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worksheets/sheet28.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7.xml" ContentType="application/vnd.openxmlformats-officedocument.spreadsheetml.worksheet+xml"/>
  <Override PartName="/xl/sharedStrings.xml" ContentType="application/vnd.openxmlformats-officedocument.spreadsheetml.sharedStrings+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9.xml" ContentType="application/vnd.openxmlformats-officedocument.spreadsheetml.worksheet+xml"/>
  <Override PartName="/xl/worksheets/sheet15.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6.xml" ContentType="application/vnd.openxmlformats-officedocument.spreadsheetml.worksheet+xml"/>
  <Override PartName="/xl/worksheets/sheet9.xml" ContentType="application/vnd.openxmlformats-officedocument.spreadsheetml.worksheet+xml"/>
  <Override PartName="/xl/worksheets/sheet12.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docProps/custom.xml" ContentType="application/vnd.openxmlformats-officedocument.custom-properties+xml"/>
  <Override PartName="/xl/comments1.xml" ContentType="application/vnd.openxmlformats-officedocument.spreadsheetml.comments+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customXml/itemProps3.xml" ContentType="application/vnd.openxmlformats-officedocument.customXmlProperti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ltargus\Documents\"/>
    </mc:Choice>
  </mc:AlternateContent>
  <bookViews>
    <workbookView xWindow="30" yWindow="45" windowWidth="11730" windowHeight="8835" tabRatio="875"/>
  </bookViews>
  <sheets>
    <sheet name="Estimate Form" sheetId="1" r:id="rId1"/>
    <sheet name="Labor Table" sheetId="23" r:id="rId2"/>
    <sheet name="01" sheetId="2" r:id="rId3"/>
    <sheet name="02" sheetId="4" r:id="rId4"/>
    <sheet name="03" sheetId="5" r:id="rId5"/>
    <sheet name="04" sheetId="6" r:id="rId6"/>
    <sheet name="05" sheetId="7" r:id="rId7"/>
    <sheet name="06" sheetId="8" r:id="rId8"/>
    <sheet name="07" sheetId="9" r:id="rId9"/>
    <sheet name="08" sheetId="3" r:id="rId10"/>
    <sheet name="09" sheetId="11" r:id="rId11"/>
    <sheet name="10" sheetId="12" r:id="rId12"/>
    <sheet name="11" sheetId="19" r:id="rId13"/>
    <sheet name="12" sheetId="18" r:id="rId14"/>
    <sheet name="13" sheetId="17" r:id="rId15"/>
    <sheet name="14" sheetId="16" r:id="rId16"/>
    <sheet name="15" sheetId="15" r:id="rId17"/>
    <sheet name="16" sheetId="14" r:id="rId18"/>
    <sheet name="17" sheetId="13" r:id="rId19"/>
    <sheet name="18" sheetId="10" r:id="rId20"/>
    <sheet name="19" sheetId="22" r:id="rId21"/>
    <sheet name="20" sheetId="21" r:id="rId22"/>
    <sheet name="21" sheetId="20" r:id="rId23"/>
    <sheet name="INVENTORY ($)" sheetId="24" r:id="rId24"/>
    <sheet name="INVENTORY (QTY)" sheetId="27" r:id="rId25"/>
    <sheet name="TAPS &amp; BORES" sheetId="25" r:id="rId26"/>
    <sheet name="CONTRACTOR" sheetId="26" r:id="rId27"/>
    <sheet name="COST SHEET" sheetId="28" r:id="rId28"/>
    <sheet name="Fee Schedule" sheetId="29" r:id="rId29"/>
  </sheets>
  <externalReferences>
    <externalReference r:id="rId30"/>
  </externalReferences>
  <definedNames>
    <definedName name="_xlnm._FilterDatabase" localSheetId="23" hidden="1">'INVENTORY ($)'!$F$8:$F$1976</definedName>
    <definedName name="_xlnm._FilterDatabase" localSheetId="24" hidden="1">'INVENTORY (QTY)'!$F$8:$F$1977</definedName>
    <definedName name="_xlnm.Print_Area" localSheetId="2">'01'!$A$1:$G$32</definedName>
    <definedName name="_xlnm.Print_Area" localSheetId="4">'03'!$A$1:$I$35</definedName>
    <definedName name="_xlnm.Print_Area" localSheetId="6">'05'!$A$1:$I$33</definedName>
    <definedName name="_xlnm.Print_Area" localSheetId="7">'06'!$A$1:$I$32</definedName>
    <definedName name="_xlnm.Print_Area" localSheetId="0">'Estimate Form'!$A$1:$H$62</definedName>
    <definedName name="_xlnm.Print_Area" localSheetId="1">'Labor Table'!$A$1:$J$35</definedName>
  </definedNames>
  <calcPr calcId="152511"/>
</workbook>
</file>

<file path=xl/calcChain.xml><?xml version="1.0" encoding="utf-8"?>
<calcChain xmlns="http://schemas.openxmlformats.org/spreadsheetml/2006/main">
  <c r="D22" i="4" l="1"/>
  <c r="D20" i="4"/>
  <c r="D10" i="11"/>
  <c r="D16" i="15"/>
  <c r="L1971" i="28"/>
  <c r="L1970" i="28"/>
  <c r="D19" i="21"/>
  <c r="G1970" i="28" l="1"/>
  <c r="F1970" i="28"/>
  <c r="G1969" i="28"/>
  <c r="F1969" i="28"/>
  <c r="G1968" i="28"/>
  <c r="F1968" i="28"/>
  <c r="G1967" i="28"/>
  <c r="F1967" i="28"/>
  <c r="G1966" i="28"/>
  <c r="F1966" i="28"/>
  <c r="G1965" i="28"/>
  <c r="F1965" i="28"/>
  <c r="G1964" i="28"/>
  <c r="F1964" i="28"/>
  <c r="G1963" i="28"/>
  <c r="F1963" i="28"/>
  <c r="G1962" i="28"/>
  <c r="F1962" i="28"/>
  <c r="G1961" i="28"/>
  <c r="F1961" i="28"/>
  <c r="G1960" i="28"/>
  <c r="F1960" i="28"/>
  <c r="G1959" i="28"/>
  <c r="F1959" i="28"/>
  <c r="G1958" i="28"/>
  <c r="F1958" i="28"/>
  <c r="G1957" i="28"/>
  <c r="F1957" i="28"/>
  <c r="G1956" i="28"/>
  <c r="F1956" i="28"/>
  <c r="G1955" i="28"/>
  <c r="F1955" i="28"/>
  <c r="G1954" i="28"/>
  <c r="F1954" i="28"/>
  <c r="G1953" i="28"/>
  <c r="F1953" i="28"/>
  <c r="G1952" i="28"/>
  <c r="F1952" i="28"/>
  <c r="G1951" i="28"/>
  <c r="F1951" i="28"/>
  <c r="G1950" i="28"/>
  <c r="F1950" i="28"/>
  <c r="G1949" i="28"/>
  <c r="F1949" i="28"/>
  <c r="G1948" i="28"/>
  <c r="F1948" i="28"/>
  <c r="G1947" i="28"/>
  <c r="F1947" i="28"/>
  <c r="G1946" i="28"/>
  <c r="F1946" i="28"/>
  <c r="G1945" i="28"/>
  <c r="F1945" i="28"/>
  <c r="G1944" i="28"/>
  <c r="F1944" i="28"/>
  <c r="G1943" i="28"/>
  <c r="F1943" i="28"/>
  <c r="G1942" i="28"/>
  <c r="F1942" i="28"/>
  <c r="G1941" i="28"/>
  <c r="F1941" i="28"/>
  <c r="G1940" i="28"/>
  <c r="F1940" i="28"/>
  <c r="G1939" i="28"/>
  <c r="F1939" i="28"/>
  <c r="G1938" i="28"/>
  <c r="F1938" i="28"/>
  <c r="G1937" i="28"/>
  <c r="F1937" i="28"/>
  <c r="G1936" i="28"/>
  <c r="F1936" i="28"/>
  <c r="G1935" i="28"/>
  <c r="F1935" i="28"/>
  <c r="G1934" i="28"/>
  <c r="F1934" i="28"/>
  <c r="G1933" i="28"/>
  <c r="F1933" i="28"/>
  <c r="G1932" i="28"/>
  <c r="F1932" i="28"/>
  <c r="G1931" i="28"/>
  <c r="F1931" i="28"/>
  <c r="G1930" i="28"/>
  <c r="F1930" i="28"/>
  <c r="G1929" i="28"/>
  <c r="F1929" i="28"/>
  <c r="G1928" i="28"/>
  <c r="F1928" i="28"/>
  <c r="G1927" i="28"/>
  <c r="F1927" i="28"/>
  <c r="G1926" i="28"/>
  <c r="F1926" i="28"/>
  <c r="G1925" i="28"/>
  <c r="F1925" i="28"/>
  <c r="G1924" i="28"/>
  <c r="F1924" i="28"/>
  <c r="G1923" i="28"/>
  <c r="F1923" i="28"/>
  <c r="G1922" i="28"/>
  <c r="F1922" i="28"/>
  <c r="G1921" i="28"/>
  <c r="F1921" i="28"/>
  <c r="G1920" i="28"/>
  <c r="F1920" i="28"/>
  <c r="G1919" i="28"/>
  <c r="F1919" i="28"/>
  <c r="G1918" i="28"/>
  <c r="F1918" i="28"/>
  <c r="G1917" i="28"/>
  <c r="F1917" i="28"/>
  <c r="G1916" i="28"/>
  <c r="F1916" i="28"/>
  <c r="G1915" i="28"/>
  <c r="F1915" i="28"/>
  <c r="G1914" i="28"/>
  <c r="F1914" i="28"/>
  <c r="G1913" i="28"/>
  <c r="F1913" i="28"/>
  <c r="G1912" i="28"/>
  <c r="F1912" i="28"/>
  <c r="G1911" i="28"/>
  <c r="F1911" i="28"/>
  <c r="G1910" i="28"/>
  <c r="F1910" i="28"/>
  <c r="G1909" i="28"/>
  <c r="F1909" i="28"/>
  <c r="G1908" i="28"/>
  <c r="F1908" i="28"/>
  <c r="G1907" i="28"/>
  <c r="F1907" i="28"/>
  <c r="G1906" i="28"/>
  <c r="F1906" i="28"/>
  <c r="G1905" i="28"/>
  <c r="F1905" i="28"/>
  <c r="G1904" i="28"/>
  <c r="F1904" i="28"/>
  <c r="G1903" i="28"/>
  <c r="F1903" i="28"/>
  <c r="G1902" i="28"/>
  <c r="F1902" i="28"/>
  <c r="G1901" i="28"/>
  <c r="F1901" i="28"/>
  <c r="G1900" i="28"/>
  <c r="F1900" i="28"/>
  <c r="G1899" i="28"/>
  <c r="F1899" i="28"/>
  <c r="G1898" i="28"/>
  <c r="F1898" i="28"/>
  <c r="G1897" i="28"/>
  <c r="F1897" i="28"/>
  <c r="G1896" i="28"/>
  <c r="F1896" i="28"/>
  <c r="G1895" i="28"/>
  <c r="F1895" i="28"/>
  <c r="G1894" i="28"/>
  <c r="F1894" i="28"/>
  <c r="G1893" i="28"/>
  <c r="F1893" i="28"/>
  <c r="G1892" i="28"/>
  <c r="F1892" i="28"/>
  <c r="G1891" i="28"/>
  <c r="F1891" i="28"/>
  <c r="G1890" i="28"/>
  <c r="F1890" i="28"/>
  <c r="G1889" i="28"/>
  <c r="F1889" i="28"/>
  <c r="G1888" i="28"/>
  <c r="F1888" i="28"/>
  <c r="G1887" i="28"/>
  <c r="F1887" i="28"/>
  <c r="G1886" i="28"/>
  <c r="F1886" i="28"/>
  <c r="G1885" i="28"/>
  <c r="F1885" i="28"/>
  <c r="G1884" i="28"/>
  <c r="F1884" i="28"/>
  <c r="G1883" i="28"/>
  <c r="F1883" i="28"/>
  <c r="G1882" i="28"/>
  <c r="F1882" i="28"/>
  <c r="G1881" i="28"/>
  <c r="F1881" i="28"/>
  <c r="G1880" i="28"/>
  <c r="F1880" i="28"/>
  <c r="G1879" i="28"/>
  <c r="F1879" i="28"/>
  <c r="G1878" i="28"/>
  <c r="F1878" i="28"/>
  <c r="G1877" i="28"/>
  <c r="F1877" i="28"/>
  <c r="G1876" i="28"/>
  <c r="F1876" i="28"/>
  <c r="G1875" i="28"/>
  <c r="F1875" i="28"/>
  <c r="G1874" i="28"/>
  <c r="F1874" i="28"/>
  <c r="G1873" i="28"/>
  <c r="F1873" i="28"/>
  <c r="G1872" i="28"/>
  <c r="F1872" i="28"/>
  <c r="G1871" i="28"/>
  <c r="F1871" i="28"/>
  <c r="G1870" i="28"/>
  <c r="F1870" i="28"/>
  <c r="G1869" i="28"/>
  <c r="F1869" i="28"/>
  <c r="G1868" i="28"/>
  <c r="F1868" i="28"/>
  <c r="G1867" i="28"/>
  <c r="F1867" i="28"/>
  <c r="G1866" i="28"/>
  <c r="F1866" i="28"/>
  <c r="G1865" i="28"/>
  <c r="F1865" i="28"/>
  <c r="G1864" i="28"/>
  <c r="F1864" i="28"/>
  <c r="G1863" i="28"/>
  <c r="F1863" i="28"/>
  <c r="G1862" i="28"/>
  <c r="F1862" i="28"/>
  <c r="G1861" i="28"/>
  <c r="F1861" i="28"/>
  <c r="G1860" i="28"/>
  <c r="F1860" i="28"/>
  <c r="G1859" i="28"/>
  <c r="F1859" i="28"/>
  <c r="G1858" i="28"/>
  <c r="F1858" i="28"/>
  <c r="G1857" i="28"/>
  <c r="F1857" i="28"/>
  <c r="G1856" i="28"/>
  <c r="F1856" i="28"/>
  <c r="G1855" i="28"/>
  <c r="F1855" i="28"/>
  <c r="G1854" i="28"/>
  <c r="F1854" i="28"/>
  <c r="G1853" i="28"/>
  <c r="F1853" i="28"/>
  <c r="G1852" i="28"/>
  <c r="F1852" i="28"/>
  <c r="G1851" i="28"/>
  <c r="F1851" i="28"/>
  <c r="G1850" i="28"/>
  <c r="F1850" i="28"/>
  <c r="G1849" i="28"/>
  <c r="F1849" i="28"/>
  <c r="G1848" i="28"/>
  <c r="F1848" i="28"/>
  <c r="G1847" i="28"/>
  <c r="F1847" i="28"/>
  <c r="G1846" i="28"/>
  <c r="F1846" i="28"/>
  <c r="G1845" i="28"/>
  <c r="F1845" i="28"/>
  <c r="G1844" i="28"/>
  <c r="F1844" i="28"/>
  <c r="G1843" i="28"/>
  <c r="F1843" i="28"/>
  <c r="G1842" i="28"/>
  <c r="F1842" i="28"/>
  <c r="G1841" i="28"/>
  <c r="F1841" i="28"/>
  <c r="G1840" i="28"/>
  <c r="F1840" i="28"/>
  <c r="G1839" i="28"/>
  <c r="F1839" i="28"/>
  <c r="G1838" i="28"/>
  <c r="F1838" i="28"/>
  <c r="G1837" i="28"/>
  <c r="F1837" i="28"/>
  <c r="G1836" i="28"/>
  <c r="F1836" i="28"/>
  <c r="G1835" i="28"/>
  <c r="F1835" i="28"/>
  <c r="G1834" i="28"/>
  <c r="F1834" i="28"/>
  <c r="G1833" i="28"/>
  <c r="F1833" i="28"/>
  <c r="G1832" i="28"/>
  <c r="F1832" i="28"/>
  <c r="G1831" i="28"/>
  <c r="F1831" i="28"/>
  <c r="G1830" i="28"/>
  <c r="F1830" i="28"/>
  <c r="G1829" i="28"/>
  <c r="F1829" i="28"/>
  <c r="G1828" i="28"/>
  <c r="F1828" i="28"/>
  <c r="G1827" i="28"/>
  <c r="F1827" i="28"/>
  <c r="G1826" i="28"/>
  <c r="F1826" i="28"/>
  <c r="G1825" i="28"/>
  <c r="F1825" i="28"/>
  <c r="G1824" i="28"/>
  <c r="F1824" i="28"/>
  <c r="G1823" i="28"/>
  <c r="F1823" i="28"/>
  <c r="G1822" i="28"/>
  <c r="F1822" i="28"/>
  <c r="G1821" i="28"/>
  <c r="F1821" i="28"/>
  <c r="G1820" i="28"/>
  <c r="F1820" i="28"/>
  <c r="G1819" i="28"/>
  <c r="F1819" i="28"/>
  <c r="G1818" i="28"/>
  <c r="F1818" i="28"/>
  <c r="G1817" i="28"/>
  <c r="F1817" i="28"/>
  <c r="G1816" i="28"/>
  <c r="F1816" i="28"/>
  <c r="G1815" i="28"/>
  <c r="F1815" i="28"/>
  <c r="G1814" i="28"/>
  <c r="F1814" i="28"/>
  <c r="G1813" i="28"/>
  <c r="F1813" i="28"/>
  <c r="G1812" i="28"/>
  <c r="F1812" i="28"/>
  <c r="G1811" i="28"/>
  <c r="F1811" i="28"/>
  <c r="G1810" i="28"/>
  <c r="F1810" i="28"/>
  <c r="G1809" i="28"/>
  <c r="F1809" i="28"/>
  <c r="G1808" i="28"/>
  <c r="F1808" i="28"/>
  <c r="G1807" i="28"/>
  <c r="F1807" i="28"/>
  <c r="G1806" i="28"/>
  <c r="F1806" i="28"/>
  <c r="G1805" i="28"/>
  <c r="F1805" i="28"/>
  <c r="G1804" i="28"/>
  <c r="F1804" i="28"/>
  <c r="G1803" i="28"/>
  <c r="F1803" i="28"/>
  <c r="G1802" i="28"/>
  <c r="F1802" i="28"/>
  <c r="G1801" i="28"/>
  <c r="F1801" i="28"/>
  <c r="G1800" i="28"/>
  <c r="F1800" i="28"/>
  <c r="G1799" i="28"/>
  <c r="F1799" i="28"/>
  <c r="G1798" i="28"/>
  <c r="F1798" i="28"/>
  <c r="G1797" i="28"/>
  <c r="F1797" i="28"/>
  <c r="G1796" i="28"/>
  <c r="F1796" i="28"/>
  <c r="G1795" i="28"/>
  <c r="F1795" i="28"/>
  <c r="G1794" i="28"/>
  <c r="F1794" i="28"/>
  <c r="G1793" i="28"/>
  <c r="F1793" i="28"/>
  <c r="G1792" i="28"/>
  <c r="F1792" i="28"/>
  <c r="G1791" i="28"/>
  <c r="F1791" i="28"/>
  <c r="G1790" i="28"/>
  <c r="F1790" i="28"/>
  <c r="G1789" i="28"/>
  <c r="F1789" i="28"/>
  <c r="G1788" i="28"/>
  <c r="F1788" i="28"/>
  <c r="G1787" i="28"/>
  <c r="F1787" i="28"/>
  <c r="G1786" i="28"/>
  <c r="F1786" i="28"/>
  <c r="G1785" i="28"/>
  <c r="F1785" i="28"/>
  <c r="G1784" i="28"/>
  <c r="F1784" i="28"/>
  <c r="G1783" i="28"/>
  <c r="F1783" i="28"/>
  <c r="G1782" i="28"/>
  <c r="F1782" i="28"/>
  <c r="G1781" i="28"/>
  <c r="F1781" i="28"/>
  <c r="G1780" i="28"/>
  <c r="F1780" i="28"/>
  <c r="G1779" i="28"/>
  <c r="F1779" i="28"/>
  <c r="G1778" i="28"/>
  <c r="F1778" i="28"/>
  <c r="G1777" i="28"/>
  <c r="F1777" i="28"/>
  <c r="G1776" i="28"/>
  <c r="F1776" i="28"/>
  <c r="G1775" i="28"/>
  <c r="F1775" i="28"/>
  <c r="G1774" i="28"/>
  <c r="F1774" i="28"/>
  <c r="G1773" i="28"/>
  <c r="F1773" i="28"/>
  <c r="G1772" i="28"/>
  <c r="F1772" i="28"/>
  <c r="G1771" i="28"/>
  <c r="F1771" i="28"/>
  <c r="G1770" i="28"/>
  <c r="F1770" i="28"/>
  <c r="G1769" i="28"/>
  <c r="F1769" i="28"/>
  <c r="G1768" i="28"/>
  <c r="F1768" i="28"/>
  <c r="G1767" i="28"/>
  <c r="F1767" i="28"/>
  <c r="G1766" i="28"/>
  <c r="F1766" i="28"/>
  <c r="G1765" i="28"/>
  <c r="F1765" i="28"/>
  <c r="G1764" i="28"/>
  <c r="F1764" i="28"/>
  <c r="G1763" i="28"/>
  <c r="F1763" i="28"/>
  <c r="G1762" i="28"/>
  <c r="F1762" i="28"/>
  <c r="G1761" i="28"/>
  <c r="F1761" i="28"/>
  <c r="G1760" i="28"/>
  <c r="F1760" i="28"/>
  <c r="G1759" i="28"/>
  <c r="F1759" i="28"/>
  <c r="G1758" i="28"/>
  <c r="F1758" i="28"/>
  <c r="G1757" i="28"/>
  <c r="F1757" i="28"/>
  <c r="G1756" i="28"/>
  <c r="F1756" i="28"/>
  <c r="G1755" i="28"/>
  <c r="F1755" i="28"/>
  <c r="G1754" i="28"/>
  <c r="F1754" i="28"/>
  <c r="G1753" i="28"/>
  <c r="F1753" i="28"/>
  <c r="G1752" i="28"/>
  <c r="F1752" i="28"/>
  <c r="G1751" i="28"/>
  <c r="F1751" i="28"/>
  <c r="G1750" i="28"/>
  <c r="F1750" i="28"/>
  <c r="G1749" i="28"/>
  <c r="F1749" i="28"/>
  <c r="G1748" i="28"/>
  <c r="F1748" i="28"/>
  <c r="G1747" i="28"/>
  <c r="F1747" i="28"/>
  <c r="G1746" i="28"/>
  <c r="F1746" i="28"/>
  <c r="G1745" i="28"/>
  <c r="F1745" i="28"/>
  <c r="G1744" i="28"/>
  <c r="F1744" i="28"/>
  <c r="G1743" i="28"/>
  <c r="F1743" i="28"/>
  <c r="G1742" i="28"/>
  <c r="F1742" i="28"/>
  <c r="G1741" i="28"/>
  <c r="F1741" i="28"/>
  <c r="G1740" i="28"/>
  <c r="F1740" i="28"/>
  <c r="G1739" i="28"/>
  <c r="F1739" i="28"/>
  <c r="G1738" i="28"/>
  <c r="F1738" i="28"/>
  <c r="G1737" i="28"/>
  <c r="F1737" i="28"/>
  <c r="G1736" i="28"/>
  <c r="F1736" i="28"/>
  <c r="G1735" i="28"/>
  <c r="F1735" i="28"/>
  <c r="G1734" i="28"/>
  <c r="F1734" i="28"/>
  <c r="G1733" i="28"/>
  <c r="F1733" i="28"/>
  <c r="G1732" i="28"/>
  <c r="F1732" i="28"/>
  <c r="G1731" i="28"/>
  <c r="F1731" i="28"/>
  <c r="G1730" i="28"/>
  <c r="F1730" i="28"/>
  <c r="G1729" i="28"/>
  <c r="F1729" i="28"/>
  <c r="G1728" i="28"/>
  <c r="F1728" i="28"/>
  <c r="G1727" i="28"/>
  <c r="F1727" i="28"/>
  <c r="G1726" i="28"/>
  <c r="F1726" i="28"/>
  <c r="G1725" i="28"/>
  <c r="F1725" i="28"/>
  <c r="G1724" i="28"/>
  <c r="F1724" i="28"/>
  <c r="G1723" i="28"/>
  <c r="F1723" i="28"/>
  <c r="G1722" i="28"/>
  <c r="F1722" i="28"/>
  <c r="G1721" i="28"/>
  <c r="F1721" i="28"/>
  <c r="G1720" i="28"/>
  <c r="F1720" i="28"/>
  <c r="G1719" i="28"/>
  <c r="F1719" i="28"/>
  <c r="G1718" i="28"/>
  <c r="F1718" i="28"/>
  <c r="G1717" i="28"/>
  <c r="F1717" i="28"/>
  <c r="G1716" i="28"/>
  <c r="F1716" i="28"/>
  <c r="G1715" i="28"/>
  <c r="F1715" i="28"/>
  <c r="G1714" i="28"/>
  <c r="F1714" i="28"/>
  <c r="G1713" i="28"/>
  <c r="F1713" i="28"/>
  <c r="G1712" i="28"/>
  <c r="F1712" i="28"/>
  <c r="G1711" i="28"/>
  <c r="F1711" i="28"/>
  <c r="G1710" i="28"/>
  <c r="F1710" i="28"/>
  <c r="G1709" i="28"/>
  <c r="F1709" i="28"/>
  <c r="G1708" i="28"/>
  <c r="F1708" i="28"/>
  <c r="G1707" i="28"/>
  <c r="F1707" i="28"/>
  <c r="G1706" i="28"/>
  <c r="F1706" i="28"/>
  <c r="G1705" i="28"/>
  <c r="F1705" i="28"/>
  <c r="G1704" i="28"/>
  <c r="F1704" i="28"/>
  <c r="G1703" i="28"/>
  <c r="F1703" i="28"/>
  <c r="G1702" i="28"/>
  <c r="F1702" i="28"/>
  <c r="G1701" i="28"/>
  <c r="F1701" i="28"/>
  <c r="G1700" i="28"/>
  <c r="F1700" i="28"/>
  <c r="G1699" i="28"/>
  <c r="F1699" i="28"/>
  <c r="G1698" i="28"/>
  <c r="F1698" i="28"/>
  <c r="G1697" i="28"/>
  <c r="F1697" i="28"/>
  <c r="G1696" i="28"/>
  <c r="F1696" i="28"/>
  <c r="G1695" i="28"/>
  <c r="F1695" i="28"/>
  <c r="G1694" i="28"/>
  <c r="F1694" i="28"/>
  <c r="G1693" i="28"/>
  <c r="F1693" i="28"/>
  <c r="G1692" i="28"/>
  <c r="F1692" i="28"/>
  <c r="G1691" i="28"/>
  <c r="F1691" i="28"/>
  <c r="G1690" i="28"/>
  <c r="F1690" i="28"/>
  <c r="G1689" i="28"/>
  <c r="F1689" i="28"/>
  <c r="G1688" i="28"/>
  <c r="F1688" i="28"/>
  <c r="G1687" i="28"/>
  <c r="F1687" i="28"/>
  <c r="G1686" i="28"/>
  <c r="F1686" i="28"/>
  <c r="G1685" i="28"/>
  <c r="F1685" i="28"/>
  <c r="G1684" i="28"/>
  <c r="F1684" i="28"/>
  <c r="G1683" i="28"/>
  <c r="F1683" i="28"/>
  <c r="G1682" i="28"/>
  <c r="F1682" i="28"/>
  <c r="G1681" i="28"/>
  <c r="F1681" i="28"/>
  <c r="G1680" i="28"/>
  <c r="F1680" i="28"/>
  <c r="G1679" i="28"/>
  <c r="F1679" i="28"/>
  <c r="G1678" i="28"/>
  <c r="F1678" i="28"/>
  <c r="G1677" i="28"/>
  <c r="F1677" i="28"/>
  <c r="G1676" i="28"/>
  <c r="F1676" i="28"/>
  <c r="G1675" i="28"/>
  <c r="F1675" i="28"/>
  <c r="G1674" i="28"/>
  <c r="F1674" i="28"/>
  <c r="G1673" i="28"/>
  <c r="F1673" i="28"/>
  <c r="G1672" i="28"/>
  <c r="F1672" i="28"/>
  <c r="G1671" i="28"/>
  <c r="F1671" i="28"/>
  <c r="G1670" i="28"/>
  <c r="F1670" i="28"/>
  <c r="G1669" i="28"/>
  <c r="F1669" i="28"/>
  <c r="G1668" i="28"/>
  <c r="F1668" i="28"/>
  <c r="G1667" i="28"/>
  <c r="F1667" i="28"/>
  <c r="G1666" i="28"/>
  <c r="F1666" i="28"/>
  <c r="G1665" i="28"/>
  <c r="F1665" i="28"/>
  <c r="G1664" i="28"/>
  <c r="F1664" i="28"/>
  <c r="G1663" i="28"/>
  <c r="F1663" i="28"/>
  <c r="G1662" i="28"/>
  <c r="F1662" i="28"/>
  <c r="G1661" i="28"/>
  <c r="F1661" i="28"/>
  <c r="G1660" i="28"/>
  <c r="F1660" i="28"/>
  <c r="G1659" i="28"/>
  <c r="F1659" i="28"/>
  <c r="G1658" i="28"/>
  <c r="F1658" i="28"/>
  <c r="G1657" i="28"/>
  <c r="F1657" i="28"/>
  <c r="G1656" i="28"/>
  <c r="F1656" i="28"/>
  <c r="G1655" i="28"/>
  <c r="F1655" i="28"/>
  <c r="G1654" i="28"/>
  <c r="F1654" i="28"/>
  <c r="G1653" i="28"/>
  <c r="F1653" i="28"/>
  <c r="G1652" i="28"/>
  <c r="F1652" i="28"/>
  <c r="G1651" i="28"/>
  <c r="F1651" i="28"/>
  <c r="G1650" i="28"/>
  <c r="F1650" i="28"/>
  <c r="G1649" i="28"/>
  <c r="F1649" i="28"/>
  <c r="G1648" i="28"/>
  <c r="F1648" i="28"/>
  <c r="G1647" i="28"/>
  <c r="F1647" i="28"/>
  <c r="G1646" i="28"/>
  <c r="F1646" i="28"/>
  <c r="G1645" i="28"/>
  <c r="F1645" i="28"/>
  <c r="G1644" i="28"/>
  <c r="F1644" i="28"/>
  <c r="G1643" i="28"/>
  <c r="F1643" i="28"/>
  <c r="G1642" i="28"/>
  <c r="F1642" i="28"/>
  <c r="G1641" i="28"/>
  <c r="F1641" i="28"/>
  <c r="G1640" i="28"/>
  <c r="F1640" i="28"/>
  <c r="G1639" i="28"/>
  <c r="F1639" i="28"/>
  <c r="G1638" i="28"/>
  <c r="F1638" i="28"/>
  <c r="G1637" i="28"/>
  <c r="F1637" i="28"/>
  <c r="G1636" i="28"/>
  <c r="F1636" i="28"/>
  <c r="G1635" i="28"/>
  <c r="F1635" i="28"/>
  <c r="G1634" i="28"/>
  <c r="F1634" i="28"/>
  <c r="G1633" i="28"/>
  <c r="F1633" i="28"/>
  <c r="G1632" i="28"/>
  <c r="F1632" i="28"/>
  <c r="G1631" i="28"/>
  <c r="F1631" i="28"/>
  <c r="G1630" i="28"/>
  <c r="F1630" i="28"/>
  <c r="G1629" i="28"/>
  <c r="F1629" i="28"/>
  <c r="G1628" i="28"/>
  <c r="F1628" i="28"/>
  <c r="G1627" i="28"/>
  <c r="F1627" i="28"/>
  <c r="G1626" i="28"/>
  <c r="F1626" i="28"/>
  <c r="G1625" i="28"/>
  <c r="F1625" i="28"/>
  <c r="G1624" i="28"/>
  <c r="F1624" i="28"/>
  <c r="G1623" i="28"/>
  <c r="F1623" i="28"/>
  <c r="G1622" i="28"/>
  <c r="F1622" i="28"/>
  <c r="G1621" i="28"/>
  <c r="F1621" i="28"/>
  <c r="G1620" i="28"/>
  <c r="F1620" i="28"/>
  <c r="G1619" i="28"/>
  <c r="F1619" i="28"/>
  <c r="G1618" i="28"/>
  <c r="F1618" i="28"/>
  <c r="G1617" i="28"/>
  <c r="F1617" i="28"/>
  <c r="G1616" i="28"/>
  <c r="F1616" i="28"/>
  <c r="G1615" i="28"/>
  <c r="F1615" i="28"/>
  <c r="G1614" i="28"/>
  <c r="F1614" i="28"/>
  <c r="G1613" i="28"/>
  <c r="F1613" i="28"/>
  <c r="G1612" i="28"/>
  <c r="F1612" i="28"/>
  <c r="G1611" i="28"/>
  <c r="F1611" i="28"/>
  <c r="G1610" i="28"/>
  <c r="F1610" i="28"/>
  <c r="G1609" i="28"/>
  <c r="F1609" i="28"/>
  <c r="G1608" i="28"/>
  <c r="F1608" i="28"/>
  <c r="G1607" i="28"/>
  <c r="F1607" i="28"/>
  <c r="G1606" i="28"/>
  <c r="F1606" i="28"/>
  <c r="G1605" i="28"/>
  <c r="F1605" i="28"/>
  <c r="G1604" i="28"/>
  <c r="F1604" i="28"/>
  <c r="G1603" i="28"/>
  <c r="F1603" i="28"/>
  <c r="G1602" i="28"/>
  <c r="F1602" i="28"/>
  <c r="G1601" i="28"/>
  <c r="F1601" i="28"/>
  <c r="G1600" i="28"/>
  <c r="F1600" i="28"/>
  <c r="G1599" i="28"/>
  <c r="F1599" i="28"/>
  <c r="G1598" i="28"/>
  <c r="F1598" i="28"/>
  <c r="G1597" i="28"/>
  <c r="F1597" i="28"/>
  <c r="G1596" i="28"/>
  <c r="F1596" i="28"/>
  <c r="G1595" i="28"/>
  <c r="F1595" i="28"/>
  <c r="G1594" i="28"/>
  <c r="F1594" i="28"/>
  <c r="G1593" i="28"/>
  <c r="F1593" i="28"/>
  <c r="G1592" i="28"/>
  <c r="F1592" i="28"/>
  <c r="G1591" i="28"/>
  <c r="F1591" i="28"/>
  <c r="G1590" i="28"/>
  <c r="F1590" i="28"/>
  <c r="G1589" i="28"/>
  <c r="F1589" i="28"/>
  <c r="G1588" i="28"/>
  <c r="F1588" i="28"/>
  <c r="G1587" i="28"/>
  <c r="F1587" i="28"/>
  <c r="G1586" i="28"/>
  <c r="F1586" i="28"/>
  <c r="G1585" i="28"/>
  <c r="F1585" i="28"/>
  <c r="G1584" i="28"/>
  <c r="F1584" i="28"/>
  <c r="G1583" i="28"/>
  <c r="F1583" i="28"/>
  <c r="G1582" i="28"/>
  <c r="F1582" i="28"/>
  <c r="G1581" i="28"/>
  <c r="F1581" i="28"/>
  <c r="G1580" i="28"/>
  <c r="F1580" i="28"/>
  <c r="G1579" i="28"/>
  <c r="F1579" i="28"/>
  <c r="G1578" i="28"/>
  <c r="F1578" i="28"/>
  <c r="G1577" i="28"/>
  <c r="F1577" i="28"/>
  <c r="G1576" i="28"/>
  <c r="F1576" i="28"/>
  <c r="G1575" i="28"/>
  <c r="F1575" i="28"/>
  <c r="G1574" i="28"/>
  <c r="F1574" i="28"/>
  <c r="G1573" i="28"/>
  <c r="F1573" i="28"/>
  <c r="G1572" i="28"/>
  <c r="F1572" i="28"/>
  <c r="G1571" i="28"/>
  <c r="F1571" i="28"/>
  <c r="G1570" i="28"/>
  <c r="F1570" i="28"/>
  <c r="G1569" i="28"/>
  <c r="F1569" i="28"/>
  <c r="G1568" i="28"/>
  <c r="F1568" i="28"/>
  <c r="G1567" i="28"/>
  <c r="F1567" i="28"/>
  <c r="G1566" i="28"/>
  <c r="F1566" i="28"/>
  <c r="G1565" i="28"/>
  <c r="F1565" i="28"/>
  <c r="G1564" i="28"/>
  <c r="F1564" i="28"/>
  <c r="G1563" i="28"/>
  <c r="F1563" i="28"/>
  <c r="G1562" i="28"/>
  <c r="F1562" i="28"/>
  <c r="G1561" i="28"/>
  <c r="F1561" i="28"/>
  <c r="G1560" i="28"/>
  <c r="F1560" i="28"/>
  <c r="G1559" i="28"/>
  <c r="F1559" i="28"/>
  <c r="G1558" i="28"/>
  <c r="F1558" i="28"/>
  <c r="G1557" i="28"/>
  <c r="F1557" i="28"/>
  <c r="G1556" i="28"/>
  <c r="F1556" i="28"/>
  <c r="G1555" i="28"/>
  <c r="F1555" i="28"/>
  <c r="G1554" i="28"/>
  <c r="F1554" i="28"/>
  <c r="G1553" i="28"/>
  <c r="F1553" i="28"/>
  <c r="G1552" i="28"/>
  <c r="F1552" i="28"/>
  <c r="G1551" i="28"/>
  <c r="F1551" i="28"/>
  <c r="G1550" i="28"/>
  <c r="F1550" i="28"/>
  <c r="G1549" i="28"/>
  <c r="F1549" i="28"/>
  <c r="G1548" i="28"/>
  <c r="F1548" i="28"/>
  <c r="G1547" i="28"/>
  <c r="F1547" i="28"/>
  <c r="G1546" i="28"/>
  <c r="F1546" i="28"/>
  <c r="G1545" i="28"/>
  <c r="F1545" i="28"/>
  <c r="G1544" i="28"/>
  <c r="F1544" i="28"/>
  <c r="G1543" i="28"/>
  <c r="F1543" i="28"/>
  <c r="G1542" i="28"/>
  <c r="F1542" i="28"/>
  <c r="G1541" i="28"/>
  <c r="F1541" i="28"/>
  <c r="G1540" i="28"/>
  <c r="F1540" i="28"/>
  <c r="G1539" i="28"/>
  <c r="F1539" i="28"/>
  <c r="G1538" i="28"/>
  <c r="F1538" i="28"/>
  <c r="G1537" i="28"/>
  <c r="F1537" i="28"/>
  <c r="G1536" i="28"/>
  <c r="F1536" i="28"/>
  <c r="G1535" i="28"/>
  <c r="F1535" i="28"/>
  <c r="G1534" i="28"/>
  <c r="F1534" i="28"/>
  <c r="G1533" i="28"/>
  <c r="F1533" i="28"/>
  <c r="G1532" i="28"/>
  <c r="F1532" i="28"/>
  <c r="G1531" i="28"/>
  <c r="F1531" i="28"/>
  <c r="G1530" i="28"/>
  <c r="F1530" i="28"/>
  <c r="G1529" i="28"/>
  <c r="F1529" i="28"/>
  <c r="G1528" i="28"/>
  <c r="F1528" i="28"/>
  <c r="G1527" i="28"/>
  <c r="F1527" i="28"/>
  <c r="G1526" i="28"/>
  <c r="F1526" i="28"/>
  <c r="G1525" i="28"/>
  <c r="F1525" i="28"/>
  <c r="G1524" i="28"/>
  <c r="F1524" i="28"/>
  <c r="G1523" i="28"/>
  <c r="F1523" i="28"/>
  <c r="G1522" i="28"/>
  <c r="F1522" i="28"/>
  <c r="G1521" i="28"/>
  <c r="F1521" i="28"/>
  <c r="G1520" i="28"/>
  <c r="F1520" i="28"/>
  <c r="G1519" i="28"/>
  <c r="F1519" i="28"/>
  <c r="G1518" i="28"/>
  <c r="F1518" i="28"/>
  <c r="G1517" i="28"/>
  <c r="F1517" i="28"/>
  <c r="G1516" i="28"/>
  <c r="F1516" i="28"/>
  <c r="G1515" i="28"/>
  <c r="F1515" i="28"/>
  <c r="G1514" i="28"/>
  <c r="F1514" i="28"/>
  <c r="G1513" i="28"/>
  <c r="F1513" i="28"/>
  <c r="G1512" i="28"/>
  <c r="F1512" i="28"/>
  <c r="G1511" i="28"/>
  <c r="F1511" i="28"/>
  <c r="G1510" i="28"/>
  <c r="F1510" i="28"/>
  <c r="G1509" i="28"/>
  <c r="F1509" i="28"/>
  <c r="G1508" i="28"/>
  <c r="F1508" i="28"/>
  <c r="G1507" i="28"/>
  <c r="F1507" i="28"/>
  <c r="G1506" i="28"/>
  <c r="F1506" i="28"/>
  <c r="G1505" i="28"/>
  <c r="F1505" i="28"/>
  <c r="G1504" i="28"/>
  <c r="F1504" i="28"/>
  <c r="G1503" i="28"/>
  <c r="F1503" i="28"/>
  <c r="G1502" i="28"/>
  <c r="F1502" i="28"/>
  <c r="G1501" i="28"/>
  <c r="F1501" i="28"/>
  <c r="G1500" i="28"/>
  <c r="F1500" i="28"/>
  <c r="G1499" i="28"/>
  <c r="F1499" i="28"/>
  <c r="G1498" i="28"/>
  <c r="F1498" i="28"/>
  <c r="G1497" i="28"/>
  <c r="F1497" i="28"/>
  <c r="G1496" i="28"/>
  <c r="F1496" i="28"/>
  <c r="G1495" i="28"/>
  <c r="F1495" i="28"/>
  <c r="G1494" i="28"/>
  <c r="F1494" i="28"/>
  <c r="G1493" i="28"/>
  <c r="F1493" i="28"/>
  <c r="G1492" i="28"/>
  <c r="F1492" i="28"/>
  <c r="G1491" i="28"/>
  <c r="F1491" i="28"/>
  <c r="G1490" i="28"/>
  <c r="F1490" i="28"/>
  <c r="G1489" i="28"/>
  <c r="F1489" i="28"/>
  <c r="G1488" i="28"/>
  <c r="F1488" i="28"/>
  <c r="G1487" i="28"/>
  <c r="F1487" i="28"/>
  <c r="G1486" i="28"/>
  <c r="F1486" i="28"/>
  <c r="G1485" i="28"/>
  <c r="F1485" i="28"/>
  <c r="G1484" i="28"/>
  <c r="F1484" i="28"/>
  <c r="G1483" i="28"/>
  <c r="F1483" i="28"/>
  <c r="G1482" i="28"/>
  <c r="F1482" i="28"/>
  <c r="G1481" i="28"/>
  <c r="F1481" i="28"/>
  <c r="G1480" i="28"/>
  <c r="F1480" i="28"/>
  <c r="G1479" i="28"/>
  <c r="F1479" i="28"/>
  <c r="G1478" i="28"/>
  <c r="F1478" i="28"/>
  <c r="G1477" i="28"/>
  <c r="F1477" i="28"/>
  <c r="G1476" i="28"/>
  <c r="F1476" i="28"/>
  <c r="G1475" i="28"/>
  <c r="F1475" i="28"/>
  <c r="G1474" i="28"/>
  <c r="F1474" i="28"/>
  <c r="G1473" i="28"/>
  <c r="F1473" i="28"/>
  <c r="G1472" i="28"/>
  <c r="F1472" i="28"/>
  <c r="G1471" i="28"/>
  <c r="F1471" i="28"/>
  <c r="G1470" i="28"/>
  <c r="F1470" i="28"/>
  <c r="G1469" i="28"/>
  <c r="F1469" i="28"/>
  <c r="G1468" i="28"/>
  <c r="F1468" i="28"/>
  <c r="G1467" i="28"/>
  <c r="F1467" i="28"/>
  <c r="G1466" i="28"/>
  <c r="F1466" i="28"/>
  <c r="G1465" i="28"/>
  <c r="F1465" i="28"/>
  <c r="G1464" i="28"/>
  <c r="F1464" i="28"/>
  <c r="G1463" i="28"/>
  <c r="F1463" i="28"/>
  <c r="G1462" i="28"/>
  <c r="F1462" i="28"/>
  <c r="G1461" i="28"/>
  <c r="F1461" i="28"/>
  <c r="G1460" i="28"/>
  <c r="F1460" i="28"/>
  <c r="G1459" i="28"/>
  <c r="F1459" i="28"/>
  <c r="G1458" i="28"/>
  <c r="F1458" i="28"/>
  <c r="G1457" i="28"/>
  <c r="F1457" i="28"/>
  <c r="G1456" i="28"/>
  <c r="F1456" i="28"/>
  <c r="G1455" i="28"/>
  <c r="F1455" i="28"/>
  <c r="G1454" i="28"/>
  <c r="F1454" i="28"/>
  <c r="G1453" i="28"/>
  <c r="F1453" i="28"/>
  <c r="G1452" i="28"/>
  <c r="F1452" i="28"/>
  <c r="G1451" i="28"/>
  <c r="F1451" i="28"/>
  <c r="G1450" i="28"/>
  <c r="F1450" i="28"/>
  <c r="G1449" i="28"/>
  <c r="F1449" i="28"/>
  <c r="G1448" i="28"/>
  <c r="F1448" i="28"/>
  <c r="G1447" i="28"/>
  <c r="F1447" i="28"/>
  <c r="G1446" i="28"/>
  <c r="F1446" i="28"/>
  <c r="G1445" i="28"/>
  <c r="F1445" i="28"/>
  <c r="G1444" i="28"/>
  <c r="F1444" i="28"/>
  <c r="G1443" i="28"/>
  <c r="F1443" i="28"/>
  <c r="G1442" i="28"/>
  <c r="F1442" i="28"/>
  <c r="G1441" i="28"/>
  <c r="F1441" i="28"/>
  <c r="G1440" i="28"/>
  <c r="F1440" i="28"/>
  <c r="G1439" i="28"/>
  <c r="F1439" i="28"/>
  <c r="G1438" i="28"/>
  <c r="F1438" i="28"/>
  <c r="G1437" i="28"/>
  <c r="F1437" i="28"/>
  <c r="G1436" i="28"/>
  <c r="F1436" i="28"/>
  <c r="G1435" i="28"/>
  <c r="F1435" i="28"/>
  <c r="G1434" i="28"/>
  <c r="F1434" i="28"/>
  <c r="G1433" i="28"/>
  <c r="F1433" i="28"/>
  <c r="G1432" i="28"/>
  <c r="F1432" i="28"/>
  <c r="G1431" i="28"/>
  <c r="F1431" i="28"/>
  <c r="G1430" i="28"/>
  <c r="F1430" i="28"/>
  <c r="G1429" i="28"/>
  <c r="F1429" i="28"/>
  <c r="G1428" i="28"/>
  <c r="F1428" i="28"/>
  <c r="G1427" i="28"/>
  <c r="F1427" i="28"/>
  <c r="G1426" i="28"/>
  <c r="F1426" i="28"/>
  <c r="G1425" i="28"/>
  <c r="F1425" i="28"/>
  <c r="G1424" i="28"/>
  <c r="F1424" i="28"/>
  <c r="G1423" i="28"/>
  <c r="F1423" i="28"/>
  <c r="G1422" i="28"/>
  <c r="F1422" i="28"/>
  <c r="G1421" i="28"/>
  <c r="F1421" i="28"/>
  <c r="G1420" i="28"/>
  <c r="F1420" i="28"/>
  <c r="G1419" i="28"/>
  <c r="F1419" i="28"/>
  <c r="G1418" i="28"/>
  <c r="F1418" i="28"/>
  <c r="G1417" i="28"/>
  <c r="F1417" i="28"/>
  <c r="G1416" i="28"/>
  <c r="F1416" i="28"/>
  <c r="G1415" i="28"/>
  <c r="F1415" i="28"/>
  <c r="G1414" i="28"/>
  <c r="F1414" i="28"/>
  <c r="G1413" i="28"/>
  <c r="F1413" i="28"/>
  <c r="G1412" i="28"/>
  <c r="F1412" i="28"/>
  <c r="G1411" i="28"/>
  <c r="F1411" i="28"/>
  <c r="G1410" i="28"/>
  <c r="F1410" i="28"/>
  <c r="G1409" i="28"/>
  <c r="F1409" i="28"/>
  <c r="G1408" i="28"/>
  <c r="F1408" i="28"/>
  <c r="G1407" i="28"/>
  <c r="F1407" i="28"/>
  <c r="G1406" i="28"/>
  <c r="F1406" i="28"/>
  <c r="G1405" i="28"/>
  <c r="F1405" i="28"/>
  <c r="G1404" i="28"/>
  <c r="F1404" i="28"/>
  <c r="G1403" i="28"/>
  <c r="F1403" i="28"/>
  <c r="G1402" i="28"/>
  <c r="F1402" i="28"/>
  <c r="G1401" i="28"/>
  <c r="F1401" i="28"/>
  <c r="G1400" i="28"/>
  <c r="F1400" i="28"/>
  <c r="G1399" i="28"/>
  <c r="F1399" i="28"/>
  <c r="G1398" i="28"/>
  <c r="F1398" i="28"/>
  <c r="G1397" i="28"/>
  <c r="F1397" i="28"/>
  <c r="G1396" i="28"/>
  <c r="F1396" i="28"/>
  <c r="G1395" i="28"/>
  <c r="F1395" i="28"/>
  <c r="G1394" i="28"/>
  <c r="F1394" i="28"/>
  <c r="G1393" i="28"/>
  <c r="F1393" i="28"/>
  <c r="G1392" i="28"/>
  <c r="F1392" i="28"/>
  <c r="G1391" i="28"/>
  <c r="F1391" i="28"/>
  <c r="G1390" i="28"/>
  <c r="F1390" i="28"/>
  <c r="G1389" i="28"/>
  <c r="F1389" i="28"/>
  <c r="G1388" i="28"/>
  <c r="F1388" i="28"/>
  <c r="G1387" i="28"/>
  <c r="F1387" i="28"/>
  <c r="G1386" i="28"/>
  <c r="F1386" i="28"/>
  <c r="G1385" i="28"/>
  <c r="F1385" i="28"/>
  <c r="G1384" i="28"/>
  <c r="F1384" i="28"/>
  <c r="G1383" i="28"/>
  <c r="F1383" i="28"/>
  <c r="G1382" i="28"/>
  <c r="F1382" i="28"/>
  <c r="G1381" i="28"/>
  <c r="F1381" i="28"/>
  <c r="G1380" i="28"/>
  <c r="F1380" i="28"/>
  <c r="G1379" i="28"/>
  <c r="F1379" i="28"/>
  <c r="G1378" i="28"/>
  <c r="F1378" i="28"/>
  <c r="G1377" i="28"/>
  <c r="F1377" i="28"/>
  <c r="G1376" i="28"/>
  <c r="F1376" i="28"/>
  <c r="G1375" i="28"/>
  <c r="F1375" i="28"/>
  <c r="G1374" i="28"/>
  <c r="F1374" i="28"/>
  <c r="G1373" i="28"/>
  <c r="F1373" i="28"/>
  <c r="G1372" i="28"/>
  <c r="F1372" i="28"/>
  <c r="G1371" i="28"/>
  <c r="F1371" i="28"/>
  <c r="G1370" i="28"/>
  <c r="F1370" i="28"/>
  <c r="G1369" i="28"/>
  <c r="F1369" i="28"/>
  <c r="G1368" i="28"/>
  <c r="F1368" i="28"/>
  <c r="G1367" i="28"/>
  <c r="F1367" i="28"/>
  <c r="G1366" i="28"/>
  <c r="F1366" i="28"/>
  <c r="G1365" i="28"/>
  <c r="F1365" i="28"/>
  <c r="G1364" i="28"/>
  <c r="F1364" i="28"/>
  <c r="G1363" i="28"/>
  <c r="F1363" i="28"/>
  <c r="G1362" i="28"/>
  <c r="F1362" i="28"/>
  <c r="G1361" i="28"/>
  <c r="F1361" i="28"/>
  <c r="G1360" i="28"/>
  <c r="F1360" i="28"/>
  <c r="G1359" i="28"/>
  <c r="F1359" i="28"/>
  <c r="G1358" i="28"/>
  <c r="F1358" i="28"/>
  <c r="G1357" i="28"/>
  <c r="F1357" i="28"/>
  <c r="G1356" i="28"/>
  <c r="F1356" i="28"/>
  <c r="G1355" i="28"/>
  <c r="F1355" i="28"/>
  <c r="G1354" i="28"/>
  <c r="F1354" i="28"/>
  <c r="G1353" i="28"/>
  <c r="F1353" i="28"/>
  <c r="G1352" i="28"/>
  <c r="F1352" i="28"/>
  <c r="G1351" i="28"/>
  <c r="F1351" i="28"/>
  <c r="G1350" i="28"/>
  <c r="F1350" i="28"/>
  <c r="G1349" i="28"/>
  <c r="F1349" i="28"/>
  <c r="G1348" i="28"/>
  <c r="F1348" i="28"/>
  <c r="G1347" i="28"/>
  <c r="F1347" i="28"/>
  <c r="G1346" i="28"/>
  <c r="F1346" i="28"/>
  <c r="G1345" i="28"/>
  <c r="F1345" i="28"/>
  <c r="G1344" i="28"/>
  <c r="F1344" i="28"/>
  <c r="G1343" i="28"/>
  <c r="F1343" i="28"/>
  <c r="G1342" i="28"/>
  <c r="F1342" i="28"/>
  <c r="G1341" i="28"/>
  <c r="F1341" i="28"/>
  <c r="G1340" i="28"/>
  <c r="F1340" i="28"/>
  <c r="G1339" i="28"/>
  <c r="F1339" i="28"/>
  <c r="G1338" i="28"/>
  <c r="F1338" i="28"/>
  <c r="G1337" i="28"/>
  <c r="F1337" i="28"/>
  <c r="G1336" i="28"/>
  <c r="F1336" i="28"/>
  <c r="G1335" i="28"/>
  <c r="F1335" i="28"/>
  <c r="G1334" i="28"/>
  <c r="F1334" i="28"/>
  <c r="G1333" i="28"/>
  <c r="F1333" i="28"/>
  <c r="G1332" i="28"/>
  <c r="F1332" i="28"/>
  <c r="G1331" i="28"/>
  <c r="F1331" i="28"/>
  <c r="G1330" i="28"/>
  <c r="F1330" i="28"/>
  <c r="G1329" i="28"/>
  <c r="F1329" i="28"/>
  <c r="G1328" i="28"/>
  <c r="F1328" i="28"/>
  <c r="G1327" i="28"/>
  <c r="F1327" i="28"/>
  <c r="G1326" i="28"/>
  <c r="F1326" i="28"/>
  <c r="G1325" i="28"/>
  <c r="F1325" i="28"/>
  <c r="G1324" i="28"/>
  <c r="F1324" i="28"/>
  <c r="G1323" i="28"/>
  <c r="F1323" i="28"/>
  <c r="G1322" i="28"/>
  <c r="F1322" i="28"/>
  <c r="G1321" i="28"/>
  <c r="F1321" i="28"/>
  <c r="G1320" i="28"/>
  <c r="F1320" i="28"/>
  <c r="G1319" i="28"/>
  <c r="F1319" i="28"/>
  <c r="G1318" i="28"/>
  <c r="F1318" i="28"/>
  <c r="G1317" i="28"/>
  <c r="F1317" i="28"/>
  <c r="G1316" i="28"/>
  <c r="F1316" i="28"/>
  <c r="G1315" i="28"/>
  <c r="F1315" i="28"/>
  <c r="G1314" i="28"/>
  <c r="F1314" i="28"/>
  <c r="G1313" i="28"/>
  <c r="F1313" i="28"/>
  <c r="G1312" i="28"/>
  <c r="F1312" i="28"/>
  <c r="G1311" i="28"/>
  <c r="F1311" i="28"/>
  <c r="G1310" i="28"/>
  <c r="F1310" i="28"/>
  <c r="G1309" i="28"/>
  <c r="F1309" i="28"/>
  <c r="G1308" i="28"/>
  <c r="F1308" i="28"/>
  <c r="G1307" i="28"/>
  <c r="F1307" i="28"/>
  <c r="G1306" i="28"/>
  <c r="F1306" i="28"/>
  <c r="G1305" i="28"/>
  <c r="F1305" i="28"/>
  <c r="G1304" i="28"/>
  <c r="F1304" i="28"/>
  <c r="G1303" i="28"/>
  <c r="F1303" i="28"/>
  <c r="G1302" i="28"/>
  <c r="F1302" i="28"/>
  <c r="G1301" i="28"/>
  <c r="F1301" i="28"/>
  <c r="G1300" i="28"/>
  <c r="F1300" i="28"/>
  <c r="G1299" i="28"/>
  <c r="F1299" i="28"/>
  <c r="G1298" i="28"/>
  <c r="F1298" i="28"/>
  <c r="G1297" i="28"/>
  <c r="F1297" i="28"/>
  <c r="G1296" i="28"/>
  <c r="F1296" i="28"/>
  <c r="G1295" i="28"/>
  <c r="F1295" i="28"/>
  <c r="G1294" i="28"/>
  <c r="F1294" i="28"/>
  <c r="G1293" i="28"/>
  <c r="F1293" i="28"/>
  <c r="G1292" i="28"/>
  <c r="F1292" i="28"/>
  <c r="G1291" i="28"/>
  <c r="F1291" i="28"/>
  <c r="G1290" i="28"/>
  <c r="F1290" i="28"/>
  <c r="G1289" i="28"/>
  <c r="F1289" i="28"/>
  <c r="G1288" i="28"/>
  <c r="F1288" i="28"/>
  <c r="G1287" i="28"/>
  <c r="F1287" i="28"/>
  <c r="G1286" i="28"/>
  <c r="F1286" i="28"/>
  <c r="G1285" i="28"/>
  <c r="F1285" i="28"/>
  <c r="G1284" i="28"/>
  <c r="F1284" i="28"/>
  <c r="G1283" i="28"/>
  <c r="F1283" i="28"/>
  <c r="G1282" i="28"/>
  <c r="F1282" i="28"/>
  <c r="G1281" i="28"/>
  <c r="F1281" i="28"/>
  <c r="G1280" i="28"/>
  <c r="F1280" i="28"/>
  <c r="G1279" i="28"/>
  <c r="F1279" i="28"/>
  <c r="G1278" i="28"/>
  <c r="F1278" i="28"/>
  <c r="G1277" i="28"/>
  <c r="F1277" i="28"/>
  <c r="G1276" i="28"/>
  <c r="F1276" i="28"/>
  <c r="G1275" i="28"/>
  <c r="F1275" i="28"/>
  <c r="G1274" i="28"/>
  <c r="F1274" i="28"/>
  <c r="G1273" i="28"/>
  <c r="F1273" i="28"/>
  <c r="G1272" i="28"/>
  <c r="F1272" i="28"/>
  <c r="G1271" i="28"/>
  <c r="F1271" i="28"/>
  <c r="G1270" i="28"/>
  <c r="F1270" i="28"/>
  <c r="G1269" i="28"/>
  <c r="F1269" i="28"/>
  <c r="G1268" i="28"/>
  <c r="F1268" i="28"/>
  <c r="G1267" i="28"/>
  <c r="F1267" i="28"/>
  <c r="G1266" i="28"/>
  <c r="F1266" i="28"/>
  <c r="G1265" i="28"/>
  <c r="F1265" i="28"/>
  <c r="G1264" i="28"/>
  <c r="F1264" i="28"/>
  <c r="G1263" i="28"/>
  <c r="F1263" i="28"/>
  <c r="G1262" i="28"/>
  <c r="F1262" i="28"/>
  <c r="G1261" i="28"/>
  <c r="F1261" i="28"/>
  <c r="G1260" i="28"/>
  <c r="F1260" i="28"/>
  <c r="G1259" i="28"/>
  <c r="F1259" i="28"/>
  <c r="G1258" i="28"/>
  <c r="F1258" i="28"/>
  <c r="G1257" i="28"/>
  <c r="F1257" i="28"/>
  <c r="G1256" i="28"/>
  <c r="F1256" i="28"/>
  <c r="G1255" i="28"/>
  <c r="F1255" i="28"/>
  <c r="G1254" i="28"/>
  <c r="F1254" i="28"/>
  <c r="G1253" i="28"/>
  <c r="F1253" i="28"/>
  <c r="G1252" i="28"/>
  <c r="F1252" i="28"/>
  <c r="G1251" i="28"/>
  <c r="F1251" i="28"/>
  <c r="G1250" i="28"/>
  <c r="F1250" i="28"/>
  <c r="G1249" i="28"/>
  <c r="F1249" i="28"/>
  <c r="G1248" i="28"/>
  <c r="F1248" i="28"/>
  <c r="G1247" i="28"/>
  <c r="F1247" i="28"/>
  <c r="G1246" i="28"/>
  <c r="F1246" i="28"/>
  <c r="G1245" i="28"/>
  <c r="F1245" i="28"/>
  <c r="G1244" i="28"/>
  <c r="F1244" i="28"/>
  <c r="G1243" i="28"/>
  <c r="F1243" i="28"/>
  <c r="G1242" i="28"/>
  <c r="F1242" i="28"/>
  <c r="G1241" i="28"/>
  <c r="F1241" i="28"/>
  <c r="G1240" i="28"/>
  <c r="F1240" i="28"/>
  <c r="G1239" i="28"/>
  <c r="F1239" i="28"/>
  <c r="G1238" i="28"/>
  <c r="F1238" i="28"/>
  <c r="G1237" i="28"/>
  <c r="F1237" i="28"/>
  <c r="G1236" i="28"/>
  <c r="F1236" i="28"/>
  <c r="G1235" i="28"/>
  <c r="F1235" i="28"/>
  <c r="G1234" i="28"/>
  <c r="F1234" i="28"/>
  <c r="G1233" i="28"/>
  <c r="F1233" i="28"/>
  <c r="G1232" i="28"/>
  <c r="F1232" i="28"/>
  <c r="G1231" i="28"/>
  <c r="F1231" i="28"/>
  <c r="G1230" i="28"/>
  <c r="F1230" i="28"/>
  <c r="G1229" i="28"/>
  <c r="F1229" i="28"/>
  <c r="G1228" i="28"/>
  <c r="F1228" i="28"/>
  <c r="G1227" i="28"/>
  <c r="F1227" i="28"/>
  <c r="G1226" i="28"/>
  <c r="F1226" i="28"/>
  <c r="G1225" i="28"/>
  <c r="F1225" i="28"/>
  <c r="G1224" i="28"/>
  <c r="F1224" i="28"/>
  <c r="G1223" i="28"/>
  <c r="F1223" i="28"/>
  <c r="G1222" i="28"/>
  <c r="F1222" i="28"/>
  <c r="G1221" i="28"/>
  <c r="F1221" i="28"/>
  <c r="G1220" i="28"/>
  <c r="F1220" i="28"/>
  <c r="G1219" i="28"/>
  <c r="F1219" i="28"/>
  <c r="G1218" i="28"/>
  <c r="F1218" i="28"/>
  <c r="G1217" i="28"/>
  <c r="F1217" i="28"/>
  <c r="G1216" i="28"/>
  <c r="F1216" i="28"/>
  <c r="G1215" i="28"/>
  <c r="F1215" i="28"/>
  <c r="G1214" i="28"/>
  <c r="F1214" i="28"/>
  <c r="G1213" i="28"/>
  <c r="F1213" i="28"/>
  <c r="G1212" i="28"/>
  <c r="F1212" i="28"/>
  <c r="G1211" i="28"/>
  <c r="F1211" i="28"/>
  <c r="G1210" i="28"/>
  <c r="F1210" i="28"/>
  <c r="G1209" i="28"/>
  <c r="F1209" i="28"/>
  <c r="G1208" i="28"/>
  <c r="F1208" i="28"/>
  <c r="G1207" i="28"/>
  <c r="F1207" i="28"/>
  <c r="G1206" i="28"/>
  <c r="F1206" i="28"/>
  <c r="G1205" i="28"/>
  <c r="F1205" i="28"/>
  <c r="G1204" i="28"/>
  <c r="F1204" i="28"/>
  <c r="G1203" i="28"/>
  <c r="F1203" i="28"/>
  <c r="G1202" i="28"/>
  <c r="F1202" i="28"/>
  <c r="G1201" i="28"/>
  <c r="F1201" i="28"/>
  <c r="G1200" i="28"/>
  <c r="F1200" i="28"/>
  <c r="G1199" i="28"/>
  <c r="F1199" i="28"/>
  <c r="G1198" i="28"/>
  <c r="F1198" i="28"/>
  <c r="G1197" i="28"/>
  <c r="F1197" i="28"/>
  <c r="G1196" i="28"/>
  <c r="F1196" i="28"/>
  <c r="G1195" i="28"/>
  <c r="F1195" i="28"/>
  <c r="G1194" i="28"/>
  <c r="F1194" i="28"/>
  <c r="G1193" i="28"/>
  <c r="F1193" i="28"/>
  <c r="G1192" i="28"/>
  <c r="F1192" i="28"/>
  <c r="G1191" i="28"/>
  <c r="F1191" i="28"/>
  <c r="G1190" i="28"/>
  <c r="F1190" i="28"/>
  <c r="G1189" i="28"/>
  <c r="F1189" i="28"/>
  <c r="G1188" i="28"/>
  <c r="F1188" i="28"/>
  <c r="G1187" i="28"/>
  <c r="F1187" i="28"/>
  <c r="G1186" i="28"/>
  <c r="F1186" i="28"/>
  <c r="G1185" i="28"/>
  <c r="F1185" i="28"/>
  <c r="G1184" i="28"/>
  <c r="F1184" i="28"/>
  <c r="G1183" i="28"/>
  <c r="F1183" i="28"/>
  <c r="G1182" i="28"/>
  <c r="F1182" i="28"/>
  <c r="G1181" i="28"/>
  <c r="F1181" i="28"/>
  <c r="G1180" i="28"/>
  <c r="F1180" i="28"/>
  <c r="G1179" i="28"/>
  <c r="F1179" i="28"/>
  <c r="G1178" i="28"/>
  <c r="F1178" i="28"/>
  <c r="G1177" i="28"/>
  <c r="F1177" i="28"/>
  <c r="G1176" i="28"/>
  <c r="F1176" i="28"/>
  <c r="G1175" i="28"/>
  <c r="F1175" i="28"/>
  <c r="G1174" i="28"/>
  <c r="F1174" i="28"/>
  <c r="G1173" i="28"/>
  <c r="F1173" i="28"/>
  <c r="G1172" i="28"/>
  <c r="F1172" i="28"/>
  <c r="G1171" i="28"/>
  <c r="F1171" i="28"/>
  <c r="G1170" i="28"/>
  <c r="F1170" i="28"/>
  <c r="G1169" i="28"/>
  <c r="F1169" i="28"/>
  <c r="G1168" i="28"/>
  <c r="F1168" i="28"/>
  <c r="G1167" i="28"/>
  <c r="F1167" i="28"/>
  <c r="G1166" i="28"/>
  <c r="F1166" i="28"/>
  <c r="G1165" i="28"/>
  <c r="F1165" i="28"/>
  <c r="G1164" i="28"/>
  <c r="F1164" i="28"/>
  <c r="G1163" i="28"/>
  <c r="F1163" i="28"/>
  <c r="G1162" i="28"/>
  <c r="F1162" i="28"/>
  <c r="G1161" i="28"/>
  <c r="F1161" i="28"/>
  <c r="G1160" i="28"/>
  <c r="F1160" i="28"/>
  <c r="G1159" i="28"/>
  <c r="F1159" i="28"/>
  <c r="G1158" i="28"/>
  <c r="F1158" i="28"/>
  <c r="G1157" i="28"/>
  <c r="F1157" i="28"/>
  <c r="G1156" i="28"/>
  <c r="F1156" i="28"/>
  <c r="G1155" i="28"/>
  <c r="F1155" i="28"/>
  <c r="G1154" i="28"/>
  <c r="F1154" i="28"/>
  <c r="G1153" i="28"/>
  <c r="F1153" i="28"/>
  <c r="G1152" i="28"/>
  <c r="F1152" i="28"/>
  <c r="G1151" i="28"/>
  <c r="F1151" i="28"/>
  <c r="G1150" i="28"/>
  <c r="F1150" i="28"/>
  <c r="G1149" i="28"/>
  <c r="F1149" i="28"/>
  <c r="G1148" i="28"/>
  <c r="F1148" i="28"/>
  <c r="G1147" i="28"/>
  <c r="F1147" i="28"/>
  <c r="G1146" i="28"/>
  <c r="F1146" i="28"/>
  <c r="G1145" i="28"/>
  <c r="F1145" i="28"/>
  <c r="G1144" i="28"/>
  <c r="F1144" i="28"/>
  <c r="G1143" i="28"/>
  <c r="F1143" i="28"/>
  <c r="G1142" i="28"/>
  <c r="F1142" i="28"/>
  <c r="G1141" i="28"/>
  <c r="F1141" i="28"/>
  <c r="G1140" i="28"/>
  <c r="F1140" i="28"/>
  <c r="G1139" i="28"/>
  <c r="F1139" i="28"/>
  <c r="G1138" i="28"/>
  <c r="F1138" i="28"/>
  <c r="G1137" i="28"/>
  <c r="F1137" i="28"/>
  <c r="G1136" i="28"/>
  <c r="F1136" i="28"/>
  <c r="G1135" i="28"/>
  <c r="F1135" i="28"/>
  <c r="G1134" i="28"/>
  <c r="F1134" i="28"/>
  <c r="G1133" i="28"/>
  <c r="F1133" i="28"/>
  <c r="G1132" i="28"/>
  <c r="F1132" i="28"/>
  <c r="G1131" i="28"/>
  <c r="F1131" i="28"/>
  <c r="G1130" i="28"/>
  <c r="F1130" i="28"/>
  <c r="G1129" i="28"/>
  <c r="F1129" i="28"/>
  <c r="G1128" i="28"/>
  <c r="F1128" i="28"/>
  <c r="G1127" i="28"/>
  <c r="F1127" i="28"/>
  <c r="G1126" i="28"/>
  <c r="F1126" i="28"/>
  <c r="G1125" i="28"/>
  <c r="F1125" i="28"/>
  <c r="G1124" i="28"/>
  <c r="F1124" i="28"/>
  <c r="G1123" i="28"/>
  <c r="F1123" i="28"/>
  <c r="G1122" i="28"/>
  <c r="F1122" i="28"/>
  <c r="G1121" i="28"/>
  <c r="F1121" i="28"/>
  <c r="G1120" i="28"/>
  <c r="F1120" i="28"/>
  <c r="G1119" i="28"/>
  <c r="F1119" i="28"/>
  <c r="G1118" i="28"/>
  <c r="F1118" i="28"/>
  <c r="G1117" i="28"/>
  <c r="F1117" i="28"/>
  <c r="G1116" i="28"/>
  <c r="F1116" i="28"/>
  <c r="G1115" i="28"/>
  <c r="F1115" i="28"/>
  <c r="G1114" i="28"/>
  <c r="F1114" i="28"/>
  <c r="G1113" i="28"/>
  <c r="F1113" i="28"/>
  <c r="G1112" i="28"/>
  <c r="F1112" i="28"/>
  <c r="G1111" i="28"/>
  <c r="F1111" i="28"/>
  <c r="G1110" i="28"/>
  <c r="F1110" i="28"/>
  <c r="G1109" i="28"/>
  <c r="F1109" i="28"/>
  <c r="G1108" i="28"/>
  <c r="F1108" i="28"/>
  <c r="G1107" i="28"/>
  <c r="F1107" i="28"/>
  <c r="G1106" i="28"/>
  <c r="F1106" i="28"/>
  <c r="G1105" i="28"/>
  <c r="F1105" i="28"/>
  <c r="G1104" i="28"/>
  <c r="F1104" i="28"/>
  <c r="G1103" i="28"/>
  <c r="F1103" i="28"/>
  <c r="G1102" i="28"/>
  <c r="F1102" i="28"/>
  <c r="G1101" i="28"/>
  <c r="F1101" i="28"/>
  <c r="G1100" i="28"/>
  <c r="F1100" i="28"/>
  <c r="G1099" i="28"/>
  <c r="F1099" i="28"/>
  <c r="G1098" i="28"/>
  <c r="F1098" i="28"/>
  <c r="G1097" i="28"/>
  <c r="F1097" i="28"/>
  <c r="G1096" i="28"/>
  <c r="F1096" i="28"/>
  <c r="G1095" i="28"/>
  <c r="F1095" i="28"/>
  <c r="G1094" i="28"/>
  <c r="F1094" i="28"/>
  <c r="G1093" i="28"/>
  <c r="F1093" i="28"/>
  <c r="G1092" i="28"/>
  <c r="F1092" i="28"/>
  <c r="G1091" i="28"/>
  <c r="F1091" i="28"/>
  <c r="G1090" i="28"/>
  <c r="F1090" i="28"/>
  <c r="G1089" i="28"/>
  <c r="F1089" i="28"/>
  <c r="G1088" i="28"/>
  <c r="F1088" i="28"/>
  <c r="G1087" i="28"/>
  <c r="F1087" i="28"/>
  <c r="G1086" i="28"/>
  <c r="F1086" i="28"/>
  <c r="G1085" i="28"/>
  <c r="F1085" i="28"/>
  <c r="G1084" i="28"/>
  <c r="F1084" i="28"/>
  <c r="G1083" i="28"/>
  <c r="F1083" i="28"/>
  <c r="G1082" i="28"/>
  <c r="F1082" i="28"/>
  <c r="G1081" i="28"/>
  <c r="F1081" i="28"/>
  <c r="G1080" i="28"/>
  <c r="F1080" i="28"/>
  <c r="G1079" i="28"/>
  <c r="F1079" i="28"/>
  <c r="G1078" i="28"/>
  <c r="F1078" i="28"/>
  <c r="G1077" i="28"/>
  <c r="F1077" i="28"/>
  <c r="G1076" i="28"/>
  <c r="F1076" i="28"/>
  <c r="G1075" i="28"/>
  <c r="F1075" i="28"/>
  <c r="G1074" i="28"/>
  <c r="F1074" i="28"/>
  <c r="G1073" i="28"/>
  <c r="F1073" i="28"/>
  <c r="G1072" i="28"/>
  <c r="F1072" i="28"/>
  <c r="G1071" i="28"/>
  <c r="F1071" i="28"/>
  <c r="G1070" i="28"/>
  <c r="F1070" i="28"/>
  <c r="G1069" i="28"/>
  <c r="F1069" i="28"/>
  <c r="G1068" i="28"/>
  <c r="F1068" i="28"/>
  <c r="G1067" i="28"/>
  <c r="F1067" i="28"/>
  <c r="G1066" i="28"/>
  <c r="F1066" i="28"/>
  <c r="G1065" i="28"/>
  <c r="F1065" i="28"/>
  <c r="G1064" i="28"/>
  <c r="F1064" i="28"/>
  <c r="G1063" i="28"/>
  <c r="F1063" i="28"/>
  <c r="G1062" i="28"/>
  <c r="F1062" i="28"/>
  <c r="G1061" i="28"/>
  <c r="F1061" i="28"/>
  <c r="G1060" i="28"/>
  <c r="F1060" i="28"/>
  <c r="G1059" i="28"/>
  <c r="F1059" i="28"/>
  <c r="G1058" i="28"/>
  <c r="F1058" i="28"/>
  <c r="G1057" i="28"/>
  <c r="F1057" i="28"/>
  <c r="G1056" i="28"/>
  <c r="F1056" i="28"/>
  <c r="G1055" i="28"/>
  <c r="F1055" i="28"/>
  <c r="G1054" i="28"/>
  <c r="F1054" i="28"/>
  <c r="G1053" i="28"/>
  <c r="F1053" i="28"/>
  <c r="G1052" i="28"/>
  <c r="F1052" i="28"/>
  <c r="G1051" i="28"/>
  <c r="F1051" i="28"/>
  <c r="G1050" i="28"/>
  <c r="F1050" i="28"/>
  <c r="G1049" i="28"/>
  <c r="F1049" i="28"/>
  <c r="G1048" i="28"/>
  <c r="F1048" i="28"/>
  <c r="G1047" i="28"/>
  <c r="F1047" i="28"/>
  <c r="G1046" i="28"/>
  <c r="F1046" i="28"/>
  <c r="G1045" i="28"/>
  <c r="F1045" i="28"/>
  <c r="G1044" i="28"/>
  <c r="F1044" i="28"/>
  <c r="G1043" i="28"/>
  <c r="F1043" i="28"/>
  <c r="G1042" i="28"/>
  <c r="F1042" i="28"/>
  <c r="G1041" i="28"/>
  <c r="F1041" i="28"/>
  <c r="G1040" i="28"/>
  <c r="F1040" i="28"/>
  <c r="G1039" i="28"/>
  <c r="F1039" i="28"/>
  <c r="G1038" i="28"/>
  <c r="F1038" i="28"/>
  <c r="G1037" i="28"/>
  <c r="F1037" i="28"/>
  <c r="G1036" i="28"/>
  <c r="F1036" i="28"/>
  <c r="G1035" i="28"/>
  <c r="F1035" i="28"/>
  <c r="G1034" i="28"/>
  <c r="F1034" i="28"/>
  <c r="G1033" i="28"/>
  <c r="F1033" i="28"/>
  <c r="G1032" i="28"/>
  <c r="F1032" i="28"/>
  <c r="G1031" i="28"/>
  <c r="F1031" i="28"/>
  <c r="G1030" i="28"/>
  <c r="F1030" i="28"/>
  <c r="G1029" i="28"/>
  <c r="F1029" i="28"/>
  <c r="G1028" i="28"/>
  <c r="F1028" i="28"/>
  <c r="G1027" i="28"/>
  <c r="F1027" i="28"/>
  <c r="G1026" i="28"/>
  <c r="F1026" i="28"/>
  <c r="G1025" i="28"/>
  <c r="F1025" i="28"/>
  <c r="G1024" i="28"/>
  <c r="F1024" i="28"/>
  <c r="G1023" i="28"/>
  <c r="F1023" i="28"/>
  <c r="G1022" i="28"/>
  <c r="F1022" i="28"/>
  <c r="G1021" i="28"/>
  <c r="F1021" i="28"/>
  <c r="G1020" i="28"/>
  <c r="F1020" i="28"/>
  <c r="G1019" i="28"/>
  <c r="F1019" i="28"/>
  <c r="G1018" i="28"/>
  <c r="F1018" i="28"/>
  <c r="G1017" i="28"/>
  <c r="F1017" i="28"/>
  <c r="G1016" i="28"/>
  <c r="F1016" i="28"/>
  <c r="G1015" i="28"/>
  <c r="F1015" i="28"/>
  <c r="G1014" i="28"/>
  <c r="F1014" i="28"/>
  <c r="G1013" i="28"/>
  <c r="F1013" i="28"/>
  <c r="G1012" i="28"/>
  <c r="F1012" i="28"/>
  <c r="G1011" i="28"/>
  <c r="F1011" i="28"/>
  <c r="G1010" i="28"/>
  <c r="F1010" i="28"/>
  <c r="G1009" i="28"/>
  <c r="F1009" i="28"/>
  <c r="G1008" i="28"/>
  <c r="F1008" i="28"/>
  <c r="G1007" i="28"/>
  <c r="F1007" i="28"/>
  <c r="G1006" i="28"/>
  <c r="F1006" i="28"/>
  <c r="G1005" i="28"/>
  <c r="F1005" i="28"/>
  <c r="G1004" i="28"/>
  <c r="F1004" i="28"/>
  <c r="G1003" i="28"/>
  <c r="F1003" i="28"/>
  <c r="G1002" i="28"/>
  <c r="F1002" i="28"/>
  <c r="G1001" i="28"/>
  <c r="F1001" i="28"/>
  <c r="G1000" i="28"/>
  <c r="F1000" i="28"/>
  <c r="G999" i="28"/>
  <c r="F999" i="28"/>
  <c r="G998" i="28"/>
  <c r="F998" i="28"/>
  <c r="G997" i="28"/>
  <c r="F997" i="28"/>
  <c r="G996" i="28"/>
  <c r="F996" i="28"/>
  <c r="G995" i="28"/>
  <c r="F995" i="28"/>
  <c r="G994" i="28"/>
  <c r="F994" i="28"/>
  <c r="G993" i="28"/>
  <c r="F993" i="28"/>
  <c r="G992" i="28"/>
  <c r="F992" i="28"/>
  <c r="G991" i="28"/>
  <c r="F991" i="28"/>
  <c r="G990" i="28"/>
  <c r="F990" i="28"/>
  <c r="G989" i="28"/>
  <c r="F989" i="28"/>
  <c r="G988" i="28"/>
  <c r="F988" i="28"/>
  <c r="G987" i="28"/>
  <c r="F987" i="28"/>
  <c r="G986" i="28"/>
  <c r="F986" i="28"/>
  <c r="G985" i="28"/>
  <c r="F985" i="28"/>
  <c r="G984" i="28"/>
  <c r="F984" i="28"/>
  <c r="G983" i="28"/>
  <c r="F983" i="28"/>
  <c r="G982" i="28"/>
  <c r="F982" i="28"/>
  <c r="G981" i="28"/>
  <c r="F981" i="28"/>
  <c r="G980" i="28"/>
  <c r="F980" i="28"/>
  <c r="G979" i="28"/>
  <c r="F979" i="28"/>
  <c r="G978" i="28"/>
  <c r="F978" i="28"/>
  <c r="G977" i="28"/>
  <c r="F977" i="28"/>
  <c r="G976" i="28"/>
  <c r="F976" i="28"/>
  <c r="G975" i="28"/>
  <c r="F975" i="28"/>
  <c r="G974" i="28"/>
  <c r="F974" i="28"/>
  <c r="G973" i="28"/>
  <c r="F973" i="28"/>
  <c r="G972" i="28"/>
  <c r="F972" i="28"/>
  <c r="G971" i="28"/>
  <c r="F971" i="28"/>
  <c r="G970" i="28"/>
  <c r="F970" i="28"/>
  <c r="G969" i="28"/>
  <c r="F969" i="28"/>
  <c r="G968" i="28"/>
  <c r="F968" i="28"/>
  <c r="G967" i="28"/>
  <c r="F967" i="28"/>
  <c r="G966" i="28"/>
  <c r="F966" i="28"/>
  <c r="G965" i="28"/>
  <c r="F965" i="28"/>
  <c r="G964" i="28"/>
  <c r="F964" i="28"/>
  <c r="G963" i="28"/>
  <c r="F963" i="28"/>
  <c r="G962" i="28"/>
  <c r="F962" i="28"/>
  <c r="G961" i="28"/>
  <c r="F961" i="28"/>
  <c r="G960" i="28"/>
  <c r="F960" i="28"/>
  <c r="G959" i="28"/>
  <c r="F959" i="28"/>
  <c r="G958" i="28"/>
  <c r="F958" i="28"/>
  <c r="G957" i="28"/>
  <c r="F957" i="28"/>
  <c r="G956" i="28"/>
  <c r="F956" i="28"/>
  <c r="G955" i="28"/>
  <c r="F955" i="28"/>
  <c r="G954" i="28"/>
  <c r="F954" i="28"/>
  <c r="G953" i="28"/>
  <c r="F953" i="28"/>
  <c r="G952" i="28"/>
  <c r="F952" i="28"/>
  <c r="G951" i="28"/>
  <c r="F951" i="28"/>
  <c r="G950" i="28"/>
  <c r="F950" i="28"/>
  <c r="G949" i="28"/>
  <c r="F949" i="28"/>
  <c r="G948" i="28"/>
  <c r="F948" i="28"/>
  <c r="G947" i="28"/>
  <c r="F947" i="28"/>
  <c r="G946" i="28"/>
  <c r="F946" i="28"/>
  <c r="G945" i="28"/>
  <c r="F945" i="28"/>
  <c r="G944" i="28"/>
  <c r="F944" i="28"/>
  <c r="G943" i="28"/>
  <c r="F943" i="28"/>
  <c r="G942" i="28"/>
  <c r="F942" i="28"/>
  <c r="G941" i="28"/>
  <c r="F941" i="28"/>
  <c r="G940" i="28"/>
  <c r="F940" i="28"/>
  <c r="G939" i="28"/>
  <c r="F939" i="28"/>
  <c r="G938" i="28"/>
  <c r="F938" i="28"/>
  <c r="G937" i="28"/>
  <c r="F937" i="28"/>
  <c r="G936" i="28"/>
  <c r="F936" i="28"/>
  <c r="G935" i="28"/>
  <c r="F935" i="28"/>
  <c r="G934" i="28"/>
  <c r="F934" i="28"/>
  <c r="G933" i="28"/>
  <c r="F933" i="28"/>
  <c r="G932" i="28"/>
  <c r="F932" i="28"/>
  <c r="G931" i="28"/>
  <c r="F931" i="28"/>
  <c r="G930" i="28"/>
  <c r="F930" i="28"/>
  <c r="G929" i="28"/>
  <c r="F929" i="28"/>
  <c r="G928" i="28"/>
  <c r="F928" i="28"/>
  <c r="G927" i="28"/>
  <c r="F927" i="28"/>
  <c r="G926" i="28"/>
  <c r="F926" i="28"/>
  <c r="G925" i="28"/>
  <c r="F925" i="28"/>
  <c r="G924" i="28"/>
  <c r="F924" i="28"/>
  <c r="G923" i="28"/>
  <c r="F923" i="28"/>
  <c r="G922" i="28"/>
  <c r="F922" i="28"/>
  <c r="G921" i="28"/>
  <c r="F921" i="28"/>
  <c r="G920" i="28"/>
  <c r="F920" i="28"/>
  <c r="G919" i="28"/>
  <c r="F919" i="28"/>
  <c r="G918" i="28"/>
  <c r="F918" i="28"/>
  <c r="G917" i="28"/>
  <c r="F917" i="28"/>
  <c r="G916" i="28"/>
  <c r="F916" i="28"/>
  <c r="G915" i="28"/>
  <c r="F915" i="28"/>
  <c r="G914" i="28"/>
  <c r="F914" i="28"/>
  <c r="G913" i="28"/>
  <c r="F913" i="28"/>
  <c r="G912" i="28"/>
  <c r="F912" i="28"/>
  <c r="G911" i="28"/>
  <c r="F911" i="28"/>
  <c r="G910" i="28"/>
  <c r="F910" i="28"/>
  <c r="G909" i="28"/>
  <c r="F909" i="28"/>
  <c r="G908" i="28"/>
  <c r="F908" i="28"/>
  <c r="G907" i="28"/>
  <c r="F907" i="28"/>
  <c r="G906" i="28"/>
  <c r="F906" i="28"/>
  <c r="G905" i="28"/>
  <c r="F905" i="28"/>
  <c r="G904" i="28"/>
  <c r="F904" i="28"/>
  <c r="G903" i="28"/>
  <c r="F903" i="28"/>
  <c r="G902" i="28"/>
  <c r="F902" i="28"/>
  <c r="G901" i="28"/>
  <c r="F901" i="28"/>
  <c r="G900" i="28"/>
  <c r="F900" i="28"/>
  <c r="G899" i="28"/>
  <c r="F899" i="28"/>
  <c r="G898" i="28"/>
  <c r="F898" i="28"/>
  <c r="G897" i="28"/>
  <c r="F897" i="28"/>
  <c r="G896" i="28"/>
  <c r="F896" i="28"/>
  <c r="G895" i="28"/>
  <c r="F895" i="28"/>
  <c r="G894" i="28"/>
  <c r="F894" i="28"/>
  <c r="G893" i="28"/>
  <c r="F893" i="28"/>
  <c r="G892" i="28"/>
  <c r="F892" i="28"/>
  <c r="G891" i="28"/>
  <c r="F891" i="28"/>
  <c r="G890" i="28"/>
  <c r="F890" i="28"/>
  <c r="G889" i="28"/>
  <c r="F889" i="28"/>
  <c r="G888" i="28"/>
  <c r="F888" i="28"/>
  <c r="G887" i="28"/>
  <c r="F887" i="28"/>
  <c r="G886" i="28"/>
  <c r="F886" i="28"/>
  <c r="G885" i="28"/>
  <c r="F885" i="28"/>
  <c r="G884" i="28"/>
  <c r="F884" i="28"/>
  <c r="G883" i="28"/>
  <c r="F883" i="28"/>
  <c r="G882" i="28"/>
  <c r="F882" i="28"/>
  <c r="G881" i="28"/>
  <c r="F881" i="28"/>
  <c r="G880" i="28"/>
  <c r="F880" i="28"/>
  <c r="G879" i="28"/>
  <c r="F879" i="28"/>
  <c r="G878" i="28"/>
  <c r="F878" i="28"/>
  <c r="G877" i="28"/>
  <c r="F877" i="28"/>
  <c r="G876" i="28"/>
  <c r="F876" i="28"/>
  <c r="G875" i="28"/>
  <c r="F875" i="28"/>
  <c r="G874" i="28"/>
  <c r="F874" i="28"/>
  <c r="G873" i="28"/>
  <c r="F873" i="28"/>
  <c r="G872" i="28"/>
  <c r="F872" i="28"/>
  <c r="G871" i="28"/>
  <c r="F871" i="28"/>
  <c r="G870" i="28"/>
  <c r="F870" i="28"/>
  <c r="G869" i="28"/>
  <c r="F869" i="28"/>
  <c r="G868" i="28"/>
  <c r="F868" i="28"/>
  <c r="G867" i="28"/>
  <c r="F867" i="28"/>
  <c r="G866" i="28"/>
  <c r="F866" i="28"/>
  <c r="G865" i="28"/>
  <c r="F865" i="28"/>
  <c r="G864" i="28"/>
  <c r="F864" i="28"/>
  <c r="G863" i="28"/>
  <c r="F863" i="28"/>
  <c r="G862" i="28"/>
  <c r="F862" i="28"/>
  <c r="G861" i="28"/>
  <c r="F861" i="28"/>
  <c r="G860" i="28"/>
  <c r="F860" i="28"/>
  <c r="G859" i="28"/>
  <c r="F859" i="28"/>
  <c r="G858" i="28"/>
  <c r="F858" i="28"/>
  <c r="G857" i="28"/>
  <c r="F857" i="28"/>
  <c r="G856" i="28"/>
  <c r="F856" i="28"/>
  <c r="G855" i="28"/>
  <c r="F855" i="28"/>
  <c r="G854" i="28"/>
  <c r="F854" i="28"/>
  <c r="G853" i="28"/>
  <c r="F853" i="28"/>
  <c r="G852" i="28"/>
  <c r="F852" i="28"/>
  <c r="G851" i="28"/>
  <c r="F851" i="28"/>
  <c r="G850" i="28"/>
  <c r="F850" i="28"/>
  <c r="G849" i="28"/>
  <c r="F849" i="28"/>
  <c r="G848" i="28"/>
  <c r="F848" i="28"/>
  <c r="G847" i="28"/>
  <c r="F847" i="28"/>
  <c r="G846" i="28"/>
  <c r="F846" i="28"/>
  <c r="G845" i="28"/>
  <c r="F845" i="28"/>
  <c r="G844" i="28"/>
  <c r="F844" i="28"/>
  <c r="G843" i="28"/>
  <c r="F843" i="28"/>
  <c r="G842" i="28"/>
  <c r="F842" i="28"/>
  <c r="G841" i="28"/>
  <c r="F841" i="28"/>
  <c r="G840" i="28"/>
  <c r="F840" i="28"/>
  <c r="G839" i="28"/>
  <c r="F839" i="28"/>
  <c r="G838" i="28"/>
  <c r="F838" i="28"/>
  <c r="G837" i="28"/>
  <c r="F837" i="28"/>
  <c r="G836" i="28"/>
  <c r="F836" i="28"/>
  <c r="G835" i="28"/>
  <c r="F835" i="28"/>
  <c r="G834" i="28"/>
  <c r="F834" i="28"/>
  <c r="G833" i="28"/>
  <c r="F833" i="28"/>
  <c r="G832" i="28"/>
  <c r="F832" i="28"/>
  <c r="G831" i="28"/>
  <c r="F831" i="28"/>
  <c r="G830" i="28"/>
  <c r="F830" i="28"/>
  <c r="G829" i="28"/>
  <c r="F829" i="28"/>
  <c r="G828" i="28"/>
  <c r="F828" i="28"/>
  <c r="G827" i="28"/>
  <c r="F827" i="28"/>
  <c r="G826" i="28"/>
  <c r="F826" i="28"/>
  <c r="G825" i="28"/>
  <c r="F825" i="28"/>
  <c r="G824" i="28"/>
  <c r="F824" i="28"/>
  <c r="G823" i="28"/>
  <c r="F823" i="28"/>
  <c r="G822" i="28"/>
  <c r="F822" i="28"/>
  <c r="G821" i="28"/>
  <c r="F821" i="28"/>
  <c r="G820" i="28"/>
  <c r="F820" i="28"/>
  <c r="G819" i="28"/>
  <c r="F819" i="28"/>
  <c r="G818" i="28"/>
  <c r="F818" i="28"/>
  <c r="G817" i="28"/>
  <c r="F817" i="28"/>
  <c r="G816" i="28"/>
  <c r="F816" i="28"/>
  <c r="G815" i="28"/>
  <c r="F815" i="28"/>
  <c r="G814" i="28"/>
  <c r="F814" i="28"/>
  <c r="G813" i="28"/>
  <c r="F813" i="28"/>
  <c r="G812" i="28"/>
  <c r="F812" i="28"/>
  <c r="G811" i="28"/>
  <c r="F811" i="28"/>
  <c r="G810" i="28"/>
  <c r="F810" i="28"/>
  <c r="G809" i="28"/>
  <c r="F809" i="28"/>
  <c r="G808" i="28"/>
  <c r="F808" i="28"/>
  <c r="G807" i="28"/>
  <c r="F807" i="28"/>
  <c r="G806" i="28"/>
  <c r="F806" i="28"/>
  <c r="G805" i="28"/>
  <c r="F805" i="28"/>
  <c r="G804" i="28"/>
  <c r="F804" i="28"/>
  <c r="G803" i="28"/>
  <c r="F803" i="28"/>
  <c r="G802" i="28"/>
  <c r="F802" i="28"/>
  <c r="G801" i="28"/>
  <c r="F801" i="28"/>
  <c r="G800" i="28"/>
  <c r="F800" i="28"/>
  <c r="G799" i="28"/>
  <c r="F799" i="28"/>
  <c r="G798" i="28"/>
  <c r="F798" i="28"/>
  <c r="G797" i="28"/>
  <c r="F797" i="28"/>
  <c r="G796" i="28"/>
  <c r="F796" i="28"/>
  <c r="G795" i="28"/>
  <c r="F795" i="28"/>
  <c r="G794" i="28"/>
  <c r="F794" i="28"/>
  <c r="G793" i="28"/>
  <c r="F793" i="28"/>
  <c r="G792" i="28"/>
  <c r="F792" i="28"/>
  <c r="G791" i="28"/>
  <c r="F791" i="28"/>
  <c r="G790" i="28"/>
  <c r="F790" i="28"/>
  <c r="G789" i="28"/>
  <c r="F789" i="28"/>
  <c r="G788" i="28"/>
  <c r="F788" i="28"/>
  <c r="G787" i="28"/>
  <c r="F787" i="28"/>
  <c r="G786" i="28"/>
  <c r="F786" i="28"/>
  <c r="G785" i="28"/>
  <c r="F785" i="28"/>
  <c r="G784" i="28"/>
  <c r="F784" i="28"/>
  <c r="G783" i="28"/>
  <c r="F783" i="28"/>
  <c r="G782" i="28"/>
  <c r="F782" i="28"/>
  <c r="G781" i="28"/>
  <c r="F781" i="28"/>
  <c r="G780" i="28"/>
  <c r="F780" i="28"/>
  <c r="G779" i="28"/>
  <c r="F779" i="28"/>
  <c r="G778" i="28"/>
  <c r="F778" i="28"/>
  <c r="G777" i="28"/>
  <c r="F777" i="28"/>
  <c r="G776" i="28"/>
  <c r="F776" i="28"/>
  <c r="G775" i="28"/>
  <c r="F775" i="28"/>
  <c r="G774" i="28"/>
  <c r="F774" i="28"/>
  <c r="G773" i="28"/>
  <c r="F773" i="28"/>
  <c r="G772" i="28"/>
  <c r="F772" i="28"/>
  <c r="G771" i="28"/>
  <c r="F771" i="28"/>
  <c r="G770" i="28"/>
  <c r="F770" i="28"/>
  <c r="G769" i="28"/>
  <c r="F769" i="28"/>
  <c r="G768" i="28"/>
  <c r="F768" i="28"/>
  <c r="G767" i="28"/>
  <c r="F767" i="28"/>
  <c r="G766" i="28"/>
  <c r="F766" i="28"/>
  <c r="G765" i="28"/>
  <c r="F765" i="28"/>
  <c r="G764" i="28"/>
  <c r="F764" i="28"/>
  <c r="G763" i="28"/>
  <c r="F763" i="28"/>
  <c r="G762" i="28"/>
  <c r="F762" i="28"/>
  <c r="G761" i="28"/>
  <c r="F761" i="28"/>
  <c r="G760" i="28"/>
  <c r="F760" i="28"/>
  <c r="G759" i="28"/>
  <c r="F759" i="28"/>
  <c r="G758" i="28"/>
  <c r="F758" i="28"/>
  <c r="G757" i="28"/>
  <c r="F757" i="28"/>
  <c r="G756" i="28"/>
  <c r="F756" i="28"/>
  <c r="G755" i="28"/>
  <c r="F755" i="28"/>
  <c r="G754" i="28"/>
  <c r="F754" i="28"/>
  <c r="G753" i="28"/>
  <c r="F753" i="28"/>
  <c r="G752" i="28"/>
  <c r="F752" i="28"/>
  <c r="G751" i="28"/>
  <c r="F751" i="28"/>
  <c r="G750" i="28"/>
  <c r="F750" i="28"/>
  <c r="G749" i="28"/>
  <c r="F749" i="28"/>
  <c r="G748" i="28"/>
  <c r="F748" i="28"/>
  <c r="G747" i="28"/>
  <c r="F747" i="28"/>
  <c r="G746" i="28"/>
  <c r="F746" i="28"/>
  <c r="G745" i="28"/>
  <c r="F745" i="28"/>
  <c r="G744" i="28"/>
  <c r="F744" i="28"/>
  <c r="G743" i="28"/>
  <c r="F743" i="28"/>
  <c r="G742" i="28"/>
  <c r="F742" i="28"/>
  <c r="G741" i="28"/>
  <c r="F741" i="28"/>
  <c r="G740" i="28"/>
  <c r="F740" i="28"/>
  <c r="G739" i="28"/>
  <c r="F739" i="28"/>
  <c r="G738" i="28"/>
  <c r="F738" i="28"/>
  <c r="G737" i="28"/>
  <c r="F737" i="28"/>
  <c r="G736" i="28"/>
  <c r="F736" i="28"/>
  <c r="G735" i="28"/>
  <c r="F735" i="28"/>
  <c r="G734" i="28"/>
  <c r="F734" i="28"/>
  <c r="G733" i="28"/>
  <c r="F733" i="28"/>
  <c r="G732" i="28"/>
  <c r="F732" i="28"/>
  <c r="G731" i="28"/>
  <c r="F731" i="28"/>
  <c r="G730" i="28"/>
  <c r="F730" i="28"/>
  <c r="G729" i="28"/>
  <c r="F729" i="28"/>
  <c r="G728" i="28"/>
  <c r="F728" i="28"/>
  <c r="G727" i="28"/>
  <c r="F727" i="28"/>
  <c r="G726" i="28"/>
  <c r="F726" i="28"/>
  <c r="G725" i="28"/>
  <c r="F725" i="28"/>
  <c r="G724" i="28"/>
  <c r="F724" i="28"/>
  <c r="G723" i="28"/>
  <c r="F723" i="28"/>
  <c r="G722" i="28"/>
  <c r="F722" i="28"/>
  <c r="G721" i="28"/>
  <c r="F721" i="28"/>
  <c r="G720" i="28"/>
  <c r="F720" i="28"/>
  <c r="G719" i="28"/>
  <c r="F719" i="28"/>
  <c r="G718" i="28"/>
  <c r="F718" i="28"/>
  <c r="G717" i="28"/>
  <c r="F717" i="28"/>
  <c r="G716" i="28"/>
  <c r="F716" i="28"/>
  <c r="G715" i="28"/>
  <c r="F715" i="28"/>
  <c r="G714" i="28"/>
  <c r="F714" i="28"/>
  <c r="G713" i="28"/>
  <c r="F713" i="28"/>
  <c r="G712" i="28"/>
  <c r="F712" i="28"/>
  <c r="G711" i="28"/>
  <c r="F711" i="28"/>
  <c r="G710" i="28"/>
  <c r="F710" i="28"/>
  <c r="G709" i="28"/>
  <c r="F709" i="28"/>
  <c r="G708" i="28"/>
  <c r="F708" i="28"/>
  <c r="G707" i="28"/>
  <c r="F707" i="28"/>
  <c r="G706" i="28"/>
  <c r="F706" i="28"/>
  <c r="G705" i="28"/>
  <c r="F705" i="28"/>
  <c r="G704" i="28"/>
  <c r="F704" i="28"/>
  <c r="G703" i="28"/>
  <c r="F703" i="28"/>
  <c r="G702" i="28"/>
  <c r="F702" i="28"/>
  <c r="G701" i="28"/>
  <c r="F701" i="28"/>
  <c r="G700" i="28"/>
  <c r="F700" i="28"/>
  <c r="G699" i="28"/>
  <c r="F699" i="28"/>
  <c r="G698" i="28"/>
  <c r="F698" i="28"/>
  <c r="G697" i="28"/>
  <c r="F697" i="28"/>
  <c r="G696" i="28"/>
  <c r="F696" i="28"/>
  <c r="G695" i="28"/>
  <c r="F695" i="28"/>
  <c r="G694" i="28"/>
  <c r="F694" i="28"/>
  <c r="G693" i="28"/>
  <c r="F693" i="28"/>
  <c r="G692" i="28"/>
  <c r="F692" i="28"/>
  <c r="G691" i="28"/>
  <c r="F691" i="28"/>
  <c r="G690" i="28"/>
  <c r="F690" i="28"/>
  <c r="G689" i="28"/>
  <c r="F689" i="28"/>
  <c r="G688" i="28"/>
  <c r="F688" i="28"/>
  <c r="G687" i="28"/>
  <c r="F687" i="28"/>
  <c r="G686" i="28"/>
  <c r="F686" i="28"/>
  <c r="G685" i="28"/>
  <c r="F685" i="28"/>
  <c r="G684" i="28"/>
  <c r="F684" i="28"/>
  <c r="G683" i="28"/>
  <c r="F683" i="28"/>
  <c r="G682" i="28"/>
  <c r="F682" i="28"/>
  <c r="G681" i="28"/>
  <c r="F681" i="28"/>
  <c r="G680" i="28"/>
  <c r="F680" i="28"/>
  <c r="G679" i="28"/>
  <c r="F679" i="28"/>
  <c r="G678" i="28"/>
  <c r="F678" i="28"/>
  <c r="G677" i="28"/>
  <c r="F677" i="28"/>
  <c r="G676" i="28"/>
  <c r="F676" i="28"/>
  <c r="G675" i="28"/>
  <c r="F675" i="28"/>
  <c r="G674" i="28"/>
  <c r="F674" i="28"/>
  <c r="G673" i="28"/>
  <c r="F673" i="28"/>
  <c r="G672" i="28"/>
  <c r="F672" i="28"/>
  <c r="G671" i="28"/>
  <c r="F671" i="28"/>
  <c r="G670" i="28"/>
  <c r="F670" i="28"/>
  <c r="G669" i="28"/>
  <c r="F669" i="28"/>
  <c r="G668" i="28"/>
  <c r="F668" i="28"/>
  <c r="G667" i="28"/>
  <c r="F667" i="28"/>
  <c r="G666" i="28"/>
  <c r="F666" i="28"/>
  <c r="G665" i="28"/>
  <c r="F665" i="28"/>
  <c r="G664" i="28"/>
  <c r="F664" i="28"/>
  <c r="G663" i="28"/>
  <c r="F663" i="28"/>
  <c r="G662" i="28"/>
  <c r="F662" i="28"/>
  <c r="G661" i="28"/>
  <c r="F661" i="28"/>
  <c r="G660" i="28"/>
  <c r="F660" i="28"/>
  <c r="G659" i="28"/>
  <c r="F659" i="28"/>
  <c r="G658" i="28"/>
  <c r="F658" i="28"/>
  <c r="G657" i="28"/>
  <c r="F657" i="28"/>
  <c r="G656" i="28"/>
  <c r="F656" i="28"/>
  <c r="G655" i="28"/>
  <c r="F655" i="28"/>
  <c r="G654" i="28"/>
  <c r="F654" i="28"/>
  <c r="G653" i="28"/>
  <c r="F653" i="28"/>
  <c r="G652" i="28"/>
  <c r="F652" i="28"/>
  <c r="G651" i="28"/>
  <c r="F651" i="28"/>
  <c r="G650" i="28"/>
  <c r="F650" i="28"/>
  <c r="G649" i="28"/>
  <c r="F649" i="28"/>
  <c r="G648" i="28"/>
  <c r="F648" i="28"/>
  <c r="G647" i="28"/>
  <c r="F647" i="28"/>
  <c r="G646" i="28"/>
  <c r="F646" i="28"/>
  <c r="G645" i="28"/>
  <c r="F645" i="28"/>
  <c r="G644" i="28"/>
  <c r="F644" i="28"/>
  <c r="G643" i="28"/>
  <c r="F643" i="28"/>
  <c r="G642" i="28"/>
  <c r="F642" i="28"/>
  <c r="G641" i="28"/>
  <c r="F641" i="28"/>
  <c r="G640" i="28"/>
  <c r="F640" i="28"/>
  <c r="G639" i="28"/>
  <c r="F639" i="28"/>
  <c r="G638" i="28"/>
  <c r="F638" i="28"/>
  <c r="G637" i="28"/>
  <c r="F637" i="28"/>
  <c r="G636" i="28"/>
  <c r="F636" i="28"/>
  <c r="G635" i="28"/>
  <c r="F635" i="28"/>
  <c r="G634" i="28"/>
  <c r="F634" i="28"/>
  <c r="G633" i="28"/>
  <c r="F633" i="28"/>
  <c r="G632" i="28"/>
  <c r="F632" i="28"/>
  <c r="G631" i="28"/>
  <c r="F631" i="28"/>
  <c r="G630" i="28"/>
  <c r="F630" i="28"/>
  <c r="G629" i="28"/>
  <c r="F629" i="28"/>
  <c r="G628" i="28"/>
  <c r="F628" i="28"/>
  <c r="G627" i="28"/>
  <c r="F627" i="28"/>
  <c r="G626" i="28"/>
  <c r="F626" i="28"/>
  <c r="G625" i="28"/>
  <c r="F625" i="28"/>
  <c r="G624" i="28"/>
  <c r="F624" i="28"/>
  <c r="G623" i="28"/>
  <c r="F623" i="28"/>
  <c r="G622" i="28"/>
  <c r="F622" i="28"/>
  <c r="G621" i="28"/>
  <c r="F621" i="28"/>
  <c r="G620" i="28"/>
  <c r="F620" i="28"/>
  <c r="G619" i="28"/>
  <c r="F619" i="28"/>
  <c r="G618" i="28"/>
  <c r="F618" i="28"/>
  <c r="G617" i="28"/>
  <c r="F617" i="28"/>
  <c r="G616" i="28"/>
  <c r="F616" i="28"/>
  <c r="G615" i="28"/>
  <c r="F615" i="28"/>
  <c r="G614" i="28"/>
  <c r="F614" i="28"/>
  <c r="G613" i="28"/>
  <c r="F613" i="28"/>
  <c r="G612" i="28"/>
  <c r="F612" i="28"/>
  <c r="G611" i="28"/>
  <c r="F611" i="28"/>
  <c r="G610" i="28"/>
  <c r="F610" i="28"/>
  <c r="G609" i="28"/>
  <c r="F609" i="28"/>
  <c r="G608" i="28"/>
  <c r="F608" i="28"/>
  <c r="G607" i="28"/>
  <c r="F607" i="28"/>
  <c r="G606" i="28"/>
  <c r="F606" i="28"/>
  <c r="G605" i="28"/>
  <c r="F605" i="28"/>
  <c r="G604" i="28"/>
  <c r="F604" i="28"/>
  <c r="G603" i="28"/>
  <c r="F603" i="28"/>
  <c r="G602" i="28"/>
  <c r="F602" i="28"/>
  <c r="G601" i="28"/>
  <c r="F601" i="28"/>
  <c r="G600" i="28"/>
  <c r="F600" i="28"/>
  <c r="G599" i="28"/>
  <c r="F599" i="28"/>
  <c r="G598" i="28"/>
  <c r="F598" i="28"/>
  <c r="G597" i="28"/>
  <c r="F597" i="28"/>
  <c r="G596" i="28"/>
  <c r="F596" i="28"/>
  <c r="G595" i="28"/>
  <c r="F595" i="28"/>
  <c r="G594" i="28"/>
  <c r="F594" i="28"/>
  <c r="G593" i="28"/>
  <c r="F593" i="28"/>
  <c r="G592" i="28"/>
  <c r="F592" i="28"/>
  <c r="G591" i="28"/>
  <c r="F591" i="28"/>
  <c r="G590" i="28"/>
  <c r="F590" i="28"/>
  <c r="G589" i="28"/>
  <c r="F589" i="28"/>
  <c r="G588" i="28"/>
  <c r="F588" i="28"/>
  <c r="G587" i="28"/>
  <c r="F587" i="28"/>
  <c r="G586" i="28"/>
  <c r="F586" i="28"/>
  <c r="G585" i="28"/>
  <c r="F585" i="28"/>
  <c r="G584" i="28"/>
  <c r="F584" i="28"/>
  <c r="G583" i="28"/>
  <c r="F583" i="28"/>
  <c r="G582" i="28"/>
  <c r="F582" i="28"/>
  <c r="G581" i="28"/>
  <c r="F581" i="28"/>
  <c r="G580" i="28"/>
  <c r="F580" i="28"/>
  <c r="G579" i="28"/>
  <c r="F579" i="28"/>
  <c r="G578" i="28"/>
  <c r="F578" i="28"/>
  <c r="G577" i="28"/>
  <c r="F577" i="28"/>
  <c r="G576" i="28"/>
  <c r="F576" i="28"/>
  <c r="G575" i="28"/>
  <c r="F575" i="28"/>
  <c r="G574" i="28"/>
  <c r="F574" i="28"/>
  <c r="G573" i="28"/>
  <c r="F573" i="28"/>
  <c r="G572" i="28"/>
  <c r="F572" i="28"/>
  <c r="G571" i="28"/>
  <c r="F571" i="28"/>
  <c r="G570" i="28"/>
  <c r="F570" i="28"/>
  <c r="G569" i="28"/>
  <c r="F569" i="28"/>
  <c r="G568" i="28"/>
  <c r="F568" i="28"/>
  <c r="G567" i="28"/>
  <c r="F567" i="28"/>
  <c r="G566" i="28"/>
  <c r="F566" i="28"/>
  <c r="G565" i="28"/>
  <c r="F565" i="28"/>
  <c r="G564" i="28"/>
  <c r="F564" i="28"/>
  <c r="G563" i="28"/>
  <c r="F563" i="28"/>
  <c r="G562" i="28"/>
  <c r="F562" i="28"/>
  <c r="G561" i="28"/>
  <c r="F561" i="28"/>
  <c r="G560" i="28"/>
  <c r="F560" i="28"/>
  <c r="G559" i="28"/>
  <c r="F559" i="28"/>
  <c r="G558" i="28"/>
  <c r="F558" i="28"/>
  <c r="G557" i="28"/>
  <c r="F557" i="28"/>
  <c r="G556" i="28"/>
  <c r="F556" i="28"/>
  <c r="G555" i="28"/>
  <c r="F555" i="28"/>
  <c r="G554" i="28"/>
  <c r="F554" i="28"/>
  <c r="G553" i="28"/>
  <c r="F553" i="28"/>
  <c r="G552" i="28"/>
  <c r="F552" i="28"/>
  <c r="G551" i="28"/>
  <c r="F551" i="28"/>
  <c r="G550" i="28"/>
  <c r="F550" i="28"/>
  <c r="G549" i="28"/>
  <c r="F549" i="28"/>
  <c r="G548" i="28"/>
  <c r="F548" i="28"/>
  <c r="G547" i="28"/>
  <c r="F547" i="28"/>
  <c r="G546" i="28"/>
  <c r="F546" i="28"/>
  <c r="G545" i="28"/>
  <c r="F545" i="28"/>
  <c r="G544" i="28"/>
  <c r="F544" i="28"/>
  <c r="G543" i="28"/>
  <c r="F543" i="28"/>
  <c r="G542" i="28"/>
  <c r="F542" i="28"/>
  <c r="G541" i="28"/>
  <c r="F541" i="28"/>
  <c r="G540" i="28"/>
  <c r="F540" i="28"/>
  <c r="G539" i="28"/>
  <c r="F539" i="28"/>
  <c r="G538" i="28"/>
  <c r="F538" i="28"/>
  <c r="G537" i="28"/>
  <c r="F537" i="28"/>
  <c r="G536" i="28"/>
  <c r="F536" i="28"/>
  <c r="G535" i="28"/>
  <c r="F535" i="28"/>
  <c r="G534" i="28"/>
  <c r="F534" i="28"/>
  <c r="G533" i="28"/>
  <c r="F533" i="28"/>
  <c r="G532" i="28"/>
  <c r="F532" i="28"/>
  <c r="G531" i="28"/>
  <c r="F531" i="28"/>
  <c r="G530" i="28"/>
  <c r="F530" i="28"/>
  <c r="G529" i="28"/>
  <c r="F529" i="28"/>
  <c r="G528" i="28"/>
  <c r="F528" i="28"/>
  <c r="G527" i="28"/>
  <c r="F527" i="28"/>
  <c r="G526" i="28"/>
  <c r="F526" i="28"/>
  <c r="G525" i="28"/>
  <c r="F525" i="28"/>
  <c r="G524" i="28"/>
  <c r="F524" i="28"/>
  <c r="G523" i="28"/>
  <c r="F523" i="28"/>
  <c r="G522" i="28"/>
  <c r="F522" i="28"/>
  <c r="G521" i="28"/>
  <c r="F521" i="28"/>
  <c r="G520" i="28"/>
  <c r="F520" i="28"/>
  <c r="G519" i="28"/>
  <c r="F519" i="28"/>
  <c r="G518" i="28"/>
  <c r="F518" i="28"/>
  <c r="G517" i="28"/>
  <c r="F517" i="28"/>
  <c r="G516" i="28"/>
  <c r="F516" i="28"/>
  <c r="G515" i="28"/>
  <c r="F515" i="28"/>
  <c r="G514" i="28"/>
  <c r="F514" i="28"/>
  <c r="G513" i="28"/>
  <c r="F513" i="28"/>
  <c r="G512" i="28"/>
  <c r="F512" i="28"/>
  <c r="G511" i="28"/>
  <c r="F511" i="28"/>
  <c r="G510" i="28"/>
  <c r="F510" i="28"/>
  <c r="G509" i="28"/>
  <c r="F509" i="28"/>
  <c r="G508" i="28"/>
  <c r="F508" i="28"/>
  <c r="G507" i="28"/>
  <c r="F507" i="28"/>
  <c r="G506" i="28"/>
  <c r="F506" i="28"/>
  <c r="G505" i="28"/>
  <c r="F505" i="28"/>
  <c r="G504" i="28"/>
  <c r="F504" i="28"/>
  <c r="G503" i="28"/>
  <c r="F503" i="28"/>
  <c r="G502" i="28"/>
  <c r="F502" i="28"/>
  <c r="G501" i="28"/>
  <c r="F501" i="28"/>
  <c r="G500" i="28"/>
  <c r="F500" i="28"/>
  <c r="G499" i="28"/>
  <c r="F499" i="28"/>
  <c r="G498" i="28"/>
  <c r="F498" i="28"/>
  <c r="G497" i="28"/>
  <c r="F497" i="28"/>
  <c r="G496" i="28"/>
  <c r="F496" i="28"/>
  <c r="G495" i="28"/>
  <c r="F495" i="28"/>
  <c r="G494" i="28"/>
  <c r="F494" i="28"/>
  <c r="G493" i="28"/>
  <c r="F493" i="28"/>
  <c r="G492" i="28"/>
  <c r="F492" i="28"/>
  <c r="G491" i="28"/>
  <c r="F491" i="28"/>
  <c r="G490" i="28"/>
  <c r="F490" i="28"/>
  <c r="G489" i="28"/>
  <c r="F489" i="28"/>
  <c r="G488" i="28"/>
  <c r="F488" i="28"/>
  <c r="G487" i="28"/>
  <c r="F487" i="28"/>
  <c r="G486" i="28"/>
  <c r="F486" i="28"/>
  <c r="G485" i="28"/>
  <c r="F485" i="28"/>
  <c r="G484" i="28"/>
  <c r="F484" i="28"/>
  <c r="G483" i="28"/>
  <c r="F483" i="28"/>
  <c r="G482" i="28"/>
  <c r="F482" i="28"/>
  <c r="G481" i="28"/>
  <c r="F481" i="28"/>
  <c r="G480" i="28"/>
  <c r="F480" i="28"/>
  <c r="G479" i="28"/>
  <c r="F479" i="28"/>
  <c r="G478" i="28"/>
  <c r="F478" i="28"/>
  <c r="G477" i="28"/>
  <c r="F477" i="28"/>
  <c r="G476" i="28"/>
  <c r="F476" i="28"/>
  <c r="G475" i="28"/>
  <c r="F475" i="28"/>
  <c r="G474" i="28"/>
  <c r="F474" i="28"/>
  <c r="G473" i="28"/>
  <c r="F473" i="28"/>
  <c r="G472" i="28"/>
  <c r="F472" i="28"/>
  <c r="G471" i="28"/>
  <c r="F471" i="28"/>
  <c r="G470" i="28"/>
  <c r="F470" i="28"/>
  <c r="G469" i="28"/>
  <c r="F469" i="28"/>
  <c r="G468" i="28"/>
  <c r="F468" i="28"/>
  <c r="G467" i="28"/>
  <c r="F467" i="28"/>
  <c r="G466" i="28"/>
  <c r="F466" i="28"/>
  <c r="G465" i="28"/>
  <c r="F465" i="28"/>
  <c r="G464" i="28"/>
  <c r="F464" i="28"/>
  <c r="G463" i="28"/>
  <c r="F463" i="28"/>
  <c r="G462" i="28"/>
  <c r="F462" i="28"/>
  <c r="G461" i="28"/>
  <c r="F461" i="28"/>
  <c r="G460" i="28"/>
  <c r="F460" i="28"/>
  <c r="G459" i="28"/>
  <c r="F459" i="28"/>
  <c r="G458" i="28"/>
  <c r="F458" i="28"/>
  <c r="G457" i="28"/>
  <c r="F457" i="28"/>
  <c r="G456" i="28"/>
  <c r="F456" i="28"/>
  <c r="G455" i="28"/>
  <c r="F455" i="28"/>
  <c r="G454" i="28"/>
  <c r="F454" i="28"/>
  <c r="G453" i="28"/>
  <c r="F453" i="28"/>
  <c r="G452" i="28"/>
  <c r="F452" i="28"/>
  <c r="G451" i="28"/>
  <c r="F451" i="28"/>
  <c r="G450" i="28"/>
  <c r="F450" i="28"/>
  <c r="G449" i="28"/>
  <c r="F449" i="28"/>
  <c r="G448" i="28"/>
  <c r="F448" i="28"/>
  <c r="G447" i="28"/>
  <c r="F447" i="28"/>
  <c r="G446" i="28"/>
  <c r="F446" i="28"/>
  <c r="G445" i="28"/>
  <c r="F445" i="28"/>
  <c r="G444" i="28"/>
  <c r="F444" i="28"/>
  <c r="G443" i="28"/>
  <c r="F443" i="28"/>
  <c r="G442" i="28"/>
  <c r="F442" i="28"/>
  <c r="G441" i="28"/>
  <c r="F441" i="28"/>
  <c r="G440" i="28"/>
  <c r="F440" i="28"/>
  <c r="G439" i="28"/>
  <c r="F439" i="28"/>
  <c r="G438" i="28"/>
  <c r="F438" i="28"/>
  <c r="G437" i="28"/>
  <c r="F437" i="28"/>
  <c r="G436" i="28"/>
  <c r="F436" i="28"/>
  <c r="G435" i="28"/>
  <c r="F435" i="28"/>
  <c r="G434" i="28"/>
  <c r="F434" i="28"/>
  <c r="G433" i="28"/>
  <c r="F433" i="28"/>
  <c r="G432" i="28"/>
  <c r="F432" i="28"/>
  <c r="G431" i="28"/>
  <c r="F431" i="28"/>
  <c r="G430" i="28"/>
  <c r="F430" i="28"/>
  <c r="G429" i="28"/>
  <c r="F429" i="28"/>
  <c r="G428" i="28"/>
  <c r="F428" i="28"/>
  <c r="G427" i="28"/>
  <c r="F427" i="28"/>
  <c r="G426" i="28"/>
  <c r="F426" i="28"/>
  <c r="G425" i="28"/>
  <c r="F425" i="28"/>
  <c r="G424" i="28"/>
  <c r="F424" i="28"/>
  <c r="G423" i="28"/>
  <c r="F423" i="28"/>
  <c r="G422" i="28"/>
  <c r="F422" i="28"/>
  <c r="G421" i="28"/>
  <c r="F421" i="28"/>
  <c r="G420" i="28"/>
  <c r="F420" i="28"/>
  <c r="G419" i="28"/>
  <c r="F419" i="28"/>
  <c r="G418" i="28"/>
  <c r="F418" i="28"/>
  <c r="G417" i="28"/>
  <c r="F417" i="28"/>
  <c r="G416" i="28"/>
  <c r="F416" i="28"/>
  <c r="G415" i="28"/>
  <c r="F415" i="28"/>
  <c r="G414" i="28"/>
  <c r="F414" i="28"/>
  <c r="G413" i="28"/>
  <c r="F413" i="28"/>
  <c r="G412" i="28"/>
  <c r="F412" i="28"/>
  <c r="G411" i="28"/>
  <c r="F411" i="28"/>
  <c r="G410" i="28"/>
  <c r="F410" i="28"/>
  <c r="G409" i="28"/>
  <c r="F409" i="28"/>
  <c r="G408" i="28"/>
  <c r="F408" i="28"/>
  <c r="G407" i="28"/>
  <c r="F407" i="28"/>
  <c r="G406" i="28"/>
  <c r="F406" i="28"/>
  <c r="G405" i="28"/>
  <c r="F405" i="28"/>
  <c r="G404" i="28"/>
  <c r="F404" i="28"/>
  <c r="G403" i="28"/>
  <c r="F403" i="28"/>
  <c r="G402" i="28"/>
  <c r="F402" i="28"/>
  <c r="G401" i="28"/>
  <c r="F401" i="28"/>
  <c r="G400" i="28"/>
  <c r="F400" i="28"/>
  <c r="G399" i="28"/>
  <c r="F399" i="28"/>
  <c r="G398" i="28"/>
  <c r="F398" i="28"/>
  <c r="G397" i="28"/>
  <c r="F397" i="28"/>
  <c r="G396" i="28"/>
  <c r="F396" i="28"/>
  <c r="G395" i="28"/>
  <c r="F395" i="28"/>
  <c r="G394" i="28"/>
  <c r="F394" i="28"/>
  <c r="G393" i="28"/>
  <c r="F393" i="28"/>
  <c r="G392" i="28"/>
  <c r="F392" i="28"/>
  <c r="G391" i="28"/>
  <c r="F391" i="28"/>
  <c r="G390" i="28"/>
  <c r="F390" i="28"/>
  <c r="G389" i="28"/>
  <c r="F389" i="28"/>
  <c r="G388" i="28"/>
  <c r="F388" i="28"/>
  <c r="G387" i="28"/>
  <c r="F387" i="28"/>
  <c r="G386" i="28"/>
  <c r="F386" i="28"/>
  <c r="G385" i="28"/>
  <c r="F385" i="28"/>
  <c r="G384" i="28"/>
  <c r="F384" i="28"/>
  <c r="G383" i="28"/>
  <c r="F383" i="28"/>
  <c r="G382" i="28"/>
  <c r="F382" i="28"/>
  <c r="G381" i="28"/>
  <c r="F381" i="28"/>
  <c r="G380" i="28"/>
  <c r="F380" i="28"/>
  <c r="G379" i="28"/>
  <c r="F379" i="28"/>
  <c r="G378" i="28"/>
  <c r="F378" i="28"/>
  <c r="G377" i="28"/>
  <c r="F377" i="28"/>
  <c r="G376" i="28"/>
  <c r="F376" i="28"/>
  <c r="G375" i="28"/>
  <c r="F375" i="28"/>
  <c r="G374" i="28"/>
  <c r="F374" i="28"/>
  <c r="G373" i="28"/>
  <c r="F373" i="28"/>
  <c r="G372" i="28"/>
  <c r="F372" i="28"/>
  <c r="G371" i="28"/>
  <c r="F371" i="28"/>
  <c r="G370" i="28"/>
  <c r="F370" i="28"/>
  <c r="G369" i="28"/>
  <c r="F369" i="28"/>
  <c r="G368" i="28"/>
  <c r="F368" i="28"/>
  <c r="G367" i="28"/>
  <c r="F367" i="28"/>
  <c r="G366" i="28"/>
  <c r="F366" i="28"/>
  <c r="G365" i="28"/>
  <c r="F365" i="28"/>
  <c r="G364" i="28"/>
  <c r="F364" i="28"/>
  <c r="G363" i="28"/>
  <c r="F363" i="28"/>
  <c r="G362" i="28"/>
  <c r="F362" i="28"/>
  <c r="G361" i="28"/>
  <c r="F361" i="28"/>
  <c r="G360" i="28"/>
  <c r="F360" i="28"/>
  <c r="G359" i="28"/>
  <c r="F359" i="28"/>
  <c r="G358" i="28"/>
  <c r="F358" i="28"/>
  <c r="G357" i="28"/>
  <c r="F357" i="28"/>
  <c r="G356" i="28"/>
  <c r="F356" i="28"/>
  <c r="G355" i="28"/>
  <c r="F355" i="28"/>
  <c r="G354" i="28"/>
  <c r="F354" i="28"/>
  <c r="G353" i="28"/>
  <c r="F353" i="28"/>
  <c r="G352" i="28"/>
  <c r="F352" i="28"/>
  <c r="G351" i="28"/>
  <c r="F351" i="28"/>
  <c r="G350" i="28"/>
  <c r="F350" i="28"/>
  <c r="G349" i="28"/>
  <c r="F349" i="28"/>
  <c r="G348" i="28"/>
  <c r="F348" i="28"/>
  <c r="G347" i="28"/>
  <c r="F347" i="28"/>
  <c r="G346" i="28"/>
  <c r="F346" i="28"/>
  <c r="G345" i="28"/>
  <c r="F345" i="28"/>
  <c r="G344" i="28"/>
  <c r="F344" i="28"/>
  <c r="G343" i="28"/>
  <c r="F343" i="28"/>
  <c r="G342" i="28"/>
  <c r="F342" i="28"/>
  <c r="G341" i="28"/>
  <c r="F341" i="28"/>
  <c r="G340" i="28"/>
  <c r="F340" i="28"/>
  <c r="G339" i="28"/>
  <c r="F339" i="28"/>
  <c r="G338" i="28"/>
  <c r="F338" i="28"/>
  <c r="G337" i="28"/>
  <c r="F337" i="28"/>
  <c r="G336" i="28"/>
  <c r="F336" i="28"/>
  <c r="G335" i="28"/>
  <c r="F335" i="28"/>
  <c r="G334" i="28"/>
  <c r="F334" i="28"/>
  <c r="G333" i="28"/>
  <c r="F333" i="28"/>
  <c r="G332" i="28"/>
  <c r="F332" i="28"/>
  <c r="G331" i="28"/>
  <c r="F331" i="28"/>
  <c r="G330" i="28"/>
  <c r="F330" i="28"/>
  <c r="G329" i="28"/>
  <c r="F329" i="28"/>
  <c r="G328" i="28"/>
  <c r="F328" i="28"/>
  <c r="G327" i="28"/>
  <c r="F327" i="28"/>
  <c r="G326" i="28"/>
  <c r="F326" i="28"/>
  <c r="G325" i="28"/>
  <c r="F325" i="28"/>
  <c r="G324" i="28"/>
  <c r="F324" i="28"/>
  <c r="G323" i="28"/>
  <c r="F323" i="28"/>
  <c r="G322" i="28"/>
  <c r="F322" i="28"/>
  <c r="G321" i="28"/>
  <c r="F321" i="28"/>
  <c r="G320" i="28"/>
  <c r="F320" i="28"/>
  <c r="G319" i="28"/>
  <c r="F319" i="28"/>
  <c r="G318" i="28"/>
  <c r="F318" i="28"/>
  <c r="G317" i="28"/>
  <c r="F317" i="28"/>
  <c r="G316" i="28"/>
  <c r="F316" i="28"/>
  <c r="G315" i="28"/>
  <c r="F315" i="28"/>
  <c r="G314" i="28"/>
  <c r="F314" i="28"/>
  <c r="G313" i="28"/>
  <c r="F313" i="28"/>
  <c r="G312" i="28"/>
  <c r="F312" i="28"/>
  <c r="G311" i="28"/>
  <c r="F311" i="28"/>
  <c r="G310" i="28"/>
  <c r="F310" i="28"/>
  <c r="G309" i="28"/>
  <c r="F309" i="28"/>
  <c r="G308" i="28"/>
  <c r="F308" i="28"/>
  <c r="G307" i="28"/>
  <c r="F307" i="28"/>
  <c r="G306" i="28"/>
  <c r="F306" i="28"/>
  <c r="G305" i="28"/>
  <c r="F305" i="28"/>
  <c r="G304" i="28"/>
  <c r="F304" i="28"/>
  <c r="G303" i="28"/>
  <c r="F303" i="28"/>
  <c r="G302" i="28"/>
  <c r="F302" i="28"/>
  <c r="G301" i="28"/>
  <c r="F301" i="28"/>
  <c r="G300" i="28"/>
  <c r="F300" i="28"/>
  <c r="G299" i="28"/>
  <c r="F299" i="28"/>
  <c r="G298" i="28"/>
  <c r="F298" i="28"/>
  <c r="G297" i="28"/>
  <c r="F297" i="28"/>
  <c r="G296" i="28"/>
  <c r="F296" i="28"/>
  <c r="G295" i="28"/>
  <c r="F295" i="28"/>
  <c r="G294" i="28"/>
  <c r="F294" i="28"/>
  <c r="G293" i="28"/>
  <c r="F293" i="28"/>
  <c r="G292" i="28"/>
  <c r="F292" i="28"/>
  <c r="G291" i="28"/>
  <c r="F291" i="28"/>
  <c r="G290" i="28"/>
  <c r="F290" i="28"/>
  <c r="G289" i="28"/>
  <c r="F289" i="28"/>
  <c r="G288" i="28"/>
  <c r="F288" i="28"/>
  <c r="G287" i="28"/>
  <c r="F287" i="28"/>
  <c r="G286" i="28"/>
  <c r="F286" i="28"/>
  <c r="G285" i="28"/>
  <c r="F285" i="28"/>
  <c r="G284" i="28"/>
  <c r="F284" i="28"/>
  <c r="G283" i="28"/>
  <c r="F283" i="28"/>
  <c r="G282" i="28"/>
  <c r="F282" i="28"/>
  <c r="G281" i="28"/>
  <c r="F281" i="28"/>
  <c r="G280" i="28"/>
  <c r="F280" i="28"/>
  <c r="G279" i="28"/>
  <c r="F279" i="28"/>
  <c r="G278" i="28"/>
  <c r="F278" i="28"/>
  <c r="G277" i="28"/>
  <c r="F277" i="28"/>
  <c r="G276" i="28"/>
  <c r="F276" i="28"/>
  <c r="G275" i="28"/>
  <c r="F275" i="28"/>
  <c r="G274" i="28"/>
  <c r="F274" i="28"/>
  <c r="G273" i="28"/>
  <c r="F273" i="28"/>
  <c r="G272" i="28"/>
  <c r="F272" i="28"/>
  <c r="G271" i="28"/>
  <c r="F271" i="28"/>
  <c r="G270" i="28"/>
  <c r="F270" i="28"/>
  <c r="G269" i="28"/>
  <c r="F269" i="28"/>
  <c r="G268" i="28"/>
  <c r="F268" i="28"/>
  <c r="G267" i="28"/>
  <c r="F267" i="28"/>
  <c r="G266" i="28"/>
  <c r="F266" i="28"/>
  <c r="G265" i="28"/>
  <c r="F265" i="28"/>
  <c r="G264" i="28"/>
  <c r="F264" i="28"/>
  <c r="G263" i="28"/>
  <c r="F263" i="28"/>
  <c r="G262" i="28"/>
  <c r="F262" i="28"/>
  <c r="G261" i="28"/>
  <c r="F261" i="28"/>
  <c r="G260" i="28"/>
  <c r="F260" i="28"/>
  <c r="G259" i="28"/>
  <c r="F259" i="28"/>
  <c r="G258" i="28"/>
  <c r="F258" i="28"/>
  <c r="G257" i="28"/>
  <c r="F257" i="28"/>
  <c r="G256" i="28"/>
  <c r="F256" i="28"/>
  <c r="G255" i="28"/>
  <c r="F255" i="28"/>
  <c r="G254" i="28"/>
  <c r="F254" i="28"/>
  <c r="G253" i="28"/>
  <c r="F253" i="28"/>
  <c r="G252" i="28"/>
  <c r="F252" i="28"/>
  <c r="G251" i="28"/>
  <c r="F251" i="28"/>
  <c r="G250" i="28"/>
  <c r="F250" i="28"/>
  <c r="G249" i="28"/>
  <c r="F249" i="28"/>
  <c r="G248" i="28"/>
  <c r="F248" i="28"/>
  <c r="G247" i="28"/>
  <c r="F247" i="28"/>
  <c r="G246" i="28"/>
  <c r="F246" i="28"/>
  <c r="G245" i="28"/>
  <c r="F245" i="28"/>
  <c r="G244" i="28"/>
  <c r="F244" i="28"/>
  <c r="G243" i="28"/>
  <c r="F243" i="28"/>
  <c r="G242" i="28"/>
  <c r="F242" i="28"/>
  <c r="G241" i="28"/>
  <c r="F241" i="28"/>
  <c r="G240" i="28"/>
  <c r="F240" i="28"/>
  <c r="G239" i="28"/>
  <c r="F239" i="28"/>
  <c r="G238" i="28"/>
  <c r="F238" i="28"/>
  <c r="G237" i="28"/>
  <c r="F237" i="28"/>
  <c r="G236" i="28"/>
  <c r="F236" i="28"/>
  <c r="G235" i="28"/>
  <c r="F235" i="28"/>
  <c r="G234" i="28"/>
  <c r="F234" i="28"/>
  <c r="G233" i="28"/>
  <c r="F233" i="28"/>
  <c r="G232" i="28"/>
  <c r="F232" i="28"/>
  <c r="G231" i="28"/>
  <c r="F231" i="28"/>
  <c r="G230" i="28"/>
  <c r="F230" i="28"/>
  <c r="G229" i="28"/>
  <c r="F229" i="28"/>
  <c r="G228" i="28"/>
  <c r="F228" i="28"/>
  <c r="G227" i="28"/>
  <c r="F227" i="28"/>
  <c r="G226" i="28"/>
  <c r="F226" i="28"/>
  <c r="G225" i="28"/>
  <c r="F225" i="28"/>
  <c r="G224" i="28"/>
  <c r="F224" i="28"/>
  <c r="G223" i="28"/>
  <c r="F223" i="28"/>
  <c r="G222" i="28"/>
  <c r="F222" i="28"/>
  <c r="G221" i="28"/>
  <c r="F221" i="28"/>
  <c r="G220" i="28"/>
  <c r="F220" i="28"/>
  <c r="G219" i="28"/>
  <c r="F219" i="28"/>
  <c r="G218" i="28"/>
  <c r="F218" i="28"/>
  <c r="G217" i="28"/>
  <c r="F217" i="28"/>
  <c r="G216" i="28"/>
  <c r="F216" i="28"/>
  <c r="G215" i="28"/>
  <c r="F215" i="28"/>
  <c r="G214" i="28"/>
  <c r="F214" i="28"/>
  <c r="G213" i="28"/>
  <c r="F213" i="28"/>
  <c r="G212" i="28"/>
  <c r="F212" i="28"/>
  <c r="G211" i="28"/>
  <c r="F211" i="28"/>
  <c r="G210" i="28"/>
  <c r="F210" i="28"/>
  <c r="G209" i="28"/>
  <c r="F209" i="28"/>
  <c r="G208" i="28"/>
  <c r="F208" i="28"/>
  <c r="G207" i="28"/>
  <c r="F207" i="28"/>
  <c r="G206" i="28"/>
  <c r="F206" i="28"/>
  <c r="G205" i="28"/>
  <c r="F205" i="28"/>
  <c r="G204" i="28"/>
  <c r="F204" i="28"/>
  <c r="G203" i="28"/>
  <c r="F203" i="28"/>
  <c r="G202" i="28"/>
  <c r="F202" i="28"/>
  <c r="G201" i="28"/>
  <c r="F201" i="28"/>
  <c r="G200" i="28"/>
  <c r="F200" i="28"/>
  <c r="G199" i="28"/>
  <c r="F199" i="28"/>
  <c r="G198" i="28"/>
  <c r="F198" i="28"/>
  <c r="G197" i="28"/>
  <c r="F197" i="28"/>
  <c r="G196" i="28"/>
  <c r="F196" i="28"/>
  <c r="G195" i="28"/>
  <c r="F195" i="28"/>
  <c r="G194" i="28"/>
  <c r="F194" i="28"/>
  <c r="G193" i="28"/>
  <c r="F193" i="28"/>
  <c r="G192" i="28"/>
  <c r="F192" i="28"/>
  <c r="G191" i="28"/>
  <c r="F191" i="28"/>
  <c r="G190" i="28"/>
  <c r="F190" i="28"/>
  <c r="G189" i="28"/>
  <c r="F189" i="28"/>
  <c r="G188" i="28"/>
  <c r="F188" i="28"/>
  <c r="G187" i="28"/>
  <c r="F187" i="28"/>
  <c r="G186" i="28"/>
  <c r="F186" i="28"/>
  <c r="G185" i="28"/>
  <c r="F185" i="28"/>
  <c r="G184" i="28"/>
  <c r="F184" i="28"/>
  <c r="G183" i="28"/>
  <c r="F183" i="28"/>
  <c r="G182" i="28"/>
  <c r="F182" i="28"/>
  <c r="G181" i="28"/>
  <c r="F181" i="28"/>
  <c r="G180" i="28"/>
  <c r="F180" i="28"/>
  <c r="G179" i="28"/>
  <c r="F179" i="28"/>
  <c r="G178" i="28"/>
  <c r="F178" i="28"/>
  <c r="G177" i="28"/>
  <c r="F177" i="28"/>
  <c r="G176" i="28"/>
  <c r="F176" i="28"/>
  <c r="G175" i="28"/>
  <c r="F175" i="28"/>
  <c r="G174" i="28"/>
  <c r="F174" i="28"/>
  <c r="G173" i="28"/>
  <c r="F173" i="28"/>
  <c r="G172" i="28"/>
  <c r="F172" i="28"/>
  <c r="G171" i="28"/>
  <c r="F171" i="28"/>
  <c r="G170" i="28"/>
  <c r="F170" i="28"/>
  <c r="G169" i="28"/>
  <c r="F169" i="28"/>
  <c r="G168" i="28"/>
  <c r="F168" i="28"/>
  <c r="G167" i="28"/>
  <c r="F167" i="28"/>
  <c r="G166" i="28"/>
  <c r="F166" i="28"/>
  <c r="G165" i="28"/>
  <c r="F165" i="28"/>
  <c r="G164" i="28"/>
  <c r="F164" i="28"/>
  <c r="G163" i="28"/>
  <c r="F163" i="28"/>
  <c r="G162" i="28"/>
  <c r="F162" i="28"/>
  <c r="G161" i="28"/>
  <c r="F161" i="28"/>
  <c r="G160" i="28"/>
  <c r="F160" i="28"/>
  <c r="G159" i="28"/>
  <c r="F159" i="28"/>
  <c r="G158" i="28"/>
  <c r="F158" i="28"/>
  <c r="G157" i="28"/>
  <c r="F157" i="28"/>
  <c r="G156" i="28"/>
  <c r="F156" i="28"/>
  <c r="G155" i="28"/>
  <c r="F155" i="28"/>
  <c r="G154" i="28"/>
  <c r="F154" i="28"/>
  <c r="G153" i="28"/>
  <c r="F153" i="28"/>
  <c r="G152" i="28"/>
  <c r="F152" i="28"/>
  <c r="G151" i="28"/>
  <c r="F151" i="28"/>
  <c r="G150" i="28"/>
  <c r="F150" i="28"/>
  <c r="G149" i="28"/>
  <c r="F149" i="28"/>
  <c r="G148" i="28"/>
  <c r="F148" i="28"/>
  <c r="G147" i="28"/>
  <c r="F147" i="28"/>
  <c r="G146" i="28"/>
  <c r="F146" i="28"/>
  <c r="G145" i="28"/>
  <c r="F145" i="28"/>
  <c r="G144" i="28"/>
  <c r="F144" i="28"/>
  <c r="G143" i="28"/>
  <c r="F143" i="28"/>
  <c r="G142" i="28"/>
  <c r="F142" i="28"/>
  <c r="G141" i="28"/>
  <c r="F141" i="28"/>
  <c r="G140" i="28"/>
  <c r="F140" i="28"/>
  <c r="G139" i="28"/>
  <c r="F139" i="28"/>
  <c r="G138" i="28"/>
  <c r="F138" i="28"/>
  <c r="G137" i="28"/>
  <c r="F137" i="28"/>
  <c r="G136" i="28"/>
  <c r="F136" i="28"/>
  <c r="G135" i="28"/>
  <c r="F135" i="28"/>
  <c r="G134" i="28"/>
  <c r="F134" i="28"/>
  <c r="G133" i="28"/>
  <c r="F133" i="28"/>
  <c r="G132" i="28"/>
  <c r="F132" i="28"/>
  <c r="G131" i="28"/>
  <c r="F131" i="28"/>
  <c r="G130" i="28"/>
  <c r="F130" i="28"/>
  <c r="G129" i="28"/>
  <c r="F129" i="28"/>
  <c r="G128" i="28"/>
  <c r="F128" i="28"/>
  <c r="G127" i="28"/>
  <c r="F127" i="28"/>
  <c r="G126" i="28"/>
  <c r="F126" i="28"/>
  <c r="G125" i="28"/>
  <c r="F125" i="28"/>
  <c r="G124" i="28"/>
  <c r="F124" i="28"/>
  <c r="G123" i="28"/>
  <c r="F123" i="28"/>
  <c r="G122" i="28"/>
  <c r="F122" i="28"/>
  <c r="G121" i="28"/>
  <c r="F121" i="28"/>
  <c r="G120" i="28"/>
  <c r="F120" i="28"/>
  <c r="G119" i="28"/>
  <c r="F119" i="28"/>
  <c r="G118" i="28"/>
  <c r="F118" i="28"/>
  <c r="G117" i="28"/>
  <c r="F117" i="28"/>
  <c r="G116" i="28"/>
  <c r="F116" i="28"/>
  <c r="G115" i="28"/>
  <c r="F115" i="28"/>
  <c r="G114" i="28"/>
  <c r="F114" i="28"/>
  <c r="G113" i="28"/>
  <c r="F113" i="28"/>
  <c r="G112" i="28"/>
  <c r="F112" i="28"/>
  <c r="G111" i="28"/>
  <c r="F111" i="28"/>
  <c r="G110" i="28"/>
  <c r="F110" i="28"/>
  <c r="G109" i="28"/>
  <c r="F109" i="28"/>
  <c r="G108" i="28"/>
  <c r="F108" i="28"/>
  <c r="G107" i="28"/>
  <c r="F107" i="28"/>
  <c r="G106" i="28"/>
  <c r="F106" i="28"/>
  <c r="G105" i="28"/>
  <c r="F105" i="28"/>
  <c r="G104" i="28"/>
  <c r="F104" i="28"/>
  <c r="G103" i="28"/>
  <c r="F103" i="28"/>
  <c r="G102" i="28"/>
  <c r="F102" i="28"/>
  <c r="G101" i="28"/>
  <c r="F101" i="28"/>
  <c r="G100" i="28"/>
  <c r="F100" i="28"/>
  <c r="G99" i="28"/>
  <c r="F99" i="28"/>
  <c r="G98" i="28"/>
  <c r="F98" i="28"/>
  <c r="G97" i="28"/>
  <c r="F97" i="28"/>
  <c r="G96" i="28"/>
  <c r="F96" i="28"/>
  <c r="G95" i="28"/>
  <c r="F95" i="28"/>
  <c r="G94" i="28"/>
  <c r="F94" i="28"/>
  <c r="G93" i="28"/>
  <c r="F93" i="28"/>
  <c r="G92" i="28"/>
  <c r="F92" i="28"/>
  <c r="G91" i="28"/>
  <c r="F91" i="28"/>
  <c r="G90" i="28"/>
  <c r="F90" i="28"/>
  <c r="G89" i="28"/>
  <c r="F89" i="28"/>
  <c r="G88" i="28"/>
  <c r="F88" i="28"/>
  <c r="G87" i="28"/>
  <c r="F87" i="28"/>
  <c r="G86" i="28"/>
  <c r="F86" i="28"/>
  <c r="G85" i="28"/>
  <c r="F85" i="28"/>
  <c r="G84" i="28"/>
  <c r="F84" i="28"/>
  <c r="G83" i="28"/>
  <c r="F83" i="28"/>
  <c r="G82" i="28"/>
  <c r="F82" i="28"/>
  <c r="G81" i="28"/>
  <c r="F81" i="28"/>
  <c r="G80" i="28"/>
  <c r="F80" i="28"/>
  <c r="G79" i="28"/>
  <c r="F79" i="28"/>
  <c r="G78" i="28"/>
  <c r="F78" i="28"/>
  <c r="G77" i="28"/>
  <c r="F77" i="28"/>
  <c r="G76" i="28"/>
  <c r="F76" i="28"/>
  <c r="G75" i="28"/>
  <c r="F75" i="28"/>
  <c r="G74" i="28"/>
  <c r="F74" i="28"/>
  <c r="G73" i="28"/>
  <c r="F73" i="28"/>
  <c r="G72" i="28"/>
  <c r="F72" i="28"/>
  <c r="G71" i="28"/>
  <c r="F71" i="28"/>
  <c r="G70" i="28"/>
  <c r="F70" i="28"/>
  <c r="G69" i="28"/>
  <c r="F69" i="28"/>
  <c r="G68" i="28"/>
  <c r="F68" i="28"/>
  <c r="G67" i="28"/>
  <c r="F67" i="28"/>
  <c r="G66" i="28"/>
  <c r="F66" i="28"/>
  <c r="G65" i="28"/>
  <c r="F65" i="28"/>
  <c r="G64" i="28"/>
  <c r="F64" i="28"/>
  <c r="G63" i="28"/>
  <c r="F63" i="28"/>
  <c r="G62" i="28"/>
  <c r="F62" i="28"/>
  <c r="G61" i="28"/>
  <c r="F61" i="28"/>
  <c r="G60" i="28"/>
  <c r="F60" i="28"/>
  <c r="G59" i="28"/>
  <c r="F59" i="28"/>
  <c r="G58" i="28"/>
  <c r="F58" i="28"/>
  <c r="G57" i="28"/>
  <c r="F57" i="28"/>
  <c r="G56" i="28"/>
  <c r="F56" i="28"/>
  <c r="G55" i="28"/>
  <c r="F55" i="28"/>
  <c r="G54" i="28"/>
  <c r="F54" i="28"/>
  <c r="G53" i="28"/>
  <c r="F53" i="28"/>
  <c r="G52" i="28"/>
  <c r="F52" i="28"/>
  <c r="G51" i="28"/>
  <c r="F51" i="28"/>
  <c r="G50" i="28"/>
  <c r="F50" i="28"/>
  <c r="G49" i="28"/>
  <c r="F49" i="28"/>
  <c r="G48" i="28"/>
  <c r="F48" i="28"/>
  <c r="G47" i="28"/>
  <c r="F47" i="28"/>
  <c r="G46" i="28"/>
  <c r="F46" i="28"/>
  <c r="G45" i="28"/>
  <c r="F45" i="28"/>
  <c r="G44" i="28"/>
  <c r="F44" i="28"/>
  <c r="G43" i="28"/>
  <c r="F43" i="28"/>
  <c r="G42" i="28"/>
  <c r="F42" i="28"/>
  <c r="G41" i="28"/>
  <c r="F41" i="28"/>
  <c r="G40" i="28"/>
  <c r="F40" i="28"/>
  <c r="G39" i="28"/>
  <c r="F39" i="28"/>
  <c r="G38" i="28"/>
  <c r="F38" i="28"/>
  <c r="G37" i="28"/>
  <c r="F37" i="28"/>
  <c r="G36" i="28"/>
  <c r="F36" i="28"/>
  <c r="G35" i="28"/>
  <c r="F35" i="28"/>
  <c r="G34" i="28"/>
  <c r="F34" i="28"/>
  <c r="G33" i="28"/>
  <c r="F33" i="28"/>
  <c r="G32" i="28"/>
  <c r="F32" i="28"/>
  <c r="G31" i="28"/>
  <c r="F31" i="28"/>
  <c r="G30" i="28"/>
  <c r="F30" i="28"/>
  <c r="G29" i="28"/>
  <c r="F29" i="28"/>
  <c r="G28" i="28"/>
  <c r="F28" i="28"/>
  <c r="G27" i="28"/>
  <c r="F27" i="28"/>
  <c r="G26" i="28"/>
  <c r="F26" i="28"/>
  <c r="G25" i="28"/>
  <c r="F25" i="28"/>
  <c r="G24" i="28"/>
  <c r="F24" i="28"/>
  <c r="G23" i="28"/>
  <c r="F23" i="28"/>
  <c r="G22" i="28"/>
  <c r="F22" i="28"/>
  <c r="G21" i="28"/>
  <c r="F21" i="28"/>
  <c r="G20" i="28"/>
  <c r="F20" i="28"/>
  <c r="G19" i="28"/>
  <c r="F19" i="28"/>
  <c r="G18" i="28"/>
  <c r="F18" i="28"/>
  <c r="G17" i="28"/>
  <c r="F17" i="28"/>
  <c r="G16" i="28"/>
  <c r="F16" i="28"/>
  <c r="G15" i="28"/>
  <c r="F15" i="28"/>
  <c r="G14" i="28"/>
  <c r="F14" i="28"/>
  <c r="G13" i="28"/>
  <c r="F13" i="28"/>
  <c r="G12" i="28"/>
  <c r="F12" i="28"/>
  <c r="G11" i="28"/>
  <c r="F11" i="28"/>
  <c r="G10" i="28"/>
  <c r="F10" i="28"/>
  <c r="G9" i="28"/>
  <c r="F9" i="28"/>
  <c r="G8" i="28"/>
  <c r="F8" i="28"/>
  <c r="G7" i="28"/>
  <c r="F7" i="28"/>
  <c r="G6" i="28"/>
  <c r="F6" i="28"/>
  <c r="G5" i="28"/>
  <c r="F5" i="28"/>
  <c r="G4" i="28"/>
  <c r="F4" i="28"/>
  <c r="G3" i="28"/>
  <c r="G1971" i="28" s="1"/>
  <c r="F3" i="28"/>
  <c r="B7" i="16"/>
  <c r="B7" i="15"/>
  <c r="B7" i="14"/>
  <c r="B7" i="13"/>
  <c r="B7" i="10"/>
  <c r="B7" i="22"/>
  <c r="B7" i="21"/>
  <c r="B7" i="20"/>
  <c r="B7" i="17"/>
  <c r="B7" i="18"/>
  <c r="B7" i="19"/>
  <c r="B7" i="12"/>
  <c r="B7" i="11"/>
  <c r="B7" i="3"/>
  <c r="B7" i="9"/>
  <c r="B7" i="8"/>
  <c r="B7" i="7"/>
  <c r="B7" i="6"/>
  <c r="B7" i="5"/>
  <c r="B7" i="4"/>
  <c r="B7" i="2"/>
  <c r="F1971" i="28" l="1"/>
  <c r="D33" i="6"/>
  <c r="D32" i="6"/>
  <c r="D31" i="6"/>
  <c r="D30" i="6"/>
  <c r="D29" i="6"/>
  <c r="E24" i="6"/>
  <c r="D28" i="6"/>
  <c r="D27" i="6"/>
  <c r="D26" i="6"/>
  <c r="D22" i="6"/>
  <c r="F13" i="12"/>
  <c r="F12" i="12"/>
  <c r="F11" i="12"/>
  <c r="F10" i="12"/>
  <c r="E20" i="11"/>
  <c r="E22" i="11"/>
  <c r="D19" i="9"/>
  <c r="D18" i="9"/>
  <c r="E22" i="9"/>
  <c r="D17" i="9"/>
  <c r="E22" i="7"/>
  <c r="E21" i="7"/>
  <c r="E20" i="7"/>
  <c r="E19" i="7"/>
  <c r="E14" i="7"/>
  <c r="D12" i="7"/>
  <c r="D10" i="7"/>
  <c r="E22" i="5"/>
  <c r="G24" i="4"/>
  <c r="E22" i="2"/>
  <c r="L1969" i="28"/>
  <c r="L1968" i="28"/>
  <c r="L1967" i="28"/>
  <c r="L1966" i="28"/>
  <c r="L1965" i="28"/>
  <c r="F16" i="15" s="1"/>
  <c r="L1964" i="28"/>
  <c r="L1963" i="28"/>
  <c r="L1962" i="28"/>
  <c r="L1961" i="28"/>
  <c r="L1960" i="28"/>
  <c r="L1959" i="28"/>
  <c r="L1958" i="28"/>
  <c r="L1957" i="28"/>
  <c r="L1956" i="28"/>
  <c r="L1955" i="28"/>
  <c r="L1954" i="28"/>
  <c r="L1953" i="28"/>
  <c r="L1952" i="28"/>
  <c r="L1951" i="28"/>
  <c r="L1950" i="28"/>
  <c r="L1949" i="28"/>
  <c r="L1948" i="28"/>
  <c r="L1947" i="28"/>
  <c r="L1946" i="28"/>
  <c r="L1945" i="28"/>
  <c r="L1944" i="28"/>
  <c r="L1943" i="28"/>
  <c r="L1942" i="28"/>
  <c r="L1941" i="28"/>
  <c r="L1940" i="28"/>
  <c r="L1939" i="28"/>
  <c r="L1938" i="28"/>
  <c r="L1937" i="28"/>
  <c r="L1936" i="28"/>
  <c r="L1935" i="28"/>
  <c r="L1934" i="28"/>
  <c r="L1933" i="28"/>
  <c r="L1932" i="28"/>
  <c r="L1931" i="28"/>
  <c r="L1930" i="28"/>
  <c r="L1929" i="28"/>
  <c r="L1928" i="28"/>
  <c r="L1927" i="28"/>
  <c r="L1926" i="28"/>
  <c r="L1925" i="28"/>
  <c r="L1924" i="28"/>
  <c r="L1923" i="28"/>
  <c r="L1922" i="28"/>
  <c r="L1921" i="28"/>
  <c r="L1920" i="28"/>
  <c r="L1919" i="28"/>
  <c r="L1918" i="28"/>
  <c r="L1917" i="28"/>
  <c r="L1916" i="28"/>
  <c r="L1915" i="28"/>
  <c r="L1914" i="28"/>
  <c r="L1913" i="28"/>
  <c r="L1912" i="28"/>
  <c r="L1911" i="28"/>
  <c r="L1910" i="28"/>
  <c r="L1909" i="28"/>
  <c r="L1908" i="28"/>
  <c r="L1907" i="28"/>
  <c r="L1906" i="28"/>
  <c r="L1905" i="28"/>
  <c r="L1904" i="28"/>
  <c r="L1903" i="28"/>
  <c r="L1902" i="28"/>
  <c r="L1901" i="28"/>
  <c r="L1900" i="28"/>
  <c r="L1899" i="28"/>
  <c r="L1898" i="28"/>
  <c r="L1897" i="28"/>
  <c r="L1896" i="28"/>
  <c r="L1895" i="28"/>
  <c r="L1894" i="28"/>
  <c r="L1893" i="28"/>
  <c r="L1892" i="28"/>
  <c r="L1891" i="28"/>
  <c r="L1890" i="28"/>
  <c r="L1889" i="28"/>
  <c r="L1888" i="28"/>
  <c r="L1887" i="28"/>
  <c r="L1886" i="28"/>
  <c r="L1885" i="28"/>
  <c r="L1884" i="28"/>
  <c r="L1883" i="28"/>
  <c r="L1882" i="28"/>
  <c r="L1881" i="28"/>
  <c r="L1880" i="28"/>
  <c r="L1879" i="28"/>
  <c r="L1878" i="28"/>
  <c r="L1877" i="28"/>
  <c r="L1876" i="28"/>
  <c r="L1875" i="28"/>
  <c r="L1874" i="28"/>
  <c r="L1873" i="28"/>
  <c r="L1872" i="28"/>
  <c r="L1871" i="28"/>
  <c r="L1870" i="28"/>
  <c r="L1869" i="28"/>
  <c r="L1868" i="28"/>
  <c r="L1867" i="28"/>
  <c r="L1866" i="28"/>
  <c r="L1865" i="28"/>
  <c r="L1864" i="28"/>
  <c r="L1863" i="28"/>
  <c r="L1862" i="28"/>
  <c r="L1861" i="28"/>
  <c r="L1860" i="28"/>
  <c r="L1859" i="28"/>
  <c r="L1858" i="28"/>
  <c r="L1857" i="28"/>
  <c r="L1856" i="28"/>
  <c r="L1855" i="28"/>
  <c r="L1854" i="28"/>
  <c r="L1853" i="28"/>
  <c r="L1852" i="28"/>
  <c r="L1851" i="28"/>
  <c r="L1850" i="28"/>
  <c r="L1849" i="28"/>
  <c r="L1848" i="28"/>
  <c r="L1847" i="28"/>
  <c r="L1846" i="28"/>
  <c r="L1845" i="28"/>
  <c r="L1844" i="28"/>
  <c r="L1843" i="28"/>
  <c r="L1842" i="28"/>
  <c r="L1841" i="28"/>
  <c r="L1840" i="28"/>
  <c r="L1839" i="28"/>
  <c r="L1838" i="28"/>
  <c r="L1837" i="28"/>
  <c r="L1836" i="28"/>
  <c r="L1835" i="28"/>
  <c r="L1834" i="28"/>
  <c r="L1833" i="28"/>
  <c r="L1832" i="28"/>
  <c r="L1831" i="28"/>
  <c r="L1830" i="28"/>
  <c r="L1829" i="28"/>
  <c r="L1828" i="28"/>
  <c r="L1827" i="28"/>
  <c r="L1826" i="28"/>
  <c r="L1825" i="28"/>
  <c r="L1824" i="28"/>
  <c r="L1823" i="28"/>
  <c r="L1822" i="28"/>
  <c r="L1821" i="28"/>
  <c r="L1820" i="28"/>
  <c r="L1819" i="28"/>
  <c r="L1818" i="28"/>
  <c r="L1817" i="28"/>
  <c r="L1816" i="28"/>
  <c r="L1815" i="28"/>
  <c r="L1814" i="28"/>
  <c r="L1813" i="28"/>
  <c r="L1812" i="28"/>
  <c r="L1811" i="28"/>
  <c r="L1810" i="28"/>
  <c r="L1809" i="28"/>
  <c r="L1808" i="28"/>
  <c r="L1807" i="28"/>
  <c r="L1806" i="28"/>
  <c r="L1805" i="28"/>
  <c r="L1804" i="28"/>
  <c r="L1803" i="28"/>
  <c r="L1802" i="28"/>
  <c r="L1801" i="28"/>
  <c r="L1800" i="28"/>
  <c r="L1799" i="28"/>
  <c r="L1798" i="28"/>
  <c r="L1797" i="28"/>
  <c r="L1796" i="28"/>
  <c r="L1795" i="28"/>
  <c r="L1794" i="28"/>
  <c r="L1793" i="28"/>
  <c r="L1792" i="28"/>
  <c r="L1791" i="28"/>
  <c r="L1790" i="28"/>
  <c r="L1789" i="28"/>
  <c r="L1788" i="28"/>
  <c r="L1787" i="28"/>
  <c r="L1786" i="28"/>
  <c r="L1785" i="28"/>
  <c r="L1784" i="28"/>
  <c r="L1783" i="28"/>
  <c r="L1782" i="28"/>
  <c r="L1781" i="28"/>
  <c r="L1780" i="28"/>
  <c r="L1779" i="28"/>
  <c r="L1778" i="28"/>
  <c r="L1777" i="28"/>
  <c r="L1776" i="28"/>
  <c r="L1775" i="28"/>
  <c r="L1774" i="28"/>
  <c r="L1773" i="28"/>
  <c r="L1772" i="28"/>
  <c r="L1771" i="28"/>
  <c r="L1770" i="28"/>
  <c r="L1769" i="28"/>
  <c r="L1768" i="28"/>
  <c r="L1767" i="28"/>
  <c r="L1766" i="28"/>
  <c r="L1765" i="28"/>
  <c r="L1764" i="28"/>
  <c r="L1763" i="28"/>
  <c r="L1762" i="28"/>
  <c r="L1761" i="28"/>
  <c r="L1760" i="28"/>
  <c r="L1759" i="28"/>
  <c r="L1758" i="28"/>
  <c r="L1757" i="28"/>
  <c r="L1756" i="28"/>
  <c r="L1755" i="28"/>
  <c r="L1754" i="28"/>
  <c r="L1753" i="28"/>
  <c r="L1752" i="28"/>
  <c r="L1751" i="28"/>
  <c r="L1750" i="28"/>
  <c r="L1749" i="28"/>
  <c r="L1748" i="28"/>
  <c r="L1747" i="28"/>
  <c r="L1746" i="28"/>
  <c r="L1745" i="28"/>
  <c r="L1744" i="28"/>
  <c r="L1743" i="28"/>
  <c r="L1742" i="28"/>
  <c r="L1741" i="28"/>
  <c r="L1740" i="28"/>
  <c r="L1739" i="28"/>
  <c r="L1738" i="28"/>
  <c r="L1737" i="28"/>
  <c r="L1736" i="28"/>
  <c r="L1735" i="28"/>
  <c r="L1734" i="28"/>
  <c r="L1733" i="28"/>
  <c r="L1732" i="28"/>
  <c r="L1731" i="28"/>
  <c r="L1730" i="28"/>
  <c r="L1729" i="28"/>
  <c r="L1728" i="28"/>
  <c r="L1727" i="28"/>
  <c r="L1726" i="28"/>
  <c r="L1725" i="28"/>
  <c r="L1724" i="28"/>
  <c r="L1723" i="28"/>
  <c r="L1722" i="28"/>
  <c r="L1721" i="28"/>
  <c r="L1720" i="28"/>
  <c r="L1719" i="28"/>
  <c r="L1718" i="28"/>
  <c r="L1717" i="28"/>
  <c r="L1716" i="28"/>
  <c r="L1715" i="28"/>
  <c r="L1714" i="28"/>
  <c r="L1713" i="28"/>
  <c r="L1712" i="28"/>
  <c r="L1711" i="28"/>
  <c r="L1710" i="28"/>
  <c r="L1709" i="28"/>
  <c r="L1708" i="28"/>
  <c r="L1707" i="28"/>
  <c r="L1706" i="28"/>
  <c r="L1705" i="28"/>
  <c r="L1704" i="28"/>
  <c r="L1703" i="28"/>
  <c r="L1702" i="28"/>
  <c r="L1701" i="28"/>
  <c r="L1700" i="28"/>
  <c r="L1699" i="28"/>
  <c r="L1698" i="28"/>
  <c r="L1697" i="28"/>
  <c r="L1696" i="28"/>
  <c r="L1695" i="28"/>
  <c r="L1694" i="28"/>
  <c r="L1693" i="28"/>
  <c r="L1692" i="28"/>
  <c r="L1691" i="28"/>
  <c r="L1690" i="28"/>
  <c r="L1689" i="28"/>
  <c r="L1688" i="28"/>
  <c r="L1687" i="28"/>
  <c r="L1686" i="28"/>
  <c r="L1685" i="28"/>
  <c r="L1684" i="28"/>
  <c r="L1683" i="28"/>
  <c r="L1682" i="28"/>
  <c r="L1681" i="28"/>
  <c r="L1680" i="28"/>
  <c r="L1679" i="28"/>
  <c r="L1678" i="28"/>
  <c r="L1677" i="28"/>
  <c r="L1676" i="28"/>
  <c r="L1675" i="28"/>
  <c r="L1674" i="28"/>
  <c r="L1673" i="28"/>
  <c r="L1672" i="28"/>
  <c r="L1671" i="28"/>
  <c r="L1670" i="28"/>
  <c r="L1669" i="28"/>
  <c r="L1668" i="28"/>
  <c r="L1667" i="28"/>
  <c r="L1666" i="28"/>
  <c r="L1665" i="28"/>
  <c r="L1664" i="28"/>
  <c r="L1663" i="28"/>
  <c r="L1662" i="28"/>
  <c r="L1661" i="28"/>
  <c r="L1660" i="28"/>
  <c r="L1659" i="28"/>
  <c r="L1658" i="28"/>
  <c r="L1657" i="28"/>
  <c r="L1656" i="28"/>
  <c r="L1655" i="28"/>
  <c r="L1654" i="28"/>
  <c r="L1653" i="28"/>
  <c r="L1652" i="28"/>
  <c r="L1651" i="28"/>
  <c r="L1650" i="28"/>
  <c r="L1649" i="28"/>
  <c r="L1648" i="28"/>
  <c r="L1647" i="28"/>
  <c r="L1646" i="28"/>
  <c r="L1645" i="28"/>
  <c r="L1644" i="28"/>
  <c r="L1643" i="28"/>
  <c r="L1642" i="28"/>
  <c r="L1641" i="28"/>
  <c r="L1640" i="28"/>
  <c r="L1639" i="28"/>
  <c r="L1638" i="28"/>
  <c r="L1637" i="28"/>
  <c r="L1636" i="28"/>
  <c r="L1635" i="28"/>
  <c r="L1634" i="28"/>
  <c r="L1633" i="28"/>
  <c r="L1632" i="28"/>
  <c r="L1631" i="28"/>
  <c r="L1630" i="28"/>
  <c r="L1629" i="28"/>
  <c r="L1628" i="28"/>
  <c r="L1627" i="28"/>
  <c r="L1626" i="28"/>
  <c r="L1625" i="28"/>
  <c r="L1624" i="28"/>
  <c r="L1623" i="28"/>
  <c r="L1622" i="28"/>
  <c r="L1621" i="28"/>
  <c r="L1620" i="28"/>
  <c r="L1619" i="28"/>
  <c r="L1618" i="28"/>
  <c r="L1617" i="28"/>
  <c r="L1616" i="28"/>
  <c r="L1615" i="28"/>
  <c r="L1614" i="28"/>
  <c r="L1613" i="28"/>
  <c r="L1612" i="28"/>
  <c r="L1611" i="28"/>
  <c r="L1610" i="28"/>
  <c r="L1609" i="28"/>
  <c r="L1608" i="28"/>
  <c r="L1607" i="28"/>
  <c r="L1606" i="28"/>
  <c r="L1605" i="28"/>
  <c r="L1604" i="28"/>
  <c r="L1603" i="28"/>
  <c r="L1602" i="28"/>
  <c r="L1601" i="28"/>
  <c r="L1600" i="28"/>
  <c r="L1599" i="28"/>
  <c r="L1598" i="28"/>
  <c r="L1597" i="28"/>
  <c r="L1596" i="28"/>
  <c r="L1595" i="28"/>
  <c r="L1594" i="28"/>
  <c r="L1593" i="28"/>
  <c r="L1592" i="28"/>
  <c r="L1591" i="28"/>
  <c r="L1590" i="28"/>
  <c r="L1589" i="28"/>
  <c r="L1588" i="28"/>
  <c r="L1587" i="28"/>
  <c r="L1586" i="28"/>
  <c r="L1585" i="28"/>
  <c r="L1584" i="28"/>
  <c r="L1583" i="28"/>
  <c r="L1582" i="28"/>
  <c r="L1581" i="28"/>
  <c r="L1580" i="28"/>
  <c r="L1579" i="28"/>
  <c r="L1578" i="28"/>
  <c r="L1577" i="28"/>
  <c r="L1576" i="28"/>
  <c r="L1575" i="28"/>
  <c r="L1574" i="28"/>
  <c r="L1573" i="28"/>
  <c r="L1572" i="28"/>
  <c r="L1571" i="28"/>
  <c r="L1570" i="28"/>
  <c r="L1569" i="28"/>
  <c r="L1568" i="28"/>
  <c r="L1567" i="28"/>
  <c r="L1566" i="28"/>
  <c r="L1565" i="28"/>
  <c r="L1564" i="28"/>
  <c r="L1563" i="28"/>
  <c r="L1562" i="28"/>
  <c r="L1561" i="28"/>
  <c r="L1560" i="28"/>
  <c r="L1559" i="28"/>
  <c r="L1558" i="28"/>
  <c r="L1557" i="28"/>
  <c r="L1556" i="28"/>
  <c r="L1555" i="28"/>
  <c r="L1554" i="28"/>
  <c r="L1553" i="28"/>
  <c r="L1552" i="28"/>
  <c r="L1551" i="28"/>
  <c r="L1550" i="28"/>
  <c r="L1549" i="28"/>
  <c r="L1548" i="28"/>
  <c r="L1547" i="28"/>
  <c r="L1546" i="28"/>
  <c r="L1545" i="28"/>
  <c r="L1544" i="28"/>
  <c r="L1543" i="28"/>
  <c r="L1542" i="28"/>
  <c r="L1541" i="28"/>
  <c r="L1540" i="28"/>
  <c r="L1539" i="28"/>
  <c r="L1538" i="28"/>
  <c r="L1537" i="28"/>
  <c r="L1536" i="28"/>
  <c r="L1535" i="28"/>
  <c r="L1534" i="28"/>
  <c r="L1533" i="28"/>
  <c r="L1532" i="28"/>
  <c r="L1531" i="28"/>
  <c r="L1530" i="28"/>
  <c r="L1529" i="28"/>
  <c r="L1528" i="28"/>
  <c r="L1527" i="28"/>
  <c r="L1526" i="28"/>
  <c r="L1525" i="28"/>
  <c r="L1524" i="28"/>
  <c r="L1523" i="28"/>
  <c r="L1522" i="28"/>
  <c r="L1521" i="28"/>
  <c r="L1520" i="28"/>
  <c r="L1519" i="28"/>
  <c r="L1518" i="28"/>
  <c r="L1517" i="28"/>
  <c r="L1516" i="28"/>
  <c r="L1515" i="28"/>
  <c r="L1514" i="28"/>
  <c r="L1513" i="28"/>
  <c r="L1512" i="28"/>
  <c r="L1511" i="28"/>
  <c r="L1510" i="28"/>
  <c r="L1509" i="28"/>
  <c r="L1508" i="28"/>
  <c r="L1507" i="28"/>
  <c r="L1506" i="28"/>
  <c r="L1505" i="28"/>
  <c r="L1504" i="28"/>
  <c r="L1503" i="28"/>
  <c r="L1502" i="28"/>
  <c r="L1501" i="28"/>
  <c r="L1500" i="28"/>
  <c r="L1499" i="28"/>
  <c r="L1498" i="28"/>
  <c r="L1497" i="28"/>
  <c r="L1496" i="28"/>
  <c r="L1495" i="28"/>
  <c r="L1494" i="28"/>
  <c r="L1493" i="28"/>
  <c r="L1492" i="28"/>
  <c r="L1491" i="28"/>
  <c r="L1490" i="28"/>
  <c r="L1489" i="28"/>
  <c r="L1488" i="28"/>
  <c r="L1487" i="28"/>
  <c r="L1486" i="28"/>
  <c r="L1485" i="28"/>
  <c r="L1484" i="28"/>
  <c r="L1483" i="28"/>
  <c r="L1482" i="28"/>
  <c r="L1481" i="28"/>
  <c r="L1480" i="28"/>
  <c r="L1479" i="28"/>
  <c r="L1478" i="28"/>
  <c r="L1477" i="28"/>
  <c r="L1476" i="28"/>
  <c r="L1475" i="28"/>
  <c r="L1474" i="28"/>
  <c r="L1473" i="28"/>
  <c r="L1472" i="28"/>
  <c r="L1471" i="28"/>
  <c r="L1470" i="28"/>
  <c r="L1469" i="28"/>
  <c r="L1468" i="28"/>
  <c r="L1467" i="28"/>
  <c r="L1466" i="28"/>
  <c r="L1465" i="28"/>
  <c r="L1464" i="28"/>
  <c r="L1463" i="28"/>
  <c r="L1462" i="28"/>
  <c r="L1461" i="28"/>
  <c r="L1460" i="28"/>
  <c r="L1459" i="28"/>
  <c r="L1458" i="28"/>
  <c r="L1457" i="28"/>
  <c r="L1456" i="28"/>
  <c r="L1455" i="28"/>
  <c r="L1454" i="28"/>
  <c r="L1453" i="28"/>
  <c r="L1452" i="28"/>
  <c r="L1451" i="28"/>
  <c r="L1450" i="28"/>
  <c r="L1449" i="28"/>
  <c r="L1448" i="28"/>
  <c r="L1447" i="28"/>
  <c r="L1446" i="28"/>
  <c r="L1445" i="28"/>
  <c r="L1444" i="28"/>
  <c r="L1443" i="28"/>
  <c r="L1442" i="28"/>
  <c r="L1441" i="28"/>
  <c r="L1440" i="28"/>
  <c r="L1439" i="28"/>
  <c r="L1438" i="28"/>
  <c r="L1437" i="28"/>
  <c r="L1436" i="28"/>
  <c r="L1435" i="28"/>
  <c r="L1434" i="28"/>
  <c r="L1433" i="28"/>
  <c r="L1432" i="28"/>
  <c r="L1431" i="28"/>
  <c r="L1430" i="28"/>
  <c r="L1429" i="28"/>
  <c r="L1428" i="28"/>
  <c r="L1427" i="28"/>
  <c r="L1426" i="28"/>
  <c r="L1425" i="28"/>
  <c r="L1424" i="28"/>
  <c r="L1423" i="28"/>
  <c r="L1422" i="28"/>
  <c r="L1421" i="28"/>
  <c r="L1420" i="28"/>
  <c r="L1419" i="28"/>
  <c r="L1418" i="28"/>
  <c r="L1417" i="28"/>
  <c r="L1416" i="28"/>
  <c r="L1415" i="28"/>
  <c r="L1414" i="28"/>
  <c r="L1413" i="28"/>
  <c r="L1412" i="28"/>
  <c r="L1411" i="28"/>
  <c r="L1410" i="28"/>
  <c r="L1409" i="28"/>
  <c r="L1408" i="28"/>
  <c r="L1407" i="28"/>
  <c r="L1406" i="28"/>
  <c r="L1405" i="28"/>
  <c r="L1404" i="28"/>
  <c r="L1403" i="28"/>
  <c r="L1402" i="28"/>
  <c r="L1401" i="28"/>
  <c r="L1400" i="28"/>
  <c r="L1399" i="28"/>
  <c r="L1398" i="28"/>
  <c r="L1397" i="28"/>
  <c r="L1396" i="28"/>
  <c r="L1395" i="28"/>
  <c r="L1394" i="28"/>
  <c r="L1393" i="28"/>
  <c r="L1392" i="28"/>
  <c r="L1391" i="28"/>
  <c r="L1390" i="28"/>
  <c r="L1389" i="28"/>
  <c r="L1388" i="28"/>
  <c r="L1387" i="28"/>
  <c r="L1386" i="28"/>
  <c r="L1385" i="28"/>
  <c r="L1384" i="28"/>
  <c r="L1383" i="28"/>
  <c r="L1382" i="28"/>
  <c r="L1381" i="28"/>
  <c r="L1380" i="28"/>
  <c r="L1379" i="28"/>
  <c r="L1378" i="28"/>
  <c r="L1377" i="28"/>
  <c r="L1376" i="28"/>
  <c r="L1375" i="28"/>
  <c r="L1374" i="28"/>
  <c r="L1373" i="28"/>
  <c r="L1372" i="28"/>
  <c r="L1371" i="28"/>
  <c r="L1370" i="28"/>
  <c r="L1369" i="28"/>
  <c r="L1368" i="28"/>
  <c r="L1367" i="28"/>
  <c r="L1366" i="28"/>
  <c r="L1365" i="28"/>
  <c r="L1364" i="28"/>
  <c r="L1363" i="28"/>
  <c r="L1362" i="28"/>
  <c r="L1361" i="28"/>
  <c r="L1360" i="28"/>
  <c r="L1359" i="28"/>
  <c r="L1358" i="28"/>
  <c r="L1357" i="28"/>
  <c r="L1356" i="28"/>
  <c r="L1355" i="28"/>
  <c r="L1354" i="28"/>
  <c r="L1353" i="28"/>
  <c r="L1352" i="28"/>
  <c r="L1351" i="28"/>
  <c r="L1350" i="28"/>
  <c r="L1349" i="28"/>
  <c r="L1348" i="28"/>
  <c r="L1347" i="28"/>
  <c r="L1346" i="28"/>
  <c r="L1345" i="28"/>
  <c r="L1344" i="28"/>
  <c r="L1343" i="28"/>
  <c r="L1342" i="28"/>
  <c r="L1341" i="28"/>
  <c r="L1340" i="28"/>
  <c r="L1339" i="28"/>
  <c r="L1338" i="28"/>
  <c r="L1337" i="28"/>
  <c r="L1336" i="28"/>
  <c r="L1335" i="28"/>
  <c r="L1334" i="28"/>
  <c r="L1333" i="28"/>
  <c r="L1332" i="28"/>
  <c r="L1331" i="28"/>
  <c r="L1330" i="28"/>
  <c r="L1329" i="28"/>
  <c r="L1328" i="28"/>
  <c r="L1327" i="28"/>
  <c r="L1326" i="28"/>
  <c r="L1325" i="28"/>
  <c r="L1324" i="28"/>
  <c r="L1323" i="28"/>
  <c r="L1322" i="28"/>
  <c r="L1321" i="28"/>
  <c r="L1320" i="28"/>
  <c r="L1319" i="28"/>
  <c r="L1318" i="28"/>
  <c r="L1317" i="28"/>
  <c r="L1316" i="28"/>
  <c r="L1315" i="28"/>
  <c r="L1314" i="28"/>
  <c r="L1313" i="28"/>
  <c r="L1312" i="28"/>
  <c r="L1311" i="28"/>
  <c r="L1310" i="28"/>
  <c r="L1309" i="28"/>
  <c r="L1308" i="28"/>
  <c r="L1307" i="28"/>
  <c r="L1306" i="28"/>
  <c r="L1305" i="28"/>
  <c r="L1304" i="28"/>
  <c r="L1303" i="28"/>
  <c r="L1302" i="28"/>
  <c r="L1301" i="28"/>
  <c r="L1300" i="28"/>
  <c r="L1299" i="28"/>
  <c r="L1298" i="28"/>
  <c r="L1297" i="28"/>
  <c r="L1296" i="28"/>
  <c r="L1295" i="28"/>
  <c r="L1294" i="28"/>
  <c r="L1293" i="28"/>
  <c r="L1292" i="28"/>
  <c r="L1291" i="28"/>
  <c r="L1290" i="28"/>
  <c r="L1289" i="28"/>
  <c r="L1288" i="28"/>
  <c r="L1287" i="28"/>
  <c r="L1286" i="28"/>
  <c r="L1285" i="28"/>
  <c r="L1284" i="28"/>
  <c r="L1283" i="28"/>
  <c r="L1282" i="28"/>
  <c r="L1281" i="28"/>
  <c r="L1280" i="28"/>
  <c r="L1279" i="28"/>
  <c r="L1278" i="28"/>
  <c r="L1277" i="28"/>
  <c r="L1276" i="28"/>
  <c r="L1275" i="28"/>
  <c r="L1274" i="28"/>
  <c r="L1273" i="28"/>
  <c r="L1272" i="28"/>
  <c r="L1271" i="28"/>
  <c r="L1270" i="28"/>
  <c r="L1269" i="28"/>
  <c r="L1268" i="28"/>
  <c r="L1267" i="28"/>
  <c r="L1266" i="28"/>
  <c r="L1265" i="28"/>
  <c r="L1264" i="28"/>
  <c r="L1263" i="28"/>
  <c r="L1262" i="28"/>
  <c r="L1261" i="28"/>
  <c r="L1260" i="28"/>
  <c r="L1259" i="28"/>
  <c r="L1258" i="28"/>
  <c r="L1257" i="28"/>
  <c r="L1256" i="28"/>
  <c r="L1255" i="28"/>
  <c r="L1254" i="28"/>
  <c r="L1253" i="28"/>
  <c r="L1252" i="28"/>
  <c r="L1251" i="28"/>
  <c r="L1250" i="28"/>
  <c r="L1249" i="28"/>
  <c r="L1248" i="28"/>
  <c r="L1247" i="28"/>
  <c r="L1246" i="28"/>
  <c r="L1245" i="28"/>
  <c r="L1244" i="28"/>
  <c r="L1243" i="28"/>
  <c r="L1242" i="28"/>
  <c r="L1241" i="28"/>
  <c r="L1240" i="28"/>
  <c r="L1239" i="28"/>
  <c r="L1238" i="28"/>
  <c r="L1237" i="28"/>
  <c r="L1236" i="28"/>
  <c r="L1235" i="28"/>
  <c r="L1234" i="28"/>
  <c r="L1233" i="28"/>
  <c r="L1232" i="28"/>
  <c r="L1231" i="28"/>
  <c r="L1230" i="28"/>
  <c r="L1229" i="28"/>
  <c r="L1228" i="28"/>
  <c r="L1227" i="28"/>
  <c r="L1226" i="28"/>
  <c r="L1225" i="28"/>
  <c r="L1224" i="28"/>
  <c r="L1223" i="28"/>
  <c r="L1222" i="28"/>
  <c r="L1221" i="28"/>
  <c r="L1220" i="28"/>
  <c r="L1219" i="28"/>
  <c r="L1218" i="28"/>
  <c r="L1217" i="28"/>
  <c r="L1216" i="28"/>
  <c r="L1215" i="28"/>
  <c r="L1214" i="28"/>
  <c r="L1213" i="28"/>
  <c r="L1212" i="28"/>
  <c r="L1211" i="28"/>
  <c r="L1210" i="28"/>
  <c r="L1209" i="28"/>
  <c r="L1208" i="28"/>
  <c r="L1207" i="28"/>
  <c r="L1206" i="28"/>
  <c r="L1205" i="28"/>
  <c r="L1204" i="28"/>
  <c r="L1203" i="28"/>
  <c r="L1202" i="28"/>
  <c r="L1201" i="28"/>
  <c r="L1200" i="28"/>
  <c r="L1199" i="28"/>
  <c r="L1198" i="28"/>
  <c r="L1197" i="28"/>
  <c r="L1196" i="28"/>
  <c r="L1195" i="28"/>
  <c r="L1194" i="28"/>
  <c r="L1193" i="28"/>
  <c r="L1192" i="28"/>
  <c r="L1191" i="28"/>
  <c r="L1190" i="28"/>
  <c r="L1189" i="28"/>
  <c r="L1188" i="28"/>
  <c r="L1187" i="28"/>
  <c r="L1186" i="28"/>
  <c r="L1185" i="28"/>
  <c r="L1184" i="28"/>
  <c r="L1183" i="28"/>
  <c r="L1182" i="28"/>
  <c r="L1181" i="28"/>
  <c r="L1180" i="28"/>
  <c r="L1179" i="28"/>
  <c r="L1178" i="28"/>
  <c r="L1177" i="28"/>
  <c r="L1176" i="28"/>
  <c r="L1175" i="28"/>
  <c r="L1174" i="28"/>
  <c r="L1173" i="28"/>
  <c r="L1172" i="28"/>
  <c r="L1171" i="28"/>
  <c r="L1170" i="28"/>
  <c r="L1169" i="28"/>
  <c r="L1168" i="28"/>
  <c r="L1167" i="28"/>
  <c r="L1166" i="28"/>
  <c r="L1165" i="28"/>
  <c r="L1164" i="28"/>
  <c r="L1163" i="28"/>
  <c r="L1162" i="28"/>
  <c r="L1161" i="28"/>
  <c r="L1160" i="28"/>
  <c r="L1159" i="28"/>
  <c r="L1158" i="28"/>
  <c r="L1157" i="28"/>
  <c r="L1156" i="28"/>
  <c r="L1155" i="28"/>
  <c r="L1154" i="28"/>
  <c r="L1153" i="28"/>
  <c r="L1152" i="28"/>
  <c r="L1151" i="28"/>
  <c r="L1150" i="28"/>
  <c r="L1149" i="28"/>
  <c r="L1148" i="28"/>
  <c r="L1147" i="28"/>
  <c r="L1146" i="28"/>
  <c r="L1145" i="28"/>
  <c r="L1144" i="28"/>
  <c r="L1143" i="28"/>
  <c r="L1142" i="28"/>
  <c r="L1141" i="28"/>
  <c r="L1140" i="28"/>
  <c r="L1139" i="28"/>
  <c r="L1138" i="28"/>
  <c r="L1137" i="28"/>
  <c r="L1136" i="28"/>
  <c r="L1135" i="28"/>
  <c r="L1134" i="28"/>
  <c r="L1133" i="28"/>
  <c r="L1132" i="28"/>
  <c r="L1131" i="28"/>
  <c r="L1130" i="28"/>
  <c r="L1129" i="28"/>
  <c r="L1128" i="28"/>
  <c r="L1127" i="28"/>
  <c r="L1126" i="28"/>
  <c r="L1125" i="28"/>
  <c r="L1124" i="28"/>
  <c r="L1123" i="28"/>
  <c r="L1122" i="28"/>
  <c r="L1121" i="28"/>
  <c r="L1120" i="28"/>
  <c r="L1119" i="28"/>
  <c r="L1118" i="28"/>
  <c r="L1117" i="28"/>
  <c r="L1116" i="28"/>
  <c r="L1115" i="28"/>
  <c r="L1114" i="28"/>
  <c r="L1113" i="28"/>
  <c r="L1112" i="28"/>
  <c r="L1111" i="28"/>
  <c r="L1110" i="28"/>
  <c r="L1109" i="28"/>
  <c r="L1108" i="28"/>
  <c r="L1107" i="28"/>
  <c r="L1106" i="28"/>
  <c r="L1105" i="28"/>
  <c r="L1104" i="28"/>
  <c r="L1103" i="28"/>
  <c r="L1102" i="28"/>
  <c r="L1101" i="28"/>
  <c r="L1100" i="28"/>
  <c r="L1099" i="28"/>
  <c r="L1098" i="28"/>
  <c r="L1097" i="28"/>
  <c r="L1096" i="28"/>
  <c r="L1095" i="28"/>
  <c r="L1094" i="28"/>
  <c r="L1093" i="28"/>
  <c r="L1092" i="28"/>
  <c r="L1091" i="28"/>
  <c r="L1090" i="28"/>
  <c r="L1089" i="28"/>
  <c r="L1088" i="28"/>
  <c r="L1087" i="28"/>
  <c r="L1086" i="28"/>
  <c r="L1085" i="28"/>
  <c r="L1084" i="28"/>
  <c r="L1083" i="28"/>
  <c r="L1082" i="28"/>
  <c r="L1081" i="28"/>
  <c r="L1080" i="28"/>
  <c r="L1079" i="28"/>
  <c r="L1078" i="28"/>
  <c r="L1077" i="28"/>
  <c r="L1076" i="28"/>
  <c r="L1075" i="28"/>
  <c r="L1074" i="28"/>
  <c r="L1073" i="28"/>
  <c r="L1072" i="28"/>
  <c r="L1071" i="28"/>
  <c r="L1070" i="28"/>
  <c r="L1069" i="28"/>
  <c r="L1068" i="28"/>
  <c r="L1067" i="28"/>
  <c r="L1066" i="28"/>
  <c r="L1065" i="28"/>
  <c r="L1064" i="28"/>
  <c r="L1063" i="28"/>
  <c r="L1062" i="28"/>
  <c r="L1061" i="28"/>
  <c r="L1060" i="28"/>
  <c r="L1059" i="28"/>
  <c r="L1058" i="28"/>
  <c r="L1057" i="28"/>
  <c r="L1056" i="28"/>
  <c r="L1055" i="28"/>
  <c r="L1054" i="28"/>
  <c r="L1053" i="28"/>
  <c r="L1052" i="28"/>
  <c r="L1051" i="28"/>
  <c r="L1050" i="28"/>
  <c r="L1049" i="28"/>
  <c r="L1048" i="28"/>
  <c r="L1047" i="28"/>
  <c r="L1046" i="28"/>
  <c r="L1045" i="28"/>
  <c r="L1044" i="28"/>
  <c r="L1043" i="28"/>
  <c r="L1042" i="28"/>
  <c r="L1041" i="28"/>
  <c r="L1040" i="28"/>
  <c r="L1039" i="28"/>
  <c r="L1038" i="28"/>
  <c r="L1037" i="28"/>
  <c r="L1036" i="28"/>
  <c r="L1035" i="28"/>
  <c r="L1034" i="28"/>
  <c r="L1033" i="28"/>
  <c r="L1032" i="28"/>
  <c r="L1031" i="28"/>
  <c r="L1030" i="28"/>
  <c r="L1029" i="28"/>
  <c r="L1028" i="28"/>
  <c r="L1027" i="28"/>
  <c r="L1026" i="28"/>
  <c r="L1025" i="28"/>
  <c r="L1024" i="28"/>
  <c r="L1023" i="28"/>
  <c r="L1022" i="28"/>
  <c r="L1021" i="28"/>
  <c r="L1020" i="28"/>
  <c r="L1019" i="28"/>
  <c r="L1018" i="28"/>
  <c r="L1017" i="28"/>
  <c r="L1016" i="28"/>
  <c r="L1015" i="28"/>
  <c r="L1014" i="28"/>
  <c r="L1013" i="28"/>
  <c r="L1012" i="28"/>
  <c r="L1011" i="28"/>
  <c r="L1010" i="28"/>
  <c r="L1009" i="28"/>
  <c r="L1008" i="28"/>
  <c r="L1007" i="28"/>
  <c r="L1006" i="28"/>
  <c r="L1005" i="28"/>
  <c r="L1004" i="28"/>
  <c r="L1003" i="28"/>
  <c r="L1002" i="28"/>
  <c r="L1001" i="28"/>
  <c r="L1000" i="28"/>
  <c r="L999" i="28"/>
  <c r="L998" i="28"/>
  <c r="L997" i="28"/>
  <c r="L996" i="28"/>
  <c r="L995" i="28"/>
  <c r="L994" i="28"/>
  <c r="L993" i="28"/>
  <c r="L992" i="28"/>
  <c r="L991" i="28"/>
  <c r="L990" i="28"/>
  <c r="L989" i="28"/>
  <c r="L988" i="28"/>
  <c r="L987" i="28"/>
  <c r="L986" i="28"/>
  <c r="L985" i="28"/>
  <c r="L984" i="28"/>
  <c r="L983" i="28"/>
  <c r="L982" i="28"/>
  <c r="L981" i="28"/>
  <c r="L980" i="28"/>
  <c r="L979" i="28"/>
  <c r="L978" i="28"/>
  <c r="L977" i="28"/>
  <c r="L976" i="28"/>
  <c r="L975" i="28"/>
  <c r="L974" i="28"/>
  <c r="L973" i="28"/>
  <c r="L972" i="28"/>
  <c r="L971" i="28"/>
  <c r="L970" i="28"/>
  <c r="L969" i="28"/>
  <c r="L968" i="28"/>
  <c r="L967" i="28"/>
  <c r="L966" i="28"/>
  <c r="L965" i="28"/>
  <c r="L964" i="28"/>
  <c r="L963" i="28"/>
  <c r="L962" i="28"/>
  <c r="L961" i="28"/>
  <c r="L960" i="28"/>
  <c r="L959" i="28"/>
  <c r="L958" i="28"/>
  <c r="L957" i="28"/>
  <c r="L956" i="28"/>
  <c r="L955" i="28"/>
  <c r="L954" i="28"/>
  <c r="L953" i="28"/>
  <c r="L952" i="28"/>
  <c r="L951" i="28"/>
  <c r="L950" i="28"/>
  <c r="L949" i="28"/>
  <c r="L948" i="28"/>
  <c r="L947" i="28"/>
  <c r="L946" i="28"/>
  <c r="L945" i="28"/>
  <c r="L944" i="28"/>
  <c r="L943" i="28"/>
  <c r="L942" i="28"/>
  <c r="L941" i="28"/>
  <c r="L940" i="28"/>
  <c r="L939" i="28"/>
  <c r="L938" i="28"/>
  <c r="L937" i="28"/>
  <c r="L936" i="28"/>
  <c r="L935" i="28"/>
  <c r="L934" i="28"/>
  <c r="F32" i="6" s="1"/>
  <c r="G32" i="6" s="1"/>
  <c r="L933" i="28"/>
  <c r="L932" i="28"/>
  <c r="L931" i="28"/>
  <c r="L930" i="28"/>
  <c r="L929" i="28"/>
  <c r="L928" i="28"/>
  <c r="L927" i="28"/>
  <c r="L926" i="28"/>
  <c r="L925" i="28"/>
  <c r="L924" i="28"/>
  <c r="L923" i="28"/>
  <c r="L922" i="28"/>
  <c r="L921" i="28"/>
  <c r="L920" i="28"/>
  <c r="L919" i="28"/>
  <c r="L918" i="28"/>
  <c r="L917" i="28"/>
  <c r="L916" i="28"/>
  <c r="L915" i="28"/>
  <c r="L914" i="28"/>
  <c r="L913" i="28"/>
  <c r="L912" i="28"/>
  <c r="L911" i="28"/>
  <c r="L910" i="28"/>
  <c r="L909" i="28"/>
  <c r="L908" i="28"/>
  <c r="L907" i="28"/>
  <c r="L906" i="28"/>
  <c r="L905" i="28"/>
  <c r="L904" i="28"/>
  <c r="L903" i="28"/>
  <c r="L902" i="28"/>
  <c r="L901" i="28"/>
  <c r="L900" i="28"/>
  <c r="L899" i="28"/>
  <c r="L898" i="28"/>
  <c r="L897" i="28"/>
  <c r="L896" i="28"/>
  <c r="L895" i="28"/>
  <c r="L894" i="28"/>
  <c r="L893" i="28"/>
  <c r="L892" i="28"/>
  <c r="L891" i="28"/>
  <c r="L890" i="28"/>
  <c r="L889" i="28"/>
  <c r="L888" i="28"/>
  <c r="L887" i="28"/>
  <c r="L886" i="28"/>
  <c r="L885" i="28"/>
  <c r="L884" i="28"/>
  <c r="L883" i="28"/>
  <c r="L882" i="28"/>
  <c r="L881" i="28"/>
  <c r="L880" i="28"/>
  <c r="L879" i="28"/>
  <c r="L878" i="28"/>
  <c r="L877" i="28"/>
  <c r="L876" i="28"/>
  <c r="L875" i="28"/>
  <c r="L874" i="28"/>
  <c r="L873" i="28"/>
  <c r="L872" i="28"/>
  <c r="L871" i="28"/>
  <c r="L870" i="28"/>
  <c r="L869" i="28"/>
  <c r="L868" i="28"/>
  <c r="L867" i="28"/>
  <c r="L866" i="28"/>
  <c r="L865" i="28"/>
  <c r="L864" i="28"/>
  <c r="L863" i="28"/>
  <c r="L862" i="28"/>
  <c r="L861" i="28"/>
  <c r="L860" i="28"/>
  <c r="L859" i="28"/>
  <c r="L858" i="28"/>
  <c r="L857" i="28"/>
  <c r="L856" i="28"/>
  <c r="L855" i="28"/>
  <c r="L854" i="28"/>
  <c r="L853" i="28"/>
  <c r="L852" i="28"/>
  <c r="L851" i="28"/>
  <c r="L850" i="28"/>
  <c r="L849" i="28"/>
  <c r="L848" i="28"/>
  <c r="L847" i="28"/>
  <c r="L846" i="28"/>
  <c r="L845" i="28"/>
  <c r="L844" i="28"/>
  <c r="L843" i="28"/>
  <c r="L842" i="28"/>
  <c r="L841" i="28"/>
  <c r="L840" i="28"/>
  <c r="L839" i="28"/>
  <c r="L838" i="28"/>
  <c r="L837" i="28"/>
  <c r="L836" i="28"/>
  <c r="L835" i="28"/>
  <c r="L834" i="28"/>
  <c r="L833" i="28"/>
  <c r="L832" i="28"/>
  <c r="L831" i="28"/>
  <c r="L830" i="28"/>
  <c r="L829" i="28"/>
  <c r="L828" i="28"/>
  <c r="L827" i="28"/>
  <c r="L826" i="28"/>
  <c r="L825" i="28"/>
  <c r="L824" i="28"/>
  <c r="L823" i="28"/>
  <c r="L822" i="28"/>
  <c r="L821" i="28"/>
  <c r="L820" i="28"/>
  <c r="L819" i="28"/>
  <c r="L818" i="28"/>
  <c r="L817" i="28"/>
  <c r="L816" i="28"/>
  <c r="L815" i="28"/>
  <c r="L814" i="28"/>
  <c r="L813" i="28"/>
  <c r="L812" i="28"/>
  <c r="L811" i="28"/>
  <c r="L810" i="28"/>
  <c r="L809" i="28"/>
  <c r="L808" i="28"/>
  <c r="L807" i="28"/>
  <c r="L806" i="28"/>
  <c r="L805" i="28"/>
  <c r="L804" i="28"/>
  <c r="L803" i="28"/>
  <c r="L802" i="28"/>
  <c r="L801" i="28"/>
  <c r="L800" i="28"/>
  <c r="L799" i="28"/>
  <c r="L798" i="28"/>
  <c r="L797" i="28"/>
  <c r="L796" i="28"/>
  <c r="L795" i="28"/>
  <c r="L794" i="28"/>
  <c r="L793" i="28"/>
  <c r="L792" i="28"/>
  <c r="L791" i="28"/>
  <c r="L790" i="28"/>
  <c r="L789" i="28"/>
  <c r="L788" i="28"/>
  <c r="L787" i="28"/>
  <c r="L786" i="28"/>
  <c r="L785" i="28"/>
  <c r="L784" i="28"/>
  <c r="L783" i="28"/>
  <c r="L782" i="28"/>
  <c r="L781" i="28"/>
  <c r="L780" i="28"/>
  <c r="L779" i="28"/>
  <c r="L778" i="28"/>
  <c r="L777" i="28"/>
  <c r="L776" i="28"/>
  <c r="F22" i="4" s="1"/>
  <c r="G22" i="4" s="1"/>
  <c r="L775" i="28"/>
  <c r="L774" i="28"/>
  <c r="L773" i="28"/>
  <c r="L772" i="28"/>
  <c r="L771" i="28"/>
  <c r="L770" i="28"/>
  <c r="L769" i="28"/>
  <c r="L768" i="28"/>
  <c r="L767" i="28"/>
  <c r="L766" i="28"/>
  <c r="L765" i="28"/>
  <c r="L764" i="28"/>
  <c r="L763" i="28"/>
  <c r="L762" i="28"/>
  <c r="L761" i="28"/>
  <c r="L760" i="28"/>
  <c r="L759" i="28"/>
  <c r="L758" i="28"/>
  <c r="L757" i="28"/>
  <c r="L756" i="28"/>
  <c r="L755" i="28"/>
  <c r="L754" i="28"/>
  <c r="L753" i="28"/>
  <c r="L752" i="28"/>
  <c r="L751" i="28"/>
  <c r="L750" i="28"/>
  <c r="L749" i="28"/>
  <c r="L748" i="28"/>
  <c r="L747" i="28"/>
  <c r="L746" i="28"/>
  <c r="L745" i="28"/>
  <c r="L744" i="28"/>
  <c r="L743" i="28"/>
  <c r="L742" i="28"/>
  <c r="F10" i="21" s="1"/>
  <c r="L741" i="28"/>
  <c r="L740" i="28"/>
  <c r="L739" i="28"/>
  <c r="L738" i="28"/>
  <c r="L737" i="28"/>
  <c r="L736" i="28"/>
  <c r="L735" i="28"/>
  <c r="L734" i="28"/>
  <c r="L733" i="28"/>
  <c r="L732" i="28"/>
  <c r="L731" i="28"/>
  <c r="L730" i="28"/>
  <c r="L729" i="28"/>
  <c r="L728" i="28"/>
  <c r="L727" i="28"/>
  <c r="L726" i="28"/>
  <c r="L725" i="28"/>
  <c r="L724" i="28"/>
  <c r="L723" i="28"/>
  <c r="L722" i="28"/>
  <c r="F31" i="6" s="1"/>
  <c r="G31" i="6" s="1"/>
  <c r="L721" i="28"/>
  <c r="L720" i="28"/>
  <c r="L719" i="28"/>
  <c r="L718" i="28"/>
  <c r="L717" i="28"/>
  <c r="L716" i="28"/>
  <c r="L715" i="28"/>
  <c r="L714" i="28"/>
  <c r="L713" i="28"/>
  <c r="L712" i="28"/>
  <c r="L711" i="28"/>
  <c r="L710" i="28"/>
  <c r="L709" i="28"/>
  <c r="L708" i="28"/>
  <c r="L707" i="28"/>
  <c r="L706" i="28"/>
  <c r="L705" i="28"/>
  <c r="L704" i="28"/>
  <c r="L703" i="28"/>
  <c r="L702" i="28"/>
  <c r="L701" i="28"/>
  <c r="L700" i="28"/>
  <c r="L699" i="28"/>
  <c r="L698" i="28"/>
  <c r="L697" i="28"/>
  <c r="L696" i="28"/>
  <c r="L695" i="28"/>
  <c r="L694" i="28"/>
  <c r="L693" i="28"/>
  <c r="L692" i="28"/>
  <c r="L691" i="28"/>
  <c r="L690" i="28"/>
  <c r="L689" i="28"/>
  <c r="L688" i="28"/>
  <c r="L687" i="28"/>
  <c r="L686" i="28"/>
  <c r="L685" i="28"/>
  <c r="L684" i="28"/>
  <c r="L683" i="28"/>
  <c r="L682" i="28"/>
  <c r="L681" i="28"/>
  <c r="L680" i="28"/>
  <c r="L679" i="28"/>
  <c r="L678" i="28"/>
  <c r="L677" i="28"/>
  <c r="L676" i="28"/>
  <c r="L675" i="28"/>
  <c r="L674" i="28"/>
  <c r="L673" i="28"/>
  <c r="L672" i="28"/>
  <c r="L671" i="28"/>
  <c r="L670" i="28"/>
  <c r="L669" i="28"/>
  <c r="L668" i="28"/>
  <c r="L667" i="28"/>
  <c r="L666" i="28"/>
  <c r="L665" i="28"/>
  <c r="L664" i="28"/>
  <c r="L663" i="28"/>
  <c r="L662" i="28"/>
  <c r="L661" i="28"/>
  <c r="L660" i="28"/>
  <c r="L659" i="28"/>
  <c r="L658" i="28"/>
  <c r="L657" i="28"/>
  <c r="L656" i="28"/>
  <c r="L655" i="28"/>
  <c r="L654" i="28"/>
  <c r="L653" i="28"/>
  <c r="L652" i="28"/>
  <c r="L651" i="28"/>
  <c r="L650" i="28"/>
  <c r="L649" i="28"/>
  <c r="L648" i="28"/>
  <c r="L647" i="28"/>
  <c r="L646" i="28"/>
  <c r="L645" i="28"/>
  <c r="L644" i="28"/>
  <c r="L643" i="28"/>
  <c r="L642" i="28"/>
  <c r="L641" i="28"/>
  <c r="L640" i="28"/>
  <c r="L639" i="28"/>
  <c r="L638" i="28"/>
  <c r="F22" i="6" s="1"/>
  <c r="G22" i="6" s="1"/>
  <c r="L637" i="28"/>
  <c r="L636" i="28"/>
  <c r="L635" i="28"/>
  <c r="L634" i="28"/>
  <c r="L633" i="28"/>
  <c r="L632" i="28"/>
  <c r="L631" i="28"/>
  <c r="L630" i="28"/>
  <c r="L629" i="28"/>
  <c r="L628" i="28"/>
  <c r="L627" i="28"/>
  <c r="L626" i="28"/>
  <c r="L625" i="28"/>
  <c r="L624" i="28"/>
  <c r="L623" i="28"/>
  <c r="L622" i="28"/>
  <c r="L621" i="28"/>
  <c r="L620" i="28"/>
  <c r="L619" i="28"/>
  <c r="L618" i="28"/>
  <c r="L617" i="28"/>
  <c r="L616" i="28"/>
  <c r="L615" i="28"/>
  <c r="L614" i="28"/>
  <c r="L613" i="28"/>
  <c r="L612" i="28"/>
  <c r="L611" i="28"/>
  <c r="L610" i="28"/>
  <c r="L609" i="28"/>
  <c r="L608" i="28"/>
  <c r="L607" i="28"/>
  <c r="L606" i="28"/>
  <c r="L605" i="28"/>
  <c r="L604" i="28"/>
  <c r="L603" i="28"/>
  <c r="L602" i="28"/>
  <c r="L601" i="28"/>
  <c r="L600" i="28"/>
  <c r="L599" i="28"/>
  <c r="L598" i="28"/>
  <c r="L597" i="28"/>
  <c r="L596" i="28"/>
  <c r="L595" i="28"/>
  <c r="L594" i="28"/>
  <c r="L593" i="28"/>
  <c r="L592" i="28"/>
  <c r="L591" i="28"/>
  <c r="L590" i="28"/>
  <c r="L589" i="28"/>
  <c r="L588" i="28"/>
  <c r="L587" i="28"/>
  <c r="L586" i="28"/>
  <c r="L585" i="28"/>
  <c r="L584" i="28"/>
  <c r="L583" i="28"/>
  <c r="L582" i="28"/>
  <c r="L581" i="28"/>
  <c r="L580" i="28"/>
  <c r="L579" i="28"/>
  <c r="L578" i="28"/>
  <c r="L577" i="28"/>
  <c r="L576" i="28"/>
  <c r="L575" i="28"/>
  <c r="L574" i="28"/>
  <c r="L573" i="28"/>
  <c r="L572" i="28"/>
  <c r="L571" i="28"/>
  <c r="L570" i="28"/>
  <c r="L569" i="28"/>
  <c r="L568" i="28"/>
  <c r="L567" i="28"/>
  <c r="L566" i="28"/>
  <c r="L565" i="28"/>
  <c r="L564" i="28"/>
  <c r="L563" i="28"/>
  <c r="L562" i="28"/>
  <c r="L561" i="28"/>
  <c r="L560" i="28"/>
  <c r="L559" i="28"/>
  <c r="L558" i="28"/>
  <c r="L557" i="28"/>
  <c r="L556" i="28"/>
  <c r="L555" i="28"/>
  <c r="L554" i="28"/>
  <c r="L553" i="28"/>
  <c r="L552" i="28"/>
  <c r="L551" i="28"/>
  <c r="L550" i="28"/>
  <c r="L549" i="28"/>
  <c r="L548" i="28"/>
  <c r="L547" i="28"/>
  <c r="L546" i="28"/>
  <c r="L545" i="28"/>
  <c r="L544" i="28"/>
  <c r="L543" i="28"/>
  <c r="L542" i="28"/>
  <c r="L541" i="28"/>
  <c r="L540" i="28"/>
  <c r="L539" i="28"/>
  <c r="L538" i="28"/>
  <c r="L537" i="28"/>
  <c r="L536" i="28"/>
  <c r="L535" i="28"/>
  <c r="L534" i="28"/>
  <c r="L533" i="28"/>
  <c r="L532" i="28"/>
  <c r="L531" i="28"/>
  <c r="L530" i="28"/>
  <c r="L529" i="28"/>
  <c r="L528" i="28"/>
  <c r="L527" i="28"/>
  <c r="L526" i="28"/>
  <c r="L525" i="28"/>
  <c r="L524" i="28"/>
  <c r="L523" i="28"/>
  <c r="L522" i="28"/>
  <c r="L521" i="28"/>
  <c r="L520" i="28"/>
  <c r="L519" i="28"/>
  <c r="L518" i="28"/>
  <c r="L517" i="28"/>
  <c r="L516" i="28"/>
  <c r="L515" i="28"/>
  <c r="L514" i="28"/>
  <c r="L513" i="28"/>
  <c r="L512" i="28"/>
  <c r="L511" i="28"/>
  <c r="L510" i="28"/>
  <c r="L509" i="28"/>
  <c r="L508" i="28"/>
  <c r="L507" i="28"/>
  <c r="L506" i="28"/>
  <c r="L505" i="28"/>
  <c r="L504" i="28"/>
  <c r="L503" i="28"/>
  <c r="L502" i="28"/>
  <c r="L501" i="28"/>
  <c r="L500" i="28"/>
  <c r="L499" i="28"/>
  <c r="L498" i="28"/>
  <c r="L497" i="28"/>
  <c r="L496" i="28"/>
  <c r="L495" i="28"/>
  <c r="L494" i="28"/>
  <c r="L493" i="28"/>
  <c r="L492" i="28"/>
  <c r="L491" i="28"/>
  <c r="L490" i="28"/>
  <c r="L489" i="28"/>
  <c r="L488" i="28"/>
  <c r="L487" i="28"/>
  <c r="L486" i="28"/>
  <c r="L485" i="28"/>
  <c r="L484" i="28"/>
  <c r="L483" i="28"/>
  <c r="L482" i="28"/>
  <c r="L481" i="28"/>
  <c r="L480" i="28"/>
  <c r="L479" i="28"/>
  <c r="L478" i="28"/>
  <c r="L477" i="28"/>
  <c r="L476" i="28"/>
  <c r="L475" i="28"/>
  <c r="L474" i="28"/>
  <c r="L473" i="28"/>
  <c r="L472" i="28"/>
  <c r="L471" i="28"/>
  <c r="L470" i="28"/>
  <c r="L469" i="28"/>
  <c r="L468" i="28"/>
  <c r="L467" i="28"/>
  <c r="L466" i="28"/>
  <c r="L465" i="28"/>
  <c r="L464" i="28"/>
  <c r="L463" i="28"/>
  <c r="L462" i="28"/>
  <c r="L461" i="28"/>
  <c r="L460" i="28"/>
  <c r="L459" i="28"/>
  <c r="L458" i="28"/>
  <c r="L457" i="28"/>
  <c r="L456" i="28"/>
  <c r="L455" i="28"/>
  <c r="L454" i="28"/>
  <c r="L453" i="28"/>
  <c r="L452" i="28"/>
  <c r="L451" i="28"/>
  <c r="L450" i="28"/>
  <c r="L449" i="28"/>
  <c r="L448" i="28"/>
  <c r="L447" i="28"/>
  <c r="L446" i="28"/>
  <c r="L445" i="28"/>
  <c r="L444" i="28"/>
  <c r="L443" i="28"/>
  <c r="L442" i="28"/>
  <c r="L441" i="28"/>
  <c r="L440" i="28"/>
  <c r="L439" i="28"/>
  <c r="L438" i="28"/>
  <c r="L437" i="28"/>
  <c r="L436" i="28"/>
  <c r="L435" i="28"/>
  <c r="L434" i="28"/>
  <c r="L433" i="28"/>
  <c r="L432" i="28"/>
  <c r="L431" i="28"/>
  <c r="L430" i="28"/>
  <c r="L429" i="28"/>
  <c r="L428" i="28"/>
  <c r="L427" i="28"/>
  <c r="L426" i="28"/>
  <c r="L425" i="28"/>
  <c r="L424" i="28"/>
  <c r="L423" i="28"/>
  <c r="L422" i="28"/>
  <c r="L421" i="28"/>
  <c r="L420" i="28"/>
  <c r="L419" i="28"/>
  <c r="L418" i="28"/>
  <c r="L417" i="28"/>
  <c r="L416" i="28"/>
  <c r="L415" i="28"/>
  <c r="L414" i="28"/>
  <c r="L413" i="28"/>
  <c r="L412" i="28"/>
  <c r="L411" i="28"/>
  <c r="L410" i="28"/>
  <c r="L409" i="28"/>
  <c r="L408" i="28"/>
  <c r="L407" i="28"/>
  <c r="L406" i="28"/>
  <c r="L405" i="28"/>
  <c r="L404" i="28"/>
  <c r="L403" i="28"/>
  <c r="L402" i="28"/>
  <c r="L401" i="28"/>
  <c r="L400" i="28"/>
  <c r="L399" i="28"/>
  <c r="L398" i="28"/>
  <c r="L397" i="28"/>
  <c r="L396" i="28"/>
  <c r="L395" i="28"/>
  <c r="L394" i="28"/>
  <c r="L393" i="28"/>
  <c r="L392" i="28"/>
  <c r="L391" i="28"/>
  <c r="L390" i="28"/>
  <c r="L389" i="28"/>
  <c r="L388" i="28"/>
  <c r="L387" i="28"/>
  <c r="L386" i="28"/>
  <c r="L385" i="28"/>
  <c r="L384" i="28"/>
  <c r="L383" i="28"/>
  <c r="L382" i="28"/>
  <c r="L381" i="28"/>
  <c r="L380" i="28"/>
  <c r="L379" i="28"/>
  <c r="L378" i="28"/>
  <c r="L377" i="28"/>
  <c r="L376" i="28"/>
  <c r="L375" i="28"/>
  <c r="L374" i="28"/>
  <c r="L373" i="28"/>
  <c r="L372" i="28"/>
  <c r="L371" i="28"/>
  <c r="L370" i="28"/>
  <c r="L369" i="28"/>
  <c r="L368" i="28"/>
  <c r="L367" i="28"/>
  <c r="L366" i="28"/>
  <c r="L365" i="28"/>
  <c r="L364" i="28"/>
  <c r="L363" i="28"/>
  <c r="L362" i="28"/>
  <c r="L361" i="28"/>
  <c r="L360" i="28"/>
  <c r="L359" i="28"/>
  <c r="L358" i="28"/>
  <c r="L357" i="28"/>
  <c r="L356" i="28"/>
  <c r="L355" i="28"/>
  <c r="L354" i="28"/>
  <c r="L353" i="28"/>
  <c r="L352" i="28"/>
  <c r="L351" i="28"/>
  <c r="L350" i="28"/>
  <c r="L349" i="28"/>
  <c r="L348" i="28"/>
  <c r="L347" i="28"/>
  <c r="L346" i="28"/>
  <c r="L345" i="28"/>
  <c r="L344" i="28"/>
  <c r="L343" i="28"/>
  <c r="L342" i="28"/>
  <c r="L341" i="28"/>
  <c r="L340" i="28"/>
  <c r="L339" i="28"/>
  <c r="L338" i="28"/>
  <c r="L337" i="28"/>
  <c r="L336" i="28"/>
  <c r="L335" i="28"/>
  <c r="L334" i="28"/>
  <c r="L333" i="28"/>
  <c r="L332" i="28"/>
  <c r="L331" i="28"/>
  <c r="L330" i="28"/>
  <c r="L329" i="28"/>
  <c r="L328" i="28"/>
  <c r="L327" i="28"/>
  <c r="L326" i="28"/>
  <c r="L325" i="28"/>
  <c r="L324" i="28"/>
  <c r="L323" i="28"/>
  <c r="L322" i="28"/>
  <c r="L321" i="28"/>
  <c r="L320" i="28"/>
  <c r="L319" i="28"/>
  <c r="L318" i="28"/>
  <c r="L317" i="28"/>
  <c r="L316" i="28"/>
  <c r="L315" i="28"/>
  <c r="L314" i="28"/>
  <c r="L313" i="28"/>
  <c r="L312" i="28"/>
  <c r="L311" i="28"/>
  <c r="L310" i="28"/>
  <c r="L309" i="28"/>
  <c r="L308" i="28"/>
  <c r="L307" i="28"/>
  <c r="L306" i="28"/>
  <c r="L305" i="28"/>
  <c r="L304" i="28"/>
  <c r="L303" i="28"/>
  <c r="L302" i="28"/>
  <c r="L301" i="28"/>
  <c r="L300" i="28"/>
  <c r="L299" i="28"/>
  <c r="L298" i="28"/>
  <c r="L297" i="28"/>
  <c r="L296" i="28"/>
  <c r="L295" i="28"/>
  <c r="L294" i="28"/>
  <c r="L293" i="28"/>
  <c r="L292" i="28"/>
  <c r="L291" i="28"/>
  <c r="L290" i="28"/>
  <c r="L289" i="28"/>
  <c r="L288" i="28"/>
  <c r="L287" i="28"/>
  <c r="L286" i="28"/>
  <c r="L285" i="28"/>
  <c r="L284" i="28"/>
  <c r="L283" i="28"/>
  <c r="L282" i="28"/>
  <c r="L281" i="28"/>
  <c r="L280" i="28"/>
  <c r="L279" i="28"/>
  <c r="L278" i="28"/>
  <c r="L277" i="28"/>
  <c r="L276" i="28"/>
  <c r="L275" i="28"/>
  <c r="L274" i="28"/>
  <c r="L273" i="28"/>
  <c r="L272" i="28"/>
  <c r="L271" i="28"/>
  <c r="L270" i="28"/>
  <c r="L269" i="28"/>
  <c r="L268" i="28"/>
  <c r="L267" i="28"/>
  <c r="L266" i="28"/>
  <c r="F11" i="7" s="1"/>
  <c r="L265" i="28"/>
  <c r="L264" i="28"/>
  <c r="L263" i="28"/>
  <c r="L262" i="28"/>
  <c r="L261" i="28"/>
  <c r="L260" i="28"/>
  <c r="L259" i="28"/>
  <c r="L258" i="28"/>
  <c r="L257" i="28"/>
  <c r="L256" i="28"/>
  <c r="L255" i="28"/>
  <c r="L254" i="28"/>
  <c r="L253" i="28"/>
  <c r="L252" i="28"/>
  <c r="L251" i="28"/>
  <c r="L250" i="28"/>
  <c r="L249" i="28"/>
  <c r="L248" i="28"/>
  <c r="L247" i="28"/>
  <c r="L246" i="28"/>
  <c r="L245" i="28"/>
  <c r="L244" i="28"/>
  <c r="L243" i="28"/>
  <c r="L242" i="28"/>
  <c r="L241" i="28"/>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9" i="28"/>
  <c r="L198" i="28"/>
  <c r="L197" i="28"/>
  <c r="L196" i="28"/>
  <c r="L195" i="28"/>
  <c r="L194" i="28"/>
  <c r="L193" i="28"/>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L153" i="28"/>
  <c r="L152" i="28"/>
  <c r="L151" i="28"/>
  <c r="L150" i="28"/>
  <c r="L149" i="28"/>
  <c r="L148" i="28"/>
  <c r="L147" i="28"/>
  <c r="L146" i="28"/>
  <c r="L145" i="28"/>
  <c r="L144" i="28"/>
  <c r="L143" i="28"/>
  <c r="L142" i="28"/>
  <c r="L141" i="28"/>
  <c r="L140" i="28"/>
  <c r="F10" i="7" s="1"/>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L16" i="28"/>
  <c r="L15" i="28"/>
  <c r="L14" i="28"/>
  <c r="L13" i="28"/>
  <c r="L12" i="28"/>
  <c r="L11" i="28"/>
  <c r="L10" i="28"/>
  <c r="L9" i="28"/>
  <c r="L8" i="28"/>
  <c r="L7" i="28"/>
  <c r="L6" i="28"/>
  <c r="L5" i="28"/>
  <c r="L4" i="28"/>
  <c r="L3" i="28"/>
  <c r="F11" i="5" l="1"/>
  <c r="F11" i="2"/>
  <c r="F20" i="4"/>
  <c r="F10" i="11"/>
  <c r="F19" i="21"/>
  <c r="G19" i="21" s="1"/>
  <c r="F27" i="6"/>
  <c r="G27" i="6" s="1"/>
  <c r="F12" i="7"/>
  <c r="F26" i="6"/>
  <c r="G26" i="6" s="1"/>
  <c r="F29" i="6"/>
  <c r="G29" i="6" s="1"/>
  <c r="F28" i="6"/>
  <c r="G28" i="6" s="1"/>
  <c r="F30" i="6"/>
  <c r="G30" i="6" s="1"/>
  <c r="F33" i="6"/>
  <c r="G33" i="6" s="1"/>
  <c r="L31" i="21"/>
  <c r="F20" i="21"/>
  <c r="G20" i="21" s="1"/>
  <c r="D20" i="21"/>
  <c r="F18" i="21"/>
  <c r="G18" i="21" s="1"/>
  <c r="D18" i="21"/>
  <c r="F17" i="21"/>
  <c r="G17" i="21" s="1"/>
  <c r="D17" i="21"/>
  <c r="F16" i="21"/>
  <c r="G16" i="21" s="1"/>
  <c r="D16" i="21"/>
  <c r="F15" i="21"/>
  <c r="G15" i="21" s="1"/>
  <c r="D15" i="21"/>
  <c r="F14" i="21"/>
  <c r="G14" i="21" s="1"/>
  <c r="D14" i="21"/>
  <c r="F13" i="21"/>
  <c r="G13" i="21" s="1"/>
  <c r="D13" i="21"/>
  <c r="F12" i="21"/>
  <c r="G12" i="21" s="1"/>
  <c r="D12" i="21"/>
  <c r="F11" i="21"/>
  <c r="G11" i="21" s="1"/>
  <c r="D11" i="21"/>
  <c r="G10" i="21"/>
  <c r="D10" i="21"/>
  <c r="L31" i="15"/>
  <c r="D18" i="15"/>
  <c r="D17" i="15"/>
  <c r="D15" i="15"/>
  <c r="F14" i="15"/>
  <c r="D14" i="15"/>
  <c r="F13" i="15"/>
  <c r="D13" i="15"/>
  <c r="F12" i="15"/>
  <c r="D12" i="15"/>
  <c r="F11" i="15"/>
  <c r="D11" i="15"/>
  <c r="F10" i="15"/>
  <c r="D10" i="15"/>
  <c r="L31" i="16"/>
  <c r="F19" i="16"/>
  <c r="D19" i="16"/>
  <c r="F18" i="16"/>
  <c r="D18" i="16"/>
  <c r="F17" i="16"/>
  <c r="D17" i="16"/>
  <c r="F16" i="16"/>
  <c r="D16" i="16"/>
  <c r="F15" i="16"/>
  <c r="D15" i="16"/>
  <c r="F14" i="16"/>
  <c r="D14" i="16"/>
  <c r="F13" i="16"/>
  <c r="D13" i="16"/>
  <c r="F12" i="16"/>
  <c r="D12" i="16"/>
  <c r="F11" i="16"/>
  <c r="D11" i="16"/>
  <c r="F10" i="16"/>
  <c r="D10" i="16"/>
  <c r="L31" i="17"/>
  <c r="F17" i="17"/>
  <c r="D17" i="17"/>
  <c r="F16" i="17"/>
  <c r="D16" i="17"/>
  <c r="F15" i="17"/>
  <c r="D15" i="17"/>
  <c r="F14" i="17"/>
  <c r="D14" i="17"/>
  <c r="F13" i="17"/>
  <c r="D13" i="17"/>
  <c r="F12" i="17"/>
  <c r="D12" i="17"/>
  <c r="F11" i="17"/>
  <c r="D11" i="17"/>
  <c r="F10" i="17"/>
  <c r="D10" i="17"/>
  <c r="L31" i="18"/>
  <c r="M31" i="21" l="1"/>
  <c r="L31" i="19"/>
  <c r="AA14" i="26"/>
  <c r="Z14" i="26"/>
  <c r="Y14" i="26"/>
  <c r="X14" i="26"/>
  <c r="W14" i="26"/>
  <c r="V14" i="26"/>
  <c r="U14" i="26"/>
  <c r="T14" i="26"/>
  <c r="S14" i="26"/>
  <c r="R14" i="26"/>
  <c r="Q14" i="26"/>
  <c r="P14" i="26"/>
  <c r="N14" i="26"/>
  <c r="M14" i="26"/>
  <c r="L14" i="26"/>
  <c r="J14" i="26"/>
  <c r="H14" i="26"/>
  <c r="L31" i="11"/>
  <c r="L31" i="9"/>
  <c r="L31" i="8"/>
  <c r="L31" i="7"/>
  <c r="L31" i="6"/>
  <c r="L31" i="5"/>
  <c r="G24" i="5"/>
  <c r="G23" i="5"/>
  <c r="E21" i="5"/>
  <c r="E20" i="5"/>
  <c r="E19" i="5"/>
  <c r="F12" i="5"/>
  <c r="G12" i="5" s="1"/>
  <c r="D12" i="5"/>
  <c r="G11" i="5"/>
  <c r="F10" i="5"/>
  <c r="D10" i="5"/>
  <c r="L31" i="4"/>
  <c r="F21" i="4"/>
  <c r="D21" i="4"/>
  <c r="F19" i="4"/>
  <c r="D19" i="4"/>
  <c r="F18" i="4"/>
  <c r="D18" i="4"/>
  <c r="F17" i="4"/>
  <c r="D17" i="4"/>
  <c r="F16" i="4"/>
  <c r="D16" i="4"/>
  <c r="F15" i="4"/>
  <c r="D15" i="4"/>
  <c r="F14" i="4"/>
  <c r="D14" i="4"/>
  <c r="F13" i="4"/>
  <c r="D13" i="4"/>
  <c r="F12" i="4"/>
  <c r="D12" i="4"/>
  <c r="F11" i="4"/>
  <c r="D11" i="4"/>
  <c r="F10" i="4"/>
  <c r="D10" i="4"/>
  <c r="L31" i="2"/>
  <c r="E20" i="2"/>
  <c r="F12" i="2"/>
  <c r="G12" i="2" s="1"/>
  <c r="D12" i="2"/>
  <c r="F10" i="2"/>
  <c r="G10" i="2" s="1"/>
  <c r="D10" i="2"/>
  <c r="G14" i="2"/>
  <c r="G14" i="26" s="1"/>
  <c r="E19" i="18"/>
  <c r="F15" i="18"/>
  <c r="D15" i="18"/>
  <c r="F14" i="18"/>
  <c r="D14" i="18"/>
  <c r="F13" i="18"/>
  <c r="D13" i="18"/>
  <c r="F12" i="18"/>
  <c r="D12" i="18"/>
  <c r="F11" i="18"/>
  <c r="D11" i="18"/>
  <c r="F10" i="18"/>
  <c r="D10" i="18"/>
  <c r="E35" i="19"/>
  <c r="F33" i="19"/>
  <c r="D33" i="19"/>
  <c r="F32" i="19"/>
  <c r="D32" i="19"/>
  <c r="F31" i="19"/>
  <c r="D31" i="19"/>
  <c r="F30" i="19"/>
  <c r="D30" i="19"/>
  <c r="F29" i="19"/>
  <c r="D29" i="19"/>
  <c r="F28" i="19"/>
  <c r="D28" i="19"/>
  <c r="F27" i="19"/>
  <c r="D27" i="19"/>
  <c r="F26" i="19"/>
  <c r="D26" i="19"/>
  <c r="F25" i="19"/>
  <c r="D25" i="19"/>
  <c r="F24" i="19"/>
  <c r="D24" i="19"/>
  <c r="F23" i="19"/>
  <c r="D23" i="19"/>
  <c r="F22" i="19"/>
  <c r="D22" i="19"/>
  <c r="F21" i="19"/>
  <c r="D21" i="19"/>
  <c r="F20" i="19"/>
  <c r="D20" i="19"/>
  <c r="F19" i="19"/>
  <c r="D19" i="19"/>
  <c r="F18" i="19"/>
  <c r="D18" i="19"/>
  <c r="F17" i="19"/>
  <c r="D17" i="19"/>
  <c r="F16" i="19"/>
  <c r="D16" i="19"/>
  <c r="F15" i="19"/>
  <c r="D15" i="19"/>
  <c r="F14" i="19"/>
  <c r="D14" i="19"/>
  <c r="F13" i="19"/>
  <c r="D13" i="19"/>
  <c r="F12" i="19"/>
  <c r="D12" i="19"/>
  <c r="F11" i="19"/>
  <c r="D11" i="19"/>
  <c r="F10" i="19"/>
  <c r="D10" i="19"/>
  <c r="E16" i="3"/>
  <c r="E15" i="3"/>
  <c r="E14" i="3"/>
  <c r="E12" i="3"/>
  <c r="L31" i="3" s="1"/>
  <c r="F11" i="3"/>
  <c r="D11" i="3"/>
  <c r="F10" i="3"/>
  <c r="D10" i="3"/>
  <c r="F16" i="9"/>
  <c r="F15" i="9"/>
  <c r="F14" i="9"/>
  <c r="F13" i="9"/>
  <c r="F12" i="9"/>
  <c r="F11" i="9"/>
  <c r="D16" i="9"/>
  <c r="D15" i="9"/>
  <c r="D14" i="9"/>
  <c r="D13" i="9"/>
  <c r="D12" i="9"/>
  <c r="D11" i="9"/>
  <c r="F10" i="9"/>
  <c r="D10" i="9"/>
  <c r="E19" i="8"/>
  <c r="F17" i="8"/>
  <c r="D17" i="8"/>
  <c r="F16" i="8"/>
  <c r="D16" i="8"/>
  <c r="F15" i="8"/>
  <c r="D15" i="8"/>
  <c r="F14" i="8"/>
  <c r="D14" i="8"/>
  <c r="F13" i="8"/>
  <c r="D13" i="8"/>
  <c r="F12" i="8"/>
  <c r="D12" i="8"/>
  <c r="F11" i="8"/>
  <c r="D11" i="8"/>
  <c r="F10" i="8"/>
  <c r="D10" i="8"/>
  <c r="D21" i="6"/>
  <c r="D20" i="6"/>
  <c r="D19" i="6"/>
  <c r="D18" i="6"/>
  <c r="D17" i="6"/>
  <c r="D16" i="6"/>
  <c r="D15" i="6"/>
  <c r="D14" i="6"/>
  <c r="D13" i="6"/>
  <c r="D12" i="6"/>
  <c r="D11" i="6"/>
  <c r="D10" i="6"/>
  <c r="G25" i="6"/>
  <c r="G24" i="6"/>
  <c r="M32" i="6" s="1"/>
  <c r="F21" i="6"/>
  <c r="F20" i="6"/>
  <c r="F19" i="6"/>
  <c r="G19" i="6" s="1"/>
  <c r="F18" i="6"/>
  <c r="G18" i="6" s="1"/>
  <c r="F17" i="6"/>
  <c r="G17" i="6" s="1"/>
  <c r="F16" i="6"/>
  <c r="F15" i="6"/>
  <c r="F14" i="6"/>
  <c r="F13" i="6"/>
  <c r="F12" i="6"/>
  <c r="F11" i="6"/>
  <c r="F10" i="6"/>
  <c r="F38" i="2"/>
  <c r="N25" i="15" l="1"/>
  <c r="M25" i="15"/>
  <c r="G27" i="23"/>
  <c r="G26" i="23"/>
  <c r="G25" i="23"/>
  <c r="G24" i="23"/>
  <c r="G23" i="23"/>
  <c r="G22" i="23"/>
  <c r="G21" i="23"/>
  <c r="G20" i="23"/>
  <c r="L18" i="20"/>
  <c r="L17" i="20"/>
  <c r="M16" i="20"/>
  <c r="M15" i="20"/>
  <c r="M14" i="20"/>
  <c r="M13" i="20"/>
  <c r="M12" i="20"/>
  <c r="M11" i="20"/>
  <c r="M10" i="20"/>
  <c r="L24" i="21"/>
  <c r="L25" i="21" s="1"/>
  <c r="L18" i="21"/>
  <c r="L17" i="21"/>
  <c r="M16" i="21"/>
  <c r="M15" i="21"/>
  <c r="M14" i="21"/>
  <c r="M13" i="21"/>
  <c r="M12" i="21"/>
  <c r="M11" i="21"/>
  <c r="M10" i="21"/>
  <c r="L23" i="21" s="1"/>
  <c r="L31" i="22"/>
  <c r="L24" i="22"/>
  <c r="L25" i="22" s="1"/>
  <c r="L18" i="22"/>
  <c r="L17" i="22"/>
  <c r="M16" i="22"/>
  <c r="M15" i="22"/>
  <c r="M14" i="22"/>
  <c r="M13" i="22"/>
  <c r="M12" i="22"/>
  <c r="M11" i="22"/>
  <c r="M10" i="22"/>
  <c r="L31" i="10"/>
  <c r="L24" i="10"/>
  <c r="L25" i="10" s="1"/>
  <c r="L18" i="10"/>
  <c r="L17" i="10"/>
  <c r="M16" i="10"/>
  <c r="M15" i="10"/>
  <c r="M14" i="10"/>
  <c r="M13" i="10"/>
  <c r="M12" i="10"/>
  <c r="M11" i="10"/>
  <c r="M10" i="10"/>
  <c r="L23" i="10" s="1"/>
  <c r="L31" i="13"/>
  <c r="L24" i="13"/>
  <c r="L25" i="13" s="1"/>
  <c r="L18" i="13"/>
  <c r="L17" i="13"/>
  <c r="M16" i="13"/>
  <c r="M15" i="13"/>
  <c r="M14" i="13"/>
  <c r="M13" i="13"/>
  <c r="M12" i="13"/>
  <c r="M11" i="13"/>
  <c r="M10" i="13"/>
  <c r="L31" i="14"/>
  <c r="L24" i="14"/>
  <c r="L25" i="14" s="1"/>
  <c r="L18" i="14"/>
  <c r="L17" i="14"/>
  <c r="M16" i="14"/>
  <c r="M15" i="14"/>
  <c r="M14" i="14"/>
  <c r="M13" i="14"/>
  <c r="M12" i="14"/>
  <c r="M11" i="14"/>
  <c r="M10" i="14"/>
  <c r="L23" i="14" s="1"/>
  <c r="L25" i="15"/>
  <c r="L18" i="15"/>
  <c r="L17" i="15"/>
  <c r="M16" i="15"/>
  <c r="M15" i="15"/>
  <c r="M14" i="15"/>
  <c r="M13" i="15"/>
  <c r="M12" i="15"/>
  <c r="M11" i="15"/>
  <c r="M10" i="15"/>
  <c r="L24" i="16"/>
  <c r="L25" i="16" s="1"/>
  <c r="L18" i="16"/>
  <c r="L17" i="16"/>
  <c r="M16" i="16"/>
  <c r="M15" i="16"/>
  <c r="M14" i="16"/>
  <c r="M13" i="16"/>
  <c r="M12" i="16"/>
  <c r="M11" i="16"/>
  <c r="M10" i="16"/>
  <c r="L24" i="17"/>
  <c r="L25" i="17" s="1"/>
  <c r="L18" i="17"/>
  <c r="L17" i="17"/>
  <c r="M16" i="17"/>
  <c r="M15" i="17"/>
  <c r="M14" i="17"/>
  <c r="M13" i="17"/>
  <c r="M12" i="17"/>
  <c r="M11" i="17"/>
  <c r="M10" i="17"/>
  <c r="L24" i="18"/>
  <c r="L25" i="18" s="1"/>
  <c r="L18" i="18"/>
  <c r="L17" i="18"/>
  <c r="M16" i="18"/>
  <c r="M15" i="18"/>
  <c r="M14" i="18"/>
  <c r="M13" i="18"/>
  <c r="M12" i="18"/>
  <c r="M11" i="18"/>
  <c r="M10" i="18"/>
  <c r="L23" i="18" s="1"/>
  <c r="L24" i="19"/>
  <c r="L25" i="19" s="1"/>
  <c r="M16" i="19"/>
  <c r="M15" i="19"/>
  <c r="M14" i="19"/>
  <c r="M13" i="19"/>
  <c r="M12" i="19"/>
  <c r="M11" i="19"/>
  <c r="M10" i="19"/>
  <c r="G37" i="19"/>
  <c r="L18" i="19"/>
  <c r="L17" i="19"/>
  <c r="L24" i="12"/>
  <c r="L25" i="12" s="1"/>
  <c r="L18" i="12"/>
  <c r="L17" i="12"/>
  <c r="M16" i="12"/>
  <c r="M15" i="12"/>
  <c r="M14" i="12"/>
  <c r="M13" i="12"/>
  <c r="M12" i="12"/>
  <c r="M11" i="12"/>
  <c r="M10" i="12"/>
  <c r="L24" i="11"/>
  <c r="L25" i="11" s="1"/>
  <c r="L18" i="11"/>
  <c r="L17" i="11"/>
  <c r="M16" i="11"/>
  <c r="M15" i="11"/>
  <c r="M14" i="11"/>
  <c r="M13" i="11"/>
  <c r="M12" i="11"/>
  <c r="M11" i="11"/>
  <c r="M10" i="11"/>
  <c r="L18" i="3"/>
  <c r="L17" i="3"/>
  <c r="M16" i="3"/>
  <c r="M15" i="3"/>
  <c r="M14" i="3"/>
  <c r="M13" i="3"/>
  <c r="M12" i="3"/>
  <c r="M11" i="3"/>
  <c r="M10" i="3"/>
  <c r="L23" i="3" s="1"/>
  <c r="G19" i="9"/>
  <c r="L24" i="9"/>
  <c r="L25" i="9" s="1"/>
  <c r="L18" i="9"/>
  <c r="L17" i="9"/>
  <c r="M16" i="9"/>
  <c r="M15" i="9"/>
  <c r="M14" i="9"/>
  <c r="M13" i="9"/>
  <c r="M12" i="9"/>
  <c r="M11" i="9"/>
  <c r="M10" i="9"/>
  <c r="L24" i="8"/>
  <c r="L25" i="8" s="1"/>
  <c r="L18" i="8"/>
  <c r="L17" i="8"/>
  <c r="M16" i="8"/>
  <c r="M15" i="8"/>
  <c r="M14" i="8"/>
  <c r="M13" i="8"/>
  <c r="M12" i="8"/>
  <c r="M11" i="8"/>
  <c r="M10" i="8"/>
  <c r="L24" i="7"/>
  <c r="L25" i="7" s="1"/>
  <c r="L18" i="7"/>
  <c r="L17" i="7"/>
  <c r="F14" i="7" s="1"/>
  <c r="M16" i="7"/>
  <c r="M15" i="7"/>
  <c r="M14" i="7"/>
  <c r="M13" i="7"/>
  <c r="M12" i="7"/>
  <c r="M11" i="7"/>
  <c r="M10" i="7"/>
  <c r="L23" i="7" s="1"/>
  <c r="L24" i="6"/>
  <c r="L25" i="6" s="1"/>
  <c r="L18" i="6"/>
  <c r="L17" i="6"/>
  <c r="M16" i="6"/>
  <c r="M15" i="6"/>
  <c r="M14" i="6"/>
  <c r="M13" i="6"/>
  <c r="M12" i="6"/>
  <c r="M11" i="6"/>
  <c r="M10" i="6"/>
  <c r="G21" i="4"/>
  <c r="G20" i="4"/>
  <c r="G19" i="4"/>
  <c r="G18" i="4"/>
  <c r="G17" i="4"/>
  <c r="G16" i="4"/>
  <c r="G15" i="4"/>
  <c r="G14" i="4"/>
  <c r="G13" i="4"/>
  <c r="G12" i="4"/>
  <c r="G11" i="4"/>
  <c r="G10" i="4"/>
  <c r="G29" i="23"/>
  <c r="G28" i="23"/>
  <c r="L23" i="8" l="1"/>
  <c r="L23" i="17"/>
  <c r="L23" i="13"/>
  <c r="L23" i="22"/>
  <c r="L23" i="20"/>
  <c r="L23" i="12"/>
  <c r="L23" i="6"/>
  <c r="M31" i="4"/>
  <c r="L23" i="15"/>
  <c r="L23" i="16"/>
  <c r="L23" i="11"/>
  <c r="L23" i="9"/>
  <c r="L23" i="19"/>
  <c r="F37" i="2"/>
  <c r="S26" i="23"/>
  <c r="T26" i="23" s="1"/>
  <c r="U26" i="23" s="1"/>
  <c r="V26" i="23" s="1"/>
  <c r="W26" i="23" s="1"/>
  <c r="X26" i="23" s="1"/>
  <c r="Y26" i="23" s="1"/>
  <c r="Z26" i="23" s="1"/>
  <c r="AA26" i="23" s="1"/>
  <c r="AB26" i="23" s="1"/>
  <c r="AC26" i="23" s="1"/>
  <c r="AD26" i="23" s="1"/>
  <c r="AE26" i="23" s="1"/>
  <c r="AF26" i="23" s="1"/>
  <c r="AG26" i="23" s="1"/>
  <c r="AH26" i="23" s="1"/>
  <c r="AI26" i="23" s="1"/>
  <c r="AJ26" i="23" s="1"/>
  <c r="AK26" i="23" s="1"/>
  <c r="K41" i="2"/>
  <c r="E42" i="2"/>
  <c r="E44" i="5"/>
  <c r="G44" i="5" s="1"/>
  <c r="G45" i="5" s="1"/>
  <c r="E41" i="5"/>
  <c r="F40" i="5"/>
  <c r="D40" i="5"/>
  <c r="F39" i="5"/>
  <c r="D39" i="5"/>
  <c r="F38" i="5"/>
  <c r="D38" i="5"/>
  <c r="F37" i="5"/>
  <c r="D37" i="5"/>
  <c r="M16" i="4"/>
  <c r="M16" i="5"/>
  <c r="L24" i="4"/>
  <c r="L25" i="4" s="1"/>
  <c r="L24" i="5"/>
  <c r="L25" i="5" s="1"/>
  <c r="L18" i="5"/>
  <c r="L17" i="5"/>
  <c r="M15" i="5"/>
  <c r="M14" i="5"/>
  <c r="M13" i="5"/>
  <c r="M12" i="5"/>
  <c r="M11" i="5"/>
  <c r="M10" i="5"/>
  <c r="M16" i="2"/>
  <c r="M15" i="2"/>
  <c r="M14" i="2"/>
  <c r="M15" i="4"/>
  <c r="M14" i="4"/>
  <c r="M13" i="4"/>
  <c r="L18" i="4"/>
  <c r="L17" i="4"/>
  <c r="M12" i="4"/>
  <c r="M11" i="4"/>
  <c r="M10" i="4"/>
  <c r="M10" i="2"/>
  <c r="M11" i="2"/>
  <c r="M13" i="2"/>
  <c r="M12" i="2"/>
  <c r="L18" i="2"/>
  <c r="L17" i="2"/>
  <c r="F41" i="5" l="1"/>
  <c r="L23" i="5"/>
  <c r="AA1976" i="27"/>
  <c r="AA1975" i="27"/>
  <c r="AA1974" i="27"/>
  <c r="AA1973" i="27"/>
  <c r="AA1972" i="27"/>
  <c r="AA1971" i="27"/>
  <c r="AA1970" i="27"/>
  <c r="AA1969" i="27"/>
  <c r="AA1968" i="27"/>
  <c r="AA1967" i="27"/>
  <c r="AA1966" i="27"/>
  <c r="AA1965" i="27"/>
  <c r="AA1964" i="27"/>
  <c r="AA1963" i="27"/>
  <c r="AA1962" i="27"/>
  <c r="AA1961" i="27"/>
  <c r="AA1960" i="27"/>
  <c r="AA1959" i="27"/>
  <c r="AA1958" i="27"/>
  <c r="AA1957" i="27"/>
  <c r="AA1956" i="27"/>
  <c r="AA1955" i="27"/>
  <c r="AA1954" i="27"/>
  <c r="AA1953" i="27"/>
  <c r="AA1952" i="27"/>
  <c r="AA1951" i="27"/>
  <c r="AA1950" i="27"/>
  <c r="AA1949" i="27"/>
  <c r="AA1948" i="27"/>
  <c r="AA1947" i="27"/>
  <c r="AA1946" i="27"/>
  <c r="AA1945" i="27"/>
  <c r="AA1944" i="27"/>
  <c r="AA1943" i="27"/>
  <c r="AA1942" i="27"/>
  <c r="AA1941" i="27"/>
  <c r="AA1940" i="27"/>
  <c r="AA1939" i="27"/>
  <c r="AA1938" i="27"/>
  <c r="AA1937" i="27"/>
  <c r="AA1936" i="27"/>
  <c r="AA1935" i="27"/>
  <c r="AA1934" i="27"/>
  <c r="AA1933" i="27"/>
  <c r="AA1932" i="27"/>
  <c r="AA1931" i="27"/>
  <c r="AA1930" i="27"/>
  <c r="AA1929" i="27"/>
  <c r="AA1928" i="27"/>
  <c r="AA1927" i="27"/>
  <c r="AA1926" i="27"/>
  <c r="AA1925" i="27"/>
  <c r="AA1924" i="27"/>
  <c r="AA1923" i="27"/>
  <c r="AA1922" i="27"/>
  <c r="AA1921" i="27"/>
  <c r="AA1920" i="27"/>
  <c r="AA1919" i="27"/>
  <c r="AA1918" i="27"/>
  <c r="AA1917" i="27"/>
  <c r="AA1916" i="27"/>
  <c r="AA1915" i="27"/>
  <c r="AA1914" i="27"/>
  <c r="AA1913" i="27"/>
  <c r="AA1912" i="27"/>
  <c r="AA1911" i="27"/>
  <c r="AA1910" i="27"/>
  <c r="AA1909" i="27"/>
  <c r="AA1908" i="27"/>
  <c r="AA1907" i="27"/>
  <c r="AA1906" i="27"/>
  <c r="AA1905" i="27"/>
  <c r="AA1904" i="27"/>
  <c r="AA1903" i="27"/>
  <c r="AA1902" i="27"/>
  <c r="AA1901" i="27"/>
  <c r="AA1900" i="27"/>
  <c r="AA1899" i="27"/>
  <c r="AA1898" i="27"/>
  <c r="AA1897" i="27"/>
  <c r="AA1896" i="27"/>
  <c r="AA1895" i="27"/>
  <c r="AA1894" i="27"/>
  <c r="AA1893" i="27"/>
  <c r="AA1892" i="27"/>
  <c r="AA1891" i="27"/>
  <c r="AA1890" i="27"/>
  <c r="AA1889" i="27"/>
  <c r="AA1888" i="27"/>
  <c r="AA1887" i="27"/>
  <c r="AA1886" i="27"/>
  <c r="AA1885" i="27"/>
  <c r="AA1884" i="27"/>
  <c r="AA1883" i="27"/>
  <c r="AA1882" i="27"/>
  <c r="AA1881" i="27"/>
  <c r="AA1880" i="27"/>
  <c r="AA1879" i="27"/>
  <c r="AA1878" i="27"/>
  <c r="AA1877" i="27"/>
  <c r="AA1876" i="27"/>
  <c r="AA1875" i="27"/>
  <c r="AA1874" i="27"/>
  <c r="AA1873" i="27"/>
  <c r="AA1872" i="27"/>
  <c r="AA1871" i="27"/>
  <c r="AA1870" i="27"/>
  <c r="AA1869" i="27"/>
  <c r="AA1868" i="27"/>
  <c r="AA1867" i="27"/>
  <c r="AA1866" i="27"/>
  <c r="AA1865" i="27"/>
  <c r="AA1864" i="27"/>
  <c r="AA1863" i="27"/>
  <c r="AA1862" i="27"/>
  <c r="AA1861" i="27"/>
  <c r="AA1860" i="27"/>
  <c r="AA1859" i="27"/>
  <c r="AA1858" i="27"/>
  <c r="AA1857" i="27"/>
  <c r="AA1856" i="27"/>
  <c r="AA1855" i="27"/>
  <c r="AA1854" i="27"/>
  <c r="AA1853" i="27"/>
  <c r="AA1852" i="27"/>
  <c r="AA1851" i="27"/>
  <c r="AA1850" i="27"/>
  <c r="AA1849" i="27"/>
  <c r="AA1848" i="27"/>
  <c r="AA1847" i="27"/>
  <c r="AA1846" i="27"/>
  <c r="AA1845" i="27"/>
  <c r="AA1844" i="27"/>
  <c r="AA1843" i="27"/>
  <c r="AA1842" i="27"/>
  <c r="AA1841" i="27"/>
  <c r="AA1840" i="27"/>
  <c r="AA1839" i="27"/>
  <c r="AA1838" i="27"/>
  <c r="AA1837" i="27"/>
  <c r="AA1836" i="27"/>
  <c r="AA1835" i="27"/>
  <c r="AA1834" i="27"/>
  <c r="AA1833" i="27"/>
  <c r="AA1832" i="27"/>
  <c r="AA1831" i="27"/>
  <c r="AA1830" i="27"/>
  <c r="AA1829" i="27"/>
  <c r="AA1828" i="27"/>
  <c r="AA1827" i="27"/>
  <c r="AA1826" i="27"/>
  <c r="AA1825" i="27"/>
  <c r="AA1824" i="27"/>
  <c r="AA1823" i="27"/>
  <c r="AA1822" i="27"/>
  <c r="AA1821" i="27"/>
  <c r="AA1820" i="27"/>
  <c r="AA1819" i="27"/>
  <c r="AA1818" i="27"/>
  <c r="AA1817" i="27"/>
  <c r="AA1816" i="27"/>
  <c r="AA1815" i="27"/>
  <c r="AA1814" i="27"/>
  <c r="AA1813" i="27"/>
  <c r="AA1812" i="27"/>
  <c r="AA1811" i="27"/>
  <c r="AA1810" i="27"/>
  <c r="AA1809" i="27"/>
  <c r="AA1808" i="27"/>
  <c r="AA1807" i="27"/>
  <c r="AA1806" i="27"/>
  <c r="AA1805" i="27"/>
  <c r="AA1804" i="27"/>
  <c r="AA1803" i="27"/>
  <c r="AA1802" i="27"/>
  <c r="AA1801" i="27"/>
  <c r="AA1800" i="27"/>
  <c r="AA1799" i="27"/>
  <c r="AA1798" i="27"/>
  <c r="AA1797" i="27"/>
  <c r="AA1796" i="27"/>
  <c r="AA1795" i="27"/>
  <c r="AA1794" i="27"/>
  <c r="AA1793" i="27"/>
  <c r="AA1792" i="27"/>
  <c r="AA1791" i="27"/>
  <c r="AA1790" i="27"/>
  <c r="AA1789" i="27"/>
  <c r="AA1788" i="27"/>
  <c r="AA1787" i="27"/>
  <c r="AA1786" i="27"/>
  <c r="AA1785" i="27"/>
  <c r="AA1784" i="27"/>
  <c r="AA1783" i="27"/>
  <c r="AA1782" i="27"/>
  <c r="AA1781" i="27"/>
  <c r="AA1780" i="27"/>
  <c r="AA1779" i="27"/>
  <c r="AA1778" i="27"/>
  <c r="AA1777" i="27"/>
  <c r="AA1776" i="27"/>
  <c r="AA1775" i="27"/>
  <c r="AA1774" i="27"/>
  <c r="AA1773" i="27"/>
  <c r="AA1772" i="27"/>
  <c r="AA1771" i="27"/>
  <c r="AA1770" i="27"/>
  <c r="AA1769" i="27"/>
  <c r="AA1768" i="27"/>
  <c r="AA1767" i="27"/>
  <c r="AA1766" i="27"/>
  <c r="AA1765" i="27"/>
  <c r="AA1764" i="27"/>
  <c r="AA1763" i="27"/>
  <c r="AA1762" i="27"/>
  <c r="AA1761" i="27"/>
  <c r="AA1760" i="27"/>
  <c r="AA1759" i="27"/>
  <c r="AA1758" i="27"/>
  <c r="AA1757" i="27"/>
  <c r="AA1756" i="27"/>
  <c r="AA1755" i="27"/>
  <c r="AA1754" i="27"/>
  <c r="AA1753" i="27"/>
  <c r="AA1752" i="27"/>
  <c r="AA1751" i="27"/>
  <c r="AA1750" i="27"/>
  <c r="AA1749" i="27"/>
  <c r="AA1748" i="27"/>
  <c r="AA1747" i="27"/>
  <c r="AA1746" i="27"/>
  <c r="AA1745" i="27"/>
  <c r="AA1744" i="27"/>
  <c r="AA1743" i="27"/>
  <c r="AA1742" i="27"/>
  <c r="AA1741" i="27"/>
  <c r="AA1740" i="27"/>
  <c r="AA1739" i="27"/>
  <c r="AA1738" i="27"/>
  <c r="AA1737" i="27"/>
  <c r="AA1736" i="27"/>
  <c r="AA1735" i="27"/>
  <c r="AA1734" i="27"/>
  <c r="AA1733" i="27"/>
  <c r="AA1732" i="27"/>
  <c r="AA1731" i="27"/>
  <c r="AA1730" i="27"/>
  <c r="AA1729" i="27"/>
  <c r="AA1728" i="27"/>
  <c r="AA1727" i="27"/>
  <c r="AA1726" i="27"/>
  <c r="AA1725" i="27"/>
  <c r="AA1724" i="27"/>
  <c r="AA1723" i="27"/>
  <c r="AA1722" i="27"/>
  <c r="AA1721" i="27"/>
  <c r="AA1720" i="27"/>
  <c r="AA1719" i="27"/>
  <c r="AA1718" i="27"/>
  <c r="AA1717" i="27"/>
  <c r="AA1716" i="27"/>
  <c r="AA1715" i="27"/>
  <c r="AA1714" i="27"/>
  <c r="AA1713" i="27"/>
  <c r="AA1712" i="27"/>
  <c r="AA1711" i="27"/>
  <c r="AA1710" i="27"/>
  <c r="AA1709" i="27"/>
  <c r="AA1708" i="27"/>
  <c r="AA1707" i="27"/>
  <c r="AA1706" i="27"/>
  <c r="AA1705" i="27"/>
  <c r="AA1704" i="27"/>
  <c r="AA1703" i="27"/>
  <c r="AA1702" i="27"/>
  <c r="AA1701" i="27"/>
  <c r="AA1700" i="27"/>
  <c r="AA1699" i="27"/>
  <c r="AA1698" i="27"/>
  <c r="AA1697" i="27"/>
  <c r="AA1696" i="27"/>
  <c r="AA1695" i="27"/>
  <c r="AA1694" i="27"/>
  <c r="AA1693" i="27"/>
  <c r="AA1692" i="27"/>
  <c r="AA1691" i="27"/>
  <c r="AA1690" i="27"/>
  <c r="AA1689" i="27"/>
  <c r="AA1688" i="27"/>
  <c r="AA1687" i="27"/>
  <c r="AA1686" i="27"/>
  <c r="AA1685" i="27"/>
  <c r="AA1684" i="27"/>
  <c r="AA1683" i="27"/>
  <c r="AA1682" i="27"/>
  <c r="AA1681" i="27"/>
  <c r="AA1680" i="27"/>
  <c r="AA1679" i="27"/>
  <c r="AA1678" i="27"/>
  <c r="AA1677" i="27"/>
  <c r="AA1676" i="27"/>
  <c r="AA1675" i="27"/>
  <c r="AA1674" i="27"/>
  <c r="AA1673" i="27"/>
  <c r="AA1672" i="27"/>
  <c r="AA1671" i="27"/>
  <c r="AA1670" i="27"/>
  <c r="AA1669" i="27"/>
  <c r="AA1668" i="27"/>
  <c r="AA1667" i="27"/>
  <c r="AA1666" i="27"/>
  <c r="AA1665" i="27"/>
  <c r="AA1664" i="27"/>
  <c r="AA1663" i="27"/>
  <c r="AA1662" i="27"/>
  <c r="AA1661" i="27"/>
  <c r="AA1660" i="27"/>
  <c r="AA1659" i="27"/>
  <c r="AA1658" i="27"/>
  <c r="AA1657" i="27"/>
  <c r="AA1656" i="27"/>
  <c r="AA1655" i="27"/>
  <c r="AA1654" i="27"/>
  <c r="AA1653" i="27"/>
  <c r="AA1652" i="27"/>
  <c r="AA1651" i="27"/>
  <c r="AA1650" i="27"/>
  <c r="AA1649" i="27"/>
  <c r="AA1648" i="27"/>
  <c r="AA1647" i="27"/>
  <c r="AA1646" i="27"/>
  <c r="AA1645" i="27"/>
  <c r="AA1644" i="27"/>
  <c r="AA1643" i="27"/>
  <c r="AA1642" i="27"/>
  <c r="AA1641" i="27"/>
  <c r="AA1640" i="27"/>
  <c r="AA1639" i="27"/>
  <c r="AA1638" i="27"/>
  <c r="AA1637" i="27"/>
  <c r="AA1636" i="27"/>
  <c r="AA1635" i="27"/>
  <c r="AA1634" i="27"/>
  <c r="AA1633" i="27"/>
  <c r="AA1632" i="27"/>
  <c r="AA1631" i="27"/>
  <c r="AA1630" i="27"/>
  <c r="AA1629" i="27"/>
  <c r="AA1628" i="27"/>
  <c r="AA1627" i="27"/>
  <c r="AA1626" i="27"/>
  <c r="AA1625" i="27"/>
  <c r="AA1624" i="27"/>
  <c r="AA1623" i="27"/>
  <c r="AA1622" i="27"/>
  <c r="AA1621" i="27"/>
  <c r="AA1620" i="27"/>
  <c r="AA1619" i="27"/>
  <c r="AA1618" i="27"/>
  <c r="AA1617" i="27"/>
  <c r="AA1616" i="27"/>
  <c r="AA1615" i="27"/>
  <c r="AA1614" i="27"/>
  <c r="AA1613" i="27"/>
  <c r="AA1612" i="27"/>
  <c r="AA1611" i="27"/>
  <c r="AA1610" i="27"/>
  <c r="AA1609" i="27"/>
  <c r="AA1608" i="27"/>
  <c r="AA1607" i="27"/>
  <c r="AA1606" i="27"/>
  <c r="AA1605" i="27"/>
  <c r="AA1604" i="27"/>
  <c r="AA1603" i="27"/>
  <c r="AA1602" i="27"/>
  <c r="AA1601" i="27"/>
  <c r="AA1600" i="27"/>
  <c r="AA1599" i="27"/>
  <c r="AA1598" i="27"/>
  <c r="AA1597" i="27"/>
  <c r="AA1596" i="27"/>
  <c r="AA1595" i="27"/>
  <c r="AA1594" i="27"/>
  <c r="AA1593" i="27"/>
  <c r="AA1592" i="27"/>
  <c r="AA1591" i="27"/>
  <c r="AA1590" i="27"/>
  <c r="AA1589" i="27"/>
  <c r="AA1588" i="27"/>
  <c r="AA1587" i="27"/>
  <c r="AA1586" i="27"/>
  <c r="AA1585" i="27"/>
  <c r="AA1584" i="27"/>
  <c r="AA1583" i="27"/>
  <c r="AA1582" i="27"/>
  <c r="AA1581" i="27"/>
  <c r="AA1580" i="27"/>
  <c r="AA1579" i="27"/>
  <c r="AA1578" i="27"/>
  <c r="AA1577" i="27"/>
  <c r="AA1576" i="27"/>
  <c r="AA1575" i="27"/>
  <c r="AA1574" i="27"/>
  <c r="AA1573" i="27"/>
  <c r="AA1572" i="27"/>
  <c r="AA1571" i="27"/>
  <c r="AA1570" i="27"/>
  <c r="AA1569" i="27"/>
  <c r="AA1568" i="27"/>
  <c r="AA1567" i="27"/>
  <c r="AA1566" i="27"/>
  <c r="AA1565" i="27"/>
  <c r="AA1564" i="27"/>
  <c r="AA1563" i="27"/>
  <c r="AA1562" i="27"/>
  <c r="AA1561" i="27"/>
  <c r="AA1560" i="27"/>
  <c r="AA1559" i="27"/>
  <c r="AA1558" i="27"/>
  <c r="AA1557" i="27"/>
  <c r="AA1556" i="27"/>
  <c r="AA1555" i="27"/>
  <c r="AA1554" i="27"/>
  <c r="AA1553" i="27"/>
  <c r="AA1552" i="27"/>
  <c r="AA1551" i="27"/>
  <c r="AA1550" i="27"/>
  <c r="AA1549" i="27"/>
  <c r="AA1548" i="27"/>
  <c r="AA1547" i="27"/>
  <c r="AA1546" i="27"/>
  <c r="AA1545" i="27"/>
  <c r="AA1544" i="27"/>
  <c r="AA1543" i="27"/>
  <c r="AA1542" i="27"/>
  <c r="AA1541" i="27"/>
  <c r="AA1540" i="27"/>
  <c r="AA1539" i="27"/>
  <c r="AA1538" i="27"/>
  <c r="AA1537" i="27"/>
  <c r="AA1536" i="27"/>
  <c r="AA1535" i="27"/>
  <c r="AA1534" i="27"/>
  <c r="AA1533" i="27"/>
  <c r="AA1532" i="27"/>
  <c r="AA1531" i="27"/>
  <c r="AA1530" i="27"/>
  <c r="AA1529" i="27"/>
  <c r="AA1528" i="27"/>
  <c r="AA1527" i="27"/>
  <c r="AA1526" i="27"/>
  <c r="AA1525" i="27"/>
  <c r="AA1524" i="27"/>
  <c r="AA1523" i="27"/>
  <c r="AA1522" i="27"/>
  <c r="AA1521" i="27"/>
  <c r="AA1520" i="27"/>
  <c r="AA1519" i="27"/>
  <c r="AA1518" i="27"/>
  <c r="AA1517" i="27"/>
  <c r="AA1516" i="27"/>
  <c r="AA1515" i="27"/>
  <c r="AA1514" i="27"/>
  <c r="AA1513" i="27"/>
  <c r="AA1512" i="27"/>
  <c r="AA1511" i="27"/>
  <c r="AA1510" i="27"/>
  <c r="AA1509" i="27"/>
  <c r="AA1508" i="27"/>
  <c r="AA1507" i="27"/>
  <c r="AA1506" i="27"/>
  <c r="AA1505" i="27"/>
  <c r="AA1504" i="27"/>
  <c r="AA1503" i="27"/>
  <c r="AA1502" i="27"/>
  <c r="AA1501" i="27"/>
  <c r="AA1500" i="27"/>
  <c r="AA1499" i="27"/>
  <c r="AA1498" i="27"/>
  <c r="AA1497" i="27"/>
  <c r="AA1496" i="27"/>
  <c r="AA1495" i="27"/>
  <c r="AA1494" i="27"/>
  <c r="AA1493" i="27"/>
  <c r="AA1492" i="27"/>
  <c r="AA1491" i="27"/>
  <c r="AA1490" i="27"/>
  <c r="AA1489" i="27"/>
  <c r="AA1488" i="27"/>
  <c r="AA1487" i="27"/>
  <c r="AA1486" i="27"/>
  <c r="AA1485" i="27"/>
  <c r="AA1484" i="27"/>
  <c r="AA1483" i="27"/>
  <c r="AA1482" i="27"/>
  <c r="AA1481" i="27"/>
  <c r="AA1480" i="27"/>
  <c r="AA1479" i="27"/>
  <c r="AA1478" i="27"/>
  <c r="AA1477" i="27"/>
  <c r="AA1476" i="27"/>
  <c r="AA1475" i="27"/>
  <c r="AA1474" i="27"/>
  <c r="AA1473" i="27"/>
  <c r="AA1472" i="27"/>
  <c r="AA1471" i="27"/>
  <c r="AA1470" i="27"/>
  <c r="AA1469" i="27"/>
  <c r="AA1468" i="27"/>
  <c r="AA1467" i="27"/>
  <c r="AA1466" i="27"/>
  <c r="AA1465" i="27"/>
  <c r="AA1464" i="27"/>
  <c r="AA1463" i="27"/>
  <c r="AA1462" i="27"/>
  <c r="AA1461" i="27"/>
  <c r="AA1460" i="27"/>
  <c r="AA1459" i="27"/>
  <c r="AA1458" i="27"/>
  <c r="AA1457" i="27"/>
  <c r="AA1456" i="27"/>
  <c r="AA1455" i="27"/>
  <c r="AA1454" i="27"/>
  <c r="AA1453" i="27"/>
  <c r="AA1452" i="27"/>
  <c r="AA1451" i="27"/>
  <c r="AA1450" i="27"/>
  <c r="AA1449" i="27"/>
  <c r="AA1448" i="27"/>
  <c r="AA1447" i="27"/>
  <c r="AA1446" i="27"/>
  <c r="AA1445" i="27"/>
  <c r="AA1444" i="27"/>
  <c r="AA1443" i="27"/>
  <c r="AA1442" i="27"/>
  <c r="AA1441" i="27"/>
  <c r="AA1440" i="27"/>
  <c r="AA1439" i="27"/>
  <c r="AA1438" i="27"/>
  <c r="AA1437" i="27"/>
  <c r="AA1436" i="27"/>
  <c r="AA1435" i="27"/>
  <c r="AA1434" i="27"/>
  <c r="AA1433" i="27"/>
  <c r="AA1432" i="27"/>
  <c r="AA1431" i="27"/>
  <c r="AA1430" i="27"/>
  <c r="AA1429" i="27"/>
  <c r="AA1428" i="27"/>
  <c r="AA1427" i="27"/>
  <c r="AA1426" i="27"/>
  <c r="AA1425" i="27"/>
  <c r="AA1424" i="27"/>
  <c r="AA1423" i="27"/>
  <c r="AA1422" i="27"/>
  <c r="AA1421" i="27"/>
  <c r="AA1420" i="27"/>
  <c r="AA1419" i="27"/>
  <c r="AA1418" i="27"/>
  <c r="AA1417" i="27"/>
  <c r="AA1416" i="27"/>
  <c r="AA1415" i="27"/>
  <c r="AA1414" i="27"/>
  <c r="AA1413" i="27"/>
  <c r="AA1412" i="27"/>
  <c r="AA1411" i="27"/>
  <c r="AA1410" i="27"/>
  <c r="AA1409" i="27"/>
  <c r="AA1408" i="27"/>
  <c r="AA1407" i="27"/>
  <c r="AA1406" i="27"/>
  <c r="AA1405" i="27"/>
  <c r="AA1404" i="27"/>
  <c r="AA1403" i="27"/>
  <c r="AA1402" i="27"/>
  <c r="AA1401" i="27"/>
  <c r="AA1400" i="27"/>
  <c r="AA1399" i="27"/>
  <c r="AA1398" i="27"/>
  <c r="AA1397" i="27"/>
  <c r="AA1396" i="27"/>
  <c r="AA1395" i="27"/>
  <c r="AA1394" i="27"/>
  <c r="AA1393" i="27"/>
  <c r="AA1392" i="27"/>
  <c r="AA1391" i="27"/>
  <c r="AA1390" i="27"/>
  <c r="AA1389" i="27"/>
  <c r="AA1388" i="27"/>
  <c r="AA1387" i="27"/>
  <c r="AA1386" i="27"/>
  <c r="AA1385" i="27"/>
  <c r="AA1384" i="27"/>
  <c r="AA1383" i="27"/>
  <c r="AA1382" i="27"/>
  <c r="AA1381" i="27"/>
  <c r="AA1380" i="27"/>
  <c r="AA1379" i="27"/>
  <c r="AA1378" i="27"/>
  <c r="AA1377" i="27"/>
  <c r="AA1376" i="27"/>
  <c r="AA1375" i="27"/>
  <c r="AA1374" i="27"/>
  <c r="AA1373" i="27"/>
  <c r="AA1372" i="27"/>
  <c r="AA1371" i="27"/>
  <c r="AA1370" i="27"/>
  <c r="AA1369" i="27"/>
  <c r="AA1368" i="27"/>
  <c r="AA1367" i="27"/>
  <c r="AA1366" i="27"/>
  <c r="AA1365" i="27"/>
  <c r="AA1364" i="27"/>
  <c r="AA1363" i="27"/>
  <c r="AA1362" i="27"/>
  <c r="AA1361" i="27"/>
  <c r="AA1360" i="27"/>
  <c r="AA1359" i="27"/>
  <c r="AA1358" i="27"/>
  <c r="AA1357" i="27"/>
  <c r="AA1356" i="27"/>
  <c r="AA1355" i="27"/>
  <c r="AA1354" i="27"/>
  <c r="AA1353" i="27"/>
  <c r="AA1352" i="27"/>
  <c r="AA1351" i="27"/>
  <c r="AA1350" i="27"/>
  <c r="AA1349" i="27"/>
  <c r="AA1348" i="27"/>
  <c r="AA1347" i="27"/>
  <c r="AA1346" i="27"/>
  <c r="AA1345" i="27"/>
  <c r="AA1344" i="27"/>
  <c r="AA1343" i="27"/>
  <c r="AA1342" i="27"/>
  <c r="AA1341" i="27"/>
  <c r="AA1340" i="27"/>
  <c r="AA1339" i="27"/>
  <c r="AA1338" i="27"/>
  <c r="AA1337" i="27"/>
  <c r="AA1336" i="27"/>
  <c r="AA1335" i="27"/>
  <c r="AA1334" i="27"/>
  <c r="AA1333" i="27"/>
  <c r="AA1332" i="27"/>
  <c r="AA1331" i="27"/>
  <c r="AA1330" i="27"/>
  <c r="AA1329" i="27"/>
  <c r="AA1328" i="27"/>
  <c r="AA1327" i="27"/>
  <c r="AA1326" i="27"/>
  <c r="AA1325" i="27"/>
  <c r="AA1324" i="27"/>
  <c r="AA1323" i="27"/>
  <c r="AA1322" i="27"/>
  <c r="AA1321" i="27"/>
  <c r="AA1320" i="27"/>
  <c r="AA1319" i="27"/>
  <c r="AA1318" i="27"/>
  <c r="AA1317" i="27"/>
  <c r="AA1316" i="27"/>
  <c r="AA1315" i="27"/>
  <c r="AA1314" i="27"/>
  <c r="AA1313" i="27"/>
  <c r="AA1312" i="27"/>
  <c r="AA1311" i="27"/>
  <c r="AA1310" i="27"/>
  <c r="AA1309" i="27"/>
  <c r="AA1308" i="27"/>
  <c r="AA1307" i="27"/>
  <c r="AA1306" i="27"/>
  <c r="AA1305" i="27"/>
  <c r="AA1304" i="27"/>
  <c r="AA1303" i="27"/>
  <c r="AA1302" i="27"/>
  <c r="AA1301" i="27"/>
  <c r="AA1300" i="27"/>
  <c r="AA1299" i="27"/>
  <c r="AA1298" i="27"/>
  <c r="AA1297" i="27"/>
  <c r="AA1296" i="27"/>
  <c r="AA1295" i="27"/>
  <c r="AA1294" i="27"/>
  <c r="AA1293" i="27"/>
  <c r="AA1292" i="27"/>
  <c r="AA1291" i="27"/>
  <c r="AA1290" i="27"/>
  <c r="AA1289" i="27"/>
  <c r="AA1288" i="27"/>
  <c r="AA1287" i="27"/>
  <c r="AA1286" i="27"/>
  <c r="AA1285" i="27"/>
  <c r="AA1284" i="27"/>
  <c r="AA1283" i="27"/>
  <c r="AA1282" i="27"/>
  <c r="AA1281" i="27"/>
  <c r="AA1280" i="27"/>
  <c r="AA1279" i="27"/>
  <c r="AA1278" i="27"/>
  <c r="AA1277" i="27"/>
  <c r="AA1276" i="27"/>
  <c r="AA1275" i="27"/>
  <c r="AA1274" i="27"/>
  <c r="AA1273" i="27"/>
  <c r="AA1272" i="27"/>
  <c r="AA1271" i="27"/>
  <c r="AA1270" i="27"/>
  <c r="AA1269" i="27"/>
  <c r="AA1268" i="27"/>
  <c r="AA1267" i="27"/>
  <c r="AA1266" i="27"/>
  <c r="AA1265" i="27"/>
  <c r="AA1264" i="27"/>
  <c r="AA1263" i="27"/>
  <c r="AA1262" i="27"/>
  <c r="AA1261" i="27"/>
  <c r="AA1260" i="27"/>
  <c r="AA1259" i="27"/>
  <c r="AA1258" i="27"/>
  <c r="AA1257" i="27"/>
  <c r="AA1256" i="27"/>
  <c r="AA1255" i="27"/>
  <c r="AA1254" i="27"/>
  <c r="AA1253" i="27"/>
  <c r="AA1252" i="27"/>
  <c r="AA1251" i="27"/>
  <c r="AA1250" i="27"/>
  <c r="AA1249" i="27"/>
  <c r="AA1248" i="27"/>
  <c r="AA1247" i="27"/>
  <c r="AA1246" i="27"/>
  <c r="AA1245" i="27"/>
  <c r="AA1244" i="27"/>
  <c r="AA1243" i="27"/>
  <c r="AA1242" i="27"/>
  <c r="AA1241" i="27"/>
  <c r="AA1240" i="27"/>
  <c r="AA1239" i="27"/>
  <c r="AA1238" i="27"/>
  <c r="AA1237" i="27"/>
  <c r="AA1236" i="27"/>
  <c r="AA1235" i="27"/>
  <c r="AA1234" i="27"/>
  <c r="AA1233" i="27"/>
  <c r="AA1232" i="27"/>
  <c r="AA1231" i="27"/>
  <c r="AA1230" i="27"/>
  <c r="AA1229" i="27"/>
  <c r="AA1228" i="27"/>
  <c r="AA1227" i="27"/>
  <c r="AA1226" i="27"/>
  <c r="AA1225" i="27"/>
  <c r="AA1224" i="27"/>
  <c r="AA1223" i="27"/>
  <c r="AA1222" i="27"/>
  <c r="AA1221" i="27"/>
  <c r="AA1220" i="27"/>
  <c r="AA1219" i="27"/>
  <c r="AA1218" i="27"/>
  <c r="AA1217" i="27"/>
  <c r="AA1216" i="27"/>
  <c r="AA1215" i="27"/>
  <c r="AA1214" i="27"/>
  <c r="AA1213" i="27"/>
  <c r="AA1212" i="27"/>
  <c r="AA1211" i="27"/>
  <c r="AA1210" i="27"/>
  <c r="AA1209" i="27"/>
  <c r="AA1208" i="27"/>
  <c r="AA1207" i="27"/>
  <c r="AA1206" i="27"/>
  <c r="AA1205" i="27"/>
  <c r="AA1204" i="27"/>
  <c r="AA1203" i="27"/>
  <c r="AA1202" i="27"/>
  <c r="AA1201" i="27"/>
  <c r="AA1200" i="27"/>
  <c r="AA1199" i="27"/>
  <c r="AA1198" i="27"/>
  <c r="AA1197" i="27"/>
  <c r="AA1196" i="27"/>
  <c r="AA1195" i="27"/>
  <c r="AA1194" i="27"/>
  <c r="AA1193" i="27"/>
  <c r="AA1192" i="27"/>
  <c r="AA1191" i="27"/>
  <c r="AA1190" i="27"/>
  <c r="AA1189" i="27"/>
  <c r="AA1188" i="27"/>
  <c r="AA1187" i="27"/>
  <c r="AA1186" i="27"/>
  <c r="AA1185" i="27"/>
  <c r="AA1184" i="27"/>
  <c r="AA1183" i="27"/>
  <c r="AA1182" i="27"/>
  <c r="AA1181" i="27"/>
  <c r="AA1180" i="27"/>
  <c r="AA1179" i="27"/>
  <c r="AA1178" i="27"/>
  <c r="AA1177" i="27"/>
  <c r="AA1176" i="27"/>
  <c r="AA1175" i="27"/>
  <c r="AA1174" i="27"/>
  <c r="AA1173" i="27"/>
  <c r="AA1172" i="27"/>
  <c r="AA1171" i="27"/>
  <c r="AA1170" i="27"/>
  <c r="AA1169" i="27"/>
  <c r="AA1168" i="27"/>
  <c r="AA1167" i="27"/>
  <c r="AA1166" i="27"/>
  <c r="AA1165" i="27"/>
  <c r="AA1164" i="27"/>
  <c r="AA1163" i="27"/>
  <c r="AA1162" i="27"/>
  <c r="AA1161" i="27"/>
  <c r="AA1160" i="27"/>
  <c r="AA1159" i="27"/>
  <c r="AA1158" i="27"/>
  <c r="AA1157" i="27"/>
  <c r="AA1156" i="27"/>
  <c r="AA1155" i="27"/>
  <c r="AA1154" i="27"/>
  <c r="AA1153" i="27"/>
  <c r="AA1152" i="27"/>
  <c r="AA1151" i="27"/>
  <c r="AA1150" i="27"/>
  <c r="AA1149" i="27"/>
  <c r="AA1148" i="27"/>
  <c r="AA1147" i="27"/>
  <c r="AA1146" i="27"/>
  <c r="AA1145" i="27"/>
  <c r="AA1144" i="27"/>
  <c r="AA1143" i="27"/>
  <c r="AA1142" i="27"/>
  <c r="AA1141" i="27"/>
  <c r="AA1140" i="27"/>
  <c r="AA1139" i="27"/>
  <c r="AA1138" i="27"/>
  <c r="AA1137" i="27"/>
  <c r="AA1136" i="27"/>
  <c r="AA1135" i="27"/>
  <c r="AA1134" i="27"/>
  <c r="AA1133" i="27"/>
  <c r="AA1132" i="27"/>
  <c r="AA1131" i="27"/>
  <c r="AA1130" i="27"/>
  <c r="AA1129" i="27"/>
  <c r="AA1128" i="27"/>
  <c r="AA1127" i="27"/>
  <c r="AA1126" i="27"/>
  <c r="AA1125" i="27"/>
  <c r="AA1124" i="27"/>
  <c r="AA1123" i="27"/>
  <c r="AA1122" i="27"/>
  <c r="AA1121" i="27"/>
  <c r="AA1120" i="27"/>
  <c r="AA1119" i="27"/>
  <c r="AA1118" i="27"/>
  <c r="AA1117" i="27"/>
  <c r="AA1116" i="27"/>
  <c r="AA1115" i="27"/>
  <c r="AA1114" i="27"/>
  <c r="AA1113" i="27"/>
  <c r="AA1112" i="27"/>
  <c r="AA1111" i="27"/>
  <c r="AA1110" i="27"/>
  <c r="AA1109" i="27"/>
  <c r="AA1108" i="27"/>
  <c r="AA1107" i="27"/>
  <c r="AA1106" i="27"/>
  <c r="AA1105" i="27"/>
  <c r="AA1104" i="27"/>
  <c r="AA1103" i="27"/>
  <c r="AA1102" i="27"/>
  <c r="AA1101" i="27"/>
  <c r="AA1100" i="27"/>
  <c r="AA1099" i="27"/>
  <c r="AA1098" i="27"/>
  <c r="AA1097" i="27"/>
  <c r="AA1096" i="27"/>
  <c r="AA1095" i="27"/>
  <c r="AA1094" i="27"/>
  <c r="AA1093" i="27"/>
  <c r="AA1092" i="27"/>
  <c r="AA1091" i="27"/>
  <c r="AA1090" i="27"/>
  <c r="AA1089" i="27"/>
  <c r="AA1088" i="27"/>
  <c r="AA1087" i="27"/>
  <c r="AA1086" i="27"/>
  <c r="AA1085" i="27"/>
  <c r="AA1084" i="27"/>
  <c r="AA1083" i="27"/>
  <c r="AA1082" i="27"/>
  <c r="AA1081" i="27"/>
  <c r="AA1080" i="27"/>
  <c r="AA1079" i="27"/>
  <c r="AA1078" i="27"/>
  <c r="AA1077" i="27"/>
  <c r="AA1076" i="27"/>
  <c r="AA1075" i="27"/>
  <c r="AA1074" i="27"/>
  <c r="AA1073" i="27"/>
  <c r="AA1072" i="27"/>
  <c r="AA1071" i="27"/>
  <c r="AA1070" i="27"/>
  <c r="AA1069" i="27"/>
  <c r="AA1068" i="27"/>
  <c r="AA1067" i="27"/>
  <c r="AA1066" i="27"/>
  <c r="AA1065" i="27"/>
  <c r="AA1064" i="27"/>
  <c r="AA1063" i="27"/>
  <c r="AA1062" i="27"/>
  <c r="AA1061" i="27"/>
  <c r="AA1060" i="27"/>
  <c r="AA1059" i="27"/>
  <c r="AA1058" i="27"/>
  <c r="AA1057" i="27"/>
  <c r="AA1056" i="27"/>
  <c r="AA1055" i="27"/>
  <c r="AA1054" i="27"/>
  <c r="AA1053" i="27"/>
  <c r="AA1052" i="27"/>
  <c r="AA1051" i="27"/>
  <c r="AA1050" i="27"/>
  <c r="AA1049" i="27"/>
  <c r="AA1048" i="27"/>
  <c r="AA1047" i="27"/>
  <c r="AA1046" i="27"/>
  <c r="AA1045" i="27"/>
  <c r="AA1044" i="27"/>
  <c r="AA1043" i="27"/>
  <c r="AA1042" i="27"/>
  <c r="AA1041" i="27"/>
  <c r="AA1040" i="27"/>
  <c r="AA1039" i="27"/>
  <c r="AA1038" i="27"/>
  <c r="AA1037" i="27"/>
  <c r="AA1036" i="27"/>
  <c r="AA1035" i="27"/>
  <c r="AA1034" i="27"/>
  <c r="AA1033" i="27"/>
  <c r="AA1032" i="27"/>
  <c r="AA1031" i="27"/>
  <c r="AA1030" i="27"/>
  <c r="AA1029" i="27"/>
  <c r="AA1028" i="27"/>
  <c r="AA1027" i="27"/>
  <c r="AA1026" i="27"/>
  <c r="AA1025" i="27"/>
  <c r="AA1024" i="27"/>
  <c r="AA1023" i="27"/>
  <c r="AA1022" i="27"/>
  <c r="AA1021" i="27"/>
  <c r="AA1020" i="27"/>
  <c r="AA1019" i="27"/>
  <c r="AA1018" i="27"/>
  <c r="AA1017" i="27"/>
  <c r="AA1016" i="27"/>
  <c r="AA1015" i="27"/>
  <c r="AA1014" i="27"/>
  <c r="AA1013" i="27"/>
  <c r="AA1012" i="27"/>
  <c r="AA1011" i="27"/>
  <c r="AA1010" i="27"/>
  <c r="AA1009" i="27"/>
  <c r="AA1008" i="27"/>
  <c r="AA1007" i="27"/>
  <c r="AA1006" i="27"/>
  <c r="AA1005" i="27"/>
  <c r="AA1004" i="27"/>
  <c r="AA1003" i="27"/>
  <c r="AA1002" i="27"/>
  <c r="AA1001" i="27"/>
  <c r="AA1000" i="27"/>
  <c r="AA999" i="27"/>
  <c r="AA998" i="27"/>
  <c r="AA997" i="27"/>
  <c r="AA996" i="27"/>
  <c r="AA995" i="27"/>
  <c r="AA994" i="27"/>
  <c r="AA993" i="27"/>
  <c r="AA992" i="27"/>
  <c r="AA991" i="27"/>
  <c r="AA990" i="27"/>
  <c r="AA989" i="27"/>
  <c r="AA988" i="27"/>
  <c r="AA987" i="27"/>
  <c r="AA986" i="27"/>
  <c r="AA985" i="27"/>
  <c r="AA984" i="27"/>
  <c r="AA983" i="27"/>
  <c r="AA982" i="27"/>
  <c r="AA981" i="27"/>
  <c r="AA980" i="27"/>
  <c r="AA979" i="27"/>
  <c r="AA978" i="27"/>
  <c r="AA977" i="27"/>
  <c r="AA976" i="27"/>
  <c r="AA975" i="27"/>
  <c r="AA974" i="27"/>
  <c r="AA973" i="27"/>
  <c r="AA972" i="27"/>
  <c r="AA971" i="27"/>
  <c r="AA970" i="27"/>
  <c r="AA969" i="27"/>
  <c r="AA968" i="27"/>
  <c r="AA967" i="27"/>
  <c r="AA966" i="27"/>
  <c r="AA965" i="27"/>
  <c r="AA964" i="27"/>
  <c r="AA963" i="27"/>
  <c r="AA962" i="27"/>
  <c r="AA961" i="27"/>
  <c r="AA960" i="27"/>
  <c r="AA959" i="27"/>
  <c r="AA958" i="27"/>
  <c r="AA957" i="27"/>
  <c r="AA956" i="27"/>
  <c r="AA955" i="27"/>
  <c r="AA954" i="27"/>
  <c r="AA953" i="27"/>
  <c r="AA952" i="27"/>
  <c r="AA951" i="27"/>
  <c r="AA950" i="27"/>
  <c r="AA949" i="27"/>
  <c r="AA948" i="27"/>
  <c r="AA947" i="27"/>
  <c r="AA946" i="27"/>
  <c r="AA945" i="27"/>
  <c r="AA944" i="27"/>
  <c r="AA943" i="27"/>
  <c r="AA942" i="27"/>
  <c r="AA941" i="27"/>
  <c r="AA940" i="27"/>
  <c r="AA939" i="27"/>
  <c r="AA938" i="27"/>
  <c r="AA937" i="27"/>
  <c r="AA936" i="27"/>
  <c r="AA935" i="27"/>
  <c r="AA934" i="27"/>
  <c r="AA933" i="27"/>
  <c r="AA932" i="27"/>
  <c r="AA931" i="27"/>
  <c r="AA930" i="27"/>
  <c r="AA929" i="27"/>
  <c r="AA928" i="27"/>
  <c r="AA927" i="27"/>
  <c r="AA926" i="27"/>
  <c r="AA925" i="27"/>
  <c r="AA924" i="27"/>
  <c r="AA923" i="27"/>
  <c r="AA922" i="27"/>
  <c r="AA921" i="27"/>
  <c r="AA920" i="27"/>
  <c r="AA919" i="27"/>
  <c r="AA918" i="27"/>
  <c r="AA917" i="27"/>
  <c r="AA916" i="27"/>
  <c r="AA915" i="27"/>
  <c r="AA914" i="27"/>
  <c r="AA913" i="27"/>
  <c r="AA912" i="27"/>
  <c r="AA911" i="27"/>
  <c r="AA910" i="27"/>
  <c r="AA909" i="27"/>
  <c r="AA908" i="27"/>
  <c r="AA907" i="27"/>
  <c r="AA906" i="27"/>
  <c r="AA905" i="27"/>
  <c r="AA904" i="27"/>
  <c r="AA903" i="27"/>
  <c r="AA902" i="27"/>
  <c r="AA901" i="27"/>
  <c r="AA900" i="27"/>
  <c r="AA899" i="27"/>
  <c r="AA898" i="27"/>
  <c r="AA897" i="27"/>
  <c r="AA896" i="27"/>
  <c r="AA895" i="27"/>
  <c r="AA894" i="27"/>
  <c r="AA893" i="27"/>
  <c r="AA892" i="27"/>
  <c r="AA891" i="27"/>
  <c r="AA890" i="27"/>
  <c r="AA889" i="27"/>
  <c r="AA888" i="27"/>
  <c r="AA887" i="27"/>
  <c r="AA886" i="27"/>
  <c r="AA885" i="27"/>
  <c r="AA884" i="27"/>
  <c r="AA883" i="27"/>
  <c r="AA882" i="27"/>
  <c r="AA881" i="27"/>
  <c r="AA880" i="27"/>
  <c r="AA879" i="27"/>
  <c r="AA878" i="27"/>
  <c r="AA877" i="27"/>
  <c r="AA876" i="27"/>
  <c r="AA875" i="27"/>
  <c r="AA874" i="27"/>
  <c r="AA873" i="27"/>
  <c r="AA872" i="27"/>
  <c r="AA871" i="27"/>
  <c r="AA870" i="27"/>
  <c r="AA869" i="27"/>
  <c r="AA868" i="27"/>
  <c r="AA867" i="27"/>
  <c r="AA866" i="27"/>
  <c r="AA865" i="27"/>
  <c r="AA864" i="27"/>
  <c r="AA863" i="27"/>
  <c r="AA862" i="27"/>
  <c r="AA861" i="27"/>
  <c r="AA860" i="27"/>
  <c r="AA859" i="27"/>
  <c r="AA858" i="27"/>
  <c r="AA857" i="27"/>
  <c r="AA856" i="27"/>
  <c r="AA855" i="27"/>
  <c r="AA854" i="27"/>
  <c r="AA853" i="27"/>
  <c r="AA852" i="27"/>
  <c r="AA851" i="27"/>
  <c r="AA850" i="27"/>
  <c r="AA849" i="27"/>
  <c r="AA848" i="27"/>
  <c r="AA847" i="27"/>
  <c r="AA846" i="27"/>
  <c r="AA845" i="27"/>
  <c r="AA844" i="27"/>
  <c r="AA843" i="27"/>
  <c r="AA842" i="27"/>
  <c r="AA841" i="27"/>
  <c r="AA840" i="27"/>
  <c r="AA839" i="27"/>
  <c r="AA838" i="27"/>
  <c r="AA837" i="27"/>
  <c r="AA836" i="27"/>
  <c r="AA835" i="27"/>
  <c r="AA834" i="27"/>
  <c r="AA833" i="27"/>
  <c r="AA832" i="27"/>
  <c r="AA831" i="27"/>
  <c r="AA830" i="27"/>
  <c r="AA829" i="27"/>
  <c r="AA828" i="27"/>
  <c r="AA827" i="27"/>
  <c r="AA826" i="27"/>
  <c r="AA825" i="27"/>
  <c r="AA824" i="27"/>
  <c r="AA823" i="27"/>
  <c r="AA822" i="27"/>
  <c r="AA821" i="27"/>
  <c r="AA820" i="27"/>
  <c r="AA819" i="27"/>
  <c r="AA818" i="27"/>
  <c r="AA817" i="27"/>
  <c r="AA816" i="27"/>
  <c r="AA815" i="27"/>
  <c r="AA814" i="27"/>
  <c r="AA813" i="27"/>
  <c r="AA812" i="27"/>
  <c r="AA811" i="27"/>
  <c r="AA810" i="27"/>
  <c r="AA809" i="27"/>
  <c r="AA808" i="27"/>
  <c r="AA807" i="27"/>
  <c r="AA806" i="27"/>
  <c r="AA805" i="27"/>
  <c r="AA804" i="27"/>
  <c r="AA803" i="27"/>
  <c r="AA802" i="27"/>
  <c r="AA801" i="27"/>
  <c r="AA800" i="27"/>
  <c r="AA799" i="27"/>
  <c r="AA798" i="27"/>
  <c r="AA797" i="27"/>
  <c r="AA796" i="27"/>
  <c r="AA795" i="27"/>
  <c r="AA794" i="27"/>
  <c r="AA793" i="27"/>
  <c r="AA792" i="27"/>
  <c r="AA791" i="27"/>
  <c r="AA790" i="27"/>
  <c r="AA789" i="27"/>
  <c r="AA788" i="27"/>
  <c r="AA787" i="27"/>
  <c r="AA786" i="27"/>
  <c r="AA785" i="27"/>
  <c r="AA784" i="27"/>
  <c r="AA783" i="27"/>
  <c r="AA782" i="27"/>
  <c r="AA781" i="27"/>
  <c r="AA780" i="27"/>
  <c r="AA779" i="27"/>
  <c r="AA778" i="27"/>
  <c r="AA777" i="27"/>
  <c r="AA776" i="27"/>
  <c r="AA775" i="27"/>
  <c r="AA774" i="27"/>
  <c r="AA773" i="27"/>
  <c r="AA772" i="27"/>
  <c r="AA771" i="27"/>
  <c r="AA770" i="27"/>
  <c r="AA769" i="27"/>
  <c r="AA768" i="27"/>
  <c r="AA767" i="27"/>
  <c r="AA766" i="27"/>
  <c r="AA765" i="27"/>
  <c r="AA764" i="27"/>
  <c r="AA763" i="27"/>
  <c r="AA762" i="27"/>
  <c r="AA761" i="27"/>
  <c r="AA760" i="27"/>
  <c r="AA759" i="27"/>
  <c r="AA758" i="27"/>
  <c r="AA757" i="27"/>
  <c r="AA756" i="27"/>
  <c r="AA755" i="27"/>
  <c r="AA754" i="27"/>
  <c r="AA753" i="27"/>
  <c r="AA752" i="27"/>
  <c r="AA751" i="27"/>
  <c r="AA750" i="27"/>
  <c r="AA749" i="27"/>
  <c r="AA748" i="27"/>
  <c r="AA747" i="27"/>
  <c r="AA746" i="27"/>
  <c r="AA745" i="27"/>
  <c r="AA744" i="27"/>
  <c r="AA743" i="27"/>
  <c r="AA742" i="27"/>
  <c r="AA741" i="27"/>
  <c r="AA740" i="27"/>
  <c r="AA739" i="27"/>
  <c r="AA738" i="27"/>
  <c r="AA737" i="27"/>
  <c r="AA736" i="27"/>
  <c r="AA735" i="27"/>
  <c r="AA734" i="27"/>
  <c r="AA733" i="27"/>
  <c r="AA732" i="27"/>
  <c r="AA731" i="27"/>
  <c r="AA730" i="27"/>
  <c r="AA729" i="27"/>
  <c r="AA728" i="27"/>
  <c r="AA727" i="27"/>
  <c r="AA726" i="27"/>
  <c r="AA725" i="27"/>
  <c r="AA724" i="27"/>
  <c r="AA723" i="27"/>
  <c r="AA722" i="27"/>
  <c r="AA721" i="27"/>
  <c r="AA720" i="27"/>
  <c r="AA719" i="27"/>
  <c r="AA718" i="27"/>
  <c r="AA717" i="27"/>
  <c r="AA716" i="27"/>
  <c r="AA715" i="27"/>
  <c r="AA714" i="27"/>
  <c r="AA713" i="27"/>
  <c r="AA712" i="27"/>
  <c r="AA711" i="27"/>
  <c r="AA710" i="27"/>
  <c r="AA709" i="27"/>
  <c r="AA708" i="27"/>
  <c r="AA707" i="27"/>
  <c r="AA706" i="27"/>
  <c r="AA705" i="27"/>
  <c r="AA704" i="27"/>
  <c r="AA703" i="27"/>
  <c r="AA702" i="27"/>
  <c r="AA701" i="27"/>
  <c r="AA700" i="27"/>
  <c r="AA699" i="27"/>
  <c r="AA698" i="27"/>
  <c r="AA697" i="27"/>
  <c r="AA696" i="27"/>
  <c r="AA695" i="27"/>
  <c r="AA694" i="27"/>
  <c r="AA693" i="27"/>
  <c r="AA692" i="27"/>
  <c r="AA691" i="27"/>
  <c r="AA690" i="27"/>
  <c r="AA689" i="27"/>
  <c r="AA688" i="27"/>
  <c r="AA687" i="27"/>
  <c r="AA686" i="27"/>
  <c r="AA685" i="27"/>
  <c r="AA684" i="27"/>
  <c r="AA683" i="27"/>
  <c r="AA682" i="27"/>
  <c r="AA681" i="27"/>
  <c r="AA680" i="27"/>
  <c r="AA679" i="27"/>
  <c r="AA678" i="27"/>
  <c r="AA677" i="27"/>
  <c r="AA676" i="27"/>
  <c r="AA675" i="27"/>
  <c r="AA674" i="27"/>
  <c r="AA673" i="27"/>
  <c r="AA672" i="27"/>
  <c r="AA671" i="27"/>
  <c r="AA670" i="27"/>
  <c r="AA669" i="27"/>
  <c r="AA668" i="27"/>
  <c r="AA667" i="27"/>
  <c r="AA666" i="27"/>
  <c r="AA665" i="27"/>
  <c r="AA664" i="27"/>
  <c r="AA663" i="27"/>
  <c r="AA662" i="27"/>
  <c r="AA661" i="27"/>
  <c r="AA660" i="27"/>
  <c r="AA659" i="27"/>
  <c r="AA658" i="27"/>
  <c r="AA657" i="27"/>
  <c r="AA656" i="27"/>
  <c r="AA655" i="27"/>
  <c r="AA654" i="27"/>
  <c r="AA653" i="27"/>
  <c r="AA652" i="27"/>
  <c r="AA651" i="27"/>
  <c r="AA650" i="27"/>
  <c r="AA649" i="27"/>
  <c r="AA648" i="27"/>
  <c r="AA647" i="27"/>
  <c r="AA646" i="27"/>
  <c r="AA645" i="27"/>
  <c r="AA644" i="27"/>
  <c r="AA643" i="27"/>
  <c r="AA642" i="27"/>
  <c r="AA641" i="27"/>
  <c r="AA640" i="27"/>
  <c r="AA639" i="27"/>
  <c r="AA638" i="27"/>
  <c r="AA637" i="27"/>
  <c r="AA636" i="27"/>
  <c r="AA635" i="27"/>
  <c r="AA634" i="27"/>
  <c r="AA633" i="27"/>
  <c r="AA632" i="27"/>
  <c r="AA631" i="27"/>
  <c r="AA630" i="27"/>
  <c r="AA629" i="27"/>
  <c r="AA628" i="27"/>
  <c r="AA627" i="27"/>
  <c r="AA626" i="27"/>
  <c r="AA625" i="27"/>
  <c r="AA624" i="27"/>
  <c r="AA623" i="27"/>
  <c r="AA622" i="27"/>
  <c r="AA621" i="27"/>
  <c r="AA620" i="27"/>
  <c r="AA619" i="27"/>
  <c r="AA618" i="27"/>
  <c r="AA617" i="27"/>
  <c r="AA616" i="27"/>
  <c r="AA615" i="27"/>
  <c r="AA614" i="27"/>
  <c r="AA613" i="27"/>
  <c r="AA612" i="27"/>
  <c r="AA611" i="27"/>
  <c r="AA610" i="27"/>
  <c r="AA609" i="27"/>
  <c r="AA608" i="27"/>
  <c r="AA607" i="27"/>
  <c r="AA606" i="27"/>
  <c r="AA605" i="27"/>
  <c r="AA604" i="27"/>
  <c r="AA603" i="27"/>
  <c r="AA602" i="27"/>
  <c r="AA601" i="27"/>
  <c r="AA600" i="27"/>
  <c r="AA599" i="27"/>
  <c r="AA598" i="27"/>
  <c r="AA597" i="27"/>
  <c r="AA596" i="27"/>
  <c r="AA595" i="27"/>
  <c r="AA594" i="27"/>
  <c r="AA593" i="27"/>
  <c r="AA592" i="27"/>
  <c r="AA591" i="27"/>
  <c r="AA590" i="27"/>
  <c r="AA589" i="27"/>
  <c r="AA588" i="27"/>
  <c r="AA587" i="27"/>
  <c r="AA586" i="27"/>
  <c r="AA585" i="27"/>
  <c r="AA584" i="27"/>
  <c r="AA583" i="27"/>
  <c r="AA582" i="27"/>
  <c r="AA581" i="27"/>
  <c r="AA580" i="27"/>
  <c r="AA579" i="27"/>
  <c r="AA578" i="27"/>
  <c r="AA577" i="27"/>
  <c r="AA576" i="27"/>
  <c r="AA575" i="27"/>
  <c r="AA574" i="27"/>
  <c r="AA573" i="27"/>
  <c r="AA572" i="27"/>
  <c r="AA571" i="27"/>
  <c r="AA570" i="27"/>
  <c r="AA569" i="27"/>
  <c r="AA568" i="27"/>
  <c r="AA567" i="27"/>
  <c r="AA566" i="27"/>
  <c r="AA565" i="27"/>
  <c r="AA564" i="27"/>
  <c r="AA563" i="27"/>
  <c r="AA562" i="27"/>
  <c r="AA561" i="27"/>
  <c r="AA560" i="27"/>
  <c r="AA559" i="27"/>
  <c r="AA558" i="27"/>
  <c r="AA557" i="27"/>
  <c r="AA556" i="27"/>
  <c r="AA555" i="27"/>
  <c r="AA554" i="27"/>
  <c r="AA553" i="27"/>
  <c r="AA552" i="27"/>
  <c r="AA551" i="27"/>
  <c r="AA550" i="27"/>
  <c r="AA549" i="27"/>
  <c r="AA548" i="27"/>
  <c r="AA547" i="27"/>
  <c r="AA546" i="27"/>
  <c r="AA545" i="27"/>
  <c r="AA544" i="27"/>
  <c r="AA543" i="27"/>
  <c r="AA542" i="27"/>
  <c r="AA541" i="27"/>
  <c r="AA540" i="27"/>
  <c r="AA539" i="27"/>
  <c r="AA538" i="27"/>
  <c r="AA537" i="27"/>
  <c r="AA536" i="27"/>
  <c r="AA535" i="27"/>
  <c r="AA534" i="27"/>
  <c r="AA533" i="27"/>
  <c r="AA532" i="27"/>
  <c r="AA531" i="27"/>
  <c r="AA530" i="27"/>
  <c r="AA529" i="27"/>
  <c r="AA528" i="27"/>
  <c r="AA527" i="27"/>
  <c r="AA526" i="27"/>
  <c r="AA525" i="27"/>
  <c r="AA524" i="27"/>
  <c r="AA523" i="27"/>
  <c r="AA522" i="27"/>
  <c r="AA521" i="27"/>
  <c r="AA520" i="27"/>
  <c r="AA519" i="27"/>
  <c r="AA518" i="27"/>
  <c r="AA517" i="27"/>
  <c r="AA516" i="27"/>
  <c r="AA515" i="27"/>
  <c r="AA514" i="27"/>
  <c r="AA513" i="27"/>
  <c r="AA512" i="27"/>
  <c r="AA511" i="27"/>
  <c r="AA510" i="27"/>
  <c r="AA509" i="27"/>
  <c r="AA508" i="27"/>
  <c r="AA507" i="27"/>
  <c r="AA506" i="27"/>
  <c r="AA505" i="27"/>
  <c r="AA504" i="27"/>
  <c r="AA503" i="27"/>
  <c r="AA502" i="27"/>
  <c r="AA501" i="27"/>
  <c r="AA500" i="27"/>
  <c r="AA499" i="27"/>
  <c r="AA498" i="27"/>
  <c r="AA497" i="27"/>
  <c r="AA496" i="27"/>
  <c r="AA495" i="27"/>
  <c r="AA494" i="27"/>
  <c r="AA493" i="27"/>
  <c r="AA492" i="27"/>
  <c r="AA491" i="27"/>
  <c r="AA490" i="27"/>
  <c r="AA489" i="27"/>
  <c r="AA488" i="27"/>
  <c r="AA487" i="27"/>
  <c r="AA486" i="27"/>
  <c r="AA485" i="27"/>
  <c r="AA484" i="27"/>
  <c r="AA483" i="27"/>
  <c r="AA482" i="27"/>
  <c r="AA481" i="27"/>
  <c r="AA480" i="27"/>
  <c r="AA479" i="27"/>
  <c r="AA478" i="27"/>
  <c r="AA477" i="27"/>
  <c r="AA476" i="27"/>
  <c r="AA475" i="27"/>
  <c r="AA474" i="27"/>
  <c r="AA473" i="27"/>
  <c r="AA472" i="27"/>
  <c r="AA471" i="27"/>
  <c r="AA470" i="27"/>
  <c r="AA469" i="27"/>
  <c r="AA468" i="27"/>
  <c r="AA467" i="27"/>
  <c r="AA466" i="27"/>
  <c r="AA465" i="27"/>
  <c r="AA464" i="27"/>
  <c r="AA463" i="27"/>
  <c r="AA462" i="27"/>
  <c r="AA461" i="27"/>
  <c r="AA460" i="27"/>
  <c r="AA459" i="27"/>
  <c r="AA458" i="27"/>
  <c r="AA457" i="27"/>
  <c r="AA456" i="27"/>
  <c r="AA455" i="27"/>
  <c r="AA454" i="27"/>
  <c r="AA453" i="27"/>
  <c r="AA452" i="27"/>
  <c r="AA451" i="27"/>
  <c r="AA450" i="27"/>
  <c r="AA449" i="27"/>
  <c r="AA448" i="27"/>
  <c r="AA447" i="27"/>
  <c r="AA446" i="27"/>
  <c r="AA445" i="27"/>
  <c r="AA444" i="27"/>
  <c r="AA443" i="27"/>
  <c r="AA442" i="27"/>
  <c r="AA441" i="27"/>
  <c r="AA440" i="27"/>
  <c r="AA439" i="27"/>
  <c r="AA438" i="27"/>
  <c r="AA437" i="27"/>
  <c r="AA436" i="27"/>
  <c r="AA435" i="27"/>
  <c r="AA434" i="27"/>
  <c r="AA433" i="27"/>
  <c r="AA432" i="27"/>
  <c r="AA431" i="27"/>
  <c r="AA430" i="27"/>
  <c r="AA429" i="27"/>
  <c r="AA428" i="27"/>
  <c r="AA427" i="27"/>
  <c r="AA426" i="27"/>
  <c r="AA425" i="27"/>
  <c r="AA424" i="27"/>
  <c r="AA423" i="27"/>
  <c r="AA422" i="27"/>
  <c r="AA421" i="27"/>
  <c r="AA420" i="27"/>
  <c r="AA419" i="27"/>
  <c r="AA418" i="27"/>
  <c r="AA417" i="27"/>
  <c r="AA416" i="27"/>
  <c r="AA415" i="27"/>
  <c r="AA414" i="27"/>
  <c r="AA413" i="27"/>
  <c r="AA412" i="27"/>
  <c r="AA411" i="27"/>
  <c r="AA410" i="27"/>
  <c r="AA409" i="27"/>
  <c r="AA408" i="27"/>
  <c r="AA407" i="27"/>
  <c r="AA406" i="27"/>
  <c r="AA405" i="27"/>
  <c r="AA404" i="27"/>
  <c r="AA403" i="27"/>
  <c r="AA402" i="27"/>
  <c r="AA401" i="27"/>
  <c r="AA400" i="27"/>
  <c r="AA399" i="27"/>
  <c r="AA398" i="27"/>
  <c r="AA397" i="27"/>
  <c r="AA396" i="27"/>
  <c r="AA395" i="27"/>
  <c r="AA394" i="27"/>
  <c r="AA393" i="27"/>
  <c r="AA392" i="27"/>
  <c r="AA391" i="27"/>
  <c r="AA390" i="27"/>
  <c r="AA389" i="27"/>
  <c r="AA388" i="27"/>
  <c r="AA387" i="27"/>
  <c r="AA386" i="27"/>
  <c r="AA385" i="27"/>
  <c r="AA384" i="27"/>
  <c r="AA383" i="27"/>
  <c r="AA382" i="27"/>
  <c r="AA381" i="27"/>
  <c r="AA380" i="27"/>
  <c r="AA379" i="27"/>
  <c r="AA378" i="27"/>
  <c r="AA377" i="27"/>
  <c r="AA376" i="27"/>
  <c r="AA375" i="27"/>
  <c r="AA374" i="27"/>
  <c r="AA373" i="27"/>
  <c r="AA372" i="27"/>
  <c r="AA371" i="27"/>
  <c r="AA370" i="27"/>
  <c r="AA369" i="27"/>
  <c r="AA368" i="27"/>
  <c r="AA367" i="27"/>
  <c r="AA366" i="27"/>
  <c r="AA365" i="27"/>
  <c r="AA364" i="27"/>
  <c r="AA363" i="27"/>
  <c r="AA362" i="27"/>
  <c r="AA361" i="27"/>
  <c r="AA360" i="27"/>
  <c r="AA359" i="27"/>
  <c r="AA358" i="27"/>
  <c r="AA357" i="27"/>
  <c r="AA356" i="27"/>
  <c r="AA355" i="27"/>
  <c r="AA354" i="27"/>
  <c r="AA353" i="27"/>
  <c r="AA352" i="27"/>
  <c r="AA351" i="27"/>
  <c r="AA350" i="27"/>
  <c r="AA349" i="27"/>
  <c r="AA348" i="27"/>
  <c r="AA347" i="27"/>
  <c r="AA346" i="27"/>
  <c r="AA345" i="27"/>
  <c r="AA344" i="27"/>
  <c r="AA343" i="27"/>
  <c r="AA342" i="27"/>
  <c r="AA341" i="27"/>
  <c r="AA340" i="27"/>
  <c r="AA339" i="27"/>
  <c r="AA338" i="27"/>
  <c r="AA337" i="27"/>
  <c r="AA336" i="27"/>
  <c r="AA335" i="27"/>
  <c r="AA334" i="27"/>
  <c r="AA333" i="27"/>
  <c r="AA332" i="27"/>
  <c r="AA331" i="27"/>
  <c r="AA330" i="27"/>
  <c r="AA329" i="27"/>
  <c r="AA328" i="27"/>
  <c r="AA327" i="27"/>
  <c r="AA326" i="27"/>
  <c r="AA325" i="27"/>
  <c r="AA324" i="27"/>
  <c r="AA323" i="27"/>
  <c r="AA322" i="27"/>
  <c r="AA321" i="27"/>
  <c r="AA320" i="27"/>
  <c r="AA319" i="27"/>
  <c r="AA318" i="27"/>
  <c r="AA317" i="27"/>
  <c r="AA316" i="27"/>
  <c r="AA315" i="27"/>
  <c r="AA314" i="27"/>
  <c r="AA313" i="27"/>
  <c r="AA312" i="27"/>
  <c r="AA311" i="27"/>
  <c r="AA310" i="27"/>
  <c r="AA309" i="27"/>
  <c r="AA308" i="27"/>
  <c r="AA307" i="27"/>
  <c r="AA306" i="27"/>
  <c r="AA305" i="27"/>
  <c r="AA304" i="27"/>
  <c r="AA303" i="27"/>
  <c r="AA302" i="27"/>
  <c r="AA301" i="27"/>
  <c r="AA300" i="27"/>
  <c r="AA299" i="27"/>
  <c r="AA298" i="27"/>
  <c r="AA297" i="27"/>
  <c r="AA296" i="27"/>
  <c r="AA295" i="27"/>
  <c r="AA294" i="27"/>
  <c r="AA293" i="27"/>
  <c r="AA292" i="27"/>
  <c r="AA291" i="27"/>
  <c r="AA290" i="27"/>
  <c r="AA289" i="27"/>
  <c r="AA288" i="27"/>
  <c r="AA287" i="27"/>
  <c r="AA286" i="27"/>
  <c r="AA285" i="27"/>
  <c r="AA284" i="27"/>
  <c r="AA283" i="27"/>
  <c r="AA282" i="27"/>
  <c r="AA281" i="27"/>
  <c r="AA280" i="27"/>
  <c r="AA279" i="27"/>
  <c r="AA278" i="27"/>
  <c r="AA277" i="27"/>
  <c r="AA276" i="27"/>
  <c r="AA275" i="27"/>
  <c r="AA274" i="27"/>
  <c r="AA273" i="27"/>
  <c r="AA272" i="27"/>
  <c r="AA271" i="27"/>
  <c r="AA270" i="27"/>
  <c r="AA269" i="27"/>
  <c r="AA268" i="27"/>
  <c r="AA267" i="27"/>
  <c r="AA266" i="27"/>
  <c r="AA265" i="27"/>
  <c r="AA264" i="27"/>
  <c r="AA263" i="27"/>
  <c r="AA262" i="27"/>
  <c r="AA261" i="27"/>
  <c r="AA260" i="27"/>
  <c r="AA259" i="27"/>
  <c r="AA258" i="27"/>
  <c r="AA257" i="27"/>
  <c r="AA256" i="27"/>
  <c r="AA255" i="27"/>
  <c r="AA254" i="27"/>
  <c r="AA253" i="27"/>
  <c r="AA252" i="27"/>
  <c r="AA251" i="27"/>
  <c r="AA250" i="27"/>
  <c r="AA249" i="27"/>
  <c r="AA248" i="27"/>
  <c r="AA247" i="27"/>
  <c r="AA246" i="27"/>
  <c r="AA245" i="27"/>
  <c r="AA244" i="27"/>
  <c r="AA243" i="27"/>
  <c r="AA242" i="27"/>
  <c r="AA241" i="27"/>
  <c r="AA240" i="27"/>
  <c r="AA239" i="27"/>
  <c r="AA238" i="27"/>
  <c r="AA237" i="27"/>
  <c r="AA236" i="27"/>
  <c r="AA235" i="27"/>
  <c r="AA234" i="27"/>
  <c r="AA233" i="27"/>
  <c r="AA232" i="27"/>
  <c r="AA231" i="27"/>
  <c r="AA230" i="27"/>
  <c r="AA229" i="27"/>
  <c r="AA228" i="27"/>
  <c r="AA227" i="27"/>
  <c r="AA226" i="27"/>
  <c r="AA225" i="27"/>
  <c r="AA224" i="27"/>
  <c r="AA223" i="27"/>
  <c r="AA222" i="27"/>
  <c r="AA221" i="27"/>
  <c r="AA220" i="27"/>
  <c r="AA219" i="27"/>
  <c r="AA218" i="27"/>
  <c r="AA217" i="27"/>
  <c r="AA216" i="27"/>
  <c r="AA215" i="27"/>
  <c r="AA214" i="27"/>
  <c r="AA213" i="27"/>
  <c r="AA212" i="27"/>
  <c r="AA211" i="27"/>
  <c r="AA210" i="27"/>
  <c r="AA209" i="27"/>
  <c r="AA208" i="27"/>
  <c r="AA207" i="27"/>
  <c r="AA206" i="27"/>
  <c r="AA205" i="27"/>
  <c r="AA204" i="27"/>
  <c r="AA203" i="27"/>
  <c r="AA202" i="27"/>
  <c r="AA201" i="27"/>
  <c r="AA200" i="27"/>
  <c r="AA199" i="27"/>
  <c r="AA198" i="27"/>
  <c r="AA197" i="27"/>
  <c r="AA196" i="27"/>
  <c r="AA195" i="27"/>
  <c r="AA194" i="27"/>
  <c r="AA193" i="27"/>
  <c r="AA192" i="27"/>
  <c r="AA191" i="27"/>
  <c r="AA190" i="27"/>
  <c r="AA189" i="27"/>
  <c r="AA188" i="27"/>
  <c r="AA187" i="27"/>
  <c r="AA186" i="27"/>
  <c r="AA185" i="27"/>
  <c r="AA184" i="27"/>
  <c r="AA183" i="27"/>
  <c r="AA182" i="27"/>
  <c r="AA181" i="27"/>
  <c r="AA180" i="27"/>
  <c r="AA179" i="27"/>
  <c r="AA178" i="27"/>
  <c r="AA177" i="27"/>
  <c r="AA176" i="27"/>
  <c r="AA175" i="27"/>
  <c r="AA174" i="27"/>
  <c r="AA173" i="27"/>
  <c r="AA172" i="27"/>
  <c r="AA171" i="27"/>
  <c r="AA170" i="27"/>
  <c r="AA169" i="27"/>
  <c r="AA168" i="27"/>
  <c r="AA167" i="27"/>
  <c r="AA166" i="27"/>
  <c r="AA165" i="27"/>
  <c r="AA164" i="27"/>
  <c r="AA163" i="27"/>
  <c r="AA162" i="27"/>
  <c r="AA161" i="27"/>
  <c r="AA160" i="27"/>
  <c r="AA159" i="27"/>
  <c r="AA158" i="27"/>
  <c r="AA157" i="27"/>
  <c r="AA156" i="27"/>
  <c r="AA155" i="27"/>
  <c r="AA154" i="27"/>
  <c r="AA153" i="27"/>
  <c r="AA152" i="27"/>
  <c r="AA151" i="27"/>
  <c r="AA150" i="27"/>
  <c r="AA149" i="27"/>
  <c r="AA148" i="27"/>
  <c r="AA147" i="27"/>
  <c r="AA146" i="27"/>
  <c r="AA145" i="27"/>
  <c r="AA144" i="27"/>
  <c r="AA143" i="27"/>
  <c r="AA142" i="27"/>
  <c r="AA141" i="27"/>
  <c r="AA140" i="27"/>
  <c r="AA139" i="27"/>
  <c r="AA138" i="27"/>
  <c r="AA137" i="27"/>
  <c r="AA136" i="27"/>
  <c r="AA135" i="27"/>
  <c r="AA134" i="27"/>
  <c r="AA133" i="27"/>
  <c r="AA132" i="27"/>
  <c r="AA131" i="27"/>
  <c r="AA130" i="27"/>
  <c r="AA129" i="27"/>
  <c r="AA128" i="27"/>
  <c r="AA127" i="27"/>
  <c r="AA126" i="27"/>
  <c r="AA125" i="27"/>
  <c r="AA124" i="27"/>
  <c r="AA123" i="27"/>
  <c r="AA122" i="27"/>
  <c r="AA121" i="27"/>
  <c r="AA120" i="27"/>
  <c r="AA119" i="27"/>
  <c r="AA118" i="27"/>
  <c r="AA117" i="27"/>
  <c r="AA116" i="27"/>
  <c r="AA115" i="27"/>
  <c r="AA114" i="27"/>
  <c r="AA113" i="27"/>
  <c r="AA112" i="27"/>
  <c r="AA111" i="27"/>
  <c r="AA110" i="27"/>
  <c r="AA109" i="27"/>
  <c r="AA108" i="27"/>
  <c r="AA107" i="27"/>
  <c r="AA106" i="27"/>
  <c r="AA105" i="27"/>
  <c r="AA104" i="27"/>
  <c r="AA103" i="27"/>
  <c r="AA102" i="27"/>
  <c r="AA101" i="27"/>
  <c r="AA100" i="27"/>
  <c r="AA99" i="27"/>
  <c r="AA98" i="27"/>
  <c r="AA97" i="27"/>
  <c r="AA96" i="27"/>
  <c r="AA95" i="27"/>
  <c r="AA94" i="27"/>
  <c r="AA93" i="27"/>
  <c r="AA92" i="27"/>
  <c r="AA91" i="27"/>
  <c r="AA90" i="27"/>
  <c r="AA89" i="27"/>
  <c r="AA88" i="27"/>
  <c r="AA87" i="27"/>
  <c r="AA86" i="27"/>
  <c r="AA85" i="27"/>
  <c r="AA84" i="27"/>
  <c r="AA83" i="27"/>
  <c r="AA82" i="27"/>
  <c r="AA81" i="27"/>
  <c r="AA80" i="27"/>
  <c r="AA79" i="27"/>
  <c r="AA78" i="27"/>
  <c r="AA77" i="27"/>
  <c r="AA76" i="27"/>
  <c r="AA75" i="27"/>
  <c r="AA74" i="27"/>
  <c r="AA73" i="27"/>
  <c r="AA72" i="27"/>
  <c r="AA71" i="27"/>
  <c r="AA70" i="27"/>
  <c r="AA69" i="27"/>
  <c r="AA68" i="27"/>
  <c r="AA67" i="27"/>
  <c r="AA66" i="27"/>
  <c r="AA65" i="27"/>
  <c r="AA64" i="27"/>
  <c r="AA63" i="27"/>
  <c r="AA62" i="27"/>
  <c r="AA61" i="27"/>
  <c r="AA60" i="27"/>
  <c r="AA59" i="27"/>
  <c r="AA58" i="27"/>
  <c r="AA57" i="27"/>
  <c r="AA56" i="27"/>
  <c r="AA55" i="27"/>
  <c r="AA54" i="27"/>
  <c r="AA53" i="27"/>
  <c r="AA52" i="27"/>
  <c r="AA51" i="27"/>
  <c r="AA50" i="27"/>
  <c r="AA49" i="27"/>
  <c r="AA48" i="27"/>
  <c r="AA47" i="27"/>
  <c r="AA46" i="27"/>
  <c r="AA45" i="27"/>
  <c r="AA44" i="27"/>
  <c r="AA43" i="27"/>
  <c r="AA42" i="27"/>
  <c r="AA41" i="27"/>
  <c r="AA40" i="27"/>
  <c r="AA39" i="27"/>
  <c r="AA38" i="27"/>
  <c r="AA37" i="27"/>
  <c r="AA36" i="27"/>
  <c r="AA35" i="27"/>
  <c r="AA34" i="27"/>
  <c r="AA33" i="27"/>
  <c r="AA32" i="27"/>
  <c r="AA31" i="27"/>
  <c r="AA30" i="27"/>
  <c r="AA29" i="27"/>
  <c r="AA28" i="27"/>
  <c r="AA27" i="27"/>
  <c r="AA26" i="27"/>
  <c r="AA25" i="27"/>
  <c r="AA24" i="27"/>
  <c r="AA23" i="27"/>
  <c r="AA22" i="27"/>
  <c r="AA21" i="27"/>
  <c r="AA20" i="27"/>
  <c r="AA19" i="27"/>
  <c r="AA18" i="27"/>
  <c r="AA17" i="27"/>
  <c r="AA16" i="27"/>
  <c r="AA15" i="27"/>
  <c r="AA14" i="27"/>
  <c r="AA13" i="27"/>
  <c r="AA12" i="27"/>
  <c r="AA11" i="27"/>
  <c r="AA10" i="27"/>
  <c r="Z1976" i="27"/>
  <c r="Z1975" i="27"/>
  <c r="Z1974" i="27"/>
  <c r="Z1973" i="27"/>
  <c r="Z1972" i="27"/>
  <c r="Z1971" i="27"/>
  <c r="Z1970" i="27"/>
  <c r="Z1969" i="27"/>
  <c r="Z1968" i="27"/>
  <c r="Z1967" i="27"/>
  <c r="Z1966" i="27"/>
  <c r="Z1965" i="27"/>
  <c r="Z1964" i="27"/>
  <c r="Z1963" i="27"/>
  <c r="Z1962" i="27"/>
  <c r="Z1961" i="27"/>
  <c r="Z1960" i="27"/>
  <c r="Z1959" i="27"/>
  <c r="Z1958" i="27"/>
  <c r="Z1957" i="27"/>
  <c r="Z1956" i="27"/>
  <c r="Z1955" i="27"/>
  <c r="Z1954" i="27"/>
  <c r="Z1953" i="27"/>
  <c r="Z1952" i="27"/>
  <c r="Z1951" i="27"/>
  <c r="Z1950" i="27"/>
  <c r="Z1949" i="27"/>
  <c r="Z1948" i="27"/>
  <c r="Z1947" i="27"/>
  <c r="Z1946" i="27"/>
  <c r="Z1945" i="27"/>
  <c r="Z1944" i="27"/>
  <c r="Z1943" i="27"/>
  <c r="Z1942" i="27"/>
  <c r="Z1941" i="27"/>
  <c r="Z1940" i="27"/>
  <c r="Z1939" i="27"/>
  <c r="Z1938" i="27"/>
  <c r="Z1937" i="27"/>
  <c r="Z1936" i="27"/>
  <c r="Z1935" i="27"/>
  <c r="Z1934" i="27"/>
  <c r="Z1933" i="27"/>
  <c r="Z1932" i="27"/>
  <c r="Z1931" i="27"/>
  <c r="Z1930" i="27"/>
  <c r="Z1929" i="27"/>
  <c r="Z1928" i="27"/>
  <c r="Z1927" i="27"/>
  <c r="Z1926" i="27"/>
  <c r="Z1925" i="27"/>
  <c r="Z1924" i="27"/>
  <c r="Z1923" i="27"/>
  <c r="Z1922" i="27"/>
  <c r="Z1921" i="27"/>
  <c r="Z1920" i="27"/>
  <c r="Z1919" i="27"/>
  <c r="Z1918" i="27"/>
  <c r="Z1917" i="27"/>
  <c r="Z1916" i="27"/>
  <c r="Z1915" i="27"/>
  <c r="Z1914" i="27"/>
  <c r="Z1913" i="27"/>
  <c r="Z1912" i="27"/>
  <c r="Z1911" i="27"/>
  <c r="Z1910" i="27"/>
  <c r="Z1909" i="27"/>
  <c r="Z1908" i="27"/>
  <c r="Z1907" i="27"/>
  <c r="Z1906" i="27"/>
  <c r="Z1905" i="27"/>
  <c r="Z1904" i="27"/>
  <c r="Z1903" i="27"/>
  <c r="Z1902" i="27"/>
  <c r="Z1901" i="27"/>
  <c r="Z1900" i="27"/>
  <c r="Z1899" i="27"/>
  <c r="Z1898" i="27"/>
  <c r="Z1897" i="27"/>
  <c r="Z1896" i="27"/>
  <c r="Z1895" i="27"/>
  <c r="Z1894" i="27"/>
  <c r="Z1893" i="27"/>
  <c r="Z1892" i="27"/>
  <c r="Z1891" i="27"/>
  <c r="Z1890" i="27"/>
  <c r="Z1889" i="27"/>
  <c r="Z1888" i="27"/>
  <c r="Z1887" i="27"/>
  <c r="Z1886" i="27"/>
  <c r="Z1885" i="27"/>
  <c r="Z1884" i="27"/>
  <c r="Z1883" i="27"/>
  <c r="Z1882" i="27"/>
  <c r="Z1881" i="27"/>
  <c r="Z1880" i="27"/>
  <c r="Z1879" i="27"/>
  <c r="Z1878" i="27"/>
  <c r="Z1877" i="27"/>
  <c r="Z1876" i="27"/>
  <c r="Z1875" i="27"/>
  <c r="Z1874" i="27"/>
  <c r="Z1873" i="27"/>
  <c r="Z1872" i="27"/>
  <c r="Z1871" i="27"/>
  <c r="Z1870" i="27"/>
  <c r="Z1869" i="27"/>
  <c r="Z1868" i="27"/>
  <c r="Z1867" i="27"/>
  <c r="Z1866" i="27"/>
  <c r="Z1865" i="27"/>
  <c r="Z1864" i="27"/>
  <c r="Z1863" i="27"/>
  <c r="Z1862" i="27"/>
  <c r="Z1861" i="27"/>
  <c r="Z1860" i="27"/>
  <c r="Z1859" i="27"/>
  <c r="Z1858" i="27"/>
  <c r="Z1857" i="27"/>
  <c r="Z1856" i="27"/>
  <c r="Z1855" i="27"/>
  <c r="Z1854" i="27"/>
  <c r="Z1853" i="27"/>
  <c r="Z1852" i="27"/>
  <c r="Z1851" i="27"/>
  <c r="Z1850" i="27"/>
  <c r="Z1849" i="27"/>
  <c r="Z1848" i="27"/>
  <c r="Z1847" i="27"/>
  <c r="Z1846" i="27"/>
  <c r="Z1845" i="27"/>
  <c r="Z1844" i="27"/>
  <c r="Z1843" i="27"/>
  <c r="Z1842" i="27"/>
  <c r="Z1841" i="27"/>
  <c r="Z1840" i="27"/>
  <c r="Z1839" i="27"/>
  <c r="Z1838" i="27"/>
  <c r="Z1837" i="27"/>
  <c r="Z1836" i="27"/>
  <c r="Z1835" i="27"/>
  <c r="Z1834" i="27"/>
  <c r="Z1833" i="27"/>
  <c r="Z1832" i="27"/>
  <c r="Z1831" i="27"/>
  <c r="Z1830" i="27"/>
  <c r="Z1829" i="27"/>
  <c r="Z1828" i="27"/>
  <c r="Z1827" i="27"/>
  <c r="Z1826" i="27"/>
  <c r="Z1825" i="27"/>
  <c r="Z1824" i="27"/>
  <c r="Z1823" i="27"/>
  <c r="Z1822" i="27"/>
  <c r="Z1821" i="27"/>
  <c r="Z1820" i="27"/>
  <c r="Z1819" i="27"/>
  <c r="Z1818" i="27"/>
  <c r="Z1817" i="27"/>
  <c r="Z1816" i="27"/>
  <c r="Z1815" i="27"/>
  <c r="Z1814" i="27"/>
  <c r="Z1813" i="27"/>
  <c r="Z1812" i="27"/>
  <c r="Z1811" i="27"/>
  <c r="Z1810" i="27"/>
  <c r="Z1809" i="27"/>
  <c r="Z1808" i="27"/>
  <c r="Z1807" i="27"/>
  <c r="Z1806" i="27"/>
  <c r="Z1805" i="27"/>
  <c r="Z1804" i="27"/>
  <c r="Z1803" i="27"/>
  <c r="Z1802" i="27"/>
  <c r="Z1801" i="27"/>
  <c r="Z1800" i="27"/>
  <c r="Z1799" i="27"/>
  <c r="Z1798" i="27"/>
  <c r="Z1797" i="27"/>
  <c r="Z1796" i="27"/>
  <c r="Z1795" i="27"/>
  <c r="Z1794" i="27"/>
  <c r="Z1793" i="27"/>
  <c r="Z1792" i="27"/>
  <c r="Z1791" i="27"/>
  <c r="Z1790" i="27"/>
  <c r="Z1789" i="27"/>
  <c r="Z1788" i="27"/>
  <c r="Z1787" i="27"/>
  <c r="Z1786" i="27"/>
  <c r="Z1785" i="27"/>
  <c r="Z1784" i="27"/>
  <c r="Z1783" i="27"/>
  <c r="Z1782" i="27"/>
  <c r="Z1781" i="27"/>
  <c r="Z1780" i="27"/>
  <c r="Z1779" i="27"/>
  <c r="Z1778" i="27"/>
  <c r="Z1777" i="27"/>
  <c r="Z1776" i="27"/>
  <c r="Z1775" i="27"/>
  <c r="Z1774" i="27"/>
  <c r="Z1773" i="27"/>
  <c r="Z1772" i="27"/>
  <c r="Z1771" i="27"/>
  <c r="Z1770" i="27"/>
  <c r="Z1769" i="27"/>
  <c r="Z1768" i="27"/>
  <c r="Z1767" i="27"/>
  <c r="Z1766" i="27"/>
  <c r="Z1765" i="27"/>
  <c r="Z1764" i="27"/>
  <c r="Z1763" i="27"/>
  <c r="Z1762" i="27"/>
  <c r="Z1761" i="27"/>
  <c r="Z1760" i="27"/>
  <c r="Z1759" i="27"/>
  <c r="Z1758" i="27"/>
  <c r="Z1757" i="27"/>
  <c r="Z1756" i="27"/>
  <c r="Z1755" i="27"/>
  <c r="Z1754" i="27"/>
  <c r="Z1753" i="27"/>
  <c r="Z1752" i="27"/>
  <c r="Z1751" i="27"/>
  <c r="Z1750" i="27"/>
  <c r="Z1749" i="27"/>
  <c r="Z1748" i="27"/>
  <c r="Z1747" i="27"/>
  <c r="Z1746" i="27"/>
  <c r="Z1745" i="27"/>
  <c r="Z1744" i="27"/>
  <c r="Z1743" i="27"/>
  <c r="Z1742" i="27"/>
  <c r="Z1741" i="27"/>
  <c r="Z1740" i="27"/>
  <c r="Z1739" i="27"/>
  <c r="Z1738" i="27"/>
  <c r="Z1737" i="27"/>
  <c r="Z1736" i="27"/>
  <c r="Z1735" i="27"/>
  <c r="Z1734" i="27"/>
  <c r="Z1733" i="27"/>
  <c r="Z1732" i="27"/>
  <c r="Z1731" i="27"/>
  <c r="Z1730" i="27"/>
  <c r="Z1729" i="27"/>
  <c r="Z1728" i="27"/>
  <c r="Z1727" i="27"/>
  <c r="Z1726" i="27"/>
  <c r="Z1725" i="27"/>
  <c r="Z1724" i="27"/>
  <c r="Z1723" i="27"/>
  <c r="Z1722" i="27"/>
  <c r="Z1721" i="27"/>
  <c r="Z1720" i="27"/>
  <c r="Z1719" i="27"/>
  <c r="Z1718" i="27"/>
  <c r="Z1717" i="27"/>
  <c r="Z1716" i="27"/>
  <c r="Z1715" i="27"/>
  <c r="Z1714" i="27"/>
  <c r="Z1713" i="27"/>
  <c r="Z1712" i="27"/>
  <c r="Z1711" i="27"/>
  <c r="Z1710" i="27"/>
  <c r="Z1709" i="27"/>
  <c r="Z1708" i="27"/>
  <c r="Z1707" i="27"/>
  <c r="Z1706" i="27"/>
  <c r="Z1705" i="27"/>
  <c r="Z1704" i="27"/>
  <c r="Z1703" i="27"/>
  <c r="Z1702" i="27"/>
  <c r="Z1701" i="27"/>
  <c r="Z1700" i="27"/>
  <c r="Z1699" i="27"/>
  <c r="Z1698" i="27"/>
  <c r="Z1697" i="27"/>
  <c r="Z1696" i="27"/>
  <c r="Z1695" i="27"/>
  <c r="Z1694" i="27"/>
  <c r="Z1693" i="27"/>
  <c r="Z1692" i="27"/>
  <c r="Z1691" i="27"/>
  <c r="Z1690" i="27"/>
  <c r="Z1689" i="27"/>
  <c r="Z1688" i="27"/>
  <c r="Z1687" i="27"/>
  <c r="Z1686" i="27"/>
  <c r="Z1685" i="27"/>
  <c r="Z1684" i="27"/>
  <c r="Z1683" i="27"/>
  <c r="Z1682" i="27"/>
  <c r="Z1681" i="27"/>
  <c r="Z1680" i="27"/>
  <c r="Z1679" i="27"/>
  <c r="Z1678" i="27"/>
  <c r="Z1677" i="27"/>
  <c r="Z1676" i="27"/>
  <c r="Z1675" i="27"/>
  <c r="Z1674" i="27"/>
  <c r="Z1673" i="27"/>
  <c r="Z1672" i="27"/>
  <c r="Z1671" i="27"/>
  <c r="Z1670" i="27"/>
  <c r="Z1669" i="27"/>
  <c r="Z1668" i="27"/>
  <c r="Z1667" i="27"/>
  <c r="Z1666" i="27"/>
  <c r="Z1665" i="27"/>
  <c r="Z1664" i="27"/>
  <c r="Z1663" i="27"/>
  <c r="Z1662" i="27"/>
  <c r="Z1661" i="27"/>
  <c r="Z1660" i="27"/>
  <c r="Z1659" i="27"/>
  <c r="Z1658" i="27"/>
  <c r="Z1657" i="27"/>
  <c r="Z1656" i="27"/>
  <c r="Z1655" i="27"/>
  <c r="Z1654" i="27"/>
  <c r="Z1653" i="27"/>
  <c r="Z1652" i="27"/>
  <c r="Z1651" i="27"/>
  <c r="Z1650" i="27"/>
  <c r="Z1649" i="27"/>
  <c r="Z1648" i="27"/>
  <c r="Z1647" i="27"/>
  <c r="Z1646" i="27"/>
  <c r="Z1645" i="27"/>
  <c r="Z1644" i="27"/>
  <c r="Z1643" i="27"/>
  <c r="Z1642" i="27"/>
  <c r="Z1641" i="27"/>
  <c r="Z1640" i="27"/>
  <c r="Z1639" i="27"/>
  <c r="Z1638" i="27"/>
  <c r="Z1637" i="27"/>
  <c r="Z1636" i="27"/>
  <c r="Z1635" i="27"/>
  <c r="Z1634" i="27"/>
  <c r="Z1633" i="27"/>
  <c r="Z1632" i="27"/>
  <c r="Z1631" i="27"/>
  <c r="Z1630" i="27"/>
  <c r="Z1629" i="27"/>
  <c r="Z1628" i="27"/>
  <c r="Z1627" i="27"/>
  <c r="Z1626" i="27"/>
  <c r="Z1625" i="27"/>
  <c r="Z1624" i="27"/>
  <c r="Z1623" i="27"/>
  <c r="Z1622" i="27"/>
  <c r="Z1621" i="27"/>
  <c r="Z1620" i="27"/>
  <c r="Z1619" i="27"/>
  <c r="Z1618" i="27"/>
  <c r="Z1617" i="27"/>
  <c r="Z1616" i="27"/>
  <c r="Z1615" i="27"/>
  <c r="Z1614" i="27"/>
  <c r="Z1613" i="27"/>
  <c r="Z1612" i="27"/>
  <c r="Z1611" i="27"/>
  <c r="Z1610" i="27"/>
  <c r="Z1609" i="27"/>
  <c r="Z1608" i="27"/>
  <c r="Z1607" i="27"/>
  <c r="Z1606" i="27"/>
  <c r="Z1605" i="27"/>
  <c r="Z1604" i="27"/>
  <c r="Z1603" i="27"/>
  <c r="Z1602" i="27"/>
  <c r="Z1601" i="27"/>
  <c r="Z1600" i="27"/>
  <c r="Z1599" i="27"/>
  <c r="Z1598" i="27"/>
  <c r="Z1597" i="27"/>
  <c r="Z1596" i="27"/>
  <c r="Z1595" i="27"/>
  <c r="Z1594" i="27"/>
  <c r="Z1593" i="27"/>
  <c r="Z1592" i="27"/>
  <c r="Z1591" i="27"/>
  <c r="Z1590" i="27"/>
  <c r="Z1589" i="27"/>
  <c r="Z1588" i="27"/>
  <c r="Z1587" i="27"/>
  <c r="Z1586" i="27"/>
  <c r="Z1585" i="27"/>
  <c r="Z1584" i="27"/>
  <c r="Z1583" i="27"/>
  <c r="Z1582" i="27"/>
  <c r="Z1581" i="27"/>
  <c r="Z1580" i="27"/>
  <c r="Z1579" i="27"/>
  <c r="Z1578" i="27"/>
  <c r="Z1577" i="27"/>
  <c r="Z1576" i="27"/>
  <c r="Z1575" i="27"/>
  <c r="Z1574" i="27"/>
  <c r="Z1573" i="27"/>
  <c r="Z1572" i="27"/>
  <c r="Z1571" i="27"/>
  <c r="Z1570" i="27"/>
  <c r="Z1569" i="27"/>
  <c r="Z1568" i="27"/>
  <c r="Z1567" i="27"/>
  <c r="Z1566" i="27"/>
  <c r="Z1565" i="27"/>
  <c r="Z1564" i="27"/>
  <c r="Z1563" i="27"/>
  <c r="Z1562" i="27"/>
  <c r="Z1561" i="27"/>
  <c r="Z1560" i="27"/>
  <c r="Z1559" i="27"/>
  <c r="Z1558" i="27"/>
  <c r="Z1557" i="27"/>
  <c r="Z1556" i="27"/>
  <c r="Z1555" i="27"/>
  <c r="Z1554" i="27"/>
  <c r="Z1553" i="27"/>
  <c r="Z1552" i="27"/>
  <c r="Z1551" i="27"/>
  <c r="Z1550" i="27"/>
  <c r="Z1549" i="27"/>
  <c r="Z1548" i="27"/>
  <c r="Z1547" i="27"/>
  <c r="Z1546" i="27"/>
  <c r="Z1545" i="27"/>
  <c r="Z1544" i="27"/>
  <c r="Z1543" i="27"/>
  <c r="Z1542" i="27"/>
  <c r="Z1541" i="27"/>
  <c r="Z1540" i="27"/>
  <c r="Z1539" i="27"/>
  <c r="Z1538" i="27"/>
  <c r="Z1537" i="27"/>
  <c r="Z1536" i="27"/>
  <c r="Z1535" i="27"/>
  <c r="Z1534" i="27"/>
  <c r="Z1533" i="27"/>
  <c r="Z1532" i="27"/>
  <c r="Z1531" i="27"/>
  <c r="Z1530" i="27"/>
  <c r="Z1529" i="27"/>
  <c r="Z1528" i="27"/>
  <c r="Z1527" i="27"/>
  <c r="Z1526" i="27"/>
  <c r="Z1525" i="27"/>
  <c r="Z1524" i="27"/>
  <c r="Z1523" i="27"/>
  <c r="Z1522" i="27"/>
  <c r="Z1521" i="27"/>
  <c r="Z1520" i="27"/>
  <c r="Z1519" i="27"/>
  <c r="Z1518" i="27"/>
  <c r="Z1517" i="27"/>
  <c r="Z1516" i="27"/>
  <c r="Z1515" i="27"/>
  <c r="Z1514" i="27"/>
  <c r="Z1513" i="27"/>
  <c r="Z1512" i="27"/>
  <c r="Z1511" i="27"/>
  <c r="Z1510" i="27"/>
  <c r="Z1509" i="27"/>
  <c r="Z1508" i="27"/>
  <c r="Z1507" i="27"/>
  <c r="Z1506" i="27"/>
  <c r="Z1505" i="27"/>
  <c r="Z1504" i="27"/>
  <c r="Z1503" i="27"/>
  <c r="Z1502" i="27"/>
  <c r="Z1501" i="27"/>
  <c r="Z1500" i="27"/>
  <c r="Z1499" i="27"/>
  <c r="Z1498" i="27"/>
  <c r="Z1497" i="27"/>
  <c r="Z1496" i="27"/>
  <c r="Z1495" i="27"/>
  <c r="Z1494" i="27"/>
  <c r="Z1493" i="27"/>
  <c r="Z1492" i="27"/>
  <c r="Z1491" i="27"/>
  <c r="Z1490" i="27"/>
  <c r="Z1489" i="27"/>
  <c r="Z1488" i="27"/>
  <c r="Z1487" i="27"/>
  <c r="Z1486" i="27"/>
  <c r="Z1485" i="27"/>
  <c r="Z1484" i="27"/>
  <c r="Z1483" i="27"/>
  <c r="Z1482" i="27"/>
  <c r="Z1481" i="27"/>
  <c r="Z1480" i="27"/>
  <c r="Z1479" i="27"/>
  <c r="Z1478" i="27"/>
  <c r="Z1477" i="27"/>
  <c r="Z1476" i="27"/>
  <c r="Z1475" i="27"/>
  <c r="Z1474" i="27"/>
  <c r="Z1473" i="27"/>
  <c r="Z1472" i="27"/>
  <c r="Z1471" i="27"/>
  <c r="Z1470" i="27"/>
  <c r="Z1469" i="27"/>
  <c r="Z1468" i="27"/>
  <c r="Z1467" i="27"/>
  <c r="Z1466" i="27"/>
  <c r="Z1465" i="27"/>
  <c r="Z1464" i="27"/>
  <c r="Z1463" i="27"/>
  <c r="Z1462" i="27"/>
  <c r="Z1461" i="27"/>
  <c r="Z1460" i="27"/>
  <c r="Z1459" i="27"/>
  <c r="Z1458" i="27"/>
  <c r="Z1457" i="27"/>
  <c r="Z1456" i="27"/>
  <c r="Z1455" i="27"/>
  <c r="Z1454" i="27"/>
  <c r="Z1453" i="27"/>
  <c r="Z1452" i="27"/>
  <c r="Z1451" i="27"/>
  <c r="Z1450" i="27"/>
  <c r="Z1449" i="27"/>
  <c r="Z1448" i="27"/>
  <c r="Z1447" i="27"/>
  <c r="Z1446" i="27"/>
  <c r="Z1445" i="27"/>
  <c r="Z1444" i="27"/>
  <c r="Z1443" i="27"/>
  <c r="Z1442" i="27"/>
  <c r="Z1441" i="27"/>
  <c r="Z1440" i="27"/>
  <c r="Z1439" i="27"/>
  <c r="Z1438" i="27"/>
  <c r="Z1437" i="27"/>
  <c r="Z1436" i="27"/>
  <c r="Z1435" i="27"/>
  <c r="Z1434" i="27"/>
  <c r="Z1433" i="27"/>
  <c r="Z1432" i="27"/>
  <c r="Z1431" i="27"/>
  <c r="Z1430" i="27"/>
  <c r="Z1429" i="27"/>
  <c r="Z1428" i="27"/>
  <c r="Z1427" i="27"/>
  <c r="Z1426" i="27"/>
  <c r="Z1425" i="27"/>
  <c r="Z1424" i="27"/>
  <c r="Z1423" i="27"/>
  <c r="Z1422" i="27"/>
  <c r="Z1421" i="27"/>
  <c r="Z1420" i="27"/>
  <c r="Z1419" i="27"/>
  <c r="Z1418" i="27"/>
  <c r="Z1417" i="27"/>
  <c r="Z1416" i="27"/>
  <c r="Z1415" i="27"/>
  <c r="Z1414" i="27"/>
  <c r="Z1413" i="27"/>
  <c r="Z1412" i="27"/>
  <c r="Z1411" i="27"/>
  <c r="Z1410" i="27"/>
  <c r="Z1409" i="27"/>
  <c r="Z1408" i="27"/>
  <c r="Z1407" i="27"/>
  <c r="Z1406" i="27"/>
  <c r="Z1405" i="27"/>
  <c r="Z1404" i="27"/>
  <c r="Z1403" i="27"/>
  <c r="Z1402" i="27"/>
  <c r="Z1401" i="27"/>
  <c r="Z1400" i="27"/>
  <c r="Z1399" i="27"/>
  <c r="Z1398" i="27"/>
  <c r="Z1397" i="27"/>
  <c r="Z1396" i="27"/>
  <c r="Z1395" i="27"/>
  <c r="Z1394" i="27"/>
  <c r="Z1393" i="27"/>
  <c r="Z1392" i="27"/>
  <c r="Z1391" i="27"/>
  <c r="Z1390" i="27"/>
  <c r="Z1389" i="27"/>
  <c r="Z1388" i="27"/>
  <c r="Z1387" i="27"/>
  <c r="Z1386" i="27"/>
  <c r="Z1385" i="27"/>
  <c r="Z1384" i="27"/>
  <c r="Z1383" i="27"/>
  <c r="Z1382" i="27"/>
  <c r="Z1381" i="27"/>
  <c r="Z1380" i="27"/>
  <c r="Z1379" i="27"/>
  <c r="Z1378" i="27"/>
  <c r="Z1377" i="27"/>
  <c r="Z1376" i="27"/>
  <c r="Z1375" i="27"/>
  <c r="Z1374" i="27"/>
  <c r="Z1373" i="27"/>
  <c r="Z1372" i="27"/>
  <c r="Z1371" i="27"/>
  <c r="Z1370" i="27"/>
  <c r="Z1369" i="27"/>
  <c r="Z1368" i="27"/>
  <c r="Z1367" i="27"/>
  <c r="Z1366" i="27"/>
  <c r="Z1365" i="27"/>
  <c r="Z1364" i="27"/>
  <c r="Z1363" i="27"/>
  <c r="Z1362" i="27"/>
  <c r="Z1361" i="27"/>
  <c r="Z1360" i="27"/>
  <c r="Z1359" i="27"/>
  <c r="Z1358" i="27"/>
  <c r="Z1357" i="27"/>
  <c r="Z1356" i="27"/>
  <c r="Z1355" i="27"/>
  <c r="Z1354" i="27"/>
  <c r="Z1353" i="27"/>
  <c r="Z1352" i="27"/>
  <c r="Z1351" i="27"/>
  <c r="Z1350" i="27"/>
  <c r="Z1349" i="27"/>
  <c r="Z1348" i="27"/>
  <c r="Z1347" i="27"/>
  <c r="Z1346" i="27"/>
  <c r="Z1345" i="27"/>
  <c r="Z1344" i="27"/>
  <c r="Z1343" i="27"/>
  <c r="Z1342" i="27"/>
  <c r="Z1341" i="27"/>
  <c r="Z1340" i="27"/>
  <c r="Z1339" i="27"/>
  <c r="Z1338" i="27"/>
  <c r="Z1337" i="27"/>
  <c r="Z1336" i="27"/>
  <c r="Z1335" i="27"/>
  <c r="Z1334" i="27"/>
  <c r="Z1333" i="27"/>
  <c r="Z1332" i="27"/>
  <c r="Z1331" i="27"/>
  <c r="Z1330" i="27"/>
  <c r="Z1329" i="27"/>
  <c r="Z1328" i="27"/>
  <c r="Z1327" i="27"/>
  <c r="Z1326" i="27"/>
  <c r="Z1325" i="27"/>
  <c r="Z1324" i="27"/>
  <c r="Z1323" i="27"/>
  <c r="Z1322" i="27"/>
  <c r="Z1321" i="27"/>
  <c r="Z1320" i="27"/>
  <c r="Z1319" i="27"/>
  <c r="Z1318" i="27"/>
  <c r="Z1317" i="27"/>
  <c r="Z1316" i="27"/>
  <c r="Z1315" i="27"/>
  <c r="Z1314" i="27"/>
  <c r="Z1313" i="27"/>
  <c r="Z1312" i="27"/>
  <c r="Z1311" i="27"/>
  <c r="Z1310" i="27"/>
  <c r="Z1309" i="27"/>
  <c r="Z1308" i="27"/>
  <c r="Z1307" i="27"/>
  <c r="Z1306" i="27"/>
  <c r="Z1305" i="27"/>
  <c r="Z1304" i="27"/>
  <c r="Z1303" i="27"/>
  <c r="Z1302" i="27"/>
  <c r="Z1301" i="27"/>
  <c r="Z1300" i="27"/>
  <c r="Z1299" i="27"/>
  <c r="Z1298" i="27"/>
  <c r="Z1297" i="27"/>
  <c r="Z1296" i="27"/>
  <c r="Z1295" i="27"/>
  <c r="Z1294" i="27"/>
  <c r="Z1293" i="27"/>
  <c r="Z1292" i="27"/>
  <c r="Z1291" i="27"/>
  <c r="Z1290" i="27"/>
  <c r="Z1289" i="27"/>
  <c r="Z1288" i="27"/>
  <c r="Z1287" i="27"/>
  <c r="Z1286" i="27"/>
  <c r="Z1285" i="27"/>
  <c r="Z1284" i="27"/>
  <c r="Z1283" i="27"/>
  <c r="Z1282" i="27"/>
  <c r="Z1281" i="27"/>
  <c r="Z1280" i="27"/>
  <c r="Z1279" i="27"/>
  <c r="Z1278" i="27"/>
  <c r="Z1277" i="27"/>
  <c r="Z1276" i="27"/>
  <c r="Z1275" i="27"/>
  <c r="Z1274" i="27"/>
  <c r="Z1273" i="27"/>
  <c r="Z1272" i="27"/>
  <c r="Z1271" i="27"/>
  <c r="Z1270" i="27"/>
  <c r="Z1269" i="27"/>
  <c r="Z1268" i="27"/>
  <c r="Z1267" i="27"/>
  <c r="Z1266" i="27"/>
  <c r="Z1265" i="27"/>
  <c r="Z1264" i="27"/>
  <c r="Z1263" i="27"/>
  <c r="Z1262" i="27"/>
  <c r="Z1261" i="27"/>
  <c r="Z1260" i="27"/>
  <c r="Z1259" i="27"/>
  <c r="Z1258" i="27"/>
  <c r="Z1257" i="27"/>
  <c r="Z1256" i="27"/>
  <c r="Z1255" i="27"/>
  <c r="Z1254" i="27"/>
  <c r="Z1253" i="27"/>
  <c r="Z1252" i="27"/>
  <c r="Z1251" i="27"/>
  <c r="Z1250" i="27"/>
  <c r="Z1249" i="27"/>
  <c r="Z1248" i="27"/>
  <c r="Z1247" i="27"/>
  <c r="Z1246" i="27"/>
  <c r="Z1245" i="27"/>
  <c r="Z1244" i="27"/>
  <c r="Z1243" i="27"/>
  <c r="Z1242" i="27"/>
  <c r="Z1241" i="27"/>
  <c r="Z1240" i="27"/>
  <c r="Z1239" i="27"/>
  <c r="Z1238" i="27"/>
  <c r="Z1237" i="27"/>
  <c r="Z1236" i="27"/>
  <c r="Z1235" i="27"/>
  <c r="Z1234" i="27"/>
  <c r="Z1233" i="27"/>
  <c r="Z1232" i="27"/>
  <c r="Z1231" i="27"/>
  <c r="Z1230" i="27"/>
  <c r="Z1229" i="27"/>
  <c r="Z1228" i="27"/>
  <c r="Z1227" i="27"/>
  <c r="Z1226" i="27"/>
  <c r="Z1225" i="27"/>
  <c r="Z1224" i="27"/>
  <c r="Z1223" i="27"/>
  <c r="Z1222" i="27"/>
  <c r="Z1221" i="27"/>
  <c r="Z1220" i="27"/>
  <c r="Z1219" i="27"/>
  <c r="Z1218" i="27"/>
  <c r="Z1217" i="27"/>
  <c r="Z1216" i="27"/>
  <c r="Z1215" i="27"/>
  <c r="Z1214" i="27"/>
  <c r="Z1213" i="27"/>
  <c r="Z1212" i="27"/>
  <c r="Z1211" i="27"/>
  <c r="Z1210" i="27"/>
  <c r="Z1209" i="27"/>
  <c r="Z1208" i="27"/>
  <c r="Z1207" i="27"/>
  <c r="Z1206" i="27"/>
  <c r="Z1205" i="27"/>
  <c r="Z1204" i="27"/>
  <c r="Z1203" i="27"/>
  <c r="Z1202" i="27"/>
  <c r="Z1201" i="27"/>
  <c r="Z1200" i="27"/>
  <c r="Z1199" i="27"/>
  <c r="Z1198" i="27"/>
  <c r="Z1197" i="27"/>
  <c r="Z1196" i="27"/>
  <c r="Z1195" i="27"/>
  <c r="Z1194" i="27"/>
  <c r="Z1193" i="27"/>
  <c r="Z1192" i="27"/>
  <c r="Z1191" i="27"/>
  <c r="Z1190" i="27"/>
  <c r="Z1189" i="27"/>
  <c r="Z1188" i="27"/>
  <c r="Z1187" i="27"/>
  <c r="Z1186" i="27"/>
  <c r="Z1185" i="27"/>
  <c r="Z1184" i="27"/>
  <c r="Z1183" i="27"/>
  <c r="Z1182" i="27"/>
  <c r="Z1181" i="27"/>
  <c r="Z1180" i="27"/>
  <c r="Z1179" i="27"/>
  <c r="Z1178" i="27"/>
  <c r="Z1177" i="27"/>
  <c r="Z1176" i="27"/>
  <c r="Z1175" i="27"/>
  <c r="Z1174" i="27"/>
  <c r="Z1173" i="27"/>
  <c r="Z1172" i="27"/>
  <c r="Z1171" i="27"/>
  <c r="Z1170" i="27"/>
  <c r="Z1169" i="27"/>
  <c r="Z1168" i="27"/>
  <c r="Z1167" i="27"/>
  <c r="Z1166" i="27"/>
  <c r="Z1165" i="27"/>
  <c r="Z1164" i="27"/>
  <c r="Z1163" i="27"/>
  <c r="Z1162" i="27"/>
  <c r="Z1161" i="27"/>
  <c r="Z1160" i="27"/>
  <c r="Z1159" i="27"/>
  <c r="Z1158" i="27"/>
  <c r="Z1157" i="27"/>
  <c r="Z1156" i="27"/>
  <c r="Z1155" i="27"/>
  <c r="Z1154" i="27"/>
  <c r="Z1153" i="27"/>
  <c r="Z1152" i="27"/>
  <c r="Z1151" i="27"/>
  <c r="Z1150" i="27"/>
  <c r="Z1149" i="27"/>
  <c r="Z1148" i="27"/>
  <c r="Z1147" i="27"/>
  <c r="Z1146" i="27"/>
  <c r="Z1145" i="27"/>
  <c r="Z1144" i="27"/>
  <c r="Z1143" i="27"/>
  <c r="Z1142" i="27"/>
  <c r="Z1141" i="27"/>
  <c r="Z1140" i="27"/>
  <c r="Z1139" i="27"/>
  <c r="Z1138" i="27"/>
  <c r="Z1137" i="27"/>
  <c r="Z1136" i="27"/>
  <c r="Z1135" i="27"/>
  <c r="Z1134" i="27"/>
  <c r="Z1133" i="27"/>
  <c r="Z1132" i="27"/>
  <c r="Z1131" i="27"/>
  <c r="Z1130" i="27"/>
  <c r="Z1129" i="27"/>
  <c r="Z1128" i="27"/>
  <c r="Z1127" i="27"/>
  <c r="Z1126" i="27"/>
  <c r="Z1125" i="27"/>
  <c r="Z1124" i="27"/>
  <c r="Z1123" i="27"/>
  <c r="Z1122" i="27"/>
  <c r="Z1121" i="27"/>
  <c r="Z1120" i="27"/>
  <c r="Z1119" i="27"/>
  <c r="Z1118" i="27"/>
  <c r="Z1117" i="27"/>
  <c r="Z1116" i="27"/>
  <c r="Z1115" i="27"/>
  <c r="Z1114" i="27"/>
  <c r="Z1113" i="27"/>
  <c r="Z1112" i="27"/>
  <c r="Z1111" i="27"/>
  <c r="Z1110" i="27"/>
  <c r="Z1109" i="27"/>
  <c r="Z1108" i="27"/>
  <c r="Z1107" i="27"/>
  <c r="Z1106" i="27"/>
  <c r="Z1105" i="27"/>
  <c r="Z1104" i="27"/>
  <c r="Z1103" i="27"/>
  <c r="Z1102" i="27"/>
  <c r="Z1101" i="27"/>
  <c r="Z1100" i="27"/>
  <c r="Z1099" i="27"/>
  <c r="Z1098" i="27"/>
  <c r="Z1097" i="27"/>
  <c r="Z1096" i="27"/>
  <c r="Z1095" i="27"/>
  <c r="Z1094" i="27"/>
  <c r="Z1093" i="27"/>
  <c r="Z1092" i="27"/>
  <c r="Z1091" i="27"/>
  <c r="Z1090" i="27"/>
  <c r="Z1089" i="27"/>
  <c r="Z1088" i="27"/>
  <c r="Z1087" i="27"/>
  <c r="Z1086" i="27"/>
  <c r="Z1085" i="27"/>
  <c r="Z1084" i="27"/>
  <c r="Z1083" i="27"/>
  <c r="Z1082" i="27"/>
  <c r="Z1081" i="27"/>
  <c r="Z1080" i="27"/>
  <c r="Z1079" i="27"/>
  <c r="Z1078" i="27"/>
  <c r="Z1077" i="27"/>
  <c r="Z1076" i="27"/>
  <c r="Z1075" i="27"/>
  <c r="Z1074" i="27"/>
  <c r="Z1073" i="27"/>
  <c r="Z1072" i="27"/>
  <c r="Z1071" i="27"/>
  <c r="Z1070" i="27"/>
  <c r="Z1069" i="27"/>
  <c r="Z1068" i="27"/>
  <c r="Z1067" i="27"/>
  <c r="Z1066" i="27"/>
  <c r="Z1065" i="27"/>
  <c r="Z1064" i="27"/>
  <c r="Z1063" i="27"/>
  <c r="Z1062" i="27"/>
  <c r="Z1061" i="27"/>
  <c r="Z1060" i="27"/>
  <c r="Z1059" i="27"/>
  <c r="Z1058" i="27"/>
  <c r="Z1057" i="27"/>
  <c r="Z1056" i="27"/>
  <c r="Z1055" i="27"/>
  <c r="Z1054" i="27"/>
  <c r="Z1053" i="27"/>
  <c r="Z1052" i="27"/>
  <c r="Z1051" i="27"/>
  <c r="Z1050" i="27"/>
  <c r="Z1049" i="27"/>
  <c r="Z1048" i="27"/>
  <c r="Z1047" i="27"/>
  <c r="Z1046" i="27"/>
  <c r="Z1045" i="27"/>
  <c r="Z1044" i="27"/>
  <c r="Z1043" i="27"/>
  <c r="Z1042" i="27"/>
  <c r="Z1041" i="27"/>
  <c r="Z1040" i="27"/>
  <c r="Z1039" i="27"/>
  <c r="Z1038" i="27"/>
  <c r="Z1037" i="27"/>
  <c r="Z1036" i="27"/>
  <c r="Z1035" i="27"/>
  <c r="Z1034" i="27"/>
  <c r="Z1033" i="27"/>
  <c r="Z1032" i="27"/>
  <c r="Z1031" i="27"/>
  <c r="Z1030" i="27"/>
  <c r="Z1029" i="27"/>
  <c r="Z1028" i="27"/>
  <c r="Z1027" i="27"/>
  <c r="Z1026" i="27"/>
  <c r="Z1025" i="27"/>
  <c r="Z1024" i="27"/>
  <c r="Z1023" i="27"/>
  <c r="Z1022" i="27"/>
  <c r="Z1021" i="27"/>
  <c r="Z1020" i="27"/>
  <c r="Z1019" i="27"/>
  <c r="Z1018" i="27"/>
  <c r="Z1017" i="27"/>
  <c r="Z1016" i="27"/>
  <c r="Z1015" i="27"/>
  <c r="Z1014" i="27"/>
  <c r="Z1013" i="27"/>
  <c r="Z1012" i="27"/>
  <c r="Z1011" i="27"/>
  <c r="Z1010" i="27"/>
  <c r="Z1009" i="27"/>
  <c r="Z1008" i="27"/>
  <c r="Z1007" i="27"/>
  <c r="Z1006" i="27"/>
  <c r="Z1005" i="27"/>
  <c r="Z1004" i="27"/>
  <c r="Z1003" i="27"/>
  <c r="Z1002" i="27"/>
  <c r="Z1001" i="27"/>
  <c r="Z1000" i="27"/>
  <c r="Z999" i="27"/>
  <c r="Z998" i="27"/>
  <c r="Z997" i="27"/>
  <c r="Z996" i="27"/>
  <c r="Z995" i="27"/>
  <c r="Z994" i="27"/>
  <c r="Z993" i="27"/>
  <c r="Z992" i="27"/>
  <c r="Z991" i="27"/>
  <c r="Z990" i="27"/>
  <c r="Z989" i="27"/>
  <c r="Z988" i="27"/>
  <c r="Z987" i="27"/>
  <c r="Z986" i="27"/>
  <c r="Z985" i="27"/>
  <c r="Z984" i="27"/>
  <c r="Z983" i="27"/>
  <c r="Z982" i="27"/>
  <c r="Z981" i="27"/>
  <c r="Z980" i="27"/>
  <c r="Z979" i="27"/>
  <c r="Z978" i="27"/>
  <c r="Z977" i="27"/>
  <c r="Z976" i="27"/>
  <c r="Z975" i="27"/>
  <c r="Z974" i="27"/>
  <c r="Z973" i="27"/>
  <c r="Z972" i="27"/>
  <c r="Z971" i="27"/>
  <c r="Z970" i="27"/>
  <c r="Z969" i="27"/>
  <c r="Z968" i="27"/>
  <c r="Z967" i="27"/>
  <c r="Z966" i="27"/>
  <c r="Z965" i="27"/>
  <c r="Z964" i="27"/>
  <c r="Z963" i="27"/>
  <c r="Z962" i="27"/>
  <c r="Z961" i="27"/>
  <c r="Z960" i="27"/>
  <c r="Z959" i="27"/>
  <c r="Z958" i="27"/>
  <c r="Z957" i="27"/>
  <c r="Z956" i="27"/>
  <c r="Z955" i="27"/>
  <c r="Z954" i="27"/>
  <c r="Z953" i="27"/>
  <c r="Z952" i="27"/>
  <c r="Z951" i="27"/>
  <c r="Z950" i="27"/>
  <c r="Z949" i="27"/>
  <c r="Z948" i="27"/>
  <c r="Z947" i="27"/>
  <c r="Z946" i="27"/>
  <c r="Z945" i="27"/>
  <c r="Z944" i="27"/>
  <c r="Z943" i="27"/>
  <c r="Z942" i="27"/>
  <c r="Z941" i="27"/>
  <c r="Z940" i="27"/>
  <c r="Z939" i="27"/>
  <c r="Z938" i="27"/>
  <c r="Z937" i="27"/>
  <c r="Z936" i="27"/>
  <c r="Z935" i="27"/>
  <c r="Z934" i="27"/>
  <c r="Z933" i="27"/>
  <c r="Z932" i="27"/>
  <c r="Z931" i="27"/>
  <c r="Z930" i="27"/>
  <c r="Z929" i="27"/>
  <c r="Z928" i="27"/>
  <c r="Z927" i="27"/>
  <c r="Z926" i="27"/>
  <c r="Z925" i="27"/>
  <c r="Z924" i="27"/>
  <c r="Z923" i="27"/>
  <c r="Z922" i="27"/>
  <c r="Z921" i="27"/>
  <c r="Z920" i="27"/>
  <c r="Z919" i="27"/>
  <c r="Z918" i="27"/>
  <c r="Z917" i="27"/>
  <c r="Z916" i="27"/>
  <c r="Z915" i="27"/>
  <c r="Z914" i="27"/>
  <c r="Z913" i="27"/>
  <c r="Z912" i="27"/>
  <c r="Z911" i="27"/>
  <c r="Z910" i="27"/>
  <c r="Z909" i="27"/>
  <c r="Z908" i="27"/>
  <c r="Z907" i="27"/>
  <c r="Z906" i="27"/>
  <c r="Z905" i="27"/>
  <c r="Z904" i="27"/>
  <c r="Z903" i="27"/>
  <c r="Z902" i="27"/>
  <c r="Z901" i="27"/>
  <c r="Z900" i="27"/>
  <c r="Z899" i="27"/>
  <c r="Z898" i="27"/>
  <c r="Z897" i="27"/>
  <c r="Z896" i="27"/>
  <c r="Z895" i="27"/>
  <c r="Z894" i="27"/>
  <c r="Z893" i="27"/>
  <c r="Z892" i="27"/>
  <c r="Z891" i="27"/>
  <c r="Z890" i="27"/>
  <c r="Z889" i="27"/>
  <c r="Z888" i="27"/>
  <c r="Z887" i="27"/>
  <c r="Z886" i="27"/>
  <c r="Z885" i="27"/>
  <c r="Z884" i="27"/>
  <c r="Z883" i="27"/>
  <c r="Z882" i="27"/>
  <c r="Z881" i="27"/>
  <c r="Z880" i="27"/>
  <c r="Z879" i="27"/>
  <c r="Z878" i="27"/>
  <c r="Z877" i="27"/>
  <c r="Z876" i="27"/>
  <c r="Z875" i="27"/>
  <c r="Z874" i="27"/>
  <c r="Z873" i="27"/>
  <c r="Z872" i="27"/>
  <c r="Z871" i="27"/>
  <c r="Z870" i="27"/>
  <c r="Z869" i="27"/>
  <c r="Z868" i="27"/>
  <c r="Z867" i="27"/>
  <c r="Z866" i="27"/>
  <c r="Z865" i="27"/>
  <c r="Z864" i="27"/>
  <c r="Z863" i="27"/>
  <c r="Z862" i="27"/>
  <c r="Z861" i="27"/>
  <c r="Z860" i="27"/>
  <c r="Z859" i="27"/>
  <c r="Z858" i="27"/>
  <c r="Z857" i="27"/>
  <c r="Z856" i="27"/>
  <c r="Z855" i="27"/>
  <c r="Z854" i="27"/>
  <c r="Z853" i="27"/>
  <c r="Z852" i="27"/>
  <c r="Z851" i="27"/>
  <c r="Z850" i="27"/>
  <c r="Z849" i="27"/>
  <c r="Z848" i="27"/>
  <c r="Z847" i="27"/>
  <c r="Z846" i="27"/>
  <c r="Z845" i="27"/>
  <c r="Z844" i="27"/>
  <c r="Z843" i="27"/>
  <c r="Z842" i="27"/>
  <c r="Z841" i="27"/>
  <c r="Z840" i="27"/>
  <c r="Z839" i="27"/>
  <c r="Z838" i="27"/>
  <c r="Z837" i="27"/>
  <c r="Z836" i="27"/>
  <c r="Z835" i="27"/>
  <c r="Z834" i="27"/>
  <c r="Z833" i="27"/>
  <c r="Z832" i="27"/>
  <c r="Z831" i="27"/>
  <c r="Z830" i="27"/>
  <c r="Z829" i="27"/>
  <c r="Z828" i="27"/>
  <c r="Z827" i="27"/>
  <c r="Z826" i="27"/>
  <c r="Z825" i="27"/>
  <c r="Z824" i="27"/>
  <c r="Z823" i="27"/>
  <c r="Z822" i="27"/>
  <c r="Z821" i="27"/>
  <c r="Z820" i="27"/>
  <c r="Z819" i="27"/>
  <c r="Z818" i="27"/>
  <c r="Z817" i="27"/>
  <c r="Z816" i="27"/>
  <c r="Z815" i="27"/>
  <c r="Z814" i="27"/>
  <c r="Z813" i="27"/>
  <c r="Z812" i="27"/>
  <c r="Z811" i="27"/>
  <c r="Z810" i="27"/>
  <c r="Z809" i="27"/>
  <c r="Z808" i="27"/>
  <c r="Z807" i="27"/>
  <c r="Z806" i="27"/>
  <c r="Z805" i="27"/>
  <c r="Z804" i="27"/>
  <c r="Z803" i="27"/>
  <c r="Z802" i="27"/>
  <c r="Z801" i="27"/>
  <c r="Z800" i="27"/>
  <c r="Z799" i="27"/>
  <c r="Z798" i="27"/>
  <c r="Z797" i="27"/>
  <c r="Z796" i="27"/>
  <c r="Z795" i="27"/>
  <c r="Z794" i="27"/>
  <c r="Z793" i="27"/>
  <c r="Z792" i="27"/>
  <c r="Z791" i="27"/>
  <c r="Z790" i="27"/>
  <c r="Z789" i="27"/>
  <c r="Z788" i="27"/>
  <c r="Z787" i="27"/>
  <c r="Z786" i="27"/>
  <c r="Z785" i="27"/>
  <c r="Z784" i="27"/>
  <c r="Z783" i="27"/>
  <c r="Z782" i="27"/>
  <c r="Z781" i="27"/>
  <c r="Z780" i="27"/>
  <c r="Z779" i="27"/>
  <c r="Z778" i="27"/>
  <c r="Z777" i="27"/>
  <c r="Z776" i="27"/>
  <c r="Z775" i="27"/>
  <c r="Z774" i="27"/>
  <c r="Z773" i="27"/>
  <c r="Z772" i="27"/>
  <c r="Z771" i="27"/>
  <c r="Z770" i="27"/>
  <c r="Z769" i="27"/>
  <c r="Z768" i="27"/>
  <c r="Z767" i="27"/>
  <c r="Z766" i="27"/>
  <c r="Z765" i="27"/>
  <c r="Z764" i="27"/>
  <c r="Z763" i="27"/>
  <c r="Z762" i="27"/>
  <c r="Z761" i="27"/>
  <c r="Z760" i="27"/>
  <c r="Z759" i="27"/>
  <c r="Z758" i="27"/>
  <c r="Z757" i="27"/>
  <c r="Z756" i="27"/>
  <c r="Z755" i="27"/>
  <c r="Z754" i="27"/>
  <c r="Z753" i="27"/>
  <c r="Z752" i="27"/>
  <c r="Z751" i="27"/>
  <c r="Z750" i="27"/>
  <c r="Z749" i="27"/>
  <c r="Z748" i="27"/>
  <c r="Z747" i="27"/>
  <c r="Z746" i="27"/>
  <c r="Z745" i="27"/>
  <c r="Z744" i="27"/>
  <c r="Z743" i="27"/>
  <c r="Z742" i="27"/>
  <c r="Z741" i="27"/>
  <c r="Z740" i="27"/>
  <c r="Z739" i="27"/>
  <c r="Z738" i="27"/>
  <c r="Z737" i="27"/>
  <c r="Z736" i="27"/>
  <c r="Z735" i="27"/>
  <c r="Z734" i="27"/>
  <c r="Z733" i="27"/>
  <c r="Z732" i="27"/>
  <c r="Z731" i="27"/>
  <c r="Z730" i="27"/>
  <c r="Z729" i="27"/>
  <c r="Z728" i="27"/>
  <c r="Z727" i="27"/>
  <c r="Z726" i="27"/>
  <c r="Z725" i="27"/>
  <c r="Z724" i="27"/>
  <c r="Z723" i="27"/>
  <c r="Z722" i="27"/>
  <c r="Z721" i="27"/>
  <c r="Z720" i="27"/>
  <c r="Z719" i="27"/>
  <c r="Z718" i="27"/>
  <c r="Z717" i="27"/>
  <c r="Z716" i="27"/>
  <c r="Z715" i="27"/>
  <c r="Z714" i="27"/>
  <c r="Z713" i="27"/>
  <c r="Z712" i="27"/>
  <c r="Z711" i="27"/>
  <c r="Z710" i="27"/>
  <c r="Z709" i="27"/>
  <c r="Z708" i="27"/>
  <c r="Z707" i="27"/>
  <c r="Z706" i="27"/>
  <c r="Z705" i="27"/>
  <c r="Z704" i="27"/>
  <c r="Z703" i="27"/>
  <c r="Z702" i="27"/>
  <c r="Z701" i="27"/>
  <c r="Z700" i="27"/>
  <c r="Z699" i="27"/>
  <c r="Z698" i="27"/>
  <c r="Z697" i="27"/>
  <c r="Z696" i="27"/>
  <c r="Z695" i="27"/>
  <c r="Z694" i="27"/>
  <c r="Z693" i="27"/>
  <c r="Z692" i="27"/>
  <c r="Z691" i="27"/>
  <c r="Z690" i="27"/>
  <c r="Z689" i="27"/>
  <c r="Z688" i="27"/>
  <c r="Z687" i="27"/>
  <c r="Z686" i="27"/>
  <c r="Z685" i="27"/>
  <c r="Z684" i="27"/>
  <c r="Z683" i="27"/>
  <c r="Z682" i="27"/>
  <c r="Z681" i="27"/>
  <c r="Z680" i="27"/>
  <c r="Z679" i="27"/>
  <c r="Z678" i="27"/>
  <c r="Z677" i="27"/>
  <c r="Z676" i="27"/>
  <c r="Z675" i="27"/>
  <c r="Z674" i="27"/>
  <c r="Z673" i="27"/>
  <c r="Z672" i="27"/>
  <c r="Z671" i="27"/>
  <c r="Z670" i="27"/>
  <c r="Z669" i="27"/>
  <c r="Z668" i="27"/>
  <c r="Z667" i="27"/>
  <c r="Z666" i="27"/>
  <c r="Z665" i="27"/>
  <c r="Z664" i="27"/>
  <c r="Z663" i="27"/>
  <c r="Z662" i="27"/>
  <c r="Z661" i="27"/>
  <c r="Z660" i="27"/>
  <c r="Z659" i="27"/>
  <c r="Z658" i="27"/>
  <c r="Z657" i="27"/>
  <c r="Z656" i="27"/>
  <c r="Z655" i="27"/>
  <c r="Z654" i="27"/>
  <c r="Z653" i="27"/>
  <c r="Z652" i="27"/>
  <c r="Z651" i="27"/>
  <c r="Z650" i="27"/>
  <c r="Z649" i="27"/>
  <c r="Z648" i="27"/>
  <c r="Z647" i="27"/>
  <c r="Z646" i="27"/>
  <c r="Z645" i="27"/>
  <c r="Z644" i="27"/>
  <c r="Z643" i="27"/>
  <c r="Z642" i="27"/>
  <c r="Z641" i="27"/>
  <c r="Z640" i="27"/>
  <c r="Z639" i="27"/>
  <c r="Z638" i="27"/>
  <c r="Z637" i="27"/>
  <c r="Z636" i="27"/>
  <c r="Z635" i="27"/>
  <c r="Z634" i="27"/>
  <c r="Z633" i="27"/>
  <c r="Z632" i="27"/>
  <c r="Z631" i="27"/>
  <c r="Z630" i="27"/>
  <c r="Z629" i="27"/>
  <c r="Z628" i="27"/>
  <c r="Z627" i="27"/>
  <c r="Z626" i="27"/>
  <c r="Z625" i="27"/>
  <c r="Z624" i="27"/>
  <c r="Z623" i="27"/>
  <c r="Z622" i="27"/>
  <c r="Z621" i="27"/>
  <c r="Z620" i="27"/>
  <c r="Z619" i="27"/>
  <c r="Z618" i="27"/>
  <c r="Z617" i="27"/>
  <c r="Z616" i="27"/>
  <c r="Z615" i="27"/>
  <c r="Z614" i="27"/>
  <c r="Z613" i="27"/>
  <c r="Z612" i="27"/>
  <c r="Z611" i="27"/>
  <c r="Z610" i="27"/>
  <c r="Z609" i="27"/>
  <c r="Z608" i="27"/>
  <c r="Z607" i="27"/>
  <c r="Z606" i="27"/>
  <c r="Z605" i="27"/>
  <c r="Z604" i="27"/>
  <c r="Z603" i="27"/>
  <c r="Z602" i="27"/>
  <c r="Z601" i="27"/>
  <c r="Z600" i="27"/>
  <c r="Z599" i="27"/>
  <c r="Z598" i="27"/>
  <c r="Z597" i="27"/>
  <c r="Z596" i="27"/>
  <c r="Z595" i="27"/>
  <c r="Z594" i="27"/>
  <c r="Z593" i="27"/>
  <c r="Z592" i="27"/>
  <c r="Z591" i="27"/>
  <c r="Z590" i="27"/>
  <c r="Z589" i="27"/>
  <c r="Z588" i="27"/>
  <c r="Z587" i="27"/>
  <c r="Z586" i="27"/>
  <c r="Z585" i="27"/>
  <c r="Z584" i="27"/>
  <c r="Z583" i="27"/>
  <c r="Z582" i="27"/>
  <c r="Z581" i="27"/>
  <c r="Z580" i="27"/>
  <c r="Z579" i="27"/>
  <c r="Z578" i="27"/>
  <c r="Z577" i="27"/>
  <c r="Z576" i="27"/>
  <c r="Z575" i="27"/>
  <c r="Z574" i="27"/>
  <c r="Z573" i="27"/>
  <c r="Z572" i="27"/>
  <c r="Z571" i="27"/>
  <c r="Z570" i="27"/>
  <c r="Z569" i="27"/>
  <c r="Z568" i="27"/>
  <c r="Z567" i="27"/>
  <c r="Z566" i="27"/>
  <c r="Z565" i="27"/>
  <c r="Z564" i="27"/>
  <c r="Z563" i="27"/>
  <c r="Z562" i="27"/>
  <c r="Z561" i="27"/>
  <c r="Z560" i="27"/>
  <c r="Z559" i="27"/>
  <c r="Z558" i="27"/>
  <c r="Z557" i="27"/>
  <c r="Z556" i="27"/>
  <c r="Z555" i="27"/>
  <c r="Z554" i="27"/>
  <c r="Z553" i="27"/>
  <c r="Z552" i="27"/>
  <c r="Z551" i="27"/>
  <c r="Z550" i="27"/>
  <c r="Z549" i="27"/>
  <c r="Z548" i="27"/>
  <c r="Z547" i="27"/>
  <c r="Z546" i="27"/>
  <c r="Z545" i="27"/>
  <c r="Z544" i="27"/>
  <c r="Z543" i="27"/>
  <c r="Z542" i="27"/>
  <c r="Z541" i="27"/>
  <c r="Z540" i="27"/>
  <c r="Z539" i="27"/>
  <c r="Z538" i="27"/>
  <c r="Z537" i="27"/>
  <c r="Z536" i="27"/>
  <c r="Z535" i="27"/>
  <c r="Z534" i="27"/>
  <c r="Z533" i="27"/>
  <c r="Z532" i="27"/>
  <c r="Z531" i="27"/>
  <c r="Z530" i="27"/>
  <c r="Z529" i="27"/>
  <c r="Z528" i="27"/>
  <c r="Z527" i="27"/>
  <c r="Z526" i="27"/>
  <c r="Z525" i="27"/>
  <c r="Z524" i="27"/>
  <c r="Z523" i="27"/>
  <c r="Z522" i="27"/>
  <c r="Z521" i="27"/>
  <c r="Z520" i="27"/>
  <c r="Z519" i="27"/>
  <c r="Z518" i="27"/>
  <c r="Z517" i="27"/>
  <c r="Z516" i="27"/>
  <c r="Z515" i="27"/>
  <c r="Z514" i="27"/>
  <c r="Z513" i="27"/>
  <c r="Z512" i="27"/>
  <c r="Z511" i="27"/>
  <c r="Z510" i="27"/>
  <c r="Z509" i="27"/>
  <c r="Z508" i="27"/>
  <c r="Z507" i="27"/>
  <c r="Z506" i="27"/>
  <c r="Z505" i="27"/>
  <c r="Z504" i="27"/>
  <c r="Z503" i="27"/>
  <c r="Z502" i="27"/>
  <c r="Z501" i="27"/>
  <c r="Z500" i="27"/>
  <c r="Z499" i="27"/>
  <c r="Z498" i="27"/>
  <c r="Z497" i="27"/>
  <c r="Z496" i="27"/>
  <c r="Z495" i="27"/>
  <c r="Z494" i="27"/>
  <c r="Z493" i="27"/>
  <c r="Z492" i="27"/>
  <c r="Z491" i="27"/>
  <c r="Z490" i="27"/>
  <c r="Z489" i="27"/>
  <c r="Z488" i="27"/>
  <c r="Z487" i="27"/>
  <c r="Z486" i="27"/>
  <c r="Z485" i="27"/>
  <c r="Z484" i="27"/>
  <c r="Z483" i="27"/>
  <c r="Z482" i="27"/>
  <c r="Z481" i="27"/>
  <c r="Z480" i="27"/>
  <c r="Z479" i="27"/>
  <c r="Z478" i="27"/>
  <c r="Z477" i="27"/>
  <c r="Z476" i="27"/>
  <c r="Z475" i="27"/>
  <c r="Z474" i="27"/>
  <c r="Z473" i="27"/>
  <c r="Z472" i="27"/>
  <c r="Z471" i="27"/>
  <c r="Z470" i="27"/>
  <c r="Z469" i="27"/>
  <c r="Z468" i="27"/>
  <c r="Z467" i="27"/>
  <c r="Z466" i="27"/>
  <c r="Z465" i="27"/>
  <c r="Z464" i="27"/>
  <c r="Z463" i="27"/>
  <c r="Z462" i="27"/>
  <c r="Z461" i="27"/>
  <c r="Z460" i="27"/>
  <c r="Z459" i="27"/>
  <c r="Z458" i="27"/>
  <c r="Z457" i="27"/>
  <c r="Z456" i="27"/>
  <c r="Z455" i="27"/>
  <c r="Z454" i="27"/>
  <c r="Z453" i="27"/>
  <c r="Z452" i="27"/>
  <c r="Z451" i="27"/>
  <c r="Z450" i="27"/>
  <c r="Z449" i="27"/>
  <c r="Z448" i="27"/>
  <c r="Z447" i="27"/>
  <c r="Z446" i="27"/>
  <c r="Z445" i="27"/>
  <c r="Z444" i="27"/>
  <c r="Z443" i="27"/>
  <c r="Z442" i="27"/>
  <c r="Z441" i="27"/>
  <c r="Z440" i="27"/>
  <c r="Z439" i="27"/>
  <c r="Z438" i="27"/>
  <c r="Z437" i="27"/>
  <c r="Z436" i="27"/>
  <c r="Z435" i="27"/>
  <c r="Z434" i="27"/>
  <c r="Z433" i="27"/>
  <c r="Z432" i="27"/>
  <c r="Z431" i="27"/>
  <c r="Z430" i="27"/>
  <c r="Z429" i="27"/>
  <c r="Z428" i="27"/>
  <c r="Z427" i="27"/>
  <c r="Z426" i="27"/>
  <c r="Z425" i="27"/>
  <c r="Z424" i="27"/>
  <c r="Z423" i="27"/>
  <c r="Z422" i="27"/>
  <c r="Z421" i="27"/>
  <c r="Z420" i="27"/>
  <c r="Z419" i="27"/>
  <c r="Z418" i="27"/>
  <c r="Z417" i="27"/>
  <c r="Z416" i="27"/>
  <c r="Z415" i="27"/>
  <c r="Z414" i="27"/>
  <c r="Z413" i="27"/>
  <c r="Z412" i="27"/>
  <c r="Z411" i="27"/>
  <c r="Z410" i="27"/>
  <c r="Z409" i="27"/>
  <c r="Z408" i="27"/>
  <c r="Z407" i="27"/>
  <c r="Z406" i="27"/>
  <c r="Z405" i="27"/>
  <c r="Z404" i="27"/>
  <c r="Z403" i="27"/>
  <c r="Z402" i="27"/>
  <c r="Z401" i="27"/>
  <c r="Z400" i="27"/>
  <c r="Z399" i="27"/>
  <c r="Z398" i="27"/>
  <c r="Z397" i="27"/>
  <c r="Z396" i="27"/>
  <c r="Z395" i="27"/>
  <c r="Z394" i="27"/>
  <c r="Z393" i="27"/>
  <c r="Z392" i="27"/>
  <c r="Z391" i="27"/>
  <c r="Z390" i="27"/>
  <c r="Z389" i="27"/>
  <c r="Z388" i="27"/>
  <c r="Z387" i="27"/>
  <c r="Z386" i="27"/>
  <c r="Z385" i="27"/>
  <c r="Z384" i="27"/>
  <c r="Z383" i="27"/>
  <c r="Z382" i="27"/>
  <c r="Z381" i="27"/>
  <c r="Z380" i="27"/>
  <c r="Z379" i="27"/>
  <c r="Z378" i="27"/>
  <c r="Z377" i="27"/>
  <c r="Z376" i="27"/>
  <c r="Z375" i="27"/>
  <c r="Z374" i="27"/>
  <c r="Z373" i="27"/>
  <c r="Z372" i="27"/>
  <c r="Z371" i="27"/>
  <c r="Z370" i="27"/>
  <c r="Z369" i="27"/>
  <c r="Z368" i="27"/>
  <c r="Z367" i="27"/>
  <c r="Z366" i="27"/>
  <c r="Z365" i="27"/>
  <c r="Z364" i="27"/>
  <c r="Z363" i="27"/>
  <c r="Z362" i="27"/>
  <c r="Z361" i="27"/>
  <c r="Z360" i="27"/>
  <c r="Z359" i="27"/>
  <c r="Z358" i="27"/>
  <c r="Z357" i="27"/>
  <c r="Z356" i="27"/>
  <c r="Z355" i="27"/>
  <c r="Z354" i="27"/>
  <c r="Z353" i="27"/>
  <c r="Z352" i="27"/>
  <c r="Z351" i="27"/>
  <c r="Z350" i="27"/>
  <c r="Z349" i="27"/>
  <c r="Z348" i="27"/>
  <c r="Z347" i="27"/>
  <c r="Z346" i="27"/>
  <c r="Z345" i="27"/>
  <c r="Z344" i="27"/>
  <c r="Z343" i="27"/>
  <c r="Z342" i="27"/>
  <c r="Z341" i="27"/>
  <c r="Z340" i="27"/>
  <c r="Z339" i="27"/>
  <c r="Z338" i="27"/>
  <c r="Z337" i="27"/>
  <c r="Z336" i="27"/>
  <c r="Z335" i="27"/>
  <c r="Z334" i="27"/>
  <c r="Z333" i="27"/>
  <c r="Z332" i="27"/>
  <c r="Z331" i="27"/>
  <c r="Z330" i="27"/>
  <c r="Z329" i="27"/>
  <c r="Z328" i="27"/>
  <c r="Z327" i="27"/>
  <c r="Z326" i="27"/>
  <c r="Z325" i="27"/>
  <c r="Z324" i="27"/>
  <c r="Z323" i="27"/>
  <c r="Z322" i="27"/>
  <c r="Z321" i="27"/>
  <c r="Z320" i="27"/>
  <c r="Z319" i="27"/>
  <c r="Z318" i="27"/>
  <c r="Z317" i="27"/>
  <c r="Z316" i="27"/>
  <c r="Z315" i="27"/>
  <c r="Z314" i="27"/>
  <c r="Z313" i="27"/>
  <c r="Z312" i="27"/>
  <c r="Z311" i="27"/>
  <c r="Z310" i="27"/>
  <c r="Z309" i="27"/>
  <c r="Z308" i="27"/>
  <c r="Z307" i="27"/>
  <c r="Z306" i="27"/>
  <c r="Z305" i="27"/>
  <c r="Z304" i="27"/>
  <c r="Z303" i="27"/>
  <c r="Z302" i="27"/>
  <c r="Z301" i="27"/>
  <c r="Z300" i="27"/>
  <c r="Z299" i="27"/>
  <c r="Z298" i="27"/>
  <c r="Z297" i="27"/>
  <c r="Z296" i="27"/>
  <c r="Z295" i="27"/>
  <c r="Z294" i="27"/>
  <c r="Z293" i="27"/>
  <c r="Z292" i="27"/>
  <c r="Z291" i="27"/>
  <c r="Z290" i="27"/>
  <c r="Z289" i="27"/>
  <c r="Z288" i="27"/>
  <c r="Z287" i="27"/>
  <c r="Z286" i="27"/>
  <c r="Z285" i="27"/>
  <c r="Z284" i="27"/>
  <c r="Z283" i="27"/>
  <c r="Z282" i="27"/>
  <c r="Z281" i="27"/>
  <c r="Z280" i="27"/>
  <c r="Z279" i="27"/>
  <c r="Z278" i="27"/>
  <c r="Z277" i="27"/>
  <c r="Z276" i="27"/>
  <c r="Z275" i="27"/>
  <c r="Z274" i="27"/>
  <c r="Z273" i="27"/>
  <c r="Z272" i="27"/>
  <c r="Z271" i="27"/>
  <c r="Z270" i="27"/>
  <c r="Z269" i="27"/>
  <c r="Z268" i="27"/>
  <c r="Z267" i="27"/>
  <c r="Z266" i="27"/>
  <c r="Z265" i="27"/>
  <c r="Z264" i="27"/>
  <c r="Z263" i="27"/>
  <c r="Z262" i="27"/>
  <c r="Z261" i="27"/>
  <c r="Z260" i="27"/>
  <c r="Z259" i="27"/>
  <c r="Z258" i="27"/>
  <c r="Z257" i="27"/>
  <c r="Z256" i="27"/>
  <c r="Z255" i="27"/>
  <c r="Z254" i="27"/>
  <c r="Z253" i="27"/>
  <c r="Z252" i="27"/>
  <c r="Z251" i="27"/>
  <c r="Z250" i="27"/>
  <c r="Z249" i="27"/>
  <c r="Z248" i="27"/>
  <c r="Z247" i="27"/>
  <c r="Z246" i="27"/>
  <c r="Z245" i="27"/>
  <c r="Z244" i="27"/>
  <c r="Z243" i="27"/>
  <c r="Z242" i="27"/>
  <c r="Z241" i="27"/>
  <c r="Z240" i="27"/>
  <c r="Z239" i="27"/>
  <c r="Z238" i="27"/>
  <c r="Z237" i="27"/>
  <c r="Z236" i="27"/>
  <c r="Z235" i="27"/>
  <c r="Z234" i="27"/>
  <c r="Z233" i="27"/>
  <c r="Z232" i="27"/>
  <c r="Z231" i="27"/>
  <c r="Z230" i="27"/>
  <c r="Z229" i="27"/>
  <c r="Z228" i="27"/>
  <c r="Z227" i="27"/>
  <c r="Z226" i="27"/>
  <c r="Z225" i="27"/>
  <c r="Z224" i="27"/>
  <c r="Z223" i="27"/>
  <c r="Z222" i="27"/>
  <c r="Z221" i="27"/>
  <c r="Z220" i="27"/>
  <c r="Z219" i="27"/>
  <c r="Z218" i="27"/>
  <c r="Z217" i="27"/>
  <c r="Z216" i="27"/>
  <c r="Z215" i="27"/>
  <c r="Z214" i="27"/>
  <c r="Z213" i="27"/>
  <c r="Z212" i="27"/>
  <c r="Z211" i="27"/>
  <c r="Z210" i="27"/>
  <c r="Z209" i="27"/>
  <c r="Z208" i="27"/>
  <c r="Z207" i="27"/>
  <c r="Z206" i="27"/>
  <c r="Z205" i="27"/>
  <c r="Z204" i="27"/>
  <c r="Z203" i="27"/>
  <c r="Z202" i="27"/>
  <c r="Z201" i="27"/>
  <c r="Z200" i="27"/>
  <c r="Z199" i="27"/>
  <c r="Z198" i="27"/>
  <c r="Z197" i="27"/>
  <c r="Z196" i="27"/>
  <c r="Z195" i="27"/>
  <c r="Z194" i="27"/>
  <c r="Z193" i="27"/>
  <c r="Z192" i="27"/>
  <c r="Z191" i="27"/>
  <c r="Z190" i="27"/>
  <c r="Z189" i="27"/>
  <c r="Z188" i="27"/>
  <c r="Z187" i="27"/>
  <c r="Z186" i="27"/>
  <c r="Z185" i="27"/>
  <c r="Z184" i="27"/>
  <c r="Z183" i="27"/>
  <c r="Z182" i="27"/>
  <c r="Z181" i="27"/>
  <c r="Z180" i="27"/>
  <c r="Z179" i="27"/>
  <c r="Z178" i="27"/>
  <c r="Z177" i="27"/>
  <c r="Z176" i="27"/>
  <c r="Z175" i="27"/>
  <c r="Z174" i="27"/>
  <c r="Z173" i="27"/>
  <c r="Z172" i="27"/>
  <c r="Z171" i="27"/>
  <c r="Z170" i="27"/>
  <c r="Z169" i="27"/>
  <c r="Z168" i="27"/>
  <c r="Z167" i="27"/>
  <c r="Z166" i="27"/>
  <c r="Z165" i="27"/>
  <c r="Z164" i="27"/>
  <c r="Z163" i="27"/>
  <c r="Z162" i="27"/>
  <c r="Z161" i="27"/>
  <c r="Z160" i="27"/>
  <c r="Z159" i="27"/>
  <c r="Z158" i="27"/>
  <c r="Z157" i="27"/>
  <c r="Z156" i="27"/>
  <c r="Z155" i="27"/>
  <c r="Z154" i="27"/>
  <c r="Z153" i="27"/>
  <c r="Z152" i="27"/>
  <c r="Z151" i="27"/>
  <c r="Z150" i="27"/>
  <c r="Z149" i="27"/>
  <c r="Z148" i="27"/>
  <c r="Z147" i="27"/>
  <c r="Z146" i="27"/>
  <c r="Z145" i="27"/>
  <c r="Z144" i="27"/>
  <c r="Z143" i="27"/>
  <c r="Z142" i="27"/>
  <c r="Z141" i="27"/>
  <c r="Z140" i="27"/>
  <c r="Z139" i="27"/>
  <c r="Z138" i="27"/>
  <c r="Z137" i="27"/>
  <c r="Z136" i="27"/>
  <c r="Z135" i="27"/>
  <c r="Z134" i="27"/>
  <c r="Z133" i="27"/>
  <c r="Z132" i="27"/>
  <c r="Z131" i="27"/>
  <c r="Z130" i="27"/>
  <c r="Z129" i="27"/>
  <c r="Z128" i="27"/>
  <c r="Z127" i="27"/>
  <c r="Z126" i="27"/>
  <c r="Z125" i="27"/>
  <c r="Z124" i="27"/>
  <c r="Z123" i="27"/>
  <c r="Z122" i="27"/>
  <c r="Z121" i="27"/>
  <c r="Z120" i="27"/>
  <c r="Z119" i="27"/>
  <c r="Z118" i="27"/>
  <c r="Z117" i="27"/>
  <c r="Z116" i="27"/>
  <c r="Z115" i="27"/>
  <c r="Z114" i="27"/>
  <c r="Z113" i="27"/>
  <c r="Z112" i="27"/>
  <c r="Z111" i="27"/>
  <c r="Z110" i="27"/>
  <c r="Z109" i="27"/>
  <c r="Z108" i="27"/>
  <c r="Z107" i="27"/>
  <c r="Z106" i="27"/>
  <c r="Z105" i="27"/>
  <c r="Z104" i="27"/>
  <c r="Z103" i="27"/>
  <c r="Z102" i="27"/>
  <c r="Z101" i="27"/>
  <c r="Z100" i="27"/>
  <c r="Z99" i="27"/>
  <c r="Z98" i="27"/>
  <c r="Z97" i="27"/>
  <c r="Z96" i="27"/>
  <c r="Z95" i="27"/>
  <c r="Z94" i="27"/>
  <c r="Z93" i="27"/>
  <c r="Z92" i="27"/>
  <c r="Z91" i="27"/>
  <c r="Z90" i="27"/>
  <c r="Z89" i="27"/>
  <c r="Z88" i="27"/>
  <c r="Z87" i="27"/>
  <c r="Z86" i="27"/>
  <c r="Z85" i="27"/>
  <c r="Z84" i="27"/>
  <c r="Z83" i="27"/>
  <c r="Z82" i="27"/>
  <c r="Z81" i="27"/>
  <c r="Z80" i="27"/>
  <c r="Z79" i="27"/>
  <c r="Z78" i="27"/>
  <c r="Z77" i="27"/>
  <c r="Z76" i="27"/>
  <c r="Z75" i="27"/>
  <c r="Z74" i="27"/>
  <c r="Z73" i="27"/>
  <c r="Z72" i="27"/>
  <c r="Z71" i="27"/>
  <c r="Z70" i="27"/>
  <c r="Z69" i="27"/>
  <c r="Z68" i="27"/>
  <c r="Z67" i="27"/>
  <c r="Z66" i="27"/>
  <c r="Z65" i="27"/>
  <c r="Z64" i="27"/>
  <c r="Z63" i="27"/>
  <c r="Z62" i="27"/>
  <c r="Z61" i="27"/>
  <c r="Z60" i="27"/>
  <c r="Z59" i="27"/>
  <c r="Z58" i="27"/>
  <c r="Z57" i="27"/>
  <c r="Z56" i="27"/>
  <c r="Z55" i="27"/>
  <c r="Z54" i="27"/>
  <c r="Z53" i="27"/>
  <c r="Z52" i="27"/>
  <c r="Z51" i="27"/>
  <c r="Z50" i="27"/>
  <c r="Z49" i="27"/>
  <c r="Z48" i="27"/>
  <c r="Z47" i="27"/>
  <c r="Z46" i="27"/>
  <c r="Z45" i="27"/>
  <c r="Z44" i="27"/>
  <c r="Z43" i="27"/>
  <c r="Z42" i="27"/>
  <c r="Z41" i="27"/>
  <c r="Z40" i="27"/>
  <c r="Z39" i="27"/>
  <c r="Z38" i="27"/>
  <c r="Z37" i="27"/>
  <c r="Z36" i="27"/>
  <c r="Z35" i="27"/>
  <c r="Z34" i="27"/>
  <c r="Z33" i="27"/>
  <c r="Z32" i="27"/>
  <c r="Z31" i="27"/>
  <c r="Z30" i="27"/>
  <c r="Z29" i="27"/>
  <c r="Z28" i="27"/>
  <c r="Z27" i="27"/>
  <c r="Z26" i="27"/>
  <c r="Z25" i="27"/>
  <c r="Z24" i="27"/>
  <c r="Z23" i="27"/>
  <c r="Z22" i="27"/>
  <c r="Z21" i="27"/>
  <c r="Z20" i="27"/>
  <c r="Z19" i="27"/>
  <c r="Z18" i="27"/>
  <c r="Z17" i="27"/>
  <c r="Z16" i="27"/>
  <c r="Z15" i="27"/>
  <c r="Z14" i="27"/>
  <c r="Z13" i="27"/>
  <c r="Z12" i="27"/>
  <c r="Z11" i="27"/>
  <c r="Z10" i="27"/>
  <c r="Y1976" i="27"/>
  <c r="Y1975" i="27"/>
  <c r="Y1974" i="27"/>
  <c r="Y1973" i="27"/>
  <c r="Y1972" i="27"/>
  <c r="Y1971" i="27"/>
  <c r="Y1970" i="27"/>
  <c r="Y1969" i="27"/>
  <c r="Y1968" i="27"/>
  <c r="Y1967" i="27"/>
  <c r="Y1966" i="27"/>
  <c r="Y1965" i="27"/>
  <c r="Y1964" i="27"/>
  <c r="Y1963" i="27"/>
  <c r="Y1962" i="27"/>
  <c r="Y1961" i="27"/>
  <c r="Y1960" i="27"/>
  <c r="Y1959" i="27"/>
  <c r="Y1958" i="27"/>
  <c r="Y1957" i="27"/>
  <c r="Y1956" i="27"/>
  <c r="Y1955" i="27"/>
  <c r="Y1954" i="27"/>
  <c r="Y1953" i="27"/>
  <c r="Y1952" i="27"/>
  <c r="Y1951" i="27"/>
  <c r="Y1950" i="27"/>
  <c r="Y1949" i="27"/>
  <c r="Y1948" i="27"/>
  <c r="Y1947" i="27"/>
  <c r="Y1946" i="27"/>
  <c r="Y1945" i="27"/>
  <c r="Y1944" i="27"/>
  <c r="Y1943" i="27"/>
  <c r="Y1942" i="27"/>
  <c r="Y1941" i="27"/>
  <c r="Y1940" i="27"/>
  <c r="Y1939" i="27"/>
  <c r="Y1938" i="27"/>
  <c r="Y1937" i="27"/>
  <c r="Y1936" i="27"/>
  <c r="Y1935" i="27"/>
  <c r="Y1934" i="27"/>
  <c r="Y1933" i="27"/>
  <c r="Y1932" i="27"/>
  <c r="Y1931" i="27"/>
  <c r="Y1930" i="27"/>
  <c r="Y1929" i="27"/>
  <c r="Y1928" i="27"/>
  <c r="Y1927" i="27"/>
  <c r="Y1926" i="27"/>
  <c r="Y1925" i="27"/>
  <c r="Y1924" i="27"/>
  <c r="Y1923" i="27"/>
  <c r="Y1922" i="27"/>
  <c r="Y1921" i="27"/>
  <c r="Y1920" i="27"/>
  <c r="Y1919" i="27"/>
  <c r="Y1918" i="27"/>
  <c r="Y1917" i="27"/>
  <c r="Y1916" i="27"/>
  <c r="Y1915" i="27"/>
  <c r="Y1914" i="27"/>
  <c r="Y1913" i="27"/>
  <c r="Y1912" i="27"/>
  <c r="Y1911" i="27"/>
  <c r="Y1910" i="27"/>
  <c r="Y1909" i="27"/>
  <c r="Y1908" i="27"/>
  <c r="Y1907" i="27"/>
  <c r="Y1906" i="27"/>
  <c r="Y1905" i="27"/>
  <c r="Y1904" i="27"/>
  <c r="Y1903" i="27"/>
  <c r="Y1902" i="27"/>
  <c r="Y1901" i="27"/>
  <c r="Y1900" i="27"/>
  <c r="Y1899" i="27"/>
  <c r="Y1898" i="27"/>
  <c r="Y1897" i="27"/>
  <c r="Y1896" i="27"/>
  <c r="Y1895" i="27"/>
  <c r="Y1894" i="27"/>
  <c r="Y1893" i="27"/>
  <c r="Y1892" i="27"/>
  <c r="Y1891" i="27"/>
  <c r="Y1890" i="27"/>
  <c r="Y1889" i="27"/>
  <c r="Y1888" i="27"/>
  <c r="Y1887" i="27"/>
  <c r="Y1886" i="27"/>
  <c r="Y1885" i="27"/>
  <c r="Y1884" i="27"/>
  <c r="Y1883" i="27"/>
  <c r="Y1882" i="27"/>
  <c r="Y1881" i="27"/>
  <c r="Y1880" i="27"/>
  <c r="Y1879" i="27"/>
  <c r="Y1878" i="27"/>
  <c r="Y1877" i="27"/>
  <c r="Y1876" i="27"/>
  <c r="Y1875" i="27"/>
  <c r="Y1874" i="27"/>
  <c r="Y1873" i="27"/>
  <c r="Y1872" i="27"/>
  <c r="Y1871" i="27"/>
  <c r="Y1870" i="27"/>
  <c r="Y1869" i="27"/>
  <c r="Y1868" i="27"/>
  <c r="Y1867" i="27"/>
  <c r="Y1866" i="27"/>
  <c r="Y1865" i="27"/>
  <c r="Y1864" i="27"/>
  <c r="Y1863" i="27"/>
  <c r="Y1862" i="27"/>
  <c r="Y1861" i="27"/>
  <c r="Y1860" i="27"/>
  <c r="Y1859" i="27"/>
  <c r="Y1858" i="27"/>
  <c r="Y1857" i="27"/>
  <c r="Y1856" i="27"/>
  <c r="Y1855" i="27"/>
  <c r="Y1854" i="27"/>
  <c r="Y1853" i="27"/>
  <c r="Y1852" i="27"/>
  <c r="Y1851" i="27"/>
  <c r="Y1850" i="27"/>
  <c r="Y1849" i="27"/>
  <c r="Y1848" i="27"/>
  <c r="Y1847" i="27"/>
  <c r="Y1846" i="27"/>
  <c r="Y1845" i="27"/>
  <c r="Y1844" i="27"/>
  <c r="Y1843" i="27"/>
  <c r="Y1842" i="27"/>
  <c r="Y1841" i="27"/>
  <c r="Y1840" i="27"/>
  <c r="Y1839" i="27"/>
  <c r="Y1838" i="27"/>
  <c r="Y1837" i="27"/>
  <c r="Y1836" i="27"/>
  <c r="Y1835" i="27"/>
  <c r="Y1834" i="27"/>
  <c r="Y1833" i="27"/>
  <c r="Y1832" i="27"/>
  <c r="Y1831" i="27"/>
  <c r="Y1830" i="27"/>
  <c r="Y1829" i="27"/>
  <c r="Y1828" i="27"/>
  <c r="Y1827" i="27"/>
  <c r="Y1826" i="27"/>
  <c r="Y1825" i="27"/>
  <c r="Y1824" i="27"/>
  <c r="Y1823" i="27"/>
  <c r="Y1822" i="27"/>
  <c r="Y1821" i="27"/>
  <c r="Y1820" i="27"/>
  <c r="Y1819" i="27"/>
  <c r="Y1818" i="27"/>
  <c r="Y1817" i="27"/>
  <c r="Y1816" i="27"/>
  <c r="Y1815" i="27"/>
  <c r="Y1814" i="27"/>
  <c r="Y1813" i="27"/>
  <c r="Y1812" i="27"/>
  <c r="Y1811" i="27"/>
  <c r="Y1810" i="27"/>
  <c r="Y1809" i="27"/>
  <c r="Y1808" i="27"/>
  <c r="Y1807" i="27"/>
  <c r="Y1806" i="27"/>
  <c r="Y1805" i="27"/>
  <c r="Y1804" i="27"/>
  <c r="Y1803" i="27"/>
  <c r="Y1802" i="27"/>
  <c r="Y1801" i="27"/>
  <c r="Y1800" i="27"/>
  <c r="Y1799" i="27"/>
  <c r="Y1798" i="27"/>
  <c r="Y1797" i="27"/>
  <c r="Y1796" i="27"/>
  <c r="Y1795" i="27"/>
  <c r="Y1794" i="27"/>
  <c r="Y1793" i="27"/>
  <c r="Y1792" i="27"/>
  <c r="Y1791" i="27"/>
  <c r="Y1790" i="27"/>
  <c r="Y1789" i="27"/>
  <c r="Y1788" i="27"/>
  <c r="Y1787" i="27"/>
  <c r="Y1786" i="27"/>
  <c r="Y1785" i="27"/>
  <c r="Y1784" i="27"/>
  <c r="Y1783" i="27"/>
  <c r="Y1782" i="27"/>
  <c r="Y1781" i="27"/>
  <c r="Y1780" i="27"/>
  <c r="Y1779" i="27"/>
  <c r="Y1778" i="27"/>
  <c r="Y1777" i="27"/>
  <c r="Y1776" i="27"/>
  <c r="Y1775" i="27"/>
  <c r="Y1774" i="27"/>
  <c r="Y1773" i="27"/>
  <c r="Y1772" i="27"/>
  <c r="Y1771" i="27"/>
  <c r="Y1770" i="27"/>
  <c r="Y1769" i="27"/>
  <c r="Y1768" i="27"/>
  <c r="Y1767" i="27"/>
  <c r="Y1766" i="27"/>
  <c r="Y1765" i="27"/>
  <c r="Y1764" i="27"/>
  <c r="Y1763" i="27"/>
  <c r="Y1762" i="27"/>
  <c r="Y1761" i="27"/>
  <c r="Y1760" i="27"/>
  <c r="Y1759" i="27"/>
  <c r="Y1758" i="27"/>
  <c r="Y1757" i="27"/>
  <c r="Y1756" i="27"/>
  <c r="Y1755" i="27"/>
  <c r="Y1754" i="27"/>
  <c r="Y1753" i="27"/>
  <c r="Y1752" i="27"/>
  <c r="Y1751" i="27"/>
  <c r="Y1750" i="27"/>
  <c r="Y1749" i="27"/>
  <c r="Y1748" i="27"/>
  <c r="Y1747" i="27"/>
  <c r="Y1746" i="27"/>
  <c r="Y1745" i="27"/>
  <c r="Y1744" i="27"/>
  <c r="Y1743" i="27"/>
  <c r="Y1742" i="27"/>
  <c r="Y1741" i="27"/>
  <c r="Y1740" i="27"/>
  <c r="Y1739" i="27"/>
  <c r="Y1738" i="27"/>
  <c r="Y1737" i="27"/>
  <c r="Y1736" i="27"/>
  <c r="Y1735" i="27"/>
  <c r="Y1734" i="27"/>
  <c r="Y1733" i="27"/>
  <c r="Y1732" i="27"/>
  <c r="Y1731" i="27"/>
  <c r="Y1730" i="27"/>
  <c r="Y1729" i="27"/>
  <c r="Y1728" i="27"/>
  <c r="Y1727" i="27"/>
  <c r="Y1726" i="27"/>
  <c r="Y1725" i="27"/>
  <c r="Y1724" i="27"/>
  <c r="Y1723" i="27"/>
  <c r="Y1722" i="27"/>
  <c r="Y1721" i="27"/>
  <c r="Y1720" i="27"/>
  <c r="Y1719" i="27"/>
  <c r="Y1718" i="27"/>
  <c r="Y1717" i="27"/>
  <c r="Y1716" i="27"/>
  <c r="Y1715" i="27"/>
  <c r="Y1714" i="27"/>
  <c r="Y1713" i="27"/>
  <c r="Y1712" i="27"/>
  <c r="Y1711" i="27"/>
  <c r="Y1710" i="27"/>
  <c r="Y1709" i="27"/>
  <c r="Y1708" i="27"/>
  <c r="Y1707" i="27"/>
  <c r="Y1706" i="27"/>
  <c r="Y1705" i="27"/>
  <c r="Y1704" i="27"/>
  <c r="Y1703" i="27"/>
  <c r="Y1702" i="27"/>
  <c r="Y1701" i="27"/>
  <c r="Y1700" i="27"/>
  <c r="Y1699" i="27"/>
  <c r="Y1698" i="27"/>
  <c r="Y1697" i="27"/>
  <c r="Y1696" i="27"/>
  <c r="Y1695" i="27"/>
  <c r="Y1694" i="27"/>
  <c r="Y1693" i="27"/>
  <c r="Y1692" i="27"/>
  <c r="Y1691" i="27"/>
  <c r="Y1690" i="27"/>
  <c r="Y1689" i="27"/>
  <c r="Y1688" i="27"/>
  <c r="Y1687" i="27"/>
  <c r="Y1686" i="27"/>
  <c r="Y1685" i="27"/>
  <c r="Y1684" i="27"/>
  <c r="Y1683" i="27"/>
  <c r="Y1682" i="27"/>
  <c r="Y1681" i="27"/>
  <c r="Y1680" i="27"/>
  <c r="Y1679" i="27"/>
  <c r="Y1678" i="27"/>
  <c r="Y1677" i="27"/>
  <c r="Y1676" i="27"/>
  <c r="Y1675" i="27"/>
  <c r="Y1674" i="27"/>
  <c r="Y1673" i="27"/>
  <c r="Y1672" i="27"/>
  <c r="Y1671" i="27"/>
  <c r="Y1670" i="27"/>
  <c r="Y1669" i="27"/>
  <c r="Y1668" i="27"/>
  <c r="Y1667" i="27"/>
  <c r="Y1666" i="27"/>
  <c r="Y1665" i="27"/>
  <c r="Y1664" i="27"/>
  <c r="Y1663" i="27"/>
  <c r="Y1662" i="27"/>
  <c r="Y1661" i="27"/>
  <c r="Y1660" i="27"/>
  <c r="Y1659" i="27"/>
  <c r="Y1658" i="27"/>
  <c r="Y1657" i="27"/>
  <c r="Y1656" i="27"/>
  <c r="Y1655" i="27"/>
  <c r="Y1654" i="27"/>
  <c r="Y1653" i="27"/>
  <c r="Y1652" i="27"/>
  <c r="Y1651" i="27"/>
  <c r="Y1650" i="27"/>
  <c r="Y1649" i="27"/>
  <c r="Y1648" i="27"/>
  <c r="Y1647" i="27"/>
  <c r="Y1646" i="27"/>
  <c r="Y1645" i="27"/>
  <c r="Y1644" i="27"/>
  <c r="Y1643" i="27"/>
  <c r="Y1642" i="27"/>
  <c r="Y1641" i="27"/>
  <c r="Y1640" i="27"/>
  <c r="Y1639" i="27"/>
  <c r="Y1638" i="27"/>
  <c r="Y1637" i="27"/>
  <c r="Y1636" i="27"/>
  <c r="Y1635" i="27"/>
  <c r="Y1634" i="27"/>
  <c r="Y1633" i="27"/>
  <c r="Y1632" i="27"/>
  <c r="Y1631" i="27"/>
  <c r="Y1630" i="27"/>
  <c r="Y1629" i="27"/>
  <c r="Y1628" i="27"/>
  <c r="Y1627" i="27"/>
  <c r="Y1626" i="27"/>
  <c r="Y1625" i="27"/>
  <c r="Y1624" i="27"/>
  <c r="Y1623" i="27"/>
  <c r="Y1622" i="27"/>
  <c r="Y1621" i="27"/>
  <c r="Y1620" i="27"/>
  <c r="Y1619" i="27"/>
  <c r="Y1618" i="27"/>
  <c r="Y1617" i="27"/>
  <c r="Y1616" i="27"/>
  <c r="Y1615" i="27"/>
  <c r="Y1614" i="27"/>
  <c r="Y1613" i="27"/>
  <c r="Y1612" i="27"/>
  <c r="Y1611" i="27"/>
  <c r="Y1610" i="27"/>
  <c r="Y1609" i="27"/>
  <c r="Y1608" i="27"/>
  <c r="Y1607" i="27"/>
  <c r="Y1606" i="27"/>
  <c r="Y1605" i="27"/>
  <c r="Y1604" i="27"/>
  <c r="Y1603" i="27"/>
  <c r="Y1602" i="27"/>
  <c r="Y1601" i="27"/>
  <c r="Y1600" i="27"/>
  <c r="Y1599" i="27"/>
  <c r="Y1598" i="27"/>
  <c r="Y1597" i="27"/>
  <c r="Y1596" i="27"/>
  <c r="Y1595" i="27"/>
  <c r="Y1594" i="27"/>
  <c r="Y1593" i="27"/>
  <c r="Y1592" i="27"/>
  <c r="Y1591" i="27"/>
  <c r="Y1590" i="27"/>
  <c r="Y1589" i="27"/>
  <c r="Y1588" i="27"/>
  <c r="Y1587" i="27"/>
  <c r="Y1586" i="27"/>
  <c r="Y1585" i="27"/>
  <c r="Y1584" i="27"/>
  <c r="Y1583" i="27"/>
  <c r="Y1582" i="27"/>
  <c r="Y1581" i="27"/>
  <c r="Y1580" i="27"/>
  <c r="Y1579" i="27"/>
  <c r="Y1578" i="27"/>
  <c r="Y1577" i="27"/>
  <c r="Y1576" i="27"/>
  <c r="Y1575" i="27"/>
  <c r="Y1574" i="27"/>
  <c r="Y1573" i="27"/>
  <c r="Y1572" i="27"/>
  <c r="Y1571" i="27"/>
  <c r="Y1570" i="27"/>
  <c r="Y1569" i="27"/>
  <c r="Y1568" i="27"/>
  <c r="Y1567" i="27"/>
  <c r="Y1566" i="27"/>
  <c r="Y1565" i="27"/>
  <c r="Y1564" i="27"/>
  <c r="Y1563" i="27"/>
  <c r="Y1562" i="27"/>
  <c r="Y1561" i="27"/>
  <c r="Y1560" i="27"/>
  <c r="Y1559" i="27"/>
  <c r="Y1558" i="27"/>
  <c r="Y1557" i="27"/>
  <c r="Y1556" i="27"/>
  <c r="Y1555" i="27"/>
  <c r="Y1554" i="27"/>
  <c r="Y1553" i="27"/>
  <c r="Y1552" i="27"/>
  <c r="Y1551" i="27"/>
  <c r="Y1550" i="27"/>
  <c r="Y1549" i="27"/>
  <c r="Y1548" i="27"/>
  <c r="Y1547" i="27"/>
  <c r="Y1546" i="27"/>
  <c r="Y1545" i="27"/>
  <c r="Y1544" i="27"/>
  <c r="Y1543" i="27"/>
  <c r="Y1542" i="27"/>
  <c r="Y1541" i="27"/>
  <c r="Y1540" i="27"/>
  <c r="Y1539" i="27"/>
  <c r="Y1538" i="27"/>
  <c r="Y1537" i="27"/>
  <c r="Y1536" i="27"/>
  <c r="Y1535" i="27"/>
  <c r="Y1534" i="27"/>
  <c r="Y1533" i="27"/>
  <c r="Y1532" i="27"/>
  <c r="Y1531" i="27"/>
  <c r="Y1530" i="27"/>
  <c r="Y1529" i="27"/>
  <c r="Y1528" i="27"/>
  <c r="Y1527" i="27"/>
  <c r="Y1526" i="27"/>
  <c r="Y1525" i="27"/>
  <c r="Y1524" i="27"/>
  <c r="Y1523" i="27"/>
  <c r="Y1522" i="27"/>
  <c r="Y1521" i="27"/>
  <c r="Y1520" i="27"/>
  <c r="Y1519" i="27"/>
  <c r="Y1518" i="27"/>
  <c r="Y1517" i="27"/>
  <c r="Y1516" i="27"/>
  <c r="Y1515" i="27"/>
  <c r="Y1514" i="27"/>
  <c r="Y1513" i="27"/>
  <c r="Y1512" i="27"/>
  <c r="Y1511" i="27"/>
  <c r="Y1510" i="27"/>
  <c r="Y1509" i="27"/>
  <c r="Y1508" i="27"/>
  <c r="Y1507" i="27"/>
  <c r="Y1506" i="27"/>
  <c r="Y1505" i="27"/>
  <c r="Y1504" i="27"/>
  <c r="Y1503" i="27"/>
  <c r="Y1502" i="27"/>
  <c r="Y1501" i="27"/>
  <c r="Y1500" i="27"/>
  <c r="Y1499" i="27"/>
  <c r="Y1498" i="27"/>
  <c r="Y1497" i="27"/>
  <c r="Y1496" i="27"/>
  <c r="Y1495" i="27"/>
  <c r="Y1494" i="27"/>
  <c r="Y1493" i="27"/>
  <c r="Y1492" i="27"/>
  <c r="Y1491" i="27"/>
  <c r="Y1490" i="27"/>
  <c r="Y1489" i="27"/>
  <c r="Y1488" i="27"/>
  <c r="Y1487" i="27"/>
  <c r="Y1486" i="27"/>
  <c r="Y1485" i="27"/>
  <c r="Y1484" i="27"/>
  <c r="Y1483" i="27"/>
  <c r="Y1482" i="27"/>
  <c r="Y1481" i="27"/>
  <c r="Y1480" i="27"/>
  <c r="Y1479" i="27"/>
  <c r="Y1478" i="27"/>
  <c r="Y1477" i="27"/>
  <c r="Y1476" i="27"/>
  <c r="Y1475" i="27"/>
  <c r="Y1474" i="27"/>
  <c r="Y1473" i="27"/>
  <c r="Y1472" i="27"/>
  <c r="Y1471" i="27"/>
  <c r="Y1470" i="27"/>
  <c r="Y1469" i="27"/>
  <c r="Y1468" i="27"/>
  <c r="Y1467" i="27"/>
  <c r="Y1466" i="27"/>
  <c r="Y1465" i="27"/>
  <c r="Y1464" i="27"/>
  <c r="Y1463" i="27"/>
  <c r="Y1462" i="27"/>
  <c r="Y1461" i="27"/>
  <c r="Y1460" i="27"/>
  <c r="Y1459" i="27"/>
  <c r="Y1458" i="27"/>
  <c r="Y1457" i="27"/>
  <c r="Y1456" i="27"/>
  <c r="Y1455" i="27"/>
  <c r="Y1454" i="27"/>
  <c r="Y1453" i="27"/>
  <c r="Y1452" i="27"/>
  <c r="Y1451" i="27"/>
  <c r="Y1450" i="27"/>
  <c r="Y1449" i="27"/>
  <c r="Y1448" i="27"/>
  <c r="Y1447" i="27"/>
  <c r="Y1446" i="27"/>
  <c r="Y1445" i="27"/>
  <c r="Y1444" i="27"/>
  <c r="Y1443" i="27"/>
  <c r="Y1442" i="27"/>
  <c r="Y1441" i="27"/>
  <c r="Y1440" i="27"/>
  <c r="Y1439" i="27"/>
  <c r="Y1438" i="27"/>
  <c r="Y1437" i="27"/>
  <c r="Y1436" i="27"/>
  <c r="Y1435" i="27"/>
  <c r="Y1434" i="27"/>
  <c r="Y1433" i="27"/>
  <c r="Y1432" i="27"/>
  <c r="Y1431" i="27"/>
  <c r="Y1430" i="27"/>
  <c r="Y1429" i="27"/>
  <c r="Y1428" i="27"/>
  <c r="Y1427" i="27"/>
  <c r="Y1426" i="27"/>
  <c r="Y1425" i="27"/>
  <c r="Y1424" i="27"/>
  <c r="Y1423" i="27"/>
  <c r="Y1422" i="27"/>
  <c r="Y1421" i="27"/>
  <c r="Y1420" i="27"/>
  <c r="Y1419" i="27"/>
  <c r="Y1418" i="27"/>
  <c r="Y1417" i="27"/>
  <c r="Y1416" i="27"/>
  <c r="Y1415" i="27"/>
  <c r="Y1414" i="27"/>
  <c r="Y1413" i="27"/>
  <c r="Y1412" i="27"/>
  <c r="Y1411" i="27"/>
  <c r="Y1410" i="27"/>
  <c r="Y1409" i="27"/>
  <c r="Y1408" i="27"/>
  <c r="Y1407" i="27"/>
  <c r="Y1406" i="27"/>
  <c r="Y1405" i="27"/>
  <c r="Y1404" i="27"/>
  <c r="Y1403" i="27"/>
  <c r="Y1402" i="27"/>
  <c r="Y1401" i="27"/>
  <c r="Y1400" i="27"/>
  <c r="Y1399" i="27"/>
  <c r="Y1398" i="27"/>
  <c r="Y1397" i="27"/>
  <c r="Y1396" i="27"/>
  <c r="Y1395" i="27"/>
  <c r="Y1394" i="27"/>
  <c r="Y1393" i="27"/>
  <c r="Y1392" i="27"/>
  <c r="Y1391" i="27"/>
  <c r="Y1390" i="27"/>
  <c r="Y1389" i="27"/>
  <c r="Y1388" i="27"/>
  <c r="Y1387" i="27"/>
  <c r="Y1386" i="27"/>
  <c r="Y1385" i="27"/>
  <c r="Y1384" i="27"/>
  <c r="Y1383" i="27"/>
  <c r="Y1382" i="27"/>
  <c r="Y1381" i="27"/>
  <c r="Y1380" i="27"/>
  <c r="Y1379" i="27"/>
  <c r="Y1378" i="27"/>
  <c r="Y1377" i="27"/>
  <c r="Y1376" i="27"/>
  <c r="Y1375" i="27"/>
  <c r="Y1374" i="27"/>
  <c r="Y1373" i="27"/>
  <c r="Y1372" i="27"/>
  <c r="Y1371" i="27"/>
  <c r="Y1370" i="27"/>
  <c r="Y1369" i="27"/>
  <c r="Y1368" i="27"/>
  <c r="Y1367" i="27"/>
  <c r="Y1366" i="27"/>
  <c r="Y1365" i="27"/>
  <c r="Y1364" i="27"/>
  <c r="Y1363" i="27"/>
  <c r="Y1362" i="27"/>
  <c r="Y1361" i="27"/>
  <c r="Y1360" i="27"/>
  <c r="Y1359" i="27"/>
  <c r="Y1358" i="27"/>
  <c r="Y1357" i="27"/>
  <c r="Y1356" i="27"/>
  <c r="Y1355" i="27"/>
  <c r="Y1354" i="27"/>
  <c r="Y1353" i="27"/>
  <c r="Y1352" i="27"/>
  <c r="Y1351" i="27"/>
  <c r="Y1350" i="27"/>
  <c r="Y1349" i="27"/>
  <c r="Y1348" i="27"/>
  <c r="Y1347" i="27"/>
  <c r="Y1346" i="27"/>
  <c r="Y1345" i="27"/>
  <c r="Y1344" i="27"/>
  <c r="Y1343" i="27"/>
  <c r="Y1342" i="27"/>
  <c r="Y1341" i="27"/>
  <c r="Y1340" i="27"/>
  <c r="Y1339" i="27"/>
  <c r="Y1338" i="27"/>
  <c r="Y1337" i="27"/>
  <c r="Y1336" i="27"/>
  <c r="Y1335" i="27"/>
  <c r="Y1334" i="27"/>
  <c r="Y1333" i="27"/>
  <c r="Y1332" i="27"/>
  <c r="Y1331" i="27"/>
  <c r="Y1330" i="27"/>
  <c r="Y1329" i="27"/>
  <c r="Y1328" i="27"/>
  <c r="Y1327" i="27"/>
  <c r="Y1326" i="27"/>
  <c r="Y1325" i="27"/>
  <c r="Y1324" i="27"/>
  <c r="Y1323" i="27"/>
  <c r="Y1322" i="27"/>
  <c r="Y1321" i="27"/>
  <c r="Y1320" i="27"/>
  <c r="Y1319" i="27"/>
  <c r="Y1318" i="27"/>
  <c r="Y1317" i="27"/>
  <c r="Y1316" i="27"/>
  <c r="Y1315" i="27"/>
  <c r="Y1314" i="27"/>
  <c r="Y1313" i="27"/>
  <c r="Y1312" i="27"/>
  <c r="Y1311" i="27"/>
  <c r="Y1310" i="27"/>
  <c r="Y1309" i="27"/>
  <c r="Y1308" i="27"/>
  <c r="Y1307" i="27"/>
  <c r="Y1306" i="27"/>
  <c r="Y1305" i="27"/>
  <c r="Y1304" i="27"/>
  <c r="Y1303" i="27"/>
  <c r="Y1302" i="27"/>
  <c r="Y1301" i="27"/>
  <c r="Y1300" i="27"/>
  <c r="Y1299" i="27"/>
  <c r="Y1298" i="27"/>
  <c r="Y1297" i="27"/>
  <c r="Y1296" i="27"/>
  <c r="Y1295" i="27"/>
  <c r="Y1294" i="27"/>
  <c r="Y1293" i="27"/>
  <c r="Y1292" i="27"/>
  <c r="Y1291" i="27"/>
  <c r="Y1290" i="27"/>
  <c r="Y1289" i="27"/>
  <c r="Y1288" i="27"/>
  <c r="Y1287" i="27"/>
  <c r="Y1286" i="27"/>
  <c r="Y1285" i="27"/>
  <c r="Y1284" i="27"/>
  <c r="Y1283" i="27"/>
  <c r="Y1282" i="27"/>
  <c r="Y1281" i="27"/>
  <c r="Y1280" i="27"/>
  <c r="Y1279" i="27"/>
  <c r="Y1278" i="27"/>
  <c r="Y1277" i="27"/>
  <c r="Y1276" i="27"/>
  <c r="Y1275" i="27"/>
  <c r="Y1274" i="27"/>
  <c r="Y1273" i="27"/>
  <c r="Y1272" i="27"/>
  <c r="Y1271" i="27"/>
  <c r="Y1270" i="27"/>
  <c r="Y1269" i="27"/>
  <c r="Y1268" i="27"/>
  <c r="Y1267" i="27"/>
  <c r="Y1266" i="27"/>
  <c r="Y1265" i="27"/>
  <c r="Y1264" i="27"/>
  <c r="Y1263" i="27"/>
  <c r="Y1262" i="27"/>
  <c r="Y1261" i="27"/>
  <c r="Y1260" i="27"/>
  <c r="Y1259" i="27"/>
  <c r="Y1258" i="27"/>
  <c r="Y1257" i="27"/>
  <c r="Y1256" i="27"/>
  <c r="Y1255" i="27"/>
  <c r="Y1254" i="27"/>
  <c r="Y1253" i="27"/>
  <c r="Y1252" i="27"/>
  <c r="Y1251" i="27"/>
  <c r="Y1250" i="27"/>
  <c r="Y1249" i="27"/>
  <c r="Y1248" i="27"/>
  <c r="Y1247" i="27"/>
  <c r="Y1246" i="27"/>
  <c r="Y1245" i="27"/>
  <c r="Y1244" i="27"/>
  <c r="Y1243" i="27"/>
  <c r="Y1242" i="27"/>
  <c r="Y1241" i="27"/>
  <c r="Y1240" i="27"/>
  <c r="Y1239" i="27"/>
  <c r="Y1238" i="27"/>
  <c r="Y1237" i="27"/>
  <c r="Y1236" i="27"/>
  <c r="Y1235" i="27"/>
  <c r="Y1234" i="27"/>
  <c r="Y1233" i="27"/>
  <c r="Y1232" i="27"/>
  <c r="Y1231" i="27"/>
  <c r="Y1230" i="27"/>
  <c r="Y1229" i="27"/>
  <c r="Y1228" i="27"/>
  <c r="Y1227" i="27"/>
  <c r="Y1226" i="27"/>
  <c r="Y1225" i="27"/>
  <c r="Y1224" i="27"/>
  <c r="Y1223" i="27"/>
  <c r="Y1222" i="27"/>
  <c r="Y1221" i="27"/>
  <c r="Y1220" i="27"/>
  <c r="Y1219" i="27"/>
  <c r="Y1218" i="27"/>
  <c r="Y1217" i="27"/>
  <c r="Y1216" i="27"/>
  <c r="Y1215" i="27"/>
  <c r="Y1214" i="27"/>
  <c r="Y1213" i="27"/>
  <c r="Y1212" i="27"/>
  <c r="Y1211" i="27"/>
  <c r="Y1210" i="27"/>
  <c r="Y1209" i="27"/>
  <c r="Y1208" i="27"/>
  <c r="Y1207" i="27"/>
  <c r="Y1206" i="27"/>
  <c r="Y1205" i="27"/>
  <c r="Y1204" i="27"/>
  <c r="Y1203" i="27"/>
  <c r="Y1202" i="27"/>
  <c r="Y1201" i="27"/>
  <c r="Y1200" i="27"/>
  <c r="Y1199" i="27"/>
  <c r="Y1198" i="27"/>
  <c r="Y1197" i="27"/>
  <c r="Y1196" i="27"/>
  <c r="Y1195" i="27"/>
  <c r="Y1194" i="27"/>
  <c r="Y1193" i="27"/>
  <c r="Y1192" i="27"/>
  <c r="Y1191" i="27"/>
  <c r="Y1190" i="27"/>
  <c r="Y1189" i="27"/>
  <c r="Y1188" i="27"/>
  <c r="Y1187" i="27"/>
  <c r="Y1186" i="27"/>
  <c r="Y1185" i="27"/>
  <c r="Y1184" i="27"/>
  <c r="Y1183" i="27"/>
  <c r="Y1182" i="27"/>
  <c r="Y1181" i="27"/>
  <c r="Y1180" i="27"/>
  <c r="Y1179" i="27"/>
  <c r="Y1178" i="27"/>
  <c r="Y1177" i="27"/>
  <c r="Y1176" i="27"/>
  <c r="Y1175" i="27"/>
  <c r="Y1174" i="27"/>
  <c r="Y1173" i="27"/>
  <c r="Y1172" i="27"/>
  <c r="Y1171" i="27"/>
  <c r="Y1170" i="27"/>
  <c r="Y1169" i="27"/>
  <c r="Y1168" i="27"/>
  <c r="Y1167" i="27"/>
  <c r="Y1166" i="27"/>
  <c r="Y1165" i="27"/>
  <c r="Y1164" i="27"/>
  <c r="Y1163" i="27"/>
  <c r="Y1162" i="27"/>
  <c r="Y1161" i="27"/>
  <c r="Y1160" i="27"/>
  <c r="Y1159" i="27"/>
  <c r="Y1158" i="27"/>
  <c r="Y1157" i="27"/>
  <c r="Y1156" i="27"/>
  <c r="Y1155" i="27"/>
  <c r="Y1154" i="27"/>
  <c r="Y1153" i="27"/>
  <c r="Y1152" i="27"/>
  <c r="Y1151" i="27"/>
  <c r="Y1150" i="27"/>
  <c r="Y1149" i="27"/>
  <c r="Y1148" i="27"/>
  <c r="Y1147" i="27"/>
  <c r="Y1146" i="27"/>
  <c r="Y1145" i="27"/>
  <c r="Y1144" i="27"/>
  <c r="Y1143" i="27"/>
  <c r="Y1142" i="27"/>
  <c r="Y1141" i="27"/>
  <c r="Y1140" i="27"/>
  <c r="Y1139" i="27"/>
  <c r="Y1138" i="27"/>
  <c r="Y1137" i="27"/>
  <c r="Y1136" i="27"/>
  <c r="Y1135" i="27"/>
  <c r="Y1134" i="27"/>
  <c r="Y1133" i="27"/>
  <c r="Y1132" i="27"/>
  <c r="Y1131" i="27"/>
  <c r="Y1130" i="27"/>
  <c r="Y1129" i="27"/>
  <c r="Y1128" i="27"/>
  <c r="Y1127" i="27"/>
  <c r="Y1126" i="27"/>
  <c r="Y1125" i="27"/>
  <c r="Y1124" i="27"/>
  <c r="Y1123" i="27"/>
  <c r="Y1122" i="27"/>
  <c r="Y1121" i="27"/>
  <c r="Y1120" i="27"/>
  <c r="Y1119" i="27"/>
  <c r="Y1118" i="27"/>
  <c r="Y1117" i="27"/>
  <c r="Y1116" i="27"/>
  <c r="Y1115" i="27"/>
  <c r="Y1114" i="27"/>
  <c r="Y1113" i="27"/>
  <c r="Y1112" i="27"/>
  <c r="Y1111" i="27"/>
  <c r="Y1110" i="27"/>
  <c r="Y1109" i="27"/>
  <c r="Y1108" i="27"/>
  <c r="Y1107" i="27"/>
  <c r="Y1106" i="27"/>
  <c r="Y1105" i="27"/>
  <c r="Y1104" i="27"/>
  <c r="Y1103" i="27"/>
  <c r="Y1102" i="27"/>
  <c r="Y1101" i="27"/>
  <c r="Y1100" i="27"/>
  <c r="Y1099" i="27"/>
  <c r="Y1098" i="27"/>
  <c r="Y1097" i="27"/>
  <c r="Y1096" i="27"/>
  <c r="Y1095" i="27"/>
  <c r="Y1094" i="27"/>
  <c r="Y1093" i="27"/>
  <c r="Y1092" i="27"/>
  <c r="Y1091" i="27"/>
  <c r="Y1090" i="27"/>
  <c r="Y1089" i="27"/>
  <c r="Y1088" i="27"/>
  <c r="Y1087" i="27"/>
  <c r="Y1086" i="27"/>
  <c r="Y1085" i="27"/>
  <c r="Y1084" i="27"/>
  <c r="Y1083" i="27"/>
  <c r="Y1082" i="27"/>
  <c r="Y1081" i="27"/>
  <c r="Y1080" i="27"/>
  <c r="Y1079" i="27"/>
  <c r="Y1078" i="27"/>
  <c r="Y1077" i="27"/>
  <c r="Y1076" i="27"/>
  <c r="Y1075" i="27"/>
  <c r="Y1074" i="27"/>
  <c r="Y1073" i="27"/>
  <c r="Y1072" i="27"/>
  <c r="Y1071" i="27"/>
  <c r="Y1070" i="27"/>
  <c r="Y1069" i="27"/>
  <c r="Y1068" i="27"/>
  <c r="Y1067" i="27"/>
  <c r="Y1066" i="27"/>
  <c r="Y1065" i="27"/>
  <c r="Y1064" i="27"/>
  <c r="Y1063" i="27"/>
  <c r="Y1062" i="27"/>
  <c r="Y1061" i="27"/>
  <c r="Y1060" i="27"/>
  <c r="Y1059" i="27"/>
  <c r="Y1058" i="27"/>
  <c r="Y1057" i="27"/>
  <c r="Y1056" i="27"/>
  <c r="Y1055" i="27"/>
  <c r="Y1054" i="27"/>
  <c r="Y1053" i="27"/>
  <c r="Y1052" i="27"/>
  <c r="Y1051" i="27"/>
  <c r="Y1050" i="27"/>
  <c r="Y1049" i="27"/>
  <c r="Y1048" i="27"/>
  <c r="Y1047" i="27"/>
  <c r="Y1046" i="27"/>
  <c r="Y1045" i="27"/>
  <c r="Y1044" i="27"/>
  <c r="Y1043" i="27"/>
  <c r="Y1042" i="27"/>
  <c r="Y1041" i="27"/>
  <c r="Y1040" i="27"/>
  <c r="Y1039" i="27"/>
  <c r="Y1038" i="27"/>
  <c r="Y1037" i="27"/>
  <c r="Y1036" i="27"/>
  <c r="Y1035" i="27"/>
  <c r="Y1034" i="27"/>
  <c r="Y1033" i="27"/>
  <c r="Y1032" i="27"/>
  <c r="Y1031" i="27"/>
  <c r="Y1030" i="27"/>
  <c r="Y1029" i="27"/>
  <c r="Y1028" i="27"/>
  <c r="Y1027" i="27"/>
  <c r="Y1026" i="27"/>
  <c r="Y1025" i="27"/>
  <c r="Y1024" i="27"/>
  <c r="Y1023" i="27"/>
  <c r="Y1022" i="27"/>
  <c r="Y1021" i="27"/>
  <c r="Y1020" i="27"/>
  <c r="Y1019" i="27"/>
  <c r="Y1018" i="27"/>
  <c r="Y1017" i="27"/>
  <c r="Y1016" i="27"/>
  <c r="Y1015" i="27"/>
  <c r="Y1014" i="27"/>
  <c r="Y1013" i="27"/>
  <c r="Y1012" i="27"/>
  <c r="Y1011" i="27"/>
  <c r="Y1010" i="27"/>
  <c r="Y1009" i="27"/>
  <c r="Y1008" i="27"/>
  <c r="Y1007" i="27"/>
  <c r="Y1006" i="27"/>
  <c r="Y1005" i="27"/>
  <c r="Y1004" i="27"/>
  <c r="Y1003" i="27"/>
  <c r="Y1002" i="27"/>
  <c r="Y1001" i="27"/>
  <c r="Y1000" i="27"/>
  <c r="Y999" i="27"/>
  <c r="Y998" i="27"/>
  <c r="Y997" i="27"/>
  <c r="Y996" i="27"/>
  <c r="Y995" i="27"/>
  <c r="Y994" i="27"/>
  <c r="Y993" i="27"/>
  <c r="Y992" i="27"/>
  <c r="Y991" i="27"/>
  <c r="Y990" i="27"/>
  <c r="Y989" i="27"/>
  <c r="Y988" i="27"/>
  <c r="Y987" i="27"/>
  <c r="Y986" i="27"/>
  <c r="Y985" i="27"/>
  <c r="Y984" i="27"/>
  <c r="Y983" i="27"/>
  <c r="Y982" i="27"/>
  <c r="Y981" i="27"/>
  <c r="Y980" i="27"/>
  <c r="Y979" i="27"/>
  <c r="Y978" i="27"/>
  <c r="Y977" i="27"/>
  <c r="Y976" i="27"/>
  <c r="Y975" i="27"/>
  <c r="Y974" i="27"/>
  <c r="Y973" i="27"/>
  <c r="Y972" i="27"/>
  <c r="Y971" i="27"/>
  <c r="Y970" i="27"/>
  <c r="Y969" i="27"/>
  <c r="Y968" i="27"/>
  <c r="Y967" i="27"/>
  <c r="Y966" i="27"/>
  <c r="Y965" i="27"/>
  <c r="Y964" i="27"/>
  <c r="Y963" i="27"/>
  <c r="Y962" i="27"/>
  <c r="Y961" i="27"/>
  <c r="Y960" i="27"/>
  <c r="Y959" i="27"/>
  <c r="Y958" i="27"/>
  <c r="Y957" i="27"/>
  <c r="Y956" i="27"/>
  <c r="Y955" i="27"/>
  <c r="Y954" i="27"/>
  <c r="Y953" i="27"/>
  <c r="Y952" i="27"/>
  <c r="Y951" i="27"/>
  <c r="Y950" i="27"/>
  <c r="Y949" i="27"/>
  <c r="Y948" i="27"/>
  <c r="Y947" i="27"/>
  <c r="Y946" i="27"/>
  <c r="Y945" i="27"/>
  <c r="Y944" i="27"/>
  <c r="Y943" i="27"/>
  <c r="Y942" i="27"/>
  <c r="Y941" i="27"/>
  <c r="Y940" i="27"/>
  <c r="Y939" i="27"/>
  <c r="Y938" i="27"/>
  <c r="Y937" i="27"/>
  <c r="Y936" i="27"/>
  <c r="Y935" i="27"/>
  <c r="Y934" i="27"/>
  <c r="Y933" i="27"/>
  <c r="Y932" i="27"/>
  <c r="Y931" i="27"/>
  <c r="Y930" i="27"/>
  <c r="Y929" i="27"/>
  <c r="Y928" i="27"/>
  <c r="Y927" i="27"/>
  <c r="Y926" i="27"/>
  <c r="Y925" i="27"/>
  <c r="Y924" i="27"/>
  <c r="Y923" i="27"/>
  <c r="Y922" i="27"/>
  <c r="Y921" i="27"/>
  <c r="Y920" i="27"/>
  <c r="Y919" i="27"/>
  <c r="Y918" i="27"/>
  <c r="Y917" i="27"/>
  <c r="Y916" i="27"/>
  <c r="Y915" i="27"/>
  <c r="Y914" i="27"/>
  <c r="Y913" i="27"/>
  <c r="Y912" i="27"/>
  <c r="Y911" i="27"/>
  <c r="Y910" i="27"/>
  <c r="Y909" i="27"/>
  <c r="Y908" i="27"/>
  <c r="Y907" i="27"/>
  <c r="Y906" i="27"/>
  <c r="Y905" i="27"/>
  <c r="Y904" i="27"/>
  <c r="Y903" i="27"/>
  <c r="Y902" i="27"/>
  <c r="Y901" i="27"/>
  <c r="Y900" i="27"/>
  <c r="Y899" i="27"/>
  <c r="Y898" i="27"/>
  <c r="Y897" i="27"/>
  <c r="Y896" i="27"/>
  <c r="Y895" i="27"/>
  <c r="Y894" i="27"/>
  <c r="Y893" i="27"/>
  <c r="Y892" i="27"/>
  <c r="Y891" i="27"/>
  <c r="Y890" i="27"/>
  <c r="Y889" i="27"/>
  <c r="Y888" i="27"/>
  <c r="Y887" i="27"/>
  <c r="Y886" i="27"/>
  <c r="Y885" i="27"/>
  <c r="Y884" i="27"/>
  <c r="Y883" i="27"/>
  <c r="Y882" i="27"/>
  <c r="Y881" i="27"/>
  <c r="Y880" i="27"/>
  <c r="Y879" i="27"/>
  <c r="Y878" i="27"/>
  <c r="Y877" i="27"/>
  <c r="Y876" i="27"/>
  <c r="Y875" i="27"/>
  <c r="Y874" i="27"/>
  <c r="Y873" i="27"/>
  <c r="Y872" i="27"/>
  <c r="Y871" i="27"/>
  <c r="Y870" i="27"/>
  <c r="Y869" i="27"/>
  <c r="Y868" i="27"/>
  <c r="Y867" i="27"/>
  <c r="Y866" i="27"/>
  <c r="Y865" i="27"/>
  <c r="Y864" i="27"/>
  <c r="Y863" i="27"/>
  <c r="Y862" i="27"/>
  <c r="Y861" i="27"/>
  <c r="Y860" i="27"/>
  <c r="Y859" i="27"/>
  <c r="Y858" i="27"/>
  <c r="Y857" i="27"/>
  <c r="Y856" i="27"/>
  <c r="Y855" i="27"/>
  <c r="Y854" i="27"/>
  <c r="Y853" i="27"/>
  <c r="Y852" i="27"/>
  <c r="Y851" i="27"/>
  <c r="Y850" i="27"/>
  <c r="Y849" i="27"/>
  <c r="Y848" i="27"/>
  <c r="Y847" i="27"/>
  <c r="Y846" i="27"/>
  <c r="Y845" i="27"/>
  <c r="Y844" i="27"/>
  <c r="Y843" i="27"/>
  <c r="Y842" i="27"/>
  <c r="Y841" i="27"/>
  <c r="Y840" i="27"/>
  <c r="Y839" i="27"/>
  <c r="Y838" i="27"/>
  <c r="Y837" i="27"/>
  <c r="Y836" i="27"/>
  <c r="Y835" i="27"/>
  <c r="Y834" i="27"/>
  <c r="Y833" i="27"/>
  <c r="Y832" i="27"/>
  <c r="Y831" i="27"/>
  <c r="Y830" i="27"/>
  <c r="Y829" i="27"/>
  <c r="Y828" i="27"/>
  <c r="Y827" i="27"/>
  <c r="Y826" i="27"/>
  <c r="Y825" i="27"/>
  <c r="Y824" i="27"/>
  <c r="Y823" i="27"/>
  <c r="Y822" i="27"/>
  <c r="Y821" i="27"/>
  <c r="Y820" i="27"/>
  <c r="Y819" i="27"/>
  <c r="Y818" i="27"/>
  <c r="Y817" i="27"/>
  <c r="Y816" i="27"/>
  <c r="Y815" i="27"/>
  <c r="Y814" i="27"/>
  <c r="Y813" i="27"/>
  <c r="Y812" i="27"/>
  <c r="Y811" i="27"/>
  <c r="Y810" i="27"/>
  <c r="Y809" i="27"/>
  <c r="Y808" i="27"/>
  <c r="Y807" i="27"/>
  <c r="Y806" i="27"/>
  <c r="Y805" i="27"/>
  <c r="Y804" i="27"/>
  <c r="Y803" i="27"/>
  <c r="Y802" i="27"/>
  <c r="Y801" i="27"/>
  <c r="Y800" i="27"/>
  <c r="Y799" i="27"/>
  <c r="Y798" i="27"/>
  <c r="Y797" i="27"/>
  <c r="Y796" i="27"/>
  <c r="Y795" i="27"/>
  <c r="Y794" i="27"/>
  <c r="Y793" i="27"/>
  <c r="Y792" i="27"/>
  <c r="Y791" i="27"/>
  <c r="Y790" i="27"/>
  <c r="Y789" i="27"/>
  <c r="Y788" i="27"/>
  <c r="Y787" i="27"/>
  <c r="Y786" i="27"/>
  <c r="Y785" i="27"/>
  <c r="Y784" i="27"/>
  <c r="Y783" i="27"/>
  <c r="Y782" i="27"/>
  <c r="Y781" i="27"/>
  <c r="Y780" i="27"/>
  <c r="Y779" i="27"/>
  <c r="Y778" i="27"/>
  <c r="Y777" i="27"/>
  <c r="Y776" i="27"/>
  <c r="Y775" i="27"/>
  <c r="Y774" i="27"/>
  <c r="Y773" i="27"/>
  <c r="Y772" i="27"/>
  <c r="Y771" i="27"/>
  <c r="Y770" i="27"/>
  <c r="Y769" i="27"/>
  <c r="Y768" i="27"/>
  <c r="Y767" i="27"/>
  <c r="Y766" i="27"/>
  <c r="Y765" i="27"/>
  <c r="Y764" i="27"/>
  <c r="Y763" i="27"/>
  <c r="Y762" i="27"/>
  <c r="Y761" i="27"/>
  <c r="Y760" i="27"/>
  <c r="Y759" i="27"/>
  <c r="Y758" i="27"/>
  <c r="Y757" i="27"/>
  <c r="Y756" i="27"/>
  <c r="Y755" i="27"/>
  <c r="Y754" i="27"/>
  <c r="Y753" i="27"/>
  <c r="Y752" i="27"/>
  <c r="Y751" i="27"/>
  <c r="Y750" i="27"/>
  <c r="Y749" i="27"/>
  <c r="Y748" i="27"/>
  <c r="Y747" i="27"/>
  <c r="Y746" i="27"/>
  <c r="Y745" i="27"/>
  <c r="Y744" i="27"/>
  <c r="Y743" i="27"/>
  <c r="Y742" i="27"/>
  <c r="Y741" i="27"/>
  <c r="Y740" i="27"/>
  <c r="Y739" i="27"/>
  <c r="Y738" i="27"/>
  <c r="Y737" i="27"/>
  <c r="Y736" i="27"/>
  <c r="Y735" i="27"/>
  <c r="Y734" i="27"/>
  <c r="Y733" i="27"/>
  <c r="Y732" i="27"/>
  <c r="Y731" i="27"/>
  <c r="Y730" i="27"/>
  <c r="Y729" i="27"/>
  <c r="Y728" i="27"/>
  <c r="Y727" i="27"/>
  <c r="Y726" i="27"/>
  <c r="Y725" i="27"/>
  <c r="Y724" i="27"/>
  <c r="Y723" i="27"/>
  <c r="Y722" i="27"/>
  <c r="Y721" i="27"/>
  <c r="Y720" i="27"/>
  <c r="Y719" i="27"/>
  <c r="Y718" i="27"/>
  <c r="Y717" i="27"/>
  <c r="Y716" i="27"/>
  <c r="Y715" i="27"/>
  <c r="Y714" i="27"/>
  <c r="Y713" i="27"/>
  <c r="Y712" i="27"/>
  <c r="Y711" i="27"/>
  <c r="Y710" i="27"/>
  <c r="Y709" i="27"/>
  <c r="Y708" i="27"/>
  <c r="Y707" i="27"/>
  <c r="Y706" i="27"/>
  <c r="Y705" i="27"/>
  <c r="Y704" i="27"/>
  <c r="Y703" i="27"/>
  <c r="Y702" i="27"/>
  <c r="Y701" i="27"/>
  <c r="Y700" i="27"/>
  <c r="Y699" i="27"/>
  <c r="Y698" i="27"/>
  <c r="Y697" i="27"/>
  <c r="Y696" i="27"/>
  <c r="Y695" i="27"/>
  <c r="Y694" i="27"/>
  <c r="Y693" i="27"/>
  <c r="Y692" i="27"/>
  <c r="Y691" i="27"/>
  <c r="Y690" i="27"/>
  <c r="Y689" i="27"/>
  <c r="Y688" i="27"/>
  <c r="Y687" i="27"/>
  <c r="Y686" i="27"/>
  <c r="Y685" i="27"/>
  <c r="Y684" i="27"/>
  <c r="Y683" i="27"/>
  <c r="Y682" i="27"/>
  <c r="Y681" i="27"/>
  <c r="Y680" i="27"/>
  <c r="Y679" i="27"/>
  <c r="Y678" i="27"/>
  <c r="Y677" i="27"/>
  <c r="Y676" i="27"/>
  <c r="Y675" i="27"/>
  <c r="Y674" i="27"/>
  <c r="Y673" i="27"/>
  <c r="Y672" i="27"/>
  <c r="Y671" i="27"/>
  <c r="Y670" i="27"/>
  <c r="Y669" i="27"/>
  <c r="Y668" i="27"/>
  <c r="Y667" i="27"/>
  <c r="Y666" i="27"/>
  <c r="Y665" i="27"/>
  <c r="Y664" i="27"/>
  <c r="Y663" i="27"/>
  <c r="Y662" i="27"/>
  <c r="Y661" i="27"/>
  <c r="Y660" i="27"/>
  <c r="Y659" i="27"/>
  <c r="Y658" i="27"/>
  <c r="Y657" i="27"/>
  <c r="Y656" i="27"/>
  <c r="Y655" i="27"/>
  <c r="Y654" i="27"/>
  <c r="Y653" i="27"/>
  <c r="Y652" i="27"/>
  <c r="Y651" i="27"/>
  <c r="Y650" i="27"/>
  <c r="Y649" i="27"/>
  <c r="Y648" i="27"/>
  <c r="Y647" i="27"/>
  <c r="Y646" i="27"/>
  <c r="Y645" i="27"/>
  <c r="Y644" i="27"/>
  <c r="Y643" i="27"/>
  <c r="Y642" i="27"/>
  <c r="Y641" i="27"/>
  <c r="Y640" i="27"/>
  <c r="Y639" i="27"/>
  <c r="Y638" i="27"/>
  <c r="Y637" i="27"/>
  <c r="Y636" i="27"/>
  <c r="Y635" i="27"/>
  <c r="Y634" i="27"/>
  <c r="Y633" i="27"/>
  <c r="Y632" i="27"/>
  <c r="Y631" i="27"/>
  <c r="Y630" i="27"/>
  <c r="Y629" i="27"/>
  <c r="Y628" i="27"/>
  <c r="Y627" i="27"/>
  <c r="Y626" i="27"/>
  <c r="Y625" i="27"/>
  <c r="Y624" i="27"/>
  <c r="Y623" i="27"/>
  <c r="Y622" i="27"/>
  <c r="Y621" i="27"/>
  <c r="Y620" i="27"/>
  <c r="Y619" i="27"/>
  <c r="Y618" i="27"/>
  <c r="Y617" i="27"/>
  <c r="Y616" i="27"/>
  <c r="Y615" i="27"/>
  <c r="Y614" i="27"/>
  <c r="Y613" i="27"/>
  <c r="Y612" i="27"/>
  <c r="Y611" i="27"/>
  <c r="Y610" i="27"/>
  <c r="Y609" i="27"/>
  <c r="Y608" i="27"/>
  <c r="Y607" i="27"/>
  <c r="Y606" i="27"/>
  <c r="Y605" i="27"/>
  <c r="Y604" i="27"/>
  <c r="Y603" i="27"/>
  <c r="Y602" i="27"/>
  <c r="Y601" i="27"/>
  <c r="Y600" i="27"/>
  <c r="Y599" i="27"/>
  <c r="Y598" i="27"/>
  <c r="Y597" i="27"/>
  <c r="Y596" i="27"/>
  <c r="Y595" i="27"/>
  <c r="Y594" i="27"/>
  <c r="Y593" i="27"/>
  <c r="Y592" i="27"/>
  <c r="Y591" i="27"/>
  <c r="Y590" i="27"/>
  <c r="Y589" i="27"/>
  <c r="Y588" i="27"/>
  <c r="Y587" i="27"/>
  <c r="Y586" i="27"/>
  <c r="Y585" i="27"/>
  <c r="Y584" i="27"/>
  <c r="Y583" i="27"/>
  <c r="Y582" i="27"/>
  <c r="Y581" i="27"/>
  <c r="Y580" i="27"/>
  <c r="Y579" i="27"/>
  <c r="Y578" i="27"/>
  <c r="Y577" i="27"/>
  <c r="Y576" i="27"/>
  <c r="Y575" i="27"/>
  <c r="Y574" i="27"/>
  <c r="Y573" i="27"/>
  <c r="Y572" i="27"/>
  <c r="Y571" i="27"/>
  <c r="Y570" i="27"/>
  <c r="Y569" i="27"/>
  <c r="Y568" i="27"/>
  <c r="Y567" i="27"/>
  <c r="Y566" i="27"/>
  <c r="Y565" i="27"/>
  <c r="Y564" i="27"/>
  <c r="Y563" i="27"/>
  <c r="Y562" i="27"/>
  <c r="Y561" i="27"/>
  <c r="Y560" i="27"/>
  <c r="Y559" i="27"/>
  <c r="Y558" i="27"/>
  <c r="Y557" i="27"/>
  <c r="Y556" i="27"/>
  <c r="Y555" i="27"/>
  <c r="Y554" i="27"/>
  <c r="Y553" i="27"/>
  <c r="Y552" i="27"/>
  <c r="Y551" i="27"/>
  <c r="Y550" i="27"/>
  <c r="Y549" i="27"/>
  <c r="Y548" i="27"/>
  <c r="Y547" i="27"/>
  <c r="Y546" i="27"/>
  <c r="Y545" i="27"/>
  <c r="Y544" i="27"/>
  <c r="Y543" i="27"/>
  <c r="Y542" i="27"/>
  <c r="Y541" i="27"/>
  <c r="Y540" i="27"/>
  <c r="Y539" i="27"/>
  <c r="Y538" i="27"/>
  <c r="Y537" i="27"/>
  <c r="Y536" i="27"/>
  <c r="Y535" i="27"/>
  <c r="Y534" i="27"/>
  <c r="Y533" i="27"/>
  <c r="Y532" i="27"/>
  <c r="Y531" i="27"/>
  <c r="Y530" i="27"/>
  <c r="Y529" i="27"/>
  <c r="Y528" i="27"/>
  <c r="Y527" i="27"/>
  <c r="Y526" i="27"/>
  <c r="Y525" i="27"/>
  <c r="Y524" i="27"/>
  <c r="Y523" i="27"/>
  <c r="Y522" i="27"/>
  <c r="Y521" i="27"/>
  <c r="Y520" i="27"/>
  <c r="Y519" i="27"/>
  <c r="Y518" i="27"/>
  <c r="Y517" i="27"/>
  <c r="Y516" i="27"/>
  <c r="Y515" i="27"/>
  <c r="Y514" i="27"/>
  <c r="Y513" i="27"/>
  <c r="Y512" i="27"/>
  <c r="Y511" i="27"/>
  <c r="Y510" i="27"/>
  <c r="Y509" i="27"/>
  <c r="Y508" i="27"/>
  <c r="Y507" i="27"/>
  <c r="Y506" i="27"/>
  <c r="Y505" i="27"/>
  <c r="Y504" i="27"/>
  <c r="Y503" i="27"/>
  <c r="Y502" i="27"/>
  <c r="Y501" i="27"/>
  <c r="Y500" i="27"/>
  <c r="Y499" i="27"/>
  <c r="Y498" i="27"/>
  <c r="Y497" i="27"/>
  <c r="Y496" i="27"/>
  <c r="Y495" i="27"/>
  <c r="Y494" i="27"/>
  <c r="Y493" i="27"/>
  <c r="Y492" i="27"/>
  <c r="Y491" i="27"/>
  <c r="Y490" i="27"/>
  <c r="Y489" i="27"/>
  <c r="Y488" i="27"/>
  <c r="Y487" i="27"/>
  <c r="Y486" i="27"/>
  <c r="Y485" i="27"/>
  <c r="Y484" i="27"/>
  <c r="Y483" i="27"/>
  <c r="Y482" i="27"/>
  <c r="Y481" i="27"/>
  <c r="Y480" i="27"/>
  <c r="Y479" i="27"/>
  <c r="Y478" i="27"/>
  <c r="Y477" i="27"/>
  <c r="Y476" i="27"/>
  <c r="Y475" i="27"/>
  <c r="Y474" i="27"/>
  <c r="Y473" i="27"/>
  <c r="Y472" i="27"/>
  <c r="Y471" i="27"/>
  <c r="Y470" i="27"/>
  <c r="Y469" i="27"/>
  <c r="Y468" i="27"/>
  <c r="Y467" i="27"/>
  <c r="Y466" i="27"/>
  <c r="Y465" i="27"/>
  <c r="Y464" i="27"/>
  <c r="Y463" i="27"/>
  <c r="Y462" i="27"/>
  <c r="Y461" i="27"/>
  <c r="Y460" i="27"/>
  <c r="Y459" i="27"/>
  <c r="Y458" i="27"/>
  <c r="Y457" i="27"/>
  <c r="Y456" i="27"/>
  <c r="Y455" i="27"/>
  <c r="Y454" i="27"/>
  <c r="Y453" i="27"/>
  <c r="Y452" i="27"/>
  <c r="Y451" i="27"/>
  <c r="Y450" i="27"/>
  <c r="Y449" i="27"/>
  <c r="Y448" i="27"/>
  <c r="Y447" i="27"/>
  <c r="Y446" i="27"/>
  <c r="Y445" i="27"/>
  <c r="Y444" i="27"/>
  <c r="Y443" i="27"/>
  <c r="Y442" i="27"/>
  <c r="Y441" i="27"/>
  <c r="Y440" i="27"/>
  <c r="Y439" i="27"/>
  <c r="Y438" i="27"/>
  <c r="Y437" i="27"/>
  <c r="Y436" i="27"/>
  <c r="Y435" i="27"/>
  <c r="Y434" i="27"/>
  <c r="Y433" i="27"/>
  <c r="Y432" i="27"/>
  <c r="Y431" i="27"/>
  <c r="Y430" i="27"/>
  <c r="Y429" i="27"/>
  <c r="Y428" i="27"/>
  <c r="Y427" i="27"/>
  <c r="Y426" i="27"/>
  <c r="Y425" i="27"/>
  <c r="Y424" i="27"/>
  <c r="Y423" i="27"/>
  <c r="Y422" i="27"/>
  <c r="Y421" i="27"/>
  <c r="Y420" i="27"/>
  <c r="Y419" i="27"/>
  <c r="Y418" i="27"/>
  <c r="Y417" i="27"/>
  <c r="Y416" i="27"/>
  <c r="Y415" i="27"/>
  <c r="Y414" i="27"/>
  <c r="Y413" i="27"/>
  <c r="Y412" i="27"/>
  <c r="Y411" i="27"/>
  <c r="Y410" i="27"/>
  <c r="Y409" i="27"/>
  <c r="Y408" i="27"/>
  <c r="Y407" i="27"/>
  <c r="Y406" i="27"/>
  <c r="Y405" i="27"/>
  <c r="Y404" i="27"/>
  <c r="Y403" i="27"/>
  <c r="Y402" i="27"/>
  <c r="Y401" i="27"/>
  <c r="Y400" i="27"/>
  <c r="Y399" i="27"/>
  <c r="Y398" i="27"/>
  <c r="Y397" i="27"/>
  <c r="Y396" i="27"/>
  <c r="Y395" i="27"/>
  <c r="Y394" i="27"/>
  <c r="Y393" i="27"/>
  <c r="Y392" i="27"/>
  <c r="Y391" i="27"/>
  <c r="Y390" i="27"/>
  <c r="Y389" i="27"/>
  <c r="Y388" i="27"/>
  <c r="Y387" i="27"/>
  <c r="Y386" i="27"/>
  <c r="Y385" i="27"/>
  <c r="Y384" i="27"/>
  <c r="Y383" i="27"/>
  <c r="Y382" i="27"/>
  <c r="Y381" i="27"/>
  <c r="Y380" i="27"/>
  <c r="Y379" i="27"/>
  <c r="Y378" i="27"/>
  <c r="Y377" i="27"/>
  <c r="Y376" i="27"/>
  <c r="Y375" i="27"/>
  <c r="Y374" i="27"/>
  <c r="Y373" i="27"/>
  <c r="Y372" i="27"/>
  <c r="Y371" i="27"/>
  <c r="Y370" i="27"/>
  <c r="Y369" i="27"/>
  <c r="Y368" i="27"/>
  <c r="Y367" i="27"/>
  <c r="Y366" i="27"/>
  <c r="Y365" i="27"/>
  <c r="Y364" i="27"/>
  <c r="Y363" i="27"/>
  <c r="Y362" i="27"/>
  <c r="Y361" i="27"/>
  <c r="Y360" i="27"/>
  <c r="Y359" i="27"/>
  <c r="Y358" i="27"/>
  <c r="Y357" i="27"/>
  <c r="Y356" i="27"/>
  <c r="Y355" i="27"/>
  <c r="Y354" i="27"/>
  <c r="Y353" i="27"/>
  <c r="Y352" i="27"/>
  <c r="Y351" i="27"/>
  <c r="Y350" i="27"/>
  <c r="Y349" i="27"/>
  <c r="Y348" i="27"/>
  <c r="Y347" i="27"/>
  <c r="Y346" i="27"/>
  <c r="Y345" i="27"/>
  <c r="Y344" i="27"/>
  <c r="Y343" i="27"/>
  <c r="Y342" i="27"/>
  <c r="Y341" i="27"/>
  <c r="Y340" i="27"/>
  <c r="Y339" i="27"/>
  <c r="Y338" i="27"/>
  <c r="Y337" i="27"/>
  <c r="Y336" i="27"/>
  <c r="Y335" i="27"/>
  <c r="Y334" i="27"/>
  <c r="Y333" i="27"/>
  <c r="Y332" i="27"/>
  <c r="Y331" i="27"/>
  <c r="Y330" i="27"/>
  <c r="Y329" i="27"/>
  <c r="Y328" i="27"/>
  <c r="Y327" i="27"/>
  <c r="Y326" i="27"/>
  <c r="Y325" i="27"/>
  <c r="Y324" i="27"/>
  <c r="Y323" i="27"/>
  <c r="Y322" i="27"/>
  <c r="Y321" i="27"/>
  <c r="Y320" i="27"/>
  <c r="Y319" i="27"/>
  <c r="Y318" i="27"/>
  <c r="Y317" i="27"/>
  <c r="Y316" i="27"/>
  <c r="Y315" i="27"/>
  <c r="Y314" i="27"/>
  <c r="Y313" i="27"/>
  <c r="Y312" i="27"/>
  <c r="Y311" i="27"/>
  <c r="Y310" i="27"/>
  <c r="Y309" i="27"/>
  <c r="Y308" i="27"/>
  <c r="Y307" i="27"/>
  <c r="Y306" i="27"/>
  <c r="Y305" i="27"/>
  <c r="Y304" i="27"/>
  <c r="Y303" i="27"/>
  <c r="Y302" i="27"/>
  <c r="Y301" i="27"/>
  <c r="Y300" i="27"/>
  <c r="Y299" i="27"/>
  <c r="Y298" i="27"/>
  <c r="Y297" i="27"/>
  <c r="Y296" i="27"/>
  <c r="Y295" i="27"/>
  <c r="Y294" i="27"/>
  <c r="Y293" i="27"/>
  <c r="Y292" i="27"/>
  <c r="Y291" i="27"/>
  <c r="Y290" i="27"/>
  <c r="Y289" i="27"/>
  <c r="Y288" i="27"/>
  <c r="Y287" i="27"/>
  <c r="Y286" i="27"/>
  <c r="Y285" i="27"/>
  <c r="Y284" i="27"/>
  <c r="Y283" i="27"/>
  <c r="Y282" i="27"/>
  <c r="Y281" i="27"/>
  <c r="Y280" i="27"/>
  <c r="Y279" i="27"/>
  <c r="Y278" i="27"/>
  <c r="Y277" i="27"/>
  <c r="Y276" i="27"/>
  <c r="Y275" i="27"/>
  <c r="Y274" i="27"/>
  <c r="Y273" i="27"/>
  <c r="Y272" i="27"/>
  <c r="Y271" i="27"/>
  <c r="Y270" i="27"/>
  <c r="Y269" i="27"/>
  <c r="Y268" i="27"/>
  <c r="Y267" i="27"/>
  <c r="Y266" i="27"/>
  <c r="Y265" i="27"/>
  <c r="Y264" i="27"/>
  <c r="Y263" i="27"/>
  <c r="Y262" i="27"/>
  <c r="Y261" i="27"/>
  <c r="Y260" i="27"/>
  <c r="Y259" i="27"/>
  <c r="Y258" i="27"/>
  <c r="Y257" i="27"/>
  <c r="Y256" i="27"/>
  <c r="Y255" i="27"/>
  <c r="Y254" i="27"/>
  <c r="Y253" i="27"/>
  <c r="Y252" i="27"/>
  <c r="Y251" i="27"/>
  <c r="Y250" i="27"/>
  <c r="Y249" i="27"/>
  <c r="Y248" i="27"/>
  <c r="Y247" i="27"/>
  <c r="Y246" i="27"/>
  <c r="Y245" i="27"/>
  <c r="Y244" i="27"/>
  <c r="Y243" i="27"/>
  <c r="Y242" i="27"/>
  <c r="Y241" i="27"/>
  <c r="Y240" i="27"/>
  <c r="Y239" i="27"/>
  <c r="Y238" i="27"/>
  <c r="Y237" i="27"/>
  <c r="Y236" i="27"/>
  <c r="Y235" i="27"/>
  <c r="Y234" i="27"/>
  <c r="Y233" i="27"/>
  <c r="Y232" i="27"/>
  <c r="Y231" i="27"/>
  <c r="Y230" i="27"/>
  <c r="Y229" i="27"/>
  <c r="Y228" i="27"/>
  <c r="Y227" i="27"/>
  <c r="Y226" i="27"/>
  <c r="Y225" i="27"/>
  <c r="Y224" i="27"/>
  <c r="Y223" i="27"/>
  <c r="Y222" i="27"/>
  <c r="Y221" i="27"/>
  <c r="Y220" i="27"/>
  <c r="Y219" i="27"/>
  <c r="Y218" i="27"/>
  <c r="Y217" i="27"/>
  <c r="Y216" i="27"/>
  <c r="Y215" i="27"/>
  <c r="Y214" i="27"/>
  <c r="Y213" i="27"/>
  <c r="Y212" i="27"/>
  <c r="Y211" i="27"/>
  <c r="Y210" i="27"/>
  <c r="Y209" i="27"/>
  <c r="Y208" i="27"/>
  <c r="Y207" i="27"/>
  <c r="Y206" i="27"/>
  <c r="Y205" i="27"/>
  <c r="Y204" i="27"/>
  <c r="Y203" i="27"/>
  <c r="Y202" i="27"/>
  <c r="Y201" i="27"/>
  <c r="Y200" i="27"/>
  <c r="Y199" i="27"/>
  <c r="Y198" i="27"/>
  <c r="Y197" i="27"/>
  <c r="Y196" i="27"/>
  <c r="Y195" i="27"/>
  <c r="Y194" i="27"/>
  <c r="Y193" i="27"/>
  <c r="Y192" i="27"/>
  <c r="Y191" i="27"/>
  <c r="Y190" i="27"/>
  <c r="Y189" i="27"/>
  <c r="Y188" i="27"/>
  <c r="Y187" i="27"/>
  <c r="Y186" i="27"/>
  <c r="Y185" i="27"/>
  <c r="Y184" i="27"/>
  <c r="Y183" i="27"/>
  <c r="Y182" i="27"/>
  <c r="Y181" i="27"/>
  <c r="Y180" i="27"/>
  <c r="Y179" i="27"/>
  <c r="Y178" i="27"/>
  <c r="Y177" i="27"/>
  <c r="Y176" i="27"/>
  <c r="Y175" i="27"/>
  <c r="Y174" i="27"/>
  <c r="Y173" i="27"/>
  <c r="Y172" i="27"/>
  <c r="Y171" i="27"/>
  <c r="Y170" i="27"/>
  <c r="Y169" i="27"/>
  <c r="Y168" i="27"/>
  <c r="Y167" i="27"/>
  <c r="Y166" i="27"/>
  <c r="Y165" i="27"/>
  <c r="Y164" i="27"/>
  <c r="Y163" i="27"/>
  <c r="Y162" i="27"/>
  <c r="Y161" i="27"/>
  <c r="Y160" i="27"/>
  <c r="Y159" i="27"/>
  <c r="Y158" i="27"/>
  <c r="Y157" i="27"/>
  <c r="Y156" i="27"/>
  <c r="Y155" i="27"/>
  <c r="Y154" i="27"/>
  <c r="Y153" i="27"/>
  <c r="Y152" i="27"/>
  <c r="Y151" i="27"/>
  <c r="Y150" i="27"/>
  <c r="Y149" i="27"/>
  <c r="Y148" i="27"/>
  <c r="Y147" i="27"/>
  <c r="Y146" i="27"/>
  <c r="Y145" i="27"/>
  <c r="Y144" i="27"/>
  <c r="Y143" i="27"/>
  <c r="Y142" i="27"/>
  <c r="Y141" i="27"/>
  <c r="Y140" i="27"/>
  <c r="Y139" i="27"/>
  <c r="Y138" i="27"/>
  <c r="Y137" i="27"/>
  <c r="Y136" i="27"/>
  <c r="Y135" i="27"/>
  <c r="Y134" i="27"/>
  <c r="Y133" i="27"/>
  <c r="Y132" i="27"/>
  <c r="Y131" i="27"/>
  <c r="Y130" i="27"/>
  <c r="Y129" i="27"/>
  <c r="Y128" i="27"/>
  <c r="Y127" i="27"/>
  <c r="Y126" i="27"/>
  <c r="Y125" i="27"/>
  <c r="Y124" i="27"/>
  <c r="Y123" i="27"/>
  <c r="Y122" i="27"/>
  <c r="Y121" i="27"/>
  <c r="Y120" i="27"/>
  <c r="Y119" i="27"/>
  <c r="Y118" i="27"/>
  <c r="Y117" i="27"/>
  <c r="Y116" i="27"/>
  <c r="Y115" i="27"/>
  <c r="Y114" i="27"/>
  <c r="Y113" i="27"/>
  <c r="Y112" i="27"/>
  <c r="Y111" i="27"/>
  <c r="Y110" i="27"/>
  <c r="Y109" i="27"/>
  <c r="Y108" i="27"/>
  <c r="Y107" i="27"/>
  <c r="Y106" i="27"/>
  <c r="Y105" i="27"/>
  <c r="Y104" i="27"/>
  <c r="Y103" i="27"/>
  <c r="Y102" i="27"/>
  <c r="Y101" i="27"/>
  <c r="Y100" i="27"/>
  <c r="Y99" i="27"/>
  <c r="Y98" i="27"/>
  <c r="Y97" i="27"/>
  <c r="Y96" i="27"/>
  <c r="Y95" i="27"/>
  <c r="Y94" i="27"/>
  <c r="Y93" i="27"/>
  <c r="Y92" i="27"/>
  <c r="Y91" i="27"/>
  <c r="Y90" i="27"/>
  <c r="Y89" i="27"/>
  <c r="Y88" i="27"/>
  <c r="Y87" i="27"/>
  <c r="Y86" i="27"/>
  <c r="Y85" i="27"/>
  <c r="Y84" i="27"/>
  <c r="Y83" i="27"/>
  <c r="Y82" i="27"/>
  <c r="Y81" i="27"/>
  <c r="Y80" i="27"/>
  <c r="Y79" i="27"/>
  <c r="Y78" i="27"/>
  <c r="Y77" i="27"/>
  <c r="Y76" i="27"/>
  <c r="Y75" i="27"/>
  <c r="Y74" i="27"/>
  <c r="Y73" i="27"/>
  <c r="Y72" i="27"/>
  <c r="Y71" i="27"/>
  <c r="Y70" i="27"/>
  <c r="Y69" i="27"/>
  <c r="Y68" i="27"/>
  <c r="Y67" i="27"/>
  <c r="Y66" i="27"/>
  <c r="Y65" i="27"/>
  <c r="Y64" i="27"/>
  <c r="Y63" i="27"/>
  <c r="Y62" i="27"/>
  <c r="Y61" i="27"/>
  <c r="Y60" i="27"/>
  <c r="Y59" i="27"/>
  <c r="Y58" i="27"/>
  <c r="Y57" i="27"/>
  <c r="Y56" i="27"/>
  <c r="Y55" i="27"/>
  <c r="Y54" i="27"/>
  <c r="Y53" i="27"/>
  <c r="Y52" i="27"/>
  <c r="Y51" i="27"/>
  <c r="Y50" i="27"/>
  <c r="Y49" i="27"/>
  <c r="Y48" i="27"/>
  <c r="Y47" i="27"/>
  <c r="Y46" i="27"/>
  <c r="Y45" i="27"/>
  <c r="Y44" i="27"/>
  <c r="Y43" i="27"/>
  <c r="Y42" i="27"/>
  <c r="Y41" i="27"/>
  <c r="Y40" i="27"/>
  <c r="Y39" i="27"/>
  <c r="Y38" i="27"/>
  <c r="Y37" i="27"/>
  <c r="Y36" i="27"/>
  <c r="Y35" i="27"/>
  <c r="Y34" i="27"/>
  <c r="Y33" i="27"/>
  <c r="Y32" i="27"/>
  <c r="Y31" i="27"/>
  <c r="Y30" i="27"/>
  <c r="Y29" i="27"/>
  <c r="Y28" i="27"/>
  <c r="Y27" i="27"/>
  <c r="Y26" i="27"/>
  <c r="Y25" i="27"/>
  <c r="Y24" i="27"/>
  <c r="Y23" i="27"/>
  <c r="Y22" i="27"/>
  <c r="Y21" i="27"/>
  <c r="Y20" i="27"/>
  <c r="Y19" i="27"/>
  <c r="Y18" i="27"/>
  <c r="Y17" i="27"/>
  <c r="Y16" i="27"/>
  <c r="Y15" i="27"/>
  <c r="Y14" i="27"/>
  <c r="Y13" i="27"/>
  <c r="Y12" i="27"/>
  <c r="Y11" i="27"/>
  <c r="Y10" i="27"/>
  <c r="X1976" i="27"/>
  <c r="X1975" i="27"/>
  <c r="X1974" i="27"/>
  <c r="X1973" i="27"/>
  <c r="X1972" i="27"/>
  <c r="X1971" i="27"/>
  <c r="X1970" i="27"/>
  <c r="X1969" i="27"/>
  <c r="X1968" i="27"/>
  <c r="X1967" i="27"/>
  <c r="X1966" i="27"/>
  <c r="X1965" i="27"/>
  <c r="X1964" i="27"/>
  <c r="X1963" i="27"/>
  <c r="X1962" i="27"/>
  <c r="X1961" i="27"/>
  <c r="X1960" i="27"/>
  <c r="X1959" i="27"/>
  <c r="X1958" i="27"/>
  <c r="X1957" i="27"/>
  <c r="X1956" i="27"/>
  <c r="X1955" i="27"/>
  <c r="X1954" i="27"/>
  <c r="X1953" i="27"/>
  <c r="X1952" i="27"/>
  <c r="X1951" i="27"/>
  <c r="X1950" i="27"/>
  <c r="X1949" i="27"/>
  <c r="X1948" i="27"/>
  <c r="X1947" i="27"/>
  <c r="X1946" i="27"/>
  <c r="X1945" i="27"/>
  <c r="X1944" i="27"/>
  <c r="X1943" i="27"/>
  <c r="X1942" i="27"/>
  <c r="X1941" i="27"/>
  <c r="X1940" i="27"/>
  <c r="X1939" i="27"/>
  <c r="X1938" i="27"/>
  <c r="X1937" i="27"/>
  <c r="X1936" i="27"/>
  <c r="X1935" i="27"/>
  <c r="X1934" i="27"/>
  <c r="X1933" i="27"/>
  <c r="X1932" i="27"/>
  <c r="X1931" i="27"/>
  <c r="X1930" i="27"/>
  <c r="X1929" i="27"/>
  <c r="X1928" i="27"/>
  <c r="X1927" i="27"/>
  <c r="X1926" i="27"/>
  <c r="X1925" i="27"/>
  <c r="X1924" i="27"/>
  <c r="X1923" i="27"/>
  <c r="X1922" i="27"/>
  <c r="X1921" i="27"/>
  <c r="X1920" i="27"/>
  <c r="X1919" i="27"/>
  <c r="X1918" i="27"/>
  <c r="X1917" i="27"/>
  <c r="X1916" i="27"/>
  <c r="X1915" i="27"/>
  <c r="X1914" i="27"/>
  <c r="X1913" i="27"/>
  <c r="X1912" i="27"/>
  <c r="X1911" i="27"/>
  <c r="X1910" i="27"/>
  <c r="X1909" i="27"/>
  <c r="X1908" i="27"/>
  <c r="X1907" i="27"/>
  <c r="X1906" i="27"/>
  <c r="X1905" i="27"/>
  <c r="X1904" i="27"/>
  <c r="X1903" i="27"/>
  <c r="X1902" i="27"/>
  <c r="X1901" i="27"/>
  <c r="X1900" i="27"/>
  <c r="X1899" i="27"/>
  <c r="X1898" i="27"/>
  <c r="X1897" i="27"/>
  <c r="X1896" i="27"/>
  <c r="X1895" i="27"/>
  <c r="X1894" i="27"/>
  <c r="X1893" i="27"/>
  <c r="X1892" i="27"/>
  <c r="X1891" i="27"/>
  <c r="X1890" i="27"/>
  <c r="X1889" i="27"/>
  <c r="X1888" i="27"/>
  <c r="X1887" i="27"/>
  <c r="X1886" i="27"/>
  <c r="X1885" i="27"/>
  <c r="X1884" i="27"/>
  <c r="X1883" i="27"/>
  <c r="X1882" i="27"/>
  <c r="X1881" i="27"/>
  <c r="X1880" i="27"/>
  <c r="X1879" i="27"/>
  <c r="X1878" i="27"/>
  <c r="X1877" i="27"/>
  <c r="X1876" i="27"/>
  <c r="X1875" i="27"/>
  <c r="X1874" i="27"/>
  <c r="X1873" i="27"/>
  <c r="X1872" i="27"/>
  <c r="X1871" i="27"/>
  <c r="X1870" i="27"/>
  <c r="X1869" i="27"/>
  <c r="X1868" i="27"/>
  <c r="X1867" i="27"/>
  <c r="X1866" i="27"/>
  <c r="X1865" i="27"/>
  <c r="X1864" i="27"/>
  <c r="X1863" i="27"/>
  <c r="X1862" i="27"/>
  <c r="X1861" i="27"/>
  <c r="X1860" i="27"/>
  <c r="X1859" i="27"/>
  <c r="X1858" i="27"/>
  <c r="X1857" i="27"/>
  <c r="X1856" i="27"/>
  <c r="X1855" i="27"/>
  <c r="X1854" i="27"/>
  <c r="X1853" i="27"/>
  <c r="X1852" i="27"/>
  <c r="X1851" i="27"/>
  <c r="X1850" i="27"/>
  <c r="X1849" i="27"/>
  <c r="X1848" i="27"/>
  <c r="X1847" i="27"/>
  <c r="X1846" i="27"/>
  <c r="X1845" i="27"/>
  <c r="X1844" i="27"/>
  <c r="X1843" i="27"/>
  <c r="X1842" i="27"/>
  <c r="X1841" i="27"/>
  <c r="X1840" i="27"/>
  <c r="X1839" i="27"/>
  <c r="X1838" i="27"/>
  <c r="X1837" i="27"/>
  <c r="X1836" i="27"/>
  <c r="X1835" i="27"/>
  <c r="X1834" i="27"/>
  <c r="X1833" i="27"/>
  <c r="X1832" i="27"/>
  <c r="X1831" i="27"/>
  <c r="X1830" i="27"/>
  <c r="X1829" i="27"/>
  <c r="X1828" i="27"/>
  <c r="X1827" i="27"/>
  <c r="X1826" i="27"/>
  <c r="X1825" i="27"/>
  <c r="X1824" i="27"/>
  <c r="X1823" i="27"/>
  <c r="X1822" i="27"/>
  <c r="X1821" i="27"/>
  <c r="X1820" i="27"/>
  <c r="X1819" i="27"/>
  <c r="X1818" i="27"/>
  <c r="X1817" i="27"/>
  <c r="X1816" i="27"/>
  <c r="X1815" i="27"/>
  <c r="X1814" i="27"/>
  <c r="X1813" i="27"/>
  <c r="X1812" i="27"/>
  <c r="X1811" i="27"/>
  <c r="X1810" i="27"/>
  <c r="X1809" i="27"/>
  <c r="X1808" i="27"/>
  <c r="X1807" i="27"/>
  <c r="X1806" i="27"/>
  <c r="X1805" i="27"/>
  <c r="X1804" i="27"/>
  <c r="X1803" i="27"/>
  <c r="X1802" i="27"/>
  <c r="X1801" i="27"/>
  <c r="X1800" i="27"/>
  <c r="X1799" i="27"/>
  <c r="X1798" i="27"/>
  <c r="X1797" i="27"/>
  <c r="X1796" i="27"/>
  <c r="X1795" i="27"/>
  <c r="X1794" i="27"/>
  <c r="X1793" i="27"/>
  <c r="X1792" i="27"/>
  <c r="X1791" i="27"/>
  <c r="X1790" i="27"/>
  <c r="X1789" i="27"/>
  <c r="X1788" i="27"/>
  <c r="X1787" i="27"/>
  <c r="X1786" i="27"/>
  <c r="X1785" i="27"/>
  <c r="X1784" i="27"/>
  <c r="X1783" i="27"/>
  <c r="X1782" i="27"/>
  <c r="X1781" i="27"/>
  <c r="X1780" i="27"/>
  <c r="X1779" i="27"/>
  <c r="X1778" i="27"/>
  <c r="X1777" i="27"/>
  <c r="X1776" i="27"/>
  <c r="X1775" i="27"/>
  <c r="X1774" i="27"/>
  <c r="X1773" i="27"/>
  <c r="X1772" i="27"/>
  <c r="X1771" i="27"/>
  <c r="X1770" i="27"/>
  <c r="X1769" i="27"/>
  <c r="X1768" i="27"/>
  <c r="X1767" i="27"/>
  <c r="X1766" i="27"/>
  <c r="X1765" i="27"/>
  <c r="X1764" i="27"/>
  <c r="X1763" i="27"/>
  <c r="X1762" i="27"/>
  <c r="X1761" i="27"/>
  <c r="X1760" i="27"/>
  <c r="X1759" i="27"/>
  <c r="X1758" i="27"/>
  <c r="X1757" i="27"/>
  <c r="X1756" i="27"/>
  <c r="X1755" i="27"/>
  <c r="X1754" i="27"/>
  <c r="X1753" i="27"/>
  <c r="X1752" i="27"/>
  <c r="X1751" i="27"/>
  <c r="X1750" i="27"/>
  <c r="X1749" i="27"/>
  <c r="X1748" i="27"/>
  <c r="X1747" i="27"/>
  <c r="X1746" i="27"/>
  <c r="X1745" i="27"/>
  <c r="X1744" i="27"/>
  <c r="X1743" i="27"/>
  <c r="X1742" i="27"/>
  <c r="X1741" i="27"/>
  <c r="X1740" i="27"/>
  <c r="X1739" i="27"/>
  <c r="X1738" i="27"/>
  <c r="X1737" i="27"/>
  <c r="X1736" i="27"/>
  <c r="X1735" i="27"/>
  <c r="X1734" i="27"/>
  <c r="X1733" i="27"/>
  <c r="X1732" i="27"/>
  <c r="X1731" i="27"/>
  <c r="X1730" i="27"/>
  <c r="X1729" i="27"/>
  <c r="X1728" i="27"/>
  <c r="X1727" i="27"/>
  <c r="X1726" i="27"/>
  <c r="X1725" i="27"/>
  <c r="X1724" i="27"/>
  <c r="X1723" i="27"/>
  <c r="X1722" i="27"/>
  <c r="X1721" i="27"/>
  <c r="X1720" i="27"/>
  <c r="X1719" i="27"/>
  <c r="X1718" i="27"/>
  <c r="X1717" i="27"/>
  <c r="X1716" i="27"/>
  <c r="X1715" i="27"/>
  <c r="X1714" i="27"/>
  <c r="X1713" i="27"/>
  <c r="X1712" i="27"/>
  <c r="X1711" i="27"/>
  <c r="X1710" i="27"/>
  <c r="X1709" i="27"/>
  <c r="X1708" i="27"/>
  <c r="X1707" i="27"/>
  <c r="X1706" i="27"/>
  <c r="X1705" i="27"/>
  <c r="X1704" i="27"/>
  <c r="X1703" i="27"/>
  <c r="X1702" i="27"/>
  <c r="X1701" i="27"/>
  <c r="X1700" i="27"/>
  <c r="X1699" i="27"/>
  <c r="X1698" i="27"/>
  <c r="X1697" i="27"/>
  <c r="X1696" i="27"/>
  <c r="X1695" i="27"/>
  <c r="X1694" i="27"/>
  <c r="X1693" i="27"/>
  <c r="X1692" i="27"/>
  <c r="X1691" i="27"/>
  <c r="X1690" i="27"/>
  <c r="X1689" i="27"/>
  <c r="X1688" i="27"/>
  <c r="X1687" i="27"/>
  <c r="X1686" i="27"/>
  <c r="X1685" i="27"/>
  <c r="X1684" i="27"/>
  <c r="X1683" i="27"/>
  <c r="X1682" i="27"/>
  <c r="X1681" i="27"/>
  <c r="X1680" i="27"/>
  <c r="X1679" i="27"/>
  <c r="X1678" i="27"/>
  <c r="X1677" i="27"/>
  <c r="X1676" i="27"/>
  <c r="X1675" i="27"/>
  <c r="X1674" i="27"/>
  <c r="X1673" i="27"/>
  <c r="X1672" i="27"/>
  <c r="X1671" i="27"/>
  <c r="X1670" i="27"/>
  <c r="X1669" i="27"/>
  <c r="X1668" i="27"/>
  <c r="X1667" i="27"/>
  <c r="X1666" i="27"/>
  <c r="X1665" i="27"/>
  <c r="X1664" i="27"/>
  <c r="X1663" i="27"/>
  <c r="X1662" i="27"/>
  <c r="X1661" i="27"/>
  <c r="X1660" i="27"/>
  <c r="X1659" i="27"/>
  <c r="X1658" i="27"/>
  <c r="X1657" i="27"/>
  <c r="X1656" i="27"/>
  <c r="X1655" i="27"/>
  <c r="X1654" i="27"/>
  <c r="X1653" i="27"/>
  <c r="X1652" i="27"/>
  <c r="X1651" i="27"/>
  <c r="X1650" i="27"/>
  <c r="X1649" i="27"/>
  <c r="X1648" i="27"/>
  <c r="X1647" i="27"/>
  <c r="X1646" i="27"/>
  <c r="X1645" i="27"/>
  <c r="X1644" i="27"/>
  <c r="X1643" i="27"/>
  <c r="X1642" i="27"/>
  <c r="X1641" i="27"/>
  <c r="X1640" i="27"/>
  <c r="X1639" i="27"/>
  <c r="X1638" i="27"/>
  <c r="X1637" i="27"/>
  <c r="X1636" i="27"/>
  <c r="X1635" i="27"/>
  <c r="X1634" i="27"/>
  <c r="X1633" i="27"/>
  <c r="X1632" i="27"/>
  <c r="X1631" i="27"/>
  <c r="X1630" i="27"/>
  <c r="X1629" i="27"/>
  <c r="X1628" i="27"/>
  <c r="X1627" i="27"/>
  <c r="X1626" i="27"/>
  <c r="X1625" i="27"/>
  <c r="X1624" i="27"/>
  <c r="X1623" i="27"/>
  <c r="X1622" i="27"/>
  <c r="X1621" i="27"/>
  <c r="X1620" i="27"/>
  <c r="X1619" i="27"/>
  <c r="X1618" i="27"/>
  <c r="X1617" i="27"/>
  <c r="X1616" i="27"/>
  <c r="X1615" i="27"/>
  <c r="X1614" i="27"/>
  <c r="X1613" i="27"/>
  <c r="X1612" i="27"/>
  <c r="X1611" i="27"/>
  <c r="X1610" i="27"/>
  <c r="X1609" i="27"/>
  <c r="X1608" i="27"/>
  <c r="X1607" i="27"/>
  <c r="X1606" i="27"/>
  <c r="X1605" i="27"/>
  <c r="X1604" i="27"/>
  <c r="X1603" i="27"/>
  <c r="X1602" i="27"/>
  <c r="X1601" i="27"/>
  <c r="X1600" i="27"/>
  <c r="X1599" i="27"/>
  <c r="X1598" i="27"/>
  <c r="X1597" i="27"/>
  <c r="X1596" i="27"/>
  <c r="X1595" i="27"/>
  <c r="X1594" i="27"/>
  <c r="X1593" i="27"/>
  <c r="X1592" i="27"/>
  <c r="X1591" i="27"/>
  <c r="X1590" i="27"/>
  <c r="X1589" i="27"/>
  <c r="X1588" i="27"/>
  <c r="X1587" i="27"/>
  <c r="X1586" i="27"/>
  <c r="X1585" i="27"/>
  <c r="X1584" i="27"/>
  <c r="X1583" i="27"/>
  <c r="X1582" i="27"/>
  <c r="X1581" i="27"/>
  <c r="X1580" i="27"/>
  <c r="X1579" i="27"/>
  <c r="X1578" i="27"/>
  <c r="X1577" i="27"/>
  <c r="X1576" i="27"/>
  <c r="X1575" i="27"/>
  <c r="X1574" i="27"/>
  <c r="X1573" i="27"/>
  <c r="X1572" i="27"/>
  <c r="X1571" i="27"/>
  <c r="X1570" i="27"/>
  <c r="X1569" i="27"/>
  <c r="X1568" i="27"/>
  <c r="X1567" i="27"/>
  <c r="X1566" i="27"/>
  <c r="X1565" i="27"/>
  <c r="X1564" i="27"/>
  <c r="X1563" i="27"/>
  <c r="X1562" i="27"/>
  <c r="X1561" i="27"/>
  <c r="X1560" i="27"/>
  <c r="X1559" i="27"/>
  <c r="X1558" i="27"/>
  <c r="X1557" i="27"/>
  <c r="X1556" i="27"/>
  <c r="X1555" i="27"/>
  <c r="X1554" i="27"/>
  <c r="X1553" i="27"/>
  <c r="X1552" i="27"/>
  <c r="X1551" i="27"/>
  <c r="X1550" i="27"/>
  <c r="X1549" i="27"/>
  <c r="X1548" i="27"/>
  <c r="X1547" i="27"/>
  <c r="X1546" i="27"/>
  <c r="X1545" i="27"/>
  <c r="X1544" i="27"/>
  <c r="X1543" i="27"/>
  <c r="X1542" i="27"/>
  <c r="X1541" i="27"/>
  <c r="X1540" i="27"/>
  <c r="X1539" i="27"/>
  <c r="X1538" i="27"/>
  <c r="X1537" i="27"/>
  <c r="X1536" i="27"/>
  <c r="X1535" i="27"/>
  <c r="X1534" i="27"/>
  <c r="X1533" i="27"/>
  <c r="X1532" i="27"/>
  <c r="X1531" i="27"/>
  <c r="X1530" i="27"/>
  <c r="X1529" i="27"/>
  <c r="X1528" i="27"/>
  <c r="X1527" i="27"/>
  <c r="X1526" i="27"/>
  <c r="X1525" i="27"/>
  <c r="X1524" i="27"/>
  <c r="X1523" i="27"/>
  <c r="X1522" i="27"/>
  <c r="X1521" i="27"/>
  <c r="X1520" i="27"/>
  <c r="X1519" i="27"/>
  <c r="X1518" i="27"/>
  <c r="X1517" i="27"/>
  <c r="X1516" i="27"/>
  <c r="X1515" i="27"/>
  <c r="X1514" i="27"/>
  <c r="X1513" i="27"/>
  <c r="X1512" i="27"/>
  <c r="X1511" i="27"/>
  <c r="X1510" i="27"/>
  <c r="X1509" i="27"/>
  <c r="X1508" i="27"/>
  <c r="X1507" i="27"/>
  <c r="X1506" i="27"/>
  <c r="X1505" i="27"/>
  <c r="X1504" i="27"/>
  <c r="X1503" i="27"/>
  <c r="X1502" i="27"/>
  <c r="X1501" i="27"/>
  <c r="X1500" i="27"/>
  <c r="X1499" i="27"/>
  <c r="X1498" i="27"/>
  <c r="X1497" i="27"/>
  <c r="X1496" i="27"/>
  <c r="X1495" i="27"/>
  <c r="X1494" i="27"/>
  <c r="X1493" i="27"/>
  <c r="X1492" i="27"/>
  <c r="X1491" i="27"/>
  <c r="X1490" i="27"/>
  <c r="X1489" i="27"/>
  <c r="X1488" i="27"/>
  <c r="X1487" i="27"/>
  <c r="X1486" i="27"/>
  <c r="X1485" i="27"/>
  <c r="X1484" i="27"/>
  <c r="X1483" i="27"/>
  <c r="X1482" i="27"/>
  <c r="X1481" i="27"/>
  <c r="X1480" i="27"/>
  <c r="X1479" i="27"/>
  <c r="X1478" i="27"/>
  <c r="X1477" i="27"/>
  <c r="X1476" i="27"/>
  <c r="X1475" i="27"/>
  <c r="X1474" i="27"/>
  <c r="X1473" i="27"/>
  <c r="X1472" i="27"/>
  <c r="X1471" i="27"/>
  <c r="X1470" i="27"/>
  <c r="X1469" i="27"/>
  <c r="X1468" i="27"/>
  <c r="X1467" i="27"/>
  <c r="X1466" i="27"/>
  <c r="X1465" i="27"/>
  <c r="X1464" i="27"/>
  <c r="X1463" i="27"/>
  <c r="X1462" i="27"/>
  <c r="X1461" i="27"/>
  <c r="X1460" i="27"/>
  <c r="X1459" i="27"/>
  <c r="X1458" i="27"/>
  <c r="X1457" i="27"/>
  <c r="X1456" i="27"/>
  <c r="X1455" i="27"/>
  <c r="X1454" i="27"/>
  <c r="X1453" i="27"/>
  <c r="X1452" i="27"/>
  <c r="X1451" i="27"/>
  <c r="X1450" i="27"/>
  <c r="X1449" i="27"/>
  <c r="X1448" i="27"/>
  <c r="X1447" i="27"/>
  <c r="X1446" i="27"/>
  <c r="X1445" i="27"/>
  <c r="X1444" i="27"/>
  <c r="X1443" i="27"/>
  <c r="X1442" i="27"/>
  <c r="X1441" i="27"/>
  <c r="X1440" i="27"/>
  <c r="X1439" i="27"/>
  <c r="X1438" i="27"/>
  <c r="X1437" i="27"/>
  <c r="X1436" i="27"/>
  <c r="X1435" i="27"/>
  <c r="X1434" i="27"/>
  <c r="X1433" i="27"/>
  <c r="X1432" i="27"/>
  <c r="X1431" i="27"/>
  <c r="X1430" i="27"/>
  <c r="X1429" i="27"/>
  <c r="X1428" i="27"/>
  <c r="X1427" i="27"/>
  <c r="X1426" i="27"/>
  <c r="X1425" i="27"/>
  <c r="X1424" i="27"/>
  <c r="X1423" i="27"/>
  <c r="X1422" i="27"/>
  <c r="X1421" i="27"/>
  <c r="X1420" i="27"/>
  <c r="X1419" i="27"/>
  <c r="X1418" i="27"/>
  <c r="X1417" i="27"/>
  <c r="X1416" i="27"/>
  <c r="X1415" i="27"/>
  <c r="X1414" i="27"/>
  <c r="X1413" i="27"/>
  <c r="X1412" i="27"/>
  <c r="X1411" i="27"/>
  <c r="X1410" i="27"/>
  <c r="X1409" i="27"/>
  <c r="X1408" i="27"/>
  <c r="X1407" i="27"/>
  <c r="X1406" i="27"/>
  <c r="X1405" i="27"/>
  <c r="X1404" i="27"/>
  <c r="X1403" i="27"/>
  <c r="X1402" i="27"/>
  <c r="X1401" i="27"/>
  <c r="X1400" i="27"/>
  <c r="X1399" i="27"/>
  <c r="X1398" i="27"/>
  <c r="X1397" i="27"/>
  <c r="X1396" i="27"/>
  <c r="X1395" i="27"/>
  <c r="X1394" i="27"/>
  <c r="X1393" i="27"/>
  <c r="X1392" i="27"/>
  <c r="X1391" i="27"/>
  <c r="X1390" i="27"/>
  <c r="X1389" i="27"/>
  <c r="X1388" i="27"/>
  <c r="X1387" i="27"/>
  <c r="X1386" i="27"/>
  <c r="X1385" i="27"/>
  <c r="X1384" i="27"/>
  <c r="X1383" i="27"/>
  <c r="X1382" i="27"/>
  <c r="X1381" i="27"/>
  <c r="X1380" i="27"/>
  <c r="X1379" i="27"/>
  <c r="X1378" i="27"/>
  <c r="X1377" i="27"/>
  <c r="X1376" i="27"/>
  <c r="X1375" i="27"/>
  <c r="X1374" i="27"/>
  <c r="X1373" i="27"/>
  <c r="X1372" i="27"/>
  <c r="X1371" i="27"/>
  <c r="X1370" i="27"/>
  <c r="X1369" i="27"/>
  <c r="X1368" i="27"/>
  <c r="X1367" i="27"/>
  <c r="X1366" i="27"/>
  <c r="X1365" i="27"/>
  <c r="X1364" i="27"/>
  <c r="X1363" i="27"/>
  <c r="X1362" i="27"/>
  <c r="X1361" i="27"/>
  <c r="X1360" i="27"/>
  <c r="X1359" i="27"/>
  <c r="X1358" i="27"/>
  <c r="X1357" i="27"/>
  <c r="X1356" i="27"/>
  <c r="X1355" i="27"/>
  <c r="X1354" i="27"/>
  <c r="X1353" i="27"/>
  <c r="X1352" i="27"/>
  <c r="X1351" i="27"/>
  <c r="X1350" i="27"/>
  <c r="X1349" i="27"/>
  <c r="X1348" i="27"/>
  <c r="X1347" i="27"/>
  <c r="X1346" i="27"/>
  <c r="X1345" i="27"/>
  <c r="X1344" i="27"/>
  <c r="X1343" i="27"/>
  <c r="X1342" i="27"/>
  <c r="X1341" i="27"/>
  <c r="X1340" i="27"/>
  <c r="X1339" i="27"/>
  <c r="X1338" i="27"/>
  <c r="X1337" i="27"/>
  <c r="X1336" i="27"/>
  <c r="X1335" i="27"/>
  <c r="X1334" i="27"/>
  <c r="X1333" i="27"/>
  <c r="X1332" i="27"/>
  <c r="X1331" i="27"/>
  <c r="X1330" i="27"/>
  <c r="X1329" i="27"/>
  <c r="X1328" i="27"/>
  <c r="X1327" i="27"/>
  <c r="X1326" i="27"/>
  <c r="X1325" i="27"/>
  <c r="X1324" i="27"/>
  <c r="X1323" i="27"/>
  <c r="X1322" i="27"/>
  <c r="X1321" i="27"/>
  <c r="X1320" i="27"/>
  <c r="X1319" i="27"/>
  <c r="X1318" i="27"/>
  <c r="X1317" i="27"/>
  <c r="X1316" i="27"/>
  <c r="X1315" i="27"/>
  <c r="X1314" i="27"/>
  <c r="X1313" i="27"/>
  <c r="X1312" i="27"/>
  <c r="X1311" i="27"/>
  <c r="X1310" i="27"/>
  <c r="X1309" i="27"/>
  <c r="X1308" i="27"/>
  <c r="X1307" i="27"/>
  <c r="X1306" i="27"/>
  <c r="X1305" i="27"/>
  <c r="X1304" i="27"/>
  <c r="X1303" i="27"/>
  <c r="X1302" i="27"/>
  <c r="X1301" i="27"/>
  <c r="X1300" i="27"/>
  <c r="X1299" i="27"/>
  <c r="X1298" i="27"/>
  <c r="X1297" i="27"/>
  <c r="X1296" i="27"/>
  <c r="X1295" i="27"/>
  <c r="X1294" i="27"/>
  <c r="X1293" i="27"/>
  <c r="X1292" i="27"/>
  <c r="X1291" i="27"/>
  <c r="X1290" i="27"/>
  <c r="X1289" i="27"/>
  <c r="X1288" i="27"/>
  <c r="X1287" i="27"/>
  <c r="X1286" i="27"/>
  <c r="X1285" i="27"/>
  <c r="X1284" i="27"/>
  <c r="X1283" i="27"/>
  <c r="X1282" i="27"/>
  <c r="X1281" i="27"/>
  <c r="X1280" i="27"/>
  <c r="X1279" i="27"/>
  <c r="X1278" i="27"/>
  <c r="X1277" i="27"/>
  <c r="X1276" i="27"/>
  <c r="X1275" i="27"/>
  <c r="X1274" i="27"/>
  <c r="X1273" i="27"/>
  <c r="X1272" i="27"/>
  <c r="X1271" i="27"/>
  <c r="X1270" i="27"/>
  <c r="X1269" i="27"/>
  <c r="X1268" i="27"/>
  <c r="X1267" i="27"/>
  <c r="X1266" i="27"/>
  <c r="X1265" i="27"/>
  <c r="X1264" i="27"/>
  <c r="X1263" i="27"/>
  <c r="X1262" i="27"/>
  <c r="X1261" i="27"/>
  <c r="X1260" i="27"/>
  <c r="X1259" i="27"/>
  <c r="X1258" i="27"/>
  <c r="X1257" i="27"/>
  <c r="X1256" i="27"/>
  <c r="X1255" i="27"/>
  <c r="X1254" i="27"/>
  <c r="X1253" i="27"/>
  <c r="X1252" i="27"/>
  <c r="X1251" i="27"/>
  <c r="X1250" i="27"/>
  <c r="X1249" i="27"/>
  <c r="X1248" i="27"/>
  <c r="X1247" i="27"/>
  <c r="X1246" i="27"/>
  <c r="X1245" i="27"/>
  <c r="X1244" i="27"/>
  <c r="X1243" i="27"/>
  <c r="X1242" i="27"/>
  <c r="X1241" i="27"/>
  <c r="X1240" i="27"/>
  <c r="X1239" i="27"/>
  <c r="X1238" i="27"/>
  <c r="X1237" i="27"/>
  <c r="X1236" i="27"/>
  <c r="X1235" i="27"/>
  <c r="X1234" i="27"/>
  <c r="X1233" i="27"/>
  <c r="X1232" i="27"/>
  <c r="X1231" i="27"/>
  <c r="X1230" i="27"/>
  <c r="X1229" i="27"/>
  <c r="X1228" i="27"/>
  <c r="X1227" i="27"/>
  <c r="X1226" i="27"/>
  <c r="X1225" i="27"/>
  <c r="X1224" i="27"/>
  <c r="X1223" i="27"/>
  <c r="X1222" i="27"/>
  <c r="X1221" i="27"/>
  <c r="X1220" i="27"/>
  <c r="X1219" i="27"/>
  <c r="X1218" i="27"/>
  <c r="X1217" i="27"/>
  <c r="X1216" i="27"/>
  <c r="X1215" i="27"/>
  <c r="X1214" i="27"/>
  <c r="X1213" i="27"/>
  <c r="X1212" i="27"/>
  <c r="X1211" i="27"/>
  <c r="X1210" i="27"/>
  <c r="X1209" i="27"/>
  <c r="X1208" i="27"/>
  <c r="X1207" i="27"/>
  <c r="X1206" i="27"/>
  <c r="X1205" i="27"/>
  <c r="X1204" i="27"/>
  <c r="X1203" i="27"/>
  <c r="X1202" i="27"/>
  <c r="X1201" i="27"/>
  <c r="X1200" i="27"/>
  <c r="X1199" i="27"/>
  <c r="X1198" i="27"/>
  <c r="X1197" i="27"/>
  <c r="X1196" i="27"/>
  <c r="X1195" i="27"/>
  <c r="X1194" i="27"/>
  <c r="X1193" i="27"/>
  <c r="X1192" i="27"/>
  <c r="X1191" i="27"/>
  <c r="X1190" i="27"/>
  <c r="X1189" i="27"/>
  <c r="X1188" i="27"/>
  <c r="X1187" i="27"/>
  <c r="X1186" i="27"/>
  <c r="X1185" i="27"/>
  <c r="X1184" i="27"/>
  <c r="X1183" i="27"/>
  <c r="X1182" i="27"/>
  <c r="X1181" i="27"/>
  <c r="X1180" i="27"/>
  <c r="X1179" i="27"/>
  <c r="X1178" i="27"/>
  <c r="X1177" i="27"/>
  <c r="X1176" i="27"/>
  <c r="X1175" i="27"/>
  <c r="X1174" i="27"/>
  <c r="X1173" i="27"/>
  <c r="X1172" i="27"/>
  <c r="X1171" i="27"/>
  <c r="X1170" i="27"/>
  <c r="X1169" i="27"/>
  <c r="X1168" i="27"/>
  <c r="X1167" i="27"/>
  <c r="X1166" i="27"/>
  <c r="X1165" i="27"/>
  <c r="X1164" i="27"/>
  <c r="X1163" i="27"/>
  <c r="X1162" i="27"/>
  <c r="X1161" i="27"/>
  <c r="X1160" i="27"/>
  <c r="X1159" i="27"/>
  <c r="X1158" i="27"/>
  <c r="X1157" i="27"/>
  <c r="X1156" i="27"/>
  <c r="X1155" i="27"/>
  <c r="X1154" i="27"/>
  <c r="X1153" i="27"/>
  <c r="X1152" i="27"/>
  <c r="X1151" i="27"/>
  <c r="X1150" i="27"/>
  <c r="X1149" i="27"/>
  <c r="X1148" i="27"/>
  <c r="X1147" i="27"/>
  <c r="X1146" i="27"/>
  <c r="X1145" i="27"/>
  <c r="X1144" i="27"/>
  <c r="X1143" i="27"/>
  <c r="X1142" i="27"/>
  <c r="X1141" i="27"/>
  <c r="X1140" i="27"/>
  <c r="X1139" i="27"/>
  <c r="X1138" i="27"/>
  <c r="X1137" i="27"/>
  <c r="X1136" i="27"/>
  <c r="X1135" i="27"/>
  <c r="X1134" i="27"/>
  <c r="X1133" i="27"/>
  <c r="X1132" i="27"/>
  <c r="X1131" i="27"/>
  <c r="X1130" i="27"/>
  <c r="X1129" i="27"/>
  <c r="X1128" i="27"/>
  <c r="X1127" i="27"/>
  <c r="X1126" i="27"/>
  <c r="X1125" i="27"/>
  <c r="X1124" i="27"/>
  <c r="X1123" i="27"/>
  <c r="X1122" i="27"/>
  <c r="X1121" i="27"/>
  <c r="X1120" i="27"/>
  <c r="X1119" i="27"/>
  <c r="X1118" i="27"/>
  <c r="X1117" i="27"/>
  <c r="X1116" i="27"/>
  <c r="X1115" i="27"/>
  <c r="X1114" i="27"/>
  <c r="X1113" i="27"/>
  <c r="X1112" i="27"/>
  <c r="X1111" i="27"/>
  <c r="X1110" i="27"/>
  <c r="X1109" i="27"/>
  <c r="X1108" i="27"/>
  <c r="X1107" i="27"/>
  <c r="X1106" i="27"/>
  <c r="X1105" i="27"/>
  <c r="X1104" i="27"/>
  <c r="X1103" i="27"/>
  <c r="X1102" i="27"/>
  <c r="X1101" i="27"/>
  <c r="X1100" i="27"/>
  <c r="X1099" i="27"/>
  <c r="X1098" i="27"/>
  <c r="X1097" i="27"/>
  <c r="X1096" i="27"/>
  <c r="X1095" i="27"/>
  <c r="X1094" i="27"/>
  <c r="X1093" i="27"/>
  <c r="X1092" i="27"/>
  <c r="X1091" i="27"/>
  <c r="X1090" i="27"/>
  <c r="X1089" i="27"/>
  <c r="X1088" i="27"/>
  <c r="X1087" i="27"/>
  <c r="X1086" i="27"/>
  <c r="X1085" i="27"/>
  <c r="X1084" i="27"/>
  <c r="X1083" i="27"/>
  <c r="X1082" i="27"/>
  <c r="X1081" i="27"/>
  <c r="X1080" i="27"/>
  <c r="X1079" i="27"/>
  <c r="X1078" i="27"/>
  <c r="X1077" i="27"/>
  <c r="X1076" i="27"/>
  <c r="X1075" i="27"/>
  <c r="X1074" i="27"/>
  <c r="X1073" i="27"/>
  <c r="X1072" i="27"/>
  <c r="X1071" i="27"/>
  <c r="X1070" i="27"/>
  <c r="X1069" i="27"/>
  <c r="X1068" i="27"/>
  <c r="X1067" i="27"/>
  <c r="X1066" i="27"/>
  <c r="X1065" i="27"/>
  <c r="X1064" i="27"/>
  <c r="X1063" i="27"/>
  <c r="X1062" i="27"/>
  <c r="X1061" i="27"/>
  <c r="X1060" i="27"/>
  <c r="X1059" i="27"/>
  <c r="X1058" i="27"/>
  <c r="X1057" i="27"/>
  <c r="X1056" i="27"/>
  <c r="X1055" i="27"/>
  <c r="X1054" i="27"/>
  <c r="X1053" i="27"/>
  <c r="X1052" i="27"/>
  <c r="X1051" i="27"/>
  <c r="X1050" i="27"/>
  <c r="X1049" i="27"/>
  <c r="X1048" i="27"/>
  <c r="X1047" i="27"/>
  <c r="X1046" i="27"/>
  <c r="X1045" i="27"/>
  <c r="X1044" i="27"/>
  <c r="X1043" i="27"/>
  <c r="X1042" i="27"/>
  <c r="X1041" i="27"/>
  <c r="X1040" i="27"/>
  <c r="X1039" i="27"/>
  <c r="X1038" i="27"/>
  <c r="X1037" i="27"/>
  <c r="X1036" i="27"/>
  <c r="X1035" i="27"/>
  <c r="X1034" i="27"/>
  <c r="X1033" i="27"/>
  <c r="X1032" i="27"/>
  <c r="X1031" i="27"/>
  <c r="X1030" i="27"/>
  <c r="X1029" i="27"/>
  <c r="X1028" i="27"/>
  <c r="X1027" i="27"/>
  <c r="X1026" i="27"/>
  <c r="X1025" i="27"/>
  <c r="X1024" i="27"/>
  <c r="X1023" i="27"/>
  <c r="X1022" i="27"/>
  <c r="X1021" i="27"/>
  <c r="X1020" i="27"/>
  <c r="X1019" i="27"/>
  <c r="X1018" i="27"/>
  <c r="X1017" i="27"/>
  <c r="X1016" i="27"/>
  <c r="X1015" i="27"/>
  <c r="X1014" i="27"/>
  <c r="X1013" i="27"/>
  <c r="X1012" i="27"/>
  <c r="X1011" i="27"/>
  <c r="X1010" i="27"/>
  <c r="X1009" i="27"/>
  <c r="X1008" i="27"/>
  <c r="X1007" i="27"/>
  <c r="X1006" i="27"/>
  <c r="X1005" i="27"/>
  <c r="X1004" i="27"/>
  <c r="X1003" i="27"/>
  <c r="X1002" i="27"/>
  <c r="X1001" i="27"/>
  <c r="X1000" i="27"/>
  <c r="X999" i="27"/>
  <c r="X998" i="27"/>
  <c r="X997" i="27"/>
  <c r="X996" i="27"/>
  <c r="X995" i="27"/>
  <c r="X994" i="27"/>
  <c r="X993" i="27"/>
  <c r="X992" i="27"/>
  <c r="X991" i="27"/>
  <c r="X990" i="27"/>
  <c r="X989" i="27"/>
  <c r="X988" i="27"/>
  <c r="X987" i="27"/>
  <c r="X986" i="27"/>
  <c r="X985" i="27"/>
  <c r="X984" i="27"/>
  <c r="X983" i="27"/>
  <c r="X982" i="27"/>
  <c r="X981" i="27"/>
  <c r="X980" i="27"/>
  <c r="X979" i="27"/>
  <c r="X978" i="27"/>
  <c r="X977" i="27"/>
  <c r="X976" i="27"/>
  <c r="X975" i="27"/>
  <c r="X974" i="27"/>
  <c r="X973" i="27"/>
  <c r="X972" i="27"/>
  <c r="X971" i="27"/>
  <c r="X970" i="27"/>
  <c r="X969" i="27"/>
  <c r="X968" i="27"/>
  <c r="X967" i="27"/>
  <c r="X966" i="27"/>
  <c r="X965" i="27"/>
  <c r="X964" i="27"/>
  <c r="X963" i="27"/>
  <c r="X962" i="27"/>
  <c r="X961" i="27"/>
  <c r="X960" i="27"/>
  <c r="X959" i="27"/>
  <c r="X958" i="27"/>
  <c r="X957" i="27"/>
  <c r="X956" i="27"/>
  <c r="X955" i="27"/>
  <c r="X954" i="27"/>
  <c r="X953" i="27"/>
  <c r="X952" i="27"/>
  <c r="X951" i="27"/>
  <c r="X950" i="27"/>
  <c r="X949" i="27"/>
  <c r="X948" i="27"/>
  <c r="X947" i="27"/>
  <c r="X946" i="27"/>
  <c r="X945" i="27"/>
  <c r="X944" i="27"/>
  <c r="X943" i="27"/>
  <c r="X942" i="27"/>
  <c r="X941" i="27"/>
  <c r="X940" i="27"/>
  <c r="X939" i="27"/>
  <c r="X938" i="27"/>
  <c r="X937" i="27"/>
  <c r="X936" i="27"/>
  <c r="X935" i="27"/>
  <c r="X934" i="27"/>
  <c r="X933" i="27"/>
  <c r="X932" i="27"/>
  <c r="X931" i="27"/>
  <c r="X930" i="27"/>
  <c r="X929" i="27"/>
  <c r="X928" i="27"/>
  <c r="X927" i="27"/>
  <c r="X926" i="27"/>
  <c r="X925" i="27"/>
  <c r="X924" i="27"/>
  <c r="X923" i="27"/>
  <c r="X922" i="27"/>
  <c r="X921" i="27"/>
  <c r="X920" i="27"/>
  <c r="X919" i="27"/>
  <c r="X918" i="27"/>
  <c r="X917" i="27"/>
  <c r="X916" i="27"/>
  <c r="X915" i="27"/>
  <c r="X914" i="27"/>
  <c r="X913" i="27"/>
  <c r="X912" i="27"/>
  <c r="X911" i="27"/>
  <c r="X910" i="27"/>
  <c r="X909" i="27"/>
  <c r="X908" i="27"/>
  <c r="X907" i="27"/>
  <c r="X906" i="27"/>
  <c r="X905" i="27"/>
  <c r="X904" i="27"/>
  <c r="X903" i="27"/>
  <c r="X902" i="27"/>
  <c r="X901" i="27"/>
  <c r="X900" i="27"/>
  <c r="X899" i="27"/>
  <c r="X898" i="27"/>
  <c r="X897" i="27"/>
  <c r="X896" i="27"/>
  <c r="X895" i="27"/>
  <c r="X894" i="27"/>
  <c r="X893" i="27"/>
  <c r="X892" i="27"/>
  <c r="X891" i="27"/>
  <c r="X890" i="27"/>
  <c r="X889" i="27"/>
  <c r="X888" i="27"/>
  <c r="X887" i="27"/>
  <c r="X886" i="27"/>
  <c r="X885" i="27"/>
  <c r="X884" i="27"/>
  <c r="X883" i="27"/>
  <c r="X882" i="27"/>
  <c r="X881" i="27"/>
  <c r="X880" i="27"/>
  <c r="X879" i="27"/>
  <c r="X878" i="27"/>
  <c r="X877" i="27"/>
  <c r="X876" i="27"/>
  <c r="X875" i="27"/>
  <c r="X874" i="27"/>
  <c r="X873" i="27"/>
  <c r="X872" i="27"/>
  <c r="X871" i="27"/>
  <c r="X870" i="27"/>
  <c r="X869" i="27"/>
  <c r="X868" i="27"/>
  <c r="X867" i="27"/>
  <c r="X866" i="27"/>
  <c r="X865" i="27"/>
  <c r="X864" i="27"/>
  <c r="X863" i="27"/>
  <c r="X862" i="27"/>
  <c r="X861" i="27"/>
  <c r="X860" i="27"/>
  <c r="X859" i="27"/>
  <c r="X858" i="27"/>
  <c r="X857" i="27"/>
  <c r="X856" i="27"/>
  <c r="X855" i="27"/>
  <c r="X854" i="27"/>
  <c r="X853" i="27"/>
  <c r="X852" i="27"/>
  <c r="X851" i="27"/>
  <c r="X850" i="27"/>
  <c r="X849" i="27"/>
  <c r="X848" i="27"/>
  <c r="X847" i="27"/>
  <c r="X846" i="27"/>
  <c r="X845" i="27"/>
  <c r="X844" i="27"/>
  <c r="X843" i="27"/>
  <c r="X842" i="27"/>
  <c r="X841" i="27"/>
  <c r="X840" i="27"/>
  <c r="X839" i="27"/>
  <c r="X838" i="27"/>
  <c r="X837" i="27"/>
  <c r="X836" i="27"/>
  <c r="X835" i="27"/>
  <c r="X834" i="27"/>
  <c r="X833" i="27"/>
  <c r="X832" i="27"/>
  <c r="X831" i="27"/>
  <c r="X830" i="27"/>
  <c r="X829" i="27"/>
  <c r="X828" i="27"/>
  <c r="X827" i="27"/>
  <c r="X826" i="27"/>
  <c r="X825" i="27"/>
  <c r="X824" i="27"/>
  <c r="X823" i="27"/>
  <c r="X822" i="27"/>
  <c r="X821" i="27"/>
  <c r="X820" i="27"/>
  <c r="X819" i="27"/>
  <c r="X818" i="27"/>
  <c r="X817" i="27"/>
  <c r="X816" i="27"/>
  <c r="X815" i="27"/>
  <c r="X814" i="27"/>
  <c r="X813" i="27"/>
  <c r="X812" i="27"/>
  <c r="X811" i="27"/>
  <c r="X810" i="27"/>
  <c r="X809" i="27"/>
  <c r="X808" i="27"/>
  <c r="X807" i="27"/>
  <c r="X806" i="27"/>
  <c r="X805" i="27"/>
  <c r="X804" i="27"/>
  <c r="X803" i="27"/>
  <c r="X802" i="27"/>
  <c r="X801" i="27"/>
  <c r="X800" i="27"/>
  <c r="X799" i="27"/>
  <c r="X798" i="27"/>
  <c r="X797" i="27"/>
  <c r="X796" i="27"/>
  <c r="X795" i="27"/>
  <c r="X794" i="27"/>
  <c r="X793" i="27"/>
  <c r="X792" i="27"/>
  <c r="X791" i="27"/>
  <c r="X790" i="27"/>
  <c r="X789" i="27"/>
  <c r="X788" i="27"/>
  <c r="X787" i="27"/>
  <c r="X786" i="27"/>
  <c r="X785" i="27"/>
  <c r="X784" i="27"/>
  <c r="X783" i="27"/>
  <c r="X782" i="27"/>
  <c r="X781" i="27"/>
  <c r="X780" i="27"/>
  <c r="X779" i="27"/>
  <c r="X778" i="27"/>
  <c r="X777" i="27"/>
  <c r="X776" i="27"/>
  <c r="X775" i="27"/>
  <c r="X774" i="27"/>
  <c r="X773" i="27"/>
  <c r="X772" i="27"/>
  <c r="X771" i="27"/>
  <c r="X770" i="27"/>
  <c r="X769" i="27"/>
  <c r="X768" i="27"/>
  <c r="X767" i="27"/>
  <c r="X766" i="27"/>
  <c r="X765" i="27"/>
  <c r="X764" i="27"/>
  <c r="X763" i="27"/>
  <c r="X762" i="27"/>
  <c r="X761" i="27"/>
  <c r="X760" i="27"/>
  <c r="X759" i="27"/>
  <c r="X758" i="27"/>
  <c r="X757" i="27"/>
  <c r="X756" i="27"/>
  <c r="X755" i="27"/>
  <c r="X754" i="27"/>
  <c r="X753" i="27"/>
  <c r="X752" i="27"/>
  <c r="X751" i="27"/>
  <c r="X750" i="27"/>
  <c r="X749" i="27"/>
  <c r="X748" i="27"/>
  <c r="X747" i="27"/>
  <c r="X746" i="27"/>
  <c r="X745" i="27"/>
  <c r="X744" i="27"/>
  <c r="X743" i="27"/>
  <c r="X742" i="27"/>
  <c r="X741" i="27"/>
  <c r="X740" i="27"/>
  <c r="X739" i="27"/>
  <c r="X738" i="27"/>
  <c r="X737" i="27"/>
  <c r="X736" i="27"/>
  <c r="X735" i="27"/>
  <c r="X734" i="27"/>
  <c r="X733" i="27"/>
  <c r="X732" i="27"/>
  <c r="X731" i="27"/>
  <c r="X730" i="27"/>
  <c r="X729" i="27"/>
  <c r="X728" i="27"/>
  <c r="X727" i="27"/>
  <c r="X726" i="27"/>
  <c r="X725" i="27"/>
  <c r="X724" i="27"/>
  <c r="X723" i="27"/>
  <c r="X722" i="27"/>
  <c r="X721" i="27"/>
  <c r="X720" i="27"/>
  <c r="X719" i="27"/>
  <c r="X718" i="27"/>
  <c r="X717" i="27"/>
  <c r="X716" i="27"/>
  <c r="X715" i="27"/>
  <c r="X714" i="27"/>
  <c r="X713" i="27"/>
  <c r="X712" i="27"/>
  <c r="X711" i="27"/>
  <c r="X710" i="27"/>
  <c r="X709" i="27"/>
  <c r="X708" i="27"/>
  <c r="X707" i="27"/>
  <c r="X706" i="27"/>
  <c r="X705" i="27"/>
  <c r="X704" i="27"/>
  <c r="X703" i="27"/>
  <c r="X702" i="27"/>
  <c r="X701" i="27"/>
  <c r="X700" i="27"/>
  <c r="X699" i="27"/>
  <c r="X698" i="27"/>
  <c r="X697" i="27"/>
  <c r="X696" i="27"/>
  <c r="X695" i="27"/>
  <c r="X694" i="27"/>
  <c r="X693" i="27"/>
  <c r="X692" i="27"/>
  <c r="X691" i="27"/>
  <c r="X690" i="27"/>
  <c r="X689" i="27"/>
  <c r="X688" i="27"/>
  <c r="X687" i="27"/>
  <c r="X686" i="27"/>
  <c r="X685" i="27"/>
  <c r="X684" i="27"/>
  <c r="X683" i="27"/>
  <c r="X682" i="27"/>
  <c r="X681" i="27"/>
  <c r="X680" i="27"/>
  <c r="X679" i="27"/>
  <c r="X678" i="27"/>
  <c r="X677" i="27"/>
  <c r="X676" i="27"/>
  <c r="X675" i="27"/>
  <c r="X674" i="27"/>
  <c r="X673" i="27"/>
  <c r="X672" i="27"/>
  <c r="X671" i="27"/>
  <c r="X670" i="27"/>
  <c r="X669" i="27"/>
  <c r="X668" i="27"/>
  <c r="X667" i="27"/>
  <c r="X666" i="27"/>
  <c r="X665" i="27"/>
  <c r="X664" i="27"/>
  <c r="X663" i="27"/>
  <c r="X662" i="27"/>
  <c r="X661" i="27"/>
  <c r="X660" i="27"/>
  <c r="X659" i="27"/>
  <c r="X658" i="27"/>
  <c r="X657" i="27"/>
  <c r="X656" i="27"/>
  <c r="X655" i="27"/>
  <c r="X654" i="27"/>
  <c r="X653" i="27"/>
  <c r="X652" i="27"/>
  <c r="X651" i="27"/>
  <c r="X650" i="27"/>
  <c r="X649" i="27"/>
  <c r="X648" i="27"/>
  <c r="X647" i="27"/>
  <c r="X646" i="27"/>
  <c r="X645" i="27"/>
  <c r="X644" i="27"/>
  <c r="X643" i="27"/>
  <c r="X642" i="27"/>
  <c r="X641" i="27"/>
  <c r="X640" i="27"/>
  <c r="X639" i="27"/>
  <c r="X638" i="27"/>
  <c r="X637" i="27"/>
  <c r="X636" i="27"/>
  <c r="X635" i="27"/>
  <c r="X634" i="27"/>
  <c r="X633" i="27"/>
  <c r="X632" i="27"/>
  <c r="X631" i="27"/>
  <c r="X630" i="27"/>
  <c r="X629" i="27"/>
  <c r="X628" i="27"/>
  <c r="X627" i="27"/>
  <c r="X626" i="27"/>
  <c r="X625" i="27"/>
  <c r="X624" i="27"/>
  <c r="X623" i="27"/>
  <c r="X622" i="27"/>
  <c r="X621" i="27"/>
  <c r="X620" i="27"/>
  <c r="X619" i="27"/>
  <c r="X618" i="27"/>
  <c r="X617" i="27"/>
  <c r="X616" i="27"/>
  <c r="X615" i="27"/>
  <c r="X614" i="27"/>
  <c r="X613" i="27"/>
  <c r="X612" i="27"/>
  <c r="X611" i="27"/>
  <c r="X610" i="27"/>
  <c r="X609" i="27"/>
  <c r="X608" i="27"/>
  <c r="X607" i="27"/>
  <c r="X606" i="27"/>
  <c r="X605" i="27"/>
  <c r="X604" i="27"/>
  <c r="X603" i="27"/>
  <c r="X602" i="27"/>
  <c r="X601" i="27"/>
  <c r="X600" i="27"/>
  <c r="X599" i="27"/>
  <c r="X598" i="27"/>
  <c r="X597" i="27"/>
  <c r="X596" i="27"/>
  <c r="X595" i="27"/>
  <c r="X594" i="27"/>
  <c r="X593" i="27"/>
  <c r="X592" i="27"/>
  <c r="X591" i="27"/>
  <c r="X590" i="27"/>
  <c r="X589" i="27"/>
  <c r="X588" i="27"/>
  <c r="X587" i="27"/>
  <c r="X586" i="27"/>
  <c r="X585" i="27"/>
  <c r="X584" i="27"/>
  <c r="X583" i="27"/>
  <c r="X582" i="27"/>
  <c r="X581" i="27"/>
  <c r="X580" i="27"/>
  <c r="X579" i="27"/>
  <c r="X578" i="27"/>
  <c r="X577" i="27"/>
  <c r="X576" i="27"/>
  <c r="X575" i="27"/>
  <c r="X574" i="27"/>
  <c r="X573" i="27"/>
  <c r="X572" i="27"/>
  <c r="X571" i="27"/>
  <c r="X570" i="27"/>
  <c r="X569" i="27"/>
  <c r="X568" i="27"/>
  <c r="X567" i="27"/>
  <c r="X566" i="27"/>
  <c r="X565" i="27"/>
  <c r="X564" i="27"/>
  <c r="X563" i="27"/>
  <c r="X562" i="27"/>
  <c r="X561" i="27"/>
  <c r="X560" i="27"/>
  <c r="X559" i="27"/>
  <c r="X558" i="27"/>
  <c r="X557" i="27"/>
  <c r="X556" i="27"/>
  <c r="X555" i="27"/>
  <c r="X554" i="27"/>
  <c r="X553" i="27"/>
  <c r="X552" i="27"/>
  <c r="X551" i="27"/>
  <c r="X550" i="27"/>
  <c r="X549" i="27"/>
  <c r="X548" i="27"/>
  <c r="X547" i="27"/>
  <c r="X546" i="27"/>
  <c r="X545" i="27"/>
  <c r="X544" i="27"/>
  <c r="X543" i="27"/>
  <c r="X542" i="27"/>
  <c r="X541" i="27"/>
  <c r="X540" i="27"/>
  <c r="X539" i="27"/>
  <c r="X538" i="27"/>
  <c r="X537" i="27"/>
  <c r="X536" i="27"/>
  <c r="X535" i="27"/>
  <c r="X534" i="27"/>
  <c r="X533" i="27"/>
  <c r="X532" i="27"/>
  <c r="X531" i="27"/>
  <c r="X530" i="27"/>
  <c r="X529" i="27"/>
  <c r="X528" i="27"/>
  <c r="X527" i="27"/>
  <c r="X526" i="27"/>
  <c r="X525" i="27"/>
  <c r="X524" i="27"/>
  <c r="X523" i="27"/>
  <c r="X522" i="27"/>
  <c r="X521" i="27"/>
  <c r="X520" i="27"/>
  <c r="X519" i="27"/>
  <c r="X518" i="27"/>
  <c r="X517" i="27"/>
  <c r="X516" i="27"/>
  <c r="X515" i="27"/>
  <c r="X514" i="27"/>
  <c r="X513" i="27"/>
  <c r="X512" i="27"/>
  <c r="X511" i="27"/>
  <c r="X510" i="27"/>
  <c r="X509" i="27"/>
  <c r="X508" i="27"/>
  <c r="X507" i="27"/>
  <c r="X506" i="27"/>
  <c r="X505" i="27"/>
  <c r="X504" i="27"/>
  <c r="X503" i="27"/>
  <c r="X502" i="27"/>
  <c r="X501" i="27"/>
  <c r="X500" i="27"/>
  <c r="X499" i="27"/>
  <c r="X498" i="27"/>
  <c r="X497" i="27"/>
  <c r="X496" i="27"/>
  <c r="X495" i="27"/>
  <c r="X494" i="27"/>
  <c r="X493" i="27"/>
  <c r="X492" i="27"/>
  <c r="X491" i="27"/>
  <c r="X490" i="27"/>
  <c r="X489" i="27"/>
  <c r="X488" i="27"/>
  <c r="X487" i="27"/>
  <c r="X486" i="27"/>
  <c r="X485" i="27"/>
  <c r="X484" i="27"/>
  <c r="X483" i="27"/>
  <c r="X482" i="27"/>
  <c r="X481" i="27"/>
  <c r="X480" i="27"/>
  <c r="X479" i="27"/>
  <c r="X478" i="27"/>
  <c r="X477" i="27"/>
  <c r="X476" i="27"/>
  <c r="X475" i="27"/>
  <c r="X474" i="27"/>
  <c r="X473" i="27"/>
  <c r="X472" i="27"/>
  <c r="X471" i="27"/>
  <c r="X470" i="27"/>
  <c r="X469" i="27"/>
  <c r="X468" i="27"/>
  <c r="X467" i="27"/>
  <c r="X466" i="27"/>
  <c r="X465" i="27"/>
  <c r="X464" i="27"/>
  <c r="X463" i="27"/>
  <c r="X462" i="27"/>
  <c r="X461" i="27"/>
  <c r="X460" i="27"/>
  <c r="X459" i="27"/>
  <c r="X458" i="27"/>
  <c r="X457" i="27"/>
  <c r="X456" i="27"/>
  <c r="X455" i="27"/>
  <c r="X454" i="27"/>
  <c r="X453" i="27"/>
  <c r="X452" i="27"/>
  <c r="X451" i="27"/>
  <c r="X450" i="27"/>
  <c r="X449" i="27"/>
  <c r="X448" i="27"/>
  <c r="X447" i="27"/>
  <c r="X446" i="27"/>
  <c r="X445" i="27"/>
  <c r="X444" i="27"/>
  <c r="X443" i="27"/>
  <c r="X442" i="27"/>
  <c r="X441" i="27"/>
  <c r="X440" i="27"/>
  <c r="X439" i="27"/>
  <c r="X438" i="27"/>
  <c r="X437" i="27"/>
  <c r="X436" i="27"/>
  <c r="X435" i="27"/>
  <c r="X434" i="27"/>
  <c r="X433" i="27"/>
  <c r="X432" i="27"/>
  <c r="X431" i="27"/>
  <c r="X430" i="27"/>
  <c r="X429" i="27"/>
  <c r="X428" i="27"/>
  <c r="X427" i="27"/>
  <c r="X426" i="27"/>
  <c r="X425" i="27"/>
  <c r="X424" i="27"/>
  <c r="X423" i="27"/>
  <c r="X422" i="27"/>
  <c r="X421" i="27"/>
  <c r="X420" i="27"/>
  <c r="X419" i="27"/>
  <c r="X418" i="27"/>
  <c r="X417" i="27"/>
  <c r="X416" i="27"/>
  <c r="X415" i="27"/>
  <c r="X414" i="27"/>
  <c r="X413" i="27"/>
  <c r="X412" i="27"/>
  <c r="X411" i="27"/>
  <c r="X410" i="27"/>
  <c r="X409" i="27"/>
  <c r="X408" i="27"/>
  <c r="X407" i="27"/>
  <c r="X406" i="27"/>
  <c r="X405" i="27"/>
  <c r="X404" i="27"/>
  <c r="X403" i="27"/>
  <c r="X402" i="27"/>
  <c r="X401" i="27"/>
  <c r="X400" i="27"/>
  <c r="X399" i="27"/>
  <c r="X398" i="27"/>
  <c r="X397" i="27"/>
  <c r="X396" i="27"/>
  <c r="X395" i="27"/>
  <c r="X394" i="27"/>
  <c r="X393" i="27"/>
  <c r="X392" i="27"/>
  <c r="X391" i="27"/>
  <c r="X390" i="27"/>
  <c r="X389" i="27"/>
  <c r="X388" i="27"/>
  <c r="X387" i="27"/>
  <c r="X386" i="27"/>
  <c r="X385" i="27"/>
  <c r="X384" i="27"/>
  <c r="X383" i="27"/>
  <c r="X382" i="27"/>
  <c r="X381" i="27"/>
  <c r="X380" i="27"/>
  <c r="X379" i="27"/>
  <c r="X378" i="27"/>
  <c r="X377" i="27"/>
  <c r="X376" i="27"/>
  <c r="X375" i="27"/>
  <c r="X374" i="27"/>
  <c r="X373" i="27"/>
  <c r="X372" i="27"/>
  <c r="X371" i="27"/>
  <c r="X370" i="27"/>
  <c r="X369" i="27"/>
  <c r="X368" i="27"/>
  <c r="X367" i="27"/>
  <c r="X366" i="27"/>
  <c r="X365" i="27"/>
  <c r="X364" i="27"/>
  <c r="X363" i="27"/>
  <c r="X362" i="27"/>
  <c r="X361" i="27"/>
  <c r="X360" i="27"/>
  <c r="X359" i="27"/>
  <c r="X358" i="27"/>
  <c r="X357" i="27"/>
  <c r="X356" i="27"/>
  <c r="X355" i="27"/>
  <c r="X354" i="27"/>
  <c r="X353" i="27"/>
  <c r="X352" i="27"/>
  <c r="X351" i="27"/>
  <c r="X350" i="27"/>
  <c r="X349" i="27"/>
  <c r="X348" i="27"/>
  <c r="X347" i="27"/>
  <c r="X346" i="27"/>
  <c r="X345" i="27"/>
  <c r="X344" i="27"/>
  <c r="X343" i="27"/>
  <c r="X342" i="27"/>
  <c r="X341" i="27"/>
  <c r="X340" i="27"/>
  <c r="X339" i="27"/>
  <c r="X338" i="27"/>
  <c r="X337" i="27"/>
  <c r="X336" i="27"/>
  <c r="X335" i="27"/>
  <c r="X334" i="27"/>
  <c r="X333" i="27"/>
  <c r="X332" i="27"/>
  <c r="X331" i="27"/>
  <c r="X330" i="27"/>
  <c r="X329" i="27"/>
  <c r="X328" i="27"/>
  <c r="X327" i="27"/>
  <c r="X326" i="27"/>
  <c r="X325" i="27"/>
  <c r="X324" i="27"/>
  <c r="X323" i="27"/>
  <c r="X322" i="27"/>
  <c r="X321" i="27"/>
  <c r="X320" i="27"/>
  <c r="X319" i="27"/>
  <c r="X318" i="27"/>
  <c r="X317" i="27"/>
  <c r="X316" i="27"/>
  <c r="X315" i="27"/>
  <c r="X314" i="27"/>
  <c r="X313" i="27"/>
  <c r="X312" i="27"/>
  <c r="X311" i="27"/>
  <c r="X310" i="27"/>
  <c r="X309" i="27"/>
  <c r="X308" i="27"/>
  <c r="X307" i="27"/>
  <c r="X306" i="27"/>
  <c r="X305" i="27"/>
  <c r="X304" i="27"/>
  <c r="X303" i="27"/>
  <c r="X302" i="27"/>
  <c r="X301" i="27"/>
  <c r="X300" i="27"/>
  <c r="X299" i="27"/>
  <c r="X298" i="27"/>
  <c r="X297" i="27"/>
  <c r="X296" i="27"/>
  <c r="X295" i="27"/>
  <c r="X294" i="27"/>
  <c r="X293" i="27"/>
  <c r="X292" i="27"/>
  <c r="X291" i="27"/>
  <c r="X290" i="27"/>
  <c r="X289" i="27"/>
  <c r="X288" i="27"/>
  <c r="X287" i="27"/>
  <c r="X286" i="27"/>
  <c r="X285" i="27"/>
  <c r="X284" i="27"/>
  <c r="X283" i="27"/>
  <c r="X282" i="27"/>
  <c r="X281" i="27"/>
  <c r="X280" i="27"/>
  <c r="X279" i="27"/>
  <c r="X278" i="27"/>
  <c r="X277" i="27"/>
  <c r="X276" i="27"/>
  <c r="X275" i="27"/>
  <c r="X274" i="27"/>
  <c r="X273" i="27"/>
  <c r="X272" i="27"/>
  <c r="X271" i="27"/>
  <c r="X270" i="27"/>
  <c r="X269" i="27"/>
  <c r="X268" i="27"/>
  <c r="X267" i="27"/>
  <c r="X266" i="27"/>
  <c r="X265" i="27"/>
  <c r="X264" i="27"/>
  <c r="X263" i="27"/>
  <c r="X262" i="27"/>
  <c r="X261" i="27"/>
  <c r="X260" i="27"/>
  <c r="X259" i="27"/>
  <c r="X258" i="27"/>
  <c r="X257" i="27"/>
  <c r="X256" i="27"/>
  <c r="X255" i="27"/>
  <c r="X254" i="27"/>
  <c r="X253" i="27"/>
  <c r="X252" i="27"/>
  <c r="X251" i="27"/>
  <c r="X250" i="27"/>
  <c r="X249" i="27"/>
  <c r="X248" i="27"/>
  <c r="X247" i="27"/>
  <c r="X246" i="27"/>
  <c r="X245" i="27"/>
  <c r="X244" i="27"/>
  <c r="X243" i="27"/>
  <c r="X242" i="27"/>
  <c r="X241" i="27"/>
  <c r="X240" i="27"/>
  <c r="X239" i="27"/>
  <c r="X238" i="27"/>
  <c r="X237" i="27"/>
  <c r="X236" i="27"/>
  <c r="X235" i="27"/>
  <c r="X234" i="27"/>
  <c r="X233" i="27"/>
  <c r="X232" i="27"/>
  <c r="X231" i="27"/>
  <c r="X230" i="27"/>
  <c r="X229" i="27"/>
  <c r="X228" i="27"/>
  <c r="X227" i="27"/>
  <c r="X226" i="27"/>
  <c r="X225" i="27"/>
  <c r="X224" i="27"/>
  <c r="X223" i="27"/>
  <c r="X222" i="27"/>
  <c r="X221" i="27"/>
  <c r="X220" i="27"/>
  <c r="X219" i="27"/>
  <c r="X218" i="27"/>
  <c r="X217" i="27"/>
  <c r="X216" i="27"/>
  <c r="X215" i="27"/>
  <c r="X214" i="27"/>
  <c r="X213" i="27"/>
  <c r="X212" i="27"/>
  <c r="X211" i="27"/>
  <c r="X210" i="27"/>
  <c r="X209" i="27"/>
  <c r="X208" i="27"/>
  <c r="X207" i="27"/>
  <c r="X206" i="27"/>
  <c r="X205" i="27"/>
  <c r="X204" i="27"/>
  <c r="X203" i="27"/>
  <c r="X202" i="27"/>
  <c r="X201" i="27"/>
  <c r="X200" i="27"/>
  <c r="X199" i="27"/>
  <c r="X198" i="27"/>
  <c r="X197" i="27"/>
  <c r="X196" i="27"/>
  <c r="X195" i="27"/>
  <c r="X194" i="27"/>
  <c r="X193" i="27"/>
  <c r="X192" i="27"/>
  <c r="X191" i="27"/>
  <c r="X190" i="27"/>
  <c r="X189" i="27"/>
  <c r="X188" i="27"/>
  <c r="X187" i="27"/>
  <c r="X186" i="27"/>
  <c r="X185" i="27"/>
  <c r="X184" i="27"/>
  <c r="X183" i="27"/>
  <c r="X182" i="27"/>
  <c r="X181" i="27"/>
  <c r="X180" i="27"/>
  <c r="X179" i="27"/>
  <c r="X178" i="27"/>
  <c r="X177" i="27"/>
  <c r="X176" i="27"/>
  <c r="X175" i="27"/>
  <c r="X174" i="27"/>
  <c r="X173" i="27"/>
  <c r="X172" i="27"/>
  <c r="X171" i="27"/>
  <c r="X170" i="27"/>
  <c r="X169" i="27"/>
  <c r="X168" i="27"/>
  <c r="X167" i="27"/>
  <c r="X166" i="27"/>
  <c r="X165" i="27"/>
  <c r="X164" i="27"/>
  <c r="X163" i="27"/>
  <c r="X162" i="27"/>
  <c r="X161" i="27"/>
  <c r="X160" i="27"/>
  <c r="X159" i="27"/>
  <c r="X158" i="27"/>
  <c r="X157" i="27"/>
  <c r="X156" i="27"/>
  <c r="X155" i="27"/>
  <c r="X154" i="27"/>
  <c r="X153" i="27"/>
  <c r="X152" i="27"/>
  <c r="X151" i="27"/>
  <c r="X150" i="27"/>
  <c r="X149" i="27"/>
  <c r="X148" i="27"/>
  <c r="X147" i="27"/>
  <c r="X146" i="27"/>
  <c r="X145" i="27"/>
  <c r="X144" i="27"/>
  <c r="X143" i="27"/>
  <c r="X142" i="27"/>
  <c r="X141" i="27"/>
  <c r="X140" i="27"/>
  <c r="X139" i="27"/>
  <c r="X138" i="27"/>
  <c r="X137" i="27"/>
  <c r="X136" i="27"/>
  <c r="X135" i="27"/>
  <c r="X134" i="27"/>
  <c r="X133" i="27"/>
  <c r="X132" i="27"/>
  <c r="X131" i="27"/>
  <c r="X130" i="27"/>
  <c r="X129" i="27"/>
  <c r="X128" i="27"/>
  <c r="X127" i="27"/>
  <c r="X126" i="27"/>
  <c r="X125" i="27"/>
  <c r="X124" i="27"/>
  <c r="X123" i="27"/>
  <c r="X122" i="27"/>
  <c r="X121" i="27"/>
  <c r="X120" i="27"/>
  <c r="X119" i="27"/>
  <c r="X118" i="27"/>
  <c r="X117" i="27"/>
  <c r="X116" i="27"/>
  <c r="X115" i="27"/>
  <c r="X114" i="27"/>
  <c r="X113" i="27"/>
  <c r="X112" i="27"/>
  <c r="X111" i="27"/>
  <c r="X110" i="27"/>
  <c r="X109" i="27"/>
  <c r="X108" i="27"/>
  <c r="X107" i="27"/>
  <c r="X106" i="27"/>
  <c r="X105" i="27"/>
  <c r="X104" i="27"/>
  <c r="X103" i="27"/>
  <c r="X102" i="27"/>
  <c r="X101" i="27"/>
  <c r="X100" i="27"/>
  <c r="X99" i="27"/>
  <c r="X98" i="27"/>
  <c r="X97" i="27"/>
  <c r="X96" i="27"/>
  <c r="X95" i="27"/>
  <c r="X94" i="27"/>
  <c r="X93" i="27"/>
  <c r="X92" i="27"/>
  <c r="X91" i="27"/>
  <c r="X90" i="27"/>
  <c r="X89" i="27"/>
  <c r="X88" i="27"/>
  <c r="X87" i="27"/>
  <c r="X86" i="27"/>
  <c r="X85" i="27"/>
  <c r="X84" i="27"/>
  <c r="X83" i="27"/>
  <c r="X82" i="27"/>
  <c r="X81" i="27"/>
  <c r="X80" i="27"/>
  <c r="X79" i="27"/>
  <c r="X78" i="27"/>
  <c r="X77" i="27"/>
  <c r="X76" i="27"/>
  <c r="X75" i="27"/>
  <c r="X74" i="27"/>
  <c r="X73" i="27"/>
  <c r="X72" i="27"/>
  <c r="X71" i="27"/>
  <c r="X70" i="27"/>
  <c r="X69" i="27"/>
  <c r="X68" i="27"/>
  <c r="X67" i="27"/>
  <c r="X66" i="27"/>
  <c r="X65" i="27"/>
  <c r="X64" i="27"/>
  <c r="X63" i="27"/>
  <c r="X62" i="27"/>
  <c r="X61" i="27"/>
  <c r="X60" i="27"/>
  <c r="X59" i="27"/>
  <c r="X58" i="27"/>
  <c r="X57" i="27"/>
  <c r="X56" i="27"/>
  <c r="X55" i="27"/>
  <c r="X54" i="27"/>
  <c r="X53" i="27"/>
  <c r="X52" i="27"/>
  <c r="X51" i="27"/>
  <c r="X50" i="27"/>
  <c r="X49" i="27"/>
  <c r="X48" i="27"/>
  <c r="X47" i="27"/>
  <c r="X46" i="27"/>
  <c r="X45" i="27"/>
  <c r="X44" i="27"/>
  <c r="X43" i="27"/>
  <c r="X42" i="27"/>
  <c r="X41" i="27"/>
  <c r="X40" i="27"/>
  <c r="X39" i="27"/>
  <c r="X38" i="27"/>
  <c r="X37" i="27"/>
  <c r="X36" i="27"/>
  <c r="X35" i="27"/>
  <c r="X34" i="27"/>
  <c r="X33" i="27"/>
  <c r="X32" i="27"/>
  <c r="X31" i="27"/>
  <c r="X30" i="27"/>
  <c r="X29" i="27"/>
  <c r="X28" i="27"/>
  <c r="X27" i="27"/>
  <c r="X26" i="27"/>
  <c r="X25" i="27"/>
  <c r="X24" i="27"/>
  <c r="X23" i="27"/>
  <c r="X22" i="27"/>
  <c r="X21" i="27"/>
  <c r="X20" i="27"/>
  <c r="X19" i="27"/>
  <c r="X18" i="27"/>
  <c r="X17" i="27"/>
  <c r="X16" i="27"/>
  <c r="X15" i="27"/>
  <c r="X14" i="27"/>
  <c r="X13" i="27"/>
  <c r="X12" i="27"/>
  <c r="X11" i="27"/>
  <c r="X10" i="27"/>
  <c r="W1976" i="27"/>
  <c r="W1975" i="27"/>
  <c r="W1974" i="27"/>
  <c r="W1973" i="27"/>
  <c r="W1972" i="27"/>
  <c r="W1971" i="27"/>
  <c r="W1970" i="27"/>
  <c r="W1969" i="27"/>
  <c r="W1968" i="27"/>
  <c r="W1967" i="27"/>
  <c r="W1966" i="27"/>
  <c r="W1965" i="27"/>
  <c r="W1964" i="27"/>
  <c r="W1963" i="27"/>
  <c r="W1962" i="27"/>
  <c r="W1961" i="27"/>
  <c r="W1960" i="27"/>
  <c r="W1959" i="27"/>
  <c r="W1958" i="27"/>
  <c r="W1957" i="27"/>
  <c r="W1956" i="27"/>
  <c r="W1955" i="27"/>
  <c r="W1954" i="27"/>
  <c r="W1953" i="27"/>
  <c r="W1952" i="27"/>
  <c r="W1951" i="27"/>
  <c r="W1950" i="27"/>
  <c r="W1949" i="27"/>
  <c r="W1948" i="27"/>
  <c r="W1947" i="27"/>
  <c r="W1946" i="27"/>
  <c r="W1945" i="27"/>
  <c r="W1944" i="27"/>
  <c r="W1943" i="27"/>
  <c r="W1942" i="27"/>
  <c r="W1941" i="27"/>
  <c r="W1940" i="27"/>
  <c r="W1939" i="27"/>
  <c r="W1938" i="27"/>
  <c r="W1937" i="27"/>
  <c r="W1936" i="27"/>
  <c r="W1935" i="27"/>
  <c r="W1934" i="27"/>
  <c r="W1933" i="27"/>
  <c r="W1932" i="27"/>
  <c r="W1931" i="27"/>
  <c r="W1930" i="27"/>
  <c r="W1929" i="27"/>
  <c r="W1928" i="27"/>
  <c r="W1927" i="27"/>
  <c r="W1926" i="27"/>
  <c r="W1925" i="27"/>
  <c r="W1924" i="27"/>
  <c r="W1923" i="27"/>
  <c r="W1922" i="27"/>
  <c r="W1921" i="27"/>
  <c r="W1920" i="27"/>
  <c r="W1919" i="27"/>
  <c r="W1918" i="27"/>
  <c r="W1917" i="27"/>
  <c r="W1916" i="27"/>
  <c r="W1915" i="27"/>
  <c r="W1914" i="27"/>
  <c r="W1913" i="27"/>
  <c r="W1912" i="27"/>
  <c r="W1911" i="27"/>
  <c r="W1910" i="27"/>
  <c r="W1909" i="27"/>
  <c r="W1908" i="27"/>
  <c r="W1907" i="27"/>
  <c r="W1906" i="27"/>
  <c r="W1905" i="27"/>
  <c r="W1904" i="27"/>
  <c r="W1903" i="27"/>
  <c r="W1902" i="27"/>
  <c r="W1901" i="27"/>
  <c r="W1900" i="27"/>
  <c r="W1899" i="27"/>
  <c r="W1898" i="27"/>
  <c r="W1897" i="27"/>
  <c r="W1896" i="27"/>
  <c r="W1895" i="27"/>
  <c r="W1894" i="27"/>
  <c r="W1893" i="27"/>
  <c r="W1892" i="27"/>
  <c r="W1891" i="27"/>
  <c r="W1890" i="27"/>
  <c r="W1889" i="27"/>
  <c r="W1888" i="27"/>
  <c r="W1887" i="27"/>
  <c r="W1886" i="27"/>
  <c r="W1885" i="27"/>
  <c r="W1884" i="27"/>
  <c r="W1883" i="27"/>
  <c r="W1882" i="27"/>
  <c r="W1881" i="27"/>
  <c r="W1880" i="27"/>
  <c r="W1879" i="27"/>
  <c r="W1878" i="27"/>
  <c r="W1877" i="27"/>
  <c r="W1876" i="27"/>
  <c r="W1875" i="27"/>
  <c r="W1874" i="27"/>
  <c r="W1873" i="27"/>
  <c r="W1872" i="27"/>
  <c r="W1871" i="27"/>
  <c r="W1870" i="27"/>
  <c r="W1869" i="27"/>
  <c r="W1868" i="27"/>
  <c r="W1867" i="27"/>
  <c r="W1866" i="27"/>
  <c r="W1865" i="27"/>
  <c r="W1864" i="27"/>
  <c r="W1863" i="27"/>
  <c r="W1862" i="27"/>
  <c r="W1861" i="27"/>
  <c r="W1860" i="27"/>
  <c r="W1859" i="27"/>
  <c r="W1858" i="27"/>
  <c r="W1857" i="27"/>
  <c r="W1856" i="27"/>
  <c r="W1855" i="27"/>
  <c r="W1854" i="27"/>
  <c r="W1853" i="27"/>
  <c r="W1852" i="27"/>
  <c r="W1851" i="27"/>
  <c r="W1850" i="27"/>
  <c r="W1849" i="27"/>
  <c r="W1848" i="27"/>
  <c r="W1847" i="27"/>
  <c r="W1846" i="27"/>
  <c r="W1845" i="27"/>
  <c r="W1844" i="27"/>
  <c r="W1843" i="27"/>
  <c r="W1842" i="27"/>
  <c r="W1841" i="27"/>
  <c r="W1840" i="27"/>
  <c r="W1839" i="27"/>
  <c r="W1838" i="27"/>
  <c r="W1837" i="27"/>
  <c r="W1836" i="27"/>
  <c r="W1835" i="27"/>
  <c r="W1834" i="27"/>
  <c r="W1833" i="27"/>
  <c r="W1832" i="27"/>
  <c r="W1831" i="27"/>
  <c r="W1830" i="27"/>
  <c r="W1829" i="27"/>
  <c r="W1828" i="27"/>
  <c r="W1827" i="27"/>
  <c r="W1826" i="27"/>
  <c r="W1825" i="27"/>
  <c r="W1824" i="27"/>
  <c r="W1823" i="27"/>
  <c r="W1822" i="27"/>
  <c r="W1821" i="27"/>
  <c r="W1820" i="27"/>
  <c r="W1819" i="27"/>
  <c r="W1818" i="27"/>
  <c r="W1817" i="27"/>
  <c r="W1816" i="27"/>
  <c r="W1815" i="27"/>
  <c r="W1814" i="27"/>
  <c r="W1813" i="27"/>
  <c r="W1812" i="27"/>
  <c r="W1811" i="27"/>
  <c r="W1810" i="27"/>
  <c r="W1809" i="27"/>
  <c r="W1808" i="27"/>
  <c r="W1807" i="27"/>
  <c r="W1806" i="27"/>
  <c r="W1805" i="27"/>
  <c r="W1804" i="27"/>
  <c r="W1803" i="27"/>
  <c r="W1802" i="27"/>
  <c r="W1801" i="27"/>
  <c r="W1800" i="27"/>
  <c r="W1799" i="27"/>
  <c r="W1798" i="27"/>
  <c r="W1797" i="27"/>
  <c r="W1796" i="27"/>
  <c r="W1795" i="27"/>
  <c r="W1794" i="27"/>
  <c r="W1793" i="27"/>
  <c r="W1792" i="27"/>
  <c r="W1791" i="27"/>
  <c r="W1790" i="27"/>
  <c r="W1789" i="27"/>
  <c r="W1788" i="27"/>
  <c r="W1787" i="27"/>
  <c r="W1786" i="27"/>
  <c r="W1785" i="27"/>
  <c r="W1784" i="27"/>
  <c r="W1783" i="27"/>
  <c r="W1782" i="27"/>
  <c r="W1781" i="27"/>
  <c r="W1780" i="27"/>
  <c r="W1779" i="27"/>
  <c r="W1778" i="27"/>
  <c r="W1777" i="27"/>
  <c r="W1776" i="27"/>
  <c r="W1775" i="27"/>
  <c r="W1774" i="27"/>
  <c r="W1773" i="27"/>
  <c r="W1772" i="27"/>
  <c r="W1771" i="27"/>
  <c r="W1770" i="27"/>
  <c r="W1769" i="27"/>
  <c r="W1768" i="27"/>
  <c r="W1767" i="27"/>
  <c r="W1766" i="27"/>
  <c r="W1765" i="27"/>
  <c r="W1764" i="27"/>
  <c r="W1763" i="27"/>
  <c r="W1762" i="27"/>
  <c r="W1761" i="27"/>
  <c r="W1760" i="27"/>
  <c r="W1759" i="27"/>
  <c r="W1758" i="27"/>
  <c r="W1757" i="27"/>
  <c r="W1756" i="27"/>
  <c r="W1755" i="27"/>
  <c r="W1754" i="27"/>
  <c r="W1753" i="27"/>
  <c r="W1752" i="27"/>
  <c r="W1751" i="27"/>
  <c r="W1750" i="27"/>
  <c r="W1749" i="27"/>
  <c r="W1748" i="27"/>
  <c r="W1747" i="27"/>
  <c r="W1746" i="27"/>
  <c r="W1745" i="27"/>
  <c r="W1744" i="27"/>
  <c r="W1743" i="27"/>
  <c r="W1742" i="27"/>
  <c r="W1741" i="27"/>
  <c r="W1740" i="27"/>
  <c r="W1739" i="27"/>
  <c r="W1738" i="27"/>
  <c r="W1737" i="27"/>
  <c r="W1736" i="27"/>
  <c r="W1735" i="27"/>
  <c r="W1734" i="27"/>
  <c r="W1733" i="27"/>
  <c r="W1732" i="27"/>
  <c r="W1731" i="27"/>
  <c r="W1730" i="27"/>
  <c r="W1729" i="27"/>
  <c r="W1728" i="27"/>
  <c r="W1727" i="27"/>
  <c r="W1726" i="27"/>
  <c r="W1725" i="27"/>
  <c r="W1724" i="27"/>
  <c r="W1723" i="27"/>
  <c r="W1722" i="27"/>
  <c r="W1721" i="27"/>
  <c r="W1720" i="27"/>
  <c r="W1719" i="27"/>
  <c r="W1718" i="27"/>
  <c r="W1717" i="27"/>
  <c r="W1716" i="27"/>
  <c r="W1715" i="27"/>
  <c r="W1714" i="27"/>
  <c r="W1713" i="27"/>
  <c r="W1712" i="27"/>
  <c r="W1711" i="27"/>
  <c r="W1710" i="27"/>
  <c r="W1709" i="27"/>
  <c r="W1708" i="27"/>
  <c r="W1707" i="27"/>
  <c r="W1706" i="27"/>
  <c r="W1705" i="27"/>
  <c r="W1704" i="27"/>
  <c r="W1703" i="27"/>
  <c r="W1702" i="27"/>
  <c r="W1701" i="27"/>
  <c r="W1700" i="27"/>
  <c r="W1699" i="27"/>
  <c r="W1698" i="27"/>
  <c r="W1697" i="27"/>
  <c r="W1696" i="27"/>
  <c r="W1695" i="27"/>
  <c r="W1694" i="27"/>
  <c r="W1693" i="27"/>
  <c r="W1692" i="27"/>
  <c r="W1691" i="27"/>
  <c r="W1690" i="27"/>
  <c r="W1689" i="27"/>
  <c r="W1688" i="27"/>
  <c r="W1687" i="27"/>
  <c r="W1686" i="27"/>
  <c r="W1685" i="27"/>
  <c r="W1684" i="27"/>
  <c r="W1683" i="27"/>
  <c r="W1682" i="27"/>
  <c r="W1681" i="27"/>
  <c r="W1680" i="27"/>
  <c r="W1679" i="27"/>
  <c r="W1678" i="27"/>
  <c r="W1677" i="27"/>
  <c r="W1676" i="27"/>
  <c r="W1675" i="27"/>
  <c r="W1674" i="27"/>
  <c r="W1673" i="27"/>
  <c r="W1672" i="27"/>
  <c r="W1671" i="27"/>
  <c r="W1670" i="27"/>
  <c r="W1669" i="27"/>
  <c r="W1668" i="27"/>
  <c r="W1667" i="27"/>
  <c r="W1666" i="27"/>
  <c r="W1665" i="27"/>
  <c r="W1664" i="27"/>
  <c r="W1663" i="27"/>
  <c r="W1662" i="27"/>
  <c r="W1661" i="27"/>
  <c r="W1660" i="27"/>
  <c r="W1659" i="27"/>
  <c r="W1658" i="27"/>
  <c r="W1657" i="27"/>
  <c r="W1656" i="27"/>
  <c r="W1655" i="27"/>
  <c r="W1654" i="27"/>
  <c r="W1653" i="27"/>
  <c r="W1652" i="27"/>
  <c r="W1651" i="27"/>
  <c r="W1650" i="27"/>
  <c r="W1649" i="27"/>
  <c r="W1648" i="27"/>
  <c r="W1647" i="27"/>
  <c r="W1646" i="27"/>
  <c r="W1645" i="27"/>
  <c r="W1644" i="27"/>
  <c r="W1643" i="27"/>
  <c r="W1642" i="27"/>
  <c r="W1641" i="27"/>
  <c r="W1640" i="27"/>
  <c r="W1639" i="27"/>
  <c r="W1638" i="27"/>
  <c r="W1637" i="27"/>
  <c r="W1636" i="27"/>
  <c r="W1635" i="27"/>
  <c r="W1634" i="27"/>
  <c r="W1633" i="27"/>
  <c r="W1632" i="27"/>
  <c r="W1631" i="27"/>
  <c r="W1630" i="27"/>
  <c r="W1629" i="27"/>
  <c r="W1628" i="27"/>
  <c r="W1627" i="27"/>
  <c r="W1626" i="27"/>
  <c r="W1625" i="27"/>
  <c r="W1624" i="27"/>
  <c r="W1623" i="27"/>
  <c r="W1622" i="27"/>
  <c r="W1621" i="27"/>
  <c r="W1620" i="27"/>
  <c r="W1619" i="27"/>
  <c r="W1618" i="27"/>
  <c r="W1617" i="27"/>
  <c r="W1616" i="27"/>
  <c r="W1615" i="27"/>
  <c r="W1614" i="27"/>
  <c r="W1613" i="27"/>
  <c r="W1612" i="27"/>
  <c r="W1611" i="27"/>
  <c r="W1610" i="27"/>
  <c r="W1609" i="27"/>
  <c r="W1608" i="27"/>
  <c r="W1607" i="27"/>
  <c r="W1606" i="27"/>
  <c r="W1605" i="27"/>
  <c r="W1604" i="27"/>
  <c r="W1603" i="27"/>
  <c r="W1602" i="27"/>
  <c r="W1601" i="27"/>
  <c r="W1600" i="27"/>
  <c r="W1599" i="27"/>
  <c r="W1598" i="27"/>
  <c r="W1597" i="27"/>
  <c r="W1596" i="27"/>
  <c r="W1595" i="27"/>
  <c r="W1594" i="27"/>
  <c r="W1593" i="27"/>
  <c r="W1592" i="27"/>
  <c r="W1591" i="27"/>
  <c r="W1590" i="27"/>
  <c r="W1589" i="27"/>
  <c r="W1588" i="27"/>
  <c r="W1587" i="27"/>
  <c r="W1586" i="27"/>
  <c r="W1585" i="27"/>
  <c r="W1584" i="27"/>
  <c r="W1583" i="27"/>
  <c r="W1582" i="27"/>
  <c r="W1581" i="27"/>
  <c r="W1580" i="27"/>
  <c r="W1579" i="27"/>
  <c r="W1578" i="27"/>
  <c r="W1577" i="27"/>
  <c r="W1576" i="27"/>
  <c r="W1575" i="27"/>
  <c r="W1574" i="27"/>
  <c r="W1573" i="27"/>
  <c r="W1572" i="27"/>
  <c r="W1571" i="27"/>
  <c r="W1570" i="27"/>
  <c r="W1569" i="27"/>
  <c r="W1568" i="27"/>
  <c r="W1567" i="27"/>
  <c r="W1566" i="27"/>
  <c r="W1565" i="27"/>
  <c r="W1564" i="27"/>
  <c r="W1563" i="27"/>
  <c r="W1562" i="27"/>
  <c r="W1561" i="27"/>
  <c r="W1560" i="27"/>
  <c r="W1559" i="27"/>
  <c r="W1558" i="27"/>
  <c r="W1557" i="27"/>
  <c r="W1556" i="27"/>
  <c r="W1555" i="27"/>
  <c r="W1554" i="27"/>
  <c r="W1553" i="27"/>
  <c r="W1552" i="27"/>
  <c r="W1551" i="27"/>
  <c r="W1550" i="27"/>
  <c r="W1549" i="27"/>
  <c r="W1548" i="27"/>
  <c r="W1547" i="27"/>
  <c r="W1546" i="27"/>
  <c r="W1545" i="27"/>
  <c r="W1544" i="27"/>
  <c r="W1543" i="27"/>
  <c r="W1542" i="27"/>
  <c r="W1541" i="27"/>
  <c r="W1540" i="27"/>
  <c r="W1539" i="27"/>
  <c r="W1538" i="27"/>
  <c r="W1537" i="27"/>
  <c r="W1536" i="27"/>
  <c r="W1535" i="27"/>
  <c r="W1534" i="27"/>
  <c r="W1533" i="27"/>
  <c r="W1532" i="27"/>
  <c r="W1531" i="27"/>
  <c r="W1530" i="27"/>
  <c r="W1529" i="27"/>
  <c r="W1528" i="27"/>
  <c r="W1527" i="27"/>
  <c r="W1526" i="27"/>
  <c r="W1525" i="27"/>
  <c r="W1524" i="27"/>
  <c r="W1523" i="27"/>
  <c r="W1522" i="27"/>
  <c r="W1521" i="27"/>
  <c r="W1520" i="27"/>
  <c r="W1519" i="27"/>
  <c r="W1518" i="27"/>
  <c r="W1517" i="27"/>
  <c r="W1516" i="27"/>
  <c r="W1515" i="27"/>
  <c r="W1514" i="27"/>
  <c r="W1513" i="27"/>
  <c r="W1512" i="27"/>
  <c r="W1511" i="27"/>
  <c r="W1510" i="27"/>
  <c r="W1509" i="27"/>
  <c r="W1508" i="27"/>
  <c r="W1507" i="27"/>
  <c r="W1506" i="27"/>
  <c r="W1505" i="27"/>
  <c r="W1504" i="27"/>
  <c r="W1503" i="27"/>
  <c r="W1502" i="27"/>
  <c r="W1501" i="27"/>
  <c r="W1500" i="27"/>
  <c r="W1499" i="27"/>
  <c r="W1498" i="27"/>
  <c r="W1497" i="27"/>
  <c r="W1496" i="27"/>
  <c r="W1495" i="27"/>
  <c r="W1494" i="27"/>
  <c r="W1493" i="27"/>
  <c r="W1492" i="27"/>
  <c r="W1491" i="27"/>
  <c r="W1490" i="27"/>
  <c r="W1489" i="27"/>
  <c r="W1488" i="27"/>
  <c r="W1487" i="27"/>
  <c r="W1486" i="27"/>
  <c r="W1485" i="27"/>
  <c r="W1484" i="27"/>
  <c r="W1483" i="27"/>
  <c r="W1482" i="27"/>
  <c r="W1481" i="27"/>
  <c r="W1480" i="27"/>
  <c r="W1479" i="27"/>
  <c r="W1478" i="27"/>
  <c r="W1477" i="27"/>
  <c r="W1476" i="27"/>
  <c r="W1475" i="27"/>
  <c r="W1474" i="27"/>
  <c r="W1473" i="27"/>
  <c r="W1472" i="27"/>
  <c r="W1471" i="27"/>
  <c r="W1470" i="27"/>
  <c r="W1469" i="27"/>
  <c r="W1468" i="27"/>
  <c r="W1467" i="27"/>
  <c r="W1466" i="27"/>
  <c r="W1465" i="27"/>
  <c r="W1464" i="27"/>
  <c r="W1463" i="27"/>
  <c r="W1462" i="27"/>
  <c r="W1461" i="27"/>
  <c r="W1460" i="27"/>
  <c r="W1459" i="27"/>
  <c r="W1458" i="27"/>
  <c r="W1457" i="27"/>
  <c r="W1456" i="27"/>
  <c r="W1455" i="27"/>
  <c r="W1454" i="27"/>
  <c r="W1453" i="27"/>
  <c r="W1452" i="27"/>
  <c r="W1451" i="27"/>
  <c r="W1450" i="27"/>
  <c r="W1449" i="27"/>
  <c r="W1448" i="27"/>
  <c r="W1447" i="27"/>
  <c r="W1446" i="27"/>
  <c r="W1445" i="27"/>
  <c r="W1444" i="27"/>
  <c r="W1443" i="27"/>
  <c r="W1442" i="27"/>
  <c r="W1441" i="27"/>
  <c r="W1440" i="27"/>
  <c r="W1439" i="27"/>
  <c r="W1438" i="27"/>
  <c r="W1437" i="27"/>
  <c r="W1436" i="27"/>
  <c r="W1435" i="27"/>
  <c r="W1434" i="27"/>
  <c r="W1433" i="27"/>
  <c r="W1432" i="27"/>
  <c r="W1431" i="27"/>
  <c r="W1430" i="27"/>
  <c r="W1429" i="27"/>
  <c r="W1428" i="27"/>
  <c r="W1427" i="27"/>
  <c r="W1426" i="27"/>
  <c r="W1425" i="27"/>
  <c r="W1424" i="27"/>
  <c r="W1423" i="27"/>
  <c r="W1422" i="27"/>
  <c r="W1421" i="27"/>
  <c r="W1420" i="27"/>
  <c r="W1419" i="27"/>
  <c r="W1418" i="27"/>
  <c r="W1417" i="27"/>
  <c r="W1416" i="27"/>
  <c r="W1415" i="27"/>
  <c r="W1414" i="27"/>
  <c r="W1413" i="27"/>
  <c r="W1412" i="27"/>
  <c r="W1411" i="27"/>
  <c r="W1410" i="27"/>
  <c r="W1409" i="27"/>
  <c r="W1408" i="27"/>
  <c r="W1407" i="27"/>
  <c r="W1406" i="27"/>
  <c r="W1405" i="27"/>
  <c r="W1404" i="27"/>
  <c r="W1403" i="27"/>
  <c r="W1402" i="27"/>
  <c r="W1401" i="27"/>
  <c r="W1400" i="27"/>
  <c r="W1399" i="27"/>
  <c r="W1398" i="27"/>
  <c r="W1397" i="27"/>
  <c r="W1396" i="27"/>
  <c r="W1395" i="27"/>
  <c r="W1394" i="27"/>
  <c r="W1393" i="27"/>
  <c r="W1392" i="27"/>
  <c r="W1391" i="27"/>
  <c r="W1390" i="27"/>
  <c r="W1389" i="27"/>
  <c r="W1388" i="27"/>
  <c r="W1387" i="27"/>
  <c r="W1386" i="27"/>
  <c r="W1385" i="27"/>
  <c r="W1384" i="27"/>
  <c r="W1383" i="27"/>
  <c r="W1382" i="27"/>
  <c r="W1381" i="27"/>
  <c r="W1380" i="27"/>
  <c r="W1379" i="27"/>
  <c r="W1378" i="27"/>
  <c r="W1377" i="27"/>
  <c r="W1376" i="27"/>
  <c r="W1375" i="27"/>
  <c r="W1374" i="27"/>
  <c r="W1373" i="27"/>
  <c r="W1372" i="27"/>
  <c r="W1371" i="27"/>
  <c r="W1370" i="27"/>
  <c r="W1369" i="27"/>
  <c r="W1368" i="27"/>
  <c r="W1367" i="27"/>
  <c r="W1366" i="27"/>
  <c r="W1365" i="27"/>
  <c r="W1364" i="27"/>
  <c r="W1363" i="27"/>
  <c r="W1362" i="27"/>
  <c r="W1361" i="27"/>
  <c r="W1360" i="27"/>
  <c r="W1359" i="27"/>
  <c r="W1358" i="27"/>
  <c r="W1357" i="27"/>
  <c r="W1356" i="27"/>
  <c r="W1355" i="27"/>
  <c r="W1354" i="27"/>
  <c r="W1353" i="27"/>
  <c r="W1352" i="27"/>
  <c r="W1351" i="27"/>
  <c r="W1350" i="27"/>
  <c r="W1349" i="27"/>
  <c r="W1348" i="27"/>
  <c r="W1347" i="27"/>
  <c r="W1346" i="27"/>
  <c r="W1345" i="27"/>
  <c r="W1344" i="27"/>
  <c r="W1343" i="27"/>
  <c r="W1342" i="27"/>
  <c r="W1341" i="27"/>
  <c r="W1340" i="27"/>
  <c r="W1339" i="27"/>
  <c r="W1338" i="27"/>
  <c r="W1337" i="27"/>
  <c r="W1336" i="27"/>
  <c r="W1335" i="27"/>
  <c r="W1334" i="27"/>
  <c r="W1333" i="27"/>
  <c r="W1332" i="27"/>
  <c r="W1331" i="27"/>
  <c r="W1330" i="27"/>
  <c r="W1329" i="27"/>
  <c r="W1328" i="27"/>
  <c r="W1327" i="27"/>
  <c r="W1326" i="27"/>
  <c r="W1325" i="27"/>
  <c r="W1324" i="27"/>
  <c r="W1323" i="27"/>
  <c r="W1322" i="27"/>
  <c r="W1321" i="27"/>
  <c r="W1320" i="27"/>
  <c r="W1319" i="27"/>
  <c r="W1318" i="27"/>
  <c r="W1317" i="27"/>
  <c r="W1316" i="27"/>
  <c r="W1315" i="27"/>
  <c r="W1314" i="27"/>
  <c r="W1313" i="27"/>
  <c r="W1312" i="27"/>
  <c r="W1311" i="27"/>
  <c r="W1310" i="27"/>
  <c r="W1309" i="27"/>
  <c r="W1308" i="27"/>
  <c r="W1307" i="27"/>
  <c r="W1306" i="27"/>
  <c r="W1305" i="27"/>
  <c r="W1304" i="27"/>
  <c r="W1303" i="27"/>
  <c r="W1302" i="27"/>
  <c r="W1301" i="27"/>
  <c r="W1300" i="27"/>
  <c r="W1299" i="27"/>
  <c r="W1298" i="27"/>
  <c r="W1297" i="27"/>
  <c r="W1296" i="27"/>
  <c r="W1295" i="27"/>
  <c r="W1294" i="27"/>
  <c r="W1293" i="27"/>
  <c r="W1292" i="27"/>
  <c r="W1291" i="27"/>
  <c r="W1290" i="27"/>
  <c r="W1289" i="27"/>
  <c r="W1288" i="27"/>
  <c r="W1287" i="27"/>
  <c r="W1286" i="27"/>
  <c r="W1285" i="27"/>
  <c r="W1284" i="27"/>
  <c r="W1283" i="27"/>
  <c r="W1282" i="27"/>
  <c r="W1281" i="27"/>
  <c r="W1280" i="27"/>
  <c r="W1279" i="27"/>
  <c r="W1278" i="27"/>
  <c r="W1277" i="27"/>
  <c r="W1276" i="27"/>
  <c r="W1275" i="27"/>
  <c r="W1274" i="27"/>
  <c r="W1273" i="27"/>
  <c r="W1272" i="27"/>
  <c r="W1271" i="27"/>
  <c r="W1270" i="27"/>
  <c r="W1269" i="27"/>
  <c r="W1268" i="27"/>
  <c r="W1267" i="27"/>
  <c r="W1266" i="27"/>
  <c r="W1265" i="27"/>
  <c r="W1264" i="27"/>
  <c r="W1263" i="27"/>
  <c r="W1262" i="27"/>
  <c r="W1261" i="27"/>
  <c r="W1260" i="27"/>
  <c r="W1259" i="27"/>
  <c r="W1258" i="27"/>
  <c r="W1257" i="27"/>
  <c r="W1256" i="27"/>
  <c r="W1255" i="27"/>
  <c r="W1254" i="27"/>
  <c r="W1253" i="27"/>
  <c r="W1252" i="27"/>
  <c r="W1251" i="27"/>
  <c r="W1250" i="27"/>
  <c r="W1249" i="27"/>
  <c r="W1248" i="27"/>
  <c r="W1247" i="27"/>
  <c r="W1246" i="27"/>
  <c r="W1245" i="27"/>
  <c r="W1244" i="27"/>
  <c r="W1243" i="27"/>
  <c r="W1242" i="27"/>
  <c r="W1241" i="27"/>
  <c r="W1240" i="27"/>
  <c r="W1239" i="27"/>
  <c r="W1238" i="27"/>
  <c r="W1237" i="27"/>
  <c r="W1236" i="27"/>
  <c r="W1235" i="27"/>
  <c r="W1234" i="27"/>
  <c r="W1233" i="27"/>
  <c r="W1232" i="27"/>
  <c r="W1231" i="27"/>
  <c r="W1230" i="27"/>
  <c r="W1229" i="27"/>
  <c r="W1228" i="27"/>
  <c r="W1227" i="27"/>
  <c r="W1226" i="27"/>
  <c r="W1225" i="27"/>
  <c r="W1224" i="27"/>
  <c r="W1223" i="27"/>
  <c r="W1222" i="27"/>
  <c r="W1221" i="27"/>
  <c r="W1220" i="27"/>
  <c r="W1219" i="27"/>
  <c r="W1218" i="27"/>
  <c r="W1217" i="27"/>
  <c r="W1216" i="27"/>
  <c r="W1215" i="27"/>
  <c r="W1214" i="27"/>
  <c r="W1213" i="27"/>
  <c r="W1212" i="27"/>
  <c r="W1211" i="27"/>
  <c r="W1210" i="27"/>
  <c r="W1209" i="27"/>
  <c r="W1208" i="27"/>
  <c r="W1207" i="27"/>
  <c r="W1206" i="27"/>
  <c r="W1205" i="27"/>
  <c r="W1204" i="27"/>
  <c r="W1203" i="27"/>
  <c r="W1202" i="27"/>
  <c r="W1201" i="27"/>
  <c r="W1200" i="27"/>
  <c r="W1199" i="27"/>
  <c r="W1198" i="27"/>
  <c r="W1197" i="27"/>
  <c r="W1196" i="27"/>
  <c r="W1195" i="27"/>
  <c r="W1194" i="27"/>
  <c r="W1193" i="27"/>
  <c r="W1192" i="27"/>
  <c r="W1191" i="27"/>
  <c r="W1190" i="27"/>
  <c r="W1189" i="27"/>
  <c r="W1188" i="27"/>
  <c r="W1187" i="27"/>
  <c r="W1186" i="27"/>
  <c r="W1185" i="27"/>
  <c r="W1184" i="27"/>
  <c r="W1183" i="27"/>
  <c r="W1182" i="27"/>
  <c r="W1181" i="27"/>
  <c r="W1180" i="27"/>
  <c r="W1179" i="27"/>
  <c r="W1178" i="27"/>
  <c r="W1177" i="27"/>
  <c r="W1176" i="27"/>
  <c r="W1175" i="27"/>
  <c r="W1174" i="27"/>
  <c r="W1173" i="27"/>
  <c r="W1172" i="27"/>
  <c r="W1171" i="27"/>
  <c r="W1170" i="27"/>
  <c r="W1169" i="27"/>
  <c r="W1168" i="27"/>
  <c r="W1167" i="27"/>
  <c r="W1166" i="27"/>
  <c r="W1165" i="27"/>
  <c r="W1164" i="27"/>
  <c r="W1163" i="27"/>
  <c r="W1162" i="27"/>
  <c r="W1161" i="27"/>
  <c r="W1160" i="27"/>
  <c r="W1159" i="27"/>
  <c r="W1158" i="27"/>
  <c r="W1157" i="27"/>
  <c r="W1156" i="27"/>
  <c r="W1155" i="27"/>
  <c r="W1154" i="27"/>
  <c r="W1153" i="27"/>
  <c r="W1152" i="27"/>
  <c r="W1151" i="27"/>
  <c r="W1150" i="27"/>
  <c r="W1149" i="27"/>
  <c r="W1148" i="27"/>
  <c r="W1147" i="27"/>
  <c r="W1146" i="27"/>
  <c r="W1145" i="27"/>
  <c r="W1144" i="27"/>
  <c r="W1143" i="27"/>
  <c r="W1142" i="27"/>
  <c r="W1141" i="27"/>
  <c r="W1140" i="27"/>
  <c r="W1139" i="27"/>
  <c r="W1138" i="27"/>
  <c r="W1137" i="27"/>
  <c r="W1136" i="27"/>
  <c r="W1135" i="27"/>
  <c r="W1134" i="27"/>
  <c r="W1133" i="27"/>
  <c r="W1132" i="27"/>
  <c r="W1131" i="27"/>
  <c r="W1130" i="27"/>
  <c r="W1129" i="27"/>
  <c r="W1128" i="27"/>
  <c r="W1127" i="27"/>
  <c r="W1126" i="27"/>
  <c r="W1125" i="27"/>
  <c r="W1124" i="27"/>
  <c r="W1123" i="27"/>
  <c r="W1122" i="27"/>
  <c r="W1121" i="27"/>
  <c r="W1120" i="27"/>
  <c r="W1119" i="27"/>
  <c r="W1118" i="27"/>
  <c r="W1117" i="27"/>
  <c r="W1116" i="27"/>
  <c r="W1115" i="27"/>
  <c r="W1114" i="27"/>
  <c r="W1113" i="27"/>
  <c r="W1112" i="27"/>
  <c r="W1111" i="27"/>
  <c r="W1110" i="27"/>
  <c r="W1109" i="27"/>
  <c r="W1108" i="27"/>
  <c r="W1107" i="27"/>
  <c r="W1106" i="27"/>
  <c r="W1105" i="27"/>
  <c r="W1104" i="27"/>
  <c r="W1103" i="27"/>
  <c r="W1102" i="27"/>
  <c r="W1101" i="27"/>
  <c r="W1100" i="27"/>
  <c r="W1099" i="27"/>
  <c r="W1098" i="27"/>
  <c r="W1097" i="27"/>
  <c r="W1096" i="27"/>
  <c r="W1095" i="27"/>
  <c r="W1094" i="27"/>
  <c r="W1093" i="27"/>
  <c r="W1092" i="27"/>
  <c r="W1091" i="27"/>
  <c r="W1090" i="27"/>
  <c r="W1089" i="27"/>
  <c r="W1088" i="27"/>
  <c r="W1087" i="27"/>
  <c r="W1086" i="27"/>
  <c r="W1085" i="27"/>
  <c r="W1084" i="27"/>
  <c r="W1083" i="27"/>
  <c r="W1082" i="27"/>
  <c r="W1081" i="27"/>
  <c r="W1080" i="27"/>
  <c r="W1079" i="27"/>
  <c r="W1078" i="27"/>
  <c r="W1077" i="27"/>
  <c r="W1076" i="27"/>
  <c r="W1075" i="27"/>
  <c r="W1074" i="27"/>
  <c r="W1073" i="27"/>
  <c r="W1072" i="27"/>
  <c r="W1071" i="27"/>
  <c r="W1070" i="27"/>
  <c r="W1069" i="27"/>
  <c r="W1068" i="27"/>
  <c r="W1067" i="27"/>
  <c r="W1066" i="27"/>
  <c r="W1065" i="27"/>
  <c r="W1064" i="27"/>
  <c r="W1063" i="27"/>
  <c r="W1062" i="27"/>
  <c r="W1061" i="27"/>
  <c r="W1060" i="27"/>
  <c r="W1059" i="27"/>
  <c r="W1058" i="27"/>
  <c r="W1057" i="27"/>
  <c r="W1056" i="27"/>
  <c r="W1055" i="27"/>
  <c r="W1054" i="27"/>
  <c r="W1053" i="27"/>
  <c r="W1052" i="27"/>
  <c r="W1051" i="27"/>
  <c r="W1050" i="27"/>
  <c r="W1049" i="27"/>
  <c r="W1048" i="27"/>
  <c r="W1047" i="27"/>
  <c r="W1046" i="27"/>
  <c r="W1045" i="27"/>
  <c r="W1044" i="27"/>
  <c r="W1043" i="27"/>
  <c r="W1042" i="27"/>
  <c r="W1041" i="27"/>
  <c r="W1040" i="27"/>
  <c r="W1039" i="27"/>
  <c r="W1038" i="27"/>
  <c r="W1037" i="27"/>
  <c r="W1036" i="27"/>
  <c r="W1035" i="27"/>
  <c r="W1034" i="27"/>
  <c r="W1033" i="27"/>
  <c r="W1032" i="27"/>
  <c r="W1031" i="27"/>
  <c r="W1030" i="27"/>
  <c r="W1029" i="27"/>
  <c r="W1028" i="27"/>
  <c r="W1027" i="27"/>
  <c r="W1026" i="27"/>
  <c r="W1025" i="27"/>
  <c r="W1024" i="27"/>
  <c r="W1023" i="27"/>
  <c r="W1022" i="27"/>
  <c r="W1021" i="27"/>
  <c r="W1020" i="27"/>
  <c r="W1019" i="27"/>
  <c r="W1018" i="27"/>
  <c r="W1017" i="27"/>
  <c r="W1016" i="27"/>
  <c r="W1015" i="27"/>
  <c r="W1014" i="27"/>
  <c r="W1013" i="27"/>
  <c r="W1012" i="27"/>
  <c r="W1011" i="27"/>
  <c r="W1010" i="27"/>
  <c r="W1009" i="27"/>
  <c r="W1008" i="27"/>
  <c r="W1007" i="27"/>
  <c r="W1006" i="27"/>
  <c r="W1005" i="27"/>
  <c r="W1004" i="27"/>
  <c r="W1003" i="27"/>
  <c r="W1002" i="27"/>
  <c r="W1001" i="27"/>
  <c r="W1000" i="27"/>
  <c r="W999" i="27"/>
  <c r="W998" i="27"/>
  <c r="W997" i="27"/>
  <c r="W996" i="27"/>
  <c r="W995" i="27"/>
  <c r="W994" i="27"/>
  <c r="W993" i="27"/>
  <c r="W992" i="27"/>
  <c r="W991" i="27"/>
  <c r="W990" i="27"/>
  <c r="W989" i="27"/>
  <c r="W988" i="27"/>
  <c r="W987" i="27"/>
  <c r="W986" i="27"/>
  <c r="W985" i="27"/>
  <c r="W984" i="27"/>
  <c r="W983" i="27"/>
  <c r="W982" i="27"/>
  <c r="W981" i="27"/>
  <c r="W980" i="27"/>
  <c r="W979" i="27"/>
  <c r="W978" i="27"/>
  <c r="W977" i="27"/>
  <c r="W976" i="27"/>
  <c r="W975" i="27"/>
  <c r="W974" i="27"/>
  <c r="W973" i="27"/>
  <c r="W972" i="27"/>
  <c r="W971" i="27"/>
  <c r="W970" i="27"/>
  <c r="W969" i="27"/>
  <c r="W968" i="27"/>
  <c r="W967" i="27"/>
  <c r="W966" i="27"/>
  <c r="W965" i="27"/>
  <c r="W964" i="27"/>
  <c r="W963" i="27"/>
  <c r="W962" i="27"/>
  <c r="W961" i="27"/>
  <c r="W960" i="27"/>
  <c r="W959" i="27"/>
  <c r="W958" i="27"/>
  <c r="W957" i="27"/>
  <c r="W956" i="27"/>
  <c r="W955" i="27"/>
  <c r="W954" i="27"/>
  <c r="W953" i="27"/>
  <c r="W952" i="27"/>
  <c r="W951" i="27"/>
  <c r="W950" i="27"/>
  <c r="W949" i="27"/>
  <c r="W948" i="27"/>
  <c r="W947" i="27"/>
  <c r="W946" i="27"/>
  <c r="W945" i="27"/>
  <c r="W944" i="27"/>
  <c r="W943" i="27"/>
  <c r="W942" i="27"/>
  <c r="W941" i="27"/>
  <c r="W940" i="27"/>
  <c r="W939" i="27"/>
  <c r="W938" i="27"/>
  <c r="W937" i="27"/>
  <c r="W936" i="27"/>
  <c r="W935" i="27"/>
  <c r="W934" i="27"/>
  <c r="W933" i="27"/>
  <c r="W932" i="27"/>
  <c r="W931" i="27"/>
  <c r="W930" i="27"/>
  <c r="W929" i="27"/>
  <c r="W928" i="27"/>
  <c r="W927" i="27"/>
  <c r="W926" i="27"/>
  <c r="W925" i="27"/>
  <c r="W924" i="27"/>
  <c r="W923" i="27"/>
  <c r="W922" i="27"/>
  <c r="W921" i="27"/>
  <c r="W920" i="27"/>
  <c r="W919" i="27"/>
  <c r="W918" i="27"/>
  <c r="W917" i="27"/>
  <c r="W916" i="27"/>
  <c r="W915" i="27"/>
  <c r="W914" i="27"/>
  <c r="W913" i="27"/>
  <c r="W912" i="27"/>
  <c r="W911" i="27"/>
  <c r="W910" i="27"/>
  <c r="W909" i="27"/>
  <c r="W908" i="27"/>
  <c r="W907" i="27"/>
  <c r="W906" i="27"/>
  <c r="W905" i="27"/>
  <c r="W904" i="27"/>
  <c r="W903" i="27"/>
  <c r="W902" i="27"/>
  <c r="W901" i="27"/>
  <c r="W900" i="27"/>
  <c r="W899" i="27"/>
  <c r="W898" i="27"/>
  <c r="W897" i="27"/>
  <c r="W896" i="27"/>
  <c r="W895" i="27"/>
  <c r="W894" i="27"/>
  <c r="W893" i="27"/>
  <c r="W892" i="27"/>
  <c r="W891" i="27"/>
  <c r="W890" i="27"/>
  <c r="W889" i="27"/>
  <c r="W888" i="27"/>
  <c r="W887" i="27"/>
  <c r="W886" i="27"/>
  <c r="W885" i="27"/>
  <c r="W884" i="27"/>
  <c r="W883" i="27"/>
  <c r="W882" i="27"/>
  <c r="W881" i="27"/>
  <c r="W880" i="27"/>
  <c r="W879" i="27"/>
  <c r="W878" i="27"/>
  <c r="W877" i="27"/>
  <c r="W876" i="27"/>
  <c r="W875" i="27"/>
  <c r="W874" i="27"/>
  <c r="W873" i="27"/>
  <c r="W872" i="27"/>
  <c r="W871" i="27"/>
  <c r="W870" i="27"/>
  <c r="W869" i="27"/>
  <c r="W868" i="27"/>
  <c r="W867" i="27"/>
  <c r="W866" i="27"/>
  <c r="W865" i="27"/>
  <c r="W864" i="27"/>
  <c r="W863" i="27"/>
  <c r="W862" i="27"/>
  <c r="W861" i="27"/>
  <c r="W860" i="27"/>
  <c r="W859" i="27"/>
  <c r="W858" i="27"/>
  <c r="W857" i="27"/>
  <c r="W856" i="27"/>
  <c r="W855" i="27"/>
  <c r="W854" i="27"/>
  <c r="W853" i="27"/>
  <c r="W852" i="27"/>
  <c r="W851" i="27"/>
  <c r="W850" i="27"/>
  <c r="W849" i="27"/>
  <c r="W848" i="27"/>
  <c r="W847" i="27"/>
  <c r="W846" i="27"/>
  <c r="W845" i="27"/>
  <c r="W844" i="27"/>
  <c r="W843" i="27"/>
  <c r="W842" i="27"/>
  <c r="W841" i="27"/>
  <c r="W840" i="27"/>
  <c r="W839" i="27"/>
  <c r="W838" i="27"/>
  <c r="W837" i="27"/>
  <c r="W836" i="27"/>
  <c r="W835" i="27"/>
  <c r="W834" i="27"/>
  <c r="W833" i="27"/>
  <c r="W832" i="27"/>
  <c r="W831" i="27"/>
  <c r="W830" i="27"/>
  <c r="W829" i="27"/>
  <c r="W828" i="27"/>
  <c r="W827" i="27"/>
  <c r="W826" i="27"/>
  <c r="W825" i="27"/>
  <c r="W824" i="27"/>
  <c r="W823" i="27"/>
  <c r="W822" i="27"/>
  <c r="W821" i="27"/>
  <c r="W820" i="27"/>
  <c r="W819" i="27"/>
  <c r="W818" i="27"/>
  <c r="W817" i="27"/>
  <c r="W816" i="27"/>
  <c r="W815" i="27"/>
  <c r="W814" i="27"/>
  <c r="W813" i="27"/>
  <c r="W812" i="27"/>
  <c r="W811" i="27"/>
  <c r="W810" i="27"/>
  <c r="W809" i="27"/>
  <c r="W808" i="27"/>
  <c r="W807" i="27"/>
  <c r="W806" i="27"/>
  <c r="W805" i="27"/>
  <c r="W804" i="27"/>
  <c r="W803" i="27"/>
  <c r="W802" i="27"/>
  <c r="W801" i="27"/>
  <c r="W800" i="27"/>
  <c r="W799" i="27"/>
  <c r="W798" i="27"/>
  <c r="W797" i="27"/>
  <c r="W796" i="27"/>
  <c r="W795" i="27"/>
  <c r="W794" i="27"/>
  <c r="W793" i="27"/>
  <c r="W792" i="27"/>
  <c r="W791" i="27"/>
  <c r="W790" i="27"/>
  <c r="W789" i="27"/>
  <c r="W788" i="27"/>
  <c r="W787" i="27"/>
  <c r="W786" i="27"/>
  <c r="W785" i="27"/>
  <c r="W784" i="27"/>
  <c r="W783" i="27"/>
  <c r="W782" i="27"/>
  <c r="W781" i="27"/>
  <c r="W780" i="27"/>
  <c r="W779" i="27"/>
  <c r="W778" i="27"/>
  <c r="W777" i="27"/>
  <c r="W776" i="27"/>
  <c r="W775" i="27"/>
  <c r="W774" i="27"/>
  <c r="W773" i="27"/>
  <c r="W772" i="27"/>
  <c r="W771" i="27"/>
  <c r="W770" i="27"/>
  <c r="W769" i="27"/>
  <c r="W768" i="27"/>
  <c r="W767" i="27"/>
  <c r="W766" i="27"/>
  <c r="W765" i="27"/>
  <c r="W764" i="27"/>
  <c r="W763" i="27"/>
  <c r="W762" i="27"/>
  <c r="W761" i="27"/>
  <c r="W760" i="27"/>
  <c r="W759" i="27"/>
  <c r="W758" i="27"/>
  <c r="W757" i="27"/>
  <c r="W756" i="27"/>
  <c r="W755" i="27"/>
  <c r="W754" i="27"/>
  <c r="W753" i="27"/>
  <c r="W752" i="27"/>
  <c r="W751" i="27"/>
  <c r="W750" i="27"/>
  <c r="W749" i="27"/>
  <c r="W748" i="27"/>
  <c r="W747" i="27"/>
  <c r="W746" i="27"/>
  <c r="W745" i="27"/>
  <c r="W744" i="27"/>
  <c r="W743" i="27"/>
  <c r="W742" i="27"/>
  <c r="W741" i="27"/>
  <c r="W740" i="27"/>
  <c r="W739" i="27"/>
  <c r="W738" i="27"/>
  <c r="W737" i="27"/>
  <c r="W736" i="27"/>
  <c r="W735" i="27"/>
  <c r="W734" i="27"/>
  <c r="W733" i="27"/>
  <c r="W732" i="27"/>
  <c r="W731" i="27"/>
  <c r="W730" i="27"/>
  <c r="W729" i="27"/>
  <c r="W728" i="27"/>
  <c r="W727" i="27"/>
  <c r="W726" i="27"/>
  <c r="W725" i="27"/>
  <c r="W724" i="27"/>
  <c r="W723" i="27"/>
  <c r="W722" i="27"/>
  <c r="W721" i="27"/>
  <c r="W720" i="27"/>
  <c r="W719" i="27"/>
  <c r="W718" i="27"/>
  <c r="W717" i="27"/>
  <c r="W716" i="27"/>
  <c r="W715" i="27"/>
  <c r="W714" i="27"/>
  <c r="W713" i="27"/>
  <c r="W712" i="27"/>
  <c r="W711" i="27"/>
  <c r="W710" i="27"/>
  <c r="W709" i="27"/>
  <c r="W708" i="27"/>
  <c r="W707" i="27"/>
  <c r="W706" i="27"/>
  <c r="W705" i="27"/>
  <c r="W704" i="27"/>
  <c r="W703" i="27"/>
  <c r="W702" i="27"/>
  <c r="W701" i="27"/>
  <c r="W700" i="27"/>
  <c r="W699" i="27"/>
  <c r="W698" i="27"/>
  <c r="W697" i="27"/>
  <c r="W696" i="27"/>
  <c r="W695" i="27"/>
  <c r="W694" i="27"/>
  <c r="W693" i="27"/>
  <c r="W692" i="27"/>
  <c r="W691" i="27"/>
  <c r="W690" i="27"/>
  <c r="W689" i="27"/>
  <c r="W688" i="27"/>
  <c r="W687" i="27"/>
  <c r="W686" i="27"/>
  <c r="W685" i="27"/>
  <c r="W684" i="27"/>
  <c r="W683" i="27"/>
  <c r="W682" i="27"/>
  <c r="W681" i="27"/>
  <c r="W680" i="27"/>
  <c r="W679" i="27"/>
  <c r="W678" i="27"/>
  <c r="W677" i="27"/>
  <c r="W676" i="27"/>
  <c r="W675" i="27"/>
  <c r="W674" i="27"/>
  <c r="W673" i="27"/>
  <c r="W672" i="27"/>
  <c r="W671" i="27"/>
  <c r="W670" i="27"/>
  <c r="W669" i="27"/>
  <c r="W668" i="27"/>
  <c r="W667" i="27"/>
  <c r="W666" i="27"/>
  <c r="W665" i="27"/>
  <c r="W664" i="27"/>
  <c r="W663" i="27"/>
  <c r="W662" i="27"/>
  <c r="W661" i="27"/>
  <c r="W660" i="27"/>
  <c r="W659" i="27"/>
  <c r="W658" i="27"/>
  <c r="W657" i="27"/>
  <c r="W656" i="27"/>
  <c r="W655" i="27"/>
  <c r="W654" i="27"/>
  <c r="W653" i="27"/>
  <c r="W652" i="27"/>
  <c r="W651" i="27"/>
  <c r="W650" i="27"/>
  <c r="W649" i="27"/>
  <c r="W648" i="27"/>
  <c r="W647" i="27"/>
  <c r="W646" i="27"/>
  <c r="W645" i="27"/>
  <c r="W644" i="27"/>
  <c r="W643" i="27"/>
  <c r="W642" i="27"/>
  <c r="W641" i="27"/>
  <c r="W640" i="27"/>
  <c r="W639" i="27"/>
  <c r="W638" i="27"/>
  <c r="W637" i="27"/>
  <c r="W636" i="27"/>
  <c r="W635" i="27"/>
  <c r="W634" i="27"/>
  <c r="W633" i="27"/>
  <c r="W632" i="27"/>
  <c r="W631" i="27"/>
  <c r="W630" i="27"/>
  <c r="W629" i="27"/>
  <c r="W628" i="27"/>
  <c r="W627" i="27"/>
  <c r="W626" i="27"/>
  <c r="W625" i="27"/>
  <c r="W624" i="27"/>
  <c r="W623" i="27"/>
  <c r="W622" i="27"/>
  <c r="W621" i="27"/>
  <c r="W620" i="27"/>
  <c r="W619" i="27"/>
  <c r="W618" i="27"/>
  <c r="W617" i="27"/>
  <c r="W616" i="27"/>
  <c r="W615" i="27"/>
  <c r="W614" i="27"/>
  <c r="W613" i="27"/>
  <c r="W612" i="27"/>
  <c r="W611" i="27"/>
  <c r="W610" i="27"/>
  <c r="W609" i="27"/>
  <c r="W608" i="27"/>
  <c r="W607" i="27"/>
  <c r="W606" i="27"/>
  <c r="W605" i="27"/>
  <c r="W604" i="27"/>
  <c r="W603" i="27"/>
  <c r="W602" i="27"/>
  <c r="W601" i="27"/>
  <c r="W600" i="27"/>
  <c r="W599" i="27"/>
  <c r="W598" i="27"/>
  <c r="W597" i="27"/>
  <c r="W596" i="27"/>
  <c r="W595" i="27"/>
  <c r="W594" i="27"/>
  <c r="W593" i="27"/>
  <c r="W592" i="27"/>
  <c r="W591" i="27"/>
  <c r="W590" i="27"/>
  <c r="W589" i="27"/>
  <c r="W588" i="27"/>
  <c r="W587" i="27"/>
  <c r="W586" i="27"/>
  <c r="W585" i="27"/>
  <c r="W584" i="27"/>
  <c r="W583" i="27"/>
  <c r="W582" i="27"/>
  <c r="W581" i="27"/>
  <c r="W580" i="27"/>
  <c r="W579" i="27"/>
  <c r="W578" i="27"/>
  <c r="W577" i="27"/>
  <c r="W576" i="27"/>
  <c r="W575" i="27"/>
  <c r="W574" i="27"/>
  <c r="W573" i="27"/>
  <c r="W572" i="27"/>
  <c r="W571" i="27"/>
  <c r="W570" i="27"/>
  <c r="W569" i="27"/>
  <c r="W568" i="27"/>
  <c r="W567" i="27"/>
  <c r="W566" i="27"/>
  <c r="W565" i="27"/>
  <c r="W564" i="27"/>
  <c r="W563" i="27"/>
  <c r="W562" i="27"/>
  <c r="W561" i="27"/>
  <c r="W560" i="27"/>
  <c r="W559" i="27"/>
  <c r="W558" i="27"/>
  <c r="W557" i="27"/>
  <c r="W556" i="27"/>
  <c r="W555" i="27"/>
  <c r="W554" i="27"/>
  <c r="W553" i="27"/>
  <c r="W552" i="27"/>
  <c r="W551" i="27"/>
  <c r="W550" i="27"/>
  <c r="W549" i="27"/>
  <c r="W548" i="27"/>
  <c r="W547" i="27"/>
  <c r="W546" i="27"/>
  <c r="W545" i="27"/>
  <c r="W544" i="27"/>
  <c r="W543" i="27"/>
  <c r="W542" i="27"/>
  <c r="W541" i="27"/>
  <c r="W540" i="27"/>
  <c r="W539" i="27"/>
  <c r="W538" i="27"/>
  <c r="W537" i="27"/>
  <c r="W536" i="27"/>
  <c r="W535" i="27"/>
  <c r="W534" i="27"/>
  <c r="W533" i="27"/>
  <c r="W532" i="27"/>
  <c r="W531" i="27"/>
  <c r="W530" i="27"/>
  <c r="W529" i="27"/>
  <c r="W528" i="27"/>
  <c r="W527" i="27"/>
  <c r="W526" i="27"/>
  <c r="W525" i="27"/>
  <c r="W524" i="27"/>
  <c r="W523" i="27"/>
  <c r="W522" i="27"/>
  <c r="W521" i="27"/>
  <c r="W520" i="27"/>
  <c r="W519" i="27"/>
  <c r="W518" i="27"/>
  <c r="W517" i="27"/>
  <c r="W516" i="27"/>
  <c r="W515" i="27"/>
  <c r="W514" i="27"/>
  <c r="W513" i="27"/>
  <c r="W512" i="27"/>
  <c r="W511" i="27"/>
  <c r="W510" i="27"/>
  <c r="W509" i="27"/>
  <c r="W508" i="27"/>
  <c r="W507" i="27"/>
  <c r="W506" i="27"/>
  <c r="W505" i="27"/>
  <c r="W504" i="27"/>
  <c r="W503" i="27"/>
  <c r="W502" i="27"/>
  <c r="W501" i="27"/>
  <c r="W500" i="27"/>
  <c r="W499" i="27"/>
  <c r="W498" i="27"/>
  <c r="W497" i="27"/>
  <c r="W496" i="27"/>
  <c r="W495" i="27"/>
  <c r="W494" i="27"/>
  <c r="W493" i="27"/>
  <c r="W492" i="27"/>
  <c r="W491" i="27"/>
  <c r="W490" i="27"/>
  <c r="W489" i="27"/>
  <c r="W488" i="27"/>
  <c r="W487" i="27"/>
  <c r="W486" i="27"/>
  <c r="W485" i="27"/>
  <c r="W484" i="27"/>
  <c r="W483" i="27"/>
  <c r="W482" i="27"/>
  <c r="W481" i="27"/>
  <c r="W480" i="27"/>
  <c r="W479" i="27"/>
  <c r="W478" i="27"/>
  <c r="W477" i="27"/>
  <c r="W476" i="27"/>
  <c r="W475" i="27"/>
  <c r="W474" i="27"/>
  <c r="W473" i="27"/>
  <c r="W472" i="27"/>
  <c r="W471" i="27"/>
  <c r="W470" i="27"/>
  <c r="W469" i="27"/>
  <c r="W468" i="27"/>
  <c r="W467" i="27"/>
  <c r="W466" i="27"/>
  <c r="W465" i="27"/>
  <c r="W464" i="27"/>
  <c r="W463" i="27"/>
  <c r="W462" i="27"/>
  <c r="W461" i="27"/>
  <c r="W460" i="27"/>
  <c r="W459" i="27"/>
  <c r="W458" i="27"/>
  <c r="W457" i="27"/>
  <c r="W456" i="27"/>
  <c r="W455" i="27"/>
  <c r="W454" i="27"/>
  <c r="W453" i="27"/>
  <c r="W452" i="27"/>
  <c r="W451" i="27"/>
  <c r="W450" i="27"/>
  <c r="W449" i="27"/>
  <c r="W448" i="27"/>
  <c r="W447" i="27"/>
  <c r="W446" i="27"/>
  <c r="W445" i="27"/>
  <c r="W444" i="27"/>
  <c r="W443" i="27"/>
  <c r="W442" i="27"/>
  <c r="W441" i="27"/>
  <c r="W440" i="27"/>
  <c r="W439" i="27"/>
  <c r="W438" i="27"/>
  <c r="W437" i="27"/>
  <c r="W436" i="27"/>
  <c r="W435" i="27"/>
  <c r="W434" i="27"/>
  <c r="W433" i="27"/>
  <c r="W432" i="27"/>
  <c r="W431" i="27"/>
  <c r="W430" i="27"/>
  <c r="W429" i="27"/>
  <c r="W428" i="27"/>
  <c r="W427" i="27"/>
  <c r="W426" i="27"/>
  <c r="W425" i="27"/>
  <c r="W424" i="27"/>
  <c r="W423" i="27"/>
  <c r="W422" i="27"/>
  <c r="W421" i="27"/>
  <c r="W420" i="27"/>
  <c r="W419" i="27"/>
  <c r="W418" i="27"/>
  <c r="W417" i="27"/>
  <c r="W416" i="27"/>
  <c r="W415" i="27"/>
  <c r="W414" i="27"/>
  <c r="W413" i="27"/>
  <c r="W412" i="27"/>
  <c r="W411" i="27"/>
  <c r="W410" i="27"/>
  <c r="W409" i="27"/>
  <c r="W408" i="27"/>
  <c r="W407" i="27"/>
  <c r="W406" i="27"/>
  <c r="W405" i="27"/>
  <c r="W404" i="27"/>
  <c r="W403" i="27"/>
  <c r="W402" i="27"/>
  <c r="W401" i="27"/>
  <c r="W400" i="27"/>
  <c r="W399" i="27"/>
  <c r="W398" i="27"/>
  <c r="W397" i="27"/>
  <c r="W396" i="27"/>
  <c r="W395" i="27"/>
  <c r="W394" i="27"/>
  <c r="W393" i="27"/>
  <c r="W392" i="27"/>
  <c r="W391" i="27"/>
  <c r="W390" i="27"/>
  <c r="W389" i="27"/>
  <c r="W388" i="27"/>
  <c r="W387" i="27"/>
  <c r="W386" i="27"/>
  <c r="W385" i="27"/>
  <c r="W384" i="27"/>
  <c r="W383" i="27"/>
  <c r="W382" i="27"/>
  <c r="W381" i="27"/>
  <c r="W380" i="27"/>
  <c r="W379" i="27"/>
  <c r="W378" i="27"/>
  <c r="W377" i="27"/>
  <c r="W376" i="27"/>
  <c r="W375" i="27"/>
  <c r="W374" i="27"/>
  <c r="W373" i="27"/>
  <c r="W372" i="27"/>
  <c r="W371" i="27"/>
  <c r="W370" i="27"/>
  <c r="W369" i="27"/>
  <c r="W368" i="27"/>
  <c r="W367" i="27"/>
  <c r="W366" i="27"/>
  <c r="W365" i="27"/>
  <c r="W364" i="27"/>
  <c r="W363" i="27"/>
  <c r="W362" i="27"/>
  <c r="W361" i="27"/>
  <c r="W360" i="27"/>
  <c r="W359" i="27"/>
  <c r="W358" i="27"/>
  <c r="W357" i="27"/>
  <c r="W356" i="27"/>
  <c r="W355" i="27"/>
  <c r="W354" i="27"/>
  <c r="W353" i="27"/>
  <c r="W352" i="27"/>
  <c r="W351" i="27"/>
  <c r="W350" i="27"/>
  <c r="W349" i="27"/>
  <c r="W348" i="27"/>
  <c r="W347" i="27"/>
  <c r="W346" i="27"/>
  <c r="W345" i="27"/>
  <c r="W344" i="27"/>
  <c r="W343" i="27"/>
  <c r="W342" i="27"/>
  <c r="W341" i="27"/>
  <c r="W340" i="27"/>
  <c r="W339" i="27"/>
  <c r="W338" i="27"/>
  <c r="W337" i="27"/>
  <c r="W336" i="27"/>
  <c r="W335" i="27"/>
  <c r="W334" i="27"/>
  <c r="W333" i="27"/>
  <c r="W332" i="27"/>
  <c r="W331" i="27"/>
  <c r="W330" i="27"/>
  <c r="W329" i="27"/>
  <c r="W328" i="27"/>
  <c r="W327" i="27"/>
  <c r="W326" i="27"/>
  <c r="W325" i="27"/>
  <c r="W324" i="27"/>
  <c r="W323" i="27"/>
  <c r="W322" i="27"/>
  <c r="W321" i="27"/>
  <c r="W320" i="27"/>
  <c r="W319" i="27"/>
  <c r="W318" i="27"/>
  <c r="W317" i="27"/>
  <c r="W316" i="27"/>
  <c r="W315" i="27"/>
  <c r="W314" i="27"/>
  <c r="W313" i="27"/>
  <c r="W312" i="27"/>
  <c r="W311" i="27"/>
  <c r="W310" i="27"/>
  <c r="W309" i="27"/>
  <c r="W308" i="27"/>
  <c r="W307" i="27"/>
  <c r="W306" i="27"/>
  <c r="W305" i="27"/>
  <c r="W304" i="27"/>
  <c r="W303" i="27"/>
  <c r="W302" i="27"/>
  <c r="W301" i="27"/>
  <c r="W300" i="27"/>
  <c r="W299" i="27"/>
  <c r="W298" i="27"/>
  <c r="W297" i="27"/>
  <c r="W296" i="27"/>
  <c r="W295" i="27"/>
  <c r="W294" i="27"/>
  <c r="W293" i="27"/>
  <c r="W292" i="27"/>
  <c r="W291" i="27"/>
  <c r="W290" i="27"/>
  <c r="W289" i="27"/>
  <c r="W288" i="27"/>
  <c r="W287" i="27"/>
  <c r="W286" i="27"/>
  <c r="W285" i="27"/>
  <c r="W284" i="27"/>
  <c r="W283" i="27"/>
  <c r="W282" i="27"/>
  <c r="W281" i="27"/>
  <c r="W280" i="27"/>
  <c r="W279" i="27"/>
  <c r="W278" i="27"/>
  <c r="W277" i="27"/>
  <c r="W276" i="27"/>
  <c r="W275" i="27"/>
  <c r="W274" i="27"/>
  <c r="W273" i="27"/>
  <c r="W272" i="27"/>
  <c r="W271" i="27"/>
  <c r="W270" i="27"/>
  <c r="W269" i="27"/>
  <c r="W268" i="27"/>
  <c r="W267" i="27"/>
  <c r="W266" i="27"/>
  <c r="W265" i="27"/>
  <c r="W264" i="27"/>
  <c r="W263" i="27"/>
  <c r="W262" i="27"/>
  <c r="W261" i="27"/>
  <c r="W260" i="27"/>
  <c r="W259" i="27"/>
  <c r="W258" i="27"/>
  <c r="W257" i="27"/>
  <c r="W256" i="27"/>
  <c r="W255" i="27"/>
  <c r="W254" i="27"/>
  <c r="W253" i="27"/>
  <c r="W252" i="27"/>
  <c r="W251" i="27"/>
  <c r="W250" i="27"/>
  <c r="W249" i="27"/>
  <c r="W248" i="27"/>
  <c r="W247" i="27"/>
  <c r="W246" i="27"/>
  <c r="W245" i="27"/>
  <c r="W244" i="27"/>
  <c r="W243" i="27"/>
  <c r="W242" i="27"/>
  <c r="W241" i="27"/>
  <c r="W240" i="27"/>
  <c r="W239" i="27"/>
  <c r="W238" i="27"/>
  <c r="W237" i="27"/>
  <c r="W236" i="27"/>
  <c r="W235" i="27"/>
  <c r="W234" i="27"/>
  <c r="W233" i="27"/>
  <c r="W232" i="27"/>
  <c r="W231" i="27"/>
  <c r="W230" i="27"/>
  <c r="W229" i="27"/>
  <c r="W228" i="27"/>
  <c r="W227" i="27"/>
  <c r="W226" i="27"/>
  <c r="W225" i="27"/>
  <c r="W224" i="27"/>
  <c r="W223" i="27"/>
  <c r="W222" i="27"/>
  <c r="W221" i="27"/>
  <c r="W220" i="27"/>
  <c r="W219" i="27"/>
  <c r="W218" i="27"/>
  <c r="W217" i="27"/>
  <c r="W216" i="27"/>
  <c r="W215" i="27"/>
  <c r="W214" i="27"/>
  <c r="W213" i="27"/>
  <c r="W212" i="27"/>
  <c r="W211" i="27"/>
  <c r="W210" i="27"/>
  <c r="W209" i="27"/>
  <c r="W208" i="27"/>
  <c r="W207" i="27"/>
  <c r="W206" i="27"/>
  <c r="W205" i="27"/>
  <c r="W204" i="27"/>
  <c r="W203" i="27"/>
  <c r="W202" i="27"/>
  <c r="W201" i="27"/>
  <c r="W200" i="27"/>
  <c r="W199" i="27"/>
  <c r="W198" i="27"/>
  <c r="W197" i="27"/>
  <c r="W196" i="27"/>
  <c r="W195" i="27"/>
  <c r="W194" i="27"/>
  <c r="W193" i="27"/>
  <c r="W192" i="27"/>
  <c r="W191" i="27"/>
  <c r="W190" i="27"/>
  <c r="W189" i="27"/>
  <c r="W188" i="27"/>
  <c r="W187" i="27"/>
  <c r="W186" i="27"/>
  <c r="W185" i="27"/>
  <c r="W184" i="27"/>
  <c r="W183" i="27"/>
  <c r="W182" i="27"/>
  <c r="W181" i="27"/>
  <c r="W180" i="27"/>
  <c r="W179" i="27"/>
  <c r="W178" i="27"/>
  <c r="W177" i="27"/>
  <c r="W176" i="27"/>
  <c r="W175" i="27"/>
  <c r="W174" i="27"/>
  <c r="W173" i="27"/>
  <c r="W172" i="27"/>
  <c r="W171" i="27"/>
  <c r="W170" i="27"/>
  <c r="W169" i="27"/>
  <c r="W168" i="27"/>
  <c r="W167" i="27"/>
  <c r="W166" i="27"/>
  <c r="W165" i="27"/>
  <c r="W164" i="27"/>
  <c r="W163" i="27"/>
  <c r="W162" i="27"/>
  <c r="W161" i="27"/>
  <c r="W160" i="27"/>
  <c r="W159" i="27"/>
  <c r="W158" i="27"/>
  <c r="W157" i="27"/>
  <c r="W156" i="27"/>
  <c r="W155" i="27"/>
  <c r="W154" i="27"/>
  <c r="W153" i="27"/>
  <c r="W152" i="27"/>
  <c r="W151" i="27"/>
  <c r="W150" i="27"/>
  <c r="W149" i="27"/>
  <c r="W148" i="27"/>
  <c r="W147" i="27"/>
  <c r="W146" i="27"/>
  <c r="W145" i="27"/>
  <c r="W144" i="27"/>
  <c r="W143" i="27"/>
  <c r="W142" i="27"/>
  <c r="W141" i="27"/>
  <c r="W140" i="27"/>
  <c r="W139" i="27"/>
  <c r="W138" i="27"/>
  <c r="W137" i="27"/>
  <c r="W136" i="27"/>
  <c r="W135" i="27"/>
  <c r="W134" i="27"/>
  <c r="W133" i="27"/>
  <c r="W132" i="27"/>
  <c r="W131" i="27"/>
  <c r="W130" i="27"/>
  <c r="W129" i="27"/>
  <c r="W128" i="27"/>
  <c r="W127" i="27"/>
  <c r="W126" i="27"/>
  <c r="W125" i="27"/>
  <c r="W124" i="27"/>
  <c r="W123" i="27"/>
  <c r="W122" i="27"/>
  <c r="W121" i="27"/>
  <c r="W120" i="27"/>
  <c r="W119" i="27"/>
  <c r="W118" i="27"/>
  <c r="W117" i="27"/>
  <c r="W116" i="27"/>
  <c r="W115" i="27"/>
  <c r="W114" i="27"/>
  <c r="W113" i="27"/>
  <c r="W112" i="27"/>
  <c r="W111" i="27"/>
  <c r="W110" i="27"/>
  <c r="W109" i="27"/>
  <c r="W108" i="27"/>
  <c r="W107" i="27"/>
  <c r="W106" i="27"/>
  <c r="W105" i="27"/>
  <c r="W104" i="27"/>
  <c r="W103" i="27"/>
  <c r="W102" i="27"/>
  <c r="W101" i="27"/>
  <c r="W100" i="27"/>
  <c r="W99" i="27"/>
  <c r="W98" i="27"/>
  <c r="W97" i="27"/>
  <c r="W96" i="27"/>
  <c r="W95" i="27"/>
  <c r="W94" i="27"/>
  <c r="W93" i="27"/>
  <c r="W92" i="27"/>
  <c r="W91" i="27"/>
  <c r="W90" i="27"/>
  <c r="W89" i="27"/>
  <c r="W88" i="27"/>
  <c r="W87" i="27"/>
  <c r="W86" i="27"/>
  <c r="W85" i="27"/>
  <c r="W84" i="27"/>
  <c r="W83" i="27"/>
  <c r="W82" i="27"/>
  <c r="W81" i="27"/>
  <c r="W80" i="27"/>
  <c r="W79" i="27"/>
  <c r="W78" i="27"/>
  <c r="W77" i="27"/>
  <c r="W76" i="27"/>
  <c r="W75" i="27"/>
  <c r="W74" i="27"/>
  <c r="W73" i="27"/>
  <c r="W72" i="27"/>
  <c r="W71" i="27"/>
  <c r="W70" i="27"/>
  <c r="W69" i="27"/>
  <c r="W68" i="27"/>
  <c r="W67" i="27"/>
  <c r="W66" i="27"/>
  <c r="W65" i="27"/>
  <c r="W64" i="27"/>
  <c r="W63" i="27"/>
  <c r="W62" i="27"/>
  <c r="W61" i="27"/>
  <c r="W60" i="27"/>
  <c r="W59" i="27"/>
  <c r="W58" i="27"/>
  <c r="W57" i="27"/>
  <c r="W56" i="27"/>
  <c r="W55" i="27"/>
  <c r="W54" i="27"/>
  <c r="W53" i="27"/>
  <c r="W52" i="27"/>
  <c r="W51" i="27"/>
  <c r="W50" i="27"/>
  <c r="W49" i="27"/>
  <c r="W48" i="27"/>
  <c r="W47" i="27"/>
  <c r="W46" i="27"/>
  <c r="W45" i="27"/>
  <c r="W44" i="27"/>
  <c r="W43" i="27"/>
  <c r="W42" i="27"/>
  <c r="W41" i="27"/>
  <c r="W40" i="27"/>
  <c r="W39" i="27"/>
  <c r="W38" i="27"/>
  <c r="W37" i="27"/>
  <c r="W36" i="27"/>
  <c r="W35" i="27"/>
  <c r="W34" i="27"/>
  <c r="W33" i="27"/>
  <c r="W32" i="27"/>
  <c r="W31" i="27"/>
  <c r="W30" i="27"/>
  <c r="W29" i="27"/>
  <c r="W28" i="27"/>
  <c r="W27" i="27"/>
  <c r="W26" i="27"/>
  <c r="W25" i="27"/>
  <c r="W24" i="27"/>
  <c r="W23" i="27"/>
  <c r="W22" i="27"/>
  <c r="W21" i="27"/>
  <c r="W20" i="27"/>
  <c r="W19" i="27"/>
  <c r="W18" i="27"/>
  <c r="W17" i="27"/>
  <c r="W16" i="27"/>
  <c r="W15" i="27"/>
  <c r="W14" i="27"/>
  <c r="W13" i="27"/>
  <c r="W12" i="27"/>
  <c r="W11" i="27"/>
  <c r="W10" i="27"/>
  <c r="V1976" i="27"/>
  <c r="V1975" i="27"/>
  <c r="V1974" i="27"/>
  <c r="V1973" i="27"/>
  <c r="V1972" i="27"/>
  <c r="V1971" i="27"/>
  <c r="V1970" i="27"/>
  <c r="V1969" i="27"/>
  <c r="V1968" i="27"/>
  <c r="V1967" i="27"/>
  <c r="V1966" i="27"/>
  <c r="V1965" i="27"/>
  <c r="V1964" i="27"/>
  <c r="V1963" i="27"/>
  <c r="V1962" i="27"/>
  <c r="V1961" i="27"/>
  <c r="V1960" i="27"/>
  <c r="V1959" i="27"/>
  <c r="V1958" i="27"/>
  <c r="V1957" i="27"/>
  <c r="V1956" i="27"/>
  <c r="V1955" i="27"/>
  <c r="V1954" i="27"/>
  <c r="V1953" i="27"/>
  <c r="V1952" i="27"/>
  <c r="V1951" i="27"/>
  <c r="V1950" i="27"/>
  <c r="V1949" i="27"/>
  <c r="V1948" i="27"/>
  <c r="V1947" i="27"/>
  <c r="V1946" i="27"/>
  <c r="V1945" i="27"/>
  <c r="V1944" i="27"/>
  <c r="V1943" i="27"/>
  <c r="V1942" i="27"/>
  <c r="V1941" i="27"/>
  <c r="V1940" i="27"/>
  <c r="V1939" i="27"/>
  <c r="V1938" i="27"/>
  <c r="V1937" i="27"/>
  <c r="V1936" i="27"/>
  <c r="V1935" i="27"/>
  <c r="V1934" i="27"/>
  <c r="V1933" i="27"/>
  <c r="V1932" i="27"/>
  <c r="V1931" i="27"/>
  <c r="V1930" i="27"/>
  <c r="V1929" i="27"/>
  <c r="V1928" i="27"/>
  <c r="V1927" i="27"/>
  <c r="V1926" i="27"/>
  <c r="V1925" i="27"/>
  <c r="V1924" i="27"/>
  <c r="V1923" i="27"/>
  <c r="V1922" i="27"/>
  <c r="V1921" i="27"/>
  <c r="V1920" i="27"/>
  <c r="V1919" i="27"/>
  <c r="V1918" i="27"/>
  <c r="V1917" i="27"/>
  <c r="V1916" i="27"/>
  <c r="V1915" i="27"/>
  <c r="V1914" i="27"/>
  <c r="V1913" i="27"/>
  <c r="V1912" i="27"/>
  <c r="V1911" i="27"/>
  <c r="V1910" i="27"/>
  <c r="V1909" i="27"/>
  <c r="V1908" i="27"/>
  <c r="V1907" i="27"/>
  <c r="V1906" i="27"/>
  <c r="V1905" i="27"/>
  <c r="V1904" i="27"/>
  <c r="V1903" i="27"/>
  <c r="V1902" i="27"/>
  <c r="V1901" i="27"/>
  <c r="V1900" i="27"/>
  <c r="V1899" i="27"/>
  <c r="V1898" i="27"/>
  <c r="V1897" i="27"/>
  <c r="V1896" i="27"/>
  <c r="V1895" i="27"/>
  <c r="V1894" i="27"/>
  <c r="V1893" i="27"/>
  <c r="V1892" i="27"/>
  <c r="V1891" i="27"/>
  <c r="V1890" i="27"/>
  <c r="V1889" i="27"/>
  <c r="V1888" i="27"/>
  <c r="V1887" i="27"/>
  <c r="V1886" i="27"/>
  <c r="V1885" i="27"/>
  <c r="V1884" i="27"/>
  <c r="V1883" i="27"/>
  <c r="V1882" i="27"/>
  <c r="V1881" i="27"/>
  <c r="V1880" i="27"/>
  <c r="V1879" i="27"/>
  <c r="V1878" i="27"/>
  <c r="V1877" i="27"/>
  <c r="V1876" i="27"/>
  <c r="V1875" i="27"/>
  <c r="V1874" i="27"/>
  <c r="V1873" i="27"/>
  <c r="V1872" i="27"/>
  <c r="V1871" i="27"/>
  <c r="V1870" i="27"/>
  <c r="V1869" i="27"/>
  <c r="V1868" i="27"/>
  <c r="V1867" i="27"/>
  <c r="V1866" i="27"/>
  <c r="V1865" i="27"/>
  <c r="V1864" i="27"/>
  <c r="V1863" i="27"/>
  <c r="V1862" i="27"/>
  <c r="V1861" i="27"/>
  <c r="V1860" i="27"/>
  <c r="V1859" i="27"/>
  <c r="V1858" i="27"/>
  <c r="V1857" i="27"/>
  <c r="V1856" i="27"/>
  <c r="V1855" i="27"/>
  <c r="V1854" i="27"/>
  <c r="V1853" i="27"/>
  <c r="V1852" i="27"/>
  <c r="V1851" i="27"/>
  <c r="V1850" i="27"/>
  <c r="V1849" i="27"/>
  <c r="V1848" i="27"/>
  <c r="V1847" i="27"/>
  <c r="V1846" i="27"/>
  <c r="V1845" i="27"/>
  <c r="V1844" i="27"/>
  <c r="V1843" i="27"/>
  <c r="V1842" i="27"/>
  <c r="V1841" i="27"/>
  <c r="V1840" i="27"/>
  <c r="V1839" i="27"/>
  <c r="V1838" i="27"/>
  <c r="V1837" i="27"/>
  <c r="V1836" i="27"/>
  <c r="V1835" i="27"/>
  <c r="V1834" i="27"/>
  <c r="V1833" i="27"/>
  <c r="V1832" i="27"/>
  <c r="V1831" i="27"/>
  <c r="V1830" i="27"/>
  <c r="V1829" i="27"/>
  <c r="V1828" i="27"/>
  <c r="V1827" i="27"/>
  <c r="V1826" i="27"/>
  <c r="V1825" i="27"/>
  <c r="V1824" i="27"/>
  <c r="V1823" i="27"/>
  <c r="V1822" i="27"/>
  <c r="V1821" i="27"/>
  <c r="V1820" i="27"/>
  <c r="V1819" i="27"/>
  <c r="V1818" i="27"/>
  <c r="V1817" i="27"/>
  <c r="V1816" i="27"/>
  <c r="V1815" i="27"/>
  <c r="V1814" i="27"/>
  <c r="V1813" i="27"/>
  <c r="V1812" i="27"/>
  <c r="V1811" i="27"/>
  <c r="V1810" i="27"/>
  <c r="V1809" i="27"/>
  <c r="V1808" i="27"/>
  <c r="V1807" i="27"/>
  <c r="V1806" i="27"/>
  <c r="V1805" i="27"/>
  <c r="V1804" i="27"/>
  <c r="V1803" i="27"/>
  <c r="V1802" i="27"/>
  <c r="V1801" i="27"/>
  <c r="V1800" i="27"/>
  <c r="V1799" i="27"/>
  <c r="V1798" i="27"/>
  <c r="V1797" i="27"/>
  <c r="V1796" i="27"/>
  <c r="V1795" i="27"/>
  <c r="V1794" i="27"/>
  <c r="V1793" i="27"/>
  <c r="V1792" i="27"/>
  <c r="V1791" i="27"/>
  <c r="V1790" i="27"/>
  <c r="V1789" i="27"/>
  <c r="V1788" i="27"/>
  <c r="V1787" i="27"/>
  <c r="V1786" i="27"/>
  <c r="V1785" i="27"/>
  <c r="V1784" i="27"/>
  <c r="V1783" i="27"/>
  <c r="V1782" i="27"/>
  <c r="V1781" i="27"/>
  <c r="V1780" i="27"/>
  <c r="V1779" i="27"/>
  <c r="V1778" i="27"/>
  <c r="V1777" i="27"/>
  <c r="V1776" i="27"/>
  <c r="V1775" i="27"/>
  <c r="V1774" i="27"/>
  <c r="V1773" i="27"/>
  <c r="V1772" i="27"/>
  <c r="V1771" i="27"/>
  <c r="V1770" i="27"/>
  <c r="V1769" i="27"/>
  <c r="V1768" i="27"/>
  <c r="V1767" i="27"/>
  <c r="V1766" i="27"/>
  <c r="V1765" i="27"/>
  <c r="V1764" i="27"/>
  <c r="V1763" i="27"/>
  <c r="V1762" i="27"/>
  <c r="V1761" i="27"/>
  <c r="V1760" i="27"/>
  <c r="V1759" i="27"/>
  <c r="V1758" i="27"/>
  <c r="V1757" i="27"/>
  <c r="V1756" i="27"/>
  <c r="V1755" i="27"/>
  <c r="V1754" i="27"/>
  <c r="V1753" i="27"/>
  <c r="V1752" i="27"/>
  <c r="V1751" i="27"/>
  <c r="V1750" i="27"/>
  <c r="V1749" i="27"/>
  <c r="V1748" i="27"/>
  <c r="V1747" i="27"/>
  <c r="V1746" i="27"/>
  <c r="V1745" i="27"/>
  <c r="V1744" i="27"/>
  <c r="V1743" i="27"/>
  <c r="V1742" i="27"/>
  <c r="V1741" i="27"/>
  <c r="V1740" i="27"/>
  <c r="V1739" i="27"/>
  <c r="V1738" i="27"/>
  <c r="V1737" i="27"/>
  <c r="V1736" i="27"/>
  <c r="V1735" i="27"/>
  <c r="V1734" i="27"/>
  <c r="V1733" i="27"/>
  <c r="V1732" i="27"/>
  <c r="V1731" i="27"/>
  <c r="V1730" i="27"/>
  <c r="V1729" i="27"/>
  <c r="V1728" i="27"/>
  <c r="V1727" i="27"/>
  <c r="V1726" i="27"/>
  <c r="V1725" i="27"/>
  <c r="V1724" i="27"/>
  <c r="V1723" i="27"/>
  <c r="V1722" i="27"/>
  <c r="V1721" i="27"/>
  <c r="V1720" i="27"/>
  <c r="V1719" i="27"/>
  <c r="V1718" i="27"/>
  <c r="V1717" i="27"/>
  <c r="V1716" i="27"/>
  <c r="V1715" i="27"/>
  <c r="V1714" i="27"/>
  <c r="V1713" i="27"/>
  <c r="V1712" i="27"/>
  <c r="V1711" i="27"/>
  <c r="V1710" i="27"/>
  <c r="V1709" i="27"/>
  <c r="V1708" i="27"/>
  <c r="V1707" i="27"/>
  <c r="V1706" i="27"/>
  <c r="V1705" i="27"/>
  <c r="V1704" i="27"/>
  <c r="V1703" i="27"/>
  <c r="V1702" i="27"/>
  <c r="V1701" i="27"/>
  <c r="V1700" i="27"/>
  <c r="V1699" i="27"/>
  <c r="V1698" i="27"/>
  <c r="V1697" i="27"/>
  <c r="V1696" i="27"/>
  <c r="V1695" i="27"/>
  <c r="V1694" i="27"/>
  <c r="V1693" i="27"/>
  <c r="V1692" i="27"/>
  <c r="V1691" i="27"/>
  <c r="V1690" i="27"/>
  <c r="V1689" i="27"/>
  <c r="V1688" i="27"/>
  <c r="V1687" i="27"/>
  <c r="V1686" i="27"/>
  <c r="V1685" i="27"/>
  <c r="V1684" i="27"/>
  <c r="V1683" i="27"/>
  <c r="V1682" i="27"/>
  <c r="V1681" i="27"/>
  <c r="V1680" i="27"/>
  <c r="V1679" i="27"/>
  <c r="V1678" i="27"/>
  <c r="V1677" i="27"/>
  <c r="V1676" i="27"/>
  <c r="V1675" i="27"/>
  <c r="V1674" i="27"/>
  <c r="V1673" i="27"/>
  <c r="V1672" i="27"/>
  <c r="V1671" i="27"/>
  <c r="V1670" i="27"/>
  <c r="V1669" i="27"/>
  <c r="V1668" i="27"/>
  <c r="V1667" i="27"/>
  <c r="V1666" i="27"/>
  <c r="V1665" i="27"/>
  <c r="V1664" i="27"/>
  <c r="V1663" i="27"/>
  <c r="V1662" i="27"/>
  <c r="V1661" i="27"/>
  <c r="V1660" i="27"/>
  <c r="V1659" i="27"/>
  <c r="V1658" i="27"/>
  <c r="V1657" i="27"/>
  <c r="V1656" i="27"/>
  <c r="V1655" i="27"/>
  <c r="V1654" i="27"/>
  <c r="V1653" i="27"/>
  <c r="V1652" i="27"/>
  <c r="V1651" i="27"/>
  <c r="V1650" i="27"/>
  <c r="V1649" i="27"/>
  <c r="V1648" i="27"/>
  <c r="V1647" i="27"/>
  <c r="V1646" i="27"/>
  <c r="V1645" i="27"/>
  <c r="V1644" i="27"/>
  <c r="V1643" i="27"/>
  <c r="V1642" i="27"/>
  <c r="V1641" i="27"/>
  <c r="V1640" i="27"/>
  <c r="V1639" i="27"/>
  <c r="V1638" i="27"/>
  <c r="V1637" i="27"/>
  <c r="V1636" i="27"/>
  <c r="V1635" i="27"/>
  <c r="V1634" i="27"/>
  <c r="V1633" i="27"/>
  <c r="V1632" i="27"/>
  <c r="V1631" i="27"/>
  <c r="V1630" i="27"/>
  <c r="V1629" i="27"/>
  <c r="V1628" i="27"/>
  <c r="V1627" i="27"/>
  <c r="V1626" i="27"/>
  <c r="V1625" i="27"/>
  <c r="V1624" i="27"/>
  <c r="V1623" i="27"/>
  <c r="V1622" i="27"/>
  <c r="V1621" i="27"/>
  <c r="V1620" i="27"/>
  <c r="V1619" i="27"/>
  <c r="V1618" i="27"/>
  <c r="V1617" i="27"/>
  <c r="V1616" i="27"/>
  <c r="V1615" i="27"/>
  <c r="V1614" i="27"/>
  <c r="V1613" i="27"/>
  <c r="V1612" i="27"/>
  <c r="V1611" i="27"/>
  <c r="V1610" i="27"/>
  <c r="V1609" i="27"/>
  <c r="V1608" i="27"/>
  <c r="V1607" i="27"/>
  <c r="V1606" i="27"/>
  <c r="V1605" i="27"/>
  <c r="V1604" i="27"/>
  <c r="V1603" i="27"/>
  <c r="V1602" i="27"/>
  <c r="V1601" i="27"/>
  <c r="V1600" i="27"/>
  <c r="V1599" i="27"/>
  <c r="V1598" i="27"/>
  <c r="V1597" i="27"/>
  <c r="V1596" i="27"/>
  <c r="V1595" i="27"/>
  <c r="V1594" i="27"/>
  <c r="V1593" i="27"/>
  <c r="V1592" i="27"/>
  <c r="V1591" i="27"/>
  <c r="V1590" i="27"/>
  <c r="V1589" i="27"/>
  <c r="V1588" i="27"/>
  <c r="V1587" i="27"/>
  <c r="V1586" i="27"/>
  <c r="V1585" i="27"/>
  <c r="V1584" i="27"/>
  <c r="V1583" i="27"/>
  <c r="V1582" i="27"/>
  <c r="V1581" i="27"/>
  <c r="V1580" i="27"/>
  <c r="V1579" i="27"/>
  <c r="V1578" i="27"/>
  <c r="V1577" i="27"/>
  <c r="V1576" i="27"/>
  <c r="V1575" i="27"/>
  <c r="V1574" i="27"/>
  <c r="V1573" i="27"/>
  <c r="V1572" i="27"/>
  <c r="V1571" i="27"/>
  <c r="V1570" i="27"/>
  <c r="V1569" i="27"/>
  <c r="V1568" i="27"/>
  <c r="V1567" i="27"/>
  <c r="V1566" i="27"/>
  <c r="V1565" i="27"/>
  <c r="V1564" i="27"/>
  <c r="V1563" i="27"/>
  <c r="V1562" i="27"/>
  <c r="V1561" i="27"/>
  <c r="V1560" i="27"/>
  <c r="V1559" i="27"/>
  <c r="V1558" i="27"/>
  <c r="V1557" i="27"/>
  <c r="V1556" i="27"/>
  <c r="V1555" i="27"/>
  <c r="V1554" i="27"/>
  <c r="V1553" i="27"/>
  <c r="V1552" i="27"/>
  <c r="V1551" i="27"/>
  <c r="V1550" i="27"/>
  <c r="V1549" i="27"/>
  <c r="V1548" i="27"/>
  <c r="V1547" i="27"/>
  <c r="V1546" i="27"/>
  <c r="V1545" i="27"/>
  <c r="V1544" i="27"/>
  <c r="V1543" i="27"/>
  <c r="V1542" i="27"/>
  <c r="V1541" i="27"/>
  <c r="V1540" i="27"/>
  <c r="V1539" i="27"/>
  <c r="V1538" i="27"/>
  <c r="V1537" i="27"/>
  <c r="V1536" i="27"/>
  <c r="V1535" i="27"/>
  <c r="V1534" i="27"/>
  <c r="V1533" i="27"/>
  <c r="V1532" i="27"/>
  <c r="V1531" i="27"/>
  <c r="V1530" i="27"/>
  <c r="V1529" i="27"/>
  <c r="V1528" i="27"/>
  <c r="V1527" i="27"/>
  <c r="V1526" i="27"/>
  <c r="V1525" i="27"/>
  <c r="V1524" i="27"/>
  <c r="V1523" i="27"/>
  <c r="V1522" i="27"/>
  <c r="V1521" i="27"/>
  <c r="V1520" i="27"/>
  <c r="V1519" i="27"/>
  <c r="V1518" i="27"/>
  <c r="V1517" i="27"/>
  <c r="V1516" i="27"/>
  <c r="V1515" i="27"/>
  <c r="V1514" i="27"/>
  <c r="V1513" i="27"/>
  <c r="V1512" i="27"/>
  <c r="V1511" i="27"/>
  <c r="V1510" i="27"/>
  <c r="V1509" i="27"/>
  <c r="V1508" i="27"/>
  <c r="V1507" i="27"/>
  <c r="V1506" i="27"/>
  <c r="V1505" i="27"/>
  <c r="V1504" i="27"/>
  <c r="V1503" i="27"/>
  <c r="V1502" i="27"/>
  <c r="V1501" i="27"/>
  <c r="V1500" i="27"/>
  <c r="V1499" i="27"/>
  <c r="V1498" i="27"/>
  <c r="V1497" i="27"/>
  <c r="V1496" i="27"/>
  <c r="V1495" i="27"/>
  <c r="V1494" i="27"/>
  <c r="V1493" i="27"/>
  <c r="V1492" i="27"/>
  <c r="V1491" i="27"/>
  <c r="V1490" i="27"/>
  <c r="V1489" i="27"/>
  <c r="V1488" i="27"/>
  <c r="V1487" i="27"/>
  <c r="V1486" i="27"/>
  <c r="V1485" i="27"/>
  <c r="V1484" i="27"/>
  <c r="V1483" i="27"/>
  <c r="V1482" i="27"/>
  <c r="V1481" i="27"/>
  <c r="V1480" i="27"/>
  <c r="V1479" i="27"/>
  <c r="V1478" i="27"/>
  <c r="V1477" i="27"/>
  <c r="V1476" i="27"/>
  <c r="V1475" i="27"/>
  <c r="V1474" i="27"/>
  <c r="V1473" i="27"/>
  <c r="V1472" i="27"/>
  <c r="V1471" i="27"/>
  <c r="V1470" i="27"/>
  <c r="V1469" i="27"/>
  <c r="V1468" i="27"/>
  <c r="V1467" i="27"/>
  <c r="V1466" i="27"/>
  <c r="V1465" i="27"/>
  <c r="V1464" i="27"/>
  <c r="V1463" i="27"/>
  <c r="V1462" i="27"/>
  <c r="V1461" i="27"/>
  <c r="V1460" i="27"/>
  <c r="V1459" i="27"/>
  <c r="V1458" i="27"/>
  <c r="V1457" i="27"/>
  <c r="V1456" i="27"/>
  <c r="V1455" i="27"/>
  <c r="V1454" i="27"/>
  <c r="V1453" i="27"/>
  <c r="V1452" i="27"/>
  <c r="V1451" i="27"/>
  <c r="V1450" i="27"/>
  <c r="V1449" i="27"/>
  <c r="V1448" i="27"/>
  <c r="V1447" i="27"/>
  <c r="V1446" i="27"/>
  <c r="V1445" i="27"/>
  <c r="V1444" i="27"/>
  <c r="V1443" i="27"/>
  <c r="V1442" i="27"/>
  <c r="V1441" i="27"/>
  <c r="V1440" i="27"/>
  <c r="V1439" i="27"/>
  <c r="V1438" i="27"/>
  <c r="V1437" i="27"/>
  <c r="V1436" i="27"/>
  <c r="V1435" i="27"/>
  <c r="V1434" i="27"/>
  <c r="V1433" i="27"/>
  <c r="V1432" i="27"/>
  <c r="V1431" i="27"/>
  <c r="V1430" i="27"/>
  <c r="V1429" i="27"/>
  <c r="V1428" i="27"/>
  <c r="V1427" i="27"/>
  <c r="V1426" i="27"/>
  <c r="V1425" i="27"/>
  <c r="V1424" i="27"/>
  <c r="V1423" i="27"/>
  <c r="V1422" i="27"/>
  <c r="V1421" i="27"/>
  <c r="V1420" i="27"/>
  <c r="V1419" i="27"/>
  <c r="V1418" i="27"/>
  <c r="V1417" i="27"/>
  <c r="V1416" i="27"/>
  <c r="V1415" i="27"/>
  <c r="V1414" i="27"/>
  <c r="V1413" i="27"/>
  <c r="V1412" i="27"/>
  <c r="V1411" i="27"/>
  <c r="V1410" i="27"/>
  <c r="V1409" i="27"/>
  <c r="V1408" i="27"/>
  <c r="V1407" i="27"/>
  <c r="V1406" i="27"/>
  <c r="V1405" i="27"/>
  <c r="V1404" i="27"/>
  <c r="V1403" i="27"/>
  <c r="V1402" i="27"/>
  <c r="V1401" i="27"/>
  <c r="V1400" i="27"/>
  <c r="V1399" i="27"/>
  <c r="V1398" i="27"/>
  <c r="V1397" i="27"/>
  <c r="V1396" i="27"/>
  <c r="V1395" i="27"/>
  <c r="V1394" i="27"/>
  <c r="V1393" i="27"/>
  <c r="V1392" i="27"/>
  <c r="V1391" i="27"/>
  <c r="V1390" i="27"/>
  <c r="V1389" i="27"/>
  <c r="V1388" i="27"/>
  <c r="V1387" i="27"/>
  <c r="V1386" i="27"/>
  <c r="V1385" i="27"/>
  <c r="V1384" i="27"/>
  <c r="V1383" i="27"/>
  <c r="V1382" i="27"/>
  <c r="V1381" i="27"/>
  <c r="V1380" i="27"/>
  <c r="V1379" i="27"/>
  <c r="V1378" i="27"/>
  <c r="V1377" i="27"/>
  <c r="V1376" i="27"/>
  <c r="V1375" i="27"/>
  <c r="V1374" i="27"/>
  <c r="V1373" i="27"/>
  <c r="V1372" i="27"/>
  <c r="V1371" i="27"/>
  <c r="V1370" i="27"/>
  <c r="V1369" i="27"/>
  <c r="V1368" i="27"/>
  <c r="V1367" i="27"/>
  <c r="V1366" i="27"/>
  <c r="V1365" i="27"/>
  <c r="V1364" i="27"/>
  <c r="V1363" i="27"/>
  <c r="V1362" i="27"/>
  <c r="V1361" i="27"/>
  <c r="V1360" i="27"/>
  <c r="V1359" i="27"/>
  <c r="V1358" i="27"/>
  <c r="V1357" i="27"/>
  <c r="V1356" i="27"/>
  <c r="V1355" i="27"/>
  <c r="V1354" i="27"/>
  <c r="V1353" i="27"/>
  <c r="V1352" i="27"/>
  <c r="V1351" i="27"/>
  <c r="V1350" i="27"/>
  <c r="V1349" i="27"/>
  <c r="V1348" i="27"/>
  <c r="V1347" i="27"/>
  <c r="V1346" i="27"/>
  <c r="V1345" i="27"/>
  <c r="V1344" i="27"/>
  <c r="V1343" i="27"/>
  <c r="V1342" i="27"/>
  <c r="V1341" i="27"/>
  <c r="V1340" i="27"/>
  <c r="V1339" i="27"/>
  <c r="V1338" i="27"/>
  <c r="V1337" i="27"/>
  <c r="V1336" i="27"/>
  <c r="V1335" i="27"/>
  <c r="V1334" i="27"/>
  <c r="V1333" i="27"/>
  <c r="V1332" i="27"/>
  <c r="V1331" i="27"/>
  <c r="V1330" i="27"/>
  <c r="V1329" i="27"/>
  <c r="V1328" i="27"/>
  <c r="V1327" i="27"/>
  <c r="V1326" i="27"/>
  <c r="V1325" i="27"/>
  <c r="V1324" i="27"/>
  <c r="V1323" i="27"/>
  <c r="V1322" i="27"/>
  <c r="V1321" i="27"/>
  <c r="V1320" i="27"/>
  <c r="V1319" i="27"/>
  <c r="V1318" i="27"/>
  <c r="V1317" i="27"/>
  <c r="V1316" i="27"/>
  <c r="V1315" i="27"/>
  <c r="V1314" i="27"/>
  <c r="V1313" i="27"/>
  <c r="V1312" i="27"/>
  <c r="V1311" i="27"/>
  <c r="V1310" i="27"/>
  <c r="V1309" i="27"/>
  <c r="V1308" i="27"/>
  <c r="V1307" i="27"/>
  <c r="V1306" i="27"/>
  <c r="V1305" i="27"/>
  <c r="V1304" i="27"/>
  <c r="V1303" i="27"/>
  <c r="V1302" i="27"/>
  <c r="V1301" i="27"/>
  <c r="V1300" i="27"/>
  <c r="V1299" i="27"/>
  <c r="V1298" i="27"/>
  <c r="V1297" i="27"/>
  <c r="V1296" i="27"/>
  <c r="V1295" i="27"/>
  <c r="V1294" i="27"/>
  <c r="V1293" i="27"/>
  <c r="V1292" i="27"/>
  <c r="V1291" i="27"/>
  <c r="V1290" i="27"/>
  <c r="V1289" i="27"/>
  <c r="V1288" i="27"/>
  <c r="V1287" i="27"/>
  <c r="V1286" i="27"/>
  <c r="V1285" i="27"/>
  <c r="V1284" i="27"/>
  <c r="V1283" i="27"/>
  <c r="V1282" i="27"/>
  <c r="V1281" i="27"/>
  <c r="V1280" i="27"/>
  <c r="V1279" i="27"/>
  <c r="V1278" i="27"/>
  <c r="V1277" i="27"/>
  <c r="V1276" i="27"/>
  <c r="V1275" i="27"/>
  <c r="V1274" i="27"/>
  <c r="V1273" i="27"/>
  <c r="V1272" i="27"/>
  <c r="V1271" i="27"/>
  <c r="V1270" i="27"/>
  <c r="V1269" i="27"/>
  <c r="V1268" i="27"/>
  <c r="V1267" i="27"/>
  <c r="V1266" i="27"/>
  <c r="V1265" i="27"/>
  <c r="V1264" i="27"/>
  <c r="V1263" i="27"/>
  <c r="V1262" i="27"/>
  <c r="V1261" i="27"/>
  <c r="V1260" i="27"/>
  <c r="V1259" i="27"/>
  <c r="V1258" i="27"/>
  <c r="V1257" i="27"/>
  <c r="V1256" i="27"/>
  <c r="V1255" i="27"/>
  <c r="V1254" i="27"/>
  <c r="V1253" i="27"/>
  <c r="V1252" i="27"/>
  <c r="V1251" i="27"/>
  <c r="V1250" i="27"/>
  <c r="V1249" i="27"/>
  <c r="V1248" i="27"/>
  <c r="V1247" i="27"/>
  <c r="V1246" i="27"/>
  <c r="V1245" i="27"/>
  <c r="V1244" i="27"/>
  <c r="V1243" i="27"/>
  <c r="V1242" i="27"/>
  <c r="V1241" i="27"/>
  <c r="V1240" i="27"/>
  <c r="V1239" i="27"/>
  <c r="V1238" i="27"/>
  <c r="V1237" i="27"/>
  <c r="V1236" i="27"/>
  <c r="V1235" i="27"/>
  <c r="V1234" i="27"/>
  <c r="V1233" i="27"/>
  <c r="V1232" i="27"/>
  <c r="V1231" i="27"/>
  <c r="V1230" i="27"/>
  <c r="V1229" i="27"/>
  <c r="V1228" i="27"/>
  <c r="V1227" i="27"/>
  <c r="V1226" i="27"/>
  <c r="V1225" i="27"/>
  <c r="V1224" i="27"/>
  <c r="V1223" i="27"/>
  <c r="V1222" i="27"/>
  <c r="V1221" i="27"/>
  <c r="V1220" i="27"/>
  <c r="V1219" i="27"/>
  <c r="V1218" i="27"/>
  <c r="V1217" i="27"/>
  <c r="V1216" i="27"/>
  <c r="V1215" i="27"/>
  <c r="V1214" i="27"/>
  <c r="V1213" i="27"/>
  <c r="V1212" i="27"/>
  <c r="V1211" i="27"/>
  <c r="V1210" i="27"/>
  <c r="V1209" i="27"/>
  <c r="V1208" i="27"/>
  <c r="V1207" i="27"/>
  <c r="V1206" i="27"/>
  <c r="V1205" i="27"/>
  <c r="V1204" i="27"/>
  <c r="V1203" i="27"/>
  <c r="V1202" i="27"/>
  <c r="V1201" i="27"/>
  <c r="V1200" i="27"/>
  <c r="V1199" i="27"/>
  <c r="V1198" i="27"/>
  <c r="V1197" i="27"/>
  <c r="V1196" i="27"/>
  <c r="V1195" i="27"/>
  <c r="V1194" i="27"/>
  <c r="V1193" i="27"/>
  <c r="V1192" i="27"/>
  <c r="V1191" i="27"/>
  <c r="V1190" i="27"/>
  <c r="V1189" i="27"/>
  <c r="V1188" i="27"/>
  <c r="V1187" i="27"/>
  <c r="V1186" i="27"/>
  <c r="V1185" i="27"/>
  <c r="V1184" i="27"/>
  <c r="V1183" i="27"/>
  <c r="V1182" i="27"/>
  <c r="V1181" i="27"/>
  <c r="V1180" i="27"/>
  <c r="V1179" i="27"/>
  <c r="V1178" i="27"/>
  <c r="V1177" i="27"/>
  <c r="V1176" i="27"/>
  <c r="V1175" i="27"/>
  <c r="V1174" i="27"/>
  <c r="V1173" i="27"/>
  <c r="V1172" i="27"/>
  <c r="V1171" i="27"/>
  <c r="V1170" i="27"/>
  <c r="V1169" i="27"/>
  <c r="V1168" i="27"/>
  <c r="V1167" i="27"/>
  <c r="V1166" i="27"/>
  <c r="V1165" i="27"/>
  <c r="V1164" i="27"/>
  <c r="V1163" i="27"/>
  <c r="V1162" i="27"/>
  <c r="V1161" i="27"/>
  <c r="V1160" i="27"/>
  <c r="V1159" i="27"/>
  <c r="V1158" i="27"/>
  <c r="V1157" i="27"/>
  <c r="V1156" i="27"/>
  <c r="V1155" i="27"/>
  <c r="V1154" i="27"/>
  <c r="V1153" i="27"/>
  <c r="V1152" i="27"/>
  <c r="V1151" i="27"/>
  <c r="V1150" i="27"/>
  <c r="V1149" i="27"/>
  <c r="V1148" i="27"/>
  <c r="V1147" i="27"/>
  <c r="V1146" i="27"/>
  <c r="V1145" i="27"/>
  <c r="V1144" i="27"/>
  <c r="V1143" i="27"/>
  <c r="V1142" i="27"/>
  <c r="V1141" i="27"/>
  <c r="V1140" i="27"/>
  <c r="V1139" i="27"/>
  <c r="V1138" i="27"/>
  <c r="V1137" i="27"/>
  <c r="V1136" i="27"/>
  <c r="V1135" i="27"/>
  <c r="V1134" i="27"/>
  <c r="V1133" i="27"/>
  <c r="V1132" i="27"/>
  <c r="V1131" i="27"/>
  <c r="V1130" i="27"/>
  <c r="V1129" i="27"/>
  <c r="V1128" i="27"/>
  <c r="V1127" i="27"/>
  <c r="V1126" i="27"/>
  <c r="V1125" i="27"/>
  <c r="V1124" i="27"/>
  <c r="V1123" i="27"/>
  <c r="V1122" i="27"/>
  <c r="V1121" i="27"/>
  <c r="V1120" i="27"/>
  <c r="V1119" i="27"/>
  <c r="V1118" i="27"/>
  <c r="V1117" i="27"/>
  <c r="V1116" i="27"/>
  <c r="V1115" i="27"/>
  <c r="V1114" i="27"/>
  <c r="V1113" i="27"/>
  <c r="V1112" i="27"/>
  <c r="V1111" i="27"/>
  <c r="V1110" i="27"/>
  <c r="V1109" i="27"/>
  <c r="V1108" i="27"/>
  <c r="V1107" i="27"/>
  <c r="V1106" i="27"/>
  <c r="V1105" i="27"/>
  <c r="V1104" i="27"/>
  <c r="V1103" i="27"/>
  <c r="V1102" i="27"/>
  <c r="V1101" i="27"/>
  <c r="V1100" i="27"/>
  <c r="V1099" i="27"/>
  <c r="V1098" i="27"/>
  <c r="V1097" i="27"/>
  <c r="V1096" i="27"/>
  <c r="V1095" i="27"/>
  <c r="V1094" i="27"/>
  <c r="V1093" i="27"/>
  <c r="V1092" i="27"/>
  <c r="V1091" i="27"/>
  <c r="V1090" i="27"/>
  <c r="V1089" i="27"/>
  <c r="V1088" i="27"/>
  <c r="V1087" i="27"/>
  <c r="V1086" i="27"/>
  <c r="V1085" i="27"/>
  <c r="V1084" i="27"/>
  <c r="V1083" i="27"/>
  <c r="V1082" i="27"/>
  <c r="V1081" i="27"/>
  <c r="V1080" i="27"/>
  <c r="V1079" i="27"/>
  <c r="V1078" i="27"/>
  <c r="V1077" i="27"/>
  <c r="V1076" i="27"/>
  <c r="V1075" i="27"/>
  <c r="V1074" i="27"/>
  <c r="V1073" i="27"/>
  <c r="V1072" i="27"/>
  <c r="V1071" i="27"/>
  <c r="V1070" i="27"/>
  <c r="V1069" i="27"/>
  <c r="V1068" i="27"/>
  <c r="V1067" i="27"/>
  <c r="V1066" i="27"/>
  <c r="V1065" i="27"/>
  <c r="V1064" i="27"/>
  <c r="V1063" i="27"/>
  <c r="V1062" i="27"/>
  <c r="V1061" i="27"/>
  <c r="V1060" i="27"/>
  <c r="V1059" i="27"/>
  <c r="V1058" i="27"/>
  <c r="V1057" i="27"/>
  <c r="V1056" i="27"/>
  <c r="V1055" i="27"/>
  <c r="V1054" i="27"/>
  <c r="V1053" i="27"/>
  <c r="V1052" i="27"/>
  <c r="V1051" i="27"/>
  <c r="V1050" i="27"/>
  <c r="V1049" i="27"/>
  <c r="V1048" i="27"/>
  <c r="V1047" i="27"/>
  <c r="V1046" i="27"/>
  <c r="V1045" i="27"/>
  <c r="V1044" i="27"/>
  <c r="V1043" i="27"/>
  <c r="V1042" i="27"/>
  <c r="V1041" i="27"/>
  <c r="V1040" i="27"/>
  <c r="V1039" i="27"/>
  <c r="V1038" i="27"/>
  <c r="V1037" i="27"/>
  <c r="V1036" i="27"/>
  <c r="V1035" i="27"/>
  <c r="V1034" i="27"/>
  <c r="V1033" i="27"/>
  <c r="V1032" i="27"/>
  <c r="V1031" i="27"/>
  <c r="V1030" i="27"/>
  <c r="V1029" i="27"/>
  <c r="V1028" i="27"/>
  <c r="V1027" i="27"/>
  <c r="V1026" i="27"/>
  <c r="V1025" i="27"/>
  <c r="V1024" i="27"/>
  <c r="V1023" i="27"/>
  <c r="V1022" i="27"/>
  <c r="V1021" i="27"/>
  <c r="V1020" i="27"/>
  <c r="V1019" i="27"/>
  <c r="V1018" i="27"/>
  <c r="V1017" i="27"/>
  <c r="V1016" i="27"/>
  <c r="V1015" i="27"/>
  <c r="V1014" i="27"/>
  <c r="V1013" i="27"/>
  <c r="V1012" i="27"/>
  <c r="V1011" i="27"/>
  <c r="V1010" i="27"/>
  <c r="V1009" i="27"/>
  <c r="V1008" i="27"/>
  <c r="V1007" i="27"/>
  <c r="V1006" i="27"/>
  <c r="V1005" i="27"/>
  <c r="V1004" i="27"/>
  <c r="V1003" i="27"/>
  <c r="V1002" i="27"/>
  <c r="V1001" i="27"/>
  <c r="V1000" i="27"/>
  <c r="V999" i="27"/>
  <c r="V998" i="27"/>
  <c r="V997" i="27"/>
  <c r="V996" i="27"/>
  <c r="V995" i="27"/>
  <c r="V994" i="27"/>
  <c r="V993" i="27"/>
  <c r="V992" i="27"/>
  <c r="V991" i="27"/>
  <c r="V990" i="27"/>
  <c r="V989" i="27"/>
  <c r="V988" i="27"/>
  <c r="V987" i="27"/>
  <c r="V986" i="27"/>
  <c r="V985" i="27"/>
  <c r="V984" i="27"/>
  <c r="V983" i="27"/>
  <c r="V982" i="27"/>
  <c r="V981" i="27"/>
  <c r="V980" i="27"/>
  <c r="V979" i="27"/>
  <c r="V978" i="27"/>
  <c r="V977" i="27"/>
  <c r="V976" i="27"/>
  <c r="V975" i="27"/>
  <c r="V974" i="27"/>
  <c r="V973" i="27"/>
  <c r="V972" i="27"/>
  <c r="V971" i="27"/>
  <c r="V970" i="27"/>
  <c r="V969" i="27"/>
  <c r="V968" i="27"/>
  <c r="V967" i="27"/>
  <c r="V966" i="27"/>
  <c r="V965" i="27"/>
  <c r="V964" i="27"/>
  <c r="V963" i="27"/>
  <c r="V962" i="27"/>
  <c r="V961" i="27"/>
  <c r="V960" i="27"/>
  <c r="V959" i="27"/>
  <c r="V958" i="27"/>
  <c r="V957" i="27"/>
  <c r="V956" i="27"/>
  <c r="V955" i="27"/>
  <c r="V954" i="27"/>
  <c r="V953" i="27"/>
  <c r="V952" i="27"/>
  <c r="V951" i="27"/>
  <c r="V950" i="27"/>
  <c r="V949" i="27"/>
  <c r="V948" i="27"/>
  <c r="V947" i="27"/>
  <c r="V946" i="27"/>
  <c r="V945" i="27"/>
  <c r="V944" i="27"/>
  <c r="V943" i="27"/>
  <c r="V942" i="27"/>
  <c r="V941" i="27"/>
  <c r="V940" i="27"/>
  <c r="V939" i="27"/>
  <c r="V938" i="27"/>
  <c r="V937" i="27"/>
  <c r="V936" i="27"/>
  <c r="V935" i="27"/>
  <c r="V934" i="27"/>
  <c r="V933" i="27"/>
  <c r="V932" i="27"/>
  <c r="V931" i="27"/>
  <c r="V930" i="27"/>
  <c r="V929" i="27"/>
  <c r="V928" i="27"/>
  <c r="V927" i="27"/>
  <c r="V926" i="27"/>
  <c r="V925" i="27"/>
  <c r="V924" i="27"/>
  <c r="V923" i="27"/>
  <c r="V922" i="27"/>
  <c r="V921" i="27"/>
  <c r="V920" i="27"/>
  <c r="V919" i="27"/>
  <c r="V918" i="27"/>
  <c r="V917" i="27"/>
  <c r="V916" i="27"/>
  <c r="V915" i="27"/>
  <c r="V914" i="27"/>
  <c r="V913" i="27"/>
  <c r="V912" i="27"/>
  <c r="V911" i="27"/>
  <c r="V910" i="27"/>
  <c r="V909" i="27"/>
  <c r="V908" i="27"/>
  <c r="V907" i="27"/>
  <c r="V906" i="27"/>
  <c r="V905" i="27"/>
  <c r="V904" i="27"/>
  <c r="V903" i="27"/>
  <c r="V902" i="27"/>
  <c r="V901" i="27"/>
  <c r="V900" i="27"/>
  <c r="V899" i="27"/>
  <c r="V898" i="27"/>
  <c r="V897" i="27"/>
  <c r="V896" i="27"/>
  <c r="V895" i="27"/>
  <c r="V894" i="27"/>
  <c r="V893" i="27"/>
  <c r="V892" i="27"/>
  <c r="V891" i="27"/>
  <c r="V890" i="27"/>
  <c r="V889" i="27"/>
  <c r="V888" i="27"/>
  <c r="V887" i="27"/>
  <c r="V886" i="27"/>
  <c r="V885" i="27"/>
  <c r="V884" i="27"/>
  <c r="V883" i="27"/>
  <c r="V882" i="27"/>
  <c r="V881" i="27"/>
  <c r="V880" i="27"/>
  <c r="V879" i="27"/>
  <c r="V878" i="27"/>
  <c r="V877" i="27"/>
  <c r="V876" i="27"/>
  <c r="V875" i="27"/>
  <c r="V874" i="27"/>
  <c r="V873" i="27"/>
  <c r="V872" i="27"/>
  <c r="V871" i="27"/>
  <c r="V870" i="27"/>
  <c r="V869" i="27"/>
  <c r="V868" i="27"/>
  <c r="V867" i="27"/>
  <c r="V866" i="27"/>
  <c r="V865" i="27"/>
  <c r="V864" i="27"/>
  <c r="V863" i="27"/>
  <c r="V862" i="27"/>
  <c r="V861" i="27"/>
  <c r="V860" i="27"/>
  <c r="V859" i="27"/>
  <c r="V858" i="27"/>
  <c r="V857" i="27"/>
  <c r="V856" i="27"/>
  <c r="V855" i="27"/>
  <c r="V854" i="27"/>
  <c r="V853" i="27"/>
  <c r="V852" i="27"/>
  <c r="V851" i="27"/>
  <c r="V850" i="27"/>
  <c r="V849" i="27"/>
  <c r="V848" i="27"/>
  <c r="V847" i="27"/>
  <c r="V846" i="27"/>
  <c r="V845" i="27"/>
  <c r="V844" i="27"/>
  <c r="V843" i="27"/>
  <c r="V842" i="27"/>
  <c r="V841" i="27"/>
  <c r="V840" i="27"/>
  <c r="V839" i="27"/>
  <c r="V838" i="27"/>
  <c r="V837" i="27"/>
  <c r="V836" i="27"/>
  <c r="V835" i="27"/>
  <c r="V834" i="27"/>
  <c r="V833" i="27"/>
  <c r="V832" i="27"/>
  <c r="V831" i="27"/>
  <c r="V830" i="27"/>
  <c r="V829" i="27"/>
  <c r="V828" i="27"/>
  <c r="V827" i="27"/>
  <c r="V826" i="27"/>
  <c r="V825" i="27"/>
  <c r="V824" i="27"/>
  <c r="V823" i="27"/>
  <c r="V822" i="27"/>
  <c r="V821" i="27"/>
  <c r="V820" i="27"/>
  <c r="V819" i="27"/>
  <c r="V818" i="27"/>
  <c r="V817" i="27"/>
  <c r="V816" i="27"/>
  <c r="V815" i="27"/>
  <c r="V814" i="27"/>
  <c r="V813" i="27"/>
  <c r="V812" i="27"/>
  <c r="V811" i="27"/>
  <c r="V810" i="27"/>
  <c r="V809" i="27"/>
  <c r="V808" i="27"/>
  <c r="V807" i="27"/>
  <c r="V806" i="27"/>
  <c r="V805" i="27"/>
  <c r="V804" i="27"/>
  <c r="V803" i="27"/>
  <c r="V802" i="27"/>
  <c r="V801" i="27"/>
  <c r="V800" i="27"/>
  <c r="V799" i="27"/>
  <c r="V798" i="27"/>
  <c r="V797" i="27"/>
  <c r="V796" i="27"/>
  <c r="V795" i="27"/>
  <c r="V794" i="27"/>
  <c r="V793" i="27"/>
  <c r="V792" i="27"/>
  <c r="V791" i="27"/>
  <c r="V790" i="27"/>
  <c r="V789" i="27"/>
  <c r="V788" i="27"/>
  <c r="V787" i="27"/>
  <c r="V786" i="27"/>
  <c r="V785" i="27"/>
  <c r="V784" i="27"/>
  <c r="V783" i="27"/>
  <c r="V782" i="27"/>
  <c r="V781" i="27"/>
  <c r="V780" i="27"/>
  <c r="V779" i="27"/>
  <c r="V778" i="27"/>
  <c r="V777" i="27"/>
  <c r="V776" i="27"/>
  <c r="V775" i="27"/>
  <c r="V774" i="27"/>
  <c r="V773" i="27"/>
  <c r="V772" i="27"/>
  <c r="V771" i="27"/>
  <c r="V770" i="27"/>
  <c r="V769" i="27"/>
  <c r="V768" i="27"/>
  <c r="V767" i="27"/>
  <c r="V766" i="27"/>
  <c r="V765" i="27"/>
  <c r="V764" i="27"/>
  <c r="V763" i="27"/>
  <c r="V762" i="27"/>
  <c r="V761" i="27"/>
  <c r="V760" i="27"/>
  <c r="V759" i="27"/>
  <c r="V758" i="27"/>
  <c r="V757" i="27"/>
  <c r="V756" i="27"/>
  <c r="V755" i="27"/>
  <c r="V754" i="27"/>
  <c r="V753" i="27"/>
  <c r="V752" i="27"/>
  <c r="V751" i="27"/>
  <c r="V750" i="27"/>
  <c r="V749" i="27"/>
  <c r="V748" i="27"/>
  <c r="V747" i="27"/>
  <c r="V746" i="27"/>
  <c r="V745" i="27"/>
  <c r="V744" i="27"/>
  <c r="V743" i="27"/>
  <c r="V742" i="27"/>
  <c r="V741" i="27"/>
  <c r="V740" i="27"/>
  <c r="V739" i="27"/>
  <c r="V738" i="27"/>
  <c r="V737" i="27"/>
  <c r="V736" i="27"/>
  <c r="V735" i="27"/>
  <c r="V734" i="27"/>
  <c r="V733" i="27"/>
  <c r="V732" i="27"/>
  <c r="V731" i="27"/>
  <c r="V730" i="27"/>
  <c r="V729" i="27"/>
  <c r="V728" i="27"/>
  <c r="V727" i="27"/>
  <c r="V726" i="27"/>
  <c r="V725" i="27"/>
  <c r="V724" i="27"/>
  <c r="V723" i="27"/>
  <c r="V722" i="27"/>
  <c r="V721" i="27"/>
  <c r="V720" i="27"/>
  <c r="V719" i="27"/>
  <c r="V718" i="27"/>
  <c r="V717" i="27"/>
  <c r="V716" i="27"/>
  <c r="V715" i="27"/>
  <c r="V714" i="27"/>
  <c r="V713" i="27"/>
  <c r="V712" i="27"/>
  <c r="V711" i="27"/>
  <c r="V710" i="27"/>
  <c r="V709" i="27"/>
  <c r="V708" i="27"/>
  <c r="V707" i="27"/>
  <c r="V706" i="27"/>
  <c r="V705" i="27"/>
  <c r="V704" i="27"/>
  <c r="V703" i="27"/>
  <c r="V702" i="27"/>
  <c r="V701" i="27"/>
  <c r="V700" i="27"/>
  <c r="V699" i="27"/>
  <c r="V698" i="27"/>
  <c r="V697" i="27"/>
  <c r="V696" i="27"/>
  <c r="V695" i="27"/>
  <c r="V694" i="27"/>
  <c r="V693" i="27"/>
  <c r="V692" i="27"/>
  <c r="V691" i="27"/>
  <c r="V690" i="27"/>
  <c r="V689" i="27"/>
  <c r="V688" i="27"/>
  <c r="V687" i="27"/>
  <c r="V686" i="27"/>
  <c r="V685" i="27"/>
  <c r="V684" i="27"/>
  <c r="V683" i="27"/>
  <c r="V682" i="27"/>
  <c r="V681" i="27"/>
  <c r="V680" i="27"/>
  <c r="V679" i="27"/>
  <c r="V678" i="27"/>
  <c r="V677" i="27"/>
  <c r="V676" i="27"/>
  <c r="V675" i="27"/>
  <c r="V674" i="27"/>
  <c r="V673" i="27"/>
  <c r="V672" i="27"/>
  <c r="V671" i="27"/>
  <c r="V670" i="27"/>
  <c r="V669" i="27"/>
  <c r="V668" i="27"/>
  <c r="V667" i="27"/>
  <c r="V666" i="27"/>
  <c r="V665" i="27"/>
  <c r="V664" i="27"/>
  <c r="V663" i="27"/>
  <c r="V662" i="27"/>
  <c r="V661" i="27"/>
  <c r="V660" i="27"/>
  <c r="V659" i="27"/>
  <c r="V658" i="27"/>
  <c r="V657" i="27"/>
  <c r="V656" i="27"/>
  <c r="V655" i="27"/>
  <c r="V654" i="27"/>
  <c r="V653" i="27"/>
  <c r="V652" i="27"/>
  <c r="V651" i="27"/>
  <c r="V650" i="27"/>
  <c r="V649" i="27"/>
  <c r="V648" i="27"/>
  <c r="V647" i="27"/>
  <c r="V646" i="27"/>
  <c r="V645" i="27"/>
  <c r="V644" i="27"/>
  <c r="V643" i="27"/>
  <c r="V642" i="27"/>
  <c r="V641" i="27"/>
  <c r="V640" i="27"/>
  <c r="V639" i="27"/>
  <c r="V638" i="27"/>
  <c r="V637" i="27"/>
  <c r="V636" i="27"/>
  <c r="V635" i="27"/>
  <c r="V634" i="27"/>
  <c r="V633" i="27"/>
  <c r="V632" i="27"/>
  <c r="V631" i="27"/>
  <c r="V630" i="27"/>
  <c r="V629" i="27"/>
  <c r="V628" i="27"/>
  <c r="V627" i="27"/>
  <c r="V626" i="27"/>
  <c r="V625" i="27"/>
  <c r="V624" i="27"/>
  <c r="V623" i="27"/>
  <c r="V622" i="27"/>
  <c r="V621" i="27"/>
  <c r="V620" i="27"/>
  <c r="V619" i="27"/>
  <c r="V618" i="27"/>
  <c r="V617" i="27"/>
  <c r="V616" i="27"/>
  <c r="V615" i="27"/>
  <c r="V614" i="27"/>
  <c r="V613" i="27"/>
  <c r="V612" i="27"/>
  <c r="V611" i="27"/>
  <c r="V610" i="27"/>
  <c r="V609" i="27"/>
  <c r="V608" i="27"/>
  <c r="V607" i="27"/>
  <c r="V606" i="27"/>
  <c r="V605" i="27"/>
  <c r="V604" i="27"/>
  <c r="V603" i="27"/>
  <c r="V602" i="27"/>
  <c r="V601" i="27"/>
  <c r="V600" i="27"/>
  <c r="V599" i="27"/>
  <c r="V598" i="27"/>
  <c r="V597" i="27"/>
  <c r="V596" i="27"/>
  <c r="V595" i="27"/>
  <c r="V594" i="27"/>
  <c r="V593" i="27"/>
  <c r="V592" i="27"/>
  <c r="V591" i="27"/>
  <c r="V590" i="27"/>
  <c r="V589" i="27"/>
  <c r="V588" i="27"/>
  <c r="V587" i="27"/>
  <c r="V586" i="27"/>
  <c r="V585" i="27"/>
  <c r="V584" i="27"/>
  <c r="V583" i="27"/>
  <c r="V582" i="27"/>
  <c r="V581" i="27"/>
  <c r="V580" i="27"/>
  <c r="V579" i="27"/>
  <c r="V578" i="27"/>
  <c r="V577" i="27"/>
  <c r="V576" i="27"/>
  <c r="V575" i="27"/>
  <c r="V574" i="27"/>
  <c r="V573" i="27"/>
  <c r="V572" i="27"/>
  <c r="V571" i="27"/>
  <c r="V570" i="27"/>
  <c r="V569" i="27"/>
  <c r="V568" i="27"/>
  <c r="V567" i="27"/>
  <c r="V566" i="27"/>
  <c r="V565" i="27"/>
  <c r="V564" i="27"/>
  <c r="V563" i="27"/>
  <c r="V562" i="27"/>
  <c r="V561" i="27"/>
  <c r="V560" i="27"/>
  <c r="V559" i="27"/>
  <c r="V558" i="27"/>
  <c r="V557" i="27"/>
  <c r="V556" i="27"/>
  <c r="V555" i="27"/>
  <c r="V554" i="27"/>
  <c r="V553" i="27"/>
  <c r="V552" i="27"/>
  <c r="V551" i="27"/>
  <c r="V550" i="27"/>
  <c r="V549" i="27"/>
  <c r="V548" i="27"/>
  <c r="V547" i="27"/>
  <c r="V546" i="27"/>
  <c r="V545" i="27"/>
  <c r="V544" i="27"/>
  <c r="V543" i="27"/>
  <c r="V542" i="27"/>
  <c r="V541" i="27"/>
  <c r="V540" i="27"/>
  <c r="V539" i="27"/>
  <c r="V538" i="27"/>
  <c r="V537" i="27"/>
  <c r="V536" i="27"/>
  <c r="V535" i="27"/>
  <c r="V534" i="27"/>
  <c r="V533" i="27"/>
  <c r="V532" i="27"/>
  <c r="V531" i="27"/>
  <c r="V530" i="27"/>
  <c r="V529" i="27"/>
  <c r="V528" i="27"/>
  <c r="V527" i="27"/>
  <c r="V526" i="27"/>
  <c r="V525" i="27"/>
  <c r="V524" i="27"/>
  <c r="V523" i="27"/>
  <c r="V522" i="27"/>
  <c r="V521" i="27"/>
  <c r="V520" i="27"/>
  <c r="V519" i="27"/>
  <c r="V518" i="27"/>
  <c r="V517" i="27"/>
  <c r="V516" i="27"/>
  <c r="V515" i="27"/>
  <c r="V514" i="27"/>
  <c r="V513" i="27"/>
  <c r="V512" i="27"/>
  <c r="V511" i="27"/>
  <c r="V510" i="27"/>
  <c r="V509" i="27"/>
  <c r="V508" i="27"/>
  <c r="V507" i="27"/>
  <c r="V506" i="27"/>
  <c r="V505" i="27"/>
  <c r="V504" i="27"/>
  <c r="V503" i="27"/>
  <c r="V502" i="27"/>
  <c r="V501" i="27"/>
  <c r="V500" i="27"/>
  <c r="V499" i="27"/>
  <c r="V498" i="27"/>
  <c r="V497" i="27"/>
  <c r="V496" i="27"/>
  <c r="V495" i="27"/>
  <c r="V494" i="27"/>
  <c r="V493" i="27"/>
  <c r="V492" i="27"/>
  <c r="V491" i="27"/>
  <c r="V490" i="27"/>
  <c r="V489" i="27"/>
  <c r="V488" i="27"/>
  <c r="V487" i="27"/>
  <c r="V486" i="27"/>
  <c r="V485" i="27"/>
  <c r="V484" i="27"/>
  <c r="V483" i="27"/>
  <c r="V482" i="27"/>
  <c r="V481" i="27"/>
  <c r="V480" i="27"/>
  <c r="V479" i="27"/>
  <c r="V478" i="27"/>
  <c r="V477" i="27"/>
  <c r="V476" i="27"/>
  <c r="V475" i="27"/>
  <c r="V474" i="27"/>
  <c r="V473" i="27"/>
  <c r="V472" i="27"/>
  <c r="V471" i="27"/>
  <c r="V470" i="27"/>
  <c r="V469" i="27"/>
  <c r="V468" i="27"/>
  <c r="V467" i="27"/>
  <c r="V466" i="27"/>
  <c r="V465" i="27"/>
  <c r="V464" i="27"/>
  <c r="V463" i="27"/>
  <c r="V462" i="27"/>
  <c r="V461" i="27"/>
  <c r="V460" i="27"/>
  <c r="V459" i="27"/>
  <c r="V458" i="27"/>
  <c r="V457" i="27"/>
  <c r="V456" i="27"/>
  <c r="V455" i="27"/>
  <c r="V454" i="27"/>
  <c r="V453" i="27"/>
  <c r="V452" i="27"/>
  <c r="V451" i="27"/>
  <c r="V450" i="27"/>
  <c r="V449" i="27"/>
  <c r="V448" i="27"/>
  <c r="V447" i="27"/>
  <c r="V446" i="27"/>
  <c r="V445" i="27"/>
  <c r="V444" i="27"/>
  <c r="V443" i="27"/>
  <c r="V442" i="27"/>
  <c r="V441" i="27"/>
  <c r="V440" i="27"/>
  <c r="V439" i="27"/>
  <c r="V438" i="27"/>
  <c r="V437" i="27"/>
  <c r="V436" i="27"/>
  <c r="V435" i="27"/>
  <c r="V434" i="27"/>
  <c r="V433" i="27"/>
  <c r="V432" i="27"/>
  <c r="V431" i="27"/>
  <c r="V430" i="27"/>
  <c r="V429" i="27"/>
  <c r="V428" i="27"/>
  <c r="V427" i="27"/>
  <c r="V426" i="27"/>
  <c r="V425" i="27"/>
  <c r="V424" i="27"/>
  <c r="V423" i="27"/>
  <c r="V422" i="27"/>
  <c r="V421" i="27"/>
  <c r="V420" i="27"/>
  <c r="V419" i="27"/>
  <c r="V418" i="27"/>
  <c r="V417" i="27"/>
  <c r="V416" i="27"/>
  <c r="V415" i="27"/>
  <c r="V414" i="27"/>
  <c r="V413" i="27"/>
  <c r="V412" i="27"/>
  <c r="V411" i="27"/>
  <c r="V410" i="27"/>
  <c r="V409" i="27"/>
  <c r="V408" i="27"/>
  <c r="V407" i="27"/>
  <c r="V406" i="27"/>
  <c r="V405" i="27"/>
  <c r="V404" i="27"/>
  <c r="V403" i="27"/>
  <c r="V402" i="27"/>
  <c r="V401" i="27"/>
  <c r="V400" i="27"/>
  <c r="V399" i="27"/>
  <c r="V398" i="27"/>
  <c r="V397" i="27"/>
  <c r="V396" i="27"/>
  <c r="V395" i="27"/>
  <c r="V394" i="27"/>
  <c r="V393" i="27"/>
  <c r="V392" i="27"/>
  <c r="V391" i="27"/>
  <c r="V390" i="27"/>
  <c r="V389" i="27"/>
  <c r="V388" i="27"/>
  <c r="V387" i="27"/>
  <c r="V386" i="27"/>
  <c r="V385" i="27"/>
  <c r="V384" i="27"/>
  <c r="V383" i="27"/>
  <c r="V382" i="27"/>
  <c r="V381" i="27"/>
  <c r="V380" i="27"/>
  <c r="V379" i="27"/>
  <c r="V378" i="27"/>
  <c r="V377" i="27"/>
  <c r="V376" i="27"/>
  <c r="V375" i="27"/>
  <c r="V374" i="27"/>
  <c r="V373" i="27"/>
  <c r="V372" i="27"/>
  <c r="V371" i="27"/>
  <c r="V370" i="27"/>
  <c r="V369" i="27"/>
  <c r="V368" i="27"/>
  <c r="V367" i="27"/>
  <c r="V366" i="27"/>
  <c r="V365" i="27"/>
  <c r="V364" i="27"/>
  <c r="V363" i="27"/>
  <c r="V362" i="27"/>
  <c r="V361" i="27"/>
  <c r="V360" i="27"/>
  <c r="V359" i="27"/>
  <c r="V358" i="27"/>
  <c r="V357" i="27"/>
  <c r="V356" i="27"/>
  <c r="V355" i="27"/>
  <c r="V354" i="27"/>
  <c r="V353" i="27"/>
  <c r="V352" i="27"/>
  <c r="V351" i="27"/>
  <c r="V350" i="27"/>
  <c r="V349" i="27"/>
  <c r="V348" i="27"/>
  <c r="V347" i="27"/>
  <c r="V346" i="27"/>
  <c r="V345" i="27"/>
  <c r="V344" i="27"/>
  <c r="V343" i="27"/>
  <c r="V342" i="27"/>
  <c r="V341" i="27"/>
  <c r="V340" i="27"/>
  <c r="V339" i="27"/>
  <c r="V338" i="27"/>
  <c r="V337" i="27"/>
  <c r="V336" i="27"/>
  <c r="V335" i="27"/>
  <c r="V334" i="27"/>
  <c r="V333" i="27"/>
  <c r="V332" i="27"/>
  <c r="V331" i="27"/>
  <c r="V330" i="27"/>
  <c r="V329" i="27"/>
  <c r="V328" i="27"/>
  <c r="V327" i="27"/>
  <c r="V326" i="27"/>
  <c r="V325" i="27"/>
  <c r="V324" i="27"/>
  <c r="V323" i="27"/>
  <c r="V322" i="27"/>
  <c r="V321" i="27"/>
  <c r="V320" i="27"/>
  <c r="V319" i="27"/>
  <c r="V318" i="27"/>
  <c r="V317" i="27"/>
  <c r="V316" i="27"/>
  <c r="V315" i="27"/>
  <c r="V314" i="27"/>
  <c r="V313" i="27"/>
  <c r="V312" i="27"/>
  <c r="V311" i="27"/>
  <c r="V310" i="27"/>
  <c r="V309" i="27"/>
  <c r="V308" i="27"/>
  <c r="V307" i="27"/>
  <c r="V306" i="27"/>
  <c r="V305" i="27"/>
  <c r="V304" i="27"/>
  <c r="V303" i="27"/>
  <c r="V302" i="27"/>
  <c r="V301" i="27"/>
  <c r="V300" i="27"/>
  <c r="V299" i="27"/>
  <c r="V298" i="27"/>
  <c r="V297" i="27"/>
  <c r="V296" i="27"/>
  <c r="V295" i="27"/>
  <c r="V294" i="27"/>
  <c r="V293" i="27"/>
  <c r="V292" i="27"/>
  <c r="V291" i="27"/>
  <c r="V290" i="27"/>
  <c r="V289" i="27"/>
  <c r="V288" i="27"/>
  <c r="V287" i="27"/>
  <c r="V286" i="27"/>
  <c r="V285" i="27"/>
  <c r="V284" i="27"/>
  <c r="V283" i="27"/>
  <c r="V282" i="27"/>
  <c r="V281" i="27"/>
  <c r="V280" i="27"/>
  <c r="V279" i="27"/>
  <c r="V278" i="27"/>
  <c r="V277" i="27"/>
  <c r="V276" i="27"/>
  <c r="V275" i="27"/>
  <c r="V274" i="27"/>
  <c r="V273" i="27"/>
  <c r="V272" i="27"/>
  <c r="V271" i="27"/>
  <c r="V270" i="27"/>
  <c r="V269" i="27"/>
  <c r="V268" i="27"/>
  <c r="V267" i="27"/>
  <c r="V266" i="27"/>
  <c r="V265" i="27"/>
  <c r="V264" i="27"/>
  <c r="V263" i="27"/>
  <c r="V262" i="27"/>
  <c r="V261" i="27"/>
  <c r="V260" i="27"/>
  <c r="V259" i="27"/>
  <c r="V258" i="27"/>
  <c r="V257" i="27"/>
  <c r="V256" i="27"/>
  <c r="V255" i="27"/>
  <c r="V254" i="27"/>
  <c r="V253" i="27"/>
  <c r="V252" i="27"/>
  <c r="V251" i="27"/>
  <c r="V250" i="27"/>
  <c r="V249" i="27"/>
  <c r="V248" i="27"/>
  <c r="V247" i="27"/>
  <c r="V246" i="27"/>
  <c r="V245" i="27"/>
  <c r="V244" i="27"/>
  <c r="V243" i="27"/>
  <c r="V242" i="27"/>
  <c r="V241" i="27"/>
  <c r="V240" i="27"/>
  <c r="V239" i="27"/>
  <c r="V238" i="27"/>
  <c r="V237" i="27"/>
  <c r="V236" i="27"/>
  <c r="V235" i="27"/>
  <c r="V234" i="27"/>
  <c r="V233" i="27"/>
  <c r="V232" i="27"/>
  <c r="V231" i="27"/>
  <c r="V230" i="27"/>
  <c r="V229" i="27"/>
  <c r="V228" i="27"/>
  <c r="V227" i="27"/>
  <c r="V226" i="27"/>
  <c r="V225" i="27"/>
  <c r="V224" i="27"/>
  <c r="V223" i="27"/>
  <c r="V222" i="27"/>
  <c r="V221" i="27"/>
  <c r="V220" i="27"/>
  <c r="V219" i="27"/>
  <c r="V218" i="27"/>
  <c r="V217" i="27"/>
  <c r="V216" i="27"/>
  <c r="V215" i="27"/>
  <c r="V214" i="27"/>
  <c r="V213" i="27"/>
  <c r="V212" i="27"/>
  <c r="V211" i="27"/>
  <c r="V210" i="27"/>
  <c r="V209" i="27"/>
  <c r="V208" i="27"/>
  <c r="V207" i="27"/>
  <c r="V206" i="27"/>
  <c r="V205" i="27"/>
  <c r="V204" i="27"/>
  <c r="V203" i="27"/>
  <c r="V202" i="27"/>
  <c r="V201" i="27"/>
  <c r="V200" i="27"/>
  <c r="V199" i="27"/>
  <c r="V198" i="27"/>
  <c r="V197" i="27"/>
  <c r="V196" i="27"/>
  <c r="V195" i="27"/>
  <c r="V194" i="27"/>
  <c r="V193" i="27"/>
  <c r="V192" i="27"/>
  <c r="V191" i="27"/>
  <c r="V190" i="27"/>
  <c r="V189" i="27"/>
  <c r="V188" i="27"/>
  <c r="V187" i="27"/>
  <c r="V186" i="27"/>
  <c r="V185" i="27"/>
  <c r="V184" i="27"/>
  <c r="V183" i="27"/>
  <c r="V182" i="27"/>
  <c r="V181" i="27"/>
  <c r="V180" i="27"/>
  <c r="V179" i="27"/>
  <c r="V178" i="27"/>
  <c r="V177" i="27"/>
  <c r="V176" i="27"/>
  <c r="V175" i="27"/>
  <c r="V174" i="27"/>
  <c r="V173" i="27"/>
  <c r="V172" i="27"/>
  <c r="V171" i="27"/>
  <c r="V170" i="27"/>
  <c r="V169" i="27"/>
  <c r="V168" i="27"/>
  <c r="V167" i="27"/>
  <c r="V166" i="27"/>
  <c r="V165" i="27"/>
  <c r="V164" i="27"/>
  <c r="V163" i="27"/>
  <c r="V162" i="27"/>
  <c r="V161" i="27"/>
  <c r="V160" i="27"/>
  <c r="V159" i="27"/>
  <c r="V158" i="27"/>
  <c r="V157" i="27"/>
  <c r="V156" i="27"/>
  <c r="V155" i="27"/>
  <c r="V154" i="27"/>
  <c r="V153" i="27"/>
  <c r="V152" i="27"/>
  <c r="V151" i="27"/>
  <c r="V150" i="27"/>
  <c r="V149" i="27"/>
  <c r="V148" i="27"/>
  <c r="V147" i="27"/>
  <c r="V146" i="27"/>
  <c r="V145" i="27"/>
  <c r="V144" i="27"/>
  <c r="V143" i="27"/>
  <c r="V142" i="27"/>
  <c r="V141" i="27"/>
  <c r="V140" i="27"/>
  <c r="V139" i="27"/>
  <c r="V138" i="27"/>
  <c r="V137" i="27"/>
  <c r="V136" i="27"/>
  <c r="V135" i="27"/>
  <c r="V134" i="27"/>
  <c r="V133" i="27"/>
  <c r="V132" i="27"/>
  <c r="V131" i="27"/>
  <c r="V130" i="27"/>
  <c r="V129" i="27"/>
  <c r="V128" i="27"/>
  <c r="V127" i="27"/>
  <c r="V126" i="27"/>
  <c r="V125" i="27"/>
  <c r="V124" i="27"/>
  <c r="V123" i="27"/>
  <c r="V122" i="27"/>
  <c r="V121" i="27"/>
  <c r="V120" i="27"/>
  <c r="V119" i="27"/>
  <c r="V118" i="27"/>
  <c r="V117" i="27"/>
  <c r="V116" i="27"/>
  <c r="V115" i="27"/>
  <c r="V114" i="27"/>
  <c r="V113" i="27"/>
  <c r="V112" i="27"/>
  <c r="V111" i="27"/>
  <c r="V110" i="27"/>
  <c r="V109" i="27"/>
  <c r="V108" i="27"/>
  <c r="V107" i="27"/>
  <c r="V106" i="27"/>
  <c r="V105" i="27"/>
  <c r="V104" i="27"/>
  <c r="V103" i="27"/>
  <c r="V102" i="27"/>
  <c r="V101" i="27"/>
  <c r="V100" i="27"/>
  <c r="V99" i="27"/>
  <c r="V98" i="27"/>
  <c r="V97" i="27"/>
  <c r="V96" i="27"/>
  <c r="V95" i="27"/>
  <c r="V94" i="27"/>
  <c r="V93" i="27"/>
  <c r="V92" i="27"/>
  <c r="V91" i="27"/>
  <c r="V90" i="27"/>
  <c r="V89" i="27"/>
  <c r="V88" i="27"/>
  <c r="V87" i="27"/>
  <c r="V86" i="27"/>
  <c r="V85" i="27"/>
  <c r="V84" i="27"/>
  <c r="V83" i="27"/>
  <c r="V82" i="27"/>
  <c r="V81" i="27"/>
  <c r="V80" i="27"/>
  <c r="V79" i="27"/>
  <c r="V78" i="27"/>
  <c r="V77" i="27"/>
  <c r="V76" i="27"/>
  <c r="V75" i="27"/>
  <c r="V74" i="27"/>
  <c r="V73" i="27"/>
  <c r="V72" i="27"/>
  <c r="V71" i="27"/>
  <c r="V70" i="27"/>
  <c r="V69" i="27"/>
  <c r="V68" i="27"/>
  <c r="V67" i="27"/>
  <c r="V66" i="27"/>
  <c r="V65" i="27"/>
  <c r="V64" i="27"/>
  <c r="V63" i="27"/>
  <c r="V62" i="27"/>
  <c r="V61" i="27"/>
  <c r="V60" i="27"/>
  <c r="V59" i="27"/>
  <c r="V58" i="27"/>
  <c r="V57" i="27"/>
  <c r="V56" i="27"/>
  <c r="V55" i="27"/>
  <c r="V54" i="27"/>
  <c r="V53" i="27"/>
  <c r="V52" i="27"/>
  <c r="V51" i="27"/>
  <c r="V50" i="27"/>
  <c r="V49" i="27"/>
  <c r="V48" i="27"/>
  <c r="V47" i="27"/>
  <c r="V46" i="27"/>
  <c r="V45" i="27"/>
  <c r="V44" i="27"/>
  <c r="V43" i="27"/>
  <c r="V42" i="27"/>
  <c r="V41" i="27"/>
  <c r="V40" i="27"/>
  <c r="V39" i="27"/>
  <c r="V38" i="27"/>
  <c r="V37" i="27"/>
  <c r="V36" i="27"/>
  <c r="V35" i="27"/>
  <c r="V34" i="27"/>
  <c r="V33" i="27"/>
  <c r="V32" i="27"/>
  <c r="V31" i="27"/>
  <c r="V30" i="27"/>
  <c r="V29" i="27"/>
  <c r="V28" i="27"/>
  <c r="V27" i="27"/>
  <c r="V26" i="27"/>
  <c r="V25" i="27"/>
  <c r="V24" i="27"/>
  <c r="V23" i="27"/>
  <c r="V22" i="27"/>
  <c r="V21" i="27"/>
  <c r="V20" i="27"/>
  <c r="V19" i="27"/>
  <c r="V18" i="27"/>
  <c r="V17" i="27"/>
  <c r="V16" i="27"/>
  <c r="V15" i="27"/>
  <c r="V14" i="27"/>
  <c r="V13" i="27"/>
  <c r="V12" i="27"/>
  <c r="V11" i="27"/>
  <c r="V10" i="27"/>
  <c r="U1976" i="27"/>
  <c r="U1975" i="27"/>
  <c r="U1974" i="27"/>
  <c r="U1973" i="27"/>
  <c r="U1972" i="27"/>
  <c r="U1971" i="27"/>
  <c r="U1970" i="27"/>
  <c r="U1969" i="27"/>
  <c r="U1968" i="27"/>
  <c r="U1967" i="27"/>
  <c r="U1966" i="27"/>
  <c r="U1965" i="27"/>
  <c r="U1964" i="27"/>
  <c r="U1963" i="27"/>
  <c r="U1962" i="27"/>
  <c r="U1961" i="27"/>
  <c r="U1960" i="27"/>
  <c r="U1959" i="27"/>
  <c r="U1958" i="27"/>
  <c r="U1957" i="27"/>
  <c r="U1956" i="27"/>
  <c r="U1955" i="27"/>
  <c r="U1954" i="27"/>
  <c r="U1953" i="27"/>
  <c r="U1952" i="27"/>
  <c r="U1951" i="27"/>
  <c r="U1950" i="27"/>
  <c r="U1949" i="27"/>
  <c r="U1948" i="27"/>
  <c r="U1947" i="27"/>
  <c r="U1946" i="27"/>
  <c r="U1945" i="27"/>
  <c r="U1944" i="27"/>
  <c r="U1943" i="27"/>
  <c r="U1942" i="27"/>
  <c r="U1941" i="27"/>
  <c r="U1940" i="27"/>
  <c r="U1939" i="27"/>
  <c r="U1938" i="27"/>
  <c r="U1937" i="27"/>
  <c r="U1936" i="27"/>
  <c r="U1935" i="27"/>
  <c r="U1934" i="27"/>
  <c r="U1933" i="27"/>
  <c r="U1932" i="27"/>
  <c r="U1931" i="27"/>
  <c r="U1930" i="27"/>
  <c r="U1929" i="27"/>
  <c r="U1928" i="27"/>
  <c r="U1927" i="27"/>
  <c r="U1926" i="27"/>
  <c r="U1925" i="27"/>
  <c r="U1924" i="27"/>
  <c r="U1923" i="27"/>
  <c r="U1922" i="27"/>
  <c r="U1921" i="27"/>
  <c r="U1920" i="27"/>
  <c r="U1919" i="27"/>
  <c r="U1918" i="27"/>
  <c r="U1917" i="27"/>
  <c r="U1916" i="27"/>
  <c r="U1915" i="27"/>
  <c r="U1914" i="27"/>
  <c r="U1913" i="27"/>
  <c r="U1912" i="27"/>
  <c r="U1911" i="27"/>
  <c r="U1910" i="27"/>
  <c r="U1909" i="27"/>
  <c r="U1908" i="27"/>
  <c r="U1907" i="27"/>
  <c r="U1906" i="27"/>
  <c r="U1905" i="27"/>
  <c r="U1904" i="27"/>
  <c r="U1903" i="27"/>
  <c r="U1902" i="27"/>
  <c r="U1901" i="27"/>
  <c r="U1900" i="27"/>
  <c r="U1899" i="27"/>
  <c r="U1898" i="27"/>
  <c r="U1897" i="27"/>
  <c r="U1896" i="27"/>
  <c r="U1895" i="27"/>
  <c r="U1894" i="27"/>
  <c r="U1893" i="27"/>
  <c r="U1892" i="27"/>
  <c r="U1891" i="27"/>
  <c r="U1890" i="27"/>
  <c r="U1889" i="27"/>
  <c r="U1888" i="27"/>
  <c r="U1887" i="27"/>
  <c r="U1886" i="27"/>
  <c r="U1885" i="27"/>
  <c r="U1884" i="27"/>
  <c r="U1883" i="27"/>
  <c r="U1882" i="27"/>
  <c r="U1881" i="27"/>
  <c r="U1880" i="27"/>
  <c r="U1879" i="27"/>
  <c r="U1878" i="27"/>
  <c r="U1877" i="27"/>
  <c r="U1876" i="27"/>
  <c r="U1875" i="27"/>
  <c r="U1874" i="27"/>
  <c r="U1873" i="27"/>
  <c r="U1872" i="27"/>
  <c r="U1871" i="27"/>
  <c r="U1870" i="27"/>
  <c r="U1869" i="27"/>
  <c r="U1868" i="27"/>
  <c r="U1867" i="27"/>
  <c r="U1866" i="27"/>
  <c r="U1865" i="27"/>
  <c r="U1864" i="27"/>
  <c r="U1863" i="27"/>
  <c r="U1862" i="27"/>
  <c r="U1861" i="27"/>
  <c r="U1860" i="27"/>
  <c r="U1859" i="27"/>
  <c r="U1858" i="27"/>
  <c r="U1857" i="27"/>
  <c r="U1856" i="27"/>
  <c r="U1855" i="27"/>
  <c r="U1854" i="27"/>
  <c r="U1853" i="27"/>
  <c r="U1852" i="27"/>
  <c r="U1851" i="27"/>
  <c r="U1850" i="27"/>
  <c r="U1849" i="27"/>
  <c r="U1848" i="27"/>
  <c r="U1847" i="27"/>
  <c r="U1846" i="27"/>
  <c r="U1845" i="27"/>
  <c r="U1844" i="27"/>
  <c r="U1843" i="27"/>
  <c r="U1842" i="27"/>
  <c r="U1841" i="27"/>
  <c r="U1840" i="27"/>
  <c r="U1839" i="27"/>
  <c r="U1838" i="27"/>
  <c r="U1837" i="27"/>
  <c r="U1836" i="27"/>
  <c r="U1835" i="27"/>
  <c r="U1834" i="27"/>
  <c r="U1833" i="27"/>
  <c r="U1832" i="27"/>
  <c r="U1831" i="27"/>
  <c r="U1830" i="27"/>
  <c r="U1829" i="27"/>
  <c r="U1828" i="27"/>
  <c r="U1827" i="27"/>
  <c r="U1826" i="27"/>
  <c r="U1825" i="27"/>
  <c r="U1824" i="27"/>
  <c r="U1823" i="27"/>
  <c r="U1822" i="27"/>
  <c r="U1821" i="27"/>
  <c r="U1820" i="27"/>
  <c r="U1819" i="27"/>
  <c r="U1818" i="27"/>
  <c r="U1817" i="27"/>
  <c r="U1816" i="27"/>
  <c r="U1815" i="27"/>
  <c r="U1814" i="27"/>
  <c r="U1813" i="27"/>
  <c r="U1812" i="27"/>
  <c r="U1811" i="27"/>
  <c r="U1810" i="27"/>
  <c r="U1809" i="27"/>
  <c r="U1808" i="27"/>
  <c r="U1807" i="27"/>
  <c r="U1806" i="27"/>
  <c r="U1805" i="27"/>
  <c r="U1804" i="27"/>
  <c r="U1803" i="27"/>
  <c r="U1802" i="27"/>
  <c r="U1801" i="27"/>
  <c r="U1800" i="27"/>
  <c r="U1799" i="27"/>
  <c r="U1798" i="27"/>
  <c r="U1797" i="27"/>
  <c r="U1796" i="27"/>
  <c r="U1795" i="27"/>
  <c r="U1794" i="27"/>
  <c r="U1793" i="27"/>
  <c r="U1792" i="27"/>
  <c r="U1791" i="27"/>
  <c r="U1790" i="27"/>
  <c r="U1789" i="27"/>
  <c r="U1788" i="27"/>
  <c r="U1787" i="27"/>
  <c r="U1786" i="27"/>
  <c r="U1785" i="27"/>
  <c r="U1784" i="27"/>
  <c r="U1783" i="27"/>
  <c r="U1782" i="27"/>
  <c r="U1781" i="27"/>
  <c r="U1780" i="27"/>
  <c r="U1779" i="27"/>
  <c r="U1778" i="27"/>
  <c r="U1777" i="27"/>
  <c r="U1776" i="27"/>
  <c r="U1775" i="27"/>
  <c r="U1774" i="27"/>
  <c r="U1773" i="27"/>
  <c r="U1772" i="27"/>
  <c r="U1771" i="27"/>
  <c r="U1770" i="27"/>
  <c r="U1769" i="27"/>
  <c r="U1768" i="27"/>
  <c r="U1767" i="27"/>
  <c r="U1766" i="27"/>
  <c r="U1765" i="27"/>
  <c r="U1764" i="27"/>
  <c r="U1763" i="27"/>
  <c r="U1762" i="27"/>
  <c r="U1761" i="27"/>
  <c r="U1760" i="27"/>
  <c r="U1759" i="27"/>
  <c r="U1758" i="27"/>
  <c r="U1757" i="27"/>
  <c r="U1756" i="27"/>
  <c r="U1755" i="27"/>
  <c r="U1754" i="27"/>
  <c r="U1753" i="27"/>
  <c r="U1752" i="27"/>
  <c r="U1751" i="27"/>
  <c r="U1750" i="27"/>
  <c r="U1749" i="27"/>
  <c r="U1748" i="27"/>
  <c r="U1747" i="27"/>
  <c r="U1746" i="27"/>
  <c r="U1745" i="27"/>
  <c r="U1744" i="27"/>
  <c r="U1743" i="27"/>
  <c r="U1742" i="27"/>
  <c r="U1741" i="27"/>
  <c r="U1740" i="27"/>
  <c r="U1739" i="27"/>
  <c r="U1738" i="27"/>
  <c r="U1737" i="27"/>
  <c r="U1736" i="27"/>
  <c r="U1735" i="27"/>
  <c r="U1734" i="27"/>
  <c r="U1733" i="27"/>
  <c r="U1732" i="27"/>
  <c r="U1731" i="27"/>
  <c r="U1730" i="27"/>
  <c r="U1729" i="27"/>
  <c r="U1728" i="27"/>
  <c r="U1727" i="27"/>
  <c r="U1726" i="27"/>
  <c r="U1725" i="27"/>
  <c r="U1724" i="27"/>
  <c r="U1723" i="27"/>
  <c r="U1722" i="27"/>
  <c r="U1721" i="27"/>
  <c r="U1720" i="27"/>
  <c r="U1719" i="27"/>
  <c r="U1718" i="27"/>
  <c r="U1717" i="27"/>
  <c r="U1716" i="27"/>
  <c r="U1715" i="27"/>
  <c r="U1714" i="27"/>
  <c r="U1713" i="27"/>
  <c r="U1712" i="27"/>
  <c r="U1711" i="27"/>
  <c r="U1710" i="27"/>
  <c r="U1709" i="27"/>
  <c r="U1708" i="27"/>
  <c r="U1707" i="27"/>
  <c r="U1706" i="27"/>
  <c r="U1705" i="27"/>
  <c r="U1704" i="27"/>
  <c r="U1703" i="27"/>
  <c r="U1702" i="27"/>
  <c r="U1701" i="27"/>
  <c r="U1700" i="27"/>
  <c r="U1699" i="27"/>
  <c r="U1698" i="27"/>
  <c r="U1697" i="27"/>
  <c r="U1696" i="27"/>
  <c r="U1695" i="27"/>
  <c r="U1694" i="27"/>
  <c r="U1693" i="27"/>
  <c r="U1692" i="27"/>
  <c r="U1691" i="27"/>
  <c r="U1690" i="27"/>
  <c r="U1689" i="27"/>
  <c r="U1688" i="27"/>
  <c r="U1687" i="27"/>
  <c r="U1686" i="27"/>
  <c r="U1685" i="27"/>
  <c r="U1684" i="27"/>
  <c r="U1683" i="27"/>
  <c r="U1682" i="27"/>
  <c r="U1681" i="27"/>
  <c r="U1680" i="27"/>
  <c r="U1679" i="27"/>
  <c r="U1678" i="27"/>
  <c r="U1677" i="27"/>
  <c r="U1676" i="27"/>
  <c r="U1675" i="27"/>
  <c r="U1674" i="27"/>
  <c r="U1673" i="27"/>
  <c r="U1672" i="27"/>
  <c r="U1671" i="27"/>
  <c r="U1670" i="27"/>
  <c r="U1669" i="27"/>
  <c r="U1668" i="27"/>
  <c r="U1667" i="27"/>
  <c r="U1666" i="27"/>
  <c r="U1665" i="27"/>
  <c r="U1664" i="27"/>
  <c r="U1663" i="27"/>
  <c r="U1662" i="27"/>
  <c r="U1661" i="27"/>
  <c r="U1660" i="27"/>
  <c r="U1659" i="27"/>
  <c r="U1658" i="27"/>
  <c r="U1657" i="27"/>
  <c r="U1656" i="27"/>
  <c r="U1655" i="27"/>
  <c r="U1654" i="27"/>
  <c r="U1653" i="27"/>
  <c r="U1652" i="27"/>
  <c r="U1651" i="27"/>
  <c r="U1650" i="27"/>
  <c r="U1649" i="27"/>
  <c r="U1648" i="27"/>
  <c r="U1647" i="27"/>
  <c r="U1646" i="27"/>
  <c r="U1645" i="27"/>
  <c r="U1644" i="27"/>
  <c r="U1643" i="27"/>
  <c r="U1642" i="27"/>
  <c r="U1641" i="27"/>
  <c r="U1640" i="27"/>
  <c r="U1639" i="27"/>
  <c r="U1638" i="27"/>
  <c r="U1637" i="27"/>
  <c r="U1636" i="27"/>
  <c r="U1635" i="27"/>
  <c r="U1634" i="27"/>
  <c r="U1633" i="27"/>
  <c r="U1632" i="27"/>
  <c r="U1631" i="27"/>
  <c r="U1630" i="27"/>
  <c r="U1629" i="27"/>
  <c r="U1628" i="27"/>
  <c r="U1627" i="27"/>
  <c r="U1626" i="27"/>
  <c r="U1625" i="27"/>
  <c r="U1624" i="27"/>
  <c r="U1623" i="27"/>
  <c r="U1622" i="27"/>
  <c r="U1621" i="27"/>
  <c r="U1620" i="27"/>
  <c r="U1619" i="27"/>
  <c r="U1618" i="27"/>
  <c r="U1617" i="27"/>
  <c r="U1616" i="27"/>
  <c r="U1615" i="27"/>
  <c r="U1614" i="27"/>
  <c r="U1613" i="27"/>
  <c r="U1612" i="27"/>
  <c r="U1611" i="27"/>
  <c r="U1610" i="27"/>
  <c r="U1609" i="27"/>
  <c r="U1608" i="27"/>
  <c r="U1607" i="27"/>
  <c r="U1606" i="27"/>
  <c r="U1605" i="27"/>
  <c r="U1604" i="27"/>
  <c r="U1603" i="27"/>
  <c r="U1602" i="27"/>
  <c r="U1601" i="27"/>
  <c r="U1600" i="27"/>
  <c r="U1599" i="27"/>
  <c r="U1598" i="27"/>
  <c r="U1597" i="27"/>
  <c r="U1596" i="27"/>
  <c r="U1595" i="27"/>
  <c r="U1594" i="27"/>
  <c r="U1593" i="27"/>
  <c r="U1592" i="27"/>
  <c r="U1591" i="27"/>
  <c r="U1590" i="27"/>
  <c r="U1589" i="27"/>
  <c r="U1588" i="27"/>
  <c r="U1587" i="27"/>
  <c r="U1586" i="27"/>
  <c r="U1585" i="27"/>
  <c r="U1584" i="27"/>
  <c r="U1583" i="27"/>
  <c r="U1582" i="27"/>
  <c r="U1581" i="27"/>
  <c r="U1580" i="27"/>
  <c r="U1579" i="27"/>
  <c r="U1578" i="27"/>
  <c r="U1577" i="27"/>
  <c r="U1576" i="27"/>
  <c r="U1575" i="27"/>
  <c r="U1574" i="27"/>
  <c r="U1573" i="27"/>
  <c r="U1572" i="27"/>
  <c r="U1571" i="27"/>
  <c r="U1570" i="27"/>
  <c r="U1569" i="27"/>
  <c r="U1568" i="27"/>
  <c r="U1567" i="27"/>
  <c r="U1566" i="27"/>
  <c r="U1565" i="27"/>
  <c r="U1564" i="27"/>
  <c r="U1563" i="27"/>
  <c r="U1562" i="27"/>
  <c r="U1561" i="27"/>
  <c r="U1560" i="27"/>
  <c r="U1559" i="27"/>
  <c r="U1558" i="27"/>
  <c r="U1557" i="27"/>
  <c r="U1556" i="27"/>
  <c r="U1555" i="27"/>
  <c r="U1554" i="27"/>
  <c r="U1553" i="27"/>
  <c r="U1552" i="27"/>
  <c r="U1551" i="27"/>
  <c r="U1550" i="27"/>
  <c r="U1549" i="27"/>
  <c r="U1548" i="27"/>
  <c r="U1547" i="27"/>
  <c r="U1546" i="27"/>
  <c r="U1545" i="27"/>
  <c r="U1544" i="27"/>
  <c r="U1543" i="27"/>
  <c r="U1542" i="27"/>
  <c r="U1541" i="27"/>
  <c r="U1540" i="27"/>
  <c r="U1539" i="27"/>
  <c r="U1538" i="27"/>
  <c r="U1537" i="27"/>
  <c r="U1536" i="27"/>
  <c r="U1535" i="27"/>
  <c r="U1534" i="27"/>
  <c r="U1533" i="27"/>
  <c r="U1532" i="27"/>
  <c r="U1531" i="27"/>
  <c r="U1530" i="27"/>
  <c r="U1529" i="27"/>
  <c r="U1528" i="27"/>
  <c r="U1527" i="27"/>
  <c r="U1526" i="27"/>
  <c r="U1525" i="27"/>
  <c r="U1524" i="27"/>
  <c r="U1523" i="27"/>
  <c r="U1522" i="27"/>
  <c r="U1521" i="27"/>
  <c r="U1520" i="27"/>
  <c r="U1519" i="27"/>
  <c r="U1518" i="27"/>
  <c r="U1517" i="27"/>
  <c r="U1516" i="27"/>
  <c r="U1515" i="27"/>
  <c r="U1514" i="27"/>
  <c r="U1513" i="27"/>
  <c r="U1512" i="27"/>
  <c r="U1511" i="27"/>
  <c r="U1510" i="27"/>
  <c r="U1509" i="27"/>
  <c r="U1508" i="27"/>
  <c r="U1507" i="27"/>
  <c r="U1506" i="27"/>
  <c r="U1505" i="27"/>
  <c r="U1504" i="27"/>
  <c r="U1503" i="27"/>
  <c r="U1502" i="27"/>
  <c r="U1501" i="27"/>
  <c r="U1500" i="27"/>
  <c r="U1499" i="27"/>
  <c r="U1498" i="27"/>
  <c r="U1497" i="27"/>
  <c r="U1496" i="27"/>
  <c r="U1495" i="27"/>
  <c r="U1494" i="27"/>
  <c r="U1493" i="27"/>
  <c r="U1492" i="27"/>
  <c r="U1491" i="27"/>
  <c r="U1490" i="27"/>
  <c r="U1489" i="27"/>
  <c r="U1488" i="27"/>
  <c r="U1487" i="27"/>
  <c r="U1486" i="27"/>
  <c r="U1485" i="27"/>
  <c r="U1484" i="27"/>
  <c r="U1483" i="27"/>
  <c r="U1482" i="27"/>
  <c r="U1481" i="27"/>
  <c r="U1480" i="27"/>
  <c r="U1479" i="27"/>
  <c r="U1478" i="27"/>
  <c r="U1477" i="27"/>
  <c r="U1476" i="27"/>
  <c r="U1475" i="27"/>
  <c r="U1474" i="27"/>
  <c r="U1473" i="27"/>
  <c r="U1472" i="27"/>
  <c r="U1471" i="27"/>
  <c r="U1470" i="27"/>
  <c r="U1469" i="27"/>
  <c r="U1468" i="27"/>
  <c r="U1467" i="27"/>
  <c r="U1466" i="27"/>
  <c r="U1465" i="27"/>
  <c r="U1464" i="27"/>
  <c r="U1463" i="27"/>
  <c r="U1462" i="27"/>
  <c r="U1461" i="27"/>
  <c r="U1460" i="27"/>
  <c r="U1459" i="27"/>
  <c r="U1458" i="27"/>
  <c r="U1457" i="27"/>
  <c r="U1456" i="27"/>
  <c r="U1455" i="27"/>
  <c r="U1454" i="27"/>
  <c r="U1453" i="27"/>
  <c r="U1452" i="27"/>
  <c r="U1451" i="27"/>
  <c r="U1450" i="27"/>
  <c r="U1449" i="27"/>
  <c r="U1448" i="27"/>
  <c r="U1447" i="27"/>
  <c r="U1446" i="27"/>
  <c r="U1445" i="27"/>
  <c r="U1444" i="27"/>
  <c r="U1443" i="27"/>
  <c r="U1442" i="27"/>
  <c r="U1441" i="27"/>
  <c r="U1440" i="27"/>
  <c r="U1439" i="27"/>
  <c r="U1438" i="27"/>
  <c r="U1437" i="27"/>
  <c r="U1436" i="27"/>
  <c r="U1435" i="27"/>
  <c r="U1434" i="27"/>
  <c r="U1433" i="27"/>
  <c r="U1432" i="27"/>
  <c r="U1431" i="27"/>
  <c r="U1430" i="27"/>
  <c r="U1429" i="27"/>
  <c r="U1428" i="27"/>
  <c r="U1427" i="27"/>
  <c r="U1426" i="27"/>
  <c r="U1425" i="27"/>
  <c r="U1424" i="27"/>
  <c r="U1423" i="27"/>
  <c r="U1422" i="27"/>
  <c r="U1421" i="27"/>
  <c r="U1420" i="27"/>
  <c r="U1419" i="27"/>
  <c r="U1418" i="27"/>
  <c r="U1417" i="27"/>
  <c r="U1416" i="27"/>
  <c r="U1415" i="27"/>
  <c r="U1414" i="27"/>
  <c r="U1413" i="27"/>
  <c r="U1412" i="27"/>
  <c r="U1411" i="27"/>
  <c r="U1410" i="27"/>
  <c r="U1409" i="27"/>
  <c r="U1408" i="27"/>
  <c r="U1407" i="27"/>
  <c r="U1406" i="27"/>
  <c r="U1405" i="27"/>
  <c r="U1404" i="27"/>
  <c r="U1403" i="27"/>
  <c r="U1402" i="27"/>
  <c r="U1401" i="27"/>
  <c r="U1400" i="27"/>
  <c r="U1399" i="27"/>
  <c r="U1398" i="27"/>
  <c r="U1397" i="27"/>
  <c r="U1396" i="27"/>
  <c r="U1395" i="27"/>
  <c r="U1394" i="27"/>
  <c r="U1393" i="27"/>
  <c r="U1392" i="27"/>
  <c r="U1391" i="27"/>
  <c r="U1390" i="27"/>
  <c r="U1389" i="27"/>
  <c r="U1388" i="27"/>
  <c r="U1387" i="27"/>
  <c r="U1386" i="27"/>
  <c r="U1385" i="27"/>
  <c r="U1384" i="27"/>
  <c r="U1383" i="27"/>
  <c r="U1382" i="27"/>
  <c r="U1381" i="27"/>
  <c r="U1380" i="27"/>
  <c r="U1379" i="27"/>
  <c r="U1378" i="27"/>
  <c r="U1377" i="27"/>
  <c r="U1376" i="27"/>
  <c r="U1375" i="27"/>
  <c r="U1374" i="27"/>
  <c r="U1373" i="27"/>
  <c r="U1372" i="27"/>
  <c r="U1371" i="27"/>
  <c r="U1370" i="27"/>
  <c r="U1369" i="27"/>
  <c r="U1368" i="27"/>
  <c r="U1367" i="27"/>
  <c r="U1366" i="27"/>
  <c r="U1365" i="27"/>
  <c r="U1364" i="27"/>
  <c r="U1363" i="27"/>
  <c r="U1362" i="27"/>
  <c r="U1361" i="27"/>
  <c r="U1360" i="27"/>
  <c r="U1359" i="27"/>
  <c r="U1358" i="27"/>
  <c r="U1357" i="27"/>
  <c r="U1356" i="27"/>
  <c r="U1355" i="27"/>
  <c r="U1354" i="27"/>
  <c r="U1353" i="27"/>
  <c r="U1352" i="27"/>
  <c r="U1351" i="27"/>
  <c r="U1350" i="27"/>
  <c r="U1349" i="27"/>
  <c r="U1348" i="27"/>
  <c r="U1347" i="27"/>
  <c r="U1346" i="27"/>
  <c r="U1345" i="27"/>
  <c r="U1344" i="27"/>
  <c r="U1343" i="27"/>
  <c r="U1342" i="27"/>
  <c r="U1341" i="27"/>
  <c r="U1340" i="27"/>
  <c r="U1339" i="27"/>
  <c r="U1338" i="27"/>
  <c r="U1337" i="27"/>
  <c r="U1336" i="27"/>
  <c r="U1335" i="27"/>
  <c r="U1334" i="27"/>
  <c r="U1333" i="27"/>
  <c r="U1332" i="27"/>
  <c r="U1331" i="27"/>
  <c r="U1330" i="27"/>
  <c r="U1329" i="27"/>
  <c r="U1328" i="27"/>
  <c r="U1327" i="27"/>
  <c r="U1326" i="27"/>
  <c r="U1325" i="27"/>
  <c r="U1324" i="27"/>
  <c r="U1323" i="27"/>
  <c r="U1322" i="27"/>
  <c r="U1321" i="27"/>
  <c r="U1320" i="27"/>
  <c r="U1319" i="27"/>
  <c r="U1318" i="27"/>
  <c r="U1317" i="27"/>
  <c r="U1316" i="27"/>
  <c r="U1315" i="27"/>
  <c r="U1314" i="27"/>
  <c r="U1313" i="27"/>
  <c r="U1312" i="27"/>
  <c r="U1311" i="27"/>
  <c r="U1310" i="27"/>
  <c r="U1309" i="27"/>
  <c r="U1308" i="27"/>
  <c r="U1307" i="27"/>
  <c r="U1306" i="27"/>
  <c r="U1305" i="27"/>
  <c r="U1304" i="27"/>
  <c r="U1303" i="27"/>
  <c r="U1302" i="27"/>
  <c r="U1301" i="27"/>
  <c r="U1300" i="27"/>
  <c r="U1299" i="27"/>
  <c r="U1298" i="27"/>
  <c r="U1297" i="27"/>
  <c r="U1296" i="27"/>
  <c r="U1295" i="27"/>
  <c r="U1294" i="27"/>
  <c r="U1293" i="27"/>
  <c r="U1292" i="27"/>
  <c r="U1291" i="27"/>
  <c r="U1290" i="27"/>
  <c r="U1289" i="27"/>
  <c r="U1288" i="27"/>
  <c r="U1287" i="27"/>
  <c r="U1286" i="27"/>
  <c r="U1285" i="27"/>
  <c r="U1284" i="27"/>
  <c r="U1283" i="27"/>
  <c r="U1282" i="27"/>
  <c r="U1281" i="27"/>
  <c r="U1280" i="27"/>
  <c r="U1279" i="27"/>
  <c r="U1278" i="27"/>
  <c r="U1277" i="27"/>
  <c r="U1276" i="27"/>
  <c r="U1275" i="27"/>
  <c r="U1274" i="27"/>
  <c r="U1273" i="27"/>
  <c r="U1272" i="27"/>
  <c r="U1271" i="27"/>
  <c r="U1270" i="27"/>
  <c r="U1269" i="27"/>
  <c r="U1268" i="27"/>
  <c r="U1267" i="27"/>
  <c r="U1266" i="27"/>
  <c r="U1265" i="27"/>
  <c r="U1264" i="27"/>
  <c r="U1263" i="27"/>
  <c r="U1262" i="27"/>
  <c r="U1261" i="27"/>
  <c r="U1260" i="27"/>
  <c r="U1259" i="27"/>
  <c r="U1258" i="27"/>
  <c r="U1257" i="27"/>
  <c r="U1256" i="27"/>
  <c r="U1255" i="27"/>
  <c r="U1254" i="27"/>
  <c r="U1253" i="27"/>
  <c r="U1252" i="27"/>
  <c r="U1251" i="27"/>
  <c r="U1250" i="27"/>
  <c r="U1249" i="27"/>
  <c r="U1248" i="27"/>
  <c r="U1247" i="27"/>
  <c r="U1246" i="27"/>
  <c r="U1245" i="27"/>
  <c r="U1244" i="27"/>
  <c r="U1243" i="27"/>
  <c r="U1242" i="27"/>
  <c r="U1241" i="27"/>
  <c r="U1240" i="27"/>
  <c r="U1239" i="27"/>
  <c r="U1238" i="27"/>
  <c r="U1237" i="27"/>
  <c r="U1236" i="27"/>
  <c r="U1235" i="27"/>
  <c r="U1234" i="27"/>
  <c r="U1233" i="27"/>
  <c r="U1232" i="27"/>
  <c r="U1231" i="27"/>
  <c r="U1230" i="27"/>
  <c r="U1229" i="27"/>
  <c r="U1228" i="27"/>
  <c r="U1227" i="27"/>
  <c r="U1226" i="27"/>
  <c r="U1225" i="27"/>
  <c r="U1224" i="27"/>
  <c r="U1223" i="27"/>
  <c r="U1222" i="27"/>
  <c r="U1221" i="27"/>
  <c r="U1220" i="27"/>
  <c r="U1219" i="27"/>
  <c r="U1218" i="27"/>
  <c r="U1217" i="27"/>
  <c r="U1216" i="27"/>
  <c r="U1215" i="27"/>
  <c r="U1214" i="27"/>
  <c r="U1213" i="27"/>
  <c r="U1212" i="27"/>
  <c r="U1211" i="27"/>
  <c r="U1210" i="27"/>
  <c r="U1209" i="27"/>
  <c r="U1208" i="27"/>
  <c r="U1207" i="27"/>
  <c r="U1206" i="27"/>
  <c r="U1205" i="27"/>
  <c r="U1204" i="27"/>
  <c r="U1203" i="27"/>
  <c r="U1202" i="27"/>
  <c r="U1201" i="27"/>
  <c r="U1200" i="27"/>
  <c r="U1199" i="27"/>
  <c r="U1198" i="27"/>
  <c r="U1197" i="27"/>
  <c r="U1196" i="27"/>
  <c r="U1195" i="27"/>
  <c r="U1194" i="27"/>
  <c r="U1193" i="27"/>
  <c r="U1192" i="27"/>
  <c r="U1191" i="27"/>
  <c r="U1190" i="27"/>
  <c r="U1189" i="27"/>
  <c r="U1188" i="27"/>
  <c r="U1187" i="27"/>
  <c r="U1186" i="27"/>
  <c r="U1185" i="27"/>
  <c r="U1184" i="27"/>
  <c r="U1183" i="27"/>
  <c r="U1182" i="27"/>
  <c r="U1181" i="27"/>
  <c r="U1180" i="27"/>
  <c r="U1179" i="27"/>
  <c r="U1178" i="27"/>
  <c r="U1177" i="27"/>
  <c r="U1176" i="27"/>
  <c r="U1175" i="27"/>
  <c r="U1174" i="27"/>
  <c r="U1173" i="27"/>
  <c r="U1172" i="27"/>
  <c r="U1171" i="27"/>
  <c r="U1170" i="27"/>
  <c r="U1169" i="27"/>
  <c r="U1168" i="27"/>
  <c r="U1167" i="27"/>
  <c r="U1166" i="27"/>
  <c r="U1165" i="27"/>
  <c r="U1164" i="27"/>
  <c r="U1163" i="27"/>
  <c r="U1162" i="27"/>
  <c r="U1161" i="27"/>
  <c r="U1160" i="27"/>
  <c r="U1159" i="27"/>
  <c r="U1158" i="27"/>
  <c r="U1157" i="27"/>
  <c r="U1156" i="27"/>
  <c r="U1155" i="27"/>
  <c r="U1154" i="27"/>
  <c r="U1153" i="27"/>
  <c r="U1152" i="27"/>
  <c r="U1151" i="27"/>
  <c r="U1150" i="27"/>
  <c r="U1149" i="27"/>
  <c r="U1148" i="27"/>
  <c r="U1147" i="27"/>
  <c r="U1146" i="27"/>
  <c r="U1145" i="27"/>
  <c r="U1144" i="27"/>
  <c r="U1143" i="27"/>
  <c r="U1142" i="27"/>
  <c r="U1141" i="27"/>
  <c r="U1140" i="27"/>
  <c r="U1139" i="27"/>
  <c r="U1138" i="27"/>
  <c r="U1137" i="27"/>
  <c r="U1136" i="27"/>
  <c r="U1135" i="27"/>
  <c r="U1134" i="27"/>
  <c r="U1133" i="27"/>
  <c r="U1132" i="27"/>
  <c r="U1131" i="27"/>
  <c r="U1130" i="27"/>
  <c r="U1129" i="27"/>
  <c r="U1128" i="27"/>
  <c r="U1127" i="27"/>
  <c r="U1126" i="27"/>
  <c r="U1125" i="27"/>
  <c r="U1124" i="27"/>
  <c r="U1123" i="27"/>
  <c r="U1122" i="27"/>
  <c r="U1121" i="27"/>
  <c r="U1120" i="27"/>
  <c r="U1119" i="27"/>
  <c r="U1118" i="27"/>
  <c r="U1117" i="27"/>
  <c r="U1116" i="27"/>
  <c r="U1115" i="27"/>
  <c r="U1114" i="27"/>
  <c r="U1113" i="27"/>
  <c r="U1112" i="27"/>
  <c r="U1111" i="27"/>
  <c r="U1110" i="27"/>
  <c r="U1109" i="27"/>
  <c r="U1108" i="27"/>
  <c r="U1107" i="27"/>
  <c r="U1106" i="27"/>
  <c r="U1105" i="27"/>
  <c r="U1104" i="27"/>
  <c r="U1103" i="27"/>
  <c r="U1102" i="27"/>
  <c r="U1101" i="27"/>
  <c r="U1100" i="27"/>
  <c r="U1099" i="27"/>
  <c r="U1098" i="27"/>
  <c r="U1097" i="27"/>
  <c r="U1096" i="27"/>
  <c r="U1095" i="27"/>
  <c r="U1094" i="27"/>
  <c r="U1093" i="27"/>
  <c r="U1092" i="27"/>
  <c r="U1091" i="27"/>
  <c r="U1090" i="27"/>
  <c r="U1089" i="27"/>
  <c r="U1088" i="27"/>
  <c r="U1087" i="27"/>
  <c r="U1086" i="27"/>
  <c r="U1085" i="27"/>
  <c r="U1084" i="27"/>
  <c r="U1083" i="27"/>
  <c r="U1082" i="27"/>
  <c r="U1081" i="27"/>
  <c r="U1080" i="27"/>
  <c r="U1079" i="27"/>
  <c r="U1078" i="27"/>
  <c r="U1077" i="27"/>
  <c r="U1076" i="27"/>
  <c r="U1075" i="27"/>
  <c r="U1074" i="27"/>
  <c r="U1073" i="27"/>
  <c r="U1072" i="27"/>
  <c r="U1071" i="27"/>
  <c r="U1070" i="27"/>
  <c r="U1069" i="27"/>
  <c r="U1068" i="27"/>
  <c r="U1067" i="27"/>
  <c r="U1066" i="27"/>
  <c r="U1065" i="27"/>
  <c r="U1064" i="27"/>
  <c r="U1063" i="27"/>
  <c r="U1062" i="27"/>
  <c r="U1061" i="27"/>
  <c r="U1060" i="27"/>
  <c r="U1059" i="27"/>
  <c r="U1058" i="27"/>
  <c r="U1057" i="27"/>
  <c r="U1056" i="27"/>
  <c r="U1055" i="27"/>
  <c r="U1054" i="27"/>
  <c r="U1053" i="27"/>
  <c r="U1052" i="27"/>
  <c r="U1051" i="27"/>
  <c r="U1050" i="27"/>
  <c r="U1049" i="27"/>
  <c r="U1048" i="27"/>
  <c r="U1047" i="27"/>
  <c r="U1046" i="27"/>
  <c r="U1045" i="27"/>
  <c r="U1044" i="27"/>
  <c r="U1043" i="27"/>
  <c r="U1042" i="27"/>
  <c r="U1041" i="27"/>
  <c r="U1040" i="27"/>
  <c r="U1039" i="27"/>
  <c r="U1038" i="27"/>
  <c r="U1037" i="27"/>
  <c r="U1036" i="27"/>
  <c r="U1035" i="27"/>
  <c r="U1034" i="27"/>
  <c r="U1033" i="27"/>
  <c r="U1032" i="27"/>
  <c r="U1031" i="27"/>
  <c r="U1030" i="27"/>
  <c r="U1029" i="27"/>
  <c r="U1028" i="27"/>
  <c r="U1027" i="27"/>
  <c r="U1026" i="27"/>
  <c r="U1025" i="27"/>
  <c r="U1024" i="27"/>
  <c r="U1023" i="27"/>
  <c r="U1022" i="27"/>
  <c r="U1021" i="27"/>
  <c r="U1020" i="27"/>
  <c r="U1019" i="27"/>
  <c r="U1018" i="27"/>
  <c r="U1017" i="27"/>
  <c r="U1016" i="27"/>
  <c r="U1015" i="27"/>
  <c r="U1014" i="27"/>
  <c r="U1013" i="27"/>
  <c r="U1012" i="27"/>
  <c r="U1011" i="27"/>
  <c r="U1010" i="27"/>
  <c r="U1009" i="27"/>
  <c r="U1008" i="27"/>
  <c r="U1007" i="27"/>
  <c r="U1006" i="27"/>
  <c r="U1005" i="27"/>
  <c r="U1004" i="27"/>
  <c r="U1003" i="27"/>
  <c r="U1002" i="27"/>
  <c r="U1001" i="27"/>
  <c r="U1000" i="27"/>
  <c r="U999" i="27"/>
  <c r="U998" i="27"/>
  <c r="U997" i="27"/>
  <c r="U996" i="27"/>
  <c r="U995" i="27"/>
  <c r="U994" i="27"/>
  <c r="U993" i="27"/>
  <c r="U992" i="27"/>
  <c r="U991" i="27"/>
  <c r="U990" i="27"/>
  <c r="U989" i="27"/>
  <c r="U988" i="27"/>
  <c r="U987" i="27"/>
  <c r="U986" i="27"/>
  <c r="U985" i="27"/>
  <c r="U984" i="27"/>
  <c r="U983" i="27"/>
  <c r="U982" i="27"/>
  <c r="U981" i="27"/>
  <c r="U980" i="27"/>
  <c r="U979" i="27"/>
  <c r="U978" i="27"/>
  <c r="U977" i="27"/>
  <c r="U976" i="27"/>
  <c r="U975" i="27"/>
  <c r="U974" i="27"/>
  <c r="U973" i="27"/>
  <c r="U972" i="27"/>
  <c r="U971" i="27"/>
  <c r="U970" i="27"/>
  <c r="U969" i="27"/>
  <c r="U968" i="27"/>
  <c r="U967" i="27"/>
  <c r="U966" i="27"/>
  <c r="U965" i="27"/>
  <c r="U964" i="27"/>
  <c r="U963" i="27"/>
  <c r="U962" i="27"/>
  <c r="U961" i="27"/>
  <c r="U960" i="27"/>
  <c r="U959" i="27"/>
  <c r="U958" i="27"/>
  <c r="U957" i="27"/>
  <c r="U956" i="27"/>
  <c r="U955" i="27"/>
  <c r="U954" i="27"/>
  <c r="U953" i="27"/>
  <c r="U952" i="27"/>
  <c r="U951" i="27"/>
  <c r="U950" i="27"/>
  <c r="U949" i="27"/>
  <c r="U948" i="27"/>
  <c r="U947" i="27"/>
  <c r="U946" i="27"/>
  <c r="U945" i="27"/>
  <c r="U944" i="27"/>
  <c r="U943" i="27"/>
  <c r="U942" i="27"/>
  <c r="U941" i="27"/>
  <c r="U940" i="27"/>
  <c r="U939" i="27"/>
  <c r="U938" i="27"/>
  <c r="U937" i="27"/>
  <c r="U936" i="27"/>
  <c r="U935" i="27"/>
  <c r="U934" i="27"/>
  <c r="U933" i="27"/>
  <c r="U932" i="27"/>
  <c r="U931" i="27"/>
  <c r="U930" i="27"/>
  <c r="U929" i="27"/>
  <c r="U928" i="27"/>
  <c r="U927" i="27"/>
  <c r="U926" i="27"/>
  <c r="U925" i="27"/>
  <c r="U924" i="27"/>
  <c r="U923" i="27"/>
  <c r="U922" i="27"/>
  <c r="U921" i="27"/>
  <c r="U920" i="27"/>
  <c r="U919" i="27"/>
  <c r="U918" i="27"/>
  <c r="U917" i="27"/>
  <c r="U916" i="27"/>
  <c r="U915" i="27"/>
  <c r="U914" i="27"/>
  <c r="U913" i="27"/>
  <c r="U912" i="27"/>
  <c r="U911" i="27"/>
  <c r="U910" i="27"/>
  <c r="U909" i="27"/>
  <c r="U908" i="27"/>
  <c r="U907" i="27"/>
  <c r="U906" i="27"/>
  <c r="U905" i="27"/>
  <c r="U904" i="27"/>
  <c r="U903" i="27"/>
  <c r="U902" i="27"/>
  <c r="U901" i="27"/>
  <c r="U900" i="27"/>
  <c r="U899" i="27"/>
  <c r="U898" i="27"/>
  <c r="U897" i="27"/>
  <c r="U896" i="27"/>
  <c r="U895" i="27"/>
  <c r="U894" i="27"/>
  <c r="U893" i="27"/>
  <c r="U892" i="27"/>
  <c r="U891" i="27"/>
  <c r="U890" i="27"/>
  <c r="U889" i="27"/>
  <c r="U888" i="27"/>
  <c r="U887" i="27"/>
  <c r="U886" i="27"/>
  <c r="U885" i="27"/>
  <c r="U884" i="27"/>
  <c r="U883" i="27"/>
  <c r="U882" i="27"/>
  <c r="U881" i="27"/>
  <c r="U880" i="27"/>
  <c r="U879" i="27"/>
  <c r="U878" i="27"/>
  <c r="U877" i="27"/>
  <c r="U876" i="27"/>
  <c r="U875" i="27"/>
  <c r="U874" i="27"/>
  <c r="U873" i="27"/>
  <c r="U872" i="27"/>
  <c r="U871" i="27"/>
  <c r="U870" i="27"/>
  <c r="U869" i="27"/>
  <c r="U868" i="27"/>
  <c r="U867" i="27"/>
  <c r="U866" i="27"/>
  <c r="U865" i="27"/>
  <c r="U864" i="27"/>
  <c r="U863" i="27"/>
  <c r="U862" i="27"/>
  <c r="U861" i="27"/>
  <c r="U860" i="27"/>
  <c r="U859" i="27"/>
  <c r="U858" i="27"/>
  <c r="U857" i="27"/>
  <c r="U856" i="27"/>
  <c r="U855" i="27"/>
  <c r="U854" i="27"/>
  <c r="U853" i="27"/>
  <c r="U852" i="27"/>
  <c r="U851" i="27"/>
  <c r="U850" i="27"/>
  <c r="U849" i="27"/>
  <c r="U848" i="27"/>
  <c r="U847" i="27"/>
  <c r="U846" i="27"/>
  <c r="U845" i="27"/>
  <c r="U844" i="27"/>
  <c r="U843" i="27"/>
  <c r="U842" i="27"/>
  <c r="U841" i="27"/>
  <c r="U840" i="27"/>
  <c r="U839" i="27"/>
  <c r="U838" i="27"/>
  <c r="U837" i="27"/>
  <c r="U836" i="27"/>
  <c r="U835" i="27"/>
  <c r="U834" i="27"/>
  <c r="U833" i="27"/>
  <c r="U832" i="27"/>
  <c r="U831" i="27"/>
  <c r="U830" i="27"/>
  <c r="U829" i="27"/>
  <c r="U828" i="27"/>
  <c r="U827" i="27"/>
  <c r="U826" i="27"/>
  <c r="U825" i="27"/>
  <c r="U824" i="27"/>
  <c r="U823" i="27"/>
  <c r="U822" i="27"/>
  <c r="U821" i="27"/>
  <c r="U820" i="27"/>
  <c r="U819" i="27"/>
  <c r="U818" i="27"/>
  <c r="U817" i="27"/>
  <c r="U816" i="27"/>
  <c r="U815" i="27"/>
  <c r="U814" i="27"/>
  <c r="U813" i="27"/>
  <c r="U812" i="27"/>
  <c r="U811" i="27"/>
  <c r="U810" i="27"/>
  <c r="U809" i="27"/>
  <c r="U808" i="27"/>
  <c r="U807" i="27"/>
  <c r="U806" i="27"/>
  <c r="U805" i="27"/>
  <c r="U804" i="27"/>
  <c r="U803" i="27"/>
  <c r="U802" i="27"/>
  <c r="U801" i="27"/>
  <c r="U800" i="27"/>
  <c r="U799" i="27"/>
  <c r="U798" i="27"/>
  <c r="U797" i="27"/>
  <c r="U796" i="27"/>
  <c r="U795" i="27"/>
  <c r="U794" i="27"/>
  <c r="U793" i="27"/>
  <c r="U792" i="27"/>
  <c r="U791" i="27"/>
  <c r="U790" i="27"/>
  <c r="U789" i="27"/>
  <c r="U788" i="27"/>
  <c r="U787" i="27"/>
  <c r="U786" i="27"/>
  <c r="U785" i="27"/>
  <c r="U784" i="27"/>
  <c r="U783" i="27"/>
  <c r="U782" i="27"/>
  <c r="U781" i="27"/>
  <c r="U780" i="27"/>
  <c r="U779" i="27"/>
  <c r="U778" i="27"/>
  <c r="U777" i="27"/>
  <c r="U776" i="27"/>
  <c r="U775" i="27"/>
  <c r="U774" i="27"/>
  <c r="U773" i="27"/>
  <c r="U772" i="27"/>
  <c r="U771" i="27"/>
  <c r="U770" i="27"/>
  <c r="U769" i="27"/>
  <c r="U768" i="27"/>
  <c r="U767" i="27"/>
  <c r="U766" i="27"/>
  <c r="U765" i="27"/>
  <c r="U764" i="27"/>
  <c r="U763" i="27"/>
  <c r="U762" i="27"/>
  <c r="U761" i="27"/>
  <c r="U760" i="27"/>
  <c r="U759" i="27"/>
  <c r="U758" i="27"/>
  <c r="U757" i="27"/>
  <c r="U756" i="27"/>
  <c r="U755" i="27"/>
  <c r="U754" i="27"/>
  <c r="U753" i="27"/>
  <c r="U752" i="27"/>
  <c r="U751" i="27"/>
  <c r="U750" i="27"/>
  <c r="U749" i="27"/>
  <c r="U748" i="27"/>
  <c r="U747" i="27"/>
  <c r="U746" i="27"/>
  <c r="U745" i="27"/>
  <c r="U744" i="27"/>
  <c r="U743" i="27"/>
  <c r="U742" i="27"/>
  <c r="U741" i="27"/>
  <c r="U740" i="27"/>
  <c r="U739" i="27"/>
  <c r="U738" i="27"/>
  <c r="U737" i="27"/>
  <c r="U736" i="27"/>
  <c r="U735" i="27"/>
  <c r="U734" i="27"/>
  <c r="U733" i="27"/>
  <c r="U732" i="27"/>
  <c r="U731" i="27"/>
  <c r="U730" i="27"/>
  <c r="U729" i="27"/>
  <c r="U728" i="27"/>
  <c r="U727" i="27"/>
  <c r="U726" i="27"/>
  <c r="U725" i="27"/>
  <c r="U724" i="27"/>
  <c r="U723" i="27"/>
  <c r="U722" i="27"/>
  <c r="U721" i="27"/>
  <c r="U720" i="27"/>
  <c r="U719" i="27"/>
  <c r="U718" i="27"/>
  <c r="U717" i="27"/>
  <c r="U716" i="27"/>
  <c r="U715" i="27"/>
  <c r="U714" i="27"/>
  <c r="U713" i="27"/>
  <c r="U712" i="27"/>
  <c r="U711" i="27"/>
  <c r="U710" i="27"/>
  <c r="U709" i="27"/>
  <c r="U708" i="27"/>
  <c r="U707" i="27"/>
  <c r="U706" i="27"/>
  <c r="U705" i="27"/>
  <c r="U704" i="27"/>
  <c r="U703" i="27"/>
  <c r="U702" i="27"/>
  <c r="U701" i="27"/>
  <c r="U700" i="27"/>
  <c r="U699" i="27"/>
  <c r="U698" i="27"/>
  <c r="U697" i="27"/>
  <c r="U696" i="27"/>
  <c r="U695" i="27"/>
  <c r="U694" i="27"/>
  <c r="U693" i="27"/>
  <c r="U692" i="27"/>
  <c r="U691" i="27"/>
  <c r="U690" i="27"/>
  <c r="U689" i="27"/>
  <c r="U688" i="27"/>
  <c r="U687" i="27"/>
  <c r="U686" i="27"/>
  <c r="U685" i="27"/>
  <c r="U684" i="27"/>
  <c r="U683" i="27"/>
  <c r="U682" i="27"/>
  <c r="U681" i="27"/>
  <c r="U680" i="27"/>
  <c r="U679" i="27"/>
  <c r="U678" i="27"/>
  <c r="U677" i="27"/>
  <c r="U676" i="27"/>
  <c r="U675" i="27"/>
  <c r="U674" i="27"/>
  <c r="U673" i="27"/>
  <c r="U672" i="27"/>
  <c r="U671" i="27"/>
  <c r="U670" i="27"/>
  <c r="U669" i="27"/>
  <c r="U668" i="27"/>
  <c r="U667" i="27"/>
  <c r="U666" i="27"/>
  <c r="U665" i="27"/>
  <c r="U664" i="27"/>
  <c r="U663" i="27"/>
  <c r="U662" i="27"/>
  <c r="U661" i="27"/>
  <c r="U660" i="27"/>
  <c r="U659" i="27"/>
  <c r="U658" i="27"/>
  <c r="U657" i="27"/>
  <c r="U656" i="27"/>
  <c r="U655" i="27"/>
  <c r="U654" i="27"/>
  <c r="U653" i="27"/>
  <c r="U652" i="27"/>
  <c r="U651" i="27"/>
  <c r="U650" i="27"/>
  <c r="U649" i="27"/>
  <c r="U648" i="27"/>
  <c r="U647" i="27"/>
  <c r="U646" i="27"/>
  <c r="U645" i="27"/>
  <c r="U644" i="27"/>
  <c r="U643" i="27"/>
  <c r="U642" i="27"/>
  <c r="U641" i="27"/>
  <c r="U640" i="27"/>
  <c r="U639" i="27"/>
  <c r="U638" i="27"/>
  <c r="U637" i="27"/>
  <c r="U636" i="27"/>
  <c r="U635" i="27"/>
  <c r="U634" i="27"/>
  <c r="U633" i="27"/>
  <c r="U632" i="27"/>
  <c r="U631" i="27"/>
  <c r="U630" i="27"/>
  <c r="U629" i="27"/>
  <c r="U628" i="27"/>
  <c r="U627" i="27"/>
  <c r="U626" i="27"/>
  <c r="U625" i="27"/>
  <c r="U624" i="27"/>
  <c r="U623" i="27"/>
  <c r="U622" i="27"/>
  <c r="U621" i="27"/>
  <c r="U620" i="27"/>
  <c r="U619" i="27"/>
  <c r="U618" i="27"/>
  <c r="U617" i="27"/>
  <c r="U616" i="27"/>
  <c r="U615" i="27"/>
  <c r="U614" i="27"/>
  <c r="U613" i="27"/>
  <c r="U612" i="27"/>
  <c r="U611" i="27"/>
  <c r="U610" i="27"/>
  <c r="U609" i="27"/>
  <c r="U608" i="27"/>
  <c r="U607" i="27"/>
  <c r="U606" i="27"/>
  <c r="U605" i="27"/>
  <c r="U604" i="27"/>
  <c r="U603" i="27"/>
  <c r="U602" i="27"/>
  <c r="U601" i="27"/>
  <c r="U600" i="27"/>
  <c r="U599" i="27"/>
  <c r="U598" i="27"/>
  <c r="U597" i="27"/>
  <c r="U596" i="27"/>
  <c r="U595" i="27"/>
  <c r="U594" i="27"/>
  <c r="U593" i="27"/>
  <c r="U592" i="27"/>
  <c r="U591" i="27"/>
  <c r="U590" i="27"/>
  <c r="U589" i="27"/>
  <c r="U588" i="27"/>
  <c r="U587" i="27"/>
  <c r="U586" i="27"/>
  <c r="U585" i="27"/>
  <c r="U584" i="27"/>
  <c r="U583" i="27"/>
  <c r="U582" i="27"/>
  <c r="U581" i="27"/>
  <c r="U580" i="27"/>
  <c r="U579" i="27"/>
  <c r="U578" i="27"/>
  <c r="U577" i="27"/>
  <c r="U576" i="27"/>
  <c r="U575" i="27"/>
  <c r="U574" i="27"/>
  <c r="U573" i="27"/>
  <c r="U572" i="27"/>
  <c r="U571" i="27"/>
  <c r="U570" i="27"/>
  <c r="U569" i="27"/>
  <c r="U568" i="27"/>
  <c r="U567" i="27"/>
  <c r="U566" i="27"/>
  <c r="U565" i="27"/>
  <c r="U564" i="27"/>
  <c r="U563" i="27"/>
  <c r="U562" i="27"/>
  <c r="U561" i="27"/>
  <c r="U560" i="27"/>
  <c r="U559" i="27"/>
  <c r="U558" i="27"/>
  <c r="U557" i="27"/>
  <c r="U556" i="27"/>
  <c r="U555" i="27"/>
  <c r="U554" i="27"/>
  <c r="U553" i="27"/>
  <c r="U552" i="27"/>
  <c r="U551" i="27"/>
  <c r="U550" i="27"/>
  <c r="U549" i="27"/>
  <c r="U548" i="27"/>
  <c r="U547" i="27"/>
  <c r="U546" i="27"/>
  <c r="U545" i="27"/>
  <c r="U544" i="27"/>
  <c r="U543" i="27"/>
  <c r="U542" i="27"/>
  <c r="U541" i="27"/>
  <c r="U540" i="27"/>
  <c r="U539" i="27"/>
  <c r="U538" i="27"/>
  <c r="U537" i="27"/>
  <c r="U536" i="27"/>
  <c r="U535" i="27"/>
  <c r="U534" i="27"/>
  <c r="U533" i="27"/>
  <c r="U532" i="27"/>
  <c r="U531" i="27"/>
  <c r="U530" i="27"/>
  <c r="U529" i="27"/>
  <c r="U528" i="27"/>
  <c r="U527" i="27"/>
  <c r="U526" i="27"/>
  <c r="U525" i="27"/>
  <c r="U524" i="27"/>
  <c r="U523" i="27"/>
  <c r="U522" i="27"/>
  <c r="U521" i="27"/>
  <c r="U520" i="27"/>
  <c r="U519" i="27"/>
  <c r="U518" i="27"/>
  <c r="U517" i="27"/>
  <c r="U516" i="27"/>
  <c r="U515" i="27"/>
  <c r="U514" i="27"/>
  <c r="U513" i="27"/>
  <c r="U512" i="27"/>
  <c r="U511" i="27"/>
  <c r="U510" i="27"/>
  <c r="U509" i="27"/>
  <c r="U508" i="27"/>
  <c r="U507" i="27"/>
  <c r="U506" i="27"/>
  <c r="U505" i="27"/>
  <c r="U504" i="27"/>
  <c r="U503" i="27"/>
  <c r="U502" i="27"/>
  <c r="U501" i="27"/>
  <c r="U500" i="27"/>
  <c r="U499" i="27"/>
  <c r="U498" i="27"/>
  <c r="U497" i="27"/>
  <c r="U496" i="27"/>
  <c r="U495" i="27"/>
  <c r="U494" i="27"/>
  <c r="U493" i="27"/>
  <c r="U492" i="27"/>
  <c r="U491" i="27"/>
  <c r="U490" i="27"/>
  <c r="U489" i="27"/>
  <c r="U488" i="27"/>
  <c r="U487" i="27"/>
  <c r="U486" i="27"/>
  <c r="U485" i="27"/>
  <c r="U484" i="27"/>
  <c r="U483" i="27"/>
  <c r="U482" i="27"/>
  <c r="U481" i="27"/>
  <c r="U480" i="27"/>
  <c r="U479" i="27"/>
  <c r="U478" i="27"/>
  <c r="U477" i="27"/>
  <c r="U476" i="27"/>
  <c r="U475" i="27"/>
  <c r="U474" i="27"/>
  <c r="U473" i="27"/>
  <c r="U472" i="27"/>
  <c r="U471" i="27"/>
  <c r="U470" i="27"/>
  <c r="U469" i="27"/>
  <c r="U468" i="27"/>
  <c r="U467" i="27"/>
  <c r="U466" i="27"/>
  <c r="U465" i="27"/>
  <c r="U464" i="27"/>
  <c r="U463" i="27"/>
  <c r="U462" i="27"/>
  <c r="U461" i="27"/>
  <c r="U460" i="27"/>
  <c r="U459" i="27"/>
  <c r="U458" i="27"/>
  <c r="U457" i="27"/>
  <c r="U456" i="27"/>
  <c r="U455" i="27"/>
  <c r="U454" i="27"/>
  <c r="U453" i="27"/>
  <c r="U452" i="27"/>
  <c r="U451" i="27"/>
  <c r="U450" i="27"/>
  <c r="U449" i="27"/>
  <c r="U448" i="27"/>
  <c r="U447" i="27"/>
  <c r="U446" i="27"/>
  <c r="U445" i="27"/>
  <c r="U444" i="27"/>
  <c r="U443" i="27"/>
  <c r="U442" i="27"/>
  <c r="U441" i="27"/>
  <c r="U440" i="27"/>
  <c r="U439" i="27"/>
  <c r="U438" i="27"/>
  <c r="U437" i="27"/>
  <c r="U436" i="27"/>
  <c r="U435" i="27"/>
  <c r="U434" i="27"/>
  <c r="U433" i="27"/>
  <c r="U432" i="27"/>
  <c r="U431" i="27"/>
  <c r="U430" i="27"/>
  <c r="U429" i="27"/>
  <c r="U428" i="27"/>
  <c r="U427" i="27"/>
  <c r="U426" i="27"/>
  <c r="U425" i="27"/>
  <c r="U424" i="27"/>
  <c r="U423" i="27"/>
  <c r="U422" i="27"/>
  <c r="U421" i="27"/>
  <c r="U420" i="27"/>
  <c r="U419" i="27"/>
  <c r="U418" i="27"/>
  <c r="U417" i="27"/>
  <c r="U416" i="27"/>
  <c r="U415" i="27"/>
  <c r="U414" i="27"/>
  <c r="U413" i="27"/>
  <c r="U412" i="27"/>
  <c r="U411" i="27"/>
  <c r="U410" i="27"/>
  <c r="U409" i="27"/>
  <c r="U408" i="27"/>
  <c r="U407" i="27"/>
  <c r="U406" i="27"/>
  <c r="U405" i="27"/>
  <c r="U404" i="27"/>
  <c r="U403" i="27"/>
  <c r="U402" i="27"/>
  <c r="U401" i="27"/>
  <c r="U400" i="27"/>
  <c r="U399" i="27"/>
  <c r="U398" i="27"/>
  <c r="U397" i="27"/>
  <c r="U396" i="27"/>
  <c r="U395" i="27"/>
  <c r="U394" i="27"/>
  <c r="U393" i="27"/>
  <c r="U392" i="27"/>
  <c r="U391" i="27"/>
  <c r="U390" i="27"/>
  <c r="U389" i="27"/>
  <c r="U388" i="27"/>
  <c r="U387" i="27"/>
  <c r="U386" i="27"/>
  <c r="U385" i="27"/>
  <c r="U384" i="27"/>
  <c r="U383" i="27"/>
  <c r="U382" i="27"/>
  <c r="U381" i="27"/>
  <c r="U380" i="27"/>
  <c r="U379" i="27"/>
  <c r="U378" i="27"/>
  <c r="U377" i="27"/>
  <c r="U376" i="27"/>
  <c r="U375" i="27"/>
  <c r="U374" i="27"/>
  <c r="U373" i="27"/>
  <c r="U372" i="27"/>
  <c r="U371" i="27"/>
  <c r="U370" i="27"/>
  <c r="U369" i="27"/>
  <c r="U368" i="27"/>
  <c r="U367" i="27"/>
  <c r="U366" i="27"/>
  <c r="U365" i="27"/>
  <c r="U364" i="27"/>
  <c r="U363" i="27"/>
  <c r="U362" i="27"/>
  <c r="U361" i="27"/>
  <c r="U360" i="27"/>
  <c r="U359" i="27"/>
  <c r="U358" i="27"/>
  <c r="U357" i="27"/>
  <c r="U356" i="27"/>
  <c r="U355" i="27"/>
  <c r="U354" i="27"/>
  <c r="U353" i="27"/>
  <c r="U352" i="27"/>
  <c r="U351" i="27"/>
  <c r="U350" i="27"/>
  <c r="U349" i="27"/>
  <c r="U348" i="27"/>
  <c r="U347" i="27"/>
  <c r="U346" i="27"/>
  <c r="U345" i="27"/>
  <c r="U344" i="27"/>
  <c r="U343" i="27"/>
  <c r="U342" i="27"/>
  <c r="U341" i="27"/>
  <c r="U340" i="27"/>
  <c r="U339" i="27"/>
  <c r="U338" i="27"/>
  <c r="U337" i="27"/>
  <c r="U336" i="27"/>
  <c r="U335" i="27"/>
  <c r="U334" i="27"/>
  <c r="U333" i="27"/>
  <c r="U332" i="27"/>
  <c r="U331" i="27"/>
  <c r="U330" i="27"/>
  <c r="U329" i="27"/>
  <c r="U328" i="27"/>
  <c r="U327" i="27"/>
  <c r="U326" i="27"/>
  <c r="U325" i="27"/>
  <c r="U324" i="27"/>
  <c r="U323" i="27"/>
  <c r="U322" i="27"/>
  <c r="U321" i="27"/>
  <c r="U320" i="27"/>
  <c r="U319" i="27"/>
  <c r="U318" i="27"/>
  <c r="U317" i="27"/>
  <c r="U316" i="27"/>
  <c r="U315" i="27"/>
  <c r="U314" i="27"/>
  <c r="U313" i="27"/>
  <c r="U312" i="27"/>
  <c r="U311" i="27"/>
  <c r="U310" i="27"/>
  <c r="U309" i="27"/>
  <c r="U308" i="27"/>
  <c r="U307" i="27"/>
  <c r="U306" i="27"/>
  <c r="U305" i="27"/>
  <c r="U304" i="27"/>
  <c r="U303" i="27"/>
  <c r="U302" i="27"/>
  <c r="U301" i="27"/>
  <c r="U300" i="27"/>
  <c r="U299" i="27"/>
  <c r="U298" i="27"/>
  <c r="U297" i="27"/>
  <c r="U296" i="27"/>
  <c r="U295" i="27"/>
  <c r="U294" i="27"/>
  <c r="U293" i="27"/>
  <c r="U292" i="27"/>
  <c r="U291" i="27"/>
  <c r="U290" i="27"/>
  <c r="U289" i="27"/>
  <c r="U288" i="27"/>
  <c r="U287" i="27"/>
  <c r="U286" i="27"/>
  <c r="U285" i="27"/>
  <c r="U284" i="27"/>
  <c r="U283" i="27"/>
  <c r="U282" i="27"/>
  <c r="U281" i="27"/>
  <c r="U280" i="27"/>
  <c r="U279" i="27"/>
  <c r="U278" i="27"/>
  <c r="U277" i="27"/>
  <c r="U276" i="27"/>
  <c r="U275" i="27"/>
  <c r="U274" i="27"/>
  <c r="U273" i="27"/>
  <c r="U272" i="27"/>
  <c r="U271" i="27"/>
  <c r="U270" i="27"/>
  <c r="U269" i="27"/>
  <c r="U268" i="27"/>
  <c r="U267" i="27"/>
  <c r="U266" i="27"/>
  <c r="U265" i="27"/>
  <c r="U264" i="27"/>
  <c r="U263" i="27"/>
  <c r="U262" i="27"/>
  <c r="U261" i="27"/>
  <c r="U260" i="27"/>
  <c r="U259" i="27"/>
  <c r="U258" i="27"/>
  <c r="U257" i="27"/>
  <c r="U256" i="27"/>
  <c r="U255" i="27"/>
  <c r="U254" i="27"/>
  <c r="U253" i="27"/>
  <c r="U252" i="27"/>
  <c r="U251" i="27"/>
  <c r="U250" i="27"/>
  <c r="U249" i="27"/>
  <c r="U248" i="27"/>
  <c r="U247" i="27"/>
  <c r="U246" i="27"/>
  <c r="U245" i="27"/>
  <c r="U244" i="27"/>
  <c r="U243" i="27"/>
  <c r="U242" i="27"/>
  <c r="U241" i="27"/>
  <c r="U240" i="27"/>
  <c r="U239" i="27"/>
  <c r="U238" i="27"/>
  <c r="U237" i="27"/>
  <c r="U236" i="27"/>
  <c r="U235" i="27"/>
  <c r="U234" i="27"/>
  <c r="U233" i="27"/>
  <c r="U232" i="27"/>
  <c r="U231" i="27"/>
  <c r="U230" i="27"/>
  <c r="U229" i="27"/>
  <c r="U228" i="27"/>
  <c r="U227" i="27"/>
  <c r="U226" i="27"/>
  <c r="U225" i="27"/>
  <c r="U224" i="27"/>
  <c r="U223" i="27"/>
  <c r="U222" i="27"/>
  <c r="U221" i="27"/>
  <c r="U220" i="27"/>
  <c r="U219" i="27"/>
  <c r="U218" i="27"/>
  <c r="U217" i="27"/>
  <c r="U216" i="27"/>
  <c r="U215" i="27"/>
  <c r="U214" i="27"/>
  <c r="U213" i="27"/>
  <c r="U212" i="27"/>
  <c r="U211" i="27"/>
  <c r="U210" i="27"/>
  <c r="U209" i="27"/>
  <c r="U208" i="27"/>
  <c r="U207" i="27"/>
  <c r="U206" i="27"/>
  <c r="U205" i="27"/>
  <c r="U204" i="27"/>
  <c r="U203" i="27"/>
  <c r="U202" i="27"/>
  <c r="U201" i="27"/>
  <c r="U200" i="27"/>
  <c r="U199" i="27"/>
  <c r="U198" i="27"/>
  <c r="U197" i="27"/>
  <c r="U196" i="27"/>
  <c r="U195" i="27"/>
  <c r="U194" i="27"/>
  <c r="U193" i="27"/>
  <c r="U192" i="27"/>
  <c r="U191" i="27"/>
  <c r="U190" i="27"/>
  <c r="U189" i="27"/>
  <c r="U188" i="27"/>
  <c r="U187" i="27"/>
  <c r="U186" i="27"/>
  <c r="U185" i="27"/>
  <c r="U184" i="27"/>
  <c r="U183" i="27"/>
  <c r="U182" i="27"/>
  <c r="U181" i="27"/>
  <c r="U180" i="27"/>
  <c r="U179" i="27"/>
  <c r="U178" i="27"/>
  <c r="U177" i="27"/>
  <c r="U176" i="27"/>
  <c r="U175" i="27"/>
  <c r="U174" i="27"/>
  <c r="U173" i="27"/>
  <c r="U172" i="27"/>
  <c r="U171" i="27"/>
  <c r="U170" i="27"/>
  <c r="U169" i="27"/>
  <c r="U168" i="27"/>
  <c r="U167" i="27"/>
  <c r="U166" i="27"/>
  <c r="U165" i="27"/>
  <c r="U164" i="27"/>
  <c r="U163" i="27"/>
  <c r="U162" i="27"/>
  <c r="U161" i="27"/>
  <c r="U160" i="27"/>
  <c r="U159" i="27"/>
  <c r="U158" i="27"/>
  <c r="U157" i="27"/>
  <c r="U156" i="27"/>
  <c r="U155" i="27"/>
  <c r="U154" i="27"/>
  <c r="U153" i="27"/>
  <c r="U152" i="27"/>
  <c r="U151" i="27"/>
  <c r="U150" i="27"/>
  <c r="U149" i="27"/>
  <c r="U148" i="27"/>
  <c r="U147" i="27"/>
  <c r="U146" i="27"/>
  <c r="U145" i="27"/>
  <c r="U144" i="27"/>
  <c r="U143" i="27"/>
  <c r="U142" i="27"/>
  <c r="U141" i="27"/>
  <c r="U140" i="27"/>
  <c r="U139" i="27"/>
  <c r="U138" i="27"/>
  <c r="U137" i="27"/>
  <c r="U136" i="27"/>
  <c r="U135" i="27"/>
  <c r="U134" i="27"/>
  <c r="U133" i="27"/>
  <c r="U132" i="27"/>
  <c r="U131" i="27"/>
  <c r="U130" i="27"/>
  <c r="U129" i="27"/>
  <c r="U128" i="27"/>
  <c r="U127" i="27"/>
  <c r="U126" i="27"/>
  <c r="U125" i="27"/>
  <c r="U124" i="27"/>
  <c r="U123" i="27"/>
  <c r="U122" i="27"/>
  <c r="U121" i="27"/>
  <c r="U120" i="27"/>
  <c r="U119" i="27"/>
  <c r="U118" i="27"/>
  <c r="U117" i="27"/>
  <c r="U116" i="27"/>
  <c r="U115" i="27"/>
  <c r="U114" i="27"/>
  <c r="U113" i="27"/>
  <c r="U112" i="27"/>
  <c r="U111" i="27"/>
  <c r="U110" i="27"/>
  <c r="U109" i="27"/>
  <c r="U108" i="27"/>
  <c r="U107" i="27"/>
  <c r="U106" i="27"/>
  <c r="U105" i="27"/>
  <c r="U104" i="27"/>
  <c r="U103" i="27"/>
  <c r="U102" i="27"/>
  <c r="U101" i="27"/>
  <c r="U100" i="27"/>
  <c r="U99" i="27"/>
  <c r="U98" i="27"/>
  <c r="U97" i="27"/>
  <c r="U96" i="27"/>
  <c r="U95" i="27"/>
  <c r="U94" i="27"/>
  <c r="U93" i="27"/>
  <c r="U92" i="27"/>
  <c r="U91" i="27"/>
  <c r="U90" i="27"/>
  <c r="U89" i="27"/>
  <c r="U88" i="27"/>
  <c r="U87" i="27"/>
  <c r="U86" i="27"/>
  <c r="U85" i="27"/>
  <c r="U84" i="27"/>
  <c r="U83" i="27"/>
  <c r="U82" i="27"/>
  <c r="U81" i="27"/>
  <c r="U80" i="27"/>
  <c r="U79" i="27"/>
  <c r="U78" i="27"/>
  <c r="U77" i="27"/>
  <c r="U76" i="27"/>
  <c r="U75" i="27"/>
  <c r="U74" i="27"/>
  <c r="U73" i="27"/>
  <c r="U72" i="27"/>
  <c r="U71" i="27"/>
  <c r="U70" i="27"/>
  <c r="U69" i="27"/>
  <c r="U68" i="27"/>
  <c r="U67" i="27"/>
  <c r="U66" i="27"/>
  <c r="U65" i="27"/>
  <c r="U64" i="27"/>
  <c r="U63" i="27"/>
  <c r="U62" i="27"/>
  <c r="U61" i="27"/>
  <c r="U60" i="27"/>
  <c r="U59" i="27"/>
  <c r="U58" i="27"/>
  <c r="U57" i="27"/>
  <c r="U56" i="27"/>
  <c r="U55" i="27"/>
  <c r="U54" i="27"/>
  <c r="U53" i="27"/>
  <c r="U52" i="27"/>
  <c r="U51" i="27"/>
  <c r="U50" i="27"/>
  <c r="U49" i="27"/>
  <c r="U48" i="27"/>
  <c r="U47" i="27"/>
  <c r="U46" i="27"/>
  <c r="U45" i="27"/>
  <c r="U44" i="27"/>
  <c r="U43" i="27"/>
  <c r="U42" i="27"/>
  <c r="U41" i="27"/>
  <c r="U40" i="27"/>
  <c r="U39" i="27"/>
  <c r="U38" i="27"/>
  <c r="U37" i="27"/>
  <c r="U36" i="27"/>
  <c r="U35" i="27"/>
  <c r="U34" i="27"/>
  <c r="U33" i="27"/>
  <c r="U32" i="27"/>
  <c r="U31" i="27"/>
  <c r="U30" i="27"/>
  <c r="U29" i="27"/>
  <c r="U28" i="27"/>
  <c r="U27" i="27"/>
  <c r="U26" i="27"/>
  <c r="U25" i="27"/>
  <c r="U24" i="27"/>
  <c r="U23" i="27"/>
  <c r="U22" i="27"/>
  <c r="U21" i="27"/>
  <c r="U20" i="27"/>
  <c r="U19" i="27"/>
  <c r="U18" i="27"/>
  <c r="U17" i="27"/>
  <c r="U16" i="27"/>
  <c r="U15" i="27"/>
  <c r="U14" i="27"/>
  <c r="U13" i="27"/>
  <c r="U12" i="27"/>
  <c r="U11" i="27"/>
  <c r="U10" i="27"/>
  <c r="T1976" i="27"/>
  <c r="T1975" i="27"/>
  <c r="T1974" i="27"/>
  <c r="T1973" i="27"/>
  <c r="T1972" i="27"/>
  <c r="T1971" i="27"/>
  <c r="T1970" i="27"/>
  <c r="T1969" i="27"/>
  <c r="T1968" i="27"/>
  <c r="T1967" i="27"/>
  <c r="T1966" i="27"/>
  <c r="T1965" i="27"/>
  <c r="T1964" i="27"/>
  <c r="T1963" i="27"/>
  <c r="T1962" i="27"/>
  <c r="T1961" i="27"/>
  <c r="T1960" i="27"/>
  <c r="T1959" i="27"/>
  <c r="T1958" i="27"/>
  <c r="T1957" i="27"/>
  <c r="T1956" i="27"/>
  <c r="T1955" i="27"/>
  <c r="T1954" i="27"/>
  <c r="T1953" i="27"/>
  <c r="T1952" i="27"/>
  <c r="T1951" i="27"/>
  <c r="T1950" i="27"/>
  <c r="T1949" i="27"/>
  <c r="T1948" i="27"/>
  <c r="T1947" i="27"/>
  <c r="T1946" i="27"/>
  <c r="T1945" i="27"/>
  <c r="T1944" i="27"/>
  <c r="T1943" i="27"/>
  <c r="T1942" i="27"/>
  <c r="T1941" i="27"/>
  <c r="T1940" i="27"/>
  <c r="T1939" i="27"/>
  <c r="T1938" i="27"/>
  <c r="T1937" i="27"/>
  <c r="T1936" i="27"/>
  <c r="T1935" i="27"/>
  <c r="T1934" i="27"/>
  <c r="T1933" i="27"/>
  <c r="T1932" i="27"/>
  <c r="T1931" i="27"/>
  <c r="T1930" i="27"/>
  <c r="T1929" i="27"/>
  <c r="T1928" i="27"/>
  <c r="T1927" i="27"/>
  <c r="T1926" i="27"/>
  <c r="T1925" i="27"/>
  <c r="T1924" i="27"/>
  <c r="T1923" i="27"/>
  <c r="T1922" i="27"/>
  <c r="T1921" i="27"/>
  <c r="T1920" i="27"/>
  <c r="T1919" i="27"/>
  <c r="T1918" i="27"/>
  <c r="T1917" i="27"/>
  <c r="T1916" i="27"/>
  <c r="T1915" i="27"/>
  <c r="T1914" i="27"/>
  <c r="T1913" i="27"/>
  <c r="T1912" i="27"/>
  <c r="T1911" i="27"/>
  <c r="T1910" i="27"/>
  <c r="T1909" i="27"/>
  <c r="T1908" i="27"/>
  <c r="T1907" i="27"/>
  <c r="T1906" i="27"/>
  <c r="T1905" i="27"/>
  <c r="T1904" i="27"/>
  <c r="T1903" i="27"/>
  <c r="T1902" i="27"/>
  <c r="T1901" i="27"/>
  <c r="T1900" i="27"/>
  <c r="T1899" i="27"/>
  <c r="T1898" i="27"/>
  <c r="T1897" i="27"/>
  <c r="T1896" i="27"/>
  <c r="T1895" i="27"/>
  <c r="T1894" i="27"/>
  <c r="T1893" i="27"/>
  <c r="T1892" i="27"/>
  <c r="T1891" i="27"/>
  <c r="T1890" i="27"/>
  <c r="T1889" i="27"/>
  <c r="T1888" i="27"/>
  <c r="T1887" i="27"/>
  <c r="T1886" i="27"/>
  <c r="T1885" i="27"/>
  <c r="T1884" i="27"/>
  <c r="T1883" i="27"/>
  <c r="T1882" i="27"/>
  <c r="T1881" i="27"/>
  <c r="T1880" i="27"/>
  <c r="T1879" i="27"/>
  <c r="T1878" i="27"/>
  <c r="T1877" i="27"/>
  <c r="T1876" i="27"/>
  <c r="T1875" i="27"/>
  <c r="T1874" i="27"/>
  <c r="T1873" i="27"/>
  <c r="T1872" i="27"/>
  <c r="T1871" i="27"/>
  <c r="T1870" i="27"/>
  <c r="T1869" i="27"/>
  <c r="T1868" i="27"/>
  <c r="T1867" i="27"/>
  <c r="T1866" i="27"/>
  <c r="T1865" i="27"/>
  <c r="T1864" i="27"/>
  <c r="T1863" i="27"/>
  <c r="T1862" i="27"/>
  <c r="T1861" i="27"/>
  <c r="T1860" i="27"/>
  <c r="T1859" i="27"/>
  <c r="T1858" i="27"/>
  <c r="T1857" i="27"/>
  <c r="T1856" i="27"/>
  <c r="T1855" i="27"/>
  <c r="T1854" i="27"/>
  <c r="T1853" i="27"/>
  <c r="T1852" i="27"/>
  <c r="T1851" i="27"/>
  <c r="T1850" i="27"/>
  <c r="T1849" i="27"/>
  <c r="T1848" i="27"/>
  <c r="T1847" i="27"/>
  <c r="T1846" i="27"/>
  <c r="T1845" i="27"/>
  <c r="T1844" i="27"/>
  <c r="T1843" i="27"/>
  <c r="T1842" i="27"/>
  <c r="T1841" i="27"/>
  <c r="T1840" i="27"/>
  <c r="T1839" i="27"/>
  <c r="T1838" i="27"/>
  <c r="T1837" i="27"/>
  <c r="T1836" i="27"/>
  <c r="T1835" i="27"/>
  <c r="T1834" i="27"/>
  <c r="T1833" i="27"/>
  <c r="T1832" i="27"/>
  <c r="T1831" i="27"/>
  <c r="T1830" i="27"/>
  <c r="T1829" i="27"/>
  <c r="T1828" i="27"/>
  <c r="T1827" i="27"/>
  <c r="T1826" i="27"/>
  <c r="T1825" i="27"/>
  <c r="T1824" i="27"/>
  <c r="T1823" i="27"/>
  <c r="T1822" i="27"/>
  <c r="T1821" i="27"/>
  <c r="T1820" i="27"/>
  <c r="T1819" i="27"/>
  <c r="T1818" i="27"/>
  <c r="T1817" i="27"/>
  <c r="T1816" i="27"/>
  <c r="T1815" i="27"/>
  <c r="T1814" i="27"/>
  <c r="T1813" i="27"/>
  <c r="T1812" i="27"/>
  <c r="T1811" i="27"/>
  <c r="T1810" i="27"/>
  <c r="T1809" i="27"/>
  <c r="T1808" i="27"/>
  <c r="T1807" i="27"/>
  <c r="T1806" i="27"/>
  <c r="T1805" i="27"/>
  <c r="T1804" i="27"/>
  <c r="T1803" i="27"/>
  <c r="T1802" i="27"/>
  <c r="T1801" i="27"/>
  <c r="T1800" i="27"/>
  <c r="T1799" i="27"/>
  <c r="T1798" i="27"/>
  <c r="T1797" i="27"/>
  <c r="T1796" i="27"/>
  <c r="T1795" i="27"/>
  <c r="T1794" i="27"/>
  <c r="T1793" i="27"/>
  <c r="T1792" i="27"/>
  <c r="T1791" i="27"/>
  <c r="T1790" i="27"/>
  <c r="T1789" i="27"/>
  <c r="T1788" i="27"/>
  <c r="T1787" i="27"/>
  <c r="T1786" i="27"/>
  <c r="T1785" i="27"/>
  <c r="T1784" i="27"/>
  <c r="T1783" i="27"/>
  <c r="T1782" i="27"/>
  <c r="T1781" i="27"/>
  <c r="T1780" i="27"/>
  <c r="T1779" i="27"/>
  <c r="T1778" i="27"/>
  <c r="T1777" i="27"/>
  <c r="T1776" i="27"/>
  <c r="T1775" i="27"/>
  <c r="T1774" i="27"/>
  <c r="T1773" i="27"/>
  <c r="T1772" i="27"/>
  <c r="T1771" i="27"/>
  <c r="T1770" i="27"/>
  <c r="T1769" i="27"/>
  <c r="T1768" i="27"/>
  <c r="T1767" i="27"/>
  <c r="T1766" i="27"/>
  <c r="T1765" i="27"/>
  <c r="T1764" i="27"/>
  <c r="T1763" i="27"/>
  <c r="T1762" i="27"/>
  <c r="T1761" i="27"/>
  <c r="T1760" i="27"/>
  <c r="T1759" i="27"/>
  <c r="T1758" i="27"/>
  <c r="T1757" i="27"/>
  <c r="T1756" i="27"/>
  <c r="T1755" i="27"/>
  <c r="T1754" i="27"/>
  <c r="T1753" i="27"/>
  <c r="T1752" i="27"/>
  <c r="T1751" i="27"/>
  <c r="T1750" i="27"/>
  <c r="T1749" i="27"/>
  <c r="T1748" i="27"/>
  <c r="T1747" i="27"/>
  <c r="T1746" i="27"/>
  <c r="T1745" i="27"/>
  <c r="T1744" i="27"/>
  <c r="T1743" i="27"/>
  <c r="T1742" i="27"/>
  <c r="T1741" i="27"/>
  <c r="T1740" i="27"/>
  <c r="T1739" i="27"/>
  <c r="T1738" i="27"/>
  <c r="T1737" i="27"/>
  <c r="T1736" i="27"/>
  <c r="T1735" i="27"/>
  <c r="T1734" i="27"/>
  <c r="T1733" i="27"/>
  <c r="T1732" i="27"/>
  <c r="T1731" i="27"/>
  <c r="T1730" i="27"/>
  <c r="T1729" i="27"/>
  <c r="T1728" i="27"/>
  <c r="T1727" i="27"/>
  <c r="T1726" i="27"/>
  <c r="T1725" i="27"/>
  <c r="T1724" i="27"/>
  <c r="T1723" i="27"/>
  <c r="T1722" i="27"/>
  <c r="T1721" i="27"/>
  <c r="T1720" i="27"/>
  <c r="T1719" i="27"/>
  <c r="T1718" i="27"/>
  <c r="T1717" i="27"/>
  <c r="T1716" i="27"/>
  <c r="T1715" i="27"/>
  <c r="T1714" i="27"/>
  <c r="T1713" i="27"/>
  <c r="T1712" i="27"/>
  <c r="T1711" i="27"/>
  <c r="T1710" i="27"/>
  <c r="T1709" i="27"/>
  <c r="T1708" i="27"/>
  <c r="T1707" i="27"/>
  <c r="T1706" i="27"/>
  <c r="T1705" i="27"/>
  <c r="T1704" i="27"/>
  <c r="T1703" i="27"/>
  <c r="T1702" i="27"/>
  <c r="T1701" i="27"/>
  <c r="T1700" i="27"/>
  <c r="T1699" i="27"/>
  <c r="T1698" i="27"/>
  <c r="T1697" i="27"/>
  <c r="T1696" i="27"/>
  <c r="T1695" i="27"/>
  <c r="T1694" i="27"/>
  <c r="T1693" i="27"/>
  <c r="T1692" i="27"/>
  <c r="T1691" i="27"/>
  <c r="T1690" i="27"/>
  <c r="T1689" i="27"/>
  <c r="T1688" i="27"/>
  <c r="T1687" i="27"/>
  <c r="T1686" i="27"/>
  <c r="T1685" i="27"/>
  <c r="T1684" i="27"/>
  <c r="T1683" i="27"/>
  <c r="T1682" i="27"/>
  <c r="T1681" i="27"/>
  <c r="T1680" i="27"/>
  <c r="T1679" i="27"/>
  <c r="T1678" i="27"/>
  <c r="T1677" i="27"/>
  <c r="T1676" i="27"/>
  <c r="T1675" i="27"/>
  <c r="T1674" i="27"/>
  <c r="T1673" i="27"/>
  <c r="T1672" i="27"/>
  <c r="T1671" i="27"/>
  <c r="T1670" i="27"/>
  <c r="T1669" i="27"/>
  <c r="T1668" i="27"/>
  <c r="T1667" i="27"/>
  <c r="T1666" i="27"/>
  <c r="T1665" i="27"/>
  <c r="T1664" i="27"/>
  <c r="T1663" i="27"/>
  <c r="T1662" i="27"/>
  <c r="T1661" i="27"/>
  <c r="T1660" i="27"/>
  <c r="T1659" i="27"/>
  <c r="T1658" i="27"/>
  <c r="T1657" i="27"/>
  <c r="T1656" i="27"/>
  <c r="T1655" i="27"/>
  <c r="T1654" i="27"/>
  <c r="T1653" i="27"/>
  <c r="T1652" i="27"/>
  <c r="T1651" i="27"/>
  <c r="T1650" i="27"/>
  <c r="T1649" i="27"/>
  <c r="T1648" i="27"/>
  <c r="T1647" i="27"/>
  <c r="T1646" i="27"/>
  <c r="T1645" i="27"/>
  <c r="T1644" i="27"/>
  <c r="T1643" i="27"/>
  <c r="T1642" i="27"/>
  <c r="T1641" i="27"/>
  <c r="T1640" i="27"/>
  <c r="T1639" i="27"/>
  <c r="T1638" i="27"/>
  <c r="T1637" i="27"/>
  <c r="T1636" i="27"/>
  <c r="T1635" i="27"/>
  <c r="T1634" i="27"/>
  <c r="T1633" i="27"/>
  <c r="T1632" i="27"/>
  <c r="T1631" i="27"/>
  <c r="T1630" i="27"/>
  <c r="T1629" i="27"/>
  <c r="T1628" i="27"/>
  <c r="T1627" i="27"/>
  <c r="T1626" i="27"/>
  <c r="T1625" i="27"/>
  <c r="T1624" i="27"/>
  <c r="T1623" i="27"/>
  <c r="T1622" i="27"/>
  <c r="T1621" i="27"/>
  <c r="T1620" i="27"/>
  <c r="T1619" i="27"/>
  <c r="T1618" i="27"/>
  <c r="T1617" i="27"/>
  <c r="T1616" i="27"/>
  <c r="T1615" i="27"/>
  <c r="T1614" i="27"/>
  <c r="T1613" i="27"/>
  <c r="T1612" i="27"/>
  <c r="T1611" i="27"/>
  <c r="T1610" i="27"/>
  <c r="T1609" i="27"/>
  <c r="T1608" i="27"/>
  <c r="T1607" i="27"/>
  <c r="T1606" i="27"/>
  <c r="T1605" i="27"/>
  <c r="T1604" i="27"/>
  <c r="T1603" i="27"/>
  <c r="T1602" i="27"/>
  <c r="T1601" i="27"/>
  <c r="T1600" i="27"/>
  <c r="T1599" i="27"/>
  <c r="T1598" i="27"/>
  <c r="T1597" i="27"/>
  <c r="T1596" i="27"/>
  <c r="T1595" i="27"/>
  <c r="T1594" i="27"/>
  <c r="T1593" i="27"/>
  <c r="T1592" i="27"/>
  <c r="T1591" i="27"/>
  <c r="T1590" i="27"/>
  <c r="T1589" i="27"/>
  <c r="T1588" i="27"/>
  <c r="T1587" i="27"/>
  <c r="T1586" i="27"/>
  <c r="T1585" i="27"/>
  <c r="T1584" i="27"/>
  <c r="T1583" i="27"/>
  <c r="T1582" i="27"/>
  <c r="T1581" i="27"/>
  <c r="T1580" i="27"/>
  <c r="T1579" i="27"/>
  <c r="T1578" i="27"/>
  <c r="T1577" i="27"/>
  <c r="T1576" i="27"/>
  <c r="T1575" i="27"/>
  <c r="T1574" i="27"/>
  <c r="T1573" i="27"/>
  <c r="T1572" i="27"/>
  <c r="T1571" i="27"/>
  <c r="T1570" i="27"/>
  <c r="T1569" i="27"/>
  <c r="T1568" i="27"/>
  <c r="T1567" i="27"/>
  <c r="T1566" i="27"/>
  <c r="T1565" i="27"/>
  <c r="T1564" i="27"/>
  <c r="T1563" i="27"/>
  <c r="T1562" i="27"/>
  <c r="T1561" i="27"/>
  <c r="T1560" i="27"/>
  <c r="T1559" i="27"/>
  <c r="T1558" i="27"/>
  <c r="T1557" i="27"/>
  <c r="T1556" i="27"/>
  <c r="T1555" i="27"/>
  <c r="T1554" i="27"/>
  <c r="T1553" i="27"/>
  <c r="T1552" i="27"/>
  <c r="T1551" i="27"/>
  <c r="T1550" i="27"/>
  <c r="T1549" i="27"/>
  <c r="T1548" i="27"/>
  <c r="T1547" i="27"/>
  <c r="T1546" i="27"/>
  <c r="T1545" i="27"/>
  <c r="T1544" i="27"/>
  <c r="T1543" i="27"/>
  <c r="T1542" i="27"/>
  <c r="T1541" i="27"/>
  <c r="T1540" i="27"/>
  <c r="T1539" i="27"/>
  <c r="T1538" i="27"/>
  <c r="T1537" i="27"/>
  <c r="T1536" i="27"/>
  <c r="T1535" i="27"/>
  <c r="T1534" i="27"/>
  <c r="T1533" i="27"/>
  <c r="T1532" i="27"/>
  <c r="T1531" i="27"/>
  <c r="T1530" i="27"/>
  <c r="T1529" i="27"/>
  <c r="T1528" i="27"/>
  <c r="T1527" i="27"/>
  <c r="T1526" i="27"/>
  <c r="T1525" i="27"/>
  <c r="T1524" i="27"/>
  <c r="T1523" i="27"/>
  <c r="T1522" i="27"/>
  <c r="T1521" i="27"/>
  <c r="T1520" i="27"/>
  <c r="T1519" i="27"/>
  <c r="T1518" i="27"/>
  <c r="T1517" i="27"/>
  <c r="T1516" i="27"/>
  <c r="T1515" i="27"/>
  <c r="T1514" i="27"/>
  <c r="T1513" i="27"/>
  <c r="T1512" i="27"/>
  <c r="T1511" i="27"/>
  <c r="T1510" i="27"/>
  <c r="T1509" i="27"/>
  <c r="T1508" i="27"/>
  <c r="T1507" i="27"/>
  <c r="T1506" i="27"/>
  <c r="T1505" i="27"/>
  <c r="T1504" i="27"/>
  <c r="T1503" i="27"/>
  <c r="T1502" i="27"/>
  <c r="T1501" i="27"/>
  <c r="T1500" i="27"/>
  <c r="T1499" i="27"/>
  <c r="T1498" i="27"/>
  <c r="T1497" i="27"/>
  <c r="T1496" i="27"/>
  <c r="T1495" i="27"/>
  <c r="T1494" i="27"/>
  <c r="T1493" i="27"/>
  <c r="T1492" i="27"/>
  <c r="T1491" i="27"/>
  <c r="T1490" i="27"/>
  <c r="T1489" i="27"/>
  <c r="T1488" i="27"/>
  <c r="T1487" i="27"/>
  <c r="T1486" i="27"/>
  <c r="T1485" i="27"/>
  <c r="T1484" i="27"/>
  <c r="T1483" i="27"/>
  <c r="T1482" i="27"/>
  <c r="T1481" i="27"/>
  <c r="T1480" i="27"/>
  <c r="T1479" i="27"/>
  <c r="T1478" i="27"/>
  <c r="T1477" i="27"/>
  <c r="T1476" i="27"/>
  <c r="T1475" i="27"/>
  <c r="T1474" i="27"/>
  <c r="T1473" i="27"/>
  <c r="T1472" i="27"/>
  <c r="T1471" i="27"/>
  <c r="T1470" i="27"/>
  <c r="T1469" i="27"/>
  <c r="T1468" i="27"/>
  <c r="T1467" i="27"/>
  <c r="T1466" i="27"/>
  <c r="T1465" i="27"/>
  <c r="T1464" i="27"/>
  <c r="T1463" i="27"/>
  <c r="T1462" i="27"/>
  <c r="T1461" i="27"/>
  <c r="T1460" i="27"/>
  <c r="T1459" i="27"/>
  <c r="T1458" i="27"/>
  <c r="T1457" i="27"/>
  <c r="T1456" i="27"/>
  <c r="T1455" i="27"/>
  <c r="T1454" i="27"/>
  <c r="T1453" i="27"/>
  <c r="T1452" i="27"/>
  <c r="T1451" i="27"/>
  <c r="T1450" i="27"/>
  <c r="T1449" i="27"/>
  <c r="T1448" i="27"/>
  <c r="T1447" i="27"/>
  <c r="T1446" i="27"/>
  <c r="T1445" i="27"/>
  <c r="T1444" i="27"/>
  <c r="T1443" i="27"/>
  <c r="T1442" i="27"/>
  <c r="T1441" i="27"/>
  <c r="T1440" i="27"/>
  <c r="T1439" i="27"/>
  <c r="T1438" i="27"/>
  <c r="T1437" i="27"/>
  <c r="T1436" i="27"/>
  <c r="T1435" i="27"/>
  <c r="T1434" i="27"/>
  <c r="T1433" i="27"/>
  <c r="T1432" i="27"/>
  <c r="T1431" i="27"/>
  <c r="T1430" i="27"/>
  <c r="T1429" i="27"/>
  <c r="T1428" i="27"/>
  <c r="T1427" i="27"/>
  <c r="T1426" i="27"/>
  <c r="T1425" i="27"/>
  <c r="T1424" i="27"/>
  <c r="T1423" i="27"/>
  <c r="T1422" i="27"/>
  <c r="T1421" i="27"/>
  <c r="T1420" i="27"/>
  <c r="T1419" i="27"/>
  <c r="T1418" i="27"/>
  <c r="T1417" i="27"/>
  <c r="T1416" i="27"/>
  <c r="T1415" i="27"/>
  <c r="T1414" i="27"/>
  <c r="T1413" i="27"/>
  <c r="T1412" i="27"/>
  <c r="T1411" i="27"/>
  <c r="T1410" i="27"/>
  <c r="T1409" i="27"/>
  <c r="T1408" i="27"/>
  <c r="T1407" i="27"/>
  <c r="T1406" i="27"/>
  <c r="T1405" i="27"/>
  <c r="T1404" i="27"/>
  <c r="T1403" i="27"/>
  <c r="T1402" i="27"/>
  <c r="T1401" i="27"/>
  <c r="T1400" i="27"/>
  <c r="T1399" i="27"/>
  <c r="T1398" i="27"/>
  <c r="T1397" i="27"/>
  <c r="T1396" i="27"/>
  <c r="T1395" i="27"/>
  <c r="T1394" i="27"/>
  <c r="T1393" i="27"/>
  <c r="T1392" i="27"/>
  <c r="T1391" i="27"/>
  <c r="T1390" i="27"/>
  <c r="T1389" i="27"/>
  <c r="T1388" i="27"/>
  <c r="T1387" i="27"/>
  <c r="T1386" i="27"/>
  <c r="T1385" i="27"/>
  <c r="T1384" i="27"/>
  <c r="T1383" i="27"/>
  <c r="T1382" i="27"/>
  <c r="T1381" i="27"/>
  <c r="T1380" i="27"/>
  <c r="T1379" i="27"/>
  <c r="T1378" i="27"/>
  <c r="T1377" i="27"/>
  <c r="T1376" i="27"/>
  <c r="T1375" i="27"/>
  <c r="T1374" i="27"/>
  <c r="T1373" i="27"/>
  <c r="T1372" i="27"/>
  <c r="T1371" i="27"/>
  <c r="T1370" i="27"/>
  <c r="T1369" i="27"/>
  <c r="T1368" i="27"/>
  <c r="T1367" i="27"/>
  <c r="T1366" i="27"/>
  <c r="T1365" i="27"/>
  <c r="T1364" i="27"/>
  <c r="T1363" i="27"/>
  <c r="T1362" i="27"/>
  <c r="T1361" i="27"/>
  <c r="T1360" i="27"/>
  <c r="T1359" i="27"/>
  <c r="T1358" i="27"/>
  <c r="T1357" i="27"/>
  <c r="T1356" i="27"/>
  <c r="T1355" i="27"/>
  <c r="T1354" i="27"/>
  <c r="T1353" i="27"/>
  <c r="T1352" i="27"/>
  <c r="T1351" i="27"/>
  <c r="T1350" i="27"/>
  <c r="T1349" i="27"/>
  <c r="T1348" i="27"/>
  <c r="T1347" i="27"/>
  <c r="T1346" i="27"/>
  <c r="T1345" i="27"/>
  <c r="T1344" i="27"/>
  <c r="T1343" i="27"/>
  <c r="T1342" i="27"/>
  <c r="T1341" i="27"/>
  <c r="T1340" i="27"/>
  <c r="T1339" i="27"/>
  <c r="T1338" i="27"/>
  <c r="T1337" i="27"/>
  <c r="T1336" i="27"/>
  <c r="T1335" i="27"/>
  <c r="T1334" i="27"/>
  <c r="T1333" i="27"/>
  <c r="T1332" i="27"/>
  <c r="T1331" i="27"/>
  <c r="T1330" i="27"/>
  <c r="T1329" i="27"/>
  <c r="T1328" i="27"/>
  <c r="T1327" i="27"/>
  <c r="T1326" i="27"/>
  <c r="T1325" i="27"/>
  <c r="T1324" i="27"/>
  <c r="T1323" i="27"/>
  <c r="T1322" i="27"/>
  <c r="T1321" i="27"/>
  <c r="T1320" i="27"/>
  <c r="T1319" i="27"/>
  <c r="T1318" i="27"/>
  <c r="T1317" i="27"/>
  <c r="T1316" i="27"/>
  <c r="T1315" i="27"/>
  <c r="T1314" i="27"/>
  <c r="T1313" i="27"/>
  <c r="T1312" i="27"/>
  <c r="T1311" i="27"/>
  <c r="T1310" i="27"/>
  <c r="T1309" i="27"/>
  <c r="T1308" i="27"/>
  <c r="T1307" i="27"/>
  <c r="T1306" i="27"/>
  <c r="T1305" i="27"/>
  <c r="T1304" i="27"/>
  <c r="T1303" i="27"/>
  <c r="T1302" i="27"/>
  <c r="T1301" i="27"/>
  <c r="T1300" i="27"/>
  <c r="T1299" i="27"/>
  <c r="T1298" i="27"/>
  <c r="T1297" i="27"/>
  <c r="T1296" i="27"/>
  <c r="T1295" i="27"/>
  <c r="T1294" i="27"/>
  <c r="T1293" i="27"/>
  <c r="T1292" i="27"/>
  <c r="T1291" i="27"/>
  <c r="T1290" i="27"/>
  <c r="T1289" i="27"/>
  <c r="T1288" i="27"/>
  <c r="T1287" i="27"/>
  <c r="T1286" i="27"/>
  <c r="T1285" i="27"/>
  <c r="T1284" i="27"/>
  <c r="T1283" i="27"/>
  <c r="T1282" i="27"/>
  <c r="T1281" i="27"/>
  <c r="T1280" i="27"/>
  <c r="T1279" i="27"/>
  <c r="T1278" i="27"/>
  <c r="T1277" i="27"/>
  <c r="T1276" i="27"/>
  <c r="T1275" i="27"/>
  <c r="T1274" i="27"/>
  <c r="T1273" i="27"/>
  <c r="T1272" i="27"/>
  <c r="T1271" i="27"/>
  <c r="T1270" i="27"/>
  <c r="T1269" i="27"/>
  <c r="T1268" i="27"/>
  <c r="T1267" i="27"/>
  <c r="T1266" i="27"/>
  <c r="T1265" i="27"/>
  <c r="T1264" i="27"/>
  <c r="T1263" i="27"/>
  <c r="T1262" i="27"/>
  <c r="T1261" i="27"/>
  <c r="T1260" i="27"/>
  <c r="T1259" i="27"/>
  <c r="T1258" i="27"/>
  <c r="T1257" i="27"/>
  <c r="T1256" i="27"/>
  <c r="T1255" i="27"/>
  <c r="T1254" i="27"/>
  <c r="T1253" i="27"/>
  <c r="T1252" i="27"/>
  <c r="T1251" i="27"/>
  <c r="T1250" i="27"/>
  <c r="T1249" i="27"/>
  <c r="T1248" i="27"/>
  <c r="T1247" i="27"/>
  <c r="T1246" i="27"/>
  <c r="T1245" i="27"/>
  <c r="T1244" i="27"/>
  <c r="T1243" i="27"/>
  <c r="T1242" i="27"/>
  <c r="T1241" i="27"/>
  <c r="T1240" i="27"/>
  <c r="T1239" i="27"/>
  <c r="T1238" i="27"/>
  <c r="T1237" i="27"/>
  <c r="T1236" i="27"/>
  <c r="T1235" i="27"/>
  <c r="T1234" i="27"/>
  <c r="T1233" i="27"/>
  <c r="T1232" i="27"/>
  <c r="T1231" i="27"/>
  <c r="T1230" i="27"/>
  <c r="T1229" i="27"/>
  <c r="T1228" i="27"/>
  <c r="T1227" i="27"/>
  <c r="T1226" i="27"/>
  <c r="T1225" i="27"/>
  <c r="T1224" i="27"/>
  <c r="T1223" i="27"/>
  <c r="T1222" i="27"/>
  <c r="T1221" i="27"/>
  <c r="T1220" i="27"/>
  <c r="T1219" i="27"/>
  <c r="T1218" i="27"/>
  <c r="T1217" i="27"/>
  <c r="T1216" i="27"/>
  <c r="T1215" i="27"/>
  <c r="T1214" i="27"/>
  <c r="T1213" i="27"/>
  <c r="T1212" i="27"/>
  <c r="T1211" i="27"/>
  <c r="T1210" i="27"/>
  <c r="T1209" i="27"/>
  <c r="T1208" i="27"/>
  <c r="T1207" i="27"/>
  <c r="T1206" i="27"/>
  <c r="T1205" i="27"/>
  <c r="T1204" i="27"/>
  <c r="T1203" i="27"/>
  <c r="T1202" i="27"/>
  <c r="T1201" i="27"/>
  <c r="T1200" i="27"/>
  <c r="T1199" i="27"/>
  <c r="T1198" i="27"/>
  <c r="T1197" i="27"/>
  <c r="T1196" i="27"/>
  <c r="T1195" i="27"/>
  <c r="T1194" i="27"/>
  <c r="T1193" i="27"/>
  <c r="T1192" i="27"/>
  <c r="T1191" i="27"/>
  <c r="T1190" i="27"/>
  <c r="T1189" i="27"/>
  <c r="T1188" i="27"/>
  <c r="T1187" i="27"/>
  <c r="T1186" i="27"/>
  <c r="T1185" i="27"/>
  <c r="T1184" i="27"/>
  <c r="T1183" i="27"/>
  <c r="T1182" i="27"/>
  <c r="T1181" i="27"/>
  <c r="T1180" i="27"/>
  <c r="T1179" i="27"/>
  <c r="T1178" i="27"/>
  <c r="T1177" i="27"/>
  <c r="T1176" i="27"/>
  <c r="T1175" i="27"/>
  <c r="T1174" i="27"/>
  <c r="T1173" i="27"/>
  <c r="T1172" i="27"/>
  <c r="T1171" i="27"/>
  <c r="T1170" i="27"/>
  <c r="T1169" i="27"/>
  <c r="T1168" i="27"/>
  <c r="T1167" i="27"/>
  <c r="T1166" i="27"/>
  <c r="T1165" i="27"/>
  <c r="T1164" i="27"/>
  <c r="T1163" i="27"/>
  <c r="T1162" i="27"/>
  <c r="T1161" i="27"/>
  <c r="T1160" i="27"/>
  <c r="T1159" i="27"/>
  <c r="T1158" i="27"/>
  <c r="T1157" i="27"/>
  <c r="T1156" i="27"/>
  <c r="T1155" i="27"/>
  <c r="T1154" i="27"/>
  <c r="T1153" i="27"/>
  <c r="T1152" i="27"/>
  <c r="T1151" i="27"/>
  <c r="T1150" i="27"/>
  <c r="T1149" i="27"/>
  <c r="T1148" i="27"/>
  <c r="T1147" i="27"/>
  <c r="T1146" i="27"/>
  <c r="T1145" i="27"/>
  <c r="T1144" i="27"/>
  <c r="T1143" i="27"/>
  <c r="T1142" i="27"/>
  <c r="T1141" i="27"/>
  <c r="T1140" i="27"/>
  <c r="T1139" i="27"/>
  <c r="T1138" i="27"/>
  <c r="T1137" i="27"/>
  <c r="T1136" i="27"/>
  <c r="T1135" i="27"/>
  <c r="T1134" i="27"/>
  <c r="T1133" i="27"/>
  <c r="T1132" i="27"/>
  <c r="T1131" i="27"/>
  <c r="T1130" i="27"/>
  <c r="T1129" i="27"/>
  <c r="T1128" i="27"/>
  <c r="T1127" i="27"/>
  <c r="T1126" i="27"/>
  <c r="T1125" i="27"/>
  <c r="T1124" i="27"/>
  <c r="T1123" i="27"/>
  <c r="T1122" i="27"/>
  <c r="T1121" i="27"/>
  <c r="T1120" i="27"/>
  <c r="T1119" i="27"/>
  <c r="T1118" i="27"/>
  <c r="T1117" i="27"/>
  <c r="T1116" i="27"/>
  <c r="T1115" i="27"/>
  <c r="T1114" i="27"/>
  <c r="T1113" i="27"/>
  <c r="T1112" i="27"/>
  <c r="T1111" i="27"/>
  <c r="T1110" i="27"/>
  <c r="T1109" i="27"/>
  <c r="T1108" i="27"/>
  <c r="T1107" i="27"/>
  <c r="T1106" i="27"/>
  <c r="T1105" i="27"/>
  <c r="T1104" i="27"/>
  <c r="T1103" i="27"/>
  <c r="T1102" i="27"/>
  <c r="T1101" i="27"/>
  <c r="T1100" i="27"/>
  <c r="T1099" i="27"/>
  <c r="T1098" i="27"/>
  <c r="T1097" i="27"/>
  <c r="T1096" i="27"/>
  <c r="T1095" i="27"/>
  <c r="T1094" i="27"/>
  <c r="T1093" i="27"/>
  <c r="T1092" i="27"/>
  <c r="T1091" i="27"/>
  <c r="T1090" i="27"/>
  <c r="T1089" i="27"/>
  <c r="T1088" i="27"/>
  <c r="T1087" i="27"/>
  <c r="T1086" i="27"/>
  <c r="T1085" i="27"/>
  <c r="T1084" i="27"/>
  <c r="T1083" i="27"/>
  <c r="T1082" i="27"/>
  <c r="T1081" i="27"/>
  <c r="T1080" i="27"/>
  <c r="T1079" i="27"/>
  <c r="T1078" i="27"/>
  <c r="T1077" i="27"/>
  <c r="T1076" i="27"/>
  <c r="T1075" i="27"/>
  <c r="T1074" i="27"/>
  <c r="T1073" i="27"/>
  <c r="T1072" i="27"/>
  <c r="T1071" i="27"/>
  <c r="T1070" i="27"/>
  <c r="T1069" i="27"/>
  <c r="T1068" i="27"/>
  <c r="T1067" i="27"/>
  <c r="T1066" i="27"/>
  <c r="T1065" i="27"/>
  <c r="T1064" i="27"/>
  <c r="T1063" i="27"/>
  <c r="T1062" i="27"/>
  <c r="T1061" i="27"/>
  <c r="T1060" i="27"/>
  <c r="T1059" i="27"/>
  <c r="T1058" i="27"/>
  <c r="T1057" i="27"/>
  <c r="T1056" i="27"/>
  <c r="T1055" i="27"/>
  <c r="T1054" i="27"/>
  <c r="T1053" i="27"/>
  <c r="T1052" i="27"/>
  <c r="T1051" i="27"/>
  <c r="T1050" i="27"/>
  <c r="T1049" i="27"/>
  <c r="T1048" i="27"/>
  <c r="T1047" i="27"/>
  <c r="T1046" i="27"/>
  <c r="T1045" i="27"/>
  <c r="T1044" i="27"/>
  <c r="T1043" i="27"/>
  <c r="T1042" i="27"/>
  <c r="T1041" i="27"/>
  <c r="T1040" i="27"/>
  <c r="T1039" i="27"/>
  <c r="T1038" i="27"/>
  <c r="T1037" i="27"/>
  <c r="T1036" i="27"/>
  <c r="T1035" i="27"/>
  <c r="T1034" i="27"/>
  <c r="T1033" i="27"/>
  <c r="T1032" i="27"/>
  <c r="T1031" i="27"/>
  <c r="T1030" i="27"/>
  <c r="T1029" i="27"/>
  <c r="T1028" i="27"/>
  <c r="T1027" i="27"/>
  <c r="T1026" i="27"/>
  <c r="T1025" i="27"/>
  <c r="T1024" i="27"/>
  <c r="T1023" i="27"/>
  <c r="T1022" i="27"/>
  <c r="T1021" i="27"/>
  <c r="T1020" i="27"/>
  <c r="T1019" i="27"/>
  <c r="T1018" i="27"/>
  <c r="T1017" i="27"/>
  <c r="T1016" i="27"/>
  <c r="T1015" i="27"/>
  <c r="T1014" i="27"/>
  <c r="T1013" i="27"/>
  <c r="T1012" i="27"/>
  <c r="T1011" i="27"/>
  <c r="T1010" i="27"/>
  <c r="T1009" i="27"/>
  <c r="T1008" i="27"/>
  <c r="T1007" i="27"/>
  <c r="T1006" i="27"/>
  <c r="T1005" i="27"/>
  <c r="T1004" i="27"/>
  <c r="T1003" i="27"/>
  <c r="T1002" i="27"/>
  <c r="T1001" i="27"/>
  <c r="T1000" i="27"/>
  <c r="T999" i="27"/>
  <c r="T998" i="27"/>
  <c r="T997" i="27"/>
  <c r="T996" i="27"/>
  <c r="T995" i="27"/>
  <c r="T994" i="27"/>
  <c r="T993" i="27"/>
  <c r="T992" i="27"/>
  <c r="T991" i="27"/>
  <c r="T990" i="27"/>
  <c r="T989" i="27"/>
  <c r="T988" i="27"/>
  <c r="T987" i="27"/>
  <c r="T986" i="27"/>
  <c r="T985" i="27"/>
  <c r="T984" i="27"/>
  <c r="T983" i="27"/>
  <c r="T982" i="27"/>
  <c r="T981" i="27"/>
  <c r="T980" i="27"/>
  <c r="T979" i="27"/>
  <c r="T978" i="27"/>
  <c r="T977" i="27"/>
  <c r="T976" i="27"/>
  <c r="T975" i="27"/>
  <c r="T974" i="27"/>
  <c r="T973" i="27"/>
  <c r="T972" i="27"/>
  <c r="T971" i="27"/>
  <c r="T970" i="27"/>
  <c r="T969" i="27"/>
  <c r="T968" i="27"/>
  <c r="T967" i="27"/>
  <c r="T966" i="27"/>
  <c r="T965" i="27"/>
  <c r="T964" i="27"/>
  <c r="T963" i="27"/>
  <c r="T962" i="27"/>
  <c r="T961" i="27"/>
  <c r="T960" i="27"/>
  <c r="T959" i="27"/>
  <c r="T958" i="27"/>
  <c r="T957" i="27"/>
  <c r="T956" i="27"/>
  <c r="T955" i="27"/>
  <c r="T954" i="27"/>
  <c r="T953" i="27"/>
  <c r="T952" i="27"/>
  <c r="T951" i="27"/>
  <c r="T950" i="27"/>
  <c r="T949" i="27"/>
  <c r="T948" i="27"/>
  <c r="T947" i="27"/>
  <c r="T946" i="27"/>
  <c r="T945" i="27"/>
  <c r="T944" i="27"/>
  <c r="T943" i="27"/>
  <c r="T942" i="27"/>
  <c r="T941" i="27"/>
  <c r="T940" i="27"/>
  <c r="T939" i="27"/>
  <c r="T938" i="27"/>
  <c r="T937" i="27"/>
  <c r="T936" i="27"/>
  <c r="T935" i="27"/>
  <c r="T934" i="27"/>
  <c r="T933" i="27"/>
  <c r="T932" i="27"/>
  <c r="T931" i="27"/>
  <c r="T930" i="27"/>
  <c r="T929" i="27"/>
  <c r="T928" i="27"/>
  <c r="T927" i="27"/>
  <c r="T926" i="27"/>
  <c r="T925" i="27"/>
  <c r="T924" i="27"/>
  <c r="T923" i="27"/>
  <c r="T922" i="27"/>
  <c r="T921" i="27"/>
  <c r="T920" i="27"/>
  <c r="T919" i="27"/>
  <c r="T918" i="27"/>
  <c r="T917" i="27"/>
  <c r="T916" i="27"/>
  <c r="T915" i="27"/>
  <c r="T914" i="27"/>
  <c r="T913" i="27"/>
  <c r="T912" i="27"/>
  <c r="T911" i="27"/>
  <c r="T910" i="27"/>
  <c r="T909" i="27"/>
  <c r="T908" i="27"/>
  <c r="T907" i="27"/>
  <c r="T906" i="27"/>
  <c r="T905" i="27"/>
  <c r="T904" i="27"/>
  <c r="T903" i="27"/>
  <c r="T902" i="27"/>
  <c r="T901" i="27"/>
  <c r="T900" i="27"/>
  <c r="T899" i="27"/>
  <c r="T898" i="27"/>
  <c r="T897" i="27"/>
  <c r="T896" i="27"/>
  <c r="T895" i="27"/>
  <c r="T894" i="27"/>
  <c r="T893" i="27"/>
  <c r="T892" i="27"/>
  <c r="T891" i="27"/>
  <c r="T890" i="27"/>
  <c r="T889" i="27"/>
  <c r="T888" i="27"/>
  <c r="T887" i="27"/>
  <c r="T886" i="27"/>
  <c r="T885" i="27"/>
  <c r="T884" i="27"/>
  <c r="T883" i="27"/>
  <c r="T882" i="27"/>
  <c r="T881" i="27"/>
  <c r="T880" i="27"/>
  <c r="T879" i="27"/>
  <c r="T878" i="27"/>
  <c r="T877" i="27"/>
  <c r="T876" i="27"/>
  <c r="T875" i="27"/>
  <c r="T874" i="27"/>
  <c r="T873" i="27"/>
  <c r="T872" i="27"/>
  <c r="T871" i="27"/>
  <c r="T870" i="27"/>
  <c r="T869" i="27"/>
  <c r="T868" i="27"/>
  <c r="T867" i="27"/>
  <c r="T866" i="27"/>
  <c r="T865" i="27"/>
  <c r="T864" i="27"/>
  <c r="T863" i="27"/>
  <c r="T862" i="27"/>
  <c r="T861" i="27"/>
  <c r="T860" i="27"/>
  <c r="T859" i="27"/>
  <c r="T858" i="27"/>
  <c r="T857" i="27"/>
  <c r="T856" i="27"/>
  <c r="T855" i="27"/>
  <c r="T854" i="27"/>
  <c r="T853" i="27"/>
  <c r="T852" i="27"/>
  <c r="T851" i="27"/>
  <c r="T850" i="27"/>
  <c r="T849" i="27"/>
  <c r="T848" i="27"/>
  <c r="T847" i="27"/>
  <c r="T846" i="27"/>
  <c r="T845" i="27"/>
  <c r="T844" i="27"/>
  <c r="T843" i="27"/>
  <c r="T842" i="27"/>
  <c r="T841" i="27"/>
  <c r="T840" i="27"/>
  <c r="T839" i="27"/>
  <c r="T838" i="27"/>
  <c r="T837" i="27"/>
  <c r="T836" i="27"/>
  <c r="T835" i="27"/>
  <c r="T834" i="27"/>
  <c r="T833" i="27"/>
  <c r="T832" i="27"/>
  <c r="T831" i="27"/>
  <c r="T830" i="27"/>
  <c r="T829" i="27"/>
  <c r="T828" i="27"/>
  <c r="T827" i="27"/>
  <c r="T826" i="27"/>
  <c r="T825" i="27"/>
  <c r="T824" i="27"/>
  <c r="T823" i="27"/>
  <c r="T822" i="27"/>
  <c r="T821" i="27"/>
  <c r="T820" i="27"/>
  <c r="T819" i="27"/>
  <c r="T818" i="27"/>
  <c r="T817" i="27"/>
  <c r="T816" i="27"/>
  <c r="T815" i="27"/>
  <c r="T814" i="27"/>
  <c r="T813" i="27"/>
  <c r="T812" i="27"/>
  <c r="T811" i="27"/>
  <c r="T810" i="27"/>
  <c r="T809" i="27"/>
  <c r="T808" i="27"/>
  <c r="T807" i="27"/>
  <c r="T806" i="27"/>
  <c r="T805" i="27"/>
  <c r="T804" i="27"/>
  <c r="T803" i="27"/>
  <c r="T802" i="27"/>
  <c r="T801" i="27"/>
  <c r="T800" i="27"/>
  <c r="T799" i="27"/>
  <c r="T798" i="27"/>
  <c r="T797" i="27"/>
  <c r="T796" i="27"/>
  <c r="T795" i="27"/>
  <c r="T794" i="27"/>
  <c r="T793" i="27"/>
  <c r="T792" i="27"/>
  <c r="T791" i="27"/>
  <c r="T790" i="27"/>
  <c r="T789" i="27"/>
  <c r="T788" i="27"/>
  <c r="T787" i="27"/>
  <c r="T786" i="27"/>
  <c r="T785" i="27"/>
  <c r="T784" i="27"/>
  <c r="T783" i="27"/>
  <c r="T782" i="27"/>
  <c r="T781" i="27"/>
  <c r="T780" i="27"/>
  <c r="T779" i="27"/>
  <c r="T778" i="27"/>
  <c r="T777" i="27"/>
  <c r="T776" i="27"/>
  <c r="T775" i="27"/>
  <c r="T774" i="27"/>
  <c r="T773" i="27"/>
  <c r="T772" i="27"/>
  <c r="T771" i="27"/>
  <c r="T770" i="27"/>
  <c r="T769" i="27"/>
  <c r="T768" i="27"/>
  <c r="T767" i="27"/>
  <c r="T766" i="27"/>
  <c r="T765" i="27"/>
  <c r="T764" i="27"/>
  <c r="T763" i="27"/>
  <c r="T762" i="27"/>
  <c r="T761" i="27"/>
  <c r="T760" i="27"/>
  <c r="T759" i="27"/>
  <c r="T758" i="27"/>
  <c r="T757" i="27"/>
  <c r="T756" i="27"/>
  <c r="T755" i="27"/>
  <c r="T754" i="27"/>
  <c r="T753" i="27"/>
  <c r="T752" i="27"/>
  <c r="T751" i="27"/>
  <c r="T750" i="27"/>
  <c r="T749" i="27"/>
  <c r="T748" i="27"/>
  <c r="T747" i="27"/>
  <c r="T746" i="27"/>
  <c r="T745" i="27"/>
  <c r="T744" i="27"/>
  <c r="T743" i="27"/>
  <c r="T742" i="27"/>
  <c r="T741" i="27"/>
  <c r="T740" i="27"/>
  <c r="T739" i="27"/>
  <c r="T738" i="27"/>
  <c r="T737" i="27"/>
  <c r="T736" i="27"/>
  <c r="T735" i="27"/>
  <c r="T734" i="27"/>
  <c r="T733" i="27"/>
  <c r="T732" i="27"/>
  <c r="T731" i="27"/>
  <c r="T730" i="27"/>
  <c r="T729" i="27"/>
  <c r="T728" i="27"/>
  <c r="T727" i="27"/>
  <c r="T726" i="27"/>
  <c r="T725" i="27"/>
  <c r="T724" i="27"/>
  <c r="T723" i="27"/>
  <c r="T722" i="27"/>
  <c r="T721" i="27"/>
  <c r="T720" i="27"/>
  <c r="T719" i="27"/>
  <c r="T718" i="27"/>
  <c r="T717" i="27"/>
  <c r="T716" i="27"/>
  <c r="T715" i="27"/>
  <c r="T714" i="27"/>
  <c r="T713" i="27"/>
  <c r="T712" i="27"/>
  <c r="T711" i="27"/>
  <c r="T710" i="27"/>
  <c r="T709" i="27"/>
  <c r="T708" i="27"/>
  <c r="T707" i="27"/>
  <c r="T706" i="27"/>
  <c r="T705" i="27"/>
  <c r="T704" i="27"/>
  <c r="T703" i="27"/>
  <c r="T702" i="27"/>
  <c r="T701" i="27"/>
  <c r="T700" i="27"/>
  <c r="T699" i="27"/>
  <c r="T698" i="27"/>
  <c r="T697" i="27"/>
  <c r="T696" i="27"/>
  <c r="T695" i="27"/>
  <c r="T694" i="27"/>
  <c r="T693" i="27"/>
  <c r="T692" i="27"/>
  <c r="T691" i="27"/>
  <c r="T690" i="27"/>
  <c r="T689" i="27"/>
  <c r="T688" i="27"/>
  <c r="T687" i="27"/>
  <c r="T686" i="27"/>
  <c r="T685" i="27"/>
  <c r="T684" i="27"/>
  <c r="T683" i="27"/>
  <c r="T682" i="27"/>
  <c r="T681" i="27"/>
  <c r="T680" i="27"/>
  <c r="T679" i="27"/>
  <c r="T678" i="27"/>
  <c r="T677" i="27"/>
  <c r="T676" i="27"/>
  <c r="T675" i="27"/>
  <c r="T674" i="27"/>
  <c r="T673" i="27"/>
  <c r="T672" i="27"/>
  <c r="T671" i="27"/>
  <c r="T670" i="27"/>
  <c r="T669" i="27"/>
  <c r="T668" i="27"/>
  <c r="T667" i="27"/>
  <c r="T666" i="27"/>
  <c r="T665" i="27"/>
  <c r="T664" i="27"/>
  <c r="T663" i="27"/>
  <c r="T662" i="27"/>
  <c r="T661" i="27"/>
  <c r="T660" i="27"/>
  <c r="T659" i="27"/>
  <c r="T658" i="27"/>
  <c r="T657" i="27"/>
  <c r="T656" i="27"/>
  <c r="T655" i="27"/>
  <c r="T654" i="27"/>
  <c r="T653" i="27"/>
  <c r="T652" i="27"/>
  <c r="T651" i="27"/>
  <c r="T650" i="27"/>
  <c r="T649" i="27"/>
  <c r="T648" i="27"/>
  <c r="T647" i="27"/>
  <c r="T646" i="27"/>
  <c r="T645" i="27"/>
  <c r="T644" i="27"/>
  <c r="T643" i="27"/>
  <c r="T642" i="27"/>
  <c r="T641" i="27"/>
  <c r="T640" i="27"/>
  <c r="T639" i="27"/>
  <c r="T638" i="27"/>
  <c r="T637" i="27"/>
  <c r="T636" i="27"/>
  <c r="T635" i="27"/>
  <c r="T634" i="27"/>
  <c r="T633" i="27"/>
  <c r="T632" i="27"/>
  <c r="T631" i="27"/>
  <c r="T630" i="27"/>
  <c r="T629" i="27"/>
  <c r="T628" i="27"/>
  <c r="T627" i="27"/>
  <c r="T626" i="27"/>
  <c r="T625" i="27"/>
  <c r="T624" i="27"/>
  <c r="T623" i="27"/>
  <c r="T622" i="27"/>
  <c r="T621" i="27"/>
  <c r="T620" i="27"/>
  <c r="T619" i="27"/>
  <c r="T618" i="27"/>
  <c r="T617" i="27"/>
  <c r="T616" i="27"/>
  <c r="T615" i="27"/>
  <c r="T614" i="27"/>
  <c r="T613" i="27"/>
  <c r="T612" i="27"/>
  <c r="T611" i="27"/>
  <c r="T610" i="27"/>
  <c r="T609" i="27"/>
  <c r="T608" i="27"/>
  <c r="T607" i="27"/>
  <c r="T606" i="27"/>
  <c r="T605" i="27"/>
  <c r="T604" i="27"/>
  <c r="T603" i="27"/>
  <c r="T602" i="27"/>
  <c r="T601" i="27"/>
  <c r="T600" i="27"/>
  <c r="T599" i="27"/>
  <c r="T598" i="27"/>
  <c r="T597" i="27"/>
  <c r="T596" i="27"/>
  <c r="T595" i="27"/>
  <c r="T594" i="27"/>
  <c r="T593" i="27"/>
  <c r="T592" i="27"/>
  <c r="T591" i="27"/>
  <c r="T590" i="27"/>
  <c r="T589" i="27"/>
  <c r="T588" i="27"/>
  <c r="T587" i="27"/>
  <c r="T586" i="27"/>
  <c r="T585" i="27"/>
  <c r="T584" i="27"/>
  <c r="T583" i="27"/>
  <c r="T582" i="27"/>
  <c r="T581" i="27"/>
  <c r="T580" i="27"/>
  <c r="T579" i="27"/>
  <c r="T578" i="27"/>
  <c r="T577" i="27"/>
  <c r="T576" i="27"/>
  <c r="T575" i="27"/>
  <c r="T574" i="27"/>
  <c r="T573" i="27"/>
  <c r="T572" i="27"/>
  <c r="T571" i="27"/>
  <c r="T570" i="27"/>
  <c r="T569" i="27"/>
  <c r="T568" i="27"/>
  <c r="T567" i="27"/>
  <c r="T566" i="27"/>
  <c r="T565" i="27"/>
  <c r="T564" i="27"/>
  <c r="T563" i="27"/>
  <c r="T562" i="27"/>
  <c r="T561" i="27"/>
  <c r="T560" i="27"/>
  <c r="T559" i="27"/>
  <c r="T558" i="27"/>
  <c r="T557" i="27"/>
  <c r="T556" i="27"/>
  <c r="T555" i="27"/>
  <c r="T554" i="27"/>
  <c r="T553" i="27"/>
  <c r="T552" i="27"/>
  <c r="T551" i="27"/>
  <c r="T550" i="27"/>
  <c r="T549" i="27"/>
  <c r="T548" i="27"/>
  <c r="T547" i="27"/>
  <c r="T546" i="27"/>
  <c r="T545" i="27"/>
  <c r="T544" i="27"/>
  <c r="T543" i="27"/>
  <c r="T542" i="27"/>
  <c r="T541" i="27"/>
  <c r="T540" i="27"/>
  <c r="T539" i="27"/>
  <c r="T538" i="27"/>
  <c r="T537" i="27"/>
  <c r="T536" i="27"/>
  <c r="T535" i="27"/>
  <c r="T534" i="27"/>
  <c r="T533" i="27"/>
  <c r="T532" i="27"/>
  <c r="T531" i="27"/>
  <c r="T530" i="27"/>
  <c r="T529" i="27"/>
  <c r="T528" i="27"/>
  <c r="T527" i="27"/>
  <c r="T526" i="27"/>
  <c r="T525" i="27"/>
  <c r="T524" i="27"/>
  <c r="T523" i="27"/>
  <c r="T522" i="27"/>
  <c r="T521" i="27"/>
  <c r="T520" i="27"/>
  <c r="T519" i="27"/>
  <c r="T518" i="27"/>
  <c r="T517" i="27"/>
  <c r="T516" i="27"/>
  <c r="T515" i="27"/>
  <c r="T514" i="27"/>
  <c r="T513" i="27"/>
  <c r="T512" i="27"/>
  <c r="T511" i="27"/>
  <c r="T510" i="27"/>
  <c r="T509" i="27"/>
  <c r="T508" i="27"/>
  <c r="T507" i="27"/>
  <c r="T506" i="27"/>
  <c r="T505" i="27"/>
  <c r="T504" i="27"/>
  <c r="T503" i="27"/>
  <c r="T502" i="27"/>
  <c r="T501" i="27"/>
  <c r="T500" i="27"/>
  <c r="T499" i="27"/>
  <c r="T498" i="27"/>
  <c r="T497" i="27"/>
  <c r="T496" i="27"/>
  <c r="T495" i="27"/>
  <c r="T494" i="27"/>
  <c r="T493" i="27"/>
  <c r="T492" i="27"/>
  <c r="T491" i="27"/>
  <c r="T490" i="27"/>
  <c r="T489" i="27"/>
  <c r="T488" i="27"/>
  <c r="T487" i="27"/>
  <c r="T486" i="27"/>
  <c r="T485" i="27"/>
  <c r="T484" i="27"/>
  <c r="T483" i="27"/>
  <c r="T482" i="27"/>
  <c r="T481" i="27"/>
  <c r="T480" i="27"/>
  <c r="T479" i="27"/>
  <c r="T478" i="27"/>
  <c r="T477" i="27"/>
  <c r="T476" i="27"/>
  <c r="T475" i="27"/>
  <c r="T474" i="27"/>
  <c r="T473" i="27"/>
  <c r="T472" i="27"/>
  <c r="T471" i="27"/>
  <c r="T470" i="27"/>
  <c r="T469" i="27"/>
  <c r="T468" i="27"/>
  <c r="T467" i="27"/>
  <c r="T466" i="27"/>
  <c r="T465" i="27"/>
  <c r="T464" i="27"/>
  <c r="T463" i="27"/>
  <c r="T462" i="27"/>
  <c r="T461" i="27"/>
  <c r="T460" i="27"/>
  <c r="T459" i="27"/>
  <c r="T458" i="27"/>
  <c r="T457" i="27"/>
  <c r="T456" i="27"/>
  <c r="T455" i="27"/>
  <c r="T454" i="27"/>
  <c r="T453" i="27"/>
  <c r="T452" i="27"/>
  <c r="T451" i="27"/>
  <c r="T450" i="27"/>
  <c r="T449" i="27"/>
  <c r="T448" i="27"/>
  <c r="T447" i="27"/>
  <c r="T446" i="27"/>
  <c r="T445" i="27"/>
  <c r="T444" i="27"/>
  <c r="T443" i="27"/>
  <c r="T442" i="27"/>
  <c r="T441" i="27"/>
  <c r="T440" i="27"/>
  <c r="T439" i="27"/>
  <c r="T438" i="27"/>
  <c r="T437" i="27"/>
  <c r="T436" i="27"/>
  <c r="T435" i="27"/>
  <c r="T434" i="27"/>
  <c r="T433" i="27"/>
  <c r="T432" i="27"/>
  <c r="T431" i="27"/>
  <c r="T430" i="27"/>
  <c r="T429" i="27"/>
  <c r="T428" i="27"/>
  <c r="T427" i="27"/>
  <c r="T426" i="27"/>
  <c r="T425" i="27"/>
  <c r="T424" i="27"/>
  <c r="T423" i="27"/>
  <c r="T422" i="27"/>
  <c r="T421" i="27"/>
  <c r="T420" i="27"/>
  <c r="T419" i="27"/>
  <c r="T418" i="27"/>
  <c r="T417" i="27"/>
  <c r="T416" i="27"/>
  <c r="T415" i="27"/>
  <c r="T414" i="27"/>
  <c r="T413" i="27"/>
  <c r="T412" i="27"/>
  <c r="T411" i="27"/>
  <c r="T410" i="27"/>
  <c r="T409" i="27"/>
  <c r="T408" i="27"/>
  <c r="T407" i="27"/>
  <c r="T406" i="27"/>
  <c r="T405" i="27"/>
  <c r="T404" i="27"/>
  <c r="T403" i="27"/>
  <c r="T402" i="27"/>
  <c r="T401" i="27"/>
  <c r="T400" i="27"/>
  <c r="T399" i="27"/>
  <c r="T398" i="27"/>
  <c r="T397" i="27"/>
  <c r="T396" i="27"/>
  <c r="T395" i="27"/>
  <c r="T394" i="27"/>
  <c r="T393" i="27"/>
  <c r="T392" i="27"/>
  <c r="T391" i="27"/>
  <c r="T390" i="27"/>
  <c r="T389" i="27"/>
  <c r="T388" i="27"/>
  <c r="T387" i="27"/>
  <c r="T386" i="27"/>
  <c r="T385" i="27"/>
  <c r="T384" i="27"/>
  <c r="T383" i="27"/>
  <c r="T382" i="27"/>
  <c r="T381" i="27"/>
  <c r="T380" i="27"/>
  <c r="T379" i="27"/>
  <c r="T378" i="27"/>
  <c r="T377" i="27"/>
  <c r="T376" i="27"/>
  <c r="T375" i="27"/>
  <c r="T374" i="27"/>
  <c r="T373" i="27"/>
  <c r="T372" i="27"/>
  <c r="T371" i="27"/>
  <c r="T370" i="27"/>
  <c r="T369" i="27"/>
  <c r="T368" i="27"/>
  <c r="T367" i="27"/>
  <c r="T366" i="27"/>
  <c r="T365" i="27"/>
  <c r="T364" i="27"/>
  <c r="T363" i="27"/>
  <c r="T362" i="27"/>
  <c r="T361" i="27"/>
  <c r="T360" i="27"/>
  <c r="T359" i="27"/>
  <c r="T358" i="27"/>
  <c r="T357" i="27"/>
  <c r="T356" i="27"/>
  <c r="T355" i="27"/>
  <c r="T354" i="27"/>
  <c r="T353" i="27"/>
  <c r="T352" i="27"/>
  <c r="T351" i="27"/>
  <c r="T350" i="27"/>
  <c r="T349" i="27"/>
  <c r="T348" i="27"/>
  <c r="T347" i="27"/>
  <c r="T346" i="27"/>
  <c r="T345" i="27"/>
  <c r="T344" i="27"/>
  <c r="T343" i="27"/>
  <c r="T342" i="27"/>
  <c r="T341" i="27"/>
  <c r="T340" i="27"/>
  <c r="T339" i="27"/>
  <c r="T338" i="27"/>
  <c r="T337" i="27"/>
  <c r="T336" i="27"/>
  <c r="T335" i="27"/>
  <c r="T334" i="27"/>
  <c r="T333" i="27"/>
  <c r="T332" i="27"/>
  <c r="T331" i="27"/>
  <c r="T330" i="27"/>
  <c r="T329" i="27"/>
  <c r="T328" i="27"/>
  <c r="T327" i="27"/>
  <c r="T326" i="27"/>
  <c r="T325" i="27"/>
  <c r="T324" i="27"/>
  <c r="T323" i="27"/>
  <c r="T322" i="27"/>
  <c r="T321" i="27"/>
  <c r="T320" i="27"/>
  <c r="T319" i="27"/>
  <c r="T318" i="27"/>
  <c r="T317" i="27"/>
  <c r="T316" i="27"/>
  <c r="T315" i="27"/>
  <c r="T314" i="27"/>
  <c r="T313" i="27"/>
  <c r="T312" i="27"/>
  <c r="T311" i="27"/>
  <c r="T310" i="27"/>
  <c r="T309" i="27"/>
  <c r="T308" i="27"/>
  <c r="T307" i="27"/>
  <c r="T306" i="27"/>
  <c r="T305" i="27"/>
  <c r="T304" i="27"/>
  <c r="T303" i="27"/>
  <c r="T302" i="27"/>
  <c r="T301" i="27"/>
  <c r="T300" i="27"/>
  <c r="T299" i="27"/>
  <c r="T298" i="27"/>
  <c r="T297" i="27"/>
  <c r="T296" i="27"/>
  <c r="T295" i="27"/>
  <c r="T294" i="27"/>
  <c r="T293" i="27"/>
  <c r="T292" i="27"/>
  <c r="T291" i="27"/>
  <c r="T290" i="27"/>
  <c r="T289" i="27"/>
  <c r="T288" i="27"/>
  <c r="T287" i="27"/>
  <c r="T286" i="27"/>
  <c r="T285" i="27"/>
  <c r="T284" i="27"/>
  <c r="T283" i="27"/>
  <c r="T282" i="27"/>
  <c r="T281" i="27"/>
  <c r="T280" i="27"/>
  <c r="T279" i="27"/>
  <c r="T278" i="27"/>
  <c r="T277" i="27"/>
  <c r="T276" i="27"/>
  <c r="T275" i="27"/>
  <c r="T274" i="27"/>
  <c r="T273" i="27"/>
  <c r="T272" i="27"/>
  <c r="T271" i="27"/>
  <c r="T270" i="27"/>
  <c r="T269" i="27"/>
  <c r="T268" i="27"/>
  <c r="T267" i="27"/>
  <c r="T266" i="27"/>
  <c r="T265" i="27"/>
  <c r="T264" i="27"/>
  <c r="T263" i="27"/>
  <c r="T262" i="27"/>
  <c r="T261" i="27"/>
  <c r="T260" i="27"/>
  <c r="T259" i="27"/>
  <c r="T258" i="27"/>
  <c r="T257" i="27"/>
  <c r="T256" i="27"/>
  <c r="T255" i="27"/>
  <c r="T254" i="27"/>
  <c r="T253" i="27"/>
  <c r="T252" i="27"/>
  <c r="T251" i="27"/>
  <c r="T250" i="27"/>
  <c r="T249" i="27"/>
  <c r="T248" i="27"/>
  <c r="T247" i="27"/>
  <c r="T246" i="27"/>
  <c r="T245" i="27"/>
  <c r="T244" i="27"/>
  <c r="T243" i="27"/>
  <c r="T242" i="27"/>
  <c r="T241" i="27"/>
  <c r="T240" i="27"/>
  <c r="T239" i="27"/>
  <c r="T238" i="27"/>
  <c r="T237" i="27"/>
  <c r="T236" i="27"/>
  <c r="T235" i="27"/>
  <c r="T234" i="27"/>
  <c r="T233" i="27"/>
  <c r="T232" i="27"/>
  <c r="T231" i="27"/>
  <c r="T230" i="27"/>
  <c r="T229" i="27"/>
  <c r="T228" i="27"/>
  <c r="T227" i="27"/>
  <c r="T226" i="27"/>
  <c r="T225" i="27"/>
  <c r="T224" i="27"/>
  <c r="T223" i="27"/>
  <c r="T222" i="27"/>
  <c r="T221" i="27"/>
  <c r="T220" i="27"/>
  <c r="T219" i="27"/>
  <c r="T218" i="27"/>
  <c r="T217" i="27"/>
  <c r="T216" i="27"/>
  <c r="T215" i="27"/>
  <c r="T214" i="27"/>
  <c r="T213" i="27"/>
  <c r="T212" i="27"/>
  <c r="T211" i="27"/>
  <c r="T210" i="27"/>
  <c r="T209" i="27"/>
  <c r="T208" i="27"/>
  <c r="T207" i="27"/>
  <c r="T206" i="27"/>
  <c r="T205" i="27"/>
  <c r="T204" i="27"/>
  <c r="T203" i="27"/>
  <c r="T202" i="27"/>
  <c r="T201" i="27"/>
  <c r="T200" i="27"/>
  <c r="T199" i="27"/>
  <c r="T198" i="27"/>
  <c r="T197" i="27"/>
  <c r="T196" i="27"/>
  <c r="T195" i="27"/>
  <c r="T194" i="27"/>
  <c r="T193" i="27"/>
  <c r="T192" i="27"/>
  <c r="T191" i="27"/>
  <c r="T190" i="27"/>
  <c r="T189" i="27"/>
  <c r="T188" i="27"/>
  <c r="T187" i="27"/>
  <c r="T186" i="27"/>
  <c r="T185" i="27"/>
  <c r="T184" i="27"/>
  <c r="T183" i="27"/>
  <c r="T182" i="27"/>
  <c r="T181" i="27"/>
  <c r="T180" i="27"/>
  <c r="T179" i="27"/>
  <c r="T178" i="27"/>
  <c r="T177" i="27"/>
  <c r="T176" i="27"/>
  <c r="T175" i="27"/>
  <c r="T174" i="27"/>
  <c r="T173" i="27"/>
  <c r="T172" i="27"/>
  <c r="T171" i="27"/>
  <c r="T170" i="27"/>
  <c r="T169" i="27"/>
  <c r="T168" i="27"/>
  <c r="T167" i="27"/>
  <c r="T166" i="27"/>
  <c r="T165" i="27"/>
  <c r="T164" i="27"/>
  <c r="T163" i="27"/>
  <c r="T162" i="27"/>
  <c r="T161" i="27"/>
  <c r="T160" i="27"/>
  <c r="T159" i="27"/>
  <c r="T158" i="27"/>
  <c r="T157" i="27"/>
  <c r="T156" i="27"/>
  <c r="T155" i="27"/>
  <c r="T154" i="27"/>
  <c r="T153" i="27"/>
  <c r="T152" i="27"/>
  <c r="T151" i="27"/>
  <c r="T150" i="27"/>
  <c r="T149" i="27"/>
  <c r="T148" i="27"/>
  <c r="T147" i="27"/>
  <c r="T146" i="27"/>
  <c r="T145" i="27"/>
  <c r="T144" i="27"/>
  <c r="T143" i="27"/>
  <c r="T142" i="27"/>
  <c r="T141" i="27"/>
  <c r="T140" i="27"/>
  <c r="T139" i="27"/>
  <c r="T138" i="27"/>
  <c r="T137" i="27"/>
  <c r="T136" i="27"/>
  <c r="T135" i="27"/>
  <c r="T134" i="27"/>
  <c r="T133" i="27"/>
  <c r="T132" i="27"/>
  <c r="T131" i="27"/>
  <c r="T130" i="27"/>
  <c r="T129" i="27"/>
  <c r="T128" i="27"/>
  <c r="T127" i="27"/>
  <c r="T126" i="27"/>
  <c r="T125" i="27"/>
  <c r="T124" i="27"/>
  <c r="T123" i="27"/>
  <c r="T122" i="27"/>
  <c r="T121" i="27"/>
  <c r="T120" i="27"/>
  <c r="T119" i="27"/>
  <c r="T118" i="27"/>
  <c r="T117" i="27"/>
  <c r="T116" i="27"/>
  <c r="T115" i="27"/>
  <c r="T114" i="27"/>
  <c r="T113" i="27"/>
  <c r="T112" i="27"/>
  <c r="T111" i="27"/>
  <c r="T110" i="27"/>
  <c r="T109" i="27"/>
  <c r="T108" i="27"/>
  <c r="T107" i="27"/>
  <c r="T106" i="27"/>
  <c r="T105" i="27"/>
  <c r="T104" i="27"/>
  <c r="T103" i="27"/>
  <c r="T102" i="27"/>
  <c r="T101" i="27"/>
  <c r="T100" i="27"/>
  <c r="T99" i="27"/>
  <c r="T98" i="27"/>
  <c r="T97" i="27"/>
  <c r="T96" i="27"/>
  <c r="T95" i="27"/>
  <c r="T94" i="27"/>
  <c r="T93" i="27"/>
  <c r="T92" i="27"/>
  <c r="T91" i="27"/>
  <c r="T90" i="27"/>
  <c r="T89" i="27"/>
  <c r="T88" i="27"/>
  <c r="T87" i="27"/>
  <c r="T86" i="27"/>
  <c r="T85" i="27"/>
  <c r="T84" i="27"/>
  <c r="T83" i="27"/>
  <c r="T82" i="27"/>
  <c r="T81" i="27"/>
  <c r="T80" i="27"/>
  <c r="T79" i="27"/>
  <c r="T78" i="27"/>
  <c r="T77" i="27"/>
  <c r="T76" i="27"/>
  <c r="T75" i="27"/>
  <c r="T74" i="27"/>
  <c r="T73" i="27"/>
  <c r="T72" i="27"/>
  <c r="T71" i="27"/>
  <c r="T70" i="27"/>
  <c r="T69" i="27"/>
  <c r="T68" i="27"/>
  <c r="T67" i="27"/>
  <c r="T66" i="27"/>
  <c r="T65" i="27"/>
  <c r="T64" i="27"/>
  <c r="T63" i="27"/>
  <c r="T62" i="27"/>
  <c r="T61" i="27"/>
  <c r="T60" i="27"/>
  <c r="T59" i="27"/>
  <c r="T58" i="27"/>
  <c r="T57" i="27"/>
  <c r="T56" i="27"/>
  <c r="T55" i="27"/>
  <c r="T54" i="27"/>
  <c r="T53" i="27"/>
  <c r="T52" i="27"/>
  <c r="T51" i="27"/>
  <c r="T50" i="27"/>
  <c r="T49" i="27"/>
  <c r="T48" i="27"/>
  <c r="T47" i="27"/>
  <c r="T46" i="27"/>
  <c r="T45" i="27"/>
  <c r="T44" i="27"/>
  <c r="T43" i="27"/>
  <c r="T42" i="27"/>
  <c r="T41" i="27"/>
  <c r="T40" i="27"/>
  <c r="T39" i="27"/>
  <c r="T38" i="27"/>
  <c r="T37" i="27"/>
  <c r="T36" i="27"/>
  <c r="T35" i="27"/>
  <c r="T34" i="27"/>
  <c r="T33" i="27"/>
  <c r="T32" i="27"/>
  <c r="T31" i="27"/>
  <c r="T30" i="27"/>
  <c r="T29" i="27"/>
  <c r="T28" i="27"/>
  <c r="T27" i="27"/>
  <c r="T26" i="27"/>
  <c r="T25" i="27"/>
  <c r="T24" i="27"/>
  <c r="T23" i="27"/>
  <c r="T22" i="27"/>
  <c r="T21" i="27"/>
  <c r="T20" i="27"/>
  <c r="T19" i="27"/>
  <c r="T18" i="27"/>
  <c r="T17" i="27"/>
  <c r="T16" i="27"/>
  <c r="T15" i="27"/>
  <c r="T14" i="27"/>
  <c r="T13" i="27"/>
  <c r="T12" i="27"/>
  <c r="T11" i="27"/>
  <c r="T10" i="27"/>
  <c r="S1976" i="27"/>
  <c r="S1975" i="27"/>
  <c r="S1974" i="27"/>
  <c r="S1973" i="27"/>
  <c r="S1972" i="27"/>
  <c r="S1971" i="27"/>
  <c r="S1970" i="27"/>
  <c r="S1969" i="27"/>
  <c r="S1968" i="27"/>
  <c r="S1967" i="27"/>
  <c r="S1966" i="27"/>
  <c r="S1965" i="27"/>
  <c r="S1964" i="27"/>
  <c r="S1963" i="27"/>
  <c r="S1962" i="27"/>
  <c r="S1961" i="27"/>
  <c r="S1960" i="27"/>
  <c r="S1959" i="27"/>
  <c r="S1958" i="27"/>
  <c r="S1957" i="27"/>
  <c r="S1956" i="27"/>
  <c r="S1955" i="27"/>
  <c r="S1954" i="27"/>
  <c r="S1953" i="27"/>
  <c r="S1952" i="27"/>
  <c r="S1951" i="27"/>
  <c r="S1950" i="27"/>
  <c r="S1949" i="27"/>
  <c r="S1948" i="27"/>
  <c r="S1947" i="27"/>
  <c r="S1946" i="27"/>
  <c r="S1945" i="27"/>
  <c r="S1944" i="27"/>
  <c r="S1943" i="27"/>
  <c r="S1942" i="27"/>
  <c r="S1941" i="27"/>
  <c r="S1940" i="27"/>
  <c r="S1939" i="27"/>
  <c r="S1938" i="27"/>
  <c r="S1937" i="27"/>
  <c r="S1936" i="27"/>
  <c r="S1935" i="27"/>
  <c r="S1934" i="27"/>
  <c r="S1933" i="27"/>
  <c r="S1932" i="27"/>
  <c r="S1931" i="27"/>
  <c r="S1930" i="27"/>
  <c r="S1929" i="27"/>
  <c r="S1928" i="27"/>
  <c r="S1927" i="27"/>
  <c r="S1926" i="27"/>
  <c r="S1925" i="27"/>
  <c r="S1924" i="27"/>
  <c r="S1923" i="27"/>
  <c r="S1922" i="27"/>
  <c r="S1921" i="27"/>
  <c r="S1920" i="27"/>
  <c r="S1919" i="27"/>
  <c r="S1918" i="27"/>
  <c r="S1917" i="27"/>
  <c r="S1916" i="27"/>
  <c r="S1915" i="27"/>
  <c r="S1914" i="27"/>
  <c r="S1913" i="27"/>
  <c r="S1912" i="27"/>
  <c r="S1911" i="27"/>
  <c r="S1910" i="27"/>
  <c r="S1909" i="27"/>
  <c r="S1908" i="27"/>
  <c r="S1907" i="27"/>
  <c r="S1906" i="27"/>
  <c r="S1905" i="27"/>
  <c r="S1904" i="27"/>
  <c r="S1903" i="27"/>
  <c r="S1902" i="27"/>
  <c r="S1901" i="27"/>
  <c r="S1900" i="27"/>
  <c r="S1899" i="27"/>
  <c r="S1898" i="27"/>
  <c r="S1897" i="27"/>
  <c r="S1896" i="27"/>
  <c r="S1895" i="27"/>
  <c r="S1894" i="27"/>
  <c r="S1893" i="27"/>
  <c r="S1892" i="27"/>
  <c r="S1891" i="27"/>
  <c r="S1890" i="27"/>
  <c r="S1889" i="27"/>
  <c r="S1888" i="27"/>
  <c r="S1887" i="27"/>
  <c r="S1886" i="27"/>
  <c r="S1885" i="27"/>
  <c r="S1884" i="27"/>
  <c r="S1883" i="27"/>
  <c r="S1882" i="27"/>
  <c r="S1881" i="27"/>
  <c r="S1880" i="27"/>
  <c r="S1879" i="27"/>
  <c r="S1878" i="27"/>
  <c r="S1877" i="27"/>
  <c r="S1876" i="27"/>
  <c r="S1875" i="27"/>
  <c r="S1874" i="27"/>
  <c r="S1873" i="27"/>
  <c r="S1872" i="27"/>
  <c r="S1871" i="27"/>
  <c r="S1870" i="27"/>
  <c r="S1869" i="27"/>
  <c r="S1868" i="27"/>
  <c r="S1867" i="27"/>
  <c r="S1866" i="27"/>
  <c r="S1865" i="27"/>
  <c r="S1864" i="27"/>
  <c r="S1863" i="27"/>
  <c r="S1862" i="27"/>
  <c r="S1861" i="27"/>
  <c r="S1860" i="27"/>
  <c r="S1859" i="27"/>
  <c r="S1858" i="27"/>
  <c r="S1857" i="27"/>
  <c r="S1856" i="27"/>
  <c r="S1855" i="27"/>
  <c r="S1854" i="27"/>
  <c r="S1853" i="27"/>
  <c r="S1852" i="27"/>
  <c r="S1851" i="27"/>
  <c r="S1850" i="27"/>
  <c r="S1849" i="27"/>
  <c r="S1848" i="27"/>
  <c r="S1847" i="27"/>
  <c r="S1846" i="27"/>
  <c r="S1845" i="27"/>
  <c r="S1844" i="27"/>
  <c r="S1843" i="27"/>
  <c r="S1842" i="27"/>
  <c r="S1841" i="27"/>
  <c r="S1840" i="27"/>
  <c r="S1839" i="27"/>
  <c r="S1838" i="27"/>
  <c r="S1837" i="27"/>
  <c r="S1836" i="27"/>
  <c r="S1835" i="27"/>
  <c r="S1834" i="27"/>
  <c r="S1833" i="27"/>
  <c r="S1832" i="27"/>
  <c r="S1831" i="27"/>
  <c r="S1830" i="27"/>
  <c r="S1829" i="27"/>
  <c r="S1828" i="27"/>
  <c r="S1827" i="27"/>
  <c r="S1826" i="27"/>
  <c r="S1825" i="27"/>
  <c r="S1824" i="27"/>
  <c r="S1823" i="27"/>
  <c r="S1822" i="27"/>
  <c r="S1821" i="27"/>
  <c r="S1820" i="27"/>
  <c r="S1819" i="27"/>
  <c r="S1818" i="27"/>
  <c r="S1817" i="27"/>
  <c r="S1816" i="27"/>
  <c r="S1815" i="27"/>
  <c r="S1814" i="27"/>
  <c r="S1813" i="27"/>
  <c r="S1812" i="27"/>
  <c r="S1811" i="27"/>
  <c r="S1810" i="27"/>
  <c r="S1809" i="27"/>
  <c r="S1808" i="27"/>
  <c r="S1807" i="27"/>
  <c r="S1806" i="27"/>
  <c r="S1805" i="27"/>
  <c r="S1804" i="27"/>
  <c r="S1803" i="27"/>
  <c r="S1802" i="27"/>
  <c r="S1801" i="27"/>
  <c r="S1800" i="27"/>
  <c r="S1799" i="27"/>
  <c r="S1798" i="27"/>
  <c r="S1797" i="27"/>
  <c r="S1796" i="27"/>
  <c r="S1795" i="27"/>
  <c r="S1794" i="27"/>
  <c r="S1793" i="27"/>
  <c r="S1792" i="27"/>
  <c r="S1791" i="27"/>
  <c r="S1790" i="27"/>
  <c r="S1789" i="27"/>
  <c r="S1788" i="27"/>
  <c r="S1787" i="27"/>
  <c r="S1786" i="27"/>
  <c r="S1785" i="27"/>
  <c r="S1784" i="27"/>
  <c r="S1783" i="27"/>
  <c r="S1782" i="27"/>
  <c r="S1781" i="27"/>
  <c r="S1780" i="27"/>
  <c r="S1779" i="27"/>
  <c r="S1778" i="27"/>
  <c r="S1777" i="27"/>
  <c r="S1776" i="27"/>
  <c r="S1775" i="27"/>
  <c r="S1774" i="27"/>
  <c r="S1773" i="27"/>
  <c r="S1772" i="27"/>
  <c r="S1771" i="27"/>
  <c r="S1770" i="27"/>
  <c r="S1769" i="27"/>
  <c r="S1768" i="27"/>
  <c r="S1767" i="27"/>
  <c r="S1766" i="27"/>
  <c r="S1765" i="27"/>
  <c r="S1764" i="27"/>
  <c r="S1763" i="27"/>
  <c r="S1762" i="27"/>
  <c r="S1761" i="27"/>
  <c r="S1760" i="27"/>
  <c r="S1759" i="27"/>
  <c r="S1758" i="27"/>
  <c r="S1757" i="27"/>
  <c r="S1756" i="27"/>
  <c r="S1755" i="27"/>
  <c r="S1754" i="27"/>
  <c r="S1753" i="27"/>
  <c r="S1752" i="27"/>
  <c r="S1751" i="27"/>
  <c r="S1750" i="27"/>
  <c r="S1749" i="27"/>
  <c r="S1748" i="27"/>
  <c r="S1747" i="27"/>
  <c r="S1746" i="27"/>
  <c r="S1745" i="27"/>
  <c r="S1744" i="27"/>
  <c r="S1743" i="27"/>
  <c r="S1742" i="27"/>
  <c r="S1741" i="27"/>
  <c r="S1740" i="27"/>
  <c r="S1739" i="27"/>
  <c r="S1738" i="27"/>
  <c r="S1737" i="27"/>
  <c r="S1736" i="27"/>
  <c r="S1735" i="27"/>
  <c r="S1734" i="27"/>
  <c r="S1733" i="27"/>
  <c r="S1732" i="27"/>
  <c r="S1731" i="27"/>
  <c r="S1730" i="27"/>
  <c r="S1729" i="27"/>
  <c r="S1728" i="27"/>
  <c r="S1727" i="27"/>
  <c r="S1726" i="27"/>
  <c r="S1725" i="27"/>
  <c r="S1724" i="27"/>
  <c r="S1723" i="27"/>
  <c r="S1722" i="27"/>
  <c r="S1721" i="27"/>
  <c r="S1720" i="27"/>
  <c r="S1719" i="27"/>
  <c r="S1718" i="27"/>
  <c r="S1717" i="27"/>
  <c r="S1716" i="27"/>
  <c r="S1715" i="27"/>
  <c r="S1714" i="27"/>
  <c r="S1713" i="27"/>
  <c r="S1712" i="27"/>
  <c r="S1711" i="27"/>
  <c r="S1710" i="27"/>
  <c r="S1709" i="27"/>
  <c r="S1708" i="27"/>
  <c r="S1707" i="27"/>
  <c r="S1706" i="27"/>
  <c r="S1705" i="27"/>
  <c r="S1704" i="27"/>
  <c r="S1703" i="27"/>
  <c r="S1702" i="27"/>
  <c r="S1701" i="27"/>
  <c r="S1700" i="27"/>
  <c r="S1699" i="27"/>
  <c r="S1698" i="27"/>
  <c r="S1697" i="27"/>
  <c r="S1696" i="27"/>
  <c r="S1695" i="27"/>
  <c r="S1694" i="27"/>
  <c r="S1693" i="27"/>
  <c r="S1692" i="27"/>
  <c r="S1691" i="27"/>
  <c r="S1690" i="27"/>
  <c r="S1689" i="27"/>
  <c r="S1688" i="27"/>
  <c r="S1687" i="27"/>
  <c r="S1686" i="27"/>
  <c r="S1685" i="27"/>
  <c r="S1684" i="27"/>
  <c r="S1683" i="27"/>
  <c r="S1682" i="27"/>
  <c r="S1681" i="27"/>
  <c r="S1680" i="27"/>
  <c r="S1679" i="27"/>
  <c r="S1678" i="27"/>
  <c r="S1677" i="27"/>
  <c r="S1676" i="27"/>
  <c r="S1675" i="27"/>
  <c r="S1674" i="27"/>
  <c r="S1673" i="27"/>
  <c r="S1672" i="27"/>
  <c r="S1671" i="27"/>
  <c r="S1670" i="27"/>
  <c r="S1669" i="27"/>
  <c r="S1668" i="27"/>
  <c r="S1667" i="27"/>
  <c r="S1666" i="27"/>
  <c r="S1665" i="27"/>
  <c r="S1664" i="27"/>
  <c r="S1663" i="27"/>
  <c r="S1662" i="27"/>
  <c r="S1661" i="27"/>
  <c r="S1660" i="27"/>
  <c r="S1659" i="27"/>
  <c r="S1658" i="27"/>
  <c r="S1657" i="27"/>
  <c r="S1656" i="27"/>
  <c r="S1655" i="27"/>
  <c r="S1654" i="27"/>
  <c r="S1653" i="27"/>
  <c r="S1652" i="27"/>
  <c r="S1651" i="27"/>
  <c r="S1650" i="27"/>
  <c r="S1649" i="27"/>
  <c r="S1648" i="27"/>
  <c r="S1647" i="27"/>
  <c r="S1646" i="27"/>
  <c r="S1645" i="27"/>
  <c r="S1644" i="27"/>
  <c r="S1643" i="27"/>
  <c r="S1642" i="27"/>
  <c r="S1641" i="27"/>
  <c r="S1640" i="27"/>
  <c r="S1639" i="27"/>
  <c r="S1638" i="27"/>
  <c r="S1637" i="27"/>
  <c r="S1636" i="27"/>
  <c r="S1635" i="27"/>
  <c r="S1634" i="27"/>
  <c r="S1633" i="27"/>
  <c r="S1632" i="27"/>
  <c r="S1631" i="27"/>
  <c r="S1630" i="27"/>
  <c r="S1629" i="27"/>
  <c r="S1628" i="27"/>
  <c r="S1627" i="27"/>
  <c r="S1626" i="27"/>
  <c r="S1625" i="27"/>
  <c r="S1624" i="27"/>
  <c r="S1623" i="27"/>
  <c r="S1622" i="27"/>
  <c r="S1621" i="27"/>
  <c r="S1620" i="27"/>
  <c r="S1619" i="27"/>
  <c r="S1618" i="27"/>
  <c r="S1617" i="27"/>
  <c r="S1616" i="27"/>
  <c r="S1615" i="27"/>
  <c r="S1614" i="27"/>
  <c r="S1613" i="27"/>
  <c r="S1612" i="27"/>
  <c r="S1611" i="27"/>
  <c r="S1610" i="27"/>
  <c r="S1609" i="27"/>
  <c r="S1608" i="27"/>
  <c r="S1607" i="27"/>
  <c r="S1606" i="27"/>
  <c r="S1605" i="27"/>
  <c r="S1604" i="27"/>
  <c r="S1603" i="27"/>
  <c r="S1602" i="27"/>
  <c r="S1601" i="27"/>
  <c r="S1600" i="27"/>
  <c r="S1599" i="27"/>
  <c r="S1598" i="27"/>
  <c r="S1597" i="27"/>
  <c r="S1596" i="27"/>
  <c r="S1595" i="27"/>
  <c r="S1594" i="27"/>
  <c r="S1593" i="27"/>
  <c r="S1592" i="27"/>
  <c r="S1591" i="27"/>
  <c r="S1590" i="27"/>
  <c r="S1589" i="27"/>
  <c r="S1588" i="27"/>
  <c r="S1587" i="27"/>
  <c r="S1586" i="27"/>
  <c r="S1585" i="27"/>
  <c r="S1584" i="27"/>
  <c r="S1583" i="27"/>
  <c r="S1582" i="27"/>
  <c r="S1581" i="27"/>
  <c r="S1580" i="27"/>
  <c r="S1579" i="27"/>
  <c r="S1578" i="27"/>
  <c r="S1577" i="27"/>
  <c r="S1576" i="27"/>
  <c r="S1575" i="27"/>
  <c r="S1574" i="27"/>
  <c r="S1573" i="27"/>
  <c r="S1572" i="27"/>
  <c r="S1571" i="27"/>
  <c r="S1570" i="27"/>
  <c r="S1569" i="27"/>
  <c r="S1568" i="27"/>
  <c r="S1567" i="27"/>
  <c r="S1566" i="27"/>
  <c r="S1565" i="27"/>
  <c r="S1564" i="27"/>
  <c r="S1563" i="27"/>
  <c r="S1562" i="27"/>
  <c r="S1561" i="27"/>
  <c r="S1560" i="27"/>
  <c r="S1559" i="27"/>
  <c r="S1558" i="27"/>
  <c r="S1557" i="27"/>
  <c r="S1556" i="27"/>
  <c r="S1555" i="27"/>
  <c r="S1554" i="27"/>
  <c r="S1553" i="27"/>
  <c r="S1552" i="27"/>
  <c r="S1551" i="27"/>
  <c r="S1550" i="27"/>
  <c r="S1549" i="27"/>
  <c r="S1548" i="27"/>
  <c r="S1547" i="27"/>
  <c r="S1546" i="27"/>
  <c r="S1545" i="27"/>
  <c r="S1544" i="27"/>
  <c r="S1543" i="27"/>
  <c r="S1542" i="27"/>
  <c r="S1541" i="27"/>
  <c r="S1540" i="27"/>
  <c r="S1539" i="27"/>
  <c r="S1538" i="27"/>
  <c r="S1537" i="27"/>
  <c r="S1536" i="27"/>
  <c r="S1535" i="27"/>
  <c r="S1534" i="27"/>
  <c r="S1533" i="27"/>
  <c r="S1532" i="27"/>
  <c r="S1531" i="27"/>
  <c r="S1530" i="27"/>
  <c r="S1529" i="27"/>
  <c r="S1528" i="27"/>
  <c r="S1527" i="27"/>
  <c r="S1526" i="27"/>
  <c r="S1525" i="27"/>
  <c r="S1524" i="27"/>
  <c r="S1523" i="27"/>
  <c r="S1522" i="27"/>
  <c r="S1521" i="27"/>
  <c r="S1520" i="27"/>
  <c r="S1519" i="27"/>
  <c r="S1518" i="27"/>
  <c r="S1517" i="27"/>
  <c r="S1516" i="27"/>
  <c r="S1515" i="27"/>
  <c r="S1514" i="27"/>
  <c r="S1513" i="27"/>
  <c r="S1512" i="27"/>
  <c r="S1511" i="27"/>
  <c r="S1510" i="27"/>
  <c r="S1509" i="27"/>
  <c r="S1508" i="27"/>
  <c r="S1507" i="27"/>
  <c r="S1506" i="27"/>
  <c r="S1505" i="27"/>
  <c r="S1504" i="27"/>
  <c r="S1503" i="27"/>
  <c r="S1502" i="27"/>
  <c r="S1501" i="27"/>
  <c r="S1500" i="27"/>
  <c r="S1499" i="27"/>
  <c r="S1498" i="27"/>
  <c r="S1497" i="27"/>
  <c r="S1496" i="27"/>
  <c r="S1495" i="27"/>
  <c r="S1494" i="27"/>
  <c r="S1493" i="27"/>
  <c r="S1492" i="27"/>
  <c r="S1491" i="27"/>
  <c r="S1490" i="27"/>
  <c r="S1489" i="27"/>
  <c r="S1488" i="27"/>
  <c r="S1487" i="27"/>
  <c r="S1486" i="27"/>
  <c r="S1485" i="27"/>
  <c r="S1484" i="27"/>
  <c r="S1483" i="27"/>
  <c r="S1482" i="27"/>
  <c r="S1481" i="27"/>
  <c r="S1480" i="27"/>
  <c r="S1479" i="27"/>
  <c r="S1478" i="27"/>
  <c r="S1477" i="27"/>
  <c r="S1476" i="27"/>
  <c r="S1475" i="27"/>
  <c r="S1474" i="27"/>
  <c r="S1473" i="27"/>
  <c r="S1472" i="27"/>
  <c r="S1471" i="27"/>
  <c r="S1470" i="27"/>
  <c r="S1469" i="27"/>
  <c r="S1468" i="27"/>
  <c r="S1467" i="27"/>
  <c r="S1466" i="27"/>
  <c r="S1465" i="27"/>
  <c r="S1464" i="27"/>
  <c r="S1463" i="27"/>
  <c r="S1462" i="27"/>
  <c r="S1461" i="27"/>
  <c r="S1460" i="27"/>
  <c r="S1459" i="27"/>
  <c r="S1458" i="27"/>
  <c r="S1457" i="27"/>
  <c r="S1456" i="27"/>
  <c r="S1455" i="27"/>
  <c r="S1454" i="27"/>
  <c r="S1453" i="27"/>
  <c r="S1452" i="27"/>
  <c r="S1451" i="27"/>
  <c r="S1450" i="27"/>
  <c r="S1449" i="27"/>
  <c r="S1448" i="27"/>
  <c r="S1447" i="27"/>
  <c r="S1446" i="27"/>
  <c r="S1445" i="27"/>
  <c r="S1444" i="27"/>
  <c r="S1443" i="27"/>
  <c r="S1442" i="27"/>
  <c r="S1441" i="27"/>
  <c r="S1440" i="27"/>
  <c r="S1439" i="27"/>
  <c r="S1438" i="27"/>
  <c r="S1437" i="27"/>
  <c r="S1436" i="27"/>
  <c r="S1435" i="27"/>
  <c r="S1434" i="27"/>
  <c r="S1433" i="27"/>
  <c r="S1432" i="27"/>
  <c r="S1431" i="27"/>
  <c r="S1430" i="27"/>
  <c r="S1429" i="27"/>
  <c r="S1428" i="27"/>
  <c r="S1427" i="27"/>
  <c r="S1426" i="27"/>
  <c r="S1425" i="27"/>
  <c r="S1424" i="27"/>
  <c r="S1423" i="27"/>
  <c r="S1422" i="27"/>
  <c r="S1421" i="27"/>
  <c r="S1420" i="27"/>
  <c r="S1419" i="27"/>
  <c r="S1418" i="27"/>
  <c r="S1417" i="27"/>
  <c r="S1416" i="27"/>
  <c r="S1415" i="27"/>
  <c r="S1414" i="27"/>
  <c r="S1413" i="27"/>
  <c r="S1412" i="27"/>
  <c r="S1411" i="27"/>
  <c r="S1410" i="27"/>
  <c r="S1409" i="27"/>
  <c r="S1408" i="27"/>
  <c r="S1407" i="27"/>
  <c r="S1406" i="27"/>
  <c r="S1405" i="27"/>
  <c r="S1404" i="27"/>
  <c r="S1403" i="27"/>
  <c r="S1402" i="27"/>
  <c r="S1401" i="27"/>
  <c r="S1400" i="27"/>
  <c r="S1399" i="27"/>
  <c r="S1398" i="27"/>
  <c r="S1397" i="27"/>
  <c r="S1396" i="27"/>
  <c r="S1395" i="27"/>
  <c r="S1394" i="27"/>
  <c r="S1393" i="27"/>
  <c r="S1392" i="27"/>
  <c r="S1391" i="27"/>
  <c r="S1390" i="27"/>
  <c r="S1389" i="27"/>
  <c r="S1388" i="27"/>
  <c r="S1387" i="27"/>
  <c r="S1386" i="27"/>
  <c r="S1385" i="27"/>
  <c r="S1384" i="27"/>
  <c r="S1383" i="27"/>
  <c r="S1382" i="27"/>
  <c r="S1381" i="27"/>
  <c r="S1380" i="27"/>
  <c r="S1379" i="27"/>
  <c r="S1378" i="27"/>
  <c r="S1377" i="27"/>
  <c r="S1376" i="27"/>
  <c r="S1375" i="27"/>
  <c r="S1374" i="27"/>
  <c r="S1373" i="27"/>
  <c r="S1372" i="27"/>
  <c r="S1371" i="27"/>
  <c r="S1370" i="27"/>
  <c r="S1369" i="27"/>
  <c r="S1368" i="27"/>
  <c r="S1367" i="27"/>
  <c r="S1366" i="27"/>
  <c r="S1365" i="27"/>
  <c r="S1364" i="27"/>
  <c r="S1363" i="27"/>
  <c r="S1362" i="27"/>
  <c r="S1361" i="27"/>
  <c r="S1360" i="27"/>
  <c r="S1359" i="27"/>
  <c r="S1358" i="27"/>
  <c r="S1357" i="27"/>
  <c r="S1356" i="27"/>
  <c r="S1355" i="27"/>
  <c r="S1354" i="27"/>
  <c r="S1353" i="27"/>
  <c r="S1352" i="27"/>
  <c r="S1351" i="27"/>
  <c r="S1350" i="27"/>
  <c r="S1349" i="27"/>
  <c r="S1348" i="27"/>
  <c r="S1347" i="27"/>
  <c r="S1346" i="27"/>
  <c r="S1345" i="27"/>
  <c r="S1344" i="27"/>
  <c r="S1343" i="27"/>
  <c r="S1342" i="27"/>
  <c r="S1341" i="27"/>
  <c r="S1340" i="27"/>
  <c r="S1339" i="27"/>
  <c r="S1338" i="27"/>
  <c r="S1337" i="27"/>
  <c r="S1336" i="27"/>
  <c r="S1335" i="27"/>
  <c r="S1334" i="27"/>
  <c r="S1333" i="27"/>
  <c r="S1332" i="27"/>
  <c r="S1331" i="27"/>
  <c r="S1330" i="27"/>
  <c r="S1329" i="27"/>
  <c r="S1328" i="27"/>
  <c r="S1327" i="27"/>
  <c r="S1326" i="27"/>
  <c r="S1325" i="27"/>
  <c r="S1324" i="27"/>
  <c r="S1323" i="27"/>
  <c r="S1322" i="27"/>
  <c r="S1321" i="27"/>
  <c r="S1320" i="27"/>
  <c r="S1319" i="27"/>
  <c r="S1318" i="27"/>
  <c r="S1317" i="27"/>
  <c r="S1316" i="27"/>
  <c r="S1315" i="27"/>
  <c r="S1314" i="27"/>
  <c r="S1313" i="27"/>
  <c r="S1312" i="27"/>
  <c r="S1311" i="27"/>
  <c r="S1310" i="27"/>
  <c r="S1309" i="27"/>
  <c r="S1308" i="27"/>
  <c r="S1307" i="27"/>
  <c r="S1306" i="27"/>
  <c r="S1305" i="27"/>
  <c r="S1304" i="27"/>
  <c r="S1303" i="27"/>
  <c r="S1302" i="27"/>
  <c r="S1301" i="27"/>
  <c r="S1300" i="27"/>
  <c r="S1299" i="27"/>
  <c r="S1298" i="27"/>
  <c r="S1297" i="27"/>
  <c r="S1296" i="27"/>
  <c r="S1295" i="27"/>
  <c r="S1294" i="27"/>
  <c r="S1293" i="27"/>
  <c r="S1292" i="27"/>
  <c r="S1291" i="27"/>
  <c r="S1290" i="27"/>
  <c r="S1289" i="27"/>
  <c r="S1288" i="27"/>
  <c r="S1287" i="27"/>
  <c r="S1286" i="27"/>
  <c r="S1285" i="27"/>
  <c r="S1284" i="27"/>
  <c r="S1283" i="27"/>
  <c r="S1282" i="27"/>
  <c r="S1281" i="27"/>
  <c r="S1280" i="27"/>
  <c r="S1279" i="27"/>
  <c r="S1278" i="27"/>
  <c r="S1277" i="27"/>
  <c r="S1276" i="27"/>
  <c r="S1275" i="27"/>
  <c r="S1274" i="27"/>
  <c r="S1273" i="27"/>
  <c r="S1272" i="27"/>
  <c r="S1271" i="27"/>
  <c r="S1270" i="27"/>
  <c r="S1269" i="27"/>
  <c r="S1268" i="27"/>
  <c r="S1267" i="27"/>
  <c r="S1266" i="27"/>
  <c r="S1265" i="27"/>
  <c r="S1264" i="27"/>
  <c r="S1263" i="27"/>
  <c r="S1262" i="27"/>
  <c r="S1261" i="27"/>
  <c r="S1260" i="27"/>
  <c r="S1259" i="27"/>
  <c r="S1258" i="27"/>
  <c r="S1257" i="27"/>
  <c r="S1256" i="27"/>
  <c r="S1255" i="27"/>
  <c r="S1254" i="27"/>
  <c r="S1253" i="27"/>
  <c r="S1252" i="27"/>
  <c r="S1251" i="27"/>
  <c r="S1250" i="27"/>
  <c r="S1249" i="27"/>
  <c r="S1248" i="27"/>
  <c r="S1247" i="27"/>
  <c r="S1246" i="27"/>
  <c r="S1245" i="27"/>
  <c r="S1244" i="27"/>
  <c r="S1243" i="27"/>
  <c r="S1242" i="27"/>
  <c r="S1241" i="27"/>
  <c r="S1240" i="27"/>
  <c r="S1239" i="27"/>
  <c r="S1238" i="27"/>
  <c r="S1237" i="27"/>
  <c r="S1236" i="27"/>
  <c r="S1235" i="27"/>
  <c r="S1234" i="27"/>
  <c r="S1233" i="27"/>
  <c r="S1232" i="27"/>
  <c r="S1231" i="27"/>
  <c r="S1230" i="27"/>
  <c r="S1229" i="27"/>
  <c r="S1228" i="27"/>
  <c r="S1227" i="27"/>
  <c r="S1226" i="27"/>
  <c r="S1225" i="27"/>
  <c r="S1224" i="27"/>
  <c r="S1223" i="27"/>
  <c r="S1222" i="27"/>
  <c r="S1221" i="27"/>
  <c r="S1220" i="27"/>
  <c r="S1219" i="27"/>
  <c r="S1218" i="27"/>
  <c r="S1217" i="27"/>
  <c r="S1216" i="27"/>
  <c r="S1215" i="27"/>
  <c r="S1214" i="27"/>
  <c r="S1213" i="27"/>
  <c r="S1212" i="27"/>
  <c r="S1211" i="27"/>
  <c r="S1210" i="27"/>
  <c r="S1209" i="27"/>
  <c r="S1208" i="27"/>
  <c r="S1207" i="27"/>
  <c r="S1206" i="27"/>
  <c r="S1205" i="27"/>
  <c r="S1204" i="27"/>
  <c r="S1203" i="27"/>
  <c r="S1202" i="27"/>
  <c r="S1201" i="27"/>
  <c r="S1200" i="27"/>
  <c r="S1199" i="27"/>
  <c r="S1198" i="27"/>
  <c r="S1197" i="27"/>
  <c r="S1196" i="27"/>
  <c r="S1195" i="27"/>
  <c r="S1194" i="27"/>
  <c r="S1193" i="27"/>
  <c r="S1192" i="27"/>
  <c r="S1191" i="27"/>
  <c r="S1190" i="27"/>
  <c r="S1189" i="27"/>
  <c r="S1188" i="27"/>
  <c r="S1187" i="27"/>
  <c r="S1186" i="27"/>
  <c r="S1185" i="27"/>
  <c r="S1184" i="27"/>
  <c r="S1183" i="27"/>
  <c r="S1182" i="27"/>
  <c r="S1181" i="27"/>
  <c r="S1180" i="27"/>
  <c r="S1179" i="27"/>
  <c r="S1178" i="27"/>
  <c r="S1177" i="27"/>
  <c r="S1176" i="27"/>
  <c r="S1175" i="27"/>
  <c r="S1174" i="27"/>
  <c r="S1173" i="27"/>
  <c r="S1172" i="27"/>
  <c r="S1171" i="27"/>
  <c r="S1170" i="27"/>
  <c r="S1169" i="27"/>
  <c r="S1168" i="27"/>
  <c r="S1167" i="27"/>
  <c r="S1166" i="27"/>
  <c r="S1165" i="27"/>
  <c r="S1164" i="27"/>
  <c r="S1163" i="27"/>
  <c r="S1162" i="27"/>
  <c r="S1161" i="27"/>
  <c r="S1160" i="27"/>
  <c r="S1159" i="27"/>
  <c r="S1158" i="27"/>
  <c r="S1157" i="27"/>
  <c r="S1156" i="27"/>
  <c r="S1155" i="27"/>
  <c r="S1154" i="27"/>
  <c r="S1153" i="27"/>
  <c r="S1152" i="27"/>
  <c r="S1151" i="27"/>
  <c r="S1150" i="27"/>
  <c r="S1149" i="27"/>
  <c r="S1148" i="27"/>
  <c r="S1147" i="27"/>
  <c r="S1146" i="27"/>
  <c r="S1145" i="27"/>
  <c r="S1144" i="27"/>
  <c r="S1143" i="27"/>
  <c r="S1142" i="27"/>
  <c r="S1141" i="27"/>
  <c r="S1140" i="27"/>
  <c r="S1139" i="27"/>
  <c r="S1138" i="27"/>
  <c r="S1137" i="27"/>
  <c r="S1136" i="27"/>
  <c r="S1135" i="27"/>
  <c r="S1134" i="27"/>
  <c r="S1133" i="27"/>
  <c r="S1132" i="27"/>
  <c r="S1131" i="27"/>
  <c r="S1130" i="27"/>
  <c r="S1129" i="27"/>
  <c r="S1128" i="27"/>
  <c r="S1127" i="27"/>
  <c r="S1126" i="27"/>
  <c r="S1125" i="27"/>
  <c r="S1124" i="27"/>
  <c r="S1123" i="27"/>
  <c r="S1122" i="27"/>
  <c r="S1121" i="27"/>
  <c r="S1120" i="27"/>
  <c r="S1119" i="27"/>
  <c r="S1118" i="27"/>
  <c r="S1117" i="27"/>
  <c r="S1116" i="27"/>
  <c r="S1115" i="27"/>
  <c r="S1114" i="27"/>
  <c r="S1113" i="27"/>
  <c r="S1112" i="27"/>
  <c r="S1111" i="27"/>
  <c r="S1110" i="27"/>
  <c r="S1109" i="27"/>
  <c r="S1108" i="27"/>
  <c r="S1107" i="27"/>
  <c r="S1106" i="27"/>
  <c r="S1105" i="27"/>
  <c r="S1104" i="27"/>
  <c r="S1103" i="27"/>
  <c r="S1102" i="27"/>
  <c r="S1101" i="27"/>
  <c r="S1100" i="27"/>
  <c r="S1099" i="27"/>
  <c r="S1098" i="27"/>
  <c r="S1097" i="27"/>
  <c r="S1096" i="27"/>
  <c r="S1095" i="27"/>
  <c r="S1094" i="27"/>
  <c r="S1093" i="27"/>
  <c r="S1092" i="27"/>
  <c r="S1091" i="27"/>
  <c r="S1090" i="27"/>
  <c r="S1089" i="27"/>
  <c r="S1088" i="27"/>
  <c r="S1087" i="27"/>
  <c r="S1086" i="27"/>
  <c r="S1085" i="27"/>
  <c r="S1084" i="27"/>
  <c r="S1083" i="27"/>
  <c r="S1082" i="27"/>
  <c r="S1081" i="27"/>
  <c r="S1080" i="27"/>
  <c r="S1079" i="27"/>
  <c r="S1078" i="27"/>
  <c r="S1077" i="27"/>
  <c r="S1076" i="27"/>
  <c r="S1075" i="27"/>
  <c r="S1074" i="27"/>
  <c r="S1073" i="27"/>
  <c r="S1072" i="27"/>
  <c r="S1071" i="27"/>
  <c r="S1070" i="27"/>
  <c r="S1069" i="27"/>
  <c r="S1068" i="27"/>
  <c r="S1067" i="27"/>
  <c r="S1066" i="27"/>
  <c r="S1065" i="27"/>
  <c r="S1064" i="27"/>
  <c r="S1063" i="27"/>
  <c r="S1062" i="27"/>
  <c r="S1061" i="27"/>
  <c r="S1060" i="27"/>
  <c r="S1059" i="27"/>
  <c r="S1058" i="27"/>
  <c r="S1057" i="27"/>
  <c r="S1056" i="27"/>
  <c r="S1055" i="27"/>
  <c r="S1054" i="27"/>
  <c r="S1053" i="27"/>
  <c r="S1052" i="27"/>
  <c r="S1051" i="27"/>
  <c r="S1050" i="27"/>
  <c r="S1049" i="27"/>
  <c r="S1048" i="27"/>
  <c r="S1047" i="27"/>
  <c r="S1046" i="27"/>
  <c r="S1045" i="27"/>
  <c r="S1044" i="27"/>
  <c r="S1043" i="27"/>
  <c r="S1042" i="27"/>
  <c r="S1041" i="27"/>
  <c r="S1040" i="27"/>
  <c r="S1039" i="27"/>
  <c r="S1038" i="27"/>
  <c r="S1037" i="27"/>
  <c r="S1036" i="27"/>
  <c r="S1035" i="27"/>
  <c r="S1034" i="27"/>
  <c r="S1033" i="27"/>
  <c r="S1032" i="27"/>
  <c r="S1031" i="27"/>
  <c r="S1030" i="27"/>
  <c r="S1029" i="27"/>
  <c r="S1028" i="27"/>
  <c r="S1027" i="27"/>
  <c r="S1026" i="27"/>
  <c r="S1025" i="27"/>
  <c r="S1024" i="27"/>
  <c r="S1023" i="27"/>
  <c r="S1022" i="27"/>
  <c r="S1021" i="27"/>
  <c r="S1020" i="27"/>
  <c r="S1019" i="27"/>
  <c r="S1018" i="27"/>
  <c r="S1017" i="27"/>
  <c r="S1016" i="27"/>
  <c r="S1015" i="27"/>
  <c r="S1014" i="27"/>
  <c r="S1013" i="27"/>
  <c r="S1012" i="27"/>
  <c r="S1011" i="27"/>
  <c r="S1010" i="27"/>
  <c r="S1009" i="27"/>
  <c r="S1008" i="27"/>
  <c r="S1007" i="27"/>
  <c r="S1006" i="27"/>
  <c r="S1005" i="27"/>
  <c r="S1004" i="27"/>
  <c r="S1003" i="27"/>
  <c r="S1002" i="27"/>
  <c r="S1001" i="27"/>
  <c r="S1000" i="27"/>
  <c r="S999" i="27"/>
  <c r="S998" i="27"/>
  <c r="S997" i="27"/>
  <c r="S996" i="27"/>
  <c r="S995" i="27"/>
  <c r="S994" i="27"/>
  <c r="S993" i="27"/>
  <c r="S992" i="27"/>
  <c r="S991" i="27"/>
  <c r="S990" i="27"/>
  <c r="S989" i="27"/>
  <c r="S988" i="27"/>
  <c r="S987" i="27"/>
  <c r="S986" i="27"/>
  <c r="S985" i="27"/>
  <c r="S984" i="27"/>
  <c r="S983" i="27"/>
  <c r="S982" i="27"/>
  <c r="S981" i="27"/>
  <c r="S980" i="27"/>
  <c r="S979" i="27"/>
  <c r="S978" i="27"/>
  <c r="S977" i="27"/>
  <c r="S976" i="27"/>
  <c r="S975" i="27"/>
  <c r="S974" i="27"/>
  <c r="S973" i="27"/>
  <c r="S972" i="27"/>
  <c r="S971" i="27"/>
  <c r="S970" i="27"/>
  <c r="S969" i="27"/>
  <c r="S968" i="27"/>
  <c r="S967" i="27"/>
  <c r="S966" i="27"/>
  <c r="S965" i="27"/>
  <c r="S964" i="27"/>
  <c r="S963" i="27"/>
  <c r="S962" i="27"/>
  <c r="S961" i="27"/>
  <c r="S960" i="27"/>
  <c r="S959" i="27"/>
  <c r="S958" i="27"/>
  <c r="S957" i="27"/>
  <c r="S956" i="27"/>
  <c r="S955" i="27"/>
  <c r="S954" i="27"/>
  <c r="S953" i="27"/>
  <c r="S952" i="27"/>
  <c r="S951" i="27"/>
  <c r="S950" i="27"/>
  <c r="S949" i="27"/>
  <c r="S948" i="27"/>
  <c r="S947" i="27"/>
  <c r="S946" i="27"/>
  <c r="S945" i="27"/>
  <c r="S944" i="27"/>
  <c r="S943" i="27"/>
  <c r="S942" i="27"/>
  <c r="S941" i="27"/>
  <c r="S940" i="27"/>
  <c r="S939" i="27"/>
  <c r="S938" i="27"/>
  <c r="S937" i="27"/>
  <c r="S936" i="27"/>
  <c r="S935" i="27"/>
  <c r="S934" i="27"/>
  <c r="S933" i="27"/>
  <c r="S932" i="27"/>
  <c r="S931" i="27"/>
  <c r="S930" i="27"/>
  <c r="S929" i="27"/>
  <c r="S928" i="27"/>
  <c r="S927" i="27"/>
  <c r="S926" i="27"/>
  <c r="S925" i="27"/>
  <c r="S924" i="27"/>
  <c r="S923" i="27"/>
  <c r="S922" i="27"/>
  <c r="S921" i="27"/>
  <c r="S920" i="27"/>
  <c r="S919" i="27"/>
  <c r="S918" i="27"/>
  <c r="S917" i="27"/>
  <c r="S916" i="27"/>
  <c r="S915" i="27"/>
  <c r="S914" i="27"/>
  <c r="S913" i="27"/>
  <c r="S912" i="27"/>
  <c r="S911" i="27"/>
  <c r="S910" i="27"/>
  <c r="S909" i="27"/>
  <c r="S908" i="27"/>
  <c r="S907" i="27"/>
  <c r="S906" i="27"/>
  <c r="S905" i="27"/>
  <c r="S904" i="27"/>
  <c r="S903" i="27"/>
  <c r="S902" i="27"/>
  <c r="S901" i="27"/>
  <c r="S900" i="27"/>
  <c r="S899" i="27"/>
  <c r="S898" i="27"/>
  <c r="S897" i="27"/>
  <c r="S896" i="27"/>
  <c r="S895" i="27"/>
  <c r="S894" i="27"/>
  <c r="S893" i="27"/>
  <c r="S892" i="27"/>
  <c r="S891" i="27"/>
  <c r="S890" i="27"/>
  <c r="S889" i="27"/>
  <c r="S888" i="27"/>
  <c r="S887" i="27"/>
  <c r="S886" i="27"/>
  <c r="S885" i="27"/>
  <c r="S884" i="27"/>
  <c r="S883" i="27"/>
  <c r="S882" i="27"/>
  <c r="S881" i="27"/>
  <c r="S880" i="27"/>
  <c r="S879" i="27"/>
  <c r="S878" i="27"/>
  <c r="S877" i="27"/>
  <c r="S876" i="27"/>
  <c r="S875" i="27"/>
  <c r="S874" i="27"/>
  <c r="S873" i="27"/>
  <c r="S872" i="27"/>
  <c r="S871" i="27"/>
  <c r="S870" i="27"/>
  <c r="S869" i="27"/>
  <c r="S868" i="27"/>
  <c r="S867" i="27"/>
  <c r="S866" i="27"/>
  <c r="S865" i="27"/>
  <c r="S864" i="27"/>
  <c r="S863" i="27"/>
  <c r="S862" i="27"/>
  <c r="S861" i="27"/>
  <c r="S860" i="27"/>
  <c r="S859" i="27"/>
  <c r="S858" i="27"/>
  <c r="S857" i="27"/>
  <c r="S856" i="27"/>
  <c r="S855" i="27"/>
  <c r="S854" i="27"/>
  <c r="S853" i="27"/>
  <c r="S852" i="27"/>
  <c r="S851" i="27"/>
  <c r="S850" i="27"/>
  <c r="S849" i="27"/>
  <c r="S848" i="27"/>
  <c r="S847" i="27"/>
  <c r="S846" i="27"/>
  <c r="S845" i="27"/>
  <c r="S844" i="27"/>
  <c r="S843" i="27"/>
  <c r="S842" i="27"/>
  <c r="S841" i="27"/>
  <c r="S840" i="27"/>
  <c r="S839" i="27"/>
  <c r="S838" i="27"/>
  <c r="S837" i="27"/>
  <c r="S836" i="27"/>
  <c r="S835" i="27"/>
  <c r="S834" i="27"/>
  <c r="S833" i="27"/>
  <c r="S832" i="27"/>
  <c r="S831" i="27"/>
  <c r="S830" i="27"/>
  <c r="S829" i="27"/>
  <c r="S828" i="27"/>
  <c r="S827" i="27"/>
  <c r="S826" i="27"/>
  <c r="S825" i="27"/>
  <c r="S824" i="27"/>
  <c r="S823" i="27"/>
  <c r="S822" i="27"/>
  <c r="S821" i="27"/>
  <c r="S820" i="27"/>
  <c r="S819" i="27"/>
  <c r="S818" i="27"/>
  <c r="S817" i="27"/>
  <c r="S816" i="27"/>
  <c r="S815" i="27"/>
  <c r="S814" i="27"/>
  <c r="S813" i="27"/>
  <c r="S812" i="27"/>
  <c r="S811" i="27"/>
  <c r="S810" i="27"/>
  <c r="S809" i="27"/>
  <c r="S808" i="27"/>
  <c r="S807" i="27"/>
  <c r="S806" i="27"/>
  <c r="S805" i="27"/>
  <c r="S804" i="27"/>
  <c r="S803" i="27"/>
  <c r="S802" i="27"/>
  <c r="S801" i="27"/>
  <c r="S800" i="27"/>
  <c r="S799" i="27"/>
  <c r="S798" i="27"/>
  <c r="S797" i="27"/>
  <c r="S796" i="27"/>
  <c r="S795" i="27"/>
  <c r="S794" i="27"/>
  <c r="S793" i="27"/>
  <c r="S792" i="27"/>
  <c r="S791" i="27"/>
  <c r="S790" i="27"/>
  <c r="S789" i="27"/>
  <c r="S788" i="27"/>
  <c r="S787" i="27"/>
  <c r="S786" i="27"/>
  <c r="S785" i="27"/>
  <c r="S784" i="27"/>
  <c r="S783" i="27"/>
  <c r="S782" i="27"/>
  <c r="S781" i="27"/>
  <c r="S780" i="27"/>
  <c r="S779" i="27"/>
  <c r="S778" i="27"/>
  <c r="S777" i="27"/>
  <c r="S776" i="27"/>
  <c r="S775" i="27"/>
  <c r="S774" i="27"/>
  <c r="S773" i="27"/>
  <c r="S772" i="27"/>
  <c r="S771" i="27"/>
  <c r="S770" i="27"/>
  <c r="S769" i="27"/>
  <c r="S768" i="27"/>
  <c r="S767" i="27"/>
  <c r="S766" i="27"/>
  <c r="S765" i="27"/>
  <c r="S764" i="27"/>
  <c r="S763" i="27"/>
  <c r="S762" i="27"/>
  <c r="S761" i="27"/>
  <c r="S760" i="27"/>
  <c r="S759" i="27"/>
  <c r="S758" i="27"/>
  <c r="S757" i="27"/>
  <c r="S756" i="27"/>
  <c r="S755" i="27"/>
  <c r="S754" i="27"/>
  <c r="S753" i="27"/>
  <c r="S752" i="27"/>
  <c r="S751" i="27"/>
  <c r="S750" i="27"/>
  <c r="S749" i="27"/>
  <c r="S748" i="27"/>
  <c r="S747" i="27"/>
  <c r="S746" i="27"/>
  <c r="S745" i="27"/>
  <c r="S744" i="27"/>
  <c r="S743" i="27"/>
  <c r="S742" i="27"/>
  <c r="S741" i="27"/>
  <c r="S740" i="27"/>
  <c r="S739" i="27"/>
  <c r="S738" i="27"/>
  <c r="S737" i="27"/>
  <c r="S736" i="27"/>
  <c r="S735" i="27"/>
  <c r="S734" i="27"/>
  <c r="S733" i="27"/>
  <c r="S732" i="27"/>
  <c r="S731" i="27"/>
  <c r="S730" i="27"/>
  <c r="S729" i="27"/>
  <c r="S728" i="27"/>
  <c r="S727" i="27"/>
  <c r="S726" i="27"/>
  <c r="S725" i="27"/>
  <c r="S724" i="27"/>
  <c r="S723" i="27"/>
  <c r="S722" i="27"/>
  <c r="S721" i="27"/>
  <c r="S720" i="27"/>
  <c r="S719" i="27"/>
  <c r="S718" i="27"/>
  <c r="S717" i="27"/>
  <c r="S716" i="27"/>
  <c r="S715" i="27"/>
  <c r="S714" i="27"/>
  <c r="S713" i="27"/>
  <c r="S712" i="27"/>
  <c r="S711" i="27"/>
  <c r="S710" i="27"/>
  <c r="S709" i="27"/>
  <c r="S708" i="27"/>
  <c r="S707" i="27"/>
  <c r="S706" i="27"/>
  <c r="S705" i="27"/>
  <c r="S704" i="27"/>
  <c r="S703" i="27"/>
  <c r="S702" i="27"/>
  <c r="S701" i="27"/>
  <c r="S700" i="27"/>
  <c r="S699" i="27"/>
  <c r="S698" i="27"/>
  <c r="S697" i="27"/>
  <c r="S696" i="27"/>
  <c r="S695" i="27"/>
  <c r="S694" i="27"/>
  <c r="S693" i="27"/>
  <c r="S692" i="27"/>
  <c r="S691" i="27"/>
  <c r="S690" i="27"/>
  <c r="S689" i="27"/>
  <c r="S688" i="27"/>
  <c r="S687" i="27"/>
  <c r="S686" i="27"/>
  <c r="S685" i="27"/>
  <c r="S684" i="27"/>
  <c r="S683" i="27"/>
  <c r="S682" i="27"/>
  <c r="S681" i="27"/>
  <c r="S680" i="27"/>
  <c r="S679" i="27"/>
  <c r="S678" i="27"/>
  <c r="S677" i="27"/>
  <c r="S676" i="27"/>
  <c r="S675" i="27"/>
  <c r="S674" i="27"/>
  <c r="S673" i="27"/>
  <c r="S672" i="27"/>
  <c r="S671" i="27"/>
  <c r="S670" i="27"/>
  <c r="S669" i="27"/>
  <c r="S668" i="27"/>
  <c r="S667" i="27"/>
  <c r="S666" i="27"/>
  <c r="S665" i="27"/>
  <c r="S664" i="27"/>
  <c r="S663" i="27"/>
  <c r="S662" i="27"/>
  <c r="S661" i="27"/>
  <c r="S660" i="27"/>
  <c r="S659" i="27"/>
  <c r="S658" i="27"/>
  <c r="S657" i="27"/>
  <c r="S656" i="27"/>
  <c r="S655" i="27"/>
  <c r="S654" i="27"/>
  <c r="S653" i="27"/>
  <c r="S652" i="27"/>
  <c r="S651" i="27"/>
  <c r="S650" i="27"/>
  <c r="S649" i="27"/>
  <c r="S648" i="27"/>
  <c r="S647" i="27"/>
  <c r="S646" i="27"/>
  <c r="S645" i="27"/>
  <c r="S644" i="27"/>
  <c r="S643" i="27"/>
  <c r="S642" i="27"/>
  <c r="S641" i="27"/>
  <c r="S640" i="27"/>
  <c r="S639" i="27"/>
  <c r="S638" i="27"/>
  <c r="S637" i="27"/>
  <c r="S636" i="27"/>
  <c r="S635" i="27"/>
  <c r="S634" i="27"/>
  <c r="S633" i="27"/>
  <c r="S632" i="27"/>
  <c r="S631" i="27"/>
  <c r="S630" i="27"/>
  <c r="S629" i="27"/>
  <c r="S628" i="27"/>
  <c r="S627" i="27"/>
  <c r="S626" i="27"/>
  <c r="S625" i="27"/>
  <c r="S624" i="27"/>
  <c r="S623" i="27"/>
  <c r="S622" i="27"/>
  <c r="S621" i="27"/>
  <c r="S620" i="27"/>
  <c r="S619" i="27"/>
  <c r="S618" i="27"/>
  <c r="S617" i="27"/>
  <c r="S616" i="27"/>
  <c r="S615" i="27"/>
  <c r="S614" i="27"/>
  <c r="S613" i="27"/>
  <c r="S612" i="27"/>
  <c r="S611" i="27"/>
  <c r="S610" i="27"/>
  <c r="S609" i="27"/>
  <c r="S608" i="27"/>
  <c r="S607" i="27"/>
  <c r="S606" i="27"/>
  <c r="S605" i="27"/>
  <c r="S604" i="27"/>
  <c r="S603" i="27"/>
  <c r="S602" i="27"/>
  <c r="S601" i="27"/>
  <c r="S600" i="27"/>
  <c r="S599" i="27"/>
  <c r="S598" i="27"/>
  <c r="S597" i="27"/>
  <c r="S596" i="27"/>
  <c r="S595" i="27"/>
  <c r="S594" i="27"/>
  <c r="S593" i="27"/>
  <c r="S592" i="27"/>
  <c r="S591" i="27"/>
  <c r="S590" i="27"/>
  <c r="S589" i="27"/>
  <c r="S588" i="27"/>
  <c r="S587" i="27"/>
  <c r="S586" i="27"/>
  <c r="S585" i="27"/>
  <c r="S584" i="27"/>
  <c r="S583" i="27"/>
  <c r="S582" i="27"/>
  <c r="S581" i="27"/>
  <c r="S580" i="27"/>
  <c r="S579" i="27"/>
  <c r="S578" i="27"/>
  <c r="S577" i="27"/>
  <c r="S576" i="27"/>
  <c r="S575" i="27"/>
  <c r="S574" i="27"/>
  <c r="S573" i="27"/>
  <c r="S572" i="27"/>
  <c r="S571" i="27"/>
  <c r="S570" i="27"/>
  <c r="S569" i="27"/>
  <c r="S568" i="27"/>
  <c r="S567" i="27"/>
  <c r="S566" i="27"/>
  <c r="S565" i="27"/>
  <c r="S564" i="27"/>
  <c r="S563" i="27"/>
  <c r="S562" i="27"/>
  <c r="S561" i="27"/>
  <c r="S560" i="27"/>
  <c r="S559" i="27"/>
  <c r="S558" i="27"/>
  <c r="S557" i="27"/>
  <c r="S556" i="27"/>
  <c r="S555" i="27"/>
  <c r="S554" i="27"/>
  <c r="S553" i="27"/>
  <c r="S552" i="27"/>
  <c r="S551" i="27"/>
  <c r="S550" i="27"/>
  <c r="S549" i="27"/>
  <c r="S548" i="27"/>
  <c r="S547" i="27"/>
  <c r="S546" i="27"/>
  <c r="S545" i="27"/>
  <c r="S544" i="27"/>
  <c r="S543" i="27"/>
  <c r="S542" i="27"/>
  <c r="S541" i="27"/>
  <c r="S540" i="27"/>
  <c r="S539" i="27"/>
  <c r="S538" i="27"/>
  <c r="S537" i="27"/>
  <c r="S536" i="27"/>
  <c r="S535" i="27"/>
  <c r="S534" i="27"/>
  <c r="S533" i="27"/>
  <c r="S532" i="27"/>
  <c r="S531" i="27"/>
  <c r="S530" i="27"/>
  <c r="S529" i="27"/>
  <c r="S528" i="27"/>
  <c r="S527" i="27"/>
  <c r="S526" i="27"/>
  <c r="S525" i="27"/>
  <c r="S524" i="27"/>
  <c r="S523" i="27"/>
  <c r="S522" i="27"/>
  <c r="S521" i="27"/>
  <c r="S520" i="27"/>
  <c r="S519" i="27"/>
  <c r="S518" i="27"/>
  <c r="S517" i="27"/>
  <c r="S516" i="27"/>
  <c r="S515" i="27"/>
  <c r="S514" i="27"/>
  <c r="S513" i="27"/>
  <c r="S512" i="27"/>
  <c r="S511" i="27"/>
  <c r="S510" i="27"/>
  <c r="S509" i="27"/>
  <c r="S508" i="27"/>
  <c r="S507" i="27"/>
  <c r="S506" i="27"/>
  <c r="S505" i="27"/>
  <c r="S504" i="27"/>
  <c r="S503" i="27"/>
  <c r="S502" i="27"/>
  <c r="S501" i="27"/>
  <c r="S500" i="27"/>
  <c r="S499" i="27"/>
  <c r="S498" i="27"/>
  <c r="S497" i="27"/>
  <c r="S496" i="27"/>
  <c r="S495" i="27"/>
  <c r="S494" i="27"/>
  <c r="S493" i="27"/>
  <c r="S492" i="27"/>
  <c r="S491" i="27"/>
  <c r="S490" i="27"/>
  <c r="S489" i="27"/>
  <c r="S488" i="27"/>
  <c r="S487" i="27"/>
  <c r="S486" i="27"/>
  <c r="S485" i="27"/>
  <c r="S484" i="27"/>
  <c r="S483" i="27"/>
  <c r="S482" i="27"/>
  <c r="S481" i="27"/>
  <c r="S480" i="27"/>
  <c r="S479" i="27"/>
  <c r="S478" i="27"/>
  <c r="S477" i="27"/>
  <c r="S476" i="27"/>
  <c r="S475" i="27"/>
  <c r="S474" i="27"/>
  <c r="S473" i="27"/>
  <c r="S472" i="27"/>
  <c r="S471" i="27"/>
  <c r="S470" i="27"/>
  <c r="S469" i="27"/>
  <c r="S468" i="27"/>
  <c r="S467" i="27"/>
  <c r="S466" i="27"/>
  <c r="S465" i="27"/>
  <c r="S464" i="27"/>
  <c r="S463" i="27"/>
  <c r="S462" i="27"/>
  <c r="S461" i="27"/>
  <c r="S460" i="27"/>
  <c r="S459" i="27"/>
  <c r="S458" i="27"/>
  <c r="S457" i="27"/>
  <c r="S456" i="27"/>
  <c r="S455" i="27"/>
  <c r="S454" i="27"/>
  <c r="S453" i="27"/>
  <c r="S452" i="27"/>
  <c r="S451" i="27"/>
  <c r="S450" i="27"/>
  <c r="S449" i="27"/>
  <c r="S448" i="27"/>
  <c r="S447" i="27"/>
  <c r="S446" i="27"/>
  <c r="S445" i="27"/>
  <c r="S444" i="27"/>
  <c r="S443" i="27"/>
  <c r="S442" i="27"/>
  <c r="S441" i="27"/>
  <c r="S440" i="27"/>
  <c r="S439" i="27"/>
  <c r="S438" i="27"/>
  <c r="S437" i="27"/>
  <c r="S436" i="27"/>
  <c r="S435" i="27"/>
  <c r="S434" i="27"/>
  <c r="S433" i="27"/>
  <c r="S432" i="27"/>
  <c r="S431" i="27"/>
  <c r="S430" i="27"/>
  <c r="S429" i="27"/>
  <c r="S428" i="27"/>
  <c r="S427" i="27"/>
  <c r="S426" i="27"/>
  <c r="S425" i="27"/>
  <c r="S424" i="27"/>
  <c r="S423" i="27"/>
  <c r="S422" i="27"/>
  <c r="S421" i="27"/>
  <c r="S420" i="27"/>
  <c r="S419" i="27"/>
  <c r="S418" i="27"/>
  <c r="S417" i="27"/>
  <c r="S416" i="27"/>
  <c r="S415" i="27"/>
  <c r="S414" i="27"/>
  <c r="S413" i="27"/>
  <c r="S412" i="27"/>
  <c r="S411" i="27"/>
  <c r="S410" i="27"/>
  <c r="S409" i="27"/>
  <c r="S408" i="27"/>
  <c r="S407" i="27"/>
  <c r="S406" i="27"/>
  <c r="S405" i="27"/>
  <c r="S404" i="27"/>
  <c r="S403" i="27"/>
  <c r="S402" i="27"/>
  <c r="S401" i="27"/>
  <c r="S400" i="27"/>
  <c r="S399" i="27"/>
  <c r="S398" i="27"/>
  <c r="S397" i="27"/>
  <c r="S396" i="27"/>
  <c r="S395" i="27"/>
  <c r="S394" i="27"/>
  <c r="S393" i="27"/>
  <c r="S392" i="27"/>
  <c r="S391" i="27"/>
  <c r="S390" i="27"/>
  <c r="S389" i="27"/>
  <c r="S388" i="27"/>
  <c r="S387" i="27"/>
  <c r="S386" i="27"/>
  <c r="S385" i="27"/>
  <c r="S384" i="27"/>
  <c r="S383" i="27"/>
  <c r="S382" i="27"/>
  <c r="S381" i="27"/>
  <c r="S380" i="27"/>
  <c r="S379" i="27"/>
  <c r="S378" i="27"/>
  <c r="S377" i="27"/>
  <c r="S376" i="27"/>
  <c r="S375" i="27"/>
  <c r="S374" i="27"/>
  <c r="S373" i="27"/>
  <c r="S372" i="27"/>
  <c r="S371" i="27"/>
  <c r="S370" i="27"/>
  <c r="S369" i="27"/>
  <c r="S368" i="27"/>
  <c r="S367" i="27"/>
  <c r="S366" i="27"/>
  <c r="S365" i="27"/>
  <c r="S364" i="27"/>
  <c r="S363" i="27"/>
  <c r="S362" i="27"/>
  <c r="S361" i="27"/>
  <c r="S360" i="27"/>
  <c r="S359" i="27"/>
  <c r="S358" i="27"/>
  <c r="S357" i="27"/>
  <c r="S356" i="27"/>
  <c r="S355" i="27"/>
  <c r="S354" i="27"/>
  <c r="S353" i="27"/>
  <c r="S352" i="27"/>
  <c r="S351" i="27"/>
  <c r="S350" i="27"/>
  <c r="S349" i="27"/>
  <c r="S348" i="27"/>
  <c r="S347" i="27"/>
  <c r="S346" i="27"/>
  <c r="S345" i="27"/>
  <c r="S344" i="27"/>
  <c r="S343" i="27"/>
  <c r="S342" i="27"/>
  <c r="S341" i="27"/>
  <c r="S340" i="27"/>
  <c r="S339" i="27"/>
  <c r="S338" i="27"/>
  <c r="S337" i="27"/>
  <c r="S336" i="27"/>
  <c r="S335" i="27"/>
  <c r="S334" i="27"/>
  <c r="S333" i="27"/>
  <c r="S332" i="27"/>
  <c r="S331" i="27"/>
  <c r="S330" i="27"/>
  <c r="S329" i="27"/>
  <c r="S328" i="27"/>
  <c r="S327" i="27"/>
  <c r="S326" i="27"/>
  <c r="S325" i="27"/>
  <c r="S324" i="27"/>
  <c r="S323" i="27"/>
  <c r="S322" i="27"/>
  <c r="S321" i="27"/>
  <c r="S320" i="27"/>
  <c r="S319" i="27"/>
  <c r="S318" i="27"/>
  <c r="S317" i="27"/>
  <c r="S316" i="27"/>
  <c r="S315" i="27"/>
  <c r="S314" i="27"/>
  <c r="S313" i="27"/>
  <c r="S312" i="27"/>
  <c r="S311" i="27"/>
  <c r="S310" i="27"/>
  <c r="S309" i="27"/>
  <c r="S308" i="27"/>
  <c r="S307" i="27"/>
  <c r="S306" i="27"/>
  <c r="S305" i="27"/>
  <c r="S304" i="27"/>
  <c r="S303" i="27"/>
  <c r="S302" i="27"/>
  <c r="S301" i="27"/>
  <c r="S300" i="27"/>
  <c r="S299" i="27"/>
  <c r="S298" i="27"/>
  <c r="S297" i="27"/>
  <c r="S296" i="27"/>
  <c r="S295" i="27"/>
  <c r="S294" i="27"/>
  <c r="S293" i="27"/>
  <c r="S292" i="27"/>
  <c r="S291" i="27"/>
  <c r="S290" i="27"/>
  <c r="S289" i="27"/>
  <c r="S288" i="27"/>
  <c r="S287" i="27"/>
  <c r="S286" i="27"/>
  <c r="S285" i="27"/>
  <c r="S284" i="27"/>
  <c r="S283" i="27"/>
  <c r="S282" i="27"/>
  <c r="S281" i="27"/>
  <c r="S280" i="27"/>
  <c r="S279" i="27"/>
  <c r="S278" i="27"/>
  <c r="S277" i="27"/>
  <c r="S276" i="27"/>
  <c r="S275" i="27"/>
  <c r="S274" i="27"/>
  <c r="S273" i="27"/>
  <c r="S272" i="27"/>
  <c r="S271" i="27"/>
  <c r="S270" i="27"/>
  <c r="S269" i="27"/>
  <c r="S268" i="27"/>
  <c r="S267" i="27"/>
  <c r="S266" i="27"/>
  <c r="S265" i="27"/>
  <c r="S264" i="27"/>
  <c r="S263" i="27"/>
  <c r="S262" i="27"/>
  <c r="S261" i="27"/>
  <c r="S260" i="27"/>
  <c r="S259" i="27"/>
  <c r="S258" i="27"/>
  <c r="S257" i="27"/>
  <c r="S256" i="27"/>
  <c r="S255" i="27"/>
  <c r="S254" i="27"/>
  <c r="S253" i="27"/>
  <c r="S252" i="27"/>
  <c r="S251" i="27"/>
  <c r="S250" i="27"/>
  <c r="S249" i="27"/>
  <c r="S248" i="27"/>
  <c r="S247" i="27"/>
  <c r="S246" i="27"/>
  <c r="S245" i="27"/>
  <c r="S244" i="27"/>
  <c r="S243" i="27"/>
  <c r="S242" i="27"/>
  <c r="S241" i="27"/>
  <c r="S240" i="27"/>
  <c r="S239" i="27"/>
  <c r="S238" i="27"/>
  <c r="S237" i="27"/>
  <c r="S236" i="27"/>
  <c r="S235" i="27"/>
  <c r="S234" i="27"/>
  <c r="S233" i="27"/>
  <c r="S232" i="27"/>
  <c r="S231" i="27"/>
  <c r="S230" i="27"/>
  <c r="S229" i="27"/>
  <c r="S228" i="27"/>
  <c r="S227" i="27"/>
  <c r="S226" i="27"/>
  <c r="S225" i="27"/>
  <c r="S224" i="27"/>
  <c r="S223" i="27"/>
  <c r="S222" i="27"/>
  <c r="S221" i="27"/>
  <c r="S220" i="27"/>
  <c r="S219" i="27"/>
  <c r="S218" i="27"/>
  <c r="S217" i="27"/>
  <c r="S216" i="27"/>
  <c r="S215" i="27"/>
  <c r="S214" i="27"/>
  <c r="S213" i="27"/>
  <c r="S212" i="27"/>
  <c r="S211" i="27"/>
  <c r="S210" i="27"/>
  <c r="S209" i="27"/>
  <c r="S208" i="27"/>
  <c r="S207" i="27"/>
  <c r="S206" i="27"/>
  <c r="S205" i="27"/>
  <c r="S204" i="27"/>
  <c r="S203" i="27"/>
  <c r="S202" i="27"/>
  <c r="S201" i="27"/>
  <c r="S200" i="27"/>
  <c r="S199" i="27"/>
  <c r="S198" i="27"/>
  <c r="S197" i="27"/>
  <c r="S196" i="27"/>
  <c r="S195" i="27"/>
  <c r="S194" i="27"/>
  <c r="S193" i="27"/>
  <c r="S192" i="27"/>
  <c r="S191" i="27"/>
  <c r="S190" i="27"/>
  <c r="S189" i="27"/>
  <c r="S188" i="27"/>
  <c r="S187" i="27"/>
  <c r="S186" i="27"/>
  <c r="S185" i="27"/>
  <c r="S184" i="27"/>
  <c r="S183" i="27"/>
  <c r="S182" i="27"/>
  <c r="S181" i="27"/>
  <c r="S180" i="27"/>
  <c r="S179" i="27"/>
  <c r="S178" i="27"/>
  <c r="S177" i="27"/>
  <c r="S176" i="27"/>
  <c r="S175" i="27"/>
  <c r="S174" i="27"/>
  <c r="S173" i="27"/>
  <c r="S172" i="27"/>
  <c r="S171" i="27"/>
  <c r="S170" i="27"/>
  <c r="S169" i="27"/>
  <c r="S168" i="27"/>
  <c r="S167" i="27"/>
  <c r="S166" i="27"/>
  <c r="S165" i="27"/>
  <c r="S164" i="27"/>
  <c r="S163" i="27"/>
  <c r="S162" i="27"/>
  <c r="S161" i="27"/>
  <c r="S160" i="27"/>
  <c r="S159" i="27"/>
  <c r="S158" i="27"/>
  <c r="S157" i="27"/>
  <c r="S156" i="27"/>
  <c r="S155" i="27"/>
  <c r="S154" i="27"/>
  <c r="S153" i="27"/>
  <c r="S152" i="27"/>
  <c r="S151" i="27"/>
  <c r="S150" i="27"/>
  <c r="S149" i="27"/>
  <c r="S148" i="27"/>
  <c r="S147" i="27"/>
  <c r="S146" i="27"/>
  <c r="S145" i="27"/>
  <c r="S144" i="27"/>
  <c r="S143" i="27"/>
  <c r="S142" i="27"/>
  <c r="S141" i="27"/>
  <c r="S140" i="27"/>
  <c r="S139" i="27"/>
  <c r="S138" i="27"/>
  <c r="S137" i="27"/>
  <c r="S136" i="27"/>
  <c r="S135" i="27"/>
  <c r="S134" i="27"/>
  <c r="S133" i="27"/>
  <c r="S132" i="27"/>
  <c r="S131" i="27"/>
  <c r="S130" i="27"/>
  <c r="S129" i="27"/>
  <c r="S128" i="27"/>
  <c r="S127" i="27"/>
  <c r="S126" i="27"/>
  <c r="S125" i="27"/>
  <c r="S124" i="27"/>
  <c r="S123" i="27"/>
  <c r="S122" i="27"/>
  <c r="S121" i="27"/>
  <c r="S120" i="27"/>
  <c r="S119" i="27"/>
  <c r="S118" i="27"/>
  <c r="S117" i="27"/>
  <c r="S116" i="27"/>
  <c r="S115" i="27"/>
  <c r="S114" i="27"/>
  <c r="S113" i="27"/>
  <c r="S112" i="27"/>
  <c r="S111" i="27"/>
  <c r="S110" i="27"/>
  <c r="S109" i="27"/>
  <c r="S108" i="27"/>
  <c r="S107" i="27"/>
  <c r="S106" i="27"/>
  <c r="S105" i="27"/>
  <c r="S104" i="27"/>
  <c r="S103" i="27"/>
  <c r="S102" i="27"/>
  <c r="S101" i="27"/>
  <c r="S100" i="27"/>
  <c r="S99" i="27"/>
  <c r="S98" i="27"/>
  <c r="S97" i="27"/>
  <c r="S96" i="27"/>
  <c r="S95" i="27"/>
  <c r="S94" i="27"/>
  <c r="S93" i="27"/>
  <c r="S92" i="27"/>
  <c r="S91" i="27"/>
  <c r="S90" i="27"/>
  <c r="S89" i="27"/>
  <c r="S88" i="27"/>
  <c r="S87" i="27"/>
  <c r="S86" i="27"/>
  <c r="S85" i="27"/>
  <c r="S84" i="27"/>
  <c r="S83" i="27"/>
  <c r="S82" i="27"/>
  <c r="S81" i="27"/>
  <c r="S80" i="27"/>
  <c r="S79" i="27"/>
  <c r="S78" i="27"/>
  <c r="S77" i="27"/>
  <c r="S76" i="27"/>
  <c r="S75" i="27"/>
  <c r="S74" i="27"/>
  <c r="S73" i="27"/>
  <c r="S72" i="27"/>
  <c r="S71" i="27"/>
  <c r="S70" i="27"/>
  <c r="S69" i="27"/>
  <c r="S68" i="27"/>
  <c r="S67" i="27"/>
  <c r="S66" i="27"/>
  <c r="S65" i="27"/>
  <c r="S64" i="27"/>
  <c r="S63" i="27"/>
  <c r="S62" i="27"/>
  <c r="S61" i="27"/>
  <c r="S60" i="27"/>
  <c r="S59" i="27"/>
  <c r="S58" i="27"/>
  <c r="S57" i="27"/>
  <c r="S56" i="27"/>
  <c r="S55" i="27"/>
  <c r="S54" i="27"/>
  <c r="S53" i="27"/>
  <c r="S52" i="27"/>
  <c r="S51" i="27"/>
  <c r="S50" i="27"/>
  <c r="S49" i="27"/>
  <c r="S48" i="27"/>
  <c r="S47" i="27"/>
  <c r="S46" i="27"/>
  <c r="S45" i="27"/>
  <c r="S44" i="27"/>
  <c r="S43" i="27"/>
  <c r="S42" i="27"/>
  <c r="S41" i="27"/>
  <c r="S40" i="27"/>
  <c r="S39" i="27"/>
  <c r="S38" i="27"/>
  <c r="S37" i="27"/>
  <c r="S36" i="27"/>
  <c r="S35" i="27"/>
  <c r="S34" i="27"/>
  <c r="S33" i="27"/>
  <c r="S32" i="27"/>
  <c r="S31" i="27"/>
  <c r="S30" i="27"/>
  <c r="S29" i="27"/>
  <c r="S28" i="27"/>
  <c r="S27" i="27"/>
  <c r="S26" i="27"/>
  <c r="S25" i="27"/>
  <c r="S24" i="27"/>
  <c r="S23" i="27"/>
  <c r="S22" i="27"/>
  <c r="S21" i="27"/>
  <c r="S20" i="27"/>
  <c r="S19" i="27"/>
  <c r="S18" i="27"/>
  <c r="S17" i="27"/>
  <c r="S16" i="27"/>
  <c r="S15" i="27"/>
  <c r="S14" i="27"/>
  <c r="S13" i="27"/>
  <c r="S12" i="27"/>
  <c r="S11" i="27"/>
  <c r="S10" i="27"/>
  <c r="R1976" i="27"/>
  <c r="R1975" i="27"/>
  <c r="R1974" i="27"/>
  <c r="R1973" i="27"/>
  <c r="R1972" i="27"/>
  <c r="R1971" i="27"/>
  <c r="R1970" i="27"/>
  <c r="R1969" i="27"/>
  <c r="R1968" i="27"/>
  <c r="R1967" i="27"/>
  <c r="R1966" i="27"/>
  <c r="R1965" i="27"/>
  <c r="R1964" i="27"/>
  <c r="R1963" i="27"/>
  <c r="R1962" i="27"/>
  <c r="R1961" i="27"/>
  <c r="R1960" i="27"/>
  <c r="R1959" i="27"/>
  <c r="R1958" i="27"/>
  <c r="R1957" i="27"/>
  <c r="R1956" i="27"/>
  <c r="R1955" i="27"/>
  <c r="R1954" i="27"/>
  <c r="R1953" i="27"/>
  <c r="R1952" i="27"/>
  <c r="R1951" i="27"/>
  <c r="R1950" i="27"/>
  <c r="R1949" i="27"/>
  <c r="R1948" i="27"/>
  <c r="R1947" i="27"/>
  <c r="R1946" i="27"/>
  <c r="R1945" i="27"/>
  <c r="R1944" i="27"/>
  <c r="R1943" i="27"/>
  <c r="R1942" i="27"/>
  <c r="R1941" i="27"/>
  <c r="R1940" i="27"/>
  <c r="R1939" i="27"/>
  <c r="R1938" i="27"/>
  <c r="R1937" i="27"/>
  <c r="R1936" i="27"/>
  <c r="R1935" i="27"/>
  <c r="R1934" i="27"/>
  <c r="R1933" i="27"/>
  <c r="R1932" i="27"/>
  <c r="R1931" i="27"/>
  <c r="R1930" i="27"/>
  <c r="R1929" i="27"/>
  <c r="R1928" i="27"/>
  <c r="R1927" i="27"/>
  <c r="R1926" i="27"/>
  <c r="R1925" i="27"/>
  <c r="R1924" i="27"/>
  <c r="R1923" i="27"/>
  <c r="R1922" i="27"/>
  <c r="R1921" i="27"/>
  <c r="R1920" i="27"/>
  <c r="R1919" i="27"/>
  <c r="R1918" i="27"/>
  <c r="R1917" i="27"/>
  <c r="R1916" i="27"/>
  <c r="R1915" i="27"/>
  <c r="R1914" i="27"/>
  <c r="R1913" i="27"/>
  <c r="R1912" i="27"/>
  <c r="R1911" i="27"/>
  <c r="R1910" i="27"/>
  <c r="R1909" i="27"/>
  <c r="R1908" i="27"/>
  <c r="R1907" i="27"/>
  <c r="R1906" i="27"/>
  <c r="R1905" i="27"/>
  <c r="R1904" i="27"/>
  <c r="R1903" i="27"/>
  <c r="R1902" i="27"/>
  <c r="R1901" i="27"/>
  <c r="R1900" i="27"/>
  <c r="R1899" i="27"/>
  <c r="R1898" i="27"/>
  <c r="R1897" i="27"/>
  <c r="R1896" i="27"/>
  <c r="R1895" i="27"/>
  <c r="R1894" i="27"/>
  <c r="R1893" i="27"/>
  <c r="R1892" i="27"/>
  <c r="R1891" i="27"/>
  <c r="R1890" i="27"/>
  <c r="R1889" i="27"/>
  <c r="R1888" i="27"/>
  <c r="R1887" i="27"/>
  <c r="R1886" i="27"/>
  <c r="R1885" i="27"/>
  <c r="R1884" i="27"/>
  <c r="R1883" i="27"/>
  <c r="R1882" i="27"/>
  <c r="R1881" i="27"/>
  <c r="R1880" i="27"/>
  <c r="R1879" i="27"/>
  <c r="R1878" i="27"/>
  <c r="R1877" i="27"/>
  <c r="R1876" i="27"/>
  <c r="R1875" i="27"/>
  <c r="R1874" i="27"/>
  <c r="R1873" i="27"/>
  <c r="R1872" i="27"/>
  <c r="R1871" i="27"/>
  <c r="R1870" i="27"/>
  <c r="R1869" i="27"/>
  <c r="R1868" i="27"/>
  <c r="R1867" i="27"/>
  <c r="R1866" i="27"/>
  <c r="R1865" i="27"/>
  <c r="R1864" i="27"/>
  <c r="R1863" i="27"/>
  <c r="R1862" i="27"/>
  <c r="R1861" i="27"/>
  <c r="R1860" i="27"/>
  <c r="R1859" i="27"/>
  <c r="R1858" i="27"/>
  <c r="R1857" i="27"/>
  <c r="R1856" i="27"/>
  <c r="R1855" i="27"/>
  <c r="R1854" i="27"/>
  <c r="R1853" i="27"/>
  <c r="R1852" i="27"/>
  <c r="R1851" i="27"/>
  <c r="R1850" i="27"/>
  <c r="R1849" i="27"/>
  <c r="R1848" i="27"/>
  <c r="R1847" i="27"/>
  <c r="R1846" i="27"/>
  <c r="R1845" i="27"/>
  <c r="R1844" i="27"/>
  <c r="R1843" i="27"/>
  <c r="R1842" i="27"/>
  <c r="R1841" i="27"/>
  <c r="R1840" i="27"/>
  <c r="R1839" i="27"/>
  <c r="R1838" i="27"/>
  <c r="R1837" i="27"/>
  <c r="R1836" i="27"/>
  <c r="R1835" i="27"/>
  <c r="R1834" i="27"/>
  <c r="R1833" i="27"/>
  <c r="R1832" i="27"/>
  <c r="R1831" i="27"/>
  <c r="R1830" i="27"/>
  <c r="R1829" i="27"/>
  <c r="R1828" i="27"/>
  <c r="R1827" i="27"/>
  <c r="R1826" i="27"/>
  <c r="R1825" i="27"/>
  <c r="R1824" i="27"/>
  <c r="R1823" i="27"/>
  <c r="R1822" i="27"/>
  <c r="R1821" i="27"/>
  <c r="R1820" i="27"/>
  <c r="R1819" i="27"/>
  <c r="R1818" i="27"/>
  <c r="R1817" i="27"/>
  <c r="R1816" i="27"/>
  <c r="R1815" i="27"/>
  <c r="R1814" i="27"/>
  <c r="R1813" i="27"/>
  <c r="R1812" i="27"/>
  <c r="R1811" i="27"/>
  <c r="R1810" i="27"/>
  <c r="R1809" i="27"/>
  <c r="R1808" i="27"/>
  <c r="R1807" i="27"/>
  <c r="R1806" i="27"/>
  <c r="R1805" i="27"/>
  <c r="R1804" i="27"/>
  <c r="R1803" i="27"/>
  <c r="R1802" i="27"/>
  <c r="R1801" i="27"/>
  <c r="R1800" i="27"/>
  <c r="R1799" i="27"/>
  <c r="R1798" i="27"/>
  <c r="R1797" i="27"/>
  <c r="R1796" i="27"/>
  <c r="R1795" i="27"/>
  <c r="R1794" i="27"/>
  <c r="R1793" i="27"/>
  <c r="R1792" i="27"/>
  <c r="R1791" i="27"/>
  <c r="R1790" i="27"/>
  <c r="R1789" i="27"/>
  <c r="R1788" i="27"/>
  <c r="R1787" i="27"/>
  <c r="R1786" i="27"/>
  <c r="R1785" i="27"/>
  <c r="R1784" i="27"/>
  <c r="R1783" i="27"/>
  <c r="R1782" i="27"/>
  <c r="R1781" i="27"/>
  <c r="R1780" i="27"/>
  <c r="R1779" i="27"/>
  <c r="R1778" i="27"/>
  <c r="R1777" i="27"/>
  <c r="R1776" i="27"/>
  <c r="R1775" i="27"/>
  <c r="R1774" i="27"/>
  <c r="R1773" i="27"/>
  <c r="R1772" i="27"/>
  <c r="R1771" i="27"/>
  <c r="R1770" i="27"/>
  <c r="R1769" i="27"/>
  <c r="R1768" i="27"/>
  <c r="R1767" i="27"/>
  <c r="R1766" i="27"/>
  <c r="R1765" i="27"/>
  <c r="R1764" i="27"/>
  <c r="R1763" i="27"/>
  <c r="R1762" i="27"/>
  <c r="R1761" i="27"/>
  <c r="R1760" i="27"/>
  <c r="R1759" i="27"/>
  <c r="R1758" i="27"/>
  <c r="R1757" i="27"/>
  <c r="R1756" i="27"/>
  <c r="R1755" i="27"/>
  <c r="R1754" i="27"/>
  <c r="R1753" i="27"/>
  <c r="R1752" i="27"/>
  <c r="R1751" i="27"/>
  <c r="R1750" i="27"/>
  <c r="R1749" i="27"/>
  <c r="R1748" i="27"/>
  <c r="R1747" i="27"/>
  <c r="R1746" i="27"/>
  <c r="R1745" i="27"/>
  <c r="R1744" i="27"/>
  <c r="R1743" i="27"/>
  <c r="R1742" i="27"/>
  <c r="R1741" i="27"/>
  <c r="R1740" i="27"/>
  <c r="R1739" i="27"/>
  <c r="R1738" i="27"/>
  <c r="R1737" i="27"/>
  <c r="R1736" i="27"/>
  <c r="R1735" i="27"/>
  <c r="R1734" i="27"/>
  <c r="R1733" i="27"/>
  <c r="R1732" i="27"/>
  <c r="R1731" i="27"/>
  <c r="R1730" i="27"/>
  <c r="R1729" i="27"/>
  <c r="R1728" i="27"/>
  <c r="R1727" i="27"/>
  <c r="R1726" i="27"/>
  <c r="R1725" i="27"/>
  <c r="R1724" i="27"/>
  <c r="R1723" i="27"/>
  <c r="R1722" i="27"/>
  <c r="R1721" i="27"/>
  <c r="R1720" i="27"/>
  <c r="R1719" i="27"/>
  <c r="R1718" i="27"/>
  <c r="R1717" i="27"/>
  <c r="R1716" i="27"/>
  <c r="R1715" i="27"/>
  <c r="R1714" i="27"/>
  <c r="R1713" i="27"/>
  <c r="R1712" i="27"/>
  <c r="R1711" i="27"/>
  <c r="R1710" i="27"/>
  <c r="R1709" i="27"/>
  <c r="R1708" i="27"/>
  <c r="R1707" i="27"/>
  <c r="R1706" i="27"/>
  <c r="R1705" i="27"/>
  <c r="R1704" i="27"/>
  <c r="R1703" i="27"/>
  <c r="R1702" i="27"/>
  <c r="R1701" i="27"/>
  <c r="R1700" i="27"/>
  <c r="R1699" i="27"/>
  <c r="R1698" i="27"/>
  <c r="R1697" i="27"/>
  <c r="R1696" i="27"/>
  <c r="R1695" i="27"/>
  <c r="R1694" i="27"/>
  <c r="R1693" i="27"/>
  <c r="R1692" i="27"/>
  <c r="R1691" i="27"/>
  <c r="R1690" i="27"/>
  <c r="R1689" i="27"/>
  <c r="R1688" i="27"/>
  <c r="R1687" i="27"/>
  <c r="R1686" i="27"/>
  <c r="R1685" i="27"/>
  <c r="R1684" i="27"/>
  <c r="R1683" i="27"/>
  <c r="R1682" i="27"/>
  <c r="R1681" i="27"/>
  <c r="R1680" i="27"/>
  <c r="R1679" i="27"/>
  <c r="R1678" i="27"/>
  <c r="R1677" i="27"/>
  <c r="R1676" i="27"/>
  <c r="R1675" i="27"/>
  <c r="R1674" i="27"/>
  <c r="R1673" i="27"/>
  <c r="R1672" i="27"/>
  <c r="R1671" i="27"/>
  <c r="R1670" i="27"/>
  <c r="R1669" i="27"/>
  <c r="R1668" i="27"/>
  <c r="R1667" i="27"/>
  <c r="R1666" i="27"/>
  <c r="R1665" i="27"/>
  <c r="R1664" i="27"/>
  <c r="R1663" i="27"/>
  <c r="R1662" i="27"/>
  <c r="R1661" i="27"/>
  <c r="R1660" i="27"/>
  <c r="R1659" i="27"/>
  <c r="R1658" i="27"/>
  <c r="R1657" i="27"/>
  <c r="R1656" i="27"/>
  <c r="R1655" i="27"/>
  <c r="R1654" i="27"/>
  <c r="R1653" i="27"/>
  <c r="R1652" i="27"/>
  <c r="R1651" i="27"/>
  <c r="R1650" i="27"/>
  <c r="R1649" i="27"/>
  <c r="R1648" i="27"/>
  <c r="R1647" i="27"/>
  <c r="R1646" i="27"/>
  <c r="R1645" i="27"/>
  <c r="R1644" i="27"/>
  <c r="R1643" i="27"/>
  <c r="R1642" i="27"/>
  <c r="R1641" i="27"/>
  <c r="R1640" i="27"/>
  <c r="R1639" i="27"/>
  <c r="R1638" i="27"/>
  <c r="R1637" i="27"/>
  <c r="R1636" i="27"/>
  <c r="R1635" i="27"/>
  <c r="R1634" i="27"/>
  <c r="R1633" i="27"/>
  <c r="R1632" i="27"/>
  <c r="R1631" i="27"/>
  <c r="R1630" i="27"/>
  <c r="R1629" i="27"/>
  <c r="R1628" i="27"/>
  <c r="R1627" i="27"/>
  <c r="R1626" i="27"/>
  <c r="R1625" i="27"/>
  <c r="R1624" i="27"/>
  <c r="R1623" i="27"/>
  <c r="R1622" i="27"/>
  <c r="R1621" i="27"/>
  <c r="R1620" i="27"/>
  <c r="R1619" i="27"/>
  <c r="R1618" i="27"/>
  <c r="R1617" i="27"/>
  <c r="R1616" i="27"/>
  <c r="R1615" i="27"/>
  <c r="R1614" i="27"/>
  <c r="R1613" i="27"/>
  <c r="R1612" i="27"/>
  <c r="R1611" i="27"/>
  <c r="R1610" i="27"/>
  <c r="R1609" i="27"/>
  <c r="R1608" i="27"/>
  <c r="R1607" i="27"/>
  <c r="R1606" i="27"/>
  <c r="R1605" i="27"/>
  <c r="R1604" i="27"/>
  <c r="R1603" i="27"/>
  <c r="R1602" i="27"/>
  <c r="R1601" i="27"/>
  <c r="R1600" i="27"/>
  <c r="R1599" i="27"/>
  <c r="R1598" i="27"/>
  <c r="R1597" i="27"/>
  <c r="R1596" i="27"/>
  <c r="R1595" i="27"/>
  <c r="R1594" i="27"/>
  <c r="R1593" i="27"/>
  <c r="R1592" i="27"/>
  <c r="R1591" i="27"/>
  <c r="R1590" i="27"/>
  <c r="R1589" i="27"/>
  <c r="R1588" i="27"/>
  <c r="R1587" i="27"/>
  <c r="R1586" i="27"/>
  <c r="R1585" i="27"/>
  <c r="R1584" i="27"/>
  <c r="R1583" i="27"/>
  <c r="R1582" i="27"/>
  <c r="R1581" i="27"/>
  <c r="R1580" i="27"/>
  <c r="R1579" i="27"/>
  <c r="R1578" i="27"/>
  <c r="R1577" i="27"/>
  <c r="R1576" i="27"/>
  <c r="R1575" i="27"/>
  <c r="R1574" i="27"/>
  <c r="R1573" i="27"/>
  <c r="R1572" i="27"/>
  <c r="R1571" i="27"/>
  <c r="R1570" i="27"/>
  <c r="R1569" i="27"/>
  <c r="R1568" i="27"/>
  <c r="R1567" i="27"/>
  <c r="R1566" i="27"/>
  <c r="R1565" i="27"/>
  <c r="R1564" i="27"/>
  <c r="R1563" i="27"/>
  <c r="R1562" i="27"/>
  <c r="R1561" i="27"/>
  <c r="R1560" i="27"/>
  <c r="R1559" i="27"/>
  <c r="R1558" i="27"/>
  <c r="R1557" i="27"/>
  <c r="R1556" i="27"/>
  <c r="R1555" i="27"/>
  <c r="R1554" i="27"/>
  <c r="R1553" i="27"/>
  <c r="R1552" i="27"/>
  <c r="R1551" i="27"/>
  <c r="R1550" i="27"/>
  <c r="R1549" i="27"/>
  <c r="R1548" i="27"/>
  <c r="R1547" i="27"/>
  <c r="R1546" i="27"/>
  <c r="R1545" i="27"/>
  <c r="R1544" i="27"/>
  <c r="R1543" i="27"/>
  <c r="R1542" i="27"/>
  <c r="R1541" i="27"/>
  <c r="R1540" i="27"/>
  <c r="R1539" i="27"/>
  <c r="R1538" i="27"/>
  <c r="R1537" i="27"/>
  <c r="R1536" i="27"/>
  <c r="R1535" i="27"/>
  <c r="R1534" i="27"/>
  <c r="R1533" i="27"/>
  <c r="R1532" i="27"/>
  <c r="R1531" i="27"/>
  <c r="R1530" i="27"/>
  <c r="R1529" i="27"/>
  <c r="R1528" i="27"/>
  <c r="R1527" i="27"/>
  <c r="R1526" i="27"/>
  <c r="R1525" i="27"/>
  <c r="R1524" i="27"/>
  <c r="R1523" i="27"/>
  <c r="R1522" i="27"/>
  <c r="R1521" i="27"/>
  <c r="R1520" i="27"/>
  <c r="R1519" i="27"/>
  <c r="R1518" i="27"/>
  <c r="R1517" i="27"/>
  <c r="R1516" i="27"/>
  <c r="R1515" i="27"/>
  <c r="R1514" i="27"/>
  <c r="R1513" i="27"/>
  <c r="R1512" i="27"/>
  <c r="R1511" i="27"/>
  <c r="R1510" i="27"/>
  <c r="R1509" i="27"/>
  <c r="R1508" i="27"/>
  <c r="R1507" i="27"/>
  <c r="R1506" i="27"/>
  <c r="R1505" i="27"/>
  <c r="R1504" i="27"/>
  <c r="R1503" i="27"/>
  <c r="R1502" i="27"/>
  <c r="R1501" i="27"/>
  <c r="R1500" i="27"/>
  <c r="R1499" i="27"/>
  <c r="R1498" i="27"/>
  <c r="R1497" i="27"/>
  <c r="R1496" i="27"/>
  <c r="R1495" i="27"/>
  <c r="R1494" i="27"/>
  <c r="R1493" i="27"/>
  <c r="R1492" i="27"/>
  <c r="R1491" i="27"/>
  <c r="R1490" i="27"/>
  <c r="R1489" i="27"/>
  <c r="R1488" i="27"/>
  <c r="R1487" i="27"/>
  <c r="R1486" i="27"/>
  <c r="R1485" i="27"/>
  <c r="R1484" i="27"/>
  <c r="R1483" i="27"/>
  <c r="R1482" i="27"/>
  <c r="R1481" i="27"/>
  <c r="R1480" i="27"/>
  <c r="R1479" i="27"/>
  <c r="R1478" i="27"/>
  <c r="R1477" i="27"/>
  <c r="R1476" i="27"/>
  <c r="R1475" i="27"/>
  <c r="R1474" i="27"/>
  <c r="R1473" i="27"/>
  <c r="R1472" i="27"/>
  <c r="R1471" i="27"/>
  <c r="R1470" i="27"/>
  <c r="R1469" i="27"/>
  <c r="R1468" i="27"/>
  <c r="R1467" i="27"/>
  <c r="R1466" i="27"/>
  <c r="R1465" i="27"/>
  <c r="R1464" i="27"/>
  <c r="R1463" i="27"/>
  <c r="R1462" i="27"/>
  <c r="R1461" i="27"/>
  <c r="R1460" i="27"/>
  <c r="R1459" i="27"/>
  <c r="R1458" i="27"/>
  <c r="R1457" i="27"/>
  <c r="R1456" i="27"/>
  <c r="R1455" i="27"/>
  <c r="R1454" i="27"/>
  <c r="R1453" i="27"/>
  <c r="R1452" i="27"/>
  <c r="R1451" i="27"/>
  <c r="R1450" i="27"/>
  <c r="R1449" i="27"/>
  <c r="R1448" i="27"/>
  <c r="R1447" i="27"/>
  <c r="R1446" i="27"/>
  <c r="R1445" i="27"/>
  <c r="R1444" i="27"/>
  <c r="R1443" i="27"/>
  <c r="R1442" i="27"/>
  <c r="R1441" i="27"/>
  <c r="R1440" i="27"/>
  <c r="R1439" i="27"/>
  <c r="R1438" i="27"/>
  <c r="R1437" i="27"/>
  <c r="R1436" i="27"/>
  <c r="R1435" i="27"/>
  <c r="R1434" i="27"/>
  <c r="R1433" i="27"/>
  <c r="R1432" i="27"/>
  <c r="R1431" i="27"/>
  <c r="R1430" i="27"/>
  <c r="R1429" i="27"/>
  <c r="R1428" i="27"/>
  <c r="R1427" i="27"/>
  <c r="R1426" i="27"/>
  <c r="R1425" i="27"/>
  <c r="R1424" i="27"/>
  <c r="R1423" i="27"/>
  <c r="R1422" i="27"/>
  <c r="R1421" i="27"/>
  <c r="R1420" i="27"/>
  <c r="R1419" i="27"/>
  <c r="R1418" i="27"/>
  <c r="R1417" i="27"/>
  <c r="R1416" i="27"/>
  <c r="R1415" i="27"/>
  <c r="R1414" i="27"/>
  <c r="R1413" i="27"/>
  <c r="R1412" i="27"/>
  <c r="R1411" i="27"/>
  <c r="R1410" i="27"/>
  <c r="R1409" i="27"/>
  <c r="R1408" i="27"/>
  <c r="R1407" i="27"/>
  <c r="R1406" i="27"/>
  <c r="R1405" i="27"/>
  <c r="R1404" i="27"/>
  <c r="R1403" i="27"/>
  <c r="R1402" i="27"/>
  <c r="R1401" i="27"/>
  <c r="R1400" i="27"/>
  <c r="R1399" i="27"/>
  <c r="R1398" i="27"/>
  <c r="R1397" i="27"/>
  <c r="R1396" i="27"/>
  <c r="R1395" i="27"/>
  <c r="R1394" i="27"/>
  <c r="R1393" i="27"/>
  <c r="R1392" i="27"/>
  <c r="R1391" i="27"/>
  <c r="R1390" i="27"/>
  <c r="R1389" i="27"/>
  <c r="R1388" i="27"/>
  <c r="R1387" i="27"/>
  <c r="R1386" i="27"/>
  <c r="R1385" i="27"/>
  <c r="R1384" i="27"/>
  <c r="R1383" i="27"/>
  <c r="R1382" i="27"/>
  <c r="R1381" i="27"/>
  <c r="R1380" i="27"/>
  <c r="R1379" i="27"/>
  <c r="R1378" i="27"/>
  <c r="R1377" i="27"/>
  <c r="R1376" i="27"/>
  <c r="R1375" i="27"/>
  <c r="R1374" i="27"/>
  <c r="R1373" i="27"/>
  <c r="R1372" i="27"/>
  <c r="R1371" i="27"/>
  <c r="R1370" i="27"/>
  <c r="R1369" i="27"/>
  <c r="R1368" i="27"/>
  <c r="R1367" i="27"/>
  <c r="R1366" i="27"/>
  <c r="R1365" i="27"/>
  <c r="R1364" i="27"/>
  <c r="R1363" i="27"/>
  <c r="R1362" i="27"/>
  <c r="R1361" i="27"/>
  <c r="R1360" i="27"/>
  <c r="R1359" i="27"/>
  <c r="R1358" i="27"/>
  <c r="R1357" i="27"/>
  <c r="R1356" i="27"/>
  <c r="R1355" i="27"/>
  <c r="R1354" i="27"/>
  <c r="R1353" i="27"/>
  <c r="R1352" i="27"/>
  <c r="R1351" i="27"/>
  <c r="R1350" i="27"/>
  <c r="R1349" i="27"/>
  <c r="R1348" i="27"/>
  <c r="R1347" i="27"/>
  <c r="R1346" i="27"/>
  <c r="R1345" i="27"/>
  <c r="R1344" i="27"/>
  <c r="R1343" i="27"/>
  <c r="R1342" i="27"/>
  <c r="R1341" i="27"/>
  <c r="R1340" i="27"/>
  <c r="R1339" i="27"/>
  <c r="R1338" i="27"/>
  <c r="R1337" i="27"/>
  <c r="R1336" i="27"/>
  <c r="R1335" i="27"/>
  <c r="R1334" i="27"/>
  <c r="R1333" i="27"/>
  <c r="R1332" i="27"/>
  <c r="R1331" i="27"/>
  <c r="R1330" i="27"/>
  <c r="R1329" i="27"/>
  <c r="R1328" i="27"/>
  <c r="R1327" i="27"/>
  <c r="R1326" i="27"/>
  <c r="R1325" i="27"/>
  <c r="R1324" i="27"/>
  <c r="R1323" i="27"/>
  <c r="R1322" i="27"/>
  <c r="R1321" i="27"/>
  <c r="R1320" i="27"/>
  <c r="R1319" i="27"/>
  <c r="R1318" i="27"/>
  <c r="R1317" i="27"/>
  <c r="R1316" i="27"/>
  <c r="R1315" i="27"/>
  <c r="R1314" i="27"/>
  <c r="R1313" i="27"/>
  <c r="R1312" i="27"/>
  <c r="R1311" i="27"/>
  <c r="R1310" i="27"/>
  <c r="R1309" i="27"/>
  <c r="R1308" i="27"/>
  <c r="R1307" i="27"/>
  <c r="R1306" i="27"/>
  <c r="R1305" i="27"/>
  <c r="R1304" i="27"/>
  <c r="R1303" i="27"/>
  <c r="R1302" i="27"/>
  <c r="R1301" i="27"/>
  <c r="R1300" i="27"/>
  <c r="R1299" i="27"/>
  <c r="R1298" i="27"/>
  <c r="R1297" i="27"/>
  <c r="R1296" i="27"/>
  <c r="R1295" i="27"/>
  <c r="R1294" i="27"/>
  <c r="R1293" i="27"/>
  <c r="R1292" i="27"/>
  <c r="R1291" i="27"/>
  <c r="R1290" i="27"/>
  <c r="R1289" i="27"/>
  <c r="R1288" i="27"/>
  <c r="R1287" i="27"/>
  <c r="R1286" i="27"/>
  <c r="R1285" i="27"/>
  <c r="R1284" i="27"/>
  <c r="R1283" i="27"/>
  <c r="R1282" i="27"/>
  <c r="R1281" i="27"/>
  <c r="R1280" i="27"/>
  <c r="R1279" i="27"/>
  <c r="R1278" i="27"/>
  <c r="R1277" i="27"/>
  <c r="R1276" i="27"/>
  <c r="R1275" i="27"/>
  <c r="R1274" i="27"/>
  <c r="R1273" i="27"/>
  <c r="R1272" i="27"/>
  <c r="R1271" i="27"/>
  <c r="R1270" i="27"/>
  <c r="R1269" i="27"/>
  <c r="R1268" i="27"/>
  <c r="R1267" i="27"/>
  <c r="R1266" i="27"/>
  <c r="R1265" i="27"/>
  <c r="R1264" i="27"/>
  <c r="R1263" i="27"/>
  <c r="R1262" i="27"/>
  <c r="R1261" i="27"/>
  <c r="R1260" i="27"/>
  <c r="R1259" i="27"/>
  <c r="R1258" i="27"/>
  <c r="R1257" i="27"/>
  <c r="R1256" i="27"/>
  <c r="R1255" i="27"/>
  <c r="R1254" i="27"/>
  <c r="R1253" i="27"/>
  <c r="R1252" i="27"/>
  <c r="R1251" i="27"/>
  <c r="R1250" i="27"/>
  <c r="R1249" i="27"/>
  <c r="R1248" i="27"/>
  <c r="R1247" i="27"/>
  <c r="R1246" i="27"/>
  <c r="R1245" i="27"/>
  <c r="R1244" i="27"/>
  <c r="R1243" i="27"/>
  <c r="R1242" i="27"/>
  <c r="R1241" i="27"/>
  <c r="R1240" i="27"/>
  <c r="R1239" i="27"/>
  <c r="R1238" i="27"/>
  <c r="R1237" i="27"/>
  <c r="R1236" i="27"/>
  <c r="R1235" i="27"/>
  <c r="R1234" i="27"/>
  <c r="R1233" i="27"/>
  <c r="R1232" i="27"/>
  <c r="R1231" i="27"/>
  <c r="R1230" i="27"/>
  <c r="R1229" i="27"/>
  <c r="R1228" i="27"/>
  <c r="R1227" i="27"/>
  <c r="R1226" i="27"/>
  <c r="R1225" i="27"/>
  <c r="R1224" i="27"/>
  <c r="R1223" i="27"/>
  <c r="R1222" i="27"/>
  <c r="R1221" i="27"/>
  <c r="R1220" i="27"/>
  <c r="R1219" i="27"/>
  <c r="R1218" i="27"/>
  <c r="R1217" i="27"/>
  <c r="R1216" i="27"/>
  <c r="R1215" i="27"/>
  <c r="R1214" i="27"/>
  <c r="R1213" i="27"/>
  <c r="R1212" i="27"/>
  <c r="R1211" i="27"/>
  <c r="R1210" i="27"/>
  <c r="R1209" i="27"/>
  <c r="R1208" i="27"/>
  <c r="R1207" i="27"/>
  <c r="R1206" i="27"/>
  <c r="R1205" i="27"/>
  <c r="R1204" i="27"/>
  <c r="R1203" i="27"/>
  <c r="R1202" i="27"/>
  <c r="R1201" i="27"/>
  <c r="R1200" i="27"/>
  <c r="R1199" i="27"/>
  <c r="R1198" i="27"/>
  <c r="R1197" i="27"/>
  <c r="R1196" i="27"/>
  <c r="R1195" i="27"/>
  <c r="R1194" i="27"/>
  <c r="R1193" i="27"/>
  <c r="R1192" i="27"/>
  <c r="R1191" i="27"/>
  <c r="R1190" i="27"/>
  <c r="R1189" i="27"/>
  <c r="R1188" i="27"/>
  <c r="R1187" i="27"/>
  <c r="R1186" i="27"/>
  <c r="R1185" i="27"/>
  <c r="R1184" i="27"/>
  <c r="R1183" i="27"/>
  <c r="R1182" i="27"/>
  <c r="R1181" i="27"/>
  <c r="R1180" i="27"/>
  <c r="R1179" i="27"/>
  <c r="R1178" i="27"/>
  <c r="R1177" i="27"/>
  <c r="R1176" i="27"/>
  <c r="R1175" i="27"/>
  <c r="R1174" i="27"/>
  <c r="R1173" i="27"/>
  <c r="R1172" i="27"/>
  <c r="R1171" i="27"/>
  <c r="R1170" i="27"/>
  <c r="R1169" i="27"/>
  <c r="R1168" i="27"/>
  <c r="R1167" i="27"/>
  <c r="R1166" i="27"/>
  <c r="R1165" i="27"/>
  <c r="R1164" i="27"/>
  <c r="R1163" i="27"/>
  <c r="R1162" i="27"/>
  <c r="R1161" i="27"/>
  <c r="R1160" i="27"/>
  <c r="R1159" i="27"/>
  <c r="R1158" i="27"/>
  <c r="R1157" i="27"/>
  <c r="R1156" i="27"/>
  <c r="R1155" i="27"/>
  <c r="R1154" i="27"/>
  <c r="R1153" i="27"/>
  <c r="R1152" i="27"/>
  <c r="R1151" i="27"/>
  <c r="R1150" i="27"/>
  <c r="R1149" i="27"/>
  <c r="R1148" i="27"/>
  <c r="R1147" i="27"/>
  <c r="R1146" i="27"/>
  <c r="R1145" i="27"/>
  <c r="R1144" i="27"/>
  <c r="R1143" i="27"/>
  <c r="R1142" i="27"/>
  <c r="R1141" i="27"/>
  <c r="R1140" i="27"/>
  <c r="R1139" i="27"/>
  <c r="R1138" i="27"/>
  <c r="R1137" i="27"/>
  <c r="R1136" i="27"/>
  <c r="R1135" i="27"/>
  <c r="R1134" i="27"/>
  <c r="R1133" i="27"/>
  <c r="R1132" i="27"/>
  <c r="R1131" i="27"/>
  <c r="R1130" i="27"/>
  <c r="R1129" i="27"/>
  <c r="R1128" i="27"/>
  <c r="R1127" i="27"/>
  <c r="R1126" i="27"/>
  <c r="R1125" i="27"/>
  <c r="R1124" i="27"/>
  <c r="R1123" i="27"/>
  <c r="R1122" i="27"/>
  <c r="R1121" i="27"/>
  <c r="R1120" i="27"/>
  <c r="R1119" i="27"/>
  <c r="R1118" i="27"/>
  <c r="R1117" i="27"/>
  <c r="R1116" i="27"/>
  <c r="R1115" i="27"/>
  <c r="R1114" i="27"/>
  <c r="R1113" i="27"/>
  <c r="R1112" i="27"/>
  <c r="R1111" i="27"/>
  <c r="R1110" i="27"/>
  <c r="R1109" i="27"/>
  <c r="R1108" i="27"/>
  <c r="R1107" i="27"/>
  <c r="R1106" i="27"/>
  <c r="R1105" i="27"/>
  <c r="R1104" i="27"/>
  <c r="R1103" i="27"/>
  <c r="R1102" i="27"/>
  <c r="R1101" i="27"/>
  <c r="R1100" i="27"/>
  <c r="R1099" i="27"/>
  <c r="R1098" i="27"/>
  <c r="R1097" i="27"/>
  <c r="R1096" i="27"/>
  <c r="R1095" i="27"/>
  <c r="R1094" i="27"/>
  <c r="R1093" i="27"/>
  <c r="R1092" i="27"/>
  <c r="R1091" i="27"/>
  <c r="R1090" i="27"/>
  <c r="R1089" i="27"/>
  <c r="R1088" i="27"/>
  <c r="R1087" i="27"/>
  <c r="R1086" i="27"/>
  <c r="R1085" i="27"/>
  <c r="R1084" i="27"/>
  <c r="R1083" i="27"/>
  <c r="R1082" i="27"/>
  <c r="R1081" i="27"/>
  <c r="R1080" i="27"/>
  <c r="R1079" i="27"/>
  <c r="R1078" i="27"/>
  <c r="R1077" i="27"/>
  <c r="R1076" i="27"/>
  <c r="R1075" i="27"/>
  <c r="R1074" i="27"/>
  <c r="R1073" i="27"/>
  <c r="R1072" i="27"/>
  <c r="R1071" i="27"/>
  <c r="R1070" i="27"/>
  <c r="R1069" i="27"/>
  <c r="R1068" i="27"/>
  <c r="R1067" i="27"/>
  <c r="R1066" i="27"/>
  <c r="R1065" i="27"/>
  <c r="R1064" i="27"/>
  <c r="R1063" i="27"/>
  <c r="R1062" i="27"/>
  <c r="R1061" i="27"/>
  <c r="R1060" i="27"/>
  <c r="R1059" i="27"/>
  <c r="R1058" i="27"/>
  <c r="R1057" i="27"/>
  <c r="R1056" i="27"/>
  <c r="R1055" i="27"/>
  <c r="R1054" i="27"/>
  <c r="R1053" i="27"/>
  <c r="R1052" i="27"/>
  <c r="R1051" i="27"/>
  <c r="R1050" i="27"/>
  <c r="R1049" i="27"/>
  <c r="R1048" i="27"/>
  <c r="R1047" i="27"/>
  <c r="R1046" i="27"/>
  <c r="R1045" i="27"/>
  <c r="R1044" i="27"/>
  <c r="R1043" i="27"/>
  <c r="R1042" i="27"/>
  <c r="R1041" i="27"/>
  <c r="R1040" i="27"/>
  <c r="R1039" i="27"/>
  <c r="R1038" i="27"/>
  <c r="R1037" i="27"/>
  <c r="R1036" i="27"/>
  <c r="R1035" i="27"/>
  <c r="R1034" i="27"/>
  <c r="R1033" i="27"/>
  <c r="R1032" i="27"/>
  <c r="R1031" i="27"/>
  <c r="R1030" i="27"/>
  <c r="R1029" i="27"/>
  <c r="R1028" i="27"/>
  <c r="R1027" i="27"/>
  <c r="R1026" i="27"/>
  <c r="R1025" i="27"/>
  <c r="R1024" i="27"/>
  <c r="R1023" i="27"/>
  <c r="R1022" i="27"/>
  <c r="R1021" i="27"/>
  <c r="R1020" i="27"/>
  <c r="R1019" i="27"/>
  <c r="R1018" i="27"/>
  <c r="R1017" i="27"/>
  <c r="R1016" i="27"/>
  <c r="R1015" i="27"/>
  <c r="R1014" i="27"/>
  <c r="R1013" i="27"/>
  <c r="R1012" i="27"/>
  <c r="R1011" i="27"/>
  <c r="R1010" i="27"/>
  <c r="R1009" i="27"/>
  <c r="R1008" i="27"/>
  <c r="R1007" i="27"/>
  <c r="R1006" i="27"/>
  <c r="R1005" i="27"/>
  <c r="R1004" i="27"/>
  <c r="R1003" i="27"/>
  <c r="R1002" i="27"/>
  <c r="R1001" i="27"/>
  <c r="R1000" i="27"/>
  <c r="R999" i="27"/>
  <c r="R998" i="27"/>
  <c r="R997" i="27"/>
  <c r="R996" i="27"/>
  <c r="R995" i="27"/>
  <c r="R994" i="27"/>
  <c r="R993" i="27"/>
  <c r="R992" i="27"/>
  <c r="R991" i="27"/>
  <c r="R990" i="27"/>
  <c r="R989" i="27"/>
  <c r="R988" i="27"/>
  <c r="R987" i="27"/>
  <c r="R986" i="27"/>
  <c r="R985" i="27"/>
  <c r="R984" i="27"/>
  <c r="R983" i="27"/>
  <c r="R982" i="27"/>
  <c r="R981" i="27"/>
  <c r="R980" i="27"/>
  <c r="R979" i="27"/>
  <c r="R978" i="27"/>
  <c r="R977" i="27"/>
  <c r="R976" i="27"/>
  <c r="R975" i="27"/>
  <c r="R974" i="27"/>
  <c r="R973" i="27"/>
  <c r="R972" i="27"/>
  <c r="R971" i="27"/>
  <c r="R970" i="27"/>
  <c r="R969" i="27"/>
  <c r="R968" i="27"/>
  <c r="R967" i="27"/>
  <c r="R966" i="27"/>
  <c r="R965" i="27"/>
  <c r="R964" i="27"/>
  <c r="R963" i="27"/>
  <c r="R962" i="27"/>
  <c r="R961" i="27"/>
  <c r="R960" i="27"/>
  <c r="R959" i="27"/>
  <c r="R958" i="27"/>
  <c r="R957" i="27"/>
  <c r="R956" i="27"/>
  <c r="R955" i="27"/>
  <c r="R954" i="27"/>
  <c r="R953" i="27"/>
  <c r="R952" i="27"/>
  <c r="R951" i="27"/>
  <c r="R950" i="27"/>
  <c r="R949" i="27"/>
  <c r="R948" i="27"/>
  <c r="R947" i="27"/>
  <c r="R946" i="27"/>
  <c r="R945" i="27"/>
  <c r="R944" i="27"/>
  <c r="R943" i="27"/>
  <c r="R942" i="27"/>
  <c r="R941" i="27"/>
  <c r="R940" i="27"/>
  <c r="R939" i="27"/>
  <c r="R938" i="27"/>
  <c r="R937" i="27"/>
  <c r="R936" i="27"/>
  <c r="R935" i="27"/>
  <c r="R934" i="27"/>
  <c r="R933" i="27"/>
  <c r="R932" i="27"/>
  <c r="R931" i="27"/>
  <c r="R930" i="27"/>
  <c r="R929" i="27"/>
  <c r="R928" i="27"/>
  <c r="R927" i="27"/>
  <c r="R926" i="27"/>
  <c r="R925" i="27"/>
  <c r="R924" i="27"/>
  <c r="R923" i="27"/>
  <c r="R922" i="27"/>
  <c r="R921" i="27"/>
  <c r="R920" i="27"/>
  <c r="R919" i="27"/>
  <c r="R918" i="27"/>
  <c r="R917" i="27"/>
  <c r="R916" i="27"/>
  <c r="R915" i="27"/>
  <c r="R914" i="27"/>
  <c r="R913" i="27"/>
  <c r="R912" i="27"/>
  <c r="R911" i="27"/>
  <c r="R910" i="27"/>
  <c r="R909" i="27"/>
  <c r="R908" i="27"/>
  <c r="R907" i="27"/>
  <c r="R906" i="27"/>
  <c r="R905" i="27"/>
  <c r="R904" i="27"/>
  <c r="R903" i="27"/>
  <c r="R902" i="27"/>
  <c r="R901" i="27"/>
  <c r="R900" i="27"/>
  <c r="R899" i="27"/>
  <c r="R898" i="27"/>
  <c r="R897" i="27"/>
  <c r="R896" i="27"/>
  <c r="R895" i="27"/>
  <c r="R894" i="27"/>
  <c r="R893" i="27"/>
  <c r="R892" i="27"/>
  <c r="R891" i="27"/>
  <c r="R890" i="27"/>
  <c r="R889" i="27"/>
  <c r="R888" i="27"/>
  <c r="R887" i="27"/>
  <c r="R886" i="27"/>
  <c r="R885" i="27"/>
  <c r="R884" i="27"/>
  <c r="R883" i="27"/>
  <c r="R882" i="27"/>
  <c r="R881" i="27"/>
  <c r="R880" i="27"/>
  <c r="R879" i="27"/>
  <c r="R878" i="27"/>
  <c r="R877" i="27"/>
  <c r="R876" i="27"/>
  <c r="R875" i="27"/>
  <c r="R874" i="27"/>
  <c r="R873" i="27"/>
  <c r="R872" i="27"/>
  <c r="R871" i="27"/>
  <c r="R870" i="27"/>
  <c r="R869" i="27"/>
  <c r="R868" i="27"/>
  <c r="R867" i="27"/>
  <c r="R866" i="27"/>
  <c r="R865" i="27"/>
  <c r="R864" i="27"/>
  <c r="R863" i="27"/>
  <c r="R862" i="27"/>
  <c r="R861" i="27"/>
  <c r="R860" i="27"/>
  <c r="R859" i="27"/>
  <c r="R858" i="27"/>
  <c r="R857" i="27"/>
  <c r="R856" i="27"/>
  <c r="R855" i="27"/>
  <c r="R854" i="27"/>
  <c r="R853" i="27"/>
  <c r="R852" i="27"/>
  <c r="R851" i="27"/>
  <c r="R850" i="27"/>
  <c r="R849" i="27"/>
  <c r="R848" i="27"/>
  <c r="R847" i="27"/>
  <c r="R846" i="27"/>
  <c r="R845" i="27"/>
  <c r="R844" i="27"/>
  <c r="R843" i="27"/>
  <c r="R842" i="27"/>
  <c r="R841" i="27"/>
  <c r="R840" i="27"/>
  <c r="R839" i="27"/>
  <c r="R838" i="27"/>
  <c r="R837" i="27"/>
  <c r="R836" i="27"/>
  <c r="R835" i="27"/>
  <c r="R834" i="27"/>
  <c r="R833" i="27"/>
  <c r="R832" i="27"/>
  <c r="R831" i="27"/>
  <c r="R830" i="27"/>
  <c r="R829" i="27"/>
  <c r="R828" i="27"/>
  <c r="R827" i="27"/>
  <c r="R826" i="27"/>
  <c r="R825" i="27"/>
  <c r="R824" i="27"/>
  <c r="R823" i="27"/>
  <c r="R822" i="27"/>
  <c r="R821" i="27"/>
  <c r="R820" i="27"/>
  <c r="R819" i="27"/>
  <c r="R818" i="27"/>
  <c r="R817" i="27"/>
  <c r="R816" i="27"/>
  <c r="R815" i="27"/>
  <c r="R814" i="27"/>
  <c r="R813" i="27"/>
  <c r="R812" i="27"/>
  <c r="R811" i="27"/>
  <c r="R810" i="27"/>
  <c r="R809" i="27"/>
  <c r="R808" i="27"/>
  <c r="R807" i="27"/>
  <c r="R806" i="27"/>
  <c r="R805" i="27"/>
  <c r="R804" i="27"/>
  <c r="R803" i="27"/>
  <c r="R802" i="27"/>
  <c r="R801" i="27"/>
  <c r="R800" i="27"/>
  <c r="R799" i="27"/>
  <c r="R798" i="27"/>
  <c r="R797" i="27"/>
  <c r="R796" i="27"/>
  <c r="R795" i="27"/>
  <c r="R794" i="27"/>
  <c r="R793" i="27"/>
  <c r="R792" i="27"/>
  <c r="R791" i="27"/>
  <c r="R790" i="27"/>
  <c r="R789" i="27"/>
  <c r="R788" i="27"/>
  <c r="R787" i="27"/>
  <c r="R786" i="27"/>
  <c r="R785" i="27"/>
  <c r="R784" i="27"/>
  <c r="R783" i="27"/>
  <c r="R782" i="27"/>
  <c r="R781" i="27"/>
  <c r="R780" i="27"/>
  <c r="R779" i="27"/>
  <c r="R778" i="27"/>
  <c r="R777" i="27"/>
  <c r="R776" i="27"/>
  <c r="R775" i="27"/>
  <c r="R774" i="27"/>
  <c r="R773" i="27"/>
  <c r="R772" i="27"/>
  <c r="R771" i="27"/>
  <c r="R770" i="27"/>
  <c r="R769" i="27"/>
  <c r="R768" i="27"/>
  <c r="R767" i="27"/>
  <c r="R766" i="27"/>
  <c r="R765" i="27"/>
  <c r="R764" i="27"/>
  <c r="R763" i="27"/>
  <c r="R762" i="27"/>
  <c r="R761" i="27"/>
  <c r="R760" i="27"/>
  <c r="R759" i="27"/>
  <c r="R758" i="27"/>
  <c r="R757" i="27"/>
  <c r="R756" i="27"/>
  <c r="R755" i="27"/>
  <c r="R754" i="27"/>
  <c r="R753" i="27"/>
  <c r="R752" i="27"/>
  <c r="R751" i="27"/>
  <c r="R750" i="27"/>
  <c r="R749" i="27"/>
  <c r="R748" i="27"/>
  <c r="R747" i="27"/>
  <c r="R746" i="27"/>
  <c r="R745" i="27"/>
  <c r="R744" i="27"/>
  <c r="R743" i="27"/>
  <c r="R742" i="27"/>
  <c r="R741" i="27"/>
  <c r="R740" i="27"/>
  <c r="R739" i="27"/>
  <c r="R738" i="27"/>
  <c r="R737" i="27"/>
  <c r="R736" i="27"/>
  <c r="R735" i="27"/>
  <c r="R734" i="27"/>
  <c r="R733" i="27"/>
  <c r="R732" i="27"/>
  <c r="R731" i="27"/>
  <c r="R730" i="27"/>
  <c r="R729" i="27"/>
  <c r="R728" i="27"/>
  <c r="R727" i="27"/>
  <c r="R726" i="27"/>
  <c r="R725" i="27"/>
  <c r="R724" i="27"/>
  <c r="R723" i="27"/>
  <c r="R722" i="27"/>
  <c r="R721" i="27"/>
  <c r="R720" i="27"/>
  <c r="R719" i="27"/>
  <c r="R718" i="27"/>
  <c r="R717" i="27"/>
  <c r="R716" i="27"/>
  <c r="R715" i="27"/>
  <c r="R714" i="27"/>
  <c r="R713" i="27"/>
  <c r="R712" i="27"/>
  <c r="R711" i="27"/>
  <c r="R710" i="27"/>
  <c r="R709" i="27"/>
  <c r="R708" i="27"/>
  <c r="R707" i="27"/>
  <c r="R706" i="27"/>
  <c r="R705" i="27"/>
  <c r="R704" i="27"/>
  <c r="R703" i="27"/>
  <c r="R702" i="27"/>
  <c r="R701" i="27"/>
  <c r="R700" i="27"/>
  <c r="R699" i="27"/>
  <c r="R698" i="27"/>
  <c r="R697" i="27"/>
  <c r="R696" i="27"/>
  <c r="R695" i="27"/>
  <c r="R694" i="27"/>
  <c r="R693" i="27"/>
  <c r="R692" i="27"/>
  <c r="R691" i="27"/>
  <c r="R690" i="27"/>
  <c r="R689" i="27"/>
  <c r="R688" i="27"/>
  <c r="R687" i="27"/>
  <c r="R686" i="27"/>
  <c r="R685" i="27"/>
  <c r="R684" i="27"/>
  <c r="R683" i="27"/>
  <c r="R682" i="27"/>
  <c r="R681" i="27"/>
  <c r="R680" i="27"/>
  <c r="R679" i="27"/>
  <c r="R678" i="27"/>
  <c r="R677" i="27"/>
  <c r="R676" i="27"/>
  <c r="R675" i="27"/>
  <c r="R674" i="27"/>
  <c r="R673" i="27"/>
  <c r="R672" i="27"/>
  <c r="R671" i="27"/>
  <c r="R670" i="27"/>
  <c r="R669" i="27"/>
  <c r="R668" i="27"/>
  <c r="R667" i="27"/>
  <c r="R666" i="27"/>
  <c r="R665" i="27"/>
  <c r="R664" i="27"/>
  <c r="R663" i="27"/>
  <c r="R662" i="27"/>
  <c r="R661" i="27"/>
  <c r="R660" i="27"/>
  <c r="R659" i="27"/>
  <c r="R658" i="27"/>
  <c r="R657" i="27"/>
  <c r="R656" i="27"/>
  <c r="R655" i="27"/>
  <c r="R654" i="27"/>
  <c r="R653" i="27"/>
  <c r="R652" i="27"/>
  <c r="R651" i="27"/>
  <c r="R650" i="27"/>
  <c r="R649" i="27"/>
  <c r="R648" i="27"/>
  <c r="R647" i="27"/>
  <c r="R646" i="27"/>
  <c r="R645" i="27"/>
  <c r="R644" i="27"/>
  <c r="R643" i="27"/>
  <c r="R642" i="27"/>
  <c r="R641" i="27"/>
  <c r="R640" i="27"/>
  <c r="R639" i="27"/>
  <c r="R638" i="27"/>
  <c r="R637" i="27"/>
  <c r="R636" i="27"/>
  <c r="R635" i="27"/>
  <c r="R634" i="27"/>
  <c r="R633" i="27"/>
  <c r="R632" i="27"/>
  <c r="R631" i="27"/>
  <c r="R630" i="27"/>
  <c r="R629" i="27"/>
  <c r="R628" i="27"/>
  <c r="R627" i="27"/>
  <c r="R626" i="27"/>
  <c r="R625" i="27"/>
  <c r="R624" i="27"/>
  <c r="R623" i="27"/>
  <c r="R622" i="27"/>
  <c r="R621" i="27"/>
  <c r="R620" i="27"/>
  <c r="R619" i="27"/>
  <c r="R618" i="27"/>
  <c r="R617" i="27"/>
  <c r="R616" i="27"/>
  <c r="R615" i="27"/>
  <c r="R614" i="27"/>
  <c r="R613" i="27"/>
  <c r="R612" i="27"/>
  <c r="R611" i="27"/>
  <c r="R610" i="27"/>
  <c r="R609" i="27"/>
  <c r="R608" i="27"/>
  <c r="R607" i="27"/>
  <c r="R606" i="27"/>
  <c r="R605" i="27"/>
  <c r="R604" i="27"/>
  <c r="R603" i="27"/>
  <c r="R602" i="27"/>
  <c r="R601" i="27"/>
  <c r="R600" i="27"/>
  <c r="R599" i="27"/>
  <c r="R598" i="27"/>
  <c r="R597" i="27"/>
  <c r="R596" i="27"/>
  <c r="R595" i="27"/>
  <c r="R594" i="27"/>
  <c r="R593" i="27"/>
  <c r="R592" i="27"/>
  <c r="R591" i="27"/>
  <c r="R590" i="27"/>
  <c r="R589" i="27"/>
  <c r="R588" i="27"/>
  <c r="R587" i="27"/>
  <c r="R586" i="27"/>
  <c r="R585" i="27"/>
  <c r="R584" i="27"/>
  <c r="R583" i="27"/>
  <c r="R582" i="27"/>
  <c r="R581" i="27"/>
  <c r="R580" i="27"/>
  <c r="R579" i="27"/>
  <c r="R578" i="27"/>
  <c r="R577" i="27"/>
  <c r="R576" i="27"/>
  <c r="R575" i="27"/>
  <c r="R574" i="27"/>
  <c r="R573" i="27"/>
  <c r="R572" i="27"/>
  <c r="R571" i="27"/>
  <c r="R570" i="27"/>
  <c r="R569" i="27"/>
  <c r="R568" i="27"/>
  <c r="R567" i="27"/>
  <c r="R566" i="27"/>
  <c r="R565" i="27"/>
  <c r="R564" i="27"/>
  <c r="R563" i="27"/>
  <c r="R562" i="27"/>
  <c r="R561" i="27"/>
  <c r="R560" i="27"/>
  <c r="R559" i="27"/>
  <c r="R558" i="27"/>
  <c r="R557" i="27"/>
  <c r="R556" i="27"/>
  <c r="R555" i="27"/>
  <c r="R554" i="27"/>
  <c r="R553" i="27"/>
  <c r="R552" i="27"/>
  <c r="R551" i="27"/>
  <c r="R550" i="27"/>
  <c r="R549" i="27"/>
  <c r="R548" i="27"/>
  <c r="R547" i="27"/>
  <c r="R546" i="27"/>
  <c r="R545" i="27"/>
  <c r="R544" i="27"/>
  <c r="R543" i="27"/>
  <c r="R542" i="27"/>
  <c r="R541" i="27"/>
  <c r="R540" i="27"/>
  <c r="R539" i="27"/>
  <c r="R538" i="27"/>
  <c r="R537" i="27"/>
  <c r="R536" i="27"/>
  <c r="R535" i="27"/>
  <c r="R534" i="27"/>
  <c r="R533" i="27"/>
  <c r="R532" i="27"/>
  <c r="R531" i="27"/>
  <c r="R530" i="27"/>
  <c r="R529" i="27"/>
  <c r="R528" i="27"/>
  <c r="R527" i="27"/>
  <c r="R526" i="27"/>
  <c r="R525" i="27"/>
  <c r="R524" i="27"/>
  <c r="R523" i="27"/>
  <c r="R522" i="27"/>
  <c r="R521" i="27"/>
  <c r="R520" i="27"/>
  <c r="R519" i="27"/>
  <c r="R518" i="27"/>
  <c r="R517" i="27"/>
  <c r="R516" i="27"/>
  <c r="R515" i="27"/>
  <c r="R514" i="27"/>
  <c r="R513" i="27"/>
  <c r="R512" i="27"/>
  <c r="R511" i="27"/>
  <c r="R510" i="27"/>
  <c r="R509" i="27"/>
  <c r="R508" i="27"/>
  <c r="R507" i="27"/>
  <c r="R506" i="27"/>
  <c r="R505" i="27"/>
  <c r="R504" i="27"/>
  <c r="R503" i="27"/>
  <c r="R502" i="27"/>
  <c r="R501" i="27"/>
  <c r="R500" i="27"/>
  <c r="R499" i="27"/>
  <c r="R498" i="27"/>
  <c r="R497" i="27"/>
  <c r="R496" i="27"/>
  <c r="R495" i="27"/>
  <c r="R494" i="27"/>
  <c r="R493" i="27"/>
  <c r="R492" i="27"/>
  <c r="R491" i="27"/>
  <c r="R490" i="27"/>
  <c r="R489" i="27"/>
  <c r="R488" i="27"/>
  <c r="R487" i="27"/>
  <c r="R486" i="27"/>
  <c r="R485" i="27"/>
  <c r="R484" i="27"/>
  <c r="R483" i="27"/>
  <c r="R482" i="27"/>
  <c r="R481" i="27"/>
  <c r="R480" i="27"/>
  <c r="R479" i="27"/>
  <c r="R478" i="27"/>
  <c r="R477" i="27"/>
  <c r="R476" i="27"/>
  <c r="R475" i="27"/>
  <c r="R474" i="27"/>
  <c r="R473" i="27"/>
  <c r="R472" i="27"/>
  <c r="R471" i="27"/>
  <c r="R470" i="27"/>
  <c r="R469" i="27"/>
  <c r="R468" i="27"/>
  <c r="R467" i="27"/>
  <c r="R466" i="27"/>
  <c r="R465" i="27"/>
  <c r="R464" i="27"/>
  <c r="R463" i="27"/>
  <c r="R462" i="27"/>
  <c r="R461" i="27"/>
  <c r="R460" i="27"/>
  <c r="R459" i="27"/>
  <c r="R458" i="27"/>
  <c r="R457" i="27"/>
  <c r="R456" i="27"/>
  <c r="R455" i="27"/>
  <c r="R454" i="27"/>
  <c r="R453" i="27"/>
  <c r="R452" i="27"/>
  <c r="R451" i="27"/>
  <c r="R450" i="27"/>
  <c r="R449" i="27"/>
  <c r="R448" i="27"/>
  <c r="R447" i="27"/>
  <c r="R446" i="27"/>
  <c r="R445" i="27"/>
  <c r="R444" i="27"/>
  <c r="R443" i="27"/>
  <c r="R442" i="27"/>
  <c r="R441" i="27"/>
  <c r="R440" i="27"/>
  <c r="R439" i="27"/>
  <c r="R438" i="27"/>
  <c r="R437" i="27"/>
  <c r="R436" i="27"/>
  <c r="R435" i="27"/>
  <c r="R434" i="27"/>
  <c r="R433" i="27"/>
  <c r="R432" i="27"/>
  <c r="R431" i="27"/>
  <c r="R430" i="27"/>
  <c r="R429" i="27"/>
  <c r="R428" i="27"/>
  <c r="R427" i="27"/>
  <c r="R426" i="27"/>
  <c r="R425" i="27"/>
  <c r="R424" i="27"/>
  <c r="R423" i="27"/>
  <c r="R422" i="27"/>
  <c r="R421" i="27"/>
  <c r="R420" i="27"/>
  <c r="R419" i="27"/>
  <c r="R418" i="27"/>
  <c r="R417" i="27"/>
  <c r="R416" i="27"/>
  <c r="R415" i="27"/>
  <c r="R414" i="27"/>
  <c r="R413" i="27"/>
  <c r="R412" i="27"/>
  <c r="R411" i="27"/>
  <c r="R410" i="27"/>
  <c r="R409" i="27"/>
  <c r="R408" i="27"/>
  <c r="R407" i="27"/>
  <c r="R406" i="27"/>
  <c r="R405" i="27"/>
  <c r="R404" i="27"/>
  <c r="R403" i="27"/>
  <c r="R402" i="27"/>
  <c r="R401" i="27"/>
  <c r="R400" i="27"/>
  <c r="R399" i="27"/>
  <c r="R398" i="27"/>
  <c r="R397" i="27"/>
  <c r="R396" i="27"/>
  <c r="R395" i="27"/>
  <c r="R394" i="27"/>
  <c r="R393" i="27"/>
  <c r="R392" i="27"/>
  <c r="R391" i="27"/>
  <c r="R390" i="27"/>
  <c r="R389" i="27"/>
  <c r="R388" i="27"/>
  <c r="R387" i="27"/>
  <c r="R386" i="27"/>
  <c r="R385" i="27"/>
  <c r="R384" i="27"/>
  <c r="R383" i="27"/>
  <c r="R382" i="27"/>
  <c r="R381" i="27"/>
  <c r="R380" i="27"/>
  <c r="R379" i="27"/>
  <c r="R378" i="27"/>
  <c r="R377" i="27"/>
  <c r="R376" i="27"/>
  <c r="R375" i="27"/>
  <c r="R374" i="27"/>
  <c r="R373" i="27"/>
  <c r="R372" i="27"/>
  <c r="R371" i="27"/>
  <c r="R370" i="27"/>
  <c r="R369" i="27"/>
  <c r="R368" i="27"/>
  <c r="R367" i="27"/>
  <c r="R366" i="27"/>
  <c r="R365" i="27"/>
  <c r="R364" i="27"/>
  <c r="R363" i="27"/>
  <c r="R362" i="27"/>
  <c r="R361" i="27"/>
  <c r="R360" i="27"/>
  <c r="R359" i="27"/>
  <c r="R358" i="27"/>
  <c r="R357" i="27"/>
  <c r="R356" i="27"/>
  <c r="R355" i="27"/>
  <c r="R354" i="27"/>
  <c r="R353" i="27"/>
  <c r="R352" i="27"/>
  <c r="R351" i="27"/>
  <c r="R350" i="27"/>
  <c r="R349" i="27"/>
  <c r="R348" i="27"/>
  <c r="R347" i="27"/>
  <c r="R346" i="27"/>
  <c r="R345" i="27"/>
  <c r="R344" i="27"/>
  <c r="R343" i="27"/>
  <c r="R342" i="27"/>
  <c r="R341" i="27"/>
  <c r="R340" i="27"/>
  <c r="R339" i="27"/>
  <c r="R338" i="27"/>
  <c r="R337" i="27"/>
  <c r="R336" i="27"/>
  <c r="R335" i="27"/>
  <c r="R334" i="27"/>
  <c r="R333" i="27"/>
  <c r="R332" i="27"/>
  <c r="R331" i="27"/>
  <c r="R330" i="27"/>
  <c r="R329" i="27"/>
  <c r="R328" i="27"/>
  <c r="R327" i="27"/>
  <c r="R326" i="27"/>
  <c r="R325" i="27"/>
  <c r="R324" i="27"/>
  <c r="R323" i="27"/>
  <c r="R322" i="27"/>
  <c r="R321" i="27"/>
  <c r="R320" i="27"/>
  <c r="R319" i="27"/>
  <c r="R318" i="27"/>
  <c r="R317" i="27"/>
  <c r="R316" i="27"/>
  <c r="R315" i="27"/>
  <c r="R314" i="27"/>
  <c r="R313" i="27"/>
  <c r="R312" i="27"/>
  <c r="R311" i="27"/>
  <c r="R310" i="27"/>
  <c r="R309" i="27"/>
  <c r="R308" i="27"/>
  <c r="R307" i="27"/>
  <c r="R306" i="27"/>
  <c r="R305" i="27"/>
  <c r="R304" i="27"/>
  <c r="R303" i="27"/>
  <c r="R302" i="27"/>
  <c r="R301" i="27"/>
  <c r="R300" i="27"/>
  <c r="R299" i="27"/>
  <c r="R298" i="27"/>
  <c r="R297" i="27"/>
  <c r="R296" i="27"/>
  <c r="R295" i="27"/>
  <c r="R294" i="27"/>
  <c r="R293" i="27"/>
  <c r="R292" i="27"/>
  <c r="R291" i="27"/>
  <c r="R290" i="27"/>
  <c r="R289" i="27"/>
  <c r="R288" i="27"/>
  <c r="R287" i="27"/>
  <c r="R286" i="27"/>
  <c r="R285" i="27"/>
  <c r="R284" i="27"/>
  <c r="R283" i="27"/>
  <c r="R282" i="27"/>
  <c r="R281" i="27"/>
  <c r="R280" i="27"/>
  <c r="R279" i="27"/>
  <c r="R278" i="27"/>
  <c r="R277" i="27"/>
  <c r="R276" i="27"/>
  <c r="R275" i="27"/>
  <c r="R274" i="27"/>
  <c r="R273" i="27"/>
  <c r="R272" i="27"/>
  <c r="R271" i="27"/>
  <c r="R270" i="27"/>
  <c r="R269" i="27"/>
  <c r="R268" i="27"/>
  <c r="R267" i="27"/>
  <c r="R266" i="27"/>
  <c r="R265" i="27"/>
  <c r="R264" i="27"/>
  <c r="R263" i="27"/>
  <c r="R262" i="27"/>
  <c r="R261" i="27"/>
  <c r="R260" i="27"/>
  <c r="R259" i="27"/>
  <c r="R258" i="27"/>
  <c r="R257" i="27"/>
  <c r="R256" i="27"/>
  <c r="R255" i="27"/>
  <c r="R254" i="27"/>
  <c r="R253" i="27"/>
  <c r="R252" i="27"/>
  <c r="R251" i="27"/>
  <c r="R250" i="27"/>
  <c r="R249" i="27"/>
  <c r="R248" i="27"/>
  <c r="R247" i="27"/>
  <c r="R246" i="27"/>
  <c r="R245" i="27"/>
  <c r="R244" i="27"/>
  <c r="R243" i="27"/>
  <c r="R242" i="27"/>
  <c r="R241" i="27"/>
  <c r="R240" i="27"/>
  <c r="R239" i="27"/>
  <c r="R238" i="27"/>
  <c r="R237" i="27"/>
  <c r="R236" i="27"/>
  <c r="R235" i="27"/>
  <c r="R234" i="27"/>
  <c r="R233" i="27"/>
  <c r="R232" i="27"/>
  <c r="R231" i="27"/>
  <c r="R230" i="27"/>
  <c r="R229" i="27"/>
  <c r="R228" i="27"/>
  <c r="R227" i="27"/>
  <c r="R226" i="27"/>
  <c r="R225" i="27"/>
  <c r="R224" i="27"/>
  <c r="R223" i="27"/>
  <c r="R222" i="27"/>
  <c r="R221" i="27"/>
  <c r="R220" i="27"/>
  <c r="R219" i="27"/>
  <c r="R218" i="27"/>
  <c r="R217" i="27"/>
  <c r="R216" i="27"/>
  <c r="R215" i="27"/>
  <c r="R214" i="27"/>
  <c r="R213" i="27"/>
  <c r="R212" i="27"/>
  <c r="R211" i="27"/>
  <c r="R210" i="27"/>
  <c r="R209" i="27"/>
  <c r="R208" i="27"/>
  <c r="R207" i="27"/>
  <c r="R206" i="27"/>
  <c r="R205" i="27"/>
  <c r="R204" i="27"/>
  <c r="R203" i="27"/>
  <c r="R202" i="27"/>
  <c r="R201" i="27"/>
  <c r="R200" i="27"/>
  <c r="R199" i="27"/>
  <c r="R198" i="27"/>
  <c r="R197" i="27"/>
  <c r="R196" i="27"/>
  <c r="R195" i="27"/>
  <c r="R194" i="27"/>
  <c r="R193" i="27"/>
  <c r="R192" i="27"/>
  <c r="R191" i="27"/>
  <c r="R190" i="27"/>
  <c r="R189" i="27"/>
  <c r="R188" i="27"/>
  <c r="R187" i="27"/>
  <c r="R186" i="27"/>
  <c r="R185" i="27"/>
  <c r="R184" i="27"/>
  <c r="R183" i="27"/>
  <c r="R182" i="27"/>
  <c r="R181" i="27"/>
  <c r="R180" i="27"/>
  <c r="R179" i="27"/>
  <c r="R178" i="27"/>
  <c r="R177" i="27"/>
  <c r="R176" i="27"/>
  <c r="R175" i="27"/>
  <c r="R174" i="27"/>
  <c r="R173" i="27"/>
  <c r="R172" i="27"/>
  <c r="R171" i="27"/>
  <c r="R170" i="27"/>
  <c r="R169" i="27"/>
  <c r="R168" i="27"/>
  <c r="R167" i="27"/>
  <c r="R166" i="27"/>
  <c r="R165" i="27"/>
  <c r="R164" i="27"/>
  <c r="R163" i="27"/>
  <c r="R162" i="27"/>
  <c r="R161" i="27"/>
  <c r="R160" i="27"/>
  <c r="R159" i="27"/>
  <c r="R158" i="27"/>
  <c r="R157" i="27"/>
  <c r="R156" i="27"/>
  <c r="R155" i="27"/>
  <c r="R154" i="27"/>
  <c r="R153" i="27"/>
  <c r="R152" i="27"/>
  <c r="R151" i="27"/>
  <c r="R150" i="27"/>
  <c r="R149" i="27"/>
  <c r="R148" i="27"/>
  <c r="R147" i="27"/>
  <c r="R146" i="27"/>
  <c r="R145" i="27"/>
  <c r="R144" i="27"/>
  <c r="R143" i="27"/>
  <c r="R142" i="27"/>
  <c r="R141" i="27"/>
  <c r="R140" i="27"/>
  <c r="R139" i="27"/>
  <c r="R138" i="27"/>
  <c r="R137" i="27"/>
  <c r="R136" i="27"/>
  <c r="R135" i="27"/>
  <c r="R134" i="27"/>
  <c r="R133" i="27"/>
  <c r="R132" i="27"/>
  <c r="R131" i="27"/>
  <c r="R130" i="27"/>
  <c r="R129" i="27"/>
  <c r="R128" i="27"/>
  <c r="R127" i="27"/>
  <c r="R126" i="27"/>
  <c r="R125" i="27"/>
  <c r="R124" i="27"/>
  <c r="R123" i="27"/>
  <c r="R122" i="27"/>
  <c r="R121" i="27"/>
  <c r="R120" i="27"/>
  <c r="R119" i="27"/>
  <c r="R118" i="27"/>
  <c r="R117" i="27"/>
  <c r="R116" i="27"/>
  <c r="R115" i="27"/>
  <c r="R114" i="27"/>
  <c r="R113" i="27"/>
  <c r="R112" i="27"/>
  <c r="R111" i="27"/>
  <c r="R110" i="27"/>
  <c r="R109" i="27"/>
  <c r="R108" i="27"/>
  <c r="R107" i="27"/>
  <c r="R106" i="27"/>
  <c r="R105" i="27"/>
  <c r="R104" i="27"/>
  <c r="R103" i="27"/>
  <c r="R102" i="27"/>
  <c r="R101" i="27"/>
  <c r="R100" i="27"/>
  <c r="R99" i="27"/>
  <c r="R98" i="27"/>
  <c r="R97" i="27"/>
  <c r="R96" i="27"/>
  <c r="R95" i="27"/>
  <c r="R94" i="27"/>
  <c r="R93" i="27"/>
  <c r="R92" i="27"/>
  <c r="R91" i="27"/>
  <c r="R90" i="27"/>
  <c r="R89" i="27"/>
  <c r="R88" i="27"/>
  <c r="R87" i="27"/>
  <c r="R86" i="27"/>
  <c r="R85" i="27"/>
  <c r="R84" i="27"/>
  <c r="R83" i="27"/>
  <c r="R82" i="27"/>
  <c r="R81" i="27"/>
  <c r="R80" i="27"/>
  <c r="R79" i="27"/>
  <c r="R78" i="27"/>
  <c r="R77" i="27"/>
  <c r="R76" i="27"/>
  <c r="R75" i="27"/>
  <c r="R74" i="27"/>
  <c r="R73" i="27"/>
  <c r="R72" i="27"/>
  <c r="R71" i="27"/>
  <c r="R70" i="27"/>
  <c r="R69" i="27"/>
  <c r="R68" i="27"/>
  <c r="R67" i="27"/>
  <c r="R66" i="27"/>
  <c r="R65" i="27"/>
  <c r="R64" i="27"/>
  <c r="R63" i="27"/>
  <c r="R62" i="27"/>
  <c r="R61" i="27"/>
  <c r="R60" i="27"/>
  <c r="R59" i="27"/>
  <c r="R58" i="27"/>
  <c r="R57" i="27"/>
  <c r="R56" i="27"/>
  <c r="R55" i="27"/>
  <c r="R54" i="27"/>
  <c r="R53" i="27"/>
  <c r="R52" i="27"/>
  <c r="R51" i="27"/>
  <c r="R50" i="27"/>
  <c r="R49" i="27"/>
  <c r="R48" i="27"/>
  <c r="R47" i="27"/>
  <c r="R46" i="27"/>
  <c r="R45" i="27"/>
  <c r="R44" i="27"/>
  <c r="R43" i="27"/>
  <c r="R42" i="27"/>
  <c r="R41" i="27"/>
  <c r="R40" i="27"/>
  <c r="R39" i="27"/>
  <c r="R38" i="27"/>
  <c r="R37" i="27"/>
  <c r="R36" i="27"/>
  <c r="R35" i="27"/>
  <c r="R34" i="27"/>
  <c r="R33" i="27"/>
  <c r="R32" i="27"/>
  <c r="R31" i="27"/>
  <c r="R30" i="27"/>
  <c r="R29" i="27"/>
  <c r="R28" i="27"/>
  <c r="R27" i="27"/>
  <c r="R26" i="27"/>
  <c r="R25" i="27"/>
  <c r="R24" i="27"/>
  <c r="R23" i="27"/>
  <c r="R22" i="27"/>
  <c r="R21" i="27"/>
  <c r="R20" i="27"/>
  <c r="R19" i="27"/>
  <c r="R18" i="27"/>
  <c r="R17" i="27"/>
  <c r="R16" i="27"/>
  <c r="R15" i="27"/>
  <c r="R14" i="27"/>
  <c r="R13" i="27"/>
  <c r="R12" i="27"/>
  <c r="R11" i="27"/>
  <c r="R10" i="27"/>
  <c r="Q1976" i="27"/>
  <c r="Q1975" i="27"/>
  <c r="Q1974" i="27"/>
  <c r="Q1973" i="27"/>
  <c r="Q1972" i="27"/>
  <c r="Q1971" i="27"/>
  <c r="Q1970" i="27"/>
  <c r="Q1969" i="27"/>
  <c r="Q1968" i="27"/>
  <c r="Q1967" i="27"/>
  <c r="Q1966" i="27"/>
  <c r="Q1965" i="27"/>
  <c r="Q1964" i="27"/>
  <c r="Q1963" i="27"/>
  <c r="Q1962" i="27"/>
  <c r="Q1961" i="27"/>
  <c r="Q1960" i="27"/>
  <c r="Q1959" i="27"/>
  <c r="Q1958" i="27"/>
  <c r="Q1957" i="27"/>
  <c r="Q1956" i="27"/>
  <c r="Q1955" i="27"/>
  <c r="Q1954" i="27"/>
  <c r="Q1953" i="27"/>
  <c r="Q1952" i="27"/>
  <c r="Q1951" i="27"/>
  <c r="Q1950" i="27"/>
  <c r="Q1949" i="27"/>
  <c r="Q1948" i="27"/>
  <c r="Q1947" i="27"/>
  <c r="Q1946" i="27"/>
  <c r="Q1945" i="27"/>
  <c r="Q1944" i="27"/>
  <c r="Q1943" i="27"/>
  <c r="Q1942" i="27"/>
  <c r="Q1941" i="27"/>
  <c r="Q1940" i="27"/>
  <c r="Q1939" i="27"/>
  <c r="Q1938" i="27"/>
  <c r="Q1937" i="27"/>
  <c r="Q1936" i="27"/>
  <c r="Q1935" i="27"/>
  <c r="Q1934" i="27"/>
  <c r="Q1933" i="27"/>
  <c r="Q1932" i="27"/>
  <c r="Q1931" i="27"/>
  <c r="Q1930" i="27"/>
  <c r="Q1929" i="27"/>
  <c r="Q1928" i="27"/>
  <c r="Q1927" i="27"/>
  <c r="Q1926" i="27"/>
  <c r="Q1925" i="27"/>
  <c r="Q1924" i="27"/>
  <c r="Q1923" i="27"/>
  <c r="Q1922" i="27"/>
  <c r="Q1921" i="27"/>
  <c r="Q1920" i="27"/>
  <c r="Q1919" i="27"/>
  <c r="Q1918" i="27"/>
  <c r="Q1917" i="27"/>
  <c r="Q1916" i="27"/>
  <c r="Q1915" i="27"/>
  <c r="Q1914" i="27"/>
  <c r="Q1913" i="27"/>
  <c r="Q1912" i="27"/>
  <c r="Q1911" i="27"/>
  <c r="Q1910" i="27"/>
  <c r="Q1909" i="27"/>
  <c r="Q1908" i="27"/>
  <c r="Q1907" i="27"/>
  <c r="Q1906" i="27"/>
  <c r="Q1905" i="27"/>
  <c r="Q1904" i="27"/>
  <c r="Q1903" i="27"/>
  <c r="Q1902" i="27"/>
  <c r="Q1901" i="27"/>
  <c r="Q1900" i="27"/>
  <c r="Q1899" i="27"/>
  <c r="Q1898" i="27"/>
  <c r="Q1897" i="27"/>
  <c r="Q1896" i="27"/>
  <c r="Q1895" i="27"/>
  <c r="Q1894" i="27"/>
  <c r="Q1893" i="27"/>
  <c r="Q1892" i="27"/>
  <c r="Q1891" i="27"/>
  <c r="Q1890" i="27"/>
  <c r="Q1889" i="27"/>
  <c r="Q1888" i="27"/>
  <c r="Q1887" i="27"/>
  <c r="Q1886" i="27"/>
  <c r="Q1885" i="27"/>
  <c r="Q1884" i="27"/>
  <c r="Q1883" i="27"/>
  <c r="Q1882" i="27"/>
  <c r="Q1881" i="27"/>
  <c r="Q1880" i="27"/>
  <c r="Q1879" i="27"/>
  <c r="Q1878" i="27"/>
  <c r="Q1877" i="27"/>
  <c r="Q1876" i="27"/>
  <c r="Q1875" i="27"/>
  <c r="Q1874" i="27"/>
  <c r="Q1873" i="27"/>
  <c r="Q1872" i="27"/>
  <c r="Q1871" i="27"/>
  <c r="Q1870" i="27"/>
  <c r="Q1869" i="27"/>
  <c r="Q1868" i="27"/>
  <c r="Q1867" i="27"/>
  <c r="Q1866" i="27"/>
  <c r="Q1865" i="27"/>
  <c r="Q1864" i="27"/>
  <c r="Q1863" i="27"/>
  <c r="Q1862" i="27"/>
  <c r="Q1861" i="27"/>
  <c r="Q1860" i="27"/>
  <c r="Q1859" i="27"/>
  <c r="Q1858" i="27"/>
  <c r="Q1857" i="27"/>
  <c r="Q1856" i="27"/>
  <c r="Q1855" i="27"/>
  <c r="Q1854" i="27"/>
  <c r="Q1853" i="27"/>
  <c r="Q1852" i="27"/>
  <c r="Q1851" i="27"/>
  <c r="Q1850" i="27"/>
  <c r="Q1849" i="27"/>
  <c r="Q1848" i="27"/>
  <c r="Q1847" i="27"/>
  <c r="Q1846" i="27"/>
  <c r="Q1845" i="27"/>
  <c r="Q1844" i="27"/>
  <c r="Q1843" i="27"/>
  <c r="Q1842" i="27"/>
  <c r="Q1841" i="27"/>
  <c r="Q1840" i="27"/>
  <c r="Q1839" i="27"/>
  <c r="Q1838" i="27"/>
  <c r="Q1837" i="27"/>
  <c r="Q1836" i="27"/>
  <c r="Q1835" i="27"/>
  <c r="Q1834" i="27"/>
  <c r="Q1833" i="27"/>
  <c r="Q1832" i="27"/>
  <c r="Q1831" i="27"/>
  <c r="Q1830" i="27"/>
  <c r="Q1829" i="27"/>
  <c r="Q1828" i="27"/>
  <c r="Q1827" i="27"/>
  <c r="Q1826" i="27"/>
  <c r="Q1825" i="27"/>
  <c r="Q1824" i="27"/>
  <c r="Q1823" i="27"/>
  <c r="Q1822" i="27"/>
  <c r="Q1821" i="27"/>
  <c r="Q1820" i="27"/>
  <c r="Q1819" i="27"/>
  <c r="Q1818" i="27"/>
  <c r="Q1817" i="27"/>
  <c r="Q1816" i="27"/>
  <c r="Q1815" i="27"/>
  <c r="Q1814" i="27"/>
  <c r="Q1813" i="27"/>
  <c r="Q1812" i="27"/>
  <c r="Q1811" i="27"/>
  <c r="Q1810" i="27"/>
  <c r="Q1809" i="27"/>
  <c r="Q1808" i="27"/>
  <c r="Q1807" i="27"/>
  <c r="Q1806" i="27"/>
  <c r="Q1805" i="27"/>
  <c r="Q1804" i="27"/>
  <c r="Q1803" i="27"/>
  <c r="Q1802" i="27"/>
  <c r="Q1801" i="27"/>
  <c r="Q1800" i="27"/>
  <c r="Q1799" i="27"/>
  <c r="Q1798" i="27"/>
  <c r="Q1797" i="27"/>
  <c r="Q1796" i="27"/>
  <c r="Q1795" i="27"/>
  <c r="Q1794" i="27"/>
  <c r="Q1793" i="27"/>
  <c r="Q1792" i="27"/>
  <c r="Q1791" i="27"/>
  <c r="Q1790" i="27"/>
  <c r="Q1789" i="27"/>
  <c r="Q1788" i="27"/>
  <c r="Q1787" i="27"/>
  <c r="Q1786" i="27"/>
  <c r="Q1785" i="27"/>
  <c r="Q1784" i="27"/>
  <c r="Q1783" i="27"/>
  <c r="Q1782" i="27"/>
  <c r="Q1781" i="27"/>
  <c r="Q1780" i="27"/>
  <c r="Q1779" i="27"/>
  <c r="Q1778" i="27"/>
  <c r="Q1777" i="27"/>
  <c r="Q1776" i="27"/>
  <c r="Q1775" i="27"/>
  <c r="Q1774" i="27"/>
  <c r="Q1773" i="27"/>
  <c r="Q1772" i="27"/>
  <c r="Q1771" i="27"/>
  <c r="Q1770" i="27"/>
  <c r="Q1769" i="27"/>
  <c r="Q1768" i="27"/>
  <c r="Q1767" i="27"/>
  <c r="Q1766" i="27"/>
  <c r="Q1765" i="27"/>
  <c r="Q1764" i="27"/>
  <c r="Q1763" i="27"/>
  <c r="Q1762" i="27"/>
  <c r="Q1761" i="27"/>
  <c r="Q1760" i="27"/>
  <c r="Q1759" i="27"/>
  <c r="Q1758" i="27"/>
  <c r="Q1757" i="27"/>
  <c r="Q1756" i="27"/>
  <c r="Q1755" i="27"/>
  <c r="Q1754" i="27"/>
  <c r="Q1753" i="27"/>
  <c r="Q1752" i="27"/>
  <c r="Q1751" i="27"/>
  <c r="Q1750" i="27"/>
  <c r="Q1749" i="27"/>
  <c r="Q1748" i="27"/>
  <c r="Q1747" i="27"/>
  <c r="Q1746" i="27"/>
  <c r="Q1745" i="27"/>
  <c r="Q1744" i="27"/>
  <c r="Q1743" i="27"/>
  <c r="Q1742" i="27"/>
  <c r="Q1741" i="27"/>
  <c r="Q1740" i="27"/>
  <c r="Q1739" i="27"/>
  <c r="Q1738" i="27"/>
  <c r="Q1737" i="27"/>
  <c r="Q1736" i="27"/>
  <c r="Q1735" i="27"/>
  <c r="Q1734" i="27"/>
  <c r="Q1733" i="27"/>
  <c r="Q1732" i="27"/>
  <c r="Q1731" i="27"/>
  <c r="Q1730" i="27"/>
  <c r="Q1729" i="27"/>
  <c r="Q1728" i="27"/>
  <c r="Q1727" i="27"/>
  <c r="Q1726" i="27"/>
  <c r="Q1725" i="27"/>
  <c r="Q1724" i="27"/>
  <c r="Q1723" i="27"/>
  <c r="Q1722" i="27"/>
  <c r="Q1721" i="27"/>
  <c r="Q1720" i="27"/>
  <c r="Q1719" i="27"/>
  <c r="Q1718" i="27"/>
  <c r="Q1717" i="27"/>
  <c r="Q1716" i="27"/>
  <c r="Q1715" i="27"/>
  <c r="Q1714" i="27"/>
  <c r="Q1713" i="27"/>
  <c r="Q1712" i="27"/>
  <c r="Q1711" i="27"/>
  <c r="Q1710" i="27"/>
  <c r="Q1709" i="27"/>
  <c r="Q1708" i="27"/>
  <c r="Q1707" i="27"/>
  <c r="Q1706" i="27"/>
  <c r="Q1705" i="27"/>
  <c r="Q1704" i="27"/>
  <c r="Q1703" i="27"/>
  <c r="Q1702" i="27"/>
  <c r="Q1701" i="27"/>
  <c r="Q1700" i="27"/>
  <c r="Q1699" i="27"/>
  <c r="Q1698" i="27"/>
  <c r="Q1697" i="27"/>
  <c r="Q1696" i="27"/>
  <c r="Q1695" i="27"/>
  <c r="Q1694" i="27"/>
  <c r="Q1693" i="27"/>
  <c r="Q1692" i="27"/>
  <c r="Q1691" i="27"/>
  <c r="Q1690" i="27"/>
  <c r="Q1689" i="27"/>
  <c r="Q1688" i="27"/>
  <c r="Q1687" i="27"/>
  <c r="Q1686" i="27"/>
  <c r="Q1685" i="27"/>
  <c r="Q1684" i="27"/>
  <c r="Q1683" i="27"/>
  <c r="Q1682" i="27"/>
  <c r="Q1681" i="27"/>
  <c r="Q1680" i="27"/>
  <c r="Q1679" i="27"/>
  <c r="Q1678" i="27"/>
  <c r="Q1677" i="27"/>
  <c r="Q1676" i="27"/>
  <c r="Q1675" i="27"/>
  <c r="Q1674" i="27"/>
  <c r="Q1673" i="27"/>
  <c r="Q1672" i="27"/>
  <c r="Q1671" i="27"/>
  <c r="Q1670" i="27"/>
  <c r="Q1669" i="27"/>
  <c r="Q1668" i="27"/>
  <c r="Q1667" i="27"/>
  <c r="Q1666" i="27"/>
  <c r="Q1665" i="27"/>
  <c r="Q1664" i="27"/>
  <c r="Q1663" i="27"/>
  <c r="Q1662" i="27"/>
  <c r="Q1661" i="27"/>
  <c r="Q1660" i="27"/>
  <c r="Q1659" i="27"/>
  <c r="Q1658" i="27"/>
  <c r="Q1657" i="27"/>
  <c r="Q1656" i="27"/>
  <c r="Q1655" i="27"/>
  <c r="Q1654" i="27"/>
  <c r="Q1653" i="27"/>
  <c r="Q1652" i="27"/>
  <c r="Q1651" i="27"/>
  <c r="Q1650" i="27"/>
  <c r="Q1649" i="27"/>
  <c r="Q1648" i="27"/>
  <c r="Q1647" i="27"/>
  <c r="Q1646" i="27"/>
  <c r="Q1645" i="27"/>
  <c r="Q1644" i="27"/>
  <c r="Q1643" i="27"/>
  <c r="Q1642" i="27"/>
  <c r="Q1641" i="27"/>
  <c r="Q1640" i="27"/>
  <c r="Q1639" i="27"/>
  <c r="Q1638" i="27"/>
  <c r="Q1637" i="27"/>
  <c r="Q1636" i="27"/>
  <c r="Q1635" i="27"/>
  <c r="Q1634" i="27"/>
  <c r="Q1633" i="27"/>
  <c r="Q1632" i="27"/>
  <c r="Q1631" i="27"/>
  <c r="Q1630" i="27"/>
  <c r="Q1629" i="27"/>
  <c r="Q1628" i="27"/>
  <c r="Q1627" i="27"/>
  <c r="Q1626" i="27"/>
  <c r="Q1625" i="27"/>
  <c r="Q1624" i="27"/>
  <c r="Q1623" i="27"/>
  <c r="Q1622" i="27"/>
  <c r="Q1621" i="27"/>
  <c r="Q1620" i="27"/>
  <c r="Q1619" i="27"/>
  <c r="Q1618" i="27"/>
  <c r="Q1617" i="27"/>
  <c r="Q1616" i="27"/>
  <c r="Q1615" i="27"/>
  <c r="Q1614" i="27"/>
  <c r="Q1613" i="27"/>
  <c r="Q1612" i="27"/>
  <c r="Q1611" i="27"/>
  <c r="Q1610" i="27"/>
  <c r="Q1609" i="27"/>
  <c r="Q1608" i="27"/>
  <c r="Q1607" i="27"/>
  <c r="Q1606" i="27"/>
  <c r="Q1605" i="27"/>
  <c r="Q1604" i="27"/>
  <c r="Q1603" i="27"/>
  <c r="Q1602" i="27"/>
  <c r="Q1601" i="27"/>
  <c r="Q1600" i="27"/>
  <c r="Q1599" i="27"/>
  <c r="Q1598" i="27"/>
  <c r="Q1597" i="27"/>
  <c r="Q1596" i="27"/>
  <c r="Q1595" i="27"/>
  <c r="Q1594" i="27"/>
  <c r="Q1593" i="27"/>
  <c r="Q1592" i="27"/>
  <c r="Q1591" i="27"/>
  <c r="Q1590" i="27"/>
  <c r="Q1589" i="27"/>
  <c r="Q1588" i="27"/>
  <c r="Q1587" i="27"/>
  <c r="Q1586" i="27"/>
  <c r="Q1585" i="27"/>
  <c r="Q1584" i="27"/>
  <c r="Q1583" i="27"/>
  <c r="Q1582" i="27"/>
  <c r="Q1581" i="27"/>
  <c r="Q1580" i="27"/>
  <c r="Q1579" i="27"/>
  <c r="Q1578" i="27"/>
  <c r="Q1577" i="27"/>
  <c r="Q1576" i="27"/>
  <c r="Q1575" i="27"/>
  <c r="Q1574" i="27"/>
  <c r="Q1573" i="27"/>
  <c r="Q1572" i="27"/>
  <c r="Q1571" i="27"/>
  <c r="Q1570" i="27"/>
  <c r="Q1569" i="27"/>
  <c r="Q1568" i="27"/>
  <c r="Q1567" i="27"/>
  <c r="Q1566" i="27"/>
  <c r="Q1565" i="27"/>
  <c r="Q1564" i="27"/>
  <c r="Q1563" i="27"/>
  <c r="Q1562" i="27"/>
  <c r="Q1561" i="27"/>
  <c r="Q1560" i="27"/>
  <c r="Q1559" i="27"/>
  <c r="Q1558" i="27"/>
  <c r="Q1557" i="27"/>
  <c r="Q1556" i="27"/>
  <c r="Q1555" i="27"/>
  <c r="Q1554" i="27"/>
  <c r="Q1553" i="27"/>
  <c r="Q1552" i="27"/>
  <c r="Q1551" i="27"/>
  <c r="Q1550" i="27"/>
  <c r="Q1549" i="27"/>
  <c r="Q1548" i="27"/>
  <c r="Q1547" i="27"/>
  <c r="Q1546" i="27"/>
  <c r="Q1545" i="27"/>
  <c r="Q1544" i="27"/>
  <c r="Q1543" i="27"/>
  <c r="Q1542" i="27"/>
  <c r="Q1541" i="27"/>
  <c r="Q1540" i="27"/>
  <c r="Q1539" i="27"/>
  <c r="Q1538" i="27"/>
  <c r="Q1537" i="27"/>
  <c r="Q1536" i="27"/>
  <c r="Q1535" i="27"/>
  <c r="Q1534" i="27"/>
  <c r="Q1533" i="27"/>
  <c r="Q1532" i="27"/>
  <c r="Q1531" i="27"/>
  <c r="Q1530" i="27"/>
  <c r="Q1529" i="27"/>
  <c r="Q1528" i="27"/>
  <c r="Q1527" i="27"/>
  <c r="Q1526" i="27"/>
  <c r="Q1525" i="27"/>
  <c r="Q1524" i="27"/>
  <c r="Q1523" i="27"/>
  <c r="Q1522" i="27"/>
  <c r="Q1521" i="27"/>
  <c r="Q1520" i="27"/>
  <c r="Q1519" i="27"/>
  <c r="Q1518" i="27"/>
  <c r="Q1517" i="27"/>
  <c r="Q1516" i="27"/>
  <c r="Q1515" i="27"/>
  <c r="Q1514" i="27"/>
  <c r="Q1513" i="27"/>
  <c r="Q1512" i="27"/>
  <c r="Q1511" i="27"/>
  <c r="Q1510" i="27"/>
  <c r="Q1509" i="27"/>
  <c r="Q1508" i="27"/>
  <c r="Q1507" i="27"/>
  <c r="Q1506" i="27"/>
  <c r="Q1505" i="27"/>
  <c r="Q1504" i="27"/>
  <c r="Q1503" i="27"/>
  <c r="Q1502" i="27"/>
  <c r="Q1501" i="27"/>
  <c r="Q1500" i="27"/>
  <c r="Q1499" i="27"/>
  <c r="Q1498" i="27"/>
  <c r="Q1497" i="27"/>
  <c r="Q1496" i="27"/>
  <c r="Q1495" i="27"/>
  <c r="Q1494" i="27"/>
  <c r="Q1493" i="27"/>
  <c r="Q1492" i="27"/>
  <c r="Q1491" i="27"/>
  <c r="Q1490" i="27"/>
  <c r="Q1489" i="27"/>
  <c r="Q1488" i="27"/>
  <c r="Q1487" i="27"/>
  <c r="Q1486" i="27"/>
  <c r="Q1485" i="27"/>
  <c r="Q1484" i="27"/>
  <c r="Q1483" i="27"/>
  <c r="Q1482" i="27"/>
  <c r="Q1481" i="27"/>
  <c r="Q1480" i="27"/>
  <c r="Q1479" i="27"/>
  <c r="Q1478" i="27"/>
  <c r="Q1477" i="27"/>
  <c r="Q1476" i="27"/>
  <c r="Q1475" i="27"/>
  <c r="Q1474" i="27"/>
  <c r="Q1473" i="27"/>
  <c r="Q1472" i="27"/>
  <c r="Q1471" i="27"/>
  <c r="Q1470" i="27"/>
  <c r="Q1469" i="27"/>
  <c r="Q1468" i="27"/>
  <c r="Q1467" i="27"/>
  <c r="Q1466" i="27"/>
  <c r="Q1465" i="27"/>
  <c r="Q1464" i="27"/>
  <c r="Q1463" i="27"/>
  <c r="Q1462" i="27"/>
  <c r="Q1461" i="27"/>
  <c r="Q1460" i="27"/>
  <c r="Q1459" i="27"/>
  <c r="Q1458" i="27"/>
  <c r="Q1457" i="27"/>
  <c r="Q1456" i="27"/>
  <c r="Q1455" i="27"/>
  <c r="Q1454" i="27"/>
  <c r="Q1453" i="27"/>
  <c r="Q1452" i="27"/>
  <c r="Q1451" i="27"/>
  <c r="Q1450" i="27"/>
  <c r="Q1449" i="27"/>
  <c r="Q1448" i="27"/>
  <c r="Q1447" i="27"/>
  <c r="Q1446" i="27"/>
  <c r="Q1445" i="27"/>
  <c r="Q1444" i="27"/>
  <c r="Q1443" i="27"/>
  <c r="Q1442" i="27"/>
  <c r="Q1441" i="27"/>
  <c r="Q1440" i="27"/>
  <c r="Q1439" i="27"/>
  <c r="Q1438" i="27"/>
  <c r="Q1437" i="27"/>
  <c r="Q1436" i="27"/>
  <c r="Q1435" i="27"/>
  <c r="Q1434" i="27"/>
  <c r="Q1433" i="27"/>
  <c r="Q1432" i="27"/>
  <c r="Q1431" i="27"/>
  <c r="Q1430" i="27"/>
  <c r="Q1429" i="27"/>
  <c r="Q1428" i="27"/>
  <c r="Q1427" i="27"/>
  <c r="Q1426" i="27"/>
  <c r="Q1425" i="27"/>
  <c r="Q1424" i="27"/>
  <c r="Q1423" i="27"/>
  <c r="Q1422" i="27"/>
  <c r="Q1421" i="27"/>
  <c r="Q1420" i="27"/>
  <c r="Q1419" i="27"/>
  <c r="Q1418" i="27"/>
  <c r="Q1417" i="27"/>
  <c r="Q1416" i="27"/>
  <c r="Q1415" i="27"/>
  <c r="Q1414" i="27"/>
  <c r="Q1413" i="27"/>
  <c r="Q1412" i="27"/>
  <c r="Q1411" i="27"/>
  <c r="Q1410" i="27"/>
  <c r="Q1409" i="27"/>
  <c r="Q1408" i="27"/>
  <c r="Q1407" i="27"/>
  <c r="Q1406" i="27"/>
  <c r="Q1405" i="27"/>
  <c r="Q1404" i="27"/>
  <c r="Q1403" i="27"/>
  <c r="Q1402" i="27"/>
  <c r="Q1401" i="27"/>
  <c r="Q1400" i="27"/>
  <c r="Q1399" i="27"/>
  <c r="Q1398" i="27"/>
  <c r="Q1397" i="27"/>
  <c r="Q1396" i="27"/>
  <c r="Q1395" i="27"/>
  <c r="Q1394" i="27"/>
  <c r="Q1393" i="27"/>
  <c r="Q1392" i="27"/>
  <c r="Q1391" i="27"/>
  <c r="Q1390" i="27"/>
  <c r="Q1389" i="27"/>
  <c r="Q1388" i="27"/>
  <c r="Q1387" i="27"/>
  <c r="Q1386" i="27"/>
  <c r="Q1385" i="27"/>
  <c r="Q1384" i="27"/>
  <c r="Q1383" i="27"/>
  <c r="Q1382" i="27"/>
  <c r="Q1381" i="27"/>
  <c r="Q1380" i="27"/>
  <c r="Q1379" i="27"/>
  <c r="Q1378" i="27"/>
  <c r="Q1377" i="27"/>
  <c r="Q1376" i="27"/>
  <c r="Q1375" i="27"/>
  <c r="Q1374" i="27"/>
  <c r="Q1373" i="27"/>
  <c r="Q1372" i="27"/>
  <c r="Q1371" i="27"/>
  <c r="Q1370" i="27"/>
  <c r="Q1369" i="27"/>
  <c r="Q1368" i="27"/>
  <c r="Q1367" i="27"/>
  <c r="Q1366" i="27"/>
  <c r="Q1365" i="27"/>
  <c r="Q1364" i="27"/>
  <c r="Q1363" i="27"/>
  <c r="Q1362" i="27"/>
  <c r="Q1361" i="27"/>
  <c r="Q1360" i="27"/>
  <c r="Q1359" i="27"/>
  <c r="Q1358" i="27"/>
  <c r="Q1357" i="27"/>
  <c r="Q1356" i="27"/>
  <c r="Q1355" i="27"/>
  <c r="Q1354" i="27"/>
  <c r="Q1353" i="27"/>
  <c r="Q1352" i="27"/>
  <c r="Q1351" i="27"/>
  <c r="Q1350" i="27"/>
  <c r="Q1349" i="27"/>
  <c r="Q1348" i="27"/>
  <c r="Q1347" i="27"/>
  <c r="Q1346" i="27"/>
  <c r="Q1345" i="27"/>
  <c r="Q1344" i="27"/>
  <c r="Q1343" i="27"/>
  <c r="Q1342" i="27"/>
  <c r="Q1341" i="27"/>
  <c r="Q1340" i="27"/>
  <c r="Q1339" i="27"/>
  <c r="Q1338" i="27"/>
  <c r="Q1337" i="27"/>
  <c r="Q1336" i="27"/>
  <c r="Q1335" i="27"/>
  <c r="Q1334" i="27"/>
  <c r="Q1333" i="27"/>
  <c r="Q1332" i="27"/>
  <c r="Q1331" i="27"/>
  <c r="Q1330" i="27"/>
  <c r="Q1329" i="27"/>
  <c r="Q1328" i="27"/>
  <c r="Q1327" i="27"/>
  <c r="Q1326" i="27"/>
  <c r="Q1325" i="27"/>
  <c r="Q1324" i="27"/>
  <c r="Q1323" i="27"/>
  <c r="Q1322" i="27"/>
  <c r="Q1321" i="27"/>
  <c r="Q1320" i="27"/>
  <c r="Q1319" i="27"/>
  <c r="Q1318" i="27"/>
  <c r="Q1317" i="27"/>
  <c r="Q1316" i="27"/>
  <c r="Q1315" i="27"/>
  <c r="Q1314" i="27"/>
  <c r="Q1313" i="27"/>
  <c r="Q1312" i="27"/>
  <c r="Q1311" i="27"/>
  <c r="Q1310" i="27"/>
  <c r="Q1309" i="27"/>
  <c r="Q1308" i="27"/>
  <c r="Q1307" i="27"/>
  <c r="Q1306" i="27"/>
  <c r="Q1305" i="27"/>
  <c r="Q1304" i="27"/>
  <c r="Q1303" i="27"/>
  <c r="Q1302" i="27"/>
  <c r="Q1301" i="27"/>
  <c r="Q1300" i="27"/>
  <c r="Q1299" i="27"/>
  <c r="Q1298" i="27"/>
  <c r="Q1297" i="27"/>
  <c r="Q1296" i="27"/>
  <c r="Q1295" i="27"/>
  <c r="Q1294" i="27"/>
  <c r="Q1293" i="27"/>
  <c r="Q1292" i="27"/>
  <c r="Q1291" i="27"/>
  <c r="Q1290" i="27"/>
  <c r="Q1289" i="27"/>
  <c r="Q1288" i="27"/>
  <c r="Q1287" i="27"/>
  <c r="Q1286" i="27"/>
  <c r="Q1285" i="27"/>
  <c r="Q1284" i="27"/>
  <c r="Q1283" i="27"/>
  <c r="Q1282" i="27"/>
  <c r="Q1281" i="27"/>
  <c r="Q1280" i="27"/>
  <c r="Q1279" i="27"/>
  <c r="Q1278" i="27"/>
  <c r="Q1277" i="27"/>
  <c r="Q1276" i="27"/>
  <c r="Q1275" i="27"/>
  <c r="Q1274" i="27"/>
  <c r="Q1273" i="27"/>
  <c r="Q1272" i="27"/>
  <c r="Q1271" i="27"/>
  <c r="Q1270" i="27"/>
  <c r="Q1269" i="27"/>
  <c r="Q1268" i="27"/>
  <c r="Q1267" i="27"/>
  <c r="Q1266" i="27"/>
  <c r="Q1265" i="27"/>
  <c r="Q1264" i="27"/>
  <c r="Q1263" i="27"/>
  <c r="Q1262" i="27"/>
  <c r="Q1261" i="27"/>
  <c r="Q1260" i="27"/>
  <c r="Q1259" i="27"/>
  <c r="Q1258" i="27"/>
  <c r="Q1257" i="27"/>
  <c r="Q1256" i="27"/>
  <c r="Q1255" i="27"/>
  <c r="Q1254" i="27"/>
  <c r="Q1253" i="27"/>
  <c r="Q1252" i="27"/>
  <c r="Q1251" i="27"/>
  <c r="Q1250" i="27"/>
  <c r="Q1249" i="27"/>
  <c r="Q1248" i="27"/>
  <c r="Q1247" i="27"/>
  <c r="Q1246" i="27"/>
  <c r="Q1245" i="27"/>
  <c r="Q1244" i="27"/>
  <c r="Q1243" i="27"/>
  <c r="Q1242" i="27"/>
  <c r="Q1241" i="27"/>
  <c r="Q1240" i="27"/>
  <c r="Q1239" i="27"/>
  <c r="Q1238" i="27"/>
  <c r="Q1237" i="27"/>
  <c r="Q1236" i="27"/>
  <c r="Q1235" i="27"/>
  <c r="Q1234" i="27"/>
  <c r="Q1233" i="27"/>
  <c r="Q1232" i="27"/>
  <c r="Q1231" i="27"/>
  <c r="Q1230" i="27"/>
  <c r="Q1229" i="27"/>
  <c r="Q1228" i="27"/>
  <c r="Q1227" i="27"/>
  <c r="Q1226" i="27"/>
  <c r="Q1225" i="27"/>
  <c r="Q1224" i="27"/>
  <c r="Q1223" i="27"/>
  <c r="Q1222" i="27"/>
  <c r="Q1221" i="27"/>
  <c r="Q1220" i="27"/>
  <c r="Q1219" i="27"/>
  <c r="Q1218" i="27"/>
  <c r="Q1217" i="27"/>
  <c r="Q1216" i="27"/>
  <c r="Q1215" i="27"/>
  <c r="Q1214" i="27"/>
  <c r="Q1213" i="27"/>
  <c r="Q1212" i="27"/>
  <c r="Q1211" i="27"/>
  <c r="Q1210" i="27"/>
  <c r="Q1209" i="27"/>
  <c r="Q1208" i="27"/>
  <c r="Q1207" i="27"/>
  <c r="Q1206" i="27"/>
  <c r="Q1205" i="27"/>
  <c r="Q1204" i="27"/>
  <c r="Q1203" i="27"/>
  <c r="Q1202" i="27"/>
  <c r="Q1201" i="27"/>
  <c r="Q1200" i="27"/>
  <c r="Q1199" i="27"/>
  <c r="Q1198" i="27"/>
  <c r="Q1197" i="27"/>
  <c r="Q1196" i="27"/>
  <c r="Q1195" i="27"/>
  <c r="Q1194" i="27"/>
  <c r="Q1193" i="27"/>
  <c r="Q1192" i="27"/>
  <c r="Q1191" i="27"/>
  <c r="Q1190" i="27"/>
  <c r="Q1189" i="27"/>
  <c r="Q1188" i="27"/>
  <c r="Q1187" i="27"/>
  <c r="Q1186" i="27"/>
  <c r="Q1185" i="27"/>
  <c r="Q1184" i="27"/>
  <c r="Q1183" i="27"/>
  <c r="Q1182" i="27"/>
  <c r="Q1181" i="27"/>
  <c r="Q1180" i="27"/>
  <c r="Q1179" i="27"/>
  <c r="Q1178" i="27"/>
  <c r="Q1177" i="27"/>
  <c r="Q1176" i="27"/>
  <c r="Q1175" i="27"/>
  <c r="Q1174" i="27"/>
  <c r="Q1173" i="27"/>
  <c r="Q1172" i="27"/>
  <c r="Q1171" i="27"/>
  <c r="Q1170" i="27"/>
  <c r="Q1169" i="27"/>
  <c r="Q1168" i="27"/>
  <c r="Q1167" i="27"/>
  <c r="Q1166" i="27"/>
  <c r="Q1165" i="27"/>
  <c r="Q1164" i="27"/>
  <c r="Q1163" i="27"/>
  <c r="Q1162" i="27"/>
  <c r="Q1161" i="27"/>
  <c r="Q1160" i="27"/>
  <c r="Q1159" i="27"/>
  <c r="Q1158" i="27"/>
  <c r="Q1157" i="27"/>
  <c r="Q1156" i="27"/>
  <c r="Q1155" i="27"/>
  <c r="Q1154" i="27"/>
  <c r="Q1153" i="27"/>
  <c r="Q1152" i="27"/>
  <c r="Q1151" i="27"/>
  <c r="Q1150" i="27"/>
  <c r="Q1149" i="27"/>
  <c r="Q1148" i="27"/>
  <c r="Q1147" i="27"/>
  <c r="Q1146" i="27"/>
  <c r="Q1145" i="27"/>
  <c r="Q1144" i="27"/>
  <c r="Q1143" i="27"/>
  <c r="Q1142" i="27"/>
  <c r="Q1141" i="27"/>
  <c r="Q1140" i="27"/>
  <c r="Q1139" i="27"/>
  <c r="Q1138" i="27"/>
  <c r="Q1137" i="27"/>
  <c r="Q1136" i="27"/>
  <c r="Q1135" i="27"/>
  <c r="Q1134" i="27"/>
  <c r="Q1133" i="27"/>
  <c r="Q1132" i="27"/>
  <c r="Q1131" i="27"/>
  <c r="Q1130" i="27"/>
  <c r="Q1129" i="27"/>
  <c r="Q1128" i="27"/>
  <c r="Q1127" i="27"/>
  <c r="Q1126" i="27"/>
  <c r="Q1125" i="27"/>
  <c r="Q1124" i="27"/>
  <c r="Q1123" i="27"/>
  <c r="Q1122" i="27"/>
  <c r="Q1121" i="27"/>
  <c r="Q1120" i="27"/>
  <c r="Q1119" i="27"/>
  <c r="Q1118" i="27"/>
  <c r="Q1117" i="27"/>
  <c r="Q1116" i="27"/>
  <c r="Q1115" i="27"/>
  <c r="Q1114" i="27"/>
  <c r="Q1113" i="27"/>
  <c r="Q1112" i="27"/>
  <c r="Q1111" i="27"/>
  <c r="Q1110" i="27"/>
  <c r="Q1109" i="27"/>
  <c r="Q1108" i="27"/>
  <c r="Q1107" i="27"/>
  <c r="Q1106" i="27"/>
  <c r="Q1105" i="27"/>
  <c r="Q1104" i="27"/>
  <c r="Q1103" i="27"/>
  <c r="Q1102" i="27"/>
  <c r="Q1101" i="27"/>
  <c r="Q1100" i="27"/>
  <c r="Q1099" i="27"/>
  <c r="Q1098" i="27"/>
  <c r="Q1097" i="27"/>
  <c r="Q1096" i="27"/>
  <c r="Q1095" i="27"/>
  <c r="Q1094" i="27"/>
  <c r="Q1093" i="27"/>
  <c r="Q1092" i="27"/>
  <c r="Q1091" i="27"/>
  <c r="Q1090" i="27"/>
  <c r="Q1089" i="27"/>
  <c r="Q1088" i="27"/>
  <c r="Q1087" i="27"/>
  <c r="Q1086" i="27"/>
  <c r="Q1085" i="27"/>
  <c r="Q1084" i="27"/>
  <c r="Q1083" i="27"/>
  <c r="Q1082" i="27"/>
  <c r="Q1081" i="27"/>
  <c r="Q1080" i="27"/>
  <c r="Q1079" i="27"/>
  <c r="Q1078" i="27"/>
  <c r="Q1077" i="27"/>
  <c r="Q1076" i="27"/>
  <c r="Q1075" i="27"/>
  <c r="Q1074" i="27"/>
  <c r="Q1073" i="27"/>
  <c r="Q1072" i="27"/>
  <c r="Q1071" i="27"/>
  <c r="Q1070" i="27"/>
  <c r="Q1069" i="27"/>
  <c r="Q1068" i="27"/>
  <c r="Q1067" i="27"/>
  <c r="Q1066" i="27"/>
  <c r="Q1065" i="27"/>
  <c r="Q1064" i="27"/>
  <c r="Q1063" i="27"/>
  <c r="Q1062" i="27"/>
  <c r="Q1061" i="27"/>
  <c r="Q1060" i="27"/>
  <c r="Q1059" i="27"/>
  <c r="Q1058" i="27"/>
  <c r="Q1057" i="27"/>
  <c r="Q1056" i="27"/>
  <c r="Q1055" i="27"/>
  <c r="Q1054" i="27"/>
  <c r="Q1053" i="27"/>
  <c r="Q1052" i="27"/>
  <c r="Q1051" i="27"/>
  <c r="Q1050" i="27"/>
  <c r="Q1049" i="27"/>
  <c r="Q1048" i="27"/>
  <c r="Q1047" i="27"/>
  <c r="Q1046" i="27"/>
  <c r="Q1045" i="27"/>
  <c r="Q1044" i="27"/>
  <c r="Q1043" i="27"/>
  <c r="Q1042" i="27"/>
  <c r="Q1041" i="27"/>
  <c r="Q1040" i="27"/>
  <c r="Q1039" i="27"/>
  <c r="Q1038" i="27"/>
  <c r="Q1037" i="27"/>
  <c r="Q1036" i="27"/>
  <c r="Q1035" i="27"/>
  <c r="Q1034" i="27"/>
  <c r="Q1033" i="27"/>
  <c r="Q1032" i="27"/>
  <c r="Q1031" i="27"/>
  <c r="Q1030" i="27"/>
  <c r="Q1029" i="27"/>
  <c r="Q1028" i="27"/>
  <c r="Q1027" i="27"/>
  <c r="Q1026" i="27"/>
  <c r="Q1025" i="27"/>
  <c r="Q1024" i="27"/>
  <c r="Q1023" i="27"/>
  <c r="Q1022" i="27"/>
  <c r="Q1021" i="27"/>
  <c r="Q1020" i="27"/>
  <c r="Q1019" i="27"/>
  <c r="Q1018" i="27"/>
  <c r="Q1017" i="27"/>
  <c r="Q1016" i="27"/>
  <c r="Q1015" i="27"/>
  <c r="Q1014" i="27"/>
  <c r="Q1013" i="27"/>
  <c r="Q1012" i="27"/>
  <c r="Q1011" i="27"/>
  <c r="Q1010" i="27"/>
  <c r="Q1009" i="27"/>
  <c r="Q1008" i="27"/>
  <c r="Q1007" i="27"/>
  <c r="Q1006" i="27"/>
  <c r="Q1005" i="27"/>
  <c r="Q1004" i="27"/>
  <c r="Q1003" i="27"/>
  <c r="Q1002" i="27"/>
  <c r="Q1001" i="27"/>
  <c r="Q1000" i="27"/>
  <c r="Q999" i="27"/>
  <c r="Q998" i="27"/>
  <c r="Q997" i="27"/>
  <c r="Q996" i="27"/>
  <c r="Q995" i="27"/>
  <c r="Q994" i="27"/>
  <c r="Q993" i="27"/>
  <c r="Q992" i="27"/>
  <c r="Q991" i="27"/>
  <c r="Q990" i="27"/>
  <c r="Q989" i="27"/>
  <c r="Q988" i="27"/>
  <c r="Q987" i="27"/>
  <c r="Q986" i="27"/>
  <c r="Q985" i="27"/>
  <c r="Q984" i="27"/>
  <c r="Q983" i="27"/>
  <c r="Q982" i="27"/>
  <c r="Q981" i="27"/>
  <c r="Q980" i="27"/>
  <c r="Q979" i="27"/>
  <c r="Q978" i="27"/>
  <c r="Q977" i="27"/>
  <c r="Q976" i="27"/>
  <c r="Q975" i="27"/>
  <c r="Q974" i="27"/>
  <c r="Q973" i="27"/>
  <c r="Q972" i="27"/>
  <c r="Q971" i="27"/>
  <c r="Q970" i="27"/>
  <c r="Q969" i="27"/>
  <c r="Q968" i="27"/>
  <c r="Q967" i="27"/>
  <c r="Q966" i="27"/>
  <c r="Q965" i="27"/>
  <c r="Q964" i="27"/>
  <c r="Q963" i="27"/>
  <c r="Q962" i="27"/>
  <c r="Q961" i="27"/>
  <c r="Q960" i="27"/>
  <c r="Q959" i="27"/>
  <c r="Q958" i="27"/>
  <c r="Q957" i="27"/>
  <c r="Q956" i="27"/>
  <c r="Q955" i="27"/>
  <c r="Q954" i="27"/>
  <c r="Q953" i="27"/>
  <c r="Q952" i="27"/>
  <c r="Q951" i="27"/>
  <c r="Q950" i="27"/>
  <c r="Q949" i="27"/>
  <c r="Q948" i="27"/>
  <c r="Q947" i="27"/>
  <c r="Q946" i="27"/>
  <c r="Q945" i="27"/>
  <c r="Q944" i="27"/>
  <c r="Q943" i="27"/>
  <c r="Q942" i="27"/>
  <c r="Q941" i="27"/>
  <c r="Q940" i="27"/>
  <c r="Q939" i="27"/>
  <c r="Q938" i="27"/>
  <c r="Q937" i="27"/>
  <c r="Q936" i="27"/>
  <c r="Q935" i="27"/>
  <c r="Q934" i="27"/>
  <c r="Q933" i="27"/>
  <c r="Q932" i="27"/>
  <c r="Q931" i="27"/>
  <c r="Q930" i="27"/>
  <c r="Q929" i="27"/>
  <c r="Q928" i="27"/>
  <c r="Q927" i="27"/>
  <c r="Q926" i="27"/>
  <c r="Q925" i="27"/>
  <c r="Q924" i="27"/>
  <c r="Q923" i="27"/>
  <c r="Q922" i="27"/>
  <c r="Q921" i="27"/>
  <c r="Q920" i="27"/>
  <c r="Q919" i="27"/>
  <c r="Q918" i="27"/>
  <c r="Q917" i="27"/>
  <c r="Q916" i="27"/>
  <c r="Q915" i="27"/>
  <c r="Q914" i="27"/>
  <c r="Q913" i="27"/>
  <c r="Q912" i="27"/>
  <c r="Q911" i="27"/>
  <c r="Q910" i="27"/>
  <c r="Q909" i="27"/>
  <c r="Q908" i="27"/>
  <c r="Q907" i="27"/>
  <c r="Q906" i="27"/>
  <c r="Q905" i="27"/>
  <c r="Q904" i="27"/>
  <c r="Q903" i="27"/>
  <c r="Q902" i="27"/>
  <c r="Q901" i="27"/>
  <c r="Q900" i="27"/>
  <c r="Q899" i="27"/>
  <c r="Q898" i="27"/>
  <c r="Q897" i="27"/>
  <c r="Q896" i="27"/>
  <c r="Q895" i="27"/>
  <c r="Q894" i="27"/>
  <c r="Q893" i="27"/>
  <c r="Q892" i="27"/>
  <c r="Q891" i="27"/>
  <c r="Q890" i="27"/>
  <c r="Q889" i="27"/>
  <c r="Q888" i="27"/>
  <c r="Q887" i="27"/>
  <c r="Q886" i="27"/>
  <c r="Q885" i="27"/>
  <c r="Q884" i="27"/>
  <c r="Q883" i="27"/>
  <c r="Q882" i="27"/>
  <c r="Q881" i="27"/>
  <c r="Q880" i="27"/>
  <c r="Q879" i="27"/>
  <c r="Q878" i="27"/>
  <c r="Q877" i="27"/>
  <c r="Q876" i="27"/>
  <c r="Q875" i="27"/>
  <c r="Q874" i="27"/>
  <c r="Q873" i="27"/>
  <c r="Q872" i="27"/>
  <c r="Q871" i="27"/>
  <c r="Q870" i="27"/>
  <c r="Q869" i="27"/>
  <c r="Q868" i="27"/>
  <c r="Q867" i="27"/>
  <c r="Q866" i="27"/>
  <c r="Q865" i="27"/>
  <c r="Q864" i="27"/>
  <c r="Q863" i="27"/>
  <c r="Q862" i="27"/>
  <c r="Q861" i="27"/>
  <c r="Q860" i="27"/>
  <c r="Q859" i="27"/>
  <c r="Q858" i="27"/>
  <c r="Q857" i="27"/>
  <c r="Q856" i="27"/>
  <c r="Q855" i="27"/>
  <c r="Q854" i="27"/>
  <c r="Q853" i="27"/>
  <c r="Q852" i="27"/>
  <c r="Q851" i="27"/>
  <c r="Q850" i="27"/>
  <c r="Q849" i="27"/>
  <c r="Q848" i="27"/>
  <c r="Q847" i="27"/>
  <c r="Q846" i="27"/>
  <c r="Q845" i="27"/>
  <c r="Q844" i="27"/>
  <c r="Q843" i="27"/>
  <c r="Q842" i="27"/>
  <c r="Q841" i="27"/>
  <c r="Q840" i="27"/>
  <c r="Q839" i="27"/>
  <c r="Q838" i="27"/>
  <c r="Q837" i="27"/>
  <c r="Q836" i="27"/>
  <c r="Q835" i="27"/>
  <c r="Q834" i="27"/>
  <c r="Q833" i="27"/>
  <c r="Q832" i="27"/>
  <c r="Q831" i="27"/>
  <c r="Q830" i="27"/>
  <c r="Q829" i="27"/>
  <c r="Q828" i="27"/>
  <c r="Q827" i="27"/>
  <c r="Q826" i="27"/>
  <c r="Q825" i="27"/>
  <c r="Q824" i="27"/>
  <c r="Q823" i="27"/>
  <c r="Q822" i="27"/>
  <c r="Q821" i="27"/>
  <c r="Q820" i="27"/>
  <c r="Q819" i="27"/>
  <c r="Q818" i="27"/>
  <c r="Q817" i="27"/>
  <c r="Q816" i="27"/>
  <c r="Q815" i="27"/>
  <c r="Q814" i="27"/>
  <c r="Q813" i="27"/>
  <c r="Q812" i="27"/>
  <c r="Q811" i="27"/>
  <c r="Q810" i="27"/>
  <c r="Q809" i="27"/>
  <c r="Q808" i="27"/>
  <c r="Q807" i="27"/>
  <c r="Q806" i="27"/>
  <c r="Q805" i="27"/>
  <c r="Q804" i="27"/>
  <c r="Q803" i="27"/>
  <c r="Q802" i="27"/>
  <c r="Q801" i="27"/>
  <c r="Q800" i="27"/>
  <c r="Q799" i="27"/>
  <c r="Q798" i="27"/>
  <c r="Q797" i="27"/>
  <c r="Q796" i="27"/>
  <c r="Q795" i="27"/>
  <c r="Q794" i="27"/>
  <c r="Q793" i="27"/>
  <c r="Q792" i="27"/>
  <c r="Q791" i="27"/>
  <c r="Q790" i="27"/>
  <c r="Q789" i="27"/>
  <c r="Q788" i="27"/>
  <c r="Q787" i="27"/>
  <c r="Q786" i="27"/>
  <c r="Q785" i="27"/>
  <c r="Q784" i="27"/>
  <c r="Q783" i="27"/>
  <c r="Q782" i="27"/>
  <c r="Q781" i="27"/>
  <c r="Q780" i="27"/>
  <c r="Q779" i="27"/>
  <c r="Q778" i="27"/>
  <c r="Q777" i="27"/>
  <c r="Q776" i="27"/>
  <c r="Q775" i="27"/>
  <c r="Q774" i="27"/>
  <c r="Q773" i="27"/>
  <c r="Q772" i="27"/>
  <c r="Q771" i="27"/>
  <c r="Q770" i="27"/>
  <c r="Q769" i="27"/>
  <c r="Q768" i="27"/>
  <c r="Q767" i="27"/>
  <c r="Q766" i="27"/>
  <c r="Q765" i="27"/>
  <c r="Q764" i="27"/>
  <c r="Q763" i="27"/>
  <c r="Q762" i="27"/>
  <c r="Q761" i="27"/>
  <c r="Q760" i="27"/>
  <c r="Q759" i="27"/>
  <c r="Q758" i="27"/>
  <c r="Q757" i="27"/>
  <c r="Q756" i="27"/>
  <c r="Q755" i="27"/>
  <c r="Q754" i="27"/>
  <c r="Q753" i="27"/>
  <c r="Q752" i="27"/>
  <c r="Q751" i="27"/>
  <c r="Q750" i="27"/>
  <c r="Q749" i="27"/>
  <c r="Q748" i="27"/>
  <c r="Q747" i="27"/>
  <c r="Q746" i="27"/>
  <c r="Q745" i="27"/>
  <c r="Q744" i="27"/>
  <c r="Q743" i="27"/>
  <c r="Q742" i="27"/>
  <c r="Q741" i="27"/>
  <c r="Q740" i="27"/>
  <c r="Q739" i="27"/>
  <c r="Q738" i="27"/>
  <c r="Q737" i="27"/>
  <c r="Q736" i="27"/>
  <c r="Q735" i="27"/>
  <c r="Q734" i="27"/>
  <c r="Q733" i="27"/>
  <c r="Q732" i="27"/>
  <c r="Q731" i="27"/>
  <c r="Q730" i="27"/>
  <c r="Q729" i="27"/>
  <c r="Q728" i="27"/>
  <c r="Q727" i="27"/>
  <c r="Q726" i="27"/>
  <c r="Q725" i="27"/>
  <c r="Q724" i="27"/>
  <c r="Q723" i="27"/>
  <c r="Q722" i="27"/>
  <c r="Q721" i="27"/>
  <c r="Q720" i="27"/>
  <c r="Q719" i="27"/>
  <c r="Q718" i="27"/>
  <c r="Q717" i="27"/>
  <c r="Q716" i="27"/>
  <c r="Q715" i="27"/>
  <c r="Q714" i="27"/>
  <c r="Q713" i="27"/>
  <c r="Q712" i="27"/>
  <c r="Q711" i="27"/>
  <c r="Q710" i="27"/>
  <c r="Q709" i="27"/>
  <c r="Q708" i="27"/>
  <c r="Q707" i="27"/>
  <c r="Q706" i="27"/>
  <c r="Q705" i="27"/>
  <c r="Q704" i="27"/>
  <c r="Q703" i="27"/>
  <c r="Q702" i="27"/>
  <c r="Q701" i="27"/>
  <c r="Q700" i="27"/>
  <c r="Q699" i="27"/>
  <c r="Q698" i="27"/>
  <c r="Q697" i="27"/>
  <c r="Q696" i="27"/>
  <c r="Q695" i="27"/>
  <c r="Q694" i="27"/>
  <c r="Q693" i="27"/>
  <c r="Q692" i="27"/>
  <c r="Q691" i="27"/>
  <c r="Q690" i="27"/>
  <c r="Q689" i="27"/>
  <c r="Q688" i="27"/>
  <c r="Q687" i="27"/>
  <c r="Q686" i="27"/>
  <c r="Q685" i="27"/>
  <c r="Q684" i="27"/>
  <c r="Q683" i="27"/>
  <c r="Q682" i="27"/>
  <c r="Q681" i="27"/>
  <c r="Q680" i="27"/>
  <c r="Q679" i="27"/>
  <c r="Q678" i="27"/>
  <c r="Q677" i="27"/>
  <c r="Q676" i="27"/>
  <c r="Q675" i="27"/>
  <c r="Q674" i="27"/>
  <c r="Q673" i="27"/>
  <c r="Q672" i="27"/>
  <c r="Q671" i="27"/>
  <c r="Q670" i="27"/>
  <c r="Q669" i="27"/>
  <c r="Q668" i="27"/>
  <c r="Q667" i="27"/>
  <c r="Q666" i="27"/>
  <c r="Q665" i="27"/>
  <c r="Q664" i="27"/>
  <c r="Q663" i="27"/>
  <c r="Q662" i="27"/>
  <c r="Q661" i="27"/>
  <c r="Q660" i="27"/>
  <c r="Q659" i="27"/>
  <c r="Q658" i="27"/>
  <c r="Q657" i="27"/>
  <c r="Q656" i="27"/>
  <c r="Q655" i="27"/>
  <c r="Q654" i="27"/>
  <c r="Q653" i="27"/>
  <c r="Q652" i="27"/>
  <c r="Q651" i="27"/>
  <c r="Q650" i="27"/>
  <c r="Q649" i="27"/>
  <c r="Q648" i="27"/>
  <c r="Q647" i="27"/>
  <c r="Q646" i="27"/>
  <c r="Q645" i="27"/>
  <c r="Q644" i="27"/>
  <c r="Q643" i="27"/>
  <c r="Q642" i="27"/>
  <c r="Q641" i="27"/>
  <c r="Q640" i="27"/>
  <c r="Q639" i="27"/>
  <c r="Q638" i="27"/>
  <c r="Q637" i="27"/>
  <c r="Q636" i="27"/>
  <c r="Q635" i="27"/>
  <c r="Q634" i="27"/>
  <c r="Q633" i="27"/>
  <c r="Q632" i="27"/>
  <c r="Q631" i="27"/>
  <c r="Q630" i="27"/>
  <c r="Q629" i="27"/>
  <c r="Q628" i="27"/>
  <c r="Q627" i="27"/>
  <c r="Q626" i="27"/>
  <c r="Q625" i="27"/>
  <c r="Q624" i="27"/>
  <c r="Q623" i="27"/>
  <c r="Q622" i="27"/>
  <c r="Q621" i="27"/>
  <c r="Q620" i="27"/>
  <c r="Q619" i="27"/>
  <c r="Q618" i="27"/>
  <c r="Q617" i="27"/>
  <c r="Q616" i="27"/>
  <c r="Q615" i="27"/>
  <c r="Q614" i="27"/>
  <c r="Q613" i="27"/>
  <c r="Q612" i="27"/>
  <c r="Q611" i="27"/>
  <c r="Q610" i="27"/>
  <c r="Q609" i="27"/>
  <c r="Q608" i="27"/>
  <c r="Q607" i="27"/>
  <c r="Q606" i="27"/>
  <c r="Q605" i="27"/>
  <c r="Q604" i="27"/>
  <c r="Q603" i="27"/>
  <c r="Q602" i="27"/>
  <c r="Q601" i="27"/>
  <c r="Q600" i="27"/>
  <c r="Q599" i="27"/>
  <c r="Q598" i="27"/>
  <c r="Q597" i="27"/>
  <c r="Q596" i="27"/>
  <c r="Q595" i="27"/>
  <c r="Q594" i="27"/>
  <c r="Q593" i="27"/>
  <c r="Q592" i="27"/>
  <c r="Q591" i="27"/>
  <c r="Q590" i="27"/>
  <c r="Q589" i="27"/>
  <c r="Q588" i="27"/>
  <c r="Q587" i="27"/>
  <c r="Q586" i="27"/>
  <c r="Q585" i="27"/>
  <c r="Q584" i="27"/>
  <c r="Q583" i="27"/>
  <c r="Q582" i="27"/>
  <c r="Q581" i="27"/>
  <c r="Q580" i="27"/>
  <c r="Q579" i="27"/>
  <c r="Q578" i="27"/>
  <c r="Q577" i="27"/>
  <c r="Q576" i="27"/>
  <c r="Q575" i="27"/>
  <c r="Q574" i="27"/>
  <c r="Q573" i="27"/>
  <c r="Q572" i="27"/>
  <c r="Q571" i="27"/>
  <c r="Q570" i="27"/>
  <c r="Q569" i="27"/>
  <c r="Q568" i="27"/>
  <c r="Q567" i="27"/>
  <c r="Q566" i="27"/>
  <c r="Q565" i="27"/>
  <c r="Q564" i="27"/>
  <c r="Q563" i="27"/>
  <c r="Q562" i="27"/>
  <c r="Q561" i="27"/>
  <c r="Q560" i="27"/>
  <c r="Q559" i="27"/>
  <c r="Q558" i="27"/>
  <c r="Q557" i="27"/>
  <c r="Q556" i="27"/>
  <c r="Q555" i="27"/>
  <c r="Q554" i="27"/>
  <c r="Q553" i="27"/>
  <c r="Q552" i="27"/>
  <c r="Q551" i="27"/>
  <c r="Q550" i="27"/>
  <c r="Q549" i="27"/>
  <c r="Q548" i="27"/>
  <c r="Q547" i="27"/>
  <c r="Q546" i="27"/>
  <c r="Q545" i="27"/>
  <c r="Q544" i="27"/>
  <c r="Q543" i="27"/>
  <c r="Q542" i="27"/>
  <c r="Q541" i="27"/>
  <c r="Q540" i="27"/>
  <c r="Q539" i="27"/>
  <c r="Q538" i="27"/>
  <c r="Q537" i="27"/>
  <c r="Q536" i="27"/>
  <c r="Q535" i="27"/>
  <c r="Q534" i="27"/>
  <c r="Q533" i="27"/>
  <c r="Q532" i="27"/>
  <c r="Q531" i="27"/>
  <c r="Q530" i="27"/>
  <c r="Q529" i="27"/>
  <c r="Q528" i="27"/>
  <c r="Q527" i="27"/>
  <c r="Q526" i="27"/>
  <c r="Q525" i="27"/>
  <c r="Q524" i="27"/>
  <c r="Q523" i="27"/>
  <c r="Q522" i="27"/>
  <c r="Q521" i="27"/>
  <c r="Q520" i="27"/>
  <c r="Q519" i="27"/>
  <c r="Q518" i="27"/>
  <c r="Q517" i="27"/>
  <c r="Q516" i="27"/>
  <c r="Q515" i="27"/>
  <c r="Q514" i="27"/>
  <c r="Q513" i="27"/>
  <c r="Q512" i="27"/>
  <c r="Q511" i="27"/>
  <c r="Q510" i="27"/>
  <c r="Q509" i="27"/>
  <c r="Q508" i="27"/>
  <c r="Q507" i="27"/>
  <c r="Q506" i="27"/>
  <c r="Q505" i="27"/>
  <c r="Q504" i="27"/>
  <c r="Q503" i="27"/>
  <c r="Q502" i="27"/>
  <c r="Q501" i="27"/>
  <c r="Q500" i="27"/>
  <c r="Q499" i="27"/>
  <c r="Q498" i="27"/>
  <c r="Q497" i="27"/>
  <c r="Q496" i="27"/>
  <c r="Q495" i="27"/>
  <c r="Q494" i="27"/>
  <c r="Q493" i="27"/>
  <c r="Q492" i="27"/>
  <c r="Q491" i="27"/>
  <c r="Q490" i="27"/>
  <c r="Q489" i="27"/>
  <c r="Q488" i="27"/>
  <c r="Q487" i="27"/>
  <c r="Q486" i="27"/>
  <c r="Q485" i="27"/>
  <c r="Q484" i="27"/>
  <c r="Q483" i="27"/>
  <c r="Q482" i="27"/>
  <c r="Q481" i="27"/>
  <c r="Q480" i="27"/>
  <c r="Q479" i="27"/>
  <c r="Q478" i="27"/>
  <c r="Q477" i="27"/>
  <c r="Q476" i="27"/>
  <c r="Q475" i="27"/>
  <c r="Q474" i="27"/>
  <c r="Q473" i="27"/>
  <c r="Q472" i="27"/>
  <c r="Q471" i="27"/>
  <c r="Q470" i="27"/>
  <c r="Q469" i="27"/>
  <c r="Q468" i="27"/>
  <c r="Q467" i="27"/>
  <c r="Q466" i="27"/>
  <c r="Q465" i="27"/>
  <c r="Q464" i="27"/>
  <c r="Q463" i="27"/>
  <c r="Q462" i="27"/>
  <c r="Q461" i="27"/>
  <c r="Q460" i="27"/>
  <c r="Q459" i="27"/>
  <c r="Q458" i="27"/>
  <c r="Q457" i="27"/>
  <c r="Q456" i="27"/>
  <c r="Q455" i="27"/>
  <c r="Q454" i="27"/>
  <c r="Q453" i="27"/>
  <c r="Q452" i="27"/>
  <c r="Q451" i="27"/>
  <c r="Q450" i="27"/>
  <c r="Q449" i="27"/>
  <c r="Q448" i="27"/>
  <c r="Q447" i="27"/>
  <c r="Q446" i="27"/>
  <c r="Q445" i="27"/>
  <c r="Q444" i="27"/>
  <c r="Q443" i="27"/>
  <c r="Q442" i="27"/>
  <c r="Q441" i="27"/>
  <c r="Q440" i="27"/>
  <c r="Q439" i="27"/>
  <c r="Q438" i="27"/>
  <c r="Q437" i="27"/>
  <c r="Q436" i="27"/>
  <c r="Q435" i="27"/>
  <c r="Q434" i="27"/>
  <c r="Q433" i="27"/>
  <c r="Q432" i="27"/>
  <c r="Q431" i="27"/>
  <c r="Q430" i="27"/>
  <c r="Q429" i="27"/>
  <c r="Q428" i="27"/>
  <c r="Q427" i="27"/>
  <c r="Q426" i="27"/>
  <c r="Q425" i="27"/>
  <c r="Q424" i="27"/>
  <c r="Q423" i="27"/>
  <c r="Q422" i="27"/>
  <c r="Q421" i="27"/>
  <c r="Q420" i="27"/>
  <c r="Q419" i="27"/>
  <c r="Q418" i="27"/>
  <c r="Q417" i="27"/>
  <c r="Q416" i="27"/>
  <c r="Q415" i="27"/>
  <c r="Q414" i="27"/>
  <c r="Q413" i="27"/>
  <c r="Q412" i="27"/>
  <c r="Q411" i="27"/>
  <c r="Q410" i="27"/>
  <c r="Q409" i="27"/>
  <c r="Q408" i="27"/>
  <c r="Q407" i="27"/>
  <c r="Q406" i="27"/>
  <c r="Q405" i="27"/>
  <c r="Q404" i="27"/>
  <c r="Q403" i="27"/>
  <c r="Q402" i="27"/>
  <c r="Q401" i="27"/>
  <c r="Q400" i="27"/>
  <c r="Q399" i="27"/>
  <c r="Q398" i="27"/>
  <c r="Q397" i="27"/>
  <c r="Q396" i="27"/>
  <c r="Q395" i="27"/>
  <c r="Q394" i="27"/>
  <c r="Q393" i="27"/>
  <c r="Q392" i="27"/>
  <c r="Q391" i="27"/>
  <c r="Q390" i="27"/>
  <c r="Q389" i="27"/>
  <c r="Q388" i="27"/>
  <c r="Q387" i="27"/>
  <c r="Q386" i="27"/>
  <c r="Q385" i="27"/>
  <c r="Q384" i="27"/>
  <c r="Q383" i="27"/>
  <c r="Q382" i="27"/>
  <c r="Q381" i="27"/>
  <c r="Q380" i="27"/>
  <c r="Q379" i="27"/>
  <c r="Q378" i="27"/>
  <c r="Q377" i="27"/>
  <c r="Q376" i="27"/>
  <c r="Q375" i="27"/>
  <c r="Q374" i="27"/>
  <c r="Q373" i="27"/>
  <c r="Q372" i="27"/>
  <c r="Q371" i="27"/>
  <c r="Q370" i="27"/>
  <c r="Q369" i="27"/>
  <c r="Q368" i="27"/>
  <c r="Q367" i="27"/>
  <c r="Q366" i="27"/>
  <c r="Q365" i="27"/>
  <c r="Q364" i="27"/>
  <c r="Q363" i="27"/>
  <c r="Q362" i="27"/>
  <c r="Q361" i="27"/>
  <c r="Q360" i="27"/>
  <c r="Q359" i="27"/>
  <c r="Q358" i="27"/>
  <c r="Q357" i="27"/>
  <c r="Q356" i="27"/>
  <c r="Q355" i="27"/>
  <c r="Q354" i="27"/>
  <c r="Q353" i="27"/>
  <c r="Q352" i="27"/>
  <c r="Q351" i="27"/>
  <c r="Q350" i="27"/>
  <c r="Q349" i="27"/>
  <c r="Q348" i="27"/>
  <c r="Q347" i="27"/>
  <c r="Q346" i="27"/>
  <c r="Q345" i="27"/>
  <c r="Q344" i="27"/>
  <c r="Q343" i="27"/>
  <c r="Q342" i="27"/>
  <c r="Q341" i="27"/>
  <c r="Q340" i="27"/>
  <c r="Q339" i="27"/>
  <c r="Q338" i="27"/>
  <c r="Q337" i="27"/>
  <c r="Q336" i="27"/>
  <c r="Q335" i="27"/>
  <c r="Q334" i="27"/>
  <c r="Q333" i="27"/>
  <c r="Q332" i="27"/>
  <c r="Q331" i="27"/>
  <c r="Q330" i="27"/>
  <c r="Q329" i="27"/>
  <c r="Q328" i="27"/>
  <c r="Q327" i="27"/>
  <c r="Q326" i="27"/>
  <c r="Q325" i="27"/>
  <c r="Q324" i="27"/>
  <c r="Q323" i="27"/>
  <c r="Q322" i="27"/>
  <c r="Q321" i="27"/>
  <c r="Q320" i="27"/>
  <c r="Q319" i="27"/>
  <c r="Q318" i="27"/>
  <c r="Q317" i="27"/>
  <c r="Q316" i="27"/>
  <c r="Q315" i="27"/>
  <c r="Q314" i="27"/>
  <c r="Q313" i="27"/>
  <c r="Q312" i="27"/>
  <c r="Q311" i="27"/>
  <c r="Q310" i="27"/>
  <c r="Q309" i="27"/>
  <c r="Q308" i="27"/>
  <c r="Q307" i="27"/>
  <c r="Q306" i="27"/>
  <c r="Q305" i="27"/>
  <c r="Q304" i="27"/>
  <c r="Q303" i="27"/>
  <c r="Q302" i="27"/>
  <c r="Q301" i="27"/>
  <c r="Q300" i="27"/>
  <c r="Q299" i="27"/>
  <c r="Q298" i="27"/>
  <c r="Q297" i="27"/>
  <c r="Q296" i="27"/>
  <c r="Q295" i="27"/>
  <c r="Q294" i="27"/>
  <c r="Q293" i="27"/>
  <c r="Q292" i="27"/>
  <c r="Q291" i="27"/>
  <c r="Q290" i="27"/>
  <c r="Q289" i="27"/>
  <c r="Q288" i="27"/>
  <c r="Q287" i="27"/>
  <c r="Q286" i="27"/>
  <c r="Q285" i="27"/>
  <c r="Q284" i="27"/>
  <c r="Q283" i="27"/>
  <c r="Q282" i="27"/>
  <c r="Q281" i="27"/>
  <c r="Q280" i="27"/>
  <c r="Q279" i="27"/>
  <c r="Q278" i="27"/>
  <c r="Q277" i="27"/>
  <c r="Q276" i="27"/>
  <c r="Q275" i="27"/>
  <c r="Q274" i="27"/>
  <c r="Q273" i="27"/>
  <c r="Q272" i="27"/>
  <c r="Q271" i="27"/>
  <c r="Q270" i="27"/>
  <c r="Q269" i="27"/>
  <c r="Q268" i="27"/>
  <c r="Q267" i="27"/>
  <c r="Q266" i="27"/>
  <c r="Q265" i="27"/>
  <c r="Q264" i="27"/>
  <c r="Q263" i="27"/>
  <c r="Q262" i="27"/>
  <c r="Q261" i="27"/>
  <c r="Q260" i="27"/>
  <c r="Q259" i="27"/>
  <c r="Q258" i="27"/>
  <c r="Q257" i="27"/>
  <c r="Q256" i="27"/>
  <c r="Q255" i="27"/>
  <c r="Q254" i="27"/>
  <c r="Q253" i="27"/>
  <c r="Q252" i="27"/>
  <c r="Q251" i="27"/>
  <c r="Q250" i="27"/>
  <c r="Q249" i="27"/>
  <c r="Q248" i="27"/>
  <c r="Q247" i="27"/>
  <c r="Q246" i="27"/>
  <c r="Q245" i="27"/>
  <c r="Q244" i="27"/>
  <c r="Q243" i="27"/>
  <c r="Q242" i="27"/>
  <c r="Q241" i="27"/>
  <c r="Q240" i="27"/>
  <c r="Q239" i="27"/>
  <c r="Q238" i="27"/>
  <c r="Q237" i="27"/>
  <c r="Q236" i="27"/>
  <c r="Q235" i="27"/>
  <c r="Q234" i="27"/>
  <c r="Q233" i="27"/>
  <c r="Q232" i="27"/>
  <c r="Q231" i="27"/>
  <c r="Q230" i="27"/>
  <c r="Q229" i="27"/>
  <c r="Q228" i="27"/>
  <c r="Q227" i="27"/>
  <c r="Q226" i="27"/>
  <c r="Q225" i="27"/>
  <c r="Q224" i="27"/>
  <c r="Q223" i="27"/>
  <c r="Q222" i="27"/>
  <c r="Q221" i="27"/>
  <c r="Q220" i="27"/>
  <c r="Q219" i="27"/>
  <c r="Q218" i="27"/>
  <c r="Q217" i="27"/>
  <c r="Q216" i="27"/>
  <c r="Q215" i="27"/>
  <c r="Q214" i="27"/>
  <c r="Q213" i="27"/>
  <c r="Q212" i="27"/>
  <c r="Q211" i="27"/>
  <c r="Q210" i="27"/>
  <c r="Q209" i="27"/>
  <c r="Q208" i="27"/>
  <c r="Q207" i="27"/>
  <c r="Q206" i="27"/>
  <c r="Q205" i="27"/>
  <c r="Q204" i="27"/>
  <c r="Q203" i="27"/>
  <c r="Q202" i="27"/>
  <c r="Q201" i="27"/>
  <c r="Q200" i="27"/>
  <c r="Q199" i="27"/>
  <c r="Q198" i="27"/>
  <c r="Q197" i="27"/>
  <c r="Q196" i="27"/>
  <c r="Q195" i="27"/>
  <c r="Q194" i="27"/>
  <c r="Q193" i="27"/>
  <c r="Q192" i="27"/>
  <c r="Q191" i="27"/>
  <c r="Q190" i="27"/>
  <c r="Q189" i="27"/>
  <c r="Q188" i="27"/>
  <c r="Q187" i="27"/>
  <c r="Q186" i="27"/>
  <c r="Q185" i="27"/>
  <c r="Q184" i="27"/>
  <c r="Q183" i="27"/>
  <c r="Q182" i="27"/>
  <c r="Q181" i="27"/>
  <c r="Q180" i="27"/>
  <c r="Q179" i="27"/>
  <c r="Q178" i="27"/>
  <c r="Q177" i="27"/>
  <c r="Q176" i="27"/>
  <c r="Q175" i="27"/>
  <c r="Q174" i="27"/>
  <c r="Q173" i="27"/>
  <c r="Q172" i="27"/>
  <c r="Q171" i="27"/>
  <c r="Q170" i="27"/>
  <c r="Q169" i="27"/>
  <c r="Q168" i="27"/>
  <c r="Q167" i="27"/>
  <c r="Q166" i="27"/>
  <c r="Q165" i="27"/>
  <c r="Q164" i="27"/>
  <c r="Q163" i="27"/>
  <c r="Q162" i="27"/>
  <c r="Q161" i="27"/>
  <c r="Q160" i="27"/>
  <c r="Q159" i="27"/>
  <c r="Q158" i="27"/>
  <c r="Q157" i="27"/>
  <c r="Q156" i="27"/>
  <c r="Q155" i="27"/>
  <c r="Q154" i="27"/>
  <c r="Q153" i="27"/>
  <c r="Q152" i="27"/>
  <c r="Q151" i="27"/>
  <c r="Q150" i="27"/>
  <c r="Q149" i="27"/>
  <c r="Q148" i="27"/>
  <c r="Q147" i="27"/>
  <c r="Q146" i="27"/>
  <c r="Q145" i="27"/>
  <c r="Q144" i="27"/>
  <c r="Q143" i="27"/>
  <c r="Q142" i="27"/>
  <c r="Q141" i="27"/>
  <c r="Q140" i="27"/>
  <c r="Q139" i="27"/>
  <c r="Q138" i="27"/>
  <c r="Q137" i="27"/>
  <c r="Q136" i="27"/>
  <c r="Q135" i="27"/>
  <c r="Q134" i="27"/>
  <c r="Q133" i="27"/>
  <c r="Q132" i="27"/>
  <c r="Q131" i="27"/>
  <c r="Q130" i="27"/>
  <c r="Q129" i="27"/>
  <c r="Q128" i="27"/>
  <c r="Q127" i="27"/>
  <c r="Q126" i="27"/>
  <c r="Q125" i="27"/>
  <c r="Q124" i="27"/>
  <c r="Q123" i="27"/>
  <c r="Q122" i="27"/>
  <c r="Q121" i="27"/>
  <c r="Q120" i="27"/>
  <c r="Q119" i="27"/>
  <c r="Q118" i="27"/>
  <c r="Q117" i="27"/>
  <c r="Q116" i="27"/>
  <c r="Q115" i="27"/>
  <c r="Q114" i="27"/>
  <c r="Q113" i="27"/>
  <c r="Q112" i="27"/>
  <c r="Q111" i="27"/>
  <c r="Q110" i="27"/>
  <c r="Q109" i="27"/>
  <c r="Q108" i="27"/>
  <c r="Q107" i="27"/>
  <c r="Q106" i="27"/>
  <c r="Q105" i="27"/>
  <c r="Q104" i="27"/>
  <c r="Q103" i="27"/>
  <c r="Q102" i="27"/>
  <c r="Q101" i="27"/>
  <c r="Q100" i="27"/>
  <c r="Q99" i="27"/>
  <c r="Q98" i="27"/>
  <c r="Q97" i="27"/>
  <c r="Q96" i="27"/>
  <c r="Q95" i="27"/>
  <c r="Q94" i="27"/>
  <c r="Q93" i="27"/>
  <c r="Q92" i="27"/>
  <c r="Q91" i="27"/>
  <c r="Q90" i="27"/>
  <c r="Q89" i="27"/>
  <c r="Q88" i="27"/>
  <c r="Q87" i="27"/>
  <c r="Q86" i="27"/>
  <c r="Q85" i="27"/>
  <c r="Q84" i="27"/>
  <c r="Q83" i="27"/>
  <c r="Q82" i="27"/>
  <c r="Q81" i="27"/>
  <c r="Q80" i="27"/>
  <c r="Q79" i="27"/>
  <c r="Q78" i="27"/>
  <c r="Q77" i="27"/>
  <c r="Q76" i="27"/>
  <c r="Q75" i="27"/>
  <c r="Q74" i="27"/>
  <c r="Q73" i="27"/>
  <c r="Q72" i="27"/>
  <c r="Q71" i="27"/>
  <c r="Q70" i="27"/>
  <c r="Q69" i="27"/>
  <c r="Q68" i="27"/>
  <c r="Q67" i="27"/>
  <c r="Q66" i="27"/>
  <c r="Q65" i="27"/>
  <c r="Q64" i="27"/>
  <c r="Q63" i="27"/>
  <c r="Q62" i="27"/>
  <c r="Q61" i="27"/>
  <c r="Q60" i="27"/>
  <c r="Q59" i="27"/>
  <c r="Q58" i="27"/>
  <c r="Q57" i="27"/>
  <c r="Q56" i="27"/>
  <c r="Q55" i="27"/>
  <c r="Q54" i="27"/>
  <c r="Q53" i="27"/>
  <c r="Q52" i="27"/>
  <c r="Q51" i="27"/>
  <c r="Q50" i="27"/>
  <c r="Q49" i="27"/>
  <c r="Q48" i="27"/>
  <c r="Q47" i="27"/>
  <c r="Q46" i="27"/>
  <c r="Q45" i="27"/>
  <c r="Q44" i="27"/>
  <c r="Q43" i="27"/>
  <c r="Q42" i="27"/>
  <c r="Q41" i="27"/>
  <c r="Q40" i="27"/>
  <c r="Q39" i="27"/>
  <c r="Q38" i="27"/>
  <c r="Q37" i="27"/>
  <c r="Q36" i="27"/>
  <c r="Q35" i="27"/>
  <c r="Q34" i="27"/>
  <c r="Q33" i="27"/>
  <c r="Q32" i="27"/>
  <c r="Q31" i="27"/>
  <c r="Q30" i="27"/>
  <c r="Q29" i="27"/>
  <c r="Q28" i="27"/>
  <c r="Q27" i="27"/>
  <c r="Q26" i="27"/>
  <c r="Q25" i="27"/>
  <c r="Q24" i="27"/>
  <c r="Q23" i="27"/>
  <c r="Q22" i="27"/>
  <c r="Q21" i="27"/>
  <c r="Q20" i="27"/>
  <c r="Q19" i="27"/>
  <c r="Q18" i="27"/>
  <c r="Q17" i="27"/>
  <c r="Q16" i="27"/>
  <c r="Q15" i="27"/>
  <c r="Q14" i="27"/>
  <c r="Q13" i="27"/>
  <c r="Q12" i="27"/>
  <c r="Q11" i="27"/>
  <c r="Q10" i="27"/>
  <c r="P1976" i="27"/>
  <c r="P1975" i="27"/>
  <c r="P1974" i="27"/>
  <c r="P1973" i="27"/>
  <c r="P1972" i="27"/>
  <c r="P1971" i="27"/>
  <c r="P1970" i="27"/>
  <c r="P1969" i="27"/>
  <c r="P1968" i="27"/>
  <c r="P1967" i="27"/>
  <c r="P1966" i="27"/>
  <c r="P1965" i="27"/>
  <c r="P1964" i="27"/>
  <c r="P1963" i="27"/>
  <c r="P1962" i="27"/>
  <c r="P1961" i="27"/>
  <c r="P1960" i="27"/>
  <c r="P1959" i="27"/>
  <c r="P1958" i="27"/>
  <c r="P1957" i="27"/>
  <c r="P1956" i="27"/>
  <c r="P1955" i="27"/>
  <c r="P1954" i="27"/>
  <c r="P1953" i="27"/>
  <c r="P1952" i="27"/>
  <c r="P1951" i="27"/>
  <c r="P1950" i="27"/>
  <c r="P1949" i="27"/>
  <c r="P1948" i="27"/>
  <c r="P1947" i="27"/>
  <c r="P1946" i="27"/>
  <c r="P1945" i="27"/>
  <c r="P1944" i="27"/>
  <c r="P1943" i="27"/>
  <c r="P1942" i="27"/>
  <c r="P1941" i="27"/>
  <c r="P1940" i="27"/>
  <c r="P1939" i="27"/>
  <c r="P1938" i="27"/>
  <c r="P1937" i="27"/>
  <c r="P1936" i="27"/>
  <c r="P1935" i="27"/>
  <c r="P1934" i="27"/>
  <c r="P1933" i="27"/>
  <c r="P1932" i="27"/>
  <c r="P1931" i="27"/>
  <c r="P1930" i="27"/>
  <c r="P1929" i="27"/>
  <c r="P1928" i="27"/>
  <c r="P1927" i="27"/>
  <c r="P1926" i="27"/>
  <c r="P1925" i="27"/>
  <c r="P1924" i="27"/>
  <c r="P1923" i="27"/>
  <c r="P1922" i="27"/>
  <c r="P1921" i="27"/>
  <c r="P1920" i="27"/>
  <c r="P1919" i="27"/>
  <c r="P1918" i="27"/>
  <c r="P1917" i="27"/>
  <c r="P1916" i="27"/>
  <c r="P1915" i="27"/>
  <c r="P1914" i="27"/>
  <c r="P1913" i="27"/>
  <c r="P1912" i="27"/>
  <c r="P1911" i="27"/>
  <c r="P1910" i="27"/>
  <c r="P1909" i="27"/>
  <c r="P1908" i="27"/>
  <c r="P1907" i="27"/>
  <c r="P1906" i="27"/>
  <c r="P1905" i="27"/>
  <c r="P1904" i="27"/>
  <c r="P1903" i="27"/>
  <c r="P1902" i="27"/>
  <c r="P1901" i="27"/>
  <c r="P1900" i="27"/>
  <c r="P1899" i="27"/>
  <c r="P1898" i="27"/>
  <c r="P1897" i="27"/>
  <c r="P1896" i="27"/>
  <c r="P1895" i="27"/>
  <c r="P1894" i="27"/>
  <c r="P1893" i="27"/>
  <c r="P1892" i="27"/>
  <c r="P1891" i="27"/>
  <c r="P1890" i="27"/>
  <c r="P1889" i="27"/>
  <c r="P1888" i="27"/>
  <c r="P1887" i="27"/>
  <c r="P1886" i="27"/>
  <c r="P1885" i="27"/>
  <c r="P1884" i="27"/>
  <c r="P1883" i="27"/>
  <c r="P1882" i="27"/>
  <c r="P1881" i="27"/>
  <c r="P1880" i="27"/>
  <c r="P1879" i="27"/>
  <c r="P1878" i="27"/>
  <c r="P1877" i="27"/>
  <c r="P1876" i="27"/>
  <c r="P1875" i="27"/>
  <c r="P1874" i="27"/>
  <c r="P1873" i="27"/>
  <c r="P1872" i="27"/>
  <c r="P1871" i="27"/>
  <c r="P1870" i="27"/>
  <c r="P1869" i="27"/>
  <c r="P1868" i="27"/>
  <c r="P1867" i="27"/>
  <c r="P1866" i="27"/>
  <c r="P1865" i="27"/>
  <c r="P1864" i="27"/>
  <c r="P1863" i="27"/>
  <c r="P1862" i="27"/>
  <c r="P1861" i="27"/>
  <c r="P1860" i="27"/>
  <c r="P1859" i="27"/>
  <c r="P1858" i="27"/>
  <c r="P1857" i="27"/>
  <c r="P1856" i="27"/>
  <c r="P1855" i="27"/>
  <c r="P1854" i="27"/>
  <c r="P1853" i="27"/>
  <c r="P1852" i="27"/>
  <c r="P1851" i="27"/>
  <c r="P1850" i="27"/>
  <c r="P1849" i="27"/>
  <c r="P1848" i="27"/>
  <c r="P1847" i="27"/>
  <c r="P1846" i="27"/>
  <c r="P1845" i="27"/>
  <c r="P1844" i="27"/>
  <c r="P1843" i="27"/>
  <c r="P1842" i="27"/>
  <c r="P1841" i="27"/>
  <c r="P1840" i="27"/>
  <c r="P1839" i="27"/>
  <c r="P1838" i="27"/>
  <c r="P1837" i="27"/>
  <c r="P1836" i="27"/>
  <c r="P1835" i="27"/>
  <c r="P1834" i="27"/>
  <c r="P1833" i="27"/>
  <c r="P1832" i="27"/>
  <c r="P1831" i="27"/>
  <c r="P1830" i="27"/>
  <c r="P1829" i="27"/>
  <c r="P1828" i="27"/>
  <c r="P1827" i="27"/>
  <c r="P1826" i="27"/>
  <c r="P1825" i="27"/>
  <c r="P1824" i="27"/>
  <c r="P1823" i="27"/>
  <c r="P1822" i="27"/>
  <c r="P1821" i="27"/>
  <c r="P1820" i="27"/>
  <c r="P1819" i="27"/>
  <c r="P1818" i="27"/>
  <c r="P1817" i="27"/>
  <c r="P1816" i="27"/>
  <c r="P1815" i="27"/>
  <c r="P1814" i="27"/>
  <c r="P1813" i="27"/>
  <c r="P1812" i="27"/>
  <c r="P1811" i="27"/>
  <c r="P1810" i="27"/>
  <c r="P1809" i="27"/>
  <c r="P1808" i="27"/>
  <c r="P1807" i="27"/>
  <c r="P1806" i="27"/>
  <c r="P1805" i="27"/>
  <c r="P1804" i="27"/>
  <c r="P1803" i="27"/>
  <c r="P1802" i="27"/>
  <c r="P1801" i="27"/>
  <c r="P1800" i="27"/>
  <c r="P1799" i="27"/>
  <c r="P1798" i="27"/>
  <c r="P1797" i="27"/>
  <c r="P1796" i="27"/>
  <c r="P1795" i="27"/>
  <c r="P1794" i="27"/>
  <c r="P1793" i="27"/>
  <c r="P1792" i="27"/>
  <c r="P1791" i="27"/>
  <c r="P1790" i="27"/>
  <c r="P1789" i="27"/>
  <c r="P1788" i="27"/>
  <c r="P1787" i="27"/>
  <c r="P1786" i="27"/>
  <c r="P1785" i="27"/>
  <c r="P1784" i="27"/>
  <c r="P1783" i="27"/>
  <c r="P1782" i="27"/>
  <c r="P1781" i="27"/>
  <c r="P1780" i="27"/>
  <c r="P1779" i="27"/>
  <c r="P1778" i="27"/>
  <c r="P1777" i="27"/>
  <c r="P1776" i="27"/>
  <c r="P1775" i="27"/>
  <c r="P1774" i="27"/>
  <c r="P1773" i="27"/>
  <c r="P1772" i="27"/>
  <c r="P1771" i="27"/>
  <c r="P1770" i="27"/>
  <c r="P1769" i="27"/>
  <c r="P1768" i="27"/>
  <c r="P1767" i="27"/>
  <c r="P1766" i="27"/>
  <c r="P1765" i="27"/>
  <c r="P1764" i="27"/>
  <c r="P1763" i="27"/>
  <c r="P1762" i="27"/>
  <c r="P1761" i="27"/>
  <c r="P1760" i="27"/>
  <c r="P1759" i="27"/>
  <c r="P1758" i="27"/>
  <c r="P1757" i="27"/>
  <c r="P1756" i="27"/>
  <c r="P1755" i="27"/>
  <c r="P1754" i="27"/>
  <c r="P1753" i="27"/>
  <c r="P1752" i="27"/>
  <c r="P1751" i="27"/>
  <c r="P1750" i="27"/>
  <c r="P1749" i="27"/>
  <c r="P1748" i="27"/>
  <c r="P1747" i="27"/>
  <c r="P1746" i="27"/>
  <c r="P1745" i="27"/>
  <c r="P1744" i="27"/>
  <c r="P1743" i="27"/>
  <c r="P1742" i="27"/>
  <c r="P1741" i="27"/>
  <c r="P1740" i="27"/>
  <c r="P1739" i="27"/>
  <c r="P1738" i="27"/>
  <c r="P1737" i="27"/>
  <c r="P1736" i="27"/>
  <c r="P1735" i="27"/>
  <c r="P1734" i="27"/>
  <c r="P1733" i="27"/>
  <c r="P1732" i="27"/>
  <c r="P1731" i="27"/>
  <c r="P1730" i="27"/>
  <c r="P1729" i="27"/>
  <c r="P1728" i="27"/>
  <c r="P1727" i="27"/>
  <c r="P1726" i="27"/>
  <c r="P1725" i="27"/>
  <c r="P1724" i="27"/>
  <c r="P1723" i="27"/>
  <c r="P1722" i="27"/>
  <c r="P1721" i="27"/>
  <c r="P1720" i="27"/>
  <c r="P1719" i="27"/>
  <c r="P1718" i="27"/>
  <c r="P1717" i="27"/>
  <c r="P1716" i="27"/>
  <c r="P1715" i="27"/>
  <c r="P1714" i="27"/>
  <c r="P1713" i="27"/>
  <c r="P1712" i="27"/>
  <c r="P1711" i="27"/>
  <c r="P1710" i="27"/>
  <c r="P1709" i="27"/>
  <c r="P1708" i="27"/>
  <c r="P1707" i="27"/>
  <c r="P1706" i="27"/>
  <c r="P1705" i="27"/>
  <c r="P1704" i="27"/>
  <c r="P1703" i="27"/>
  <c r="P1702" i="27"/>
  <c r="P1701" i="27"/>
  <c r="P1700" i="27"/>
  <c r="P1699" i="27"/>
  <c r="P1698" i="27"/>
  <c r="P1697" i="27"/>
  <c r="P1696" i="27"/>
  <c r="P1695" i="27"/>
  <c r="P1694" i="27"/>
  <c r="P1693" i="27"/>
  <c r="P1692" i="27"/>
  <c r="P1691" i="27"/>
  <c r="P1690" i="27"/>
  <c r="P1689" i="27"/>
  <c r="P1688" i="27"/>
  <c r="P1687" i="27"/>
  <c r="P1686" i="27"/>
  <c r="P1685" i="27"/>
  <c r="P1684" i="27"/>
  <c r="P1683" i="27"/>
  <c r="P1682" i="27"/>
  <c r="P1681" i="27"/>
  <c r="P1680" i="27"/>
  <c r="P1679" i="27"/>
  <c r="P1678" i="27"/>
  <c r="P1677" i="27"/>
  <c r="P1676" i="27"/>
  <c r="P1675" i="27"/>
  <c r="P1674" i="27"/>
  <c r="P1673" i="27"/>
  <c r="P1672" i="27"/>
  <c r="P1671" i="27"/>
  <c r="P1670" i="27"/>
  <c r="P1669" i="27"/>
  <c r="P1668" i="27"/>
  <c r="P1667" i="27"/>
  <c r="P1666" i="27"/>
  <c r="P1665" i="27"/>
  <c r="P1664" i="27"/>
  <c r="P1663" i="27"/>
  <c r="P1662" i="27"/>
  <c r="P1661" i="27"/>
  <c r="P1660" i="27"/>
  <c r="P1659" i="27"/>
  <c r="P1658" i="27"/>
  <c r="P1657" i="27"/>
  <c r="P1656" i="27"/>
  <c r="P1655" i="27"/>
  <c r="P1654" i="27"/>
  <c r="P1653" i="27"/>
  <c r="P1652" i="27"/>
  <c r="P1651" i="27"/>
  <c r="P1650" i="27"/>
  <c r="P1649" i="27"/>
  <c r="P1648" i="27"/>
  <c r="P1647" i="27"/>
  <c r="P1646" i="27"/>
  <c r="P1645" i="27"/>
  <c r="P1644" i="27"/>
  <c r="P1643" i="27"/>
  <c r="P1642" i="27"/>
  <c r="P1641" i="27"/>
  <c r="P1640" i="27"/>
  <c r="P1639" i="27"/>
  <c r="P1638" i="27"/>
  <c r="P1637" i="27"/>
  <c r="P1636" i="27"/>
  <c r="P1635" i="27"/>
  <c r="P1634" i="27"/>
  <c r="P1633" i="27"/>
  <c r="P1632" i="27"/>
  <c r="P1631" i="27"/>
  <c r="P1630" i="27"/>
  <c r="P1629" i="27"/>
  <c r="P1628" i="27"/>
  <c r="P1627" i="27"/>
  <c r="P1626" i="27"/>
  <c r="P1625" i="27"/>
  <c r="P1624" i="27"/>
  <c r="P1623" i="27"/>
  <c r="P1622" i="27"/>
  <c r="P1621" i="27"/>
  <c r="P1620" i="27"/>
  <c r="P1619" i="27"/>
  <c r="P1618" i="27"/>
  <c r="P1617" i="27"/>
  <c r="P1616" i="27"/>
  <c r="P1615" i="27"/>
  <c r="P1614" i="27"/>
  <c r="P1613" i="27"/>
  <c r="P1612" i="27"/>
  <c r="P1611" i="27"/>
  <c r="P1610" i="27"/>
  <c r="P1609" i="27"/>
  <c r="P1608" i="27"/>
  <c r="P1607" i="27"/>
  <c r="P1606" i="27"/>
  <c r="P1605" i="27"/>
  <c r="P1604" i="27"/>
  <c r="P1603" i="27"/>
  <c r="P1602" i="27"/>
  <c r="P1601" i="27"/>
  <c r="P1600" i="27"/>
  <c r="P1599" i="27"/>
  <c r="P1598" i="27"/>
  <c r="P1597" i="27"/>
  <c r="P1596" i="27"/>
  <c r="P1595" i="27"/>
  <c r="P1594" i="27"/>
  <c r="P1593" i="27"/>
  <c r="P1592" i="27"/>
  <c r="P1591" i="27"/>
  <c r="P1590" i="27"/>
  <c r="P1589" i="27"/>
  <c r="P1588" i="27"/>
  <c r="P1587" i="27"/>
  <c r="P1586" i="27"/>
  <c r="P1585" i="27"/>
  <c r="P1584" i="27"/>
  <c r="P1583" i="27"/>
  <c r="P1582" i="27"/>
  <c r="P1581" i="27"/>
  <c r="P1580" i="27"/>
  <c r="P1579" i="27"/>
  <c r="P1578" i="27"/>
  <c r="P1577" i="27"/>
  <c r="P1576" i="27"/>
  <c r="P1575" i="27"/>
  <c r="P1574" i="27"/>
  <c r="P1573" i="27"/>
  <c r="P1572" i="27"/>
  <c r="P1571" i="27"/>
  <c r="P1570" i="27"/>
  <c r="P1569" i="27"/>
  <c r="P1568" i="27"/>
  <c r="P1567" i="27"/>
  <c r="P1566" i="27"/>
  <c r="P1565" i="27"/>
  <c r="P1564" i="27"/>
  <c r="P1563" i="27"/>
  <c r="P1562" i="27"/>
  <c r="P1561" i="27"/>
  <c r="P1560" i="27"/>
  <c r="P1559" i="27"/>
  <c r="P1558" i="27"/>
  <c r="P1557" i="27"/>
  <c r="P1556" i="27"/>
  <c r="P1555" i="27"/>
  <c r="P1554" i="27"/>
  <c r="P1553" i="27"/>
  <c r="P1552" i="27"/>
  <c r="P1551" i="27"/>
  <c r="P1550" i="27"/>
  <c r="P1549" i="27"/>
  <c r="P1548" i="27"/>
  <c r="P1547" i="27"/>
  <c r="P1546" i="27"/>
  <c r="P1545" i="27"/>
  <c r="P1544" i="27"/>
  <c r="P1543" i="27"/>
  <c r="P1542" i="27"/>
  <c r="P1541" i="27"/>
  <c r="P1540" i="27"/>
  <c r="P1539" i="27"/>
  <c r="P1538" i="27"/>
  <c r="P1537" i="27"/>
  <c r="P1536" i="27"/>
  <c r="P1535" i="27"/>
  <c r="P1534" i="27"/>
  <c r="P1533" i="27"/>
  <c r="P1532" i="27"/>
  <c r="P1531" i="27"/>
  <c r="P1530" i="27"/>
  <c r="P1529" i="27"/>
  <c r="P1528" i="27"/>
  <c r="P1527" i="27"/>
  <c r="P1526" i="27"/>
  <c r="P1525" i="27"/>
  <c r="P1524" i="27"/>
  <c r="P1523" i="27"/>
  <c r="P1522" i="27"/>
  <c r="P1521" i="27"/>
  <c r="P1520" i="27"/>
  <c r="P1519" i="27"/>
  <c r="P1518" i="27"/>
  <c r="P1517" i="27"/>
  <c r="P1516" i="27"/>
  <c r="P1515" i="27"/>
  <c r="P1514" i="27"/>
  <c r="P1513" i="27"/>
  <c r="P1512" i="27"/>
  <c r="P1511" i="27"/>
  <c r="P1510" i="27"/>
  <c r="P1509" i="27"/>
  <c r="P1508" i="27"/>
  <c r="P1507" i="27"/>
  <c r="P1506" i="27"/>
  <c r="P1505" i="27"/>
  <c r="P1504" i="27"/>
  <c r="P1503" i="27"/>
  <c r="P1502" i="27"/>
  <c r="P1501" i="27"/>
  <c r="P1500" i="27"/>
  <c r="P1499" i="27"/>
  <c r="P1498" i="27"/>
  <c r="P1497" i="27"/>
  <c r="P1496" i="27"/>
  <c r="P1495" i="27"/>
  <c r="P1494" i="27"/>
  <c r="P1493" i="27"/>
  <c r="P1492" i="27"/>
  <c r="P1491" i="27"/>
  <c r="P1490" i="27"/>
  <c r="P1489" i="27"/>
  <c r="P1488" i="27"/>
  <c r="P1487" i="27"/>
  <c r="P1486" i="27"/>
  <c r="P1485" i="27"/>
  <c r="P1484" i="27"/>
  <c r="P1483" i="27"/>
  <c r="P1482" i="27"/>
  <c r="P1481" i="27"/>
  <c r="P1480" i="27"/>
  <c r="P1479" i="27"/>
  <c r="P1478" i="27"/>
  <c r="P1477" i="27"/>
  <c r="P1476" i="27"/>
  <c r="P1475" i="27"/>
  <c r="P1474" i="27"/>
  <c r="P1473" i="27"/>
  <c r="P1472" i="27"/>
  <c r="P1471" i="27"/>
  <c r="P1470" i="27"/>
  <c r="P1469" i="27"/>
  <c r="P1468" i="27"/>
  <c r="P1467" i="27"/>
  <c r="P1466" i="27"/>
  <c r="P1465" i="27"/>
  <c r="P1464" i="27"/>
  <c r="P1463" i="27"/>
  <c r="P1462" i="27"/>
  <c r="P1461" i="27"/>
  <c r="P1460" i="27"/>
  <c r="P1459" i="27"/>
  <c r="P1458" i="27"/>
  <c r="P1457" i="27"/>
  <c r="P1456" i="27"/>
  <c r="P1455" i="27"/>
  <c r="P1454" i="27"/>
  <c r="P1453" i="27"/>
  <c r="P1452" i="27"/>
  <c r="P1451" i="27"/>
  <c r="P1450" i="27"/>
  <c r="P1449" i="27"/>
  <c r="P1448" i="27"/>
  <c r="P1447" i="27"/>
  <c r="P1446" i="27"/>
  <c r="P1445" i="27"/>
  <c r="P1444" i="27"/>
  <c r="P1443" i="27"/>
  <c r="P1442" i="27"/>
  <c r="P1441" i="27"/>
  <c r="P1440" i="27"/>
  <c r="P1439" i="27"/>
  <c r="P1438" i="27"/>
  <c r="P1437" i="27"/>
  <c r="P1436" i="27"/>
  <c r="P1435" i="27"/>
  <c r="P1434" i="27"/>
  <c r="P1433" i="27"/>
  <c r="P1432" i="27"/>
  <c r="P1431" i="27"/>
  <c r="P1430" i="27"/>
  <c r="P1429" i="27"/>
  <c r="P1428" i="27"/>
  <c r="P1427" i="27"/>
  <c r="P1426" i="27"/>
  <c r="P1425" i="27"/>
  <c r="P1424" i="27"/>
  <c r="P1423" i="27"/>
  <c r="P1422" i="27"/>
  <c r="P1421" i="27"/>
  <c r="P1420" i="27"/>
  <c r="P1419" i="27"/>
  <c r="P1418" i="27"/>
  <c r="P1417" i="27"/>
  <c r="P1416" i="27"/>
  <c r="P1415" i="27"/>
  <c r="P1414" i="27"/>
  <c r="P1413" i="27"/>
  <c r="P1412" i="27"/>
  <c r="P1411" i="27"/>
  <c r="P1410" i="27"/>
  <c r="P1409" i="27"/>
  <c r="P1408" i="27"/>
  <c r="P1407" i="27"/>
  <c r="P1406" i="27"/>
  <c r="P1405" i="27"/>
  <c r="P1404" i="27"/>
  <c r="P1403" i="27"/>
  <c r="P1402" i="27"/>
  <c r="P1401" i="27"/>
  <c r="P1400" i="27"/>
  <c r="P1399" i="27"/>
  <c r="P1398" i="27"/>
  <c r="P1397" i="27"/>
  <c r="P1396" i="27"/>
  <c r="P1395" i="27"/>
  <c r="P1394" i="27"/>
  <c r="P1393" i="27"/>
  <c r="P1392" i="27"/>
  <c r="P1391" i="27"/>
  <c r="P1390" i="27"/>
  <c r="P1389" i="27"/>
  <c r="P1388" i="27"/>
  <c r="P1387" i="27"/>
  <c r="P1386" i="27"/>
  <c r="P1385" i="27"/>
  <c r="P1384" i="27"/>
  <c r="P1383" i="27"/>
  <c r="P1382" i="27"/>
  <c r="P1381" i="27"/>
  <c r="P1380" i="27"/>
  <c r="P1379" i="27"/>
  <c r="P1378" i="27"/>
  <c r="P1377" i="27"/>
  <c r="P1376" i="27"/>
  <c r="P1375" i="27"/>
  <c r="P1374" i="27"/>
  <c r="P1373" i="27"/>
  <c r="P1372" i="27"/>
  <c r="P1371" i="27"/>
  <c r="P1370" i="27"/>
  <c r="P1369" i="27"/>
  <c r="P1368" i="27"/>
  <c r="P1367" i="27"/>
  <c r="P1366" i="27"/>
  <c r="P1365" i="27"/>
  <c r="P1364" i="27"/>
  <c r="P1363" i="27"/>
  <c r="P1362" i="27"/>
  <c r="P1361" i="27"/>
  <c r="P1360" i="27"/>
  <c r="P1359" i="27"/>
  <c r="P1358" i="27"/>
  <c r="P1357" i="27"/>
  <c r="P1356" i="27"/>
  <c r="P1355" i="27"/>
  <c r="P1354" i="27"/>
  <c r="P1353" i="27"/>
  <c r="P1352" i="27"/>
  <c r="P1351" i="27"/>
  <c r="P1350" i="27"/>
  <c r="P1349" i="27"/>
  <c r="P1348" i="27"/>
  <c r="P1347" i="27"/>
  <c r="P1346" i="27"/>
  <c r="P1345" i="27"/>
  <c r="P1344" i="27"/>
  <c r="P1343" i="27"/>
  <c r="P1342" i="27"/>
  <c r="P1341" i="27"/>
  <c r="P1340" i="27"/>
  <c r="P1339" i="27"/>
  <c r="P1338" i="27"/>
  <c r="P1337" i="27"/>
  <c r="P1336" i="27"/>
  <c r="P1335" i="27"/>
  <c r="P1334" i="27"/>
  <c r="P1333" i="27"/>
  <c r="P1332" i="27"/>
  <c r="P1331" i="27"/>
  <c r="P1330" i="27"/>
  <c r="P1329" i="27"/>
  <c r="P1328" i="27"/>
  <c r="P1327" i="27"/>
  <c r="P1326" i="27"/>
  <c r="P1325" i="27"/>
  <c r="P1324" i="27"/>
  <c r="P1323" i="27"/>
  <c r="P1322" i="27"/>
  <c r="P1321" i="27"/>
  <c r="P1320" i="27"/>
  <c r="P1319" i="27"/>
  <c r="P1318" i="27"/>
  <c r="P1317" i="27"/>
  <c r="P1316" i="27"/>
  <c r="P1315" i="27"/>
  <c r="P1314" i="27"/>
  <c r="P1313" i="27"/>
  <c r="P1312" i="27"/>
  <c r="P1311" i="27"/>
  <c r="P1310" i="27"/>
  <c r="P1309" i="27"/>
  <c r="P1308" i="27"/>
  <c r="P1307" i="27"/>
  <c r="P1306" i="27"/>
  <c r="P1305" i="27"/>
  <c r="P1304" i="27"/>
  <c r="P1303" i="27"/>
  <c r="P1302" i="27"/>
  <c r="P1301" i="27"/>
  <c r="P1300" i="27"/>
  <c r="P1299" i="27"/>
  <c r="P1298" i="27"/>
  <c r="P1297" i="27"/>
  <c r="P1296" i="27"/>
  <c r="P1295" i="27"/>
  <c r="P1294" i="27"/>
  <c r="P1293" i="27"/>
  <c r="P1292" i="27"/>
  <c r="P1291" i="27"/>
  <c r="P1290" i="27"/>
  <c r="P1289" i="27"/>
  <c r="P1288" i="27"/>
  <c r="P1287" i="27"/>
  <c r="P1286" i="27"/>
  <c r="P1285" i="27"/>
  <c r="P1284" i="27"/>
  <c r="P1283" i="27"/>
  <c r="P1282" i="27"/>
  <c r="P1281" i="27"/>
  <c r="P1280" i="27"/>
  <c r="P1279" i="27"/>
  <c r="P1278" i="27"/>
  <c r="P1277" i="27"/>
  <c r="P1276" i="27"/>
  <c r="P1275" i="27"/>
  <c r="P1274" i="27"/>
  <c r="P1273" i="27"/>
  <c r="P1272" i="27"/>
  <c r="P1271" i="27"/>
  <c r="P1270" i="27"/>
  <c r="P1269" i="27"/>
  <c r="P1268" i="27"/>
  <c r="P1267" i="27"/>
  <c r="P1266" i="27"/>
  <c r="P1265" i="27"/>
  <c r="P1264" i="27"/>
  <c r="P1263" i="27"/>
  <c r="P1262" i="27"/>
  <c r="P1261" i="27"/>
  <c r="P1260" i="27"/>
  <c r="P1259" i="27"/>
  <c r="P1258" i="27"/>
  <c r="P1257" i="27"/>
  <c r="P1256" i="27"/>
  <c r="P1255" i="27"/>
  <c r="P1254" i="27"/>
  <c r="P1253" i="27"/>
  <c r="P1252" i="27"/>
  <c r="P1251" i="27"/>
  <c r="P1250" i="27"/>
  <c r="P1249" i="27"/>
  <c r="P1248" i="27"/>
  <c r="P1247" i="27"/>
  <c r="P1246" i="27"/>
  <c r="P1245" i="27"/>
  <c r="P1244" i="27"/>
  <c r="P1243" i="27"/>
  <c r="P1242" i="27"/>
  <c r="P1241" i="27"/>
  <c r="P1240" i="27"/>
  <c r="P1239" i="27"/>
  <c r="P1238" i="27"/>
  <c r="P1237" i="27"/>
  <c r="P1236" i="27"/>
  <c r="P1235" i="27"/>
  <c r="P1234" i="27"/>
  <c r="P1233" i="27"/>
  <c r="P1232" i="27"/>
  <c r="P1231" i="27"/>
  <c r="P1230" i="27"/>
  <c r="P1229" i="27"/>
  <c r="P1228" i="27"/>
  <c r="P1227" i="27"/>
  <c r="P1226" i="27"/>
  <c r="P1225" i="27"/>
  <c r="P1224" i="27"/>
  <c r="P1223" i="27"/>
  <c r="P1222" i="27"/>
  <c r="P1221" i="27"/>
  <c r="P1220" i="27"/>
  <c r="P1219" i="27"/>
  <c r="P1218" i="27"/>
  <c r="P1217" i="27"/>
  <c r="P1216" i="27"/>
  <c r="P1215" i="27"/>
  <c r="P1214" i="27"/>
  <c r="P1213" i="27"/>
  <c r="P1212" i="27"/>
  <c r="P1211" i="27"/>
  <c r="P1210" i="27"/>
  <c r="P1209" i="27"/>
  <c r="P1208" i="27"/>
  <c r="P1207" i="27"/>
  <c r="P1206" i="27"/>
  <c r="P1205" i="27"/>
  <c r="P1204" i="27"/>
  <c r="P1203" i="27"/>
  <c r="P1202" i="27"/>
  <c r="P1201" i="27"/>
  <c r="P1200" i="27"/>
  <c r="P1199" i="27"/>
  <c r="P1198" i="27"/>
  <c r="P1197" i="27"/>
  <c r="P1196" i="27"/>
  <c r="P1195" i="27"/>
  <c r="P1194" i="27"/>
  <c r="P1193" i="27"/>
  <c r="P1192" i="27"/>
  <c r="P1191" i="27"/>
  <c r="P1190" i="27"/>
  <c r="P1189" i="27"/>
  <c r="P1188" i="27"/>
  <c r="P1187" i="27"/>
  <c r="P1186" i="27"/>
  <c r="P1185" i="27"/>
  <c r="P1184" i="27"/>
  <c r="P1183" i="27"/>
  <c r="P1182" i="27"/>
  <c r="P1181" i="27"/>
  <c r="P1180" i="27"/>
  <c r="P1179" i="27"/>
  <c r="P1178" i="27"/>
  <c r="P1177" i="27"/>
  <c r="P1176" i="27"/>
  <c r="P1175" i="27"/>
  <c r="P1174" i="27"/>
  <c r="P1173" i="27"/>
  <c r="P1172" i="27"/>
  <c r="P1171" i="27"/>
  <c r="P1170" i="27"/>
  <c r="P1169" i="27"/>
  <c r="P1168" i="27"/>
  <c r="P1167" i="27"/>
  <c r="P1166" i="27"/>
  <c r="P1165" i="27"/>
  <c r="P1164" i="27"/>
  <c r="P1163" i="27"/>
  <c r="P1162" i="27"/>
  <c r="P1161" i="27"/>
  <c r="P1160" i="27"/>
  <c r="P1159" i="27"/>
  <c r="P1158" i="27"/>
  <c r="P1157" i="27"/>
  <c r="P1156" i="27"/>
  <c r="P1155" i="27"/>
  <c r="P1154" i="27"/>
  <c r="P1153" i="27"/>
  <c r="P1152" i="27"/>
  <c r="P1151" i="27"/>
  <c r="P1150" i="27"/>
  <c r="P1149" i="27"/>
  <c r="P1148" i="27"/>
  <c r="P1147" i="27"/>
  <c r="P1146" i="27"/>
  <c r="P1145" i="27"/>
  <c r="P1144" i="27"/>
  <c r="P1143" i="27"/>
  <c r="P1142" i="27"/>
  <c r="P1141" i="27"/>
  <c r="P1140" i="27"/>
  <c r="P1139" i="27"/>
  <c r="P1138" i="27"/>
  <c r="P1137" i="27"/>
  <c r="P1136" i="27"/>
  <c r="P1135" i="27"/>
  <c r="P1134" i="27"/>
  <c r="P1133" i="27"/>
  <c r="P1132" i="27"/>
  <c r="P1131" i="27"/>
  <c r="P1130" i="27"/>
  <c r="P1129" i="27"/>
  <c r="P1128" i="27"/>
  <c r="P1127" i="27"/>
  <c r="P1126" i="27"/>
  <c r="P1125" i="27"/>
  <c r="P1124" i="27"/>
  <c r="P1123" i="27"/>
  <c r="P1122" i="27"/>
  <c r="P1121" i="27"/>
  <c r="P1120" i="27"/>
  <c r="P1119" i="27"/>
  <c r="P1118" i="27"/>
  <c r="P1117" i="27"/>
  <c r="P1116" i="27"/>
  <c r="P1115" i="27"/>
  <c r="P1114" i="27"/>
  <c r="P1113" i="27"/>
  <c r="P1112" i="27"/>
  <c r="P1111" i="27"/>
  <c r="P1110" i="27"/>
  <c r="P1109" i="27"/>
  <c r="P1108" i="27"/>
  <c r="P1107" i="27"/>
  <c r="P1106" i="27"/>
  <c r="P1105" i="27"/>
  <c r="P1104" i="27"/>
  <c r="P1103" i="27"/>
  <c r="P1102" i="27"/>
  <c r="P1101" i="27"/>
  <c r="P1100" i="27"/>
  <c r="P1099" i="27"/>
  <c r="P1098" i="27"/>
  <c r="P1097" i="27"/>
  <c r="P1096" i="27"/>
  <c r="P1095" i="27"/>
  <c r="P1094" i="27"/>
  <c r="P1093" i="27"/>
  <c r="P1092" i="27"/>
  <c r="P1091" i="27"/>
  <c r="P1090" i="27"/>
  <c r="P1089" i="27"/>
  <c r="P1088" i="27"/>
  <c r="P1087" i="27"/>
  <c r="P1086" i="27"/>
  <c r="P1085" i="27"/>
  <c r="P1084" i="27"/>
  <c r="P1083" i="27"/>
  <c r="P1082" i="27"/>
  <c r="P1081" i="27"/>
  <c r="P1080" i="27"/>
  <c r="P1079" i="27"/>
  <c r="P1078" i="27"/>
  <c r="P1077" i="27"/>
  <c r="P1076" i="27"/>
  <c r="P1075" i="27"/>
  <c r="P1074" i="27"/>
  <c r="P1073" i="27"/>
  <c r="P1072" i="27"/>
  <c r="P1071" i="27"/>
  <c r="P1070" i="27"/>
  <c r="P1069" i="27"/>
  <c r="P1068" i="27"/>
  <c r="P1067" i="27"/>
  <c r="P1066" i="27"/>
  <c r="P1065" i="27"/>
  <c r="P1064" i="27"/>
  <c r="P1063" i="27"/>
  <c r="P1062" i="27"/>
  <c r="P1061" i="27"/>
  <c r="P1060" i="27"/>
  <c r="P1059" i="27"/>
  <c r="P1058" i="27"/>
  <c r="P1057" i="27"/>
  <c r="P1056" i="27"/>
  <c r="P1055" i="27"/>
  <c r="P1054" i="27"/>
  <c r="P1053" i="27"/>
  <c r="P1052" i="27"/>
  <c r="P1051" i="27"/>
  <c r="P1050" i="27"/>
  <c r="P1049" i="27"/>
  <c r="P1048" i="27"/>
  <c r="P1047" i="27"/>
  <c r="P1046" i="27"/>
  <c r="P1045" i="27"/>
  <c r="P1044" i="27"/>
  <c r="P1043" i="27"/>
  <c r="P1042" i="27"/>
  <c r="P1041" i="27"/>
  <c r="P1040" i="27"/>
  <c r="P1039" i="27"/>
  <c r="P1038" i="27"/>
  <c r="P1037" i="27"/>
  <c r="P1036" i="27"/>
  <c r="P1035" i="27"/>
  <c r="P1034" i="27"/>
  <c r="P1033" i="27"/>
  <c r="P1032" i="27"/>
  <c r="P1031" i="27"/>
  <c r="P1030" i="27"/>
  <c r="P1029" i="27"/>
  <c r="P1028" i="27"/>
  <c r="P1027" i="27"/>
  <c r="P1026" i="27"/>
  <c r="P1025" i="27"/>
  <c r="P1024" i="27"/>
  <c r="P1023" i="27"/>
  <c r="P1022" i="27"/>
  <c r="P1021" i="27"/>
  <c r="P1020" i="27"/>
  <c r="P1019" i="27"/>
  <c r="P1018" i="27"/>
  <c r="P1017" i="27"/>
  <c r="P1016" i="27"/>
  <c r="P1015" i="27"/>
  <c r="P1014" i="27"/>
  <c r="P1013" i="27"/>
  <c r="P1012" i="27"/>
  <c r="P1011" i="27"/>
  <c r="P1010" i="27"/>
  <c r="P1009" i="27"/>
  <c r="P1008" i="27"/>
  <c r="P1007" i="27"/>
  <c r="P1006" i="27"/>
  <c r="P1005" i="27"/>
  <c r="P1004" i="27"/>
  <c r="P1003" i="27"/>
  <c r="P1002" i="27"/>
  <c r="P1001" i="27"/>
  <c r="P1000" i="27"/>
  <c r="P999" i="27"/>
  <c r="P998" i="27"/>
  <c r="P997" i="27"/>
  <c r="P996" i="27"/>
  <c r="P995" i="27"/>
  <c r="P994" i="27"/>
  <c r="P993" i="27"/>
  <c r="P992" i="27"/>
  <c r="P991" i="27"/>
  <c r="P990" i="27"/>
  <c r="P989" i="27"/>
  <c r="P988" i="27"/>
  <c r="P987" i="27"/>
  <c r="P986" i="27"/>
  <c r="P985" i="27"/>
  <c r="P984" i="27"/>
  <c r="P983" i="27"/>
  <c r="P982" i="27"/>
  <c r="P981" i="27"/>
  <c r="P980" i="27"/>
  <c r="P979" i="27"/>
  <c r="P978" i="27"/>
  <c r="P977" i="27"/>
  <c r="P976" i="27"/>
  <c r="P975" i="27"/>
  <c r="P974" i="27"/>
  <c r="P973" i="27"/>
  <c r="P972" i="27"/>
  <c r="P971" i="27"/>
  <c r="P970" i="27"/>
  <c r="P969" i="27"/>
  <c r="P968" i="27"/>
  <c r="P967" i="27"/>
  <c r="P966" i="27"/>
  <c r="P965" i="27"/>
  <c r="P964" i="27"/>
  <c r="P963" i="27"/>
  <c r="P962" i="27"/>
  <c r="P961" i="27"/>
  <c r="P960" i="27"/>
  <c r="P959" i="27"/>
  <c r="P958" i="27"/>
  <c r="P957" i="27"/>
  <c r="P956" i="27"/>
  <c r="P955" i="27"/>
  <c r="P954" i="27"/>
  <c r="P953" i="27"/>
  <c r="P952" i="27"/>
  <c r="P951" i="27"/>
  <c r="P950" i="27"/>
  <c r="P949" i="27"/>
  <c r="P948" i="27"/>
  <c r="P947" i="27"/>
  <c r="P946" i="27"/>
  <c r="P945" i="27"/>
  <c r="P944" i="27"/>
  <c r="P943" i="27"/>
  <c r="P942" i="27"/>
  <c r="P941" i="27"/>
  <c r="P940" i="27"/>
  <c r="P939" i="27"/>
  <c r="P938" i="27"/>
  <c r="P937" i="27"/>
  <c r="P936" i="27"/>
  <c r="P935" i="27"/>
  <c r="P934" i="27"/>
  <c r="P933" i="27"/>
  <c r="P932" i="27"/>
  <c r="P931" i="27"/>
  <c r="P930" i="27"/>
  <c r="P929" i="27"/>
  <c r="P928" i="27"/>
  <c r="P927" i="27"/>
  <c r="P926" i="27"/>
  <c r="P925" i="27"/>
  <c r="P924" i="27"/>
  <c r="P923" i="27"/>
  <c r="P922" i="27"/>
  <c r="P921" i="27"/>
  <c r="P920" i="27"/>
  <c r="P919" i="27"/>
  <c r="P918" i="27"/>
  <c r="P917" i="27"/>
  <c r="P916" i="27"/>
  <c r="P915" i="27"/>
  <c r="P914" i="27"/>
  <c r="P913" i="27"/>
  <c r="P912" i="27"/>
  <c r="P911" i="27"/>
  <c r="P910" i="27"/>
  <c r="P909" i="27"/>
  <c r="P908" i="27"/>
  <c r="P907" i="27"/>
  <c r="P906" i="27"/>
  <c r="P905" i="27"/>
  <c r="P904" i="27"/>
  <c r="P903" i="27"/>
  <c r="P902" i="27"/>
  <c r="P901" i="27"/>
  <c r="P900" i="27"/>
  <c r="P899" i="27"/>
  <c r="P898" i="27"/>
  <c r="P897" i="27"/>
  <c r="P896" i="27"/>
  <c r="P895" i="27"/>
  <c r="P894" i="27"/>
  <c r="P893" i="27"/>
  <c r="P892" i="27"/>
  <c r="P891" i="27"/>
  <c r="P890" i="27"/>
  <c r="P889" i="27"/>
  <c r="P888" i="27"/>
  <c r="P887" i="27"/>
  <c r="P886" i="27"/>
  <c r="P885" i="27"/>
  <c r="P884" i="27"/>
  <c r="P883" i="27"/>
  <c r="P882" i="27"/>
  <c r="P881" i="27"/>
  <c r="P880" i="27"/>
  <c r="P879" i="27"/>
  <c r="P878" i="27"/>
  <c r="P877" i="27"/>
  <c r="P876" i="27"/>
  <c r="P875" i="27"/>
  <c r="P874" i="27"/>
  <c r="P873" i="27"/>
  <c r="P872" i="27"/>
  <c r="P871" i="27"/>
  <c r="P870" i="27"/>
  <c r="P869" i="27"/>
  <c r="P868" i="27"/>
  <c r="P867" i="27"/>
  <c r="P866" i="27"/>
  <c r="P865" i="27"/>
  <c r="P864" i="27"/>
  <c r="P863" i="27"/>
  <c r="P862" i="27"/>
  <c r="P861" i="27"/>
  <c r="P860" i="27"/>
  <c r="P859" i="27"/>
  <c r="P858" i="27"/>
  <c r="P857" i="27"/>
  <c r="P856" i="27"/>
  <c r="P855" i="27"/>
  <c r="P854" i="27"/>
  <c r="P853" i="27"/>
  <c r="P852" i="27"/>
  <c r="P851" i="27"/>
  <c r="P850" i="27"/>
  <c r="P849" i="27"/>
  <c r="P848" i="27"/>
  <c r="P847" i="27"/>
  <c r="P846" i="27"/>
  <c r="P845" i="27"/>
  <c r="P844" i="27"/>
  <c r="P843" i="27"/>
  <c r="P842" i="27"/>
  <c r="P841" i="27"/>
  <c r="P840" i="27"/>
  <c r="P839" i="27"/>
  <c r="P838" i="27"/>
  <c r="P837" i="27"/>
  <c r="P836" i="27"/>
  <c r="P835" i="27"/>
  <c r="P834" i="27"/>
  <c r="P833" i="27"/>
  <c r="P832" i="27"/>
  <c r="P831" i="27"/>
  <c r="P830" i="27"/>
  <c r="P829" i="27"/>
  <c r="P828" i="27"/>
  <c r="P827" i="27"/>
  <c r="P826" i="27"/>
  <c r="P825" i="27"/>
  <c r="P824" i="27"/>
  <c r="P823" i="27"/>
  <c r="P822" i="27"/>
  <c r="P821" i="27"/>
  <c r="P820" i="27"/>
  <c r="P819" i="27"/>
  <c r="P818" i="27"/>
  <c r="P817" i="27"/>
  <c r="P816" i="27"/>
  <c r="P815" i="27"/>
  <c r="P814" i="27"/>
  <c r="P813" i="27"/>
  <c r="P812" i="27"/>
  <c r="P811" i="27"/>
  <c r="P810" i="27"/>
  <c r="P809" i="27"/>
  <c r="P808" i="27"/>
  <c r="P807" i="27"/>
  <c r="P806" i="27"/>
  <c r="P805" i="27"/>
  <c r="P804" i="27"/>
  <c r="P803" i="27"/>
  <c r="P802" i="27"/>
  <c r="P801" i="27"/>
  <c r="P800" i="27"/>
  <c r="P799" i="27"/>
  <c r="P798" i="27"/>
  <c r="P797" i="27"/>
  <c r="P796" i="27"/>
  <c r="P795" i="27"/>
  <c r="P794" i="27"/>
  <c r="P793" i="27"/>
  <c r="P792" i="27"/>
  <c r="P791" i="27"/>
  <c r="P790" i="27"/>
  <c r="P789" i="27"/>
  <c r="P788" i="27"/>
  <c r="P787" i="27"/>
  <c r="P786" i="27"/>
  <c r="P785" i="27"/>
  <c r="P784" i="27"/>
  <c r="P783" i="27"/>
  <c r="P782" i="27"/>
  <c r="P781" i="27"/>
  <c r="P780" i="27"/>
  <c r="P779" i="27"/>
  <c r="P778" i="27"/>
  <c r="P777" i="27"/>
  <c r="P776" i="27"/>
  <c r="P775" i="27"/>
  <c r="P774" i="27"/>
  <c r="P773" i="27"/>
  <c r="P772" i="27"/>
  <c r="P771" i="27"/>
  <c r="P770" i="27"/>
  <c r="P769" i="27"/>
  <c r="P768" i="27"/>
  <c r="P767" i="27"/>
  <c r="P766" i="27"/>
  <c r="P765" i="27"/>
  <c r="P764" i="27"/>
  <c r="P763" i="27"/>
  <c r="P762" i="27"/>
  <c r="P761" i="27"/>
  <c r="P760" i="27"/>
  <c r="P759" i="27"/>
  <c r="P758" i="27"/>
  <c r="P757" i="27"/>
  <c r="P756" i="27"/>
  <c r="P755" i="27"/>
  <c r="P754" i="27"/>
  <c r="P753" i="27"/>
  <c r="P752" i="27"/>
  <c r="P751" i="27"/>
  <c r="P750" i="27"/>
  <c r="P749" i="27"/>
  <c r="P748" i="27"/>
  <c r="P747" i="27"/>
  <c r="P746" i="27"/>
  <c r="P745" i="27"/>
  <c r="P744" i="27"/>
  <c r="P743" i="27"/>
  <c r="P742" i="27"/>
  <c r="P741" i="27"/>
  <c r="P740" i="27"/>
  <c r="P739" i="27"/>
  <c r="P738" i="27"/>
  <c r="P737" i="27"/>
  <c r="P736" i="27"/>
  <c r="P735" i="27"/>
  <c r="P734" i="27"/>
  <c r="P733" i="27"/>
  <c r="P732" i="27"/>
  <c r="P731" i="27"/>
  <c r="P730" i="27"/>
  <c r="P729" i="27"/>
  <c r="P728" i="27"/>
  <c r="P727" i="27"/>
  <c r="P726" i="27"/>
  <c r="P725" i="27"/>
  <c r="P724" i="27"/>
  <c r="P723" i="27"/>
  <c r="P722" i="27"/>
  <c r="P721" i="27"/>
  <c r="P720" i="27"/>
  <c r="P719" i="27"/>
  <c r="P718" i="27"/>
  <c r="P717" i="27"/>
  <c r="P716" i="27"/>
  <c r="P715" i="27"/>
  <c r="P714" i="27"/>
  <c r="P713" i="27"/>
  <c r="P712" i="27"/>
  <c r="P711" i="27"/>
  <c r="P710" i="27"/>
  <c r="P709" i="27"/>
  <c r="P708" i="27"/>
  <c r="P707" i="27"/>
  <c r="P706" i="27"/>
  <c r="P705" i="27"/>
  <c r="P704" i="27"/>
  <c r="P703" i="27"/>
  <c r="P702" i="27"/>
  <c r="P701" i="27"/>
  <c r="P700" i="27"/>
  <c r="P699" i="27"/>
  <c r="P698" i="27"/>
  <c r="P697" i="27"/>
  <c r="P696" i="27"/>
  <c r="P695" i="27"/>
  <c r="P694" i="27"/>
  <c r="P693" i="27"/>
  <c r="P692" i="27"/>
  <c r="P691" i="27"/>
  <c r="P690" i="27"/>
  <c r="P689" i="27"/>
  <c r="P688" i="27"/>
  <c r="P687" i="27"/>
  <c r="P686" i="27"/>
  <c r="P685" i="27"/>
  <c r="P684" i="27"/>
  <c r="P683" i="27"/>
  <c r="P682" i="27"/>
  <c r="P681" i="27"/>
  <c r="P680" i="27"/>
  <c r="P679" i="27"/>
  <c r="P678" i="27"/>
  <c r="P677" i="27"/>
  <c r="P676" i="27"/>
  <c r="P675" i="27"/>
  <c r="P674" i="27"/>
  <c r="P673" i="27"/>
  <c r="P672" i="27"/>
  <c r="P671" i="27"/>
  <c r="P670" i="27"/>
  <c r="P669" i="27"/>
  <c r="P668" i="27"/>
  <c r="P667" i="27"/>
  <c r="P666" i="27"/>
  <c r="P665" i="27"/>
  <c r="P664" i="27"/>
  <c r="P663" i="27"/>
  <c r="P662" i="27"/>
  <c r="P661" i="27"/>
  <c r="P660" i="27"/>
  <c r="P659" i="27"/>
  <c r="P658" i="27"/>
  <c r="P657" i="27"/>
  <c r="P656" i="27"/>
  <c r="P655" i="27"/>
  <c r="P654" i="27"/>
  <c r="P653" i="27"/>
  <c r="P652" i="27"/>
  <c r="P651" i="27"/>
  <c r="P650" i="27"/>
  <c r="P649" i="27"/>
  <c r="P648" i="27"/>
  <c r="P647" i="27"/>
  <c r="P646" i="27"/>
  <c r="P645" i="27"/>
  <c r="P644" i="27"/>
  <c r="P643" i="27"/>
  <c r="P642" i="27"/>
  <c r="P641" i="27"/>
  <c r="P640" i="27"/>
  <c r="P639" i="27"/>
  <c r="P638" i="27"/>
  <c r="P637" i="27"/>
  <c r="P636" i="27"/>
  <c r="P635" i="27"/>
  <c r="P634" i="27"/>
  <c r="P633" i="27"/>
  <c r="P632" i="27"/>
  <c r="P631" i="27"/>
  <c r="P630" i="27"/>
  <c r="P629" i="27"/>
  <c r="P628" i="27"/>
  <c r="P627" i="27"/>
  <c r="P626" i="27"/>
  <c r="P625" i="27"/>
  <c r="P624" i="27"/>
  <c r="P623" i="27"/>
  <c r="P622" i="27"/>
  <c r="P621" i="27"/>
  <c r="P620" i="27"/>
  <c r="P619" i="27"/>
  <c r="P618" i="27"/>
  <c r="P617" i="27"/>
  <c r="P616" i="27"/>
  <c r="P615" i="27"/>
  <c r="P614" i="27"/>
  <c r="P613" i="27"/>
  <c r="P612" i="27"/>
  <c r="P611" i="27"/>
  <c r="P610" i="27"/>
  <c r="P609" i="27"/>
  <c r="P608" i="27"/>
  <c r="P607" i="27"/>
  <c r="P606" i="27"/>
  <c r="P605" i="27"/>
  <c r="P604" i="27"/>
  <c r="P603" i="27"/>
  <c r="P602" i="27"/>
  <c r="P601" i="27"/>
  <c r="P600" i="27"/>
  <c r="P599" i="27"/>
  <c r="P598" i="27"/>
  <c r="P597" i="27"/>
  <c r="P596" i="27"/>
  <c r="P595" i="27"/>
  <c r="P594" i="27"/>
  <c r="P593" i="27"/>
  <c r="P592" i="27"/>
  <c r="P591" i="27"/>
  <c r="P590" i="27"/>
  <c r="P589" i="27"/>
  <c r="P588" i="27"/>
  <c r="P587" i="27"/>
  <c r="P586" i="27"/>
  <c r="P585" i="27"/>
  <c r="P584" i="27"/>
  <c r="P583" i="27"/>
  <c r="P582" i="27"/>
  <c r="P581" i="27"/>
  <c r="P580" i="27"/>
  <c r="P579" i="27"/>
  <c r="P578" i="27"/>
  <c r="P577" i="27"/>
  <c r="P576" i="27"/>
  <c r="P575" i="27"/>
  <c r="P574" i="27"/>
  <c r="P573" i="27"/>
  <c r="P572" i="27"/>
  <c r="P571" i="27"/>
  <c r="P570" i="27"/>
  <c r="P569" i="27"/>
  <c r="P568" i="27"/>
  <c r="P567" i="27"/>
  <c r="P566" i="27"/>
  <c r="P565" i="27"/>
  <c r="P564" i="27"/>
  <c r="P563" i="27"/>
  <c r="P562" i="27"/>
  <c r="P561" i="27"/>
  <c r="P560" i="27"/>
  <c r="P559" i="27"/>
  <c r="P558" i="27"/>
  <c r="P557" i="27"/>
  <c r="P556" i="27"/>
  <c r="P555" i="27"/>
  <c r="P554" i="27"/>
  <c r="P553" i="27"/>
  <c r="P552" i="27"/>
  <c r="P551" i="27"/>
  <c r="P550" i="27"/>
  <c r="P549" i="27"/>
  <c r="P548" i="27"/>
  <c r="P547" i="27"/>
  <c r="P546" i="27"/>
  <c r="P545" i="27"/>
  <c r="P544" i="27"/>
  <c r="P543" i="27"/>
  <c r="P542" i="27"/>
  <c r="P541" i="27"/>
  <c r="P540" i="27"/>
  <c r="P539" i="27"/>
  <c r="P538" i="27"/>
  <c r="P537" i="27"/>
  <c r="P536" i="27"/>
  <c r="P535" i="27"/>
  <c r="P534" i="27"/>
  <c r="P533" i="27"/>
  <c r="P532" i="27"/>
  <c r="P531" i="27"/>
  <c r="P530" i="27"/>
  <c r="P529" i="27"/>
  <c r="P528" i="27"/>
  <c r="P527" i="27"/>
  <c r="P526" i="27"/>
  <c r="P525" i="27"/>
  <c r="P524" i="27"/>
  <c r="P523" i="27"/>
  <c r="P522" i="27"/>
  <c r="P521" i="27"/>
  <c r="P520" i="27"/>
  <c r="P519" i="27"/>
  <c r="P518" i="27"/>
  <c r="P517" i="27"/>
  <c r="P516" i="27"/>
  <c r="P515" i="27"/>
  <c r="P514" i="27"/>
  <c r="P513" i="27"/>
  <c r="P512" i="27"/>
  <c r="P511" i="27"/>
  <c r="P510" i="27"/>
  <c r="P509" i="27"/>
  <c r="P508" i="27"/>
  <c r="P507" i="27"/>
  <c r="P506" i="27"/>
  <c r="P505" i="27"/>
  <c r="P504" i="27"/>
  <c r="P503" i="27"/>
  <c r="P502" i="27"/>
  <c r="P501" i="27"/>
  <c r="P500" i="27"/>
  <c r="P499" i="27"/>
  <c r="P498" i="27"/>
  <c r="P497" i="27"/>
  <c r="P496" i="27"/>
  <c r="P495" i="27"/>
  <c r="P494" i="27"/>
  <c r="P493" i="27"/>
  <c r="P492" i="27"/>
  <c r="P491" i="27"/>
  <c r="P490" i="27"/>
  <c r="P489" i="27"/>
  <c r="P488" i="27"/>
  <c r="P487" i="27"/>
  <c r="P486" i="27"/>
  <c r="P485" i="27"/>
  <c r="P484" i="27"/>
  <c r="P483" i="27"/>
  <c r="P482" i="27"/>
  <c r="P481" i="27"/>
  <c r="P480" i="27"/>
  <c r="P479" i="27"/>
  <c r="P478" i="27"/>
  <c r="P477" i="27"/>
  <c r="P476" i="27"/>
  <c r="P475" i="27"/>
  <c r="P474" i="27"/>
  <c r="P473" i="27"/>
  <c r="P472" i="27"/>
  <c r="P471" i="27"/>
  <c r="P470" i="27"/>
  <c r="P469" i="27"/>
  <c r="P468" i="27"/>
  <c r="P467" i="27"/>
  <c r="P466" i="27"/>
  <c r="P465" i="27"/>
  <c r="P464" i="27"/>
  <c r="P463" i="27"/>
  <c r="P462" i="27"/>
  <c r="P461" i="27"/>
  <c r="P460" i="27"/>
  <c r="P459" i="27"/>
  <c r="P458" i="27"/>
  <c r="P457" i="27"/>
  <c r="P456" i="27"/>
  <c r="P455" i="27"/>
  <c r="P454" i="27"/>
  <c r="P453" i="27"/>
  <c r="P452" i="27"/>
  <c r="P451" i="27"/>
  <c r="P450" i="27"/>
  <c r="P449" i="27"/>
  <c r="P448" i="27"/>
  <c r="P447" i="27"/>
  <c r="P446" i="27"/>
  <c r="P445" i="27"/>
  <c r="P444" i="27"/>
  <c r="P443" i="27"/>
  <c r="P442" i="27"/>
  <c r="P441" i="27"/>
  <c r="P440" i="27"/>
  <c r="P439" i="27"/>
  <c r="P438" i="27"/>
  <c r="P437" i="27"/>
  <c r="P436" i="27"/>
  <c r="P435" i="27"/>
  <c r="P434" i="27"/>
  <c r="P433" i="27"/>
  <c r="P432" i="27"/>
  <c r="P431" i="27"/>
  <c r="P430" i="27"/>
  <c r="P429" i="27"/>
  <c r="P428" i="27"/>
  <c r="P427" i="27"/>
  <c r="P426" i="27"/>
  <c r="P425" i="27"/>
  <c r="P424" i="27"/>
  <c r="P423" i="27"/>
  <c r="P422" i="27"/>
  <c r="P421" i="27"/>
  <c r="P420" i="27"/>
  <c r="P419" i="27"/>
  <c r="P418" i="27"/>
  <c r="P417" i="27"/>
  <c r="P416" i="27"/>
  <c r="P415" i="27"/>
  <c r="P414" i="27"/>
  <c r="P413" i="27"/>
  <c r="P412" i="27"/>
  <c r="P411" i="27"/>
  <c r="P410" i="27"/>
  <c r="P409" i="27"/>
  <c r="P408" i="27"/>
  <c r="P407" i="27"/>
  <c r="P406" i="27"/>
  <c r="P405" i="27"/>
  <c r="P404" i="27"/>
  <c r="P403" i="27"/>
  <c r="P402" i="27"/>
  <c r="P401" i="27"/>
  <c r="P400" i="27"/>
  <c r="P399" i="27"/>
  <c r="P398" i="27"/>
  <c r="P397" i="27"/>
  <c r="P396" i="27"/>
  <c r="P395" i="27"/>
  <c r="P394" i="27"/>
  <c r="P393" i="27"/>
  <c r="P392" i="27"/>
  <c r="P391" i="27"/>
  <c r="P390" i="27"/>
  <c r="P389" i="27"/>
  <c r="P388" i="27"/>
  <c r="P387" i="27"/>
  <c r="P386" i="27"/>
  <c r="P385" i="27"/>
  <c r="P384" i="27"/>
  <c r="P383" i="27"/>
  <c r="P382" i="27"/>
  <c r="P381" i="27"/>
  <c r="P380" i="27"/>
  <c r="P379" i="27"/>
  <c r="P378" i="27"/>
  <c r="P377" i="27"/>
  <c r="P376" i="27"/>
  <c r="P375" i="27"/>
  <c r="P374" i="27"/>
  <c r="P373" i="27"/>
  <c r="P372" i="27"/>
  <c r="P371" i="27"/>
  <c r="P370" i="27"/>
  <c r="P369" i="27"/>
  <c r="P368" i="27"/>
  <c r="P367" i="27"/>
  <c r="P366" i="27"/>
  <c r="P365" i="27"/>
  <c r="P364" i="27"/>
  <c r="P363" i="27"/>
  <c r="P362" i="27"/>
  <c r="P361" i="27"/>
  <c r="P360" i="27"/>
  <c r="P359" i="27"/>
  <c r="P358" i="27"/>
  <c r="P357" i="27"/>
  <c r="P356" i="27"/>
  <c r="P355" i="27"/>
  <c r="P354" i="27"/>
  <c r="P353" i="27"/>
  <c r="P352" i="27"/>
  <c r="P351" i="27"/>
  <c r="P350" i="27"/>
  <c r="P349" i="27"/>
  <c r="P348" i="27"/>
  <c r="P347" i="27"/>
  <c r="P346" i="27"/>
  <c r="P345" i="27"/>
  <c r="P344" i="27"/>
  <c r="P343" i="27"/>
  <c r="P342" i="27"/>
  <c r="P341" i="27"/>
  <c r="P340" i="27"/>
  <c r="P339" i="27"/>
  <c r="P338" i="27"/>
  <c r="P337" i="27"/>
  <c r="P336" i="27"/>
  <c r="P335" i="27"/>
  <c r="P334" i="27"/>
  <c r="P333" i="27"/>
  <c r="P332" i="27"/>
  <c r="P331" i="27"/>
  <c r="P330" i="27"/>
  <c r="P329" i="27"/>
  <c r="P328" i="27"/>
  <c r="P327" i="27"/>
  <c r="P326" i="27"/>
  <c r="P325" i="27"/>
  <c r="P324" i="27"/>
  <c r="P323" i="27"/>
  <c r="P322" i="27"/>
  <c r="P321" i="27"/>
  <c r="P320" i="27"/>
  <c r="P319" i="27"/>
  <c r="P318" i="27"/>
  <c r="P317" i="27"/>
  <c r="P316" i="27"/>
  <c r="P315" i="27"/>
  <c r="P314" i="27"/>
  <c r="P313" i="27"/>
  <c r="P312" i="27"/>
  <c r="P311" i="27"/>
  <c r="P310" i="27"/>
  <c r="P309" i="27"/>
  <c r="P308" i="27"/>
  <c r="P307" i="27"/>
  <c r="P306" i="27"/>
  <c r="P305" i="27"/>
  <c r="P304" i="27"/>
  <c r="P303" i="27"/>
  <c r="P302" i="27"/>
  <c r="P301" i="27"/>
  <c r="P300" i="27"/>
  <c r="P299" i="27"/>
  <c r="P298" i="27"/>
  <c r="P297" i="27"/>
  <c r="P296" i="27"/>
  <c r="P295" i="27"/>
  <c r="P294" i="27"/>
  <c r="P293" i="27"/>
  <c r="P292" i="27"/>
  <c r="P291" i="27"/>
  <c r="P290" i="27"/>
  <c r="P289" i="27"/>
  <c r="P288" i="27"/>
  <c r="P287" i="27"/>
  <c r="P286" i="27"/>
  <c r="P285" i="27"/>
  <c r="P284" i="27"/>
  <c r="P283" i="27"/>
  <c r="P282" i="27"/>
  <c r="P281" i="27"/>
  <c r="P280" i="27"/>
  <c r="P279" i="27"/>
  <c r="P278" i="27"/>
  <c r="P277" i="27"/>
  <c r="P276" i="27"/>
  <c r="P275" i="27"/>
  <c r="P274" i="27"/>
  <c r="P273" i="27"/>
  <c r="P272" i="27"/>
  <c r="P271" i="27"/>
  <c r="P270" i="27"/>
  <c r="P269" i="27"/>
  <c r="P268" i="27"/>
  <c r="P267" i="27"/>
  <c r="P266" i="27"/>
  <c r="P265" i="27"/>
  <c r="P264" i="27"/>
  <c r="P263" i="27"/>
  <c r="P262" i="27"/>
  <c r="P261" i="27"/>
  <c r="P260" i="27"/>
  <c r="P259" i="27"/>
  <c r="P258" i="27"/>
  <c r="P257" i="27"/>
  <c r="P256" i="27"/>
  <c r="P255" i="27"/>
  <c r="P254" i="27"/>
  <c r="P253" i="27"/>
  <c r="P252" i="27"/>
  <c r="P251" i="27"/>
  <c r="P250" i="27"/>
  <c r="P249" i="27"/>
  <c r="P248" i="27"/>
  <c r="P247" i="27"/>
  <c r="P246" i="27"/>
  <c r="P245" i="27"/>
  <c r="P244" i="27"/>
  <c r="P243" i="27"/>
  <c r="P242" i="27"/>
  <c r="P241" i="27"/>
  <c r="P240" i="27"/>
  <c r="P239" i="27"/>
  <c r="P238" i="27"/>
  <c r="P237" i="27"/>
  <c r="P236" i="27"/>
  <c r="P235" i="27"/>
  <c r="P234" i="27"/>
  <c r="P233" i="27"/>
  <c r="P232" i="27"/>
  <c r="P231" i="27"/>
  <c r="P230" i="27"/>
  <c r="P229" i="27"/>
  <c r="P228" i="27"/>
  <c r="P227" i="27"/>
  <c r="P226" i="27"/>
  <c r="P225" i="27"/>
  <c r="P224" i="27"/>
  <c r="P223" i="27"/>
  <c r="P222" i="27"/>
  <c r="P221" i="27"/>
  <c r="P220" i="27"/>
  <c r="P219" i="27"/>
  <c r="P218" i="27"/>
  <c r="P217" i="27"/>
  <c r="P216" i="27"/>
  <c r="P215" i="27"/>
  <c r="P214" i="27"/>
  <c r="P213" i="27"/>
  <c r="P212" i="27"/>
  <c r="P211" i="27"/>
  <c r="P210" i="27"/>
  <c r="P209" i="27"/>
  <c r="P208" i="27"/>
  <c r="P207" i="27"/>
  <c r="P206" i="27"/>
  <c r="P205" i="27"/>
  <c r="P204" i="27"/>
  <c r="P203" i="27"/>
  <c r="P202" i="27"/>
  <c r="P201" i="27"/>
  <c r="P200" i="27"/>
  <c r="P199" i="27"/>
  <c r="P198" i="27"/>
  <c r="P197" i="27"/>
  <c r="P196" i="27"/>
  <c r="P195" i="27"/>
  <c r="P194" i="27"/>
  <c r="P193" i="27"/>
  <c r="P192" i="27"/>
  <c r="P191" i="27"/>
  <c r="P190" i="27"/>
  <c r="P189" i="27"/>
  <c r="P188" i="27"/>
  <c r="P187" i="27"/>
  <c r="P186" i="27"/>
  <c r="P185" i="27"/>
  <c r="P184" i="27"/>
  <c r="P183" i="27"/>
  <c r="P182" i="27"/>
  <c r="P181" i="27"/>
  <c r="P180" i="27"/>
  <c r="P179" i="27"/>
  <c r="P178" i="27"/>
  <c r="P177" i="27"/>
  <c r="P176" i="27"/>
  <c r="P175" i="27"/>
  <c r="P174" i="27"/>
  <c r="P173" i="27"/>
  <c r="P172" i="27"/>
  <c r="P171" i="27"/>
  <c r="P170" i="27"/>
  <c r="P169" i="27"/>
  <c r="P168" i="27"/>
  <c r="P167" i="27"/>
  <c r="P166" i="27"/>
  <c r="P165" i="27"/>
  <c r="P164" i="27"/>
  <c r="P163" i="27"/>
  <c r="P162" i="27"/>
  <c r="P161" i="27"/>
  <c r="P160" i="27"/>
  <c r="P159" i="27"/>
  <c r="P158" i="27"/>
  <c r="P157" i="27"/>
  <c r="P156" i="27"/>
  <c r="P155" i="27"/>
  <c r="P154" i="27"/>
  <c r="P153" i="27"/>
  <c r="P152" i="27"/>
  <c r="P151" i="27"/>
  <c r="P150" i="27"/>
  <c r="P149" i="27"/>
  <c r="P148" i="27"/>
  <c r="P147" i="27"/>
  <c r="P146" i="27"/>
  <c r="P145" i="27"/>
  <c r="P144" i="27"/>
  <c r="P143" i="27"/>
  <c r="P142" i="27"/>
  <c r="P141" i="27"/>
  <c r="P140" i="27"/>
  <c r="P139" i="27"/>
  <c r="P138" i="27"/>
  <c r="P137" i="27"/>
  <c r="P136" i="27"/>
  <c r="P135" i="27"/>
  <c r="P134" i="27"/>
  <c r="P133" i="27"/>
  <c r="P132" i="27"/>
  <c r="P131" i="27"/>
  <c r="P130" i="27"/>
  <c r="P129" i="27"/>
  <c r="P128" i="27"/>
  <c r="P127" i="27"/>
  <c r="P126" i="27"/>
  <c r="P125" i="27"/>
  <c r="P124" i="27"/>
  <c r="P123" i="27"/>
  <c r="P122" i="27"/>
  <c r="P121" i="27"/>
  <c r="P120" i="27"/>
  <c r="P119" i="27"/>
  <c r="P118" i="27"/>
  <c r="P117" i="27"/>
  <c r="P116" i="27"/>
  <c r="P115" i="27"/>
  <c r="P114" i="27"/>
  <c r="P113" i="27"/>
  <c r="P112" i="27"/>
  <c r="P111" i="27"/>
  <c r="P110" i="27"/>
  <c r="P109" i="27"/>
  <c r="P108" i="27"/>
  <c r="P107" i="27"/>
  <c r="P106" i="27"/>
  <c r="P105" i="27"/>
  <c r="P104" i="27"/>
  <c r="P103" i="27"/>
  <c r="P102" i="27"/>
  <c r="P101" i="27"/>
  <c r="P100" i="27"/>
  <c r="P99" i="27"/>
  <c r="P98" i="27"/>
  <c r="P97" i="27"/>
  <c r="P96" i="27"/>
  <c r="P95" i="27"/>
  <c r="P94" i="27"/>
  <c r="P93" i="27"/>
  <c r="P92" i="27"/>
  <c r="P91" i="27"/>
  <c r="P90" i="27"/>
  <c r="P89" i="27"/>
  <c r="P88" i="27"/>
  <c r="P87" i="27"/>
  <c r="P86" i="27"/>
  <c r="P85" i="27"/>
  <c r="P84" i="27"/>
  <c r="P83" i="27"/>
  <c r="P82" i="27"/>
  <c r="P81" i="27"/>
  <c r="P80" i="27"/>
  <c r="P79" i="27"/>
  <c r="P78" i="27"/>
  <c r="P77" i="27"/>
  <c r="P76" i="27"/>
  <c r="P75" i="27"/>
  <c r="P74" i="27"/>
  <c r="P73" i="27"/>
  <c r="P72" i="27"/>
  <c r="P71" i="27"/>
  <c r="P70" i="27"/>
  <c r="P69" i="27"/>
  <c r="P68" i="27"/>
  <c r="P67" i="27"/>
  <c r="P66" i="27"/>
  <c r="P65" i="27"/>
  <c r="P64" i="27"/>
  <c r="P63" i="27"/>
  <c r="P62" i="27"/>
  <c r="P61" i="27"/>
  <c r="P60" i="27"/>
  <c r="P59" i="27"/>
  <c r="P58" i="27"/>
  <c r="P57" i="27"/>
  <c r="P56" i="27"/>
  <c r="P55" i="27"/>
  <c r="P54" i="27"/>
  <c r="P53" i="27"/>
  <c r="P52" i="27"/>
  <c r="P51" i="27"/>
  <c r="P50" i="27"/>
  <c r="P49" i="27"/>
  <c r="P48" i="27"/>
  <c r="P47" i="27"/>
  <c r="P46" i="27"/>
  <c r="P45" i="27"/>
  <c r="P44" i="27"/>
  <c r="P43" i="27"/>
  <c r="P42" i="27"/>
  <c r="P41" i="27"/>
  <c r="P40" i="27"/>
  <c r="P39" i="27"/>
  <c r="P38" i="27"/>
  <c r="P37" i="27"/>
  <c r="P36" i="27"/>
  <c r="P35" i="27"/>
  <c r="P34" i="27"/>
  <c r="P33" i="27"/>
  <c r="P32" i="27"/>
  <c r="P31" i="27"/>
  <c r="P30" i="27"/>
  <c r="P29" i="27"/>
  <c r="P28" i="27"/>
  <c r="P27" i="27"/>
  <c r="P26" i="27"/>
  <c r="P25" i="27"/>
  <c r="P24" i="27"/>
  <c r="P23" i="27"/>
  <c r="P22" i="27"/>
  <c r="P21" i="27"/>
  <c r="P20" i="27"/>
  <c r="P19" i="27"/>
  <c r="P18" i="27"/>
  <c r="P17" i="27"/>
  <c r="P16" i="27"/>
  <c r="P15" i="27"/>
  <c r="P14" i="27"/>
  <c r="P13" i="27"/>
  <c r="P12" i="27"/>
  <c r="P11" i="27"/>
  <c r="P10" i="27"/>
  <c r="O1976" i="27"/>
  <c r="O1975" i="27"/>
  <c r="O1974" i="27"/>
  <c r="O1973" i="27"/>
  <c r="O1972" i="27"/>
  <c r="O1971" i="27"/>
  <c r="O1970" i="27"/>
  <c r="O1969" i="27"/>
  <c r="O1968" i="27"/>
  <c r="O1967" i="27"/>
  <c r="O1966" i="27"/>
  <c r="O1965" i="27"/>
  <c r="O1964" i="27"/>
  <c r="O1963" i="27"/>
  <c r="O1962" i="27"/>
  <c r="O1961" i="27"/>
  <c r="O1960" i="27"/>
  <c r="O1959" i="27"/>
  <c r="O1958" i="27"/>
  <c r="O1957" i="27"/>
  <c r="O1956" i="27"/>
  <c r="O1955" i="27"/>
  <c r="O1954" i="27"/>
  <c r="O1953" i="27"/>
  <c r="O1952" i="27"/>
  <c r="O1951" i="27"/>
  <c r="O1950" i="27"/>
  <c r="O1949" i="27"/>
  <c r="O1948" i="27"/>
  <c r="O1947" i="27"/>
  <c r="O1946" i="27"/>
  <c r="O1945" i="27"/>
  <c r="O1944" i="27"/>
  <c r="O1943" i="27"/>
  <c r="O1942" i="27"/>
  <c r="O1941" i="27"/>
  <c r="O1940" i="27"/>
  <c r="O1939" i="27"/>
  <c r="O1938" i="27"/>
  <c r="O1937" i="27"/>
  <c r="O1936" i="27"/>
  <c r="O1935" i="27"/>
  <c r="O1934" i="27"/>
  <c r="O1933" i="27"/>
  <c r="O1932" i="27"/>
  <c r="O1931" i="27"/>
  <c r="O1930" i="27"/>
  <c r="O1929" i="27"/>
  <c r="O1928" i="27"/>
  <c r="O1927" i="27"/>
  <c r="O1926" i="27"/>
  <c r="O1925" i="27"/>
  <c r="O1924" i="27"/>
  <c r="O1923" i="27"/>
  <c r="O1922" i="27"/>
  <c r="O1921" i="27"/>
  <c r="O1920" i="27"/>
  <c r="O1919" i="27"/>
  <c r="O1918" i="27"/>
  <c r="O1917" i="27"/>
  <c r="O1916" i="27"/>
  <c r="O1915" i="27"/>
  <c r="O1914" i="27"/>
  <c r="O1913" i="27"/>
  <c r="O1912" i="27"/>
  <c r="O1911" i="27"/>
  <c r="O1910" i="27"/>
  <c r="O1909" i="27"/>
  <c r="O1908" i="27"/>
  <c r="O1907" i="27"/>
  <c r="O1906" i="27"/>
  <c r="O1905" i="27"/>
  <c r="O1904" i="27"/>
  <c r="O1903" i="27"/>
  <c r="O1902" i="27"/>
  <c r="O1901" i="27"/>
  <c r="O1900" i="27"/>
  <c r="O1899" i="27"/>
  <c r="O1898" i="27"/>
  <c r="O1897" i="27"/>
  <c r="O1896" i="27"/>
  <c r="O1895" i="27"/>
  <c r="O1894" i="27"/>
  <c r="O1893" i="27"/>
  <c r="O1892" i="27"/>
  <c r="O1891" i="27"/>
  <c r="O1890" i="27"/>
  <c r="O1889" i="27"/>
  <c r="O1888" i="27"/>
  <c r="O1887" i="27"/>
  <c r="O1886" i="27"/>
  <c r="O1885" i="27"/>
  <c r="O1884" i="27"/>
  <c r="O1883" i="27"/>
  <c r="O1882" i="27"/>
  <c r="O1881" i="27"/>
  <c r="O1880" i="27"/>
  <c r="O1879" i="27"/>
  <c r="O1878" i="27"/>
  <c r="O1877" i="27"/>
  <c r="O1876" i="27"/>
  <c r="O1875" i="27"/>
  <c r="O1874" i="27"/>
  <c r="O1873" i="27"/>
  <c r="O1872" i="27"/>
  <c r="O1871" i="27"/>
  <c r="O1870" i="27"/>
  <c r="O1869" i="27"/>
  <c r="O1868" i="27"/>
  <c r="O1867" i="27"/>
  <c r="O1866" i="27"/>
  <c r="O1865" i="27"/>
  <c r="O1864" i="27"/>
  <c r="O1863" i="27"/>
  <c r="O1862" i="27"/>
  <c r="O1861" i="27"/>
  <c r="O1860" i="27"/>
  <c r="O1859" i="27"/>
  <c r="O1858" i="27"/>
  <c r="O1857" i="27"/>
  <c r="O1856" i="27"/>
  <c r="O1855" i="27"/>
  <c r="O1854" i="27"/>
  <c r="O1853" i="27"/>
  <c r="O1852" i="27"/>
  <c r="O1851" i="27"/>
  <c r="O1850" i="27"/>
  <c r="O1849" i="27"/>
  <c r="O1848" i="27"/>
  <c r="O1847" i="27"/>
  <c r="O1846" i="27"/>
  <c r="O1845" i="27"/>
  <c r="O1844" i="27"/>
  <c r="O1843" i="27"/>
  <c r="O1842" i="27"/>
  <c r="O1841" i="27"/>
  <c r="O1840" i="27"/>
  <c r="O1839" i="27"/>
  <c r="O1838" i="27"/>
  <c r="O1837" i="27"/>
  <c r="O1836" i="27"/>
  <c r="O1835" i="27"/>
  <c r="O1834" i="27"/>
  <c r="O1833" i="27"/>
  <c r="O1832" i="27"/>
  <c r="O1831" i="27"/>
  <c r="O1830" i="27"/>
  <c r="O1829" i="27"/>
  <c r="O1828" i="27"/>
  <c r="O1827" i="27"/>
  <c r="O1826" i="27"/>
  <c r="O1825" i="27"/>
  <c r="O1824" i="27"/>
  <c r="O1823" i="27"/>
  <c r="O1822" i="27"/>
  <c r="O1821" i="27"/>
  <c r="O1820" i="27"/>
  <c r="O1819" i="27"/>
  <c r="O1818" i="27"/>
  <c r="O1817" i="27"/>
  <c r="O1816" i="27"/>
  <c r="O1815" i="27"/>
  <c r="O1814" i="27"/>
  <c r="O1813" i="27"/>
  <c r="O1812" i="27"/>
  <c r="O1811" i="27"/>
  <c r="O1810" i="27"/>
  <c r="O1809" i="27"/>
  <c r="O1808" i="27"/>
  <c r="O1807" i="27"/>
  <c r="O1806" i="27"/>
  <c r="O1805" i="27"/>
  <c r="O1804" i="27"/>
  <c r="O1803" i="27"/>
  <c r="O1802" i="27"/>
  <c r="O1801" i="27"/>
  <c r="O1800" i="27"/>
  <c r="O1799" i="27"/>
  <c r="O1798" i="27"/>
  <c r="O1797" i="27"/>
  <c r="O1796" i="27"/>
  <c r="O1795" i="27"/>
  <c r="O1794" i="27"/>
  <c r="O1793" i="27"/>
  <c r="O1792" i="27"/>
  <c r="O1791" i="27"/>
  <c r="O1790" i="27"/>
  <c r="O1789" i="27"/>
  <c r="O1788" i="27"/>
  <c r="O1787" i="27"/>
  <c r="O1786" i="27"/>
  <c r="O1785" i="27"/>
  <c r="O1784" i="27"/>
  <c r="O1783" i="27"/>
  <c r="O1782" i="27"/>
  <c r="O1781" i="27"/>
  <c r="O1780" i="27"/>
  <c r="O1779" i="27"/>
  <c r="O1778" i="27"/>
  <c r="O1777" i="27"/>
  <c r="O1776" i="27"/>
  <c r="O1775" i="27"/>
  <c r="O1774" i="27"/>
  <c r="O1773" i="27"/>
  <c r="O1772" i="27"/>
  <c r="O1771" i="27"/>
  <c r="O1770" i="27"/>
  <c r="O1769" i="27"/>
  <c r="O1768" i="27"/>
  <c r="O1767" i="27"/>
  <c r="O1766" i="27"/>
  <c r="O1765" i="27"/>
  <c r="O1764" i="27"/>
  <c r="O1763" i="27"/>
  <c r="O1762" i="27"/>
  <c r="O1761" i="27"/>
  <c r="O1760" i="27"/>
  <c r="O1759" i="27"/>
  <c r="O1758" i="27"/>
  <c r="O1757" i="27"/>
  <c r="O1756" i="27"/>
  <c r="O1755" i="27"/>
  <c r="O1754" i="27"/>
  <c r="O1753" i="27"/>
  <c r="O1752" i="27"/>
  <c r="O1751" i="27"/>
  <c r="O1750" i="27"/>
  <c r="O1749" i="27"/>
  <c r="O1748" i="27"/>
  <c r="O1747" i="27"/>
  <c r="O1746" i="27"/>
  <c r="O1745" i="27"/>
  <c r="O1744" i="27"/>
  <c r="O1743" i="27"/>
  <c r="O1742" i="27"/>
  <c r="O1741" i="27"/>
  <c r="O1740" i="27"/>
  <c r="O1739" i="27"/>
  <c r="O1738" i="27"/>
  <c r="O1737" i="27"/>
  <c r="O1736" i="27"/>
  <c r="O1735" i="27"/>
  <c r="O1734" i="27"/>
  <c r="O1733" i="27"/>
  <c r="O1732" i="27"/>
  <c r="O1731" i="27"/>
  <c r="O1730" i="27"/>
  <c r="O1729" i="27"/>
  <c r="O1728" i="27"/>
  <c r="O1727" i="27"/>
  <c r="O1726" i="27"/>
  <c r="O1725" i="27"/>
  <c r="O1724" i="27"/>
  <c r="O1723" i="27"/>
  <c r="O1722" i="27"/>
  <c r="O1721" i="27"/>
  <c r="O1720" i="27"/>
  <c r="O1719" i="27"/>
  <c r="O1718" i="27"/>
  <c r="O1717" i="27"/>
  <c r="O1716" i="27"/>
  <c r="O1715" i="27"/>
  <c r="O1714" i="27"/>
  <c r="O1713" i="27"/>
  <c r="O1712" i="27"/>
  <c r="O1711" i="27"/>
  <c r="O1710" i="27"/>
  <c r="O1709" i="27"/>
  <c r="O1708" i="27"/>
  <c r="O1707" i="27"/>
  <c r="O1706" i="27"/>
  <c r="O1705" i="27"/>
  <c r="O1704" i="27"/>
  <c r="O1703" i="27"/>
  <c r="O1702" i="27"/>
  <c r="O1701" i="27"/>
  <c r="O1700" i="27"/>
  <c r="O1699" i="27"/>
  <c r="O1698" i="27"/>
  <c r="O1697" i="27"/>
  <c r="O1696" i="27"/>
  <c r="O1695" i="27"/>
  <c r="O1694" i="27"/>
  <c r="O1693" i="27"/>
  <c r="O1692" i="27"/>
  <c r="O1691" i="27"/>
  <c r="O1690" i="27"/>
  <c r="O1689" i="27"/>
  <c r="O1688" i="27"/>
  <c r="O1687" i="27"/>
  <c r="O1686" i="27"/>
  <c r="O1685" i="27"/>
  <c r="O1684" i="27"/>
  <c r="O1683" i="27"/>
  <c r="O1682" i="27"/>
  <c r="O1681" i="27"/>
  <c r="O1680" i="27"/>
  <c r="O1679" i="27"/>
  <c r="O1678" i="27"/>
  <c r="O1677" i="27"/>
  <c r="O1676" i="27"/>
  <c r="O1675" i="27"/>
  <c r="O1674" i="27"/>
  <c r="O1673" i="27"/>
  <c r="O1672" i="27"/>
  <c r="O1671" i="27"/>
  <c r="O1670" i="27"/>
  <c r="O1669" i="27"/>
  <c r="O1668" i="27"/>
  <c r="O1667" i="27"/>
  <c r="O1666" i="27"/>
  <c r="O1665" i="27"/>
  <c r="O1664" i="27"/>
  <c r="O1663" i="27"/>
  <c r="O1662" i="27"/>
  <c r="O1661" i="27"/>
  <c r="O1660" i="27"/>
  <c r="O1659" i="27"/>
  <c r="O1658" i="27"/>
  <c r="O1657" i="27"/>
  <c r="O1656" i="27"/>
  <c r="O1655" i="27"/>
  <c r="O1654" i="27"/>
  <c r="O1653" i="27"/>
  <c r="O1652" i="27"/>
  <c r="O1651" i="27"/>
  <c r="O1650" i="27"/>
  <c r="O1649" i="27"/>
  <c r="O1648" i="27"/>
  <c r="O1647" i="27"/>
  <c r="O1646" i="27"/>
  <c r="O1645" i="27"/>
  <c r="O1644" i="27"/>
  <c r="O1643" i="27"/>
  <c r="O1642" i="27"/>
  <c r="O1641" i="27"/>
  <c r="O1640" i="27"/>
  <c r="O1639" i="27"/>
  <c r="O1638" i="27"/>
  <c r="O1637" i="27"/>
  <c r="O1636" i="27"/>
  <c r="O1635" i="27"/>
  <c r="O1634" i="27"/>
  <c r="O1633" i="27"/>
  <c r="O1632" i="27"/>
  <c r="O1631" i="27"/>
  <c r="O1630" i="27"/>
  <c r="O1629" i="27"/>
  <c r="O1628" i="27"/>
  <c r="O1627" i="27"/>
  <c r="O1626" i="27"/>
  <c r="O1625" i="27"/>
  <c r="O1624" i="27"/>
  <c r="O1623" i="27"/>
  <c r="O1622" i="27"/>
  <c r="O1621" i="27"/>
  <c r="O1620" i="27"/>
  <c r="O1619" i="27"/>
  <c r="O1618" i="27"/>
  <c r="O1617" i="27"/>
  <c r="O1616" i="27"/>
  <c r="O1615" i="27"/>
  <c r="O1614" i="27"/>
  <c r="O1613" i="27"/>
  <c r="O1612" i="27"/>
  <c r="O1611" i="27"/>
  <c r="O1610" i="27"/>
  <c r="O1609" i="27"/>
  <c r="O1608" i="27"/>
  <c r="O1607" i="27"/>
  <c r="O1606" i="27"/>
  <c r="O1605" i="27"/>
  <c r="O1604" i="27"/>
  <c r="O1603" i="27"/>
  <c r="O1602" i="27"/>
  <c r="O1601" i="27"/>
  <c r="O1600" i="27"/>
  <c r="O1599" i="27"/>
  <c r="O1598" i="27"/>
  <c r="O1597" i="27"/>
  <c r="O1596" i="27"/>
  <c r="O1595" i="27"/>
  <c r="O1594" i="27"/>
  <c r="O1593" i="27"/>
  <c r="O1592" i="27"/>
  <c r="O1591" i="27"/>
  <c r="O1590" i="27"/>
  <c r="O1589" i="27"/>
  <c r="O1588" i="27"/>
  <c r="O1587" i="27"/>
  <c r="O1586" i="27"/>
  <c r="O1585" i="27"/>
  <c r="O1584" i="27"/>
  <c r="O1583" i="27"/>
  <c r="O1582" i="27"/>
  <c r="O1581" i="27"/>
  <c r="O1580" i="27"/>
  <c r="O1579" i="27"/>
  <c r="O1578" i="27"/>
  <c r="O1577" i="27"/>
  <c r="O1576" i="27"/>
  <c r="O1575" i="27"/>
  <c r="O1574" i="27"/>
  <c r="O1573" i="27"/>
  <c r="O1572" i="27"/>
  <c r="O1571" i="27"/>
  <c r="O1570" i="27"/>
  <c r="O1569" i="27"/>
  <c r="O1568" i="27"/>
  <c r="O1567" i="27"/>
  <c r="O1566" i="27"/>
  <c r="O1565" i="27"/>
  <c r="O1564" i="27"/>
  <c r="O1563" i="27"/>
  <c r="O1562" i="27"/>
  <c r="O1561" i="27"/>
  <c r="O1560" i="27"/>
  <c r="O1559" i="27"/>
  <c r="O1558" i="27"/>
  <c r="O1557" i="27"/>
  <c r="O1556" i="27"/>
  <c r="O1555" i="27"/>
  <c r="O1554" i="27"/>
  <c r="O1553" i="27"/>
  <c r="O1552" i="27"/>
  <c r="O1551" i="27"/>
  <c r="O1550" i="27"/>
  <c r="O1549" i="27"/>
  <c r="O1548" i="27"/>
  <c r="O1547" i="27"/>
  <c r="O1546" i="27"/>
  <c r="O1545" i="27"/>
  <c r="O1544" i="27"/>
  <c r="O1543" i="27"/>
  <c r="O1542" i="27"/>
  <c r="O1541" i="27"/>
  <c r="O1540" i="27"/>
  <c r="O1539" i="27"/>
  <c r="O1538" i="27"/>
  <c r="O1537" i="27"/>
  <c r="O1536" i="27"/>
  <c r="O1535" i="27"/>
  <c r="O1534" i="27"/>
  <c r="O1533" i="27"/>
  <c r="O1532" i="27"/>
  <c r="O1531" i="27"/>
  <c r="O1530" i="27"/>
  <c r="O1529" i="27"/>
  <c r="O1528" i="27"/>
  <c r="O1527" i="27"/>
  <c r="O1526" i="27"/>
  <c r="O1525" i="27"/>
  <c r="O1524" i="27"/>
  <c r="O1523" i="27"/>
  <c r="O1522" i="27"/>
  <c r="O1521" i="27"/>
  <c r="O1520" i="27"/>
  <c r="O1519" i="27"/>
  <c r="O1518" i="27"/>
  <c r="O1517" i="27"/>
  <c r="O1516" i="27"/>
  <c r="O1515" i="27"/>
  <c r="O1514" i="27"/>
  <c r="O1513" i="27"/>
  <c r="O1512" i="27"/>
  <c r="O1511" i="27"/>
  <c r="O1510" i="27"/>
  <c r="O1509" i="27"/>
  <c r="O1508" i="27"/>
  <c r="O1507" i="27"/>
  <c r="O1506" i="27"/>
  <c r="O1505" i="27"/>
  <c r="O1504" i="27"/>
  <c r="O1503" i="27"/>
  <c r="O1502" i="27"/>
  <c r="O1501" i="27"/>
  <c r="O1500" i="27"/>
  <c r="O1499" i="27"/>
  <c r="O1498" i="27"/>
  <c r="O1497" i="27"/>
  <c r="O1496" i="27"/>
  <c r="O1495" i="27"/>
  <c r="O1494" i="27"/>
  <c r="O1493" i="27"/>
  <c r="O1492" i="27"/>
  <c r="O1491" i="27"/>
  <c r="O1490" i="27"/>
  <c r="O1489" i="27"/>
  <c r="O1488" i="27"/>
  <c r="O1487" i="27"/>
  <c r="O1486" i="27"/>
  <c r="O1485" i="27"/>
  <c r="O1484" i="27"/>
  <c r="O1483" i="27"/>
  <c r="O1482" i="27"/>
  <c r="O1481" i="27"/>
  <c r="O1480" i="27"/>
  <c r="O1479" i="27"/>
  <c r="O1478" i="27"/>
  <c r="O1477" i="27"/>
  <c r="O1476" i="27"/>
  <c r="O1475" i="27"/>
  <c r="O1474" i="27"/>
  <c r="O1473" i="27"/>
  <c r="O1472" i="27"/>
  <c r="O1471" i="27"/>
  <c r="O1470" i="27"/>
  <c r="O1469" i="27"/>
  <c r="O1468" i="27"/>
  <c r="O1467" i="27"/>
  <c r="O1466" i="27"/>
  <c r="O1465" i="27"/>
  <c r="O1464" i="27"/>
  <c r="O1463" i="27"/>
  <c r="O1462" i="27"/>
  <c r="O1461" i="27"/>
  <c r="O1460" i="27"/>
  <c r="O1459" i="27"/>
  <c r="O1458" i="27"/>
  <c r="O1457" i="27"/>
  <c r="O1456" i="27"/>
  <c r="O1455" i="27"/>
  <c r="O1454" i="27"/>
  <c r="O1453" i="27"/>
  <c r="O1452" i="27"/>
  <c r="O1451" i="27"/>
  <c r="O1450" i="27"/>
  <c r="O1449" i="27"/>
  <c r="O1448" i="27"/>
  <c r="O1447" i="27"/>
  <c r="O1446" i="27"/>
  <c r="O1445" i="27"/>
  <c r="O1444" i="27"/>
  <c r="O1443" i="27"/>
  <c r="O1442" i="27"/>
  <c r="O1441" i="27"/>
  <c r="O1440" i="27"/>
  <c r="O1439" i="27"/>
  <c r="O1438" i="27"/>
  <c r="O1437" i="27"/>
  <c r="O1436" i="27"/>
  <c r="O1435" i="27"/>
  <c r="O1434" i="27"/>
  <c r="O1433" i="27"/>
  <c r="O1432" i="27"/>
  <c r="O1431" i="27"/>
  <c r="O1430" i="27"/>
  <c r="O1429" i="27"/>
  <c r="O1428" i="27"/>
  <c r="O1427" i="27"/>
  <c r="O1426" i="27"/>
  <c r="O1425" i="27"/>
  <c r="O1424" i="27"/>
  <c r="O1423" i="27"/>
  <c r="O1422" i="27"/>
  <c r="O1421" i="27"/>
  <c r="O1420" i="27"/>
  <c r="O1419" i="27"/>
  <c r="O1418" i="27"/>
  <c r="O1417" i="27"/>
  <c r="O1416" i="27"/>
  <c r="O1415" i="27"/>
  <c r="O1414" i="27"/>
  <c r="O1413" i="27"/>
  <c r="O1412" i="27"/>
  <c r="O1411" i="27"/>
  <c r="O1410" i="27"/>
  <c r="O1409" i="27"/>
  <c r="O1408" i="27"/>
  <c r="O1407" i="27"/>
  <c r="O1406" i="27"/>
  <c r="O1405" i="27"/>
  <c r="O1404" i="27"/>
  <c r="O1403" i="27"/>
  <c r="O1402" i="27"/>
  <c r="O1401" i="27"/>
  <c r="O1400" i="27"/>
  <c r="O1399" i="27"/>
  <c r="O1398" i="27"/>
  <c r="O1397" i="27"/>
  <c r="O1396" i="27"/>
  <c r="O1395" i="27"/>
  <c r="O1394" i="27"/>
  <c r="O1393" i="27"/>
  <c r="O1392" i="27"/>
  <c r="O1391" i="27"/>
  <c r="O1390" i="27"/>
  <c r="O1389" i="27"/>
  <c r="O1388" i="27"/>
  <c r="O1387" i="27"/>
  <c r="O1386" i="27"/>
  <c r="O1385" i="27"/>
  <c r="O1384" i="27"/>
  <c r="O1383" i="27"/>
  <c r="O1382" i="27"/>
  <c r="O1381" i="27"/>
  <c r="O1380" i="27"/>
  <c r="O1379" i="27"/>
  <c r="O1378" i="27"/>
  <c r="O1377" i="27"/>
  <c r="O1376" i="27"/>
  <c r="O1375" i="27"/>
  <c r="O1374" i="27"/>
  <c r="O1373" i="27"/>
  <c r="O1372" i="27"/>
  <c r="O1371" i="27"/>
  <c r="O1370" i="27"/>
  <c r="O1369" i="27"/>
  <c r="O1368" i="27"/>
  <c r="O1367" i="27"/>
  <c r="O1366" i="27"/>
  <c r="O1365" i="27"/>
  <c r="O1364" i="27"/>
  <c r="O1363" i="27"/>
  <c r="O1362" i="27"/>
  <c r="O1361" i="27"/>
  <c r="O1360" i="27"/>
  <c r="O1359" i="27"/>
  <c r="O1358" i="27"/>
  <c r="O1357" i="27"/>
  <c r="O1356" i="27"/>
  <c r="O1355" i="27"/>
  <c r="O1354" i="27"/>
  <c r="O1353" i="27"/>
  <c r="O1352" i="27"/>
  <c r="O1351" i="27"/>
  <c r="O1350" i="27"/>
  <c r="O1349" i="27"/>
  <c r="O1348" i="27"/>
  <c r="O1347" i="27"/>
  <c r="O1346" i="27"/>
  <c r="O1345" i="27"/>
  <c r="O1344" i="27"/>
  <c r="O1343" i="27"/>
  <c r="O1342" i="27"/>
  <c r="O1341" i="27"/>
  <c r="O1340" i="27"/>
  <c r="O1339" i="27"/>
  <c r="O1338" i="27"/>
  <c r="O1337" i="27"/>
  <c r="O1336" i="27"/>
  <c r="O1335" i="27"/>
  <c r="O1334" i="27"/>
  <c r="O1333" i="27"/>
  <c r="O1332" i="27"/>
  <c r="O1331" i="27"/>
  <c r="O1330" i="27"/>
  <c r="O1329" i="27"/>
  <c r="O1328" i="27"/>
  <c r="O1327" i="27"/>
  <c r="O1326" i="27"/>
  <c r="O1325" i="27"/>
  <c r="O1324" i="27"/>
  <c r="O1323" i="27"/>
  <c r="O1322" i="27"/>
  <c r="O1321" i="27"/>
  <c r="O1320" i="27"/>
  <c r="O1319" i="27"/>
  <c r="O1318" i="27"/>
  <c r="O1317" i="27"/>
  <c r="O1316" i="27"/>
  <c r="O1315" i="27"/>
  <c r="O1314" i="27"/>
  <c r="O1313" i="27"/>
  <c r="O1312" i="27"/>
  <c r="O1311" i="27"/>
  <c r="O1310" i="27"/>
  <c r="O1309" i="27"/>
  <c r="O1308" i="27"/>
  <c r="O1307" i="27"/>
  <c r="O1306" i="27"/>
  <c r="O1305" i="27"/>
  <c r="O1304" i="27"/>
  <c r="O1303" i="27"/>
  <c r="O1302" i="27"/>
  <c r="O1301" i="27"/>
  <c r="O1300" i="27"/>
  <c r="O1299" i="27"/>
  <c r="O1298" i="27"/>
  <c r="O1297" i="27"/>
  <c r="O1296" i="27"/>
  <c r="O1295" i="27"/>
  <c r="O1294" i="27"/>
  <c r="O1293" i="27"/>
  <c r="O1292" i="27"/>
  <c r="O1291" i="27"/>
  <c r="O1290" i="27"/>
  <c r="O1289" i="27"/>
  <c r="O1288" i="27"/>
  <c r="O1287" i="27"/>
  <c r="O1286" i="27"/>
  <c r="O1285" i="27"/>
  <c r="O1284" i="27"/>
  <c r="O1283" i="27"/>
  <c r="O1282" i="27"/>
  <c r="O1281" i="27"/>
  <c r="O1280" i="27"/>
  <c r="O1279" i="27"/>
  <c r="O1278" i="27"/>
  <c r="O1277" i="27"/>
  <c r="O1276" i="27"/>
  <c r="O1275" i="27"/>
  <c r="O1274" i="27"/>
  <c r="O1273" i="27"/>
  <c r="O1272" i="27"/>
  <c r="O1271" i="27"/>
  <c r="O1270" i="27"/>
  <c r="O1269" i="27"/>
  <c r="O1268" i="27"/>
  <c r="O1267" i="27"/>
  <c r="O1266" i="27"/>
  <c r="O1265" i="27"/>
  <c r="O1264" i="27"/>
  <c r="O1263" i="27"/>
  <c r="O1262" i="27"/>
  <c r="O1261" i="27"/>
  <c r="O1260" i="27"/>
  <c r="O1259" i="27"/>
  <c r="O1258" i="27"/>
  <c r="O1257" i="27"/>
  <c r="O1256" i="27"/>
  <c r="O1255" i="27"/>
  <c r="O1254" i="27"/>
  <c r="O1253" i="27"/>
  <c r="O1252" i="27"/>
  <c r="O1251" i="27"/>
  <c r="O1250" i="27"/>
  <c r="O1249" i="27"/>
  <c r="O1248" i="27"/>
  <c r="O1247" i="27"/>
  <c r="O1246" i="27"/>
  <c r="O1245" i="27"/>
  <c r="O1244" i="27"/>
  <c r="O1243" i="27"/>
  <c r="O1242" i="27"/>
  <c r="O1241" i="27"/>
  <c r="O1240" i="27"/>
  <c r="O1239" i="27"/>
  <c r="O1238" i="27"/>
  <c r="O1237" i="27"/>
  <c r="O1236" i="27"/>
  <c r="O1235" i="27"/>
  <c r="O1234" i="27"/>
  <c r="O1233" i="27"/>
  <c r="O1232" i="27"/>
  <c r="O1231" i="27"/>
  <c r="O1230" i="27"/>
  <c r="O1229" i="27"/>
  <c r="O1228" i="27"/>
  <c r="O1227" i="27"/>
  <c r="O1226" i="27"/>
  <c r="O1225" i="27"/>
  <c r="O1224" i="27"/>
  <c r="O1223" i="27"/>
  <c r="O1222" i="27"/>
  <c r="O1221" i="27"/>
  <c r="O1220" i="27"/>
  <c r="O1219" i="27"/>
  <c r="O1218" i="27"/>
  <c r="O1217" i="27"/>
  <c r="O1216" i="27"/>
  <c r="O1215" i="27"/>
  <c r="O1214" i="27"/>
  <c r="O1213" i="27"/>
  <c r="O1212" i="27"/>
  <c r="O1211" i="27"/>
  <c r="O1210" i="27"/>
  <c r="O1209" i="27"/>
  <c r="O1208" i="27"/>
  <c r="O1207" i="27"/>
  <c r="O1206" i="27"/>
  <c r="O1205" i="27"/>
  <c r="O1204" i="27"/>
  <c r="O1203" i="27"/>
  <c r="O1202" i="27"/>
  <c r="O1201" i="27"/>
  <c r="O1200" i="27"/>
  <c r="O1199" i="27"/>
  <c r="O1198" i="27"/>
  <c r="O1197" i="27"/>
  <c r="O1196" i="27"/>
  <c r="O1195" i="27"/>
  <c r="O1194" i="27"/>
  <c r="O1193" i="27"/>
  <c r="O1192" i="27"/>
  <c r="O1191" i="27"/>
  <c r="O1190" i="27"/>
  <c r="O1189" i="27"/>
  <c r="O1188" i="27"/>
  <c r="O1187" i="27"/>
  <c r="O1186" i="27"/>
  <c r="O1185" i="27"/>
  <c r="O1184" i="27"/>
  <c r="O1183" i="27"/>
  <c r="O1182" i="27"/>
  <c r="O1181" i="27"/>
  <c r="O1180" i="27"/>
  <c r="O1179" i="27"/>
  <c r="O1178" i="27"/>
  <c r="O1177" i="27"/>
  <c r="O1176" i="27"/>
  <c r="O1175" i="27"/>
  <c r="O1174" i="27"/>
  <c r="O1173" i="27"/>
  <c r="O1172" i="27"/>
  <c r="O1171" i="27"/>
  <c r="O1170" i="27"/>
  <c r="O1169" i="27"/>
  <c r="O1168" i="27"/>
  <c r="O1167" i="27"/>
  <c r="O1166" i="27"/>
  <c r="O1165" i="27"/>
  <c r="O1164" i="27"/>
  <c r="O1163" i="27"/>
  <c r="O1162" i="27"/>
  <c r="O1161" i="27"/>
  <c r="O1160" i="27"/>
  <c r="O1159" i="27"/>
  <c r="O1158" i="27"/>
  <c r="O1157" i="27"/>
  <c r="O1156" i="27"/>
  <c r="O1155" i="27"/>
  <c r="O1154" i="27"/>
  <c r="O1153" i="27"/>
  <c r="O1152" i="27"/>
  <c r="O1151" i="27"/>
  <c r="O1150" i="27"/>
  <c r="O1149" i="27"/>
  <c r="O1148" i="27"/>
  <c r="O1147" i="27"/>
  <c r="O1146" i="27"/>
  <c r="O1145" i="27"/>
  <c r="O1144" i="27"/>
  <c r="O1143" i="27"/>
  <c r="O1142" i="27"/>
  <c r="O1141" i="27"/>
  <c r="O1140" i="27"/>
  <c r="O1139" i="27"/>
  <c r="O1138" i="27"/>
  <c r="O1137" i="27"/>
  <c r="O1136" i="27"/>
  <c r="O1135" i="27"/>
  <c r="O1134" i="27"/>
  <c r="O1133" i="27"/>
  <c r="O1132" i="27"/>
  <c r="O1131" i="27"/>
  <c r="O1130" i="27"/>
  <c r="O1129" i="27"/>
  <c r="O1128" i="27"/>
  <c r="O1127" i="27"/>
  <c r="O1126" i="27"/>
  <c r="O1125" i="27"/>
  <c r="O1124" i="27"/>
  <c r="O1123" i="27"/>
  <c r="O1122" i="27"/>
  <c r="O1121" i="27"/>
  <c r="O1120" i="27"/>
  <c r="O1119" i="27"/>
  <c r="O1118" i="27"/>
  <c r="O1117" i="27"/>
  <c r="O1116" i="27"/>
  <c r="O1115" i="27"/>
  <c r="O1114" i="27"/>
  <c r="O1113" i="27"/>
  <c r="O1112" i="27"/>
  <c r="O1111" i="27"/>
  <c r="O1110" i="27"/>
  <c r="O1109" i="27"/>
  <c r="O1108" i="27"/>
  <c r="O1107" i="27"/>
  <c r="O1106" i="27"/>
  <c r="O1105" i="27"/>
  <c r="O1104" i="27"/>
  <c r="O1103" i="27"/>
  <c r="O1102" i="27"/>
  <c r="O1101" i="27"/>
  <c r="O1100" i="27"/>
  <c r="O1099" i="27"/>
  <c r="O1098" i="27"/>
  <c r="O1097" i="27"/>
  <c r="O1096" i="27"/>
  <c r="O1095" i="27"/>
  <c r="O1094" i="27"/>
  <c r="O1093" i="27"/>
  <c r="O1092" i="27"/>
  <c r="O1091" i="27"/>
  <c r="O1090" i="27"/>
  <c r="O1089" i="27"/>
  <c r="O1088" i="27"/>
  <c r="O1087" i="27"/>
  <c r="O1086" i="27"/>
  <c r="O1085" i="27"/>
  <c r="O1084" i="27"/>
  <c r="O1083" i="27"/>
  <c r="O1082" i="27"/>
  <c r="O1081" i="27"/>
  <c r="O1080" i="27"/>
  <c r="O1079" i="27"/>
  <c r="O1078" i="27"/>
  <c r="O1077" i="27"/>
  <c r="O1076" i="27"/>
  <c r="O1075" i="27"/>
  <c r="O1074" i="27"/>
  <c r="O1073" i="27"/>
  <c r="O1072" i="27"/>
  <c r="O1071" i="27"/>
  <c r="O1070" i="27"/>
  <c r="O1069" i="27"/>
  <c r="O1068" i="27"/>
  <c r="O1067" i="27"/>
  <c r="O1066" i="27"/>
  <c r="O1065" i="27"/>
  <c r="O1064" i="27"/>
  <c r="O1063" i="27"/>
  <c r="O1062" i="27"/>
  <c r="O1061" i="27"/>
  <c r="O1060" i="27"/>
  <c r="O1059" i="27"/>
  <c r="O1058" i="27"/>
  <c r="O1057" i="27"/>
  <c r="O1056" i="27"/>
  <c r="O1055" i="27"/>
  <c r="O1054" i="27"/>
  <c r="O1053" i="27"/>
  <c r="O1052" i="27"/>
  <c r="O1051" i="27"/>
  <c r="O1050" i="27"/>
  <c r="O1049" i="27"/>
  <c r="O1048" i="27"/>
  <c r="O1047" i="27"/>
  <c r="O1046" i="27"/>
  <c r="O1045" i="27"/>
  <c r="O1044" i="27"/>
  <c r="O1043" i="27"/>
  <c r="O1042" i="27"/>
  <c r="O1041" i="27"/>
  <c r="O1040" i="27"/>
  <c r="O1039" i="27"/>
  <c r="O1038" i="27"/>
  <c r="O1037" i="27"/>
  <c r="O1036" i="27"/>
  <c r="O1035" i="27"/>
  <c r="O1034" i="27"/>
  <c r="O1033" i="27"/>
  <c r="O1032" i="27"/>
  <c r="O1031" i="27"/>
  <c r="O1030" i="27"/>
  <c r="O1029" i="27"/>
  <c r="O1028" i="27"/>
  <c r="O1027" i="27"/>
  <c r="O1026" i="27"/>
  <c r="O1025" i="27"/>
  <c r="O1024" i="27"/>
  <c r="O1023" i="27"/>
  <c r="O1022" i="27"/>
  <c r="O1021" i="27"/>
  <c r="O1020" i="27"/>
  <c r="O1019" i="27"/>
  <c r="O1018" i="27"/>
  <c r="O1017" i="27"/>
  <c r="O1016" i="27"/>
  <c r="O1015" i="27"/>
  <c r="O1014" i="27"/>
  <c r="O1013" i="27"/>
  <c r="O1012" i="27"/>
  <c r="O1011" i="27"/>
  <c r="O1010" i="27"/>
  <c r="O1009" i="27"/>
  <c r="O1008" i="27"/>
  <c r="O1007" i="27"/>
  <c r="O1006" i="27"/>
  <c r="O1005" i="27"/>
  <c r="O1004" i="27"/>
  <c r="O1003" i="27"/>
  <c r="O1002" i="27"/>
  <c r="O1001" i="27"/>
  <c r="O1000" i="27"/>
  <c r="O999" i="27"/>
  <c r="O998" i="27"/>
  <c r="O997" i="27"/>
  <c r="O996" i="27"/>
  <c r="O995" i="27"/>
  <c r="O994" i="27"/>
  <c r="O993" i="27"/>
  <c r="O992" i="27"/>
  <c r="O991" i="27"/>
  <c r="O990" i="27"/>
  <c r="O989" i="27"/>
  <c r="O988" i="27"/>
  <c r="O987" i="27"/>
  <c r="O986" i="27"/>
  <c r="O985" i="27"/>
  <c r="O984" i="27"/>
  <c r="O983" i="27"/>
  <c r="O982" i="27"/>
  <c r="O981" i="27"/>
  <c r="O980" i="27"/>
  <c r="O979" i="27"/>
  <c r="O978" i="27"/>
  <c r="O977" i="27"/>
  <c r="O976" i="27"/>
  <c r="O975" i="27"/>
  <c r="O974" i="27"/>
  <c r="O973" i="27"/>
  <c r="O972" i="27"/>
  <c r="O971" i="27"/>
  <c r="O970" i="27"/>
  <c r="O969" i="27"/>
  <c r="O968" i="27"/>
  <c r="O967" i="27"/>
  <c r="O966" i="27"/>
  <c r="O965" i="27"/>
  <c r="O964" i="27"/>
  <c r="O963" i="27"/>
  <c r="O962" i="27"/>
  <c r="O961" i="27"/>
  <c r="O960" i="27"/>
  <c r="O959" i="27"/>
  <c r="O958" i="27"/>
  <c r="O957" i="27"/>
  <c r="O956" i="27"/>
  <c r="O955" i="27"/>
  <c r="O954" i="27"/>
  <c r="O953" i="27"/>
  <c r="O952" i="27"/>
  <c r="O951" i="27"/>
  <c r="O950" i="27"/>
  <c r="O949" i="27"/>
  <c r="O948" i="27"/>
  <c r="O947" i="27"/>
  <c r="O946" i="27"/>
  <c r="O945" i="27"/>
  <c r="O944" i="27"/>
  <c r="O943" i="27"/>
  <c r="O942" i="27"/>
  <c r="O941" i="27"/>
  <c r="O940" i="27"/>
  <c r="O939" i="27"/>
  <c r="O938" i="27"/>
  <c r="O937" i="27"/>
  <c r="O936" i="27"/>
  <c r="O935" i="27"/>
  <c r="O934" i="27"/>
  <c r="O933" i="27"/>
  <c r="O932" i="27"/>
  <c r="O931" i="27"/>
  <c r="O930" i="27"/>
  <c r="O929" i="27"/>
  <c r="O928" i="27"/>
  <c r="O927" i="27"/>
  <c r="O926" i="27"/>
  <c r="O925" i="27"/>
  <c r="O924" i="27"/>
  <c r="O923" i="27"/>
  <c r="O922" i="27"/>
  <c r="O921" i="27"/>
  <c r="O920" i="27"/>
  <c r="O919" i="27"/>
  <c r="O918" i="27"/>
  <c r="O917" i="27"/>
  <c r="O916" i="27"/>
  <c r="O915" i="27"/>
  <c r="O914" i="27"/>
  <c r="O913" i="27"/>
  <c r="O912" i="27"/>
  <c r="O911" i="27"/>
  <c r="O910" i="27"/>
  <c r="O909" i="27"/>
  <c r="O908" i="27"/>
  <c r="O907" i="27"/>
  <c r="O906" i="27"/>
  <c r="O905" i="27"/>
  <c r="O904" i="27"/>
  <c r="O903" i="27"/>
  <c r="O902" i="27"/>
  <c r="O901" i="27"/>
  <c r="O900" i="27"/>
  <c r="O899" i="27"/>
  <c r="O898" i="27"/>
  <c r="O897" i="27"/>
  <c r="O896" i="27"/>
  <c r="O895" i="27"/>
  <c r="O894" i="27"/>
  <c r="O893" i="27"/>
  <c r="O892" i="27"/>
  <c r="O891" i="27"/>
  <c r="O890" i="27"/>
  <c r="O889" i="27"/>
  <c r="O888" i="27"/>
  <c r="O887" i="27"/>
  <c r="O886" i="27"/>
  <c r="O885" i="27"/>
  <c r="O884" i="27"/>
  <c r="O883" i="27"/>
  <c r="O882" i="27"/>
  <c r="O881" i="27"/>
  <c r="O880" i="27"/>
  <c r="O879" i="27"/>
  <c r="O878" i="27"/>
  <c r="O877" i="27"/>
  <c r="O876" i="27"/>
  <c r="O875" i="27"/>
  <c r="O874" i="27"/>
  <c r="O873" i="27"/>
  <c r="O872" i="27"/>
  <c r="O871" i="27"/>
  <c r="O870" i="27"/>
  <c r="O869" i="27"/>
  <c r="O868" i="27"/>
  <c r="O867" i="27"/>
  <c r="O866" i="27"/>
  <c r="O865" i="27"/>
  <c r="O864" i="27"/>
  <c r="O863" i="27"/>
  <c r="O862" i="27"/>
  <c r="O861" i="27"/>
  <c r="O860" i="27"/>
  <c r="O859" i="27"/>
  <c r="O858" i="27"/>
  <c r="O857" i="27"/>
  <c r="O856" i="27"/>
  <c r="O855" i="27"/>
  <c r="O854" i="27"/>
  <c r="O853" i="27"/>
  <c r="O852" i="27"/>
  <c r="O851" i="27"/>
  <c r="O850" i="27"/>
  <c r="O849" i="27"/>
  <c r="O848" i="27"/>
  <c r="O847" i="27"/>
  <c r="O846" i="27"/>
  <c r="O845" i="27"/>
  <c r="O844" i="27"/>
  <c r="O843" i="27"/>
  <c r="O842" i="27"/>
  <c r="O841" i="27"/>
  <c r="O840" i="27"/>
  <c r="O839" i="27"/>
  <c r="O838" i="27"/>
  <c r="O837" i="27"/>
  <c r="O836" i="27"/>
  <c r="O835" i="27"/>
  <c r="O834" i="27"/>
  <c r="O833" i="27"/>
  <c r="O832" i="27"/>
  <c r="O831" i="27"/>
  <c r="O830" i="27"/>
  <c r="O829" i="27"/>
  <c r="O828" i="27"/>
  <c r="O827" i="27"/>
  <c r="O826" i="27"/>
  <c r="O825" i="27"/>
  <c r="O824" i="27"/>
  <c r="O823" i="27"/>
  <c r="O822" i="27"/>
  <c r="O821" i="27"/>
  <c r="O820" i="27"/>
  <c r="O819" i="27"/>
  <c r="O818" i="27"/>
  <c r="O817" i="27"/>
  <c r="O816" i="27"/>
  <c r="O815" i="27"/>
  <c r="O814" i="27"/>
  <c r="O813" i="27"/>
  <c r="O812" i="27"/>
  <c r="O811" i="27"/>
  <c r="O810" i="27"/>
  <c r="O809" i="27"/>
  <c r="O808" i="27"/>
  <c r="O807" i="27"/>
  <c r="O806" i="27"/>
  <c r="O805" i="27"/>
  <c r="O804" i="27"/>
  <c r="O803" i="27"/>
  <c r="O802" i="27"/>
  <c r="O801" i="27"/>
  <c r="O800" i="27"/>
  <c r="O799" i="27"/>
  <c r="O798" i="27"/>
  <c r="O797" i="27"/>
  <c r="O796" i="27"/>
  <c r="O795" i="27"/>
  <c r="O794" i="27"/>
  <c r="O793" i="27"/>
  <c r="O792" i="27"/>
  <c r="O791" i="27"/>
  <c r="O790" i="27"/>
  <c r="O789" i="27"/>
  <c r="O788" i="27"/>
  <c r="O787" i="27"/>
  <c r="O786" i="27"/>
  <c r="O785" i="27"/>
  <c r="O784" i="27"/>
  <c r="O783" i="27"/>
  <c r="O782" i="27"/>
  <c r="O781" i="27"/>
  <c r="O780" i="27"/>
  <c r="O779" i="27"/>
  <c r="O778" i="27"/>
  <c r="O777" i="27"/>
  <c r="O776" i="27"/>
  <c r="O775" i="27"/>
  <c r="O774" i="27"/>
  <c r="O773" i="27"/>
  <c r="O772" i="27"/>
  <c r="O771" i="27"/>
  <c r="O770" i="27"/>
  <c r="O769" i="27"/>
  <c r="O768" i="27"/>
  <c r="O767" i="27"/>
  <c r="O766" i="27"/>
  <c r="O765" i="27"/>
  <c r="O764" i="27"/>
  <c r="O763" i="27"/>
  <c r="O762" i="27"/>
  <c r="O761" i="27"/>
  <c r="O760" i="27"/>
  <c r="O759" i="27"/>
  <c r="O758" i="27"/>
  <c r="O757" i="27"/>
  <c r="O756" i="27"/>
  <c r="O755" i="27"/>
  <c r="O754" i="27"/>
  <c r="O753" i="27"/>
  <c r="O752" i="27"/>
  <c r="O751" i="27"/>
  <c r="O750" i="27"/>
  <c r="O749" i="27"/>
  <c r="O748" i="27"/>
  <c r="O747" i="27"/>
  <c r="O746" i="27"/>
  <c r="O745" i="27"/>
  <c r="O744" i="27"/>
  <c r="O743" i="27"/>
  <c r="O742" i="27"/>
  <c r="O741" i="27"/>
  <c r="O740" i="27"/>
  <c r="O739" i="27"/>
  <c r="O738" i="27"/>
  <c r="O737" i="27"/>
  <c r="O736" i="27"/>
  <c r="O735" i="27"/>
  <c r="O734" i="27"/>
  <c r="O733" i="27"/>
  <c r="O732" i="27"/>
  <c r="O731" i="27"/>
  <c r="O730" i="27"/>
  <c r="O729" i="27"/>
  <c r="O728" i="27"/>
  <c r="O727" i="27"/>
  <c r="O726" i="27"/>
  <c r="O725" i="27"/>
  <c r="O724" i="27"/>
  <c r="O723" i="27"/>
  <c r="O722" i="27"/>
  <c r="O721" i="27"/>
  <c r="O720" i="27"/>
  <c r="O719" i="27"/>
  <c r="O718" i="27"/>
  <c r="O717" i="27"/>
  <c r="O716" i="27"/>
  <c r="O715" i="27"/>
  <c r="O714" i="27"/>
  <c r="O713" i="27"/>
  <c r="O712" i="27"/>
  <c r="O711" i="27"/>
  <c r="O710" i="27"/>
  <c r="O709" i="27"/>
  <c r="O708" i="27"/>
  <c r="O707" i="27"/>
  <c r="O706" i="27"/>
  <c r="O705" i="27"/>
  <c r="O704" i="27"/>
  <c r="O703" i="27"/>
  <c r="O702" i="27"/>
  <c r="O701" i="27"/>
  <c r="O700" i="27"/>
  <c r="O699" i="27"/>
  <c r="O698" i="27"/>
  <c r="O697" i="27"/>
  <c r="O696" i="27"/>
  <c r="O695" i="27"/>
  <c r="O694" i="27"/>
  <c r="O693" i="27"/>
  <c r="O692" i="27"/>
  <c r="O691" i="27"/>
  <c r="O690" i="27"/>
  <c r="O689" i="27"/>
  <c r="O688" i="27"/>
  <c r="O687" i="27"/>
  <c r="O686" i="27"/>
  <c r="O685" i="27"/>
  <c r="O684" i="27"/>
  <c r="O683" i="27"/>
  <c r="O682" i="27"/>
  <c r="O681" i="27"/>
  <c r="O680" i="27"/>
  <c r="O679" i="27"/>
  <c r="O678" i="27"/>
  <c r="O677" i="27"/>
  <c r="O676" i="27"/>
  <c r="O675" i="27"/>
  <c r="O674" i="27"/>
  <c r="O673" i="27"/>
  <c r="O672" i="27"/>
  <c r="O671" i="27"/>
  <c r="O670" i="27"/>
  <c r="O669" i="27"/>
  <c r="O668" i="27"/>
  <c r="O667" i="27"/>
  <c r="O666" i="27"/>
  <c r="O665" i="27"/>
  <c r="O664" i="27"/>
  <c r="O663" i="27"/>
  <c r="O662" i="27"/>
  <c r="O661" i="27"/>
  <c r="O660" i="27"/>
  <c r="O659" i="27"/>
  <c r="O658" i="27"/>
  <c r="O657" i="27"/>
  <c r="O656" i="27"/>
  <c r="O655" i="27"/>
  <c r="O654" i="27"/>
  <c r="O653" i="27"/>
  <c r="O652" i="27"/>
  <c r="O651" i="27"/>
  <c r="O650" i="27"/>
  <c r="O649" i="27"/>
  <c r="O648" i="27"/>
  <c r="O647" i="27"/>
  <c r="O646" i="27"/>
  <c r="O645" i="27"/>
  <c r="O644" i="27"/>
  <c r="O643" i="27"/>
  <c r="O642" i="27"/>
  <c r="O641" i="27"/>
  <c r="O640" i="27"/>
  <c r="O639" i="27"/>
  <c r="O638" i="27"/>
  <c r="O637" i="27"/>
  <c r="O636" i="27"/>
  <c r="O635" i="27"/>
  <c r="O634" i="27"/>
  <c r="O633" i="27"/>
  <c r="O632" i="27"/>
  <c r="O631" i="27"/>
  <c r="O630" i="27"/>
  <c r="O629" i="27"/>
  <c r="O628" i="27"/>
  <c r="O627" i="27"/>
  <c r="O626" i="27"/>
  <c r="O625" i="27"/>
  <c r="O624" i="27"/>
  <c r="O623" i="27"/>
  <c r="O622" i="27"/>
  <c r="O621" i="27"/>
  <c r="O620" i="27"/>
  <c r="O619" i="27"/>
  <c r="O618" i="27"/>
  <c r="O617" i="27"/>
  <c r="O616" i="27"/>
  <c r="O615" i="27"/>
  <c r="O614" i="27"/>
  <c r="O613" i="27"/>
  <c r="O612" i="27"/>
  <c r="O611" i="27"/>
  <c r="O610" i="27"/>
  <c r="O609" i="27"/>
  <c r="O608" i="27"/>
  <c r="O607" i="27"/>
  <c r="O606" i="27"/>
  <c r="O605" i="27"/>
  <c r="O604" i="27"/>
  <c r="O603" i="27"/>
  <c r="O602" i="27"/>
  <c r="O601" i="27"/>
  <c r="O600" i="27"/>
  <c r="O599" i="27"/>
  <c r="O598" i="27"/>
  <c r="O597" i="27"/>
  <c r="O596" i="27"/>
  <c r="O595" i="27"/>
  <c r="O594" i="27"/>
  <c r="O593" i="27"/>
  <c r="O592" i="27"/>
  <c r="O591" i="27"/>
  <c r="O590" i="27"/>
  <c r="O589" i="27"/>
  <c r="O588" i="27"/>
  <c r="O587" i="27"/>
  <c r="O586" i="27"/>
  <c r="O585" i="27"/>
  <c r="O584" i="27"/>
  <c r="O583" i="27"/>
  <c r="O582" i="27"/>
  <c r="O581" i="27"/>
  <c r="O580" i="27"/>
  <c r="O579" i="27"/>
  <c r="O578" i="27"/>
  <c r="O577" i="27"/>
  <c r="O576" i="27"/>
  <c r="O575" i="27"/>
  <c r="O574" i="27"/>
  <c r="O573" i="27"/>
  <c r="O572" i="27"/>
  <c r="O571" i="27"/>
  <c r="O570" i="27"/>
  <c r="O569" i="27"/>
  <c r="O568" i="27"/>
  <c r="O567" i="27"/>
  <c r="O566" i="27"/>
  <c r="O565" i="27"/>
  <c r="O564" i="27"/>
  <c r="O563" i="27"/>
  <c r="O562" i="27"/>
  <c r="O561" i="27"/>
  <c r="O560" i="27"/>
  <c r="O559" i="27"/>
  <c r="O558" i="27"/>
  <c r="O557" i="27"/>
  <c r="O556" i="27"/>
  <c r="O555" i="27"/>
  <c r="O554" i="27"/>
  <c r="O553" i="27"/>
  <c r="O552" i="27"/>
  <c r="O551" i="27"/>
  <c r="O550" i="27"/>
  <c r="O549" i="27"/>
  <c r="O548" i="27"/>
  <c r="O547" i="27"/>
  <c r="O546" i="27"/>
  <c r="O545" i="27"/>
  <c r="O544" i="27"/>
  <c r="O543" i="27"/>
  <c r="O542" i="27"/>
  <c r="O541" i="27"/>
  <c r="O540" i="27"/>
  <c r="O539" i="27"/>
  <c r="O538" i="27"/>
  <c r="O537" i="27"/>
  <c r="O536" i="27"/>
  <c r="O535" i="27"/>
  <c r="O534" i="27"/>
  <c r="O533" i="27"/>
  <c r="O532" i="27"/>
  <c r="O531" i="27"/>
  <c r="O530" i="27"/>
  <c r="O529" i="27"/>
  <c r="O528" i="27"/>
  <c r="O527" i="27"/>
  <c r="O526" i="27"/>
  <c r="O525" i="27"/>
  <c r="O524" i="27"/>
  <c r="O523" i="27"/>
  <c r="O522" i="27"/>
  <c r="O521" i="27"/>
  <c r="O520" i="27"/>
  <c r="O519" i="27"/>
  <c r="O518" i="27"/>
  <c r="O517" i="27"/>
  <c r="O516" i="27"/>
  <c r="O515" i="27"/>
  <c r="O514" i="27"/>
  <c r="O513" i="27"/>
  <c r="O512" i="27"/>
  <c r="O511" i="27"/>
  <c r="O510" i="27"/>
  <c r="O509" i="27"/>
  <c r="O508" i="27"/>
  <c r="O507" i="27"/>
  <c r="O506" i="27"/>
  <c r="O505" i="27"/>
  <c r="O504" i="27"/>
  <c r="O503" i="27"/>
  <c r="O502" i="27"/>
  <c r="O501" i="27"/>
  <c r="O500" i="27"/>
  <c r="O499" i="27"/>
  <c r="O498" i="27"/>
  <c r="O497" i="27"/>
  <c r="O496" i="27"/>
  <c r="O495" i="27"/>
  <c r="O494" i="27"/>
  <c r="O493" i="27"/>
  <c r="O492" i="27"/>
  <c r="O491" i="27"/>
  <c r="O490" i="27"/>
  <c r="O489" i="27"/>
  <c r="O488" i="27"/>
  <c r="O487" i="27"/>
  <c r="O486" i="27"/>
  <c r="O485" i="27"/>
  <c r="O484" i="27"/>
  <c r="O483" i="27"/>
  <c r="O482" i="27"/>
  <c r="O481" i="27"/>
  <c r="O480" i="27"/>
  <c r="O479" i="27"/>
  <c r="O478" i="27"/>
  <c r="O477" i="27"/>
  <c r="O476" i="27"/>
  <c r="O475" i="27"/>
  <c r="O474" i="27"/>
  <c r="O473" i="27"/>
  <c r="O472" i="27"/>
  <c r="O471" i="27"/>
  <c r="O470" i="27"/>
  <c r="O469" i="27"/>
  <c r="O468" i="27"/>
  <c r="O467" i="27"/>
  <c r="O466" i="27"/>
  <c r="O465" i="27"/>
  <c r="O464" i="27"/>
  <c r="O463" i="27"/>
  <c r="O462" i="27"/>
  <c r="O461" i="27"/>
  <c r="O460" i="27"/>
  <c r="O459" i="27"/>
  <c r="O458" i="27"/>
  <c r="O457" i="27"/>
  <c r="O456" i="27"/>
  <c r="O455" i="27"/>
  <c r="O454" i="27"/>
  <c r="O453" i="27"/>
  <c r="O452" i="27"/>
  <c r="O451" i="27"/>
  <c r="O450" i="27"/>
  <c r="O449" i="27"/>
  <c r="O448" i="27"/>
  <c r="O447" i="27"/>
  <c r="O446" i="27"/>
  <c r="O445" i="27"/>
  <c r="O444" i="27"/>
  <c r="O443" i="27"/>
  <c r="O442" i="27"/>
  <c r="O441" i="27"/>
  <c r="O440" i="27"/>
  <c r="O439" i="27"/>
  <c r="O438" i="27"/>
  <c r="O437" i="27"/>
  <c r="O436" i="27"/>
  <c r="O435" i="27"/>
  <c r="O434" i="27"/>
  <c r="O433" i="27"/>
  <c r="O432" i="27"/>
  <c r="O431" i="27"/>
  <c r="O430" i="27"/>
  <c r="O429" i="27"/>
  <c r="O428" i="27"/>
  <c r="O427" i="27"/>
  <c r="O426" i="27"/>
  <c r="O425" i="27"/>
  <c r="O424" i="27"/>
  <c r="O423" i="27"/>
  <c r="O422" i="27"/>
  <c r="O421" i="27"/>
  <c r="O420" i="27"/>
  <c r="O419" i="27"/>
  <c r="O418" i="27"/>
  <c r="O417" i="27"/>
  <c r="O416" i="27"/>
  <c r="O415" i="27"/>
  <c r="O414" i="27"/>
  <c r="O413" i="27"/>
  <c r="O412" i="27"/>
  <c r="O411" i="27"/>
  <c r="O410" i="27"/>
  <c r="O409" i="27"/>
  <c r="O408" i="27"/>
  <c r="O407" i="27"/>
  <c r="O406" i="27"/>
  <c r="O405" i="27"/>
  <c r="O404" i="27"/>
  <c r="O403" i="27"/>
  <c r="O402" i="27"/>
  <c r="O401" i="27"/>
  <c r="O400" i="27"/>
  <c r="O399" i="27"/>
  <c r="O398" i="27"/>
  <c r="O397" i="27"/>
  <c r="O396" i="27"/>
  <c r="O395" i="27"/>
  <c r="O394" i="27"/>
  <c r="O393" i="27"/>
  <c r="O392" i="27"/>
  <c r="O391" i="27"/>
  <c r="O390" i="27"/>
  <c r="O389" i="27"/>
  <c r="O388" i="27"/>
  <c r="O387" i="27"/>
  <c r="O386" i="27"/>
  <c r="O385" i="27"/>
  <c r="O384" i="27"/>
  <c r="O383" i="27"/>
  <c r="O382" i="27"/>
  <c r="O381" i="27"/>
  <c r="O380" i="27"/>
  <c r="O379" i="27"/>
  <c r="O378" i="27"/>
  <c r="O377" i="27"/>
  <c r="O376" i="27"/>
  <c r="O375" i="27"/>
  <c r="O374" i="27"/>
  <c r="O373" i="27"/>
  <c r="O372" i="27"/>
  <c r="O371" i="27"/>
  <c r="O370" i="27"/>
  <c r="O369" i="27"/>
  <c r="O368" i="27"/>
  <c r="O367" i="27"/>
  <c r="O366" i="27"/>
  <c r="O365" i="27"/>
  <c r="O364" i="27"/>
  <c r="O363" i="27"/>
  <c r="O362" i="27"/>
  <c r="O361" i="27"/>
  <c r="O360" i="27"/>
  <c r="O359" i="27"/>
  <c r="O358" i="27"/>
  <c r="O357" i="27"/>
  <c r="O356" i="27"/>
  <c r="O355" i="27"/>
  <c r="O354" i="27"/>
  <c r="O353" i="27"/>
  <c r="O352" i="27"/>
  <c r="O351" i="27"/>
  <c r="O350" i="27"/>
  <c r="O349" i="27"/>
  <c r="O348" i="27"/>
  <c r="O347" i="27"/>
  <c r="O346" i="27"/>
  <c r="O345" i="27"/>
  <c r="O344" i="27"/>
  <c r="O343" i="27"/>
  <c r="O342" i="27"/>
  <c r="O341" i="27"/>
  <c r="O340" i="27"/>
  <c r="O339" i="27"/>
  <c r="O338" i="27"/>
  <c r="O337" i="27"/>
  <c r="O336" i="27"/>
  <c r="O335" i="27"/>
  <c r="O334" i="27"/>
  <c r="O333" i="27"/>
  <c r="O332" i="27"/>
  <c r="O331" i="27"/>
  <c r="O330" i="27"/>
  <c r="O329" i="27"/>
  <c r="O328" i="27"/>
  <c r="O327" i="27"/>
  <c r="O326" i="27"/>
  <c r="O325" i="27"/>
  <c r="O324" i="27"/>
  <c r="O323" i="27"/>
  <c r="O322" i="27"/>
  <c r="O321" i="27"/>
  <c r="O320" i="27"/>
  <c r="O319" i="27"/>
  <c r="O318" i="27"/>
  <c r="O317" i="27"/>
  <c r="O316" i="27"/>
  <c r="O315" i="27"/>
  <c r="O314" i="27"/>
  <c r="O313" i="27"/>
  <c r="O312" i="27"/>
  <c r="O311" i="27"/>
  <c r="O310" i="27"/>
  <c r="O309" i="27"/>
  <c r="O308" i="27"/>
  <c r="O307" i="27"/>
  <c r="O306" i="27"/>
  <c r="O305" i="27"/>
  <c r="O304" i="27"/>
  <c r="O303" i="27"/>
  <c r="O302" i="27"/>
  <c r="O301" i="27"/>
  <c r="O300" i="27"/>
  <c r="O299" i="27"/>
  <c r="O298" i="27"/>
  <c r="O297" i="27"/>
  <c r="O296" i="27"/>
  <c r="O295" i="27"/>
  <c r="O294" i="27"/>
  <c r="O293" i="27"/>
  <c r="O292" i="27"/>
  <c r="O291" i="27"/>
  <c r="O290" i="27"/>
  <c r="O289" i="27"/>
  <c r="O288" i="27"/>
  <c r="O287" i="27"/>
  <c r="O286" i="27"/>
  <c r="O285" i="27"/>
  <c r="O284" i="27"/>
  <c r="O283" i="27"/>
  <c r="O282" i="27"/>
  <c r="O281" i="27"/>
  <c r="O280" i="27"/>
  <c r="O279" i="27"/>
  <c r="O278" i="27"/>
  <c r="O277" i="27"/>
  <c r="O276" i="27"/>
  <c r="O275" i="27"/>
  <c r="O274" i="27"/>
  <c r="O273" i="27"/>
  <c r="O272" i="27"/>
  <c r="O271" i="27"/>
  <c r="O270" i="27"/>
  <c r="O269" i="27"/>
  <c r="O268" i="27"/>
  <c r="O267" i="27"/>
  <c r="O266" i="27"/>
  <c r="O265" i="27"/>
  <c r="O264" i="27"/>
  <c r="O263" i="27"/>
  <c r="O262" i="27"/>
  <c r="O261" i="27"/>
  <c r="O260" i="27"/>
  <c r="O259" i="27"/>
  <c r="O258" i="27"/>
  <c r="O257" i="27"/>
  <c r="O256" i="27"/>
  <c r="O255" i="27"/>
  <c r="O254" i="27"/>
  <c r="O253" i="27"/>
  <c r="O252" i="27"/>
  <c r="O251" i="27"/>
  <c r="O250" i="27"/>
  <c r="O249" i="27"/>
  <c r="O248" i="27"/>
  <c r="O247" i="27"/>
  <c r="O246" i="27"/>
  <c r="O245" i="27"/>
  <c r="O244" i="27"/>
  <c r="O243" i="27"/>
  <c r="O242" i="27"/>
  <c r="O241" i="27"/>
  <c r="O240" i="27"/>
  <c r="O239" i="27"/>
  <c r="O238" i="27"/>
  <c r="O237" i="27"/>
  <c r="O236" i="27"/>
  <c r="O235" i="27"/>
  <c r="O234" i="27"/>
  <c r="O233" i="27"/>
  <c r="O232" i="27"/>
  <c r="O231" i="27"/>
  <c r="O230" i="27"/>
  <c r="O229" i="27"/>
  <c r="O228" i="27"/>
  <c r="O227" i="27"/>
  <c r="O226" i="27"/>
  <c r="O225" i="27"/>
  <c r="O224" i="27"/>
  <c r="O223" i="27"/>
  <c r="O222" i="27"/>
  <c r="O221" i="27"/>
  <c r="O220" i="27"/>
  <c r="O219" i="27"/>
  <c r="O218" i="27"/>
  <c r="O217" i="27"/>
  <c r="O216" i="27"/>
  <c r="O215" i="27"/>
  <c r="O214" i="27"/>
  <c r="O213" i="27"/>
  <c r="O212" i="27"/>
  <c r="O211" i="27"/>
  <c r="O210" i="27"/>
  <c r="O209" i="27"/>
  <c r="O208" i="27"/>
  <c r="O207" i="27"/>
  <c r="O206" i="27"/>
  <c r="O205" i="27"/>
  <c r="O204" i="27"/>
  <c r="O203" i="27"/>
  <c r="O202" i="27"/>
  <c r="O201" i="27"/>
  <c r="O200" i="27"/>
  <c r="O199" i="27"/>
  <c r="O198" i="27"/>
  <c r="O197" i="27"/>
  <c r="O196" i="27"/>
  <c r="O195" i="27"/>
  <c r="O194" i="27"/>
  <c r="O193" i="27"/>
  <c r="O192" i="27"/>
  <c r="O191" i="27"/>
  <c r="O190" i="27"/>
  <c r="O189" i="27"/>
  <c r="O188" i="27"/>
  <c r="O187" i="27"/>
  <c r="O186" i="27"/>
  <c r="O185" i="27"/>
  <c r="O184" i="27"/>
  <c r="O183" i="27"/>
  <c r="O182" i="27"/>
  <c r="O181" i="27"/>
  <c r="O180" i="27"/>
  <c r="O179" i="27"/>
  <c r="O178" i="27"/>
  <c r="O177" i="27"/>
  <c r="O176" i="27"/>
  <c r="O175" i="27"/>
  <c r="O174" i="27"/>
  <c r="O173" i="27"/>
  <c r="O172" i="27"/>
  <c r="O171" i="27"/>
  <c r="O170" i="27"/>
  <c r="O169" i="27"/>
  <c r="O168" i="27"/>
  <c r="O167" i="27"/>
  <c r="O166" i="27"/>
  <c r="O165" i="27"/>
  <c r="O164" i="27"/>
  <c r="O163" i="27"/>
  <c r="O162" i="27"/>
  <c r="O161" i="27"/>
  <c r="O160" i="27"/>
  <c r="O159" i="27"/>
  <c r="O158" i="27"/>
  <c r="O157" i="27"/>
  <c r="O156" i="27"/>
  <c r="O155" i="27"/>
  <c r="O154" i="27"/>
  <c r="O153" i="27"/>
  <c r="O152" i="27"/>
  <c r="O151" i="27"/>
  <c r="O150" i="27"/>
  <c r="O149" i="27"/>
  <c r="O148" i="27"/>
  <c r="O147" i="27"/>
  <c r="O146" i="27"/>
  <c r="O145" i="27"/>
  <c r="O144" i="27"/>
  <c r="O143" i="27"/>
  <c r="O142" i="27"/>
  <c r="O141" i="27"/>
  <c r="O140" i="27"/>
  <c r="O139" i="27"/>
  <c r="O138" i="27"/>
  <c r="O137" i="27"/>
  <c r="O136" i="27"/>
  <c r="O135" i="27"/>
  <c r="O134" i="27"/>
  <c r="O133" i="27"/>
  <c r="O132" i="27"/>
  <c r="O131" i="27"/>
  <c r="O130" i="27"/>
  <c r="O129" i="27"/>
  <c r="O128" i="27"/>
  <c r="O127" i="27"/>
  <c r="O126" i="27"/>
  <c r="O125" i="27"/>
  <c r="O124" i="27"/>
  <c r="O123" i="27"/>
  <c r="O122" i="27"/>
  <c r="O121" i="27"/>
  <c r="O120" i="27"/>
  <c r="O119" i="27"/>
  <c r="O118" i="27"/>
  <c r="O117" i="27"/>
  <c r="O116" i="27"/>
  <c r="O115" i="27"/>
  <c r="O114" i="27"/>
  <c r="O113" i="27"/>
  <c r="O112" i="27"/>
  <c r="O111" i="27"/>
  <c r="O110" i="27"/>
  <c r="O109" i="27"/>
  <c r="O108" i="27"/>
  <c r="O107" i="27"/>
  <c r="O106" i="27"/>
  <c r="O105" i="27"/>
  <c r="O104" i="27"/>
  <c r="O103" i="27"/>
  <c r="O102" i="27"/>
  <c r="O101" i="27"/>
  <c r="O100" i="27"/>
  <c r="O99" i="27"/>
  <c r="O98" i="27"/>
  <c r="O97" i="27"/>
  <c r="O96" i="27"/>
  <c r="O95" i="27"/>
  <c r="O94" i="27"/>
  <c r="O93" i="27"/>
  <c r="O92" i="27"/>
  <c r="O91" i="27"/>
  <c r="O90" i="27"/>
  <c r="O89" i="27"/>
  <c r="O88" i="27"/>
  <c r="O87" i="27"/>
  <c r="O86" i="27"/>
  <c r="O85" i="27"/>
  <c r="O84" i="27"/>
  <c r="O83" i="27"/>
  <c r="O82" i="27"/>
  <c r="O81" i="27"/>
  <c r="O80" i="27"/>
  <c r="O79" i="27"/>
  <c r="O78" i="27"/>
  <c r="O77" i="27"/>
  <c r="O76" i="27"/>
  <c r="O75" i="27"/>
  <c r="O74" i="27"/>
  <c r="O73" i="27"/>
  <c r="O72" i="27"/>
  <c r="O71" i="27"/>
  <c r="O70" i="27"/>
  <c r="O69" i="27"/>
  <c r="O68" i="27"/>
  <c r="O67" i="27"/>
  <c r="O66" i="27"/>
  <c r="O65" i="27"/>
  <c r="O64" i="27"/>
  <c r="O63" i="27"/>
  <c r="O62" i="27"/>
  <c r="O61" i="27"/>
  <c r="O60" i="27"/>
  <c r="O59" i="27"/>
  <c r="O58" i="27"/>
  <c r="O57" i="27"/>
  <c r="O56" i="27"/>
  <c r="O55" i="27"/>
  <c r="O54" i="27"/>
  <c r="O53" i="27"/>
  <c r="O52" i="27"/>
  <c r="O51" i="27"/>
  <c r="O50" i="27"/>
  <c r="O49" i="27"/>
  <c r="O48" i="27"/>
  <c r="O47" i="27"/>
  <c r="O46" i="27"/>
  <c r="O45" i="27"/>
  <c r="O44" i="27"/>
  <c r="O43" i="27"/>
  <c r="O42" i="27"/>
  <c r="O41" i="27"/>
  <c r="O40" i="27"/>
  <c r="O39" i="27"/>
  <c r="O38" i="27"/>
  <c r="O37" i="27"/>
  <c r="O36" i="27"/>
  <c r="O35" i="27"/>
  <c r="O34" i="27"/>
  <c r="O33" i="27"/>
  <c r="O32" i="27"/>
  <c r="O31" i="27"/>
  <c r="O30" i="27"/>
  <c r="O29" i="27"/>
  <c r="O28" i="27"/>
  <c r="O27" i="27"/>
  <c r="O26" i="27"/>
  <c r="O25" i="27"/>
  <c r="O24" i="27"/>
  <c r="O23" i="27"/>
  <c r="O22" i="27"/>
  <c r="O21" i="27"/>
  <c r="O20" i="27"/>
  <c r="O19" i="27"/>
  <c r="O18" i="27"/>
  <c r="O17" i="27"/>
  <c r="O16" i="27"/>
  <c r="O15" i="27"/>
  <c r="O14" i="27"/>
  <c r="O13" i="27"/>
  <c r="O12" i="27"/>
  <c r="O11" i="27"/>
  <c r="O10" i="27"/>
  <c r="N1976" i="27"/>
  <c r="N1975" i="27"/>
  <c r="N1974" i="27"/>
  <c r="N1973" i="27"/>
  <c r="N1972" i="27"/>
  <c r="N1971" i="27"/>
  <c r="N1970" i="27"/>
  <c r="N1969" i="27"/>
  <c r="N1968" i="27"/>
  <c r="N1967" i="27"/>
  <c r="N1966" i="27"/>
  <c r="N1965" i="27"/>
  <c r="N1964" i="27"/>
  <c r="N1963" i="27"/>
  <c r="N1962" i="27"/>
  <c r="N1961" i="27"/>
  <c r="N1960" i="27"/>
  <c r="N1959" i="27"/>
  <c r="N1958" i="27"/>
  <c r="N1957" i="27"/>
  <c r="N1956" i="27"/>
  <c r="N1955" i="27"/>
  <c r="N1954" i="27"/>
  <c r="N1953" i="27"/>
  <c r="N1952" i="27"/>
  <c r="N1951" i="27"/>
  <c r="N1950" i="27"/>
  <c r="N1949" i="27"/>
  <c r="N1948" i="27"/>
  <c r="N1947" i="27"/>
  <c r="N1946" i="27"/>
  <c r="N1945" i="27"/>
  <c r="N1944" i="27"/>
  <c r="N1943" i="27"/>
  <c r="N1942" i="27"/>
  <c r="N1941" i="27"/>
  <c r="N1940" i="27"/>
  <c r="N1939" i="27"/>
  <c r="N1938" i="27"/>
  <c r="N1937" i="27"/>
  <c r="N1936" i="27"/>
  <c r="N1935" i="27"/>
  <c r="N1934" i="27"/>
  <c r="N1933" i="27"/>
  <c r="N1932" i="27"/>
  <c r="N1931" i="27"/>
  <c r="N1930" i="27"/>
  <c r="N1929" i="27"/>
  <c r="N1928" i="27"/>
  <c r="N1927" i="27"/>
  <c r="N1926" i="27"/>
  <c r="N1925" i="27"/>
  <c r="N1924" i="27"/>
  <c r="N1923" i="27"/>
  <c r="N1922" i="27"/>
  <c r="N1921" i="27"/>
  <c r="N1920" i="27"/>
  <c r="N1919" i="27"/>
  <c r="N1918" i="27"/>
  <c r="N1917" i="27"/>
  <c r="N1916" i="27"/>
  <c r="N1915" i="27"/>
  <c r="N1914" i="27"/>
  <c r="N1913" i="27"/>
  <c r="N1912" i="27"/>
  <c r="N1911" i="27"/>
  <c r="N1910" i="27"/>
  <c r="N1909" i="27"/>
  <c r="N1908" i="27"/>
  <c r="N1907" i="27"/>
  <c r="N1906" i="27"/>
  <c r="N1905" i="27"/>
  <c r="N1904" i="27"/>
  <c r="N1903" i="27"/>
  <c r="N1902" i="27"/>
  <c r="N1901" i="27"/>
  <c r="N1900" i="27"/>
  <c r="N1899" i="27"/>
  <c r="N1898" i="27"/>
  <c r="N1897" i="27"/>
  <c r="N1896" i="27"/>
  <c r="N1895" i="27"/>
  <c r="N1894" i="27"/>
  <c r="N1893" i="27"/>
  <c r="N1892" i="27"/>
  <c r="N1891" i="27"/>
  <c r="N1890" i="27"/>
  <c r="N1889" i="27"/>
  <c r="N1888" i="27"/>
  <c r="N1887" i="27"/>
  <c r="N1886" i="27"/>
  <c r="N1885" i="27"/>
  <c r="N1884" i="27"/>
  <c r="N1883" i="27"/>
  <c r="N1882" i="27"/>
  <c r="N1881" i="27"/>
  <c r="N1880" i="27"/>
  <c r="N1879" i="27"/>
  <c r="N1878" i="27"/>
  <c r="N1877" i="27"/>
  <c r="N1876" i="27"/>
  <c r="N1875" i="27"/>
  <c r="N1874" i="27"/>
  <c r="N1873" i="27"/>
  <c r="N1872" i="27"/>
  <c r="N1871" i="27"/>
  <c r="N1870" i="27"/>
  <c r="N1869" i="27"/>
  <c r="N1868" i="27"/>
  <c r="N1867" i="27"/>
  <c r="N1866" i="27"/>
  <c r="N1865" i="27"/>
  <c r="N1864" i="27"/>
  <c r="N1863" i="27"/>
  <c r="N1862" i="27"/>
  <c r="N1861" i="27"/>
  <c r="N1860" i="27"/>
  <c r="N1859" i="27"/>
  <c r="N1858" i="27"/>
  <c r="N1857" i="27"/>
  <c r="N1856" i="27"/>
  <c r="N1855" i="27"/>
  <c r="N1854" i="27"/>
  <c r="N1853" i="27"/>
  <c r="N1852" i="27"/>
  <c r="N1851" i="27"/>
  <c r="N1850" i="27"/>
  <c r="N1849" i="27"/>
  <c r="N1848" i="27"/>
  <c r="N1847" i="27"/>
  <c r="N1846" i="27"/>
  <c r="N1845" i="27"/>
  <c r="N1844" i="27"/>
  <c r="N1843" i="27"/>
  <c r="N1842" i="27"/>
  <c r="N1841" i="27"/>
  <c r="N1840" i="27"/>
  <c r="N1839" i="27"/>
  <c r="N1838" i="27"/>
  <c r="N1837" i="27"/>
  <c r="N1836" i="27"/>
  <c r="N1835" i="27"/>
  <c r="N1834" i="27"/>
  <c r="N1833" i="27"/>
  <c r="N1832" i="27"/>
  <c r="N1831" i="27"/>
  <c r="N1830" i="27"/>
  <c r="N1829" i="27"/>
  <c r="N1828" i="27"/>
  <c r="N1827" i="27"/>
  <c r="N1826" i="27"/>
  <c r="N1825" i="27"/>
  <c r="N1824" i="27"/>
  <c r="N1823" i="27"/>
  <c r="N1822" i="27"/>
  <c r="N1821" i="27"/>
  <c r="N1820" i="27"/>
  <c r="N1819" i="27"/>
  <c r="N1818" i="27"/>
  <c r="N1817" i="27"/>
  <c r="N1816" i="27"/>
  <c r="N1815" i="27"/>
  <c r="N1814" i="27"/>
  <c r="N1813" i="27"/>
  <c r="N1812" i="27"/>
  <c r="N1811" i="27"/>
  <c r="N1810" i="27"/>
  <c r="N1809" i="27"/>
  <c r="N1808" i="27"/>
  <c r="N1807" i="27"/>
  <c r="N1806" i="27"/>
  <c r="N1805" i="27"/>
  <c r="N1804" i="27"/>
  <c r="N1803" i="27"/>
  <c r="N1802" i="27"/>
  <c r="N1801" i="27"/>
  <c r="N1800" i="27"/>
  <c r="N1799" i="27"/>
  <c r="N1798" i="27"/>
  <c r="N1797" i="27"/>
  <c r="N1796" i="27"/>
  <c r="N1795" i="27"/>
  <c r="N1794" i="27"/>
  <c r="N1793" i="27"/>
  <c r="N1792" i="27"/>
  <c r="N1791" i="27"/>
  <c r="N1790" i="27"/>
  <c r="N1789" i="27"/>
  <c r="N1788" i="27"/>
  <c r="N1787" i="27"/>
  <c r="N1786" i="27"/>
  <c r="N1785" i="27"/>
  <c r="N1784" i="27"/>
  <c r="N1783" i="27"/>
  <c r="N1782" i="27"/>
  <c r="N1781" i="27"/>
  <c r="N1780" i="27"/>
  <c r="N1779" i="27"/>
  <c r="N1778" i="27"/>
  <c r="N1777" i="27"/>
  <c r="N1776" i="27"/>
  <c r="N1775" i="27"/>
  <c r="N1774" i="27"/>
  <c r="N1773" i="27"/>
  <c r="N1772" i="27"/>
  <c r="N1771" i="27"/>
  <c r="N1770" i="27"/>
  <c r="N1769" i="27"/>
  <c r="N1768" i="27"/>
  <c r="N1767" i="27"/>
  <c r="N1766" i="27"/>
  <c r="N1765" i="27"/>
  <c r="N1764" i="27"/>
  <c r="N1763" i="27"/>
  <c r="N1762" i="27"/>
  <c r="N1761" i="27"/>
  <c r="N1760" i="27"/>
  <c r="N1759" i="27"/>
  <c r="N1758" i="27"/>
  <c r="N1757" i="27"/>
  <c r="N1756" i="27"/>
  <c r="N1755" i="27"/>
  <c r="N1754" i="27"/>
  <c r="N1753" i="27"/>
  <c r="N1752" i="27"/>
  <c r="N1751" i="27"/>
  <c r="N1750" i="27"/>
  <c r="N1749" i="27"/>
  <c r="N1748" i="27"/>
  <c r="N1747" i="27"/>
  <c r="N1746" i="27"/>
  <c r="N1745" i="27"/>
  <c r="N1744" i="27"/>
  <c r="N1743" i="27"/>
  <c r="N1742" i="27"/>
  <c r="N1741" i="27"/>
  <c r="N1740" i="27"/>
  <c r="N1739" i="27"/>
  <c r="N1738" i="27"/>
  <c r="N1737" i="27"/>
  <c r="N1736" i="27"/>
  <c r="N1735" i="27"/>
  <c r="N1734" i="27"/>
  <c r="N1733" i="27"/>
  <c r="N1732" i="27"/>
  <c r="N1731" i="27"/>
  <c r="N1730" i="27"/>
  <c r="N1729" i="27"/>
  <c r="N1728" i="27"/>
  <c r="N1727" i="27"/>
  <c r="N1726" i="27"/>
  <c r="N1725" i="27"/>
  <c r="N1724" i="27"/>
  <c r="N1723" i="27"/>
  <c r="N1722" i="27"/>
  <c r="N1721" i="27"/>
  <c r="N1720" i="27"/>
  <c r="N1719" i="27"/>
  <c r="N1718" i="27"/>
  <c r="N1717" i="27"/>
  <c r="N1716" i="27"/>
  <c r="N1715" i="27"/>
  <c r="N1714" i="27"/>
  <c r="N1713" i="27"/>
  <c r="N1712" i="27"/>
  <c r="N1711" i="27"/>
  <c r="N1710" i="27"/>
  <c r="N1709" i="27"/>
  <c r="N1708" i="27"/>
  <c r="N1707" i="27"/>
  <c r="N1706" i="27"/>
  <c r="N1705" i="27"/>
  <c r="N1704" i="27"/>
  <c r="N1703" i="27"/>
  <c r="N1702" i="27"/>
  <c r="N1701" i="27"/>
  <c r="N1700" i="27"/>
  <c r="N1699" i="27"/>
  <c r="N1698" i="27"/>
  <c r="N1697" i="27"/>
  <c r="N1696" i="27"/>
  <c r="N1695" i="27"/>
  <c r="N1694" i="27"/>
  <c r="N1693" i="27"/>
  <c r="N1692" i="27"/>
  <c r="N1691" i="27"/>
  <c r="N1690" i="27"/>
  <c r="N1689" i="27"/>
  <c r="N1688" i="27"/>
  <c r="N1687" i="27"/>
  <c r="N1686" i="27"/>
  <c r="N1685" i="27"/>
  <c r="N1684" i="27"/>
  <c r="N1683" i="27"/>
  <c r="N1682" i="27"/>
  <c r="N1681" i="27"/>
  <c r="N1680" i="27"/>
  <c r="N1679" i="27"/>
  <c r="N1678" i="27"/>
  <c r="N1677" i="27"/>
  <c r="N1676" i="27"/>
  <c r="N1675" i="27"/>
  <c r="N1674" i="27"/>
  <c r="N1673" i="27"/>
  <c r="N1672" i="27"/>
  <c r="N1671" i="27"/>
  <c r="N1670" i="27"/>
  <c r="N1669" i="27"/>
  <c r="N1668" i="27"/>
  <c r="N1667" i="27"/>
  <c r="N1666" i="27"/>
  <c r="N1665" i="27"/>
  <c r="N1664" i="27"/>
  <c r="N1663" i="27"/>
  <c r="N1662" i="27"/>
  <c r="N1661" i="27"/>
  <c r="N1660" i="27"/>
  <c r="N1659" i="27"/>
  <c r="N1658" i="27"/>
  <c r="N1657" i="27"/>
  <c r="N1656" i="27"/>
  <c r="N1655" i="27"/>
  <c r="N1654" i="27"/>
  <c r="N1653" i="27"/>
  <c r="N1652" i="27"/>
  <c r="N1651" i="27"/>
  <c r="N1650" i="27"/>
  <c r="N1649" i="27"/>
  <c r="N1648" i="27"/>
  <c r="N1647" i="27"/>
  <c r="N1646" i="27"/>
  <c r="N1645" i="27"/>
  <c r="N1644" i="27"/>
  <c r="N1643" i="27"/>
  <c r="N1642" i="27"/>
  <c r="N1641" i="27"/>
  <c r="N1640" i="27"/>
  <c r="N1639" i="27"/>
  <c r="N1638" i="27"/>
  <c r="N1637" i="27"/>
  <c r="N1636" i="27"/>
  <c r="N1635" i="27"/>
  <c r="N1634" i="27"/>
  <c r="N1633" i="27"/>
  <c r="N1632" i="27"/>
  <c r="N1631" i="27"/>
  <c r="N1630" i="27"/>
  <c r="N1629" i="27"/>
  <c r="N1628" i="27"/>
  <c r="N1627" i="27"/>
  <c r="N1626" i="27"/>
  <c r="N1625" i="27"/>
  <c r="N1624" i="27"/>
  <c r="N1623" i="27"/>
  <c r="N1622" i="27"/>
  <c r="N1621" i="27"/>
  <c r="N1620" i="27"/>
  <c r="N1619" i="27"/>
  <c r="N1618" i="27"/>
  <c r="N1617" i="27"/>
  <c r="N1616" i="27"/>
  <c r="N1615" i="27"/>
  <c r="N1614" i="27"/>
  <c r="N1613" i="27"/>
  <c r="N1612" i="27"/>
  <c r="N1611" i="27"/>
  <c r="N1610" i="27"/>
  <c r="N1609" i="27"/>
  <c r="N1608" i="27"/>
  <c r="N1607" i="27"/>
  <c r="N1606" i="27"/>
  <c r="N1605" i="27"/>
  <c r="N1604" i="27"/>
  <c r="N1603" i="27"/>
  <c r="N1602" i="27"/>
  <c r="N1601" i="27"/>
  <c r="N1600" i="27"/>
  <c r="N1599" i="27"/>
  <c r="N1598" i="27"/>
  <c r="N1597" i="27"/>
  <c r="N1596" i="27"/>
  <c r="N1595" i="27"/>
  <c r="N1594" i="27"/>
  <c r="N1593" i="27"/>
  <c r="N1592" i="27"/>
  <c r="N1591" i="27"/>
  <c r="N1590" i="27"/>
  <c r="N1589" i="27"/>
  <c r="N1588" i="27"/>
  <c r="N1587" i="27"/>
  <c r="N1586" i="27"/>
  <c r="N1585" i="27"/>
  <c r="N1584" i="27"/>
  <c r="N1583" i="27"/>
  <c r="N1582" i="27"/>
  <c r="N1581" i="27"/>
  <c r="N1580" i="27"/>
  <c r="N1579" i="27"/>
  <c r="N1578" i="27"/>
  <c r="N1577" i="27"/>
  <c r="N1576" i="27"/>
  <c r="N1575" i="27"/>
  <c r="N1574" i="27"/>
  <c r="N1573" i="27"/>
  <c r="N1572" i="27"/>
  <c r="N1571" i="27"/>
  <c r="N1570" i="27"/>
  <c r="N1569" i="27"/>
  <c r="N1568" i="27"/>
  <c r="N1567" i="27"/>
  <c r="N1566" i="27"/>
  <c r="N1565" i="27"/>
  <c r="N1564" i="27"/>
  <c r="N1563" i="27"/>
  <c r="N1562" i="27"/>
  <c r="N1561" i="27"/>
  <c r="N1560" i="27"/>
  <c r="N1559" i="27"/>
  <c r="N1558" i="27"/>
  <c r="N1557" i="27"/>
  <c r="N1556" i="27"/>
  <c r="N1555" i="27"/>
  <c r="N1554" i="27"/>
  <c r="N1553" i="27"/>
  <c r="N1552" i="27"/>
  <c r="N1551" i="27"/>
  <c r="N1550" i="27"/>
  <c r="N1549" i="27"/>
  <c r="N1548" i="27"/>
  <c r="N1547" i="27"/>
  <c r="N1546" i="27"/>
  <c r="N1545" i="27"/>
  <c r="N1544" i="27"/>
  <c r="N1543" i="27"/>
  <c r="N1542" i="27"/>
  <c r="N1541" i="27"/>
  <c r="N1540" i="27"/>
  <c r="N1539" i="27"/>
  <c r="N1538" i="27"/>
  <c r="N1537" i="27"/>
  <c r="N1536" i="27"/>
  <c r="N1535" i="27"/>
  <c r="N1534" i="27"/>
  <c r="N1533" i="27"/>
  <c r="N1532" i="27"/>
  <c r="N1531" i="27"/>
  <c r="N1530" i="27"/>
  <c r="N1529" i="27"/>
  <c r="N1528" i="27"/>
  <c r="N1527" i="27"/>
  <c r="N1526" i="27"/>
  <c r="N1525" i="27"/>
  <c r="N1524" i="27"/>
  <c r="N1523" i="27"/>
  <c r="N1522" i="27"/>
  <c r="N1521" i="27"/>
  <c r="N1520" i="27"/>
  <c r="N1519" i="27"/>
  <c r="N1518" i="27"/>
  <c r="N1517" i="27"/>
  <c r="N1516" i="27"/>
  <c r="N1515" i="27"/>
  <c r="N1514" i="27"/>
  <c r="N1513" i="27"/>
  <c r="N1512" i="27"/>
  <c r="N1511" i="27"/>
  <c r="N1510" i="27"/>
  <c r="N1509" i="27"/>
  <c r="N1508" i="27"/>
  <c r="N1507" i="27"/>
  <c r="N1506" i="27"/>
  <c r="N1505" i="27"/>
  <c r="N1504" i="27"/>
  <c r="N1503" i="27"/>
  <c r="N1502" i="27"/>
  <c r="N1501" i="27"/>
  <c r="N1500" i="27"/>
  <c r="N1499" i="27"/>
  <c r="N1498" i="27"/>
  <c r="N1497" i="27"/>
  <c r="N1496" i="27"/>
  <c r="N1495" i="27"/>
  <c r="N1494" i="27"/>
  <c r="N1493" i="27"/>
  <c r="N1492" i="27"/>
  <c r="N1491" i="27"/>
  <c r="N1490" i="27"/>
  <c r="N1489" i="27"/>
  <c r="N1488" i="27"/>
  <c r="N1487" i="27"/>
  <c r="N1486" i="27"/>
  <c r="N1485" i="27"/>
  <c r="N1484" i="27"/>
  <c r="N1483" i="27"/>
  <c r="N1482" i="27"/>
  <c r="N1481" i="27"/>
  <c r="N1480" i="27"/>
  <c r="N1479" i="27"/>
  <c r="N1478" i="27"/>
  <c r="N1477" i="27"/>
  <c r="N1476" i="27"/>
  <c r="N1475" i="27"/>
  <c r="N1474" i="27"/>
  <c r="N1473" i="27"/>
  <c r="N1472" i="27"/>
  <c r="N1471" i="27"/>
  <c r="N1470" i="27"/>
  <c r="N1469" i="27"/>
  <c r="N1468" i="27"/>
  <c r="N1467" i="27"/>
  <c r="N1466" i="27"/>
  <c r="N1465" i="27"/>
  <c r="N1464" i="27"/>
  <c r="N1463" i="27"/>
  <c r="N1462" i="27"/>
  <c r="N1461" i="27"/>
  <c r="N1460" i="27"/>
  <c r="N1459" i="27"/>
  <c r="N1458" i="27"/>
  <c r="N1457" i="27"/>
  <c r="N1456" i="27"/>
  <c r="N1455" i="27"/>
  <c r="N1454" i="27"/>
  <c r="N1453" i="27"/>
  <c r="N1452" i="27"/>
  <c r="N1451" i="27"/>
  <c r="N1450" i="27"/>
  <c r="N1449" i="27"/>
  <c r="N1448" i="27"/>
  <c r="N1447" i="27"/>
  <c r="N1446" i="27"/>
  <c r="N1445" i="27"/>
  <c r="N1444" i="27"/>
  <c r="N1443" i="27"/>
  <c r="N1442" i="27"/>
  <c r="N1441" i="27"/>
  <c r="N1440" i="27"/>
  <c r="N1439" i="27"/>
  <c r="N1438" i="27"/>
  <c r="N1437" i="27"/>
  <c r="N1436" i="27"/>
  <c r="N1435" i="27"/>
  <c r="N1434" i="27"/>
  <c r="N1433" i="27"/>
  <c r="N1432" i="27"/>
  <c r="N1431" i="27"/>
  <c r="N1430" i="27"/>
  <c r="N1429" i="27"/>
  <c r="N1428" i="27"/>
  <c r="N1427" i="27"/>
  <c r="N1426" i="27"/>
  <c r="N1425" i="27"/>
  <c r="N1424" i="27"/>
  <c r="N1423" i="27"/>
  <c r="N1422" i="27"/>
  <c r="N1421" i="27"/>
  <c r="N1420" i="27"/>
  <c r="N1419" i="27"/>
  <c r="N1418" i="27"/>
  <c r="N1417" i="27"/>
  <c r="N1416" i="27"/>
  <c r="N1415" i="27"/>
  <c r="N1414" i="27"/>
  <c r="N1413" i="27"/>
  <c r="N1412" i="27"/>
  <c r="N1411" i="27"/>
  <c r="N1410" i="27"/>
  <c r="N1409" i="27"/>
  <c r="N1408" i="27"/>
  <c r="N1407" i="27"/>
  <c r="N1406" i="27"/>
  <c r="N1405" i="27"/>
  <c r="N1404" i="27"/>
  <c r="N1403" i="27"/>
  <c r="N1402" i="27"/>
  <c r="N1401" i="27"/>
  <c r="N1400" i="27"/>
  <c r="N1399" i="27"/>
  <c r="N1398" i="27"/>
  <c r="N1397" i="27"/>
  <c r="N1396" i="27"/>
  <c r="N1395" i="27"/>
  <c r="N1394" i="27"/>
  <c r="N1393" i="27"/>
  <c r="N1392" i="27"/>
  <c r="N1391" i="27"/>
  <c r="N1390" i="27"/>
  <c r="N1389" i="27"/>
  <c r="N1388" i="27"/>
  <c r="N1387" i="27"/>
  <c r="N1386" i="27"/>
  <c r="N1385" i="27"/>
  <c r="N1384" i="27"/>
  <c r="N1383" i="27"/>
  <c r="N1382" i="27"/>
  <c r="N1381" i="27"/>
  <c r="N1380" i="27"/>
  <c r="N1379" i="27"/>
  <c r="N1378" i="27"/>
  <c r="N1377" i="27"/>
  <c r="N1376" i="27"/>
  <c r="N1375" i="27"/>
  <c r="N1374" i="27"/>
  <c r="N1373" i="27"/>
  <c r="N1372" i="27"/>
  <c r="N1371" i="27"/>
  <c r="N1370" i="27"/>
  <c r="N1369" i="27"/>
  <c r="N1368" i="27"/>
  <c r="N1367" i="27"/>
  <c r="N1366" i="27"/>
  <c r="N1365" i="27"/>
  <c r="N1364" i="27"/>
  <c r="N1363" i="27"/>
  <c r="N1362" i="27"/>
  <c r="N1361" i="27"/>
  <c r="N1360" i="27"/>
  <c r="N1359" i="27"/>
  <c r="N1358" i="27"/>
  <c r="N1357" i="27"/>
  <c r="N1356" i="27"/>
  <c r="N1355" i="27"/>
  <c r="N1354" i="27"/>
  <c r="N1353" i="27"/>
  <c r="N1352" i="27"/>
  <c r="N1351" i="27"/>
  <c r="N1350" i="27"/>
  <c r="N1349" i="27"/>
  <c r="N1348" i="27"/>
  <c r="N1347" i="27"/>
  <c r="N1346" i="27"/>
  <c r="N1345" i="27"/>
  <c r="N1344" i="27"/>
  <c r="N1343" i="27"/>
  <c r="N1342" i="27"/>
  <c r="N1341" i="27"/>
  <c r="N1340" i="27"/>
  <c r="N1339" i="27"/>
  <c r="N1338" i="27"/>
  <c r="N1337" i="27"/>
  <c r="N1336" i="27"/>
  <c r="N1335" i="27"/>
  <c r="N1334" i="27"/>
  <c r="N1333" i="27"/>
  <c r="N1332" i="27"/>
  <c r="N1331" i="27"/>
  <c r="N1330" i="27"/>
  <c r="N1329" i="27"/>
  <c r="N1328" i="27"/>
  <c r="N1327" i="27"/>
  <c r="N1326" i="27"/>
  <c r="N1325" i="27"/>
  <c r="N1324" i="27"/>
  <c r="N1323" i="27"/>
  <c r="N1322" i="27"/>
  <c r="N1321" i="27"/>
  <c r="N1320" i="27"/>
  <c r="N1319" i="27"/>
  <c r="N1318" i="27"/>
  <c r="N1317" i="27"/>
  <c r="N1316" i="27"/>
  <c r="N1315" i="27"/>
  <c r="N1314" i="27"/>
  <c r="N1313" i="27"/>
  <c r="N1312" i="27"/>
  <c r="N1311" i="27"/>
  <c r="N1310" i="27"/>
  <c r="N1309" i="27"/>
  <c r="N1308" i="27"/>
  <c r="N1307" i="27"/>
  <c r="N1306" i="27"/>
  <c r="N1305" i="27"/>
  <c r="N1304" i="27"/>
  <c r="N1303" i="27"/>
  <c r="N1302" i="27"/>
  <c r="N1301" i="27"/>
  <c r="N1300" i="27"/>
  <c r="N1299" i="27"/>
  <c r="N1298" i="27"/>
  <c r="N1297" i="27"/>
  <c r="N1296" i="27"/>
  <c r="N1295" i="27"/>
  <c r="N1294" i="27"/>
  <c r="N1293" i="27"/>
  <c r="N1292" i="27"/>
  <c r="N1291" i="27"/>
  <c r="N1290" i="27"/>
  <c r="N1289" i="27"/>
  <c r="N1288" i="27"/>
  <c r="N1287" i="27"/>
  <c r="N1286" i="27"/>
  <c r="N1285" i="27"/>
  <c r="N1284" i="27"/>
  <c r="N1283" i="27"/>
  <c r="N1282" i="27"/>
  <c r="N1281" i="27"/>
  <c r="N1280" i="27"/>
  <c r="N1279" i="27"/>
  <c r="N1278" i="27"/>
  <c r="N1277" i="27"/>
  <c r="N1276" i="27"/>
  <c r="N1275" i="27"/>
  <c r="N1274" i="27"/>
  <c r="N1273" i="27"/>
  <c r="N1272" i="27"/>
  <c r="N1271" i="27"/>
  <c r="N1270" i="27"/>
  <c r="N1269" i="27"/>
  <c r="N1268" i="27"/>
  <c r="N1267" i="27"/>
  <c r="N1266" i="27"/>
  <c r="N1265" i="27"/>
  <c r="N1264" i="27"/>
  <c r="N1263" i="27"/>
  <c r="N1262" i="27"/>
  <c r="N1261" i="27"/>
  <c r="N1260" i="27"/>
  <c r="N1259" i="27"/>
  <c r="N1258" i="27"/>
  <c r="N1257" i="27"/>
  <c r="N1256" i="27"/>
  <c r="N1255" i="27"/>
  <c r="N1254" i="27"/>
  <c r="N1253" i="27"/>
  <c r="N1252" i="27"/>
  <c r="N1251" i="27"/>
  <c r="N1250" i="27"/>
  <c r="N1249" i="27"/>
  <c r="N1248" i="27"/>
  <c r="N1247" i="27"/>
  <c r="N1246" i="27"/>
  <c r="N1245" i="27"/>
  <c r="N1244" i="27"/>
  <c r="N1243" i="27"/>
  <c r="N1242" i="27"/>
  <c r="N1241" i="27"/>
  <c r="N1240" i="27"/>
  <c r="N1239" i="27"/>
  <c r="N1238" i="27"/>
  <c r="N1237" i="27"/>
  <c r="N1236" i="27"/>
  <c r="N1235" i="27"/>
  <c r="N1234" i="27"/>
  <c r="N1233" i="27"/>
  <c r="N1232" i="27"/>
  <c r="N1231" i="27"/>
  <c r="N1230" i="27"/>
  <c r="N1229" i="27"/>
  <c r="N1228" i="27"/>
  <c r="N1227" i="27"/>
  <c r="N1226" i="27"/>
  <c r="N1225" i="27"/>
  <c r="N1224" i="27"/>
  <c r="N1223" i="27"/>
  <c r="N1222" i="27"/>
  <c r="N1221" i="27"/>
  <c r="N1220" i="27"/>
  <c r="N1219" i="27"/>
  <c r="N1218" i="27"/>
  <c r="N1217" i="27"/>
  <c r="N1216" i="27"/>
  <c r="N1215" i="27"/>
  <c r="N1214" i="27"/>
  <c r="N1213" i="27"/>
  <c r="N1212" i="27"/>
  <c r="N1211" i="27"/>
  <c r="N1210" i="27"/>
  <c r="N1209" i="27"/>
  <c r="N1208" i="27"/>
  <c r="N1207" i="27"/>
  <c r="N1206" i="27"/>
  <c r="N1205" i="27"/>
  <c r="N1204" i="27"/>
  <c r="N1203" i="27"/>
  <c r="N1202" i="27"/>
  <c r="N1201" i="27"/>
  <c r="N1200" i="27"/>
  <c r="N1199" i="27"/>
  <c r="N1198" i="27"/>
  <c r="N1197" i="27"/>
  <c r="N1196" i="27"/>
  <c r="N1195" i="27"/>
  <c r="N1194" i="27"/>
  <c r="N1193" i="27"/>
  <c r="N1192" i="27"/>
  <c r="N1191" i="27"/>
  <c r="N1190" i="27"/>
  <c r="N1189" i="27"/>
  <c r="N1188" i="27"/>
  <c r="N1187" i="27"/>
  <c r="N1186" i="27"/>
  <c r="N1185" i="27"/>
  <c r="N1184" i="27"/>
  <c r="N1183" i="27"/>
  <c r="N1182" i="27"/>
  <c r="N1181" i="27"/>
  <c r="N1180" i="27"/>
  <c r="N1179" i="27"/>
  <c r="N1178" i="27"/>
  <c r="N1177" i="27"/>
  <c r="N1176" i="27"/>
  <c r="N1175" i="27"/>
  <c r="N1174" i="27"/>
  <c r="N1173" i="27"/>
  <c r="N1172" i="27"/>
  <c r="N1171" i="27"/>
  <c r="N1170" i="27"/>
  <c r="N1169" i="27"/>
  <c r="N1168" i="27"/>
  <c r="N1167" i="27"/>
  <c r="N1166" i="27"/>
  <c r="N1165" i="27"/>
  <c r="N1164" i="27"/>
  <c r="N1163" i="27"/>
  <c r="N1162" i="27"/>
  <c r="N1161" i="27"/>
  <c r="N1160" i="27"/>
  <c r="N1159" i="27"/>
  <c r="N1158" i="27"/>
  <c r="N1157" i="27"/>
  <c r="N1156" i="27"/>
  <c r="N1155" i="27"/>
  <c r="N1154" i="27"/>
  <c r="N1153" i="27"/>
  <c r="N1152" i="27"/>
  <c r="N1151" i="27"/>
  <c r="N1150" i="27"/>
  <c r="N1149" i="27"/>
  <c r="N1148" i="27"/>
  <c r="N1147" i="27"/>
  <c r="N1146" i="27"/>
  <c r="N1145" i="27"/>
  <c r="N1144" i="27"/>
  <c r="N1143" i="27"/>
  <c r="N1142" i="27"/>
  <c r="N1141" i="27"/>
  <c r="N1140" i="27"/>
  <c r="N1139" i="27"/>
  <c r="N1138" i="27"/>
  <c r="N1137" i="27"/>
  <c r="N1136" i="27"/>
  <c r="N1135" i="27"/>
  <c r="N1134" i="27"/>
  <c r="N1133" i="27"/>
  <c r="N1132" i="27"/>
  <c r="N1131" i="27"/>
  <c r="N1130" i="27"/>
  <c r="N1129" i="27"/>
  <c r="N1128" i="27"/>
  <c r="N1127" i="27"/>
  <c r="N1126" i="27"/>
  <c r="N1125" i="27"/>
  <c r="N1124" i="27"/>
  <c r="N1123" i="27"/>
  <c r="N1122" i="27"/>
  <c r="N1121" i="27"/>
  <c r="N1120" i="27"/>
  <c r="N1119" i="27"/>
  <c r="N1118" i="27"/>
  <c r="N1117" i="27"/>
  <c r="N1116" i="27"/>
  <c r="N1115" i="27"/>
  <c r="N1114" i="27"/>
  <c r="N1113" i="27"/>
  <c r="N1112" i="27"/>
  <c r="N1111" i="27"/>
  <c r="N1110" i="27"/>
  <c r="N1109" i="27"/>
  <c r="N1108" i="27"/>
  <c r="N1107" i="27"/>
  <c r="N1106" i="27"/>
  <c r="N1105" i="27"/>
  <c r="N1104" i="27"/>
  <c r="N1103" i="27"/>
  <c r="N1102" i="27"/>
  <c r="N1101" i="27"/>
  <c r="N1100" i="27"/>
  <c r="N1099" i="27"/>
  <c r="N1098" i="27"/>
  <c r="N1097" i="27"/>
  <c r="N1096" i="27"/>
  <c r="N1095" i="27"/>
  <c r="N1094" i="27"/>
  <c r="N1093" i="27"/>
  <c r="N1092" i="27"/>
  <c r="N1091" i="27"/>
  <c r="N1090" i="27"/>
  <c r="N1089" i="27"/>
  <c r="N1088" i="27"/>
  <c r="N1087" i="27"/>
  <c r="N1086" i="27"/>
  <c r="N1085" i="27"/>
  <c r="N1084" i="27"/>
  <c r="N1083" i="27"/>
  <c r="N1082" i="27"/>
  <c r="N1081" i="27"/>
  <c r="N1080" i="27"/>
  <c r="N1079" i="27"/>
  <c r="N1078" i="27"/>
  <c r="N1077" i="27"/>
  <c r="N1076" i="27"/>
  <c r="N1075" i="27"/>
  <c r="N1074" i="27"/>
  <c r="N1073" i="27"/>
  <c r="N1072" i="27"/>
  <c r="N1071" i="27"/>
  <c r="N1070" i="27"/>
  <c r="N1069" i="27"/>
  <c r="N1068" i="27"/>
  <c r="N1067" i="27"/>
  <c r="N1066" i="27"/>
  <c r="N1065" i="27"/>
  <c r="N1064" i="27"/>
  <c r="N1063" i="27"/>
  <c r="N1062" i="27"/>
  <c r="N1061" i="27"/>
  <c r="N1060" i="27"/>
  <c r="N1059" i="27"/>
  <c r="N1058" i="27"/>
  <c r="N1057" i="27"/>
  <c r="N1056" i="27"/>
  <c r="N1055" i="27"/>
  <c r="N1054" i="27"/>
  <c r="N1053" i="27"/>
  <c r="N1052" i="27"/>
  <c r="N1051" i="27"/>
  <c r="N1050" i="27"/>
  <c r="N1049" i="27"/>
  <c r="N1048" i="27"/>
  <c r="N1047" i="27"/>
  <c r="N1046" i="27"/>
  <c r="N1045" i="27"/>
  <c r="N1044" i="27"/>
  <c r="N1043" i="27"/>
  <c r="N1042" i="27"/>
  <c r="N1041" i="27"/>
  <c r="N1040" i="27"/>
  <c r="N1039" i="27"/>
  <c r="N1038" i="27"/>
  <c r="N1037" i="27"/>
  <c r="N1036" i="27"/>
  <c r="N1035" i="27"/>
  <c r="N1034" i="27"/>
  <c r="N1033" i="27"/>
  <c r="N1032" i="27"/>
  <c r="N1031" i="27"/>
  <c r="N1030" i="27"/>
  <c r="N1029" i="27"/>
  <c r="N1028" i="27"/>
  <c r="N1027" i="27"/>
  <c r="N1026" i="27"/>
  <c r="N1025" i="27"/>
  <c r="N1024" i="27"/>
  <c r="N1023" i="27"/>
  <c r="N1022" i="27"/>
  <c r="N1021" i="27"/>
  <c r="N1020" i="27"/>
  <c r="N1019" i="27"/>
  <c r="N1018" i="27"/>
  <c r="N1017" i="27"/>
  <c r="N1016" i="27"/>
  <c r="N1015" i="27"/>
  <c r="N1014" i="27"/>
  <c r="N1013" i="27"/>
  <c r="N1012" i="27"/>
  <c r="N1011" i="27"/>
  <c r="N1010" i="27"/>
  <c r="N1009" i="27"/>
  <c r="N1008" i="27"/>
  <c r="N1007" i="27"/>
  <c r="N1006" i="27"/>
  <c r="N1005" i="27"/>
  <c r="N1004" i="27"/>
  <c r="N1003" i="27"/>
  <c r="N1002" i="27"/>
  <c r="N1001" i="27"/>
  <c r="N1000" i="27"/>
  <c r="N999" i="27"/>
  <c r="N998" i="27"/>
  <c r="N997" i="27"/>
  <c r="N996" i="27"/>
  <c r="N995" i="27"/>
  <c r="N994" i="27"/>
  <c r="N993" i="27"/>
  <c r="N992" i="27"/>
  <c r="N991" i="27"/>
  <c r="N990" i="27"/>
  <c r="N989" i="27"/>
  <c r="N988" i="27"/>
  <c r="N987" i="27"/>
  <c r="N986" i="27"/>
  <c r="N985" i="27"/>
  <c r="N984" i="27"/>
  <c r="N983" i="27"/>
  <c r="N982" i="27"/>
  <c r="N981" i="27"/>
  <c r="N980" i="27"/>
  <c r="N979" i="27"/>
  <c r="N978" i="27"/>
  <c r="N977" i="27"/>
  <c r="N976" i="27"/>
  <c r="N975" i="27"/>
  <c r="N974" i="27"/>
  <c r="N973" i="27"/>
  <c r="N972" i="27"/>
  <c r="N971" i="27"/>
  <c r="N970" i="27"/>
  <c r="N969" i="27"/>
  <c r="N968" i="27"/>
  <c r="N967" i="27"/>
  <c r="N966" i="27"/>
  <c r="N965" i="27"/>
  <c r="N964" i="27"/>
  <c r="N963" i="27"/>
  <c r="N962" i="27"/>
  <c r="N961" i="27"/>
  <c r="N960" i="27"/>
  <c r="N959" i="27"/>
  <c r="N958" i="27"/>
  <c r="N957" i="27"/>
  <c r="N956" i="27"/>
  <c r="N955" i="27"/>
  <c r="N954" i="27"/>
  <c r="N953" i="27"/>
  <c r="N952" i="27"/>
  <c r="N951" i="27"/>
  <c r="N950" i="27"/>
  <c r="N949" i="27"/>
  <c r="N948" i="27"/>
  <c r="N947" i="27"/>
  <c r="N946" i="27"/>
  <c r="N945" i="27"/>
  <c r="N944" i="27"/>
  <c r="N943" i="27"/>
  <c r="N942" i="27"/>
  <c r="N941" i="27"/>
  <c r="N940" i="27"/>
  <c r="N939" i="27"/>
  <c r="N938" i="27"/>
  <c r="N937" i="27"/>
  <c r="N936" i="27"/>
  <c r="N935" i="27"/>
  <c r="N934" i="27"/>
  <c r="N933" i="27"/>
  <c r="N932" i="27"/>
  <c r="N931" i="27"/>
  <c r="N930" i="27"/>
  <c r="N929" i="27"/>
  <c r="N928" i="27"/>
  <c r="N927" i="27"/>
  <c r="N926" i="27"/>
  <c r="N925" i="27"/>
  <c r="N924" i="27"/>
  <c r="N923" i="27"/>
  <c r="N922" i="27"/>
  <c r="N921" i="27"/>
  <c r="N920" i="27"/>
  <c r="N919" i="27"/>
  <c r="N918" i="27"/>
  <c r="N917" i="27"/>
  <c r="N916" i="27"/>
  <c r="N915" i="27"/>
  <c r="N914" i="27"/>
  <c r="N913" i="27"/>
  <c r="N912" i="27"/>
  <c r="N911" i="27"/>
  <c r="N910" i="27"/>
  <c r="N909" i="27"/>
  <c r="N908" i="27"/>
  <c r="N907" i="27"/>
  <c r="N906" i="27"/>
  <c r="N905" i="27"/>
  <c r="N904" i="27"/>
  <c r="N903" i="27"/>
  <c r="N902" i="27"/>
  <c r="N901" i="27"/>
  <c r="N900" i="27"/>
  <c r="N899" i="27"/>
  <c r="N898" i="27"/>
  <c r="N897" i="27"/>
  <c r="N896" i="27"/>
  <c r="N895" i="27"/>
  <c r="N894" i="27"/>
  <c r="N893" i="27"/>
  <c r="N892" i="27"/>
  <c r="N891" i="27"/>
  <c r="N890" i="27"/>
  <c r="N889" i="27"/>
  <c r="N888" i="27"/>
  <c r="N887" i="27"/>
  <c r="N886" i="27"/>
  <c r="N885" i="27"/>
  <c r="N884" i="27"/>
  <c r="N883" i="27"/>
  <c r="N882" i="27"/>
  <c r="N881" i="27"/>
  <c r="N880" i="27"/>
  <c r="N879" i="27"/>
  <c r="N878" i="27"/>
  <c r="N877" i="27"/>
  <c r="N876" i="27"/>
  <c r="N875" i="27"/>
  <c r="N874" i="27"/>
  <c r="N873" i="27"/>
  <c r="N872" i="27"/>
  <c r="N871" i="27"/>
  <c r="N870" i="27"/>
  <c r="N869" i="27"/>
  <c r="N868" i="27"/>
  <c r="N867" i="27"/>
  <c r="N866" i="27"/>
  <c r="N865" i="27"/>
  <c r="N864" i="27"/>
  <c r="N863" i="27"/>
  <c r="N862" i="27"/>
  <c r="N861" i="27"/>
  <c r="N860" i="27"/>
  <c r="N859" i="27"/>
  <c r="N858" i="27"/>
  <c r="N857" i="27"/>
  <c r="N856" i="27"/>
  <c r="N855" i="27"/>
  <c r="N854" i="27"/>
  <c r="N853" i="27"/>
  <c r="N852" i="27"/>
  <c r="N851" i="27"/>
  <c r="N850" i="27"/>
  <c r="N849" i="27"/>
  <c r="N848" i="27"/>
  <c r="N847" i="27"/>
  <c r="N846" i="27"/>
  <c r="N845" i="27"/>
  <c r="N844" i="27"/>
  <c r="N843" i="27"/>
  <c r="N842" i="27"/>
  <c r="N841" i="27"/>
  <c r="N840" i="27"/>
  <c r="N839" i="27"/>
  <c r="N838" i="27"/>
  <c r="N837" i="27"/>
  <c r="N836" i="27"/>
  <c r="N835" i="27"/>
  <c r="N834" i="27"/>
  <c r="N833" i="27"/>
  <c r="N832" i="27"/>
  <c r="N831" i="27"/>
  <c r="N830" i="27"/>
  <c r="N829" i="27"/>
  <c r="N828" i="27"/>
  <c r="N827" i="27"/>
  <c r="N826" i="27"/>
  <c r="N825" i="27"/>
  <c r="N824" i="27"/>
  <c r="N823" i="27"/>
  <c r="N822" i="27"/>
  <c r="N821" i="27"/>
  <c r="N820" i="27"/>
  <c r="N819" i="27"/>
  <c r="N818" i="27"/>
  <c r="N817" i="27"/>
  <c r="N816" i="27"/>
  <c r="N815" i="27"/>
  <c r="N814" i="27"/>
  <c r="N813" i="27"/>
  <c r="N812" i="27"/>
  <c r="N811" i="27"/>
  <c r="N810" i="27"/>
  <c r="N809" i="27"/>
  <c r="N808" i="27"/>
  <c r="N807" i="27"/>
  <c r="N806" i="27"/>
  <c r="N805" i="27"/>
  <c r="N804" i="27"/>
  <c r="N803" i="27"/>
  <c r="N802" i="27"/>
  <c r="N801" i="27"/>
  <c r="N800" i="27"/>
  <c r="N799" i="27"/>
  <c r="N798" i="27"/>
  <c r="N797" i="27"/>
  <c r="N796" i="27"/>
  <c r="N795" i="27"/>
  <c r="N794" i="27"/>
  <c r="N793" i="27"/>
  <c r="N792" i="27"/>
  <c r="N791" i="27"/>
  <c r="N790" i="27"/>
  <c r="N789" i="27"/>
  <c r="N788" i="27"/>
  <c r="N787" i="27"/>
  <c r="N786" i="27"/>
  <c r="N785" i="27"/>
  <c r="N784" i="27"/>
  <c r="N783" i="27"/>
  <c r="N782" i="27"/>
  <c r="N781" i="27"/>
  <c r="N780" i="27"/>
  <c r="N779" i="27"/>
  <c r="N778" i="27"/>
  <c r="N777" i="27"/>
  <c r="N776" i="27"/>
  <c r="N775" i="27"/>
  <c r="N774" i="27"/>
  <c r="N773" i="27"/>
  <c r="N772" i="27"/>
  <c r="N771" i="27"/>
  <c r="N770" i="27"/>
  <c r="N769" i="27"/>
  <c r="N768" i="27"/>
  <c r="N767" i="27"/>
  <c r="N766" i="27"/>
  <c r="N765" i="27"/>
  <c r="N764" i="27"/>
  <c r="N763" i="27"/>
  <c r="N762" i="27"/>
  <c r="N761" i="27"/>
  <c r="N760" i="27"/>
  <c r="N759" i="27"/>
  <c r="N758" i="27"/>
  <c r="N757" i="27"/>
  <c r="N756" i="27"/>
  <c r="N755" i="27"/>
  <c r="N754" i="27"/>
  <c r="N753" i="27"/>
  <c r="N752" i="27"/>
  <c r="N751" i="27"/>
  <c r="N750" i="27"/>
  <c r="N749" i="27"/>
  <c r="N748" i="27"/>
  <c r="N747" i="27"/>
  <c r="N746" i="27"/>
  <c r="N745" i="27"/>
  <c r="N744" i="27"/>
  <c r="N743" i="27"/>
  <c r="N742" i="27"/>
  <c r="N741" i="27"/>
  <c r="N740" i="27"/>
  <c r="N739" i="27"/>
  <c r="N738" i="27"/>
  <c r="N737" i="27"/>
  <c r="N736" i="27"/>
  <c r="N735" i="27"/>
  <c r="N734" i="27"/>
  <c r="N733" i="27"/>
  <c r="N732" i="27"/>
  <c r="N731" i="27"/>
  <c r="N730" i="27"/>
  <c r="N729" i="27"/>
  <c r="N728" i="27"/>
  <c r="N727" i="27"/>
  <c r="N726" i="27"/>
  <c r="N725" i="27"/>
  <c r="N724" i="27"/>
  <c r="N723" i="27"/>
  <c r="N722" i="27"/>
  <c r="N721" i="27"/>
  <c r="N720" i="27"/>
  <c r="N719" i="27"/>
  <c r="N718" i="27"/>
  <c r="N717" i="27"/>
  <c r="N716" i="27"/>
  <c r="N715" i="27"/>
  <c r="N714" i="27"/>
  <c r="N713" i="27"/>
  <c r="N712" i="27"/>
  <c r="N711" i="27"/>
  <c r="N710" i="27"/>
  <c r="N709" i="27"/>
  <c r="N708" i="27"/>
  <c r="N707" i="27"/>
  <c r="N706" i="27"/>
  <c r="N705" i="27"/>
  <c r="N704" i="27"/>
  <c r="N703" i="27"/>
  <c r="N702" i="27"/>
  <c r="N701" i="27"/>
  <c r="N700" i="27"/>
  <c r="N699" i="27"/>
  <c r="N698" i="27"/>
  <c r="N697" i="27"/>
  <c r="N696" i="27"/>
  <c r="N695" i="27"/>
  <c r="N694" i="27"/>
  <c r="N693" i="27"/>
  <c r="N692" i="27"/>
  <c r="N691" i="27"/>
  <c r="N690" i="27"/>
  <c r="N689" i="27"/>
  <c r="N688" i="27"/>
  <c r="N687" i="27"/>
  <c r="N686" i="27"/>
  <c r="N685" i="27"/>
  <c r="N684" i="27"/>
  <c r="N683" i="27"/>
  <c r="N682" i="27"/>
  <c r="N681" i="27"/>
  <c r="N680" i="27"/>
  <c r="N679" i="27"/>
  <c r="N678" i="27"/>
  <c r="N677" i="27"/>
  <c r="N676" i="27"/>
  <c r="N675" i="27"/>
  <c r="N674" i="27"/>
  <c r="N673" i="27"/>
  <c r="N672" i="27"/>
  <c r="N671" i="27"/>
  <c r="N670" i="27"/>
  <c r="N669" i="27"/>
  <c r="N668" i="27"/>
  <c r="N667" i="27"/>
  <c r="N666" i="27"/>
  <c r="N665" i="27"/>
  <c r="N664" i="27"/>
  <c r="N663" i="27"/>
  <c r="N662" i="27"/>
  <c r="N661" i="27"/>
  <c r="N660" i="27"/>
  <c r="N659" i="27"/>
  <c r="N658" i="27"/>
  <c r="N657" i="27"/>
  <c r="N656" i="27"/>
  <c r="N655" i="27"/>
  <c r="N654" i="27"/>
  <c r="N653" i="27"/>
  <c r="N652" i="27"/>
  <c r="N651" i="27"/>
  <c r="N650" i="27"/>
  <c r="N649" i="27"/>
  <c r="N648" i="27"/>
  <c r="N647" i="27"/>
  <c r="N646" i="27"/>
  <c r="N645" i="27"/>
  <c r="N644" i="27"/>
  <c r="N643" i="27"/>
  <c r="N642" i="27"/>
  <c r="N641" i="27"/>
  <c r="N640" i="27"/>
  <c r="N639" i="27"/>
  <c r="N638" i="27"/>
  <c r="N637" i="27"/>
  <c r="N636" i="27"/>
  <c r="N635" i="27"/>
  <c r="N634" i="27"/>
  <c r="N633" i="27"/>
  <c r="N632" i="27"/>
  <c r="N631" i="27"/>
  <c r="N630" i="27"/>
  <c r="N629" i="27"/>
  <c r="N628" i="27"/>
  <c r="N627" i="27"/>
  <c r="N626" i="27"/>
  <c r="N625" i="27"/>
  <c r="N624" i="27"/>
  <c r="N623" i="27"/>
  <c r="N622" i="27"/>
  <c r="N621" i="27"/>
  <c r="N620" i="27"/>
  <c r="N619" i="27"/>
  <c r="N618" i="27"/>
  <c r="N617" i="27"/>
  <c r="N616" i="27"/>
  <c r="N615" i="27"/>
  <c r="N614" i="27"/>
  <c r="N613" i="27"/>
  <c r="N612" i="27"/>
  <c r="N611" i="27"/>
  <c r="N610" i="27"/>
  <c r="N609" i="27"/>
  <c r="N608" i="27"/>
  <c r="N607" i="27"/>
  <c r="N606" i="27"/>
  <c r="N605" i="27"/>
  <c r="N604" i="27"/>
  <c r="N603" i="27"/>
  <c r="N602" i="27"/>
  <c r="N601" i="27"/>
  <c r="N600" i="27"/>
  <c r="N599" i="27"/>
  <c r="N598" i="27"/>
  <c r="N597" i="27"/>
  <c r="N596" i="27"/>
  <c r="N595" i="27"/>
  <c r="N594" i="27"/>
  <c r="N593" i="27"/>
  <c r="N592" i="27"/>
  <c r="N591" i="27"/>
  <c r="N590" i="27"/>
  <c r="N589" i="27"/>
  <c r="N588" i="27"/>
  <c r="N587" i="27"/>
  <c r="N586" i="27"/>
  <c r="N585" i="27"/>
  <c r="N584" i="27"/>
  <c r="N583" i="27"/>
  <c r="N582" i="27"/>
  <c r="N581" i="27"/>
  <c r="N580" i="27"/>
  <c r="N579" i="27"/>
  <c r="N578" i="27"/>
  <c r="N577" i="27"/>
  <c r="N576" i="27"/>
  <c r="N575" i="27"/>
  <c r="N574" i="27"/>
  <c r="N573" i="27"/>
  <c r="N572" i="27"/>
  <c r="N571" i="27"/>
  <c r="N570" i="27"/>
  <c r="N569" i="27"/>
  <c r="N568" i="27"/>
  <c r="N567" i="27"/>
  <c r="N566" i="27"/>
  <c r="N565" i="27"/>
  <c r="N564" i="27"/>
  <c r="N563" i="27"/>
  <c r="N562" i="27"/>
  <c r="N561" i="27"/>
  <c r="N560" i="27"/>
  <c r="N559" i="27"/>
  <c r="N558" i="27"/>
  <c r="N557" i="27"/>
  <c r="N556" i="27"/>
  <c r="N555" i="27"/>
  <c r="N554" i="27"/>
  <c r="N553" i="27"/>
  <c r="N552" i="27"/>
  <c r="N551" i="27"/>
  <c r="N550" i="27"/>
  <c r="N549" i="27"/>
  <c r="N548" i="27"/>
  <c r="N547" i="27"/>
  <c r="N546" i="27"/>
  <c r="N545" i="27"/>
  <c r="N544" i="27"/>
  <c r="N543" i="27"/>
  <c r="N542" i="27"/>
  <c r="N541" i="27"/>
  <c r="N540" i="27"/>
  <c r="N539" i="27"/>
  <c r="N538" i="27"/>
  <c r="N537" i="27"/>
  <c r="N536" i="27"/>
  <c r="N535" i="27"/>
  <c r="N534" i="27"/>
  <c r="N533" i="27"/>
  <c r="N532" i="27"/>
  <c r="N531" i="27"/>
  <c r="N530" i="27"/>
  <c r="N529" i="27"/>
  <c r="N528" i="27"/>
  <c r="N527" i="27"/>
  <c r="N526" i="27"/>
  <c r="N525" i="27"/>
  <c r="N524" i="27"/>
  <c r="N523" i="27"/>
  <c r="N522" i="27"/>
  <c r="N521" i="27"/>
  <c r="N520" i="27"/>
  <c r="N519" i="27"/>
  <c r="N518" i="27"/>
  <c r="N517" i="27"/>
  <c r="N516" i="27"/>
  <c r="N515" i="27"/>
  <c r="N514" i="27"/>
  <c r="N513" i="27"/>
  <c r="N512" i="27"/>
  <c r="N511" i="27"/>
  <c r="N510" i="27"/>
  <c r="N509" i="27"/>
  <c r="N508" i="27"/>
  <c r="N507" i="27"/>
  <c r="N506" i="27"/>
  <c r="N505" i="27"/>
  <c r="N504" i="27"/>
  <c r="N503" i="27"/>
  <c r="N502" i="27"/>
  <c r="N501" i="27"/>
  <c r="N500" i="27"/>
  <c r="N499" i="27"/>
  <c r="N498" i="27"/>
  <c r="N497" i="27"/>
  <c r="N496" i="27"/>
  <c r="N495" i="27"/>
  <c r="N494" i="27"/>
  <c r="N493" i="27"/>
  <c r="N492" i="27"/>
  <c r="N491" i="27"/>
  <c r="N490" i="27"/>
  <c r="N489" i="27"/>
  <c r="N488" i="27"/>
  <c r="N487" i="27"/>
  <c r="N486" i="27"/>
  <c r="N485" i="27"/>
  <c r="N484" i="27"/>
  <c r="N483" i="27"/>
  <c r="N482" i="27"/>
  <c r="N481" i="27"/>
  <c r="N480" i="27"/>
  <c r="N479" i="27"/>
  <c r="N478" i="27"/>
  <c r="N477" i="27"/>
  <c r="N476" i="27"/>
  <c r="N475" i="27"/>
  <c r="N474" i="27"/>
  <c r="N473" i="27"/>
  <c r="N472" i="27"/>
  <c r="N471" i="27"/>
  <c r="N470" i="27"/>
  <c r="N469" i="27"/>
  <c r="N468" i="27"/>
  <c r="N467" i="27"/>
  <c r="N466" i="27"/>
  <c r="N465" i="27"/>
  <c r="N464" i="27"/>
  <c r="N463" i="27"/>
  <c r="N462" i="27"/>
  <c r="N461" i="27"/>
  <c r="N460" i="27"/>
  <c r="N459" i="27"/>
  <c r="N458" i="27"/>
  <c r="N457" i="27"/>
  <c r="N456" i="27"/>
  <c r="N455" i="27"/>
  <c r="N454" i="27"/>
  <c r="N453" i="27"/>
  <c r="N452" i="27"/>
  <c r="N451" i="27"/>
  <c r="N450" i="27"/>
  <c r="N449" i="27"/>
  <c r="N448" i="27"/>
  <c r="N447" i="27"/>
  <c r="N446" i="27"/>
  <c r="N445" i="27"/>
  <c r="N444" i="27"/>
  <c r="N443" i="27"/>
  <c r="N442" i="27"/>
  <c r="N441" i="27"/>
  <c r="N440" i="27"/>
  <c r="N439" i="27"/>
  <c r="N438" i="27"/>
  <c r="N437" i="27"/>
  <c r="N436" i="27"/>
  <c r="N435" i="27"/>
  <c r="N434" i="27"/>
  <c r="N433" i="27"/>
  <c r="N432" i="27"/>
  <c r="N431" i="27"/>
  <c r="N430" i="27"/>
  <c r="N429" i="27"/>
  <c r="N428" i="27"/>
  <c r="N427" i="27"/>
  <c r="N426" i="27"/>
  <c r="N425" i="27"/>
  <c r="N424" i="27"/>
  <c r="N423" i="27"/>
  <c r="N422" i="27"/>
  <c r="N421" i="27"/>
  <c r="N420" i="27"/>
  <c r="N419" i="27"/>
  <c r="N418" i="27"/>
  <c r="N417" i="27"/>
  <c r="N416" i="27"/>
  <c r="N415" i="27"/>
  <c r="N414" i="27"/>
  <c r="N413" i="27"/>
  <c r="N412" i="27"/>
  <c r="N411" i="27"/>
  <c r="N410" i="27"/>
  <c r="N409" i="27"/>
  <c r="N408" i="27"/>
  <c r="N407" i="27"/>
  <c r="N406" i="27"/>
  <c r="N405" i="27"/>
  <c r="N404" i="27"/>
  <c r="N403" i="27"/>
  <c r="N402" i="27"/>
  <c r="N401" i="27"/>
  <c r="N400" i="27"/>
  <c r="N399" i="27"/>
  <c r="N398" i="27"/>
  <c r="N397" i="27"/>
  <c r="N396" i="27"/>
  <c r="N395" i="27"/>
  <c r="N394" i="27"/>
  <c r="N393" i="27"/>
  <c r="N392" i="27"/>
  <c r="N391" i="27"/>
  <c r="N390" i="27"/>
  <c r="N389" i="27"/>
  <c r="N388" i="27"/>
  <c r="N387" i="27"/>
  <c r="N386" i="27"/>
  <c r="N385" i="27"/>
  <c r="N384" i="27"/>
  <c r="N383" i="27"/>
  <c r="N382" i="27"/>
  <c r="N381" i="27"/>
  <c r="N380" i="27"/>
  <c r="N379" i="27"/>
  <c r="N378" i="27"/>
  <c r="N377" i="27"/>
  <c r="N376" i="27"/>
  <c r="N375" i="27"/>
  <c r="N374" i="27"/>
  <c r="N373" i="27"/>
  <c r="N372" i="27"/>
  <c r="N371" i="27"/>
  <c r="N370" i="27"/>
  <c r="N369" i="27"/>
  <c r="N368" i="27"/>
  <c r="N367" i="27"/>
  <c r="N366" i="27"/>
  <c r="N365" i="27"/>
  <c r="N364" i="27"/>
  <c r="N363" i="27"/>
  <c r="N362" i="27"/>
  <c r="N361" i="27"/>
  <c r="N360" i="27"/>
  <c r="N359" i="27"/>
  <c r="N358" i="27"/>
  <c r="N357" i="27"/>
  <c r="N356" i="27"/>
  <c r="N355" i="27"/>
  <c r="N354" i="27"/>
  <c r="N353" i="27"/>
  <c r="N352" i="27"/>
  <c r="N351" i="27"/>
  <c r="N350" i="27"/>
  <c r="N349" i="27"/>
  <c r="N348" i="27"/>
  <c r="N347" i="27"/>
  <c r="N346" i="27"/>
  <c r="N345" i="27"/>
  <c r="N344" i="27"/>
  <c r="N343" i="27"/>
  <c r="N342" i="27"/>
  <c r="N341" i="27"/>
  <c r="N340" i="27"/>
  <c r="N339" i="27"/>
  <c r="N338" i="27"/>
  <c r="N337" i="27"/>
  <c r="N336" i="27"/>
  <c r="N335" i="27"/>
  <c r="N334" i="27"/>
  <c r="N333" i="27"/>
  <c r="N332" i="27"/>
  <c r="N331" i="27"/>
  <c r="N330" i="27"/>
  <c r="N329" i="27"/>
  <c r="N328" i="27"/>
  <c r="N327" i="27"/>
  <c r="N326" i="27"/>
  <c r="N325" i="27"/>
  <c r="N324" i="27"/>
  <c r="N323" i="27"/>
  <c r="N322" i="27"/>
  <c r="N321" i="27"/>
  <c r="N320" i="27"/>
  <c r="N319" i="27"/>
  <c r="N318" i="27"/>
  <c r="N317" i="27"/>
  <c r="N316" i="27"/>
  <c r="N315" i="27"/>
  <c r="N314" i="27"/>
  <c r="N313" i="27"/>
  <c r="N312" i="27"/>
  <c r="N311" i="27"/>
  <c r="N310" i="27"/>
  <c r="N309" i="27"/>
  <c r="N308" i="27"/>
  <c r="N307" i="27"/>
  <c r="N306" i="27"/>
  <c r="N305" i="27"/>
  <c r="N304" i="27"/>
  <c r="N303" i="27"/>
  <c r="N302" i="27"/>
  <c r="N301" i="27"/>
  <c r="N300" i="27"/>
  <c r="N299" i="27"/>
  <c r="N298" i="27"/>
  <c r="N297" i="27"/>
  <c r="N296" i="27"/>
  <c r="N295" i="27"/>
  <c r="N294" i="27"/>
  <c r="N293" i="27"/>
  <c r="N292" i="27"/>
  <c r="N291" i="27"/>
  <c r="N290" i="27"/>
  <c r="N289" i="27"/>
  <c r="N288" i="27"/>
  <c r="N287" i="27"/>
  <c r="N286" i="27"/>
  <c r="N285" i="27"/>
  <c r="N284" i="27"/>
  <c r="N283" i="27"/>
  <c r="N282" i="27"/>
  <c r="N281" i="27"/>
  <c r="N280" i="27"/>
  <c r="N279" i="27"/>
  <c r="N278" i="27"/>
  <c r="N277" i="27"/>
  <c r="N276" i="27"/>
  <c r="N275" i="27"/>
  <c r="N274" i="27"/>
  <c r="N273" i="27"/>
  <c r="N272" i="27"/>
  <c r="N271" i="27"/>
  <c r="N270" i="27"/>
  <c r="N269" i="27"/>
  <c r="N268" i="27"/>
  <c r="N267" i="27"/>
  <c r="N266" i="27"/>
  <c r="N265" i="27"/>
  <c r="N264" i="27"/>
  <c r="N263" i="27"/>
  <c r="N262" i="27"/>
  <c r="N261" i="27"/>
  <c r="N260" i="27"/>
  <c r="N259" i="27"/>
  <c r="N258" i="27"/>
  <c r="N257" i="27"/>
  <c r="N256" i="27"/>
  <c r="N255" i="27"/>
  <c r="N254" i="27"/>
  <c r="N253" i="27"/>
  <c r="N252" i="27"/>
  <c r="N251" i="27"/>
  <c r="N250" i="27"/>
  <c r="N249" i="27"/>
  <c r="N248" i="27"/>
  <c r="N247" i="27"/>
  <c r="N246" i="27"/>
  <c r="N245" i="27"/>
  <c r="N244" i="27"/>
  <c r="N243" i="27"/>
  <c r="N242" i="27"/>
  <c r="N241" i="27"/>
  <c r="N240" i="27"/>
  <c r="N239" i="27"/>
  <c r="N238" i="27"/>
  <c r="N237" i="27"/>
  <c r="N236" i="27"/>
  <c r="N235" i="27"/>
  <c r="N234" i="27"/>
  <c r="N233" i="27"/>
  <c r="N232" i="27"/>
  <c r="N231" i="27"/>
  <c r="N230" i="27"/>
  <c r="N229" i="27"/>
  <c r="N228" i="27"/>
  <c r="N227" i="27"/>
  <c r="N226" i="27"/>
  <c r="N225" i="27"/>
  <c r="N224" i="27"/>
  <c r="N223" i="27"/>
  <c r="N222" i="27"/>
  <c r="N221" i="27"/>
  <c r="N220" i="27"/>
  <c r="N219" i="27"/>
  <c r="N218" i="27"/>
  <c r="N217" i="27"/>
  <c r="N216" i="27"/>
  <c r="N215" i="27"/>
  <c r="N214" i="27"/>
  <c r="N213" i="27"/>
  <c r="N212" i="27"/>
  <c r="N211" i="27"/>
  <c r="N210" i="27"/>
  <c r="N209" i="27"/>
  <c r="N208" i="27"/>
  <c r="N207" i="27"/>
  <c r="N206" i="27"/>
  <c r="N205" i="27"/>
  <c r="N204" i="27"/>
  <c r="N203" i="27"/>
  <c r="N202" i="27"/>
  <c r="N201" i="27"/>
  <c r="N200" i="27"/>
  <c r="N199" i="27"/>
  <c r="N198" i="27"/>
  <c r="N197" i="27"/>
  <c r="N196" i="27"/>
  <c r="N195" i="27"/>
  <c r="N194" i="27"/>
  <c r="N193" i="27"/>
  <c r="N192" i="27"/>
  <c r="N191" i="27"/>
  <c r="N190" i="27"/>
  <c r="N189" i="27"/>
  <c r="N188" i="27"/>
  <c r="N187" i="27"/>
  <c r="N186" i="27"/>
  <c r="N185" i="27"/>
  <c r="N184" i="27"/>
  <c r="N183" i="27"/>
  <c r="N182" i="27"/>
  <c r="N181" i="27"/>
  <c r="N180" i="27"/>
  <c r="N179" i="27"/>
  <c r="N178" i="27"/>
  <c r="N177" i="27"/>
  <c r="N176" i="27"/>
  <c r="N175" i="27"/>
  <c r="N174" i="27"/>
  <c r="N173" i="27"/>
  <c r="N172" i="27"/>
  <c r="N171" i="27"/>
  <c r="N170" i="27"/>
  <c r="N169" i="27"/>
  <c r="N168" i="27"/>
  <c r="N167" i="27"/>
  <c r="N166" i="27"/>
  <c r="N165" i="27"/>
  <c r="N164" i="27"/>
  <c r="N163" i="27"/>
  <c r="N162" i="27"/>
  <c r="N161" i="27"/>
  <c r="N160" i="27"/>
  <c r="N159" i="27"/>
  <c r="N158" i="27"/>
  <c r="N157" i="27"/>
  <c r="N156" i="27"/>
  <c r="N155" i="27"/>
  <c r="N154" i="27"/>
  <c r="N153" i="27"/>
  <c r="N152" i="27"/>
  <c r="N151" i="27"/>
  <c r="N150" i="27"/>
  <c r="N149" i="27"/>
  <c r="N148" i="27"/>
  <c r="N147" i="27"/>
  <c r="N146" i="27"/>
  <c r="N145" i="27"/>
  <c r="N144" i="27"/>
  <c r="N143" i="27"/>
  <c r="N142" i="27"/>
  <c r="N141" i="27"/>
  <c r="N140" i="27"/>
  <c r="N139" i="27"/>
  <c r="N138" i="27"/>
  <c r="N137" i="27"/>
  <c r="N136" i="27"/>
  <c r="N135" i="27"/>
  <c r="N134" i="27"/>
  <c r="N133" i="27"/>
  <c r="N132" i="27"/>
  <c r="N131" i="27"/>
  <c r="N130" i="27"/>
  <c r="N129" i="27"/>
  <c r="N128" i="27"/>
  <c r="N127" i="27"/>
  <c r="N126" i="27"/>
  <c r="N125" i="27"/>
  <c r="N124" i="27"/>
  <c r="N123" i="27"/>
  <c r="N122" i="27"/>
  <c r="N121" i="27"/>
  <c r="N120" i="27"/>
  <c r="N119" i="27"/>
  <c r="N118" i="27"/>
  <c r="N117" i="27"/>
  <c r="N116" i="27"/>
  <c r="N115" i="27"/>
  <c r="N114" i="27"/>
  <c r="N113" i="27"/>
  <c r="N112" i="27"/>
  <c r="N111" i="27"/>
  <c r="N110" i="27"/>
  <c r="N109" i="27"/>
  <c r="N108" i="27"/>
  <c r="N107" i="27"/>
  <c r="N106" i="27"/>
  <c r="N105" i="27"/>
  <c r="N104" i="27"/>
  <c r="N103" i="27"/>
  <c r="N102" i="27"/>
  <c r="N101" i="27"/>
  <c r="N100" i="27"/>
  <c r="N99" i="27"/>
  <c r="N98" i="27"/>
  <c r="N97" i="27"/>
  <c r="N96" i="27"/>
  <c r="N95" i="27"/>
  <c r="N94" i="27"/>
  <c r="N93" i="27"/>
  <c r="N92" i="27"/>
  <c r="N91" i="27"/>
  <c r="N90" i="27"/>
  <c r="N89" i="27"/>
  <c r="N88" i="27"/>
  <c r="N87" i="27"/>
  <c r="N86" i="27"/>
  <c r="N85" i="27"/>
  <c r="N84" i="27"/>
  <c r="N83" i="27"/>
  <c r="N82" i="27"/>
  <c r="N81" i="27"/>
  <c r="N80" i="27"/>
  <c r="N79" i="27"/>
  <c r="N78" i="27"/>
  <c r="N77" i="27"/>
  <c r="N76" i="27"/>
  <c r="N75" i="27"/>
  <c r="N74" i="27"/>
  <c r="N73" i="27"/>
  <c r="N72" i="27"/>
  <c r="N71" i="27"/>
  <c r="N70" i="27"/>
  <c r="N69" i="27"/>
  <c r="N68" i="27"/>
  <c r="N67" i="27"/>
  <c r="N66" i="27"/>
  <c r="N65" i="27"/>
  <c r="N64" i="27"/>
  <c r="N63" i="27"/>
  <c r="N62" i="27"/>
  <c r="N61" i="27"/>
  <c r="N60" i="27"/>
  <c r="N59" i="27"/>
  <c r="N58" i="27"/>
  <c r="N57" i="27"/>
  <c r="N56" i="27"/>
  <c r="N55" i="27"/>
  <c r="N54" i="27"/>
  <c r="N53" i="27"/>
  <c r="N52" i="27"/>
  <c r="N51" i="27"/>
  <c r="N50" i="27"/>
  <c r="N49" i="27"/>
  <c r="N48" i="27"/>
  <c r="N47" i="27"/>
  <c r="N46" i="27"/>
  <c r="N45" i="27"/>
  <c r="N44" i="27"/>
  <c r="N43" i="27"/>
  <c r="N42" i="27"/>
  <c r="N41" i="27"/>
  <c r="N40" i="27"/>
  <c r="N39" i="27"/>
  <c r="N38" i="27"/>
  <c r="N37" i="27"/>
  <c r="N36" i="27"/>
  <c r="N35" i="27"/>
  <c r="N34" i="27"/>
  <c r="N33" i="27"/>
  <c r="N32" i="27"/>
  <c r="N31" i="27"/>
  <c r="N30" i="27"/>
  <c r="N29" i="27"/>
  <c r="N28" i="27"/>
  <c r="N27" i="27"/>
  <c r="N26" i="27"/>
  <c r="N25" i="27"/>
  <c r="N24" i="27"/>
  <c r="N23" i="27"/>
  <c r="N22" i="27"/>
  <c r="N21" i="27"/>
  <c r="N20" i="27"/>
  <c r="N19" i="27"/>
  <c r="N18" i="27"/>
  <c r="N17" i="27"/>
  <c r="N16" i="27"/>
  <c r="N15" i="27"/>
  <c r="N14" i="27"/>
  <c r="N13" i="27"/>
  <c r="N12" i="27"/>
  <c r="N11" i="27"/>
  <c r="N10" i="27"/>
  <c r="M1976" i="27"/>
  <c r="M1975" i="27"/>
  <c r="M1974" i="27"/>
  <c r="M1973" i="27"/>
  <c r="M1972" i="27"/>
  <c r="M1971" i="27"/>
  <c r="M1970" i="27"/>
  <c r="M1969" i="27"/>
  <c r="M1968" i="27"/>
  <c r="M1967" i="27"/>
  <c r="M1966" i="27"/>
  <c r="M1965" i="27"/>
  <c r="M1964" i="27"/>
  <c r="M1963" i="27"/>
  <c r="M1962" i="27"/>
  <c r="M1961" i="27"/>
  <c r="M1960" i="27"/>
  <c r="M1959" i="27"/>
  <c r="M1958" i="27"/>
  <c r="M1957" i="27"/>
  <c r="M1956" i="27"/>
  <c r="M1955" i="27"/>
  <c r="M1954" i="27"/>
  <c r="M1953" i="27"/>
  <c r="M1952" i="27"/>
  <c r="M1951" i="27"/>
  <c r="M1950" i="27"/>
  <c r="M1949" i="27"/>
  <c r="M1948" i="27"/>
  <c r="M1947" i="27"/>
  <c r="M1946" i="27"/>
  <c r="M1945" i="27"/>
  <c r="M1944" i="27"/>
  <c r="M1943" i="27"/>
  <c r="M1942" i="27"/>
  <c r="M1941" i="27"/>
  <c r="M1940" i="27"/>
  <c r="M1939" i="27"/>
  <c r="M1938" i="27"/>
  <c r="M1937" i="27"/>
  <c r="M1936" i="27"/>
  <c r="M1935" i="27"/>
  <c r="M1934" i="27"/>
  <c r="M1933" i="27"/>
  <c r="M1932" i="27"/>
  <c r="M1931" i="27"/>
  <c r="M1930" i="27"/>
  <c r="M1929" i="27"/>
  <c r="M1928" i="27"/>
  <c r="M1927" i="27"/>
  <c r="M1926" i="27"/>
  <c r="M1925" i="27"/>
  <c r="M1924" i="27"/>
  <c r="M1923" i="27"/>
  <c r="M1922" i="27"/>
  <c r="M1921" i="27"/>
  <c r="M1920" i="27"/>
  <c r="M1919" i="27"/>
  <c r="M1918" i="27"/>
  <c r="M1917" i="27"/>
  <c r="M1916" i="27"/>
  <c r="M1915" i="27"/>
  <c r="M1914" i="27"/>
  <c r="M1913" i="27"/>
  <c r="M1912" i="27"/>
  <c r="M1911" i="27"/>
  <c r="M1910" i="27"/>
  <c r="M1909" i="27"/>
  <c r="M1908" i="27"/>
  <c r="M1907" i="27"/>
  <c r="M1906" i="27"/>
  <c r="M1905" i="27"/>
  <c r="M1904" i="27"/>
  <c r="M1903" i="27"/>
  <c r="M1902" i="27"/>
  <c r="M1901" i="27"/>
  <c r="M1900" i="27"/>
  <c r="M1899" i="27"/>
  <c r="M1898" i="27"/>
  <c r="M1897" i="27"/>
  <c r="M1896" i="27"/>
  <c r="M1895" i="27"/>
  <c r="M1894" i="27"/>
  <c r="M1893" i="27"/>
  <c r="M1892" i="27"/>
  <c r="M1891" i="27"/>
  <c r="M1890" i="27"/>
  <c r="M1889" i="27"/>
  <c r="M1888" i="27"/>
  <c r="M1887" i="27"/>
  <c r="M1886" i="27"/>
  <c r="M1885" i="27"/>
  <c r="M1884" i="27"/>
  <c r="M1883" i="27"/>
  <c r="M1882" i="27"/>
  <c r="M1881" i="27"/>
  <c r="M1880" i="27"/>
  <c r="M1879" i="27"/>
  <c r="M1878" i="27"/>
  <c r="M1877" i="27"/>
  <c r="M1876" i="27"/>
  <c r="M1875" i="27"/>
  <c r="M1874" i="27"/>
  <c r="M1873" i="27"/>
  <c r="M1872" i="27"/>
  <c r="M1871" i="27"/>
  <c r="M1870" i="27"/>
  <c r="M1869" i="27"/>
  <c r="M1868" i="27"/>
  <c r="M1867" i="27"/>
  <c r="M1866" i="27"/>
  <c r="M1865" i="27"/>
  <c r="M1864" i="27"/>
  <c r="M1863" i="27"/>
  <c r="M1862" i="27"/>
  <c r="M1861" i="27"/>
  <c r="M1860" i="27"/>
  <c r="M1859" i="27"/>
  <c r="M1858" i="27"/>
  <c r="M1857" i="27"/>
  <c r="M1856" i="27"/>
  <c r="M1855" i="27"/>
  <c r="M1854" i="27"/>
  <c r="M1853" i="27"/>
  <c r="M1852" i="27"/>
  <c r="M1851" i="27"/>
  <c r="M1850" i="27"/>
  <c r="M1849" i="27"/>
  <c r="M1848" i="27"/>
  <c r="M1847" i="27"/>
  <c r="M1846" i="27"/>
  <c r="M1845" i="27"/>
  <c r="M1844" i="27"/>
  <c r="M1843" i="27"/>
  <c r="M1842" i="27"/>
  <c r="M1841" i="27"/>
  <c r="M1840" i="27"/>
  <c r="M1839" i="27"/>
  <c r="M1838" i="27"/>
  <c r="M1837" i="27"/>
  <c r="M1836" i="27"/>
  <c r="M1835" i="27"/>
  <c r="M1834" i="27"/>
  <c r="M1833" i="27"/>
  <c r="M1832" i="27"/>
  <c r="M1831" i="27"/>
  <c r="M1830" i="27"/>
  <c r="M1829" i="27"/>
  <c r="M1828" i="27"/>
  <c r="M1827" i="27"/>
  <c r="M1826" i="27"/>
  <c r="M1825" i="27"/>
  <c r="M1824" i="27"/>
  <c r="M1823" i="27"/>
  <c r="M1822" i="27"/>
  <c r="M1821" i="27"/>
  <c r="M1820" i="27"/>
  <c r="M1819" i="27"/>
  <c r="M1818" i="27"/>
  <c r="M1817" i="27"/>
  <c r="M1816" i="27"/>
  <c r="M1815" i="27"/>
  <c r="M1814" i="27"/>
  <c r="M1813" i="27"/>
  <c r="M1812" i="27"/>
  <c r="M1811" i="27"/>
  <c r="M1810" i="27"/>
  <c r="M1809" i="27"/>
  <c r="M1808" i="27"/>
  <c r="M1807" i="27"/>
  <c r="M1806" i="27"/>
  <c r="M1805" i="27"/>
  <c r="M1804" i="27"/>
  <c r="M1803" i="27"/>
  <c r="M1802" i="27"/>
  <c r="M1801" i="27"/>
  <c r="M1800" i="27"/>
  <c r="M1799" i="27"/>
  <c r="M1798" i="27"/>
  <c r="M1797" i="27"/>
  <c r="M1796" i="27"/>
  <c r="M1795" i="27"/>
  <c r="M1794" i="27"/>
  <c r="M1793" i="27"/>
  <c r="M1792" i="27"/>
  <c r="M1791" i="27"/>
  <c r="M1790" i="27"/>
  <c r="M1789" i="27"/>
  <c r="M1788" i="27"/>
  <c r="M1787" i="27"/>
  <c r="M1786" i="27"/>
  <c r="M1785" i="27"/>
  <c r="M1784" i="27"/>
  <c r="M1783" i="27"/>
  <c r="M1782" i="27"/>
  <c r="M1781" i="27"/>
  <c r="M1780" i="27"/>
  <c r="M1779" i="27"/>
  <c r="M1778" i="27"/>
  <c r="M1777" i="27"/>
  <c r="M1776" i="27"/>
  <c r="M1775" i="27"/>
  <c r="M1774" i="27"/>
  <c r="M1773" i="27"/>
  <c r="M1772" i="27"/>
  <c r="M1771" i="27"/>
  <c r="M1770" i="27"/>
  <c r="M1769" i="27"/>
  <c r="M1768" i="27"/>
  <c r="M1767" i="27"/>
  <c r="M1766" i="27"/>
  <c r="M1765" i="27"/>
  <c r="M1764" i="27"/>
  <c r="M1763" i="27"/>
  <c r="M1762" i="27"/>
  <c r="M1761" i="27"/>
  <c r="M1760" i="27"/>
  <c r="M1759" i="27"/>
  <c r="M1758" i="27"/>
  <c r="M1757" i="27"/>
  <c r="M1756" i="27"/>
  <c r="M1755" i="27"/>
  <c r="M1754" i="27"/>
  <c r="M1753" i="27"/>
  <c r="M1752" i="27"/>
  <c r="M1751" i="27"/>
  <c r="M1750" i="27"/>
  <c r="M1749" i="27"/>
  <c r="M1748" i="27"/>
  <c r="M1747" i="27"/>
  <c r="M1746" i="27"/>
  <c r="M1745" i="27"/>
  <c r="M1744" i="27"/>
  <c r="M1743" i="27"/>
  <c r="M1742" i="27"/>
  <c r="M1741" i="27"/>
  <c r="M1740" i="27"/>
  <c r="M1739" i="27"/>
  <c r="M1738" i="27"/>
  <c r="M1737" i="27"/>
  <c r="M1736" i="27"/>
  <c r="M1735" i="27"/>
  <c r="M1734" i="27"/>
  <c r="M1733" i="27"/>
  <c r="M1732" i="27"/>
  <c r="M1731" i="27"/>
  <c r="M1730" i="27"/>
  <c r="M1729" i="27"/>
  <c r="M1728" i="27"/>
  <c r="M1727" i="27"/>
  <c r="M1726" i="27"/>
  <c r="M1725" i="27"/>
  <c r="M1724" i="27"/>
  <c r="M1723" i="27"/>
  <c r="M1722" i="27"/>
  <c r="M1721" i="27"/>
  <c r="M1720" i="27"/>
  <c r="M1719" i="27"/>
  <c r="M1718" i="27"/>
  <c r="M1717" i="27"/>
  <c r="M1716" i="27"/>
  <c r="M1715" i="27"/>
  <c r="M1714" i="27"/>
  <c r="M1713" i="27"/>
  <c r="M1712" i="27"/>
  <c r="M1711" i="27"/>
  <c r="M1710" i="27"/>
  <c r="M1709" i="27"/>
  <c r="M1708" i="27"/>
  <c r="M1707" i="27"/>
  <c r="M1706" i="27"/>
  <c r="M1705" i="27"/>
  <c r="M1704" i="27"/>
  <c r="M1703" i="27"/>
  <c r="M1702" i="27"/>
  <c r="M1701" i="27"/>
  <c r="M1700" i="27"/>
  <c r="M1699" i="27"/>
  <c r="M1698" i="27"/>
  <c r="M1697" i="27"/>
  <c r="M1696" i="27"/>
  <c r="M1695" i="27"/>
  <c r="M1694" i="27"/>
  <c r="M1693" i="27"/>
  <c r="M1692" i="27"/>
  <c r="M1691" i="27"/>
  <c r="M1690" i="27"/>
  <c r="M1689" i="27"/>
  <c r="M1688" i="27"/>
  <c r="M1687" i="27"/>
  <c r="M1686" i="27"/>
  <c r="M1685" i="27"/>
  <c r="M1684" i="27"/>
  <c r="M1683" i="27"/>
  <c r="M1682" i="27"/>
  <c r="M1681" i="27"/>
  <c r="M1680" i="27"/>
  <c r="M1679" i="27"/>
  <c r="M1678" i="27"/>
  <c r="M1677" i="27"/>
  <c r="M1676" i="27"/>
  <c r="M1675" i="27"/>
  <c r="M1674" i="27"/>
  <c r="M1673" i="27"/>
  <c r="M1672" i="27"/>
  <c r="M1671" i="27"/>
  <c r="M1670" i="27"/>
  <c r="M1669" i="27"/>
  <c r="M1668" i="27"/>
  <c r="M1667" i="27"/>
  <c r="M1666" i="27"/>
  <c r="M1665" i="27"/>
  <c r="M1664" i="27"/>
  <c r="M1663" i="27"/>
  <c r="M1662" i="27"/>
  <c r="M1661" i="27"/>
  <c r="M1660" i="27"/>
  <c r="M1659" i="27"/>
  <c r="M1658" i="27"/>
  <c r="M1657" i="27"/>
  <c r="M1656" i="27"/>
  <c r="M1655" i="27"/>
  <c r="M1654" i="27"/>
  <c r="M1653" i="27"/>
  <c r="M1652" i="27"/>
  <c r="M1651" i="27"/>
  <c r="M1650" i="27"/>
  <c r="M1649" i="27"/>
  <c r="M1648" i="27"/>
  <c r="M1647" i="27"/>
  <c r="M1646" i="27"/>
  <c r="M1645" i="27"/>
  <c r="M1644" i="27"/>
  <c r="M1643" i="27"/>
  <c r="M1642" i="27"/>
  <c r="M1641" i="27"/>
  <c r="M1640" i="27"/>
  <c r="M1639" i="27"/>
  <c r="M1638" i="27"/>
  <c r="M1637" i="27"/>
  <c r="M1636" i="27"/>
  <c r="M1635" i="27"/>
  <c r="M1634" i="27"/>
  <c r="M1633" i="27"/>
  <c r="M1632" i="27"/>
  <c r="M1631" i="27"/>
  <c r="M1630" i="27"/>
  <c r="M1629" i="27"/>
  <c r="M1628" i="27"/>
  <c r="M1627" i="27"/>
  <c r="M1626" i="27"/>
  <c r="M1625" i="27"/>
  <c r="M1624" i="27"/>
  <c r="M1623" i="27"/>
  <c r="M1622" i="27"/>
  <c r="M1621" i="27"/>
  <c r="M1620" i="27"/>
  <c r="M1619" i="27"/>
  <c r="M1618" i="27"/>
  <c r="M1617" i="27"/>
  <c r="M1616" i="27"/>
  <c r="M1615" i="27"/>
  <c r="M1614" i="27"/>
  <c r="M1613" i="27"/>
  <c r="M1612" i="27"/>
  <c r="M1611" i="27"/>
  <c r="M1610" i="27"/>
  <c r="M1609" i="27"/>
  <c r="M1608" i="27"/>
  <c r="M1607" i="27"/>
  <c r="M1606" i="27"/>
  <c r="M1605" i="27"/>
  <c r="M1604" i="27"/>
  <c r="M1603" i="27"/>
  <c r="M1602" i="27"/>
  <c r="M1601" i="27"/>
  <c r="M1600" i="27"/>
  <c r="M1599" i="27"/>
  <c r="M1598" i="27"/>
  <c r="M1597" i="27"/>
  <c r="M1596" i="27"/>
  <c r="M1595" i="27"/>
  <c r="M1594" i="27"/>
  <c r="M1593" i="27"/>
  <c r="M1592" i="27"/>
  <c r="M1591" i="27"/>
  <c r="M1590" i="27"/>
  <c r="M1589" i="27"/>
  <c r="M1588" i="27"/>
  <c r="M1587" i="27"/>
  <c r="M1586" i="27"/>
  <c r="M1585" i="27"/>
  <c r="M1584" i="27"/>
  <c r="M1583" i="27"/>
  <c r="M1582" i="27"/>
  <c r="M1581" i="27"/>
  <c r="M1580" i="27"/>
  <c r="M1579" i="27"/>
  <c r="M1578" i="27"/>
  <c r="M1577" i="27"/>
  <c r="M1576" i="27"/>
  <c r="M1575" i="27"/>
  <c r="M1574" i="27"/>
  <c r="M1573" i="27"/>
  <c r="M1572" i="27"/>
  <c r="M1571" i="27"/>
  <c r="M1570" i="27"/>
  <c r="M1569" i="27"/>
  <c r="M1568" i="27"/>
  <c r="M1567" i="27"/>
  <c r="M1566" i="27"/>
  <c r="M1565" i="27"/>
  <c r="M1564" i="27"/>
  <c r="M1563" i="27"/>
  <c r="M1562" i="27"/>
  <c r="M1561" i="27"/>
  <c r="M1560" i="27"/>
  <c r="M1559" i="27"/>
  <c r="M1558" i="27"/>
  <c r="M1557" i="27"/>
  <c r="M1556" i="27"/>
  <c r="M1555" i="27"/>
  <c r="M1554" i="27"/>
  <c r="M1553" i="27"/>
  <c r="M1552" i="27"/>
  <c r="M1551" i="27"/>
  <c r="M1550" i="27"/>
  <c r="M1549" i="27"/>
  <c r="M1548" i="27"/>
  <c r="M1547" i="27"/>
  <c r="M1546" i="27"/>
  <c r="M1545" i="27"/>
  <c r="M1544" i="27"/>
  <c r="M1543" i="27"/>
  <c r="M1542" i="27"/>
  <c r="M1541" i="27"/>
  <c r="M1540" i="27"/>
  <c r="M1539" i="27"/>
  <c r="M1538" i="27"/>
  <c r="M1537" i="27"/>
  <c r="M1536" i="27"/>
  <c r="M1535" i="27"/>
  <c r="M1534" i="27"/>
  <c r="M1533" i="27"/>
  <c r="M1532" i="27"/>
  <c r="M1531" i="27"/>
  <c r="M1530" i="27"/>
  <c r="M1529" i="27"/>
  <c r="M1528" i="27"/>
  <c r="M1527" i="27"/>
  <c r="M1526" i="27"/>
  <c r="M1525" i="27"/>
  <c r="M1524" i="27"/>
  <c r="M1523" i="27"/>
  <c r="M1522" i="27"/>
  <c r="M1521" i="27"/>
  <c r="M1520" i="27"/>
  <c r="M1519" i="27"/>
  <c r="M1518" i="27"/>
  <c r="M1517" i="27"/>
  <c r="M1516" i="27"/>
  <c r="M1515" i="27"/>
  <c r="M1514" i="27"/>
  <c r="M1513" i="27"/>
  <c r="M1512" i="27"/>
  <c r="M1511" i="27"/>
  <c r="M1510" i="27"/>
  <c r="M1509" i="27"/>
  <c r="M1508" i="27"/>
  <c r="M1507" i="27"/>
  <c r="M1506" i="27"/>
  <c r="M1505" i="27"/>
  <c r="M1504" i="27"/>
  <c r="M1503" i="27"/>
  <c r="M1502" i="27"/>
  <c r="M1501" i="27"/>
  <c r="M1500" i="27"/>
  <c r="M1499" i="27"/>
  <c r="M1498" i="27"/>
  <c r="M1497" i="27"/>
  <c r="M1496" i="27"/>
  <c r="M1495" i="27"/>
  <c r="M1494" i="27"/>
  <c r="M1493" i="27"/>
  <c r="M1492" i="27"/>
  <c r="M1491" i="27"/>
  <c r="M1490" i="27"/>
  <c r="M1489" i="27"/>
  <c r="M1488" i="27"/>
  <c r="M1487" i="27"/>
  <c r="M1486" i="27"/>
  <c r="M1485" i="27"/>
  <c r="M1484" i="27"/>
  <c r="M1483" i="27"/>
  <c r="M1482" i="27"/>
  <c r="M1481" i="27"/>
  <c r="M1480" i="27"/>
  <c r="M1479" i="27"/>
  <c r="M1478" i="27"/>
  <c r="M1477" i="27"/>
  <c r="M1476" i="27"/>
  <c r="M1475" i="27"/>
  <c r="M1474" i="27"/>
  <c r="M1473" i="27"/>
  <c r="M1472" i="27"/>
  <c r="M1471" i="27"/>
  <c r="M1470" i="27"/>
  <c r="M1469" i="27"/>
  <c r="M1468" i="27"/>
  <c r="M1467" i="27"/>
  <c r="M1466" i="27"/>
  <c r="M1465" i="27"/>
  <c r="M1464" i="27"/>
  <c r="M1463" i="27"/>
  <c r="M1462" i="27"/>
  <c r="M1461" i="27"/>
  <c r="M1460" i="27"/>
  <c r="M1459" i="27"/>
  <c r="M1458" i="27"/>
  <c r="M1457" i="27"/>
  <c r="M1456" i="27"/>
  <c r="M1455" i="27"/>
  <c r="M1454" i="27"/>
  <c r="M1453" i="27"/>
  <c r="M1452" i="27"/>
  <c r="M1451" i="27"/>
  <c r="M1450" i="27"/>
  <c r="M1449" i="27"/>
  <c r="M1448" i="27"/>
  <c r="M1447" i="27"/>
  <c r="M1446" i="27"/>
  <c r="M1445" i="27"/>
  <c r="M1444" i="27"/>
  <c r="M1443" i="27"/>
  <c r="M1442" i="27"/>
  <c r="M1441" i="27"/>
  <c r="M1440" i="27"/>
  <c r="M1439" i="27"/>
  <c r="M1438" i="27"/>
  <c r="M1437" i="27"/>
  <c r="M1436" i="27"/>
  <c r="M1435" i="27"/>
  <c r="M1434" i="27"/>
  <c r="M1433" i="27"/>
  <c r="M1432" i="27"/>
  <c r="M1431" i="27"/>
  <c r="M1430" i="27"/>
  <c r="M1429" i="27"/>
  <c r="M1428" i="27"/>
  <c r="M1427" i="27"/>
  <c r="M1426" i="27"/>
  <c r="M1425" i="27"/>
  <c r="M1424" i="27"/>
  <c r="M1423" i="27"/>
  <c r="M1422" i="27"/>
  <c r="M1421" i="27"/>
  <c r="M1420" i="27"/>
  <c r="M1419" i="27"/>
  <c r="M1418" i="27"/>
  <c r="M1417" i="27"/>
  <c r="M1416" i="27"/>
  <c r="M1415" i="27"/>
  <c r="M1414" i="27"/>
  <c r="M1413" i="27"/>
  <c r="M1412" i="27"/>
  <c r="M1411" i="27"/>
  <c r="M1410" i="27"/>
  <c r="M1409" i="27"/>
  <c r="M1408" i="27"/>
  <c r="M1407" i="27"/>
  <c r="M1406" i="27"/>
  <c r="M1405" i="27"/>
  <c r="M1404" i="27"/>
  <c r="M1403" i="27"/>
  <c r="M1402" i="27"/>
  <c r="M1401" i="27"/>
  <c r="M1400" i="27"/>
  <c r="M1399" i="27"/>
  <c r="M1398" i="27"/>
  <c r="M1397" i="27"/>
  <c r="M1396" i="27"/>
  <c r="M1395" i="27"/>
  <c r="M1394" i="27"/>
  <c r="M1393" i="27"/>
  <c r="M1392" i="27"/>
  <c r="M1391" i="27"/>
  <c r="M1390" i="27"/>
  <c r="M1389" i="27"/>
  <c r="M1388" i="27"/>
  <c r="M1387" i="27"/>
  <c r="M1386" i="27"/>
  <c r="M1385" i="27"/>
  <c r="M1384" i="27"/>
  <c r="M1383" i="27"/>
  <c r="M1382" i="27"/>
  <c r="M1381" i="27"/>
  <c r="M1380" i="27"/>
  <c r="M1379" i="27"/>
  <c r="M1378" i="27"/>
  <c r="M1377" i="27"/>
  <c r="M1376" i="27"/>
  <c r="M1375" i="27"/>
  <c r="M1374" i="27"/>
  <c r="M1373" i="27"/>
  <c r="M1372" i="27"/>
  <c r="M1371" i="27"/>
  <c r="M1370" i="27"/>
  <c r="M1369" i="27"/>
  <c r="M1368" i="27"/>
  <c r="M1367" i="27"/>
  <c r="M1366" i="27"/>
  <c r="M1365" i="27"/>
  <c r="M1364" i="27"/>
  <c r="M1363" i="27"/>
  <c r="M1362" i="27"/>
  <c r="M1361" i="27"/>
  <c r="M1360" i="27"/>
  <c r="M1359" i="27"/>
  <c r="M1358" i="27"/>
  <c r="M1357" i="27"/>
  <c r="M1356" i="27"/>
  <c r="M1355" i="27"/>
  <c r="M1354" i="27"/>
  <c r="M1353" i="27"/>
  <c r="M1352" i="27"/>
  <c r="M1351" i="27"/>
  <c r="M1350" i="27"/>
  <c r="M1349" i="27"/>
  <c r="M1348" i="27"/>
  <c r="M1347" i="27"/>
  <c r="M1346" i="27"/>
  <c r="M1345" i="27"/>
  <c r="M1344" i="27"/>
  <c r="M1343" i="27"/>
  <c r="M1342" i="27"/>
  <c r="M1341" i="27"/>
  <c r="M1340" i="27"/>
  <c r="M1339" i="27"/>
  <c r="M1338" i="27"/>
  <c r="M1337" i="27"/>
  <c r="M1336" i="27"/>
  <c r="M1335" i="27"/>
  <c r="M1334" i="27"/>
  <c r="M1333" i="27"/>
  <c r="M1332" i="27"/>
  <c r="M1331" i="27"/>
  <c r="M1330" i="27"/>
  <c r="M1329" i="27"/>
  <c r="M1328" i="27"/>
  <c r="M1327" i="27"/>
  <c r="M1326" i="27"/>
  <c r="M1325" i="27"/>
  <c r="M1324" i="27"/>
  <c r="M1323" i="27"/>
  <c r="M1322" i="27"/>
  <c r="M1321" i="27"/>
  <c r="M1320" i="27"/>
  <c r="M1319" i="27"/>
  <c r="M1318" i="27"/>
  <c r="M1317" i="27"/>
  <c r="M1316" i="27"/>
  <c r="M1315" i="27"/>
  <c r="M1314" i="27"/>
  <c r="M1313" i="27"/>
  <c r="M1312" i="27"/>
  <c r="M1311" i="27"/>
  <c r="M1310" i="27"/>
  <c r="M1309" i="27"/>
  <c r="M1308" i="27"/>
  <c r="M1307" i="27"/>
  <c r="M1306" i="27"/>
  <c r="M1305" i="27"/>
  <c r="M1304" i="27"/>
  <c r="M1303" i="27"/>
  <c r="M1302" i="27"/>
  <c r="M1301" i="27"/>
  <c r="M1300" i="27"/>
  <c r="M1299" i="27"/>
  <c r="M1298" i="27"/>
  <c r="M1297" i="27"/>
  <c r="M1296" i="27"/>
  <c r="M1295" i="27"/>
  <c r="M1294" i="27"/>
  <c r="M1293" i="27"/>
  <c r="M1292" i="27"/>
  <c r="M1291" i="27"/>
  <c r="M1290" i="27"/>
  <c r="M1289" i="27"/>
  <c r="M1288" i="27"/>
  <c r="M1287" i="27"/>
  <c r="M1286" i="27"/>
  <c r="M1285" i="27"/>
  <c r="M1284" i="27"/>
  <c r="M1283" i="27"/>
  <c r="M1282" i="27"/>
  <c r="M1281" i="27"/>
  <c r="M1280" i="27"/>
  <c r="M1279" i="27"/>
  <c r="M1278" i="27"/>
  <c r="M1277" i="27"/>
  <c r="M1276" i="27"/>
  <c r="M1275" i="27"/>
  <c r="M1274" i="27"/>
  <c r="M1273" i="27"/>
  <c r="M1272" i="27"/>
  <c r="M1271" i="27"/>
  <c r="M1270" i="27"/>
  <c r="M1269" i="27"/>
  <c r="M1268" i="27"/>
  <c r="M1267" i="27"/>
  <c r="M1266" i="27"/>
  <c r="M1265" i="27"/>
  <c r="M1264" i="27"/>
  <c r="M1263" i="27"/>
  <c r="M1262" i="27"/>
  <c r="M1261" i="27"/>
  <c r="M1260" i="27"/>
  <c r="M1259" i="27"/>
  <c r="M1258" i="27"/>
  <c r="M1257" i="27"/>
  <c r="M1256" i="27"/>
  <c r="M1255" i="27"/>
  <c r="M1254" i="27"/>
  <c r="M1253" i="27"/>
  <c r="M1252" i="27"/>
  <c r="M1251" i="27"/>
  <c r="M1250" i="27"/>
  <c r="M1249" i="27"/>
  <c r="M1248" i="27"/>
  <c r="M1247" i="27"/>
  <c r="M1246" i="27"/>
  <c r="M1245" i="27"/>
  <c r="M1244" i="27"/>
  <c r="M1243" i="27"/>
  <c r="M1242" i="27"/>
  <c r="M1241" i="27"/>
  <c r="M1240" i="27"/>
  <c r="M1239" i="27"/>
  <c r="M1238" i="27"/>
  <c r="M1237" i="27"/>
  <c r="M1236" i="27"/>
  <c r="M1235" i="27"/>
  <c r="M1234" i="27"/>
  <c r="M1233" i="27"/>
  <c r="M1232" i="27"/>
  <c r="M1231" i="27"/>
  <c r="M1230" i="27"/>
  <c r="M1229" i="27"/>
  <c r="M1228" i="27"/>
  <c r="M1227" i="27"/>
  <c r="M1226" i="27"/>
  <c r="M1225" i="27"/>
  <c r="M1224" i="27"/>
  <c r="M1223" i="27"/>
  <c r="M1222" i="27"/>
  <c r="M1221" i="27"/>
  <c r="M1220" i="27"/>
  <c r="M1219" i="27"/>
  <c r="M1218" i="27"/>
  <c r="M1217" i="27"/>
  <c r="M1216" i="27"/>
  <c r="M1215" i="27"/>
  <c r="M1214" i="27"/>
  <c r="M1213" i="27"/>
  <c r="M1212" i="27"/>
  <c r="M1211" i="27"/>
  <c r="M1210" i="27"/>
  <c r="M1209" i="27"/>
  <c r="M1208" i="27"/>
  <c r="M1207" i="27"/>
  <c r="M1206" i="27"/>
  <c r="M1205" i="27"/>
  <c r="M1204" i="27"/>
  <c r="M1203" i="27"/>
  <c r="M1202" i="27"/>
  <c r="M1201" i="27"/>
  <c r="M1200" i="27"/>
  <c r="M1199" i="27"/>
  <c r="M1198" i="27"/>
  <c r="M1197" i="27"/>
  <c r="M1196" i="27"/>
  <c r="M1195" i="27"/>
  <c r="M1194" i="27"/>
  <c r="M1193" i="27"/>
  <c r="M1192" i="27"/>
  <c r="M1191" i="27"/>
  <c r="M1190" i="27"/>
  <c r="M1189" i="27"/>
  <c r="M1188" i="27"/>
  <c r="M1187" i="27"/>
  <c r="M1186" i="27"/>
  <c r="M1185" i="27"/>
  <c r="M1184" i="27"/>
  <c r="M1183" i="27"/>
  <c r="M1182" i="27"/>
  <c r="M1181" i="27"/>
  <c r="M1180" i="27"/>
  <c r="M1179" i="27"/>
  <c r="M1178" i="27"/>
  <c r="M1177" i="27"/>
  <c r="M1176" i="27"/>
  <c r="M1175" i="27"/>
  <c r="M1174" i="27"/>
  <c r="M1173" i="27"/>
  <c r="M1172" i="27"/>
  <c r="M1171" i="27"/>
  <c r="M1170" i="27"/>
  <c r="M1169" i="27"/>
  <c r="M1168" i="27"/>
  <c r="M1167" i="27"/>
  <c r="M1166" i="27"/>
  <c r="M1165" i="27"/>
  <c r="M1164" i="27"/>
  <c r="M1163" i="27"/>
  <c r="M1162" i="27"/>
  <c r="M1161" i="27"/>
  <c r="M1160" i="27"/>
  <c r="M1159" i="27"/>
  <c r="M1158" i="27"/>
  <c r="M1157" i="27"/>
  <c r="M1156" i="27"/>
  <c r="M1155" i="27"/>
  <c r="M1154" i="27"/>
  <c r="M1153" i="27"/>
  <c r="M1152" i="27"/>
  <c r="M1151" i="27"/>
  <c r="M1150" i="27"/>
  <c r="M1149" i="27"/>
  <c r="M1148" i="27"/>
  <c r="M1147" i="27"/>
  <c r="M1146" i="27"/>
  <c r="M1145" i="27"/>
  <c r="M1144" i="27"/>
  <c r="M1143" i="27"/>
  <c r="M1142" i="27"/>
  <c r="M1141" i="27"/>
  <c r="M1140" i="27"/>
  <c r="M1139" i="27"/>
  <c r="M1138" i="27"/>
  <c r="M1137" i="27"/>
  <c r="M1136" i="27"/>
  <c r="M1135" i="27"/>
  <c r="M1134" i="27"/>
  <c r="M1133" i="27"/>
  <c r="M1132" i="27"/>
  <c r="M1131" i="27"/>
  <c r="M1130" i="27"/>
  <c r="M1129" i="27"/>
  <c r="M1128" i="27"/>
  <c r="M1127" i="27"/>
  <c r="M1126" i="27"/>
  <c r="M1125" i="27"/>
  <c r="M1124" i="27"/>
  <c r="M1123" i="27"/>
  <c r="M1122" i="27"/>
  <c r="M1121" i="27"/>
  <c r="M1120" i="27"/>
  <c r="M1119" i="27"/>
  <c r="M1118" i="27"/>
  <c r="M1117" i="27"/>
  <c r="M1116" i="27"/>
  <c r="M1115" i="27"/>
  <c r="M1114" i="27"/>
  <c r="M1113" i="27"/>
  <c r="M1112" i="27"/>
  <c r="M1111" i="27"/>
  <c r="M1110" i="27"/>
  <c r="M1109" i="27"/>
  <c r="M1108" i="27"/>
  <c r="M1107" i="27"/>
  <c r="M1106" i="27"/>
  <c r="M1105" i="27"/>
  <c r="M1104" i="27"/>
  <c r="M1103" i="27"/>
  <c r="M1102" i="27"/>
  <c r="M1101" i="27"/>
  <c r="M1100" i="27"/>
  <c r="M1099" i="27"/>
  <c r="M1098" i="27"/>
  <c r="M1097" i="27"/>
  <c r="M1096" i="27"/>
  <c r="M1095" i="27"/>
  <c r="M1094" i="27"/>
  <c r="M1093" i="27"/>
  <c r="M1092" i="27"/>
  <c r="M1091" i="27"/>
  <c r="M1090" i="27"/>
  <c r="M1089" i="27"/>
  <c r="M1088" i="27"/>
  <c r="M1087" i="27"/>
  <c r="M1086" i="27"/>
  <c r="M1085" i="27"/>
  <c r="M1084" i="27"/>
  <c r="M1083" i="27"/>
  <c r="M1082" i="27"/>
  <c r="M1081" i="27"/>
  <c r="M1080" i="27"/>
  <c r="M1079" i="27"/>
  <c r="M1078" i="27"/>
  <c r="M1077" i="27"/>
  <c r="M1076" i="27"/>
  <c r="M1075" i="27"/>
  <c r="M1074" i="27"/>
  <c r="M1073" i="27"/>
  <c r="M1072" i="27"/>
  <c r="M1071" i="27"/>
  <c r="M1070" i="27"/>
  <c r="M1069" i="27"/>
  <c r="M1068" i="27"/>
  <c r="M1067" i="27"/>
  <c r="M1066" i="27"/>
  <c r="M1065" i="27"/>
  <c r="M1064" i="27"/>
  <c r="M1063" i="27"/>
  <c r="M1062" i="27"/>
  <c r="M1061" i="27"/>
  <c r="M1060" i="27"/>
  <c r="M1059" i="27"/>
  <c r="M1058" i="27"/>
  <c r="M1057" i="27"/>
  <c r="M1056" i="27"/>
  <c r="M1055" i="27"/>
  <c r="M1054" i="27"/>
  <c r="M1053" i="27"/>
  <c r="M1052" i="27"/>
  <c r="M1051" i="27"/>
  <c r="M1050" i="27"/>
  <c r="M1049" i="27"/>
  <c r="M1048" i="27"/>
  <c r="M1047" i="27"/>
  <c r="M1046" i="27"/>
  <c r="M1045" i="27"/>
  <c r="M1044" i="27"/>
  <c r="M1043" i="27"/>
  <c r="M1042" i="27"/>
  <c r="M1041" i="27"/>
  <c r="M1040" i="27"/>
  <c r="M1039" i="27"/>
  <c r="M1038" i="27"/>
  <c r="M1037" i="27"/>
  <c r="M1036" i="27"/>
  <c r="M1035" i="27"/>
  <c r="M1034" i="27"/>
  <c r="M1033" i="27"/>
  <c r="M1032" i="27"/>
  <c r="M1031" i="27"/>
  <c r="M1030" i="27"/>
  <c r="M1029" i="27"/>
  <c r="M1028" i="27"/>
  <c r="M1027" i="27"/>
  <c r="M1026" i="27"/>
  <c r="M1025" i="27"/>
  <c r="M1024" i="27"/>
  <c r="M1023" i="27"/>
  <c r="M1022" i="27"/>
  <c r="M1021" i="27"/>
  <c r="M1020" i="27"/>
  <c r="M1019" i="27"/>
  <c r="M1018" i="27"/>
  <c r="M1017" i="27"/>
  <c r="M1016" i="27"/>
  <c r="M1015" i="27"/>
  <c r="M1014" i="27"/>
  <c r="M1013" i="27"/>
  <c r="M1012" i="27"/>
  <c r="M1011" i="27"/>
  <c r="M1010" i="27"/>
  <c r="M1009" i="27"/>
  <c r="M1008" i="27"/>
  <c r="M1007" i="27"/>
  <c r="M1006" i="27"/>
  <c r="M1005" i="27"/>
  <c r="M1004" i="27"/>
  <c r="M1003" i="27"/>
  <c r="M1002" i="27"/>
  <c r="M1001" i="27"/>
  <c r="M1000" i="27"/>
  <c r="M999" i="27"/>
  <c r="M998" i="27"/>
  <c r="M997" i="27"/>
  <c r="M996" i="27"/>
  <c r="M995" i="27"/>
  <c r="M994" i="27"/>
  <c r="M993" i="27"/>
  <c r="M992" i="27"/>
  <c r="M991" i="27"/>
  <c r="M990" i="27"/>
  <c r="M989" i="27"/>
  <c r="M988" i="27"/>
  <c r="M987" i="27"/>
  <c r="M986" i="27"/>
  <c r="M985" i="27"/>
  <c r="M984" i="27"/>
  <c r="M983" i="27"/>
  <c r="M982" i="27"/>
  <c r="M981" i="27"/>
  <c r="M980" i="27"/>
  <c r="M979" i="27"/>
  <c r="M978" i="27"/>
  <c r="M977" i="27"/>
  <c r="M976" i="27"/>
  <c r="M975" i="27"/>
  <c r="M974" i="27"/>
  <c r="M973" i="27"/>
  <c r="M972" i="27"/>
  <c r="M971" i="27"/>
  <c r="M970" i="27"/>
  <c r="M969" i="27"/>
  <c r="M968" i="27"/>
  <c r="M967" i="27"/>
  <c r="M966" i="27"/>
  <c r="M965" i="27"/>
  <c r="M964" i="27"/>
  <c r="M963" i="27"/>
  <c r="M962" i="27"/>
  <c r="M961" i="27"/>
  <c r="M960" i="27"/>
  <c r="M959" i="27"/>
  <c r="M958" i="27"/>
  <c r="M957" i="27"/>
  <c r="M956" i="27"/>
  <c r="M955" i="27"/>
  <c r="M954" i="27"/>
  <c r="M953" i="27"/>
  <c r="M952" i="27"/>
  <c r="M951" i="27"/>
  <c r="M950" i="27"/>
  <c r="M949" i="27"/>
  <c r="M948" i="27"/>
  <c r="M947" i="27"/>
  <c r="M946" i="27"/>
  <c r="M945" i="27"/>
  <c r="M944" i="27"/>
  <c r="M943" i="27"/>
  <c r="M942" i="27"/>
  <c r="M941" i="27"/>
  <c r="M940" i="27"/>
  <c r="M939" i="27"/>
  <c r="M938" i="27"/>
  <c r="M937" i="27"/>
  <c r="M936" i="27"/>
  <c r="M935" i="27"/>
  <c r="M934" i="27"/>
  <c r="M933" i="27"/>
  <c r="M932" i="27"/>
  <c r="M931" i="27"/>
  <c r="M930" i="27"/>
  <c r="M929" i="27"/>
  <c r="M928" i="27"/>
  <c r="M927" i="27"/>
  <c r="M926" i="27"/>
  <c r="M925" i="27"/>
  <c r="M924" i="27"/>
  <c r="M923" i="27"/>
  <c r="M922" i="27"/>
  <c r="M921" i="27"/>
  <c r="M920" i="27"/>
  <c r="M919" i="27"/>
  <c r="M918" i="27"/>
  <c r="M917" i="27"/>
  <c r="M916" i="27"/>
  <c r="M915" i="27"/>
  <c r="M914" i="27"/>
  <c r="M913" i="27"/>
  <c r="M912" i="27"/>
  <c r="M911" i="27"/>
  <c r="M910" i="27"/>
  <c r="M909" i="27"/>
  <c r="M908" i="27"/>
  <c r="M907" i="27"/>
  <c r="M906" i="27"/>
  <c r="M905" i="27"/>
  <c r="M904" i="27"/>
  <c r="M903" i="27"/>
  <c r="M902" i="27"/>
  <c r="M901" i="27"/>
  <c r="M900" i="27"/>
  <c r="M899" i="27"/>
  <c r="M898" i="27"/>
  <c r="M897" i="27"/>
  <c r="M896" i="27"/>
  <c r="M895" i="27"/>
  <c r="M894" i="27"/>
  <c r="M893" i="27"/>
  <c r="M892" i="27"/>
  <c r="M891" i="27"/>
  <c r="M890" i="27"/>
  <c r="M889" i="27"/>
  <c r="M888" i="27"/>
  <c r="M887" i="27"/>
  <c r="M886" i="27"/>
  <c r="M885" i="27"/>
  <c r="M884" i="27"/>
  <c r="M883" i="27"/>
  <c r="M882" i="27"/>
  <c r="M881" i="27"/>
  <c r="M880" i="27"/>
  <c r="M879" i="27"/>
  <c r="M878" i="27"/>
  <c r="M877" i="27"/>
  <c r="M876" i="27"/>
  <c r="M875" i="27"/>
  <c r="M874" i="27"/>
  <c r="M873" i="27"/>
  <c r="M872" i="27"/>
  <c r="M871" i="27"/>
  <c r="M870" i="27"/>
  <c r="M869" i="27"/>
  <c r="M868" i="27"/>
  <c r="M867" i="27"/>
  <c r="M866" i="27"/>
  <c r="M865" i="27"/>
  <c r="M864" i="27"/>
  <c r="M863" i="27"/>
  <c r="M862" i="27"/>
  <c r="M861" i="27"/>
  <c r="M860" i="27"/>
  <c r="M859" i="27"/>
  <c r="M858" i="27"/>
  <c r="M857" i="27"/>
  <c r="M856" i="27"/>
  <c r="M855" i="27"/>
  <c r="M854" i="27"/>
  <c r="M853" i="27"/>
  <c r="M852" i="27"/>
  <c r="M851" i="27"/>
  <c r="M850" i="27"/>
  <c r="M849" i="27"/>
  <c r="M848" i="27"/>
  <c r="M847" i="27"/>
  <c r="M846" i="27"/>
  <c r="M845" i="27"/>
  <c r="M844" i="27"/>
  <c r="M843" i="27"/>
  <c r="M842" i="27"/>
  <c r="M841" i="27"/>
  <c r="M840" i="27"/>
  <c r="M839" i="27"/>
  <c r="M838" i="27"/>
  <c r="M837" i="27"/>
  <c r="M836" i="27"/>
  <c r="M835" i="27"/>
  <c r="M834" i="27"/>
  <c r="M833" i="27"/>
  <c r="M832" i="27"/>
  <c r="M831" i="27"/>
  <c r="M830" i="27"/>
  <c r="M829" i="27"/>
  <c r="M828" i="27"/>
  <c r="M827" i="27"/>
  <c r="M826" i="27"/>
  <c r="M825" i="27"/>
  <c r="M824" i="27"/>
  <c r="M823" i="27"/>
  <c r="M822" i="27"/>
  <c r="M821" i="27"/>
  <c r="M820" i="27"/>
  <c r="M819" i="27"/>
  <c r="M818" i="27"/>
  <c r="M817" i="27"/>
  <c r="M816" i="27"/>
  <c r="M815" i="27"/>
  <c r="M814" i="27"/>
  <c r="M813" i="27"/>
  <c r="M812" i="27"/>
  <c r="M811" i="27"/>
  <c r="M810" i="27"/>
  <c r="M809" i="27"/>
  <c r="M808" i="27"/>
  <c r="M807" i="27"/>
  <c r="M806" i="27"/>
  <c r="M805" i="27"/>
  <c r="M804" i="27"/>
  <c r="M803" i="27"/>
  <c r="M802" i="27"/>
  <c r="M801" i="27"/>
  <c r="M800" i="27"/>
  <c r="M799" i="27"/>
  <c r="M798" i="27"/>
  <c r="M797" i="27"/>
  <c r="M796" i="27"/>
  <c r="M795" i="27"/>
  <c r="M794" i="27"/>
  <c r="M793" i="27"/>
  <c r="M792" i="27"/>
  <c r="M791" i="27"/>
  <c r="M790" i="27"/>
  <c r="M789" i="27"/>
  <c r="M788" i="27"/>
  <c r="M787" i="27"/>
  <c r="M786" i="27"/>
  <c r="M785" i="27"/>
  <c r="M784" i="27"/>
  <c r="M783" i="27"/>
  <c r="M782" i="27"/>
  <c r="M781" i="27"/>
  <c r="M780" i="27"/>
  <c r="M779" i="27"/>
  <c r="M778" i="27"/>
  <c r="M777" i="27"/>
  <c r="M776" i="27"/>
  <c r="M775" i="27"/>
  <c r="M774" i="27"/>
  <c r="M773" i="27"/>
  <c r="M772" i="27"/>
  <c r="M771" i="27"/>
  <c r="M770" i="27"/>
  <c r="M769" i="27"/>
  <c r="M768" i="27"/>
  <c r="M767" i="27"/>
  <c r="M766" i="27"/>
  <c r="M765" i="27"/>
  <c r="M764" i="27"/>
  <c r="M763" i="27"/>
  <c r="M762" i="27"/>
  <c r="M761" i="27"/>
  <c r="M760" i="27"/>
  <c r="M759" i="27"/>
  <c r="M758" i="27"/>
  <c r="M757" i="27"/>
  <c r="M756" i="27"/>
  <c r="M755" i="27"/>
  <c r="M754" i="27"/>
  <c r="M753" i="27"/>
  <c r="M752" i="27"/>
  <c r="M751" i="27"/>
  <c r="M750" i="27"/>
  <c r="M749" i="27"/>
  <c r="M748" i="27"/>
  <c r="M747" i="27"/>
  <c r="M746" i="27"/>
  <c r="M745" i="27"/>
  <c r="M744" i="27"/>
  <c r="M743" i="27"/>
  <c r="M742" i="27"/>
  <c r="M741" i="27"/>
  <c r="M740" i="27"/>
  <c r="M739" i="27"/>
  <c r="M738" i="27"/>
  <c r="M737" i="27"/>
  <c r="M736" i="27"/>
  <c r="M735" i="27"/>
  <c r="M734" i="27"/>
  <c r="M733" i="27"/>
  <c r="M732" i="27"/>
  <c r="M731" i="27"/>
  <c r="M730" i="27"/>
  <c r="M729" i="27"/>
  <c r="M728" i="27"/>
  <c r="M727" i="27"/>
  <c r="M726" i="27"/>
  <c r="M725" i="27"/>
  <c r="M724" i="27"/>
  <c r="M723" i="27"/>
  <c r="M722" i="27"/>
  <c r="M721" i="27"/>
  <c r="M720" i="27"/>
  <c r="M719" i="27"/>
  <c r="M718" i="27"/>
  <c r="M717" i="27"/>
  <c r="M716" i="27"/>
  <c r="M715" i="27"/>
  <c r="M714" i="27"/>
  <c r="M713" i="27"/>
  <c r="M712" i="27"/>
  <c r="M711" i="27"/>
  <c r="M710" i="27"/>
  <c r="M709" i="27"/>
  <c r="M708" i="27"/>
  <c r="M707" i="27"/>
  <c r="M706" i="27"/>
  <c r="M705" i="27"/>
  <c r="M704" i="27"/>
  <c r="M703" i="27"/>
  <c r="M702" i="27"/>
  <c r="M701" i="27"/>
  <c r="M700" i="27"/>
  <c r="M699" i="27"/>
  <c r="M698" i="27"/>
  <c r="M697" i="27"/>
  <c r="M696" i="27"/>
  <c r="M695" i="27"/>
  <c r="M694" i="27"/>
  <c r="M693" i="27"/>
  <c r="M692" i="27"/>
  <c r="M691" i="27"/>
  <c r="M690" i="27"/>
  <c r="M689" i="27"/>
  <c r="M688" i="27"/>
  <c r="M687" i="27"/>
  <c r="M686" i="27"/>
  <c r="M685" i="27"/>
  <c r="M684" i="27"/>
  <c r="M683" i="27"/>
  <c r="M682" i="27"/>
  <c r="M681" i="27"/>
  <c r="M680" i="27"/>
  <c r="M679" i="27"/>
  <c r="M678" i="27"/>
  <c r="M677" i="27"/>
  <c r="M676" i="27"/>
  <c r="M675" i="27"/>
  <c r="M674" i="27"/>
  <c r="M673" i="27"/>
  <c r="M672" i="27"/>
  <c r="M671" i="27"/>
  <c r="M670" i="27"/>
  <c r="M669" i="27"/>
  <c r="M668" i="27"/>
  <c r="M667" i="27"/>
  <c r="M666" i="27"/>
  <c r="M665" i="27"/>
  <c r="M664" i="27"/>
  <c r="M663" i="27"/>
  <c r="M662" i="27"/>
  <c r="M661" i="27"/>
  <c r="M660" i="27"/>
  <c r="M659" i="27"/>
  <c r="M658" i="27"/>
  <c r="M657" i="27"/>
  <c r="M656" i="27"/>
  <c r="M655" i="27"/>
  <c r="M654" i="27"/>
  <c r="M653" i="27"/>
  <c r="M652" i="27"/>
  <c r="M651" i="27"/>
  <c r="M650" i="27"/>
  <c r="M649" i="27"/>
  <c r="M648" i="27"/>
  <c r="M647" i="27"/>
  <c r="M646" i="27"/>
  <c r="M645" i="27"/>
  <c r="M644" i="27"/>
  <c r="M643" i="27"/>
  <c r="M642" i="27"/>
  <c r="M641" i="27"/>
  <c r="M640" i="27"/>
  <c r="M639" i="27"/>
  <c r="M638" i="27"/>
  <c r="M637" i="27"/>
  <c r="M636" i="27"/>
  <c r="M635" i="27"/>
  <c r="M634" i="27"/>
  <c r="M633" i="27"/>
  <c r="M632" i="27"/>
  <c r="M631" i="27"/>
  <c r="M630" i="27"/>
  <c r="M629" i="27"/>
  <c r="M628" i="27"/>
  <c r="M627" i="27"/>
  <c r="M626" i="27"/>
  <c r="M625" i="27"/>
  <c r="M624" i="27"/>
  <c r="M623" i="27"/>
  <c r="M622" i="27"/>
  <c r="M621" i="27"/>
  <c r="M620" i="27"/>
  <c r="M619" i="27"/>
  <c r="M618" i="27"/>
  <c r="M617" i="27"/>
  <c r="M616" i="27"/>
  <c r="M615" i="27"/>
  <c r="M614" i="27"/>
  <c r="M613" i="27"/>
  <c r="M612" i="27"/>
  <c r="M611" i="27"/>
  <c r="M610" i="27"/>
  <c r="M609" i="27"/>
  <c r="M608" i="27"/>
  <c r="M607" i="27"/>
  <c r="M606" i="27"/>
  <c r="M605" i="27"/>
  <c r="M604" i="27"/>
  <c r="M603" i="27"/>
  <c r="M602" i="27"/>
  <c r="M601" i="27"/>
  <c r="M600" i="27"/>
  <c r="M599" i="27"/>
  <c r="M598" i="27"/>
  <c r="M597" i="27"/>
  <c r="M596" i="27"/>
  <c r="M595" i="27"/>
  <c r="M594" i="27"/>
  <c r="M593" i="27"/>
  <c r="M592" i="27"/>
  <c r="M591" i="27"/>
  <c r="M590" i="27"/>
  <c r="M589" i="27"/>
  <c r="M588" i="27"/>
  <c r="M587" i="27"/>
  <c r="M586" i="27"/>
  <c r="M585" i="27"/>
  <c r="M584" i="27"/>
  <c r="M583" i="27"/>
  <c r="M582" i="27"/>
  <c r="M581" i="27"/>
  <c r="M580" i="27"/>
  <c r="M579" i="27"/>
  <c r="M578" i="27"/>
  <c r="M577" i="27"/>
  <c r="M576" i="27"/>
  <c r="M575" i="27"/>
  <c r="M574" i="27"/>
  <c r="M573" i="27"/>
  <c r="M572" i="27"/>
  <c r="M571" i="27"/>
  <c r="M570" i="27"/>
  <c r="M569" i="27"/>
  <c r="M568" i="27"/>
  <c r="M567" i="27"/>
  <c r="M566" i="27"/>
  <c r="M565" i="27"/>
  <c r="M564" i="27"/>
  <c r="M563" i="27"/>
  <c r="M562" i="27"/>
  <c r="M561" i="27"/>
  <c r="M560" i="27"/>
  <c r="M559" i="27"/>
  <c r="M558" i="27"/>
  <c r="M557" i="27"/>
  <c r="M556" i="27"/>
  <c r="M555" i="27"/>
  <c r="M554" i="27"/>
  <c r="M553" i="27"/>
  <c r="M552" i="27"/>
  <c r="M551" i="27"/>
  <c r="M550" i="27"/>
  <c r="M549" i="27"/>
  <c r="M548" i="27"/>
  <c r="M547" i="27"/>
  <c r="M546" i="27"/>
  <c r="M545" i="27"/>
  <c r="M544" i="27"/>
  <c r="M543" i="27"/>
  <c r="M542" i="27"/>
  <c r="M541" i="27"/>
  <c r="M540" i="27"/>
  <c r="M539" i="27"/>
  <c r="M538" i="27"/>
  <c r="M537" i="27"/>
  <c r="M536" i="27"/>
  <c r="M535" i="27"/>
  <c r="M534" i="27"/>
  <c r="M533" i="27"/>
  <c r="M532" i="27"/>
  <c r="M531" i="27"/>
  <c r="M530" i="27"/>
  <c r="M529" i="27"/>
  <c r="M528" i="27"/>
  <c r="M527" i="27"/>
  <c r="M526" i="27"/>
  <c r="M525" i="27"/>
  <c r="M524" i="27"/>
  <c r="M523" i="27"/>
  <c r="M522" i="27"/>
  <c r="M521" i="27"/>
  <c r="M520" i="27"/>
  <c r="M519" i="27"/>
  <c r="M518" i="27"/>
  <c r="M517" i="27"/>
  <c r="M516" i="27"/>
  <c r="M515" i="27"/>
  <c r="M514" i="27"/>
  <c r="M513" i="27"/>
  <c r="M512" i="27"/>
  <c r="M511" i="27"/>
  <c r="M510" i="27"/>
  <c r="M509" i="27"/>
  <c r="M508" i="27"/>
  <c r="M507" i="27"/>
  <c r="M506" i="27"/>
  <c r="M505" i="27"/>
  <c r="M504" i="27"/>
  <c r="M503" i="27"/>
  <c r="M502" i="27"/>
  <c r="M501" i="27"/>
  <c r="M500" i="27"/>
  <c r="M499" i="27"/>
  <c r="M498" i="27"/>
  <c r="M497" i="27"/>
  <c r="M496" i="27"/>
  <c r="M495" i="27"/>
  <c r="M494" i="27"/>
  <c r="M493" i="27"/>
  <c r="M492" i="27"/>
  <c r="M491" i="27"/>
  <c r="M490" i="27"/>
  <c r="M489" i="27"/>
  <c r="M488" i="27"/>
  <c r="M487" i="27"/>
  <c r="M486" i="27"/>
  <c r="M485" i="27"/>
  <c r="M484" i="27"/>
  <c r="M483" i="27"/>
  <c r="M482" i="27"/>
  <c r="M481" i="27"/>
  <c r="M480" i="27"/>
  <c r="M479" i="27"/>
  <c r="M478" i="27"/>
  <c r="M477" i="27"/>
  <c r="M476" i="27"/>
  <c r="M475" i="27"/>
  <c r="M474" i="27"/>
  <c r="M473" i="27"/>
  <c r="M472" i="27"/>
  <c r="M471" i="27"/>
  <c r="M470" i="27"/>
  <c r="M469" i="27"/>
  <c r="M468" i="27"/>
  <c r="M467" i="27"/>
  <c r="M466" i="27"/>
  <c r="M465" i="27"/>
  <c r="M464" i="27"/>
  <c r="M463" i="27"/>
  <c r="M462" i="27"/>
  <c r="M461" i="27"/>
  <c r="M460" i="27"/>
  <c r="M459" i="27"/>
  <c r="M458" i="27"/>
  <c r="M457" i="27"/>
  <c r="M456" i="27"/>
  <c r="M455" i="27"/>
  <c r="M454" i="27"/>
  <c r="M453" i="27"/>
  <c r="M452" i="27"/>
  <c r="M451" i="27"/>
  <c r="M450" i="27"/>
  <c r="M449" i="27"/>
  <c r="M448" i="27"/>
  <c r="M447" i="27"/>
  <c r="M446" i="27"/>
  <c r="M445" i="27"/>
  <c r="M444" i="27"/>
  <c r="M443" i="27"/>
  <c r="M442" i="27"/>
  <c r="M441" i="27"/>
  <c r="M440" i="27"/>
  <c r="M439" i="27"/>
  <c r="M438" i="27"/>
  <c r="M437" i="27"/>
  <c r="M436" i="27"/>
  <c r="M435" i="27"/>
  <c r="M434" i="27"/>
  <c r="M433" i="27"/>
  <c r="M432" i="27"/>
  <c r="M431" i="27"/>
  <c r="M430" i="27"/>
  <c r="M429" i="27"/>
  <c r="M428" i="27"/>
  <c r="M427" i="27"/>
  <c r="M426" i="27"/>
  <c r="M425" i="27"/>
  <c r="M424" i="27"/>
  <c r="M423" i="27"/>
  <c r="M422" i="27"/>
  <c r="M421" i="27"/>
  <c r="M420" i="27"/>
  <c r="M419" i="27"/>
  <c r="M418" i="27"/>
  <c r="M417" i="27"/>
  <c r="M416" i="27"/>
  <c r="M415" i="27"/>
  <c r="M414" i="27"/>
  <c r="M413" i="27"/>
  <c r="M412" i="27"/>
  <c r="M411" i="27"/>
  <c r="M410" i="27"/>
  <c r="M409" i="27"/>
  <c r="M408" i="27"/>
  <c r="M407" i="27"/>
  <c r="M406" i="27"/>
  <c r="M405" i="27"/>
  <c r="M404" i="27"/>
  <c r="M403" i="27"/>
  <c r="M402" i="27"/>
  <c r="M401" i="27"/>
  <c r="M400" i="27"/>
  <c r="M399" i="27"/>
  <c r="M398" i="27"/>
  <c r="M397" i="27"/>
  <c r="M396" i="27"/>
  <c r="M395" i="27"/>
  <c r="M394" i="27"/>
  <c r="M393" i="27"/>
  <c r="M392" i="27"/>
  <c r="M391" i="27"/>
  <c r="M390" i="27"/>
  <c r="M389" i="27"/>
  <c r="M388" i="27"/>
  <c r="M387" i="27"/>
  <c r="M386" i="27"/>
  <c r="M385" i="27"/>
  <c r="M384" i="27"/>
  <c r="M383" i="27"/>
  <c r="M382" i="27"/>
  <c r="M381" i="27"/>
  <c r="M380" i="27"/>
  <c r="M379" i="27"/>
  <c r="M378" i="27"/>
  <c r="M377" i="27"/>
  <c r="M376" i="27"/>
  <c r="M375" i="27"/>
  <c r="M374" i="27"/>
  <c r="M373" i="27"/>
  <c r="M372" i="27"/>
  <c r="M371" i="27"/>
  <c r="M370" i="27"/>
  <c r="M369" i="27"/>
  <c r="M368" i="27"/>
  <c r="M367" i="27"/>
  <c r="M366" i="27"/>
  <c r="M365" i="27"/>
  <c r="M364" i="27"/>
  <c r="M363" i="27"/>
  <c r="M362" i="27"/>
  <c r="M361" i="27"/>
  <c r="M360" i="27"/>
  <c r="M359" i="27"/>
  <c r="M358" i="27"/>
  <c r="M357" i="27"/>
  <c r="M356" i="27"/>
  <c r="M355" i="27"/>
  <c r="M354" i="27"/>
  <c r="M353" i="27"/>
  <c r="M352" i="27"/>
  <c r="M351" i="27"/>
  <c r="M350" i="27"/>
  <c r="M349" i="27"/>
  <c r="M348" i="27"/>
  <c r="M347" i="27"/>
  <c r="M346" i="27"/>
  <c r="M345" i="27"/>
  <c r="M344" i="27"/>
  <c r="M343" i="27"/>
  <c r="M342" i="27"/>
  <c r="M341" i="27"/>
  <c r="M340" i="27"/>
  <c r="M339" i="27"/>
  <c r="M338" i="27"/>
  <c r="M337" i="27"/>
  <c r="M336" i="27"/>
  <c r="M335" i="27"/>
  <c r="M334" i="27"/>
  <c r="M333" i="27"/>
  <c r="M332" i="27"/>
  <c r="M331" i="27"/>
  <c r="M330" i="27"/>
  <c r="M329" i="27"/>
  <c r="M328" i="27"/>
  <c r="M327" i="27"/>
  <c r="M326" i="27"/>
  <c r="M325" i="27"/>
  <c r="M324" i="27"/>
  <c r="M323" i="27"/>
  <c r="M322" i="27"/>
  <c r="M321" i="27"/>
  <c r="M320" i="27"/>
  <c r="M319" i="27"/>
  <c r="M318" i="27"/>
  <c r="M317" i="27"/>
  <c r="M316" i="27"/>
  <c r="M315" i="27"/>
  <c r="M314" i="27"/>
  <c r="M313" i="27"/>
  <c r="M312" i="27"/>
  <c r="M311" i="27"/>
  <c r="M310" i="27"/>
  <c r="M309" i="27"/>
  <c r="M308" i="27"/>
  <c r="M307" i="27"/>
  <c r="M306" i="27"/>
  <c r="M305" i="27"/>
  <c r="M304" i="27"/>
  <c r="M303" i="27"/>
  <c r="M302" i="27"/>
  <c r="M301" i="27"/>
  <c r="M300" i="27"/>
  <c r="M299" i="27"/>
  <c r="M298" i="27"/>
  <c r="M297" i="27"/>
  <c r="M296" i="27"/>
  <c r="M295" i="27"/>
  <c r="M294" i="27"/>
  <c r="M293" i="27"/>
  <c r="M292" i="27"/>
  <c r="M291" i="27"/>
  <c r="M290" i="27"/>
  <c r="M289" i="27"/>
  <c r="M288" i="27"/>
  <c r="M287" i="27"/>
  <c r="M286" i="27"/>
  <c r="M285" i="27"/>
  <c r="M284" i="27"/>
  <c r="M283" i="27"/>
  <c r="M282" i="27"/>
  <c r="M281" i="27"/>
  <c r="M280" i="27"/>
  <c r="M279" i="27"/>
  <c r="M278" i="27"/>
  <c r="M277" i="27"/>
  <c r="M276" i="27"/>
  <c r="M275" i="27"/>
  <c r="M274" i="27"/>
  <c r="M273" i="27"/>
  <c r="M272" i="27"/>
  <c r="M271" i="27"/>
  <c r="M270" i="27"/>
  <c r="M269" i="27"/>
  <c r="M268" i="27"/>
  <c r="M267" i="27"/>
  <c r="M266" i="27"/>
  <c r="M265" i="27"/>
  <c r="M264" i="27"/>
  <c r="M263" i="27"/>
  <c r="M262" i="27"/>
  <c r="M261" i="27"/>
  <c r="M260" i="27"/>
  <c r="M259" i="27"/>
  <c r="M258" i="27"/>
  <c r="M257" i="27"/>
  <c r="M256" i="27"/>
  <c r="M255" i="27"/>
  <c r="M254" i="27"/>
  <c r="M253" i="27"/>
  <c r="M252" i="27"/>
  <c r="M251" i="27"/>
  <c r="M250" i="27"/>
  <c r="M249" i="27"/>
  <c r="M248" i="27"/>
  <c r="M247" i="27"/>
  <c r="M246" i="27"/>
  <c r="M245" i="27"/>
  <c r="M244" i="27"/>
  <c r="M243" i="27"/>
  <c r="M242" i="27"/>
  <c r="M241" i="27"/>
  <c r="M240" i="27"/>
  <c r="M239" i="27"/>
  <c r="M238" i="27"/>
  <c r="M237" i="27"/>
  <c r="M236" i="27"/>
  <c r="M235" i="27"/>
  <c r="M234" i="27"/>
  <c r="M233" i="27"/>
  <c r="M232" i="27"/>
  <c r="M231" i="27"/>
  <c r="M230" i="27"/>
  <c r="M229" i="27"/>
  <c r="M228" i="27"/>
  <c r="M227" i="27"/>
  <c r="M226" i="27"/>
  <c r="M225" i="27"/>
  <c r="M224" i="27"/>
  <c r="M223" i="27"/>
  <c r="M222" i="27"/>
  <c r="M221" i="27"/>
  <c r="M220" i="27"/>
  <c r="M219" i="27"/>
  <c r="M218" i="27"/>
  <c r="M217" i="27"/>
  <c r="M216" i="27"/>
  <c r="M215" i="27"/>
  <c r="M214" i="27"/>
  <c r="M213" i="27"/>
  <c r="M212" i="27"/>
  <c r="M211" i="27"/>
  <c r="M210" i="27"/>
  <c r="M209" i="27"/>
  <c r="M208" i="27"/>
  <c r="M207" i="27"/>
  <c r="M206" i="27"/>
  <c r="M205" i="27"/>
  <c r="M204" i="27"/>
  <c r="M203" i="27"/>
  <c r="M202" i="27"/>
  <c r="M201" i="27"/>
  <c r="M200" i="27"/>
  <c r="M199" i="27"/>
  <c r="M198" i="27"/>
  <c r="M197" i="27"/>
  <c r="M196" i="27"/>
  <c r="M195" i="27"/>
  <c r="M194" i="27"/>
  <c r="M193" i="27"/>
  <c r="M192" i="27"/>
  <c r="M191" i="27"/>
  <c r="M190" i="27"/>
  <c r="M189" i="27"/>
  <c r="M188" i="27"/>
  <c r="M187" i="27"/>
  <c r="M186" i="27"/>
  <c r="M185" i="27"/>
  <c r="M184" i="27"/>
  <c r="M183" i="27"/>
  <c r="M182" i="27"/>
  <c r="M181" i="27"/>
  <c r="M180" i="27"/>
  <c r="M179" i="27"/>
  <c r="M178" i="27"/>
  <c r="M177" i="27"/>
  <c r="M176" i="27"/>
  <c r="M175" i="27"/>
  <c r="M174" i="27"/>
  <c r="M173" i="27"/>
  <c r="M172" i="27"/>
  <c r="M171" i="27"/>
  <c r="M170" i="27"/>
  <c r="M169" i="27"/>
  <c r="M168" i="27"/>
  <c r="M167" i="27"/>
  <c r="M166" i="27"/>
  <c r="M165" i="27"/>
  <c r="M164" i="27"/>
  <c r="M163" i="27"/>
  <c r="M162" i="27"/>
  <c r="M161" i="27"/>
  <c r="M160" i="27"/>
  <c r="M159" i="27"/>
  <c r="M158" i="27"/>
  <c r="M157" i="27"/>
  <c r="M156" i="27"/>
  <c r="M155" i="27"/>
  <c r="M154" i="27"/>
  <c r="M153" i="27"/>
  <c r="M152" i="27"/>
  <c r="M151" i="27"/>
  <c r="M150" i="27"/>
  <c r="M149" i="27"/>
  <c r="M148" i="27"/>
  <c r="M147" i="27"/>
  <c r="M146" i="27"/>
  <c r="M145" i="27"/>
  <c r="M144" i="27"/>
  <c r="M143" i="27"/>
  <c r="M142" i="27"/>
  <c r="M141" i="27"/>
  <c r="M140" i="27"/>
  <c r="M139" i="27"/>
  <c r="M138" i="27"/>
  <c r="M137" i="27"/>
  <c r="M136" i="27"/>
  <c r="M135" i="27"/>
  <c r="M134" i="27"/>
  <c r="M133" i="27"/>
  <c r="M132" i="27"/>
  <c r="M131" i="27"/>
  <c r="M130" i="27"/>
  <c r="M129" i="27"/>
  <c r="M128" i="27"/>
  <c r="M127" i="27"/>
  <c r="M126" i="27"/>
  <c r="M125" i="27"/>
  <c r="M124" i="27"/>
  <c r="M123" i="27"/>
  <c r="M122" i="27"/>
  <c r="M121" i="27"/>
  <c r="M120" i="27"/>
  <c r="M119" i="27"/>
  <c r="M118" i="27"/>
  <c r="M117" i="27"/>
  <c r="M116" i="27"/>
  <c r="M115" i="27"/>
  <c r="M114" i="27"/>
  <c r="M113" i="27"/>
  <c r="M112" i="27"/>
  <c r="M111" i="27"/>
  <c r="M110" i="27"/>
  <c r="M109" i="27"/>
  <c r="M108" i="27"/>
  <c r="M107" i="27"/>
  <c r="M106" i="27"/>
  <c r="M105" i="27"/>
  <c r="M104" i="27"/>
  <c r="M103" i="27"/>
  <c r="M102" i="27"/>
  <c r="M101" i="27"/>
  <c r="M100" i="27"/>
  <c r="M99" i="27"/>
  <c r="M98" i="27"/>
  <c r="M97" i="27"/>
  <c r="M96" i="27"/>
  <c r="M95" i="27"/>
  <c r="M94" i="27"/>
  <c r="M93" i="27"/>
  <c r="M92" i="27"/>
  <c r="M91" i="27"/>
  <c r="M90" i="27"/>
  <c r="M89" i="27"/>
  <c r="M88" i="27"/>
  <c r="M87" i="27"/>
  <c r="M86" i="27"/>
  <c r="M85" i="27"/>
  <c r="M84" i="27"/>
  <c r="M83" i="27"/>
  <c r="M82" i="27"/>
  <c r="M81" i="27"/>
  <c r="M80" i="27"/>
  <c r="M79" i="27"/>
  <c r="M78" i="27"/>
  <c r="M77" i="27"/>
  <c r="M76" i="27"/>
  <c r="M75" i="27"/>
  <c r="M74" i="27"/>
  <c r="M73" i="27"/>
  <c r="M72" i="27"/>
  <c r="M71" i="27"/>
  <c r="M70" i="27"/>
  <c r="M69" i="27"/>
  <c r="M68" i="27"/>
  <c r="M67" i="27"/>
  <c r="M66" i="27"/>
  <c r="M65" i="27"/>
  <c r="M64" i="27"/>
  <c r="M63" i="27"/>
  <c r="M62" i="27"/>
  <c r="M61" i="27"/>
  <c r="M60" i="27"/>
  <c r="M59" i="27"/>
  <c r="M58" i="27"/>
  <c r="M57" i="27"/>
  <c r="M56" i="27"/>
  <c r="M55" i="27"/>
  <c r="M54" i="27"/>
  <c r="M53" i="27"/>
  <c r="M52" i="27"/>
  <c r="M51" i="27"/>
  <c r="M50" i="27"/>
  <c r="M49" i="27"/>
  <c r="M48" i="27"/>
  <c r="M47" i="27"/>
  <c r="M46" i="27"/>
  <c r="M45" i="27"/>
  <c r="M44" i="27"/>
  <c r="M43" i="27"/>
  <c r="M42" i="27"/>
  <c r="M41" i="27"/>
  <c r="M40" i="27"/>
  <c r="M39" i="27"/>
  <c r="M38" i="27"/>
  <c r="M37" i="27"/>
  <c r="M36" i="27"/>
  <c r="M35" i="27"/>
  <c r="M34" i="27"/>
  <c r="M33" i="27"/>
  <c r="M32" i="27"/>
  <c r="M31" i="27"/>
  <c r="M30" i="27"/>
  <c r="M29" i="27"/>
  <c r="M28" i="27"/>
  <c r="M27" i="27"/>
  <c r="M26" i="27"/>
  <c r="M25" i="27"/>
  <c r="M24" i="27"/>
  <c r="M23" i="27"/>
  <c r="M22" i="27"/>
  <c r="M21" i="27"/>
  <c r="M20" i="27"/>
  <c r="M19" i="27"/>
  <c r="M18" i="27"/>
  <c r="M17" i="27"/>
  <c r="M16" i="27"/>
  <c r="M15" i="27"/>
  <c r="M14" i="27"/>
  <c r="M13" i="27"/>
  <c r="M12" i="27"/>
  <c r="M11" i="27"/>
  <c r="M10" i="27"/>
  <c r="L1976" i="27"/>
  <c r="L1975" i="27"/>
  <c r="L1974" i="27"/>
  <c r="L1973" i="27"/>
  <c r="L1972" i="27"/>
  <c r="L1971" i="27"/>
  <c r="L1970" i="27"/>
  <c r="L1969" i="27"/>
  <c r="L1968" i="27"/>
  <c r="L1967" i="27"/>
  <c r="L1966" i="27"/>
  <c r="L1965" i="27"/>
  <c r="L1964" i="27"/>
  <c r="L1963" i="27"/>
  <c r="L1962" i="27"/>
  <c r="L1961" i="27"/>
  <c r="L1960" i="27"/>
  <c r="L1959" i="27"/>
  <c r="L1958" i="27"/>
  <c r="L1957" i="27"/>
  <c r="L1956" i="27"/>
  <c r="L1955" i="27"/>
  <c r="L1954" i="27"/>
  <c r="L1953" i="27"/>
  <c r="L1952" i="27"/>
  <c r="L1951" i="27"/>
  <c r="L1950" i="27"/>
  <c r="L1949" i="27"/>
  <c r="L1948" i="27"/>
  <c r="L1947" i="27"/>
  <c r="L1946" i="27"/>
  <c r="L1945" i="27"/>
  <c r="L1944" i="27"/>
  <c r="L1943" i="27"/>
  <c r="L1942" i="27"/>
  <c r="L1941" i="27"/>
  <c r="L1940" i="27"/>
  <c r="L1939" i="27"/>
  <c r="L1938" i="27"/>
  <c r="L1937" i="27"/>
  <c r="L1936" i="27"/>
  <c r="L1935" i="27"/>
  <c r="L1934" i="27"/>
  <c r="L1933" i="27"/>
  <c r="L1932" i="27"/>
  <c r="L1931" i="27"/>
  <c r="L1930" i="27"/>
  <c r="L1929" i="27"/>
  <c r="L1928" i="27"/>
  <c r="L1927" i="27"/>
  <c r="L1926" i="27"/>
  <c r="L1925" i="27"/>
  <c r="L1924" i="27"/>
  <c r="L1923" i="27"/>
  <c r="L1922" i="27"/>
  <c r="L1921" i="27"/>
  <c r="L1920" i="27"/>
  <c r="L1919" i="27"/>
  <c r="L1918" i="27"/>
  <c r="L1917" i="27"/>
  <c r="L1916" i="27"/>
  <c r="L1915" i="27"/>
  <c r="L1914" i="27"/>
  <c r="L1913" i="27"/>
  <c r="L1912" i="27"/>
  <c r="L1911" i="27"/>
  <c r="L1910" i="27"/>
  <c r="L1909" i="27"/>
  <c r="L1908" i="27"/>
  <c r="L1907" i="27"/>
  <c r="L1906" i="27"/>
  <c r="L1905" i="27"/>
  <c r="L1904" i="27"/>
  <c r="L1903" i="27"/>
  <c r="L1902" i="27"/>
  <c r="L1901" i="27"/>
  <c r="L1900" i="27"/>
  <c r="L1899" i="27"/>
  <c r="L1898" i="27"/>
  <c r="L1897" i="27"/>
  <c r="L1896" i="27"/>
  <c r="L1895" i="27"/>
  <c r="L1894" i="27"/>
  <c r="L1893" i="27"/>
  <c r="L1892" i="27"/>
  <c r="L1891" i="27"/>
  <c r="L1890" i="27"/>
  <c r="L1889" i="27"/>
  <c r="L1888" i="27"/>
  <c r="L1887" i="27"/>
  <c r="L1886" i="27"/>
  <c r="L1885" i="27"/>
  <c r="L1884" i="27"/>
  <c r="L1883" i="27"/>
  <c r="L1882" i="27"/>
  <c r="L1881" i="27"/>
  <c r="L1880" i="27"/>
  <c r="L1879" i="27"/>
  <c r="L1878" i="27"/>
  <c r="L1877" i="27"/>
  <c r="L1876" i="27"/>
  <c r="L1875" i="27"/>
  <c r="L1874" i="27"/>
  <c r="L1873" i="27"/>
  <c r="L1872" i="27"/>
  <c r="L1871" i="27"/>
  <c r="L1870" i="27"/>
  <c r="L1869" i="27"/>
  <c r="L1868" i="27"/>
  <c r="L1867" i="27"/>
  <c r="L1866" i="27"/>
  <c r="L1865" i="27"/>
  <c r="L1864" i="27"/>
  <c r="L1863" i="27"/>
  <c r="L1862" i="27"/>
  <c r="L1861" i="27"/>
  <c r="L1860" i="27"/>
  <c r="L1859" i="27"/>
  <c r="L1858" i="27"/>
  <c r="L1857" i="27"/>
  <c r="L1856" i="27"/>
  <c r="L1855" i="27"/>
  <c r="L1854" i="27"/>
  <c r="L1853" i="27"/>
  <c r="L1852" i="27"/>
  <c r="L1851" i="27"/>
  <c r="L1850" i="27"/>
  <c r="L1849" i="27"/>
  <c r="L1848" i="27"/>
  <c r="L1847" i="27"/>
  <c r="L1846" i="27"/>
  <c r="L1845" i="27"/>
  <c r="L1844" i="27"/>
  <c r="L1843" i="27"/>
  <c r="L1842" i="27"/>
  <c r="L1841" i="27"/>
  <c r="L1840" i="27"/>
  <c r="L1839" i="27"/>
  <c r="L1838" i="27"/>
  <c r="L1837" i="27"/>
  <c r="L1836" i="27"/>
  <c r="L1835" i="27"/>
  <c r="L1834" i="27"/>
  <c r="L1833" i="27"/>
  <c r="L1832" i="27"/>
  <c r="L1831" i="27"/>
  <c r="L1830" i="27"/>
  <c r="L1829" i="27"/>
  <c r="L1828" i="27"/>
  <c r="L1827" i="27"/>
  <c r="L1826" i="27"/>
  <c r="L1825" i="27"/>
  <c r="L1824" i="27"/>
  <c r="L1823" i="27"/>
  <c r="L1822" i="27"/>
  <c r="L1821" i="27"/>
  <c r="L1820" i="27"/>
  <c r="L1819" i="27"/>
  <c r="L1818" i="27"/>
  <c r="L1817" i="27"/>
  <c r="L1816" i="27"/>
  <c r="L1815" i="27"/>
  <c r="L1814" i="27"/>
  <c r="L1813" i="27"/>
  <c r="L1812" i="27"/>
  <c r="L1811" i="27"/>
  <c r="L1810" i="27"/>
  <c r="L1809" i="27"/>
  <c r="L1808" i="27"/>
  <c r="L1807" i="27"/>
  <c r="L1806" i="27"/>
  <c r="L1805" i="27"/>
  <c r="L1804" i="27"/>
  <c r="L1803" i="27"/>
  <c r="L1802" i="27"/>
  <c r="L1801" i="27"/>
  <c r="L1800" i="27"/>
  <c r="L1799" i="27"/>
  <c r="L1798" i="27"/>
  <c r="L1797" i="27"/>
  <c r="L1796" i="27"/>
  <c r="L1795" i="27"/>
  <c r="L1794" i="27"/>
  <c r="L1793" i="27"/>
  <c r="L1792" i="27"/>
  <c r="L1791" i="27"/>
  <c r="L1790" i="27"/>
  <c r="L1789" i="27"/>
  <c r="L1788" i="27"/>
  <c r="L1787" i="27"/>
  <c r="L1786" i="27"/>
  <c r="L1785" i="27"/>
  <c r="L1784" i="27"/>
  <c r="L1783" i="27"/>
  <c r="L1782" i="27"/>
  <c r="L1781" i="27"/>
  <c r="L1780" i="27"/>
  <c r="L1779" i="27"/>
  <c r="L1778" i="27"/>
  <c r="L1777" i="27"/>
  <c r="L1776" i="27"/>
  <c r="L1775" i="27"/>
  <c r="L1774" i="27"/>
  <c r="L1773" i="27"/>
  <c r="L1772" i="27"/>
  <c r="L1771" i="27"/>
  <c r="L1770" i="27"/>
  <c r="L1769" i="27"/>
  <c r="L1768" i="27"/>
  <c r="L1767" i="27"/>
  <c r="L1766" i="27"/>
  <c r="L1765" i="27"/>
  <c r="L1764" i="27"/>
  <c r="L1763" i="27"/>
  <c r="L1762" i="27"/>
  <c r="L1761" i="27"/>
  <c r="L1760" i="27"/>
  <c r="L1759" i="27"/>
  <c r="L1758" i="27"/>
  <c r="L1757" i="27"/>
  <c r="L1756" i="27"/>
  <c r="L1755" i="27"/>
  <c r="L1754" i="27"/>
  <c r="L1753" i="27"/>
  <c r="L1752" i="27"/>
  <c r="L1751" i="27"/>
  <c r="L1750" i="27"/>
  <c r="L1749" i="27"/>
  <c r="L1748" i="27"/>
  <c r="L1747" i="27"/>
  <c r="L1746" i="27"/>
  <c r="L1745" i="27"/>
  <c r="L1744" i="27"/>
  <c r="L1743" i="27"/>
  <c r="L1742" i="27"/>
  <c r="L1741" i="27"/>
  <c r="L1740" i="27"/>
  <c r="L1739" i="27"/>
  <c r="L1738" i="27"/>
  <c r="L1737" i="27"/>
  <c r="L1736" i="27"/>
  <c r="L1735" i="27"/>
  <c r="L1734" i="27"/>
  <c r="L1733" i="27"/>
  <c r="L1732" i="27"/>
  <c r="L1731" i="27"/>
  <c r="L1730" i="27"/>
  <c r="L1729" i="27"/>
  <c r="L1728" i="27"/>
  <c r="L1727" i="27"/>
  <c r="L1726" i="27"/>
  <c r="L1725" i="27"/>
  <c r="L1724" i="27"/>
  <c r="L1723" i="27"/>
  <c r="L1722" i="27"/>
  <c r="L1721" i="27"/>
  <c r="L1720" i="27"/>
  <c r="L1719" i="27"/>
  <c r="L1718" i="27"/>
  <c r="L1717" i="27"/>
  <c r="L1716" i="27"/>
  <c r="L1715" i="27"/>
  <c r="L1714" i="27"/>
  <c r="L1713" i="27"/>
  <c r="L1712" i="27"/>
  <c r="L1711" i="27"/>
  <c r="L1710" i="27"/>
  <c r="L1709" i="27"/>
  <c r="L1708" i="27"/>
  <c r="L1707" i="27"/>
  <c r="L1706" i="27"/>
  <c r="L1705" i="27"/>
  <c r="L1704" i="27"/>
  <c r="L1703" i="27"/>
  <c r="L1702" i="27"/>
  <c r="L1701" i="27"/>
  <c r="L1700" i="27"/>
  <c r="L1699" i="27"/>
  <c r="L1698" i="27"/>
  <c r="L1697" i="27"/>
  <c r="L1696" i="27"/>
  <c r="L1695" i="27"/>
  <c r="L1694" i="27"/>
  <c r="L1693" i="27"/>
  <c r="L1692" i="27"/>
  <c r="L1691" i="27"/>
  <c r="L1690" i="27"/>
  <c r="L1689" i="27"/>
  <c r="L1688" i="27"/>
  <c r="L1687" i="27"/>
  <c r="L1686" i="27"/>
  <c r="L1685" i="27"/>
  <c r="L1684" i="27"/>
  <c r="L1683" i="27"/>
  <c r="L1682" i="27"/>
  <c r="L1681" i="27"/>
  <c r="L1680" i="27"/>
  <c r="L1679" i="27"/>
  <c r="L1678" i="27"/>
  <c r="L1677" i="27"/>
  <c r="L1676" i="27"/>
  <c r="L1675" i="27"/>
  <c r="L1674" i="27"/>
  <c r="L1673" i="27"/>
  <c r="L1672" i="27"/>
  <c r="L1671" i="27"/>
  <c r="L1670" i="27"/>
  <c r="L1669" i="27"/>
  <c r="L1668" i="27"/>
  <c r="L1667" i="27"/>
  <c r="L1666" i="27"/>
  <c r="L1665" i="27"/>
  <c r="L1664" i="27"/>
  <c r="L1663" i="27"/>
  <c r="L1662" i="27"/>
  <c r="L1661" i="27"/>
  <c r="L1660" i="27"/>
  <c r="L1659" i="27"/>
  <c r="L1658" i="27"/>
  <c r="L1657" i="27"/>
  <c r="L1656" i="27"/>
  <c r="L1655" i="27"/>
  <c r="L1654" i="27"/>
  <c r="L1653" i="27"/>
  <c r="L1652" i="27"/>
  <c r="L1651" i="27"/>
  <c r="L1650" i="27"/>
  <c r="L1649" i="27"/>
  <c r="L1648" i="27"/>
  <c r="L1647" i="27"/>
  <c r="L1646" i="27"/>
  <c r="L1645" i="27"/>
  <c r="L1644" i="27"/>
  <c r="L1643" i="27"/>
  <c r="L1642" i="27"/>
  <c r="L1641" i="27"/>
  <c r="L1640" i="27"/>
  <c r="L1639" i="27"/>
  <c r="L1638" i="27"/>
  <c r="L1637" i="27"/>
  <c r="L1636" i="27"/>
  <c r="L1635" i="27"/>
  <c r="L1634" i="27"/>
  <c r="L1633" i="27"/>
  <c r="L1632" i="27"/>
  <c r="L1631" i="27"/>
  <c r="L1630" i="27"/>
  <c r="L1629" i="27"/>
  <c r="L1628" i="27"/>
  <c r="L1627" i="27"/>
  <c r="L1626" i="27"/>
  <c r="L1625" i="27"/>
  <c r="L1624" i="27"/>
  <c r="L1623" i="27"/>
  <c r="L1622" i="27"/>
  <c r="L1621" i="27"/>
  <c r="L1620" i="27"/>
  <c r="L1619" i="27"/>
  <c r="L1618" i="27"/>
  <c r="L1617" i="27"/>
  <c r="L1616" i="27"/>
  <c r="L1615" i="27"/>
  <c r="L1614" i="27"/>
  <c r="L1613" i="27"/>
  <c r="L1612" i="27"/>
  <c r="L1611" i="27"/>
  <c r="L1610" i="27"/>
  <c r="L1609" i="27"/>
  <c r="L1608" i="27"/>
  <c r="L1607" i="27"/>
  <c r="L1606" i="27"/>
  <c r="L1605" i="27"/>
  <c r="L1604" i="27"/>
  <c r="L1603" i="27"/>
  <c r="L1602" i="27"/>
  <c r="L1601" i="27"/>
  <c r="L1600" i="27"/>
  <c r="L1599" i="27"/>
  <c r="L1598" i="27"/>
  <c r="L1597" i="27"/>
  <c r="L1596" i="27"/>
  <c r="L1595" i="27"/>
  <c r="L1594" i="27"/>
  <c r="L1593" i="27"/>
  <c r="L1592" i="27"/>
  <c r="L1591" i="27"/>
  <c r="L1590" i="27"/>
  <c r="L1589" i="27"/>
  <c r="L1588" i="27"/>
  <c r="L1587" i="27"/>
  <c r="L1586" i="27"/>
  <c r="L1585" i="27"/>
  <c r="L1584" i="27"/>
  <c r="L1583" i="27"/>
  <c r="L1582" i="27"/>
  <c r="L1581" i="27"/>
  <c r="L1580" i="27"/>
  <c r="L1579" i="27"/>
  <c r="L1578" i="27"/>
  <c r="L1577" i="27"/>
  <c r="L1576" i="27"/>
  <c r="L1575" i="27"/>
  <c r="L1574" i="27"/>
  <c r="L1573" i="27"/>
  <c r="L1572" i="27"/>
  <c r="L1571" i="27"/>
  <c r="L1570" i="27"/>
  <c r="L1569" i="27"/>
  <c r="L1568" i="27"/>
  <c r="L1567" i="27"/>
  <c r="L1566" i="27"/>
  <c r="L1565" i="27"/>
  <c r="L1564" i="27"/>
  <c r="L1563" i="27"/>
  <c r="L1562" i="27"/>
  <c r="L1561" i="27"/>
  <c r="L1560" i="27"/>
  <c r="L1559" i="27"/>
  <c r="L1558" i="27"/>
  <c r="L1557" i="27"/>
  <c r="L1556" i="27"/>
  <c r="L1555" i="27"/>
  <c r="L1554" i="27"/>
  <c r="L1553" i="27"/>
  <c r="L1552" i="27"/>
  <c r="L1551" i="27"/>
  <c r="L1550" i="27"/>
  <c r="L1549" i="27"/>
  <c r="L1548" i="27"/>
  <c r="L1547" i="27"/>
  <c r="L1546" i="27"/>
  <c r="L1545" i="27"/>
  <c r="L1544" i="27"/>
  <c r="L1543" i="27"/>
  <c r="L1542" i="27"/>
  <c r="L1541" i="27"/>
  <c r="L1540" i="27"/>
  <c r="L1539" i="27"/>
  <c r="L1538" i="27"/>
  <c r="L1537" i="27"/>
  <c r="L1536" i="27"/>
  <c r="L1535" i="27"/>
  <c r="L1534" i="27"/>
  <c r="L1533" i="27"/>
  <c r="L1532" i="27"/>
  <c r="L1531" i="27"/>
  <c r="L1530" i="27"/>
  <c r="L1529" i="27"/>
  <c r="L1528" i="27"/>
  <c r="L1527" i="27"/>
  <c r="L1526" i="27"/>
  <c r="L1525" i="27"/>
  <c r="L1524" i="27"/>
  <c r="L1523" i="27"/>
  <c r="L1522" i="27"/>
  <c r="L1521" i="27"/>
  <c r="L1520" i="27"/>
  <c r="L1519" i="27"/>
  <c r="L1518" i="27"/>
  <c r="L1517" i="27"/>
  <c r="L1516" i="27"/>
  <c r="L1515" i="27"/>
  <c r="L1514" i="27"/>
  <c r="L1513" i="27"/>
  <c r="L1512" i="27"/>
  <c r="L1511" i="27"/>
  <c r="L1510" i="27"/>
  <c r="L1509" i="27"/>
  <c r="L1508" i="27"/>
  <c r="L1507" i="27"/>
  <c r="L1506" i="27"/>
  <c r="L1505" i="27"/>
  <c r="L1504" i="27"/>
  <c r="L1503" i="27"/>
  <c r="L1502" i="27"/>
  <c r="L1501" i="27"/>
  <c r="L1500" i="27"/>
  <c r="L1499" i="27"/>
  <c r="L1498" i="27"/>
  <c r="L1497" i="27"/>
  <c r="L1496" i="27"/>
  <c r="L1495" i="27"/>
  <c r="L1494" i="27"/>
  <c r="L1493" i="27"/>
  <c r="L1492" i="27"/>
  <c r="L1491" i="27"/>
  <c r="L1490" i="27"/>
  <c r="L1489" i="27"/>
  <c r="L1488" i="27"/>
  <c r="L1487" i="27"/>
  <c r="L1486" i="27"/>
  <c r="L1485" i="27"/>
  <c r="L1484" i="27"/>
  <c r="L1483" i="27"/>
  <c r="L1482" i="27"/>
  <c r="L1481" i="27"/>
  <c r="L1480" i="27"/>
  <c r="L1479" i="27"/>
  <c r="L1478" i="27"/>
  <c r="L1477" i="27"/>
  <c r="L1476" i="27"/>
  <c r="L1475" i="27"/>
  <c r="L1474" i="27"/>
  <c r="L1473" i="27"/>
  <c r="L1472" i="27"/>
  <c r="L1471" i="27"/>
  <c r="L1470" i="27"/>
  <c r="L1469" i="27"/>
  <c r="L1468" i="27"/>
  <c r="L1467" i="27"/>
  <c r="L1466" i="27"/>
  <c r="L1465" i="27"/>
  <c r="L1464" i="27"/>
  <c r="L1463" i="27"/>
  <c r="L1462" i="27"/>
  <c r="L1461" i="27"/>
  <c r="L1460" i="27"/>
  <c r="L1459" i="27"/>
  <c r="L1458" i="27"/>
  <c r="L1457" i="27"/>
  <c r="L1456" i="27"/>
  <c r="L1455" i="27"/>
  <c r="L1454" i="27"/>
  <c r="L1453" i="27"/>
  <c r="L1452" i="27"/>
  <c r="L1451" i="27"/>
  <c r="L1450" i="27"/>
  <c r="L1449" i="27"/>
  <c r="L1448" i="27"/>
  <c r="L1447" i="27"/>
  <c r="L1446" i="27"/>
  <c r="L1445" i="27"/>
  <c r="L1444" i="27"/>
  <c r="L1443" i="27"/>
  <c r="L1442" i="27"/>
  <c r="L1441" i="27"/>
  <c r="L1440" i="27"/>
  <c r="L1439" i="27"/>
  <c r="L1438" i="27"/>
  <c r="L1437" i="27"/>
  <c r="L1436" i="27"/>
  <c r="L1435" i="27"/>
  <c r="L1434" i="27"/>
  <c r="L1433" i="27"/>
  <c r="L1432" i="27"/>
  <c r="L1431" i="27"/>
  <c r="L1430" i="27"/>
  <c r="L1429" i="27"/>
  <c r="L1428" i="27"/>
  <c r="L1427" i="27"/>
  <c r="L1426" i="27"/>
  <c r="L1425" i="27"/>
  <c r="L1424" i="27"/>
  <c r="L1423" i="27"/>
  <c r="L1422" i="27"/>
  <c r="L1421" i="27"/>
  <c r="L1420" i="27"/>
  <c r="L1419" i="27"/>
  <c r="L1418" i="27"/>
  <c r="L1417" i="27"/>
  <c r="L1416" i="27"/>
  <c r="L1415" i="27"/>
  <c r="L1414" i="27"/>
  <c r="L1413" i="27"/>
  <c r="L1412" i="27"/>
  <c r="L1411" i="27"/>
  <c r="L1410" i="27"/>
  <c r="L1409" i="27"/>
  <c r="L1408" i="27"/>
  <c r="L1407" i="27"/>
  <c r="L1406" i="27"/>
  <c r="L1405" i="27"/>
  <c r="L1404" i="27"/>
  <c r="L1403" i="27"/>
  <c r="L1402" i="27"/>
  <c r="L1401" i="27"/>
  <c r="L1400" i="27"/>
  <c r="L1399" i="27"/>
  <c r="L1398" i="27"/>
  <c r="L1397" i="27"/>
  <c r="L1396" i="27"/>
  <c r="L1395" i="27"/>
  <c r="L1394" i="27"/>
  <c r="L1393" i="27"/>
  <c r="L1392" i="27"/>
  <c r="L1391" i="27"/>
  <c r="L1390" i="27"/>
  <c r="L1389" i="27"/>
  <c r="L1388" i="27"/>
  <c r="L1387" i="27"/>
  <c r="L1386" i="27"/>
  <c r="L1385" i="27"/>
  <c r="L1384" i="27"/>
  <c r="L1383" i="27"/>
  <c r="L1382" i="27"/>
  <c r="L1381" i="27"/>
  <c r="L1380" i="27"/>
  <c r="L1379" i="27"/>
  <c r="L1378" i="27"/>
  <c r="L1377" i="27"/>
  <c r="L1376" i="27"/>
  <c r="L1375" i="27"/>
  <c r="L1374" i="27"/>
  <c r="L1373" i="27"/>
  <c r="L1372" i="27"/>
  <c r="L1371" i="27"/>
  <c r="L1370" i="27"/>
  <c r="L1369" i="27"/>
  <c r="L1368" i="27"/>
  <c r="L1367" i="27"/>
  <c r="L1366" i="27"/>
  <c r="L1365" i="27"/>
  <c r="L1364" i="27"/>
  <c r="L1363" i="27"/>
  <c r="L1362" i="27"/>
  <c r="L1361" i="27"/>
  <c r="L1360" i="27"/>
  <c r="L1359" i="27"/>
  <c r="L1358" i="27"/>
  <c r="L1357" i="27"/>
  <c r="L1356" i="27"/>
  <c r="L1355" i="27"/>
  <c r="L1354" i="27"/>
  <c r="L1353" i="27"/>
  <c r="L1352" i="27"/>
  <c r="L1351" i="27"/>
  <c r="L1350" i="27"/>
  <c r="L1349" i="27"/>
  <c r="L1348" i="27"/>
  <c r="L1347" i="27"/>
  <c r="L1346" i="27"/>
  <c r="L1345" i="27"/>
  <c r="L1344" i="27"/>
  <c r="L1343" i="27"/>
  <c r="L1342" i="27"/>
  <c r="L1341" i="27"/>
  <c r="L1340" i="27"/>
  <c r="L1339" i="27"/>
  <c r="L1338" i="27"/>
  <c r="L1337" i="27"/>
  <c r="L1336" i="27"/>
  <c r="L1335" i="27"/>
  <c r="L1334" i="27"/>
  <c r="L1333" i="27"/>
  <c r="L1332" i="27"/>
  <c r="L1331" i="27"/>
  <c r="L1330" i="27"/>
  <c r="L1329" i="27"/>
  <c r="L1328" i="27"/>
  <c r="L1327" i="27"/>
  <c r="L1326" i="27"/>
  <c r="L1325" i="27"/>
  <c r="L1324" i="27"/>
  <c r="L1323" i="27"/>
  <c r="L1322" i="27"/>
  <c r="L1321" i="27"/>
  <c r="L1320" i="27"/>
  <c r="L1319" i="27"/>
  <c r="L1318" i="27"/>
  <c r="L1317" i="27"/>
  <c r="L1316" i="27"/>
  <c r="L1315" i="27"/>
  <c r="L1314" i="27"/>
  <c r="L1313" i="27"/>
  <c r="L1312" i="27"/>
  <c r="L1311" i="27"/>
  <c r="L1310" i="27"/>
  <c r="L1309" i="27"/>
  <c r="L1308" i="27"/>
  <c r="L1307" i="27"/>
  <c r="L1306" i="27"/>
  <c r="L1305" i="27"/>
  <c r="L1304" i="27"/>
  <c r="L1303" i="27"/>
  <c r="L1302" i="27"/>
  <c r="L1301" i="27"/>
  <c r="L1300" i="27"/>
  <c r="L1299" i="27"/>
  <c r="L1298" i="27"/>
  <c r="L1297" i="27"/>
  <c r="L1296" i="27"/>
  <c r="L1295" i="27"/>
  <c r="L1294" i="27"/>
  <c r="L1293" i="27"/>
  <c r="L1292" i="27"/>
  <c r="L1291" i="27"/>
  <c r="L1290" i="27"/>
  <c r="L1289" i="27"/>
  <c r="L1288" i="27"/>
  <c r="L1287" i="27"/>
  <c r="L1286" i="27"/>
  <c r="L1285" i="27"/>
  <c r="L1284" i="27"/>
  <c r="L1283" i="27"/>
  <c r="L1282" i="27"/>
  <c r="L1281" i="27"/>
  <c r="L1280" i="27"/>
  <c r="L1279" i="27"/>
  <c r="L1278" i="27"/>
  <c r="L1277" i="27"/>
  <c r="L1276" i="27"/>
  <c r="L1275" i="27"/>
  <c r="L1274" i="27"/>
  <c r="L1273" i="27"/>
  <c r="L1272" i="27"/>
  <c r="L1271" i="27"/>
  <c r="L1270" i="27"/>
  <c r="L1269" i="27"/>
  <c r="L1268" i="27"/>
  <c r="L1267" i="27"/>
  <c r="L1266" i="27"/>
  <c r="L1265" i="27"/>
  <c r="L1264" i="27"/>
  <c r="L1263" i="27"/>
  <c r="L1262" i="27"/>
  <c r="L1261" i="27"/>
  <c r="L1260" i="27"/>
  <c r="L1259" i="27"/>
  <c r="L1258" i="27"/>
  <c r="L1257" i="27"/>
  <c r="L1256" i="27"/>
  <c r="L1255" i="27"/>
  <c r="L1254" i="27"/>
  <c r="L1253" i="27"/>
  <c r="L1252" i="27"/>
  <c r="L1251" i="27"/>
  <c r="L1250" i="27"/>
  <c r="L1249" i="27"/>
  <c r="L1248" i="27"/>
  <c r="L1247" i="27"/>
  <c r="L1246" i="27"/>
  <c r="L1245" i="27"/>
  <c r="L1244" i="27"/>
  <c r="L1243" i="27"/>
  <c r="L1242" i="27"/>
  <c r="L1241" i="27"/>
  <c r="L1240" i="27"/>
  <c r="L1239" i="27"/>
  <c r="L1238" i="27"/>
  <c r="L1237" i="27"/>
  <c r="L1236" i="27"/>
  <c r="L1235" i="27"/>
  <c r="L1234" i="27"/>
  <c r="L1233" i="27"/>
  <c r="L1232" i="27"/>
  <c r="L1231" i="27"/>
  <c r="L1230" i="27"/>
  <c r="L1229" i="27"/>
  <c r="L1228" i="27"/>
  <c r="L1227" i="27"/>
  <c r="L1226" i="27"/>
  <c r="L1225" i="27"/>
  <c r="L1224" i="27"/>
  <c r="L1223" i="27"/>
  <c r="L1222" i="27"/>
  <c r="L1221" i="27"/>
  <c r="L1220" i="27"/>
  <c r="L1219" i="27"/>
  <c r="L1218" i="27"/>
  <c r="L1217" i="27"/>
  <c r="L1216" i="27"/>
  <c r="L1215" i="27"/>
  <c r="L1214" i="27"/>
  <c r="L1213" i="27"/>
  <c r="L1212" i="27"/>
  <c r="L1211" i="27"/>
  <c r="L1210" i="27"/>
  <c r="L1209" i="27"/>
  <c r="L1208" i="27"/>
  <c r="L1207" i="27"/>
  <c r="L1206" i="27"/>
  <c r="L1205" i="27"/>
  <c r="L1204" i="27"/>
  <c r="L1203" i="27"/>
  <c r="L1202" i="27"/>
  <c r="L1201" i="27"/>
  <c r="L1200" i="27"/>
  <c r="L1199" i="27"/>
  <c r="L1198" i="27"/>
  <c r="L1197" i="27"/>
  <c r="L1196" i="27"/>
  <c r="L1195" i="27"/>
  <c r="L1194" i="27"/>
  <c r="L1193" i="27"/>
  <c r="L1192" i="27"/>
  <c r="L1191" i="27"/>
  <c r="L1190" i="27"/>
  <c r="L1189" i="27"/>
  <c r="L1188" i="27"/>
  <c r="L1187" i="27"/>
  <c r="L1186" i="27"/>
  <c r="L1185" i="27"/>
  <c r="L1184" i="27"/>
  <c r="L1183" i="27"/>
  <c r="L1182" i="27"/>
  <c r="L1181" i="27"/>
  <c r="L1180" i="27"/>
  <c r="L1179" i="27"/>
  <c r="L1178" i="27"/>
  <c r="L1177" i="27"/>
  <c r="L1176" i="27"/>
  <c r="L1175" i="27"/>
  <c r="L1174" i="27"/>
  <c r="L1173" i="27"/>
  <c r="L1172" i="27"/>
  <c r="L1171" i="27"/>
  <c r="L1170" i="27"/>
  <c r="L1169" i="27"/>
  <c r="L1168" i="27"/>
  <c r="L1167" i="27"/>
  <c r="L1166" i="27"/>
  <c r="L1165" i="27"/>
  <c r="L1164" i="27"/>
  <c r="L1163" i="27"/>
  <c r="L1162" i="27"/>
  <c r="L1161" i="27"/>
  <c r="L1160" i="27"/>
  <c r="L1159" i="27"/>
  <c r="L1158" i="27"/>
  <c r="L1157" i="27"/>
  <c r="L1156" i="27"/>
  <c r="L1155" i="27"/>
  <c r="L1154" i="27"/>
  <c r="L1153" i="27"/>
  <c r="L1152" i="27"/>
  <c r="L1151" i="27"/>
  <c r="L1150" i="27"/>
  <c r="L1149" i="27"/>
  <c r="L1148" i="27"/>
  <c r="L1147" i="27"/>
  <c r="L1146" i="27"/>
  <c r="L1145" i="27"/>
  <c r="L1144" i="27"/>
  <c r="L1143" i="27"/>
  <c r="L1142" i="27"/>
  <c r="L1141" i="27"/>
  <c r="L1140" i="27"/>
  <c r="L1139" i="27"/>
  <c r="L1138" i="27"/>
  <c r="L1137" i="27"/>
  <c r="L1136" i="27"/>
  <c r="L1135" i="27"/>
  <c r="L1134" i="27"/>
  <c r="L1133" i="27"/>
  <c r="L1132" i="27"/>
  <c r="L1131" i="27"/>
  <c r="L1130" i="27"/>
  <c r="L1129" i="27"/>
  <c r="L1128" i="27"/>
  <c r="L1127" i="27"/>
  <c r="L1126" i="27"/>
  <c r="L1125" i="27"/>
  <c r="L1124" i="27"/>
  <c r="L1123" i="27"/>
  <c r="L1122" i="27"/>
  <c r="L1121" i="27"/>
  <c r="L1120" i="27"/>
  <c r="L1119" i="27"/>
  <c r="L1118" i="27"/>
  <c r="L1117" i="27"/>
  <c r="L1116" i="27"/>
  <c r="L1115" i="27"/>
  <c r="L1114" i="27"/>
  <c r="L1113" i="27"/>
  <c r="L1112" i="27"/>
  <c r="L1111" i="27"/>
  <c r="L1110" i="27"/>
  <c r="L1109" i="27"/>
  <c r="L1108" i="27"/>
  <c r="L1107" i="27"/>
  <c r="L1106" i="27"/>
  <c r="L1105" i="27"/>
  <c r="L1104" i="27"/>
  <c r="L1103" i="27"/>
  <c r="L1102" i="27"/>
  <c r="L1101" i="27"/>
  <c r="L1100" i="27"/>
  <c r="L1099" i="27"/>
  <c r="L1098" i="27"/>
  <c r="L1097" i="27"/>
  <c r="L1096" i="27"/>
  <c r="L1095" i="27"/>
  <c r="L1094" i="27"/>
  <c r="L1093" i="27"/>
  <c r="L1092" i="27"/>
  <c r="L1091" i="27"/>
  <c r="L1090" i="27"/>
  <c r="L1089" i="27"/>
  <c r="L1088" i="27"/>
  <c r="L1087" i="27"/>
  <c r="L1086" i="27"/>
  <c r="L1085" i="27"/>
  <c r="L1084" i="27"/>
  <c r="L1083" i="27"/>
  <c r="L1082" i="27"/>
  <c r="L1081" i="27"/>
  <c r="L1080" i="27"/>
  <c r="L1079" i="27"/>
  <c r="L1078" i="27"/>
  <c r="L1077" i="27"/>
  <c r="L1076" i="27"/>
  <c r="L1075" i="27"/>
  <c r="L1074" i="27"/>
  <c r="L1073" i="27"/>
  <c r="L1072" i="27"/>
  <c r="L1071" i="27"/>
  <c r="L1070" i="27"/>
  <c r="L1069" i="27"/>
  <c r="L1068" i="27"/>
  <c r="L1067" i="27"/>
  <c r="L1066" i="27"/>
  <c r="L1065" i="27"/>
  <c r="L1064" i="27"/>
  <c r="L1063" i="27"/>
  <c r="L1062" i="27"/>
  <c r="L1061" i="27"/>
  <c r="L1060" i="27"/>
  <c r="L1059" i="27"/>
  <c r="L1058" i="27"/>
  <c r="L1057" i="27"/>
  <c r="L1056" i="27"/>
  <c r="L1055" i="27"/>
  <c r="L1054" i="27"/>
  <c r="L1053" i="27"/>
  <c r="L1052" i="27"/>
  <c r="L1051" i="27"/>
  <c r="L1050" i="27"/>
  <c r="L1049" i="27"/>
  <c r="L1048" i="27"/>
  <c r="L1047" i="27"/>
  <c r="L1046" i="27"/>
  <c r="L1045" i="27"/>
  <c r="L1044" i="27"/>
  <c r="L1043" i="27"/>
  <c r="L1042" i="27"/>
  <c r="L1041" i="27"/>
  <c r="L1040" i="27"/>
  <c r="L1039" i="27"/>
  <c r="L1038" i="27"/>
  <c r="L1037" i="27"/>
  <c r="L1036" i="27"/>
  <c r="L1035" i="27"/>
  <c r="L1034" i="27"/>
  <c r="L1033" i="27"/>
  <c r="L1032" i="27"/>
  <c r="L1031" i="27"/>
  <c r="L1030" i="27"/>
  <c r="L1029" i="27"/>
  <c r="L1028" i="27"/>
  <c r="L1027" i="27"/>
  <c r="L1026" i="27"/>
  <c r="L1025" i="27"/>
  <c r="L1024" i="27"/>
  <c r="L1023" i="27"/>
  <c r="L1022" i="27"/>
  <c r="L1021" i="27"/>
  <c r="L1020" i="27"/>
  <c r="L1019" i="27"/>
  <c r="L1018" i="27"/>
  <c r="L1017" i="27"/>
  <c r="L1016" i="27"/>
  <c r="L1015" i="27"/>
  <c r="L1014" i="27"/>
  <c r="L1013" i="27"/>
  <c r="L1012" i="27"/>
  <c r="L1011" i="27"/>
  <c r="L1010" i="27"/>
  <c r="L1009" i="27"/>
  <c r="L1008" i="27"/>
  <c r="L1007" i="27"/>
  <c r="L1006" i="27"/>
  <c r="L1005" i="27"/>
  <c r="L1004" i="27"/>
  <c r="L1003" i="27"/>
  <c r="L1002" i="27"/>
  <c r="L1001" i="27"/>
  <c r="L1000" i="27"/>
  <c r="L999" i="27"/>
  <c r="L998" i="27"/>
  <c r="L997" i="27"/>
  <c r="L996" i="27"/>
  <c r="L995" i="27"/>
  <c r="L994" i="27"/>
  <c r="L993" i="27"/>
  <c r="L992" i="27"/>
  <c r="L991" i="27"/>
  <c r="L990" i="27"/>
  <c r="L989" i="27"/>
  <c r="L988" i="27"/>
  <c r="L987" i="27"/>
  <c r="L986" i="27"/>
  <c r="L985" i="27"/>
  <c r="L984" i="27"/>
  <c r="L983" i="27"/>
  <c r="L982" i="27"/>
  <c r="L981" i="27"/>
  <c r="L980" i="27"/>
  <c r="L979" i="27"/>
  <c r="L978" i="27"/>
  <c r="L977" i="27"/>
  <c r="L976" i="27"/>
  <c r="L975" i="27"/>
  <c r="L974" i="27"/>
  <c r="L973" i="27"/>
  <c r="L972" i="27"/>
  <c r="L971" i="27"/>
  <c r="L970" i="27"/>
  <c r="L969" i="27"/>
  <c r="L968" i="27"/>
  <c r="L967" i="27"/>
  <c r="L966" i="27"/>
  <c r="L965" i="27"/>
  <c r="L964" i="27"/>
  <c r="L963" i="27"/>
  <c r="L962" i="27"/>
  <c r="L961" i="27"/>
  <c r="L960" i="27"/>
  <c r="L959" i="27"/>
  <c r="L958" i="27"/>
  <c r="L957" i="27"/>
  <c r="L956" i="27"/>
  <c r="L955" i="27"/>
  <c r="L954" i="27"/>
  <c r="L953" i="27"/>
  <c r="L952" i="27"/>
  <c r="L951" i="27"/>
  <c r="L950" i="27"/>
  <c r="L949" i="27"/>
  <c r="L948" i="27"/>
  <c r="L947" i="27"/>
  <c r="L946" i="27"/>
  <c r="L945" i="27"/>
  <c r="L944" i="27"/>
  <c r="L943" i="27"/>
  <c r="L942" i="27"/>
  <c r="L941" i="27"/>
  <c r="L940" i="27"/>
  <c r="L939" i="27"/>
  <c r="L938" i="27"/>
  <c r="L937" i="27"/>
  <c r="L936" i="27"/>
  <c r="L935" i="27"/>
  <c r="L934" i="27"/>
  <c r="L933" i="27"/>
  <c r="L932" i="27"/>
  <c r="L931" i="27"/>
  <c r="L930" i="27"/>
  <c r="L929" i="27"/>
  <c r="L928" i="27"/>
  <c r="L927" i="27"/>
  <c r="L926" i="27"/>
  <c r="L925" i="27"/>
  <c r="L924" i="27"/>
  <c r="L923" i="27"/>
  <c r="L922" i="27"/>
  <c r="L921" i="27"/>
  <c r="L920" i="27"/>
  <c r="L919" i="27"/>
  <c r="L918" i="27"/>
  <c r="L917" i="27"/>
  <c r="L916" i="27"/>
  <c r="L915" i="27"/>
  <c r="L914" i="27"/>
  <c r="L913" i="27"/>
  <c r="L912" i="27"/>
  <c r="L911" i="27"/>
  <c r="L910" i="27"/>
  <c r="L909" i="27"/>
  <c r="L908" i="27"/>
  <c r="L907" i="27"/>
  <c r="L906" i="27"/>
  <c r="L905" i="27"/>
  <c r="L904" i="27"/>
  <c r="L903" i="27"/>
  <c r="L902" i="27"/>
  <c r="L901" i="27"/>
  <c r="L900" i="27"/>
  <c r="L899" i="27"/>
  <c r="L898" i="27"/>
  <c r="L897" i="27"/>
  <c r="L896" i="27"/>
  <c r="L895" i="27"/>
  <c r="L894" i="27"/>
  <c r="L893" i="27"/>
  <c r="L892" i="27"/>
  <c r="L891" i="27"/>
  <c r="L890" i="27"/>
  <c r="L889" i="27"/>
  <c r="L888" i="27"/>
  <c r="L887" i="27"/>
  <c r="L886" i="27"/>
  <c r="L885" i="27"/>
  <c r="L884" i="27"/>
  <c r="L883" i="27"/>
  <c r="L882" i="27"/>
  <c r="L881" i="27"/>
  <c r="L880" i="27"/>
  <c r="L879" i="27"/>
  <c r="L878" i="27"/>
  <c r="L877" i="27"/>
  <c r="L876" i="27"/>
  <c r="L875" i="27"/>
  <c r="L874" i="27"/>
  <c r="L873" i="27"/>
  <c r="L872" i="27"/>
  <c r="L871" i="27"/>
  <c r="L870" i="27"/>
  <c r="L869" i="27"/>
  <c r="L868" i="27"/>
  <c r="L867" i="27"/>
  <c r="L866" i="27"/>
  <c r="L865" i="27"/>
  <c r="L864" i="27"/>
  <c r="L863" i="27"/>
  <c r="L862" i="27"/>
  <c r="L861" i="27"/>
  <c r="L860" i="27"/>
  <c r="L859" i="27"/>
  <c r="L858" i="27"/>
  <c r="L857" i="27"/>
  <c r="L856" i="27"/>
  <c r="L855" i="27"/>
  <c r="L854" i="27"/>
  <c r="L853" i="27"/>
  <c r="L852" i="27"/>
  <c r="L851" i="27"/>
  <c r="L850" i="27"/>
  <c r="L849" i="27"/>
  <c r="L848" i="27"/>
  <c r="L847" i="27"/>
  <c r="L846" i="27"/>
  <c r="L845" i="27"/>
  <c r="L844" i="27"/>
  <c r="L843" i="27"/>
  <c r="L842" i="27"/>
  <c r="L841" i="27"/>
  <c r="L840" i="27"/>
  <c r="L839" i="27"/>
  <c r="L838" i="27"/>
  <c r="L837" i="27"/>
  <c r="L836" i="27"/>
  <c r="L835" i="27"/>
  <c r="L834" i="27"/>
  <c r="L833" i="27"/>
  <c r="L832" i="27"/>
  <c r="L831" i="27"/>
  <c r="L830" i="27"/>
  <c r="L829" i="27"/>
  <c r="L828" i="27"/>
  <c r="L827" i="27"/>
  <c r="L826" i="27"/>
  <c r="L825" i="27"/>
  <c r="L824" i="27"/>
  <c r="L823" i="27"/>
  <c r="L822" i="27"/>
  <c r="L821" i="27"/>
  <c r="L820" i="27"/>
  <c r="L819" i="27"/>
  <c r="L818" i="27"/>
  <c r="L817" i="27"/>
  <c r="L816" i="27"/>
  <c r="L815" i="27"/>
  <c r="L814" i="27"/>
  <c r="L813" i="27"/>
  <c r="L812" i="27"/>
  <c r="L811" i="27"/>
  <c r="L810" i="27"/>
  <c r="L809" i="27"/>
  <c r="L808" i="27"/>
  <c r="L807" i="27"/>
  <c r="L806" i="27"/>
  <c r="L805" i="27"/>
  <c r="L804" i="27"/>
  <c r="L803" i="27"/>
  <c r="L802" i="27"/>
  <c r="L801" i="27"/>
  <c r="L800" i="27"/>
  <c r="L799" i="27"/>
  <c r="L798" i="27"/>
  <c r="L797" i="27"/>
  <c r="L796" i="27"/>
  <c r="L795" i="27"/>
  <c r="L794" i="27"/>
  <c r="L793" i="27"/>
  <c r="L792" i="27"/>
  <c r="L791" i="27"/>
  <c r="L790" i="27"/>
  <c r="L789" i="27"/>
  <c r="L788" i="27"/>
  <c r="L787" i="27"/>
  <c r="L786" i="27"/>
  <c r="L785" i="27"/>
  <c r="L784" i="27"/>
  <c r="L783" i="27"/>
  <c r="L782" i="27"/>
  <c r="L781" i="27"/>
  <c r="L780" i="27"/>
  <c r="L779" i="27"/>
  <c r="L778" i="27"/>
  <c r="L777" i="27"/>
  <c r="L776" i="27"/>
  <c r="L775" i="27"/>
  <c r="L774" i="27"/>
  <c r="L773" i="27"/>
  <c r="L772" i="27"/>
  <c r="L771" i="27"/>
  <c r="L770" i="27"/>
  <c r="L769" i="27"/>
  <c r="L768" i="27"/>
  <c r="L767" i="27"/>
  <c r="L766" i="27"/>
  <c r="L765" i="27"/>
  <c r="L764" i="27"/>
  <c r="L763" i="27"/>
  <c r="L762" i="27"/>
  <c r="L761" i="27"/>
  <c r="L760" i="27"/>
  <c r="L759" i="27"/>
  <c r="L758" i="27"/>
  <c r="L757" i="27"/>
  <c r="L756" i="27"/>
  <c r="L755" i="27"/>
  <c r="L754" i="27"/>
  <c r="L753" i="27"/>
  <c r="L752" i="27"/>
  <c r="L751" i="27"/>
  <c r="L750" i="27"/>
  <c r="L749" i="27"/>
  <c r="L748" i="27"/>
  <c r="L747" i="27"/>
  <c r="L746" i="27"/>
  <c r="L745" i="27"/>
  <c r="L744" i="27"/>
  <c r="L743" i="27"/>
  <c r="L742" i="27"/>
  <c r="L741" i="27"/>
  <c r="L740" i="27"/>
  <c r="L739" i="27"/>
  <c r="L738" i="27"/>
  <c r="L737" i="27"/>
  <c r="L736" i="27"/>
  <c r="L735" i="27"/>
  <c r="L734" i="27"/>
  <c r="L733" i="27"/>
  <c r="L732" i="27"/>
  <c r="L731" i="27"/>
  <c r="L730" i="27"/>
  <c r="L729" i="27"/>
  <c r="L728" i="27"/>
  <c r="L727" i="27"/>
  <c r="L726" i="27"/>
  <c r="L725" i="27"/>
  <c r="L724" i="27"/>
  <c r="L723" i="27"/>
  <c r="L722" i="27"/>
  <c r="L721" i="27"/>
  <c r="L720" i="27"/>
  <c r="L719" i="27"/>
  <c r="L718" i="27"/>
  <c r="L717" i="27"/>
  <c r="L716" i="27"/>
  <c r="L715" i="27"/>
  <c r="L714" i="27"/>
  <c r="L713" i="27"/>
  <c r="L712" i="27"/>
  <c r="L711" i="27"/>
  <c r="L710" i="27"/>
  <c r="L709" i="27"/>
  <c r="L708" i="27"/>
  <c r="L707" i="27"/>
  <c r="L706" i="27"/>
  <c r="L705" i="27"/>
  <c r="L704" i="27"/>
  <c r="L703" i="27"/>
  <c r="L702" i="27"/>
  <c r="L701" i="27"/>
  <c r="L700" i="27"/>
  <c r="L699" i="27"/>
  <c r="L698" i="27"/>
  <c r="L697" i="27"/>
  <c r="L696" i="27"/>
  <c r="L695" i="27"/>
  <c r="L694" i="27"/>
  <c r="L693" i="27"/>
  <c r="L692" i="27"/>
  <c r="L691" i="27"/>
  <c r="L690" i="27"/>
  <c r="L689" i="27"/>
  <c r="L688" i="27"/>
  <c r="L687" i="27"/>
  <c r="L686" i="27"/>
  <c r="L685" i="27"/>
  <c r="L684" i="27"/>
  <c r="L683" i="27"/>
  <c r="L682" i="27"/>
  <c r="L681" i="27"/>
  <c r="L680" i="27"/>
  <c r="L679" i="27"/>
  <c r="L678" i="27"/>
  <c r="L677" i="27"/>
  <c r="L676" i="27"/>
  <c r="L675" i="27"/>
  <c r="L674" i="27"/>
  <c r="L673" i="27"/>
  <c r="L672" i="27"/>
  <c r="L671" i="27"/>
  <c r="L670" i="27"/>
  <c r="L669" i="27"/>
  <c r="L668" i="27"/>
  <c r="L667" i="27"/>
  <c r="L666" i="27"/>
  <c r="L665" i="27"/>
  <c r="L664" i="27"/>
  <c r="L663" i="27"/>
  <c r="L662" i="27"/>
  <c r="L661" i="27"/>
  <c r="L660" i="27"/>
  <c r="L659" i="27"/>
  <c r="L658" i="27"/>
  <c r="L657" i="27"/>
  <c r="L656" i="27"/>
  <c r="L655" i="27"/>
  <c r="L654" i="27"/>
  <c r="L653" i="27"/>
  <c r="L652" i="27"/>
  <c r="L651" i="27"/>
  <c r="L650" i="27"/>
  <c r="L649" i="27"/>
  <c r="L648" i="27"/>
  <c r="L647" i="27"/>
  <c r="L646" i="27"/>
  <c r="L645" i="27"/>
  <c r="L644" i="27"/>
  <c r="L643" i="27"/>
  <c r="L642" i="27"/>
  <c r="L641" i="27"/>
  <c r="L640" i="27"/>
  <c r="L639" i="27"/>
  <c r="L638" i="27"/>
  <c r="L637" i="27"/>
  <c r="L636" i="27"/>
  <c r="L635" i="27"/>
  <c r="L634" i="27"/>
  <c r="L633" i="27"/>
  <c r="L632" i="27"/>
  <c r="L631" i="27"/>
  <c r="L630" i="27"/>
  <c r="L629" i="27"/>
  <c r="L628" i="27"/>
  <c r="L627" i="27"/>
  <c r="L626" i="27"/>
  <c r="L625" i="27"/>
  <c r="L624" i="27"/>
  <c r="L623" i="27"/>
  <c r="L622" i="27"/>
  <c r="L621" i="27"/>
  <c r="L620" i="27"/>
  <c r="L619" i="27"/>
  <c r="L618" i="27"/>
  <c r="L617" i="27"/>
  <c r="L616" i="27"/>
  <c r="L615" i="27"/>
  <c r="L614" i="27"/>
  <c r="L613" i="27"/>
  <c r="L612" i="27"/>
  <c r="L611" i="27"/>
  <c r="L610" i="27"/>
  <c r="L609" i="27"/>
  <c r="L608" i="27"/>
  <c r="L607" i="27"/>
  <c r="L606" i="27"/>
  <c r="L605" i="27"/>
  <c r="L604" i="27"/>
  <c r="L603" i="27"/>
  <c r="L602" i="27"/>
  <c r="L601" i="27"/>
  <c r="L600" i="27"/>
  <c r="L599" i="27"/>
  <c r="L598" i="27"/>
  <c r="L597" i="27"/>
  <c r="L596" i="27"/>
  <c r="L595" i="27"/>
  <c r="L594" i="27"/>
  <c r="L593" i="27"/>
  <c r="L592" i="27"/>
  <c r="L591" i="27"/>
  <c r="L590" i="27"/>
  <c r="L589" i="27"/>
  <c r="L588" i="27"/>
  <c r="L587" i="27"/>
  <c r="L586" i="27"/>
  <c r="L585" i="27"/>
  <c r="L584" i="27"/>
  <c r="L583" i="27"/>
  <c r="L582" i="27"/>
  <c r="L581" i="27"/>
  <c r="L580" i="27"/>
  <c r="L579" i="27"/>
  <c r="L578" i="27"/>
  <c r="L577" i="27"/>
  <c r="L576" i="27"/>
  <c r="L575" i="27"/>
  <c r="L574" i="27"/>
  <c r="L573" i="27"/>
  <c r="L572" i="27"/>
  <c r="L571" i="27"/>
  <c r="L570" i="27"/>
  <c r="L569" i="27"/>
  <c r="L568" i="27"/>
  <c r="L567" i="27"/>
  <c r="L566" i="27"/>
  <c r="L565" i="27"/>
  <c r="L564" i="27"/>
  <c r="L563" i="27"/>
  <c r="L562" i="27"/>
  <c r="L561" i="27"/>
  <c r="L560" i="27"/>
  <c r="L559" i="27"/>
  <c r="L558" i="27"/>
  <c r="L557" i="27"/>
  <c r="L556" i="27"/>
  <c r="L555" i="27"/>
  <c r="L554" i="27"/>
  <c r="L553" i="27"/>
  <c r="L552" i="27"/>
  <c r="L551" i="27"/>
  <c r="L550" i="27"/>
  <c r="L549" i="27"/>
  <c r="L548" i="27"/>
  <c r="L547" i="27"/>
  <c r="L546" i="27"/>
  <c r="L545" i="27"/>
  <c r="L544" i="27"/>
  <c r="L543" i="27"/>
  <c r="L542" i="27"/>
  <c r="L541" i="27"/>
  <c r="L540" i="27"/>
  <c r="L539" i="27"/>
  <c r="L538" i="27"/>
  <c r="L537" i="27"/>
  <c r="L536" i="27"/>
  <c r="L535" i="27"/>
  <c r="L534" i="27"/>
  <c r="L533" i="27"/>
  <c r="L532" i="27"/>
  <c r="L531" i="27"/>
  <c r="L530" i="27"/>
  <c r="L529" i="27"/>
  <c r="L528" i="27"/>
  <c r="L527" i="27"/>
  <c r="L526" i="27"/>
  <c r="L525" i="27"/>
  <c r="L524" i="27"/>
  <c r="L523" i="27"/>
  <c r="L522" i="27"/>
  <c r="L521" i="27"/>
  <c r="L520" i="27"/>
  <c r="L519" i="27"/>
  <c r="L518" i="27"/>
  <c r="L517" i="27"/>
  <c r="L516" i="27"/>
  <c r="L515" i="27"/>
  <c r="L514" i="27"/>
  <c r="L513" i="27"/>
  <c r="L512" i="27"/>
  <c r="L511" i="27"/>
  <c r="L510" i="27"/>
  <c r="L509" i="27"/>
  <c r="L508" i="27"/>
  <c r="L507" i="27"/>
  <c r="L506" i="27"/>
  <c r="L505" i="27"/>
  <c r="L504" i="27"/>
  <c r="L503" i="27"/>
  <c r="L502" i="27"/>
  <c r="L501" i="27"/>
  <c r="L500" i="27"/>
  <c r="L499" i="27"/>
  <c r="L498" i="27"/>
  <c r="L497" i="27"/>
  <c r="L496" i="27"/>
  <c r="L495" i="27"/>
  <c r="L494" i="27"/>
  <c r="L493" i="27"/>
  <c r="L492" i="27"/>
  <c r="L491" i="27"/>
  <c r="L490" i="27"/>
  <c r="L489" i="27"/>
  <c r="L488" i="27"/>
  <c r="L487" i="27"/>
  <c r="L486" i="27"/>
  <c r="L485" i="27"/>
  <c r="L484" i="27"/>
  <c r="L483" i="27"/>
  <c r="L482" i="27"/>
  <c r="L481" i="27"/>
  <c r="L480" i="27"/>
  <c r="L479" i="27"/>
  <c r="L478" i="27"/>
  <c r="L477" i="27"/>
  <c r="L476" i="27"/>
  <c r="L475" i="27"/>
  <c r="L474" i="27"/>
  <c r="L473" i="27"/>
  <c r="L472" i="27"/>
  <c r="L471" i="27"/>
  <c r="L470" i="27"/>
  <c r="L469" i="27"/>
  <c r="L468" i="27"/>
  <c r="L467" i="27"/>
  <c r="L466" i="27"/>
  <c r="L465" i="27"/>
  <c r="L464" i="27"/>
  <c r="L463" i="27"/>
  <c r="L462" i="27"/>
  <c r="L461" i="27"/>
  <c r="L460" i="27"/>
  <c r="L459" i="27"/>
  <c r="L458" i="27"/>
  <c r="L457" i="27"/>
  <c r="L456" i="27"/>
  <c r="L455" i="27"/>
  <c r="L454" i="27"/>
  <c r="L453" i="27"/>
  <c r="L452" i="27"/>
  <c r="L451" i="27"/>
  <c r="L450" i="27"/>
  <c r="L449" i="27"/>
  <c r="L448" i="27"/>
  <c r="L447" i="27"/>
  <c r="L446" i="27"/>
  <c r="L445" i="27"/>
  <c r="L444" i="27"/>
  <c r="L443" i="27"/>
  <c r="L442" i="27"/>
  <c r="L441" i="27"/>
  <c r="L440" i="27"/>
  <c r="L439" i="27"/>
  <c r="L438" i="27"/>
  <c r="L437" i="27"/>
  <c r="L436" i="27"/>
  <c r="L435" i="27"/>
  <c r="L434" i="27"/>
  <c r="L433" i="27"/>
  <c r="L432" i="27"/>
  <c r="L431" i="27"/>
  <c r="L430" i="27"/>
  <c r="L429" i="27"/>
  <c r="L428" i="27"/>
  <c r="L427" i="27"/>
  <c r="L426" i="27"/>
  <c r="L425" i="27"/>
  <c r="L424" i="27"/>
  <c r="L423" i="27"/>
  <c r="L422" i="27"/>
  <c r="L421" i="27"/>
  <c r="L420" i="27"/>
  <c r="L419" i="27"/>
  <c r="L418" i="27"/>
  <c r="L417" i="27"/>
  <c r="L416" i="27"/>
  <c r="L415" i="27"/>
  <c r="L414" i="27"/>
  <c r="L413" i="27"/>
  <c r="L412" i="27"/>
  <c r="L411" i="27"/>
  <c r="L410" i="27"/>
  <c r="L409" i="27"/>
  <c r="L408" i="27"/>
  <c r="L407" i="27"/>
  <c r="L406" i="27"/>
  <c r="L405" i="27"/>
  <c r="L404" i="27"/>
  <c r="L403" i="27"/>
  <c r="L402" i="27"/>
  <c r="L401" i="27"/>
  <c r="L400" i="27"/>
  <c r="L399" i="27"/>
  <c r="L398" i="27"/>
  <c r="L397" i="27"/>
  <c r="L396" i="27"/>
  <c r="L395" i="27"/>
  <c r="L394" i="27"/>
  <c r="L393" i="27"/>
  <c r="L392" i="27"/>
  <c r="L391" i="27"/>
  <c r="L390" i="27"/>
  <c r="L389" i="27"/>
  <c r="L388" i="27"/>
  <c r="L387" i="27"/>
  <c r="L386" i="27"/>
  <c r="L385" i="27"/>
  <c r="L384" i="27"/>
  <c r="L383" i="27"/>
  <c r="L382" i="27"/>
  <c r="L381" i="27"/>
  <c r="L380" i="27"/>
  <c r="L379" i="27"/>
  <c r="L378" i="27"/>
  <c r="L377" i="27"/>
  <c r="L376" i="27"/>
  <c r="L375" i="27"/>
  <c r="L374" i="27"/>
  <c r="L373" i="27"/>
  <c r="L372" i="27"/>
  <c r="L371" i="27"/>
  <c r="L370" i="27"/>
  <c r="L369" i="27"/>
  <c r="L368" i="27"/>
  <c r="L367" i="27"/>
  <c r="L366" i="27"/>
  <c r="L365" i="27"/>
  <c r="L364" i="27"/>
  <c r="L363" i="27"/>
  <c r="L362" i="27"/>
  <c r="L361" i="27"/>
  <c r="L360" i="27"/>
  <c r="L359" i="27"/>
  <c r="L358" i="27"/>
  <c r="L357" i="27"/>
  <c r="L356" i="27"/>
  <c r="L355" i="27"/>
  <c r="L354" i="27"/>
  <c r="L353" i="27"/>
  <c r="L352" i="27"/>
  <c r="L351" i="27"/>
  <c r="L350" i="27"/>
  <c r="L349" i="27"/>
  <c r="L348" i="27"/>
  <c r="L347" i="27"/>
  <c r="L346" i="27"/>
  <c r="L345" i="27"/>
  <c r="L344" i="27"/>
  <c r="L343" i="27"/>
  <c r="L342" i="27"/>
  <c r="L341" i="27"/>
  <c r="L340" i="27"/>
  <c r="L339" i="27"/>
  <c r="L338" i="27"/>
  <c r="L337" i="27"/>
  <c r="L336" i="27"/>
  <c r="L335" i="27"/>
  <c r="L334" i="27"/>
  <c r="L333" i="27"/>
  <c r="L332" i="27"/>
  <c r="L331" i="27"/>
  <c r="L330" i="27"/>
  <c r="L329" i="27"/>
  <c r="L328" i="27"/>
  <c r="L327" i="27"/>
  <c r="L326" i="27"/>
  <c r="L325" i="27"/>
  <c r="L324" i="27"/>
  <c r="L323" i="27"/>
  <c r="L322" i="27"/>
  <c r="L321" i="27"/>
  <c r="L320" i="27"/>
  <c r="L319" i="27"/>
  <c r="L318" i="27"/>
  <c r="L317" i="27"/>
  <c r="L316" i="27"/>
  <c r="L315" i="27"/>
  <c r="L314" i="27"/>
  <c r="L313" i="27"/>
  <c r="L312" i="27"/>
  <c r="L311" i="27"/>
  <c r="L310" i="27"/>
  <c r="L309" i="27"/>
  <c r="L308" i="27"/>
  <c r="L307" i="27"/>
  <c r="L306" i="27"/>
  <c r="L305" i="27"/>
  <c r="L304" i="27"/>
  <c r="L303" i="27"/>
  <c r="L302" i="27"/>
  <c r="L301" i="27"/>
  <c r="L300" i="27"/>
  <c r="L299" i="27"/>
  <c r="L298" i="27"/>
  <c r="L297" i="27"/>
  <c r="L296" i="27"/>
  <c r="L295" i="27"/>
  <c r="L294" i="27"/>
  <c r="L293" i="27"/>
  <c r="L292" i="27"/>
  <c r="L291" i="27"/>
  <c r="L290" i="27"/>
  <c r="L289" i="27"/>
  <c r="L288" i="27"/>
  <c r="L287" i="27"/>
  <c r="L286" i="27"/>
  <c r="L285" i="27"/>
  <c r="L284" i="27"/>
  <c r="L283" i="27"/>
  <c r="L282" i="27"/>
  <c r="L281" i="27"/>
  <c r="L280" i="27"/>
  <c r="L279" i="27"/>
  <c r="L278" i="27"/>
  <c r="L277" i="27"/>
  <c r="L276" i="27"/>
  <c r="L275" i="27"/>
  <c r="L274" i="27"/>
  <c r="L273" i="27"/>
  <c r="L272" i="27"/>
  <c r="L271" i="27"/>
  <c r="L270" i="27"/>
  <c r="L269" i="27"/>
  <c r="L268" i="27"/>
  <c r="L267" i="27"/>
  <c r="L266" i="27"/>
  <c r="L265" i="27"/>
  <c r="L264" i="27"/>
  <c r="L263" i="27"/>
  <c r="L262" i="27"/>
  <c r="L261" i="27"/>
  <c r="L260" i="27"/>
  <c r="L259" i="27"/>
  <c r="L258" i="27"/>
  <c r="L257" i="27"/>
  <c r="L256" i="27"/>
  <c r="L255" i="27"/>
  <c r="L254" i="27"/>
  <c r="L253" i="27"/>
  <c r="L252" i="27"/>
  <c r="L251" i="27"/>
  <c r="L250" i="27"/>
  <c r="L249" i="27"/>
  <c r="L248" i="27"/>
  <c r="L247" i="27"/>
  <c r="L246" i="27"/>
  <c r="L245" i="27"/>
  <c r="L244" i="27"/>
  <c r="L243" i="27"/>
  <c r="L242" i="27"/>
  <c r="L241" i="27"/>
  <c r="L240" i="27"/>
  <c r="L239" i="27"/>
  <c r="L238" i="27"/>
  <c r="L237" i="27"/>
  <c r="L236" i="27"/>
  <c r="L235" i="27"/>
  <c r="L234" i="27"/>
  <c r="L233" i="27"/>
  <c r="L232" i="27"/>
  <c r="L231" i="27"/>
  <c r="L230" i="27"/>
  <c r="L229" i="27"/>
  <c r="L228" i="27"/>
  <c r="L227" i="27"/>
  <c r="L226" i="27"/>
  <c r="L225" i="27"/>
  <c r="L224" i="27"/>
  <c r="L223" i="27"/>
  <c r="L222" i="27"/>
  <c r="L221" i="27"/>
  <c r="L220" i="27"/>
  <c r="L219" i="27"/>
  <c r="L218" i="27"/>
  <c r="L217" i="27"/>
  <c r="L216" i="27"/>
  <c r="L215" i="27"/>
  <c r="L214" i="27"/>
  <c r="L213" i="27"/>
  <c r="L212" i="27"/>
  <c r="L211" i="27"/>
  <c r="L210" i="27"/>
  <c r="L209" i="27"/>
  <c r="L208" i="27"/>
  <c r="L207" i="27"/>
  <c r="L206" i="27"/>
  <c r="L205" i="27"/>
  <c r="L204" i="27"/>
  <c r="L203" i="27"/>
  <c r="L202" i="27"/>
  <c r="L201" i="27"/>
  <c r="L200" i="27"/>
  <c r="L199" i="27"/>
  <c r="L198" i="27"/>
  <c r="L197" i="27"/>
  <c r="L196" i="27"/>
  <c r="L195" i="27"/>
  <c r="L194" i="27"/>
  <c r="L193" i="27"/>
  <c r="L192" i="27"/>
  <c r="L191" i="27"/>
  <c r="L190" i="27"/>
  <c r="L189" i="27"/>
  <c r="L188" i="27"/>
  <c r="L187" i="27"/>
  <c r="L186" i="27"/>
  <c r="L185" i="27"/>
  <c r="L184" i="27"/>
  <c r="L183" i="27"/>
  <c r="L182" i="27"/>
  <c r="L181" i="27"/>
  <c r="L180" i="27"/>
  <c r="L179" i="27"/>
  <c r="L178" i="27"/>
  <c r="L177" i="27"/>
  <c r="L176" i="27"/>
  <c r="L175" i="27"/>
  <c r="L174" i="27"/>
  <c r="L173" i="27"/>
  <c r="L172" i="27"/>
  <c r="L171" i="27"/>
  <c r="L170" i="27"/>
  <c r="L169" i="27"/>
  <c r="L168" i="27"/>
  <c r="L167" i="27"/>
  <c r="L166" i="27"/>
  <c r="L165" i="27"/>
  <c r="L164" i="27"/>
  <c r="L163" i="27"/>
  <c r="L162" i="27"/>
  <c r="L161" i="27"/>
  <c r="L160" i="27"/>
  <c r="L159" i="27"/>
  <c r="L158" i="27"/>
  <c r="L157" i="27"/>
  <c r="L156" i="27"/>
  <c r="L155" i="27"/>
  <c r="L154" i="27"/>
  <c r="L153" i="27"/>
  <c r="L152" i="27"/>
  <c r="L151" i="27"/>
  <c r="L150" i="27"/>
  <c r="L149" i="27"/>
  <c r="L148" i="27"/>
  <c r="L147" i="27"/>
  <c r="L146" i="27"/>
  <c r="L145" i="27"/>
  <c r="L144" i="27"/>
  <c r="L143" i="27"/>
  <c r="L142" i="27"/>
  <c r="L141" i="27"/>
  <c r="L140" i="27"/>
  <c r="L139" i="27"/>
  <c r="L138" i="27"/>
  <c r="L137" i="27"/>
  <c r="L136" i="27"/>
  <c r="L135" i="27"/>
  <c r="L134" i="27"/>
  <c r="L133" i="27"/>
  <c r="L132" i="27"/>
  <c r="L131" i="27"/>
  <c r="L130" i="27"/>
  <c r="L129" i="27"/>
  <c r="L128" i="27"/>
  <c r="L127" i="27"/>
  <c r="L126" i="27"/>
  <c r="L125" i="27"/>
  <c r="L124" i="27"/>
  <c r="L123" i="27"/>
  <c r="L122" i="27"/>
  <c r="L121" i="27"/>
  <c r="L120" i="27"/>
  <c r="L119" i="27"/>
  <c r="L118" i="27"/>
  <c r="L117" i="27"/>
  <c r="L116" i="27"/>
  <c r="L115" i="27"/>
  <c r="L114" i="27"/>
  <c r="L113" i="27"/>
  <c r="L112" i="27"/>
  <c r="L111" i="27"/>
  <c r="L110" i="27"/>
  <c r="L109" i="27"/>
  <c r="L108" i="27"/>
  <c r="L107" i="27"/>
  <c r="L106" i="27"/>
  <c r="L105" i="27"/>
  <c r="L104" i="27"/>
  <c r="L103" i="27"/>
  <c r="L102" i="27"/>
  <c r="L101" i="27"/>
  <c r="L100" i="27"/>
  <c r="L99" i="27"/>
  <c r="L98" i="27"/>
  <c r="L97" i="27"/>
  <c r="L96" i="27"/>
  <c r="L95" i="27"/>
  <c r="L94" i="27"/>
  <c r="L93" i="27"/>
  <c r="L92" i="27"/>
  <c r="L91" i="27"/>
  <c r="L90" i="27"/>
  <c r="L89" i="27"/>
  <c r="L88" i="27"/>
  <c r="L87" i="27"/>
  <c r="L86" i="27"/>
  <c r="L85" i="27"/>
  <c r="L84" i="27"/>
  <c r="L83" i="27"/>
  <c r="L82" i="27"/>
  <c r="L81" i="27"/>
  <c r="L80" i="27"/>
  <c r="L79" i="27"/>
  <c r="L78" i="27"/>
  <c r="L77" i="27"/>
  <c r="L76" i="27"/>
  <c r="L75" i="27"/>
  <c r="L74" i="27"/>
  <c r="L73" i="27"/>
  <c r="L72" i="27"/>
  <c r="L71" i="27"/>
  <c r="L70" i="27"/>
  <c r="L69" i="27"/>
  <c r="L68" i="27"/>
  <c r="L67" i="27"/>
  <c r="L66" i="27"/>
  <c r="L65" i="27"/>
  <c r="L64" i="27"/>
  <c r="L63" i="27"/>
  <c r="L62" i="27"/>
  <c r="L61" i="27"/>
  <c r="L60" i="27"/>
  <c r="L59" i="27"/>
  <c r="L58" i="27"/>
  <c r="L57" i="27"/>
  <c r="L56" i="27"/>
  <c r="L55" i="27"/>
  <c r="L54" i="27"/>
  <c r="L53" i="27"/>
  <c r="L52" i="27"/>
  <c r="L51" i="27"/>
  <c r="L50" i="27"/>
  <c r="L49" i="27"/>
  <c r="L48" i="27"/>
  <c r="L47" i="27"/>
  <c r="L46" i="27"/>
  <c r="L45" i="27"/>
  <c r="L44" i="27"/>
  <c r="L43" i="27"/>
  <c r="L42" i="27"/>
  <c r="L41" i="27"/>
  <c r="L40" i="27"/>
  <c r="L39" i="27"/>
  <c r="L38" i="27"/>
  <c r="L37" i="27"/>
  <c r="L36" i="27"/>
  <c r="L35" i="27"/>
  <c r="L34" i="27"/>
  <c r="L33" i="27"/>
  <c r="L32" i="27"/>
  <c r="L31" i="27"/>
  <c r="L30" i="27"/>
  <c r="L29" i="27"/>
  <c r="L28" i="27"/>
  <c r="L27" i="27"/>
  <c r="L26" i="27"/>
  <c r="L25" i="27"/>
  <c r="L24" i="27"/>
  <c r="L23" i="27"/>
  <c r="L22" i="27"/>
  <c r="L21" i="27"/>
  <c r="L20" i="27"/>
  <c r="L19" i="27"/>
  <c r="L18" i="27"/>
  <c r="L17" i="27"/>
  <c r="L16" i="27"/>
  <c r="L15" i="27"/>
  <c r="L14" i="27"/>
  <c r="L13" i="27"/>
  <c r="L12" i="27"/>
  <c r="L11" i="27"/>
  <c r="L10" i="27"/>
  <c r="K1976" i="27"/>
  <c r="K1975" i="27"/>
  <c r="K1974" i="27"/>
  <c r="K1973" i="27"/>
  <c r="K1972" i="27"/>
  <c r="K1971" i="27"/>
  <c r="K1970" i="27"/>
  <c r="K1969" i="27"/>
  <c r="K1968" i="27"/>
  <c r="K1967" i="27"/>
  <c r="K1966" i="27"/>
  <c r="K1965" i="27"/>
  <c r="K1964" i="27"/>
  <c r="K1963" i="27"/>
  <c r="K1962" i="27"/>
  <c r="K1961" i="27"/>
  <c r="K1960" i="27"/>
  <c r="K1959" i="27"/>
  <c r="K1958" i="27"/>
  <c r="K1957" i="27"/>
  <c r="K1956" i="27"/>
  <c r="K1955" i="27"/>
  <c r="K1954" i="27"/>
  <c r="K1953" i="27"/>
  <c r="K1952" i="27"/>
  <c r="K1951" i="27"/>
  <c r="K1950" i="27"/>
  <c r="K1949" i="27"/>
  <c r="K1948" i="27"/>
  <c r="K1947" i="27"/>
  <c r="K1946" i="27"/>
  <c r="K1945" i="27"/>
  <c r="K1944" i="27"/>
  <c r="K1943" i="27"/>
  <c r="K1942" i="27"/>
  <c r="K1941" i="27"/>
  <c r="K1940" i="27"/>
  <c r="K1939" i="27"/>
  <c r="K1938" i="27"/>
  <c r="K1937" i="27"/>
  <c r="K1936" i="27"/>
  <c r="K1935" i="27"/>
  <c r="K1934" i="27"/>
  <c r="K1933" i="27"/>
  <c r="K1932" i="27"/>
  <c r="K1931" i="27"/>
  <c r="K1930" i="27"/>
  <c r="K1929" i="27"/>
  <c r="K1928" i="27"/>
  <c r="K1927" i="27"/>
  <c r="K1926" i="27"/>
  <c r="K1925" i="27"/>
  <c r="K1924" i="27"/>
  <c r="K1923" i="27"/>
  <c r="K1922" i="27"/>
  <c r="K1921" i="27"/>
  <c r="K1920" i="27"/>
  <c r="K1919" i="27"/>
  <c r="K1918" i="27"/>
  <c r="K1917" i="27"/>
  <c r="K1916" i="27"/>
  <c r="K1915" i="27"/>
  <c r="K1914" i="27"/>
  <c r="K1913" i="27"/>
  <c r="K1912" i="27"/>
  <c r="K1911" i="27"/>
  <c r="K1910" i="27"/>
  <c r="K1909" i="27"/>
  <c r="K1908" i="27"/>
  <c r="K1907" i="27"/>
  <c r="K1906" i="27"/>
  <c r="K1905" i="27"/>
  <c r="K1904" i="27"/>
  <c r="K1903" i="27"/>
  <c r="K1902" i="27"/>
  <c r="K1901" i="27"/>
  <c r="K1900" i="27"/>
  <c r="K1899" i="27"/>
  <c r="K1898" i="27"/>
  <c r="K1897" i="27"/>
  <c r="K1896" i="27"/>
  <c r="K1895" i="27"/>
  <c r="K1894" i="27"/>
  <c r="K1893" i="27"/>
  <c r="K1892" i="27"/>
  <c r="K1891" i="27"/>
  <c r="K1890" i="27"/>
  <c r="K1889" i="27"/>
  <c r="K1888" i="27"/>
  <c r="K1887" i="27"/>
  <c r="K1886" i="27"/>
  <c r="K1885" i="27"/>
  <c r="K1884" i="27"/>
  <c r="K1883" i="27"/>
  <c r="K1882" i="27"/>
  <c r="K1881" i="27"/>
  <c r="K1880" i="27"/>
  <c r="K1879" i="27"/>
  <c r="K1878" i="27"/>
  <c r="K1877" i="27"/>
  <c r="K1876" i="27"/>
  <c r="K1875" i="27"/>
  <c r="K1874" i="27"/>
  <c r="K1873" i="27"/>
  <c r="K1872" i="27"/>
  <c r="K1871" i="27"/>
  <c r="K1870" i="27"/>
  <c r="K1869" i="27"/>
  <c r="K1868" i="27"/>
  <c r="K1867" i="27"/>
  <c r="K1866" i="27"/>
  <c r="K1865" i="27"/>
  <c r="K1864" i="27"/>
  <c r="K1863" i="27"/>
  <c r="K1862" i="27"/>
  <c r="K1861" i="27"/>
  <c r="K1860" i="27"/>
  <c r="K1859" i="27"/>
  <c r="K1858" i="27"/>
  <c r="K1857" i="27"/>
  <c r="K1856" i="27"/>
  <c r="K1855" i="27"/>
  <c r="K1854" i="27"/>
  <c r="K1853" i="27"/>
  <c r="K1852" i="27"/>
  <c r="K1851" i="27"/>
  <c r="K1850" i="27"/>
  <c r="K1849" i="27"/>
  <c r="K1848" i="27"/>
  <c r="K1847" i="27"/>
  <c r="K1846" i="27"/>
  <c r="K1845" i="27"/>
  <c r="K1844" i="27"/>
  <c r="K1843" i="27"/>
  <c r="K1842" i="27"/>
  <c r="K1841" i="27"/>
  <c r="K1840" i="27"/>
  <c r="K1839" i="27"/>
  <c r="K1838" i="27"/>
  <c r="K1837" i="27"/>
  <c r="K1836" i="27"/>
  <c r="K1835" i="27"/>
  <c r="K1834" i="27"/>
  <c r="K1833" i="27"/>
  <c r="K1832" i="27"/>
  <c r="K1831" i="27"/>
  <c r="K1830" i="27"/>
  <c r="K1829" i="27"/>
  <c r="K1828" i="27"/>
  <c r="K1827" i="27"/>
  <c r="K1826" i="27"/>
  <c r="K1825" i="27"/>
  <c r="K1824" i="27"/>
  <c r="K1823" i="27"/>
  <c r="K1822" i="27"/>
  <c r="K1821" i="27"/>
  <c r="K1820" i="27"/>
  <c r="K1819" i="27"/>
  <c r="K1818" i="27"/>
  <c r="K1817" i="27"/>
  <c r="K1816" i="27"/>
  <c r="K1815" i="27"/>
  <c r="K1814" i="27"/>
  <c r="K1813" i="27"/>
  <c r="K1812" i="27"/>
  <c r="K1811" i="27"/>
  <c r="K1810" i="27"/>
  <c r="K1809" i="27"/>
  <c r="K1808" i="27"/>
  <c r="K1807" i="27"/>
  <c r="K1806" i="27"/>
  <c r="K1805" i="27"/>
  <c r="K1804" i="27"/>
  <c r="K1803" i="27"/>
  <c r="K1802" i="27"/>
  <c r="K1801" i="27"/>
  <c r="K1800" i="27"/>
  <c r="K1799" i="27"/>
  <c r="K1798" i="27"/>
  <c r="K1797" i="27"/>
  <c r="K1796" i="27"/>
  <c r="K1795" i="27"/>
  <c r="K1794" i="27"/>
  <c r="K1793" i="27"/>
  <c r="K1792" i="27"/>
  <c r="K1791" i="27"/>
  <c r="K1790" i="27"/>
  <c r="K1789" i="27"/>
  <c r="K1788" i="27"/>
  <c r="K1787" i="27"/>
  <c r="K1786" i="27"/>
  <c r="K1785" i="27"/>
  <c r="K1784" i="27"/>
  <c r="K1783" i="27"/>
  <c r="K1782" i="27"/>
  <c r="K1781" i="27"/>
  <c r="K1780" i="27"/>
  <c r="K1779" i="27"/>
  <c r="K1778" i="27"/>
  <c r="K1777" i="27"/>
  <c r="K1776" i="27"/>
  <c r="K1775" i="27"/>
  <c r="K1774" i="27"/>
  <c r="K1773" i="27"/>
  <c r="K1772" i="27"/>
  <c r="K1771" i="27"/>
  <c r="K1770" i="27"/>
  <c r="K1769" i="27"/>
  <c r="K1768" i="27"/>
  <c r="K1767" i="27"/>
  <c r="K1766" i="27"/>
  <c r="K1765" i="27"/>
  <c r="K1764" i="27"/>
  <c r="K1763" i="27"/>
  <c r="K1762" i="27"/>
  <c r="K1761" i="27"/>
  <c r="K1760" i="27"/>
  <c r="K1759" i="27"/>
  <c r="K1758" i="27"/>
  <c r="K1757" i="27"/>
  <c r="K1756" i="27"/>
  <c r="K1755" i="27"/>
  <c r="K1754" i="27"/>
  <c r="K1753" i="27"/>
  <c r="K1752" i="27"/>
  <c r="K1751" i="27"/>
  <c r="K1750" i="27"/>
  <c r="K1749" i="27"/>
  <c r="K1748" i="27"/>
  <c r="K1747" i="27"/>
  <c r="K1746" i="27"/>
  <c r="K1745" i="27"/>
  <c r="K1744" i="27"/>
  <c r="K1743" i="27"/>
  <c r="K1742" i="27"/>
  <c r="K1741" i="27"/>
  <c r="K1740" i="27"/>
  <c r="K1739" i="27"/>
  <c r="K1738" i="27"/>
  <c r="K1737" i="27"/>
  <c r="K1736" i="27"/>
  <c r="K1735" i="27"/>
  <c r="K1734" i="27"/>
  <c r="K1733" i="27"/>
  <c r="K1732" i="27"/>
  <c r="K1731" i="27"/>
  <c r="K1730" i="27"/>
  <c r="K1729" i="27"/>
  <c r="K1728" i="27"/>
  <c r="K1727" i="27"/>
  <c r="K1726" i="27"/>
  <c r="K1725" i="27"/>
  <c r="K1724" i="27"/>
  <c r="K1723" i="27"/>
  <c r="K1722" i="27"/>
  <c r="K1721" i="27"/>
  <c r="K1720" i="27"/>
  <c r="K1719" i="27"/>
  <c r="K1718" i="27"/>
  <c r="K1717" i="27"/>
  <c r="K1716" i="27"/>
  <c r="K1715" i="27"/>
  <c r="K1714" i="27"/>
  <c r="K1713" i="27"/>
  <c r="K1712" i="27"/>
  <c r="K1711" i="27"/>
  <c r="K1710" i="27"/>
  <c r="K1709" i="27"/>
  <c r="K1708" i="27"/>
  <c r="K1707" i="27"/>
  <c r="K1706" i="27"/>
  <c r="K1705" i="27"/>
  <c r="K1704" i="27"/>
  <c r="K1703" i="27"/>
  <c r="K1702" i="27"/>
  <c r="K1701" i="27"/>
  <c r="K1700" i="27"/>
  <c r="K1699" i="27"/>
  <c r="K1698" i="27"/>
  <c r="K1697" i="27"/>
  <c r="K1696" i="27"/>
  <c r="K1695" i="27"/>
  <c r="K1694" i="27"/>
  <c r="K1693" i="27"/>
  <c r="K1692" i="27"/>
  <c r="K1691" i="27"/>
  <c r="K1690" i="27"/>
  <c r="K1689" i="27"/>
  <c r="K1688" i="27"/>
  <c r="K1687" i="27"/>
  <c r="K1686" i="27"/>
  <c r="K1685" i="27"/>
  <c r="K1684" i="27"/>
  <c r="K1683" i="27"/>
  <c r="K1682" i="27"/>
  <c r="K1681" i="27"/>
  <c r="K1680" i="27"/>
  <c r="K1679" i="27"/>
  <c r="K1678" i="27"/>
  <c r="K1677" i="27"/>
  <c r="K1676" i="27"/>
  <c r="K1675" i="27"/>
  <c r="K1674" i="27"/>
  <c r="K1673" i="27"/>
  <c r="K1672" i="27"/>
  <c r="K1671" i="27"/>
  <c r="K1670" i="27"/>
  <c r="K1669" i="27"/>
  <c r="K1668" i="27"/>
  <c r="K1667" i="27"/>
  <c r="K1666" i="27"/>
  <c r="K1665" i="27"/>
  <c r="K1664" i="27"/>
  <c r="K1663" i="27"/>
  <c r="K1662" i="27"/>
  <c r="K1661" i="27"/>
  <c r="K1660" i="27"/>
  <c r="K1659" i="27"/>
  <c r="K1658" i="27"/>
  <c r="K1657" i="27"/>
  <c r="K1656" i="27"/>
  <c r="K1655" i="27"/>
  <c r="K1654" i="27"/>
  <c r="K1653" i="27"/>
  <c r="K1652" i="27"/>
  <c r="K1651" i="27"/>
  <c r="K1650" i="27"/>
  <c r="K1649" i="27"/>
  <c r="K1648" i="27"/>
  <c r="K1647" i="27"/>
  <c r="K1646" i="27"/>
  <c r="K1645" i="27"/>
  <c r="K1644" i="27"/>
  <c r="K1643" i="27"/>
  <c r="K1642" i="27"/>
  <c r="K1641" i="27"/>
  <c r="K1640" i="27"/>
  <c r="K1639" i="27"/>
  <c r="K1638" i="27"/>
  <c r="K1637" i="27"/>
  <c r="K1636" i="27"/>
  <c r="K1635" i="27"/>
  <c r="K1634" i="27"/>
  <c r="K1633" i="27"/>
  <c r="K1632" i="27"/>
  <c r="K1631" i="27"/>
  <c r="K1630" i="27"/>
  <c r="K1629" i="27"/>
  <c r="K1628" i="27"/>
  <c r="K1627" i="27"/>
  <c r="K1626" i="27"/>
  <c r="K1625" i="27"/>
  <c r="K1624" i="27"/>
  <c r="K1623" i="27"/>
  <c r="K1622" i="27"/>
  <c r="K1621" i="27"/>
  <c r="K1620" i="27"/>
  <c r="K1619" i="27"/>
  <c r="K1618" i="27"/>
  <c r="K1617" i="27"/>
  <c r="K1616" i="27"/>
  <c r="K1615" i="27"/>
  <c r="K1614" i="27"/>
  <c r="K1613" i="27"/>
  <c r="K1612" i="27"/>
  <c r="K1611" i="27"/>
  <c r="K1610" i="27"/>
  <c r="K1609" i="27"/>
  <c r="K1608" i="27"/>
  <c r="K1607" i="27"/>
  <c r="K1606" i="27"/>
  <c r="K1605" i="27"/>
  <c r="K1604" i="27"/>
  <c r="K1603" i="27"/>
  <c r="K1602" i="27"/>
  <c r="K1601" i="27"/>
  <c r="K1600" i="27"/>
  <c r="K1599" i="27"/>
  <c r="K1598" i="27"/>
  <c r="K1597" i="27"/>
  <c r="K1596" i="27"/>
  <c r="K1595" i="27"/>
  <c r="K1594" i="27"/>
  <c r="K1593" i="27"/>
  <c r="K1592" i="27"/>
  <c r="K1591" i="27"/>
  <c r="K1590" i="27"/>
  <c r="K1589" i="27"/>
  <c r="K1588" i="27"/>
  <c r="K1587" i="27"/>
  <c r="K1586" i="27"/>
  <c r="K1585" i="27"/>
  <c r="K1584" i="27"/>
  <c r="K1583" i="27"/>
  <c r="K1582" i="27"/>
  <c r="K1581" i="27"/>
  <c r="K1580" i="27"/>
  <c r="K1579" i="27"/>
  <c r="K1578" i="27"/>
  <c r="K1577" i="27"/>
  <c r="K1576" i="27"/>
  <c r="K1575" i="27"/>
  <c r="K1574" i="27"/>
  <c r="K1573" i="27"/>
  <c r="K1572" i="27"/>
  <c r="K1571" i="27"/>
  <c r="K1570" i="27"/>
  <c r="K1569" i="27"/>
  <c r="K1568" i="27"/>
  <c r="K1567" i="27"/>
  <c r="K1566" i="27"/>
  <c r="K1565" i="27"/>
  <c r="K1564" i="27"/>
  <c r="K1563" i="27"/>
  <c r="K1562" i="27"/>
  <c r="K1561" i="27"/>
  <c r="K1560" i="27"/>
  <c r="K1559" i="27"/>
  <c r="K1558" i="27"/>
  <c r="K1557" i="27"/>
  <c r="K1556" i="27"/>
  <c r="K1555" i="27"/>
  <c r="K1554" i="27"/>
  <c r="K1553" i="27"/>
  <c r="K1552" i="27"/>
  <c r="K1551" i="27"/>
  <c r="K1550" i="27"/>
  <c r="K1549" i="27"/>
  <c r="K1548" i="27"/>
  <c r="K1547" i="27"/>
  <c r="K1546" i="27"/>
  <c r="K1545" i="27"/>
  <c r="K1544" i="27"/>
  <c r="K1543" i="27"/>
  <c r="K1542" i="27"/>
  <c r="K1541" i="27"/>
  <c r="K1540" i="27"/>
  <c r="K1539" i="27"/>
  <c r="K1538" i="27"/>
  <c r="K1537" i="27"/>
  <c r="K1536" i="27"/>
  <c r="K1535" i="27"/>
  <c r="K1534" i="27"/>
  <c r="K1533" i="27"/>
  <c r="K1532" i="27"/>
  <c r="K1531" i="27"/>
  <c r="K1530" i="27"/>
  <c r="K1529" i="27"/>
  <c r="K1528" i="27"/>
  <c r="K1527" i="27"/>
  <c r="K1526" i="27"/>
  <c r="K1525" i="27"/>
  <c r="K1524" i="27"/>
  <c r="K1523" i="27"/>
  <c r="K1522" i="27"/>
  <c r="K1521" i="27"/>
  <c r="K1520" i="27"/>
  <c r="K1519" i="27"/>
  <c r="K1518" i="27"/>
  <c r="K1517" i="27"/>
  <c r="K1516" i="27"/>
  <c r="K1515" i="27"/>
  <c r="K1514" i="27"/>
  <c r="K1513" i="27"/>
  <c r="K1512" i="27"/>
  <c r="K1511" i="27"/>
  <c r="K1510" i="27"/>
  <c r="K1509" i="27"/>
  <c r="K1508" i="27"/>
  <c r="K1507" i="27"/>
  <c r="K1506" i="27"/>
  <c r="K1505" i="27"/>
  <c r="K1504" i="27"/>
  <c r="K1503" i="27"/>
  <c r="K1502" i="27"/>
  <c r="K1501" i="27"/>
  <c r="K1500" i="27"/>
  <c r="K1499" i="27"/>
  <c r="K1498" i="27"/>
  <c r="K1497" i="27"/>
  <c r="K1496" i="27"/>
  <c r="K1495" i="27"/>
  <c r="K1494" i="27"/>
  <c r="K1493" i="27"/>
  <c r="K1492" i="27"/>
  <c r="K1491" i="27"/>
  <c r="K1490" i="27"/>
  <c r="K1489" i="27"/>
  <c r="K1488" i="27"/>
  <c r="K1487" i="27"/>
  <c r="K1486" i="27"/>
  <c r="K1485" i="27"/>
  <c r="K1484" i="27"/>
  <c r="K1483" i="27"/>
  <c r="K1482" i="27"/>
  <c r="K1481" i="27"/>
  <c r="K1480" i="27"/>
  <c r="K1479" i="27"/>
  <c r="K1478" i="27"/>
  <c r="K1477" i="27"/>
  <c r="K1476" i="27"/>
  <c r="K1475" i="27"/>
  <c r="K1474" i="27"/>
  <c r="K1473" i="27"/>
  <c r="K1472" i="27"/>
  <c r="K1471" i="27"/>
  <c r="K1470" i="27"/>
  <c r="K1469" i="27"/>
  <c r="K1468" i="27"/>
  <c r="K1467" i="27"/>
  <c r="K1466" i="27"/>
  <c r="K1465" i="27"/>
  <c r="K1464" i="27"/>
  <c r="K1463" i="27"/>
  <c r="K1462" i="27"/>
  <c r="K1461" i="27"/>
  <c r="K1460" i="27"/>
  <c r="K1459" i="27"/>
  <c r="K1458" i="27"/>
  <c r="K1457" i="27"/>
  <c r="K1456" i="27"/>
  <c r="K1455" i="27"/>
  <c r="K1454" i="27"/>
  <c r="K1453" i="27"/>
  <c r="K1452" i="27"/>
  <c r="K1451" i="27"/>
  <c r="K1450" i="27"/>
  <c r="K1449" i="27"/>
  <c r="K1448" i="27"/>
  <c r="K1447" i="27"/>
  <c r="K1446" i="27"/>
  <c r="K1445" i="27"/>
  <c r="K1444" i="27"/>
  <c r="K1443" i="27"/>
  <c r="K1442" i="27"/>
  <c r="K1441" i="27"/>
  <c r="K1440" i="27"/>
  <c r="K1439" i="27"/>
  <c r="K1438" i="27"/>
  <c r="K1437" i="27"/>
  <c r="K1436" i="27"/>
  <c r="K1435" i="27"/>
  <c r="K1434" i="27"/>
  <c r="K1433" i="27"/>
  <c r="K1432" i="27"/>
  <c r="K1431" i="27"/>
  <c r="K1430" i="27"/>
  <c r="K1429" i="27"/>
  <c r="K1428" i="27"/>
  <c r="K1427" i="27"/>
  <c r="K1426" i="27"/>
  <c r="K1425" i="27"/>
  <c r="K1424" i="27"/>
  <c r="K1423" i="27"/>
  <c r="K1422" i="27"/>
  <c r="K1421" i="27"/>
  <c r="K1420" i="27"/>
  <c r="K1419" i="27"/>
  <c r="K1418" i="27"/>
  <c r="K1417" i="27"/>
  <c r="K1416" i="27"/>
  <c r="K1415" i="27"/>
  <c r="K1414" i="27"/>
  <c r="K1413" i="27"/>
  <c r="K1412" i="27"/>
  <c r="K1411" i="27"/>
  <c r="K1410" i="27"/>
  <c r="K1409" i="27"/>
  <c r="K1408" i="27"/>
  <c r="K1407" i="27"/>
  <c r="K1406" i="27"/>
  <c r="K1405" i="27"/>
  <c r="K1404" i="27"/>
  <c r="K1403" i="27"/>
  <c r="K1402" i="27"/>
  <c r="K1401" i="27"/>
  <c r="K1400" i="27"/>
  <c r="K1399" i="27"/>
  <c r="K1398" i="27"/>
  <c r="K1397" i="27"/>
  <c r="K1396" i="27"/>
  <c r="K1395" i="27"/>
  <c r="K1394" i="27"/>
  <c r="K1393" i="27"/>
  <c r="K1392" i="27"/>
  <c r="K1391" i="27"/>
  <c r="K1390" i="27"/>
  <c r="K1389" i="27"/>
  <c r="K1388" i="27"/>
  <c r="K1387" i="27"/>
  <c r="K1386" i="27"/>
  <c r="K1385" i="27"/>
  <c r="K1384" i="27"/>
  <c r="K1383" i="27"/>
  <c r="K1382" i="27"/>
  <c r="K1381" i="27"/>
  <c r="K1380" i="27"/>
  <c r="K1379" i="27"/>
  <c r="K1378" i="27"/>
  <c r="K1377" i="27"/>
  <c r="K1376" i="27"/>
  <c r="K1375" i="27"/>
  <c r="K1374" i="27"/>
  <c r="K1373" i="27"/>
  <c r="K1372" i="27"/>
  <c r="K1371" i="27"/>
  <c r="K1370" i="27"/>
  <c r="K1369" i="27"/>
  <c r="K1368" i="27"/>
  <c r="K1367" i="27"/>
  <c r="K1366" i="27"/>
  <c r="K1365" i="27"/>
  <c r="K1364" i="27"/>
  <c r="K1363" i="27"/>
  <c r="K1362" i="27"/>
  <c r="K1361" i="27"/>
  <c r="K1360" i="27"/>
  <c r="K1359" i="27"/>
  <c r="K1358" i="27"/>
  <c r="K1357" i="27"/>
  <c r="K1356" i="27"/>
  <c r="K1355" i="27"/>
  <c r="K1354" i="27"/>
  <c r="K1353" i="27"/>
  <c r="K1352" i="27"/>
  <c r="K1351" i="27"/>
  <c r="K1350" i="27"/>
  <c r="K1349" i="27"/>
  <c r="K1348" i="27"/>
  <c r="K1347" i="27"/>
  <c r="K1346" i="27"/>
  <c r="K1345" i="27"/>
  <c r="K1344" i="27"/>
  <c r="K1343" i="27"/>
  <c r="K1342" i="27"/>
  <c r="K1341" i="27"/>
  <c r="K1340" i="27"/>
  <c r="K1339" i="27"/>
  <c r="K1338" i="27"/>
  <c r="K1337" i="27"/>
  <c r="K1336" i="27"/>
  <c r="K1335" i="27"/>
  <c r="K1334" i="27"/>
  <c r="K1333" i="27"/>
  <c r="K1332" i="27"/>
  <c r="K1331" i="27"/>
  <c r="K1330" i="27"/>
  <c r="K1329" i="27"/>
  <c r="K1328" i="27"/>
  <c r="K1327" i="27"/>
  <c r="K1326" i="27"/>
  <c r="K1325" i="27"/>
  <c r="K1324" i="27"/>
  <c r="K1323" i="27"/>
  <c r="K1322" i="27"/>
  <c r="K1321" i="27"/>
  <c r="K1320" i="27"/>
  <c r="K1319" i="27"/>
  <c r="K1318" i="27"/>
  <c r="K1317" i="27"/>
  <c r="K1316" i="27"/>
  <c r="K1315" i="27"/>
  <c r="K1314" i="27"/>
  <c r="K1313" i="27"/>
  <c r="K1312" i="27"/>
  <c r="K1311" i="27"/>
  <c r="K1310" i="27"/>
  <c r="K1309" i="27"/>
  <c r="K1308" i="27"/>
  <c r="K1307" i="27"/>
  <c r="K1306" i="27"/>
  <c r="K1305" i="27"/>
  <c r="K1304" i="27"/>
  <c r="K1303" i="27"/>
  <c r="K1302" i="27"/>
  <c r="K1301" i="27"/>
  <c r="K1300" i="27"/>
  <c r="K1299" i="27"/>
  <c r="K1298" i="27"/>
  <c r="K1297" i="27"/>
  <c r="K1296" i="27"/>
  <c r="K1295" i="27"/>
  <c r="K1294" i="27"/>
  <c r="K1293" i="27"/>
  <c r="K1292" i="27"/>
  <c r="K1291" i="27"/>
  <c r="K1290" i="27"/>
  <c r="K1289" i="27"/>
  <c r="K1288" i="27"/>
  <c r="K1287" i="27"/>
  <c r="K1286" i="27"/>
  <c r="K1285" i="27"/>
  <c r="K1284" i="27"/>
  <c r="K1283" i="27"/>
  <c r="K1282" i="27"/>
  <c r="K1281" i="27"/>
  <c r="K1280" i="27"/>
  <c r="K1279" i="27"/>
  <c r="K1278" i="27"/>
  <c r="K1277" i="27"/>
  <c r="K1276" i="27"/>
  <c r="K1275" i="27"/>
  <c r="K1274" i="27"/>
  <c r="K1273" i="27"/>
  <c r="K1272" i="27"/>
  <c r="K1271" i="27"/>
  <c r="K1270" i="27"/>
  <c r="K1269" i="27"/>
  <c r="K1268" i="27"/>
  <c r="K1267" i="27"/>
  <c r="K1266" i="27"/>
  <c r="K1265" i="27"/>
  <c r="K1264" i="27"/>
  <c r="K1263" i="27"/>
  <c r="K1262" i="27"/>
  <c r="K1261" i="27"/>
  <c r="K1260" i="27"/>
  <c r="K1259" i="27"/>
  <c r="K1258" i="27"/>
  <c r="K1257" i="27"/>
  <c r="K1256" i="27"/>
  <c r="K1255" i="27"/>
  <c r="K1254" i="27"/>
  <c r="K1253" i="27"/>
  <c r="K1252" i="27"/>
  <c r="K1251" i="27"/>
  <c r="K1250" i="27"/>
  <c r="K1249" i="27"/>
  <c r="K1248" i="27"/>
  <c r="K1247" i="27"/>
  <c r="K1246" i="27"/>
  <c r="K1245" i="27"/>
  <c r="K1244" i="27"/>
  <c r="K1243" i="27"/>
  <c r="K1242" i="27"/>
  <c r="K1241" i="27"/>
  <c r="K1240" i="27"/>
  <c r="K1239" i="27"/>
  <c r="K1238" i="27"/>
  <c r="K1237" i="27"/>
  <c r="K1236" i="27"/>
  <c r="K1235" i="27"/>
  <c r="K1234" i="27"/>
  <c r="K1233" i="27"/>
  <c r="K1232" i="27"/>
  <c r="K1231" i="27"/>
  <c r="K1230" i="27"/>
  <c r="K1229" i="27"/>
  <c r="K1228" i="27"/>
  <c r="K1227" i="27"/>
  <c r="K1226" i="27"/>
  <c r="K1225" i="27"/>
  <c r="K1224" i="27"/>
  <c r="K1223" i="27"/>
  <c r="K1222" i="27"/>
  <c r="K1221" i="27"/>
  <c r="K1220" i="27"/>
  <c r="K1219" i="27"/>
  <c r="K1218" i="27"/>
  <c r="K1217" i="27"/>
  <c r="K1216" i="27"/>
  <c r="K1215" i="27"/>
  <c r="K1214" i="27"/>
  <c r="K1213" i="27"/>
  <c r="K1212" i="27"/>
  <c r="K1211" i="27"/>
  <c r="K1210" i="27"/>
  <c r="K1209" i="27"/>
  <c r="K1208" i="27"/>
  <c r="K1207" i="27"/>
  <c r="K1206" i="27"/>
  <c r="K1205" i="27"/>
  <c r="K1204" i="27"/>
  <c r="K1203" i="27"/>
  <c r="K1202" i="27"/>
  <c r="K1201" i="27"/>
  <c r="K1200" i="27"/>
  <c r="K1199" i="27"/>
  <c r="K1198" i="27"/>
  <c r="K1197" i="27"/>
  <c r="K1196" i="27"/>
  <c r="K1195" i="27"/>
  <c r="K1194" i="27"/>
  <c r="K1193" i="27"/>
  <c r="K1192" i="27"/>
  <c r="K1191" i="27"/>
  <c r="K1190" i="27"/>
  <c r="K1189" i="27"/>
  <c r="K1188" i="27"/>
  <c r="K1187" i="27"/>
  <c r="K1186" i="27"/>
  <c r="K1185" i="27"/>
  <c r="K1184" i="27"/>
  <c r="K1183" i="27"/>
  <c r="K1182" i="27"/>
  <c r="K1181" i="27"/>
  <c r="K1180" i="27"/>
  <c r="K1179" i="27"/>
  <c r="K1178" i="27"/>
  <c r="K1177" i="27"/>
  <c r="K1176" i="27"/>
  <c r="K1175" i="27"/>
  <c r="K1174" i="27"/>
  <c r="K1173" i="27"/>
  <c r="K1172" i="27"/>
  <c r="K1171" i="27"/>
  <c r="K1170" i="27"/>
  <c r="K1169" i="27"/>
  <c r="K1168" i="27"/>
  <c r="K1167" i="27"/>
  <c r="K1166" i="27"/>
  <c r="K1165" i="27"/>
  <c r="K1164" i="27"/>
  <c r="K1163" i="27"/>
  <c r="K1162" i="27"/>
  <c r="K1161" i="27"/>
  <c r="K1160" i="27"/>
  <c r="K1159" i="27"/>
  <c r="K1158" i="27"/>
  <c r="K1157" i="27"/>
  <c r="K1156" i="27"/>
  <c r="K1155" i="27"/>
  <c r="K1154" i="27"/>
  <c r="K1153" i="27"/>
  <c r="K1152" i="27"/>
  <c r="K1151" i="27"/>
  <c r="K1150" i="27"/>
  <c r="K1149" i="27"/>
  <c r="K1148" i="27"/>
  <c r="K1147" i="27"/>
  <c r="K1146" i="27"/>
  <c r="K1145" i="27"/>
  <c r="K1144" i="27"/>
  <c r="K1143" i="27"/>
  <c r="K1142" i="27"/>
  <c r="K1141" i="27"/>
  <c r="K1140" i="27"/>
  <c r="K1139" i="27"/>
  <c r="K1138" i="27"/>
  <c r="K1137" i="27"/>
  <c r="K1136" i="27"/>
  <c r="K1135" i="27"/>
  <c r="K1134" i="27"/>
  <c r="K1133" i="27"/>
  <c r="K1132" i="27"/>
  <c r="K1131" i="27"/>
  <c r="K1130" i="27"/>
  <c r="K1129" i="27"/>
  <c r="K1128" i="27"/>
  <c r="K1127" i="27"/>
  <c r="K1126" i="27"/>
  <c r="K1125" i="27"/>
  <c r="K1124" i="27"/>
  <c r="K1123" i="27"/>
  <c r="K1122" i="27"/>
  <c r="K1121" i="27"/>
  <c r="K1120" i="27"/>
  <c r="K1119" i="27"/>
  <c r="K1118" i="27"/>
  <c r="K1117" i="27"/>
  <c r="K1116" i="27"/>
  <c r="K1115" i="27"/>
  <c r="K1114" i="27"/>
  <c r="K1113" i="27"/>
  <c r="K1112" i="27"/>
  <c r="K1111" i="27"/>
  <c r="K1110" i="27"/>
  <c r="K1109" i="27"/>
  <c r="K1108" i="27"/>
  <c r="K1107" i="27"/>
  <c r="K1106" i="27"/>
  <c r="K1105" i="27"/>
  <c r="K1104" i="27"/>
  <c r="K1103" i="27"/>
  <c r="K1102" i="27"/>
  <c r="K1101" i="27"/>
  <c r="K1100" i="27"/>
  <c r="K1099" i="27"/>
  <c r="K1098" i="27"/>
  <c r="K1097" i="27"/>
  <c r="K1096" i="27"/>
  <c r="K1095" i="27"/>
  <c r="K1094" i="27"/>
  <c r="K1093" i="27"/>
  <c r="K1092" i="27"/>
  <c r="K1091" i="27"/>
  <c r="K1090" i="27"/>
  <c r="K1089" i="27"/>
  <c r="K1088" i="27"/>
  <c r="K1087" i="27"/>
  <c r="K1086" i="27"/>
  <c r="K1085" i="27"/>
  <c r="K1084" i="27"/>
  <c r="K1083" i="27"/>
  <c r="K1082" i="27"/>
  <c r="K1081" i="27"/>
  <c r="K1080" i="27"/>
  <c r="K1079" i="27"/>
  <c r="K1078" i="27"/>
  <c r="K1077" i="27"/>
  <c r="K1076" i="27"/>
  <c r="K1075" i="27"/>
  <c r="K1074" i="27"/>
  <c r="K1073" i="27"/>
  <c r="K1072" i="27"/>
  <c r="K1071" i="27"/>
  <c r="K1070" i="27"/>
  <c r="K1069" i="27"/>
  <c r="K1068" i="27"/>
  <c r="K1067" i="27"/>
  <c r="K1066" i="27"/>
  <c r="K1065" i="27"/>
  <c r="K1064" i="27"/>
  <c r="K1063" i="27"/>
  <c r="K1062" i="27"/>
  <c r="K1061" i="27"/>
  <c r="K1060" i="27"/>
  <c r="K1059" i="27"/>
  <c r="K1058" i="27"/>
  <c r="K1057" i="27"/>
  <c r="K1056" i="27"/>
  <c r="K1055" i="27"/>
  <c r="K1054" i="27"/>
  <c r="K1053" i="27"/>
  <c r="K1052" i="27"/>
  <c r="K1051" i="27"/>
  <c r="K1050" i="27"/>
  <c r="K1049" i="27"/>
  <c r="K1048" i="27"/>
  <c r="K1047" i="27"/>
  <c r="K1046" i="27"/>
  <c r="K1045" i="27"/>
  <c r="K1044" i="27"/>
  <c r="K1043" i="27"/>
  <c r="K1042" i="27"/>
  <c r="K1041" i="27"/>
  <c r="K1040" i="27"/>
  <c r="K1039" i="27"/>
  <c r="K1038" i="27"/>
  <c r="K1037" i="27"/>
  <c r="K1036" i="27"/>
  <c r="K1035" i="27"/>
  <c r="K1034" i="27"/>
  <c r="K1033" i="27"/>
  <c r="K1032" i="27"/>
  <c r="K1031" i="27"/>
  <c r="K1030" i="27"/>
  <c r="K1029" i="27"/>
  <c r="K1028" i="27"/>
  <c r="K1027" i="27"/>
  <c r="K1026" i="27"/>
  <c r="K1025" i="27"/>
  <c r="K1024" i="27"/>
  <c r="K1023" i="27"/>
  <c r="K1022" i="27"/>
  <c r="K1021" i="27"/>
  <c r="K1020" i="27"/>
  <c r="K1019" i="27"/>
  <c r="K1018" i="27"/>
  <c r="K1017" i="27"/>
  <c r="K1016" i="27"/>
  <c r="K1015" i="27"/>
  <c r="K1014" i="27"/>
  <c r="K1013" i="27"/>
  <c r="K1012" i="27"/>
  <c r="K1011" i="27"/>
  <c r="K1010" i="27"/>
  <c r="K1009" i="27"/>
  <c r="K1008" i="27"/>
  <c r="K1007" i="27"/>
  <c r="K1006" i="27"/>
  <c r="K1005" i="27"/>
  <c r="K1004" i="27"/>
  <c r="K1003" i="27"/>
  <c r="K1002" i="27"/>
  <c r="K1001" i="27"/>
  <c r="K1000" i="27"/>
  <c r="K999" i="27"/>
  <c r="K998" i="27"/>
  <c r="K997" i="27"/>
  <c r="K996" i="27"/>
  <c r="K995" i="27"/>
  <c r="K994" i="27"/>
  <c r="K993" i="27"/>
  <c r="K992" i="27"/>
  <c r="K991" i="27"/>
  <c r="K990" i="27"/>
  <c r="K989" i="27"/>
  <c r="K988" i="27"/>
  <c r="K987" i="27"/>
  <c r="K986" i="27"/>
  <c r="K985" i="27"/>
  <c r="K984" i="27"/>
  <c r="K983" i="27"/>
  <c r="K982" i="27"/>
  <c r="K981" i="27"/>
  <c r="K980" i="27"/>
  <c r="K979" i="27"/>
  <c r="K978" i="27"/>
  <c r="K977" i="27"/>
  <c r="K976" i="27"/>
  <c r="K975" i="27"/>
  <c r="K974" i="27"/>
  <c r="K973" i="27"/>
  <c r="K972" i="27"/>
  <c r="K971" i="27"/>
  <c r="K970" i="27"/>
  <c r="K969" i="27"/>
  <c r="K968" i="27"/>
  <c r="K967" i="27"/>
  <c r="K966" i="27"/>
  <c r="K965" i="27"/>
  <c r="K964" i="27"/>
  <c r="K963" i="27"/>
  <c r="K962" i="27"/>
  <c r="K961" i="27"/>
  <c r="K960" i="27"/>
  <c r="K959" i="27"/>
  <c r="K958" i="27"/>
  <c r="K957" i="27"/>
  <c r="K956" i="27"/>
  <c r="K955" i="27"/>
  <c r="K954" i="27"/>
  <c r="K953" i="27"/>
  <c r="K952" i="27"/>
  <c r="K951" i="27"/>
  <c r="K950" i="27"/>
  <c r="K949" i="27"/>
  <c r="K948" i="27"/>
  <c r="K947" i="27"/>
  <c r="K946" i="27"/>
  <c r="K945" i="27"/>
  <c r="K944" i="27"/>
  <c r="K943" i="27"/>
  <c r="K942" i="27"/>
  <c r="K941" i="27"/>
  <c r="K940" i="27"/>
  <c r="K939" i="27"/>
  <c r="K938" i="27"/>
  <c r="K937" i="27"/>
  <c r="K936" i="27"/>
  <c r="K935" i="27"/>
  <c r="K934" i="27"/>
  <c r="K933" i="27"/>
  <c r="K932" i="27"/>
  <c r="K931" i="27"/>
  <c r="K930" i="27"/>
  <c r="K929" i="27"/>
  <c r="K928" i="27"/>
  <c r="K927" i="27"/>
  <c r="K926" i="27"/>
  <c r="K925" i="27"/>
  <c r="K924" i="27"/>
  <c r="K923" i="27"/>
  <c r="K922" i="27"/>
  <c r="K921" i="27"/>
  <c r="K920" i="27"/>
  <c r="K919" i="27"/>
  <c r="K918" i="27"/>
  <c r="K917" i="27"/>
  <c r="K916" i="27"/>
  <c r="K915" i="27"/>
  <c r="K914" i="27"/>
  <c r="K913" i="27"/>
  <c r="K912" i="27"/>
  <c r="K911" i="27"/>
  <c r="K910" i="27"/>
  <c r="K909" i="27"/>
  <c r="K908" i="27"/>
  <c r="K907" i="27"/>
  <c r="K906" i="27"/>
  <c r="K905" i="27"/>
  <c r="K904" i="27"/>
  <c r="K903" i="27"/>
  <c r="K902" i="27"/>
  <c r="K901" i="27"/>
  <c r="K900" i="27"/>
  <c r="K899" i="27"/>
  <c r="K898" i="27"/>
  <c r="K897" i="27"/>
  <c r="K896" i="27"/>
  <c r="K895" i="27"/>
  <c r="K894" i="27"/>
  <c r="K893" i="27"/>
  <c r="K892" i="27"/>
  <c r="K891" i="27"/>
  <c r="K890" i="27"/>
  <c r="K889" i="27"/>
  <c r="K888" i="27"/>
  <c r="K887" i="27"/>
  <c r="K886" i="27"/>
  <c r="K885" i="27"/>
  <c r="K884" i="27"/>
  <c r="K883" i="27"/>
  <c r="K882" i="27"/>
  <c r="K881" i="27"/>
  <c r="K880" i="27"/>
  <c r="K879" i="27"/>
  <c r="K878" i="27"/>
  <c r="K877" i="27"/>
  <c r="K876" i="27"/>
  <c r="K875" i="27"/>
  <c r="K874" i="27"/>
  <c r="K873" i="27"/>
  <c r="K872" i="27"/>
  <c r="K871" i="27"/>
  <c r="K870" i="27"/>
  <c r="K869" i="27"/>
  <c r="K868" i="27"/>
  <c r="K867" i="27"/>
  <c r="K866" i="27"/>
  <c r="K865" i="27"/>
  <c r="K864" i="27"/>
  <c r="K863" i="27"/>
  <c r="K862" i="27"/>
  <c r="K861" i="27"/>
  <c r="K860" i="27"/>
  <c r="K859" i="27"/>
  <c r="K858" i="27"/>
  <c r="K857" i="27"/>
  <c r="K856" i="27"/>
  <c r="K855" i="27"/>
  <c r="K854" i="27"/>
  <c r="K853" i="27"/>
  <c r="K852" i="27"/>
  <c r="K851" i="27"/>
  <c r="K850" i="27"/>
  <c r="K849" i="27"/>
  <c r="K848" i="27"/>
  <c r="K847" i="27"/>
  <c r="K846" i="27"/>
  <c r="K845" i="27"/>
  <c r="K844" i="27"/>
  <c r="K843" i="27"/>
  <c r="K842" i="27"/>
  <c r="K841" i="27"/>
  <c r="K840" i="27"/>
  <c r="K839" i="27"/>
  <c r="K838" i="27"/>
  <c r="K837" i="27"/>
  <c r="K836" i="27"/>
  <c r="K835" i="27"/>
  <c r="K834" i="27"/>
  <c r="K833" i="27"/>
  <c r="K832" i="27"/>
  <c r="K831" i="27"/>
  <c r="K830" i="27"/>
  <c r="K829" i="27"/>
  <c r="K828" i="27"/>
  <c r="K827" i="27"/>
  <c r="K826" i="27"/>
  <c r="K825" i="27"/>
  <c r="K824" i="27"/>
  <c r="K823" i="27"/>
  <c r="K822" i="27"/>
  <c r="K821" i="27"/>
  <c r="K820" i="27"/>
  <c r="K819" i="27"/>
  <c r="K818" i="27"/>
  <c r="K817" i="27"/>
  <c r="K816" i="27"/>
  <c r="K815" i="27"/>
  <c r="K814" i="27"/>
  <c r="K813" i="27"/>
  <c r="K812" i="27"/>
  <c r="K811" i="27"/>
  <c r="K810" i="27"/>
  <c r="K809" i="27"/>
  <c r="K808" i="27"/>
  <c r="K807" i="27"/>
  <c r="K806" i="27"/>
  <c r="K805" i="27"/>
  <c r="K804" i="27"/>
  <c r="K803" i="27"/>
  <c r="K802" i="27"/>
  <c r="K801" i="27"/>
  <c r="K800" i="27"/>
  <c r="K799" i="27"/>
  <c r="K798" i="27"/>
  <c r="K797" i="27"/>
  <c r="K796" i="27"/>
  <c r="K795" i="27"/>
  <c r="K794" i="27"/>
  <c r="K793" i="27"/>
  <c r="K792" i="27"/>
  <c r="K791" i="27"/>
  <c r="K790" i="27"/>
  <c r="K789" i="27"/>
  <c r="K788" i="27"/>
  <c r="K787" i="27"/>
  <c r="K786" i="27"/>
  <c r="K785" i="27"/>
  <c r="K784" i="27"/>
  <c r="K783" i="27"/>
  <c r="K782" i="27"/>
  <c r="K781" i="27"/>
  <c r="K780" i="27"/>
  <c r="K779" i="27"/>
  <c r="K778" i="27"/>
  <c r="K777" i="27"/>
  <c r="K776" i="27"/>
  <c r="K775" i="27"/>
  <c r="K774" i="27"/>
  <c r="K773" i="27"/>
  <c r="K772" i="27"/>
  <c r="K771" i="27"/>
  <c r="K770" i="27"/>
  <c r="K769" i="27"/>
  <c r="K768" i="27"/>
  <c r="K767" i="27"/>
  <c r="K766" i="27"/>
  <c r="K765" i="27"/>
  <c r="K764" i="27"/>
  <c r="K763" i="27"/>
  <c r="K762" i="27"/>
  <c r="K761" i="27"/>
  <c r="K760" i="27"/>
  <c r="K759" i="27"/>
  <c r="K758" i="27"/>
  <c r="K757" i="27"/>
  <c r="K756" i="27"/>
  <c r="K755" i="27"/>
  <c r="K754" i="27"/>
  <c r="K753" i="27"/>
  <c r="K752" i="27"/>
  <c r="K751" i="27"/>
  <c r="K750" i="27"/>
  <c r="K749" i="27"/>
  <c r="K748" i="27"/>
  <c r="K747" i="27"/>
  <c r="K746" i="27"/>
  <c r="K745" i="27"/>
  <c r="K744" i="27"/>
  <c r="K743" i="27"/>
  <c r="K742" i="27"/>
  <c r="K741" i="27"/>
  <c r="K740" i="27"/>
  <c r="K739" i="27"/>
  <c r="K738" i="27"/>
  <c r="K737" i="27"/>
  <c r="K736" i="27"/>
  <c r="K735" i="27"/>
  <c r="K734" i="27"/>
  <c r="K733" i="27"/>
  <c r="K732" i="27"/>
  <c r="K731" i="27"/>
  <c r="K730" i="27"/>
  <c r="K729" i="27"/>
  <c r="K728" i="27"/>
  <c r="K727" i="27"/>
  <c r="K726" i="27"/>
  <c r="K725" i="27"/>
  <c r="K724" i="27"/>
  <c r="K723" i="27"/>
  <c r="K722" i="27"/>
  <c r="K721" i="27"/>
  <c r="K720" i="27"/>
  <c r="K719" i="27"/>
  <c r="K718" i="27"/>
  <c r="K717" i="27"/>
  <c r="K716" i="27"/>
  <c r="K715" i="27"/>
  <c r="K714" i="27"/>
  <c r="K713" i="27"/>
  <c r="K712" i="27"/>
  <c r="K711" i="27"/>
  <c r="K710" i="27"/>
  <c r="K709" i="27"/>
  <c r="K708" i="27"/>
  <c r="K707" i="27"/>
  <c r="K706" i="27"/>
  <c r="K705" i="27"/>
  <c r="K704" i="27"/>
  <c r="K703" i="27"/>
  <c r="K702" i="27"/>
  <c r="K701" i="27"/>
  <c r="K700" i="27"/>
  <c r="K699" i="27"/>
  <c r="K698" i="27"/>
  <c r="K697" i="27"/>
  <c r="K696" i="27"/>
  <c r="K695" i="27"/>
  <c r="K694" i="27"/>
  <c r="K693" i="27"/>
  <c r="K692" i="27"/>
  <c r="K691" i="27"/>
  <c r="K690" i="27"/>
  <c r="K689" i="27"/>
  <c r="K688" i="27"/>
  <c r="K687" i="27"/>
  <c r="K686" i="27"/>
  <c r="K685" i="27"/>
  <c r="K684" i="27"/>
  <c r="K683" i="27"/>
  <c r="K682" i="27"/>
  <c r="K681" i="27"/>
  <c r="K680" i="27"/>
  <c r="K679" i="27"/>
  <c r="K678" i="27"/>
  <c r="K677" i="27"/>
  <c r="K676" i="27"/>
  <c r="K675" i="27"/>
  <c r="K674" i="27"/>
  <c r="K673" i="27"/>
  <c r="K672" i="27"/>
  <c r="K671" i="27"/>
  <c r="K670" i="27"/>
  <c r="K669" i="27"/>
  <c r="K668" i="27"/>
  <c r="K667" i="27"/>
  <c r="K666" i="27"/>
  <c r="K665" i="27"/>
  <c r="K664" i="27"/>
  <c r="K663" i="27"/>
  <c r="K662" i="27"/>
  <c r="K661" i="27"/>
  <c r="K660" i="27"/>
  <c r="K659" i="27"/>
  <c r="K658" i="27"/>
  <c r="K657" i="27"/>
  <c r="K656" i="27"/>
  <c r="K655" i="27"/>
  <c r="K654" i="27"/>
  <c r="K653" i="27"/>
  <c r="K652" i="27"/>
  <c r="K651" i="27"/>
  <c r="K650" i="27"/>
  <c r="K649" i="27"/>
  <c r="K648" i="27"/>
  <c r="K647" i="27"/>
  <c r="K646" i="27"/>
  <c r="K645" i="27"/>
  <c r="K644" i="27"/>
  <c r="K643" i="27"/>
  <c r="K642" i="27"/>
  <c r="K641" i="27"/>
  <c r="K640" i="27"/>
  <c r="K639" i="27"/>
  <c r="K638" i="27"/>
  <c r="K637" i="27"/>
  <c r="K636" i="27"/>
  <c r="K635" i="27"/>
  <c r="K634" i="27"/>
  <c r="K633" i="27"/>
  <c r="K632" i="27"/>
  <c r="K631" i="27"/>
  <c r="K630" i="27"/>
  <c r="K629" i="27"/>
  <c r="K628" i="27"/>
  <c r="K627" i="27"/>
  <c r="K626" i="27"/>
  <c r="K625" i="27"/>
  <c r="K624" i="27"/>
  <c r="K623" i="27"/>
  <c r="K622" i="27"/>
  <c r="K621" i="27"/>
  <c r="K620" i="27"/>
  <c r="K619" i="27"/>
  <c r="K618" i="27"/>
  <c r="K617" i="27"/>
  <c r="K616" i="27"/>
  <c r="K615" i="27"/>
  <c r="K614" i="27"/>
  <c r="K613" i="27"/>
  <c r="K612" i="27"/>
  <c r="K611" i="27"/>
  <c r="K610" i="27"/>
  <c r="K609" i="27"/>
  <c r="K608" i="27"/>
  <c r="K607" i="27"/>
  <c r="K606" i="27"/>
  <c r="K605" i="27"/>
  <c r="K604" i="27"/>
  <c r="K603" i="27"/>
  <c r="K602" i="27"/>
  <c r="K601" i="27"/>
  <c r="K600" i="27"/>
  <c r="K599" i="27"/>
  <c r="K598" i="27"/>
  <c r="K597" i="27"/>
  <c r="K596" i="27"/>
  <c r="K595" i="27"/>
  <c r="K594" i="27"/>
  <c r="K593" i="27"/>
  <c r="K592" i="27"/>
  <c r="K591" i="27"/>
  <c r="K590" i="27"/>
  <c r="K589" i="27"/>
  <c r="K588" i="27"/>
  <c r="K587" i="27"/>
  <c r="K586" i="27"/>
  <c r="K585" i="27"/>
  <c r="K584" i="27"/>
  <c r="K583" i="27"/>
  <c r="K582" i="27"/>
  <c r="K581" i="27"/>
  <c r="K580" i="27"/>
  <c r="K579" i="27"/>
  <c r="K578" i="27"/>
  <c r="K577" i="27"/>
  <c r="K576" i="27"/>
  <c r="K575" i="27"/>
  <c r="K574" i="27"/>
  <c r="K573" i="27"/>
  <c r="K572" i="27"/>
  <c r="K571" i="27"/>
  <c r="K570" i="27"/>
  <c r="K569" i="27"/>
  <c r="K568" i="27"/>
  <c r="K567" i="27"/>
  <c r="K566" i="27"/>
  <c r="K565" i="27"/>
  <c r="K564" i="27"/>
  <c r="K563" i="27"/>
  <c r="K562" i="27"/>
  <c r="K561" i="27"/>
  <c r="K560" i="27"/>
  <c r="K559" i="27"/>
  <c r="K558" i="27"/>
  <c r="K557" i="27"/>
  <c r="K556" i="27"/>
  <c r="K555" i="27"/>
  <c r="K554" i="27"/>
  <c r="K553" i="27"/>
  <c r="K552" i="27"/>
  <c r="K551" i="27"/>
  <c r="K550" i="27"/>
  <c r="K549" i="27"/>
  <c r="K548" i="27"/>
  <c r="K547" i="27"/>
  <c r="K546" i="27"/>
  <c r="K545" i="27"/>
  <c r="K544" i="27"/>
  <c r="K543" i="27"/>
  <c r="K542" i="27"/>
  <c r="K541" i="27"/>
  <c r="K540" i="27"/>
  <c r="K539" i="27"/>
  <c r="K538" i="27"/>
  <c r="K537" i="27"/>
  <c r="K536" i="27"/>
  <c r="K535" i="27"/>
  <c r="K534" i="27"/>
  <c r="K533" i="27"/>
  <c r="K532" i="27"/>
  <c r="K531" i="27"/>
  <c r="K530" i="27"/>
  <c r="K529" i="27"/>
  <c r="K528" i="27"/>
  <c r="K527" i="27"/>
  <c r="K526" i="27"/>
  <c r="K525" i="27"/>
  <c r="K524" i="27"/>
  <c r="K523" i="27"/>
  <c r="K522" i="27"/>
  <c r="K521" i="27"/>
  <c r="K520" i="27"/>
  <c r="K519" i="27"/>
  <c r="K518" i="27"/>
  <c r="K517" i="27"/>
  <c r="K516" i="27"/>
  <c r="K515" i="27"/>
  <c r="K514" i="27"/>
  <c r="K513" i="27"/>
  <c r="K512" i="27"/>
  <c r="K511" i="27"/>
  <c r="K510" i="27"/>
  <c r="K509" i="27"/>
  <c r="K508" i="27"/>
  <c r="K507" i="27"/>
  <c r="K506" i="27"/>
  <c r="K505" i="27"/>
  <c r="K504" i="27"/>
  <c r="K503" i="27"/>
  <c r="K502" i="27"/>
  <c r="K501" i="27"/>
  <c r="K500" i="27"/>
  <c r="K499" i="27"/>
  <c r="K498" i="27"/>
  <c r="K497" i="27"/>
  <c r="K496" i="27"/>
  <c r="K495" i="27"/>
  <c r="K494" i="27"/>
  <c r="K493" i="27"/>
  <c r="K492" i="27"/>
  <c r="K491" i="27"/>
  <c r="K490" i="27"/>
  <c r="K489" i="27"/>
  <c r="K488" i="27"/>
  <c r="K487" i="27"/>
  <c r="K486" i="27"/>
  <c r="K485" i="27"/>
  <c r="K484" i="27"/>
  <c r="K483" i="27"/>
  <c r="K482" i="27"/>
  <c r="K481" i="27"/>
  <c r="K480" i="27"/>
  <c r="K479" i="27"/>
  <c r="K478" i="27"/>
  <c r="K477" i="27"/>
  <c r="K476" i="27"/>
  <c r="K475" i="27"/>
  <c r="K474" i="27"/>
  <c r="K473" i="27"/>
  <c r="K472" i="27"/>
  <c r="K471" i="27"/>
  <c r="K470" i="27"/>
  <c r="K469" i="27"/>
  <c r="K468" i="27"/>
  <c r="K467" i="27"/>
  <c r="K466" i="27"/>
  <c r="K465" i="27"/>
  <c r="K464" i="27"/>
  <c r="K463" i="27"/>
  <c r="K462" i="27"/>
  <c r="K461" i="27"/>
  <c r="K460" i="27"/>
  <c r="K459" i="27"/>
  <c r="K458" i="27"/>
  <c r="K457" i="27"/>
  <c r="K456" i="27"/>
  <c r="K455" i="27"/>
  <c r="K454" i="27"/>
  <c r="K453" i="27"/>
  <c r="K452" i="27"/>
  <c r="K451" i="27"/>
  <c r="K450" i="27"/>
  <c r="K449" i="27"/>
  <c r="K448" i="27"/>
  <c r="K447" i="27"/>
  <c r="K446" i="27"/>
  <c r="K445" i="27"/>
  <c r="K444" i="27"/>
  <c r="K443" i="27"/>
  <c r="K442" i="27"/>
  <c r="K441" i="27"/>
  <c r="K440" i="27"/>
  <c r="K439" i="27"/>
  <c r="K438" i="27"/>
  <c r="K437" i="27"/>
  <c r="K436" i="27"/>
  <c r="K435" i="27"/>
  <c r="K434" i="27"/>
  <c r="K433" i="27"/>
  <c r="K432" i="27"/>
  <c r="K431" i="27"/>
  <c r="K430" i="27"/>
  <c r="K429" i="27"/>
  <c r="K428" i="27"/>
  <c r="K427" i="27"/>
  <c r="K426" i="27"/>
  <c r="K425" i="27"/>
  <c r="K424" i="27"/>
  <c r="K423" i="27"/>
  <c r="K422" i="27"/>
  <c r="K421" i="27"/>
  <c r="K420" i="27"/>
  <c r="K419" i="27"/>
  <c r="K418" i="27"/>
  <c r="K417" i="27"/>
  <c r="K416" i="27"/>
  <c r="K415" i="27"/>
  <c r="K414" i="27"/>
  <c r="K413" i="27"/>
  <c r="K412" i="27"/>
  <c r="K411" i="27"/>
  <c r="K410" i="27"/>
  <c r="K409" i="27"/>
  <c r="K408" i="27"/>
  <c r="K407" i="27"/>
  <c r="K406" i="27"/>
  <c r="K405" i="27"/>
  <c r="K404" i="27"/>
  <c r="K403" i="27"/>
  <c r="K402" i="27"/>
  <c r="K401" i="27"/>
  <c r="K400" i="27"/>
  <c r="K399" i="27"/>
  <c r="K398" i="27"/>
  <c r="K397" i="27"/>
  <c r="K396" i="27"/>
  <c r="K395" i="27"/>
  <c r="K394" i="27"/>
  <c r="K393" i="27"/>
  <c r="K392" i="27"/>
  <c r="K391" i="27"/>
  <c r="K390" i="27"/>
  <c r="K389" i="27"/>
  <c r="K388" i="27"/>
  <c r="K387" i="27"/>
  <c r="K386" i="27"/>
  <c r="K385" i="27"/>
  <c r="K384" i="27"/>
  <c r="K383" i="27"/>
  <c r="K382" i="27"/>
  <c r="K381" i="27"/>
  <c r="K380" i="27"/>
  <c r="K379" i="27"/>
  <c r="K378" i="27"/>
  <c r="K377" i="27"/>
  <c r="K376" i="27"/>
  <c r="K375" i="27"/>
  <c r="K374" i="27"/>
  <c r="K373" i="27"/>
  <c r="K372" i="27"/>
  <c r="K371" i="27"/>
  <c r="K370" i="27"/>
  <c r="K369" i="27"/>
  <c r="K368" i="27"/>
  <c r="K367" i="27"/>
  <c r="K366" i="27"/>
  <c r="K365" i="27"/>
  <c r="K364" i="27"/>
  <c r="K363" i="27"/>
  <c r="K362" i="27"/>
  <c r="K361" i="27"/>
  <c r="K360" i="27"/>
  <c r="K359" i="27"/>
  <c r="K358" i="27"/>
  <c r="K357" i="27"/>
  <c r="K356" i="27"/>
  <c r="K355" i="27"/>
  <c r="K354" i="27"/>
  <c r="K353" i="27"/>
  <c r="K352" i="27"/>
  <c r="K351" i="27"/>
  <c r="K350" i="27"/>
  <c r="K349" i="27"/>
  <c r="K348" i="27"/>
  <c r="K347" i="27"/>
  <c r="K346" i="27"/>
  <c r="K345" i="27"/>
  <c r="K344" i="27"/>
  <c r="K343" i="27"/>
  <c r="K342" i="27"/>
  <c r="K341" i="27"/>
  <c r="K340" i="27"/>
  <c r="K339" i="27"/>
  <c r="K338" i="27"/>
  <c r="K337" i="27"/>
  <c r="K336" i="27"/>
  <c r="K335" i="27"/>
  <c r="K334" i="27"/>
  <c r="K333" i="27"/>
  <c r="K332" i="27"/>
  <c r="K331" i="27"/>
  <c r="K330" i="27"/>
  <c r="K329" i="27"/>
  <c r="K328" i="27"/>
  <c r="K327" i="27"/>
  <c r="K326" i="27"/>
  <c r="K325" i="27"/>
  <c r="K324" i="27"/>
  <c r="K323" i="27"/>
  <c r="K322" i="27"/>
  <c r="K321" i="27"/>
  <c r="K320" i="27"/>
  <c r="K319" i="27"/>
  <c r="K318" i="27"/>
  <c r="K317" i="27"/>
  <c r="K316" i="27"/>
  <c r="K315" i="27"/>
  <c r="K314" i="27"/>
  <c r="K313" i="27"/>
  <c r="K312" i="27"/>
  <c r="K311" i="27"/>
  <c r="K310" i="27"/>
  <c r="K309" i="27"/>
  <c r="K308" i="27"/>
  <c r="K307" i="27"/>
  <c r="K306" i="27"/>
  <c r="K305" i="27"/>
  <c r="K304" i="27"/>
  <c r="K303" i="27"/>
  <c r="K302" i="27"/>
  <c r="K301" i="27"/>
  <c r="K300" i="27"/>
  <c r="K299" i="27"/>
  <c r="K298" i="27"/>
  <c r="K297" i="27"/>
  <c r="K296" i="27"/>
  <c r="K295" i="27"/>
  <c r="K294" i="27"/>
  <c r="K293" i="27"/>
  <c r="K292" i="27"/>
  <c r="K291" i="27"/>
  <c r="K290" i="27"/>
  <c r="K289" i="27"/>
  <c r="K288" i="27"/>
  <c r="K287" i="27"/>
  <c r="K286" i="27"/>
  <c r="K285" i="27"/>
  <c r="K284" i="27"/>
  <c r="K283" i="27"/>
  <c r="K282" i="27"/>
  <c r="K281" i="27"/>
  <c r="K280" i="27"/>
  <c r="K279" i="27"/>
  <c r="K278" i="27"/>
  <c r="K277" i="27"/>
  <c r="K276" i="27"/>
  <c r="K275" i="27"/>
  <c r="K274" i="27"/>
  <c r="K273" i="27"/>
  <c r="K272" i="27"/>
  <c r="K271" i="27"/>
  <c r="K270" i="27"/>
  <c r="K269" i="27"/>
  <c r="K268" i="27"/>
  <c r="K267" i="27"/>
  <c r="K266" i="27"/>
  <c r="K265" i="27"/>
  <c r="K264" i="27"/>
  <c r="K263" i="27"/>
  <c r="K262" i="27"/>
  <c r="K261" i="27"/>
  <c r="K260" i="27"/>
  <c r="K259" i="27"/>
  <c r="K258" i="27"/>
  <c r="K257" i="27"/>
  <c r="K256" i="27"/>
  <c r="K255" i="27"/>
  <c r="K254" i="27"/>
  <c r="K253" i="27"/>
  <c r="K252" i="27"/>
  <c r="K251" i="27"/>
  <c r="K250" i="27"/>
  <c r="K249" i="27"/>
  <c r="K248" i="27"/>
  <c r="K247" i="27"/>
  <c r="K246" i="27"/>
  <c r="K245" i="27"/>
  <c r="K244" i="27"/>
  <c r="K243" i="27"/>
  <c r="K242" i="27"/>
  <c r="K241" i="27"/>
  <c r="K240" i="27"/>
  <c r="K239" i="27"/>
  <c r="K238" i="27"/>
  <c r="K237" i="27"/>
  <c r="K236" i="27"/>
  <c r="K235" i="27"/>
  <c r="K234" i="27"/>
  <c r="K233" i="27"/>
  <c r="K232" i="27"/>
  <c r="K231" i="27"/>
  <c r="K230" i="27"/>
  <c r="K229" i="27"/>
  <c r="K228" i="27"/>
  <c r="K227" i="27"/>
  <c r="K226" i="27"/>
  <c r="K225" i="27"/>
  <c r="K224" i="27"/>
  <c r="K223" i="27"/>
  <c r="K222" i="27"/>
  <c r="K221" i="27"/>
  <c r="K220" i="27"/>
  <c r="K219" i="27"/>
  <c r="K218" i="27"/>
  <c r="K217" i="27"/>
  <c r="K216" i="27"/>
  <c r="K215" i="27"/>
  <c r="K214" i="27"/>
  <c r="K213" i="27"/>
  <c r="K212" i="27"/>
  <c r="K211" i="27"/>
  <c r="K210" i="27"/>
  <c r="K209" i="27"/>
  <c r="K208" i="27"/>
  <c r="K207" i="27"/>
  <c r="K206" i="27"/>
  <c r="K205" i="27"/>
  <c r="K204" i="27"/>
  <c r="K203" i="27"/>
  <c r="K202" i="27"/>
  <c r="K201" i="27"/>
  <c r="K200" i="27"/>
  <c r="K199" i="27"/>
  <c r="K198" i="27"/>
  <c r="K197" i="27"/>
  <c r="K196" i="27"/>
  <c r="K195" i="27"/>
  <c r="K194" i="27"/>
  <c r="K193" i="27"/>
  <c r="K192" i="27"/>
  <c r="K191" i="27"/>
  <c r="K190" i="27"/>
  <c r="K189" i="27"/>
  <c r="K188" i="27"/>
  <c r="K187" i="27"/>
  <c r="K186" i="27"/>
  <c r="K185" i="27"/>
  <c r="K184" i="27"/>
  <c r="K183" i="27"/>
  <c r="K182" i="27"/>
  <c r="K181" i="27"/>
  <c r="K180" i="27"/>
  <c r="K179" i="27"/>
  <c r="K178" i="27"/>
  <c r="K177" i="27"/>
  <c r="K176" i="27"/>
  <c r="K175" i="27"/>
  <c r="K174" i="27"/>
  <c r="K173" i="27"/>
  <c r="K172" i="27"/>
  <c r="K171" i="27"/>
  <c r="K170" i="27"/>
  <c r="K169" i="27"/>
  <c r="K168" i="27"/>
  <c r="K167" i="27"/>
  <c r="K166" i="27"/>
  <c r="K165" i="27"/>
  <c r="K164" i="27"/>
  <c r="K163" i="27"/>
  <c r="K162" i="27"/>
  <c r="K161" i="27"/>
  <c r="K160" i="27"/>
  <c r="K159" i="27"/>
  <c r="K158" i="27"/>
  <c r="K157" i="27"/>
  <c r="K156" i="27"/>
  <c r="K155" i="27"/>
  <c r="K154" i="27"/>
  <c r="K153" i="27"/>
  <c r="K152" i="27"/>
  <c r="K151" i="27"/>
  <c r="K150" i="27"/>
  <c r="K149" i="27"/>
  <c r="K148" i="27"/>
  <c r="K147" i="27"/>
  <c r="K146" i="27"/>
  <c r="K145" i="27"/>
  <c r="K144" i="27"/>
  <c r="K143" i="27"/>
  <c r="K142" i="27"/>
  <c r="K141" i="27"/>
  <c r="K140" i="27"/>
  <c r="K139" i="27"/>
  <c r="K138" i="27"/>
  <c r="K137" i="27"/>
  <c r="K136" i="27"/>
  <c r="K135" i="27"/>
  <c r="K134" i="27"/>
  <c r="K133" i="27"/>
  <c r="K132" i="27"/>
  <c r="K131" i="27"/>
  <c r="K130" i="27"/>
  <c r="K129" i="27"/>
  <c r="K128" i="27"/>
  <c r="K127" i="27"/>
  <c r="K126" i="27"/>
  <c r="K125" i="27"/>
  <c r="K124" i="27"/>
  <c r="K123" i="27"/>
  <c r="K122" i="27"/>
  <c r="K121" i="27"/>
  <c r="K120" i="27"/>
  <c r="K119" i="27"/>
  <c r="K118" i="27"/>
  <c r="K117" i="27"/>
  <c r="K116" i="27"/>
  <c r="K115" i="27"/>
  <c r="K114" i="27"/>
  <c r="K113" i="27"/>
  <c r="K112" i="27"/>
  <c r="K111" i="27"/>
  <c r="K110" i="27"/>
  <c r="K109" i="27"/>
  <c r="K108" i="27"/>
  <c r="K107" i="27"/>
  <c r="K106" i="27"/>
  <c r="K105" i="27"/>
  <c r="K104" i="27"/>
  <c r="K103" i="27"/>
  <c r="K102" i="27"/>
  <c r="K101" i="27"/>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J1976" i="27"/>
  <c r="J1975" i="27"/>
  <c r="J1974" i="27"/>
  <c r="J1973" i="27"/>
  <c r="J1972" i="27"/>
  <c r="J1971" i="27"/>
  <c r="J1970" i="27"/>
  <c r="J1969" i="27"/>
  <c r="J1968" i="27"/>
  <c r="J1967" i="27"/>
  <c r="J1966" i="27"/>
  <c r="J1965" i="27"/>
  <c r="J1964" i="27"/>
  <c r="J1963" i="27"/>
  <c r="J1962" i="27"/>
  <c r="J1961" i="27"/>
  <c r="J1960" i="27"/>
  <c r="J1959" i="27"/>
  <c r="J1958" i="27"/>
  <c r="J1957" i="27"/>
  <c r="J1956" i="27"/>
  <c r="J1955" i="27"/>
  <c r="J1954" i="27"/>
  <c r="J1953" i="27"/>
  <c r="J1952" i="27"/>
  <c r="J1951" i="27"/>
  <c r="J1950" i="27"/>
  <c r="J1949" i="27"/>
  <c r="J1948" i="27"/>
  <c r="J1947" i="27"/>
  <c r="J1946" i="27"/>
  <c r="J1945" i="27"/>
  <c r="J1944" i="27"/>
  <c r="J1943" i="27"/>
  <c r="J1942" i="27"/>
  <c r="J1941" i="27"/>
  <c r="J1940" i="27"/>
  <c r="J1939" i="27"/>
  <c r="J1938" i="27"/>
  <c r="J1937" i="27"/>
  <c r="J1936" i="27"/>
  <c r="J1935" i="27"/>
  <c r="J1934" i="27"/>
  <c r="J1933" i="27"/>
  <c r="J1932" i="27"/>
  <c r="J1931" i="27"/>
  <c r="J1930" i="27"/>
  <c r="J1929" i="27"/>
  <c r="J1928" i="27"/>
  <c r="J1927" i="27"/>
  <c r="J1926" i="27"/>
  <c r="J1925" i="27"/>
  <c r="J1924" i="27"/>
  <c r="J1923" i="27"/>
  <c r="J1922" i="27"/>
  <c r="J1921" i="27"/>
  <c r="J1920" i="27"/>
  <c r="J1919" i="27"/>
  <c r="J1918" i="27"/>
  <c r="J1917" i="27"/>
  <c r="J1916" i="27"/>
  <c r="J1915" i="27"/>
  <c r="J1914" i="27"/>
  <c r="J1913" i="27"/>
  <c r="J1912" i="27"/>
  <c r="J1911" i="27"/>
  <c r="J1910" i="27"/>
  <c r="J1909" i="27"/>
  <c r="J1908" i="27"/>
  <c r="J1907" i="27"/>
  <c r="J1906" i="27"/>
  <c r="J1905" i="27"/>
  <c r="J1904" i="27"/>
  <c r="J1903" i="27"/>
  <c r="J1902" i="27"/>
  <c r="J1901" i="27"/>
  <c r="J1900" i="27"/>
  <c r="J1899" i="27"/>
  <c r="J1898" i="27"/>
  <c r="J1897" i="27"/>
  <c r="J1896" i="27"/>
  <c r="J1895" i="27"/>
  <c r="J1894" i="27"/>
  <c r="J1893" i="27"/>
  <c r="J1892" i="27"/>
  <c r="J1891" i="27"/>
  <c r="J1890" i="27"/>
  <c r="J1889" i="27"/>
  <c r="J1888" i="27"/>
  <c r="J1887" i="27"/>
  <c r="J1886" i="27"/>
  <c r="J1885" i="27"/>
  <c r="J1884" i="27"/>
  <c r="J1883" i="27"/>
  <c r="J1882" i="27"/>
  <c r="J1881" i="27"/>
  <c r="J1880" i="27"/>
  <c r="J1879" i="27"/>
  <c r="J1878" i="27"/>
  <c r="J1877" i="27"/>
  <c r="J1876" i="27"/>
  <c r="J1875" i="27"/>
  <c r="J1874" i="27"/>
  <c r="J1873" i="27"/>
  <c r="J1872" i="27"/>
  <c r="J1871" i="27"/>
  <c r="J1870" i="27"/>
  <c r="J1869" i="27"/>
  <c r="J1868" i="27"/>
  <c r="J1867" i="27"/>
  <c r="J1866" i="27"/>
  <c r="J1865" i="27"/>
  <c r="J1864" i="27"/>
  <c r="J1863" i="27"/>
  <c r="J1862" i="27"/>
  <c r="J1861" i="27"/>
  <c r="J1860" i="27"/>
  <c r="J1859" i="27"/>
  <c r="J1858" i="27"/>
  <c r="J1857" i="27"/>
  <c r="J1856" i="27"/>
  <c r="J1855" i="27"/>
  <c r="J1854" i="27"/>
  <c r="J1853" i="27"/>
  <c r="J1852" i="27"/>
  <c r="J1851" i="27"/>
  <c r="J1850" i="27"/>
  <c r="J1849" i="27"/>
  <c r="J1848" i="27"/>
  <c r="J1847" i="27"/>
  <c r="J1846" i="27"/>
  <c r="J1845" i="27"/>
  <c r="J1844" i="27"/>
  <c r="J1843" i="27"/>
  <c r="J1842" i="27"/>
  <c r="J1841" i="27"/>
  <c r="J1840" i="27"/>
  <c r="J1839" i="27"/>
  <c r="J1838" i="27"/>
  <c r="J1837" i="27"/>
  <c r="J1836" i="27"/>
  <c r="J1835" i="27"/>
  <c r="J1834" i="27"/>
  <c r="J1833" i="27"/>
  <c r="J1832" i="27"/>
  <c r="J1831" i="27"/>
  <c r="J1830" i="27"/>
  <c r="J1829" i="27"/>
  <c r="J1828" i="27"/>
  <c r="J1827" i="27"/>
  <c r="J1826" i="27"/>
  <c r="J1825" i="27"/>
  <c r="J1824" i="27"/>
  <c r="J1823" i="27"/>
  <c r="J1822" i="27"/>
  <c r="J1821" i="27"/>
  <c r="J1820" i="27"/>
  <c r="J1819" i="27"/>
  <c r="J1818" i="27"/>
  <c r="J1817" i="27"/>
  <c r="J1816" i="27"/>
  <c r="J1815" i="27"/>
  <c r="J1814" i="27"/>
  <c r="J1813" i="27"/>
  <c r="J1812" i="27"/>
  <c r="J1811" i="27"/>
  <c r="J1810" i="27"/>
  <c r="J1809" i="27"/>
  <c r="J1808" i="27"/>
  <c r="J1807" i="27"/>
  <c r="J1806" i="27"/>
  <c r="J1805" i="27"/>
  <c r="J1804" i="27"/>
  <c r="J1803" i="27"/>
  <c r="J1802" i="27"/>
  <c r="J1801" i="27"/>
  <c r="J1800" i="27"/>
  <c r="J1799" i="27"/>
  <c r="J1798" i="27"/>
  <c r="J1797" i="27"/>
  <c r="J1796" i="27"/>
  <c r="J1795" i="27"/>
  <c r="J1794" i="27"/>
  <c r="J1793" i="27"/>
  <c r="J1792" i="27"/>
  <c r="J1791" i="27"/>
  <c r="J1790" i="27"/>
  <c r="J1789" i="27"/>
  <c r="J1788" i="27"/>
  <c r="J1787" i="27"/>
  <c r="J1786" i="27"/>
  <c r="J1785" i="27"/>
  <c r="J1784" i="27"/>
  <c r="J1783" i="27"/>
  <c r="J1782" i="27"/>
  <c r="J1781" i="27"/>
  <c r="J1780" i="27"/>
  <c r="J1779" i="27"/>
  <c r="J1778" i="27"/>
  <c r="J1777" i="27"/>
  <c r="J1776" i="27"/>
  <c r="J1775" i="27"/>
  <c r="J1774" i="27"/>
  <c r="J1773" i="27"/>
  <c r="J1772" i="27"/>
  <c r="J1771" i="27"/>
  <c r="J1770" i="27"/>
  <c r="J1769" i="27"/>
  <c r="J1768" i="27"/>
  <c r="J1767" i="27"/>
  <c r="J1766" i="27"/>
  <c r="J1765" i="27"/>
  <c r="J1764" i="27"/>
  <c r="J1763" i="27"/>
  <c r="J1762" i="27"/>
  <c r="J1761" i="27"/>
  <c r="J1760" i="27"/>
  <c r="J1759" i="27"/>
  <c r="J1758" i="27"/>
  <c r="J1757" i="27"/>
  <c r="J1756" i="27"/>
  <c r="J1755" i="27"/>
  <c r="J1754" i="27"/>
  <c r="J1753" i="27"/>
  <c r="J1752" i="27"/>
  <c r="J1751" i="27"/>
  <c r="J1750" i="27"/>
  <c r="J1749" i="27"/>
  <c r="J1748" i="27"/>
  <c r="J1747" i="27"/>
  <c r="J1746" i="27"/>
  <c r="J1745" i="27"/>
  <c r="J1744" i="27"/>
  <c r="J1743" i="27"/>
  <c r="J1742" i="27"/>
  <c r="J1741" i="27"/>
  <c r="J1740" i="27"/>
  <c r="J1739" i="27"/>
  <c r="J1738" i="27"/>
  <c r="J1737" i="27"/>
  <c r="J1736" i="27"/>
  <c r="J1735" i="27"/>
  <c r="J1734" i="27"/>
  <c r="J1733" i="27"/>
  <c r="J1732" i="27"/>
  <c r="J1731" i="27"/>
  <c r="J1730" i="27"/>
  <c r="J1729" i="27"/>
  <c r="J1728" i="27"/>
  <c r="J1727" i="27"/>
  <c r="J1726" i="27"/>
  <c r="J1725" i="27"/>
  <c r="J1724" i="27"/>
  <c r="J1723" i="27"/>
  <c r="J1722" i="27"/>
  <c r="J1721" i="27"/>
  <c r="J1720" i="27"/>
  <c r="J1719" i="27"/>
  <c r="J1718" i="27"/>
  <c r="J1717" i="27"/>
  <c r="J1716" i="27"/>
  <c r="J1715" i="27"/>
  <c r="J1714" i="27"/>
  <c r="J1713" i="27"/>
  <c r="J1712" i="27"/>
  <c r="J1711" i="27"/>
  <c r="J1710" i="27"/>
  <c r="J1709" i="27"/>
  <c r="J1708" i="27"/>
  <c r="J1707" i="27"/>
  <c r="J1706" i="27"/>
  <c r="J1705" i="27"/>
  <c r="J1704" i="27"/>
  <c r="J1703" i="27"/>
  <c r="J1702" i="27"/>
  <c r="J1701" i="27"/>
  <c r="J1700" i="27"/>
  <c r="J1699" i="27"/>
  <c r="J1698" i="27"/>
  <c r="J1697" i="27"/>
  <c r="J1696" i="27"/>
  <c r="J1695" i="27"/>
  <c r="J1694" i="27"/>
  <c r="J1693" i="27"/>
  <c r="J1692" i="27"/>
  <c r="J1691" i="27"/>
  <c r="J1690" i="27"/>
  <c r="J1689" i="27"/>
  <c r="J1688" i="27"/>
  <c r="J1687" i="27"/>
  <c r="J1686" i="27"/>
  <c r="J1685" i="27"/>
  <c r="J1684" i="27"/>
  <c r="J1683" i="27"/>
  <c r="J1682" i="27"/>
  <c r="J1681" i="27"/>
  <c r="J1680" i="27"/>
  <c r="J1679" i="27"/>
  <c r="J1678" i="27"/>
  <c r="J1677" i="27"/>
  <c r="J1676" i="27"/>
  <c r="J1675" i="27"/>
  <c r="J1674" i="27"/>
  <c r="J1673" i="27"/>
  <c r="J1672" i="27"/>
  <c r="J1671" i="27"/>
  <c r="J1670" i="27"/>
  <c r="J1669" i="27"/>
  <c r="J1668" i="27"/>
  <c r="J1667" i="27"/>
  <c r="J1666" i="27"/>
  <c r="J1665" i="27"/>
  <c r="J1664" i="27"/>
  <c r="J1663" i="27"/>
  <c r="J1662" i="27"/>
  <c r="J1661" i="27"/>
  <c r="J1660" i="27"/>
  <c r="J1659" i="27"/>
  <c r="J1658" i="27"/>
  <c r="J1657" i="27"/>
  <c r="J1656" i="27"/>
  <c r="J1655" i="27"/>
  <c r="J1654" i="27"/>
  <c r="J1653" i="27"/>
  <c r="J1652" i="27"/>
  <c r="J1651" i="27"/>
  <c r="J1650" i="27"/>
  <c r="J1649" i="27"/>
  <c r="J1648" i="27"/>
  <c r="J1647" i="27"/>
  <c r="J1646" i="27"/>
  <c r="J1645" i="27"/>
  <c r="J1644" i="27"/>
  <c r="J1643" i="27"/>
  <c r="J1642" i="27"/>
  <c r="J1641" i="27"/>
  <c r="J1640" i="27"/>
  <c r="J1639" i="27"/>
  <c r="J1638" i="27"/>
  <c r="J1637" i="27"/>
  <c r="J1636" i="27"/>
  <c r="J1635" i="27"/>
  <c r="J1634" i="27"/>
  <c r="J1633" i="27"/>
  <c r="J1632" i="27"/>
  <c r="J1631" i="27"/>
  <c r="J1630" i="27"/>
  <c r="J1629" i="27"/>
  <c r="J1628" i="27"/>
  <c r="J1627" i="27"/>
  <c r="J1626" i="27"/>
  <c r="J1625" i="27"/>
  <c r="J1624" i="27"/>
  <c r="J1623" i="27"/>
  <c r="J1622" i="27"/>
  <c r="J1621" i="27"/>
  <c r="J1620" i="27"/>
  <c r="J1619" i="27"/>
  <c r="J1618" i="27"/>
  <c r="J1617" i="27"/>
  <c r="J1616" i="27"/>
  <c r="J1615" i="27"/>
  <c r="J1614" i="27"/>
  <c r="J1613" i="27"/>
  <c r="J1612" i="27"/>
  <c r="J1611" i="27"/>
  <c r="J1610" i="27"/>
  <c r="J1609" i="27"/>
  <c r="J1608" i="27"/>
  <c r="J1607" i="27"/>
  <c r="J1606" i="27"/>
  <c r="J1605" i="27"/>
  <c r="J1604" i="27"/>
  <c r="J1603" i="27"/>
  <c r="J1602" i="27"/>
  <c r="J1601" i="27"/>
  <c r="J1600" i="27"/>
  <c r="J1599" i="27"/>
  <c r="J1598" i="27"/>
  <c r="J1597" i="27"/>
  <c r="J1596" i="27"/>
  <c r="J1595" i="27"/>
  <c r="J1594" i="27"/>
  <c r="J1593" i="27"/>
  <c r="J1592" i="27"/>
  <c r="J1591" i="27"/>
  <c r="J1590" i="27"/>
  <c r="J1589" i="27"/>
  <c r="J1588" i="27"/>
  <c r="J1587" i="27"/>
  <c r="J1586" i="27"/>
  <c r="J1585" i="27"/>
  <c r="J1584" i="27"/>
  <c r="J1583" i="27"/>
  <c r="J1582" i="27"/>
  <c r="J1581" i="27"/>
  <c r="J1580" i="27"/>
  <c r="J1579" i="27"/>
  <c r="J1578" i="27"/>
  <c r="J1577" i="27"/>
  <c r="J1576" i="27"/>
  <c r="J1575" i="27"/>
  <c r="J1574" i="27"/>
  <c r="J1573" i="27"/>
  <c r="J1572" i="27"/>
  <c r="J1571" i="27"/>
  <c r="J1570" i="27"/>
  <c r="J1569" i="27"/>
  <c r="J1568" i="27"/>
  <c r="J1567" i="27"/>
  <c r="J1566" i="27"/>
  <c r="J1565" i="27"/>
  <c r="J1564" i="27"/>
  <c r="J1563" i="27"/>
  <c r="J1562" i="27"/>
  <c r="J1561" i="27"/>
  <c r="J1560" i="27"/>
  <c r="J1559" i="27"/>
  <c r="J1558" i="27"/>
  <c r="J1557" i="27"/>
  <c r="J1556" i="27"/>
  <c r="J1555" i="27"/>
  <c r="J1554" i="27"/>
  <c r="J1553" i="27"/>
  <c r="J1552" i="27"/>
  <c r="J1551" i="27"/>
  <c r="J1550" i="27"/>
  <c r="J1549" i="27"/>
  <c r="J1548" i="27"/>
  <c r="J1547" i="27"/>
  <c r="J1546" i="27"/>
  <c r="J1545" i="27"/>
  <c r="J1544" i="27"/>
  <c r="J1543" i="27"/>
  <c r="J1542" i="27"/>
  <c r="J1541" i="27"/>
  <c r="J1540" i="27"/>
  <c r="J1539" i="27"/>
  <c r="J1538" i="27"/>
  <c r="J1537" i="27"/>
  <c r="J1536" i="27"/>
  <c r="J1535" i="27"/>
  <c r="J1534" i="27"/>
  <c r="J1533" i="27"/>
  <c r="J1532" i="27"/>
  <c r="J1531" i="27"/>
  <c r="J1530" i="27"/>
  <c r="J1529" i="27"/>
  <c r="J1528" i="27"/>
  <c r="J1527" i="27"/>
  <c r="J1526" i="27"/>
  <c r="J1525" i="27"/>
  <c r="J1524" i="27"/>
  <c r="J1523" i="27"/>
  <c r="J1522" i="27"/>
  <c r="J1521" i="27"/>
  <c r="J1520" i="27"/>
  <c r="J1519" i="27"/>
  <c r="J1518" i="27"/>
  <c r="J1517" i="27"/>
  <c r="J1516" i="27"/>
  <c r="J1515" i="27"/>
  <c r="J1514" i="27"/>
  <c r="J1513" i="27"/>
  <c r="J1512" i="27"/>
  <c r="J1511" i="27"/>
  <c r="J1510" i="27"/>
  <c r="J1509" i="27"/>
  <c r="J1508" i="27"/>
  <c r="J1507" i="27"/>
  <c r="J1506" i="27"/>
  <c r="J1505" i="27"/>
  <c r="J1504" i="27"/>
  <c r="J1503" i="27"/>
  <c r="J1502" i="27"/>
  <c r="J1501" i="27"/>
  <c r="J1500" i="27"/>
  <c r="J1499" i="27"/>
  <c r="J1498" i="27"/>
  <c r="J1497" i="27"/>
  <c r="J1496" i="27"/>
  <c r="J1495" i="27"/>
  <c r="J1494" i="27"/>
  <c r="J1493" i="27"/>
  <c r="J1492" i="27"/>
  <c r="J1491" i="27"/>
  <c r="J1490" i="27"/>
  <c r="J1489" i="27"/>
  <c r="J1488" i="27"/>
  <c r="J1487" i="27"/>
  <c r="J1486" i="27"/>
  <c r="J1485" i="27"/>
  <c r="J1484" i="27"/>
  <c r="J1483" i="27"/>
  <c r="J1482" i="27"/>
  <c r="J1481" i="27"/>
  <c r="J1480" i="27"/>
  <c r="J1479" i="27"/>
  <c r="J1478" i="27"/>
  <c r="J1477" i="27"/>
  <c r="J1476" i="27"/>
  <c r="J1475" i="27"/>
  <c r="J1474" i="27"/>
  <c r="J1473" i="27"/>
  <c r="J1472" i="27"/>
  <c r="J1471" i="27"/>
  <c r="J1470" i="27"/>
  <c r="J1469" i="27"/>
  <c r="J1468" i="27"/>
  <c r="J1467" i="27"/>
  <c r="J1466" i="27"/>
  <c r="J1465" i="27"/>
  <c r="J1464" i="27"/>
  <c r="J1463" i="27"/>
  <c r="J1462" i="27"/>
  <c r="J1461" i="27"/>
  <c r="J1460" i="27"/>
  <c r="J1459" i="27"/>
  <c r="J1458" i="27"/>
  <c r="J1457" i="27"/>
  <c r="J1456" i="27"/>
  <c r="J1455" i="27"/>
  <c r="J1454" i="27"/>
  <c r="J1453" i="27"/>
  <c r="J1452" i="27"/>
  <c r="J1451" i="27"/>
  <c r="J1450" i="27"/>
  <c r="J1449" i="27"/>
  <c r="J1448" i="27"/>
  <c r="J1447" i="27"/>
  <c r="J1446" i="27"/>
  <c r="J1445" i="27"/>
  <c r="J1444" i="27"/>
  <c r="J1443" i="27"/>
  <c r="J1442" i="27"/>
  <c r="J1441" i="27"/>
  <c r="J1440" i="27"/>
  <c r="J1439" i="27"/>
  <c r="J1438" i="27"/>
  <c r="J1437" i="27"/>
  <c r="J1436" i="27"/>
  <c r="J1435" i="27"/>
  <c r="J1434" i="27"/>
  <c r="J1433" i="27"/>
  <c r="J1432" i="27"/>
  <c r="J1431" i="27"/>
  <c r="J1430" i="27"/>
  <c r="J1429" i="27"/>
  <c r="J1428" i="27"/>
  <c r="J1427" i="27"/>
  <c r="J1426" i="27"/>
  <c r="J1425" i="27"/>
  <c r="J1424" i="27"/>
  <c r="J1423" i="27"/>
  <c r="J1422" i="27"/>
  <c r="J1421" i="27"/>
  <c r="J1420" i="27"/>
  <c r="J1419" i="27"/>
  <c r="J1418" i="27"/>
  <c r="J1417" i="27"/>
  <c r="J1416" i="27"/>
  <c r="J1415" i="27"/>
  <c r="J1414" i="27"/>
  <c r="J1413" i="27"/>
  <c r="J1412" i="27"/>
  <c r="J1411" i="27"/>
  <c r="J1410" i="27"/>
  <c r="J1409" i="27"/>
  <c r="J1408" i="27"/>
  <c r="J1407" i="27"/>
  <c r="J1406" i="27"/>
  <c r="J1405" i="27"/>
  <c r="J1404" i="27"/>
  <c r="J1403" i="27"/>
  <c r="J1402" i="27"/>
  <c r="J1401" i="27"/>
  <c r="J1400" i="27"/>
  <c r="J1399" i="27"/>
  <c r="J1398" i="27"/>
  <c r="J1397" i="27"/>
  <c r="J1396" i="27"/>
  <c r="J1395" i="27"/>
  <c r="J1394" i="27"/>
  <c r="J1393" i="27"/>
  <c r="J1392" i="27"/>
  <c r="J1391" i="27"/>
  <c r="J1390" i="27"/>
  <c r="J1389" i="27"/>
  <c r="J1388" i="27"/>
  <c r="J1387" i="27"/>
  <c r="J1386" i="27"/>
  <c r="J1385" i="27"/>
  <c r="J1384" i="27"/>
  <c r="J1383" i="27"/>
  <c r="J1382" i="27"/>
  <c r="J1381" i="27"/>
  <c r="J1380" i="27"/>
  <c r="J1379" i="27"/>
  <c r="J1378" i="27"/>
  <c r="J1377" i="27"/>
  <c r="J1376" i="27"/>
  <c r="J1375" i="27"/>
  <c r="J1374" i="27"/>
  <c r="J1373" i="27"/>
  <c r="J1372" i="27"/>
  <c r="J1371" i="27"/>
  <c r="J1370" i="27"/>
  <c r="J1369" i="27"/>
  <c r="J1368" i="27"/>
  <c r="J1367" i="27"/>
  <c r="J1366" i="27"/>
  <c r="J1365" i="27"/>
  <c r="J1364" i="27"/>
  <c r="J1363" i="27"/>
  <c r="J1362" i="27"/>
  <c r="J1361" i="27"/>
  <c r="J1360" i="27"/>
  <c r="J1359" i="27"/>
  <c r="J1358" i="27"/>
  <c r="J1357" i="27"/>
  <c r="J1356" i="27"/>
  <c r="J1355" i="27"/>
  <c r="J1354" i="27"/>
  <c r="J1353" i="27"/>
  <c r="J1352" i="27"/>
  <c r="J1351" i="27"/>
  <c r="J1350" i="27"/>
  <c r="J1349" i="27"/>
  <c r="J1348" i="27"/>
  <c r="J1347" i="27"/>
  <c r="J1346" i="27"/>
  <c r="J1345" i="27"/>
  <c r="J1344" i="27"/>
  <c r="J1343" i="27"/>
  <c r="J1342" i="27"/>
  <c r="J1341" i="27"/>
  <c r="J1340" i="27"/>
  <c r="J1339" i="27"/>
  <c r="J1338" i="27"/>
  <c r="J1337" i="27"/>
  <c r="J1336" i="27"/>
  <c r="J1335" i="27"/>
  <c r="J1334" i="27"/>
  <c r="J1333" i="27"/>
  <c r="J1332" i="27"/>
  <c r="J1331" i="27"/>
  <c r="J1330" i="27"/>
  <c r="J1329" i="27"/>
  <c r="J1328" i="27"/>
  <c r="J1327" i="27"/>
  <c r="J1326" i="27"/>
  <c r="J1325" i="27"/>
  <c r="J1324" i="27"/>
  <c r="J1323" i="27"/>
  <c r="J1322" i="27"/>
  <c r="J1321" i="27"/>
  <c r="J1320" i="27"/>
  <c r="J1319" i="27"/>
  <c r="J1318" i="27"/>
  <c r="J1317" i="27"/>
  <c r="J1316" i="27"/>
  <c r="J1315" i="27"/>
  <c r="J1314" i="27"/>
  <c r="J1313" i="27"/>
  <c r="J1312" i="27"/>
  <c r="J1311" i="27"/>
  <c r="J1310" i="27"/>
  <c r="J1309" i="27"/>
  <c r="J1308" i="27"/>
  <c r="J1307" i="27"/>
  <c r="J1306" i="27"/>
  <c r="J1305" i="27"/>
  <c r="J1304" i="27"/>
  <c r="J1303" i="27"/>
  <c r="J1302" i="27"/>
  <c r="J1301" i="27"/>
  <c r="J1300" i="27"/>
  <c r="J1299" i="27"/>
  <c r="J1298" i="27"/>
  <c r="J1297" i="27"/>
  <c r="J1296" i="27"/>
  <c r="J1295" i="27"/>
  <c r="J1294" i="27"/>
  <c r="J1293" i="27"/>
  <c r="J1292" i="27"/>
  <c r="J1291" i="27"/>
  <c r="J1290" i="27"/>
  <c r="J1289" i="27"/>
  <c r="J1288" i="27"/>
  <c r="J1287" i="27"/>
  <c r="J1286" i="27"/>
  <c r="J1285" i="27"/>
  <c r="J1284" i="27"/>
  <c r="J1283" i="27"/>
  <c r="J1282" i="27"/>
  <c r="J1281" i="27"/>
  <c r="J1280" i="27"/>
  <c r="J1279" i="27"/>
  <c r="J1278" i="27"/>
  <c r="J1277" i="27"/>
  <c r="J1276" i="27"/>
  <c r="J1275" i="27"/>
  <c r="J1274" i="27"/>
  <c r="J1273" i="27"/>
  <c r="J1272" i="27"/>
  <c r="J1271" i="27"/>
  <c r="J1270" i="27"/>
  <c r="J1269" i="27"/>
  <c r="J1268" i="27"/>
  <c r="J1267" i="27"/>
  <c r="J1266" i="27"/>
  <c r="J1265" i="27"/>
  <c r="J1264" i="27"/>
  <c r="J1263" i="27"/>
  <c r="J1262" i="27"/>
  <c r="J1261" i="27"/>
  <c r="J1260" i="27"/>
  <c r="J1259" i="27"/>
  <c r="J1258" i="27"/>
  <c r="J1257" i="27"/>
  <c r="J1256" i="27"/>
  <c r="J1255" i="27"/>
  <c r="J1254" i="27"/>
  <c r="J1253" i="27"/>
  <c r="J1252" i="27"/>
  <c r="J1251" i="27"/>
  <c r="J1250" i="27"/>
  <c r="J1249" i="27"/>
  <c r="J1248" i="27"/>
  <c r="J1247" i="27"/>
  <c r="J1246" i="27"/>
  <c r="J1245" i="27"/>
  <c r="J1244" i="27"/>
  <c r="J1243" i="27"/>
  <c r="J1242" i="27"/>
  <c r="J1241" i="27"/>
  <c r="J1240" i="27"/>
  <c r="J1239" i="27"/>
  <c r="J1238" i="27"/>
  <c r="J1237" i="27"/>
  <c r="J1236" i="27"/>
  <c r="J1235" i="27"/>
  <c r="J1234" i="27"/>
  <c r="J1233" i="27"/>
  <c r="J1232" i="27"/>
  <c r="J1231" i="27"/>
  <c r="J1230" i="27"/>
  <c r="J1229" i="27"/>
  <c r="J1228" i="27"/>
  <c r="J1227" i="27"/>
  <c r="J1226" i="27"/>
  <c r="J1225" i="27"/>
  <c r="J1224" i="27"/>
  <c r="J1223" i="27"/>
  <c r="J1222" i="27"/>
  <c r="J1221" i="27"/>
  <c r="J1220" i="27"/>
  <c r="J1219" i="27"/>
  <c r="J1218" i="27"/>
  <c r="J1217" i="27"/>
  <c r="J1216" i="27"/>
  <c r="J1215" i="27"/>
  <c r="J1214" i="27"/>
  <c r="J1213" i="27"/>
  <c r="J1212" i="27"/>
  <c r="J1211" i="27"/>
  <c r="J1210" i="27"/>
  <c r="J1209" i="27"/>
  <c r="J1208" i="27"/>
  <c r="J1207" i="27"/>
  <c r="J1206" i="27"/>
  <c r="J1205" i="27"/>
  <c r="J1204" i="27"/>
  <c r="J1203" i="27"/>
  <c r="J1202" i="27"/>
  <c r="J1201" i="27"/>
  <c r="J1200" i="27"/>
  <c r="J1199" i="27"/>
  <c r="J1198" i="27"/>
  <c r="J1197" i="27"/>
  <c r="J1196" i="27"/>
  <c r="J1195" i="27"/>
  <c r="J1194" i="27"/>
  <c r="J1193" i="27"/>
  <c r="J1192" i="27"/>
  <c r="J1191" i="27"/>
  <c r="J1190" i="27"/>
  <c r="J1189" i="27"/>
  <c r="J1188" i="27"/>
  <c r="J1187" i="27"/>
  <c r="J1186" i="27"/>
  <c r="J1185" i="27"/>
  <c r="J1184" i="27"/>
  <c r="J1183" i="27"/>
  <c r="J1182" i="27"/>
  <c r="J1181" i="27"/>
  <c r="J1180" i="27"/>
  <c r="J1179" i="27"/>
  <c r="J1178" i="27"/>
  <c r="J1177" i="27"/>
  <c r="J1176" i="27"/>
  <c r="J1175" i="27"/>
  <c r="J1174" i="27"/>
  <c r="J1173" i="27"/>
  <c r="J1172" i="27"/>
  <c r="J1171" i="27"/>
  <c r="J1170" i="27"/>
  <c r="J1169" i="27"/>
  <c r="J1168" i="27"/>
  <c r="J1167" i="27"/>
  <c r="J1166" i="27"/>
  <c r="J1165" i="27"/>
  <c r="J1164" i="27"/>
  <c r="J1163" i="27"/>
  <c r="J1162" i="27"/>
  <c r="J1161" i="27"/>
  <c r="J1160" i="27"/>
  <c r="J1159" i="27"/>
  <c r="J1158" i="27"/>
  <c r="J1157" i="27"/>
  <c r="J1156" i="27"/>
  <c r="J1155" i="27"/>
  <c r="J1154" i="27"/>
  <c r="J1153" i="27"/>
  <c r="J1152" i="27"/>
  <c r="J1151" i="27"/>
  <c r="J1150" i="27"/>
  <c r="J1149" i="27"/>
  <c r="J1148" i="27"/>
  <c r="J1147" i="27"/>
  <c r="J1146" i="27"/>
  <c r="J1145" i="27"/>
  <c r="J1144" i="27"/>
  <c r="J1143" i="27"/>
  <c r="J1142" i="27"/>
  <c r="J1141" i="27"/>
  <c r="J1140" i="27"/>
  <c r="J1139" i="27"/>
  <c r="J1138" i="27"/>
  <c r="J1137" i="27"/>
  <c r="J1136" i="27"/>
  <c r="J1135" i="27"/>
  <c r="J1134" i="27"/>
  <c r="J1133" i="27"/>
  <c r="J1132" i="27"/>
  <c r="J1131" i="27"/>
  <c r="J1130" i="27"/>
  <c r="J1129" i="27"/>
  <c r="J1128" i="27"/>
  <c r="J1127" i="27"/>
  <c r="J1126" i="27"/>
  <c r="J1125" i="27"/>
  <c r="J1124" i="27"/>
  <c r="J1123" i="27"/>
  <c r="J1122" i="27"/>
  <c r="J1121" i="27"/>
  <c r="J1120" i="27"/>
  <c r="J1119" i="27"/>
  <c r="J1118" i="27"/>
  <c r="J1117" i="27"/>
  <c r="J1116" i="27"/>
  <c r="J1115" i="27"/>
  <c r="J1114" i="27"/>
  <c r="J1113" i="27"/>
  <c r="J1112" i="27"/>
  <c r="J1111" i="27"/>
  <c r="J1110" i="27"/>
  <c r="J1109" i="27"/>
  <c r="J1108" i="27"/>
  <c r="J1107" i="27"/>
  <c r="J1106" i="27"/>
  <c r="J1105" i="27"/>
  <c r="J1104" i="27"/>
  <c r="J1103" i="27"/>
  <c r="J1102" i="27"/>
  <c r="J1101" i="27"/>
  <c r="J1100" i="27"/>
  <c r="J1099" i="27"/>
  <c r="J1098" i="27"/>
  <c r="J1097" i="27"/>
  <c r="J1096" i="27"/>
  <c r="J1095" i="27"/>
  <c r="J1094" i="27"/>
  <c r="J1093" i="27"/>
  <c r="J1092" i="27"/>
  <c r="J1091" i="27"/>
  <c r="J1090" i="27"/>
  <c r="J1089" i="27"/>
  <c r="J1088" i="27"/>
  <c r="J1087" i="27"/>
  <c r="J1086" i="27"/>
  <c r="J1085" i="27"/>
  <c r="J1084" i="27"/>
  <c r="J1083" i="27"/>
  <c r="J1082" i="27"/>
  <c r="J1081" i="27"/>
  <c r="J1080" i="27"/>
  <c r="J1079" i="27"/>
  <c r="J1078" i="27"/>
  <c r="J1077" i="27"/>
  <c r="J1076" i="27"/>
  <c r="J1075" i="27"/>
  <c r="J1074" i="27"/>
  <c r="J1073" i="27"/>
  <c r="J1072" i="27"/>
  <c r="J1071" i="27"/>
  <c r="J1070" i="27"/>
  <c r="J1069" i="27"/>
  <c r="J1068" i="27"/>
  <c r="J1067" i="27"/>
  <c r="J1066" i="27"/>
  <c r="J1065" i="27"/>
  <c r="J1064" i="27"/>
  <c r="J1063" i="27"/>
  <c r="J1062" i="27"/>
  <c r="J1061" i="27"/>
  <c r="J1060" i="27"/>
  <c r="J1059" i="27"/>
  <c r="J1058" i="27"/>
  <c r="J1057" i="27"/>
  <c r="J1056" i="27"/>
  <c r="J1055" i="27"/>
  <c r="J1054" i="27"/>
  <c r="J1053" i="27"/>
  <c r="J1052" i="27"/>
  <c r="J1051" i="27"/>
  <c r="J1050" i="27"/>
  <c r="J1049" i="27"/>
  <c r="J1048" i="27"/>
  <c r="J1047" i="27"/>
  <c r="J1046" i="27"/>
  <c r="J1045" i="27"/>
  <c r="J1044" i="27"/>
  <c r="J1043" i="27"/>
  <c r="J1042" i="27"/>
  <c r="J1041" i="27"/>
  <c r="J1040" i="27"/>
  <c r="J1039" i="27"/>
  <c r="J1038" i="27"/>
  <c r="J1037" i="27"/>
  <c r="J1036" i="27"/>
  <c r="J1035" i="27"/>
  <c r="J1034" i="27"/>
  <c r="J1033" i="27"/>
  <c r="J1032" i="27"/>
  <c r="J1031" i="27"/>
  <c r="J1030" i="27"/>
  <c r="J1029" i="27"/>
  <c r="J1028" i="27"/>
  <c r="J1027" i="27"/>
  <c r="J1026" i="27"/>
  <c r="J1025" i="27"/>
  <c r="J1024" i="27"/>
  <c r="J1023" i="27"/>
  <c r="J1022" i="27"/>
  <c r="J1021" i="27"/>
  <c r="J1020" i="27"/>
  <c r="J1019" i="27"/>
  <c r="J1018" i="27"/>
  <c r="J1017" i="27"/>
  <c r="J1016" i="27"/>
  <c r="J1015" i="27"/>
  <c r="J1014" i="27"/>
  <c r="J1013" i="27"/>
  <c r="J1012" i="27"/>
  <c r="J1011" i="27"/>
  <c r="J1010" i="27"/>
  <c r="J1009" i="27"/>
  <c r="J1008" i="27"/>
  <c r="J1007" i="27"/>
  <c r="J1006" i="27"/>
  <c r="J1005" i="27"/>
  <c r="J1004" i="27"/>
  <c r="J1003" i="27"/>
  <c r="J1002" i="27"/>
  <c r="J1001" i="27"/>
  <c r="J1000" i="27"/>
  <c r="J999" i="27"/>
  <c r="J998" i="27"/>
  <c r="J997" i="27"/>
  <c r="J996" i="27"/>
  <c r="J995" i="27"/>
  <c r="J994" i="27"/>
  <c r="J993" i="27"/>
  <c r="J992" i="27"/>
  <c r="J991" i="27"/>
  <c r="J990" i="27"/>
  <c r="J989" i="27"/>
  <c r="J988" i="27"/>
  <c r="J987" i="27"/>
  <c r="J986" i="27"/>
  <c r="J985" i="27"/>
  <c r="J984" i="27"/>
  <c r="J983" i="27"/>
  <c r="J982" i="27"/>
  <c r="J981" i="27"/>
  <c r="J980" i="27"/>
  <c r="J979" i="27"/>
  <c r="J978" i="27"/>
  <c r="J977" i="27"/>
  <c r="J976" i="27"/>
  <c r="J975" i="27"/>
  <c r="J974" i="27"/>
  <c r="J973" i="27"/>
  <c r="J972" i="27"/>
  <c r="J971" i="27"/>
  <c r="J970" i="27"/>
  <c r="J969" i="27"/>
  <c r="J968" i="27"/>
  <c r="J967" i="27"/>
  <c r="J966" i="27"/>
  <c r="J965" i="27"/>
  <c r="J964" i="27"/>
  <c r="J963" i="27"/>
  <c r="J962" i="27"/>
  <c r="J961" i="27"/>
  <c r="J960" i="27"/>
  <c r="J959" i="27"/>
  <c r="J958" i="27"/>
  <c r="J957" i="27"/>
  <c r="J956" i="27"/>
  <c r="J955" i="27"/>
  <c r="J954" i="27"/>
  <c r="J953" i="27"/>
  <c r="J952" i="27"/>
  <c r="J951" i="27"/>
  <c r="J950" i="27"/>
  <c r="J949" i="27"/>
  <c r="J948" i="27"/>
  <c r="J947" i="27"/>
  <c r="J946" i="27"/>
  <c r="J945" i="27"/>
  <c r="J944" i="27"/>
  <c r="J943" i="27"/>
  <c r="J942" i="27"/>
  <c r="J941" i="27"/>
  <c r="J940" i="27"/>
  <c r="J939" i="27"/>
  <c r="J938" i="27"/>
  <c r="J937" i="27"/>
  <c r="J936" i="27"/>
  <c r="J935" i="27"/>
  <c r="J934" i="27"/>
  <c r="J933" i="27"/>
  <c r="J932" i="27"/>
  <c r="J931" i="27"/>
  <c r="J930" i="27"/>
  <c r="J929" i="27"/>
  <c r="J928" i="27"/>
  <c r="J927" i="27"/>
  <c r="J926" i="27"/>
  <c r="J925" i="27"/>
  <c r="J924" i="27"/>
  <c r="J923" i="27"/>
  <c r="J922" i="27"/>
  <c r="J921" i="27"/>
  <c r="J920" i="27"/>
  <c r="J919" i="27"/>
  <c r="J918" i="27"/>
  <c r="J917" i="27"/>
  <c r="J916" i="27"/>
  <c r="J915" i="27"/>
  <c r="J914" i="27"/>
  <c r="J913" i="27"/>
  <c r="J912" i="27"/>
  <c r="J911" i="27"/>
  <c r="J910" i="27"/>
  <c r="J909" i="27"/>
  <c r="J908" i="27"/>
  <c r="J907" i="27"/>
  <c r="J906" i="27"/>
  <c r="J905" i="27"/>
  <c r="J904" i="27"/>
  <c r="J903" i="27"/>
  <c r="J902" i="27"/>
  <c r="J901" i="27"/>
  <c r="J900" i="27"/>
  <c r="J899" i="27"/>
  <c r="J898" i="27"/>
  <c r="J897" i="27"/>
  <c r="J896" i="27"/>
  <c r="J895" i="27"/>
  <c r="J894" i="27"/>
  <c r="J893" i="27"/>
  <c r="J892" i="27"/>
  <c r="J891" i="27"/>
  <c r="J890" i="27"/>
  <c r="J889" i="27"/>
  <c r="J888" i="27"/>
  <c r="J887" i="27"/>
  <c r="J886" i="27"/>
  <c r="J885" i="27"/>
  <c r="J884" i="27"/>
  <c r="J883" i="27"/>
  <c r="J882" i="27"/>
  <c r="J881" i="27"/>
  <c r="J880" i="27"/>
  <c r="J879" i="27"/>
  <c r="J878" i="27"/>
  <c r="J877" i="27"/>
  <c r="J876" i="27"/>
  <c r="J875" i="27"/>
  <c r="J874" i="27"/>
  <c r="J873" i="27"/>
  <c r="J872" i="27"/>
  <c r="J871" i="27"/>
  <c r="J870" i="27"/>
  <c r="J869" i="27"/>
  <c r="J868" i="27"/>
  <c r="J867" i="27"/>
  <c r="J866" i="27"/>
  <c r="J865" i="27"/>
  <c r="J864" i="27"/>
  <c r="J863" i="27"/>
  <c r="J862" i="27"/>
  <c r="J861" i="27"/>
  <c r="J860" i="27"/>
  <c r="J859" i="27"/>
  <c r="J858" i="27"/>
  <c r="J857" i="27"/>
  <c r="J856" i="27"/>
  <c r="J855" i="27"/>
  <c r="J854" i="27"/>
  <c r="J853" i="27"/>
  <c r="J852" i="27"/>
  <c r="J851" i="27"/>
  <c r="J850" i="27"/>
  <c r="J849" i="27"/>
  <c r="J848" i="27"/>
  <c r="J847" i="27"/>
  <c r="J846" i="27"/>
  <c r="J845" i="27"/>
  <c r="J844" i="27"/>
  <c r="J843" i="27"/>
  <c r="J842" i="27"/>
  <c r="J841" i="27"/>
  <c r="J840" i="27"/>
  <c r="J839" i="27"/>
  <c r="J838" i="27"/>
  <c r="J837" i="27"/>
  <c r="J836" i="27"/>
  <c r="J835" i="27"/>
  <c r="J834" i="27"/>
  <c r="J833" i="27"/>
  <c r="J832" i="27"/>
  <c r="J831" i="27"/>
  <c r="J830" i="27"/>
  <c r="J829" i="27"/>
  <c r="J828" i="27"/>
  <c r="J827" i="27"/>
  <c r="J826" i="27"/>
  <c r="J825" i="27"/>
  <c r="J824" i="27"/>
  <c r="J823" i="27"/>
  <c r="J822" i="27"/>
  <c r="J821" i="27"/>
  <c r="J820" i="27"/>
  <c r="J819" i="27"/>
  <c r="J818" i="27"/>
  <c r="J817" i="27"/>
  <c r="J816" i="27"/>
  <c r="J815" i="27"/>
  <c r="J814" i="27"/>
  <c r="J813" i="27"/>
  <c r="J812" i="27"/>
  <c r="J811" i="27"/>
  <c r="J810" i="27"/>
  <c r="J809" i="27"/>
  <c r="J808" i="27"/>
  <c r="J807" i="27"/>
  <c r="J806" i="27"/>
  <c r="J805" i="27"/>
  <c r="J804" i="27"/>
  <c r="J803" i="27"/>
  <c r="J802" i="27"/>
  <c r="J801" i="27"/>
  <c r="J800" i="27"/>
  <c r="J799" i="27"/>
  <c r="J798" i="27"/>
  <c r="J797" i="27"/>
  <c r="J796" i="27"/>
  <c r="J795" i="27"/>
  <c r="J794" i="27"/>
  <c r="J793" i="27"/>
  <c r="J792" i="27"/>
  <c r="J791" i="27"/>
  <c r="J790" i="27"/>
  <c r="J789" i="27"/>
  <c r="J788" i="27"/>
  <c r="J787" i="27"/>
  <c r="J786" i="27"/>
  <c r="J785" i="27"/>
  <c r="J784" i="27"/>
  <c r="J783" i="27"/>
  <c r="J782" i="27"/>
  <c r="J781" i="27"/>
  <c r="J780" i="27"/>
  <c r="J779" i="27"/>
  <c r="J778" i="27"/>
  <c r="J777" i="27"/>
  <c r="J776" i="27"/>
  <c r="J775" i="27"/>
  <c r="J774" i="27"/>
  <c r="J773" i="27"/>
  <c r="J772" i="27"/>
  <c r="J771" i="27"/>
  <c r="J770" i="27"/>
  <c r="J769" i="27"/>
  <c r="J768" i="27"/>
  <c r="J767" i="27"/>
  <c r="J766" i="27"/>
  <c r="J765" i="27"/>
  <c r="J764" i="27"/>
  <c r="J763" i="27"/>
  <c r="J762" i="27"/>
  <c r="J761" i="27"/>
  <c r="J760" i="27"/>
  <c r="J759" i="27"/>
  <c r="J758" i="27"/>
  <c r="J757" i="27"/>
  <c r="J756" i="27"/>
  <c r="J755" i="27"/>
  <c r="J754" i="27"/>
  <c r="J753" i="27"/>
  <c r="J752" i="27"/>
  <c r="J751" i="27"/>
  <c r="J750" i="27"/>
  <c r="J749" i="27"/>
  <c r="J748" i="27"/>
  <c r="J747" i="27"/>
  <c r="J746" i="27"/>
  <c r="J745" i="27"/>
  <c r="J744" i="27"/>
  <c r="J743" i="27"/>
  <c r="J742" i="27"/>
  <c r="J741" i="27"/>
  <c r="J740" i="27"/>
  <c r="J739" i="27"/>
  <c r="J738" i="27"/>
  <c r="J737" i="27"/>
  <c r="J736" i="27"/>
  <c r="J735" i="27"/>
  <c r="J734" i="27"/>
  <c r="J733" i="27"/>
  <c r="J732" i="27"/>
  <c r="J731" i="27"/>
  <c r="J730" i="27"/>
  <c r="J729" i="27"/>
  <c r="J728" i="27"/>
  <c r="J727" i="27"/>
  <c r="J726" i="27"/>
  <c r="J725" i="27"/>
  <c r="J724" i="27"/>
  <c r="J723" i="27"/>
  <c r="J722" i="27"/>
  <c r="J721" i="27"/>
  <c r="J720" i="27"/>
  <c r="J719" i="27"/>
  <c r="J718" i="27"/>
  <c r="J717" i="27"/>
  <c r="J716" i="27"/>
  <c r="J715" i="27"/>
  <c r="J714" i="27"/>
  <c r="J713" i="27"/>
  <c r="J712" i="27"/>
  <c r="J711" i="27"/>
  <c r="J710" i="27"/>
  <c r="J709" i="27"/>
  <c r="J708" i="27"/>
  <c r="J707" i="27"/>
  <c r="J706" i="27"/>
  <c r="J705" i="27"/>
  <c r="J704" i="27"/>
  <c r="J703" i="27"/>
  <c r="J702" i="27"/>
  <c r="J701" i="27"/>
  <c r="J700" i="27"/>
  <c r="J699" i="27"/>
  <c r="J698" i="27"/>
  <c r="J697" i="27"/>
  <c r="J696" i="27"/>
  <c r="J695" i="27"/>
  <c r="J694" i="27"/>
  <c r="J693" i="27"/>
  <c r="J692" i="27"/>
  <c r="J691" i="27"/>
  <c r="J690" i="27"/>
  <c r="J689" i="27"/>
  <c r="J688" i="27"/>
  <c r="J687" i="27"/>
  <c r="J686" i="27"/>
  <c r="J685" i="27"/>
  <c r="J684" i="27"/>
  <c r="J683" i="27"/>
  <c r="J682" i="27"/>
  <c r="J681" i="27"/>
  <c r="J680" i="27"/>
  <c r="J679" i="27"/>
  <c r="J678" i="27"/>
  <c r="J677" i="27"/>
  <c r="J676" i="27"/>
  <c r="J675" i="27"/>
  <c r="J674" i="27"/>
  <c r="J673" i="27"/>
  <c r="J672" i="27"/>
  <c r="J671" i="27"/>
  <c r="J670" i="27"/>
  <c r="J669" i="27"/>
  <c r="J668" i="27"/>
  <c r="J667" i="27"/>
  <c r="J666" i="27"/>
  <c r="J665" i="27"/>
  <c r="J664" i="27"/>
  <c r="J663" i="27"/>
  <c r="J662" i="27"/>
  <c r="J661" i="27"/>
  <c r="J660" i="27"/>
  <c r="J659" i="27"/>
  <c r="J658" i="27"/>
  <c r="J657" i="27"/>
  <c r="J656" i="27"/>
  <c r="J655" i="27"/>
  <c r="J654" i="27"/>
  <c r="J653" i="27"/>
  <c r="J652" i="27"/>
  <c r="J651" i="27"/>
  <c r="J650" i="27"/>
  <c r="J649" i="27"/>
  <c r="J648" i="27"/>
  <c r="J647" i="27"/>
  <c r="J646" i="27"/>
  <c r="J645" i="27"/>
  <c r="J644" i="27"/>
  <c r="J643" i="27"/>
  <c r="J642" i="27"/>
  <c r="J641" i="27"/>
  <c r="J640" i="27"/>
  <c r="J639" i="27"/>
  <c r="J638" i="27"/>
  <c r="J637" i="27"/>
  <c r="J636" i="27"/>
  <c r="J635" i="27"/>
  <c r="J634" i="27"/>
  <c r="J633" i="27"/>
  <c r="J632" i="27"/>
  <c r="J631" i="27"/>
  <c r="J630" i="27"/>
  <c r="J629" i="27"/>
  <c r="J628" i="27"/>
  <c r="J627" i="27"/>
  <c r="J626" i="27"/>
  <c r="J625" i="27"/>
  <c r="J624" i="27"/>
  <c r="J623" i="27"/>
  <c r="J622" i="27"/>
  <c r="J621" i="27"/>
  <c r="J620" i="27"/>
  <c r="J619" i="27"/>
  <c r="J618" i="27"/>
  <c r="J617" i="27"/>
  <c r="J616" i="27"/>
  <c r="J615" i="27"/>
  <c r="J614" i="27"/>
  <c r="J613" i="27"/>
  <c r="J612" i="27"/>
  <c r="J611" i="27"/>
  <c r="J610" i="27"/>
  <c r="J609" i="27"/>
  <c r="J608" i="27"/>
  <c r="J607" i="27"/>
  <c r="J606" i="27"/>
  <c r="J605" i="27"/>
  <c r="J604" i="27"/>
  <c r="J603" i="27"/>
  <c r="J602" i="27"/>
  <c r="J601" i="27"/>
  <c r="J600" i="27"/>
  <c r="J599" i="27"/>
  <c r="J598" i="27"/>
  <c r="J597" i="27"/>
  <c r="J596" i="27"/>
  <c r="J595" i="27"/>
  <c r="J594" i="27"/>
  <c r="J593" i="27"/>
  <c r="J592" i="27"/>
  <c r="J591" i="27"/>
  <c r="J590" i="27"/>
  <c r="J589" i="27"/>
  <c r="J588" i="27"/>
  <c r="J587" i="27"/>
  <c r="J586" i="27"/>
  <c r="J585" i="27"/>
  <c r="J584" i="27"/>
  <c r="J583" i="27"/>
  <c r="J582" i="27"/>
  <c r="J581" i="27"/>
  <c r="J580" i="27"/>
  <c r="J579" i="27"/>
  <c r="J578" i="27"/>
  <c r="J577" i="27"/>
  <c r="J576" i="27"/>
  <c r="J575" i="27"/>
  <c r="J574" i="27"/>
  <c r="J573" i="27"/>
  <c r="J572" i="27"/>
  <c r="J571" i="27"/>
  <c r="J570" i="27"/>
  <c r="J569" i="27"/>
  <c r="J568" i="27"/>
  <c r="J567" i="27"/>
  <c r="J566" i="27"/>
  <c r="J565" i="27"/>
  <c r="J564" i="27"/>
  <c r="J563" i="27"/>
  <c r="J562" i="27"/>
  <c r="J561" i="27"/>
  <c r="J560" i="27"/>
  <c r="J559" i="27"/>
  <c r="J558" i="27"/>
  <c r="J557" i="27"/>
  <c r="J556" i="27"/>
  <c r="J555" i="27"/>
  <c r="J554" i="27"/>
  <c r="J553" i="27"/>
  <c r="J552" i="27"/>
  <c r="J551" i="27"/>
  <c r="J550" i="27"/>
  <c r="J549" i="27"/>
  <c r="J548" i="27"/>
  <c r="J547" i="27"/>
  <c r="J546" i="27"/>
  <c r="J545" i="27"/>
  <c r="J544" i="27"/>
  <c r="J543" i="27"/>
  <c r="J542" i="27"/>
  <c r="J541" i="27"/>
  <c r="J540" i="27"/>
  <c r="J539" i="27"/>
  <c r="J538" i="27"/>
  <c r="J537" i="27"/>
  <c r="J536" i="27"/>
  <c r="J535" i="27"/>
  <c r="J534" i="27"/>
  <c r="J533" i="27"/>
  <c r="J532" i="27"/>
  <c r="J531" i="27"/>
  <c r="J530" i="27"/>
  <c r="J529" i="27"/>
  <c r="J528" i="27"/>
  <c r="J527" i="27"/>
  <c r="J526" i="27"/>
  <c r="J525" i="27"/>
  <c r="J524" i="27"/>
  <c r="J523" i="27"/>
  <c r="J522" i="27"/>
  <c r="J521" i="27"/>
  <c r="J520" i="27"/>
  <c r="J519" i="27"/>
  <c r="J518" i="27"/>
  <c r="J517" i="27"/>
  <c r="J516" i="27"/>
  <c r="J515" i="27"/>
  <c r="J514" i="27"/>
  <c r="J513" i="27"/>
  <c r="J512" i="27"/>
  <c r="J511" i="27"/>
  <c r="J510" i="27"/>
  <c r="J509" i="27"/>
  <c r="J508" i="27"/>
  <c r="J507" i="27"/>
  <c r="J506" i="27"/>
  <c r="J505" i="27"/>
  <c r="J504" i="27"/>
  <c r="J503" i="27"/>
  <c r="J502" i="27"/>
  <c r="J501" i="27"/>
  <c r="J500" i="27"/>
  <c r="J499" i="27"/>
  <c r="J498" i="27"/>
  <c r="J497" i="27"/>
  <c r="J496" i="27"/>
  <c r="J495" i="27"/>
  <c r="J494" i="27"/>
  <c r="J493" i="27"/>
  <c r="J492" i="27"/>
  <c r="J491" i="27"/>
  <c r="J490" i="27"/>
  <c r="J489" i="27"/>
  <c r="J488" i="27"/>
  <c r="J487" i="27"/>
  <c r="J486" i="27"/>
  <c r="J485" i="27"/>
  <c r="J484" i="27"/>
  <c r="J483" i="27"/>
  <c r="J482" i="27"/>
  <c r="J481" i="27"/>
  <c r="J480" i="27"/>
  <c r="J479" i="27"/>
  <c r="J478" i="27"/>
  <c r="J477" i="27"/>
  <c r="J476" i="27"/>
  <c r="J475" i="27"/>
  <c r="J474" i="27"/>
  <c r="J473" i="27"/>
  <c r="J472" i="27"/>
  <c r="J471" i="27"/>
  <c r="J470" i="27"/>
  <c r="J469" i="27"/>
  <c r="J468" i="27"/>
  <c r="J467" i="27"/>
  <c r="J466" i="27"/>
  <c r="J465" i="27"/>
  <c r="J464" i="27"/>
  <c r="J463" i="27"/>
  <c r="J462" i="27"/>
  <c r="J461" i="27"/>
  <c r="J460" i="27"/>
  <c r="J459" i="27"/>
  <c r="J458" i="27"/>
  <c r="J457" i="27"/>
  <c r="J456" i="27"/>
  <c r="J455" i="27"/>
  <c r="J454" i="27"/>
  <c r="J453" i="27"/>
  <c r="J452" i="27"/>
  <c r="J451" i="27"/>
  <c r="J450" i="27"/>
  <c r="J449" i="27"/>
  <c r="J448" i="27"/>
  <c r="J447" i="27"/>
  <c r="J446" i="27"/>
  <c r="J445" i="27"/>
  <c r="J444" i="27"/>
  <c r="J443" i="27"/>
  <c r="J442" i="27"/>
  <c r="J441" i="27"/>
  <c r="J440" i="27"/>
  <c r="J439" i="27"/>
  <c r="J438" i="27"/>
  <c r="J437" i="27"/>
  <c r="J436" i="27"/>
  <c r="J435" i="27"/>
  <c r="J434" i="27"/>
  <c r="J433" i="27"/>
  <c r="J432" i="27"/>
  <c r="J431" i="27"/>
  <c r="J430" i="27"/>
  <c r="J429" i="27"/>
  <c r="J428" i="27"/>
  <c r="J427" i="27"/>
  <c r="J426" i="27"/>
  <c r="J425" i="27"/>
  <c r="J424" i="27"/>
  <c r="J423" i="27"/>
  <c r="J422" i="27"/>
  <c r="J421" i="27"/>
  <c r="J420" i="27"/>
  <c r="J419" i="27"/>
  <c r="J418" i="27"/>
  <c r="J417" i="27"/>
  <c r="J416" i="27"/>
  <c r="J415" i="27"/>
  <c r="J414" i="27"/>
  <c r="J413" i="27"/>
  <c r="J412" i="27"/>
  <c r="J411" i="27"/>
  <c r="J410" i="27"/>
  <c r="J409" i="27"/>
  <c r="J408" i="27"/>
  <c r="J407" i="27"/>
  <c r="J406" i="27"/>
  <c r="J405" i="27"/>
  <c r="J404" i="27"/>
  <c r="J403" i="27"/>
  <c r="J402" i="27"/>
  <c r="J401" i="27"/>
  <c r="J400" i="27"/>
  <c r="J399" i="27"/>
  <c r="J398" i="27"/>
  <c r="J397" i="27"/>
  <c r="J396" i="27"/>
  <c r="J395" i="27"/>
  <c r="J394" i="27"/>
  <c r="J393" i="27"/>
  <c r="J392" i="27"/>
  <c r="J391" i="27"/>
  <c r="J390" i="27"/>
  <c r="J389" i="27"/>
  <c r="J388" i="27"/>
  <c r="J387" i="27"/>
  <c r="J386" i="27"/>
  <c r="J385" i="27"/>
  <c r="J384" i="27"/>
  <c r="J383" i="27"/>
  <c r="J382" i="27"/>
  <c r="J381" i="27"/>
  <c r="J380" i="27"/>
  <c r="J379" i="27"/>
  <c r="J378" i="27"/>
  <c r="J377" i="27"/>
  <c r="J376" i="27"/>
  <c r="J375" i="27"/>
  <c r="J374" i="27"/>
  <c r="J373" i="27"/>
  <c r="J372" i="27"/>
  <c r="J371" i="27"/>
  <c r="J370" i="27"/>
  <c r="J369" i="27"/>
  <c r="J368" i="27"/>
  <c r="J367" i="27"/>
  <c r="J366" i="27"/>
  <c r="J365" i="27"/>
  <c r="J364" i="27"/>
  <c r="J363" i="27"/>
  <c r="J362" i="27"/>
  <c r="J361" i="27"/>
  <c r="J360" i="27"/>
  <c r="J359" i="27"/>
  <c r="J358" i="27"/>
  <c r="J357" i="27"/>
  <c r="J356" i="27"/>
  <c r="J355" i="27"/>
  <c r="J354" i="27"/>
  <c r="J353" i="27"/>
  <c r="J352" i="27"/>
  <c r="J351" i="27"/>
  <c r="J350" i="27"/>
  <c r="J349" i="27"/>
  <c r="J348" i="27"/>
  <c r="J347" i="27"/>
  <c r="J346" i="27"/>
  <c r="J345" i="27"/>
  <c r="J344" i="27"/>
  <c r="J343" i="27"/>
  <c r="J342" i="27"/>
  <c r="J341" i="27"/>
  <c r="J340" i="27"/>
  <c r="J339" i="27"/>
  <c r="J338" i="27"/>
  <c r="J337" i="27"/>
  <c r="J336" i="27"/>
  <c r="J335" i="27"/>
  <c r="J334" i="27"/>
  <c r="J333" i="27"/>
  <c r="J332" i="27"/>
  <c r="J331" i="27"/>
  <c r="J330" i="27"/>
  <c r="J329" i="27"/>
  <c r="J328" i="27"/>
  <c r="J327" i="27"/>
  <c r="J326" i="27"/>
  <c r="J325" i="27"/>
  <c r="J324" i="27"/>
  <c r="J323" i="27"/>
  <c r="J322" i="27"/>
  <c r="J321" i="27"/>
  <c r="J320" i="27"/>
  <c r="J319" i="27"/>
  <c r="J318" i="27"/>
  <c r="J317" i="27"/>
  <c r="J316" i="27"/>
  <c r="J315" i="27"/>
  <c r="J314" i="27"/>
  <c r="J313" i="27"/>
  <c r="J312" i="27"/>
  <c r="J311" i="27"/>
  <c r="J310" i="27"/>
  <c r="J309" i="27"/>
  <c r="J308" i="27"/>
  <c r="J307" i="27"/>
  <c r="J306" i="27"/>
  <c r="J305" i="27"/>
  <c r="J304" i="27"/>
  <c r="J303" i="27"/>
  <c r="J302" i="27"/>
  <c r="J301" i="27"/>
  <c r="J300" i="27"/>
  <c r="J299" i="27"/>
  <c r="J298" i="27"/>
  <c r="J297" i="27"/>
  <c r="J296" i="27"/>
  <c r="J295" i="27"/>
  <c r="J294" i="27"/>
  <c r="J293" i="27"/>
  <c r="J292" i="27"/>
  <c r="J291" i="27"/>
  <c r="J290" i="27"/>
  <c r="J289" i="27"/>
  <c r="J288" i="27"/>
  <c r="J287" i="27"/>
  <c r="J286" i="27"/>
  <c r="J285" i="27"/>
  <c r="J284" i="27"/>
  <c r="J283" i="27"/>
  <c r="J282" i="27"/>
  <c r="J281" i="27"/>
  <c r="J280" i="27"/>
  <c r="J279" i="27"/>
  <c r="J278" i="27"/>
  <c r="J277" i="27"/>
  <c r="J276" i="27"/>
  <c r="J275" i="27"/>
  <c r="J274" i="27"/>
  <c r="J273" i="27"/>
  <c r="J272" i="27"/>
  <c r="J271" i="27"/>
  <c r="J270" i="27"/>
  <c r="J269" i="27"/>
  <c r="J268" i="27"/>
  <c r="J267" i="27"/>
  <c r="J266" i="27"/>
  <c r="J265" i="27"/>
  <c r="J264" i="27"/>
  <c r="J263" i="27"/>
  <c r="J262" i="27"/>
  <c r="J261" i="27"/>
  <c r="J260" i="27"/>
  <c r="J259" i="27"/>
  <c r="J258" i="27"/>
  <c r="J257" i="27"/>
  <c r="J256" i="27"/>
  <c r="J255" i="27"/>
  <c r="J254" i="27"/>
  <c r="J253" i="27"/>
  <c r="J252" i="27"/>
  <c r="J251" i="27"/>
  <c r="J250" i="27"/>
  <c r="J249" i="27"/>
  <c r="J248" i="27"/>
  <c r="J247" i="27"/>
  <c r="J246" i="27"/>
  <c r="J245" i="27"/>
  <c r="J244" i="27"/>
  <c r="J243" i="27"/>
  <c r="J242" i="27"/>
  <c r="J241" i="27"/>
  <c r="J240" i="27"/>
  <c r="J239" i="27"/>
  <c r="J238" i="27"/>
  <c r="J237" i="27"/>
  <c r="J236" i="27"/>
  <c r="J235" i="27"/>
  <c r="J234" i="27"/>
  <c r="J233" i="27"/>
  <c r="J232" i="27"/>
  <c r="J231" i="27"/>
  <c r="J230" i="27"/>
  <c r="J229" i="27"/>
  <c r="J228" i="27"/>
  <c r="J227" i="27"/>
  <c r="J226" i="27"/>
  <c r="J225" i="27"/>
  <c r="J224" i="27"/>
  <c r="J223" i="27"/>
  <c r="J222" i="27"/>
  <c r="J221" i="27"/>
  <c r="J220" i="27"/>
  <c r="J219" i="27"/>
  <c r="J218" i="27"/>
  <c r="J217" i="27"/>
  <c r="J216" i="27"/>
  <c r="J215" i="27"/>
  <c r="J214" i="27"/>
  <c r="J213" i="27"/>
  <c r="J212" i="27"/>
  <c r="J211" i="27"/>
  <c r="J210" i="27"/>
  <c r="J209" i="27"/>
  <c r="J208" i="27"/>
  <c r="J207" i="27"/>
  <c r="J206" i="27"/>
  <c r="J205" i="27"/>
  <c r="J204" i="27"/>
  <c r="J203" i="27"/>
  <c r="J202" i="27"/>
  <c r="J201" i="27"/>
  <c r="J200" i="27"/>
  <c r="J199" i="27"/>
  <c r="J198" i="27"/>
  <c r="J197" i="27"/>
  <c r="J196" i="27"/>
  <c r="J195" i="27"/>
  <c r="J194" i="27"/>
  <c r="J193" i="27"/>
  <c r="J192" i="27"/>
  <c r="J191" i="27"/>
  <c r="J190" i="27"/>
  <c r="J189" i="27"/>
  <c r="J188" i="27"/>
  <c r="J187" i="27"/>
  <c r="J186" i="27"/>
  <c r="J185" i="27"/>
  <c r="J184" i="27"/>
  <c r="J183" i="27"/>
  <c r="J182" i="27"/>
  <c r="J181" i="27"/>
  <c r="J180" i="27"/>
  <c r="J179" i="27"/>
  <c r="J178" i="27"/>
  <c r="J177" i="27"/>
  <c r="J176" i="27"/>
  <c r="J175" i="27"/>
  <c r="J174" i="27"/>
  <c r="J173" i="27"/>
  <c r="J172" i="27"/>
  <c r="J171" i="27"/>
  <c r="J170" i="27"/>
  <c r="J169" i="27"/>
  <c r="J168" i="27"/>
  <c r="J167" i="27"/>
  <c r="J166" i="27"/>
  <c r="J165" i="27"/>
  <c r="J164" i="27"/>
  <c r="J163" i="27"/>
  <c r="J162" i="27"/>
  <c r="J161" i="27"/>
  <c r="J160" i="27"/>
  <c r="J159" i="27"/>
  <c r="J158" i="27"/>
  <c r="J157" i="27"/>
  <c r="J156" i="27"/>
  <c r="J155" i="27"/>
  <c r="J154" i="27"/>
  <c r="J153" i="27"/>
  <c r="J152" i="27"/>
  <c r="J151" i="27"/>
  <c r="J150" i="27"/>
  <c r="J149" i="27"/>
  <c r="J148" i="27"/>
  <c r="J147" i="27"/>
  <c r="J146" i="27"/>
  <c r="J145" i="27"/>
  <c r="J144" i="27"/>
  <c r="J143" i="27"/>
  <c r="J142" i="27"/>
  <c r="J141" i="27"/>
  <c r="J140" i="27"/>
  <c r="J139" i="27"/>
  <c r="J138" i="27"/>
  <c r="J137" i="27"/>
  <c r="J136" i="27"/>
  <c r="J135" i="27"/>
  <c r="J134" i="27"/>
  <c r="J133" i="27"/>
  <c r="J132" i="27"/>
  <c r="J131" i="27"/>
  <c r="J130" i="27"/>
  <c r="J129" i="27"/>
  <c r="J128" i="27"/>
  <c r="J127" i="27"/>
  <c r="J126" i="27"/>
  <c r="J125" i="27"/>
  <c r="J124" i="27"/>
  <c r="J123" i="27"/>
  <c r="J122" i="27"/>
  <c r="J121" i="27"/>
  <c r="J120" i="27"/>
  <c r="J119" i="27"/>
  <c r="J118" i="27"/>
  <c r="J117" i="27"/>
  <c r="J116" i="27"/>
  <c r="J115" i="27"/>
  <c r="J114" i="27"/>
  <c r="J113" i="27"/>
  <c r="J112" i="27"/>
  <c r="J111" i="27"/>
  <c r="J110" i="27"/>
  <c r="J109" i="27"/>
  <c r="J108" i="27"/>
  <c r="J107" i="27"/>
  <c r="J106" i="27"/>
  <c r="J105" i="27"/>
  <c r="J104" i="27"/>
  <c r="J103" i="27"/>
  <c r="J102" i="27"/>
  <c r="J101" i="27"/>
  <c r="J100" i="27"/>
  <c r="J99" i="27"/>
  <c r="J98" i="27"/>
  <c r="J97" i="27"/>
  <c r="J96" i="27"/>
  <c r="J95" i="27"/>
  <c r="J94" i="27"/>
  <c r="J93" i="27"/>
  <c r="J92" i="27"/>
  <c r="J91" i="27"/>
  <c r="J90" i="27"/>
  <c r="J89" i="27"/>
  <c r="J88" i="27"/>
  <c r="J87" i="27"/>
  <c r="J86" i="27"/>
  <c r="J85" i="27"/>
  <c r="J84" i="27"/>
  <c r="J83" i="27"/>
  <c r="J82" i="27"/>
  <c r="J81" i="27"/>
  <c r="J80" i="27"/>
  <c r="J79" i="27"/>
  <c r="J78" i="27"/>
  <c r="J77" i="27"/>
  <c r="J76" i="27"/>
  <c r="J75" i="27"/>
  <c r="J74" i="27"/>
  <c r="J73" i="27"/>
  <c r="J72" i="27"/>
  <c r="J71" i="27"/>
  <c r="J70" i="27"/>
  <c r="J69" i="27"/>
  <c r="J68" i="27"/>
  <c r="J67" i="27"/>
  <c r="J66" i="27"/>
  <c r="J65" i="27"/>
  <c r="J64" i="27"/>
  <c r="J63" i="27"/>
  <c r="J62" i="27"/>
  <c r="J61" i="27"/>
  <c r="J60" i="27"/>
  <c r="J59" i="27"/>
  <c r="J58" i="27"/>
  <c r="J57" i="27"/>
  <c r="J56" i="27"/>
  <c r="J55" i="27"/>
  <c r="J54" i="27"/>
  <c r="J53" i="27"/>
  <c r="J52" i="27"/>
  <c r="J51" i="27"/>
  <c r="J50" i="27"/>
  <c r="J49" i="27"/>
  <c r="J48" i="27"/>
  <c r="J47" i="27"/>
  <c r="J46" i="27"/>
  <c r="J45" i="27"/>
  <c r="J44" i="27"/>
  <c r="J43" i="27"/>
  <c r="J42" i="27"/>
  <c r="J41" i="27"/>
  <c r="J40" i="27"/>
  <c r="J39" i="27"/>
  <c r="J38" i="27"/>
  <c r="J37" i="27"/>
  <c r="J36" i="27"/>
  <c r="J35" i="27"/>
  <c r="J34" i="27"/>
  <c r="J33" i="27"/>
  <c r="J32" i="27"/>
  <c r="J31" i="27"/>
  <c r="J30" i="27"/>
  <c r="J29" i="27"/>
  <c r="J28" i="27"/>
  <c r="J27" i="27"/>
  <c r="J26" i="27"/>
  <c r="J25" i="27"/>
  <c r="J24" i="27"/>
  <c r="J23" i="27"/>
  <c r="J22" i="27"/>
  <c r="J21" i="27"/>
  <c r="J20" i="27"/>
  <c r="J19" i="27"/>
  <c r="J18" i="27"/>
  <c r="J17" i="27"/>
  <c r="J16" i="27"/>
  <c r="J15" i="27"/>
  <c r="J14" i="27"/>
  <c r="J13" i="27"/>
  <c r="J12" i="27"/>
  <c r="J11" i="27"/>
  <c r="J10" i="27"/>
  <c r="I1976" i="27"/>
  <c r="I1975" i="27"/>
  <c r="I1974" i="27"/>
  <c r="I1973" i="27"/>
  <c r="I1972" i="27"/>
  <c r="I1971" i="27"/>
  <c r="I1970" i="27"/>
  <c r="I1969" i="27"/>
  <c r="I1968" i="27"/>
  <c r="I1966" i="27"/>
  <c r="I1965" i="27"/>
  <c r="I1964" i="27"/>
  <c r="I1963" i="27"/>
  <c r="I1962" i="27"/>
  <c r="I1961" i="27"/>
  <c r="I1960" i="27"/>
  <c r="I1959" i="27"/>
  <c r="I1958" i="27"/>
  <c r="I1957" i="27"/>
  <c r="I1956" i="27"/>
  <c r="I1955" i="27"/>
  <c r="I1954" i="27"/>
  <c r="I1953" i="27"/>
  <c r="I1952" i="27"/>
  <c r="I1951" i="27"/>
  <c r="I1950" i="27"/>
  <c r="I1949" i="27"/>
  <c r="I1948" i="27"/>
  <c r="I1947" i="27"/>
  <c r="I1946" i="27"/>
  <c r="I1945" i="27"/>
  <c r="I1944" i="27"/>
  <c r="I1943" i="27"/>
  <c r="I1942" i="27"/>
  <c r="I1941" i="27"/>
  <c r="I1940" i="27"/>
  <c r="I1939" i="27"/>
  <c r="I1938" i="27"/>
  <c r="I1937" i="27"/>
  <c r="I1936" i="27"/>
  <c r="I1935" i="27"/>
  <c r="I1934" i="27"/>
  <c r="I1933" i="27"/>
  <c r="I1932" i="27"/>
  <c r="I1931" i="27"/>
  <c r="I1930" i="27"/>
  <c r="I1929" i="27"/>
  <c r="I1928" i="27"/>
  <c r="I1927" i="27"/>
  <c r="I1926" i="27"/>
  <c r="I1925" i="27"/>
  <c r="I1924" i="27"/>
  <c r="I1923" i="27"/>
  <c r="I1922" i="27"/>
  <c r="I1921" i="27"/>
  <c r="I1920" i="27"/>
  <c r="I1919" i="27"/>
  <c r="I1918" i="27"/>
  <c r="I1917" i="27"/>
  <c r="I1916" i="27"/>
  <c r="I1915" i="27"/>
  <c r="I1914" i="27"/>
  <c r="I1913" i="27"/>
  <c r="I1912" i="27"/>
  <c r="I1911" i="27"/>
  <c r="I1910" i="27"/>
  <c r="I1909" i="27"/>
  <c r="I1908" i="27"/>
  <c r="I1907" i="27"/>
  <c r="I1906" i="27"/>
  <c r="I1905" i="27"/>
  <c r="I1904" i="27"/>
  <c r="I1903" i="27"/>
  <c r="I1902" i="27"/>
  <c r="I1901" i="27"/>
  <c r="I1900" i="27"/>
  <c r="I1899" i="27"/>
  <c r="I1898" i="27"/>
  <c r="I1897" i="27"/>
  <c r="I1896" i="27"/>
  <c r="I1895" i="27"/>
  <c r="I1894" i="27"/>
  <c r="I1893" i="27"/>
  <c r="I1892" i="27"/>
  <c r="I1891" i="27"/>
  <c r="I1890" i="27"/>
  <c r="I1889" i="27"/>
  <c r="I1888" i="27"/>
  <c r="I1887" i="27"/>
  <c r="I1886" i="27"/>
  <c r="I1885" i="27"/>
  <c r="I1884" i="27"/>
  <c r="I1883" i="27"/>
  <c r="I1882" i="27"/>
  <c r="I1881" i="27"/>
  <c r="I1880" i="27"/>
  <c r="I1879" i="27"/>
  <c r="I1878" i="27"/>
  <c r="I1877" i="27"/>
  <c r="I1876" i="27"/>
  <c r="I1875" i="27"/>
  <c r="I1874" i="27"/>
  <c r="I1873" i="27"/>
  <c r="I1872" i="27"/>
  <c r="I1871" i="27"/>
  <c r="I1870" i="27"/>
  <c r="I1869" i="27"/>
  <c r="I1868" i="27"/>
  <c r="I1867" i="27"/>
  <c r="I1866" i="27"/>
  <c r="I1865" i="27"/>
  <c r="I1864" i="27"/>
  <c r="I1863" i="27"/>
  <c r="I1862" i="27"/>
  <c r="I1861" i="27"/>
  <c r="I1860" i="27"/>
  <c r="I1859" i="27"/>
  <c r="I1858" i="27"/>
  <c r="I1857" i="27"/>
  <c r="I1856" i="27"/>
  <c r="I1855" i="27"/>
  <c r="I1854" i="27"/>
  <c r="I1853" i="27"/>
  <c r="I1852" i="27"/>
  <c r="I1851" i="27"/>
  <c r="I1850" i="27"/>
  <c r="I1849" i="27"/>
  <c r="I1848" i="27"/>
  <c r="I1847" i="27"/>
  <c r="I1846" i="27"/>
  <c r="I1845" i="27"/>
  <c r="I1844" i="27"/>
  <c r="I1843" i="27"/>
  <c r="I1842" i="27"/>
  <c r="I1841" i="27"/>
  <c r="I1840" i="27"/>
  <c r="I1839" i="27"/>
  <c r="I1838" i="27"/>
  <c r="I1837" i="27"/>
  <c r="I1836" i="27"/>
  <c r="I1835" i="27"/>
  <c r="I1834" i="27"/>
  <c r="I1833" i="27"/>
  <c r="I1832" i="27"/>
  <c r="I1831" i="27"/>
  <c r="I1830" i="27"/>
  <c r="I1829" i="27"/>
  <c r="I1828" i="27"/>
  <c r="I1827" i="27"/>
  <c r="I1826" i="27"/>
  <c r="I1825" i="27"/>
  <c r="I1824" i="27"/>
  <c r="I1823" i="27"/>
  <c r="I1822" i="27"/>
  <c r="I1821" i="27"/>
  <c r="I1820" i="27"/>
  <c r="I1819" i="27"/>
  <c r="I1818" i="27"/>
  <c r="I1817" i="27"/>
  <c r="I1816" i="27"/>
  <c r="I1815" i="27"/>
  <c r="I1814" i="27"/>
  <c r="I1813" i="27"/>
  <c r="I1812" i="27"/>
  <c r="I1811" i="27"/>
  <c r="I1810" i="27"/>
  <c r="I1809" i="27"/>
  <c r="I1808" i="27"/>
  <c r="I1807" i="27"/>
  <c r="I1806" i="27"/>
  <c r="I1805" i="27"/>
  <c r="I1804" i="27"/>
  <c r="I1803" i="27"/>
  <c r="I1802" i="27"/>
  <c r="I1801" i="27"/>
  <c r="I1800" i="27"/>
  <c r="I1799" i="27"/>
  <c r="I1798" i="27"/>
  <c r="I1797" i="27"/>
  <c r="I1796" i="27"/>
  <c r="I1795" i="27"/>
  <c r="I1794" i="27"/>
  <c r="I1793" i="27"/>
  <c r="I1792" i="27"/>
  <c r="I1791" i="27"/>
  <c r="I1790" i="27"/>
  <c r="I1789" i="27"/>
  <c r="I1788" i="27"/>
  <c r="I1787" i="27"/>
  <c r="I1786" i="27"/>
  <c r="I1785" i="27"/>
  <c r="I1784" i="27"/>
  <c r="I1783" i="27"/>
  <c r="I1782" i="27"/>
  <c r="I1781" i="27"/>
  <c r="I1780" i="27"/>
  <c r="I1779" i="27"/>
  <c r="I1778" i="27"/>
  <c r="I1777" i="27"/>
  <c r="I1776" i="27"/>
  <c r="I1775" i="27"/>
  <c r="I1774" i="27"/>
  <c r="I1773" i="27"/>
  <c r="I1772" i="27"/>
  <c r="I1771" i="27"/>
  <c r="I1770" i="27"/>
  <c r="I1769" i="27"/>
  <c r="I1768" i="27"/>
  <c r="I1767" i="27"/>
  <c r="I1766" i="27"/>
  <c r="I1765" i="27"/>
  <c r="I1764" i="27"/>
  <c r="I1763" i="27"/>
  <c r="I1762" i="27"/>
  <c r="I1761" i="27"/>
  <c r="I1760" i="27"/>
  <c r="I1759" i="27"/>
  <c r="I1758" i="27"/>
  <c r="I1757" i="27"/>
  <c r="I1756" i="27"/>
  <c r="I1755" i="27"/>
  <c r="I1754" i="27"/>
  <c r="I1753" i="27"/>
  <c r="I1752" i="27"/>
  <c r="I1751" i="27"/>
  <c r="I1750" i="27"/>
  <c r="I1749" i="27"/>
  <c r="I1748" i="27"/>
  <c r="I1747" i="27"/>
  <c r="I1746" i="27"/>
  <c r="I1745" i="27"/>
  <c r="I1744" i="27"/>
  <c r="I1743" i="27"/>
  <c r="I1742" i="27"/>
  <c r="I1741" i="27"/>
  <c r="I1740" i="27"/>
  <c r="I1739" i="27"/>
  <c r="I1738" i="27"/>
  <c r="I1737" i="27"/>
  <c r="I1736" i="27"/>
  <c r="I1735" i="27"/>
  <c r="I1734" i="27"/>
  <c r="I1733" i="27"/>
  <c r="I1732" i="27"/>
  <c r="I1731" i="27"/>
  <c r="I1730" i="27"/>
  <c r="I1729" i="27"/>
  <c r="I1728" i="27"/>
  <c r="I1727" i="27"/>
  <c r="I1726" i="27"/>
  <c r="I1725" i="27"/>
  <c r="I1724" i="27"/>
  <c r="I1723" i="27"/>
  <c r="I1722" i="27"/>
  <c r="I1721" i="27"/>
  <c r="I1720" i="27"/>
  <c r="I1719" i="27"/>
  <c r="I1718" i="27"/>
  <c r="I1717" i="27"/>
  <c r="I1716" i="27"/>
  <c r="I1715" i="27"/>
  <c r="I1714" i="27"/>
  <c r="I1713" i="27"/>
  <c r="I1712" i="27"/>
  <c r="I1711" i="27"/>
  <c r="I1710" i="27"/>
  <c r="I1709" i="27"/>
  <c r="I1708" i="27"/>
  <c r="I1707" i="27"/>
  <c r="I1706" i="27"/>
  <c r="I1705" i="27"/>
  <c r="I1704" i="27"/>
  <c r="I1703" i="27"/>
  <c r="I1702" i="27"/>
  <c r="I1701" i="27"/>
  <c r="I1700" i="27"/>
  <c r="I1699" i="27"/>
  <c r="I1698" i="27"/>
  <c r="I1697" i="27"/>
  <c r="I1696" i="27"/>
  <c r="I1695" i="27"/>
  <c r="I1694" i="27"/>
  <c r="I1693" i="27"/>
  <c r="I1692" i="27"/>
  <c r="I1691" i="27"/>
  <c r="I1690" i="27"/>
  <c r="I1689" i="27"/>
  <c r="I1688" i="27"/>
  <c r="I1687" i="27"/>
  <c r="I1686" i="27"/>
  <c r="I1685" i="27"/>
  <c r="I1684" i="27"/>
  <c r="I1683" i="27"/>
  <c r="I1682" i="27"/>
  <c r="I1681" i="27"/>
  <c r="I1680" i="27"/>
  <c r="I1679" i="27"/>
  <c r="I1678" i="27"/>
  <c r="I1677" i="27"/>
  <c r="I1676" i="27"/>
  <c r="I1675" i="27"/>
  <c r="I1674" i="27"/>
  <c r="I1673" i="27"/>
  <c r="I1672" i="27"/>
  <c r="I1671" i="27"/>
  <c r="I1670" i="27"/>
  <c r="I1669" i="27"/>
  <c r="I1668" i="27"/>
  <c r="I1667" i="27"/>
  <c r="I1666" i="27"/>
  <c r="I1665" i="27"/>
  <c r="I1664" i="27"/>
  <c r="I1663" i="27"/>
  <c r="I1662" i="27"/>
  <c r="I1661" i="27"/>
  <c r="I1660" i="27"/>
  <c r="I1659" i="27"/>
  <c r="I1658" i="27"/>
  <c r="I1657" i="27"/>
  <c r="I1656" i="27"/>
  <c r="I1655" i="27"/>
  <c r="I1654" i="27"/>
  <c r="I1653" i="27"/>
  <c r="I1652" i="27"/>
  <c r="I1651" i="27"/>
  <c r="I1650" i="27"/>
  <c r="I1649" i="27"/>
  <c r="I1648" i="27"/>
  <c r="I1647" i="27"/>
  <c r="I1646" i="27"/>
  <c r="I1645" i="27"/>
  <c r="I1644" i="27"/>
  <c r="I1643" i="27"/>
  <c r="I1642" i="27"/>
  <c r="I1641" i="27"/>
  <c r="I1640" i="27"/>
  <c r="I1639" i="27"/>
  <c r="I1638" i="27"/>
  <c r="I1637" i="27"/>
  <c r="I1636" i="27"/>
  <c r="I1635" i="27"/>
  <c r="I1634" i="27"/>
  <c r="I1633" i="27"/>
  <c r="I1632" i="27"/>
  <c r="I1631" i="27"/>
  <c r="I1630" i="27"/>
  <c r="I1629" i="27"/>
  <c r="I1628" i="27"/>
  <c r="I1627" i="27"/>
  <c r="I1626" i="27"/>
  <c r="I1625" i="27"/>
  <c r="I1624" i="27"/>
  <c r="I1623" i="27"/>
  <c r="I1622" i="27"/>
  <c r="I1621" i="27"/>
  <c r="I1620" i="27"/>
  <c r="I1619" i="27"/>
  <c r="I1618" i="27"/>
  <c r="I1617" i="27"/>
  <c r="I1616" i="27"/>
  <c r="I1615" i="27"/>
  <c r="I1614" i="27"/>
  <c r="I1613" i="27"/>
  <c r="I1612" i="27"/>
  <c r="I1611" i="27"/>
  <c r="I1610" i="27"/>
  <c r="I1609" i="27"/>
  <c r="I1608" i="27"/>
  <c r="I1607" i="27"/>
  <c r="I1606" i="27"/>
  <c r="I1605" i="27"/>
  <c r="I1604" i="27"/>
  <c r="I1603" i="27"/>
  <c r="I1602" i="27"/>
  <c r="I1601" i="27"/>
  <c r="I1600" i="27"/>
  <c r="I1599" i="27"/>
  <c r="I1598" i="27"/>
  <c r="I1597" i="27"/>
  <c r="I1596" i="27"/>
  <c r="I1595" i="27"/>
  <c r="I1594" i="27"/>
  <c r="I1593" i="27"/>
  <c r="I1592" i="27"/>
  <c r="I1591" i="27"/>
  <c r="I1590" i="27"/>
  <c r="I1589" i="27"/>
  <c r="I1588" i="27"/>
  <c r="I1587" i="27"/>
  <c r="I1586" i="27"/>
  <c r="I1585" i="27"/>
  <c r="I1584" i="27"/>
  <c r="I1583" i="27"/>
  <c r="I1582" i="27"/>
  <c r="I1581" i="27"/>
  <c r="I1580" i="27"/>
  <c r="I1579" i="27"/>
  <c r="I1578" i="27"/>
  <c r="I1577" i="27"/>
  <c r="I1576" i="27"/>
  <c r="I1575" i="27"/>
  <c r="I1574" i="27"/>
  <c r="I1573" i="27"/>
  <c r="I1572" i="27"/>
  <c r="I1571" i="27"/>
  <c r="I1570" i="27"/>
  <c r="I1569" i="27"/>
  <c r="I1568" i="27"/>
  <c r="I1567" i="27"/>
  <c r="I1566" i="27"/>
  <c r="I1565" i="27"/>
  <c r="I1564" i="27"/>
  <c r="I1563" i="27"/>
  <c r="I1562" i="27"/>
  <c r="I1561" i="27"/>
  <c r="I1560" i="27"/>
  <c r="I1559" i="27"/>
  <c r="I1558" i="27"/>
  <c r="I1557" i="27"/>
  <c r="I1556" i="27"/>
  <c r="I1555" i="27"/>
  <c r="I1554" i="27"/>
  <c r="I1553" i="27"/>
  <c r="I1552" i="27"/>
  <c r="I1551" i="27"/>
  <c r="I1550" i="27"/>
  <c r="I1549" i="27"/>
  <c r="I1548" i="27"/>
  <c r="I1547" i="27"/>
  <c r="I1546" i="27"/>
  <c r="I1545" i="27"/>
  <c r="I1544" i="27"/>
  <c r="I1543" i="27"/>
  <c r="I1542" i="27"/>
  <c r="I1541" i="27"/>
  <c r="I1540" i="27"/>
  <c r="I1539" i="27"/>
  <c r="I1538" i="27"/>
  <c r="I1537" i="27"/>
  <c r="I1536" i="27"/>
  <c r="I1535" i="27"/>
  <c r="I1534" i="27"/>
  <c r="I1533" i="27"/>
  <c r="I1532" i="27"/>
  <c r="I1531" i="27"/>
  <c r="I1530" i="27"/>
  <c r="I1529" i="27"/>
  <c r="I1528" i="27"/>
  <c r="I1527" i="27"/>
  <c r="I1526" i="27"/>
  <c r="I1525" i="27"/>
  <c r="I1524" i="27"/>
  <c r="I1523" i="27"/>
  <c r="I1522" i="27"/>
  <c r="I1521" i="27"/>
  <c r="I1520" i="27"/>
  <c r="I1519" i="27"/>
  <c r="I1518" i="27"/>
  <c r="I1517" i="27"/>
  <c r="I1516" i="27"/>
  <c r="I1515" i="27"/>
  <c r="I1514" i="27"/>
  <c r="I1513" i="27"/>
  <c r="I1512" i="27"/>
  <c r="I1511" i="27"/>
  <c r="I1510" i="27"/>
  <c r="I1509" i="27"/>
  <c r="I1508" i="27"/>
  <c r="I1507" i="27"/>
  <c r="I1506" i="27"/>
  <c r="I1505" i="27"/>
  <c r="I1504" i="27"/>
  <c r="I1503" i="27"/>
  <c r="I1502" i="27"/>
  <c r="I1501" i="27"/>
  <c r="I1500" i="27"/>
  <c r="I1499" i="27"/>
  <c r="I1498" i="27"/>
  <c r="I1497" i="27"/>
  <c r="I1496" i="27"/>
  <c r="I1495" i="27"/>
  <c r="I1494" i="27"/>
  <c r="I1493" i="27"/>
  <c r="I1492" i="27"/>
  <c r="I1491" i="27"/>
  <c r="I1490" i="27"/>
  <c r="I1489" i="27"/>
  <c r="I1488" i="27"/>
  <c r="I1487" i="27"/>
  <c r="I1486" i="27"/>
  <c r="I1485" i="27"/>
  <c r="I1484" i="27"/>
  <c r="I1483" i="27"/>
  <c r="I1482" i="27"/>
  <c r="I1481" i="27"/>
  <c r="I1480" i="27"/>
  <c r="I1479" i="27"/>
  <c r="I1478" i="27"/>
  <c r="I1477" i="27"/>
  <c r="I1476" i="27"/>
  <c r="I1475" i="27"/>
  <c r="I1474" i="27"/>
  <c r="I1473" i="27"/>
  <c r="I1472" i="27"/>
  <c r="I1471" i="27"/>
  <c r="I1470" i="27"/>
  <c r="I1469" i="27"/>
  <c r="I1468" i="27"/>
  <c r="I1467" i="27"/>
  <c r="I1466" i="27"/>
  <c r="I1465" i="27"/>
  <c r="I1464" i="27"/>
  <c r="I1463" i="27"/>
  <c r="I1462" i="27"/>
  <c r="I1461" i="27"/>
  <c r="I1460" i="27"/>
  <c r="I1459" i="27"/>
  <c r="I1458" i="27"/>
  <c r="I1457" i="27"/>
  <c r="I1456" i="27"/>
  <c r="I1455" i="27"/>
  <c r="I1454" i="27"/>
  <c r="I1453" i="27"/>
  <c r="I1452" i="27"/>
  <c r="I1451" i="27"/>
  <c r="I1450" i="27"/>
  <c r="I1449" i="27"/>
  <c r="I1448" i="27"/>
  <c r="I1447" i="27"/>
  <c r="I1446" i="27"/>
  <c r="I1445" i="27"/>
  <c r="I1444" i="27"/>
  <c r="I1443" i="27"/>
  <c r="I1442" i="27"/>
  <c r="I1441" i="27"/>
  <c r="I1440" i="27"/>
  <c r="I1439" i="27"/>
  <c r="I1438" i="27"/>
  <c r="I1437" i="27"/>
  <c r="I1436" i="27"/>
  <c r="I1435" i="27"/>
  <c r="I1434" i="27"/>
  <c r="I1433" i="27"/>
  <c r="I1432" i="27"/>
  <c r="I1431" i="27"/>
  <c r="I1430" i="27"/>
  <c r="I1429" i="27"/>
  <c r="I1428" i="27"/>
  <c r="I1427" i="27"/>
  <c r="I1426" i="27"/>
  <c r="I1425" i="27"/>
  <c r="I1424" i="27"/>
  <c r="I1423" i="27"/>
  <c r="I1422" i="27"/>
  <c r="I1421" i="27"/>
  <c r="I1420" i="27"/>
  <c r="I1419" i="27"/>
  <c r="I1418" i="27"/>
  <c r="I1417" i="27"/>
  <c r="I1416" i="27"/>
  <c r="I1415" i="27"/>
  <c r="I1414" i="27"/>
  <c r="I1413" i="27"/>
  <c r="I1412" i="27"/>
  <c r="I1411" i="27"/>
  <c r="I1410" i="27"/>
  <c r="I1409" i="27"/>
  <c r="I1408" i="27"/>
  <c r="I1407" i="27"/>
  <c r="I1406" i="27"/>
  <c r="I1405" i="27"/>
  <c r="I1404" i="27"/>
  <c r="I1403" i="27"/>
  <c r="I1402" i="27"/>
  <c r="I1401" i="27"/>
  <c r="I1400" i="27"/>
  <c r="I1399" i="27"/>
  <c r="I1398" i="27"/>
  <c r="I1397" i="27"/>
  <c r="I1396" i="27"/>
  <c r="I1395" i="27"/>
  <c r="I1394" i="27"/>
  <c r="I1393" i="27"/>
  <c r="I1392" i="27"/>
  <c r="I1391" i="27"/>
  <c r="I1390" i="27"/>
  <c r="I1389" i="27"/>
  <c r="I1388" i="27"/>
  <c r="I1387" i="27"/>
  <c r="I1386" i="27"/>
  <c r="I1385" i="27"/>
  <c r="I1384" i="27"/>
  <c r="I1383" i="27"/>
  <c r="I1382" i="27"/>
  <c r="I1381" i="27"/>
  <c r="I1380" i="27"/>
  <c r="I1379" i="27"/>
  <c r="I1378" i="27"/>
  <c r="I1377" i="27"/>
  <c r="I1376" i="27"/>
  <c r="I1375" i="27"/>
  <c r="I1374" i="27"/>
  <c r="I1373" i="27"/>
  <c r="I1372" i="27"/>
  <c r="I1371" i="27"/>
  <c r="I1370" i="27"/>
  <c r="I1369" i="27"/>
  <c r="I1368" i="27"/>
  <c r="I1367" i="27"/>
  <c r="I1366" i="27"/>
  <c r="I1365" i="27"/>
  <c r="I1364" i="27"/>
  <c r="I1363" i="27"/>
  <c r="I1362" i="27"/>
  <c r="I1361" i="27"/>
  <c r="I1360" i="27"/>
  <c r="I1359" i="27"/>
  <c r="I1358" i="27"/>
  <c r="I1357" i="27"/>
  <c r="I1356" i="27"/>
  <c r="I1355" i="27"/>
  <c r="I1354" i="27"/>
  <c r="I1353" i="27"/>
  <c r="I1352" i="27"/>
  <c r="I1351" i="27"/>
  <c r="I1350" i="27"/>
  <c r="I1349" i="27"/>
  <c r="I1348" i="27"/>
  <c r="I1347" i="27"/>
  <c r="I1346" i="27"/>
  <c r="I1345" i="27"/>
  <c r="I1344" i="27"/>
  <c r="I1343" i="27"/>
  <c r="I1342" i="27"/>
  <c r="I1341" i="27"/>
  <c r="I1340" i="27"/>
  <c r="I1339" i="27"/>
  <c r="I1338" i="27"/>
  <c r="I1337" i="27"/>
  <c r="I1336" i="27"/>
  <c r="I1335" i="27"/>
  <c r="I1334" i="27"/>
  <c r="I1333" i="27"/>
  <c r="I1332" i="27"/>
  <c r="I1331" i="27"/>
  <c r="I1330" i="27"/>
  <c r="I1329" i="27"/>
  <c r="I1328" i="27"/>
  <c r="I1327" i="27"/>
  <c r="I1326" i="27"/>
  <c r="I1325" i="27"/>
  <c r="I1324" i="27"/>
  <c r="I1323" i="27"/>
  <c r="I1322" i="27"/>
  <c r="I1321" i="27"/>
  <c r="I1320" i="27"/>
  <c r="I1319" i="27"/>
  <c r="I1318" i="27"/>
  <c r="I1317" i="27"/>
  <c r="I1316" i="27"/>
  <c r="I1315" i="27"/>
  <c r="I1314" i="27"/>
  <c r="I1313" i="27"/>
  <c r="I1312" i="27"/>
  <c r="I1311" i="27"/>
  <c r="I1310" i="27"/>
  <c r="I1309" i="27"/>
  <c r="I1308" i="27"/>
  <c r="I1307" i="27"/>
  <c r="I1306" i="27"/>
  <c r="I1305" i="27"/>
  <c r="I1304" i="27"/>
  <c r="I1303" i="27"/>
  <c r="I1302" i="27"/>
  <c r="I1301" i="27"/>
  <c r="I1300" i="27"/>
  <c r="I1299" i="27"/>
  <c r="I1298" i="27"/>
  <c r="I1297" i="27"/>
  <c r="I1296" i="27"/>
  <c r="I1295" i="27"/>
  <c r="I1294" i="27"/>
  <c r="I1293" i="27"/>
  <c r="I1292" i="27"/>
  <c r="I1291" i="27"/>
  <c r="I1290" i="27"/>
  <c r="I1289" i="27"/>
  <c r="I1288" i="27"/>
  <c r="I1287" i="27"/>
  <c r="I1286" i="27"/>
  <c r="I1285" i="27"/>
  <c r="I1284" i="27"/>
  <c r="I1283" i="27"/>
  <c r="I1282" i="27"/>
  <c r="I1281" i="27"/>
  <c r="I1280" i="27"/>
  <c r="I1279" i="27"/>
  <c r="I1278" i="27"/>
  <c r="I1277" i="27"/>
  <c r="I1276" i="27"/>
  <c r="I1275" i="27"/>
  <c r="I1274" i="27"/>
  <c r="I1273" i="27"/>
  <c r="I1272" i="27"/>
  <c r="I1271" i="27"/>
  <c r="I1270" i="27"/>
  <c r="I1269" i="27"/>
  <c r="I1268" i="27"/>
  <c r="I1267" i="27"/>
  <c r="I1266" i="27"/>
  <c r="I1265" i="27"/>
  <c r="I1264" i="27"/>
  <c r="I1263" i="27"/>
  <c r="I1262" i="27"/>
  <c r="I1261" i="27"/>
  <c r="I1260" i="27"/>
  <c r="I1259" i="27"/>
  <c r="I1258" i="27"/>
  <c r="I1257" i="27"/>
  <c r="I1256" i="27"/>
  <c r="I1255" i="27"/>
  <c r="I1254" i="27"/>
  <c r="I1253" i="27"/>
  <c r="I1252" i="27"/>
  <c r="I1251" i="27"/>
  <c r="I1250" i="27"/>
  <c r="I1249" i="27"/>
  <c r="I1248" i="27"/>
  <c r="I1247" i="27"/>
  <c r="I1246" i="27"/>
  <c r="I1245" i="27"/>
  <c r="I1244" i="27"/>
  <c r="I1243" i="27"/>
  <c r="I1242" i="27"/>
  <c r="I1241" i="27"/>
  <c r="I1240" i="27"/>
  <c r="I1239" i="27"/>
  <c r="I1238" i="27"/>
  <c r="I1237" i="27"/>
  <c r="I1236" i="27"/>
  <c r="I1235" i="27"/>
  <c r="I1234" i="27"/>
  <c r="I1233" i="27"/>
  <c r="I1232" i="27"/>
  <c r="I1231" i="27"/>
  <c r="I1230" i="27"/>
  <c r="I1229" i="27"/>
  <c r="I1228" i="27"/>
  <c r="I1227" i="27"/>
  <c r="I1226" i="27"/>
  <c r="I1225" i="27"/>
  <c r="I1224" i="27"/>
  <c r="I1223" i="27"/>
  <c r="I1222" i="27"/>
  <c r="I1221" i="27"/>
  <c r="I1220" i="27"/>
  <c r="I1219" i="27"/>
  <c r="I1218" i="27"/>
  <c r="I1217" i="27"/>
  <c r="I1216" i="27"/>
  <c r="I1215" i="27"/>
  <c r="I1214" i="27"/>
  <c r="I1213" i="27"/>
  <c r="I1212" i="27"/>
  <c r="I1211" i="27"/>
  <c r="I1210" i="27"/>
  <c r="I1209" i="27"/>
  <c r="I1208" i="27"/>
  <c r="I1207" i="27"/>
  <c r="I1206" i="27"/>
  <c r="I1205" i="27"/>
  <c r="I1204" i="27"/>
  <c r="I1203" i="27"/>
  <c r="I1202" i="27"/>
  <c r="I1201" i="27"/>
  <c r="I1200" i="27"/>
  <c r="I1199" i="27"/>
  <c r="I1198" i="27"/>
  <c r="I1197" i="27"/>
  <c r="I1196" i="27"/>
  <c r="I1195" i="27"/>
  <c r="I1194" i="27"/>
  <c r="I1193" i="27"/>
  <c r="I1192" i="27"/>
  <c r="I1191" i="27"/>
  <c r="I1190" i="27"/>
  <c r="I1189" i="27"/>
  <c r="I1188" i="27"/>
  <c r="I1187" i="27"/>
  <c r="I1186" i="27"/>
  <c r="I1185" i="27"/>
  <c r="I1184" i="27"/>
  <c r="I1183" i="27"/>
  <c r="I1182" i="27"/>
  <c r="I1181" i="27"/>
  <c r="I1180" i="27"/>
  <c r="I1179" i="27"/>
  <c r="I1178" i="27"/>
  <c r="I1177" i="27"/>
  <c r="I1176" i="27"/>
  <c r="I1175" i="27"/>
  <c r="I1174" i="27"/>
  <c r="I1173" i="27"/>
  <c r="I1172" i="27"/>
  <c r="I1171" i="27"/>
  <c r="I1170" i="27"/>
  <c r="I1169" i="27"/>
  <c r="I1168" i="27"/>
  <c r="I1167" i="27"/>
  <c r="I1166" i="27"/>
  <c r="I1165" i="27"/>
  <c r="I1164" i="27"/>
  <c r="I1163" i="27"/>
  <c r="I1162" i="27"/>
  <c r="I1161" i="27"/>
  <c r="I1160" i="27"/>
  <c r="I1159" i="27"/>
  <c r="I1158" i="27"/>
  <c r="I1157" i="27"/>
  <c r="I1156" i="27"/>
  <c r="I1155" i="27"/>
  <c r="I1154" i="27"/>
  <c r="I1153" i="27"/>
  <c r="I1152" i="27"/>
  <c r="I1151" i="27"/>
  <c r="I1150" i="27"/>
  <c r="I1149" i="27"/>
  <c r="I1148" i="27"/>
  <c r="I1147" i="27"/>
  <c r="I1146" i="27"/>
  <c r="I1145" i="27"/>
  <c r="I1144" i="27"/>
  <c r="I1143" i="27"/>
  <c r="I1142" i="27"/>
  <c r="I1141" i="27"/>
  <c r="I1140" i="27"/>
  <c r="I1139" i="27"/>
  <c r="I1138" i="27"/>
  <c r="I1137" i="27"/>
  <c r="I1136" i="27"/>
  <c r="I1135" i="27"/>
  <c r="I1134" i="27"/>
  <c r="I1133" i="27"/>
  <c r="I1132" i="27"/>
  <c r="I1131" i="27"/>
  <c r="I1130" i="27"/>
  <c r="I1129" i="27"/>
  <c r="I1128" i="27"/>
  <c r="I1127" i="27"/>
  <c r="I1126" i="27"/>
  <c r="I1125" i="27"/>
  <c r="I1124" i="27"/>
  <c r="I1123" i="27"/>
  <c r="I1122" i="27"/>
  <c r="I1121" i="27"/>
  <c r="I1120" i="27"/>
  <c r="I1119" i="27"/>
  <c r="I1118" i="27"/>
  <c r="I1117" i="27"/>
  <c r="I1116" i="27"/>
  <c r="I1115" i="27"/>
  <c r="I1114" i="27"/>
  <c r="I1113" i="27"/>
  <c r="I1112" i="27"/>
  <c r="I1111" i="27"/>
  <c r="I1110" i="27"/>
  <c r="I1109" i="27"/>
  <c r="I1108" i="27"/>
  <c r="I1107" i="27"/>
  <c r="I1106" i="27"/>
  <c r="I1105" i="27"/>
  <c r="I1104" i="27"/>
  <c r="I1103" i="27"/>
  <c r="I1102" i="27"/>
  <c r="I1101" i="27"/>
  <c r="I1100" i="27"/>
  <c r="I1099" i="27"/>
  <c r="I1098" i="27"/>
  <c r="I1097" i="27"/>
  <c r="I1096" i="27"/>
  <c r="I1095" i="27"/>
  <c r="I1094" i="27"/>
  <c r="I1093" i="27"/>
  <c r="I1092" i="27"/>
  <c r="I1091" i="27"/>
  <c r="I1090" i="27"/>
  <c r="I1089" i="27"/>
  <c r="I1088" i="27"/>
  <c r="I1087" i="27"/>
  <c r="I1086" i="27"/>
  <c r="I1085" i="27"/>
  <c r="I1084" i="27"/>
  <c r="I1083" i="27"/>
  <c r="I1082" i="27"/>
  <c r="I1081" i="27"/>
  <c r="I1080" i="27"/>
  <c r="I1079" i="27"/>
  <c r="I1078" i="27"/>
  <c r="I1077" i="27"/>
  <c r="I1076" i="27"/>
  <c r="I1075" i="27"/>
  <c r="I1074" i="27"/>
  <c r="I1073" i="27"/>
  <c r="I1072" i="27"/>
  <c r="I1071" i="27"/>
  <c r="I1070" i="27"/>
  <c r="I1069" i="27"/>
  <c r="I1068" i="27"/>
  <c r="I1067" i="27"/>
  <c r="I1066" i="27"/>
  <c r="I1065" i="27"/>
  <c r="I1064" i="27"/>
  <c r="I1063" i="27"/>
  <c r="I1062" i="27"/>
  <c r="I1061" i="27"/>
  <c r="I1060" i="27"/>
  <c r="I1059" i="27"/>
  <c r="I1058" i="27"/>
  <c r="I1057" i="27"/>
  <c r="I1056" i="27"/>
  <c r="I1055" i="27"/>
  <c r="I1054" i="27"/>
  <c r="I1053" i="27"/>
  <c r="I1052" i="27"/>
  <c r="I1051" i="27"/>
  <c r="I1050" i="27"/>
  <c r="I1049" i="27"/>
  <c r="I1048" i="27"/>
  <c r="I1047" i="27"/>
  <c r="I1046" i="27"/>
  <c r="I1045" i="27"/>
  <c r="I1044" i="27"/>
  <c r="I1043" i="27"/>
  <c r="I1042" i="27"/>
  <c r="I1041" i="27"/>
  <c r="I1040" i="27"/>
  <c r="I1039" i="27"/>
  <c r="I1038" i="27"/>
  <c r="I1037" i="27"/>
  <c r="I1036" i="27"/>
  <c r="I1035" i="27"/>
  <c r="I1034" i="27"/>
  <c r="I1033" i="27"/>
  <c r="I1032" i="27"/>
  <c r="I1031" i="27"/>
  <c r="I1030" i="27"/>
  <c r="I1029" i="27"/>
  <c r="I1028" i="27"/>
  <c r="I1027" i="27"/>
  <c r="I1026" i="27"/>
  <c r="I1025" i="27"/>
  <c r="I1024" i="27"/>
  <c r="I1023" i="27"/>
  <c r="I1022" i="27"/>
  <c r="I1021" i="27"/>
  <c r="I1020" i="27"/>
  <c r="I1019" i="27"/>
  <c r="I1018" i="27"/>
  <c r="I1017" i="27"/>
  <c r="I1016" i="27"/>
  <c r="I1015" i="27"/>
  <c r="I1014" i="27"/>
  <c r="I1013" i="27"/>
  <c r="I1012" i="27"/>
  <c r="I1011" i="27"/>
  <c r="I1010" i="27"/>
  <c r="I1009" i="27"/>
  <c r="I1008" i="27"/>
  <c r="I1007" i="27"/>
  <c r="I1006" i="27"/>
  <c r="I1005" i="27"/>
  <c r="I1004" i="27"/>
  <c r="I1003" i="27"/>
  <c r="I1002" i="27"/>
  <c r="I1001" i="27"/>
  <c r="I1000" i="27"/>
  <c r="I999" i="27"/>
  <c r="I998" i="27"/>
  <c r="I997" i="27"/>
  <c r="I996" i="27"/>
  <c r="I995" i="27"/>
  <c r="I994" i="27"/>
  <c r="I993" i="27"/>
  <c r="I992" i="27"/>
  <c r="I991" i="27"/>
  <c r="I990" i="27"/>
  <c r="I989" i="27"/>
  <c r="I988" i="27"/>
  <c r="I987" i="27"/>
  <c r="I986" i="27"/>
  <c r="I985" i="27"/>
  <c r="I984" i="27"/>
  <c r="I983" i="27"/>
  <c r="I982" i="27"/>
  <c r="I981" i="27"/>
  <c r="I980" i="27"/>
  <c r="I979" i="27"/>
  <c r="I978" i="27"/>
  <c r="I977" i="27"/>
  <c r="I976" i="27"/>
  <c r="I975" i="27"/>
  <c r="I974" i="27"/>
  <c r="I973" i="27"/>
  <c r="I972" i="27"/>
  <c r="I971" i="27"/>
  <c r="I970" i="27"/>
  <c r="I969" i="27"/>
  <c r="I968" i="27"/>
  <c r="I967" i="27"/>
  <c r="I966" i="27"/>
  <c r="I965" i="27"/>
  <c r="I964" i="27"/>
  <c r="I963" i="27"/>
  <c r="I962" i="27"/>
  <c r="I961" i="27"/>
  <c r="I960" i="27"/>
  <c r="I959" i="27"/>
  <c r="I958" i="27"/>
  <c r="I957" i="27"/>
  <c r="I956" i="27"/>
  <c r="I955" i="27"/>
  <c r="I954" i="27"/>
  <c r="I953" i="27"/>
  <c r="I952" i="27"/>
  <c r="I951" i="27"/>
  <c r="I950" i="27"/>
  <c r="I949" i="27"/>
  <c r="I948" i="27"/>
  <c r="I947" i="27"/>
  <c r="I946" i="27"/>
  <c r="I945" i="27"/>
  <c r="I944" i="27"/>
  <c r="I943" i="27"/>
  <c r="I942" i="27"/>
  <c r="I941" i="27"/>
  <c r="I940" i="27"/>
  <c r="I939" i="27"/>
  <c r="I938" i="27"/>
  <c r="I937" i="27"/>
  <c r="I936" i="27"/>
  <c r="I935" i="27"/>
  <c r="I934" i="27"/>
  <c r="I933" i="27"/>
  <c r="I932" i="27"/>
  <c r="I931" i="27"/>
  <c r="I930" i="27"/>
  <c r="I929" i="27"/>
  <c r="I928" i="27"/>
  <c r="I927" i="27"/>
  <c r="I926" i="27"/>
  <c r="I925" i="27"/>
  <c r="I924" i="27"/>
  <c r="I923" i="27"/>
  <c r="I922" i="27"/>
  <c r="I921" i="27"/>
  <c r="I920" i="27"/>
  <c r="I919" i="27"/>
  <c r="I918" i="27"/>
  <c r="I917" i="27"/>
  <c r="I916" i="27"/>
  <c r="I915" i="27"/>
  <c r="I914" i="27"/>
  <c r="I913" i="27"/>
  <c r="I912" i="27"/>
  <c r="I911" i="27"/>
  <c r="I910" i="27"/>
  <c r="I909" i="27"/>
  <c r="I908" i="27"/>
  <c r="I907" i="27"/>
  <c r="I906" i="27"/>
  <c r="I905" i="27"/>
  <c r="I904" i="27"/>
  <c r="I903" i="27"/>
  <c r="I902" i="27"/>
  <c r="I901" i="27"/>
  <c r="I900" i="27"/>
  <c r="I899" i="27"/>
  <c r="I898" i="27"/>
  <c r="I897" i="27"/>
  <c r="I896" i="27"/>
  <c r="I895" i="27"/>
  <c r="I894" i="27"/>
  <c r="I893" i="27"/>
  <c r="I892" i="27"/>
  <c r="I891" i="27"/>
  <c r="I890" i="27"/>
  <c r="I889" i="27"/>
  <c r="I888" i="27"/>
  <c r="I887" i="27"/>
  <c r="I886" i="27"/>
  <c r="I885" i="27"/>
  <c r="I884" i="27"/>
  <c r="I883" i="27"/>
  <c r="I882" i="27"/>
  <c r="I881" i="27"/>
  <c r="I880" i="27"/>
  <c r="I879" i="27"/>
  <c r="I878" i="27"/>
  <c r="I877" i="27"/>
  <c r="I876" i="27"/>
  <c r="I875" i="27"/>
  <c r="I874" i="27"/>
  <c r="I873" i="27"/>
  <c r="I872" i="27"/>
  <c r="I871" i="27"/>
  <c r="I870" i="27"/>
  <c r="I869" i="27"/>
  <c r="I868" i="27"/>
  <c r="I867" i="27"/>
  <c r="I866" i="27"/>
  <c r="I865" i="27"/>
  <c r="I864" i="27"/>
  <c r="I863" i="27"/>
  <c r="I862" i="27"/>
  <c r="I861" i="27"/>
  <c r="I860" i="27"/>
  <c r="I859" i="27"/>
  <c r="I858" i="27"/>
  <c r="I857" i="27"/>
  <c r="I856" i="27"/>
  <c r="I855" i="27"/>
  <c r="I854" i="27"/>
  <c r="I853" i="27"/>
  <c r="I852" i="27"/>
  <c r="I851" i="27"/>
  <c r="I850" i="27"/>
  <c r="I849" i="27"/>
  <c r="I848" i="27"/>
  <c r="I847" i="27"/>
  <c r="I846" i="27"/>
  <c r="I845" i="27"/>
  <c r="I844" i="27"/>
  <c r="I843" i="27"/>
  <c r="I842" i="27"/>
  <c r="I841" i="27"/>
  <c r="I840" i="27"/>
  <c r="I839" i="27"/>
  <c r="I838" i="27"/>
  <c r="I837" i="27"/>
  <c r="I836" i="27"/>
  <c r="I835" i="27"/>
  <c r="I834" i="27"/>
  <c r="I833" i="27"/>
  <c r="I832" i="27"/>
  <c r="I831" i="27"/>
  <c r="I830" i="27"/>
  <c r="I829" i="27"/>
  <c r="I828" i="27"/>
  <c r="I827" i="27"/>
  <c r="I826" i="27"/>
  <c r="I825" i="27"/>
  <c r="I824" i="27"/>
  <c r="I823" i="27"/>
  <c r="I822" i="27"/>
  <c r="I821" i="27"/>
  <c r="I820" i="27"/>
  <c r="I819" i="27"/>
  <c r="I818" i="27"/>
  <c r="I817" i="27"/>
  <c r="I816" i="27"/>
  <c r="I815" i="27"/>
  <c r="I814" i="27"/>
  <c r="I813" i="27"/>
  <c r="I812" i="27"/>
  <c r="I811" i="27"/>
  <c r="I810" i="27"/>
  <c r="I809" i="27"/>
  <c r="I808" i="27"/>
  <c r="I807" i="27"/>
  <c r="I806" i="27"/>
  <c r="I805" i="27"/>
  <c r="I804" i="27"/>
  <c r="I803" i="27"/>
  <c r="I802" i="27"/>
  <c r="I801" i="27"/>
  <c r="I800" i="27"/>
  <c r="I799" i="27"/>
  <c r="I798" i="27"/>
  <c r="I797" i="27"/>
  <c r="I796" i="27"/>
  <c r="I795" i="27"/>
  <c r="I794" i="27"/>
  <c r="I793" i="27"/>
  <c r="I792" i="27"/>
  <c r="I791" i="27"/>
  <c r="I790" i="27"/>
  <c r="I789" i="27"/>
  <c r="I788" i="27"/>
  <c r="I787" i="27"/>
  <c r="I786" i="27"/>
  <c r="I785" i="27"/>
  <c r="I784" i="27"/>
  <c r="I783" i="27"/>
  <c r="I782" i="27"/>
  <c r="I781" i="27"/>
  <c r="I780" i="27"/>
  <c r="I779" i="27"/>
  <c r="I778" i="27"/>
  <c r="I777" i="27"/>
  <c r="I776" i="27"/>
  <c r="I775" i="27"/>
  <c r="I774" i="27"/>
  <c r="I773" i="27"/>
  <c r="I772" i="27"/>
  <c r="I771" i="27"/>
  <c r="I770" i="27"/>
  <c r="I769" i="27"/>
  <c r="I768" i="27"/>
  <c r="I767" i="27"/>
  <c r="I766" i="27"/>
  <c r="I765" i="27"/>
  <c r="I764" i="27"/>
  <c r="I763" i="27"/>
  <c r="I762" i="27"/>
  <c r="I761" i="27"/>
  <c r="I760" i="27"/>
  <c r="I759" i="27"/>
  <c r="I758" i="27"/>
  <c r="I757" i="27"/>
  <c r="I756" i="27"/>
  <c r="I755" i="27"/>
  <c r="I754" i="27"/>
  <c r="I753" i="27"/>
  <c r="I752" i="27"/>
  <c r="I751" i="27"/>
  <c r="I750" i="27"/>
  <c r="I749" i="27"/>
  <c r="I748" i="27"/>
  <c r="I747" i="27"/>
  <c r="I746" i="27"/>
  <c r="I745" i="27"/>
  <c r="I744" i="27"/>
  <c r="I743" i="27"/>
  <c r="I742" i="27"/>
  <c r="I741" i="27"/>
  <c r="I740" i="27"/>
  <c r="I739" i="27"/>
  <c r="I738" i="27"/>
  <c r="I737" i="27"/>
  <c r="I736" i="27"/>
  <c r="I735" i="27"/>
  <c r="I734" i="27"/>
  <c r="I733" i="27"/>
  <c r="I732" i="27"/>
  <c r="I731" i="27"/>
  <c r="I730" i="27"/>
  <c r="I729" i="27"/>
  <c r="I728" i="27"/>
  <c r="I727" i="27"/>
  <c r="I726" i="27"/>
  <c r="I725" i="27"/>
  <c r="I724" i="27"/>
  <c r="I723" i="27"/>
  <c r="I722" i="27"/>
  <c r="I721" i="27"/>
  <c r="I720" i="27"/>
  <c r="I719" i="27"/>
  <c r="I718" i="27"/>
  <c r="I717" i="27"/>
  <c r="I716" i="27"/>
  <c r="I715" i="27"/>
  <c r="I714" i="27"/>
  <c r="I713" i="27"/>
  <c r="I712" i="27"/>
  <c r="I711" i="27"/>
  <c r="I710" i="27"/>
  <c r="I709" i="27"/>
  <c r="I708" i="27"/>
  <c r="I707" i="27"/>
  <c r="I706" i="27"/>
  <c r="I705" i="27"/>
  <c r="I704" i="27"/>
  <c r="I703" i="27"/>
  <c r="I702" i="27"/>
  <c r="I701" i="27"/>
  <c r="I700" i="27"/>
  <c r="I699" i="27"/>
  <c r="I698" i="27"/>
  <c r="I697" i="27"/>
  <c r="I696" i="27"/>
  <c r="I695" i="27"/>
  <c r="I694" i="27"/>
  <c r="I693" i="27"/>
  <c r="I692" i="27"/>
  <c r="I691" i="27"/>
  <c r="I690" i="27"/>
  <c r="I689" i="27"/>
  <c r="I688" i="27"/>
  <c r="I687" i="27"/>
  <c r="I686" i="27"/>
  <c r="I685" i="27"/>
  <c r="I684" i="27"/>
  <c r="I683" i="27"/>
  <c r="I682" i="27"/>
  <c r="I681" i="27"/>
  <c r="I680" i="27"/>
  <c r="I679" i="27"/>
  <c r="I678" i="27"/>
  <c r="I677" i="27"/>
  <c r="I676" i="27"/>
  <c r="I675" i="27"/>
  <c r="I674" i="27"/>
  <c r="I673" i="27"/>
  <c r="I672" i="27"/>
  <c r="I671" i="27"/>
  <c r="I670" i="27"/>
  <c r="I669" i="27"/>
  <c r="I668" i="27"/>
  <c r="I667" i="27"/>
  <c r="I666" i="27"/>
  <c r="I665" i="27"/>
  <c r="I664" i="27"/>
  <c r="I663" i="27"/>
  <c r="I662" i="27"/>
  <c r="I661" i="27"/>
  <c r="I660" i="27"/>
  <c r="I659" i="27"/>
  <c r="I658" i="27"/>
  <c r="I657" i="27"/>
  <c r="I656" i="27"/>
  <c r="I655" i="27"/>
  <c r="I654" i="27"/>
  <c r="I653" i="27"/>
  <c r="I652" i="27"/>
  <c r="I651" i="27"/>
  <c r="I650" i="27"/>
  <c r="I649" i="27"/>
  <c r="I648" i="27"/>
  <c r="I647" i="27"/>
  <c r="I646" i="27"/>
  <c r="I645" i="27"/>
  <c r="I644" i="27"/>
  <c r="I643" i="27"/>
  <c r="I642" i="27"/>
  <c r="I641" i="27"/>
  <c r="I640" i="27"/>
  <c r="I639" i="27"/>
  <c r="I638" i="27"/>
  <c r="I637" i="27"/>
  <c r="I636" i="27"/>
  <c r="I635" i="27"/>
  <c r="I634" i="27"/>
  <c r="I633" i="27"/>
  <c r="I632" i="27"/>
  <c r="I631" i="27"/>
  <c r="I630" i="27"/>
  <c r="I629" i="27"/>
  <c r="I628" i="27"/>
  <c r="I627" i="27"/>
  <c r="I626" i="27"/>
  <c r="I625" i="27"/>
  <c r="I624" i="27"/>
  <c r="I623" i="27"/>
  <c r="I622" i="27"/>
  <c r="I621" i="27"/>
  <c r="I620" i="27"/>
  <c r="I619" i="27"/>
  <c r="I618" i="27"/>
  <c r="I617" i="27"/>
  <c r="I616" i="27"/>
  <c r="I615" i="27"/>
  <c r="I614" i="27"/>
  <c r="I613" i="27"/>
  <c r="I612" i="27"/>
  <c r="I611" i="27"/>
  <c r="I610" i="27"/>
  <c r="I609" i="27"/>
  <c r="I608" i="27"/>
  <c r="I607" i="27"/>
  <c r="I606" i="27"/>
  <c r="I605" i="27"/>
  <c r="I604" i="27"/>
  <c r="I603" i="27"/>
  <c r="I602" i="27"/>
  <c r="I601" i="27"/>
  <c r="I600" i="27"/>
  <c r="I599" i="27"/>
  <c r="I598" i="27"/>
  <c r="I597" i="27"/>
  <c r="I596" i="27"/>
  <c r="I595" i="27"/>
  <c r="I594" i="27"/>
  <c r="I593" i="27"/>
  <c r="I592" i="27"/>
  <c r="I591" i="27"/>
  <c r="I590" i="27"/>
  <c r="I589" i="27"/>
  <c r="I588" i="27"/>
  <c r="I587" i="27"/>
  <c r="I586" i="27"/>
  <c r="I585" i="27"/>
  <c r="I584" i="27"/>
  <c r="I583" i="27"/>
  <c r="I582" i="27"/>
  <c r="I581" i="27"/>
  <c r="I580" i="27"/>
  <c r="I579" i="27"/>
  <c r="I578" i="27"/>
  <c r="I577" i="27"/>
  <c r="I576" i="27"/>
  <c r="I575" i="27"/>
  <c r="I574" i="27"/>
  <c r="I573" i="27"/>
  <c r="I572" i="27"/>
  <c r="I571" i="27"/>
  <c r="I570" i="27"/>
  <c r="I569" i="27"/>
  <c r="I568" i="27"/>
  <c r="I567" i="27"/>
  <c r="I566" i="27"/>
  <c r="I565" i="27"/>
  <c r="I564" i="27"/>
  <c r="I563" i="27"/>
  <c r="I562" i="27"/>
  <c r="I561" i="27"/>
  <c r="I560" i="27"/>
  <c r="I559" i="27"/>
  <c r="I558" i="27"/>
  <c r="I557" i="27"/>
  <c r="I556" i="27"/>
  <c r="I555" i="27"/>
  <c r="I554" i="27"/>
  <c r="I553" i="27"/>
  <c r="I552" i="27"/>
  <c r="I551" i="27"/>
  <c r="I550" i="27"/>
  <c r="I549" i="27"/>
  <c r="I548" i="27"/>
  <c r="I547" i="27"/>
  <c r="I546" i="27"/>
  <c r="I545" i="27"/>
  <c r="I544" i="27"/>
  <c r="I543" i="27"/>
  <c r="I542" i="27"/>
  <c r="I541" i="27"/>
  <c r="I540" i="27"/>
  <c r="I539" i="27"/>
  <c r="I538" i="27"/>
  <c r="I537" i="27"/>
  <c r="I536" i="27"/>
  <c r="I535" i="27"/>
  <c r="I534" i="27"/>
  <c r="I533" i="27"/>
  <c r="I532" i="27"/>
  <c r="I531" i="27"/>
  <c r="I530" i="27"/>
  <c r="I529" i="27"/>
  <c r="I528" i="27"/>
  <c r="I527" i="27"/>
  <c r="I526" i="27"/>
  <c r="I525" i="27"/>
  <c r="I524" i="27"/>
  <c r="I523" i="27"/>
  <c r="I522" i="27"/>
  <c r="I521" i="27"/>
  <c r="I520" i="27"/>
  <c r="I519" i="27"/>
  <c r="I518" i="27"/>
  <c r="I517" i="27"/>
  <c r="I516" i="27"/>
  <c r="I515" i="27"/>
  <c r="I514" i="27"/>
  <c r="I513" i="27"/>
  <c r="I512" i="27"/>
  <c r="I511" i="27"/>
  <c r="I510" i="27"/>
  <c r="I509" i="27"/>
  <c r="I508" i="27"/>
  <c r="I507" i="27"/>
  <c r="I506" i="27"/>
  <c r="I505" i="27"/>
  <c r="I504" i="27"/>
  <c r="I503" i="27"/>
  <c r="I502" i="27"/>
  <c r="I501" i="27"/>
  <c r="I500" i="27"/>
  <c r="I499" i="27"/>
  <c r="I498" i="27"/>
  <c r="I497" i="27"/>
  <c r="I496" i="27"/>
  <c r="I495" i="27"/>
  <c r="I494" i="27"/>
  <c r="I493" i="27"/>
  <c r="I492" i="27"/>
  <c r="I491" i="27"/>
  <c r="I490" i="27"/>
  <c r="I489" i="27"/>
  <c r="I488" i="27"/>
  <c r="I487" i="27"/>
  <c r="I486" i="27"/>
  <c r="I485" i="27"/>
  <c r="I484" i="27"/>
  <c r="I483" i="27"/>
  <c r="I482" i="27"/>
  <c r="I481" i="27"/>
  <c r="I480" i="27"/>
  <c r="I479" i="27"/>
  <c r="I478" i="27"/>
  <c r="I477" i="27"/>
  <c r="I476" i="27"/>
  <c r="I475" i="27"/>
  <c r="I474" i="27"/>
  <c r="I473" i="27"/>
  <c r="I472" i="27"/>
  <c r="I471" i="27"/>
  <c r="I470" i="27"/>
  <c r="I469" i="27"/>
  <c r="I468" i="27"/>
  <c r="I467" i="27"/>
  <c r="I466" i="27"/>
  <c r="I465" i="27"/>
  <c r="I464" i="27"/>
  <c r="I463" i="27"/>
  <c r="I462" i="27"/>
  <c r="I461" i="27"/>
  <c r="I460" i="27"/>
  <c r="I459" i="27"/>
  <c r="I458" i="27"/>
  <c r="I457" i="27"/>
  <c r="I456" i="27"/>
  <c r="I455" i="27"/>
  <c r="I454" i="27"/>
  <c r="I453" i="27"/>
  <c r="I452" i="27"/>
  <c r="I451" i="27"/>
  <c r="I450" i="27"/>
  <c r="I449" i="27"/>
  <c r="I448" i="27"/>
  <c r="I447" i="27"/>
  <c r="I446" i="27"/>
  <c r="I445" i="27"/>
  <c r="I444" i="27"/>
  <c r="I443" i="27"/>
  <c r="I442" i="27"/>
  <c r="I441" i="27"/>
  <c r="I440" i="27"/>
  <c r="I439" i="27"/>
  <c r="I438" i="27"/>
  <c r="I437" i="27"/>
  <c r="I436" i="27"/>
  <c r="I435" i="27"/>
  <c r="I434" i="27"/>
  <c r="I433" i="27"/>
  <c r="I432" i="27"/>
  <c r="I431" i="27"/>
  <c r="I430" i="27"/>
  <c r="I429" i="27"/>
  <c r="I428" i="27"/>
  <c r="I427" i="27"/>
  <c r="I426" i="27"/>
  <c r="I425" i="27"/>
  <c r="I424" i="27"/>
  <c r="I423" i="27"/>
  <c r="I422" i="27"/>
  <c r="I421" i="27"/>
  <c r="I420" i="27"/>
  <c r="I419" i="27"/>
  <c r="I418" i="27"/>
  <c r="I417" i="27"/>
  <c r="I416" i="27"/>
  <c r="I415" i="27"/>
  <c r="I414" i="27"/>
  <c r="I413" i="27"/>
  <c r="I412" i="27"/>
  <c r="I411" i="27"/>
  <c r="I410" i="27"/>
  <c r="I409" i="27"/>
  <c r="I408" i="27"/>
  <c r="I407" i="27"/>
  <c r="I406" i="27"/>
  <c r="I405" i="27"/>
  <c r="I404" i="27"/>
  <c r="I403" i="27"/>
  <c r="I402" i="27"/>
  <c r="I401" i="27"/>
  <c r="I400" i="27"/>
  <c r="I399" i="27"/>
  <c r="I398" i="27"/>
  <c r="I397" i="27"/>
  <c r="I396" i="27"/>
  <c r="I395" i="27"/>
  <c r="I394" i="27"/>
  <c r="I393" i="27"/>
  <c r="I392" i="27"/>
  <c r="I391" i="27"/>
  <c r="I390" i="27"/>
  <c r="I389" i="27"/>
  <c r="I388" i="27"/>
  <c r="I387" i="27"/>
  <c r="I386" i="27"/>
  <c r="I385" i="27"/>
  <c r="I384" i="27"/>
  <c r="I383" i="27"/>
  <c r="I382" i="27"/>
  <c r="I381" i="27"/>
  <c r="I380" i="27"/>
  <c r="I379" i="27"/>
  <c r="I378" i="27"/>
  <c r="I377" i="27"/>
  <c r="I376" i="27"/>
  <c r="I375" i="27"/>
  <c r="I374" i="27"/>
  <c r="I373" i="27"/>
  <c r="I372" i="27"/>
  <c r="I371" i="27"/>
  <c r="I370" i="27"/>
  <c r="I369" i="27"/>
  <c r="I368" i="27"/>
  <c r="I367" i="27"/>
  <c r="I366" i="27"/>
  <c r="I365" i="27"/>
  <c r="I364" i="27"/>
  <c r="I363" i="27"/>
  <c r="I362" i="27"/>
  <c r="I361" i="27"/>
  <c r="I360" i="27"/>
  <c r="I359" i="27"/>
  <c r="I358" i="27"/>
  <c r="I357" i="27"/>
  <c r="I356" i="27"/>
  <c r="I355" i="27"/>
  <c r="I354" i="27"/>
  <c r="I353" i="27"/>
  <c r="I352" i="27"/>
  <c r="I351" i="27"/>
  <c r="I350" i="27"/>
  <c r="I349" i="27"/>
  <c r="I348" i="27"/>
  <c r="I347" i="27"/>
  <c r="I346" i="27"/>
  <c r="I345" i="27"/>
  <c r="I344" i="27"/>
  <c r="I343" i="27"/>
  <c r="I342" i="27"/>
  <c r="I341" i="27"/>
  <c r="I340" i="27"/>
  <c r="I339" i="27"/>
  <c r="I338" i="27"/>
  <c r="I337" i="27"/>
  <c r="I336" i="27"/>
  <c r="I335" i="27"/>
  <c r="I334" i="27"/>
  <c r="I333" i="27"/>
  <c r="I332" i="27"/>
  <c r="I331" i="27"/>
  <c r="I330" i="27"/>
  <c r="I329" i="27"/>
  <c r="I328" i="27"/>
  <c r="I327" i="27"/>
  <c r="I326" i="27"/>
  <c r="I325" i="27"/>
  <c r="I324" i="27"/>
  <c r="I323" i="27"/>
  <c r="I322" i="27"/>
  <c r="I321" i="27"/>
  <c r="I320" i="27"/>
  <c r="I319" i="27"/>
  <c r="I318" i="27"/>
  <c r="I317" i="27"/>
  <c r="I316" i="27"/>
  <c r="I315" i="27"/>
  <c r="I314" i="27"/>
  <c r="I313" i="27"/>
  <c r="I312" i="27"/>
  <c r="I311" i="27"/>
  <c r="I310" i="27"/>
  <c r="I309" i="27"/>
  <c r="I308" i="27"/>
  <c r="I307" i="27"/>
  <c r="I306" i="27"/>
  <c r="I305" i="27"/>
  <c r="I304" i="27"/>
  <c r="I303" i="27"/>
  <c r="I302" i="27"/>
  <c r="I301" i="27"/>
  <c r="I300" i="27"/>
  <c r="I299" i="27"/>
  <c r="I298" i="27"/>
  <c r="I297" i="27"/>
  <c r="I296" i="27"/>
  <c r="I295" i="27"/>
  <c r="I294" i="27"/>
  <c r="I293" i="27"/>
  <c r="I292" i="27"/>
  <c r="I291" i="27"/>
  <c r="I290" i="27"/>
  <c r="I289" i="27"/>
  <c r="I288" i="27"/>
  <c r="I287" i="27"/>
  <c r="I286" i="27"/>
  <c r="I285" i="27"/>
  <c r="I284" i="27"/>
  <c r="I283" i="27"/>
  <c r="I282" i="27"/>
  <c r="I281" i="27"/>
  <c r="I280" i="27"/>
  <c r="I279" i="27"/>
  <c r="I278" i="27"/>
  <c r="I277" i="27"/>
  <c r="I276" i="27"/>
  <c r="I275" i="27"/>
  <c r="I274" i="27"/>
  <c r="I273" i="27"/>
  <c r="I272" i="27"/>
  <c r="I271" i="27"/>
  <c r="I270" i="27"/>
  <c r="I269" i="27"/>
  <c r="I268" i="27"/>
  <c r="I267" i="27"/>
  <c r="I266" i="27"/>
  <c r="I265" i="27"/>
  <c r="I264" i="27"/>
  <c r="I263" i="27"/>
  <c r="I262" i="27"/>
  <c r="I261" i="27"/>
  <c r="I260" i="27"/>
  <c r="I259" i="27"/>
  <c r="I258" i="27"/>
  <c r="I257" i="27"/>
  <c r="I256" i="27"/>
  <c r="I255" i="27"/>
  <c r="I254" i="27"/>
  <c r="I253" i="27"/>
  <c r="I252" i="27"/>
  <c r="I251" i="27"/>
  <c r="I250" i="27"/>
  <c r="I249" i="27"/>
  <c r="I248" i="27"/>
  <c r="I247" i="27"/>
  <c r="I246" i="27"/>
  <c r="I245" i="27"/>
  <c r="I244" i="27"/>
  <c r="I243" i="27"/>
  <c r="I242" i="27"/>
  <c r="I241" i="27"/>
  <c r="I240" i="27"/>
  <c r="I239" i="27"/>
  <c r="I238" i="27"/>
  <c r="I237" i="27"/>
  <c r="I236" i="27"/>
  <c r="I235" i="27"/>
  <c r="I234" i="27"/>
  <c r="I233" i="27"/>
  <c r="I232" i="27"/>
  <c r="I231" i="27"/>
  <c r="I230" i="27"/>
  <c r="I229" i="27"/>
  <c r="I228" i="27"/>
  <c r="I227" i="27"/>
  <c r="I226" i="27"/>
  <c r="I225" i="27"/>
  <c r="I224" i="27"/>
  <c r="I223" i="27"/>
  <c r="I222" i="27"/>
  <c r="I221" i="27"/>
  <c r="I220" i="27"/>
  <c r="I219" i="27"/>
  <c r="I218" i="27"/>
  <c r="I217" i="27"/>
  <c r="I216" i="27"/>
  <c r="I215" i="27"/>
  <c r="I214" i="27"/>
  <c r="I213" i="27"/>
  <c r="I212" i="27"/>
  <c r="I211" i="27"/>
  <c r="I210" i="27"/>
  <c r="I209" i="27"/>
  <c r="I208" i="27"/>
  <c r="I207" i="27"/>
  <c r="I206" i="27"/>
  <c r="I205" i="27"/>
  <c r="I204" i="27"/>
  <c r="I203" i="27"/>
  <c r="I202" i="27"/>
  <c r="I201" i="27"/>
  <c r="I200" i="27"/>
  <c r="I199" i="27"/>
  <c r="I198" i="27"/>
  <c r="I197" i="27"/>
  <c r="I196" i="27"/>
  <c r="I195" i="27"/>
  <c r="I194" i="27"/>
  <c r="I193" i="27"/>
  <c r="I192" i="27"/>
  <c r="I191" i="27"/>
  <c r="I190" i="27"/>
  <c r="I189" i="27"/>
  <c r="I188" i="27"/>
  <c r="I187" i="27"/>
  <c r="I186" i="27"/>
  <c r="I185" i="27"/>
  <c r="I184" i="27"/>
  <c r="I183" i="27"/>
  <c r="I182" i="27"/>
  <c r="I181" i="27"/>
  <c r="I180" i="27"/>
  <c r="I179" i="27"/>
  <c r="I178" i="27"/>
  <c r="I177" i="27"/>
  <c r="I176" i="27"/>
  <c r="I175" i="27"/>
  <c r="I174" i="27"/>
  <c r="I173" i="27"/>
  <c r="I172" i="27"/>
  <c r="I171" i="27"/>
  <c r="I170" i="27"/>
  <c r="I169" i="27"/>
  <c r="I168" i="27"/>
  <c r="I167" i="27"/>
  <c r="I166" i="27"/>
  <c r="I165" i="27"/>
  <c r="I164" i="27"/>
  <c r="I163" i="27"/>
  <c r="I162" i="27"/>
  <c r="I161" i="27"/>
  <c r="I160" i="27"/>
  <c r="I159" i="27"/>
  <c r="I158" i="27"/>
  <c r="I157" i="27"/>
  <c r="I156" i="27"/>
  <c r="I155" i="27"/>
  <c r="I154" i="27"/>
  <c r="I153" i="27"/>
  <c r="I152" i="27"/>
  <c r="I151" i="27"/>
  <c r="I150" i="27"/>
  <c r="I149" i="27"/>
  <c r="I148" i="27"/>
  <c r="I147" i="27"/>
  <c r="I146" i="27"/>
  <c r="I145" i="27"/>
  <c r="I144" i="27"/>
  <c r="I143" i="27"/>
  <c r="I142" i="27"/>
  <c r="I141" i="27"/>
  <c r="I140" i="27"/>
  <c r="I139" i="27"/>
  <c r="I138" i="27"/>
  <c r="I137" i="27"/>
  <c r="I136" i="27"/>
  <c r="I135" i="27"/>
  <c r="I134" i="27"/>
  <c r="I133" i="27"/>
  <c r="I132" i="27"/>
  <c r="I131" i="27"/>
  <c r="I130" i="27"/>
  <c r="I129" i="27"/>
  <c r="I128" i="27"/>
  <c r="I127" i="27"/>
  <c r="I126" i="27"/>
  <c r="I125" i="27"/>
  <c r="I124" i="27"/>
  <c r="I123" i="27"/>
  <c r="I122" i="27"/>
  <c r="I121" i="27"/>
  <c r="I120" i="27"/>
  <c r="I119" i="27"/>
  <c r="I118" i="27"/>
  <c r="I117" i="27"/>
  <c r="I116" i="27"/>
  <c r="I115" i="27"/>
  <c r="I114" i="27"/>
  <c r="I113" i="27"/>
  <c r="I112" i="27"/>
  <c r="I111" i="27"/>
  <c r="I110" i="27"/>
  <c r="I109" i="27"/>
  <c r="I108" i="27"/>
  <c r="I107" i="27"/>
  <c r="I106" i="27"/>
  <c r="I105" i="27"/>
  <c r="I104" i="27"/>
  <c r="I103" i="27"/>
  <c r="I102" i="27"/>
  <c r="I101" i="27"/>
  <c r="I100" i="27"/>
  <c r="I99" i="27"/>
  <c r="I98" i="27"/>
  <c r="I97" i="27"/>
  <c r="I96" i="27"/>
  <c r="I95" i="27"/>
  <c r="I94" i="27"/>
  <c r="I93" i="27"/>
  <c r="I92" i="27"/>
  <c r="I91" i="27"/>
  <c r="I90" i="27"/>
  <c r="I89" i="27"/>
  <c r="I88" i="27"/>
  <c r="I87" i="27"/>
  <c r="I86" i="27"/>
  <c r="I85" i="27"/>
  <c r="I84" i="27"/>
  <c r="I83" i="27"/>
  <c r="I82" i="27"/>
  <c r="I81" i="27"/>
  <c r="I80" i="27"/>
  <c r="I79" i="27"/>
  <c r="I78" i="27"/>
  <c r="I77" i="27"/>
  <c r="I76" i="27"/>
  <c r="I75" i="27"/>
  <c r="I74" i="27"/>
  <c r="I73" i="27"/>
  <c r="I72" i="27"/>
  <c r="I71" i="27"/>
  <c r="I70" i="27"/>
  <c r="I69" i="27"/>
  <c r="I68" i="27"/>
  <c r="I67" i="27"/>
  <c r="I66" i="27"/>
  <c r="I65" i="27"/>
  <c r="I64" i="27"/>
  <c r="I63" i="27"/>
  <c r="I62" i="27"/>
  <c r="I61" i="27"/>
  <c r="I60" i="27"/>
  <c r="I59" i="27"/>
  <c r="I58" i="27"/>
  <c r="I57" i="27"/>
  <c r="I56" i="27"/>
  <c r="I55" i="27"/>
  <c r="I54" i="27"/>
  <c r="I53" i="27"/>
  <c r="I52" i="27"/>
  <c r="I51" i="27"/>
  <c r="I50" i="27"/>
  <c r="I49" i="27"/>
  <c r="I48" i="27"/>
  <c r="I47" i="27"/>
  <c r="I46" i="27"/>
  <c r="I45" i="27"/>
  <c r="I44" i="27"/>
  <c r="I43" i="27"/>
  <c r="I42" i="27"/>
  <c r="I41" i="27"/>
  <c r="I40" i="27"/>
  <c r="I39" i="27"/>
  <c r="I38" i="27"/>
  <c r="I37" i="27"/>
  <c r="I36" i="27"/>
  <c r="I35" i="27"/>
  <c r="I34" i="27"/>
  <c r="I33" i="27"/>
  <c r="I32" i="27"/>
  <c r="I31" i="27"/>
  <c r="I30" i="27"/>
  <c r="I29" i="27"/>
  <c r="I28" i="27"/>
  <c r="I27" i="27"/>
  <c r="I26" i="27"/>
  <c r="I25" i="27"/>
  <c r="I24" i="27"/>
  <c r="I23" i="27"/>
  <c r="I22" i="27"/>
  <c r="I21" i="27"/>
  <c r="I20" i="27"/>
  <c r="I19" i="27"/>
  <c r="I18" i="27"/>
  <c r="I17" i="27"/>
  <c r="I16" i="27"/>
  <c r="I15" i="27"/>
  <c r="I14" i="27"/>
  <c r="I13" i="27"/>
  <c r="I12" i="27"/>
  <c r="I11" i="27"/>
  <c r="I10" i="27"/>
  <c r="H1976" i="27"/>
  <c r="H1975" i="27"/>
  <c r="H1974" i="27"/>
  <c r="H1973" i="27"/>
  <c r="H1972" i="27"/>
  <c r="H1971" i="27"/>
  <c r="H1970" i="27"/>
  <c r="H1969" i="27"/>
  <c r="H1968" i="27"/>
  <c r="H1967" i="27"/>
  <c r="H1966" i="27"/>
  <c r="H1965" i="27"/>
  <c r="H1964" i="27"/>
  <c r="H1963" i="27"/>
  <c r="H1962" i="27"/>
  <c r="H1961" i="27"/>
  <c r="H1960" i="27"/>
  <c r="H1959" i="27"/>
  <c r="H1958" i="27"/>
  <c r="H1957" i="27"/>
  <c r="H1956" i="27"/>
  <c r="H1955" i="27"/>
  <c r="H1954" i="27"/>
  <c r="H1953" i="27"/>
  <c r="H1952" i="27"/>
  <c r="H1951" i="27"/>
  <c r="H1950" i="27"/>
  <c r="H1949" i="27"/>
  <c r="H1948" i="27"/>
  <c r="H1947" i="27"/>
  <c r="H1946" i="27"/>
  <c r="H1945" i="27"/>
  <c r="H1944" i="27"/>
  <c r="H1943" i="27"/>
  <c r="H1942" i="27"/>
  <c r="H1941" i="27"/>
  <c r="H1940" i="27"/>
  <c r="H1939" i="27"/>
  <c r="H1938" i="27"/>
  <c r="H1937" i="27"/>
  <c r="H1936" i="27"/>
  <c r="H1935" i="27"/>
  <c r="H1934" i="27"/>
  <c r="H1933" i="27"/>
  <c r="H1932" i="27"/>
  <c r="H1931" i="27"/>
  <c r="H1930" i="27"/>
  <c r="H1929" i="27"/>
  <c r="H1928" i="27"/>
  <c r="H1927" i="27"/>
  <c r="H1926" i="27"/>
  <c r="H1925" i="27"/>
  <c r="H1924" i="27"/>
  <c r="H1923" i="27"/>
  <c r="H1922" i="27"/>
  <c r="H1921" i="27"/>
  <c r="H1920" i="27"/>
  <c r="H1919" i="27"/>
  <c r="H1918" i="27"/>
  <c r="H1917" i="27"/>
  <c r="H1916" i="27"/>
  <c r="H1915" i="27"/>
  <c r="H1914" i="27"/>
  <c r="H1913" i="27"/>
  <c r="H1912" i="27"/>
  <c r="H1911" i="27"/>
  <c r="H1910" i="27"/>
  <c r="H1909" i="27"/>
  <c r="H1908" i="27"/>
  <c r="H1907" i="27"/>
  <c r="H1906" i="27"/>
  <c r="H1905" i="27"/>
  <c r="H1904" i="27"/>
  <c r="H1903" i="27"/>
  <c r="H1902" i="27"/>
  <c r="H1901" i="27"/>
  <c r="H1900" i="27"/>
  <c r="H1899" i="27"/>
  <c r="H1898" i="27"/>
  <c r="H1897" i="27"/>
  <c r="H1896" i="27"/>
  <c r="H1895" i="27"/>
  <c r="H1894" i="27"/>
  <c r="H1893" i="27"/>
  <c r="H1892" i="27"/>
  <c r="H1891" i="27"/>
  <c r="H1890" i="27"/>
  <c r="H1889" i="27"/>
  <c r="H1888" i="27"/>
  <c r="H1887" i="27"/>
  <c r="H1886" i="27"/>
  <c r="H1885" i="27"/>
  <c r="H1884" i="27"/>
  <c r="H1883" i="27"/>
  <c r="H1882" i="27"/>
  <c r="H1881" i="27"/>
  <c r="H1880" i="27"/>
  <c r="H1879" i="27"/>
  <c r="H1878" i="27"/>
  <c r="H1877" i="27"/>
  <c r="H1876" i="27"/>
  <c r="H1875" i="27"/>
  <c r="H1874" i="27"/>
  <c r="H1873" i="27"/>
  <c r="H1872" i="27"/>
  <c r="H1871" i="27"/>
  <c r="H1870" i="27"/>
  <c r="H1869" i="27"/>
  <c r="H1868" i="27"/>
  <c r="H1867" i="27"/>
  <c r="H1866" i="27"/>
  <c r="H1865" i="27"/>
  <c r="H1864" i="27"/>
  <c r="H1863" i="27"/>
  <c r="H1862" i="27"/>
  <c r="H1861" i="27"/>
  <c r="H1860" i="27"/>
  <c r="H1859" i="27"/>
  <c r="H1858" i="27"/>
  <c r="H1857" i="27"/>
  <c r="H1856" i="27"/>
  <c r="H1855" i="27"/>
  <c r="H1854" i="27"/>
  <c r="H1853" i="27"/>
  <c r="H1852" i="27"/>
  <c r="H1851" i="27"/>
  <c r="H1850" i="27"/>
  <c r="H1849" i="27"/>
  <c r="H1848" i="27"/>
  <c r="H1847" i="27"/>
  <c r="H1846" i="27"/>
  <c r="H1845" i="27"/>
  <c r="H1844" i="27"/>
  <c r="H1843" i="27"/>
  <c r="H1842" i="27"/>
  <c r="H1841" i="27"/>
  <c r="H1840" i="27"/>
  <c r="H1839" i="27"/>
  <c r="H1838" i="27"/>
  <c r="H1837" i="27"/>
  <c r="H1836" i="27"/>
  <c r="H1835" i="27"/>
  <c r="H1834" i="27"/>
  <c r="H1833" i="27"/>
  <c r="H1832" i="27"/>
  <c r="H1831" i="27"/>
  <c r="H1830" i="27"/>
  <c r="H1829" i="27"/>
  <c r="H1828" i="27"/>
  <c r="H1827" i="27"/>
  <c r="H1826" i="27"/>
  <c r="H1825" i="27"/>
  <c r="H1824" i="27"/>
  <c r="H1823" i="27"/>
  <c r="H1822" i="27"/>
  <c r="H1821" i="27"/>
  <c r="H1820" i="27"/>
  <c r="H1819" i="27"/>
  <c r="H1818" i="27"/>
  <c r="H1817" i="27"/>
  <c r="H1816" i="27"/>
  <c r="H1815" i="27"/>
  <c r="H1814" i="27"/>
  <c r="H1813" i="27"/>
  <c r="H1812" i="27"/>
  <c r="H1811" i="27"/>
  <c r="H1810" i="27"/>
  <c r="H1809" i="27"/>
  <c r="H1808" i="27"/>
  <c r="H1807" i="27"/>
  <c r="H1806" i="27"/>
  <c r="H1805" i="27"/>
  <c r="H1804" i="27"/>
  <c r="H1803" i="27"/>
  <c r="H1802" i="27"/>
  <c r="H1801" i="27"/>
  <c r="H1800" i="27"/>
  <c r="H1799" i="27"/>
  <c r="H1798" i="27"/>
  <c r="H1797" i="27"/>
  <c r="H1796" i="27"/>
  <c r="H1795" i="27"/>
  <c r="H1794" i="27"/>
  <c r="H1793" i="27"/>
  <c r="H1792" i="27"/>
  <c r="H1791" i="27"/>
  <c r="H1790" i="27"/>
  <c r="H1789" i="27"/>
  <c r="H1788" i="27"/>
  <c r="H1787" i="27"/>
  <c r="H1786" i="27"/>
  <c r="H1785" i="27"/>
  <c r="H1784" i="27"/>
  <c r="H1783" i="27"/>
  <c r="H1782" i="27"/>
  <c r="H1781" i="27"/>
  <c r="H1780" i="27"/>
  <c r="H1779" i="27"/>
  <c r="H1778" i="27"/>
  <c r="H1777" i="27"/>
  <c r="H1776" i="27"/>
  <c r="H1775" i="27"/>
  <c r="H1774" i="27"/>
  <c r="H1773" i="27"/>
  <c r="H1772" i="27"/>
  <c r="H1771" i="27"/>
  <c r="H1770" i="27"/>
  <c r="H1769" i="27"/>
  <c r="H1768" i="27"/>
  <c r="H1767" i="27"/>
  <c r="H1766" i="27"/>
  <c r="H1765" i="27"/>
  <c r="H1764" i="27"/>
  <c r="H1763" i="27"/>
  <c r="H1762" i="27"/>
  <c r="H1761" i="27"/>
  <c r="H1760" i="27"/>
  <c r="H1759" i="27"/>
  <c r="H1758" i="27"/>
  <c r="H1757" i="27"/>
  <c r="H1756" i="27"/>
  <c r="H1755" i="27"/>
  <c r="H1754" i="27"/>
  <c r="H1753" i="27"/>
  <c r="H1752" i="27"/>
  <c r="H1751" i="27"/>
  <c r="H1750" i="27"/>
  <c r="H1749" i="27"/>
  <c r="H1748" i="27"/>
  <c r="H1747" i="27"/>
  <c r="H1746" i="27"/>
  <c r="H1745" i="27"/>
  <c r="H1744" i="27"/>
  <c r="H1743" i="27"/>
  <c r="H1742" i="27"/>
  <c r="H1741" i="27"/>
  <c r="H1740" i="27"/>
  <c r="H1739" i="27"/>
  <c r="H1738" i="27"/>
  <c r="H1737" i="27"/>
  <c r="H1736" i="27"/>
  <c r="H1735" i="27"/>
  <c r="H1734" i="27"/>
  <c r="H1733" i="27"/>
  <c r="H1732" i="27"/>
  <c r="H1731" i="27"/>
  <c r="H1730" i="27"/>
  <c r="H1729" i="27"/>
  <c r="H1728" i="27"/>
  <c r="H1727" i="27"/>
  <c r="H1726" i="27"/>
  <c r="H1725" i="27"/>
  <c r="H1724" i="27"/>
  <c r="H1723" i="27"/>
  <c r="H1722" i="27"/>
  <c r="H1721" i="27"/>
  <c r="H1720" i="27"/>
  <c r="H1719" i="27"/>
  <c r="H1718" i="27"/>
  <c r="H1717" i="27"/>
  <c r="H1716" i="27"/>
  <c r="H1715" i="27"/>
  <c r="H1714" i="27"/>
  <c r="H1713" i="27"/>
  <c r="H1712" i="27"/>
  <c r="H1711" i="27"/>
  <c r="H1710" i="27"/>
  <c r="H1709" i="27"/>
  <c r="H1708" i="27"/>
  <c r="H1707" i="27"/>
  <c r="H1706" i="27"/>
  <c r="H1705" i="27"/>
  <c r="H1704" i="27"/>
  <c r="H1703" i="27"/>
  <c r="H1702" i="27"/>
  <c r="H1701" i="27"/>
  <c r="H1700" i="27"/>
  <c r="H1699" i="27"/>
  <c r="H1698" i="27"/>
  <c r="H1697" i="27"/>
  <c r="H1696" i="27"/>
  <c r="H1695" i="27"/>
  <c r="H1694" i="27"/>
  <c r="H1693" i="27"/>
  <c r="H1692" i="27"/>
  <c r="H1691" i="27"/>
  <c r="H1690" i="27"/>
  <c r="H1689" i="27"/>
  <c r="H1688" i="27"/>
  <c r="H1687" i="27"/>
  <c r="H1686" i="27"/>
  <c r="H1685" i="27"/>
  <c r="H1684" i="27"/>
  <c r="H1683" i="27"/>
  <c r="H1682" i="27"/>
  <c r="H1681" i="27"/>
  <c r="H1680" i="27"/>
  <c r="H1679" i="27"/>
  <c r="H1678" i="27"/>
  <c r="H1677" i="27"/>
  <c r="H1676" i="27"/>
  <c r="H1675" i="27"/>
  <c r="H1674" i="27"/>
  <c r="H1673" i="27"/>
  <c r="H1672" i="27"/>
  <c r="H1671" i="27"/>
  <c r="H1670" i="27"/>
  <c r="H1669" i="27"/>
  <c r="H1668" i="27"/>
  <c r="H1667" i="27"/>
  <c r="H1666" i="27"/>
  <c r="H1665" i="27"/>
  <c r="H1664" i="27"/>
  <c r="H1663" i="27"/>
  <c r="H1662" i="27"/>
  <c r="H1661" i="27"/>
  <c r="H1660" i="27"/>
  <c r="H1659" i="27"/>
  <c r="H1658" i="27"/>
  <c r="H1657" i="27"/>
  <c r="H1656" i="27"/>
  <c r="H1655" i="27"/>
  <c r="H1654" i="27"/>
  <c r="H1653" i="27"/>
  <c r="H1652" i="27"/>
  <c r="H1651" i="27"/>
  <c r="H1650" i="27"/>
  <c r="H1649" i="27"/>
  <c r="H1648" i="27"/>
  <c r="H1647" i="27"/>
  <c r="H1646" i="27"/>
  <c r="H1645" i="27"/>
  <c r="H1644" i="27"/>
  <c r="H1643" i="27"/>
  <c r="H1642" i="27"/>
  <c r="H1641" i="27"/>
  <c r="H1640" i="27"/>
  <c r="H1639" i="27"/>
  <c r="H1638" i="27"/>
  <c r="H1637" i="27"/>
  <c r="H1636" i="27"/>
  <c r="H1635" i="27"/>
  <c r="H1634" i="27"/>
  <c r="H1633" i="27"/>
  <c r="H1632" i="27"/>
  <c r="H1631" i="27"/>
  <c r="H1630" i="27"/>
  <c r="H1629" i="27"/>
  <c r="H1628" i="27"/>
  <c r="H1627" i="27"/>
  <c r="H1626" i="27"/>
  <c r="H1625" i="27"/>
  <c r="H1624" i="27"/>
  <c r="H1623" i="27"/>
  <c r="H1622" i="27"/>
  <c r="H1621" i="27"/>
  <c r="H1620" i="27"/>
  <c r="H1619" i="27"/>
  <c r="H1618" i="27"/>
  <c r="H1617" i="27"/>
  <c r="H1616" i="27"/>
  <c r="H1615" i="27"/>
  <c r="H1614" i="27"/>
  <c r="H1613" i="27"/>
  <c r="H1612" i="27"/>
  <c r="H1611" i="27"/>
  <c r="H1610" i="27"/>
  <c r="H1609" i="27"/>
  <c r="H1608" i="27"/>
  <c r="H1607" i="27"/>
  <c r="H1606" i="27"/>
  <c r="H1605" i="27"/>
  <c r="H1604" i="27"/>
  <c r="H1603" i="27"/>
  <c r="H1602" i="27"/>
  <c r="H1601" i="27"/>
  <c r="H1600" i="27"/>
  <c r="H1599" i="27"/>
  <c r="H1598" i="27"/>
  <c r="H1597" i="27"/>
  <c r="H1596" i="27"/>
  <c r="H1595" i="27"/>
  <c r="H1594" i="27"/>
  <c r="H1593" i="27"/>
  <c r="H1592" i="27"/>
  <c r="H1591" i="27"/>
  <c r="H1590" i="27"/>
  <c r="H1589" i="27"/>
  <c r="H1588" i="27"/>
  <c r="H1587" i="27"/>
  <c r="H1586" i="27"/>
  <c r="H1585" i="27"/>
  <c r="H1584" i="27"/>
  <c r="H1583" i="27"/>
  <c r="H1582" i="27"/>
  <c r="H1581" i="27"/>
  <c r="H1580" i="27"/>
  <c r="H1579" i="27"/>
  <c r="H1578" i="27"/>
  <c r="H1577" i="27"/>
  <c r="H1576" i="27"/>
  <c r="H1575" i="27"/>
  <c r="H1574" i="27"/>
  <c r="H1573" i="27"/>
  <c r="H1572" i="27"/>
  <c r="H1571" i="27"/>
  <c r="H1570" i="27"/>
  <c r="H1569" i="27"/>
  <c r="H1568" i="27"/>
  <c r="H1567" i="27"/>
  <c r="H1566" i="27"/>
  <c r="H1565" i="27"/>
  <c r="H1564" i="27"/>
  <c r="H1563" i="27"/>
  <c r="H1562" i="27"/>
  <c r="H1561" i="27"/>
  <c r="H1560" i="27"/>
  <c r="H1559" i="27"/>
  <c r="H1558" i="27"/>
  <c r="H1557" i="27"/>
  <c r="H1556" i="27"/>
  <c r="H1555" i="27"/>
  <c r="H1554" i="27"/>
  <c r="H1553" i="27"/>
  <c r="H1552" i="27"/>
  <c r="H1551" i="27"/>
  <c r="H1550" i="27"/>
  <c r="H1549" i="27"/>
  <c r="H1548" i="27"/>
  <c r="H1547" i="27"/>
  <c r="H1546" i="27"/>
  <c r="H1545" i="27"/>
  <c r="H1544" i="27"/>
  <c r="H1543" i="27"/>
  <c r="H1542" i="27"/>
  <c r="H1541" i="27"/>
  <c r="H1540" i="27"/>
  <c r="H1539" i="27"/>
  <c r="H1538" i="27"/>
  <c r="H1537" i="27"/>
  <c r="H1536" i="27"/>
  <c r="H1535" i="27"/>
  <c r="H1534" i="27"/>
  <c r="H1533" i="27"/>
  <c r="H1532" i="27"/>
  <c r="H1531" i="27"/>
  <c r="H1530" i="27"/>
  <c r="H1529" i="27"/>
  <c r="H1528" i="27"/>
  <c r="H1527" i="27"/>
  <c r="H1526" i="27"/>
  <c r="H1525" i="27"/>
  <c r="H1524" i="27"/>
  <c r="H1523" i="27"/>
  <c r="H1522" i="27"/>
  <c r="H1521" i="27"/>
  <c r="H1520" i="27"/>
  <c r="H1519" i="27"/>
  <c r="H1518" i="27"/>
  <c r="H1517" i="27"/>
  <c r="H1516" i="27"/>
  <c r="H1515" i="27"/>
  <c r="H1514" i="27"/>
  <c r="H1513" i="27"/>
  <c r="H1512" i="27"/>
  <c r="H1511" i="27"/>
  <c r="H1510" i="27"/>
  <c r="H1509" i="27"/>
  <c r="H1508" i="27"/>
  <c r="H1507" i="27"/>
  <c r="H1506" i="27"/>
  <c r="H1505" i="27"/>
  <c r="H1504" i="27"/>
  <c r="H1503" i="27"/>
  <c r="H1502" i="27"/>
  <c r="H1501" i="27"/>
  <c r="H1500" i="27"/>
  <c r="H1499" i="27"/>
  <c r="H1498" i="27"/>
  <c r="H1497" i="27"/>
  <c r="H1496" i="27"/>
  <c r="H1495" i="27"/>
  <c r="H1494" i="27"/>
  <c r="H1493" i="27"/>
  <c r="H1492" i="27"/>
  <c r="H1491" i="27"/>
  <c r="H1490" i="27"/>
  <c r="H1489" i="27"/>
  <c r="H1488" i="27"/>
  <c r="H1487" i="27"/>
  <c r="H1486" i="27"/>
  <c r="H1485" i="27"/>
  <c r="H1484" i="27"/>
  <c r="H1483" i="27"/>
  <c r="H1482" i="27"/>
  <c r="H1481" i="27"/>
  <c r="H1480" i="27"/>
  <c r="H1479" i="27"/>
  <c r="H1478" i="27"/>
  <c r="H1477" i="27"/>
  <c r="H1476" i="27"/>
  <c r="H1475" i="27"/>
  <c r="H1474" i="27"/>
  <c r="H1473" i="27"/>
  <c r="H1472" i="27"/>
  <c r="H1471" i="27"/>
  <c r="H1470" i="27"/>
  <c r="H1469" i="27"/>
  <c r="H1468" i="27"/>
  <c r="H1467" i="27"/>
  <c r="H1466" i="27"/>
  <c r="H1465" i="27"/>
  <c r="H1464" i="27"/>
  <c r="H1463" i="27"/>
  <c r="H1462" i="27"/>
  <c r="H1461" i="27"/>
  <c r="H1460" i="27"/>
  <c r="H1459" i="27"/>
  <c r="H1458" i="27"/>
  <c r="H1457" i="27"/>
  <c r="H1456" i="27"/>
  <c r="H1455" i="27"/>
  <c r="H1454" i="27"/>
  <c r="H1453" i="27"/>
  <c r="H1452" i="27"/>
  <c r="H1451" i="27"/>
  <c r="H1450" i="27"/>
  <c r="H1449" i="27"/>
  <c r="H1448" i="27"/>
  <c r="H1447" i="27"/>
  <c r="H1446" i="27"/>
  <c r="H1445" i="27"/>
  <c r="H1444" i="27"/>
  <c r="H1443" i="27"/>
  <c r="H1442" i="27"/>
  <c r="H1441" i="27"/>
  <c r="H1440" i="27"/>
  <c r="H1439" i="27"/>
  <c r="H1438" i="27"/>
  <c r="H1437" i="27"/>
  <c r="H1436" i="27"/>
  <c r="H1435" i="27"/>
  <c r="H1434" i="27"/>
  <c r="H1433" i="27"/>
  <c r="H1432" i="27"/>
  <c r="H1431" i="27"/>
  <c r="H1430" i="27"/>
  <c r="H1429" i="27"/>
  <c r="H1428" i="27"/>
  <c r="H1427" i="27"/>
  <c r="H1426" i="27"/>
  <c r="H1425" i="27"/>
  <c r="H1424" i="27"/>
  <c r="H1423" i="27"/>
  <c r="H1422" i="27"/>
  <c r="H1421" i="27"/>
  <c r="H1420" i="27"/>
  <c r="H1419" i="27"/>
  <c r="H1418" i="27"/>
  <c r="H1417" i="27"/>
  <c r="H1416" i="27"/>
  <c r="H1415" i="27"/>
  <c r="H1414" i="27"/>
  <c r="H1413" i="27"/>
  <c r="H1412" i="27"/>
  <c r="H1411" i="27"/>
  <c r="H1410" i="27"/>
  <c r="H1409" i="27"/>
  <c r="H1408" i="27"/>
  <c r="H1407" i="27"/>
  <c r="H1406" i="27"/>
  <c r="H1405" i="27"/>
  <c r="H1404" i="27"/>
  <c r="H1403" i="27"/>
  <c r="H1402" i="27"/>
  <c r="H1401" i="27"/>
  <c r="H1400" i="27"/>
  <c r="H1399" i="27"/>
  <c r="H1398" i="27"/>
  <c r="H1397" i="27"/>
  <c r="H1396" i="27"/>
  <c r="H1395" i="27"/>
  <c r="H1394" i="27"/>
  <c r="H1393" i="27"/>
  <c r="H1392" i="27"/>
  <c r="H1391" i="27"/>
  <c r="H1390" i="27"/>
  <c r="H1389" i="27"/>
  <c r="H1388" i="27"/>
  <c r="H1387" i="27"/>
  <c r="H1386" i="27"/>
  <c r="H1385" i="27"/>
  <c r="H1384" i="27"/>
  <c r="H1383" i="27"/>
  <c r="H1382" i="27"/>
  <c r="H1381" i="27"/>
  <c r="H1380" i="27"/>
  <c r="H1379" i="27"/>
  <c r="H1378" i="27"/>
  <c r="H1377" i="27"/>
  <c r="H1376" i="27"/>
  <c r="H1375" i="27"/>
  <c r="H1374" i="27"/>
  <c r="H1373" i="27"/>
  <c r="H1372" i="27"/>
  <c r="H1371" i="27"/>
  <c r="H1370" i="27"/>
  <c r="H1369" i="27"/>
  <c r="H1368" i="27"/>
  <c r="H1367" i="27"/>
  <c r="H1366" i="27"/>
  <c r="H1365" i="27"/>
  <c r="H1364" i="27"/>
  <c r="H1363" i="27"/>
  <c r="H1362" i="27"/>
  <c r="H1361" i="27"/>
  <c r="H1360" i="27"/>
  <c r="H1359" i="27"/>
  <c r="H1358" i="27"/>
  <c r="H1357" i="27"/>
  <c r="H1356" i="27"/>
  <c r="H1355" i="27"/>
  <c r="H1354" i="27"/>
  <c r="H1353" i="27"/>
  <c r="H1352" i="27"/>
  <c r="H1351" i="27"/>
  <c r="H1350" i="27"/>
  <c r="H1349" i="27"/>
  <c r="H1348" i="27"/>
  <c r="H1347" i="27"/>
  <c r="H1346" i="27"/>
  <c r="H1345" i="27"/>
  <c r="H1344" i="27"/>
  <c r="H1343" i="27"/>
  <c r="H1342" i="27"/>
  <c r="H1341" i="27"/>
  <c r="H1340" i="27"/>
  <c r="H1339" i="27"/>
  <c r="H1338" i="27"/>
  <c r="H1337" i="27"/>
  <c r="H1336" i="27"/>
  <c r="H1335" i="27"/>
  <c r="H1334" i="27"/>
  <c r="H1333" i="27"/>
  <c r="H1332" i="27"/>
  <c r="H1331" i="27"/>
  <c r="H1330" i="27"/>
  <c r="H1329" i="27"/>
  <c r="H1328" i="27"/>
  <c r="H1327" i="27"/>
  <c r="H1326" i="27"/>
  <c r="H1325" i="27"/>
  <c r="H1324" i="27"/>
  <c r="H1323" i="27"/>
  <c r="H1322" i="27"/>
  <c r="H1321" i="27"/>
  <c r="H1320" i="27"/>
  <c r="H1319" i="27"/>
  <c r="H1318" i="27"/>
  <c r="H1317" i="27"/>
  <c r="H1316" i="27"/>
  <c r="H1315" i="27"/>
  <c r="H1314" i="27"/>
  <c r="H1313" i="27"/>
  <c r="H1312" i="27"/>
  <c r="H1311" i="27"/>
  <c r="H1310" i="27"/>
  <c r="H1309" i="27"/>
  <c r="H1308" i="27"/>
  <c r="H1307" i="27"/>
  <c r="H1306" i="27"/>
  <c r="H1305" i="27"/>
  <c r="H1304" i="27"/>
  <c r="H1303" i="27"/>
  <c r="H1302" i="27"/>
  <c r="H1301" i="27"/>
  <c r="H1300" i="27"/>
  <c r="H1299" i="27"/>
  <c r="H1298" i="27"/>
  <c r="H1297" i="27"/>
  <c r="H1296" i="27"/>
  <c r="H1295" i="27"/>
  <c r="H1294" i="27"/>
  <c r="H1293" i="27"/>
  <c r="H1292" i="27"/>
  <c r="H1291" i="27"/>
  <c r="H1290" i="27"/>
  <c r="H1289" i="27"/>
  <c r="H1288" i="27"/>
  <c r="H1287" i="27"/>
  <c r="H1286" i="27"/>
  <c r="H1285" i="27"/>
  <c r="H1284" i="27"/>
  <c r="H1283" i="27"/>
  <c r="H1282" i="27"/>
  <c r="H1281" i="27"/>
  <c r="H1280" i="27"/>
  <c r="H1279" i="27"/>
  <c r="H1278" i="27"/>
  <c r="H1277" i="27"/>
  <c r="H1276" i="27"/>
  <c r="H1275" i="27"/>
  <c r="H1274" i="27"/>
  <c r="H1273" i="27"/>
  <c r="H1272" i="27"/>
  <c r="H1271" i="27"/>
  <c r="H1270" i="27"/>
  <c r="H1269" i="27"/>
  <c r="H1268" i="27"/>
  <c r="H1267" i="27"/>
  <c r="H1266" i="27"/>
  <c r="H1265" i="27"/>
  <c r="H1264" i="27"/>
  <c r="H1263" i="27"/>
  <c r="H1262" i="27"/>
  <c r="H1261" i="27"/>
  <c r="H1260" i="27"/>
  <c r="H1259" i="27"/>
  <c r="H1258" i="27"/>
  <c r="H1257" i="27"/>
  <c r="H1256" i="27"/>
  <c r="H1255" i="27"/>
  <c r="H1254" i="27"/>
  <c r="H1253" i="27"/>
  <c r="H1252" i="27"/>
  <c r="H1251" i="27"/>
  <c r="H1250" i="27"/>
  <c r="H1249" i="27"/>
  <c r="H1248" i="27"/>
  <c r="H1247" i="27"/>
  <c r="H1246" i="27"/>
  <c r="H1245" i="27"/>
  <c r="H1244" i="27"/>
  <c r="H1243" i="27"/>
  <c r="H1242" i="27"/>
  <c r="H1241" i="27"/>
  <c r="H1240" i="27"/>
  <c r="H1239" i="27"/>
  <c r="H1238" i="27"/>
  <c r="H1237" i="27"/>
  <c r="H1236" i="27"/>
  <c r="H1235" i="27"/>
  <c r="H1234" i="27"/>
  <c r="H1233" i="27"/>
  <c r="H1232" i="27"/>
  <c r="H1231" i="27"/>
  <c r="H1230" i="27"/>
  <c r="H1229" i="27"/>
  <c r="H1228" i="27"/>
  <c r="H1227" i="27"/>
  <c r="H1226" i="27"/>
  <c r="H1225" i="27"/>
  <c r="H1224" i="27"/>
  <c r="H1223" i="27"/>
  <c r="H1222" i="27"/>
  <c r="H1221" i="27"/>
  <c r="H1220" i="27"/>
  <c r="H1219" i="27"/>
  <c r="H1218" i="27"/>
  <c r="H1217" i="27"/>
  <c r="H1216" i="27"/>
  <c r="H1215" i="27"/>
  <c r="H1214" i="27"/>
  <c r="H1213" i="27"/>
  <c r="H1212" i="27"/>
  <c r="H1211" i="27"/>
  <c r="H1210" i="27"/>
  <c r="H1209" i="27"/>
  <c r="H1208" i="27"/>
  <c r="H1207" i="27"/>
  <c r="H1206" i="27"/>
  <c r="H1205" i="27"/>
  <c r="H1204" i="27"/>
  <c r="H1203" i="27"/>
  <c r="H1202" i="27"/>
  <c r="H1201" i="27"/>
  <c r="H1200" i="27"/>
  <c r="H1199" i="27"/>
  <c r="H1198" i="27"/>
  <c r="H1197" i="27"/>
  <c r="H1196" i="27"/>
  <c r="H1195" i="27"/>
  <c r="H1194" i="27"/>
  <c r="H1193" i="27"/>
  <c r="H1192" i="27"/>
  <c r="H1191" i="27"/>
  <c r="H1190" i="27"/>
  <c r="H1189" i="27"/>
  <c r="H1188" i="27"/>
  <c r="H1187" i="27"/>
  <c r="H1186" i="27"/>
  <c r="H1185" i="27"/>
  <c r="H1184" i="27"/>
  <c r="H1183" i="27"/>
  <c r="H1182" i="27"/>
  <c r="H1181" i="27"/>
  <c r="H1180" i="27"/>
  <c r="H1179" i="27"/>
  <c r="H1178" i="27"/>
  <c r="H1177" i="27"/>
  <c r="H1176" i="27"/>
  <c r="H1175" i="27"/>
  <c r="H1174" i="27"/>
  <c r="H1173" i="27"/>
  <c r="H1172" i="27"/>
  <c r="H1171" i="27"/>
  <c r="H1170" i="27"/>
  <c r="H1169" i="27"/>
  <c r="H1168" i="27"/>
  <c r="H1167" i="27"/>
  <c r="H1166" i="27"/>
  <c r="H1165" i="27"/>
  <c r="H1164" i="27"/>
  <c r="H1163" i="27"/>
  <c r="H1162" i="27"/>
  <c r="H1161" i="27"/>
  <c r="H1160" i="27"/>
  <c r="H1159" i="27"/>
  <c r="H1158" i="27"/>
  <c r="H1157" i="27"/>
  <c r="H1156" i="27"/>
  <c r="H1155" i="27"/>
  <c r="H1154" i="27"/>
  <c r="H1153" i="27"/>
  <c r="H1152" i="27"/>
  <c r="H1151" i="27"/>
  <c r="H1150" i="27"/>
  <c r="H1149" i="27"/>
  <c r="H1148" i="27"/>
  <c r="H1147" i="27"/>
  <c r="H1146" i="27"/>
  <c r="H1145" i="27"/>
  <c r="H1144" i="27"/>
  <c r="H1143" i="27"/>
  <c r="H1142" i="27"/>
  <c r="H1141" i="27"/>
  <c r="H1140" i="27"/>
  <c r="H1139" i="27"/>
  <c r="H1138" i="27"/>
  <c r="H1137" i="27"/>
  <c r="H1136" i="27"/>
  <c r="H1135" i="27"/>
  <c r="H1134" i="27"/>
  <c r="H1133" i="27"/>
  <c r="H1132" i="27"/>
  <c r="H1131" i="27"/>
  <c r="H1130" i="27"/>
  <c r="H1129" i="27"/>
  <c r="H1128" i="27"/>
  <c r="H1127" i="27"/>
  <c r="H1126" i="27"/>
  <c r="H1125" i="27"/>
  <c r="H1124" i="27"/>
  <c r="H1123" i="27"/>
  <c r="H1122" i="27"/>
  <c r="H1121" i="27"/>
  <c r="H1120" i="27"/>
  <c r="H1119" i="27"/>
  <c r="H1118" i="27"/>
  <c r="H1117" i="27"/>
  <c r="H1116" i="27"/>
  <c r="H1115" i="27"/>
  <c r="H1114" i="27"/>
  <c r="H1113" i="27"/>
  <c r="H1112" i="27"/>
  <c r="H1111" i="27"/>
  <c r="H1110" i="27"/>
  <c r="H1109" i="27"/>
  <c r="H1108" i="27"/>
  <c r="H1107" i="27"/>
  <c r="H1106" i="27"/>
  <c r="H1105" i="27"/>
  <c r="H1104" i="27"/>
  <c r="H1103" i="27"/>
  <c r="H1102" i="27"/>
  <c r="H1101" i="27"/>
  <c r="H1100" i="27"/>
  <c r="H1099" i="27"/>
  <c r="H1098" i="27"/>
  <c r="H1097" i="27"/>
  <c r="H1096" i="27"/>
  <c r="H1095" i="27"/>
  <c r="H1094" i="27"/>
  <c r="H1093" i="27"/>
  <c r="H1092" i="27"/>
  <c r="H1091" i="27"/>
  <c r="H1090" i="27"/>
  <c r="H1089" i="27"/>
  <c r="H1088" i="27"/>
  <c r="H1087" i="27"/>
  <c r="H1086" i="27"/>
  <c r="H1085" i="27"/>
  <c r="H1084" i="27"/>
  <c r="H1083" i="27"/>
  <c r="H1082" i="27"/>
  <c r="H1081" i="27"/>
  <c r="H1080" i="27"/>
  <c r="H1079" i="27"/>
  <c r="H1078" i="27"/>
  <c r="H1077" i="27"/>
  <c r="H1076" i="27"/>
  <c r="H1075" i="27"/>
  <c r="H1074" i="27"/>
  <c r="H1073" i="27"/>
  <c r="H1072" i="27"/>
  <c r="H1071" i="27"/>
  <c r="H1070" i="27"/>
  <c r="H1069" i="27"/>
  <c r="H1068" i="27"/>
  <c r="H1067" i="27"/>
  <c r="H1066" i="27"/>
  <c r="H1065" i="27"/>
  <c r="H1064" i="27"/>
  <c r="H1063" i="27"/>
  <c r="H1062" i="27"/>
  <c r="H1061" i="27"/>
  <c r="H1060" i="27"/>
  <c r="H1059" i="27"/>
  <c r="H1058" i="27"/>
  <c r="H1057" i="27"/>
  <c r="H1056" i="27"/>
  <c r="H1055" i="27"/>
  <c r="H1054" i="27"/>
  <c r="H1053" i="27"/>
  <c r="H1052" i="27"/>
  <c r="H1051" i="27"/>
  <c r="H1050" i="27"/>
  <c r="H1049" i="27"/>
  <c r="H1048" i="27"/>
  <c r="H1047" i="27"/>
  <c r="H1046" i="27"/>
  <c r="H1045" i="27"/>
  <c r="H1044" i="27"/>
  <c r="H1043" i="27"/>
  <c r="H1042" i="27"/>
  <c r="H1041" i="27"/>
  <c r="H1040" i="27"/>
  <c r="H1039" i="27"/>
  <c r="H1038" i="27"/>
  <c r="H1037" i="27"/>
  <c r="H1036" i="27"/>
  <c r="H1035" i="27"/>
  <c r="H1034" i="27"/>
  <c r="H1033" i="27"/>
  <c r="H1032" i="27"/>
  <c r="H1031" i="27"/>
  <c r="H1030" i="27"/>
  <c r="H1029" i="27"/>
  <c r="H1028" i="27"/>
  <c r="H1027" i="27"/>
  <c r="H1026" i="27"/>
  <c r="H1025" i="27"/>
  <c r="H1024" i="27"/>
  <c r="H1023" i="27"/>
  <c r="H1022" i="27"/>
  <c r="H1021" i="27"/>
  <c r="H1020" i="27"/>
  <c r="H1019" i="27"/>
  <c r="H1018" i="27"/>
  <c r="H1017" i="27"/>
  <c r="H1016" i="27"/>
  <c r="H1015" i="27"/>
  <c r="H1014" i="27"/>
  <c r="H1013" i="27"/>
  <c r="H1012" i="27"/>
  <c r="H1011" i="27"/>
  <c r="H1010" i="27"/>
  <c r="H1009" i="27"/>
  <c r="H1008" i="27"/>
  <c r="H1007" i="27"/>
  <c r="H1006" i="27"/>
  <c r="H1005" i="27"/>
  <c r="H1004" i="27"/>
  <c r="H1003" i="27"/>
  <c r="H1002" i="27"/>
  <c r="H1001" i="27"/>
  <c r="H1000" i="27"/>
  <c r="H999" i="27"/>
  <c r="H998" i="27"/>
  <c r="H997" i="27"/>
  <c r="H996" i="27"/>
  <c r="H995" i="27"/>
  <c r="H994" i="27"/>
  <c r="H993" i="27"/>
  <c r="H992" i="27"/>
  <c r="H991" i="27"/>
  <c r="H990" i="27"/>
  <c r="H989" i="27"/>
  <c r="H988" i="27"/>
  <c r="H987" i="27"/>
  <c r="H986" i="27"/>
  <c r="H985" i="27"/>
  <c r="H984" i="27"/>
  <c r="H983" i="27"/>
  <c r="H982" i="27"/>
  <c r="H981" i="27"/>
  <c r="H980" i="27"/>
  <c r="H979" i="27"/>
  <c r="H978" i="27"/>
  <c r="H977" i="27"/>
  <c r="H976" i="27"/>
  <c r="H975" i="27"/>
  <c r="H974" i="27"/>
  <c r="H973" i="27"/>
  <c r="H972" i="27"/>
  <c r="H971" i="27"/>
  <c r="H970" i="27"/>
  <c r="H969" i="27"/>
  <c r="H968" i="27"/>
  <c r="H967" i="27"/>
  <c r="H966" i="27"/>
  <c r="H965" i="27"/>
  <c r="H964" i="27"/>
  <c r="H963" i="27"/>
  <c r="H962" i="27"/>
  <c r="H961" i="27"/>
  <c r="H960" i="27"/>
  <c r="H959" i="27"/>
  <c r="H958" i="27"/>
  <c r="H957" i="27"/>
  <c r="H956" i="27"/>
  <c r="H955" i="27"/>
  <c r="H954" i="27"/>
  <c r="H953" i="27"/>
  <c r="H952" i="27"/>
  <c r="H951" i="27"/>
  <c r="H950" i="27"/>
  <c r="H949" i="27"/>
  <c r="H948" i="27"/>
  <c r="H947" i="27"/>
  <c r="H946" i="27"/>
  <c r="H945" i="27"/>
  <c r="H944" i="27"/>
  <c r="H943" i="27"/>
  <c r="H942" i="27"/>
  <c r="H941" i="27"/>
  <c r="H940" i="27"/>
  <c r="H939" i="27"/>
  <c r="H938" i="27"/>
  <c r="H937" i="27"/>
  <c r="H936" i="27"/>
  <c r="H935" i="27"/>
  <c r="H934" i="27"/>
  <c r="H933" i="27"/>
  <c r="H932" i="27"/>
  <c r="H931" i="27"/>
  <c r="H930" i="27"/>
  <c r="H929" i="27"/>
  <c r="H928" i="27"/>
  <c r="H927" i="27"/>
  <c r="H926" i="27"/>
  <c r="H925" i="27"/>
  <c r="H924" i="27"/>
  <c r="H923" i="27"/>
  <c r="H922" i="27"/>
  <c r="H921" i="27"/>
  <c r="H920" i="27"/>
  <c r="H919" i="27"/>
  <c r="H918" i="27"/>
  <c r="H917" i="27"/>
  <c r="H916" i="27"/>
  <c r="H915" i="27"/>
  <c r="H914" i="27"/>
  <c r="H913" i="27"/>
  <c r="H912" i="27"/>
  <c r="H911" i="27"/>
  <c r="H910" i="27"/>
  <c r="H909" i="27"/>
  <c r="H908" i="27"/>
  <c r="H907" i="27"/>
  <c r="H906" i="27"/>
  <c r="H905" i="27"/>
  <c r="H904" i="27"/>
  <c r="H903" i="27"/>
  <c r="H902" i="27"/>
  <c r="H901" i="27"/>
  <c r="H900" i="27"/>
  <c r="H899" i="27"/>
  <c r="H898" i="27"/>
  <c r="H897" i="27"/>
  <c r="H896" i="27"/>
  <c r="H895" i="27"/>
  <c r="H894" i="27"/>
  <c r="H893" i="27"/>
  <c r="H892" i="27"/>
  <c r="H891" i="27"/>
  <c r="H890" i="27"/>
  <c r="H889" i="27"/>
  <c r="H888" i="27"/>
  <c r="H887" i="27"/>
  <c r="H886" i="27"/>
  <c r="H885" i="27"/>
  <c r="H884" i="27"/>
  <c r="H883" i="27"/>
  <c r="H882" i="27"/>
  <c r="H881" i="27"/>
  <c r="H880" i="27"/>
  <c r="H879" i="27"/>
  <c r="H878" i="27"/>
  <c r="H877" i="27"/>
  <c r="H876" i="27"/>
  <c r="H875" i="27"/>
  <c r="H874" i="27"/>
  <c r="H873" i="27"/>
  <c r="H872" i="27"/>
  <c r="H871" i="27"/>
  <c r="H870" i="27"/>
  <c r="H869" i="27"/>
  <c r="H868" i="27"/>
  <c r="H867" i="27"/>
  <c r="H866" i="27"/>
  <c r="H865" i="27"/>
  <c r="H864" i="27"/>
  <c r="H863" i="27"/>
  <c r="H862" i="27"/>
  <c r="H861" i="27"/>
  <c r="H860" i="27"/>
  <c r="H859" i="27"/>
  <c r="H858" i="27"/>
  <c r="H857" i="27"/>
  <c r="H856" i="27"/>
  <c r="H855" i="27"/>
  <c r="H854" i="27"/>
  <c r="H853" i="27"/>
  <c r="H852" i="27"/>
  <c r="H851" i="27"/>
  <c r="H850" i="27"/>
  <c r="H849" i="27"/>
  <c r="H848" i="27"/>
  <c r="H847" i="27"/>
  <c r="H846" i="27"/>
  <c r="H845" i="27"/>
  <c r="H844" i="27"/>
  <c r="H843" i="27"/>
  <c r="H842" i="27"/>
  <c r="H841" i="27"/>
  <c r="H840" i="27"/>
  <c r="H839" i="27"/>
  <c r="H838" i="27"/>
  <c r="H837" i="27"/>
  <c r="H836" i="27"/>
  <c r="H835" i="27"/>
  <c r="H834" i="27"/>
  <c r="H833" i="27"/>
  <c r="H832" i="27"/>
  <c r="H831" i="27"/>
  <c r="H830" i="27"/>
  <c r="H829" i="27"/>
  <c r="H828" i="27"/>
  <c r="H827" i="27"/>
  <c r="H826" i="27"/>
  <c r="H825" i="27"/>
  <c r="H824" i="27"/>
  <c r="H823" i="27"/>
  <c r="H822" i="27"/>
  <c r="H821" i="27"/>
  <c r="H820" i="27"/>
  <c r="H819" i="27"/>
  <c r="H818" i="27"/>
  <c r="H817" i="27"/>
  <c r="H816" i="27"/>
  <c r="H815" i="27"/>
  <c r="H814" i="27"/>
  <c r="H813" i="27"/>
  <c r="H812" i="27"/>
  <c r="H811" i="27"/>
  <c r="H810" i="27"/>
  <c r="H809" i="27"/>
  <c r="H808" i="27"/>
  <c r="H807" i="27"/>
  <c r="H806" i="27"/>
  <c r="H805" i="27"/>
  <c r="H804" i="27"/>
  <c r="H803" i="27"/>
  <c r="H802" i="27"/>
  <c r="H801" i="27"/>
  <c r="H800" i="27"/>
  <c r="H799" i="27"/>
  <c r="H798" i="27"/>
  <c r="H797" i="27"/>
  <c r="H796" i="27"/>
  <c r="H795" i="27"/>
  <c r="H794" i="27"/>
  <c r="H793" i="27"/>
  <c r="H792" i="27"/>
  <c r="H791" i="27"/>
  <c r="H790" i="27"/>
  <c r="H789" i="27"/>
  <c r="H788" i="27"/>
  <c r="H787" i="27"/>
  <c r="H786" i="27"/>
  <c r="H785" i="27"/>
  <c r="H784" i="27"/>
  <c r="H783" i="27"/>
  <c r="H782" i="27"/>
  <c r="H781" i="27"/>
  <c r="H780" i="27"/>
  <c r="H779" i="27"/>
  <c r="H778" i="27"/>
  <c r="H777" i="27"/>
  <c r="H776" i="27"/>
  <c r="H775" i="27"/>
  <c r="H774" i="27"/>
  <c r="H773" i="27"/>
  <c r="H772" i="27"/>
  <c r="H771" i="27"/>
  <c r="H770" i="27"/>
  <c r="H769" i="27"/>
  <c r="H768" i="27"/>
  <c r="H767" i="27"/>
  <c r="H766" i="27"/>
  <c r="H765" i="27"/>
  <c r="H764" i="27"/>
  <c r="H763" i="27"/>
  <c r="H762" i="27"/>
  <c r="H761" i="27"/>
  <c r="H760" i="27"/>
  <c r="H759" i="27"/>
  <c r="H758" i="27"/>
  <c r="H757" i="27"/>
  <c r="H756" i="27"/>
  <c r="H755" i="27"/>
  <c r="H754" i="27"/>
  <c r="H753" i="27"/>
  <c r="H752" i="27"/>
  <c r="H751" i="27"/>
  <c r="H750" i="27"/>
  <c r="H749" i="27"/>
  <c r="H748" i="27"/>
  <c r="H747" i="27"/>
  <c r="H746" i="27"/>
  <c r="H745" i="27"/>
  <c r="H744" i="27"/>
  <c r="H743" i="27"/>
  <c r="H742" i="27"/>
  <c r="H741" i="27"/>
  <c r="H740" i="27"/>
  <c r="H739" i="27"/>
  <c r="H738" i="27"/>
  <c r="H737" i="27"/>
  <c r="H736" i="27"/>
  <c r="H735" i="27"/>
  <c r="H734" i="27"/>
  <c r="H733" i="27"/>
  <c r="H732" i="27"/>
  <c r="H731" i="27"/>
  <c r="H730" i="27"/>
  <c r="H729" i="27"/>
  <c r="H728" i="27"/>
  <c r="H727" i="27"/>
  <c r="H726" i="27"/>
  <c r="H725" i="27"/>
  <c r="H724" i="27"/>
  <c r="H723" i="27"/>
  <c r="H722" i="27"/>
  <c r="H721" i="27"/>
  <c r="H720" i="27"/>
  <c r="H719" i="27"/>
  <c r="H718" i="27"/>
  <c r="H717" i="27"/>
  <c r="H716" i="27"/>
  <c r="H715" i="27"/>
  <c r="H714" i="27"/>
  <c r="H713" i="27"/>
  <c r="H712" i="27"/>
  <c r="H711" i="27"/>
  <c r="H710" i="27"/>
  <c r="H709" i="27"/>
  <c r="H708" i="27"/>
  <c r="H707" i="27"/>
  <c r="H706" i="27"/>
  <c r="H705" i="27"/>
  <c r="H704" i="27"/>
  <c r="H703" i="27"/>
  <c r="H702" i="27"/>
  <c r="H701" i="27"/>
  <c r="H700" i="27"/>
  <c r="H699" i="27"/>
  <c r="H698" i="27"/>
  <c r="H697" i="27"/>
  <c r="H696" i="27"/>
  <c r="H695" i="27"/>
  <c r="H694" i="27"/>
  <c r="H693" i="27"/>
  <c r="H692" i="27"/>
  <c r="H691" i="27"/>
  <c r="H690" i="27"/>
  <c r="H689" i="27"/>
  <c r="H688" i="27"/>
  <c r="H687" i="27"/>
  <c r="H686" i="27"/>
  <c r="H685" i="27"/>
  <c r="H684" i="27"/>
  <c r="H683" i="27"/>
  <c r="H682" i="27"/>
  <c r="H681" i="27"/>
  <c r="H680" i="27"/>
  <c r="H679" i="27"/>
  <c r="H678" i="27"/>
  <c r="H677" i="27"/>
  <c r="H676" i="27"/>
  <c r="H675" i="27"/>
  <c r="H674" i="27"/>
  <c r="H673" i="27"/>
  <c r="H672" i="27"/>
  <c r="H671" i="27"/>
  <c r="H670" i="27"/>
  <c r="H669" i="27"/>
  <c r="H668" i="27"/>
  <c r="H667" i="27"/>
  <c r="H666" i="27"/>
  <c r="H665" i="27"/>
  <c r="H664" i="27"/>
  <c r="H663" i="27"/>
  <c r="H662" i="27"/>
  <c r="H661" i="27"/>
  <c r="H660" i="27"/>
  <c r="H659" i="27"/>
  <c r="H658" i="27"/>
  <c r="H657" i="27"/>
  <c r="H656" i="27"/>
  <c r="H655" i="27"/>
  <c r="H654" i="27"/>
  <c r="H653" i="27"/>
  <c r="H652" i="27"/>
  <c r="H651" i="27"/>
  <c r="H650" i="27"/>
  <c r="H649" i="27"/>
  <c r="H648" i="27"/>
  <c r="H647" i="27"/>
  <c r="H646" i="27"/>
  <c r="H645" i="27"/>
  <c r="H644" i="27"/>
  <c r="H643" i="27"/>
  <c r="H642" i="27"/>
  <c r="H641" i="27"/>
  <c r="H640" i="27"/>
  <c r="H639" i="27"/>
  <c r="H638" i="27"/>
  <c r="H637" i="27"/>
  <c r="H636" i="27"/>
  <c r="H635" i="27"/>
  <c r="H634" i="27"/>
  <c r="H633" i="27"/>
  <c r="H632" i="27"/>
  <c r="H631" i="27"/>
  <c r="H630" i="27"/>
  <c r="H629" i="27"/>
  <c r="H628" i="27"/>
  <c r="H627" i="27"/>
  <c r="H626" i="27"/>
  <c r="H625" i="27"/>
  <c r="H624" i="27"/>
  <c r="H623" i="27"/>
  <c r="H622" i="27"/>
  <c r="H621" i="27"/>
  <c r="H620" i="27"/>
  <c r="H619" i="27"/>
  <c r="H618" i="27"/>
  <c r="H617" i="27"/>
  <c r="H616" i="27"/>
  <c r="H615" i="27"/>
  <c r="H614" i="27"/>
  <c r="H613" i="27"/>
  <c r="H612" i="27"/>
  <c r="H611" i="27"/>
  <c r="H610" i="27"/>
  <c r="H609" i="27"/>
  <c r="H608" i="27"/>
  <c r="H607" i="27"/>
  <c r="H606" i="27"/>
  <c r="H605" i="27"/>
  <c r="H604" i="27"/>
  <c r="H603" i="27"/>
  <c r="H602" i="27"/>
  <c r="H601" i="27"/>
  <c r="H600" i="27"/>
  <c r="H599" i="27"/>
  <c r="H598" i="27"/>
  <c r="H597" i="27"/>
  <c r="H596" i="27"/>
  <c r="H595" i="27"/>
  <c r="H594" i="27"/>
  <c r="H593" i="27"/>
  <c r="H592" i="27"/>
  <c r="H591" i="27"/>
  <c r="H590" i="27"/>
  <c r="H589" i="27"/>
  <c r="H588" i="27"/>
  <c r="H587" i="27"/>
  <c r="H586" i="27"/>
  <c r="H585" i="27"/>
  <c r="H584" i="27"/>
  <c r="H583" i="27"/>
  <c r="H582" i="27"/>
  <c r="H581" i="27"/>
  <c r="H580" i="27"/>
  <c r="H579" i="27"/>
  <c r="H578" i="27"/>
  <c r="H577" i="27"/>
  <c r="H576" i="27"/>
  <c r="H575" i="27"/>
  <c r="H574" i="27"/>
  <c r="H573" i="27"/>
  <c r="H572" i="27"/>
  <c r="H571" i="27"/>
  <c r="H570" i="27"/>
  <c r="H569" i="27"/>
  <c r="H568" i="27"/>
  <c r="H567" i="27"/>
  <c r="H566" i="27"/>
  <c r="H565" i="27"/>
  <c r="H564" i="27"/>
  <c r="H563" i="27"/>
  <c r="H562" i="27"/>
  <c r="H561" i="27"/>
  <c r="H560" i="27"/>
  <c r="H559" i="27"/>
  <c r="H558" i="27"/>
  <c r="H557" i="27"/>
  <c r="H556" i="27"/>
  <c r="H555" i="27"/>
  <c r="H554" i="27"/>
  <c r="H553" i="27"/>
  <c r="H552" i="27"/>
  <c r="H551" i="27"/>
  <c r="H550" i="27"/>
  <c r="H549" i="27"/>
  <c r="H548" i="27"/>
  <c r="H547" i="27"/>
  <c r="H546" i="27"/>
  <c r="H545" i="27"/>
  <c r="H544" i="27"/>
  <c r="H543" i="27"/>
  <c r="H542" i="27"/>
  <c r="H541" i="27"/>
  <c r="H540" i="27"/>
  <c r="H539" i="27"/>
  <c r="H538" i="27"/>
  <c r="H537" i="27"/>
  <c r="H536" i="27"/>
  <c r="H535" i="27"/>
  <c r="H534" i="27"/>
  <c r="H533" i="27"/>
  <c r="H532" i="27"/>
  <c r="H531" i="27"/>
  <c r="H530" i="27"/>
  <c r="H529" i="27"/>
  <c r="H528" i="27"/>
  <c r="H527" i="27"/>
  <c r="H526" i="27"/>
  <c r="H525" i="27"/>
  <c r="H524" i="27"/>
  <c r="H523" i="27"/>
  <c r="H522" i="27"/>
  <c r="H521" i="27"/>
  <c r="H520" i="27"/>
  <c r="H519" i="27"/>
  <c r="H518" i="27"/>
  <c r="H517" i="27"/>
  <c r="H516" i="27"/>
  <c r="H515" i="27"/>
  <c r="H514" i="27"/>
  <c r="H513" i="27"/>
  <c r="H512" i="27"/>
  <c r="H511" i="27"/>
  <c r="H510" i="27"/>
  <c r="H509" i="27"/>
  <c r="H508" i="27"/>
  <c r="H507" i="27"/>
  <c r="H506" i="27"/>
  <c r="H505" i="27"/>
  <c r="H504" i="27"/>
  <c r="H503" i="27"/>
  <c r="H502" i="27"/>
  <c r="H501" i="27"/>
  <c r="H500" i="27"/>
  <c r="H499" i="27"/>
  <c r="H498" i="27"/>
  <c r="H497" i="27"/>
  <c r="H496" i="27"/>
  <c r="H495" i="27"/>
  <c r="H494" i="27"/>
  <c r="H493" i="27"/>
  <c r="H492" i="27"/>
  <c r="H491" i="27"/>
  <c r="H490" i="27"/>
  <c r="H489" i="27"/>
  <c r="H488" i="27"/>
  <c r="H487" i="27"/>
  <c r="H486" i="27"/>
  <c r="H485" i="27"/>
  <c r="H484" i="27"/>
  <c r="H483" i="27"/>
  <c r="H482" i="27"/>
  <c r="H481" i="27"/>
  <c r="H480" i="27"/>
  <c r="H479" i="27"/>
  <c r="H478" i="27"/>
  <c r="H477" i="27"/>
  <c r="H476" i="27"/>
  <c r="H475" i="27"/>
  <c r="H474" i="27"/>
  <c r="H473" i="27"/>
  <c r="H472" i="27"/>
  <c r="H471" i="27"/>
  <c r="H470" i="27"/>
  <c r="H469" i="27"/>
  <c r="H468" i="27"/>
  <c r="H467" i="27"/>
  <c r="H466" i="27"/>
  <c r="H465" i="27"/>
  <c r="H464" i="27"/>
  <c r="H463" i="27"/>
  <c r="H462" i="27"/>
  <c r="H461" i="27"/>
  <c r="H460" i="27"/>
  <c r="H459" i="27"/>
  <c r="H458" i="27"/>
  <c r="H457" i="27"/>
  <c r="H456" i="27"/>
  <c r="H455" i="27"/>
  <c r="H454" i="27"/>
  <c r="H453" i="27"/>
  <c r="H452" i="27"/>
  <c r="H451" i="27"/>
  <c r="H450" i="27"/>
  <c r="H449" i="27"/>
  <c r="H448" i="27"/>
  <c r="H447" i="27"/>
  <c r="H446" i="27"/>
  <c r="H445" i="27"/>
  <c r="H444" i="27"/>
  <c r="H443" i="27"/>
  <c r="H442" i="27"/>
  <c r="H441" i="27"/>
  <c r="H440" i="27"/>
  <c r="H439" i="27"/>
  <c r="H438" i="27"/>
  <c r="H437" i="27"/>
  <c r="H436" i="27"/>
  <c r="H435" i="27"/>
  <c r="H434" i="27"/>
  <c r="H433" i="27"/>
  <c r="H432" i="27"/>
  <c r="H431" i="27"/>
  <c r="H430" i="27"/>
  <c r="H429" i="27"/>
  <c r="H428" i="27"/>
  <c r="H427" i="27"/>
  <c r="H426" i="27"/>
  <c r="H425" i="27"/>
  <c r="H424" i="27"/>
  <c r="H423" i="27"/>
  <c r="H422" i="27"/>
  <c r="H421" i="27"/>
  <c r="H420" i="27"/>
  <c r="H419" i="27"/>
  <c r="H418" i="27"/>
  <c r="H417" i="27"/>
  <c r="H416" i="27"/>
  <c r="H415" i="27"/>
  <c r="H414" i="27"/>
  <c r="H413" i="27"/>
  <c r="H412" i="27"/>
  <c r="H411" i="27"/>
  <c r="H410" i="27"/>
  <c r="H409" i="27"/>
  <c r="H408" i="27"/>
  <c r="H407" i="27"/>
  <c r="H406" i="27"/>
  <c r="H405" i="27"/>
  <c r="H404" i="27"/>
  <c r="H403" i="27"/>
  <c r="H402" i="27"/>
  <c r="H401" i="27"/>
  <c r="H400" i="27"/>
  <c r="H399" i="27"/>
  <c r="H398" i="27"/>
  <c r="H397" i="27"/>
  <c r="H396" i="27"/>
  <c r="H395" i="27"/>
  <c r="H394" i="27"/>
  <c r="H393" i="27"/>
  <c r="H392" i="27"/>
  <c r="H391" i="27"/>
  <c r="H390" i="27"/>
  <c r="H389" i="27"/>
  <c r="H388" i="27"/>
  <c r="H387" i="27"/>
  <c r="H386" i="27"/>
  <c r="H385" i="27"/>
  <c r="H384" i="27"/>
  <c r="H383" i="27"/>
  <c r="H382" i="27"/>
  <c r="H381" i="27"/>
  <c r="H380" i="27"/>
  <c r="H379" i="27"/>
  <c r="H378" i="27"/>
  <c r="H377" i="27"/>
  <c r="H376" i="27"/>
  <c r="H375" i="27"/>
  <c r="H374" i="27"/>
  <c r="H373" i="27"/>
  <c r="H372" i="27"/>
  <c r="H371" i="27"/>
  <c r="H370" i="27"/>
  <c r="H369" i="27"/>
  <c r="H368" i="27"/>
  <c r="H367" i="27"/>
  <c r="H366" i="27"/>
  <c r="H365" i="27"/>
  <c r="H364" i="27"/>
  <c r="H363" i="27"/>
  <c r="H362" i="27"/>
  <c r="H361" i="27"/>
  <c r="H360" i="27"/>
  <c r="H359" i="27"/>
  <c r="H358" i="27"/>
  <c r="H357" i="27"/>
  <c r="H356" i="27"/>
  <c r="H355" i="27"/>
  <c r="H354" i="27"/>
  <c r="H353" i="27"/>
  <c r="H352" i="27"/>
  <c r="H351" i="27"/>
  <c r="H350" i="27"/>
  <c r="H349" i="27"/>
  <c r="H348" i="27"/>
  <c r="H347" i="27"/>
  <c r="H346" i="27"/>
  <c r="H345" i="27"/>
  <c r="H344" i="27"/>
  <c r="H343" i="27"/>
  <c r="H342" i="27"/>
  <c r="H341" i="27"/>
  <c r="H340" i="27"/>
  <c r="H339" i="27"/>
  <c r="H338" i="27"/>
  <c r="H337" i="27"/>
  <c r="H336" i="27"/>
  <c r="H335" i="27"/>
  <c r="H334" i="27"/>
  <c r="H333" i="27"/>
  <c r="H332" i="27"/>
  <c r="H331" i="27"/>
  <c r="H330" i="27"/>
  <c r="H329" i="27"/>
  <c r="H328" i="27"/>
  <c r="H327" i="27"/>
  <c r="H326" i="27"/>
  <c r="H325" i="27"/>
  <c r="H324" i="27"/>
  <c r="H323" i="27"/>
  <c r="H322" i="27"/>
  <c r="H321" i="27"/>
  <c r="H320" i="27"/>
  <c r="H319" i="27"/>
  <c r="H318" i="27"/>
  <c r="H317" i="27"/>
  <c r="H316" i="27"/>
  <c r="H315" i="27"/>
  <c r="H314" i="27"/>
  <c r="H313" i="27"/>
  <c r="H312" i="27"/>
  <c r="H311" i="27"/>
  <c r="H310" i="27"/>
  <c r="H309" i="27"/>
  <c r="H308" i="27"/>
  <c r="H307" i="27"/>
  <c r="H306" i="27"/>
  <c r="H305" i="27"/>
  <c r="H304" i="27"/>
  <c r="H303" i="27"/>
  <c r="H302" i="27"/>
  <c r="H301" i="27"/>
  <c r="H300" i="27"/>
  <c r="H299" i="27"/>
  <c r="H298" i="27"/>
  <c r="H297" i="27"/>
  <c r="H296" i="27"/>
  <c r="H295" i="27"/>
  <c r="H294" i="27"/>
  <c r="H293" i="27"/>
  <c r="H292" i="27"/>
  <c r="H291" i="27"/>
  <c r="H290" i="27"/>
  <c r="H289" i="27"/>
  <c r="H288" i="27"/>
  <c r="H287" i="27"/>
  <c r="H286" i="27"/>
  <c r="H285" i="27"/>
  <c r="H284" i="27"/>
  <c r="H283" i="27"/>
  <c r="H282" i="27"/>
  <c r="H281" i="27"/>
  <c r="H280" i="27"/>
  <c r="H279" i="27"/>
  <c r="H278" i="27"/>
  <c r="H277" i="27"/>
  <c r="H276" i="27"/>
  <c r="H275" i="27"/>
  <c r="H274" i="27"/>
  <c r="H273" i="27"/>
  <c r="H272" i="27"/>
  <c r="H271" i="27"/>
  <c r="H270" i="27"/>
  <c r="H269" i="27"/>
  <c r="H268" i="27"/>
  <c r="H267" i="27"/>
  <c r="H266" i="27"/>
  <c r="H265" i="27"/>
  <c r="H264" i="27"/>
  <c r="H263" i="27"/>
  <c r="H262" i="27"/>
  <c r="H261" i="27"/>
  <c r="H260" i="27"/>
  <c r="H259" i="27"/>
  <c r="H258" i="27"/>
  <c r="H257" i="27"/>
  <c r="H256" i="27"/>
  <c r="H255" i="27"/>
  <c r="H254" i="27"/>
  <c r="H253" i="27"/>
  <c r="H252" i="27"/>
  <c r="H251" i="27"/>
  <c r="H250" i="27"/>
  <c r="H249" i="27"/>
  <c r="H248" i="27"/>
  <c r="H247" i="27"/>
  <c r="H246" i="27"/>
  <c r="H245" i="27"/>
  <c r="H244" i="27"/>
  <c r="H243" i="27"/>
  <c r="H242" i="27"/>
  <c r="H241" i="27"/>
  <c r="H240" i="27"/>
  <c r="H239" i="27"/>
  <c r="H238" i="27"/>
  <c r="H237" i="27"/>
  <c r="H236" i="27"/>
  <c r="H235" i="27"/>
  <c r="H234" i="27"/>
  <c r="H233" i="27"/>
  <c r="H232" i="27"/>
  <c r="H231" i="27"/>
  <c r="H230" i="27"/>
  <c r="H229" i="27"/>
  <c r="H228" i="27"/>
  <c r="H227" i="27"/>
  <c r="H226" i="27"/>
  <c r="H225" i="27"/>
  <c r="H224" i="27"/>
  <c r="H223" i="27"/>
  <c r="H222" i="27"/>
  <c r="H221" i="27"/>
  <c r="H220" i="27"/>
  <c r="H219" i="27"/>
  <c r="H218" i="27"/>
  <c r="H217" i="27"/>
  <c r="H216" i="27"/>
  <c r="H215" i="27"/>
  <c r="H214" i="27"/>
  <c r="H213" i="27"/>
  <c r="H212" i="27"/>
  <c r="H211" i="27"/>
  <c r="H210" i="27"/>
  <c r="H209" i="27"/>
  <c r="H208" i="27"/>
  <c r="H207" i="27"/>
  <c r="H206" i="27"/>
  <c r="H205" i="27"/>
  <c r="H204" i="27"/>
  <c r="H203" i="27"/>
  <c r="H202" i="27"/>
  <c r="H201" i="27"/>
  <c r="H200" i="27"/>
  <c r="H199" i="27"/>
  <c r="H198" i="27"/>
  <c r="H197" i="27"/>
  <c r="H196" i="27"/>
  <c r="H195" i="27"/>
  <c r="H194" i="27"/>
  <c r="H193" i="27"/>
  <c r="H192" i="27"/>
  <c r="H191" i="27"/>
  <c r="H190" i="27"/>
  <c r="H189" i="27"/>
  <c r="H188" i="27"/>
  <c r="H187" i="27"/>
  <c r="H186" i="27"/>
  <c r="H185" i="27"/>
  <c r="H184" i="27"/>
  <c r="H183" i="27"/>
  <c r="H182" i="27"/>
  <c r="H181" i="27"/>
  <c r="H180" i="27"/>
  <c r="H179" i="27"/>
  <c r="H178" i="27"/>
  <c r="H177" i="27"/>
  <c r="H176" i="27"/>
  <c r="H175" i="27"/>
  <c r="H174" i="27"/>
  <c r="H173" i="27"/>
  <c r="H172" i="27"/>
  <c r="H171" i="27"/>
  <c r="H170" i="27"/>
  <c r="H169" i="27"/>
  <c r="H168" i="27"/>
  <c r="H167" i="27"/>
  <c r="H166" i="27"/>
  <c r="H165" i="27"/>
  <c r="H164" i="27"/>
  <c r="H163" i="27"/>
  <c r="H162" i="27"/>
  <c r="H161" i="27"/>
  <c r="H160" i="27"/>
  <c r="H159" i="27"/>
  <c r="H158" i="27"/>
  <c r="H157" i="27"/>
  <c r="H156" i="27"/>
  <c r="H155" i="27"/>
  <c r="H154" i="27"/>
  <c r="H153" i="27"/>
  <c r="H152" i="27"/>
  <c r="H151" i="27"/>
  <c r="H150" i="27"/>
  <c r="H149" i="27"/>
  <c r="H148" i="27"/>
  <c r="H147" i="27"/>
  <c r="H146" i="27"/>
  <c r="H145" i="27"/>
  <c r="H144" i="27"/>
  <c r="H143" i="27"/>
  <c r="H142" i="27"/>
  <c r="H141" i="27"/>
  <c r="H140" i="27"/>
  <c r="H139" i="27"/>
  <c r="H138" i="27"/>
  <c r="H137" i="27"/>
  <c r="H136" i="27"/>
  <c r="H135" i="27"/>
  <c r="H134" i="27"/>
  <c r="H133" i="27"/>
  <c r="H132" i="27"/>
  <c r="H131" i="27"/>
  <c r="H130" i="27"/>
  <c r="H129" i="27"/>
  <c r="H128" i="27"/>
  <c r="H127" i="27"/>
  <c r="H126" i="27"/>
  <c r="H125" i="27"/>
  <c r="H124" i="27"/>
  <c r="H123" i="27"/>
  <c r="H122" i="27"/>
  <c r="H121" i="27"/>
  <c r="H120" i="27"/>
  <c r="H119" i="27"/>
  <c r="H118" i="27"/>
  <c r="H117" i="27"/>
  <c r="H116" i="27"/>
  <c r="H115" i="27"/>
  <c r="H114" i="27"/>
  <c r="H113" i="27"/>
  <c r="H112" i="27"/>
  <c r="H111" i="27"/>
  <c r="H110" i="27"/>
  <c r="H109" i="27"/>
  <c r="H108" i="27"/>
  <c r="H107" i="27"/>
  <c r="H106" i="27"/>
  <c r="H105" i="27"/>
  <c r="H104" i="27"/>
  <c r="H103" i="27"/>
  <c r="H102" i="27"/>
  <c r="H101" i="27"/>
  <c r="H100" i="27"/>
  <c r="H99" i="27"/>
  <c r="H98" i="27"/>
  <c r="H97" i="27"/>
  <c r="H96" i="27"/>
  <c r="H95" i="27"/>
  <c r="H94" i="27"/>
  <c r="H93" i="27"/>
  <c r="H92" i="27"/>
  <c r="H91" i="27"/>
  <c r="H90" i="27"/>
  <c r="H89" i="27"/>
  <c r="H88" i="27"/>
  <c r="H87" i="27"/>
  <c r="H86" i="27"/>
  <c r="H85" i="27"/>
  <c r="H84" i="27"/>
  <c r="H83" i="27"/>
  <c r="H82" i="27"/>
  <c r="H81" i="27"/>
  <c r="H80" i="27"/>
  <c r="H79" i="27"/>
  <c r="H78" i="27"/>
  <c r="H77" i="27"/>
  <c r="H76" i="27"/>
  <c r="H75" i="27"/>
  <c r="H74" i="27"/>
  <c r="H73" i="27"/>
  <c r="H72" i="27"/>
  <c r="H71" i="27"/>
  <c r="H70" i="27"/>
  <c r="H69" i="27"/>
  <c r="H68" i="27"/>
  <c r="H67" i="27"/>
  <c r="H66" i="27"/>
  <c r="H65" i="27"/>
  <c r="H64" i="27"/>
  <c r="H63" i="27"/>
  <c r="H62" i="27"/>
  <c r="H61" i="27"/>
  <c r="H60" i="27"/>
  <c r="H59" i="27"/>
  <c r="H58" i="27"/>
  <c r="H57" i="27"/>
  <c r="H56" i="27"/>
  <c r="H55" i="27"/>
  <c r="H54" i="27"/>
  <c r="H53" i="27"/>
  <c r="H52" i="27"/>
  <c r="H51" i="27"/>
  <c r="H50" i="27"/>
  <c r="H49" i="27"/>
  <c r="H48" i="27"/>
  <c r="H47" i="27"/>
  <c r="H46" i="27"/>
  <c r="H45" i="27"/>
  <c r="H44" i="27"/>
  <c r="H43" i="27"/>
  <c r="H42" i="27"/>
  <c r="H41" i="27"/>
  <c r="H40" i="27"/>
  <c r="H39" i="27"/>
  <c r="H38" i="27"/>
  <c r="H37" i="27"/>
  <c r="H36" i="27"/>
  <c r="H35" i="27"/>
  <c r="H34" i="27"/>
  <c r="H33" i="27"/>
  <c r="H32" i="27"/>
  <c r="H31" i="27"/>
  <c r="H30" i="27"/>
  <c r="H29" i="27"/>
  <c r="H28" i="27"/>
  <c r="H27" i="27"/>
  <c r="H26" i="27"/>
  <c r="H25" i="27"/>
  <c r="H24" i="27"/>
  <c r="H23" i="27"/>
  <c r="H22" i="27"/>
  <c r="H21" i="27"/>
  <c r="H20" i="27"/>
  <c r="H19" i="27"/>
  <c r="H18" i="27"/>
  <c r="H17" i="27"/>
  <c r="H16" i="27"/>
  <c r="H15" i="27"/>
  <c r="H14" i="27"/>
  <c r="H13" i="27"/>
  <c r="H12" i="27"/>
  <c r="H11" i="27"/>
  <c r="H10" i="27"/>
  <c r="G1976" i="27"/>
  <c r="G1975" i="27"/>
  <c r="G1974" i="27"/>
  <c r="G1973" i="27"/>
  <c r="G1972" i="27"/>
  <c r="G1971" i="27"/>
  <c r="G1970" i="27"/>
  <c r="G1969" i="27"/>
  <c r="G1968" i="27"/>
  <c r="G1966" i="27"/>
  <c r="G1965" i="27"/>
  <c r="G1964" i="27"/>
  <c r="G1963" i="27"/>
  <c r="G1962" i="27"/>
  <c r="G1961" i="27"/>
  <c r="G1960" i="27"/>
  <c r="G1959" i="27"/>
  <c r="G1958" i="27"/>
  <c r="G1957" i="27"/>
  <c r="G1956" i="27"/>
  <c r="G1955" i="27"/>
  <c r="G1954" i="27"/>
  <c r="G1953" i="27"/>
  <c r="G1952" i="27"/>
  <c r="G1951" i="27"/>
  <c r="G1950" i="27"/>
  <c r="G1949" i="27"/>
  <c r="G1948" i="27"/>
  <c r="G1947" i="27"/>
  <c r="G1946" i="27"/>
  <c r="G1945" i="27"/>
  <c r="G1944" i="27"/>
  <c r="G1943" i="27"/>
  <c r="G1942" i="27"/>
  <c r="G1941" i="27"/>
  <c r="G1940" i="27"/>
  <c r="G1939" i="27"/>
  <c r="G1938" i="27"/>
  <c r="G1937" i="27"/>
  <c r="G1936" i="27"/>
  <c r="G1935" i="27"/>
  <c r="G1934" i="27"/>
  <c r="G1933" i="27"/>
  <c r="G1932" i="27"/>
  <c r="G1931" i="27"/>
  <c r="G1930" i="27"/>
  <c r="G1929" i="27"/>
  <c r="G1928" i="27"/>
  <c r="G1927" i="27"/>
  <c r="G1926" i="27"/>
  <c r="G1925" i="27"/>
  <c r="G1924" i="27"/>
  <c r="G1923" i="27"/>
  <c r="G1922" i="27"/>
  <c r="G1921" i="27"/>
  <c r="G1920" i="27"/>
  <c r="G1919" i="27"/>
  <c r="G1918" i="27"/>
  <c r="G1917" i="27"/>
  <c r="G1916" i="27"/>
  <c r="G1915" i="27"/>
  <c r="G1914" i="27"/>
  <c r="G1913" i="27"/>
  <c r="G1912" i="27"/>
  <c r="G1911" i="27"/>
  <c r="G1910" i="27"/>
  <c r="G1909" i="27"/>
  <c r="G1908" i="27"/>
  <c r="G1907" i="27"/>
  <c r="G1906" i="27"/>
  <c r="G1905" i="27"/>
  <c r="G1904" i="27"/>
  <c r="G1903" i="27"/>
  <c r="G1902" i="27"/>
  <c r="G1901" i="27"/>
  <c r="G1900" i="27"/>
  <c r="G1899" i="27"/>
  <c r="G1898" i="27"/>
  <c r="G1897" i="27"/>
  <c r="G1896" i="27"/>
  <c r="G1895" i="27"/>
  <c r="G1894" i="27"/>
  <c r="G1893" i="27"/>
  <c r="G1892" i="27"/>
  <c r="G1891" i="27"/>
  <c r="G1890" i="27"/>
  <c r="G1889" i="27"/>
  <c r="G1888" i="27"/>
  <c r="G1887" i="27"/>
  <c r="G1886" i="27"/>
  <c r="G1885" i="27"/>
  <c r="G1884" i="27"/>
  <c r="G1883" i="27"/>
  <c r="G1882" i="27"/>
  <c r="G1881" i="27"/>
  <c r="G1880" i="27"/>
  <c r="G1879" i="27"/>
  <c r="G1878" i="27"/>
  <c r="G1877" i="27"/>
  <c r="G1876" i="27"/>
  <c r="G1875" i="27"/>
  <c r="G1874" i="27"/>
  <c r="G1873" i="27"/>
  <c r="G1872" i="27"/>
  <c r="G1871" i="27"/>
  <c r="G1870" i="27"/>
  <c r="G1869" i="27"/>
  <c r="G1868" i="27"/>
  <c r="G1867" i="27"/>
  <c r="G1866" i="27"/>
  <c r="G1865" i="27"/>
  <c r="G1864" i="27"/>
  <c r="G1863" i="27"/>
  <c r="G1862" i="27"/>
  <c r="G1861" i="27"/>
  <c r="G1860" i="27"/>
  <c r="G1859" i="27"/>
  <c r="G1858" i="27"/>
  <c r="G1857" i="27"/>
  <c r="G1856" i="27"/>
  <c r="G1855" i="27"/>
  <c r="G1854" i="27"/>
  <c r="G1853" i="27"/>
  <c r="G1852" i="27"/>
  <c r="G1851" i="27"/>
  <c r="G1850" i="27"/>
  <c r="G1849" i="27"/>
  <c r="G1848" i="27"/>
  <c r="G1847" i="27"/>
  <c r="G1846" i="27"/>
  <c r="G1845" i="27"/>
  <c r="G1844" i="27"/>
  <c r="G1843" i="27"/>
  <c r="G1842" i="27"/>
  <c r="G1841" i="27"/>
  <c r="G1840" i="27"/>
  <c r="G1839" i="27"/>
  <c r="G1838" i="27"/>
  <c r="G1837" i="27"/>
  <c r="G1836" i="27"/>
  <c r="G1835" i="27"/>
  <c r="G1834" i="27"/>
  <c r="G1833" i="27"/>
  <c r="G1832" i="27"/>
  <c r="G1831" i="27"/>
  <c r="G1830" i="27"/>
  <c r="G1829" i="27"/>
  <c r="G1828" i="27"/>
  <c r="G1827" i="27"/>
  <c r="G1826" i="27"/>
  <c r="G1825" i="27"/>
  <c r="G1824" i="27"/>
  <c r="G1823" i="27"/>
  <c r="G1822" i="27"/>
  <c r="G1821" i="27"/>
  <c r="G1820" i="27"/>
  <c r="G1819" i="27"/>
  <c r="G1818" i="27"/>
  <c r="G1817" i="27"/>
  <c r="G1816" i="27"/>
  <c r="G1815" i="27"/>
  <c r="G1814" i="27"/>
  <c r="G1813" i="27"/>
  <c r="G1812" i="27"/>
  <c r="G1811" i="27"/>
  <c r="G1810" i="27"/>
  <c r="G1809" i="27"/>
  <c r="G1808" i="27"/>
  <c r="G1807" i="27"/>
  <c r="G1806" i="27"/>
  <c r="G1805" i="27"/>
  <c r="G1804" i="27"/>
  <c r="G1803" i="27"/>
  <c r="G1802" i="27"/>
  <c r="G1801" i="27"/>
  <c r="G1800" i="27"/>
  <c r="G1799" i="27"/>
  <c r="G1798" i="27"/>
  <c r="G1797" i="27"/>
  <c r="G1796" i="27"/>
  <c r="G1795" i="27"/>
  <c r="G1794" i="27"/>
  <c r="G1793" i="27"/>
  <c r="G1792" i="27"/>
  <c r="G1791" i="27"/>
  <c r="G1790" i="27"/>
  <c r="G1789" i="27"/>
  <c r="G1788" i="27"/>
  <c r="G1787" i="27"/>
  <c r="G1786" i="27"/>
  <c r="G1785" i="27"/>
  <c r="G1784" i="27"/>
  <c r="G1783" i="27"/>
  <c r="G1782" i="27"/>
  <c r="G1781" i="27"/>
  <c r="G1780" i="27"/>
  <c r="G1779" i="27"/>
  <c r="G1778" i="27"/>
  <c r="G1777" i="27"/>
  <c r="G1776" i="27"/>
  <c r="G1775" i="27"/>
  <c r="G1774" i="27"/>
  <c r="G1773" i="27"/>
  <c r="G1772" i="27"/>
  <c r="G1771" i="27"/>
  <c r="G1770" i="27"/>
  <c r="G1769" i="27"/>
  <c r="G1768" i="27"/>
  <c r="G1767" i="27"/>
  <c r="G1766" i="27"/>
  <c r="G1765" i="27"/>
  <c r="G1764" i="27"/>
  <c r="G1763" i="27"/>
  <c r="G1762" i="27"/>
  <c r="G1761" i="27"/>
  <c r="G1760" i="27"/>
  <c r="G1759" i="27"/>
  <c r="G1758" i="27"/>
  <c r="G1757" i="27"/>
  <c r="G1756" i="27"/>
  <c r="G1755" i="27"/>
  <c r="G1754" i="27"/>
  <c r="G1753" i="27"/>
  <c r="G1752" i="27"/>
  <c r="G1751" i="27"/>
  <c r="G1750" i="27"/>
  <c r="G1749" i="27"/>
  <c r="G1748" i="27"/>
  <c r="G1747" i="27"/>
  <c r="G1746" i="27"/>
  <c r="G1745" i="27"/>
  <c r="G1744" i="27"/>
  <c r="G1743" i="27"/>
  <c r="G1742" i="27"/>
  <c r="G1741" i="27"/>
  <c r="G1740" i="27"/>
  <c r="G1739" i="27"/>
  <c r="G1738" i="27"/>
  <c r="G1737" i="27"/>
  <c r="G1736" i="27"/>
  <c r="G1735" i="27"/>
  <c r="G1734" i="27"/>
  <c r="G1733" i="27"/>
  <c r="G1732" i="27"/>
  <c r="G1731" i="27"/>
  <c r="G1730" i="27"/>
  <c r="G1729" i="27"/>
  <c r="G1728" i="27"/>
  <c r="G1727" i="27"/>
  <c r="G1726" i="27"/>
  <c r="G1725" i="27"/>
  <c r="G1724" i="27"/>
  <c r="G1723" i="27"/>
  <c r="G1722" i="27"/>
  <c r="G1721" i="27"/>
  <c r="G1720" i="27"/>
  <c r="G1719" i="27"/>
  <c r="G1718" i="27"/>
  <c r="G1717" i="27"/>
  <c r="G1716" i="27"/>
  <c r="G1715" i="27"/>
  <c r="G1714" i="27"/>
  <c r="G1713" i="27"/>
  <c r="G1712" i="27"/>
  <c r="G1711" i="27"/>
  <c r="G1710" i="27"/>
  <c r="G1709" i="27"/>
  <c r="G1708" i="27"/>
  <c r="G1707" i="27"/>
  <c r="G1706" i="27"/>
  <c r="G1705" i="27"/>
  <c r="G1704" i="27"/>
  <c r="G1703" i="27"/>
  <c r="G1702" i="27"/>
  <c r="G1701" i="27"/>
  <c r="G1700" i="27"/>
  <c r="G1699" i="27"/>
  <c r="G1698" i="27"/>
  <c r="G1697" i="27"/>
  <c r="G1696" i="27"/>
  <c r="G1695" i="27"/>
  <c r="G1694" i="27"/>
  <c r="G1693" i="27"/>
  <c r="G1692" i="27"/>
  <c r="G1691" i="27"/>
  <c r="G1690" i="27"/>
  <c r="G1689" i="27"/>
  <c r="G1688" i="27"/>
  <c r="G1687" i="27"/>
  <c r="G1686" i="27"/>
  <c r="G1685" i="27"/>
  <c r="G1684" i="27"/>
  <c r="G1683" i="27"/>
  <c r="G1682" i="27"/>
  <c r="G1681" i="27"/>
  <c r="G1680" i="27"/>
  <c r="G1679" i="27"/>
  <c r="G1678" i="27"/>
  <c r="G1677" i="27"/>
  <c r="G1676" i="27"/>
  <c r="G1675" i="27"/>
  <c r="G1674" i="27"/>
  <c r="G1673" i="27"/>
  <c r="G1672" i="27"/>
  <c r="G1671" i="27"/>
  <c r="G1670" i="27"/>
  <c r="G1669" i="27"/>
  <c r="G1668" i="27"/>
  <c r="G1667" i="27"/>
  <c r="G1666" i="27"/>
  <c r="G1665" i="27"/>
  <c r="G1664" i="27"/>
  <c r="G1663" i="27"/>
  <c r="G1662" i="27"/>
  <c r="G1661" i="27"/>
  <c r="G1660" i="27"/>
  <c r="G1659" i="27"/>
  <c r="G1658" i="27"/>
  <c r="G1657" i="27"/>
  <c r="G1656" i="27"/>
  <c r="G1655" i="27"/>
  <c r="G1654" i="27"/>
  <c r="G1653" i="27"/>
  <c r="G1652" i="27"/>
  <c r="G1651" i="27"/>
  <c r="G1650" i="27"/>
  <c r="G1649" i="27"/>
  <c r="G1648" i="27"/>
  <c r="G1647" i="27"/>
  <c r="G1646" i="27"/>
  <c r="G1645" i="27"/>
  <c r="G1644" i="27"/>
  <c r="G1643" i="27"/>
  <c r="G1642" i="27"/>
  <c r="G1641" i="27"/>
  <c r="G1640" i="27"/>
  <c r="G1639" i="27"/>
  <c r="G1638" i="27"/>
  <c r="G1637" i="27"/>
  <c r="G1636" i="27"/>
  <c r="G1635" i="27"/>
  <c r="G1634" i="27"/>
  <c r="G1633" i="27"/>
  <c r="G1632" i="27"/>
  <c r="G1631" i="27"/>
  <c r="G1630" i="27"/>
  <c r="G1629" i="27"/>
  <c r="G1628" i="27"/>
  <c r="G1627" i="27"/>
  <c r="G1626" i="27"/>
  <c r="G1625" i="27"/>
  <c r="G1624" i="27"/>
  <c r="G1623" i="27"/>
  <c r="G1622" i="27"/>
  <c r="G1621" i="27"/>
  <c r="G1620" i="27"/>
  <c r="G1619" i="27"/>
  <c r="G1618" i="27"/>
  <c r="G1617" i="27"/>
  <c r="G1616" i="27"/>
  <c r="G1615" i="27"/>
  <c r="G1614" i="27"/>
  <c r="G1613" i="27"/>
  <c r="G1612" i="27"/>
  <c r="G1611" i="27"/>
  <c r="G1610" i="27"/>
  <c r="G1609" i="27"/>
  <c r="G1608" i="27"/>
  <c r="G1607" i="27"/>
  <c r="G1606" i="27"/>
  <c r="G1605" i="27"/>
  <c r="G1604" i="27"/>
  <c r="G1603" i="27"/>
  <c r="G1602" i="27"/>
  <c r="G1601" i="27"/>
  <c r="G1600" i="27"/>
  <c r="G1599" i="27"/>
  <c r="G1598" i="27"/>
  <c r="G1597" i="27"/>
  <c r="G1596" i="27"/>
  <c r="G1595" i="27"/>
  <c r="G1594" i="27"/>
  <c r="G1593" i="27"/>
  <c r="G1592" i="27"/>
  <c r="G1591" i="27"/>
  <c r="G1590" i="27"/>
  <c r="G1589" i="27"/>
  <c r="G1588" i="27"/>
  <c r="G1587" i="27"/>
  <c r="G1586" i="27"/>
  <c r="G1585" i="27"/>
  <c r="G1584" i="27"/>
  <c r="G1583" i="27"/>
  <c r="G1582" i="27"/>
  <c r="G1581" i="27"/>
  <c r="G1580" i="27"/>
  <c r="G1579" i="27"/>
  <c r="G1578" i="27"/>
  <c r="G1577" i="27"/>
  <c r="G1576" i="27"/>
  <c r="G1575" i="27"/>
  <c r="G1574" i="27"/>
  <c r="G1573" i="27"/>
  <c r="G1572" i="27"/>
  <c r="G1571" i="27"/>
  <c r="G1570" i="27"/>
  <c r="G1569" i="27"/>
  <c r="G1568" i="27"/>
  <c r="G1567" i="27"/>
  <c r="G1566" i="27"/>
  <c r="G1565" i="27"/>
  <c r="G1564" i="27"/>
  <c r="G1563" i="27"/>
  <c r="G1562" i="27"/>
  <c r="G1561" i="27"/>
  <c r="G1560" i="27"/>
  <c r="G1559" i="27"/>
  <c r="G1558" i="27"/>
  <c r="G1557" i="27"/>
  <c r="G1556" i="27"/>
  <c r="G1555" i="27"/>
  <c r="G1554" i="27"/>
  <c r="G1553" i="27"/>
  <c r="G1552" i="27"/>
  <c r="G1551" i="27"/>
  <c r="G1550" i="27"/>
  <c r="G1549" i="27"/>
  <c r="G1548" i="27"/>
  <c r="G1547" i="27"/>
  <c r="G1546" i="27"/>
  <c r="G1545" i="27"/>
  <c r="G1544" i="27"/>
  <c r="G1543" i="27"/>
  <c r="G1542" i="27"/>
  <c r="G1541" i="27"/>
  <c r="G1540" i="27"/>
  <c r="G1539" i="27"/>
  <c r="G1538" i="27"/>
  <c r="G1537" i="27"/>
  <c r="G1536" i="27"/>
  <c r="G1535" i="27"/>
  <c r="G1534" i="27"/>
  <c r="G1533" i="27"/>
  <c r="G1532" i="27"/>
  <c r="G1531" i="27"/>
  <c r="G1530" i="27"/>
  <c r="G1529" i="27"/>
  <c r="G1528" i="27"/>
  <c r="G1527" i="27"/>
  <c r="G1526" i="27"/>
  <c r="G1525" i="27"/>
  <c r="G1524" i="27"/>
  <c r="G1523" i="27"/>
  <c r="G1522" i="27"/>
  <c r="G1521" i="27"/>
  <c r="G1520" i="27"/>
  <c r="G1519" i="27"/>
  <c r="G1518" i="27"/>
  <c r="G1517" i="27"/>
  <c r="G1516" i="27"/>
  <c r="G1515" i="27"/>
  <c r="G1514" i="27"/>
  <c r="G1513" i="27"/>
  <c r="G1512" i="27"/>
  <c r="G1511" i="27"/>
  <c r="G1510" i="27"/>
  <c r="G1509" i="27"/>
  <c r="G1508" i="27"/>
  <c r="G1507" i="27"/>
  <c r="G1506" i="27"/>
  <c r="G1505" i="27"/>
  <c r="G1504" i="27"/>
  <c r="G1503" i="27"/>
  <c r="G1502" i="27"/>
  <c r="G1501" i="27"/>
  <c r="G1500" i="27"/>
  <c r="G1499" i="27"/>
  <c r="G1498" i="27"/>
  <c r="G1497" i="27"/>
  <c r="G1496" i="27"/>
  <c r="G1495" i="27"/>
  <c r="G1494" i="27"/>
  <c r="G1493" i="27"/>
  <c r="G1492" i="27"/>
  <c r="G1491" i="27"/>
  <c r="G1490" i="27"/>
  <c r="G1489" i="27"/>
  <c r="G1488" i="27"/>
  <c r="G1487" i="27"/>
  <c r="G1486" i="27"/>
  <c r="G1485" i="27"/>
  <c r="G1484" i="27"/>
  <c r="G1483" i="27"/>
  <c r="G1482" i="27"/>
  <c r="G1481" i="27"/>
  <c r="G1480" i="27"/>
  <c r="G1479" i="27"/>
  <c r="G1478" i="27"/>
  <c r="G1477" i="27"/>
  <c r="G1476" i="27"/>
  <c r="G1475" i="27"/>
  <c r="G1474" i="27"/>
  <c r="G1473" i="27"/>
  <c r="G1472" i="27"/>
  <c r="G1471" i="27"/>
  <c r="G1470" i="27"/>
  <c r="G1469" i="27"/>
  <c r="G1468" i="27"/>
  <c r="G1467" i="27"/>
  <c r="G1466" i="27"/>
  <c r="G1465" i="27"/>
  <c r="G1464" i="27"/>
  <c r="G1463" i="27"/>
  <c r="G1462" i="27"/>
  <c r="G1461" i="27"/>
  <c r="G1460" i="27"/>
  <c r="G1459" i="27"/>
  <c r="G1458" i="27"/>
  <c r="G1457" i="27"/>
  <c r="G1456" i="27"/>
  <c r="G1455" i="27"/>
  <c r="G1454" i="27"/>
  <c r="G1453" i="27"/>
  <c r="G1452" i="27"/>
  <c r="G1451" i="27"/>
  <c r="G1450" i="27"/>
  <c r="G1449" i="27"/>
  <c r="G1448" i="27"/>
  <c r="G1447" i="27"/>
  <c r="G1446" i="27"/>
  <c r="G1445" i="27"/>
  <c r="G1444" i="27"/>
  <c r="G1443" i="27"/>
  <c r="G1442" i="27"/>
  <c r="G1441" i="27"/>
  <c r="G1440" i="27"/>
  <c r="G1439" i="27"/>
  <c r="G1438" i="27"/>
  <c r="G1437" i="27"/>
  <c r="G1436" i="27"/>
  <c r="G1435" i="27"/>
  <c r="G1434" i="27"/>
  <c r="G1433" i="27"/>
  <c r="G1432" i="27"/>
  <c r="G1431" i="27"/>
  <c r="G1430" i="27"/>
  <c r="G1429" i="27"/>
  <c r="G1428" i="27"/>
  <c r="G1427" i="27"/>
  <c r="G1426" i="27"/>
  <c r="G1425" i="27"/>
  <c r="G1424" i="27"/>
  <c r="G1423" i="27"/>
  <c r="G1422" i="27"/>
  <c r="G1421" i="27"/>
  <c r="G1420" i="27"/>
  <c r="G1419" i="27"/>
  <c r="G1418" i="27"/>
  <c r="G1417" i="27"/>
  <c r="G1416" i="27"/>
  <c r="G1415" i="27"/>
  <c r="G1414" i="27"/>
  <c r="G1413" i="27"/>
  <c r="G1412" i="27"/>
  <c r="G1411" i="27"/>
  <c r="G1410" i="27"/>
  <c r="G1409" i="27"/>
  <c r="G1408" i="27"/>
  <c r="G1407" i="27"/>
  <c r="G1406" i="27"/>
  <c r="G1405" i="27"/>
  <c r="G1404" i="27"/>
  <c r="G1403" i="27"/>
  <c r="G1402" i="27"/>
  <c r="G1401" i="27"/>
  <c r="G1400" i="27"/>
  <c r="G1399" i="27"/>
  <c r="G1398" i="27"/>
  <c r="G1397" i="27"/>
  <c r="G1396" i="27"/>
  <c r="G1395" i="27"/>
  <c r="G1394" i="27"/>
  <c r="G1393" i="27"/>
  <c r="G1392" i="27"/>
  <c r="G1391" i="27"/>
  <c r="G1390" i="27"/>
  <c r="G1389" i="27"/>
  <c r="G1388" i="27"/>
  <c r="G1387" i="27"/>
  <c r="G1386" i="27"/>
  <c r="G1385" i="27"/>
  <c r="G1384" i="27"/>
  <c r="G1383" i="27"/>
  <c r="G1382" i="27"/>
  <c r="G1381" i="27"/>
  <c r="G1380" i="27"/>
  <c r="G1379" i="27"/>
  <c r="G1378" i="27"/>
  <c r="G1377" i="27"/>
  <c r="G1376" i="27"/>
  <c r="G1375" i="27"/>
  <c r="G1374" i="27"/>
  <c r="G1373" i="27"/>
  <c r="G1372" i="27"/>
  <c r="G1371" i="27"/>
  <c r="G1370" i="27"/>
  <c r="G1369" i="27"/>
  <c r="G1368" i="27"/>
  <c r="G1367" i="27"/>
  <c r="G1366" i="27"/>
  <c r="G1365" i="27"/>
  <c r="G1364" i="27"/>
  <c r="G1363" i="27"/>
  <c r="G1362" i="27"/>
  <c r="G1361" i="27"/>
  <c r="G1360" i="27"/>
  <c r="G1359" i="27"/>
  <c r="G1358" i="27"/>
  <c r="G1357" i="27"/>
  <c r="G1356" i="27"/>
  <c r="G1355" i="27"/>
  <c r="G1354" i="27"/>
  <c r="G1353" i="27"/>
  <c r="G1352" i="27"/>
  <c r="G1351" i="27"/>
  <c r="G1350" i="27"/>
  <c r="G1349" i="27"/>
  <c r="G1348" i="27"/>
  <c r="G1347" i="27"/>
  <c r="G1346" i="27"/>
  <c r="G1345" i="27"/>
  <c r="G1344" i="27"/>
  <c r="G1343" i="27"/>
  <c r="G1342" i="27"/>
  <c r="G1341" i="27"/>
  <c r="G1340" i="27"/>
  <c r="G1339" i="27"/>
  <c r="G1338" i="27"/>
  <c r="G1337" i="27"/>
  <c r="G1336" i="27"/>
  <c r="G1335" i="27"/>
  <c r="G1334" i="27"/>
  <c r="G1333" i="27"/>
  <c r="G1332" i="27"/>
  <c r="G1331" i="27"/>
  <c r="G1330" i="27"/>
  <c r="G1329" i="27"/>
  <c r="G1328" i="27"/>
  <c r="G1327" i="27"/>
  <c r="G1326" i="27"/>
  <c r="G1325" i="27"/>
  <c r="G1324" i="27"/>
  <c r="G1323" i="27"/>
  <c r="G1322" i="27"/>
  <c r="G1321" i="27"/>
  <c r="G1320" i="27"/>
  <c r="G1319" i="27"/>
  <c r="G1318" i="27"/>
  <c r="G1317" i="27"/>
  <c r="G1316" i="27"/>
  <c r="G1315" i="27"/>
  <c r="G1314" i="27"/>
  <c r="G1313" i="27"/>
  <c r="G1312" i="27"/>
  <c r="G1311" i="27"/>
  <c r="G1310" i="27"/>
  <c r="G1309" i="27"/>
  <c r="G1308" i="27"/>
  <c r="G1307" i="27"/>
  <c r="G1306" i="27"/>
  <c r="G1305" i="27"/>
  <c r="G1304" i="27"/>
  <c r="G1303" i="27"/>
  <c r="G1302" i="27"/>
  <c r="G1301" i="27"/>
  <c r="G1300" i="27"/>
  <c r="G1299" i="27"/>
  <c r="G1298" i="27"/>
  <c r="G1297" i="27"/>
  <c r="G1296" i="27"/>
  <c r="G1295" i="27"/>
  <c r="G1294" i="27"/>
  <c r="G1293" i="27"/>
  <c r="G1292" i="27"/>
  <c r="G1291" i="27"/>
  <c r="G1290" i="27"/>
  <c r="G1289" i="27"/>
  <c r="G1288" i="27"/>
  <c r="G1287" i="27"/>
  <c r="G1286" i="27"/>
  <c r="G1285" i="27"/>
  <c r="G1284" i="27"/>
  <c r="G1283" i="27"/>
  <c r="G1282" i="27"/>
  <c r="G1281" i="27"/>
  <c r="G1280" i="27"/>
  <c r="G1279" i="27"/>
  <c r="G1278" i="27"/>
  <c r="G1277" i="27"/>
  <c r="G1276" i="27"/>
  <c r="G1275" i="27"/>
  <c r="G1274" i="27"/>
  <c r="G1273" i="27"/>
  <c r="G1272" i="27"/>
  <c r="G1271" i="27"/>
  <c r="G1270" i="27"/>
  <c r="G1269" i="27"/>
  <c r="G1268" i="27"/>
  <c r="G1267" i="27"/>
  <c r="G1266" i="27"/>
  <c r="G1265" i="27"/>
  <c r="G1264" i="27"/>
  <c r="G1263" i="27"/>
  <c r="G1262" i="27"/>
  <c r="G1261" i="27"/>
  <c r="G1260" i="27"/>
  <c r="G1259" i="27"/>
  <c r="G1258" i="27"/>
  <c r="G1257" i="27"/>
  <c r="G1256" i="27"/>
  <c r="G1255" i="27"/>
  <c r="G1254" i="27"/>
  <c r="G1253" i="27"/>
  <c r="G1252" i="27"/>
  <c r="G1251" i="27"/>
  <c r="G1250" i="27"/>
  <c r="G1249" i="27"/>
  <c r="G1248" i="27"/>
  <c r="G1247" i="27"/>
  <c r="G1246" i="27"/>
  <c r="G1245" i="27"/>
  <c r="G1244" i="27"/>
  <c r="G1243" i="27"/>
  <c r="G1242" i="27"/>
  <c r="G1241" i="27"/>
  <c r="G1240" i="27"/>
  <c r="G1239" i="27"/>
  <c r="G1238" i="27"/>
  <c r="G1237" i="27"/>
  <c r="G1236" i="27"/>
  <c r="G1235" i="27"/>
  <c r="G1234" i="27"/>
  <c r="G1233" i="27"/>
  <c r="G1232" i="27"/>
  <c r="G1231" i="27"/>
  <c r="G1230" i="27"/>
  <c r="G1229" i="27"/>
  <c r="G1228" i="27"/>
  <c r="G1227" i="27"/>
  <c r="G1226" i="27"/>
  <c r="G1225" i="27"/>
  <c r="G1224" i="27"/>
  <c r="G1223" i="27"/>
  <c r="G1222" i="27"/>
  <c r="G1221" i="27"/>
  <c r="G1220" i="27"/>
  <c r="G1219" i="27"/>
  <c r="G1218" i="27"/>
  <c r="G1217" i="27"/>
  <c r="G1216" i="27"/>
  <c r="G1215" i="27"/>
  <c r="G1214" i="27"/>
  <c r="G1213" i="27"/>
  <c r="G1212" i="27"/>
  <c r="G1211" i="27"/>
  <c r="G1210" i="27"/>
  <c r="G1209" i="27"/>
  <c r="G1208" i="27"/>
  <c r="G1207" i="27"/>
  <c r="G1206" i="27"/>
  <c r="G1205" i="27"/>
  <c r="G1204" i="27"/>
  <c r="G1203" i="27"/>
  <c r="G1202" i="27"/>
  <c r="G1201" i="27"/>
  <c r="G1200" i="27"/>
  <c r="G1199" i="27"/>
  <c r="G1198" i="27"/>
  <c r="G1197" i="27"/>
  <c r="G1196" i="27"/>
  <c r="G1195" i="27"/>
  <c r="G1194" i="27"/>
  <c r="G1193" i="27"/>
  <c r="G1192" i="27"/>
  <c r="G1191" i="27"/>
  <c r="G1190" i="27"/>
  <c r="G1189" i="27"/>
  <c r="G1188" i="27"/>
  <c r="G1187" i="27"/>
  <c r="G1186" i="27"/>
  <c r="G1185" i="27"/>
  <c r="G1184" i="27"/>
  <c r="G1183" i="27"/>
  <c r="G1182" i="27"/>
  <c r="G1181" i="27"/>
  <c r="G1180" i="27"/>
  <c r="G1179" i="27"/>
  <c r="G1178" i="27"/>
  <c r="G1177" i="27"/>
  <c r="G1176" i="27"/>
  <c r="G1175" i="27"/>
  <c r="G1174" i="27"/>
  <c r="G1173" i="27"/>
  <c r="G1172" i="27"/>
  <c r="G1171" i="27"/>
  <c r="G1170" i="27"/>
  <c r="G1169" i="27"/>
  <c r="G1168" i="27"/>
  <c r="G1167" i="27"/>
  <c r="G1166" i="27"/>
  <c r="G1165" i="27"/>
  <c r="G1164" i="27"/>
  <c r="G1163" i="27"/>
  <c r="G1162" i="27"/>
  <c r="G1161" i="27"/>
  <c r="G1160" i="27"/>
  <c r="G1159" i="27"/>
  <c r="G1158" i="27"/>
  <c r="G1157" i="27"/>
  <c r="G1156" i="27"/>
  <c r="G1155" i="27"/>
  <c r="G1154" i="27"/>
  <c r="G1153" i="27"/>
  <c r="G1152" i="27"/>
  <c r="G1151" i="27"/>
  <c r="G1150" i="27"/>
  <c r="G1149" i="27"/>
  <c r="G1148" i="27"/>
  <c r="G1147" i="27"/>
  <c r="G1146" i="27"/>
  <c r="G1145" i="27"/>
  <c r="G1144" i="27"/>
  <c r="G1143" i="27"/>
  <c r="G1142" i="27"/>
  <c r="G1141" i="27"/>
  <c r="G1140" i="27"/>
  <c r="G1139" i="27"/>
  <c r="G1138" i="27"/>
  <c r="G1137" i="27"/>
  <c r="G1136" i="27"/>
  <c r="G1135" i="27"/>
  <c r="G1134" i="27"/>
  <c r="G1133" i="27"/>
  <c r="G1132" i="27"/>
  <c r="G1131" i="27"/>
  <c r="G1130" i="27"/>
  <c r="G1129" i="27"/>
  <c r="G1128" i="27"/>
  <c r="G1127" i="27"/>
  <c r="G1126" i="27"/>
  <c r="G1125" i="27"/>
  <c r="G1124" i="27"/>
  <c r="G1123" i="27"/>
  <c r="G1122" i="27"/>
  <c r="G1121" i="27"/>
  <c r="G1120" i="27"/>
  <c r="G1119" i="27"/>
  <c r="G1118" i="27"/>
  <c r="G1117" i="27"/>
  <c r="G1116" i="27"/>
  <c r="G1115" i="27"/>
  <c r="G1114" i="27"/>
  <c r="G1113" i="27"/>
  <c r="G1112" i="27"/>
  <c r="G1111" i="27"/>
  <c r="G1110" i="27"/>
  <c r="G1109" i="27"/>
  <c r="G1108" i="27"/>
  <c r="G1107" i="27"/>
  <c r="G1106" i="27"/>
  <c r="G1105" i="27"/>
  <c r="G1104" i="27"/>
  <c r="G1103" i="27"/>
  <c r="G1102" i="27"/>
  <c r="G1101" i="27"/>
  <c r="G1100" i="27"/>
  <c r="G1099" i="27"/>
  <c r="G1098" i="27"/>
  <c r="G1097" i="27"/>
  <c r="G1096" i="27"/>
  <c r="G1095" i="27"/>
  <c r="G1094" i="27"/>
  <c r="G1093" i="27"/>
  <c r="G1092" i="27"/>
  <c r="G1091" i="27"/>
  <c r="G1090" i="27"/>
  <c r="G1089" i="27"/>
  <c r="G1088" i="27"/>
  <c r="G1087" i="27"/>
  <c r="G1086" i="27"/>
  <c r="G1085" i="27"/>
  <c r="G1084" i="27"/>
  <c r="G1083" i="27"/>
  <c r="G1082" i="27"/>
  <c r="G1081" i="27"/>
  <c r="G1080" i="27"/>
  <c r="G1079" i="27"/>
  <c r="G1078" i="27"/>
  <c r="G1077" i="27"/>
  <c r="G1076" i="27"/>
  <c r="G1075" i="27"/>
  <c r="G1074" i="27"/>
  <c r="G1073" i="27"/>
  <c r="G1072" i="27"/>
  <c r="G1071" i="27"/>
  <c r="G1070" i="27"/>
  <c r="G1069" i="27"/>
  <c r="G1068" i="27"/>
  <c r="G1067" i="27"/>
  <c r="G1066" i="27"/>
  <c r="G1065" i="27"/>
  <c r="G1064" i="27"/>
  <c r="G1063" i="27"/>
  <c r="G1062" i="27"/>
  <c r="G1061" i="27"/>
  <c r="G1060" i="27"/>
  <c r="G1059" i="27"/>
  <c r="G1058" i="27"/>
  <c r="G1057" i="27"/>
  <c r="G1056" i="27"/>
  <c r="G1055" i="27"/>
  <c r="G1054" i="27"/>
  <c r="G1053" i="27"/>
  <c r="G1052" i="27"/>
  <c r="G1051" i="27"/>
  <c r="G1050" i="27"/>
  <c r="G1049" i="27"/>
  <c r="G1048" i="27"/>
  <c r="G1047" i="27"/>
  <c r="G1046" i="27"/>
  <c r="G1045" i="27"/>
  <c r="G1044" i="27"/>
  <c r="G1043" i="27"/>
  <c r="G1042" i="27"/>
  <c r="G1041" i="27"/>
  <c r="G1040" i="27"/>
  <c r="G1039" i="27"/>
  <c r="G1038" i="27"/>
  <c r="G1037" i="27"/>
  <c r="G1036" i="27"/>
  <c r="G1035" i="27"/>
  <c r="G1034" i="27"/>
  <c r="G1033" i="27"/>
  <c r="G1032" i="27"/>
  <c r="G1031" i="27"/>
  <c r="G1030" i="27"/>
  <c r="G1029" i="27"/>
  <c r="G1028" i="27"/>
  <c r="G1027" i="27"/>
  <c r="G1026" i="27"/>
  <c r="G1025" i="27"/>
  <c r="G1024" i="27"/>
  <c r="G1023" i="27"/>
  <c r="G1022" i="27"/>
  <c r="G1021" i="27"/>
  <c r="G1020" i="27"/>
  <c r="G1019" i="27"/>
  <c r="G1018" i="27"/>
  <c r="G1017" i="27"/>
  <c r="G1016" i="27"/>
  <c r="G1015" i="27"/>
  <c r="G1014" i="27"/>
  <c r="G1013" i="27"/>
  <c r="G1012" i="27"/>
  <c r="G1011" i="27"/>
  <c r="G1010" i="27"/>
  <c r="G1009" i="27"/>
  <c r="G1008" i="27"/>
  <c r="G1007" i="27"/>
  <c r="G1006" i="27"/>
  <c r="G1005" i="27"/>
  <c r="G1004" i="27"/>
  <c r="G1003" i="27"/>
  <c r="G1002" i="27"/>
  <c r="G1001" i="27"/>
  <c r="G1000" i="27"/>
  <c r="G999" i="27"/>
  <c r="G998" i="27"/>
  <c r="G997" i="27"/>
  <c r="G996" i="27"/>
  <c r="G995" i="27"/>
  <c r="G994" i="27"/>
  <c r="G993" i="27"/>
  <c r="G992" i="27"/>
  <c r="G991" i="27"/>
  <c r="G990" i="27"/>
  <c r="G989" i="27"/>
  <c r="G988" i="27"/>
  <c r="G987" i="27"/>
  <c r="G986" i="27"/>
  <c r="G985" i="27"/>
  <c r="G984" i="27"/>
  <c r="G983" i="27"/>
  <c r="G982" i="27"/>
  <c r="G981" i="27"/>
  <c r="G980" i="27"/>
  <c r="G979" i="27"/>
  <c r="G978" i="27"/>
  <c r="G977" i="27"/>
  <c r="G976" i="27"/>
  <c r="G975" i="27"/>
  <c r="G974" i="27"/>
  <c r="G973" i="27"/>
  <c r="G972" i="27"/>
  <c r="G971" i="27"/>
  <c r="G970" i="27"/>
  <c r="G969" i="27"/>
  <c r="G968" i="27"/>
  <c r="G967" i="27"/>
  <c r="G966" i="27"/>
  <c r="G965" i="27"/>
  <c r="G964" i="27"/>
  <c r="G963" i="27"/>
  <c r="G962" i="27"/>
  <c r="G961" i="27"/>
  <c r="G960" i="27"/>
  <c r="G959" i="27"/>
  <c r="G958" i="27"/>
  <c r="G957" i="27"/>
  <c r="G956" i="27"/>
  <c r="G955" i="27"/>
  <c r="G954" i="27"/>
  <c r="G953" i="27"/>
  <c r="G952" i="27"/>
  <c r="G951" i="27"/>
  <c r="G950" i="27"/>
  <c r="G949" i="27"/>
  <c r="G948" i="27"/>
  <c r="G947" i="27"/>
  <c r="G946" i="27"/>
  <c r="G945" i="27"/>
  <c r="G944" i="27"/>
  <c r="G943" i="27"/>
  <c r="G942" i="27"/>
  <c r="G941" i="27"/>
  <c r="G940" i="27"/>
  <c r="G939" i="27"/>
  <c r="G938" i="27"/>
  <c r="G937" i="27"/>
  <c r="G936" i="27"/>
  <c r="G935" i="27"/>
  <c r="G934" i="27"/>
  <c r="G933" i="27"/>
  <c r="G932" i="27"/>
  <c r="G931" i="27"/>
  <c r="G930" i="27"/>
  <c r="G929" i="27"/>
  <c r="G928" i="27"/>
  <c r="G927" i="27"/>
  <c r="G926" i="27"/>
  <c r="G925" i="27"/>
  <c r="G924" i="27"/>
  <c r="G923" i="27"/>
  <c r="G922" i="27"/>
  <c r="G921" i="27"/>
  <c r="G920" i="27"/>
  <c r="G919" i="27"/>
  <c r="G918" i="27"/>
  <c r="G917" i="27"/>
  <c r="G916" i="27"/>
  <c r="G915" i="27"/>
  <c r="G914" i="27"/>
  <c r="G913" i="27"/>
  <c r="G912" i="27"/>
  <c r="G911" i="27"/>
  <c r="G910" i="27"/>
  <c r="G909" i="27"/>
  <c r="G908" i="27"/>
  <c r="G907" i="27"/>
  <c r="G906" i="27"/>
  <c r="G905" i="27"/>
  <c r="G904" i="27"/>
  <c r="G903" i="27"/>
  <c r="G902" i="27"/>
  <c r="G901" i="27"/>
  <c r="G900" i="27"/>
  <c r="G899" i="27"/>
  <c r="G898" i="27"/>
  <c r="G897" i="27"/>
  <c r="G896" i="27"/>
  <c r="G895" i="27"/>
  <c r="G894" i="27"/>
  <c r="G893" i="27"/>
  <c r="G892" i="27"/>
  <c r="G891" i="27"/>
  <c r="G890" i="27"/>
  <c r="G889" i="27"/>
  <c r="G888" i="27"/>
  <c r="G887" i="27"/>
  <c r="G886" i="27"/>
  <c r="G885" i="27"/>
  <c r="G884" i="27"/>
  <c r="G883" i="27"/>
  <c r="G882" i="27"/>
  <c r="G881" i="27"/>
  <c r="G880" i="27"/>
  <c r="G879" i="27"/>
  <c r="G878" i="27"/>
  <c r="G877" i="27"/>
  <c r="G876" i="27"/>
  <c r="G875" i="27"/>
  <c r="G874" i="27"/>
  <c r="G873" i="27"/>
  <c r="G872" i="27"/>
  <c r="G871" i="27"/>
  <c r="G870" i="27"/>
  <c r="G869" i="27"/>
  <c r="G868" i="27"/>
  <c r="G867" i="27"/>
  <c r="G866" i="27"/>
  <c r="G865" i="27"/>
  <c r="G864" i="27"/>
  <c r="G863" i="27"/>
  <c r="G862" i="27"/>
  <c r="G861" i="27"/>
  <c r="G860" i="27"/>
  <c r="G859" i="27"/>
  <c r="G858" i="27"/>
  <c r="G857" i="27"/>
  <c r="G856" i="27"/>
  <c r="G855" i="27"/>
  <c r="G854" i="27"/>
  <c r="G853" i="27"/>
  <c r="G852" i="27"/>
  <c r="G851" i="27"/>
  <c r="G850" i="27"/>
  <c r="G849" i="27"/>
  <c r="G848" i="27"/>
  <c r="G847" i="27"/>
  <c r="G846" i="27"/>
  <c r="G845" i="27"/>
  <c r="G844" i="27"/>
  <c r="G843" i="27"/>
  <c r="G842" i="27"/>
  <c r="G841" i="27"/>
  <c r="G840" i="27"/>
  <c r="G839" i="27"/>
  <c r="G838" i="27"/>
  <c r="G837" i="27"/>
  <c r="G836" i="27"/>
  <c r="G835" i="27"/>
  <c r="G834" i="27"/>
  <c r="G833" i="27"/>
  <c r="G832" i="27"/>
  <c r="G831" i="27"/>
  <c r="G830" i="27"/>
  <c r="G829" i="27"/>
  <c r="G828" i="27"/>
  <c r="G827" i="27"/>
  <c r="G826" i="27"/>
  <c r="G825" i="27"/>
  <c r="G824" i="27"/>
  <c r="G823" i="27"/>
  <c r="G822" i="27"/>
  <c r="G821" i="27"/>
  <c r="G820" i="27"/>
  <c r="G819" i="27"/>
  <c r="G818" i="27"/>
  <c r="G817" i="27"/>
  <c r="G816" i="27"/>
  <c r="G815" i="27"/>
  <c r="G814" i="27"/>
  <c r="G813" i="27"/>
  <c r="G812" i="27"/>
  <c r="G811" i="27"/>
  <c r="G810" i="27"/>
  <c r="G809" i="27"/>
  <c r="G808" i="27"/>
  <c r="G807" i="27"/>
  <c r="G806" i="27"/>
  <c r="G805" i="27"/>
  <c r="G804" i="27"/>
  <c r="G803" i="27"/>
  <c r="G802" i="27"/>
  <c r="G801" i="27"/>
  <c r="G800" i="27"/>
  <c r="G799" i="27"/>
  <c r="G798" i="27"/>
  <c r="G797" i="27"/>
  <c r="G796" i="27"/>
  <c r="G795" i="27"/>
  <c r="G794" i="27"/>
  <c r="G793" i="27"/>
  <c r="G792" i="27"/>
  <c r="G791" i="27"/>
  <c r="G790" i="27"/>
  <c r="G789" i="27"/>
  <c r="G788" i="27"/>
  <c r="G787" i="27"/>
  <c r="G786" i="27"/>
  <c r="G785" i="27"/>
  <c r="G784" i="27"/>
  <c r="G783" i="27"/>
  <c r="G782" i="27"/>
  <c r="G781" i="27"/>
  <c r="G780" i="27"/>
  <c r="G779" i="27"/>
  <c r="G778" i="27"/>
  <c r="G777" i="27"/>
  <c r="G776" i="27"/>
  <c r="G775" i="27"/>
  <c r="G774" i="27"/>
  <c r="G773" i="27"/>
  <c r="G772" i="27"/>
  <c r="G771" i="27"/>
  <c r="G770" i="27"/>
  <c r="G769" i="27"/>
  <c r="G768" i="27"/>
  <c r="G767" i="27"/>
  <c r="G766" i="27"/>
  <c r="G765" i="27"/>
  <c r="G764" i="27"/>
  <c r="G763" i="27"/>
  <c r="G762" i="27"/>
  <c r="G761" i="27"/>
  <c r="G760" i="27"/>
  <c r="G759" i="27"/>
  <c r="G758" i="27"/>
  <c r="G757" i="27"/>
  <c r="G756" i="27"/>
  <c r="G755" i="27"/>
  <c r="G754" i="27"/>
  <c r="G753" i="27"/>
  <c r="G752" i="27"/>
  <c r="G751" i="27"/>
  <c r="G750" i="27"/>
  <c r="G749" i="27"/>
  <c r="G748" i="27"/>
  <c r="G747" i="27"/>
  <c r="G746" i="27"/>
  <c r="G745" i="27"/>
  <c r="G744" i="27"/>
  <c r="G743" i="27"/>
  <c r="G742" i="27"/>
  <c r="G741" i="27"/>
  <c r="G740" i="27"/>
  <c r="G739" i="27"/>
  <c r="G738" i="27"/>
  <c r="G737" i="27"/>
  <c r="G736" i="27"/>
  <c r="G735" i="27"/>
  <c r="G734" i="27"/>
  <c r="G733" i="27"/>
  <c r="G732" i="27"/>
  <c r="G731" i="27"/>
  <c r="G730" i="27"/>
  <c r="G729" i="27"/>
  <c r="G728" i="27"/>
  <c r="G727" i="27"/>
  <c r="G726" i="27"/>
  <c r="G725" i="27"/>
  <c r="G724" i="27"/>
  <c r="G723" i="27"/>
  <c r="G722" i="27"/>
  <c r="G721" i="27"/>
  <c r="G720" i="27"/>
  <c r="G719" i="27"/>
  <c r="G718" i="27"/>
  <c r="G717" i="27"/>
  <c r="G716" i="27"/>
  <c r="G715" i="27"/>
  <c r="G714" i="27"/>
  <c r="G713" i="27"/>
  <c r="G712" i="27"/>
  <c r="G711" i="27"/>
  <c r="G710" i="27"/>
  <c r="G709" i="27"/>
  <c r="G708" i="27"/>
  <c r="G707" i="27"/>
  <c r="G706" i="27"/>
  <c r="G705" i="27"/>
  <c r="G704" i="27"/>
  <c r="G703" i="27"/>
  <c r="G702" i="27"/>
  <c r="G701" i="27"/>
  <c r="G700" i="27"/>
  <c r="G699" i="27"/>
  <c r="G698" i="27"/>
  <c r="G697" i="27"/>
  <c r="G696" i="27"/>
  <c r="G695" i="27"/>
  <c r="G694" i="27"/>
  <c r="G693" i="27"/>
  <c r="G692" i="27"/>
  <c r="G691" i="27"/>
  <c r="G690" i="27"/>
  <c r="G689" i="27"/>
  <c r="G688" i="27"/>
  <c r="G687" i="27"/>
  <c r="G686" i="27"/>
  <c r="G685" i="27"/>
  <c r="G684" i="27"/>
  <c r="G683" i="27"/>
  <c r="G682" i="27"/>
  <c r="G681" i="27"/>
  <c r="G680" i="27"/>
  <c r="G679" i="27"/>
  <c r="G678" i="27"/>
  <c r="G677" i="27"/>
  <c r="G676" i="27"/>
  <c r="G675" i="27"/>
  <c r="G674" i="27"/>
  <c r="G673" i="27"/>
  <c r="G672" i="27"/>
  <c r="G671" i="27"/>
  <c r="G670" i="27"/>
  <c r="G669" i="27"/>
  <c r="G668" i="27"/>
  <c r="G667" i="27"/>
  <c r="G666" i="27"/>
  <c r="G665" i="27"/>
  <c r="G664" i="27"/>
  <c r="G663" i="27"/>
  <c r="G662" i="27"/>
  <c r="G661" i="27"/>
  <c r="G660" i="27"/>
  <c r="G659" i="27"/>
  <c r="G658" i="27"/>
  <c r="G657" i="27"/>
  <c r="G656" i="27"/>
  <c r="G655" i="27"/>
  <c r="G654" i="27"/>
  <c r="G653" i="27"/>
  <c r="G652" i="27"/>
  <c r="G651" i="27"/>
  <c r="G650" i="27"/>
  <c r="G649" i="27"/>
  <c r="G648" i="27"/>
  <c r="G647" i="27"/>
  <c r="G646" i="27"/>
  <c r="G645" i="27"/>
  <c r="G644" i="27"/>
  <c r="G643" i="27"/>
  <c r="G642" i="27"/>
  <c r="G641" i="27"/>
  <c r="G640" i="27"/>
  <c r="G639" i="27"/>
  <c r="G638" i="27"/>
  <c r="G637" i="27"/>
  <c r="G636" i="27"/>
  <c r="G635" i="27"/>
  <c r="G634" i="27"/>
  <c r="G633" i="27"/>
  <c r="G632" i="27"/>
  <c r="G631" i="27"/>
  <c r="G630" i="27"/>
  <c r="G629" i="27"/>
  <c r="G628" i="27"/>
  <c r="G627" i="27"/>
  <c r="G626" i="27"/>
  <c r="G625" i="27"/>
  <c r="G624" i="27"/>
  <c r="G623" i="27"/>
  <c r="G622" i="27"/>
  <c r="G621" i="27"/>
  <c r="G620" i="27"/>
  <c r="G619" i="27"/>
  <c r="G618" i="27"/>
  <c r="G617" i="27"/>
  <c r="G616" i="27"/>
  <c r="G615" i="27"/>
  <c r="G614" i="27"/>
  <c r="G613" i="27"/>
  <c r="G612" i="27"/>
  <c r="G611" i="27"/>
  <c r="G610" i="27"/>
  <c r="G609" i="27"/>
  <c r="G608" i="27"/>
  <c r="G607" i="27"/>
  <c r="G606" i="27"/>
  <c r="G605" i="27"/>
  <c r="G604" i="27"/>
  <c r="G603" i="27"/>
  <c r="G602" i="27"/>
  <c r="G601" i="27"/>
  <c r="G600" i="27"/>
  <c r="G599" i="27"/>
  <c r="G598" i="27"/>
  <c r="G597" i="27"/>
  <c r="G596" i="27"/>
  <c r="G595" i="27"/>
  <c r="G594" i="27"/>
  <c r="G593" i="27"/>
  <c r="G592" i="27"/>
  <c r="G591" i="27"/>
  <c r="G590" i="27"/>
  <c r="G589" i="27"/>
  <c r="G588" i="27"/>
  <c r="G587" i="27"/>
  <c r="G586" i="27"/>
  <c r="G585" i="27"/>
  <c r="G584" i="27"/>
  <c r="G583" i="27"/>
  <c r="G582" i="27"/>
  <c r="G581" i="27"/>
  <c r="G580" i="27"/>
  <c r="G579" i="27"/>
  <c r="G578" i="27"/>
  <c r="G577" i="27"/>
  <c r="G576" i="27"/>
  <c r="G575" i="27"/>
  <c r="G574" i="27"/>
  <c r="G573" i="27"/>
  <c r="G572" i="27"/>
  <c r="G571" i="27"/>
  <c r="G570" i="27"/>
  <c r="G569" i="27"/>
  <c r="G568" i="27"/>
  <c r="G567" i="27"/>
  <c r="G566" i="27"/>
  <c r="G565" i="27"/>
  <c r="G564" i="27"/>
  <c r="G563" i="27"/>
  <c r="G562" i="27"/>
  <c r="G561" i="27"/>
  <c r="G560" i="27"/>
  <c r="G559" i="27"/>
  <c r="G558" i="27"/>
  <c r="G557" i="27"/>
  <c r="G556" i="27"/>
  <c r="G555" i="27"/>
  <c r="G554" i="27"/>
  <c r="G553" i="27"/>
  <c r="G552" i="27"/>
  <c r="G551" i="27"/>
  <c r="G550" i="27"/>
  <c r="G549" i="27"/>
  <c r="G548" i="27"/>
  <c r="G547" i="27"/>
  <c r="G546" i="27"/>
  <c r="G545" i="27"/>
  <c r="G544" i="27"/>
  <c r="G543" i="27"/>
  <c r="G542" i="27"/>
  <c r="G541" i="27"/>
  <c r="G540" i="27"/>
  <c r="G539" i="27"/>
  <c r="G538" i="27"/>
  <c r="G537" i="27"/>
  <c r="G536" i="27"/>
  <c r="G535" i="27"/>
  <c r="G534" i="27"/>
  <c r="G533" i="27"/>
  <c r="G532" i="27"/>
  <c r="G531" i="27"/>
  <c r="G530" i="27"/>
  <c r="G529" i="27"/>
  <c r="G528" i="27"/>
  <c r="G527" i="27"/>
  <c r="G526" i="27"/>
  <c r="G525" i="27"/>
  <c r="G524" i="27"/>
  <c r="G523" i="27"/>
  <c r="G522" i="27"/>
  <c r="G521" i="27"/>
  <c r="G520" i="27"/>
  <c r="G519" i="27"/>
  <c r="G518" i="27"/>
  <c r="G517" i="27"/>
  <c r="G516" i="27"/>
  <c r="G515" i="27"/>
  <c r="G514" i="27"/>
  <c r="G513" i="27"/>
  <c r="G512" i="27"/>
  <c r="G511" i="27"/>
  <c r="G510" i="27"/>
  <c r="G509" i="27"/>
  <c r="G508" i="27"/>
  <c r="G507" i="27"/>
  <c r="G506" i="27"/>
  <c r="G505" i="27"/>
  <c r="G504" i="27"/>
  <c r="G503" i="27"/>
  <c r="G502" i="27"/>
  <c r="G501" i="27"/>
  <c r="G500" i="27"/>
  <c r="G499" i="27"/>
  <c r="G498" i="27"/>
  <c r="G497" i="27"/>
  <c r="G496" i="27"/>
  <c r="G495" i="27"/>
  <c r="G494" i="27"/>
  <c r="G493" i="27"/>
  <c r="G492" i="27"/>
  <c r="G491" i="27"/>
  <c r="G490" i="27"/>
  <c r="G489" i="27"/>
  <c r="G488" i="27"/>
  <c r="G487" i="27"/>
  <c r="G486" i="27"/>
  <c r="G485" i="27"/>
  <c r="G484" i="27"/>
  <c r="G483" i="27"/>
  <c r="G482" i="27"/>
  <c r="G481" i="27"/>
  <c r="G480" i="27"/>
  <c r="G479" i="27"/>
  <c r="G478" i="27"/>
  <c r="G477" i="27"/>
  <c r="G476" i="27"/>
  <c r="G475" i="27"/>
  <c r="G474" i="27"/>
  <c r="G473" i="27"/>
  <c r="G472" i="27"/>
  <c r="G471" i="27"/>
  <c r="G470" i="27"/>
  <c r="G469" i="27"/>
  <c r="G468" i="27"/>
  <c r="G467" i="27"/>
  <c r="G466" i="27"/>
  <c r="G465" i="27"/>
  <c r="G464" i="27"/>
  <c r="G463" i="27"/>
  <c r="G462" i="27"/>
  <c r="G461" i="27"/>
  <c r="G460" i="27"/>
  <c r="G459" i="27"/>
  <c r="G458" i="27"/>
  <c r="G457" i="27"/>
  <c r="G456" i="27"/>
  <c r="G455" i="27"/>
  <c r="G454" i="27"/>
  <c r="G453" i="27"/>
  <c r="G452" i="27"/>
  <c r="G451" i="27"/>
  <c r="G450" i="27"/>
  <c r="G449" i="27"/>
  <c r="G448" i="27"/>
  <c r="G447" i="27"/>
  <c r="G446" i="27"/>
  <c r="G445" i="27"/>
  <c r="G444" i="27"/>
  <c r="G443" i="27"/>
  <c r="G442" i="27"/>
  <c r="G441" i="27"/>
  <c r="G440" i="27"/>
  <c r="G439" i="27"/>
  <c r="G438" i="27"/>
  <c r="G437" i="27"/>
  <c r="G436" i="27"/>
  <c r="G435" i="27"/>
  <c r="G434" i="27"/>
  <c r="G433" i="27"/>
  <c r="G432" i="27"/>
  <c r="G431" i="27"/>
  <c r="G430" i="27"/>
  <c r="G429" i="27"/>
  <c r="G428" i="27"/>
  <c r="G427" i="27"/>
  <c r="G426" i="27"/>
  <c r="G425" i="27"/>
  <c r="G424" i="27"/>
  <c r="G423" i="27"/>
  <c r="G422" i="27"/>
  <c r="G421" i="27"/>
  <c r="G420" i="27"/>
  <c r="G419" i="27"/>
  <c r="G418" i="27"/>
  <c r="G417" i="27"/>
  <c r="G416" i="27"/>
  <c r="G415" i="27"/>
  <c r="G414" i="27"/>
  <c r="G413" i="27"/>
  <c r="G412" i="27"/>
  <c r="G411" i="27"/>
  <c r="G410" i="27"/>
  <c r="G409" i="27"/>
  <c r="G408" i="27"/>
  <c r="G407" i="27"/>
  <c r="G406" i="27"/>
  <c r="G405" i="27"/>
  <c r="G404" i="27"/>
  <c r="G403" i="27"/>
  <c r="G402" i="27"/>
  <c r="G401" i="27"/>
  <c r="G400" i="27"/>
  <c r="G399" i="27"/>
  <c r="G398" i="27"/>
  <c r="G397" i="27"/>
  <c r="G396" i="27"/>
  <c r="G395" i="27"/>
  <c r="G394" i="27"/>
  <c r="G393" i="27"/>
  <c r="G392" i="27"/>
  <c r="G391" i="27"/>
  <c r="G390" i="27"/>
  <c r="G389" i="27"/>
  <c r="G388" i="27"/>
  <c r="G387" i="27"/>
  <c r="G386" i="27"/>
  <c r="G385" i="27"/>
  <c r="G384" i="27"/>
  <c r="G383" i="27"/>
  <c r="G382" i="27"/>
  <c r="G381" i="27"/>
  <c r="G380" i="27"/>
  <c r="G379" i="27"/>
  <c r="G378" i="27"/>
  <c r="G377" i="27"/>
  <c r="G376" i="27"/>
  <c r="G375" i="27"/>
  <c r="G374" i="27"/>
  <c r="G373" i="27"/>
  <c r="G372" i="27"/>
  <c r="G371" i="27"/>
  <c r="G370" i="27"/>
  <c r="G369" i="27"/>
  <c r="G368" i="27"/>
  <c r="G367" i="27"/>
  <c r="G366" i="27"/>
  <c r="G365" i="27"/>
  <c r="G364" i="27"/>
  <c r="G363" i="27"/>
  <c r="G362" i="27"/>
  <c r="G361" i="27"/>
  <c r="G360" i="27"/>
  <c r="G359" i="27"/>
  <c r="G358" i="27"/>
  <c r="G357" i="27"/>
  <c r="G356" i="27"/>
  <c r="G355" i="27"/>
  <c r="G354" i="27"/>
  <c r="G353" i="27"/>
  <c r="G352" i="27"/>
  <c r="G351" i="27"/>
  <c r="G350" i="27"/>
  <c r="G349" i="27"/>
  <c r="G348" i="27"/>
  <c r="G347" i="27"/>
  <c r="G346" i="27"/>
  <c r="G345" i="27"/>
  <c r="G344" i="27"/>
  <c r="G343" i="27"/>
  <c r="G342" i="27"/>
  <c r="G341" i="27"/>
  <c r="G340" i="27"/>
  <c r="G339" i="27"/>
  <c r="G338" i="27"/>
  <c r="G337" i="27"/>
  <c r="G336" i="27"/>
  <c r="G335" i="27"/>
  <c r="G334" i="27"/>
  <c r="G333" i="27"/>
  <c r="G332" i="27"/>
  <c r="G331" i="27"/>
  <c r="G330" i="27"/>
  <c r="G329" i="27"/>
  <c r="G328" i="27"/>
  <c r="G327" i="27"/>
  <c r="G326" i="27"/>
  <c r="G325" i="27"/>
  <c r="G324" i="27"/>
  <c r="G323" i="27"/>
  <c r="G322" i="27"/>
  <c r="G321" i="27"/>
  <c r="G320" i="27"/>
  <c r="G319" i="27"/>
  <c r="G318" i="27"/>
  <c r="G317" i="27"/>
  <c r="G316" i="27"/>
  <c r="G315" i="27"/>
  <c r="G314" i="27"/>
  <c r="G313" i="27"/>
  <c r="G312" i="27"/>
  <c r="G311" i="27"/>
  <c r="G310" i="27"/>
  <c r="G309" i="27"/>
  <c r="G308" i="27"/>
  <c r="G307" i="27"/>
  <c r="G306" i="27"/>
  <c r="G305" i="27"/>
  <c r="G304" i="27"/>
  <c r="G303" i="27"/>
  <c r="G302" i="27"/>
  <c r="G301" i="27"/>
  <c r="G300" i="27"/>
  <c r="G299" i="27"/>
  <c r="G298" i="27"/>
  <c r="G297" i="27"/>
  <c r="G296" i="27"/>
  <c r="G295" i="27"/>
  <c r="G294" i="27"/>
  <c r="G293" i="27"/>
  <c r="G292" i="27"/>
  <c r="G291" i="27"/>
  <c r="G290" i="27"/>
  <c r="G289" i="27"/>
  <c r="G288" i="27"/>
  <c r="G287" i="27"/>
  <c r="G286" i="27"/>
  <c r="G285" i="27"/>
  <c r="G284" i="27"/>
  <c r="G283" i="27"/>
  <c r="G282" i="27"/>
  <c r="G281" i="27"/>
  <c r="G280" i="27"/>
  <c r="G279" i="27"/>
  <c r="G278" i="27"/>
  <c r="G277" i="27"/>
  <c r="G276" i="27"/>
  <c r="G275" i="27"/>
  <c r="G274" i="27"/>
  <c r="G273" i="27"/>
  <c r="G272" i="27"/>
  <c r="G271" i="27"/>
  <c r="G270" i="27"/>
  <c r="G269" i="27"/>
  <c r="G268" i="27"/>
  <c r="G267" i="27"/>
  <c r="G266" i="27"/>
  <c r="G265" i="27"/>
  <c r="G264" i="27"/>
  <c r="G263" i="27"/>
  <c r="G262" i="27"/>
  <c r="G261" i="27"/>
  <c r="G260" i="27"/>
  <c r="G259" i="27"/>
  <c r="G258" i="27"/>
  <c r="G257" i="27"/>
  <c r="G256" i="27"/>
  <c r="G255" i="27"/>
  <c r="G254" i="27"/>
  <c r="G253" i="27"/>
  <c r="G252" i="27"/>
  <c r="G251" i="27"/>
  <c r="G250" i="27"/>
  <c r="G249" i="27"/>
  <c r="G248" i="27"/>
  <c r="G247" i="27"/>
  <c r="G246" i="27"/>
  <c r="G245" i="27"/>
  <c r="G244" i="27"/>
  <c r="G243" i="27"/>
  <c r="G242" i="27"/>
  <c r="G241" i="27"/>
  <c r="G240" i="27"/>
  <c r="G239" i="27"/>
  <c r="G238" i="27"/>
  <c r="G237" i="27"/>
  <c r="G236" i="27"/>
  <c r="G235" i="27"/>
  <c r="G234" i="27"/>
  <c r="G233" i="27"/>
  <c r="G232" i="27"/>
  <c r="G231" i="27"/>
  <c r="G230" i="27"/>
  <c r="G229" i="27"/>
  <c r="G228" i="27"/>
  <c r="G227" i="27"/>
  <c r="G226" i="27"/>
  <c r="G225" i="27"/>
  <c r="G224" i="27"/>
  <c r="G223" i="27"/>
  <c r="G222" i="27"/>
  <c r="G221" i="27"/>
  <c r="G220" i="27"/>
  <c r="G219" i="27"/>
  <c r="G218" i="27"/>
  <c r="G217" i="27"/>
  <c r="G216" i="27"/>
  <c r="G215" i="27"/>
  <c r="G214" i="27"/>
  <c r="G213" i="27"/>
  <c r="G212" i="27"/>
  <c r="G211" i="27"/>
  <c r="G210" i="27"/>
  <c r="G209" i="27"/>
  <c r="G208" i="27"/>
  <c r="G207" i="27"/>
  <c r="G206" i="27"/>
  <c r="G205" i="27"/>
  <c r="G204" i="27"/>
  <c r="G203" i="27"/>
  <c r="G202" i="27"/>
  <c r="G201" i="27"/>
  <c r="G200" i="27"/>
  <c r="G199" i="27"/>
  <c r="G198" i="27"/>
  <c r="G197" i="27"/>
  <c r="G196" i="27"/>
  <c r="G195" i="27"/>
  <c r="G194" i="27"/>
  <c r="G193" i="27"/>
  <c r="G192" i="27"/>
  <c r="G191" i="27"/>
  <c r="G190" i="27"/>
  <c r="G189" i="27"/>
  <c r="G188" i="27"/>
  <c r="G187" i="27"/>
  <c r="G186" i="27"/>
  <c r="G185" i="27"/>
  <c r="G184" i="27"/>
  <c r="G183" i="27"/>
  <c r="G182" i="27"/>
  <c r="G181" i="27"/>
  <c r="G180" i="27"/>
  <c r="G179" i="27"/>
  <c r="G178" i="27"/>
  <c r="G177" i="27"/>
  <c r="G176" i="27"/>
  <c r="G175" i="27"/>
  <c r="G174" i="27"/>
  <c r="G173" i="27"/>
  <c r="G172" i="27"/>
  <c r="G171" i="27"/>
  <c r="G170" i="27"/>
  <c r="G169" i="27"/>
  <c r="G168" i="27"/>
  <c r="G167" i="27"/>
  <c r="G166" i="27"/>
  <c r="G165" i="27"/>
  <c r="G164" i="27"/>
  <c r="G163" i="27"/>
  <c r="G162" i="27"/>
  <c r="G161" i="27"/>
  <c r="G160" i="27"/>
  <c r="G159" i="27"/>
  <c r="G158" i="27"/>
  <c r="G157" i="27"/>
  <c r="G156" i="27"/>
  <c r="G155" i="27"/>
  <c r="G154" i="27"/>
  <c r="G153" i="27"/>
  <c r="G152" i="27"/>
  <c r="G151" i="27"/>
  <c r="G150" i="27"/>
  <c r="G149" i="27"/>
  <c r="G148" i="27"/>
  <c r="G147" i="27"/>
  <c r="G146" i="27"/>
  <c r="G145" i="27"/>
  <c r="G144" i="27"/>
  <c r="G143" i="27"/>
  <c r="G142" i="27"/>
  <c r="G141" i="27"/>
  <c r="G140" i="27"/>
  <c r="G139" i="27"/>
  <c r="G138" i="27"/>
  <c r="G137" i="27"/>
  <c r="G136" i="27"/>
  <c r="G135" i="27"/>
  <c r="G134" i="27"/>
  <c r="G133" i="27"/>
  <c r="G132" i="27"/>
  <c r="G131" i="27"/>
  <c r="G130" i="27"/>
  <c r="G129" i="27"/>
  <c r="G128" i="27"/>
  <c r="G127" i="27"/>
  <c r="G126" i="27"/>
  <c r="G125" i="27"/>
  <c r="G124" i="27"/>
  <c r="G123" i="27"/>
  <c r="G122" i="27"/>
  <c r="G121" i="27"/>
  <c r="G120" i="27"/>
  <c r="G119" i="27"/>
  <c r="G118" i="27"/>
  <c r="G117" i="27"/>
  <c r="G116" i="27"/>
  <c r="G115" i="27"/>
  <c r="G114" i="27"/>
  <c r="G113" i="27"/>
  <c r="G112" i="27"/>
  <c r="G111" i="27"/>
  <c r="G110" i="27"/>
  <c r="G109" i="27"/>
  <c r="G108" i="27"/>
  <c r="G107" i="27"/>
  <c r="G106" i="27"/>
  <c r="G105" i="27"/>
  <c r="G104" i="27"/>
  <c r="G103" i="27"/>
  <c r="G102" i="27"/>
  <c r="G101"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I8" i="27"/>
  <c r="J8" i="27" s="1"/>
  <c r="K8" i="27" s="1"/>
  <c r="L8" i="27" s="1"/>
  <c r="M8" i="27" s="1"/>
  <c r="N8" i="27" s="1"/>
  <c r="O8" i="27" s="1"/>
  <c r="P8" i="27" s="1"/>
  <c r="Q8" i="27" s="1"/>
  <c r="R8" i="27" s="1"/>
  <c r="S8" i="27" s="1"/>
  <c r="T8" i="27" s="1"/>
  <c r="U8" i="27" s="1"/>
  <c r="V8" i="27" s="1"/>
  <c r="W8" i="27" s="1"/>
  <c r="X8" i="27" s="1"/>
  <c r="Y8" i="27" s="1"/>
  <c r="Z8" i="27" s="1"/>
  <c r="AA8" i="27" s="1"/>
  <c r="AA13" i="26"/>
  <c r="Z13" i="26"/>
  <c r="Y13" i="26"/>
  <c r="X13" i="26"/>
  <c r="W13" i="26"/>
  <c r="V13" i="26"/>
  <c r="U13" i="26"/>
  <c r="T13" i="26"/>
  <c r="S13" i="26"/>
  <c r="R13" i="26"/>
  <c r="Q13" i="26"/>
  <c r="O13" i="26"/>
  <c r="N13" i="26"/>
  <c r="M13" i="26"/>
  <c r="L13" i="26"/>
  <c r="K13" i="26"/>
  <c r="J13" i="26"/>
  <c r="I13" i="26"/>
  <c r="H13" i="26"/>
  <c r="G13" i="26"/>
  <c r="AA1976" i="24"/>
  <c r="Z1976" i="24"/>
  <c r="Y1976" i="24"/>
  <c r="X1976" i="24"/>
  <c r="W1976" i="24"/>
  <c r="V1976" i="24"/>
  <c r="U1976" i="24"/>
  <c r="T1976" i="24"/>
  <c r="S1976" i="24"/>
  <c r="R1976" i="24"/>
  <c r="Q1976" i="24"/>
  <c r="P1976" i="24"/>
  <c r="N1976" i="24"/>
  <c r="M1976" i="24"/>
  <c r="L1976" i="24"/>
  <c r="K1976" i="24"/>
  <c r="J1976" i="24"/>
  <c r="I1976" i="24"/>
  <c r="H1976" i="24"/>
  <c r="G1976" i="24"/>
  <c r="AA1975" i="24"/>
  <c r="Z1975" i="24"/>
  <c r="Y1975" i="24"/>
  <c r="X1975" i="24"/>
  <c r="W1975" i="24"/>
  <c r="V1975" i="24"/>
  <c r="U1975" i="24"/>
  <c r="T1975" i="24"/>
  <c r="S1975" i="24"/>
  <c r="R1975" i="24"/>
  <c r="Q1975" i="24"/>
  <c r="P1975" i="24"/>
  <c r="N1975" i="24"/>
  <c r="M1975" i="24"/>
  <c r="L1975" i="24"/>
  <c r="K1975" i="24"/>
  <c r="J1975" i="24"/>
  <c r="I1975" i="24"/>
  <c r="H1975" i="24"/>
  <c r="G1975" i="24"/>
  <c r="AA12" i="26"/>
  <c r="Z12" i="26"/>
  <c r="Y12" i="26"/>
  <c r="X12" i="26"/>
  <c r="W12" i="26"/>
  <c r="V12" i="26"/>
  <c r="U12" i="26"/>
  <c r="T12" i="26"/>
  <c r="S12" i="26"/>
  <c r="R12" i="26"/>
  <c r="Q12" i="26"/>
  <c r="P12" i="26"/>
  <c r="N12" i="26"/>
  <c r="M12" i="26"/>
  <c r="L12" i="26"/>
  <c r="K12" i="26"/>
  <c r="J12" i="26"/>
  <c r="I12" i="26"/>
  <c r="H12" i="26"/>
  <c r="G12" i="26"/>
  <c r="AA11" i="26"/>
  <c r="Z11" i="26"/>
  <c r="Y11" i="26"/>
  <c r="X11" i="26"/>
  <c r="W11" i="26"/>
  <c r="V11" i="26"/>
  <c r="U11" i="26"/>
  <c r="T11" i="26"/>
  <c r="S11" i="26"/>
  <c r="R11" i="26"/>
  <c r="Q11" i="26"/>
  <c r="P11" i="26"/>
  <c r="N11" i="26"/>
  <c r="M11" i="26"/>
  <c r="L11" i="26"/>
  <c r="K11" i="26"/>
  <c r="J11" i="26"/>
  <c r="I11" i="26"/>
  <c r="H11" i="26"/>
  <c r="G11" i="26"/>
  <c r="AA10" i="26"/>
  <c r="AA16" i="26" s="1"/>
  <c r="Z10" i="26"/>
  <c r="Z16" i="26" s="1"/>
  <c r="Y10" i="26"/>
  <c r="Y16" i="26" s="1"/>
  <c r="X10" i="26"/>
  <c r="X16" i="26" s="1"/>
  <c r="W10" i="26"/>
  <c r="W16" i="26" s="1"/>
  <c r="V10" i="26"/>
  <c r="V16" i="26" s="1"/>
  <c r="U10" i="26"/>
  <c r="U16" i="26" s="1"/>
  <c r="T10" i="26"/>
  <c r="T16" i="26" s="1"/>
  <c r="S10" i="26"/>
  <c r="S16" i="26" s="1"/>
  <c r="R10" i="26"/>
  <c r="R16" i="26" s="1"/>
  <c r="Q10" i="26"/>
  <c r="Q16" i="26" s="1"/>
  <c r="P10" i="26"/>
  <c r="N10" i="26"/>
  <c r="N16" i="26" s="1"/>
  <c r="M10" i="26"/>
  <c r="M16" i="26" s="1"/>
  <c r="L10" i="26"/>
  <c r="L16" i="26" s="1"/>
  <c r="K10" i="26"/>
  <c r="J10" i="26"/>
  <c r="J16" i="26" s="1"/>
  <c r="I10" i="26"/>
  <c r="H10" i="26"/>
  <c r="H16" i="26" s="1"/>
  <c r="G10" i="26"/>
  <c r="G16" i="26" s="1"/>
  <c r="J9" i="26"/>
  <c r="K9" i="26" s="1"/>
  <c r="L9" i="26" s="1"/>
  <c r="M9" i="26" s="1"/>
  <c r="N9" i="26" s="1"/>
  <c r="O9" i="26" s="1"/>
  <c r="P9" i="26" s="1"/>
  <c r="Q9" i="26" s="1"/>
  <c r="R9" i="26" s="1"/>
  <c r="S9" i="26" s="1"/>
  <c r="T9" i="26" s="1"/>
  <c r="U9" i="26" s="1"/>
  <c r="V9" i="26" s="1"/>
  <c r="W9" i="26" s="1"/>
  <c r="X9" i="26" s="1"/>
  <c r="Y9" i="26" s="1"/>
  <c r="Z9" i="26" s="1"/>
  <c r="AA9" i="26" s="1"/>
  <c r="I9" i="26"/>
  <c r="AA13" i="25"/>
  <c r="Z13" i="25"/>
  <c r="Y13" i="25"/>
  <c r="X13" i="25"/>
  <c r="W13" i="25"/>
  <c r="V13" i="25"/>
  <c r="T13" i="25"/>
  <c r="S13" i="25"/>
  <c r="R13" i="25"/>
  <c r="Q13" i="25"/>
  <c r="P13" i="25"/>
  <c r="O13" i="25"/>
  <c r="N13" i="25"/>
  <c r="M13" i="25"/>
  <c r="L13" i="25"/>
  <c r="K13" i="25"/>
  <c r="J13" i="25"/>
  <c r="I13" i="25"/>
  <c r="H13" i="25"/>
  <c r="G13" i="25"/>
  <c r="AA12" i="25"/>
  <c r="Z12" i="25"/>
  <c r="Y12" i="25"/>
  <c r="X12" i="25"/>
  <c r="W12" i="25"/>
  <c r="V12" i="25"/>
  <c r="T12" i="25"/>
  <c r="S12" i="25"/>
  <c r="R12" i="25"/>
  <c r="Q12" i="25"/>
  <c r="P12" i="25"/>
  <c r="O12" i="25"/>
  <c r="N12" i="25"/>
  <c r="M12" i="25"/>
  <c r="L12" i="25"/>
  <c r="K12" i="25"/>
  <c r="J12" i="25"/>
  <c r="I12" i="25"/>
  <c r="H12" i="25"/>
  <c r="G12" i="25"/>
  <c r="AA11" i="25"/>
  <c r="Z11" i="25"/>
  <c r="Y11" i="25"/>
  <c r="X11" i="25"/>
  <c r="W11" i="25"/>
  <c r="V11" i="25"/>
  <c r="U11" i="25"/>
  <c r="T11" i="25"/>
  <c r="S11" i="25"/>
  <c r="R11" i="25"/>
  <c r="Q11" i="25"/>
  <c r="P11" i="25"/>
  <c r="O11" i="25"/>
  <c r="N11" i="25"/>
  <c r="M11" i="25"/>
  <c r="L11" i="25"/>
  <c r="K11" i="25"/>
  <c r="J11" i="25"/>
  <c r="I11" i="25"/>
  <c r="H11" i="25"/>
  <c r="G11" i="25"/>
  <c r="AA10" i="25"/>
  <c r="Z10" i="25"/>
  <c r="Y10" i="25"/>
  <c r="X10" i="25"/>
  <c r="W10" i="25"/>
  <c r="V10" i="25"/>
  <c r="U10" i="25"/>
  <c r="T10" i="25"/>
  <c r="S10" i="25"/>
  <c r="R10" i="25"/>
  <c r="Q10" i="25"/>
  <c r="P10" i="25"/>
  <c r="O10" i="25"/>
  <c r="N10" i="25"/>
  <c r="M10" i="25"/>
  <c r="L10" i="25"/>
  <c r="K10" i="25"/>
  <c r="J10" i="25"/>
  <c r="I10" i="25"/>
  <c r="H10" i="25"/>
  <c r="G10" i="25"/>
  <c r="J9" i="25"/>
  <c r="K9" i="25" s="1"/>
  <c r="L9" i="25" s="1"/>
  <c r="M9" i="25" s="1"/>
  <c r="N9" i="25" s="1"/>
  <c r="O9" i="25" s="1"/>
  <c r="P9" i="25" s="1"/>
  <c r="Q9" i="25" s="1"/>
  <c r="R9" i="25" s="1"/>
  <c r="S9" i="25" s="1"/>
  <c r="T9" i="25" s="1"/>
  <c r="U9" i="25" s="1"/>
  <c r="V9" i="25" s="1"/>
  <c r="W9" i="25" s="1"/>
  <c r="X9" i="25" s="1"/>
  <c r="Y9" i="25" s="1"/>
  <c r="Z9" i="25" s="1"/>
  <c r="AA9" i="25" s="1"/>
  <c r="I9" i="25"/>
  <c r="AA1974" i="24"/>
  <c r="Y1974" i="24"/>
  <c r="X1974" i="24"/>
  <c r="W1974" i="24"/>
  <c r="V1974" i="24"/>
  <c r="U1974" i="24"/>
  <c r="T1974" i="24"/>
  <c r="AA1973" i="24"/>
  <c r="Z1973" i="24"/>
  <c r="Y1973" i="24"/>
  <c r="X1973" i="24"/>
  <c r="W1973" i="24"/>
  <c r="V1973" i="24"/>
  <c r="U1973" i="24"/>
  <c r="T1973" i="24"/>
  <c r="AA1972" i="24"/>
  <c r="Z1972" i="24"/>
  <c r="Y1972" i="24"/>
  <c r="X1972" i="24"/>
  <c r="W1972" i="24"/>
  <c r="V1972" i="24"/>
  <c r="T1972" i="24"/>
  <c r="AA1971" i="24"/>
  <c r="Z1971" i="24"/>
  <c r="Y1971" i="24"/>
  <c r="X1971" i="24"/>
  <c r="W1971" i="24"/>
  <c r="V1971" i="24"/>
  <c r="U1971" i="24"/>
  <c r="T1971" i="24"/>
  <c r="AA1970" i="24"/>
  <c r="Y1970" i="24"/>
  <c r="X1970" i="24"/>
  <c r="W1970" i="24"/>
  <c r="V1970" i="24"/>
  <c r="U1970" i="24"/>
  <c r="AA1969" i="24"/>
  <c r="Z1969" i="24"/>
  <c r="Y1969" i="24"/>
  <c r="X1969" i="24"/>
  <c r="W1969" i="24"/>
  <c r="V1969" i="24"/>
  <c r="U1969" i="24"/>
  <c r="T1969" i="24"/>
  <c r="AA1968" i="24"/>
  <c r="Z1968" i="24"/>
  <c r="Y1968" i="24"/>
  <c r="X1968" i="24"/>
  <c r="W1968" i="24"/>
  <c r="V1968" i="24"/>
  <c r="U1968" i="24"/>
  <c r="T1968" i="24"/>
  <c r="AA1967" i="24"/>
  <c r="Z1967" i="24"/>
  <c r="Y1967" i="24"/>
  <c r="X1967" i="24"/>
  <c r="W1967" i="24"/>
  <c r="V1967" i="24"/>
  <c r="U1967" i="24"/>
  <c r="T1967" i="24"/>
  <c r="AA1966" i="24"/>
  <c r="Z1966" i="24"/>
  <c r="Y1966" i="24"/>
  <c r="X1966" i="24"/>
  <c r="W1966" i="24"/>
  <c r="V1966" i="24"/>
  <c r="U1966" i="24"/>
  <c r="T1966" i="24"/>
  <c r="AA1965" i="24"/>
  <c r="Z1965" i="24"/>
  <c r="Y1965" i="24"/>
  <c r="X1965" i="24"/>
  <c r="W1965" i="24"/>
  <c r="V1965" i="24"/>
  <c r="U1965" i="24"/>
  <c r="T1965" i="24"/>
  <c r="AA1964" i="24"/>
  <c r="Z1964" i="24"/>
  <c r="Y1964" i="24"/>
  <c r="X1964" i="24"/>
  <c r="W1964" i="24"/>
  <c r="V1964" i="24"/>
  <c r="U1964" i="24"/>
  <c r="T1964" i="24"/>
  <c r="AA1963" i="24"/>
  <c r="Z1963" i="24"/>
  <c r="Y1963" i="24"/>
  <c r="X1963" i="24"/>
  <c r="W1963" i="24"/>
  <c r="V1963" i="24"/>
  <c r="U1963" i="24"/>
  <c r="T1963" i="24"/>
  <c r="AA1962" i="24"/>
  <c r="Z1962" i="24"/>
  <c r="Y1962" i="24"/>
  <c r="X1962" i="24"/>
  <c r="W1962" i="24"/>
  <c r="V1962" i="24"/>
  <c r="U1962" i="24"/>
  <c r="T1962" i="24"/>
  <c r="AA1961" i="24"/>
  <c r="Z1961" i="24"/>
  <c r="Y1961" i="24"/>
  <c r="X1961" i="24"/>
  <c r="W1961" i="24"/>
  <c r="V1961" i="24"/>
  <c r="U1961" i="24"/>
  <c r="T1961" i="24"/>
  <c r="AA1960" i="24"/>
  <c r="Z1960" i="24"/>
  <c r="Y1960" i="24"/>
  <c r="X1960" i="24"/>
  <c r="W1960" i="24"/>
  <c r="V1960" i="24"/>
  <c r="U1960" i="24"/>
  <c r="T1960" i="24"/>
  <c r="AA1959" i="24"/>
  <c r="Z1959" i="24"/>
  <c r="Y1959" i="24"/>
  <c r="X1959" i="24"/>
  <c r="W1959" i="24"/>
  <c r="V1959" i="24"/>
  <c r="U1959" i="24"/>
  <c r="T1959" i="24"/>
  <c r="AA1958" i="24"/>
  <c r="Z1958" i="24"/>
  <c r="Y1958" i="24"/>
  <c r="X1958" i="24"/>
  <c r="W1958" i="24"/>
  <c r="V1958" i="24"/>
  <c r="U1958" i="24"/>
  <c r="T1958" i="24"/>
  <c r="AA1957" i="24"/>
  <c r="Z1957" i="24"/>
  <c r="Y1957" i="24"/>
  <c r="X1957" i="24"/>
  <c r="W1957" i="24"/>
  <c r="V1957" i="24"/>
  <c r="U1957" i="24"/>
  <c r="T1957" i="24"/>
  <c r="AA1956" i="24"/>
  <c r="Z1956" i="24"/>
  <c r="Y1956" i="24"/>
  <c r="X1956" i="24"/>
  <c r="W1956" i="24"/>
  <c r="V1956" i="24"/>
  <c r="U1956" i="24"/>
  <c r="T1956" i="24"/>
  <c r="AA1955" i="24"/>
  <c r="Z1955" i="24"/>
  <c r="Y1955" i="24"/>
  <c r="X1955" i="24"/>
  <c r="W1955" i="24"/>
  <c r="V1955" i="24"/>
  <c r="U1955" i="24"/>
  <c r="T1955" i="24"/>
  <c r="AA1954" i="24"/>
  <c r="Z1954" i="24"/>
  <c r="Y1954" i="24"/>
  <c r="X1954" i="24"/>
  <c r="W1954" i="24"/>
  <c r="V1954" i="24"/>
  <c r="U1954" i="24"/>
  <c r="T1954" i="24"/>
  <c r="AA1953" i="24"/>
  <c r="Z1953" i="24"/>
  <c r="Y1953" i="24"/>
  <c r="X1953" i="24"/>
  <c r="W1953" i="24"/>
  <c r="V1953" i="24"/>
  <c r="U1953" i="24"/>
  <c r="T1953" i="24"/>
  <c r="AA1952" i="24"/>
  <c r="Z1952" i="24"/>
  <c r="Y1952" i="24"/>
  <c r="X1952" i="24"/>
  <c r="W1952" i="24"/>
  <c r="V1952" i="24"/>
  <c r="U1952" i="24"/>
  <c r="T1952" i="24"/>
  <c r="AA1951" i="24"/>
  <c r="Z1951" i="24"/>
  <c r="Y1951" i="24"/>
  <c r="X1951" i="24"/>
  <c r="W1951" i="24"/>
  <c r="V1951" i="24"/>
  <c r="U1951" i="24"/>
  <c r="T1951" i="24"/>
  <c r="AA1950" i="24"/>
  <c r="Z1950" i="24"/>
  <c r="Y1950" i="24"/>
  <c r="X1950" i="24"/>
  <c r="W1950" i="24"/>
  <c r="V1950" i="24"/>
  <c r="U1950" i="24"/>
  <c r="T1950" i="24"/>
  <c r="AA1949" i="24"/>
  <c r="Z1949" i="24"/>
  <c r="Y1949" i="24"/>
  <c r="X1949" i="24"/>
  <c r="W1949" i="24"/>
  <c r="V1949" i="24"/>
  <c r="U1949" i="24"/>
  <c r="T1949" i="24"/>
  <c r="AA1948" i="24"/>
  <c r="Z1948" i="24"/>
  <c r="Y1948" i="24"/>
  <c r="X1948" i="24"/>
  <c r="W1948" i="24"/>
  <c r="V1948" i="24"/>
  <c r="U1948" i="24"/>
  <c r="T1948" i="24"/>
  <c r="AA1947" i="24"/>
  <c r="Z1947" i="24"/>
  <c r="Y1947" i="24"/>
  <c r="X1947" i="24"/>
  <c r="W1947" i="24"/>
  <c r="V1947" i="24"/>
  <c r="U1947" i="24"/>
  <c r="T1947" i="24"/>
  <c r="AA1946" i="24"/>
  <c r="Z1946" i="24"/>
  <c r="Y1946" i="24"/>
  <c r="X1946" i="24"/>
  <c r="W1946" i="24"/>
  <c r="V1946" i="24"/>
  <c r="U1946" i="24"/>
  <c r="T1946" i="24"/>
  <c r="AA1945" i="24"/>
  <c r="Z1945" i="24"/>
  <c r="Y1945" i="24"/>
  <c r="X1945" i="24"/>
  <c r="W1945" i="24"/>
  <c r="V1945" i="24"/>
  <c r="U1945" i="24"/>
  <c r="T1945" i="24"/>
  <c r="AA1944" i="24"/>
  <c r="Z1944" i="24"/>
  <c r="Y1944" i="24"/>
  <c r="X1944" i="24"/>
  <c r="W1944" i="24"/>
  <c r="V1944" i="24"/>
  <c r="U1944" i="24"/>
  <c r="T1944" i="24"/>
  <c r="AA1943" i="24"/>
  <c r="Z1943" i="24"/>
  <c r="Y1943" i="24"/>
  <c r="X1943" i="24"/>
  <c r="W1943" i="24"/>
  <c r="V1943" i="24"/>
  <c r="U1943" i="24"/>
  <c r="T1943" i="24"/>
  <c r="AA1942" i="24"/>
  <c r="Z1942" i="24"/>
  <c r="Y1942" i="24"/>
  <c r="X1942" i="24"/>
  <c r="W1942" i="24"/>
  <c r="V1942" i="24"/>
  <c r="U1942" i="24"/>
  <c r="T1942" i="24"/>
  <c r="AA1941" i="24"/>
  <c r="Z1941" i="24"/>
  <c r="Y1941" i="24"/>
  <c r="X1941" i="24"/>
  <c r="W1941" i="24"/>
  <c r="V1941" i="24"/>
  <c r="U1941" i="24"/>
  <c r="T1941" i="24"/>
  <c r="AA1940" i="24"/>
  <c r="Z1940" i="24"/>
  <c r="Y1940" i="24"/>
  <c r="X1940" i="24"/>
  <c r="W1940" i="24"/>
  <c r="V1940" i="24"/>
  <c r="U1940" i="24"/>
  <c r="T1940" i="24"/>
  <c r="AA1939" i="24"/>
  <c r="Z1939" i="24"/>
  <c r="Y1939" i="24"/>
  <c r="X1939" i="24"/>
  <c r="W1939" i="24"/>
  <c r="V1939" i="24"/>
  <c r="U1939" i="24"/>
  <c r="T1939" i="24"/>
  <c r="AA1938" i="24"/>
  <c r="Z1938" i="24"/>
  <c r="Y1938" i="24"/>
  <c r="X1938" i="24"/>
  <c r="W1938" i="24"/>
  <c r="V1938" i="24"/>
  <c r="U1938" i="24"/>
  <c r="T1938" i="24"/>
  <c r="AA1937" i="24"/>
  <c r="Z1937" i="24"/>
  <c r="Y1937" i="24"/>
  <c r="X1937" i="24"/>
  <c r="W1937" i="24"/>
  <c r="V1937" i="24"/>
  <c r="U1937" i="24"/>
  <c r="T1937" i="24"/>
  <c r="AA1936" i="24"/>
  <c r="Z1936" i="24"/>
  <c r="Y1936" i="24"/>
  <c r="X1936" i="24"/>
  <c r="W1936" i="24"/>
  <c r="V1936" i="24"/>
  <c r="U1936" i="24"/>
  <c r="T1936" i="24"/>
  <c r="AA1935" i="24"/>
  <c r="Z1935" i="24"/>
  <c r="Y1935" i="24"/>
  <c r="X1935" i="24"/>
  <c r="W1935" i="24"/>
  <c r="V1935" i="24"/>
  <c r="U1935" i="24"/>
  <c r="T1935" i="24"/>
  <c r="AA1934" i="24"/>
  <c r="Z1934" i="24"/>
  <c r="Y1934" i="24"/>
  <c r="X1934" i="24"/>
  <c r="W1934" i="24"/>
  <c r="V1934" i="24"/>
  <c r="U1934" i="24"/>
  <c r="T1934" i="24"/>
  <c r="AA1933" i="24"/>
  <c r="Z1933" i="24"/>
  <c r="Y1933" i="24"/>
  <c r="X1933" i="24"/>
  <c r="W1933" i="24"/>
  <c r="V1933" i="24"/>
  <c r="U1933" i="24"/>
  <c r="T1933" i="24"/>
  <c r="AA1932" i="24"/>
  <c r="Z1932" i="24"/>
  <c r="Y1932" i="24"/>
  <c r="X1932" i="24"/>
  <c r="W1932" i="24"/>
  <c r="V1932" i="24"/>
  <c r="U1932" i="24"/>
  <c r="T1932" i="24"/>
  <c r="AA1931" i="24"/>
  <c r="Z1931" i="24"/>
  <c r="Y1931" i="24"/>
  <c r="X1931" i="24"/>
  <c r="W1931" i="24"/>
  <c r="V1931" i="24"/>
  <c r="U1931" i="24"/>
  <c r="T1931" i="24"/>
  <c r="AA1930" i="24"/>
  <c r="Z1930" i="24"/>
  <c r="Y1930" i="24"/>
  <c r="X1930" i="24"/>
  <c r="W1930" i="24"/>
  <c r="V1930" i="24"/>
  <c r="U1930" i="24"/>
  <c r="T1930" i="24"/>
  <c r="AA1929" i="24"/>
  <c r="Z1929" i="24"/>
  <c r="Y1929" i="24"/>
  <c r="X1929" i="24"/>
  <c r="W1929" i="24"/>
  <c r="V1929" i="24"/>
  <c r="U1929" i="24"/>
  <c r="T1929" i="24"/>
  <c r="AA1928" i="24"/>
  <c r="Z1928" i="24"/>
  <c r="Y1928" i="24"/>
  <c r="X1928" i="24"/>
  <c r="W1928" i="24"/>
  <c r="V1928" i="24"/>
  <c r="U1928" i="24"/>
  <c r="T1928" i="24"/>
  <c r="AA1927" i="24"/>
  <c r="Z1927" i="24"/>
  <c r="Y1927" i="24"/>
  <c r="X1927" i="24"/>
  <c r="W1927" i="24"/>
  <c r="V1927" i="24"/>
  <c r="U1927" i="24"/>
  <c r="T1927" i="24"/>
  <c r="AA1926" i="24"/>
  <c r="Z1926" i="24"/>
  <c r="Y1926" i="24"/>
  <c r="X1926" i="24"/>
  <c r="W1926" i="24"/>
  <c r="V1926" i="24"/>
  <c r="U1926" i="24"/>
  <c r="T1926" i="24"/>
  <c r="AA1925" i="24"/>
  <c r="Z1925" i="24"/>
  <c r="Y1925" i="24"/>
  <c r="X1925" i="24"/>
  <c r="W1925" i="24"/>
  <c r="V1925" i="24"/>
  <c r="U1925" i="24"/>
  <c r="T1925" i="24"/>
  <c r="AA1924" i="24"/>
  <c r="Z1924" i="24"/>
  <c r="Y1924" i="24"/>
  <c r="X1924" i="24"/>
  <c r="W1924" i="24"/>
  <c r="V1924" i="24"/>
  <c r="U1924" i="24"/>
  <c r="T1924" i="24"/>
  <c r="AA1923" i="24"/>
  <c r="Z1923" i="24"/>
  <c r="Y1923" i="24"/>
  <c r="X1923" i="24"/>
  <c r="W1923" i="24"/>
  <c r="V1923" i="24"/>
  <c r="U1923" i="24"/>
  <c r="T1923" i="24"/>
  <c r="AA1922" i="24"/>
  <c r="Z1922" i="24"/>
  <c r="Y1922" i="24"/>
  <c r="X1922" i="24"/>
  <c r="W1922" i="24"/>
  <c r="V1922" i="24"/>
  <c r="U1922" i="24"/>
  <c r="T1922" i="24"/>
  <c r="AA1921" i="24"/>
  <c r="Z1921" i="24"/>
  <c r="Y1921" i="24"/>
  <c r="X1921" i="24"/>
  <c r="W1921" i="24"/>
  <c r="V1921" i="24"/>
  <c r="U1921" i="24"/>
  <c r="T1921" i="24"/>
  <c r="AA1920" i="24"/>
  <c r="Z1920" i="24"/>
  <c r="Y1920" i="24"/>
  <c r="X1920" i="24"/>
  <c r="W1920" i="24"/>
  <c r="V1920" i="24"/>
  <c r="U1920" i="24"/>
  <c r="T1920" i="24"/>
  <c r="AA1919" i="24"/>
  <c r="Z1919" i="24"/>
  <c r="Y1919" i="24"/>
  <c r="X1919" i="24"/>
  <c r="W1919" i="24"/>
  <c r="V1919" i="24"/>
  <c r="U1919" i="24"/>
  <c r="T1919" i="24"/>
  <c r="AA1918" i="24"/>
  <c r="Z1918" i="24"/>
  <c r="Y1918" i="24"/>
  <c r="X1918" i="24"/>
  <c r="W1918" i="24"/>
  <c r="V1918" i="24"/>
  <c r="U1918" i="24"/>
  <c r="T1918" i="24"/>
  <c r="AA1917" i="24"/>
  <c r="Z1917" i="24"/>
  <c r="Y1917" i="24"/>
  <c r="X1917" i="24"/>
  <c r="W1917" i="24"/>
  <c r="V1917" i="24"/>
  <c r="U1917" i="24"/>
  <c r="T1917" i="24"/>
  <c r="AA1916" i="24"/>
  <c r="Z1916" i="24"/>
  <c r="Y1916" i="24"/>
  <c r="X1916" i="24"/>
  <c r="W1916" i="24"/>
  <c r="V1916" i="24"/>
  <c r="U1916" i="24"/>
  <c r="T1916" i="24"/>
  <c r="AA1915" i="24"/>
  <c r="Z1915" i="24"/>
  <c r="Y1915" i="24"/>
  <c r="X1915" i="24"/>
  <c r="W1915" i="24"/>
  <c r="V1915" i="24"/>
  <c r="U1915" i="24"/>
  <c r="T1915" i="24"/>
  <c r="AA1914" i="24"/>
  <c r="Z1914" i="24"/>
  <c r="Y1914" i="24"/>
  <c r="X1914" i="24"/>
  <c r="W1914" i="24"/>
  <c r="V1914" i="24"/>
  <c r="U1914" i="24"/>
  <c r="T1914" i="24"/>
  <c r="AA1913" i="24"/>
  <c r="Z1913" i="24"/>
  <c r="Y1913" i="24"/>
  <c r="X1913" i="24"/>
  <c r="W1913" i="24"/>
  <c r="V1913" i="24"/>
  <c r="U1913" i="24"/>
  <c r="T1913" i="24"/>
  <c r="AA1912" i="24"/>
  <c r="Z1912" i="24"/>
  <c r="Y1912" i="24"/>
  <c r="X1912" i="24"/>
  <c r="W1912" i="24"/>
  <c r="V1912" i="24"/>
  <c r="U1912" i="24"/>
  <c r="T1912" i="24"/>
  <c r="AA1911" i="24"/>
  <c r="Z1911" i="24"/>
  <c r="Y1911" i="24"/>
  <c r="X1911" i="24"/>
  <c r="W1911" i="24"/>
  <c r="V1911" i="24"/>
  <c r="U1911" i="24"/>
  <c r="T1911" i="24"/>
  <c r="AA1910" i="24"/>
  <c r="Z1910" i="24"/>
  <c r="Y1910" i="24"/>
  <c r="X1910" i="24"/>
  <c r="W1910" i="24"/>
  <c r="V1910" i="24"/>
  <c r="U1910" i="24"/>
  <c r="T1910" i="24"/>
  <c r="AA1909" i="24"/>
  <c r="Z1909" i="24"/>
  <c r="Y1909" i="24"/>
  <c r="X1909" i="24"/>
  <c r="W1909" i="24"/>
  <c r="V1909" i="24"/>
  <c r="U1909" i="24"/>
  <c r="T1909" i="24"/>
  <c r="AA1908" i="24"/>
  <c r="Z1908" i="24"/>
  <c r="Y1908" i="24"/>
  <c r="X1908" i="24"/>
  <c r="W1908" i="24"/>
  <c r="V1908" i="24"/>
  <c r="U1908" i="24"/>
  <c r="T1908" i="24"/>
  <c r="AA1907" i="24"/>
  <c r="Z1907" i="24"/>
  <c r="Y1907" i="24"/>
  <c r="X1907" i="24"/>
  <c r="W1907" i="24"/>
  <c r="V1907" i="24"/>
  <c r="U1907" i="24"/>
  <c r="T1907" i="24"/>
  <c r="AA1906" i="24"/>
  <c r="Z1906" i="24"/>
  <c r="Y1906" i="24"/>
  <c r="X1906" i="24"/>
  <c r="W1906" i="24"/>
  <c r="V1906" i="24"/>
  <c r="U1906" i="24"/>
  <c r="T1906" i="24"/>
  <c r="AA1905" i="24"/>
  <c r="Z1905" i="24"/>
  <c r="Y1905" i="24"/>
  <c r="X1905" i="24"/>
  <c r="W1905" i="24"/>
  <c r="V1905" i="24"/>
  <c r="U1905" i="24"/>
  <c r="T1905" i="24"/>
  <c r="AA1904" i="24"/>
  <c r="Z1904" i="24"/>
  <c r="Y1904" i="24"/>
  <c r="X1904" i="24"/>
  <c r="W1904" i="24"/>
  <c r="V1904" i="24"/>
  <c r="U1904" i="24"/>
  <c r="T1904" i="24"/>
  <c r="AA1903" i="24"/>
  <c r="Z1903" i="24"/>
  <c r="Y1903" i="24"/>
  <c r="X1903" i="24"/>
  <c r="W1903" i="24"/>
  <c r="V1903" i="24"/>
  <c r="U1903" i="24"/>
  <c r="T1903" i="24"/>
  <c r="AA1902" i="24"/>
  <c r="Z1902" i="24"/>
  <c r="Y1902" i="24"/>
  <c r="X1902" i="24"/>
  <c r="W1902" i="24"/>
  <c r="V1902" i="24"/>
  <c r="U1902" i="24"/>
  <c r="T1902" i="24"/>
  <c r="AA1901" i="24"/>
  <c r="Z1901" i="24"/>
  <c r="Y1901" i="24"/>
  <c r="X1901" i="24"/>
  <c r="W1901" i="24"/>
  <c r="V1901" i="24"/>
  <c r="U1901" i="24"/>
  <c r="T1901" i="24"/>
  <c r="AA1900" i="24"/>
  <c r="Z1900" i="24"/>
  <c r="Y1900" i="24"/>
  <c r="X1900" i="24"/>
  <c r="W1900" i="24"/>
  <c r="V1900" i="24"/>
  <c r="U1900" i="24"/>
  <c r="T1900" i="24"/>
  <c r="AA1899" i="24"/>
  <c r="Z1899" i="24"/>
  <c r="Y1899" i="24"/>
  <c r="X1899" i="24"/>
  <c r="W1899" i="24"/>
  <c r="V1899" i="24"/>
  <c r="U1899" i="24"/>
  <c r="T1899" i="24"/>
  <c r="AA1898" i="24"/>
  <c r="Z1898" i="24"/>
  <c r="Y1898" i="24"/>
  <c r="X1898" i="24"/>
  <c r="W1898" i="24"/>
  <c r="V1898" i="24"/>
  <c r="U1898" i="24"/>
  <c r="T1898" i="24"/>
  <c r="AA1897" i="24"/>
  <c r="Z1897" i="24"/>
  <c r="Y1897" i="24"/>
  <c r="X1897" i="24"/>
  <c r="W1897" i="24"/>
  <c r="V1897" i="24"/>
  <c r="U1897" i="24"/>
  <c r="T1897" i="24"/>
  <c r="AA1896" i="24"/>
  <c r="Z1896" i="24"/>
  <c r="Y1896" i="24"/>
  <c r="X1896" i="24"/>
  <c r="W1896" i="24"/>
  <c r="V1896" i="24"/>
  <c r="U1896" i="24"/>
  <c r="T1896" i="24"/>
  <c r="AA1895" i="24"/>
  <c r="Z1895" i="24"/>
  <c r="Y1895" i="24"/>
  <c r="X1895" i="24"/>
  <c r="W1895" i="24"/>
  <c r="V1895" i="24"/>
  <c r="U1895" i="24"/>
  <c r="T1895" i="24"/>
  <c r="AA1894" i="24"/>
  <c r="Z1894" i="24"/>
  <c r="Y1894" i="24"/>
  <c r="X1894" i="24"/>
  <c r="W1894" i="24"/>
  <c r="V1894" i="24"/>
  <c r="U1894" i="24"/>
  <c r="T1894" i="24"/>
  <c r="AA1893" i="24"/>
  <c r="Z1893" i="24"/>
  <c r="Y1893" i="24"/>
  <c r="X1893" i="24"/>
  <c r="W1893" i="24"/>
  <c r="V1893" i="24"/>
  <c r="U1893" i="24"/>
  <c r="T1893" i="24"/>
  <c r="AA1892" i="24"/>
  <c r="Z1892" i="24"/>
  <c r="Y1892" i="24"/>
  <c r="X1892" i="24"/>
  <c r="W1892" i="24"/>
  <c r="V1892" i="24"/>
  <c r="U1892" i="24"/>
  <c r="T1892" i="24"/>
  <c r="AA1891" i="24"/>
  <c r="Z1891" i="24"/>
  <c r="Y1891" i="24"/>
  <c r="X1891" i="24"/>
  <c r="W1891" i="24"/>
  <c r="V1891" i="24"/>
  <c r="U1891" i="24"/>
  <c r="T1891" i="24"/>
  <c r="AA1890" i="24"/>
  <c r="Z1890" i="24"/>
  <c r="Y1890" i="24"/>
  <c r="X1890" i="24"/>
  <c r="W1890" i="24"/>
  <c r="V1890" i="24"/>
  <c r="U1890" i="24"/>
  <c r="T1890" i="24"/>
  <c r="AA1889" i="24"/>
  <c r="Z1889" i="24"/>
  <c r="Y1889" i="24"/>
  <c r="X1889" i="24"/>
  <c r="W1889" i="24"/>
  <c r="V1889" i="24"/>
  <c r="U1889" i="24"/>
  <c r="T1889" i="24"/>
  <c r="AA1888" i="24"/>
  <c r="Z1888" i="24"/>
  <c r="Y1888" i="24"/>
  <c r="X1888" i="24"/>
  <c r="W1888" i="24"/>
  <c r="V1888" i="24"/>
  <c r="U1888" i="24"/>
  <c r="T1888" i="24"/>
  <c r="AA1887" i="24"/>
  <c r="Z1887" i="24"/>
  <c r="Y1887" i="24"/>
  <c r="X1887" i="24"/>
  <c r="W1887" i="24"/>
  <c r="V1887" i="24"/>
  <c r="U1887" i="24"/>
  <c r="T1887" i="24"/>
  <c r="AA1886" i="24"/>
  <c r="Z1886" i="24"/>
  <c r="Y1886" i="24"/>
  <c r="X1886" i="24"/>
  <c r="W1886" i="24"/>
  <c r="V1886" i="24"/>
  <c r="U1886" i="24"/>
  <c r="T1886" i="24"/>
  <c r="AA1885" i="24"/>
  <c r="Z1885" i="24"/>
  <c r="Y1885" i="24"/>
  <c r="X1885" i="24"/>
  <c r="W1885" i="24"/>
  <c r="V1885" i="24"/>
  <c r="U1885" i="24"/>
  <c r="T1885" i="24"/>
  <c r="AA1884" i="24"/>
  <c r="Z1884" i="24"/>
  <c r="Y1884" i="24"/>
  <c r="X1884" i="24"/>
  <c r="W1884" i="24"/>
  <c r="V1884" i="24"/>
  <c r="U1884" i="24"/>
  <c r="T1884" i="24"/>
  <c r="AA1883" i="24"/>
  <c r="Z1883" i="24"/>
  <c r="Y1883" i="24"/>
  <c r="X1883" i="24"/>
  <c r="W1883" i="24"/>
  <c r="V1883" i="24"/>
  <c r="U1883" i="24"/>
  <c r="T1883" i="24"/>
  <c r="AA1882" i="24"/>
  <c r="Z1882" i="24"/>
  <c r="Y1882" i="24"/>
  <c r="X1882" i="24"/>
  <c r="W1882" i="24"/>
  <c r="V1882" i="24"/>
  <c r="U1882" i="24"/>
  <c r="T1882" i="24"/>
  <c r="AA1881" i="24"/>
  <c r="Z1881" i="24"/>
  <c r="Y1881" i="24"/>
  <c r="X1881" i="24"/>
  <c r="W1881" i="24"/>
  <c r="V1881" i="24"/>
  <c r="U1881" i="24"/>
  <c r="T1881" i="24"/>
  <c r="AA1880" i="24"/>
  <c r="Z1880" i="24"/>
  <c r="Y1880" i="24"/>
  <c r="X1880" i="24"/>
  <c r="W1880" i="24"/>
  <c r="V1880" i="24"/>
  <c r="U1880" i="24"/>
  <c r="T1880" i="24"/>
  <c r="AA1879" i="24"/>
  <c r="Z1879" i="24"/>
  <c r="Y1879" i="24"/>
  <c r="X1879" i="24"/>
  <c r="W1879" i="24"/>
  <c r="V1879" i="24"/>
  <c r="U1879" i="24"/>
  <c r="T1879" i="24"/>
  <c r="AA1878" i="24"/>
  <c r="Z1878" i="24"/>
  <c r="Y1878" i="24"/>
  <c r="X1878" i="24"/>
  <c r="W1878" i="24"/>
  <c r="V1878" i="24"/>
  <c r="U1878" i="24"/>
  <c r="T1878" i="24"/>
  <c r="AA1877" i="24"/>
  <c r="Z1877" i="24"/>
  <c r="Y1877" i="24"/>
  <c r="X1877" i="24"/>
  <c r="W1877" i="24"/>
  <c r="V1877" i="24"/>
  <c r="U1877" i="24"/>
  <c r="T1877" i="24"/>
  <c r="AA1876" i="24"/>
  <c r="Z1876" i="24"/>
  <c r="Y1876" i="24"/>
  <c r="X1876" i="24"/>
  <c r="W1876" i="24"/>
  <c r="V1876" i="24"/>
  <c r="U1876" i="24"/>
  <c r="T1876" i="24"/>
  <c r="AA1875" i="24"/>
  <c r="Z1875" i="24"/>
  <c r="Y1875" i="24"/>
  <c r="X1875" i="24"/>
  <c r="W1875" i="24"/>
  <c r="V1875" i="24"/>
  <c r="U1875" i="24"/>
  <c r="T1875" i="24"/>
  <c r="AA1874" i="24"/>
  <c r="Z1874" i="24"/>
  <c r="Y1874" i="24"/>
  <c r="X1874" i="24"/>
  <c r="W1874" i="24"/>
  <c r="V1874" i="24"/>
  <c r="U1874" i="24"/>
  <c r="T1874" i="24"/>
  <c r="AA1873" i="24"/>
  <c r="Z1873" i="24"/>
  <c r="Y1873" i="24"/>
  <c r="X1873" i="24"/>
  <c r="W1873" i="24"/>
  <c r="V1873" i="24"/>
  <c r="U1873" i="24"/>
  <c r="T1873" i="24"/>
  <c r="AA1872" i="24"/>
  <c r="Z1872" i="24"/>
  <c r="Y1872" i="24"/>
  <c r="X1872" i="24"/>
  <c r="W1872" i="24"/>
  <c r="V1872" i="24"/>
  <c r="U1872" i="24"/>
  <c r="T1872" i="24"/>
  <c r="AA1871" i="24"/>
  <c r="Z1871" i="24"/>
  <c r="Y1871" i="24"/>
  <c r="X1871" i="24"/>
  <c r="W1871" i="24"/>
  <c r="V1871" i="24"/>
  <c r="U1871" i="24"/>
  <c r="T1871" i="24"/>
  <c r="AA1870" i="24"/>
  <c r="Z1870" i="24"/>
  <c r="Y1870" i="24"/>
  <c r="X1870" i="24"/>
  <c r="W1870" i="24"/>
  <c r="V1870" i="24"/>
  <c r="U1870" i="24"/>
  <c r="T1870" i="24"/>
  <c r="AA1869" i="24"/>
  <c r="Z1869" i="24"/>
  <c r="Y1869" i="24"/>
  <c r="X1869" i="24"/>
  <c r="W1869" i="24"/>
  <c r="V1869" i="24"/>
  <c r="U1869" i="24"/>
  <c r="T1869" i="24"/>
  <c r="AA1868" i="24"/>
  <c r="Z1868" i="24"/>
  <c r="Y1868" i="24"/>
  <c r="X1868" i="24"/>
  <c r="W1868" i="24"/>
  <c r="V1868" i="24"/>
  <c r="U1868" i="24"/>
  <c r="T1868" i="24"/>
  <c r="AA1867" i="24"/>
  <c r="Z1867" i="24"/>
  <c r="Y1867" i="24"/>
  <c r="X1867" i="24"/>
  <c r="W1867" i="24"/>
  <c r="V1867" i="24"/>
  <c r="U1867" i="24"/>
  <c r="T1867" i="24"/>
  <c r="AA1866" i="24"/>
  <c r="Z1866" i="24"/>
  <c r="Y1866" i="24"/>
  <c r="X1866" i="24"/>
  <c r="W1866" i="24"/>
  <c r="V1866" i="24"/>
  <c r="U1866" i="24"/>
  <c r="T1866" i="24"/>
  <c r="AA1865" i="24"/>
  <c r="Z1865" i="24"/>
  <c r="Y1865" i="24"/>
  <c r="X1865" i="24"/>
  <c r="W1865" i="24"/>
  <c r="V1865" i="24"/>
  <c r="U1865" i="24"/>
  <c r="T1865" i="24"/>
  <c r="AA1864" i="24"/>
  <c r="Z1864" i="24"/>
  <c r="Y1864" i="24"/>
  <c r="X1864" i="24"/>
  <c r="W1864" i="24"/>
  <c r="V1864" i="24"/>
  <c r="U1864" i="24"/>
  <c r="T1864" i="24"/>
  <c r="AA1863" i="24"/>
  <c r="Z1863" i="24"/>
  <c r="Y1863" i="24"/>
  <c r="X1863" i="24"/>
  <c r="W1863" i="24"/>
  <c r="V1863" i="24"/>
  <c r="U1863" i="24"/>
  <c r="T1863" i="24"/>
  <c r="AA1862" i="24"/>
  <c r="Z1862" i="24"/>
  <c r="Y1862" i="24"/>
  <c r="X1862" i="24"/>
  <c r="W1862" i="24"/>
  <c r="V1862" i="24"/>
  <c r="U1862" i="24"/>
  <c r="T1862" i="24"/>
  <c r="AA1861" i="24"/>
  <c r="Z1861" i="24"/>
  <c r="Y1861" i="24"/>
  <c r="X1861" i="24"/>
  <c r="W1861" i="24"/>
  <c r="V1861" i="24"/>
  <c r="U1861" i="24"/>
  <c r="T1861" i="24"/>
  <c r="AA1860" i="24"/>
  <c r="Z1860" i="24"/>
  <c r="Y1860" i="24"/>
  <c r="X1860" i="24"/>
  <c r="W1860" i="24"/>
  <c r="V1860" i="24"/>
  <c r="U1860" i="24"/>
  <c r="T1860" i="24"/>
  <c r="AA1859" i="24"/>
  <c r="Z1859" i="24"/>
  <c r="Y1859" i="24"/>
  <c r="X1859" i="24"/>
  <c r="W1859" i="24"/>
  <c r="V1859" i="24"/>
  <c r="U1859" i="24"/>
  <c r="T1859" i="24"/>
  <c r="AA1858" i="24"/>
  <c r="Z1858" i="24"/>
  <c r="Y1858" i="24"/>
  <c r="X1858" i="24"/>
  <c r="W1858" i="24"/>
  <c r="V1858" i="24"/>
  <c r="U1858" i="24"/>
  <c r="T1858" i="24"/>
  <c r="AA1857" i="24"/>
  <c r="Z1857" i="24"/>
  <c r="Y1857" i="24"/>
  <c r="X1857" i="24"/>
  <c r="W1857" i="24"/>
  <c r="V1857" i="24"/>
  <c r="U1857" i="24"/>
  <c r="T1857" i="24"/>
  <c r="AA1856" i="24"/>
  <c r="Z1856" i="24"/>
  <c r="Y1856" i="24"/>
  <c r="X1856" i="24"/>
  <c r="W1856" i="24"/>
  <c r="V1856" i="24"/>
  <c r="U1856" i="24"/>
  <c r="T1856" i="24"/>
  <c r="AA1855" i="24"/>
  <c r="Z1855" i="24"/>
  <c r="Y1855" i="24"/>
  <c r="X1855" i="24"/>
  <c r="W1855" i="24"/>
  <c r="V1855" i="24"/>
  <c r="U1855" i="24"/>
  <c r="T1855" i="24"/>
  <c r="AA1854" i="24"/>
  <c r="Z1854" i="24"/>
  <c r="Y1854" i="24"/>
  <c r="X1854" i="24"/>
  <c r="W1854" i="24"/>
  <c r="V1854" i="24"/>
  <c r="U1854" i="24"/>
  <c r="T1854" i="24"/>
  <c r="AA1853" i="24"/>
  <c r="Z1853" i="24"/>
  <c r="Y1853" i="24"/>
  <c r="X1853" i="24"/>
  <c r="W1853" i="24"/>
  <c r="V1853" i="24"/>
  <c r="U1853" i="24"/>
  <c r="T1853" i="24"/>
  <c r="AA1852" i="24"/>
  <c r="Z1852" i="24"/>
  <c r="Y1852" i="24"/>
  <c r="X1852" i="24"/>
  <c r="W1852" i="24"/>
  <c r="V1852" i="24"/>
  <c r="U1852" i="24"/>
  <c r="T1852" i="24"/>
  <c r="AA1851" i="24"/>
  <c r="Z1851" i="24"/>
  <c r="Y1851" i="24"/>
  <c r="X1851" i="24"/>
  <c r="W1851" i="24"/>
  <c r="V1851" i="24"/>
  <c r="U1851" i="24"/>
  <c r="T1851" i="24"/>
  <c r="AA1850" i="24"/>
  <c r="Z1850" i="24"/>
  <c r="Y1850" i="24"/>
  <c r="X1850" i="24"/>
  <c r="W1850" i="24"/>
  <c r="V1850" i="24"/>
  <c r="U1850" i="24"/>
  <c r="T1850" i="24"/>
  <c r="AA1849" i="24"/>
  <c r="Z1849" i="24"/>
  <c r="Y1849" i="24"/>
  <c r="X1849" i="24"/>
  <c r="W1849" i="24"/>
  <c r="V1849" i="24"/>
  <c r="U1849" i="24"/>
  <c r="T1849" i="24"/>
  <c r="AA1848" i="24"/>
  <c r="Z1848" i="24"/>
  <c r="Y1848" i="24"/>
  <c r="X1848" i="24"/>
  <c r="W1848" i="24"/>
  <c r="V1848" i="24"/>
  <c r="U1848" i="24"/>
  <c r="T1848" i="24"/>
  <c r="AA1847" i="24"/>
  <c r="Z1847" i="24"/>
  <c r="Y1847" i="24"/>
  <c r="X1847" i="24"/>
  <c r="W1847" i="24"/>
  <c r="V1847" i="24"/>
  <c r="U1847" i="24"/>
  <c r="T1847" i="24"/>
  <c r="AA1846" i="24"/>
  <c r="Z1846" i="24"/>
  <c r="Y1846" i="24"/>
  <c r="X1846" i="24"/>
  <c r="W1846" i="24"/>
  <c r="V1846" i="24"/>
  <c r="U1846" i="24"/>
  <c r="T1846" i="24"/>
  <c r="AA1845" i="24"/>
  <c r="Z1845" i="24"/>
  <c r="Y1845" i="24"/>
  <c r="X1845" i="24"/>
  <c r="W1845" i="24"/>
  <c r="V1845" i="24"/>
  <c r="U1845" i="24"/>
  <c r="T1845" i="24"/>
  <c r="AA1844" i="24"/>
  <c r="Z1844" i="24"/>
  <c r="Y1844" i="24"/>
  <c r="X1844" i="24"/>
  <c r="W1844" i="24"/>
  <c r="V1844" i="24"/>
  <c r="U1844" i="24"/>
  <c r="T1844" i="24"/>
  <c r="AA1843" i="24"/>
  <c r="Z1843" i="24"/>
  <c r="Y1843" i="24"/>
  <c r="X1843" i="24"/>
  <c r="W1843" i="24"/>
  <c r="V1843" i="24"/>
  <c r="U1843" i="24"/>
  <c r="T1843" i="24"/>
  <c r="AA1842" i="24"/>
  <c r="Z1842" i="24"/>
  <c r="Y1842" i="24"/>
  <c r="X1842" i="24"/>
  <c r="W1842" i="24"/>
  <c r="V1842" i="24"/>
  <c r="U1842" i="24"/>
  <c r="T1842" i="24"/>
  <c r="AA1841" i="24"/>
  <c r="Z1841" i="24"/>
  <c r="Y1841" i="24"/>
  <c r="X1841" i="24"/>
  <c r="W1841" i="24"/>
  <c r="V1841" i="24"/>
  <c r="U1841" i="24"/>
  <c r="T1841" i="24"/>
  <c r="AA1840" i="24"/>
  <c r="Z1840" i="24"/>
  <c r="Y1840" i="24"/>
  <c r="X1840" i="24"/>
  <c r="W1840" i="24"/>
  <c r="V1840" i="24"/>
  <c r="U1840" i="24"/>
  <c r="T1840" i="24"/>
  <c r="AA1839" i="24"/>
  <c r="Z1839" i="24"/>
  <c r="Y1839" i="24"/>
  <c r="X1839" i="24"/>
  <c r="W1839" i="24"/>
  <c r="V1839" i="24"/>
  <c r="U1839" i="24"/>
  <c r="T1839" i="24"/>
  <c r="AA1838" i="24"/>
  <c r="Z1838" i="24"/>
  <c r="Y1838" i="24"/>
  <c r="X1838" i="24"/>
  <c r="W1838" i="24"/>
  <c r="V1838" i="24"/>
  <c r="U1838" i="24"/>
  <c r="T1838" i="24"/>
  <c r="AA1837" i="24"/>
  <c r="Z1837" i="24"/>
  <c r="Y1837" i="24"/>
  <c r="X1837" i="24"/>
  <c r="W1837" i="24"/>
  <c r="V1837" i="24"/>
  <c r="U1837" i="24"/>
  <c r="T1837" i="24"/>
  <c r="AA1836" i="24"/>
  <c r="Z1836" i="24"/>
  <c r="Y1836" i="24"/>
  <c r="X1836" i="24"/>
  <c r="W1836" i="24"/>
  <c r="V1836" i="24"/>
  <c r="U1836" i="24"/>
  <c r="T1836" i="24"/>
  <c r="AA1835" i="24"/>
  <c r="Z1835" i="24"/>
  <c r="Y1835" i="24"/>
  <c r="X1835" i="24"/>
  <c r="W1835" i="24"/>
  <c r="V1835" i="24"/>
  <c r="U1835" i="24"/>
  <c r="T1835" i="24"/>
  <c r="AA1834" i="24"/>
  <c r="Z1834" i="24"/>
  <c r="Y1834" i="24"/>
  <c r="X1834" i="24"/>
  <c r="W1834" i="24"/>
  <c r="V1834" i="24"/>
  <c r="U1834" i="24"/>
  <c r="T1834" i="24"/>
  <c r="AA1833" i="24"/>
  <c r="Z1833" i="24"/>
  <c r="Y1833" i="24"/>
  <c r="X1833" i="24"/>
  <c r="W1833" i="24"/>
  <c r="V1833" i="24"/>
  <c r="U1833" i="24"/>
  <c r="T1833" i="24"/>
  <c r="AA1832" i="24"/>
  <c r="Z1832" i="24"/>
  <c r="Y1832" i="24"/>
  <c r="X1832" i="24"/>
  <c r="W1832" i="24"/>
  <c r="V1832" i="24"/>
  <c r="U1832" i="24"/>
  <c r="T1832" i="24"/>
  <c r="AA1831" i="24"/>
  <c r="Z1831" i="24"/>
  <c r="Y1831" i="24"/>
  <c r="X1831" i="24"/>
  <c r="W1831" i="24"/>
  <c r="V1831" i="24"/>
  <c r="U1831" i="24"/>
  <c r="T1831" i="24"/>
  <c r="AA1830" i="24"/>
  <c r="Z1830" i="24"/>
  <c r="Y1830" i="24"/>
  <c r="X1830" i="24"/>
  <c r="W1830" i="24"/>
  <c r="V1830" i="24"/>
  <c r="U1830" i="24"/>
  <c r="T1830" i="24"/>
  <c r="AA1829" i="24"/>
  <c r="Z1829" i="24"/>
  <c r="Y1829" i="24"/>
  <c r="X1829" i="24"/>
  <c r="W1829" i="24"/>
  <c r="V1829" i="24"/>
  <c r="U1829" i="24"/>
  <c r="T1829" i="24"/>
  <c r="AA1828" i="24"/>
  <c r="Z1828" i="24"/>
  <c r="Y1828" i="24"/>
  <c r="X1828" i="24"/>
  <c r="W1828" i="24"/>
  <c r="V1828" i="24"/>
  <c r="U1828" i="24"/>
  <c r="T1828" i="24"/>
  <c r="AA1827" i="24"/>
  <c r="Z1827" i="24"/>
  <c r="Y1827" i="24"/>
  <c r="X1827" i="24"/>
  <c r="W1827" i="24"/>
  <c r="V1827" i="24"/>
  <c r="U1827" i="24"/>
  <c r="T1827" i="24"/>
  <c r="AA1826" i="24"/>
  <c r="Z1826" i="24"/>
  <c r="Y1826" i="24"/>
  <c r="X1826" i="24"/>
  <c r="W1826" i="24"/>
  <c r="V1826" i="24"/>
  <c r="U1826" i="24"/>
  <c r="T1826" i="24"/>
  <c r="AA1825" i="24"/>
  <c r="Z1825" i="24"/>
  <c r="Y1825" i="24"/>
  <c r="X1825" i="24"/>
  <c r="W1825" i="24"/>
  <c r="V1825" i="24"/>
  <c r="U1825" i="24"/>
  <c r="T1825" i="24"/>
  <c r="AA1824" i="24"/>
  <c r="Z1824" i="24"/>
  <c r="Y1824" i="24"/>
  <c r="X1824" i="24"/>
  <c r="W1824" i="24"/>
  <c r="V1824" i="24"/>
  <c r="U1824" i="24"/>
  <c r="T1824" i="24"/>
  <c r="AA1823" i="24"/>
  <c r="Z1823" i="24"/>
  <c r="Y1823" i="24"/>
  <c r="X1823" i="24"/>
  <c r="W1823" i="24"/>
  <c r="V1823" i="24"/>
  <c r="U1823" i="24"/>
  <c r="T1823" i="24"/>
  <c r="AA1822" i="24"/>
  <c r="Z1822" i="24"/>
  <c r="Y1822" i="24"/>
  <c r="X1822" i="24"/>
  <c r="W1822" i="24"/>
  <c r="V1822" i="24"/>
  <c r="U1822" i="24"/>
  <c r="T1822" i="24"/>
  <c r="AA1821" i="24"/>
  <c r="Z1821" i="24"/>
  <c r="Y1821" i="24"/>
  <c r="X1821" i="24"/>
  <c r="W1821" i="24"/>
  <c r="V1821" i="24"/>
  <c r="U1821" i="24"/>
  <c r="T1821" i="24"/>
  <c r="AA1820" i="24"/>
  <c r="Z1820" i="24"/>
  <c r="Y1820" i="24"/>
  <c r="X1820" i="24"/>
  <c r="W1820" i="24"/>
  <c r="V1820" i="24"/>
  <c r="U1820" i="24"/>
  <c r="T1820" i="24"/>
  <c r="AA1819" i="24"/>
  <c r="Z1819" i="24"/>
  <c r="Y1819" i="24"/>
  <c r="X1819" i="24"/>
  <c r="W1819" i="24"/>
  <c r="V1819" i="24"/>
  <c r="U1819" i="24"/>
  <c r="T1819" i="24"/>
  <c r="AA1818" i="24"/>
  <c r="Z1818" i="24"/>
  <c r="Y1818" i="24"/>
  <c r="X1818" i="24"/>
  <c r="W1818" i="24"/>
  <c r="V1818" i="24"/>
  <c r="U1818" i="24"/>
  <c r="T1818" i="24"/>
  <c r="AA1817" i="24"/>
  <c r="Z1817" i="24"/>
  <c r="Y1817" i="24"/>
  <c r="X1817" i="24"/>
  <c r="W1817" i="24"/>
  <c r="V1817" i="24"/>
  <c r="U1817" i="24"/>
  <c r="T1817" i="24"/>
  <c r="AA1816" i="24"/>
  <c r="Z1816" i="24"/>
  <c r="Y1816" i="24"/>
  <c r="X1816" i="24"/>
  <c r="W1816" i="24"/>
  <c r="V1816" i="24"/>
  <c r="U1816" i="24"/>
  <c r="T1816" i="24"/>
  <c r="AA1815" i="24"/>
  <c r="Z1815" i="24"/>
  <c r="Y1815" i="24"/>
  <c r="X1815" i="24"/>
  <c r="W1815" i="24"/>
  <c r="V1815" i="24"/>
  <c r="U1815" i="24"/>
  <c r="T1815" i="24"/>
  <c r="AA1814" i="24"/>
  <c r="Z1814" i="24"/>
  <c r="Y1814" i="24"/>
  <c r="X1814" i="24"/>
  <c r="W1814" i="24"/>
  <c r="V1814" i="24"/>
  <c r="U1814" i="24"/>
  <c r="T1814" i="24"/>
  <c r="AA1813" i="24"/>
  <c r="Z1813" i="24"/>
  <c r="Y1813" i="24"/>
  <c r="X1813" i="24"/>
  <c r="W1813" i="24"/>
  <c r="V1813" i="24"/>
  <c r="U1813" i="24"/>
  <c r="T1813" i="24"/>
  <c r="AA1812" i="24"/>
  <c r="Z1812" i="24"/>
  <c r="Y1812" i="24"/>
  <c r="X1812" i="24"/>
  <c r="W1812" i="24"/>
  <c r="V1812" i="24"/>
  <c r="U1812" i="24"/>
  <c r="T1812" i="24"/>
  <c r="AA1811" i="24"/>
  <c r="Z1811" i="24"/>
  <c r="Y1811" i="24"/>
  <c r="X1811" i="24"/>
  <c r="W1811" i="24"/>
  <c r="V1811" i="24"/>
  <c r="U1811" i="24"/>
  <c r="T1811" i="24"/>
  <c r="AA1810" i="24"/>
  <c r="Z1810" i="24"/>
  <c r="Y1810" i="24"/>
  <c r="X1810" i="24"/>
  <c r="W1810" i="24"/>
  <c r="V1810" i="24"/>
  <c r="U1810" i="24"/>
  <c r="T1810" i="24"/>
  <c r="AA1809" i="24"/>
  <c r="Z1809" i="24"/>
  <c r="Y1809" i="24"/>
  <c r="X1809" i="24"/>
  <c r="W1809" i="24"/>
  <c r="V1809" i="24"/>
  <c r="U1809" i="24"/>
  <c r="T1809" i="24"/>
  <c r="AA1808" i="24"/>
  <c r="Z1808" i="24"/>
  <c r="Y1808" i="24"/>
  <c r="X1808" i="24"/>
  <c r="W1808" i="24"/>
  <c r="V1808" i="24"/>
  <c r="U1808" i="24"/>
  <c r="T1808" i="24"/>
  <c r="AA1807" i="24"/>
  <c r="Z1807" i="24"/>
  <c r="Y1807" i="24"/>
  <c r="X1807" i="24"/>
  <c r="W1807" i="24"/>
  <c r="V1807" i="24"/>
  <c r="U1807" i="24"/>
  <c r="T1807" i="24"/>
  <c r="AA1806" i="24"/>
  <c r="Z1806" i="24"/>
  <c r="Y1806" i="24"/>
  <c r="X1806" i="24"/>
  <c r="W1806" i="24"/>
  <c r="V1806" i="24"/>
  <c r="U1806" i="24"/>
  <c r="T1806" i="24"/>
  <c r="AA1805" i="24"/>
  <c r="Z1805" i="24"/>
  <c r="Y1805" i="24"/>
  <c r="X1805" i="24"/>
  <c r="W1805" i="24"/>
  <c r="V1805" i="24"/>
  <c r="U1805" i="24"/>
  <c r="T1805" i="24"/>
  <c r="AA1804" i="24"/>
  <c r="Z1804" i="24"/>
  <c r="Y1804" i="24"/>
  <c r="X1804" i="24"/>
  <c r="W1804" i="24"/>
  <c r="V1804" i="24"/>
  <c r="U1804" i="24"/>
  <c r="T1804" i="24"/>
  <c r="AA1803" i="24"/>
  <c r="Z1803" i="24"/>
  <c r="Y1803" i="24"/>
  <c r="X1803" i="24"/>
  <c r="W1803" i="24"/>
  <c r="V1803" i="24"/>
  <c r="U1803" i="24"/>
  <c r="T1803" i="24"/>
  <c r="AA1802" i="24"/>
  <c r="Z1802" i="24"/>
  <c r="Y1802" i="24"/>
  <c r="X1802" i="24"/>
  <c r="W1802" i="24"/>
  <c r="V1802" i="24"/>
  <c r="U1802" i="24"/>
  <c r="T1802" i="24"/>
  <c r="AA1801" i="24"/>
  <c r="Z1801" i="24"/>
  <c r="Y1801" i="24"/>
  <c r="X1801" i="24"/>
  <c r="W1801" i="24"/>
  <c r="V1801" i="24"/>
  <c r="U1801" i="24"/>
  <c r="T1801" i="24"/>
  <c r="AA1800" i="24"/>
  <c r="Z1800" i="24"/>
  <c r="Y1800" i="24"/>
  <c r="X1800" i="24"/>
  <c r="W1800" i="24"/>
  <c r="V1800" i="24"/>
  <c r="U1800" i="24"/>
  <c r="T1800" i="24"/>
  <c r="AA1799" i="24"/>
  <c r="Z1799" i="24"/>
  <c r="Y1799" i="24"/>
  <c r="X1799" i="24"/>
  <c r="W1799" i="24"/>
  <c r="V1799" i="24"/>
  <c r="U1799" i="24"/>
  <c r="T1799" i="24"/>
  <c r="AA1798" i="24"/>
  <c r="Z1798" i="24"/>
  <c r="Y1798" i="24"/>
  <c r="X1798" i="24"/>
  <c r="W1798" i="24"/>
  <c r="V1798" i="24"/>
  <c r="U1798" i="24"/>
  <c r="T1798" i="24"/>
  <c r="AA1797" i="24"/>
  <c r="Z1797" i="24"/>
  <c r="Y1797" i="24"/>
  <c r="X1797" i="24"/>
  <c r="W1797" i="24"/>
  <c r="V1797" i="24"/>
  <c r="U1797" i="24"/>
  <c r="T1797" i="24"/>
  <c r="AA1796" i="24"/>
  <c r="Z1796" i="24"/>
  <c r="Y1796" i="24"/>
  <c r="X1796" i="24"/>
  <c r="W1796" i="24"/>
  <c r="V1796" i="24"/>
  <c r="U1796" i="24"/>
  <c r="T1796" i="24"/>
  <c r="AA1795" i="24"/>
  <c r="Z1795" i="24"/>
  <c r="Y1795" i="24"/>
  <c r="X1795" i="24"/>
  <c r="W1795" i="24"/>
  <c r="V1795" i="24"/>
  <c r="U1795" i="24"/>
  <c r="T1795" i="24"/>
  <c r="AA1794" i="24"/>
  <c r="Z1794" i="24"/>
  <c r="Y1794" i="24"/>
  <c r="X1794" i="24"/>
  <c r="W1794" i="24"/>
  <c r="V1794" i="24"/>
  <c r="U1794" i="24"/>
  <c r="T1794" i="24"/>
  <c r="AA1793" i="24"/>
  <c r="Z1793" i="24"/>
  <c r="Y1793" i="24"/>
  <c r="X1793" i="24"/>
  <c r="W1793" i="24"/>
  <c r="V1793" i="24"/>
  <c r="U1793" i="24"/>
  <c r="T1793" i="24"/>
  <c r="AA1792" i="24"/>
  <c r="Z1792" i="24"/>
  <c r="Y1792" i="24"/>
  <c r="X1792" i="24"/>
  <c r="W1792" i="24"/>
  <c r="V1792" i="24"/>
  <c r="U1792" i="24"/>
  <c r="T1792" i="24"/>
  <c r="AA1791" i="24"/>
  <c r="Z1791" i="24"/>
  <c r="Y1791" i="24"/>
  <c r="X1791" i="24"/>
  <c r="W1791" i="24"/>
  <c r="V1791" i="24"/>
  <c r="U1791" i="24"/>
  <c r="T1791" i="24"/>
  <c r="AA1790" i="24"/>
  <c r="Z1790" i="24"/>
  <c r="Y1790" i="24"/>
  <c r="X1790" i="24"/>
  <c r="W1790" i="24"/>
  <c r="V1790" i="24"/>
  <c r="U1790" i="24"/>
  <c r="T1790" i="24"/>
  <c r="AA1789" i="24"/>
  <c r="Z1789" i="24"/>
  <c r="Y1789" i="24"/>
  <c r="X1789" i="24"/>
  <c r="W1789" i="24"/>
  <c r="V1789" i="24"/>
  <c r="U1789" i="24"/>
  <c r="T1789" i="24"/>
  <c r="AA1788" i="24"/>
  <c r="Z1788" i="24"/>
  <c r="Y1788" i="24"/>
  <c r="X1788" i="24"/>
  <c r="W1788" i="24"/>
  <c r="V1788" i="24"/>
  <c r="U1788" i="24"/>
  <c r="T1788" i="24"/>
  <c r="AA1787" i="24"/>
  <c r="Z1787" i="24"/>
  <c r="Y1787" i="24"/>
  <c r="X1787" i="24"/>
  <c r="W1787" i="24"/>
  <c r="V1787" i="24"/>
  <c r="U1787" i="24"/>
  <c r="T1787" i="24"/>
  <c r="AA1786" i="24"/>
  <c r="Z1786" i="24"/>
  <c r="Y1786" i="24"/>
  <c r="X1786" i="24"/>
  <c r="W1786" i="24"/>
  <c r="V1786" i="24"/>
  <c r="U1786" i="24"/>
  <c r="T1786" i="24"/>
  <c r="AA1785" i="24"/>
  <c r="Z1785" i="24"/>
  <c r="Y1785" i="24"/>
  <c r="X1785" i="24"/>
  <c r="W1785" i="24"/>
  <c r="V1785" i="24"/>
  <c r="U1785" i="24"/>
  <c r="T1785" i="24"/>
  <c r="AA1784" i="24"/>
  <c r="Z1784" i="24"/>
  <c r="Y1784" i="24"/>
  <c r="X1784" i="24"/>
  <c r="W1784" i="24"/>
  <c r="V1784" i="24"/>
  <c r="U1784" i="24"/>
  <c r="T1784" i="24"/>
  <c r="AA1783" i="24"/>
  <c r="Z1783" i="24"/>
  <c r="Y1783" i="24"/>
  <c r="X1783" i="24"/>
  <c r="W1783" i="24"/>
  <c r="V1783" i="24"/>
  <c r="U1783" i="24"/>
  <c r="T1783" i="24"/>
  <c r="AA1782" i="24"/>
  <c r="Z1782" i="24"/>
  <c r="Y1782" i="24"/>
  <c r="X1782" i="24"/>
  <c r="W1782" i="24"/>
  <c r="V1782" i="24"/>
  <c r="U1782" i="24"/>
  <c r="T1782" i="24"/>
  <c r="AA1781" i="24"/>
  <c r="Z1781" i="24"/>
  <c r="Y1781" i="24"/>
  <c r="X1781" i="24"/>
  <c r="W1781" i="24"/>
  <c r="V1781" i="24"/>
  <c r="U1781" i="24"/>
  <c r="T1781" i="24"/>
  <c r="AA1780" i="24"/>
  <c r="Z1780" i="24"/>
  <c r="Y1780" i="24"/>
  <c r="X1780" i="24"/>
  <c r="W1780" i="24"/>
  <c r="V1780" i="24"/>
  <c r="U1780" i="24"/>
  <c r="T1780" i="24"/>
  <c r="AA1779" i="24"/>
  <c r="Z1779" i="24"/>
  <c r="Y1779" i="24"/>
  <c r="X1779" i="24"/>
  <c r="W1779" i="24"/>
  <c r="V1779" i="24"/>
  <c r="U1779" i="24"/>
  <c r="T1779" i="24"/>
  <c r="AA1778" i="24"/>
  <c r="Z1778" i="24"/>
  <c r="Y1778" i="24"/>
  <c r="X1778" i="24"/>
  <c r="W1778" i="24"/>
  <c r="V1778" i="24"/>
  <c r="U1778" i="24"/>
  <c r="T1778" i="24"/>
  <c r="AA1777" i="24"/>
  <c r="Z1777" i="24"/>
  <c r="Y1777" i="24"/>
  <c r="X1777" i="24"/>
  <c r="W1777" i="24"/>
  <c r="V1777" i="24"/>
  <c r="U1777" i="24"/>
  <c r="T1777" i="24"/>
  <c r="AA1776" i="24"/>
  <c r="Z1776" i="24"/>
  <c r="Y1776" i="24"/>
  <c r="X1776" i="24"/>
  <c r="W1776" i="24"/>
  <c r="V1776" i="24"/>
  <c r="U1776" i="24"/>
  <c r="T1776" i="24"/>
  <c r="AA1775" i="24"/>
  <c r="Z1775" i="24"/>
  <c r="Y1775" i="24"/>
  <c r="X1775" i="24"/>
  <c r="W1775" i="24"/>
  <c r="V1775" i="24"/>
  <c r="U1775" i="24"/>
  <c r="T1775" i="24"/>
  <c r="AA1774" i="24"/>
  <c r="Z1774" i="24"/>
  <c r="Y1774" i="24"/>
  <c r="X1774" i="24"/>
  <c r="W1774" i="24"/>
  <c r="V1774" i="24"/>
  <c r="U1774" i="24"/>
  <c r="T1774" i="24"/>
  <c r="AA1773" i="24"/>
  <c r="Z1773" i="24"/>
  <c r="Y1773" i="24"/>
  <c r="X1773" i="24"/>
  <c r="W1773" i="24"/>
  <c r="V1773" i="24"/>
  <c r="U1773" i="24"/>
  <c r="T1773" i="24"/>
  <c r="AA1772" i="24"/>
  <c r="Z1772" i="24"/>
  <c r="Y1772" i="24"/>
  <c r="X1772" i="24"/>
  <c r="W1772" i="24"/>
  <c r="V1772" i="24"/>
  <c r="U1772" i="24"/>
  <c r="T1772" i="24"/>
  <c r="AA1771" i="24"/>
  <c r="Z1771" i="24"/>
  <c r="Y1771" i="24"/>
  <c r="X1771" i="24"/>
  <c r="W1771" i="24"/>
  <c r="V1771" i="24"/>
  <c r="U1771" i="24"/>
  <c r="T1771" i="24"/>
  <c r="AA1770" i="24"/>
  <c r="Z1770" i="24"/>
  <c r="Y1770" i="24"/>
  <c r="X1770" i="24"/>
  <c r="W1770" i="24"/>
  <c r="V1770" i="24"/>
  <c r="U1770" i="24"/>
  <c r="T1770" i="24"/>
  <c r="AA1769" i="24"/>
  <c r="Z1769" i="24"/>
  <c r="Y1769" i="24"/>
  <c r="X1769" i="24"/>
  <c r="W1769" i="24"/>
  <c r="V1769" i="24"/>
  <c r="U1769" i="24"/>
  <c r="T1769" i="24"/>
  <c r="AA1768" i="24"/>
  <c r="Z1768" i="24"/>
  <c r="Y1768" i="24"/>
  <c r="X1768" i="24"/>
  <c r="W1768" i="24"/>
  <c r="V1768" i="24"/>
  <c r="U1768" i="24"/>
  <c r="T1768" i="24"/>
  <c r="AA1767" i="24"/>
  <c r="Z1767" i="24"/>
  <c r="Y1767" i="24"/>
  <c r="X1767" i="24"/>
  <c r="W1767" i="24"/>
  <c r="V1767" i="24"/>
  <c r="U1767" i="24"/>
  <c r="T1767" i="24"/>
  <c r="AA1766" i="24"/>
  <c r="Z1766" i="24"/>
  <c r="Y1766" i="24"/>
  <c r="X1766" i="24"/>
  <c r="W1766" i="24"/>
  <c r="V1766" i="24"/>
  <c r="U1766" i="24"/>
  <c r="T1766" i="24"/>
  <c r="AA1765" i="24"/>
  <c r="Z1765" i="24"/>
  <c r="Y1765" i="24"/>
  <c r="X1765" i="24"/>
  <c r="W1765" i="24"/>
  <c r="V1765" i="24"/>
  <c r="U1765" i="24"/>
  <c r="T1765" i="24"/>
  <c r="AA1764" i="24"/>
  <c r="Z1764" i="24"/>
  <c r="Y1764" i="24"/>
  <c r="X1764" i="24"/>
  <c r="W1764" i="24"/>
  <c r="V1764" i="24"/>
  <c r="U1764" i="24"/>
  <c r="T1764" i="24"/>
  <c r="AA1763" i="24"/>
  <c r="Z1763" i="24"/>
  <c r="Y1763" i="24"/>
  <c r="X1763" i="24"/>
  <c r="W1763" i="24"/>
  <c r="V1763" i="24"/>
  <c r="U1763" i="24"/>
  <c r="T1763" i="24"/>
  <c r="AA1762" i="24"/>
  <c r="Z1762" i="24"/>
  <c r="Y1762" i="24"/>
  <c r="X1762" i="24"/>
  <c r="W1762" i="24"/>
  <c r="V1762" i="24"/>
  <c r="U1762" i="24"/>
  <c r="T1762" i="24"/>
  <c r="AA1761" i="24"/>
  <c r="Z1761" i="24"/>
  <c r="Y1761" i="24"/>
  <c r="X1761" i="24"/>
  <c r="W1761" i="24"/>
  <c r="V1761" i="24"/>
  <c r="U1761" i="24"/>
  <c r="T1761" i="24"/>
  <c r="AA1760" i="24"/>
  <c r="Z1760" i="24"/>
  <c r="Y1760" i="24"/>
  <c r="X1760" i="24"/>
  <c r="W1760" i="24"/>
  <c r="V1760" i="24"/>
  <c r="U1760" i="24"/>
  <c r="T1760" i="24"/>
  <c r="AA1759" i="24"/>
  <c r="Z1759" i="24"/>
  <c r="Y1759" i="24"/>
  <c r="X1759" i="24"/>
  <c r="W1759" i="24"/>
  <c r="V1759" i="24"/>
  <c r="U1759" i="24"/>
  <c r="T1759" i="24"/>
  <c r="AA1758" i="24"/>
  <c r="Z1758" i="24"/>
  <c r="Y1758" i="24"/>
  <c r="X1758" i="24"/>
  <c r="W1758" i="24"/>
  <c r="V1758" i="24"/>
  <c r="U1758" i="24"/>
  <c r="T1758" i="24"/>
  <c r="AA1757" i="24"/>
  <c r="Z1757" i="24"/>
  <c r="Y1757" i="24"/>
  <c r="X1757" i="24"/>
  <c r="W1757" i="24"/>
  <c r="V1757" i="24"/>
  <c r="U1757" i="24"/>
  <c r="T1757" i="24"/>
  <c r="AA1756" i="24"/>
  <c r="Z1756" i="24"/>
  <c r="Y1756" i="24"/>
  <c r="X1756" i="24"/>
  <c r="W1756" i="24"/>
  <c r="V1756" i="24"/>
  <c r="U1756" i="24"/>
  <c r="T1756" i="24"/>
  <c r="AA1755" i="24"/>
  <c r="Z1755" i="24"/>
  <c r="Y1755" i="24"/>
  <c r="X1755" i="24"/>
  <c r="W1755" i="24"/>
  <c r="V1755" i="24"/>
  <c r="U1755" i="24"/>
  <c r="T1755" i="24"/>
  <c r="AA1754" i="24"/>
  <c r="Z1754" i="24"/>
  <c r="Y1754" i="24"/>
  <c r="X1754" i="24"/>
  <c r="W1754" i="24"/>
  <c r="V1754" i="24"/>
  <c r="U1754" i="24"/>
  <c r="T1754" i="24"/>
  <c r="AA1753" i="24"/>
  <c r="Z1753" i="24"/>
  <c r="Y1753" i="24"/>
  <c r="X1753" i="24"/>
  <c r="W1753" i="24"/>
  <c r="V1753" i="24"/>
  <c r="U1753" i="24"/>
  <c r="T1753" i="24"/>
  <c r="AA1752" i="24"/>
  <c r="Z1752" i="24"/>
  <c r="Y1752" i="24"/>
  <c r="X1752" i="24"/>
  <c r="W1752" i="24"/>
  <c r="V1752" i="24"/>
  <c r="U1752" i="24"/>
  <c r="T1752" i="24"/>
  <c r="AA1751" i="24"/>
  <c r="Z1751" i="24"/>
  <c r="Y1751" i="24"/>
  <c r="X1751" i="24"/>
  <c r="W1751" i="24"/>
  <c r="V1751" i="24"/>
  <c r="U1751" i="24"/>
  <c r="T1751" i="24"/>
  <c r="AA1750" i="24"/>
  <c r="Z1750" i="24"/>
  <c r="Y1750" i="24"/>
  <c r="X1750" i="24"/>
  <c r="W1750" i="24"/>
  <c r="V1750" i="24"/>
  <c r="U1750" i="24"/>
  <c r="T1750" i="24"/>
  <c r="AA1749" i="24"/>
  <c r="Z1749" i="24"/>
  <c r="Y1749" i="24"/>
  <c r="X1749" i="24"/>
  <c r="W1749" i="24"/>
  <c r="V1749" i="24"/>
  <c r="U1749" i="24"/>
  <c r="T1749" i="24"/>
  <c r="AA1748" i="24"/>
  <c r="Z1748" i="24"/>
  <c r="Y1748" i="24"/>
  <c r="X1748" i="24"/>
  <c r="W1748" i="24"/>
  <c r="V1748" i="24"/>
  <c r="U1748" i="24"/>
  <c r="T1748" i="24"/>
  <c r="AA1747" i="24"/>
  <c r="Z1747" i="24"/>
  <c r="Y1747" i="24"/>
  <c r="X1747" i="24"/>
  <c r="W1747" i="24"/>
  <c r="V1747" i="24"/>
  <c r="U1747" i="24"/>
  <c r="T1747" i="24"/>
  <c r="AA1746" i="24"/>
  <c r="Z1746" i="24"/>
  <c r="Y1746" i="24"/>
  <c r="X1746" i="24"/>
  <c r="W1746" i="24"/>
  <c r="V1746" i="24"/>
  <c r="U1746" i="24"/>
  <c r="T1746" i="24"/>
  <c r="AA1745" i="24"/>
  <c r="Z1745" i="24"/>
  <c r="Y1745" i="24"/>
  <c r="X1745" i="24"/>
  <c r="W1745" i="24"/>
  <c r="V1745" i="24"/>
  <c r="U1745" i="24"/>
  <c r="T1745" i="24"/>
  <c r="AA1744" i="24"/>
  <c r="Z1744" i="24"/>
  <c r="Y1744" i="24"/>
  <c r="X1744" i="24"/>
  <c r="W1744" i="24"/>
  <c r="V1744" i="24"/>
  <c r="U1744" i="24"/>
  <c r="T1744" i="24"/>
  <c r="AA1743" i="24"/>
  <c r="Z1743" i="24"/>
  <c r="Y1743" i="24"/>
  <c r="X1743" i="24"/>
  <c r="W1743" i="24"/>
  <c r="V1743" i="24"/>
  <c r="U1743" i="24"/>
  <c r="T1743" i="24"/>
  <c r="AA1742" i="24"/>
  <c r="Z1742" i="24"/>
  <c r="Y1742" i="24"/>
  <c r="X1742" i="24"/>
  <c r="W1742" i="24"/>
  <c r="V1742" i="24"/>
  <c r="U1742" i="24"/>
  <c r="T1742" i="24"/>
  <c r="AA1741" i="24"/>
  <c r="Z1741" i="24"/>
  <c r="Y1741" i="24"/>
  <c r="X1741" i="24"/>
  <c r="W1741" i="24"/>
  <c r="V1741" i="24"/>
  <c r="U1741" i="24"/>
  <c r="T1741" i="24"/>
  <c r="AA1740" i="24"/>
  <c r="Z1740" i="24"/>
  <c r="Y1740" i="24"/>
  <c r="X1740" i="24"/>
  <c r="W1740" i="24"/>
  <c r="V1740" i="24"/>
  <c r="U1740" i="24"/>
  <c r="T1740" i="24"/>
  <c r="AA1739" i="24"/>
  <c r="Z1739" i="24"/>
  <c r="Y1739" i="24"/>
  <c r="X1739" i="24"/>
  <c r="W1739" i="24"/>
  <c r="V1739" i="24"/>
  <c r="U1739" i="24"/>
  <c r="T1739" i="24"/>
  <c r="AA1738" i="24"/>
  <c r="Z1738" i="24"/>
  <c r="Y1738" i="24"/>
  <c r="X1738" i="24"/>
  <c r="W1738" i="24"/>
  <c r="V1738" i="24"/>
  <c r="U1738" i="24"/>
  <c r="T1738" i="24"/>
  <c r="AA1737" i="24"/>
  <c r="Z1737" i="24"/>
  <c r="Y1737" i="24"/>
  <c r="X1737" i="24"/>
  <c r="W1737" i="24"/>
  <c r="V1737" i="24"/>
  <c r="U1737" i="24"/>
  <c r="T1737" i="24"/>
  <c r="AA1736" i="24"/>
  <c r="Z1736" i="24"/>
  <c r="Y1736" i="24"/>
  <c r="X1736" i="24"/>
  <c r="W1736" i="24"/>
  <c r="V1736" i="24"/>
  <c r="U1736" i="24"/>
  <c r="T1736" i="24"/>
  <c r="AA1735" i="24"/>
  <c r="Z1735" i="24"/>
  <c r="Y1735" i="24"/>
  <c r="X1735" i="24"/>
  <c r="W1735" i="24"/>
  <c r="V1735" i="24"/>
  <c r="U1735" i="24"/>
  <c r="T1735" i="24"/>
  <c r="AA1734" i="24"/>
  <c r="Z1734" i="24"/>
  <c r="Y1734" i="24"/>
  <c r="X1734" i="24"/>
  <c r="W1734" i="24"/>
  <c r="V1734" i="24"/>
  <c r="U1734" i="24"/>
  <c r="T1734" i="24"/>
  <c r="AA1733" i="24"/>
  <c r="Z1733" i="24"/>
  <c r="Y1733" i="24"/>
  <c r="X1733" i="24"/>
  <c r="W1733" i="24"/>
  <c r="V1733" i="24"/>
  <c r="U1733" i="24"/>
  <c r="T1733" i="24"/>
  <c r="AA1732" i="24"/>
  <c r="Z1732" i="24"/>
  <c r="Y1732" i="24"/>
  <c r="X1732" i="24"/>
  <c r="W1732" i="24"/>
  <c r="V1732" i="24"/>
  <c r="U1732" i="24"/>
  <c r="T1732" i="24"/>
  <c r="AA1731" i="24"/>
  <c r="Z1731" i="24"/>
  <c r="Y1731" i="24"/>
  <c r="X1731" i="24"/>
  <c r="W1731" i="24"/>
  <c r="V1731" i="24"/>
  <c r="U1731" i="24"/>
  <c r="T1731" i="24"/>
  <c r="AA1730" i="24"/>
  <c r="Z1730" i="24"/>
  <c r="Y1730" i="24"/>
  <c r="X1730" i="24"/>
  <c r="W1730" i="24"/>
  <c r="V1730" i="24"/>
  <c r="U1730" i="24"/>
  <c r="T1730" i="24"/>
  <c r="AA1729" i="24"/>
  <c r="Z1729" i="24"/>
  <c r="Y1729" i="24"/>
  <c r="X1729" i="24"/>
  <c r="W1729" i="24"/>
  <c r="V1729" i="24"/>
  <c r="U1729" i="24"/>
  <c r="T1729" i="24"/>
  <c r="AA1728" i="24"/>
  <c r="Z1728" i="24"/>
  <c r="Y1728" i="24"/>
  <c r="X1728" i="24"/>
  <c r="W1728" i="24"/>
  <c r="V1728" i="24"/>
  <c r="U1728" i="24"/>
  <c r="T1728" i="24"/>
  <c r="AA1727" i="24"/>
  <c r="Z1727" i="24"/>
  <c r="Y1727" i="24"/>
  <c r="X1727" i="24"/>
  <c r="W1727" i="24"/>
  <c r="V1727" i="24"/>
  <c r="U1727" i="24"/>
  <c r="T1727" i="24"/>
  <c r="AA1726" i="24"/>
  <c r="Z1726" i="24"/>
  <c r="Y1726" i="24"/>
  <c r="X1726" i="24"/>
  <c r="W1726" i="24"/>
  <c r="V1726" i="24"/>
  <c r="U1726" i="24"/>
  <c r="T1726" i="24"/>
  <c r="AA1725" i="24"/>
  <c r="Z1725" i="24"/>
  <c r="Y1725" i="24"/>
  <c r="X1725" i="24"/>
  <c r="W1725" i="24"/>
  <c r="V1725" i="24"/>
  <c r="U1725" i="24"/>
  <c r="T1725" i="24"/>
  <c r="AA1724" i="24"/>
  <c r="Z1724" i="24"/>
  <c r="Y1724" i="24"/>
  <c r="X1724" i="24"/>
  <c r="W1724" i="24"/>
  <c r="V1724" i="24"/>
  <c r="U1724" i="24"/>
  <c r="T1724" i="24"/>
  <c r="AA1723" i="24"/>
  <c r="Z1723" i="24"/>
  <c r="Y1723" i="24"/>
  <c r="X1723" i="24"/>
  <c r="W1723" i="24"/>
  <c r="V1723" i="24"/>
  <c r="U1723" i="24"/>
  <c r="T1723" i="24"/>
  <c r="AA1722" i="24"/>
  <c r="Z1722" i="24"/>
  <c r="Y1722" i="24"/>
  <c r="X1722" i="24"/>
  <c r="W1722" i="24"/>
  <c r="V1722" i="24"/>
  <c r="U1722" i="24"/>
  <c r="T1722" i="24"/>
  <c r="AA1721" i="24"/>
  <c r="Z1721" i="24"/>
  <c r="Y1721" i="24"/>
  <c r="X1721" i="24"/>
  <c r="W1721" i="24"/>
  <c r="V1721" i="24"/>
  <c r="U1721" i="24"/>
  <c r="T1721" i="24"/>
  <c r="AA1720" i="24"/>
  <c r="Z1720" i="24"/>
  <c r="Y1720" i="24"/>
  <c r="X1720" i="24"/>
  <c r="W1720" i="24"/>
  <c r="V1720" i="24"/>
  <c r="U1720" i="24"/>
  <c r="T1720" i="24"/>
  <c r="AA1719" i="24"/>
  <c r="Z1719" i="24"/>
  <c r="Y1719" i="24"/>
  <c r="X1719" i="24"/>
  <c r="W1719" i="24"/>
  <c r="V1719" i="24"/>
  <c r="U1719" i="24"/>
  <c r="T1719" i="24"/>
  <c r="AA1718" i="24"/>
  <c r="Z1718" i="24"/>
  <c r="Y1718" i="24"/>
  <c r="X1718" i="24"/>
  <c r="W1718" i="24"/>
  <c r="V1718" i="24"/>
  <c r="U1718" i="24"/>
  <c r="T1718" i="24"/>
  <c r="AA1717" i="24"/>
  <c r="Z1717" i="24"/>
  <c r="Y1717" i="24"/>
  <c r="X1717" i="24"/>
  <c r="W1717" i="24"/>
  <c r="V1717" i="24"/>
  <c r="U1717" i="24"/>
  <c r="T1717" i="24"/>
  <c r="AA1716" i="24"/>
  <c r="Z1716" i="24"/>
  <c r="Y1716" i="24"/>
  <c r="X1716" i="24"/>
  <c r="W1716" i="24"/>
  <c r="V1716" i="24"/>
  <c r="U1716" i="24"/>
  <c r="T1716" i="24"/>
  <c r="AA1715" i="24"/>
  <c r="Z1715" i="24"/>
  <c r="Y1715" i="24"/>
  <c r="X1715" i="24"/>
  <c r="W1715" i="24"/>
  <c r="V1715" i="24"/>
  <c r="U1715" i="24"/>
  <c r="T1715" i="24"/>
  <c r="AA1714" i="24"/>
  <c r="Z1714" i="24"/>
  <c r="Y1714" i="24"/>
  <c r="X1714" i="24"/>
  <c r="W1714" i="24"/>
  <c r="V1714" i="24"/>
  <c r="U1714" i="24"/>
  <c r="T1714" i="24"/>
  <c r="AA1713" i="24"/>
  <c r="Z1713" i="24"/>
  <c r="Y1713" i="24"/>
  <c r="X1713" i="24"/>
  <c r="W1713" i="24"/>
  <c r="V1713" i="24"/>
  <c r="U1713" i="24"/>
  <c r="T1713" i="24"/>
  <c r="AA1712" i="24"/>
  <c r="Z1712" i="24"/>
  <c r="Y1712" i="24"/>
  <c r="X1712" i="24"/>
  <c r="W1712" i="24"/>
  <c r="V1712" i="24"/>
  <c r="U1712" i="24"/>
  <c r="T1712" i="24"/>
  <c r="AA1711" i="24"/>
  <c r="Z1711" i="24"/>
  <c r="Y1711" i="24"/>
  <c r="X1711" i="24"/>
  <c r="W1711" i="24"/>
  <c r="V1711" i="24"/>
  <c r="U1711" i="24"/>
  <c r="T1711" i="24"/>
  <c r="AA1710" i="24"/>
  <c r="Z1710" i="24"/>
  <c r="Y1710" i="24"/>
  <c r="X1710" i="24"/>
  <c r="W1710" i="24"/>
  <c r="V1710" i="24"/>
  <c r="U1710" i="24"/>
  <c r="T1710" i="24"/>
  <c r="AA1709" i="24"/>
  <c r="Z1709" i="24"/>
  <c r="Y1709" i="24"/>
  <c r="X1709" i="24"/>
  <c r="W1709" i="24"/>
  <c r="V1709" i="24"/>
  <c r="U1709" i="24"/>
  <c r="T1709" i="24"/>
  <c r="AA1708" i="24"/>
  <c r="Z1708" i="24"/>
  <c r="Y1708" i="24"/>
  <c r="X1708" i="24"/>
  <c r="W1708" i="24"/>
  <c r="V1708" i="24"/>
  <c r="U1708" i="24"/>
  <c r="T1708" i="24"/>
  <c r="AA1707" i="24"/>
  <c r="Z1707" i="24"/>
  <c r="Y1707" i="24"/>
  <c r="X1707" i="24"/>
  <c r="W1707" i="24"/>
  <c r="V1707" i="24"/>
  <c r="U1707" i="24"/>
  <c r="T1707" i="24"/>
  <c r="AA1706" i="24"/>
  <c r="Z1706" i="24"/>
  <c r="Y1706" i="24"/>
  <c r="X1706" i="24"/>
  <c r="W1706" i="24"/>
  <c r="V1706" i="24"/>
  <c r="U1706" i="24"/>
  <c r="T1706" i="24"/>
  <c r="AA1705" i="24"/>
  <c r="Z1705" i="24"/>
  <c r="Y1705" i="24"/>
  <c r="X1705" i="24"/>
  <c r="W1705" i="24"/>
  <c r="V1705" i="24"/>
  <c r="U1705" i="24"/>
  <c r="T1705" i="24"/>
  <c r="AA1704" i="24"/>
  <c r="Z1704" i="24"/>
  <c r="Y1704" i="24"/>
  <c r="X1704" i="24"/>
  <c r="W1704" i="24"/>
  <c r="V1704" i="24"/>
  <c r="U1704" i="24"/>
  <c r="T1704" i="24"/>
  <c r="AA1703" i="24"/>
  <c r="Z1703" i="24"/>
  <c r="Y1703" i="24"/>
  <c r="X1703" i="24"/>
  <c r="W1703" i="24"/>
  <c r="V1703" i="24"/>
  <c r="U1703" i="24"/>
  <c r="T1703" i="24"/>
  <c r="AA1702" i="24"/>
  <c r="Z1702" i="24"/>
  <c r="Y1702" i="24"/>
  <c r="X1702" i="24"/>
  <c r="W1702" i="24"/>
  <c r="V1702" i="24"/>
  <c r="U1702" i="24"/>
  <c r="T1702" i="24"/>
  <c r="AA1701" i="24"/>
  <c r="Z1701" i="24"/>
  <c r="Y1701" i="24"/>
  <c r="X1701" i="24"/>
  <c r="W1701" i="24"/>
  <c r="V1701" i="24"/>
  <c r="U1701" i="24"/>
  <c r="T1701" i="24"/>
  <c r="AA1700" i="24"/>
  <c r="Z1700" i="24"/>
  <c r="Y1700" i="24"/>
  <c r="X1700" i="24"/>
  <c r="W1700" i="24"/>
  <c r="V1700" i="24"/>
  <c r="U1700" i="24"/>
  <c r="T1700" i="24"/>
  <c r="AA1699" i="24"/>
  <c r="Z1699" i="24"/>
  <c r="Y1699" i="24"/>
  <c r="X1699" i="24"/>
  <c r="W1699" i="24"/>
  <c r="V1699" i="24"/>
  <c r="U1699" i="24"/>
  <c r="T1699" i="24"/>
  <c r="AA1698" i="24"/>
  <c r="Z1698" i="24"/>
  <c r="Y1698" i="24"/>
  <c r="X1698" i="24"/>
  <c r="W1698" i="24"/>
  <c r="V1698" i="24"/>
  <c r="U1698" i="24"/>
  <c r="T1698" i="24"/>
  <c r="AA1697" i="24"/>
  <c r="Z1697" i="24"/>
  <c r="Y1697" i="24"/>
  <c r="X1697" i="24"/>
  <c r="W1697" i="24"/>
  <c r="V1697" i="24"/>
  <c r="U1697" i="24"/>
  <c r="T1697" i="24"/>
  <c r="AA1696" i="24"/>
  <c r="Z1696" i="24"/>
  <c r="Y1696" i="24"/>
  <c r="X1696" i="24"/>
  <c r="W1696" i="24"/>
  <c r="V1696" i="24"/>
  <c r="U1696" i="24"/>
  <c r="T1696" i="24"/>
  <c r="AA1695" i="24"/>
  <c r="Z1695" i="24"/>
  <c r="Y1695" i="24"/>
  <c r="X1695" i="24"/>
  <c r="W1695" i="24"/>
  <c r="V1695" i="24"/>
  <c r="U1695" i="24"/>
  <c r="T1695" i="24"/>
  <c r="AA1694" i="24"/>
  <c r="Z1694" i="24"/>
  <c r="Y1694" i="24"/>
  <c r="X1694" i="24"/>
  <c r="W1694" i="24"/>
  <c r="V1694" i="24"/>
  <c r="U1694" i="24"/>
  <c r="T1694" i="24"/>
  <c r="AA1693" i="24"/>
  <c r="Z1693" i="24"/>
  <c r="Y1693" i="24"/>
  <c r="X1693" i="24"/>
  <c r="W1693" i="24"/>
  <c r="V1693" i="24"/>
  <c r="U1693" i="24"/>
  <c r="T1693" i="24"/>
  <c r="AA1692" i="24"/>
  <c r="Z1692" i="24"/>
  <c r="Y1692" i="24"/>
  <c r="X1692" i="24"/>
  <c r="W1692" i="24"/>
  <c r="V1692" i="24"/>
  <c r="U1692" i="24"/>
  <c r="T1692" i="24"/>
  <c r="AA1691" i="24"/>
  <c r="Z1691" i="24"/>
  <c r="Y1691" i="24"/>
  <c r="X1691" i="24"/>
  <c r="W1691" i="24"/>
  <c r="V1691" i="24"/>
  <c r="U1691" i="24"/>
  <c r="T1691" i="24"/>
  <c r="AA1690" i="24"/>
  <c r="Z1690" i="24"/>
  <c r="Y1690" i="24"/>
  <c r="X1690" i="24"/>
  <c r="W1690" i="24"/>
  <c r="V1690" i="24"/>
  <c r="U1690" i="24"/>
  <c r="T1690" i="24"/>
  <c r="AA1689" i="24"/>
  <c r="Z1689" i="24"/>
  <c r="Y1689" i="24"/>
  <c r="X1689" i="24"/>
  <c r="W1689" i="24"/>
  <c r="V1689" i="24"/>
  <c r="U1689" i="24"/>
  <c r="T1689" i="24"/>
  <c r="AA1688" i="24"/>
  <c r="Z1688" i="24"/>
  <c r="Y1688" i="24"/>
  <c r="X1688" i="24"/>
  <c r="W1688" i="24"/>
  <c r="V1688" i="24"/>
  <c r="U1688" i="24"/>
  <c r="T1688" i="24"/>
  <c r="AA1687" i="24"/>
  <c r="Z1687" i="24"/>
  <c r="Y1687" i="24"/>
  <c r="X1687" i="24"/>
  <c r="W1687" i="24"/>
  <c r="V1687" i="24"/>
  <c r="U1687" i="24"/>
  <c r="T1687" i="24"/>
  <c r="AA1686" i="24"/>
  <c r="Z1686" i="24"/>
  <c r="Y1686" i="24"/>
  <c r="X1686" i="24"/>
  <c r="W1686" i="24"/>
  <c r="V1686" i="24"/>
  <c r="U1686" i="24"/>
  <c r="T1686" i="24"/>
  <c r="AA1685" i="24"/>
  <c r="Z1685" i="24"/>
  <c r="Y1685" i="24"/>
  <c r="X1685" i="24"/>
  <c r="W1685" i="24"/>
  <c r="V1685" i="24"/>
  <c r="U1685" i="24"/>
  <c r="T1685" i="24"/>
  <c r="AA1684" i="24"/>
  <c r="Z1684" i="24"/>
  <c r="Y1684" i="24"/>
  <c r="X1684" i="24"/>
  <c r="W1684" i="24"/>
  <c r="V1684" i="24"/>
  <c r="U1684" i="24"/>
  <c r="T1684" i="24"/>
  <c r="AA1683" i="24"/>
  <c r="Z1683" i="24"/>
  <c r="Y1683" i="24"/>
  <c r="X1683" i="24"/>
  <c r="W1683" i="24"/>
  <c r="V1683" i="24"/>
  <c r="U1683" i="24"/>
  <c r="T1683" i="24"/>
  <c r="AA1682" i="24"/>
  <c r="Z1682" i="24"/>
  <c r="Y1682" i="24"/>
  <c r="X1682" i="24"/>
  <c r="W1682" i="24"/>
  <c r="V1682" i="24"/>
  <c r="U1682" i="24"/>
  <c r="T1682" i="24"/>
  <c r="AA1681" i="24"/>
  <c r="Z1681" i="24"/>
  <c r="Y1681" i="24"/>
  <c r="X1681" i="24"/>
  <c r="W1681" i="24"/>
  <c r="V1681" i="24"/>
  <c r="U1681" i="24"/>
  <c r="T1681" i="24"/>
  <c r="AA1680" i="24"/>
  <c r="Z1680" i="24"/>
  <c r="Y1680" i="24"/>
  <c r="X1680" i="24"/>
  <c r="W1680" i="24"/>
  <c r="V1680" i="24"/>
  <c r="U1680" i="24"/>
  <c r="T1680" i="24"/>
  <c r="AA1679" i="24"/>
  <c r="Z1679" i="24"/>
  <c r="Y1679" i="24"/>
  <c r="X1679" i="24"/>
  <c r="W1679" i="24"/>
  <c r="V1679" i="24"/>
  <c r="U1679" i="24"/>
  <c r="T1679" i="24"/>
  <c r="AA1678" i="24"/>
  <c r="Z1678" i="24"/>
  <c r="Y1678" i="24"/>
  <c r="X1678" i="24"/>
  <c r="W1678" i="24"/>
  <c r="V1678" i="24"/>
  <c r="U1678" i="24"/>
  <c r="T1678" i="24"/>
  <c r="AA1677" i="24"/>
  <c r="Z1677" i="24"/>
  <c r="Y1677" i="24"/>
  <c r="X1677" i="24"/>
  <c r="W1677" i="24"/>
  <c r="V1677" i="24"/>
  <c r="U1677" i="24"/>
  <c r="T1677" i="24"/>
  <c r="AA1676" i="24"/>
  <c r="Z1676" i="24"/>
  <c r="Y1676" i="24"/>
  <c r="X1676" i="24"/>
  <c r="W1676" i="24"/>
  <c r="V1676" i="24"/>
  <c r="U1676" i="24"/>
  <c r="T1676" i="24"/>
  <c r="AA1675" i="24"/>
  <c r="Z1675" i="24"/>
  <c r="Y1675" i="24"/>
  <c r="X1675" i="24"/>
  <c r="W1675" i="24"/>
  <c r="V1675" i="24"/>
  <c r="U1675" i="24"/>
  <c r="T1675" i="24"/>
  <c r="AA1674" i="24"/>
  <c r="Z1674" i="24"/>
  <c r="Y1674" i="24"/>
  <c r="X1674" i="24"/>
  <c r="W1674" i="24"/>
  <c r="V1674" i="24"/>
  <c r="U1674" i="24"/>
  <c r="T1674" i="24"/>
  <c r="AA1673" i="24"/>
  <c r="Z1673" i="24"/>
  <c r="Y1673" i="24"/>
  <c r="X1673" i="24"/>
  <c r="W1673" i="24"/>
  <c r="V1673" i="24"/>
  <c r="U1673" i="24"/>
  <c r="T1673" i="24"/>
  <c r="AA1672" i="24"/>
  <c r="Z1672" i="24"/>
  <c r="Y1672" i="24"/>
  <c r="X1672" i="24"/>
  <c r="W1672" i="24"/>
  <c r="V1672" i="24"/>
  <c r="U1672" i="24"/>
  <c r="T1672" i="24"/>
  <c r="AA1671" i="24"/>
  <c r="Z1671" i="24"/>
  <c r="Y1671" i="24"/>
  <c r="X1671" i="24"/>
  <c r="W1671" i="24"/>
  <c r="V1671" i="24"/>
  <c r="U1671" i="24"/>
  <c r="T1671" i="24"/>
  <c r="AA1670" i="24"/>
  <c r="Z1670" i="24"/>
  <c r="Y1670" i="24"/>
  <c r="X1670" i="24"/>
  <c r="W1670" i="24"/>
  <c r="V1670" i="24"/>
  <c r="U1670" i="24"/>
  <c r="T1670" i="24"/>
  <c r="AA1669" i="24"/>
  <c r="Z1669" i="24"/>
  <c r="Y1669" i="24"/>
  <c r="X1669" i="24"/>
  <c r="W1669" i="24"/>
  <c r="V1669" i="24"/>
  <c r="U1669" i="24"/>
  <c r="T1669" i="24"/>
  <c r="AA1668" i="24"/>
  <c r="Z1668" i="24"/>
  <c r="Y1668" i="24"/>
  <c r="X1668" i="24"/>
  <c r="W1668" i="24"/>
  <c r="V1668" i="24"/>
  <c r="U1668" i="24"/>
  <c r="T1668" i="24"/>
  <c r="AA1667" i="24"/>
  <c r="Z1667" i="24"/>
  <c r="Y1667" i="24"/>
  <c r="X1667" i="24"/>
  <c r="W1667" i="24"/>
  <c r="V1667" i="24"/>
  <c r="U1667" i="24"/>
  <c r="T1667" i="24"/>
  <c r="AA1666" i="24"/>
  <c r="Z1666" i="24"/>
  <c r="Y1666" i="24"/>
  <c r="X1666" i="24"/>
  <c r="W1666" i="24"/>
  <c r="V1666" i="24"/>
  <c r="U1666" i="24"/>
  <c r="T1666" i="24"/>
  <c r="AA1665" i="24"/>
  <c r="Z1665" i="24"/>
  <c r="Y1665" i="24"/>
  <c r="X1665" i="24"/>
  <c r="W1665" i="24"/>
  <c r="V1665" i="24"/>
  <c r="U1665" i="24"/>
  <c r="T1665" i="24"/>
  <c r="AA1664" i="24"/>
  <c r="Z1664" i="24"/>
  <c r="Y1664" i="24"/>
  <c r="X1664" i="24"/>
  <c r="W1664" i="24"/>
  <c r="V1664" i="24"/>
  <c r="U1664" i="24"/>
  <c r="T1664" i="24"/>
  <c r="AA1663" i="24"/>
  <c r="Z1663" i="24"/>
  <c r="Y1663" i="24"/>
  <c r="X1663" i="24"/>
  <c r="W1663" i="24"/>
  <c r="V1663" i="24"/>
  <c r="U1663" i="24"/>
  <c r="T1663" i="24"/>
  <c r="AA1662" i="24"/>
  <c r="Z1662" i="24"/>
  <c r="Y1662" i="24"/>
  <c r="X1662" i="24"/>
  <c r="W1662" i="24"/>
  <c r="V1662" i="24"/>
  <c r="U1662" i="24"/>
  <c r="T1662" i="24"/>
  <c r="AA1661" i="24"/>
  <c r="Z1661" i="24"/>
  <c r="Y1661" i="24"/>
  <c r="X1661" i="24"/>
  <c r="W1661" i="24"/>
  <c r="V1661" i="24"/>
  <c r="U1661" i="24"/>
  <c r="T1661" i="24"/>
  <c r="AA1660" i="24"/>
  <c r="Z1660" i="24"/>
  <c r="Y1660" i="24"/>
  <c r="X1660" i="24"/>
  <c r="W1660" i="24"/>
  <c r="V1660" i="24"/>
  <c r="U1660" i="24"/>
  <c r="T1660" i="24"/>
  <c r="AA1659" i="24"/>
  <c r="Z1659" i="24"/>
  <c r="Y1659" i="24"/>
  <c r="X1659" i="24"/>
  <c r="W1659" i="24"/>
  <c r="V1659" i="24"/>
  <c r="U1659" i="24"/>
  <c r="T1659" i="24"/>
  <c r="AA1658" i="24"/>
  <c r="Z1658" i="24"/>
  <c r="Y1658" i="24"/>
  <c r="X1658" i="24"/>
  <c r="W1658" i="24"/>
  <c r="V1658" i="24"/>
  <c r="U1658" i="24"/>
  <c r="T1658" i="24"/>
  <c r="AA1657" i="24"/>
  <c r="Z1657" i="24"/>
  <c r="Y1657" i="24"/>
  <c r="X1657" i="24"/>
  <c r="W1657" i="24"/>
  <c r="V1657" i="24"/>
  <c r="U1657" i="24"/>
  <c r="T1657" i="24"/>
  <c r="AA1656" i="24"/>
  <c r="Z1656" i="24"/>
  <c r="Y1656" i="24"/>
  <c r="X1656" i="24"/>
  <c r="W1656" i="24"/>
  <c r="V1656" i="24"/>
  <c r="U1656" i="24"/>
  <c r="T1656" i="24"/>
  <c r="AA1655" i="24"/>
  <c r="Z1655" i="24"/>
  <c r="Y1655" i="24"/>
  <c r="X1655" i="24"/>
  <c r="W1655" i="24"/>
  <c r="V1655" i="24"/>
  <c r="U1655" i="24"/>
  <c r="T1655" i="24"/>
  <c r="AA1654" i="24"/>
  <c r="Z1654" i="24"/>
  <c r="Y1654" i="24"/>
  <c r="X1654" i="24"/>
  <c r="W1654" i="24"/>
  <c r="V1654" i="24"/>
  <c r="U1654" i="24"/>
  <c r="T1654" i="24"/>
  <c r="AA1653" i="24"/>
  <c r="Z1653" i="24"/>
  <c r="Y1653" i="24"/>
  <c r="X1653" i="24"/>
  <c r="W1653" i="24"/>
  <c r="V1653" i="24"/>
  <c r="U1653" i="24"/>
  <c r="T1653" i="24"/>
  <c r="AA1652" i="24"/>
  <c r="Z1652" i="24"/>
  <c r="Y1652" i="24"/>
  <c r="X1652" i="24"/>
  <c r="W1652" i="24"/>
  <c r="V1652" i="24"/>
  <c r="U1652" i="24"/>
  <c r="T1652" i="24"/>
  <c r="AA1651" i="24"/>
  <c r="Z1651" i="24"/>
  <c r="Y1651" i="24"/>
  <c r="X1651" i="24"/>
  <c r="W1651" i="24"/>
  <c r="V1651" i="24"/>
  <c r="U1651" i="24"/>
  <c r="T1651" i="24"/>
  <c r="AA1650" i="24"/>
  <c r="Z1650" i="24"/>
  <c r="Y1650" i="24"/>
  <c r="X1650" i="24"/>
  <c r="W1650" i="24"/>
  <c r="V1650" i="24"/>
  <c r="U1650" i="24"/>
  <c r="T1650" i="24"/>
  <c r="AA1649" i="24"/>
  <c r="Z1649" i="24"/>
  <c r="Y1649" i="24"/>
  <c r="X1649" i="24"/>
  <c r="W1649" i="24"/>
  <c r="V1649" i="24"/>
  <c r="U1649" i="24"/>
  <c r="T1649" i="24"/>
  <c r="AA1648" i="24"/>
  <c r="Z1648" i="24"/>
  <c r="Y1648" i="24"/>
  <c r="X1648" i="24"/>
  <c r="W1648" i="24"/>
  <c r="V1648" i="24"/>
  <c r="U1648" i="24"/>
  <c r="T1648" i="24"/>
  <c r="AA1647" i="24"/>
  <c r="Z1647" i="24"/>
  <c r="Y1647" i="24"/>
  <c r="X1647" i="24"/>
  <c r="W1647" i="24"/>
  <c r="V1647" i="24"/>
  <c r="U1647" i="24"/>
  <c r="T1647" i="24"/>
  <c r="AA1646" i="24"/>
  <c r="Z1646" i="24"/>
  <c r="Y1646" i="24"/>
  <c r="X1646" i="24"/>
  <c r="W1646" i="24"/>
  <c r="V1646" i="24"/>
  <c r="U1646" i="24"/>
  <c r="T1646" i="24"/>
  <c r="AA1645" i="24"/>
  <c r="Z1645" i="24"/>
  <c r="Y1645" i="24"/>
  <c r="X1645" i="24"/>
  <c r="W1645" i="24"/>
  <c r="V1645" i="24"/>
  <c r="U1645" i="24"/>
  <c r="T1645" i="24"/>
  <c r="AA1644" i="24"/>
  <c r="Z1644" i="24"/>
  <c r="Y1644" i="24"/>
  <c r="X1644" i="24"/>
  <c r="W1644" i="24"/>
  <c r="V1644" i="24"/>
  <c r="U1644" i="24"/>
  <c r="T1644" i="24"/>
  <c r="AA1643" i="24"/>
  <c r="Z1643" i="24"/>
  <c r="Y1643" i="24"/>
  <c r="X1643" i="24"/>
  <c r="W1643" i="24"/>
  <c r="V1643" i="24"/>
  <c r="U1643" i="24"/>
  <c r="T1643" i="24"/>
  <c r="AA1642" i="24"/>
  <c r="Z1642" i="24"/>
  <c r="Y1642" i="24"/>
  <c r="X1642" i="24"/>
  <c r="W1642" i="24"/>
  <c r="V1642" i="24"/>
  <c r="U1642" i="24"/>
  <c r="T1642" i="24"/>
  <c r="AA1641" i="24"/>
  <c r="Z1641" i="24"/>
  <c r="Y1641" i="24"/>
  <c r="X1641" i="24"/>
  <c r="W1641" i="24"/>
  <c r="V1641" i="24"/>
  <c r="U1641" i="24"/>
  <c r="T1641" i="24"/>
  <c r="AA1640" i="24"/>
  <c r="Z1640" i="24"/>
  <c r="Y1640" i="24"/>
  <c r="X1640" i="24"/>
  <c r="W1640" i="24"/>
  <c r="V1640" i="24"/>
  <c r="U1640" i="24"/>
  <c r="T1640" i="24"/>
  <c r="AA1639" i="24"/>
  <c r="Z1639" i="24"/>
  <c r="Y1639" i="24"/>
  <c r="X1639" i="24"/>
  <c r="W1639" i="24"/>
  <c r="V1639" i="24"/>
  <c r="U1639" i="24"/>
  <c r="T1639" i="24"/>
  <c r="AA1638" i="24"/>
  <c r="Z1638" i="24"/>
  <c r="Y1638" i="24"/>
  <c r="X1638" i="24"/>
  <c r="W1638" i="24"/>
  <c r="V1638" i="24"/>
  <c r="U1638" i="24"/>
  <c r="T1638" i="24"/>
  <c r="AA1637" i="24"/>
  <c r="Z1637" i="24"/>
  <c r="Y1637" i="24"/>
  <c r="X1637" i="24"/>
  <c r="W1637" i="24"/>
  <c r="V1637" i="24"/>
  <c r="U1637" i="24"/>
  <c r="T1637" i="24"/>
  <c r="AA1636" i="24"/>
  <c r="Z1636" i="24"/>
  <c r="Y1636" i="24"/>
  <c r="X1636" i="24"/>
  <c r="W1636" i="24"/>
  <c r="V1636" i="24"/>
  <c r="U1636" i="24"/>
  <c r="T1636" i="24"/>
  <c r="AA1635" i="24"/>
  <c r="Z1635" i="24"/>
  <c r="Y1635" i="24"/>
  <c r="X1635" i="24"/>
  <c r="W1635" i="24"/>
  <c r="V1635" i="24"/>
  <c r="U1635" i="24"/>
  <c r="T1635" i="24"/>
  <c r="AA1634" i="24"/>
  <c r="Z1634" i="24"/>
  <c r="Y1634" i="24"/>
  <c r="X1634" i="24"/>
  <c r="W1634" i="24"/>
  <c r="V1634" i="24"/>
  <c r="U1634" i="24"/>
  <c r="T1634" i="24"/>
  <c r="AA1633" i="24"/>
  <c r="Z1633" i="24"/>
  <c r="Y1633" i="24"/>
  <c r="X1633" i="24"/>
  <c r="W1633" i="24"/>
  <c r="V1633" i="24"/>
  <c r="U1633" i="24"/>
  <c r="T1633" i="24"/>
  <c r="AA1632" i="24"/>
  <c r="Z1632" i="24"/>
  <c r="Y1632" i="24"/>
  <c r="X1632" i="24"/>
  <c r="W1632" i="24"/>
  <c r="V1632" i="24"/>
  <c r="U1632" i="24"/>
  <c r="T1632" i="24"/>
  <c r="AA1631" i="24"/>
  <c r="Z1631" i="24"/>
  <c r="Y1631" i="24"/>
  <c r="X1631" i="24"/>
  <c r="W1631" i="24"/>
  <c r="V1631" i="24"/>
  <c r="U1631" i="24"/>
  <c r="T1631" i="24"/>
  <c r="AA1630" i="24"/>
  <c r="Z1630" i="24"/>
  <c r="Y1630" i="24"/>
  <c r="X1630" i="24"/>
  <c r="W1630" i="24"/>
  <c r="V1630" i="24"/>
  <c r="U1630" i="24"/>
  <c r="T1630" i="24"/>
  <c r="AA1629" i="24"/>
  <c r="Z1629" i="24"/>
  <c r="Y1629" i="24"/>
  <c r="X1629" i="24"/>
  <c r="W1629" i="24"/>
  <c r="V1629" i="24"/>
  <c r="U1629" i="24"/>
  <c r="T1629" i="24"/>
  <c r="AA1628" i="24"/>
  <c r="Z1628" i="24"/>
  <c r="Y1628" i="24"/>
  <c r="X1628" i="24"/>
  <c r="W1628" i="24"/>
  <c r="V1628" i="24"/>
  <c r="U1628" i="24"/>
  <c r="T1628" i="24"/>
  <c r="AA1627" i="24"/>
  <c r="Z1627" i="24"/>
  <c r="Y1627" i="24"/>
  <c r="X1627" i="24"/>
  <c r="W1627" i="24"/>
  <c r="V1627" i="24"/>
  <c r="U1627" i="24"/>
  <c r="T1627" i="24"/>
  <c r="AA1626" i="24"/>
  <c r="Z1626" i="24"/>
  <c r="Y1626" i="24"/>
  <c r="X1626" i="24"/>
  <c r="W1626" i="24"/>
  <c r="V1626" i="24"/>
  <c r="U1626" i="24"/>
  <c r="T1626" i="24"/>
  <c r="AA1625" i="24"/>
  <c r="Z1625" i="24"/>
  <c r="Y1625" i="24"/>
  <c r="X1625" i="24"/>
  <c r="W1625" i="24"/>
  <c r="V1625" i="24"/>
  <c r="U1625" i="24"/>
  <c r="T1625" i="24"/>
  <c r="AA1624" i="24"/>
  <c r="Z1624" i="24"/>
  <c r="Y1624" i="24"/>
  <c r="X1624" i="24"/>
  <c r="W1624" i="24"/>
  <c r="V1624" i="24"/>
  <c r="U1624" i="24"/>
  <c r="T1624" i="24"/>
  <c r="AA1623" i="24"/>
  <c r="Z1623" i="24"/>
  <c r="Y1623" i="24"/>
  <c r="X1623" i="24"/>
  <c r="W1623" i="24"/>
  <c r="V1623" i="24"/>
  <c r="U1623" i="24"/>
  <c r="T1623" i="24"/>
  <c r="AA1622" i="24"/>
  <c r="Z1622" i="24"/>
  <c r="Y1622" i="24"/>
  <c r="X1622" i="24"/>
  <c r="W1622" i="24"/>
  <c r="V1622" i="24"/>
  <c r="U1622" i="24"/>
  <c r="T1622" i="24"/>
  <c r="AA1621" i="24"/>
  <c r="Z1621" i="24"/>
  <c r="Y1621" i="24"/>
  <c r="X1621" i="24"/>
  <c r="W1621" i="24"/>
  <c r="V1621" i="24"/>
  <c r="U1621" i="24"/>
  <c r="T1621" i="24"/>
  <c r="AA1620" i="24"/>
  <c r="Z1620" i="24"/>
  <c r="Y1620" i="24"/>
  <c r="X1620" i="24"/>
  <c r="W1620" i="24"/>
  <c r="V1620" i="24"/>
  <c r="U1620" i="24"/>
  <c r="T1620" i="24"/>
  <c r="AA1619" i="24"/>
  <c r="Z1619" i="24"/>
  <c r="Y1619" i="24"/>
  <c r="X1619" i="24"/>
  <c r="W1619" i="24"/>
  <c r="V1619" i="24"/>
  <c r="U1619" i="24"/>
  <c r="T1619" i="24"/>
  <c r="AA1618" i="24"/>
  <c r="Z1618" i="24"/>
  <c r="Y1618" i="24"/>
  <c r="X1618" i="24"/>
  <c r="W1618" i="24"/>
  <c r="V1618" i="24"/>
  <c r="U1618" i="24"/>
  <c r="T1618" i="24"/>
  <c r="AA1617" i="24"/>
  <c r="Z1617" i="24"/>
  <c r="Y1617" i="24"/>
  <c r="X1617" i="24"/>
  <c r="W1617" i="24"/>
  <c r="V1617" i="24"/>
  <c r="U1617" i="24"/>
  <c r="T1617" i="24"/>
  <c r="AA1616" i="24"/>
  <c r="Y1616" i="24"/>
  <c r="X1616" i="24"/>
  <c r="W1616" i="24"/>
  <c r="V1616" i="24"/>
  <c r="AA1615" i="24"/>
  <c r="Y1615" i="24"/>
  <c r="X1615" i="24"/>
  <c r="W1615" i="24"/>
  <c r="V1615" i="24"/>
  <c r="AA1614" i="24"/>
  <c r="Z1614" i="24"/>
  <c r="Y1614" i="24"/>
  <c r="X1614" i="24"/>
  <c r="W1614" i="24"/>
  <c r="V1614" i="24"/>
  <c r="U1614" i="24"/>
  <c r="T1614" i="24"/>
  <c r="AA1613" i="24"/>
  <c r="Z1613" i="24"/>
  <c r="Y1613" i="24"/>
  <c r="X1613" i="24"/>
  <c r="W1613" i="24"/>
  <c r="V1613" i="24"/>
  <c r="U1613" i="24"/>
  <c r="T1613" i="24"/>
  <c r="AA1612" i="24"/>
  <c r="Y1612" i="24"/>
  <c r="X1612" i="24"/>
  <c r="W1612" i="24"/>
  <c r="V1612" i="24"/>
  <c r="U1612" i="24"/>
  <c r="T1612" i="24"/>
  <c r="AA1611" i="24"/>
  <c r="Z1611" i="24"/>
  <c r="Y1611" i="24"/>
  <c r="X1611" i="24"/>
  <c r="W1611" i="24"/>
  <c r="V1611" i="24"/>
  <c r="U1611" i="24"/>
  <c r="T1611" i="24"/>
  <c r="AA1610" i="24"/>
  <c r="Y1610" i="24"/>
  <c r="X1610" i="24"/>
  <c r="W1610" i="24"/>
  <c r="V1610" i="24"/>
  <c r="U1610" i="24"/>
  <c r="T1610" i="24"/>
  <c r="AA1609" i="24"/>
  <c r="Z1609" i="24"/>
  <c r="Y1609" i="24"/>
  <c r="X1609" i="24"/>
  <c r="W1609" i="24"/>
  <c r="V1609" i="24"/>
  <c r="U1609" i="24"/>
  <c r="T1609" i="24"/>
  <c r="AA1608" i="24"/>
  <c r="Z1608" i="24"/>
  <c r="Y1608" i="24"/>
  <c r="X1608" i="24"/>
  <c r="W1608" i="24"/>
  <c r="V1608" i="24"/>
  <c r="U1608" i="24"/>
  <c r="T1608" i="24"/>
  <c r="AA1607" i="24"/>
  <c r="Z1607" i="24"/>
  <c r="Y1607" i="24"/>
  <c r="X1607" i="24"/>
  <c r="W1607" i="24"/>
  <c r="V1607" i="24"/>
  <c r="U1607" i="24"/>
  <c r="T1607" i="24"/>
  <c r="AA1606" i="24"/>
  <c r="Z1606" i="24"/>
  <c r="Y1606" i="24"/>
  <c r="X1606" i="24"/>
  <c r="W1606" i="24"/>
  <c r="V1606" i="24"/>
  <c r="U1606" i="24"/>
  <c r="T1606" i="24"/>
  <c r="AA1605" i="24"/>
  <c r="Z1605" i="24"/>
  <c r="Y1605" i="24"/>
  <c r="X1605" i="24"/>
  <c r="W1605" i="24"/>
  <c r="V1605" i="24"/>
  <c r="U1605" i="24"/>
  <c r="T1605" i="24"/>
  <c r="AA1604" i="24"/>
  <c r="Z1604" i="24"/>
  <c r="Y1604" i="24"/>
  <c r="X1604" i="24"/>
  <c r="W1604" i="24"/>
  <c r="V1604" i="24"/>
  <c r="U1604" i="24"/>
  <c r="T1604" i="24"/>
  <c r="AA1603" i="24"/>
  <c r="Z1603" i="24"/>
  <c r="Y1603" i="24"/>
  <c r="X1603" i="24"/>
  <c r="W1603" i="24"/>
  <c r="V1603" i="24"/>
  <c r="U1603" i="24"/>
  <c r="T1603" i="24"/>
  <c r="AA1602" i="24"/>
  <c r="Z1602" i="24"/>
  <c r="Y1602" i="24"/>
  <c r="X1602" i="24"/>
  <c r="W1602" i="24"/>
  <c r="V1602" i="24"/>
  <c r="U1602" i="24"/>
  <c r="T1602" i="24"/>
  <c r="AA1601" i="24"/>
  <c r="Z1601" i="24"/>
  <c r="Y1601" i="24"/>
  <c r="X1601" i="24"/>
  <c r="W1601" i="24"/>
  <c r="V1601" i="24"/>
  <c r="U1601" i="24"/>
  <c r="T1601" i="24"/>
  <c r="AA1600" i="24"/>
  <c r="Z1600" i="24"/>
  <c r="Y1600" i="24"/>
  <c r="X1600" i="24"/>
  <c r="W1600" i="24"/>
  <c r="V1600" i="24"/>
  <c r="U1600" i="24"/>
  <c r="T1600" i="24"/>
  <c r="AA1599" i="24"/>
  <c r="Z1599" i="24"/>
  <c r="Y1599" i="24"/>
  <c r="X1599" i="24"/>
  <c r="W1599" i="24"/>
  <c r="V1599" i="24"/>
  <c r="U1599" i="24"/>
  <c r="T1599" i="24"/>
  <c r="AA1598" i="24"/>
  <c r="Z1598" i="24"/>
  <c r="Y1598" i="24"/>
  <c r="X1598" i="24"/>
  <c r="W1598" i="24"/>
  <c r="V1598" i="24"/>
  <c r="U1598" i="24"/>
  <c r="T1598" i="24"/>
  <c r="AA1597" i="24"/>
  <c r="Z1597" i="24"/>
  <c r="Y1597" i="24"/>
  <c r="X1597" i="24"/>
  <c r="W1597" i="24"/>
  <c r="V1597" i="24"/>
  <c r="U1597" i="24"/>
  <c r="T1597" i="24"/>
  <c r="AA1596" i="24"/>
  <c r="Z1596" i="24"/>
  <c r="Y1596" i="24"/>
  <c r="X1596" i="24"/>
  <c r="W1596" i="24"/>
  <c r="V1596" i="24"/>
  <c r="U1596" i="24"/>
  <c r="T1596" i="24"/>
  <c r="AA1595" i="24"/>
  <c r="Z1595" i="24"/>
  <c r="Y1595" i="24"/>
  <c r="X1595" i="24"/>
  <c r="W1595" i="24"/>
  <c r="V1595" i="24"/>
  <c r="U1595" i="24"/>
  <c r="T1595" i="24"/>
  <c r="AA1594" i="24"/>
  <c r="Z1594" i="24"/>
  <c r="Y1594" i="24"/>
  <c r="X1594" i="24"/>
  <c r="W1594" i="24"/>
  <c r="V1594" i="24"/>
  <c r="U1594" i="24"/>
  <c r="T1594" i="24"/>
  <c r="AA1593" i="24"/>
  <c r="Z1593" i="24"/>
  <c r="Y1593" i="24"/>
  <c r="X1593" i="24"/>
  <c r="W1593" i="24"/>
  <c r="V1593" i="24"/>
  <c r="U1593" i="24"/>
  <c r="T1593" i="24"/>
  <c r="AA1592" i="24"/>
  <c r="Z1592" i="24"/>
  <c r="Y1592" i="24"/>
  <c r="X1592" i="24"/>
  <c r="W1592" i="24"/>
  <c r="V1592" i="24"/>
  <c r="U1592" i="24"/>
  <c r="T1592" i="24"/>
  <c r="AA1591" i="24"/>
  <c r="Z1591" i="24"/>
  <c r="Y1591" i="24"/>
  <c r="X1591" i="24"/>
  <c r="W1591" i="24"/>
  <c r="V1591" i="24"/>
  <c r="U1591" i="24"/>
  <c r="T1591" i="24"/>
  <c r="AA1590" i="24"/>
  <c r="Z1590" i="24"/>
  <c r="Y1590" i="24"/>
  <c r="X1590" i="24"/>
  <c r="W1590" i="24"/>
  <c r="V1590" i="24"/>
  <c r="U1590" i="24"/>
  <c r="T1590" i="24"/>
  <c r="AA1589" i="24"/>
  <c r="Z1589" i="24"/>
  <c r="Y1589" i="24"/>
  <c r="X1589" i="24"/>
  <c r="W1589" i="24"/>
  <c r="V1589" i="24"/>
  <c r="U1589" i="24"/>
  <c r="T1589" i="24"/>
  <c r="AA1588" i="24"/>
  <c r="Z1588" i="24"/>
  <c r="Y1588" i="24"/>
  <c r="X1588" i="24"/>
  <c r="W1588" i="24"/>
  <c r="V1588" i="24"/>
  <c r="U1588" i="24"/>
  <c r="T1588" i="24"/>
  <c r="AA1587" i="24"/>
  <c r="Z1587" i="24"/>
  <c r="Y1587" i="24"/>
  <c r="X1587" i="24"/>
  <c r="W1587" i="24"/>
  <c r="V1587" i="24"/>
  <c r="U1587" i="24"/>
  <c r="T1587" i="24"/>
  <c r="AA1586" i="24"/>
  <c r="Z1586" i="24"/>
  <c r="Y1586" i="24"/>
  <c r="X1586" i="24"/>
  <c r="W1586" i="24"/>
  <c r="V1586" i="24"/>
  <c r="U1586" i="24"/>
  <c r="T1586" i="24"/>
  <c r="AA1585" i="24"/>
  <c r="Z1585" i="24"/>
  <c r="Y1585" i="24"/>
  <c r="X1585" i="24"/>
  <c r="W1585" i="24"/>
  <c r="V1585" i="24"/>
  <c r="U1585" i="24"/>
  <c r="T1585" i="24"/>
  <c r="AA1584" i="24"/>
  <c r="Z1584" i="24"/>
  <c r="Y1584" i="24"/>
  <c r="X1584" i="24"/>
  <c r="W1584" i="24"/>
  <c r="V1584" i="24"/>
  <c r="U1584" i="24"/>
  <c r="T1584" i="24"/>
  <c r="AA1583" i="24"/>
  <c r="Z1583" i="24"/>
  <c r="Y1583" i="24"/>
  <c r="X1583" i="24"/>
  <c r="W1583" i="24"/>
  <c r="V1583" i="24"/>
  <c r="U1583" i="24"/>
  <c r="T1583" i="24"/>
  <c r="AA1582" i="24"/>
  <c r="Z1582" i="24"/>
  <c r="Y1582" i="24"/>
  <c r="X1582" i="24"/>
  <c r="W1582" i="24"/>
  <c r="V1582" i="24"/>
  <c r="U1582" i="24"/>
  <c r="T1582" i="24"/>
  <c r="AA1581" i="24"/>
  <c r="Z1581" i="24"/>
  <c r="Y1581" i="24"/>
  <c r="X1581" i="24"/>
  <c r="W1581" i="24"/>
  <c r="V1581" i="24"/>
  <c r="U1581" i="24"/>
  <c r="T1581" i="24"/>
  <c r="AA1580" i="24"/>
  <c r="Z1580" i="24"/>
  <c r="Y1580" i="24"/>
  <c r="X1580" i="24"/>
  <c r="W1580" i="24"/>
  <c r="V1580" i="24"/>
  <c r="U1580" i="24"/>
  <c r="T1580" i="24"/>
  <c r="AA1579" i="24"/>
  <c r="Z1579" i="24"/>
  <c r="Y1579" i="24"/>
  <c r="X1579" i="24"/>
  <c r="W1579" i="24"/>
  <c r="V1579" i="24"/>
  <c r="U1579" i="24"/>
  <c r="AA1578" i="24"/>
  <c r="Z1578" i="24"/>
  <c r="Y1578" i="24"/>
  <c r="X1578" i="24"/>
  <c r="W1578" i="24"/>
  <c r="V1578" i="24"/>
  <c r="U1578" i="24"/>
  <c r="T1578" i="24"/>
  <c r="AA1577" i="24"/>
  <c r="Z1577" i="24"/>
  <c r="Y1577" i="24"/>
  <c r="X1577" i="24"/>
  <c r="W1577" i="24"/>
  <c r="V1577" i="24"/>
  <c r="U1577" i="24"/>
  <c r="T1577" i="24"/>
  <c r="AA1576" i="24"/>
  <c r="Z1576" i="24"/>
  <c r="Y1576" i="24"/>
  <c r="X1576" i="24"/>
  <c r="W1576" i="24"/>
  <c r="V1576" i="24"/>
  <c r="U1576" i="24"/>
  <c r="T1576" i="24"/>
  <c r="AA1575" i="24"/>
  <c r="Z1575" i="24"/>
  <c r="Y1575" i="24"/>
  <c r="X1575" i="24"/>
  <c r="W1575" i="24"/>
  <c r="V1575" i="24"/>
  <c r="U1575" i="24"/>
  <c r="T1575" i="24"/>
  <c r="AA1574" i="24"/>
  <c r="Z1574" i="24"/>
  <c r="Y1574" i="24"/>
  <c r="X1574" i="24"/>
  <c r="W1574" i="24"/>
  <c r="V1574" i="24"/>
  <c r="U1574" i="24"/>
  <c r="T1574" i="24"/>
  <c r="AA1573" i="24"/>
  <c r="Z1573" i="24"/>
  <c r="Y1573" i="24"/>
  <c r="X1573" i="24"/>
  <c r="W1573" i="24"/>
  <c r="V1573" i="24"/>
  <c r="U1573" i="24"/>
  <c r="T1573" i="24"/>
  <c r="AA1572" i="24"/>
  <c r="Z1572" i="24"/>
  <c r="Y1572" i="24"/>
  <c r="X1572" i="24"/>
  <c r="W1572" i="24"/>
  <c r="V1572" i="24"/>
  <c r="U1572" i="24"/>
  <c r="T1572" i="24"/>
  <c r="AA1571" i="24"/>
  <c r="Z1571" i="24"/>
  <c r="Y1571" i="24"/>
  <c r="X1571" i="24"/>
  <c r="W1571" i="24"/>
  <c r="V1571" i="24"/>
  <c r="U1571" i="24"/>
  <c r="T1571" i="24"/>
  <c r="AA1570" i="24"/>
  <c r="Z1570" i="24"/>
  <c r="Y1570" i="24"/>
  <c r="X1570" i="24"/>
  <c r="W1570" i="24"/>
  <c r="V1570" i="24"/>
  <c r="U1570" i="24"/>
  <c r="T1570" i="24"/>
  <c r="AA1569" i="24"/>
  <c r="Z1569" i="24"/>
  <c r="Y1569" i="24"/>
  <c r="X1569" i="24"/>
  <c r="W1569" i="24"/>
  <c r="V1569" i="24"/>
  <c r="U1569" i="24"/>
  <c r="T1569" i="24"/>
  <c r="AA1568" i="24"/>
  <c r="Z1568" i="24"/>
  <c r="Y1568" i="24"/>
  <c r="X1568" i="24"/>
  <c r="W1568" i="24"/>
  <c r="V1568" i="24"/>
  <c r="U1568" i="24"/>
  <c r="T1568" i="24"/>
  <c r="AA1567" i="24"/>
  <c r="Z1567" i="24"/>
  <c r="Y1567" i="24"/>
  <c r="X1567" i="24"/>
  <c r="W1567" i="24"/>
  <c r="V1567" i="24"/>
  <c r="U1567" i="24"/>
  <c r="T1567" i="24"/>
  <c r="AA1566" i="24"/>
  <c r="Z1566" i="24"/>
  <c r="Y1566" i="24"/>
  <c r="X1566" i="24"/>
  <c r="W1566" i="24"/>
  <c r="V1566" i="24"/>
  <c r="U1566" i="24"/>
  <c r="T1566" i="24"/>
  <c r="AA1565" i="24"/>
  <c r="Z1565" i="24"/>
  <c r="Y1565" i="24"/>
  <c r="X1565" i="24"/>
  <c r="W1565" i="24"/>
  <c r="V1565" i="24"/>
  <c r="U1565" i="24"/>
  <c r="T1565" i="24"/>
  <c r="AA1564" i="24"/>
  <c r="Z1564" i="24"/>
  <c r="Y1564" i="24"/>
  <c r="X1564" i="24"/>
  <c r="W1564" i="24"/>
  <c r="V1564" i="24"/>
  <c r="U1564" i="24"/>
  <c r="T1564" i="24"/>
  <c r="AA1563" i="24"/>
  <c r="Z1563" i="24"/>
  <c r="Y1563" i="24"/>
  <c r="X1563" i="24"/>
  <c r="W1563" i="24"/>
  <c r="V1563" i="24"/>
  <c r="U1563" i="24"/>
  <c r="T1563" i="24"/>
  <c r="AA1562" i="24"/>
  <c r="Z1562" i="24"/>
  <c r="Y1562" i="24"/>
  <c r="X1562" i="24"/>
  <c r="W1562" i="24"/>
  <c r="V1562" i="24"/>
  <c r="U1562" i="24"/>
  <c r="T1562" i="24"/>
  <c r="AA1561" i="24"/>
  <c r="Z1561" i="24"/>
  <c r="Y1561" i="24"/>
  <c r="X1561" i="24"/>
  <c r="W1561" i="24"/>
  <c r="V1561" i="24"/>
  <c r="U1561" i="24"/>
  <c r="T1561" i="24"/>
  <c r="AA1560" i="24"/>
  <c r="Z1560" i="24"/>
  <c r="Y1560" i="24"/>
  <c r="X1560" i="24"/>
  <c r="W1560" i="24"/>
  <c r="V1560" i="24"/>
  <c r="U1560" i="24"/>
  <c r="T1560" i="24"/>
  <c r="AA1559" i="24"/>
  <c r="Z1559" i="24"/>
  <c r="Y1559" i="24"/>
  <c r="X1559" i="24"/>
  <c r="W1559" i="24"/>
  <c r="V1559" i="24"/>
  <c r="U1559" i="24"/>
  <c r="T1559" i="24"/>
  <c r="AA1558" i="24"/>
  <c r="Z1558" i="24"/>
  <c r="Y1558" i="24"/>
  <c r="X1558" i="24"/>
  <c r="W1558" i="24"/>
  <c r="V1558" i="24"/>
  <c r="U1558" i="24"/>
  <c r="T1558" i="24"/>
  <c r="AA1557" i="24"/>
  <c r="Z1557" i="24"/>
  <c r="Y1557" i="24"/>
  <c r="X1557" i="24"/>
  <c r="W1557" i="24"/>
  <c r="V1557" i="24"/>
  <c r="U1557" i="24"/>
  <c r="T1557" i="24"/>
  <c r="AA1556" i="24"/>
  <c r="Z1556" i="24"/>
  <c r="Y1556" i="24"/>
  <c r="X1556" i="24"/>
  <c r="W1556" i="24"/>
  <c r="V1556" i="24"/>
  <c r="U1556" i="24"/>
  <c r="T1556" i="24"/>
  <c r="AA1555" i="24"/>
  <c r="Z1555" i="24"/>
  <c r="Y1555" i="24"/>
  <c r="X1555" i="24"/>
  <c r="W1555" i="24"/>
  <c r="V1555" i="24"/>
  <c r="U1555" i="24"/>
  <c r="T1555" i="24"/>
  <c r="AA1554" i="24"/>
  <c r="Z1554" i="24"/>
  <c r="Y1554" i="24"/>
  <c r="X1554" i="24"/>
  <c r="W1554" i="24"/>
  <c r="V1554" i="24"/>
  <c r="U1554" i="24"/>
  <c r="T1554" i="24"/>
  <c r="AA1553" i="24"/>
  <c r="Z1553" i="24"/>
  <c r="Y1553" i="24"/>
  <c r="X1553" i="24"/>
  <c r="W1553" i="24"/>
  <c r="V1553" i="24"/>
  <c r="U1553" i="24"/>
  <c r="T1553" i="24"/>
  <c r="AA1552" i="24"/>
  <c r="Z1552" i="24"/>
  <c r="Y1552" i="24"/>
  <c r="X1552" i="24"/>
  <c r="W1552" i="24"/>
  <c r="V1552" i="24"/>
  <c r="U1552" i="24"/>
  <c r="T1552" i="24"/>
  <c r="AA1551" i="24"/>
  <c r="Z1551" i="24"/>
  <c r="Y1551" i="24"/>
  <c r="X1551" i="24"/>
  <c r="W1551" i="24"/>
  <c r="V1551" i="24"/>
  <c r="U1551" i="24"/>
  <c r="T1551" i="24"/>
  <c r="AA1550" i="24"/>
  <c r="Z1550" i="24"/>
  <c r="Y1550" i="24"/>
  <c r="X1550" i="24"/>
  <c r="W1550" i="24"/>
  <c r="V1550" i="24"/>
  <c r="U1550" i="24"/>
  <c r="T1550" i="24"/>
  <c r="AA1549" i="24"/>
  <c r="Z1549" i="24"/>
  <c r="Y1549" i="24"/>
  <c r="X1549" i="24"/>
  <c r="W1549" i="24"/>
  <c r="V1549" i="24"/>
  <c r="U1549" i="24"/>
  <c r="T1549" i="24"/>
  <c r="AA1548" i="24"/>
  <c r="Z1548" i="24"/>
  <c r="Y1548" i="24"/>
  <c r="X1548" i="24"/>
  <c r="W1548" i="24"/>
  <c r="V1548" i="24"/>
  <c r="U1548" i="24"/>
  <c r="T1548" i="24"/>
  <c r="AA1547" i="24"/>
  <c r="Z1547" i="24"/>
  <c r="Y1547" i="24"/>
  <c r="X1547" i="24"/>
  <c r="W1547" i="24"/>
  <c r="V1547" i="24"/>
  <c r="U1547" i="24"/>
  <c r="T1547" i="24"/>
  <c r="AA1546" i="24"/>
  <c r="Z1546" i="24"/>
  <c r="Y1546" i="24"/>
  <c r="X1546" i="24"/>
  <c r="W1546" i="24"/>
  <c r="V1546" i="24"/>
  <c r="U1546" i="24"/>
  <c r="T1546" i="24"/>
  <c r="AA1545" i="24"/>
  <c r="Z1545" i="24"/>
  <c r="Y1545" i="24"/>
  <c r="X1545" i="24"/>
  <c r="W1545" i="24"/>
  <c r="V1545" i="24"/>
  <c r="U1545" i="24"/>
  <c r="T1545" i="24"/>
  <c r="AA1544" i="24"/>
  <c r="Z1544" i="24"/>
  <c r="Y1544" i="24"/>
  <c r="X1544" i="24"/>
  <c r="W1544" i="24"/>
  <c r="V1544" i="24"/>
  <c r="U1544" i="24"/>
  <c r="T1544" i="24"/>
  <c r="AA1543" i="24"/>
  <c r="Z1543" i="24"/>
  <c r="Y1543" i="24"/>
  <c r="X1543" i="24"/>
  <c r="W1543" i="24"/>
  <c r="V1543" i="24"/>
  <c r="U1543" i="24"/>
  <c r="T1543" i="24"/>
  <c r="AA1542" i="24"/>
  <c r="Z1542" i="24"/>
  <c r="Y1542" i="24"/>
  <c r="X1542" i="24"/>
  <c r="W1542" i="24"/>
  <c r="V1542" i="24"/>
  <c r="U1542" i="24"/>
  <c r="T1542" i="24"/>
  <c r="AA1541" i="24"/>
  <c r="Z1541" i="24"/>
  <c r="Y1541" i="24"/>
  <c r="X1541" i="24"/>
  <c r="W1541" i="24"/>
  <c r="V1541" i="24"/>
  <c r="U1541" i="24"/>
  <c r="T1541" i="24"/>
  <c r="AA1540" i="24"/>
  <c r="Z1540" i="24"/>
  <c r="Y1540" i="24"/>
  <c r="X1540" i="24"/>
  <c r="W1540" i="24"/>
  <c r="V1540" i="24"/>
  <c r="U1540" i="24"/>
  <c r="T1540" i="24"/>
  <c r="AA1539" i="24"/>
  <c r="Z1539" i="24"/>
  <c r="Y1539" i="24"/>
  <c r="X1539" i="24"/>
  <c r="W1539" i="24"/>
  <c r="V1539" i="24"/>
  <c r="U1539" i="24"/>
  <c r="T1539" i="24"/>
  <c r="AA1538" i="24"/>
  <c r="Z1538" i="24"/>
  <c r="Y1538" i="24"/>
  <c r="X1538" i="24"/>
  <c r="W1538" i="24"/>
  <c r="V1538" i="24"/>
  <c r="U1538" i="24"/>
  <c r="T1538" i="24"/>
  <c r="AA1537" i="24"/>
  <c r="Z1537" i="24"/>
  <c r="Y1537" i="24"/>
  <c r="X1537" i="24"/>
  <c r="W1537" i="24"/>
  <c r="V1537" i="24"/>
  <c r="U1537" i="24"/>
  <c r="T1537" i="24"/>
  <c r="AA1536" i="24"/>
  <c r="Z1536" i="24"/>
  <c r="Y1536" i="24"/>
  <c r="X1536" i="24"/>
  <c r="W1536" i="24"/>
  <c r="V1536" i="24"/>
  <c r="U1536" i="24"/>
  <c r="T1536" i="24"/>
  <c r="AA1535" i="24"/>
  <c r="Z1535" i="24"/>
  <c r="Y1535" i="24"/>
  <c r="X1535" i="24"/>
  <c r="W1535" i="24"/>
  <c r="V1535" i="24"/>
  <c r="U1535" i="24"/>
  <c r="T1535" i="24"/>
  <c r="AA1534" i="24"/>
  <c r="Z1534" i="24"/>
  <c r="Y1534" i="24"/>
  <c r="X1534" i="24"/>
  <c r="W1534" i="24"/>
  <c r="V1534" i="24"/>
  <c r="U1534" i="24"/>
  <c r="T1534" i="24"/>
  <c r="AA1533" i="24"/>
  <c r="Z1533" i="24"/>
  <c r="Y1533" i="24"/>
  <c r="X1533" i="24"/>
  <c r="W1533" i="24"/>
  <c r="V1533" i="24"/>
  <c r="U1533" i="24"/>
  <c r="T1533" i="24"/>
  <c r="AA1532" i="24"/>
  <c r="Z1532" i="24"/>
  <c r="Y1532" i="24"/>
  <c r="X1532" i="24"/>
  <c r="W1532" i="24"/>
  <c r="V1532" i="24"/>
  <c r="U1532" i="24"/>
  <c r="T1532" i="24"/>
  <c r="AA1531" i="24"/>
  <c r="Z1531" i="24"/>
  <c r="Y1531" i="24"/>
  <c r="X1531" i="24"/>
  <c r="W1531" i="24"/>
  <c r="V1531" i="24"/>
  <c r="U1531" i="24"/>
  <c r="T1531" i="24"/>
  <c r="AA1530" i="24"/>
  <c r="Z1530" i="24"/>
  <c r="Y1530" i="24"/>
  <c r="X1530" i="24"/>
  <c r="W1530" i="24"/>
  <c r="V1530" i="24"/>
  <c r="U1530" i="24"/>
  <c r="T1530" i="24"/>
  <c r="AA1529" i="24"/>
  <c r="Z1529" i="24"/>
  <c r="Y1529" i="24"/>
  <c r="X1529" i="24"/>
  <c r="W1529" i="24"/>
  <c r="V1529" i="24"/>
  <c r="U1529" i="24"/>
  <c r="T1529" i="24"/>
  <c r="AA1528" i="24"/>
  <c r="Z1528" i="24"/>
  <c r="Y1528" i="24"/>
  <c r="X1528" i="24"/>
  <c r="W1528" i="24"/>
  <c r="V1528" i="24"/>
  <c r="U1528" i="24"/>
  <c r="T1528" i="24"/>
  <c r="AA1527" i="24"/>
  <c r="Z1527" i="24"/>
  <c r="Y1527" i="24"/>
  <c r="X1527" i="24"/>
  <c r="W1527" i="24"/>
  <c r="V1527" i="24"/>
  <c r="U1527" i="24"/>
  <c r="T1527" i="24"/>
  <c r="AA1526" i="24"/>
  <c r="Z1526" i="24"/>
  <c r="Y1526" i="24"/>
  <c r="X1526" i="24"/>
  <c r="W1526" i="24"/>
  <c r="V1526" i="24"/>
  <c r="U1526" i="24"/>
  <c r="T1526" i="24"/>
  <c r="AA1525" i="24"/>
  <c r="Z1525" i="24"/>
  <c r="Y1525" i="24"/>
  <c r="X1525" i="24"/>
  <c r="W1525" i="24"/>
  <c r="V1525" i="24"/>
  <c r="U1525" i="24"/>
  <c r="T1525" i="24"/>
  <c r="AA1524" i="24"/>
  <c r="Z1524" i="24"/>
  <c r="Y1524" i="24"/>
  <c r="X1524" i="24"/>
  <c r="W1524" i="24"/>
  <c r="V1524" i="24"/>
  <c r="U1524" i="24"/>
  <c r="T1524" i="24"/>
  <c r="AA1523" i="24"/>
  <c r="Z1523" i="24"/>
  <c r="Y1523" i="24"/>
  <c r="X1523" i="24"/>
  <c r="W1523" i="24"/>
  <c r="V1523" i="24"/>
  <c r="U1523" i="24"/>
  <c r="T1523" i="24"/>
  <c r="AA1522" i="24"/>
  <c r="Z1522" i="24"/>
  <c r="Y1522" i="24"/>
  <c r="X1522" i="24"/>
  <c r="W1522" i="24"/>
  <c r="V1522" i="24"/>
  <c r="U1522" i="24"/>
  <c r="T1522" i="24"/>
  <c r="AA1521" i="24"/>
  <c r="Z1521" i="24"/>
  <c r="Y1521" i="24"/>
  <c r="X1521" i="24"/>
  <c r="W1521" i="24"/>
  <c r="V1521" i="24"/>
  <c r="U1521" i="24"/>
  <c r="T1521" i="24"/>
  <c r="AA1520" i="24"/>
  <c r="Z1520" i="24"/>
  <c r="Y1520" i="24"/>
  <c r="X1520" i="24"/>
  <c r="W1520" i="24"/>
  <c r="V1520" i="24"/>
  <c r="U1520" i="24"/>
  <c r="T1520" i="24"/>
  <c r="AA1519" i="24"/>
  <c r="Z1519" i="24"/>
  <c r="Y1519" i="24"/>
  <c r="X1519" i="24"/>
  <c r="W1519" i="24"/>
  <c r="V1519" i="24"/>
  <c r="U1519" i="24"/>
  <c r="T1519" i="24"/>
  <c r="AA1518" i="24"/>
  <c r="Z1518" i="24"/>
  <c r="Y1518" i="24"/>
  <c r="X1518" i="24"/>
  <c r="W1518" i="24"/>
  <c r="V1518" i="24"/>
  <c r="U1518" i="24"/>
  <c r="T1518" i="24"/>
  <c r="AA1517" i="24"/>
  <c r="Z1517" i="24"/>
  <c r="Y1517" i="24"/>
  <c r="X1517" i="24"/>
  <c r="W1517" i="24"/>
  <c r="V1517" i="24"/>
  <c r="U1517" i="24"/>
  <c r="T1517" i="24"/>
  <c r="AA1516" i="24"/>
  <c r="Z1516" i="24"/>
  <c r="Y1516" i="24"/>
  <c r="X1516" i="24"/>
  <c r="W1516" i="24"/>
  <c r="V1516" i="24"/>
  <c r="U1516" i="24"/>
  <c r="T1516" i="24"/>
  <c r="AA1515" i="24"/>
  <c r="Z1515" i="24"/>
  <c r="Y1515" i="24"/>
  <c r="X1515" i="24"/>
  <c r="W1515" i="24"/>
  <c r="V1515" i="24"/>
  <c r="U1515" i="24"/>
  <c r="T1515" i="24"/>
  <c r="AA1514" i="24"/>
  <c r="Z1514" i="24"/>
  <c r="Y1514" i="24"/>
  <c r="X1514" i="24"/>
  <c r="W1514" i="24"/>
  <c r="V1514" i="24"/>
  <c r="U1514" i="24"/>
  <c r="T1514" i="24"/>
  <c r="AA1513" i="24"/>
  <c r="Z1513" i="24"/>
  <c r="Y1513" i="24"/>
  <c r="X1513" i="24"/>
  <c r="W1513" i="24"/>
  <c r="V1513" i="24"/>
  <c r="U1513" i="24"/>
  <c r="T1513" i="24"/>
  <c r="AA1512" i="24"/>
  <c r="Z1512" i="24"/>
  <c r="Y1512" i="24"/>
  <c r="X1512" i="24"/>
  <c r="W1512" i="24"/>
  <c r="V1512" i="24"/>
  <c r="U1512" i="24"/>
  <c r="T1512" i="24"/>
  <c r="AA1511" i="24"/>
  <c r="Z1511" i="24"/>
  <c r="Y1511" i="24"/>
  <c r="X1511" i="24"/>
  <c r="W1511" i="24"/>
  <c r="V1511" i="24"/>
  <c r="U1511" i="24"/>
  <c r="T1511" i="24"/>
  <c r="AA1510" i="24"/>
  <c r="Z1510" i="24"/>
  <c r="Y1510" i="24"/>
  <c r="X1510" i="24"/>
  <c r="W1510" i="24"/>
  <c r="V1510" i="24"/>
  <c r="U1510" i="24"/>
  <c r="T1510" i="24"/>
  <c r="AA1509" i="24"/>
  <c r="Z1509" i="24"/>
  <c r="Y1509" i="24"/>
  <c r="X1509" i="24"/>
  <c r="W1509" i="24"/>
  <c r="V1509" i="24"/>
  <c r="U1509" i="24"/>
  <c r="T1509" i="24"/>
  <c r="AA1508" i="24"/>
  <c r="Z1508" i="24"/>
  <c r="Y1508" i="24"/>
  <c r="X1508" i="24"/>
  <c r="W1508" i="24"/>
  <c r="V1508" i="24"/>
  <c r="U1508" i="24"/>
  <c r="T1508" i="24"/>
  <c r="AA1507" i="24"/>
  <c r="Z1507" i="24"/>
  <c r="Y1507" i="24"/>
  <c r="X1507" i="24"/>
  <c r="W1507" i="24"/>
  <c r="V1507" i="24"/>
  <c r="U1507" i="24"/>
  <c r="T1507" i="24"/>
  <c r="AA1506" i="24"/>
  <c r="Z1506" i="24"/>
  <c r="Y1506" i="24"/>
  <c r="X1506" i="24"/>
  <c r="W1506" i="24"/>
  <c r="V1506" i="24"/>
  <c r="U1506" i="24"/>
  <c r="T1506" i="24"/>
  <c r="AA1505" i="24"/>
  <c r="Z1505" i="24"/>
  <c r="Y1505" i="24"/>
  <c r="X1505" i="24"/>
  <c r="W1505" i="24"/>
  <c r="V1505" i="24"/>
  <c r="U1505" i="24"/>
  <c r="T1505" i="24"/>
  <c r="AA1504" i="24"/>
  <c r="Z1504" i="24"/>
  <c r="Y1504" i="24"/>
  <c r="X1504" i="24"/>
  <c r="W1504" i="24"/>
  <c r="V1504" i="24"/>
  <c r="U1504" i="24"/>
  <c r="T1504" i="24"/>
  <c r="AA1503" i="24"/>
  <c r="Z1503" i="24"/>
  <c r="Y1503" i="24"/>
  <c r="X1503" i="24"/>
  <c r="W1503" i="24"/>
  <c r="V1503" i="24"/>
  <c r="U1503" i="24"/>
  <c r="T1503" i="24"/>
  <c r="AA1502" i="24"/>
  <c r="Z1502" i="24"/>
  <c r="Y1502" i="24"/>
  <c r="X1502" i="24"/>
  <c r="W1502" i="24"/>
  <c r="V1502" i="24"/>
  <c r="U1502" i="24"/>
  <c r="T1502" i="24"/>
  <c r="AA1501" i="24"/>
  <c r="Z1501" i="24"/>
  <c r="Y1501" i="24"/>
  <c r="X1501" i="24"/>
  <c r="W1501" i="24"/>
  <c r="V1501" i="24"/>
  <c r="U1501" i="24"/>
  <c r="T1501" i="24"/>
  <c r="AA1500" i="24"/>
  <c r="Z1500" i="24"/>
  <c r="Y1500" i="24"/>
  <c r="X1500" i="24"/>
  <c r="W1500" i="24"/>
  <c r="V1500" i="24"/>
  <c r="U1500" i="24"/>
  <c r="T1500" i="24"/>
  <c r="AA1499" i="24"/>
  <c r="Z1499" i="24"/>
  <c r="Y1499" i="24"/>
  <c r="X1499" i="24"/>
  <c r="W1499" i="24"/>
  <c r="V1499" i="24"/>
  <c r="U1499" i="24"/>
  <c r="T1499" i="24"/>
  <c r="AA1498" i="24"/>
  <c r="Z1498" i="24"/>
  <c r="Y1498" i="24"/>
  <c r="X1498" i="24"/>
  <c r="W1498" i="24"/>
  <c r="V1498" i="24"/>
  <c r="U1498" i="24"/>
  <c r="T1498" i="24"/>
  <c r="AA1497" i="24"/>
  <c r="Z1497" i="24"/>
  <c r="Y1497" i="24"/>
  <c r="X1497" i="24"/>
  <c r="W1497" i="24"/>
  <c r="V1497" i="24"/>
  <c r="U1497" i="24"/>
  <c r="T1497" i="24"/>
  <c r="AA1496" i="24"/>
  <c r="Z1496" i="24"/>
  <c r="Y1496" i="24"/>
  <c r="X1496" i="24"/>
  <c r="W1496" i="24"/>
  <c r="V1496" i="24"/>
  <c r="U1496" i="24"/>
  <c r="T1496" i="24"/>
  <c r="AA1495" i="24"/>
  <c r="Z1495" i="24"/>
  <c r="Y1495" i="24"/>
  <c r="X1495" i="24"/>
  <c r="W1495" i="24"/>
  <c r="V1495" i="24"/>
  <c r="U1495" i="24"/>
  <c r="T1495" i="24"/>
  <c r="AA1494" i="24"/>
  <c r="Z1494" i="24"/>
  <c r="Y1494" i="24"/>
  <c r="X1494" i="24"/>
  <c r="W1494" i="24"/>
  <c r="V1494" i="24"/>
  <c r="U1494" i="24"/>
  <c r="T1494" i="24"/>
  <c r="AA1493" i="24"/>
  <c r="Z1493" i="24"/>
  <c r="Y1493" i="24"/>
  <c r="X1493" i="24"/>
  <c r="W1493" i="24"/>
  <c r="V1493" i="24"/>
  <c r="U1493" i="24"/>
  <c r="T1493" i="24"/>
  <c r="AA1492" i="24"/>
  <c r="Z1492" i="24"/>
  <c r="Y1492" i="24"/>
  <c r="X1492" i="24"/>
  <c r="W1492" i="24"/>
  <c r="V1492" i="24"/>
  <c r="U1492" i="24"/>
  <c r="T1492" i="24"/>
  <c r="AA1491" i="24"/>
  <c r="Z1491" i="24"/>
  <c r="Y1491" i="24"/>
  <c r="X1491" i="24"/>
  <c r="W1491" i="24"/>
  <c r="V1491" i="24"/>
  <c r="U1491" i="24"/>
  <c r="T1491" i="24"/>
  <c r="AA1490" i="24"/>
  <c r="Z1490" i="24"/>
  <c r="Y1490" i="24"/>
  <c r="X1490" i="24"/>
  <c r="W1490" i="24"/>
  <c r="V1490" i="24"/>
  <c r="U1490" i="24"/>
  <c r="T1490" i="24"/>
  <c r="AA1489" i="24"/>
  <c r="Z1489" i="24"/>
  <c r="Y1489" i="24"/>
  <c r="X1489" i="24"/>
  <c r="W1489" i="24"/>
  <c r="V1489" i="24"/>
  <c r="U1489" i="24"/>
  <c r="T1489" i="24"/>
  <c r="AA1488" i="24"/>
  <c r="Z1488" i="24"/>
  <c r="Y1488" i="24"/>
  <c r="X1488" i="24"/>
  <c r="W1488" i="24"/>
  <c r="V1488" i="24"/>
  <c r="U1488" i="24"/>
  <c r="T1488" i="24"/>
  <c r="AA1487" i="24"/>
  <c r="Z1487" i="24"/>
  <c r="Y1487" i="24"/>
  <c r="X1487" i="24"/>
  <c r="W1487" i="24"/>
  <c r="V1487" i="24"/>
  <c r="U1487" i="24"/>
  <c r="T1487" i="24"/>
  <c r="AA1486" i="24"/>
  <c r="Z1486" i="24"/>
  <c r="Y1486" i="24"/>
  <c r="X1486" i="24"/>
  <c r="W1486" i="24"/>
  <c r="V1486" i="24"/>
  <c r="U1486" i="24"/>
  <c r="T1486" i="24"/>
  <c r="AA1485" i="24"/>
  <c r="Z1485" i="24"/>
  <c r="Y1485" i="24"/>
  <c r="X1485" i="24"/>
  <c r="W1485" i="24"/>
  <c r="V1485" i="24"/>
  <c r="U1485" i="24"/>
  <c r="T1485" i="24"/>
  <c r="AA1484" i="24"/>
  <c r="Z1484" i="24"/>
  <c r="Y1484" i="24"/>
  <c r="X1484" i="24"/>
  <c r="W1484" i="24"/>
  <c r="V1484" i="24"/>
  <c r="U1484" i="24"/>
  <c r="T1484" i="24"/>
  <c r="AA1483" i="24"/>
  <c r="Z1483" i="24"/>
  <c r="Y1483" i="24"/>
  <c r="X1483" i="24"/>
  <c r="W1483" i="24"/>
  <c r="V1483" i="24"/>
  <c r="U1483" i="24"/>
  <c r="T1483" i="24"/>
  <c r="AA1482" i="24"/>
  <c r="Z1482" i="24"/>
  <c r="Y1482" i="24"/>
  <c r="X1482" i="24"/>
  <c r="W1482" i="24"/>
  <c r="V1482" i="24"/>
  <c r="U1482" i="24"/>
  <c r="T1482" i="24"/>
  <c r="AA1481" i="24"/>
  <c r="Z1481" i="24"/>
  <c r="Y1481" i="24"/>
  <c r="X1481" i="24"/>
  <c r="W1481" i="24"/>
  <c r="V1481" i="24"/>
  <c r="U1481" i="24"/>
  <c r="T1481" i="24"/>
  <c r="AA1480" i="24"/>
  <c r="Z1480" i="24"/>
  <c r="Y1480" i="24"/>
  <c r="X1480" i="24"/>
  <c r="W1480" i="24"/>
  <c r="V1480" i="24"/>
  <c r="U1480" i="24"/>
  <c r="T1480" i="24"/>
  <c r="AA1479" i="24"/>
  <c r="Z1479" i="24"/>
  <c r="Y1479" i="24"/>
  <c r="X1479" i="24"/>
  <c r="W1479" i="24"/>
  <c r="V1479" i="24"/>
  <c r="U1479" i="24"/>
  <c r="T1479" i="24"/>
  <c r="AA1478" i="24"/>
  <c r="Z1478" i="24"/>
  <c r="Y1478" i="24"/>
  <c r="X1478" i="24"/>
  <c r="W1478" i="24"/>
  <c r="V1478" i="24"/>
  <c r="U1478" i="24"/>
  <c r="T1478" i="24"/>
  <c r="AA1477" i="24"/>
  <c r="Z1477" i="24"/>
  <c r="Y1477" i="24"/>
  <c r="X1477" i="24"/>
  <c r="W1477" i="24"/>
  <c r="V1477" i="24"/>
  <c r="U1477" i="24"/>
  <c r="T1477" i="24"/>
  <c r="AA1476" i="24"/>
  <c r="Z1476" i="24"/>
  <c r="Y1476" i="24"/>
  <c r="X1476" i="24"/>
  <c r="W1476" i="24"/>
  <c r="V1476" i="24"/>
  <c r="U1476" i="24"/>
  <c r="T1476" i="24"/>
  <c r="AA1475" i="24"/>
  <c r="Z1475" i="24"/>
  <c r="Y1475" i="24"/>
  <c r="X1475" i="24"/>
  <c r="W1475" i="24"/>
  <c r="V1475" i="24"/>
  <c r="U1475" i="24"/>
  <c r="T1475" i="24"/>
  <c r="AA1474" i="24"/>
  <c r="Z1474" i="24"/>
  <c r="Y1474" i="24"/>
  <c r="X1474" i="24"/>
  <c r="W1474" i="24"/>
  <c r="V1474" i="24"/>
  <c r="U1474" i="24"/>
  <c r="T1474" i="24"/>
  <c r="AA1473" i="24"/>
  <c r="Z1473" i="24"/>
  <c r="Y1473" i="24"/>
  <c r="X1473" i="24"/>
  <c r="W1473" i="24"/>
  <c r="V1473" i="24"/>
  <c r="U1473" i="24"/>
  <c r="T1473" i="24"/>
  <c r="AA1472" i="24"/>
  <c r="Z1472" i="24"/>
  <c r="Y1472" i="24"/>
  <c r="X1472" i="24"/>
  <c r="W1472" i="24"/>
  <c r="V1472" i="24"/>
  <c r="U1472" i="24"/>
  <c r="T1472" i="24"/>
  <c r="AA1471" i="24"/>
  <c r="Z1471" i="24"/>
  <c r="Y1471" i="24"/>
  <c r="X1471" i="24"/>
  <c r="W1471" i="24"/>
  <c r="V1471" i="24"/>
  <c r="U1471" i="24"/>
  <c r="T1471" i="24"/>
  <c r="AA1470" i="24"/>
  <c r="Z1470" i="24"/>
  <c r="Y1470" i="24"/>
  <c r="X1470" i="24"/>
  <c r="W1470" i="24"/>
  <c r="V1470" i="24"/>
  <c r="U1470" i="24"/>
  <c r="T1470" i="24"/>
  <c r="AA1469" i="24"/>
  <c r="Z1469" i="24"/>
  <c r="Y1469" i="24"/>
  <c r="X1469" i="24"/>
  <c r="W1469" i="24"/>
  <c r="V1469" i="24"/>
  <c r="U1469" i="24"/>
  <c r="T1469" i="24"/>
  <c r="AA1468" i="24"/>
  <c r="Z1468" i="24"/>
  <c r="Y1468" i="24"/>
  <c r="X1468" i="24"/>
  <c r="W1468" i="24"/>
  <c r="V1468" i="24"/>
  <c r="U1468" i="24"/>
  <c r="T1468" i="24"/>
  <c r="AA1467" i="24"/>
  <c r="Z1467" i="24"/>
  <c r="Y1467" i="24"/>
  <c r="X1467" i="24"/>
  <c r="W1467" i="24"/>
  <c r="V1467" i="24"/>
  <c r="U1467" i="24"/>
  <c r="T1467" i="24"/>
  <c r="AA1466" i="24"/>
  <c r="Z1466" i="24"/>
  <c r="Y1466" i="24"/>
  <c r="X1466" i="24"/>
  <c r="W1466" i="24"/>
  <c r="V1466" i="24"/>
  <c r="U1466" i="24"/>
  <c r="T1466" i="24"/>
  <c r="AA1465" i="24"/>
  <c r="Z1465" i="24"/>
  <c r="Y1465" i="24"/>
  <c r="X1465" i="24"/>
  <c r="W1465" i="24"/>
  <c r="V1465" i="24"/>
  <c r="U1465" i="24"/>
  <c r="T1465" i="24"/>
  <c r="AA1464" i="24"/>
  <c r="Z1464" i="24"/>
  <c r="Y1464" i="24"/>
  <c r="X1464" i="24"/>
  <c r="W1464" i="24"/>
  <c r="V1464" i="24"/>
  <c r="U1464" i="24"/>
  <c r="T1464" i="24"/>
  <c r="AA1463" i="24"/>
  <c r="Z1463" i="24"/>
  <c r="Y1463" i="24"/>
  <c r="X1463" i="24"/>
  <c r="W1463" i="24"/>
  <c r="V1463" i="24"/>
  <c r="U1463" i="24"/>
  <c r="T1463" i="24"/>
  <c r="AA1462" i="24"/>
  <c r="Z1462" i="24"/>
  <c r="Y1462" i="24"/>
  <c r="X1462" i="24"/>
  <c r="W1462" i="24"/>
  <c r="V1462" i="24"/>
  <c r="U1462" i="24"/>
  <c r="T1462" i="24"/>
  <c r="AA1461" i="24"/>
  <c r="Z1461" i="24"/>
  <c r="Y1461" i="24"/>
  <c r="X1461" i="24"/>
  <c r="W1461" i="24"/>
  <c r="V1461" i="24"/>
  <c r="U1461" i="24"/>
  <c r="T1461" i="24"/>
  <c r="AA1460" i="24"/>
  <c r="Z1460" i="24"/>
  <c r="Y1460" i="24"/>
  <c r="X1460" i="24"/>
  <c r="W1460" i="24"/>
  <c r="V1460" i="24"/>
  <c r="U1460" i="24"/>
  <c r="T1460" i="24"/>
  <c r="AA1459" i="24"/>
  <c r="Z1459" i="24"/>
  <c r="Y1459" i="24"/>
  <c r="X1459" i="24"/>
  <c r="W1459" i="24"/>
  <c r="V1459" i="24"/>
  <c r="U1459" i="24"/>
  <c r="T1459" i="24"/>
  <c r="AA1458" i="24"/>
  <c r="Z1458" i="24"/>
  <c r="Y1458" i="24"/>
  <c r="X1458" i="24"/>
  <c r="W1458" i="24"/>
  <c r="V1458" i="24"/>
  <c r="U1458" i="24"/>
  <c r="T1458" i="24"/>
  <c r="AA1457" i="24"/>
  <c r="Z1457" i="24"/>
  <c r="Y1457" i="24"/>
  <c r="X1457" i="24"/>
  <c r="W1457" i="24"/>
  <c r="V1457" i="24"/>
  <c r="U1457" i="24"/>
  <c r="T1457" i="24"/>
  <c r="AA1456" i="24"/>
  <c r="Z1456" i="24"/>
  <c r="Y1456" i="24"/>
  <c r="X1456" i="24"/>
  <c r="W1456" i="24"/>
  <c r="V1456" i="24"/>
  <c r="U1456" i="24"/>
  <c r="T1456" i="24"/>
  <c r="AA1455" i="24"/>
  <c r="Z1455" i="24"/>
  <c r="Y1455" i="24"/>
  <c r="X1455" i="24"/>
  <c r="W1455" i="24"/>
  <c r="V1455" i="24"/>
  <c r="U1455" i="24"/>
  <c r="T1455" i="24"/>
  <c r="AA1454" i="24"/>
  <c r="Z1454" i="24"/>
  <c r="Y1454" i="24"/>
  <c r="X1454" i="24"/>
  <c r="W1454" i="24"/>
  <c r="V1454" i="24"/>
  <c r="U1454" i="24"/>
  <c r="T1454" i="24"/>
  <c r="AA1453" i="24"/>
  <c r="Z1453" i="24"/>
  <c r="Y1453" i="24"/>
  <c r="X1453" i="24"/>
  <c r="W1453" i="24"/>
  <c r="V1453" i="24"/>
  <c r="U1453" i="24"/>
  <c r="T1453" i="24"/>
  <c r="AA1452" i="24"/>
  <c r="Z1452" i="24"/>
  <c r="Y1452" i="24"/>
  <c r="X1452" i="24"/>
  <c r="W1452" i="24"/>
  <c r="V1452" i="24"/>
  <c r="U1452" i="24"/>
  <c r="T1452" i="24"/>
  <c r="AA1451" i="24"/>
  <c r="Z1451" i="24"/>
  <c r="Y1451" i="24"/>
  <c r="X1451" i="24"/>
  <c r="W1451" i="24"/>
  <c r="V1451" i="24"/>
  <c r="U1451" i="24"/>
  <c r="T1451" i="24"/>
  <c r="AA1450" i="24"/>
  <c r="Z1450" i="24"/>
  <c r="Y1450" i="24"/>
  <c r="X1450" i="24"/>
  <c r="W1450" i="24"/>
  <c r="V1450" i="24"/>
  <c r="U1450" i="24"/>
  <c r="T1450" i="24"/>
  <c r="AA1449" i="24"/>
  <c r="Z1449" i="24"/>
  <c r="Y1449" i="24"/>
  <c r="X1449" i="24"/>
  <c r="W1449" i="24"/>
  <c r="V1449" i="24"/>
  <c r="U1449" i="24"/>
  <c r="T1449" i="24"/>
  <c r="AA1448" i="24"/>
  <c r="Z1448" i="24"/>
  <c r="Y1448" i="24"/>
  <c r="X1448" i="24"/>
  <c r="W1448" i="24"/>
  <c r="V1448" i="24"/>
  <c r="U1448" i="24"/>
  <c r="T1448" i="24"/>
  <c r="AA1447" i="24"/>
  <c r="Z1447" i="24"/>
  <c r="Y1447" i="24"/>
  <c r="X1447" i="24"/>
  <c r="W1447" i="24"/>
  <c r="V1447" i="24"/>
  <c r="U1447" i="24"/>
  <c r="T1447" i="24"/>
  <c r="AA1446" i="24"/>
  <c r="Z1446" i="24"/>
  <c r="Y1446" i="24"/>
  <c r="X1446" i="24"/>
  <c r="W1446" i="24"/>
  <c r="V1446" i="24"/>
  <c r="U1446" i="24"/>
  <c r="T1446" i="24"/>
  <c r="AA1445" i="24"/>
  <c r="Z1445" i="24"/>
  <c r="Y1445" i="24"/>
  <c r="X1445" i="24"/>
  <c r="W1445" i="24"/>
  <c r="V1445" i="24"/>
  <c r="U1445" i="24"/>
  <c r="T1445" i="24"/>
  <c r="AA1444" i="24"/>
  <c r="Z1444" i="24"/>
  <c r="Y1444" i="24"/>
  <c r="X1444" i="24"/>
  <c r="W1444" i="24"/>
  <c r="V1444" i="24"/>
  <c r="U1444" i="24"/>
  <c r="T1444" i="24"/>
  <c r="AA1443" i="24"/>
  <c r="Z1443" i="24"/>
  <c r="Y1443" i="24"/>
  <c r="X1443" i="24"/>
  <c r="W1443" i="24"/>
  <c r="V1443" i="24"/>
  <c r="U1443" i="24"/>
  <c r="T1443" i="24"/>
  <c r="AA1442" i="24"/>
  <c r="Z1442" i="24"/>
  <c r="Y1442" i="24"/>
  <c r="X1442" i="24"/>
  <c r="W1442" i="24"/>
  <c r="V1442" i="24"/>
  <c r="U1442" i="24"/>
  <c r="T1442" i="24"/>
  <c r="AA1441" i="24"/>
  <c r="Z1441" i="24"/>
  <c r="Y1441" i="24"/>
  <c r="X1441" i="24"/>
  <c r="W1441" i="24"/>
  <c r="V1441" i="24"/>
  <c r="U1441" i="24"/>
  <c r="T1441" i="24"/>
  <c r="AA1440" i="24"/>
  <c r="Z1440" i="24"/>
  <c r="Y1440" i="24"/>
  <c r="X1440" i="24"/>
  <c r="W1440" i="24"/>
  <c r="V1440" i="24"/>
  <c r="U1440" i="24"/>
  <c r="T1440" i="24"/>
  <c r="AA1439" i="24"/>
  <c r="Z1439" i="24"/>
  <c r="Y1439" i="24"/>
  <c r="X1439" i="24"/>
  <c r="W1439" i="24"/>
  <c r="V1439" i="24"/>
  <c r="U1439" i="24"/>
  <c r="T1439" i="24"/>
  <c r="AA1438" i="24"/>
  <c r="Z1438" i="24"/>
  <c r="Y1438" i="24"/>
  <c r="X1438" i="24"/>
  <c r="W1438" i="24"/>
  <c r="V1438" i="24"/>
  <c r="U1438" i="24"/>
  <c r="T1438" i="24"/>
  <c r="AA1437" i="24"/>
  <c r="Z1437" i="24"/>
  <c r="Y1437" i="24"/>
  <c r="X1437" i="24"/>
  <c r="W1437" i="24"/>
  <c r="V1437" i="24"/>
  <c r="U1437" i="24"/>
  <c r="T1437" i="24"/>
  <c r="AA1436" i="24"/>
  <c r="Z1436" i="24"/>
  <c r="Y1436" i="24"/>
  <c r="X1436" i="24"/>
  <c r="W1436" i="24"/>
  <c r="V1436" i="24"/>
  <c r="U1436" i="24"/>
  <c r="T1436" i="24"/>
  <c r="AA1435" i="24"/>
  <c r="Z1435" i="24"/>
  <c r="Y1435" i="24"/>
  <c r="X1435" i="24"/>
  <c r="W1435" i="24"/>
  <c r="V1435" i="24"/>
  <c r="U1435" i="24"/>
  <c r="T1435" i="24"/>
  <c r="AA1434" i="24"/>
  <c r="Z1434" i="24"/>
  <c r="Y1434" i="24"/>
  <c r="X1434" i="24"/>
  <c r="W1434" i="24"/>
  <c r="V1434" i="24"/>
  <c r="U1434" i="24"/>
  <c r="T1434" i="24"/>
  <c r="AA1433" i="24"/>
  <c r="Z1433" i="24"/>
  <c r="Y1433" i="24"/>
  <c r="X1433" i="24"/>
  <c r="W1433" i="24"/>
  <c r="V1433" i="24"/>
  <c r="U1433" i="24"/>
  <c r="T1433" i="24"/>
  <c r="AA1432" i="24"/>
  <c r="Z1432" i="24"/>
  <c r="Y1432" i="24"/>
  <c r="X1432" i="24"/>
  <c r="W1432" i="24"/>
  <c r="V1432" i="24"/>
  <c r="U1432" i="24"/>
  <c r="T1432" i="24"/>
  <c r="AA1431" i="24"/>
  <c r="Z1431" i="24"/>
  <c r="Y1431" i="24"/>
  <c r="X1431" i="24"/>
  <c r="W1431" i="24"/>
  <c r="V1431" i="24"/>
  <c r="U1431" i="24"/>
  <c r="T1431" i="24"/>
  <c r="AA1430" i="24"/>
  <c r="Z1430" i="24"/>
  <c r="Y1430" i="24"/>
  <c r="X1430" i="24"/>
  <c r="W1430" i="24"/>
  <c r="V1430" i="24"/>
  <c r="U1430" i="24"/>
  <c r="T1430" i="24"/>
  <c r="AA1429" i="24"/>
  <c r="Z1429" i="24"/>
  <c r="Y1429" i="24"/>
  <c r="X1429" i="24"/>
  <c r="W1429" i="24"/>
  <c r="V1429" i="24"/>
  <c r="U1429" i="24"/>
  <c r="T1429" i="24"/>
  <c r="AA1428" i="24"/>
  <c r="Z1428" i="24"/>
  <c r="Y1428" i="24"/>
  <c r="X1428" i="24"/>
  <c r="W1428" i="24"/>
  <c r="V1428" i="24"/>
  <c r="U1428" i="24"/>
  <c r="T1428" i="24"/>
  <c r="AA1427" i="24"/>
  <c r="Z1427" i="24"/>
  <c r="Y1427" i="24"/>
  <c r="X1427" i="24"/>
  <c r="W1427" i="24"/>
  <c r="V1427" i="24"/>
  <c r="U1427" i="24"/>
  <c r="T1427" i="24"/>
  <c r="AA1426" i="24"/>
  <c r="Z1426" i="24"/>
  <c r="Y1426" i="24"/>
  <c r="X1426" i="24"/>
  <c r="W1426" i="24"/>
  <c r="V1426" i="24"/>
  <c r="U1426" i="24"/>
  <c r="T1426" i="24"/>
  <c r="AA1425" i="24"/>
  <c r="Z1425" i="24"/>
  <c r="Y1425" i="24"/>
  <c r="X1425" i="24"/>
  <c r="W1425" i="24"/>
  <c r="V1425" i="24"/>
  <c r="U1425" i="24"/>
  <c r="T1425" i="24"/>
  <c r="AA1424" i="24"/>
  <c r="Z1424" i="24"/>
  <c r="Y1424" i="24"/>
  <c r="X1424" i="24"/>
  <c r="W1424" i="24"/>
  <c r="V1424" i="24"/>
  <c r="U1424" i="24"/>
  <c r="T1424" i="24"/>
  <c r="AA1423" i="24"/>
  <c r="Z1423" i="24"/>
  <c r="Y1423" i="24"/>
  <c r="X1423" i="24"/>
  <c r="W1423" i="24"/>
  <c r="V1423" i="24"/>
  <c r="U1423" i="24"/>
  <c r="T1423" i="24"/>
  <c r="AA1422" i="24"/>
  <c r="Z1422" i="24"/>
  <c r="Y1422" i="24"/>
  <c r="X1422" i="24"/>
  <c r="W1422" i="24"/>
  <c r="V1422" i="24"/>
  <c r="U1422" i="24"/>
  <c r="T1422" i="24"/>
  <c r="AA1421" i="24"/>
  <c r="Z1421" i="24"/>
  <c r="Y1421" i="24"/>
  <c r="X1421" i="24"/>
  <c r="W1421" i="24"/>
  <c r="V1421" i="24"/>
  <c r="U1421" i="24"/>
  <c r="T1421" i="24"/>
  <c r="AA1420" i="24"/>
  <c r="Z1420" i="24"/>
  <c r="Y1420" i="24"/>
  <c r="X1420" i="24"/>
  <c r="W1420" i="24"/>
  <c r="V1420" i="24"/>
  <c r="U1420" i="24"/>
  <c r="T1420" i="24"/>
  <c r="AA1419" i="24"/>
  <c r="Z1419" i="24"/>
  <c r="Y1419" i="24"/>
  <c r="X1419" i="24"/>
  <c r="W1419" i="24"/>
  <c r="V1419" i="24"/>
  <c r="U1419" i="24"/>
  <c r="T1419" i="24"/>
  <c r="AA1418" i="24"/>
  <c r="Z1418" i="24"/>
  <c r="Y1418" i="24"/>
  <c r="X1418" i="24"/>
  <c r="W1418" i="24"/>
  <c r="V1418" i="24"/>
  <c r="U1418" i="24"/>
  <c r="T1418" i="24"/>
  <c r="AA1417" i="24"/>
  <c r="Z1417" i="24"/>
  <c r="Y1417" i="24"/>
  <c r="X1417" i="24"/>
  <c r="W1417" i="24"/>
  <c r="V1417" i="24"/>
  <c r="U1417" i="24"/>
  <c r="T1417" i="24"/>
  <c r="AA1416" i="24"/>
  <c r="Z1416" i="24"/>
  <c r="Y1416" i="24"/>
  <c r="X1416" i="24"/>
  <c r="W1416" i="24"/>
  <c r="V1416" i="24"/>
  <c r="U1416" i="24"/>
  <c r="T1416" i="24"/>
  <c r="AA1415" i="24"/>
  <c r="Z1415" i="24"/>
  <c r="Y1415" i="24"/>
  <c r="X1415" i="24"/>
  <c r="W1415" i="24"/>
  <c r="V1415" i="24"/>
  <c r="U1415" i="24"/>
  <c r="T1415" i="24"/>
  <c r="AA1414" i="24"/>
  <c r="Z1414" i="24"/>
  <c r="Y1414" i="24"/>
  <c r="X1414" i="24"/>
  <c r="W1414" i="24"/>
  <c r="V1414" i="24"/>
  <c r="U1414" i="24"/>
  <c r="T1414" i="24"/>
  <c r="AA1413" i="24"/>
  <c r="Z1413" i="24"/>
  <c r="Y1413" i="24"/>
  <c r="X1413" i="24"/>
  <c r="W1413" i="24"/>
  <c r="V1413" i="24"/>
  <c r="U1413" i="24"/>
  <c r="T1413" i="24"/>
  <c r="AA1412" i="24"/>
  <c r="Z1412" i="24"/>
  <c r="Y1412" i="24"/>
  <c r="X1412" i="24"/>
  <c r="W1412" i="24"/>
  <c r="V1412" i="24"/>
  <c r="U1412" i="24"/>
  <c r="T1412" i="24"/>
  <c r="AA1411" i="24"/>
  <c r="Z1411" i="24"/>
  <c r="Y1411" i="24"/>
  <c r="X1411" i="24"/>
  <c r="W1411" i="24"/>
  <c r="V1411" i="24"/>
  <c r="U1411" i="24"/>
  <c r="T1411" i="24"/>
  <c r="AA1410" i="24"/>
  <c r="Z1410" i="24"/>
  <c r="Y1410" i="24"/>
  <c r="X1410" i="24"/>
  <c r="W1410" i="24"/>
  <c r="V1410" i="24"/>
  <c r="U1410" i="24"/>
  <c r="T1410" i="24"/>
  <c r="AA1409" i="24"/>
  <c r="Z1409" i="24"/>
  <c r="Y1409" i="24"/>
  <c r="X1409" i="24"/>
  <c r="W1409" i="24"/>
  <c r="V1409" i="24"/>
  <c r="U1409" i="24"/>
  <c r="T1409" i="24"/>
  <c r="AA1408" i="24"/>
  <c r="Z1408" i="24"/>
  <c r="Y1408" i="24"/>
  <c r="X1408" i="24"/>
  <c r="W1408" i="24"/>
  <c r="V1408" i="24"/>
  <c r="U1408" i="24"/>
  <c r="T1408" i="24"/>
  <c r="AA1407" i="24"/>
  <c r="Z1407" i="24"/>
  <c r="Y1407" i="24"/>
  <c r="X1407" i="24"/>
  <c r="W1407" i="24"/>
  <c r="V1407" i="24"/>
  <c r="U1407" i="24"/>
  <c r="T1407" i="24"/>
  <c r="AA1406" i="24"/>
  <c r="Z1406" i="24"/>
  <c r="Y1406" i="24"/>
  <c r="X1406" i="24"/>
  <c r="W1406" i="24"/>
  <c r="V1406" i="24"/>
  <c r="U1406" i="24"/>
  <c r="T1406" i="24"/>
  <c r="AA1405" i="24"/>
  <c r="Z1405" i="24"/>
  <c r="Y1405" i="24"/>
  <c r="X1405" i="24"/>
  <c r="W1405" i="24"/>
  <c r="V1405" i="24"/>
  <c r="U1405" i="24"/>
  <c r="T1405" i="24"/>
  <c r="AA1404" i="24"/>
  <c r="Z1404" i="24"/>
  <c r="Y1404" i="24"/>
  <c r="X1404" i="24"/>
  <c r="W1404" i="24"/>
  <c r="V1404" i="24"/>
  <c r="U1404" i="24"/>
  <c r="T1404" i="24"/>
  <c r="AA1403" i="24"/>
  <c r="Z1403" i="24"/>
  <c r="Y1403" i="24"/>
  <c r="X1403" i="24"/>
  <c r="W1403" i="24"/>
  <c r="V1403" i="24"/>
  <c r="U1403" i="24"/>
  <c r="T1403" i="24"/>
  <c r="AA1402" i="24"/>
  <c r="Z1402" i="24"/>
  <c r="Y1402" i="24"/>
  <c r="X1402" i="24"/>
  <c r="W1402" i="24"/>
  <c r="V1402" i="24"/>
  <c r="U1402" i="24"/>
  <c r="T1402" i="24"/>
  <c r="AA1401" i="24"/>
  <c r="Z1401" i="24"/>
  <c r="Y1401" i="24"/>
  <c r="X1401" i="24"/>
  <c r="W1401" i="24"/>
  <c r="V1401" i="24"/>
  <c r="U1401" i="24"/>
  <c r="T1401" i="24"/>
  <c r="AA1400" i="24"/>
  <c r="Z1400" i="24"/>
  <c r="Y1400" i="24"/>
  <c r="X1400" i="24"/>
  <c r="W1400" i="24"/>
  <c r="V1400" i="24"/>
  <c r="U1400" i="24"/>
  <c r="T1400" i="24"/>
  <c r="AA1399" i="24"/>
  <c r="Z1399" i="24"/>
  <c r="Y1399" i="24"/>
  <c r="X1399" i="24"/>
  <c r="W1399" i="24"/>
  <c r="V1399" i="24"/>
  <c r="U1399" i="24"/>
  <c r="T1399" i="24"/>
  <c r="AA1398" i="24"/>
  <c r="Z1398" i="24"/>
  <c r="Y1398" i="24"/>
  <c r="X1398" i="24"/>
  <c r="W1398" i="24"/>
  <c r="V1398" i="24"/>
  <c r="U1398" i="24"/>
  <c r="T1398" i="24"/>
  <c r="AA1397" i="24"/>
  <c r="Z1397" i="24"/>
  <c r="Y1397" i="24"/>
  <c r="X1397" i="24"/>
  <c r="W1397" i="24"/>
  <c r="V1397" i="24"/>
  <c r="U1397" i="24"/>
  <c r="T1397" i="24"/>
  <c r="AA1396" i="24"/>
  <c r="Z1396" i="24"/>
  <c r="Y1396" i="24"/>
  <c r="X1396" i="24"/>
  <c r="W1396" i="24"/>
  <c r="V1396" i="24"/>
  <c r="U1396" i="24"/>
  <c r="T1396" i="24"/>
  <c r="AA1395" i="24"/>
  <c r="Z1395" i="24"/>
  <c r="Y1395" i="24"/>
  <c r="X1395" i="24"/>
  <c r="W1395" i="24"/>
  <c r="V1395" i="24"/>
  <c r="U1395" i="24"/>
  <c r="T1395" i="24"/>
  <c r="AA1394" i="24"/>
  <c r="Z1394" i="24"/>
  <c r="Y1394" i="24"/>
  <c r="X1394" i="24"/>
  <c r="W1394" i="24"/>
  <c r="V1394" i="24"/>
  <c r="U1394" i="24"/>
  <c r="T1394" i="24"/>
  <c r="AA1393" i="24"/>
  <c r="Z1393" i="24"/>
  <c r="Y1393" i="24"/>
  <c r="X1393" i="24"/>
  <c r="W1393" i="24"/>
  <c r="V1393" i="24"/>
  <c r="U1393" i="24"/>
  <c r="T1393" i="24"/>
  <c r="AA1392" i="24"/>
  <c r="Z1392" i="24"/>
  <c r="Y1392" i="24"/>
  <c r="X1392" i="24"/>
  <c r="W1392" i="24"/>
  <c r="V1392" i="24"/>
  <c r="U1392" i="24"/>
  <c r="T1392" i="24"/>
  <c r="AA1391" i="24"/>
  <c r="Z1391" i="24"/>
  <c r="Y1391" i="24"/>
  <c r="X1391" i="24"/>
  <c r="W1391" i="24"/>
  <c r="V1391" i="24"/>
  <c r="U1391" i="24"/>
  <c r="T1391" i="24"/>
  <c r="AA1390" i="24"/>
  <c r="Z1390" i="24"/>
  <c r="Y1390" i="24"/>
  <c r="X1390" i="24"/>
  <c r="W1390" i="24"/>
  <c r="V1390" i="24"/>
  <c r="U1390" i="24"/>
  <c r="T1390" i="24"/>
  <c r="AA1389" i="24"/>
  <c r="Z1389" i="24"/>
  <c r="Y1389" i="24"/>
  <c r="X1389" i="24"/>
  <c r="W1389" i="24"/>
  <c r="V1389" i="24"/>
  <c r="U1389" i="24"/>
  <c r="T1389" i="24"/>
  <c r="AA1388" i="24"/>
  <c r="Z1388" i="24"/>
  <c r="Y1388" i="24"/>
  <c r="X1388" i="24"/>
  <c r="W1388" i="24"/>
  <c r="V1388" i="24"/>
  <c r="U1388" i="24"/>
  <c r="T1388" i="24"/>
  <c r="AA1387" i="24"/>
  <c r="Z1387" i="24"/>
  <c r="Y1387" i="24"/>
  <c r="X1387" i="24"/>
  <c r="W1387" i="24"/>
  <c r="V1387" i="24"/>
  <c r="U1387" i="24"/>
  <c r="T1387" i="24"/>
  <c r="AA1386" i="24"/>
  <c r="Z1386" i="24"/>
  <c r="Y1386" i="24"/>
  <c r="X1386" i="24"/>
  <c r="W1386" i="24"/>
  <c r="V1386" i="24"/>
  <c r="U1386" i="24"/>
  <c r="T1386" i="24"/>
  <c r="AA1385" i="24"/>
  <c r="Z1385" i="24"/>
  <c r="Y1385" i="24"/>
  <c r="X1385" i="24"/>
  <c r="W1385" i="24"/>
  <c r="V1385" i="24"/>
  <c r="U1385" i="24"/>
  <c r="T1385" i="24"/>
  <c r="AA1384" i="24"/>
  <c r="Z1384" i="24"/>
  <c r="Y1384" i="24"/>
  <c r="X1384" i="24"/>
  <c r="W1384" i="24"/>
  <c r="V1384" i="24"/>
  <c r="U1384" i="24"/>
  <c r="T1384" i="24"/>
  <c r="AA1383" i="24"/>
  <c r="Z1383" i="24"/>
  <c r="Y1383" i="24"/>
  <c r="X1383" i="24"/>
  <c r="W1383" i="24"/>
  <c r="V1383" i="24"/>
  <c r="U1383" i="24"/>
  <c r="T1383" i="24"/>
  <c r="AA1382" i="24"/>
  <c r="Z1382" i="24"/>
  <c r="Y1382" i="24"/>
  <c r="X1382" i="24"/>
  <c r="W1382" i="24"/>
  <c r="V1382" i="24"/>
  <c r="U1382" i="24"/>
  <c r="T1382" i="24"/>
  <c r="AA1381" i="24"/>
  <c r="Z1381" i="24"/>
  <c r="Y1381" i="24"/>
  <c r="X1381" i="24"/>
  <c r="W1381" i="24"/>
  <c r="V1381" i="24"/>
  <c r="U1381" i="24"/>
  <c r="T1381" i="24"/>
  <c r="AA1380" i="24"/>
  <c r="Z1380" i="24"/>
  <c r="Y1380" i="24"/>
  <c r="X1380" i="24"/>
  <c r="W1380" i="24"/>
  <c r="V1380" i="24"/>
  <c r="U1380" i="24"/>
  <c r="T1380" i="24"/>
  <c r="AA1379" i="24"/>
  <c r="Z1379" i="24"/>
  <c r="Y1379" i="24"/>
  <c r="X1379" i="24"/>
  <c r="W1379" i="24"/>
  <c r="V1379" i="24"/>
  <c r="U1379" i="24"/>
  <c r="T1379" i="24"/>
  <c r="AA1378" i="24"/>
  <c r="Z1378" i="24"/>
  <c r="Y1378" i="24"/>
  <c r="X1378" i="24"/>
  <c r="W1378" i="24"/>
  <c r="V1378" i="24"/>
  <c r="U1378" i="24"/>
  <c r="T1378" i="24"/>
  <c r="AA1377" i="24"/>
  <c r="Z1377" i="24"/>
  <c r="Y1377" i="24"/>
  <c r="X1377" i="24"/>
  <c r="W1377" i="24"/>
  <c r="V1377" i="24"/>
  <c r="U1377" i="24"/>
  <c r="T1377" i="24"/>
  <c r="AA1376" i="24"/>
  <c r="Z1376" i="24"/>
  <c r="Y1376" i="24"/>
  <c r="X1376" i="24"/>
  <c r="W1376" i="24"/>
  <c r="V1376" i="24"/>
  <c r="U1376" i="24"/>
  <c r="T1376" i="24"/>
  <c r="AA1375" i="24"/>
  <c r="Z1375" i="24"/>
  <c r="Y1375" i="24"/>
  <c r="X1375" i="24"/>
  <c r="W1375" i="24"/>
  <c r="V1375" i="24"/>
  <c r="U1375" i="24"/>
  <c r="T1375" i="24"/>
  <c r="AA1374" i="24"/>
  <c r="Z1374" i="24"/>
  <c r="Y1374" i="24"/>
  <c r="X1374" i="24"/>
  <c r="W1374" i="24"/>
  <c r="V1374" i="24"/>
  <c r="U1374" i="24"/>
  <c r="T1374" i="24"/>
  <c r="AA1373" i="24"/>
  <c r="Z1373" i="24"/>
  <c r="Y1373" i="24"/>
  <c r="X1373" i="24"/>
  <c r="W1373" i="24"/>
  <c r="V1373" i="24"/>
  <c r="U1373" i="24"/>
  <c r="T1373" i="24"/>
  <c r="AA1372" i="24"/>
  <c r="Z1372" i="24"/>
  <c r="Y1372" i="24"/>
  <c r="X1372" i="24"/>
  <c r="W1372" i="24"/>
  <c r="V1372" i="24"/>
  <c r="U1372" i="24"/>
  <c r="T1372" i="24"/>
  <c r="AA1371" i="24"/>
  <c r="Z1371" i="24"/>
  <c r="Y1371" i="24"/>
  <c r="X1371" i="24"/>
  <c r="W1371" i="24"/>
  <c r="V1371" i="24"/>
  <c r="U1371" i="24"/>
  <c r="T1371" i="24"/>
  <c r="AA1370" i="24"/>
  <c r="Z1370" i="24"/>
  <c r="Y1370" i="24"/>
  <c r="X1370" i="24"/>
  <c r="W1370" i="24"/>
  <c r="V1370" i="24"/>
  <c r="U1370" i="24"/>
  <c r="T1370" i="24"/>
  <c r="AA1369" i="24"/>
  <c r="Z1369" i="24"/>
  <c r="Y1369" i="24"/>
  <c r="X1369" i="24"/>
  <c r="W1369" i="24"/>
  <c r="V1369" i="24"/>
  <c r="U1369" i="24"/>
  <c r="T1369" i="24"/>
  <c r="AA1368" i="24"/>
  <c r="Z1368" i="24"/>
  <c r="Y1368" i="24"/>
  <c r="X1368" i="24"/>
  <c r="W1368" i="24"/>
  <c r="V1368" i="24"/>
  <c r="U1368" i="24"/>
  <c r="T1368" i="24"/>
  <c r="AA1367" i="24"/>
  <c r="Z1367" i="24"/>
  <c r="Y1367" i="24"/>
  <c r="X1367" i="24"/>
  <c r="W1367" i="24"/>
  <c r="V1367" i="24"/>
  <c r="U1367" i="24"/>
  <c r="T1367" i="24"/>
  <c r="AA1366" i="24"/>
  <c r="Z1366" i="24"/>
  <c r="Y1366" i="24"/>
  <c r="X1366" i="24"/>
  <c r="W1366" i="24"/>
  <c r="V1366" i="24"/>
  <c r="U1366" i="24"/>
  <c r="T1366" i="24"/>
  <c r="AA1365" i="24"/>
  <c r="Z1365" i="24"/>
  <c r="Y1365" i="24"/>
  <c r="X1365" i="24"/>
  <c r="W1365" i="24"/>
  <c r="V1365" i="24"/>
  <c r="U1365" i="24"/>
  <c r="T1365" i="24"/>
  <c r="AA1364" i="24"/>
  <c r="Z1364" i="24"/>
  <c r="Y1364" i="24"/>
  <c r="X1364" i="24"/>
  <c r="W1364" i="24"/>
  <c r="V1364" i="24"/>
  <c r="U1364" i="24"/>
  <c r="T1364" i="24"/>
  <c r="AA1363" i="24"/>
  <c r="Z1363" i="24"/>
  <c r="Y1363" i="24"/>
  <c r="X1363" i="24"/>
  <c r="W1363" i="24"/>
  <c r="V1363" i="24"/>
  <c r="U1363" i="24"/>
  <c r="T1363" i="24"/>
  <c r="AA1362" i="24"/>
  <c r="Z1362" i="24"/>
  <c r="Y1362" i="24"/>
  <c r="X1362" i="24"/>
  <c r="W1362" i="24"/>
  <c r="V1362" i="24"/>
  <c r="U1362" i="24"/>
  <c r="T1362" i="24"/>
  <c r="AA1361" i="24"/>
  <c r="Z1361" i="24"/>
  <c r="Y1361" i="24"/>
  <c r="X1361" i="24"/>
  <c r="W1361" i="24"/>
  <c r="V1361" i="24"/>
  <c r="U1361" i="24"/>
  <c r="T1361" i="24"/>
  <c r="AA1360" i="24"/>
  <c r="Z1360" i="24"/>
  <c r="Y1360" i="24"/>
  <c r="X1360" i="24"/>
  <c r="W1360" i="24"/>
  <c r="V1360" i="24"/>
  <c r="U1360" i="24"/>
  <c r="T1360" i="24"/>
  <c r="AA1359" i="24"/>
  <c r="Z1359" i="24"/>
  <c r="Y1359" i="24"/>
  <c r="X1359" i="24"/>
  <c r="W1359" i="24"/>
  <c r="V1359" i="24"/>
  <c r="U1359" i="24"/>
  <c r="T1359" i="24"/>
  <c r="AA1358" i="24"/>
  <c r="Z1358" i="24"/>
  <c r="Y1358" i="24"/>
  <c r="X1358" i="24"/>
  <c r="W1358" i="24"/>
  <c r="V1358" i="24"/>
  <c r="U1358" i="24"/>
  <c r="T1358" i="24"/>
  <c r="AA1357" i="24"/>
  <c r="Z1357" i="24"/>
  <c r="Y1357" i="24"/>
  <c r="X1357" i="24"/>
  <c r="W1357" i="24"/>
  <c r="V1357" i="24"/>
  <c r="U1357" i="24"/>
  <c r="T1357" i="24"/>
  <c r="AA1356" i="24"/>
  <c r="Z1356" i="24"/>
  <c r="Y1356" i="24"/>
  <c r="X1356" i="24"/>
  <c r="W1356" i="24"/>
  <c r="V1356" i="24"/>
  <c r="U1356" i="24"/>
  <c r="T1356" i="24"/>
  <c r="AA1355" i="24"/>
  <c r="Z1355" i="24"/>
  <c r="Y1355" i="24"/>
  <c r="X1355" i="24"/>
  <c r="W1355" i="24"/>
  <c r="V1355" i="24"/>
  <c r="U1355" i="24"/>
  <c r="T1355" i="24"/>
  <c r="AA1354" i="24"/>
  <c r="Z1354" i="24"/>
  <c r="Y1354" i="24"/>
  <c r="X1354" i="24"/>
  <c r="W1354" i="24"/>
  <c r="V1354" i="24"/>
  <c r="U1354" i="24"/>
  <c r="T1354" i="24"/>
  <c r="AA1353" i="24"/>
  <c r="Z1353" i="24"/>
  <c r="Y1353" i="24"/>
  <c r="X1353" i="24"/>
  <c r="W1353" i="24"/>
  <c r="V1353" i="24"/>
  <c r="U1353" i="24"/>
  <c r="T1353" i="24"/>
  <c r="AA1352" i="24"/>
  <c r="Z1352" i="24"/>
  <c r="Y1352" i="24"/>
  <c r="X1352" i="24"/>
  <c r="W1352" i="24"/>
  <c r="V1352" i="24"/>
  <c r="U1352" i="24"/>
  <c r="T1352" i="24"/>
  <c r="AA1351" i="24"/>
  <c r="Z1351" i="24"/>
  <c r="Y1351" i="24"/>
  <c r="X1351" i="24"/>
  <c r="W1351" i="24"/>
  <c r="V1351" i="24"/>
  <c r="U1351" i="24"/>
  <c r="T1351" i="24"/>
  <c r="AA1350" i="24"/>
  <c r="Z1350" i="24"/>
  <c r="Y1350" i="24"/>
  <c r="X1350" i="24"/>
  <c r="W1350" i="24"/>
  <c r="V1350" i="24"/>
  <c r="U1350" i="24"/>
  <c r="T1350" i="24"/>
  <c r="AA1349" i="24"/>
  <c r="Z1349" i="24"/>
  <c r="Y1349" i="24"/>
  <c r="X1349" i="24"/>
  <c r="W1349" i="24"/>
  <c r="V1349" i="24"/>
  <c r="U1349" i="24"/>
  <c r="T1349" i="24"/>
  <c r="AA1348" i="24"/>
  <c r="Z1348" i="24"/>
  <c r="Y1348" i="24"/>
  <c r="X1348" i="24"/>
  <c r="W1348" i="24"/>
  <c r="V1348" i="24"/>
  <c r="U1348" i="24"/>
  <c r="T1348" i="24"/>
  <c r="AA1347" i="24"/>
  <c r="Z1347" i="24"/>
  <c r="Y1347" i="24"/>
  <c r="X1347" i="24"/>
  <c r="W1347" i="24"/>
  <c r="V1347" i="24"/>
  <c r="U1347" i="24"/>
  <c r="T1347" i="24"/>
  <c r="AA1346" i="24"/>
  <c r="Z1346" i="24"/>
  <c r="Y1346" i="24"/>
  <c r="X1346" i="24"/>
  <c r="W1346" i="24"/>
  <c r="V1346" i="24"/>
  <c r="U1346" i="24"/>
  <c r="T1346" i="24"/>
  <c r="AA1345" i="24"/>
  <c r="Z1345" i="24"/>
  <c r="Y1345" i="24"/>
  <c r="X1345" i="24"/>
  <c r="W1345" i="24"/>
  <c r="V1345" i="24"/>
  <c r="U1345" i="24"/>
  <c r="T1345" i="24"/>
  <c r="AA1344" i="24"/>
  <c r="Z1344" i="24"/>
  <c r="Y1344" i="24"/>
  <c r="X1344" i="24"/>
  <c r="W1344" i="24"/>
  <c r="V1344" i="24"/>
  <c r="U1344" i="24"/>
  <c r="T1344" i="24"/>
  <c r="AA1343" i="24"/>
  <c r="Z1343" i="24"/>
  <c r="Y1343" i="24"/>
  <c r="X1343" i="24"/>
  <c r="W1343" i="24"/>
  <c r="V1343" i="24"/>
  <c r="U1343" i="24"/>
  <c r="T1343" i="24"/>
  <c r="AA1342" i="24"/>
  <c r="Z1342" i="24"/>
  <c r="Y1342" i="24"/>
  <c r="X1342" i="24"/>
  <c r="W1342" i="24"/>
  <c r="V1342" i="24"/>
  <c r="U1342" i="24"/>
  <c r="T1342" i="24"/>
  <c r="AA1341" i="24"/>
  <c r="Z1341" i="24"/>
  <c r="Y1341" i="24"/>
  <c r="X1341" i="24"/>
  <c r="W1341" i="24"/>
  <c r="V1341" i="24"/>
  <c r="U1341" i="24"/>
  <c r="T1341" i="24"/>
  <c r="AA1340" i="24"/>
  <c r="Z1340" i="24"/>
  <c r="Y1340" i="24"/>
  <c r="X1340" i="24"/>
  <c r="W1340" i="24"/>
  <c r="V1340" i="24"/>
  <c r="U1340" i="24"/>
  <c r="T1340" i="24"/>
  <c r="AA1339" i="24"/>
  <c r="Z1339" i="24"/>
  <c r="Y1339" i="24"/>
  <c r="X1339" i="24"/>
  <c r="W1339" i="24"/>
  <c r="V1339" i="24"/>
  <c r="U1339" i="24"/>
  <c r="T1339" i="24"/>
  <c r="AA1338" i="24"/>
  <c r="Z1338" i="24"/>
  <c r="Y1338" i="24"/>
  <c r="X1338" i="24"/>
  <c r="W1338" i="24"/>
  <c r="V1338" i="24"/>
  <c r="U1338" i="24"/>
  <c r="T1338" i="24"/>
  <c r="AA1337" i="24"/>
  <c r="Z1337" i="24"/>
  <c r="Y1337" i="24"/>
  <c r="X1337" i="24"/>
  <c r="W1337" i="24"/>
  <c r="V1337" i="24"/>
  <c r="U1337" i="24"/>
  <c r="T1337" i="24"/>
  <c r="AA1336" i="24"/>
  <c r="Z1336" i="24"/>
  <c r="Y1336" i="24"/>
  <c r="X1336" i="24"/>
  <c r="W1336" i="24"/>
  <c r="V1336" i="24"/>
  <c r="U1336" i="24"/>
  <c r="T1336" i="24"/>
  <c r="AA1335" i="24"/>
  <c r="Z1335" i="24"/>
  <c r="Y1335" i="24"/>
  <c r="X1335" i="24"/>
  <c r="W1335" i="24"/>
  <c r="V1335" i="24"/>
  <c r="U1335" i="24"/>
  <c r="T1335" i="24"/>
  <c r="AA1334" i="24"/>
  <c r="Z1334" i="24"/>
  <c r="Y1334" i="24"/>
  <c r="X1334" i="24"/>
  <c r="W1334" i="24"/>
  <c r="V1334" i="24"/>
  <c r="U1334" i="24"/>
  <c r="T1334" i="24"/>
  <c r="AA1333" i="24"/>
  <c r="Z1333" i="24"/>
  <c r="Y1333" i="24"/>
  <c r="X1333" i="24"/>
  <c r="W1333" i="24"/>
  <c r="V1333" i="24"/>
  <c r="U1333" i="24"/>
  <c r="T1333" i="24"/>
  <c r="AA1332" i="24"/>
  <c r="Z1332" i="24"/>
  <c r="Y1332" i="24"/>
  <c r="X1332" i="24"/>
  <c r="W1332" i="24"/>
  <c r="V1332" i="24"/>
  <c r="U1332" i="24"/>
  <c r="T1332" i="24"/>
  <c r="AA1331" i="24"/>
  <c r="Z1331" i="24"/>
  <c r="Y1331" i="24"/>
  <c r="X1331" i="24"/>
  <c r="W1331" i="24"/>
  <c r="V1331" i="24"/>
  <c r="U1331" i="24"/>
  <c r="T1331" i="24"/>
  <c r="AA1330" i="24"/>
  <c r="Z1330" i="24"/>
  <c r="Y1330" i="24"/>
  <c r="X1330" i="24"/>
  <c r="W1330" i="24"/>
  <c r="V1330" i="24"/>
  <c r="U1330" i="24"/>
  <c r="T1330" i="24"/>
  <c r="AA1329" i="24"/>
  <c r="Z1329" i="24"/>
  <c r="Y1329" i="24"/>
  <c r="X1329" i="24"/>
  <c r="W1329" i="24"/>
  <c r="V1329" i="24"/>
  <c r="U1329" i="24"/>
  <c r="T1329" i="24"/>
  <c r="AA1328" i="24"/>
  <c r="Z1328" i="24"/>
  <c r="Y1328" i="24"/>
  <c r="X1328" i="24"/>
  <c r="W1328" i="24"/>
  <c r="V1328" i="24"/>
  <c r="U1328" i="24"/>
  <c r="T1328" i="24"/>
  <c r="AA1327" i="24"/>
  <c r="Z1327" i="24"/>
  <c r="Y1327" i="24"/>
  <c r="X1327" i="24"/>
  <c r="W1327" i="24"/>
  <c r="V1327" i="24"/>
  <c r="U1327" i="24"/>
  <c r="T1327" i="24"/>
  <c r="AA1326" i="24"/>
  <c r="Z1326" i="24"/>
  <c r="Y1326" i="24"/>
  <c r="X1326" i="24"/>
  <c r="W1326" i="24"/>
  <c r="V1326" i="24"/>
  <c r="U1326" i="24"/>
  <c r="T1326" i="24"/>
  <c r="AA1325" i="24"/>
  <c r="Z1325" i="24"/>
  <c r="Y1325" i="24"/>
  <c r="X1325" i="24"/>
  <c r="W1325" i="24"/>
  <c r="V1325" i="24"/>
  <c r="U1325" i="24"/>
  <c r="T1325" i="24"/>
  <c r="AA1324" i="24"/>
  <c r="Z1324" i="24"/>
  <c r="Y1324" i="24"/>
  <c r="X1324" i="24"/>
  <c r="W1324" i="24"/>
  <c r="V1324" i="24"/>
  <c r="U1324" i="24"/>
  <c r="T1324" i="24"/>
  <c r="AA1323" i="24"/>
  <c r="Z1323" i="24"/>
  <c r="Y1323" i="24"/>
  <c r="X1323" i="24"/>
  <c r="W1323" i="24"/>
  <c r="V1323" i="24"/>
  <c r="U1323" i="24"/>
  <c r="T1323" i="24"/>
  <c r="AA1322" i="24"/>
  <c r="Z1322" i="24"/>
  <c r="Y1322" i="24"/>
  <c r="X1322" i="24"/>
  <c r="W1322" i="24"/>
  <c r="V1322" i="24"/>
  <c r="U1322" i="24"/>
  <c r="T1322" i="24"/>
  <c r="AA1321" i="24"/>
  <c r="Z1321" i="24"/>
  <c r="Y1321" i="24"/>
  <c r="X1321" i="24"/>
  <c r="W1321" i="24"/>
  <c r="V1321" i="24"/>
  <c r="U1321" i="24"/>
  <c r="T1321" i="24"/>
  <c r="AA1320" i="24"/>
  <c r="Z1320" i="24"/>
  <c r="Y1320" i="24"/>
  <c r="X1320" i="24"/>
  <c r="W1320" i="24"/>
  <c r="V1320" i="24"/>
  <c r="U1320" i="24"/>
  <c r="T1320" i="24"/>
  <c r="AA1319" i="24"/>
  <c r="Z1319" i="24"/>
  <c r="Y1319" i="24"/>
  <c r="X1319" i="24"/>
  <c r="W1319" i="24"/>
  <c r="V1319" i="24"/>
  <c r="U1319" i="24"/>
  <c r="T1319" i="24"/>
  <c r="AA1318" i="24"/>
  <c r="Z1318" i="24"/>
  <c r="Y1318" i="24"/>
  <c r="X1318" i="24"/>
  <c r="W1318" i="24"/>
  <c r="V1318" i="24"/>
  <c r="U1318" i="24"/>
  <c r="T1318" i="24"/>
  <c r="AA1317" i="24"/>
  <c r="Z1317" i="24"/>
  <c r="Y1317" i="24"/>
  <c r="X1317" i="24"/>
  <c r="W1317" i="24"/>
  <c r="V1317" i="24"/>
  <c r="U1317" i="24"/>
  <c r="T1317" i="24"/>
  <c r="AA1316" i="24"/>
  <c r="Z1316" i="24"/>
  <c r="Y1316" i="24"/>
  <c r="X1316" i="24"/>
  <c r="W1316" i="24"/>
  <c r="V1316" i="24"/>
  <c r="U1316" i="24"/>
  <c r="T1316" i="24"/>
  <c r="AA1315" i="24"/>
  <c r="Z1315" i="24"/>
  <c r="Y1315" i="24"/>
  <c r="X1315" i="24"/>
  <c r="W1315" i="24"/>
  <c r="V1315" i="24"/>
  <c r="U1315" i="24"/>
  <c r="T1315" i="24"/>
  <c r="AA1314" i="24"/>
  <c r="Z1314" i="24"/>
  <c r="Y1314" i="24"/>
  <c r="X1314" i="24"/>
  <c r="W1314" i="24"/>
  <c r="V1314" i="24"/>
  <c r="U1314" i="24"/>
  <c r="T1314" i="24"/>
  <c r="AA1313" i="24"/>
  <c r="Z1313" i="24"/>
  <c r="Y1313" i="24"/>
  <c r="X1313" i="24"/>
  <c r="W1313" i="24"/>
  <c r="V1313" i="24"/>
  <c r="U1313" i="24"/>
  <c r="T1313" i="24"/>
  <c r="AA1312" i="24"/>
  <c r="Z1312" i="24"/>
  <c r="Y1312" i="24"/>
  <c r="X1312" i="24"/>
  <c r="W1312" i="24"/>
  <c r="V1312" i="24"/>
  <c r="U1312" i="24"/>
  <c r="T1312" i="24"/>
  <c r="AA1311" i="24"/>
  <c r="Z1311" i="24"/>
  <c r="Y1311" i="24"/>
  <c r="X1311" i="24"/>
  <c r="W1311" i="24"/>
  <c r="V1311" i="24"/>
  <c r="U1311" i="24"/>
  <c r="T1311" i="24"/>
  <c r="AA1310" i="24"/>
  <c r="Z1310" i="24"/>
  <c r="Y1310" i="24"/>
  <c r="X1310" i="24"/>
  <c r="W1310" i="24"/>
  <c r="V1310" i="24"/>
  <c r="U1310" i="24"/>
  <c r="T1310" i="24"/>
  <c r="AA1309" i="24"/>
  <c r="Z1309" i="24"/>
  <c r="Y1309" i="24"/>
  <c r="X1309" i="24"/>
  <c r="W1309" i="24"/>
  <c r="V1309" i="24"/>
  <c r="U1309" i="24"/>
  <c r="T1309" i="24"/>
  <c r="AA1308" i="24"/>
  <c r="Z1308" i="24"/>
  <c r="Y1308" i="24"/>
  <c r="X1308" i="24"/>
  <c r="W1308" i="24"/>
  <c r="V1308" i="24"/>
  <c r="U1308" i="24"/>
  <c r="T1308" i="24"/>
  <c r="AA1307" i="24"/>
  <c r="Z1307" i="24"/>
  <c r="Y1307" i="24"/>
  <c r="X1307" i="24"/>
  <c r="W1307" i="24"/>
  <c r="V1307" i="24"/>
  <c r="U1307" i="24"/>
  <c r="T1307" i="24"/>
  <c r="AA1306" i="24"/>
  <c r="Z1306" i="24"/>
  <c r="Y1306" i="24"/>
  <c r="X1306" i="24"/>
  <c r="W1306" i="24"/>
  <c r="V1306" i="24"/>
  <c r="U1306" i="24"/>
  <c r="T1306" i="24"/>
  <c r="AA1305" i="24"/>
  <c r="Z1305" i="24"/>
  <c r="Y1305" i="24"/>
  <c r="X1305" i="24"/>
  <c r="W1305" i="24"/>
  <c r="V1305" i="24"/>
  <c r="U1305" i="24"/>
  <c r="T1305" i="24"/>
  <c r="AA1304" i="24"/>
  <c r="Z1304" i="24"/>
  <c r="Y1304" i="24"/>
  <c r="X1304" i="24"/>
  <c r="W1304" i="24"/>
  <c r="V1304" i="24"/>
  <c r="U1304" i="24"/>
  <c r="T1304" i="24"/>
  <c r="AA1303" i="24"/>
  <c r="Z1303" i="24"/>
  <c r="Y1303" i="24"/>
  <c r="X1303" i="24"/>
  <c r="W1303" i="24"/>
  <c r="V1303" i="24"/>
  <c r="U1303" i="24"/>
  <c r="T1303" i="24"/>
  <c r="AA1302" i="24"/>
  <c r="Z1302" i="24"/>
  <c r="Y1302" i="24"/>
  <c r="X1302" i="24"/>
  <c r="W1302" i="24"/>
  <c r="V1302" i="24"/>
  <c r="U1302" i="24"/>
  <c r="T1302" i="24"/>
  <c r="AA1301" i="24"/>
  <c r="Z1301" i="24"/>
  <c r="Y1301" i="24"/>
  <c r="X1301" i="24"/>
  <c r="W1301" i="24"/>
  <c r="V1301" i="24"/>
  <c r="U1301" i="24"/>
  <c r="T1301" i="24"/>
  <c r="AA1300" i="24"/>
  <c r="Z1300" i="24"/>
  <c r="Y1300" i="24"/>
  <c r="X1300" i="24"/>
  <c r="W1300" i="24"/>
  <c r="V1300" i="24"/>
  <c r="U1300" i="24"/>
  <c r="T1300" i="24"/>
  <c r="AA1299" i="24"/>
  <c r="Z1299" i="24"/>
  <c r="Y1299" i="24"/>
  <c r="X1299" i="24"/>
  <c r="W1299" i="24"/>
  <c r="V1299" i="24"/>
  <c r="U1299" i="24"/>
  <c r="T1299" i="24"/>
  <c r="AA1298" i="24"/>
  <c r="Z1298" i="24"/>
  <c r="Y1298" i="24"/>
  <c r="X1298" i="24"/>
  <c r="W1298" i="24"/>
  <c r="V1298" i="24"/>
  <c r="U1298" i="24"/>
  <c r="T1298" i="24"/>
  <c r="AA1297" i="24"/>
  <c r="Z1297" i="24"/>
  <c r="Y1297" i="24"/>
  <c r="X1297" i="24"/>
  <c r="W1297" i="24"/>
  <c r="V1297" i="24"/>
  <c r="U1297" i="24"/>
  <c r="T1297" i="24"/>
  <c r="AA1296" i="24"/>
  <c r="Z1296" i="24"/>
  <c r="Y1296" i="24"/>
  <c r="X1296" i="24"/>
  <c r="W1296" i="24"/>
  <c r="V1296" i="24"/>
  <c r="U1296" i="24"/>
  <c r="T1296" i="24"/>
  <c r="AA1295" i="24"/>
  <c r="Z1295" i="24"/>
  <c r="Y1295" i="24"/>
  <c r="X1295" i="24"/>
  <c r="W1295" i="24"/>
  <c r="V1295" i="24"/>
  <c r="U1295" i="24"/>
  <c r="T1295" i="24"/>
  <c r="AA1294" i="24"/>
  <c r="Z1294" i="24"/>
  <c r="Y1294" i="24"/>
  <c r="X1294" i="24"/>
  <c r="W1294" i="24"/>
  <c r="V1294" i="24"/>
  <c r="U1294" i="24"/>
  <c r="T1294" i="24"/>
  <c r="AA1293" i="24"/>
  <c r="Z1293" i="24"/>
  <c r="Y1293" i="24"/>
  <c r="X1293" i="24"/>
  <c r="W1293" i="24"/>
  <c r="V1293" i="24"/>
  <c r="U1293" i="24"/>
  <c r="T1293" i="24"/>
  <c r="AA1292" i="24"/>
  <c r="Z1292" i="24"/>
  <c r="Y1292" i="24"/>
  <c r="X1292" i="24"/>
  <c r="W1292" i="24"/>
  <c r="V1292" i="24"/>
  <c r="U1292" i="24"/>
  <c r="T1292" i="24"/>
  <c r="AA1291" i="24"/>
  <c r="Z1291" i="24"/>
  <c r="Y1291" i="24"/>
  <c r="X1291" i="24"/>
  <c r="W1291" i="24"/>
  <c r="V1291" i="24"/>
  <c r="U1291" i="24"/>
  <c r="T1291" i="24"/>
  <c r="AA1290" i="24"/>
  <c r="Z1290" i="24"/>
  <c r="Y1290" i="24"/>
  <c r="X1290" i="24"/>
  <c r="W1290" i="24"/>
  <c r="V1290" i="24"/>
  <c r="U1290" i="24"/>
  <c r="T1290" i="24"/>
  <c r="AA1289" i="24"/>
  <c r="Z1289" i="24"/>
  <c r="Y1289" i="24"/>
  <c r="X1289" i="24"/>
  <c r="W1289" i="24"/>
  <c r="V1289" i="24"/>
  <c r="U1289" i="24"/>
  <c r="T1289" i="24"/>
  <c r="AA1288" i="24"/>
  <c r="Z1288" i="24"/>
  <c r="Y1288" i="24"/>
  <c r="X1288" i="24"/>
  <c r="W1288" i="24"/>
  <c r="V1288" i="24"/>
  <c r="U1288" i="24"/>
  <c r="T1288" i="24"/>
  <c r="AA1287" i="24"/>
  <c r="Z1287" i="24"/>
  <c r="Y1287" i="24"/>
  <c r="X1287" i="24"/>
  <c r="W1287" i="24"/>
  <c r="V1287" i="24"/>
  <c r="U1287" i="24"/>
  <c r="T1287" i="24"/>
  <c r="AA1286" i="24"/>
  <c r="Z1286" i="24"/>
  <c r="Y1286" i="24"/>
  <c r="X1286" i="24"/>
  <c r="W1286" i="24"/>
  <c r="V1286" i="24"/>
  <c r="U1286" i="24"/>
  <c r="T1286" i="24"/>
  <c r="AA1285" i="24"/>
  <c r="Z1285" i="24"/>
  <c r="Y1285" i="24"/>
  <c r="X1285" i="24"/>
  <c r="W1285" i="24"/>
  <c r="V1285" i="24"/>
  <c r="U1285" i="24"/>
  <c r="T1285" i="24"/>
  <c r="AA1284" i="24"/>
  <c r="Z1284" i="24"/>
  <c r="Y1284" i="24"/>
  <c r="X1284" i="24"/>
  <c r="W1284" i="24"/>
  <c r="V1284" i="24"/>
  <c r="U1284" i="24"/>
  <c r="T1284" i="24"/>
  <c r="AA1283" i="24"/>
  <c r="Z1283" i="24"/>
  <c r="Y1283" i="24"/>
  <c r="X1283" i="24"/>
  <c r="W1283" i="24"/>
  <c r="V1283" i="24"/>
  <c r="U1283" i="24"/>
  <c r="T1283" i="24"/>
  <c r="AA1282" i="24"/>
  <c r="Z1282" i="24"/>
  <c r="Y1282" i="24"/>
  <c r="X1282" i="24"/>
  <c r="W1282" i="24"/>
  <c r="V1282" i="24"/>
  <c r="U1282" i="24"/>
  <c r="T1282" i="24"/>
  <c r="AA1281" i="24"/>
  <c r="Z1281" i="24"/>
  <c r="Y1281" i="24"/>
  <c r="X1281" i="24"/>
  <c r="W1281" i="24"/>
  <c r="V1281" i="24"/>
  <c r="U1281" i="24"/>
  <c r="T1281" i="24"/>
  <c r="AA1280" i="24"/>
  <c r="Z1280" i="24"/>
  <c r="Y1280" i="24"/>
  <c r="X1280" i="24"/>
  <c r="W1280" i="24"/>
  <c r="V1280" i="24"/>
  <c r="U1280" i="24"/>
  <c r="T1280" i="24"/>
  <c r="AA1279" i="24"/>
  <c r="Z1279" i="24"/>
  <c r="Y1279" i="24"/>
  <c r="X1279" i="24"/>
  <c r="W1279" i="24"/>
  <c r="V1279" i="24"/>
  <c r="U1279" i="24"/>
  <c r="T1279" i="24"/>
  <c r="AA1278" i="24"/>
  <c r="Z1278" i="24"/>
  <c r="Y1278" i="24"/>
  <c r="X1278" i="24"/>
  <c r="W1278" i="24"/>
  <c r="V1278" i="24"/>
  <c r="U1278" i="24"/>
  <c r="T1278" i="24"/>
  <c r="AA1277" i="24"/>
  <c r="Z1277" i="24"/>
  <c r="Y1277" i="24"/>
  <c r="X1277" i="24"/>
  <c r="W1277" i="24"/>
  <c r="V1277" i="24"/>
  <c r="U1277" i="24"/>
  <c r="T1277" i="24"/>
  <c r="AA1276" i="24"/>
  <c r="Z1276" i="24"/>
  <c r="Y1276" i="24"/>
  <c r="X1276" i="24"/>
  <c r="W1276" i="24"/>
  <c r="V1276" i="24"/>
  <c r="U1276" i="24"/>
  <c r="T1276" i="24"/>
  <c r="AA1275" i="24"/>
  <c r="Z1275" i="24"/>
  <c r="Y1275" i="24"/>
  <c r="X1275" i="24"/>
  <c r="W1275" i="24"/>
  <c r="V1275" i="24"/>
  <c r="U1275" i="24"/>
  <c r="T1275" i="24"/>
  <c r="AA1274" i="24"/>
  <c r="Z1274" i="24"/>
  <c r="Y1274" i="24"/>
  <c r="X1274" i="24"/>
  <c r="W1274" i="24"/>
  <c r="V1274" i="24"/>
  <c r="U1274" i="24"/>
  <c r="T1274" i="24"/>
  <c r="AA1273" i="24"/>
  <c r="Z1273" i="24"/>
  <c r="Y1273" i="24"/>
  <c r="X1273" i="24"/>
  <c r="W1273" i="24"/>
  <c r="V1273" i="24"/>
  <c r="U1273" i="24"/>
  <c r="T1273" i="24"/>
  <c r="AA1272" i="24"/>
  <c r="Z1272" i="24"/>
  <c r="Y1272" i="24"/>
  <c r="X1272" i="24"/>
  <c r="W1272" i="24"/>
  <c r="V1272" i="24"/>
  <c r="U1272" i="24"/>
  <c r="T1272" i="24"/>
  <c r="AA1271" i="24"/>
  <c r="Z1271" i="24"/>
  <c r="Y1271" i="24"/>
  <c r="X1271" i="24"/>
  <c r="W1271" i="24"/>
  <c r="V1271" i="24"/>
  <c r="U1271" i="24"/>
  <c r="T1271" i="24"/>
  <c r="AA1270" i="24"/>
  <c r="Z1270" i="24"/>
  <c r="Y1270" i="24"/>
  <c r="X1270" i="24"/>
  <c r="W1270" i="24"/>
  <c r="V1270" i="24"/>
  <c r="U1270" i="24"/>
  <c r="T1270" i="24"/>
  <c r="AA1269" i="24"/>
  <c r="Z1269" i="24"/>
  <c r="Y1269" i="24"/>
  <c r="X1269" i="24"/>
  <c r="W1269" i="24"/>
  <c r="V1269" i="24"/>
  <c r="U1269" i="24"/>
  <c r="T1269" i="24"/>
  <c r="AA1268" i="24"/>
  <c r="Z1268" i="24"/>
  <c r="Y1268" i="24"/>
  <c r="X1268" i="24"/>
  <c r="W1268" i="24"/>
  <c r="V1268" i="24"/>
  <c r="U1268" i="24"/>
  <c r="T1268" i="24"/>
  <c r="AA1267" i="24"/>
  <c r="Z1267" i="24"/>
  <c r="Y1267" i="24"/>
  <c r="X1267" i="24"/>
  <c r="W1267" i="24"/>
  <c r="V1267" i="24"/>
  <c r="U1267" i="24"/>
  <c r="T1267" i="24"/>
  <c r="AA1266" i="24"/>
  <c r="Z1266" i="24"/>
  <c r="Y1266" i="24"/>
  <c r="X1266" i="24"/>
  <c r="W1266" i="24"/>
  <c r="V1266" i="24"/>
  <c r="U1266" i="24"/>
  <c r="T1266" i="24"/>
  <c r="AA1265" i="24"/>
  <c r="Z1265" i="24"/>
  <c r="Y1265" i="24"/>
  <c r="X1265" i="24"/>
  <c r="W1265" i="24"/>
  <c r="V1265" i="24"/>
  <c r="U1265" i="24"/>
  <c r="T1265" i="24"/>
  <c r="AA1264" i="24"/>
  <c r="Z1264" i="24"/>
  <c r="Y1264" i="24"/>
  <c r="X1264" i="24"/>
  <c r="W1264" i="24"/>
  <c r="V1264" i="24"/>
  <c r="U1264" i="24"/>
  <c r="T1264" i="24"/>
  <c r="AA1263" i="24"/>
  <c r="Z1263" i="24"/>
  <c r="Y1263" i="24"/>
  <c r="X1263" i="24"/>
  <c r="W1263" i="24"/>
  <c r="V1263" i="24"/>
  <c r="U1263" i="24"/>
  <c r="T1263" i="24"/>
  <c r="AA1262" i="24"/>
  <c r="Z1262" i="24"/>
  <c r="Y1262" i="24"/>
  <c r="X1262" i="24"/>
  <c r="W1262" i="24"/>
  <c r="V1262" i="24"/>
  <c r="U1262" i="24"/>
  <c r="T1262" i="24"/>
  <c r="AA1261" i="24"/>
  <c r="Z1261" i="24"/>
  <c r="Y1261" i="24"/>
  <c r="X1261" i="24"/>
  <c r="W1261" i="24"/>
  <c r="V1261" i="24"/>
  <c r="U1261" i="24"/>
  <c r="T1261" i="24"/>
  <c r="AA1260" i="24"/>
  <c r="Z1260" i="24"/>
  <c r="Y1260" i="24"/>
  <c r="X1260" i="24"/>
  <c r="W1260" i="24"/>
  <c r="V1260" i="24"/>
  <c r="U1260" i="24"/>
  <c r="T1260" i="24"/>
  <c r="AA1259" i="24"/>
  <c r="Z1259" i="24"/>
  <c r="Y1259" i="24"/>
  <c r="X1259" i="24"/>
  <c r="W1259" i="24"/>
  <c r="V1259" i="24"/>
  <c r="U1259" i="24"/>
  <c r="T1259" i="24"/>
  <c r="AA1258" i="24"/>
  <c r="Z1258" i="24"/>
  <c r="Y1258" i="24"/>
  <c r="X1258" i="24"/>
  <c r="W1258" i="24"/>
  <c r="V1258" i="24"/>
  <c r="U1258" i="24"/>
  <c r="T1258" i="24"/>
  <c r="AA1257" i="24"/>
  <c r="Z1257" i="24"/>
  <c r="Y1257" i="24"/>
  <c r="X1257" i="24"/>
  <c r="W1257" i="24"/>
  <c r="V1257" i="24"/>
  <c r="U1257" i="24"/>
  <c r="T1257" i="24"/>
  <c r="AA1256" i="24"/>
  <c r="Z1256" i="24"/>
  <c r="Y1256" i="24"/>
  <c r="X1256" i="24"/>
  <c r="W1256" i="24"/>
  <c r="V1256" i="24"/>
  <c r="U1256" i="24"/>
  <c r="T1256" i="24"/>
  <c r="AA1255" i="24"/>
  <c r="Z1255" i="24"/>
  <c r="Y1255" i="24"/>
  <c r="X1255" i="24"/>
  <c r="W1255" i="24"/>
  <c r="V1255" i="24"/>
  <c r="U1255" i="24"/>
  <c r="T1255" i="24"/>
  <c r="AA1254" i="24"/>
  <c r="Z1254" i="24"/>
  <c r="Y1254" i="24"/>
  <c r="X1254" i="24"/>
  <c r="W1254" i="24"/>
  <c r="V1254" i="24"/>
  <c r="U1254" i="24"/>
  <c r="T1254" i="24"/>
  <c r="AA1253" i="24"/>
  <c r="Z1253" i="24"/>
  <c r="Y1253" i="24"/>
  <c r="X1253" i="24"/>
  <c r="W1253" i="24"/>
  <c r="V1253" i="24"/>
  <c r="U1253" i="24"/>
  <c r="T1253" i="24"/>
  <c r="AA1252" i="24"/>
  <c r="Z1252" i="24"/>
  <c r="Y1252" i="24"/>
  <c r="X1252" i="24"/>
  <c r="W1252" i="24"/>
  <c r="V1252" i="24"/>
  <c r="U1252" i="24"/>
  <c r="T1252" i="24"/>
  <c r="AA1251" i="24"/>
  <c r="Z1251" i="24"/>
  <c r="Y1251" i="24"/>
  <c r="X1251" i="24"/>
  <c r="W1251" i="24"/>
  <c r="V1251" i="24"/>
  <c r="U1251" i="24"/>
  <c r="T1251" i="24"/>
  <c r="AA1250" i="24"/>
  <c r="Z1250" i="24"/>
  <c r="Y1250" i="24"/>
  <c r="X1250" i="24"/>
  <c r="W1250" i="24"/>
  <c r="V1250" i="24"/>
  <c r="U1250" i="24"/>
  <c r="T1250" i="24"/>
  <c r="AA1249" i="24"/>
  <c r="Z1249" i="24"/>
  <c r="Y1249" i="24"/>
  <c r="X1249" i="24"/>
  <c r="W1249" i="24"/>
  <c r="V1249" i="24"/>
  <c r="U1249" i="24"/>
  <c r="T1249" i="24"/>
  <c r="AA1248" i="24"/>
  <c r="Z1248" i="24"/>
  <c r="Y1248" i="24"/>
  <c r="X1248" i="24"/>
  <c r="W1248" i="24"/>
  <c r="V1248" i="24"/>
  <c r="U1248" i="24"/>
  <c r="T1248" i="24"/>
  <c r="AA1247" i="24"/>
  <c r="Z1247" i="24"/>
  <c r="Y1247" i="24"/>
  <c r="X1247" i="24"/>
  <c r="W1247" i="24"/>
  <c r="V1247" i="24"/>
  <c r="U1247" i="24"/>
  <c r="T1247" i="24"/>
  <c r="AA1246" i="24"/>
  <c r="Z1246" i="24"/>
  <c r="Y1246" i="24"/>
  <c r="X1246" i="24"/>
  <c r="W1246" i="24"/>
  <c r="V1246" i="24"/>
  <c r="U1246" i="24"/>
  <c r="T1246" i="24"/>
  <c r="AA1245" i="24"/>
  <c r="Z1245" i="24"/>
  <c r="Y1245" i="24"/>
  <c r="X1245" i="24"/>
  <c r="W1245" i="24"/>
  <c r="V1245" i="24"/>
  <c r="U1245" i="24"/>
  <c r="T1245" i="24"/>
  <c r="AA1244" i="24"/>
  <c r="Z1244" i="24"/>
  <c r="Y1244" i="24"/>
  <c r="X1244" i="24"/>
  <c r="W1244" i="24"/>
  <c r="V1244" i="24"/>
  <c r="U1244" i="24"/>
  <c r="T1244" i="24"/>
  <c r="AA1243" i="24"/>
  <c r="Z1243" i="24"/>
  <c r="Y1243" i="24"/>
  <c r="X1243" i="24"/>
  <c r="W1243" i="24"/>
  <c r="V1243" i="24"/>
  <c r="U1243" i="24"/>
  <c r="T1243" i="24"/>
  <c r="AA1242" i="24"/>
  <c r="Z1242" i="24"/>
  <c r="Y1242" i="24"/>
  <c r="X1242" i="24"/>
  <c r="W1242" i="24"/>
  <c r="V1242" i="24"/>
  <c r="U1242" i="24"/>
  <c r="T1242" i="24"/>
  <c r="AA1241" i="24"/>
  <c r="Z1241" i="24"/>
  <c r="Y1241" i="24"/>
  <c r="X1241" i="24"/>
  <c r="W1241" i="24"/>
  <c r="V1241" i="24"/>
  <c r="U1241" i="24"/>
  <c r="T1241" i="24"/>
  <c r="AA1240" i="24"/>
  <c r="Z1240" i="24"/>
  <c r="Y1240" i="24"/>
  <c r="X1240" i="24"/>
  <c r="W1240" i="24"/>
  <c r="V1240" i="24"/>
  <c r="U1240" i="24"/>
  <c r="T1240" i="24"/>
  <c r="AA1239" i="24"/>
  <c r="Z1239" i="24"/>
  <c r="Y1239" i="24"/>
  <c r="X1239" i="24"/>
  <c r="W1239" i="24"/>
  <c r="V1239" i="24"/>
  <c r="U1239" i="24"/>
  <c r="T1239" i="24"/>
  <c r="AA1238" i="24"/>
  <c r="Z1238" i="24"/>
  <c r="Y1238" i="24"/>
  <c r="X1238" i="24"/>
  <c r="W1238" i="24"/>
  <c r="V1238" i="24"/>
  <c r="U1238" i="24"/>
  <c r="T1238" i="24"/>
  <c r="AA1237" i="24"/>
  <c r="Z1237" i="24"/>
  <c r="Y1237" i="24"/>
  <c r="X1237" i="24"/>
  <c r="W1237" i="24"/>
  <c r="V1237" i="24"/>
  <c r="U1237" i="24"/>
  <c r="T1237" i="24"/>
  <c r="AA1236" i="24"/>
  <c r="Z1236" i="24"/>
  <c r="Y1236" i="24"/>
  <c r="X1236" i="24"/>
  <c r="W1236" i="24"/>
  <c r="V1236" i="24"/>
  <c r="U1236" i="24"/>
  <c r="T1236" i="24"/>
  <c r="AA1235" i="24"/>
  <c r="Z1235" i="24"/>
  <c r="Y1235" i="24"/>
  <c r="X1235" i="24"/>
  <c r="W1235" i="24"/>
  <c r="V1235" i="24"/>
  <c r="U1235" i="24"/>
  <c r="T1235" i="24"/>
  <c r="AA1234" i="24"/>
  <c r="Z1234" i="24"/>
  <c r="Y1234" i="24"/>
  <c r="X1234" i="24"/>
  <c r="W1234" i="24"/>
  <c r="V1234" i="24"/>
  <c r="U1234" i="24"/>
  <c r="T1234" i="24"/>
  <c r="AA1233" i="24"/>
  <c r="Z1233" i="24"/>
  <c r="Y1233" i="24"/>
  <c r="X1233" i="24"/>
  <c r="W1233" i="24"/>
  <c r="V1233" i="24"/>
  <c r="U1233" i="24"/>
  <c r="T1233" i="24"/>
  <c r="AA1232" i="24"/>
  <c r="Z1232" i="24"/>
  <c r="Y1232" i="24"/>
  <c r="X1232" i="24"/>
  <c r="W1232" i="24"/>
  <c r="V1232" i="24"/>
  <c r="U1232" i="24"/>
  <c r="T1232" i="24"/>
  <c r="AA1231" i="24"/>
  <c r="Z1231" i="24"/>
  <c r="Y1231" i="24"/>
  <c r="X1231" i="24"/>
  <c r="W1231" i="24"/>
  <c r="V1231" i="24"/>
  <c r="U1231" i="24"/>
  <c r="T1231" i="24"/>
  <c r="AA1230" i="24"/>
  <c r="Z1230" i="24"/>
  <c r="Y1230" i="24"/>
  <c r="X1230" i="24"/>
  <c r="W1230" i="24"/>
  <c r="V1230" i="24"/>
  <c r="U1230" i="24"/>
  <c r="T1230" i="24"/>
  <c r="AA1229" i="24"/>
  <c r="Z1229" i="24"/>
  <c r="Y1229" i="24"/>
  <c r="X1229" i="24"/>
  <c r="W1229" i="24"/>
  <c r="V1229" i="24"/>
  <c r="U1229" i="24"/>
  <c r="T1229" i="24"/>
  <c r="AA1228" i="24"/>
  <c r="Z1228" i="24"/>
  <c r="Y1228" i="24"/>
  <c r="X1228" i="24"/>
  <c r="W1228" i="24"/>
  <c r="V1228" i="24"/>
  <c r="U1228" i="24"/>
  <c r="T1228" i="24"/>
  <c r="AA1227" i="24"/>
  <c r="Z1227" i="24"/>
  <c r="Y1227" i="24"/>
  <c r="X1227" i="24"/>
  <c r="W1227" i="24"/>
  <c r="V1227" i="24"/>
  <c r="U1227" i="24"/>
  <c r="T1227" i="24"/>
  <c r="AA1226" i="24"/>
  <c r="Z1226" i="24"/>
  <c r="Y1226" i="24"/>
  <c r="X1226" i="24"/>
  <c r="W1226" i="24"/>
  <c r="V1226" i="24"/>
  <c r="U1226" i="24"/>
  <c r="T1226" i="24"/>
  <c r="AA1225" i="24"/>
  <c r="Z1225" i="24"/>
  <c r="Y1225" i="24"/>
  <c r="X1225" i="24"/>
  <c r="W1225" i="24"/>
  <c r="V1225" i="24"/>
  <c r="U1225" i="24"/>
  <c r="T1225" i="24"/>
  <c r="AA1224" i="24"/>
  <c r="Z1224" i="24"/>
  <c r="Y1224" i="24"/>
  <c r="X1224" i="24"/>
  <c r="W1224" i="24"/>
  <c r="V1224" i="24"/>
  <c r="U1224" i="24"/>
  <c r="T1224" i="24"/>
  <c r="AA1223" i="24"/>
  <c r="Z1223" i="24"/>
  <c r="Y1223" i="24"/>
  <c r="X1223" i="24"/>
  <c r="W1223" i="24"/>
  <c r="V1223" i="24"/>
  <c r="U1223" i="24"/>
  <c r="T1223" i="24"/>
  <c r="AA1222" i="24"/>
  <c r="Z1222" i="24"/>
  <c r="Y1222" i="24"/>
  <c r="X1222" i="24"/>
  <c r="W1222" i="24"/>
  <c r="V1222" i="24"/>
  <c r="U1222" i="24"/>
  <c r="T1222" i="24"/>
  <c r="AA1221" i="24"/>
  <c r="Z1221" i="24"/>
  <c r="Y1221" i="24"/>
  <c r="X1221" i="24"/>
  <c r="W1221" i="24"/>
  <c r="V1221" i="24"/>
  <c r="U1221" i="24"/>
  <c r="T1221" i="24"/>
  <c r="AA1220" i="24"/>
  <c r="Z1220" i="24"/>
  <c r="Y1220" i="24"/>
  <c r="X1220" i="24"/>
  <c r="W1220" i="24"/>
  <c r="V1220" i="24"/>
  <c r="U1220" i="24"/>
  <c r="T1220" i="24"/>
  <c r="AA1219" i="24"/>
  <c r="Z1219" i="24"/>
  <c r="Y1219" i="24"/>
  <c r="X1219" i="24"/>
  <c r="W1219" i="24"/>
  <c r="V1219" i="24"/>
  <c r="U1219" i="24"/>
  <c r="T1219" i="24"/>
  <c r="AA1218" i="24"/>
  <c r="Z1218" i="24"/>
  <c r="Y1218" i="24"/>
  <c r="X1218" i="24"/>
  <c r="W1218" i="24"/>
  <c r="V1218" i="24"/>
  <c r="U1218" i="24"/>
  <c r="T1218" i="24"/>
  <c r="AA1217" i="24"/>
  <c r="Z1217" i="24"/>
  <c r="Y1217" i="24"/>
  <c r="X1217" i="24"/>
  <c r="W1217" i="24"/>
  <c r="V1217" i="24"/>
  <c r="U1217" i="24"/>
  <c r="T1217" i="24"/>
  <c r="AA1216" i="24"/>
  <c r="Z1216" i="24"/>
  <c r="Y1216" i="24"/>
  <c r="X1216" i="24"/>
  <c r="W1216" i="24"/>
  <c r="V1216" i="24"/>
  <c r="U1216" i="24"/>
  <c r="T1216" i="24"/>
  <c r="AA1215" i="24"/>
  <c r="Z1215" i="24"/>
  <c r="Y1215" i="24"/>
  <c r="X1215" i="24"/>
  <c r="W1215" i="24"/>
  <c r="V1215" i="24"/>
  <c r="U1215" i="24"/>
  <c r="T1215" i="24"/>
  <c r="AA1214" i="24"/>
  <c r="Z1214" i="24"/>
  <c r="Y1214" i="24"/>
  <c r="X1214" i="24"/>
  <c r="W1214" i="24"/>
  <c r="V1214" i="24"/>
  <c r="U1214" i="24"/>
  <c r="T1214" i="24"/>
  <c r="AA1213" i="24"/>
  <c r="Z1213" i="24"/>
  <c r="Y1213" i="24"/>
  <c r="X1213" i="24"/>
  <c r="W1213" i="24"/>
  <c r="V1213" i="24"/>
  <c r="U1213" i="24"/>
  <c r="T1213" i="24"/>
  <c r="AA1212" i="24"/>
  <c r="Z1212" i="24"/>
  <c r="Y1212" i="24"/>
  <c r="X1212" i="24"/>
  <c r="W1212" i="24"/>
  <c r="V1212" i="24"/>
  <c r="U1212" i="24"/>
  <c r="T1212" i="24"/>
  <c r="AA1211" i="24"/>
  <c r="Z1211" i="24"/>
  <c r="Y1211" i="24"/>
  <c r="X1211" i="24"/>
  <c r="W1211" i="24"/>
  <c r="V1211" i="24"/>
  <c r="U1211" i="24"/>
  <c r="T1211" i="24"/>
  <c r="AA1210" i="24"/>
  <c r="Z1210" i="24"/>
  <c r="Y1210" i="24"/>
  <c r="X1210" i="24"/>
  <c r="W1210" i="24"/>
  <c r="V1210" i="24"/>
  <c r="U1210" i="24"/>
  <c r="T1210" i="24"/>
  <c r="AA1209" i="24"/>
  <c r="Z1209" i="24"/>
  <c r="Y1209" i="24"/>
  <c r="X1209" i="24"/>
  <c r="W1209" i="24"/>
  <c r="V1209" i="24"/>
  <c r="U1209" i="24"/>
  <c r="T1209" i="24"/>
  <c r="AA1208" i="24"/>
  <c r="Z1208" i="24"/>
  <c r="Y1208" i="24"/>
  <c r="X1208" i="24"/>
  <c r="W1208" i="24"/>
  <c r="V1208" i="24"/>
  <c r="U1208" i="24"/>
  <c r="T1208" i="24"/>
  <c r="AA1207" i="24"/>
  <c r="Z1207" i="24"/>
  <c r="Y1207" i="24"/>
  <c r="X1207" i="24"/>
  <c r="W1207" i="24"/>
  <c r="V1207" i="24"/>
  <c r="U1207" i="24"/>
  <c r="T1207" i="24"/>
  <c r="AA1206" i="24"/>
  <c r="Z1206" i="24"/>
  <c r="Y1206" i="24"/>
  <c r="X1206" i="24"/>
  <c r="W1206" i="24"/>
  <c r="V1206" i="24"/>
  <c r="U1206" i="24"/>
  <c r="T1206" i="24"/>
  <c r="AA1205" i="24"/>
  <c r="Z1205" i="24"/>
  <c r="Y1205" i="24"/>
  <c r="X1205" i="24"/>
  <c r="W1205" i="24"/>
  <c r="V1205" i="24"/>
  <c r="U1205" i="24"/>
  <c r="T1205" i="24"/>
  <c r="AA1204" i="24"/>
  <c r="Z1204" i="24"/>
  <c r="Y1204" i="24"/>
  <c r="X1204" i="24"/>
  <c r="W1204" i="24"/>
  <c r="V1204" i="24"/>
  <c r="U1204" i="24"/>
  <c r="T1204" i="24"/>
  <c r="AA1203" i="24"/>
  <c r="Z1203" i="24"/>
  <c r="Y1203" i="24"/>
  <c r="X1203" i="24"/>
  <c r="W1203" i="24"/>
  <c r="V1203" i="24"/>
  <c r="U1203" i="24"/>
  <c r="T1203" i="24"/>
  <c r="AA1202" i="24"/>
  <c r="Z1202" i="24"/>
  <c r="Y1202" i="24"/>
  <c r="X1202" i="24"/>
  <c r="W1202" i="24"/>
  <c r="V1202" i="24"/>
  <c r="U1202" i="24"/>
  <c r="T1202" i="24"/>
  <c r="AA1201" i="24"/>
  <c r="Z1201" i="24"/>
  <c r="Y1201" i="24"/>
  <c r="X1201" i="24"/>
  <c r="W1201" i="24"/>
  <c r="V1201" i="24"/>
  <c r="U1201" i="24"/>
  <c r="T1201" i="24"/>
  <c r="AA1200" i="24"/>
  <c r="Z1200" i="24"/>
  <c r="Y1200" i="24"/>
  <c r="X1200" i="24"/>
  <c r="W1200" i="24"/>
  <c r="V1200" i="24"/>
  <c r="U1200" i="24"/>
  <c r="T1200" i="24"/>
  <c r="AA1199" i="24"/>
  <c r="Z1199" i="24"/>
  <c r="Y1199" i="24"/>
  <c r="X1199" i="24"/>
  <c r="W1199" i="24"/>
  <c r="V1199" i="24"/>
  <c r="U1199" i="24"/>
  <c r="T1199" i="24"/>
  <c r="AA1198" i="24"/>
  <c r="Z1198" i="24"/>
  <c r="Y1198" i="24"/>
  <c r="X1198" i="24"/>
  <c r="W1198" i="24"/>
  <c r="V1198" i="24"/>
  <c r="U1198" i="24"/>
  <c r="T1198" i="24"/>
  <c r="AA1197" i="24"/>
  <c r="Z1197" i="24"/>
  <c r="Y1197" i="24"/>
  <c r="X1197" i="24"/>
  <c r="W1197" i="24"/>
  <c r="V1197" i="24"/>
  <c r="U1197" i="24"/>
  <c r="T1197" i="24"/>
  <c r="AA1196" i="24"/>
  <c r="Z1196" i="24"/>
  <c r="Y1196" i="24"/>
  <c r="X1196" i="24"/>
  <c r="W1196" i="24"/>
  <c r="V1196" i="24"/>
  <c r="U1196" i="24"/>
  <c r="T1196" i="24"/>
  <c r="AA1195" i="24"/>
  <c r="Z1195" i="24"/>
  <c r="Y1195" i="24"/>
  <c r="X1195" i="24"/>
  <c r="W1195" i="24"/>
  <c r="V1195" i="24"/>
  <c r="U1195" i="24"/>
  <c r="T1195" i="24"/>
  <c r="AA1194" i="24"/>
  <c r="Z1194" i="24"/>
  <c r="Y1194" i="24"/>
  <c r="X1194" i="24"/>
  <c r="W1194" i="24"/>
  <c r="V1194" i="24"/>
  <c r="U1194" i="24"/>
  <c r="T1194" i="24"/>
  <c r="AA1193" i="24"/>
  <c r="Z1193" i="24"/>
  <c r="Y1193" i="24"/>
  <c r="X1193" i="24"/>
  <c r="W1193" i="24"/>
  <c r="V1193" i="24"/>
  <c r="U1193" i="24"/>
  <c r="T1193" i="24"/>
  <c r="AA1192" i="24"/>
  <c r="Z1192" i="24"/>
  <c r="Y1192" i="24"/>
  <c r="X1192" i="24"/>
  <c r="W1192" i="24"/>
  <c r="V1192" i="24"/>
  <c r="U1192" i="24"/>
  <c r="T1192" i="24"/>
  <c r="AA1191" i="24"/>
  <c r="Z1191" i="24"/>
  <c r="Y1191" i="24"/>
  <c r="X1191" i="24"/>
  <c r="W1191" i="24"/>
  <c r="V1191" i="24"/>
  <c r="U1191" i="24"/>
  <c r="T1191" i="24"/>
  <c r="AA1190" i="24"/>
  <c r="Z1190" i="24"/>
  <c r="Y1190" i="24"/>
  <c r="X1190" i="24"/>
  <c r="W1190" i="24"/>
  <c r="V1190" i="24"/>
  <c r="U1190" i="24"/>
  <c r="T1190" i="24"/>
  <c r="AA1189" i="24"/>
  <c r="Z1189" i="24"/>
  <c r="Y1189" i="24"/>
  <c r="X1189" i="24"/>
  <c r="W1189" i="24"/>
  <c r="V1189" i="24"/>
  <c r="U1189" i="24"/>
  <c r="T1189" i="24"/>
  <c r="AA1188" i="24"/>
  <c r="Z1188" i="24"/>
  <c r="Y1188" i="24"/>
  <c r="X1188" i="24"/>
  <c r="W1188" i="24"/>
  <c r="V1188" i="24"/>
  <c r="U1188" i="24"/>
  <c r="T1188" i="24"/>
  <c r="AA1187" i="24"/>
  <c r="Z1187" i="24"/>
  <c r="Y1187" i="24"/>
  <c r="X1187" i="24"/>
  <c r="W1187" i="24"/>
  <c r="V1187" i="24"/>
  <c r="U1187" i="24"/>
  <c r="T1187" i="24"/>
  <c r="AA1186" i="24"/>
  <c r="Z1186" i="24"/>
  <c r="Y1186" i="24"/>
  <c r="X1186" i="24"/>
  <c r="W1186" i="24"/>
  <c r="V1186" i="24"/>
  <c r="U1186" i="24"/>
  <c r="T1186" i="24"/>
  <c r="AA1185" i="24"/>
  <c r="Z1185" i="24"/>
  <c r="Y1185" i="24"/>
  <c r="X1185" i="24"/>
  <c r="W1185" i="24"/>
  <c r="V1185" i="24"/>
  <c r="U1185" i="24"/>
  <c r="T1185" i="24"/>
  <c r="AA1184" i="24"/>
  <c r="Z1184" i="24"/>
  <c r="Y1184" i="24"/>
  <c r="X1184" i="24"/>
  <c r="W1184" i="24"/>
  <c r="V1184" i="24"/>
  <c r="U1184" i="24"/>
  <c r="T1184" i="24"/>
  <c r="AA1183" i="24"/>
  <c r="Z1183" i="24"/>
  <c r="Y1183" i="24"/>
  <c r="X1183" i="24"/>
  <c r="W1183" i="24"/>
  <c r="V1183" i="24"/>
  <c r="U1183" i="24"/>
  <c r="T1183" i="24"/>
  <c r="AA1182" i="24"/>
  <c r="Z1182" i="24"/>
  <c r="Y1182" i="24"/>
  <c r="X1182" i="24"/>
  <c r="W1182" i="24"/>
  <c r="V1182" i="24"/>
  <c r="U1182" i="24"/>
  <c r="T1182" i="24"/>
  <c r="AA1181" i="24"/>
  <c r="Z1181" i="24"/>
  <c r="Y1181" i="24"/>
  <c r="X1181" i="24"/>
  <c r="W1181" i="24"/>
  <c r="V1181" i="24"/>
  <c r="U1181" i="24"/>
  <c r="T1181" i="24"/>
  <c r="AA1180" i="24"/>
  <c r="Z1180" i="24"/>
  <c r="Y1180" i="24"/>
  <c r="X1180" i="24"/>
  <c r="W1180" i="24"/>
  <c r="V1180" i="24"/>
  <c r="U1180" i="24"/>
  <c r="T1180" i="24"/>
  <c r="AA1179" i="24"/>
  <c r="Z1179" i="24"/>
  <c r="Y1179" i="24"/>
  <c r="X1179" i="24"/>
  <c r="W1179" i="24"/>
  <c r="V1179" i="24"/>
  <c r="U1179" i="24"/>
  <c r="T1179" i="24"/>
  <c r="AA1178" i="24"/>
  <c r="Z1178" i="24"/>
  <c r="Y1178" i="24"/>
  <c r="X1178" i="24"/>
  <c r="W1178" i="24"/>
  <c r="V1178" i="24"/>
  <c r="U1178" i="24"/>
  <c r="T1178" i="24"/>
  <c r="AA1177" i="24"/>
  <c r="Z1177" i="24"/>
  <c r="Y1177" i="24"/>
  <c r="X1177" i="24"/>
  <c r="W1177" i="24"/>
  <c r="V1177" i="24"/>
  <c r="U1177" i="24"/>
  <c r="T1177" i="24"/>
  <c r="AA1176" i="24"/>
  <c r="Z1176" i="24"/>
  <c r="Y1176" i="24"/>
  <c r="X1176" i="24"/>
  <c r="W1176" i="24"/>
  <c r="V1176" i="24"/>
  <c r="U1176" i="24"/>
  <c r="T1176" i="24"/>
  <c r="AA1175" i="24"/>
  <c r="Z1175" i="24"/>
  <c r="Y1175" i="24"/>
  <c r="X1175" i="24"/>
  <c r="W1175" i="24"/>
  <c r="V1175" i="24"/>
  <c r="U1175" i="24"/>
  <c r="T1175" i="24"/>
  <c r="AA1174" i="24"/>
  <c r="Z1174" i="24"/>
  <c r="Y1174" i="24"/>
  <c r="X1174" i="24"/>
  <c r="W1174" i="24"/>
  <c r="V1174" i="24"/>
  <c r="U1174" i="24"/>
  <c r="T1174" i="24"/>
  <c r="AA1173" i="24"/>
  <c r="Z1173" i="24"/>
  <c r="Y1173" i="24"/>
  <c r="X1173" i="24"/>
  <c r="W1173" i="24"/>
  <c r="V1173" i="24"/>
  <c r="U1173" i="24"/>
  <c r="T1173" i="24"/>
  <c r="AA1172" i="24"/>
  <c r="Z1172" i="24"/>
  <c r="Y1172" i="24"/>
  <c r="X1172" i="24"/>
  <c r="W1172" i="24"/>
  <c r="V1172" i="24"/>
  <c r="U1172" i="24"/>
  <c r="T1172" i="24"/>
  <c r="AA1171" i="24"/>
  <c r="Z1171" i="24"/>
  <c r="Y1171" i="24"/>
  <c r="X1171" i="24"/>
  <c r="W1171" i="24"/>
  <c r="V1171" i="24"/>
  <c r="U1171" i="24"/>
  <c r="T1171" i="24"/>
  <c r="AA1170" i="24"/>
  <c r="Z1170" i="24"/>
  <c r="Y1170" i="24"/>
  <c r="X1170" i="24"/>
  <c r="W1170" i="24"/>
  <c r="V1170" i="24"/>
  <c r="U1170" i="24"/>
  <c r="T1170" i="24"/>
  <c r="AA1169" i="24"/>
  <c r="Z1169" i="24"/>
  <c r="Y1169" i="24"/>
  <c r="X1169" i="24"/>
  <c r="W1169" i="24"/>
  <c r="V1169" i="24"/>
  <c r="U1169" i="24"/>
  <c r="T1169" i="24"/>
  <c r="AA1168" i="24"/>
  <c r="Z1168" i="24"/>
  <c r="Y1168" i="24"/>
  <c r="X1168" i="24"/>
  <c r="W1168" i="24"/>
  <c r="V1168" i="24"/>
  <c r="U1168" i="24"/>
  <c r="T1168" i="24"/>
  <c r="AA1167" i="24"/>
  <c r="Z1167" i="24"/>
  <c r="Y1167" i="24"/>
  <c r="X1167" i="24"/>
  <c r="W1167" i="24"/>
  <c r="V1167" i="24"/>
  <c r="U1167" i="24"/>
  <c r="T1167" i="24"/>
  <c r="AA1166" i="24"/>
  <c r="Z1166" i="24"/>
  <c r="Y1166" i="24"/>
  <c r="X1166" i="24"/>
  <c r="W1166" i="24"/>
  <c r="V1166" i="24"/>
  <c r="U1166" i="24"/>
  <c r="T1166" i="24"/>
  <c r="AA1165" i="24"/>
  <c r="Z1165" i="24"/>
  <c r="Y1165" i="24"/>
  <c r="X1165" i="24"/>
  <c r="W1165" i="24"/>
  <c r="V1165" i="24"/>
  <c r="U1165" i="24"/>
  <c r="T1165" i="24"/>
  <c r="AA1164" i="24"/>
  <c r="Z1164" i="24"/>
  <c r="Y1164" i="24"/>
  <c r="X1164" i="24"/>
  <c r="W1164" i="24"/>
  <c r="V1164" i="24"/>
  <c r="U1164" i="24"/>
  <c r="T1164" i="24"/>
  <c r="AA1163" i="24"/>
  <c r="Z1163" i="24"/>
  <c r="Y1163" i="24"/>
  <c r="X1163" i="24"/>
  <c r="W1163" i="24"/>
  <c r="V1163" i="24"/>
  <c r="U1163" i="24"/>
  <c r="T1163" i="24"/>
  <c r="AA1162" i="24"/>
  <c r="Z1162" i="24"/>
  <c r="Y1162" i="24"/>
  <c r="X1162" i="24"/>
  <c r="W1162" i="24"/>
  <c r="V1162" i="24"/>
  <c r="U1162" i="24"/>
  <c r="T1162" i="24"/>
  <c r="AA1161" i="24"/>
  <c r="Z1161" i="24"/>
  <c r="Y1161" i="24"/>
  <c r="X1161" i="24"/>
  <c r="W1161" i="24"/>
  <c r="V1161" i="24"/>
  <c r="U1161" i="24"/>
  <c r="T1161" i="24"/>
  <c r="AA1160" i="24"/>
  <c r="Z1160" i="24"/>
  <c r="Y1160" i="24"/>
  <c r="X1160" i="24"/>
  <c r="W1160" i="24"/>
  <c r="V1160" i="24"/>
  <c r="U1160" i="24"/>
  <c r="T1160" i="24"/>
  <c r="AA1159" i="24"/>
  <c r="Z1159" i="24"/>
  <c r="Y1159" i="24"/>
  <c r="X1159" i="24"/>
  <c r="W1159" i="24"/>
  <c r="V1159" i="24"/>
  <c r="U1159" i="24"/>
  <c r="T1159" i="24"/>
  <c r="AA1158" i="24"/>
  <c r="Z1158" i="24"/>
  <c r="Y1158" i="24"/>
  <c r="X1158" i="24"/>
  <c r="W1158" i="24"/>
  <c r="V1158" i="24"/>
  <c r="U1158" i="24"/>
  <c r="T1158" i="24"/>
  <c r="AA1157" i="24"/>
  <c r="Z1157" i="24"/>
  <c r="Y1157" i="24"/>
  <c r="X1157" i="24"/>
  <c r="W1157" i="24"/>
  <c r="V1157" i="24"/>
  <c r="U1157" i="24"/>
  <c r="T1157" i="24"/>
  <c r="AA1156" i="24"/>
  <c r="Z1156" i="24"/>
  <c r="Y1156" i="24"/>
  <c r="X1156" i="24"/>
  <c r="W1156" i="24"/>
  <c r="V1156" i="24"/>
  <c r="U1156" i="24"/>
  <c r="T1156" i="24"/>
  <c r="AA1155" i="24"/>
  <c r="Z1155" i="24"/>
  <c r="Y1155" i="24"/>
  <c r="X1155" i="24"/>
  <c r="W1155" i="24"/>
  <c r="V1155" i="24"/>
  <c r="U1155" i="24"/>
  <c r="T1155" i="24"/>
  <c r="AA1154" i="24"/>
  <c r="Z1154" i="24"/>
  <c r="Y1154" i="24"/>
  <c r="X1154" i="24"/>
  <c r="W1154" i="24"/>
  <c r="V1154" i="24"/>
  <c r="U1154" i="24"/>
  <c r="T1154" i="24"/>
  <c r="AA1153" i="24"/>
  <c r="Z1153" i="24"/>
  <c r="Y1153" i="24"/>
  <c r="X1153" i="24"/>
  <c r="W1153" i="24"/>
  <c r="V1153" i="24"/>
  <c r="U1153" i="24"/>
  <c r="T1153" i="24"/>
  <c r="AA1152" i="24"/>
  <c r="Z1152" i="24"/>
  <c r="Y1152" i="24"/>
  <c r="X1152" i="24"/>
  <c r="W1152" i="24"/>
  <c r="V1152" i="24"/>
  <c r="U1152" i="24"/>
  <c r="T1152" i="24"/>
  <c r="AA1151" i="24"/>
  <c r="Z1151" i="24"/>
  <c r="Y1151" i="24"/>
  <c r="X1151" i="24"/>
  <c r="W1151" i="24"/>
  <c r="V1151" i="24"/>
  <c r="U1151" i="24"/>
  <c r="T1151" i="24"/>
  <c r="AA1150" i="24"/>
  <c r="Z1150" i="24"/>
  <c r="Y1150" i="24"/>
  <c r="X1150" i="24"/>
  <c r="W1150" i="24"/>
  <c r="V1150" i="24"/>
  <c r="U1150" i="24"/>
  <c r="T1150" i="24"/>
  <c r="AA1149" i="24"/>
  <c r="Z1149" i="24"/>
  <c r="Y1149" i="24"/>
  <c r="X1149" i="24"/>
  <c r="W1149" i="24"/>
  <c r="V1149" i="24"/>
  <c r="U1149" i="24"/>
  <c r="T1149" i="24"/>
  <c r="AA1148" i="24"/>
  <c r="Z1148" i="24"/>
  <c r="Y1148" i="24"/>
  <c r="X1148" i="24"/>
  <c r="W1148" i="24"/>
  <c r="V1148" i="24"/>
  <c r="U1148" i="24"/>
  <c r="T1148" i="24"/>
  <c r="AA1147" i="24"/>
  <c r="Z1147" i="24"/>
  <c r="Y1147" i="24"/>
  <c r="X1147" i="24"/>
  <c r="W1147" i="24"/>
  <c r="V1147" i="24"/>
  <c r="U1147" i="24"/>
  <c r="T1147" i="24"/>
  <c r="AA1146" i="24"/>
  <c r="Z1146" i="24"/>
  <c r="Y1146" i="24"/>
  <c r="X1146" i="24"/>
  <c r="W1146" i="24"/>
  <c r="V1146" i="24"/>
  <c r="U1146" i="24"/>
  <c r="T1146" i="24"/>
  <c r="AA1145" i="24"/>
  <c r="Z1145" i="24"/>
  <c r="Y1145" i="24"/>
  <c r="X1145" i="24"/>
  <c r="W1145" i="24"/>
  <c r="V1145" i="24"/>
  <c r="U1145" i="24"/>
  <c r="T1145" i="24"/>
  <c r="AA1144" i="24"/>
  <c r="Z1144" i="24"/>
  <c r="Y1144" i="24"/>
  <c r="X1144" i="24"/>
  <c r="W1144" i="24"/>
  <c r="V1144" i="24"/>
  <c r="U1144" i="24"/>
  <c r="T1144" i="24"/>
  <c r="AA1143" i="24"/>
  <c r="Z1143" i="24"/>
  <c r="Y1143" i="24"/>
  <c r="X1143" i="24"/>
  <c r="W1143" i="24"/>
  <c r="V1143" i="24"/>
  <c r="U1143" i="24"/>
  <c r="T1143" i="24"/>
  <c r="AA1142" i="24"/>
  <c r="Z1142" i="24"/>
  <c r="Y1142" i="24"/>
  <c r="X1142" i="24"/>
  <c r="W1142" i="24"/>
  <c r="V1142" i="24"/>
  <c r="U1142" i="24"/>
  <c r="T1142" i="24"/>
  <c r="AA1141" i="24"/>
  <c r="Z1141" i="24"/>
  <c r="Y1141" i="24"/>
  <c r="X1141" i="24"/>
  <c r="W1141" i="24"/>
  <c r="V1141" i="24"/>
  <c r="U1141" i="24"/>
  <c r="T1141" i="24"/>
  <c r="AA1140" i="24"/>
  <c r="Z1140" i="24"/>
  <c r="Y1140" i="24"/>
  <c r="X1140" i="24"/>
  <c r="W1140" i="24"/>
  <c r="V1140" i="24"/>
  <c r="U1140" i="24"/>
  <c r="T1140" i="24"/>
  <c r="AA1139" i="24"/>
  <c r="Z1139" i="24"/>
  <c r="Y1139" i="24"/>
  <c r="X1139" i="24"/>
  <c r="W1139" i="24"/>
  <c r="V1139" i="24"/>
  <c r="U1139" i="24"/>
  <c r="T1139" i="24"/>
  <c r="AA1138" i="24"/>
  <c r="Z1138" i="24"/>
  <c r="Y1138" i="24"/>
  <c r="X1138" i="24"/>
  <c r="W1138" i="24"/>
  <c r="V1138" i="24"/>
  <c r="U1138" i="24"/>
  <c r="T1138" i="24"/>
  <c r="AA1137" i="24"/>
  <c r="Z1137" i="24"/>
  <c r="Y1137" i="24"/>
  <c r="X1137" i="24"/>
  <c r="W1137" i="24"/>
  <c r="V1137" i="24"/>
  <c r="U1137" i="24"/>
  <c r="T1137" i="24"/>
  <c r="AA1136" i="24"/>
  <c r="Z1136" i="24"/>
  <c r="Y1136" i="24"/>
  <c r="X1136" i="24"/>
  <c r="W1136" i="24"/>
  <c r="V1136" i="24"/>
  <c r="U1136" i="24"/>
  <c r="T1136" i="24"/>
  <c r="AA1135" i="24"/>
  <c r="Z1135" i="24"/>
  <c r="Y1135" i="24"/>
  <c r="X1135" i="24"/>
  <c r="W1135" i="24"/>
  <c r="V1135" i="24"/>
  <c r="U1135" i="24"/>
  <c r="T1135" i="24"/>
  <c r="AA1134" i="24"/>
  <c r="Z1134" i="24"/>
  <c r="Y1134" i="24"/>
  <c r="X1134" i="24"/>
  <c r="W1134" i="24"/>
  <c r="V1134" i="24"/>
  <c r="U1134" i="24"/>
  <c r="T1134" i="24"/>
  <c r="AA1133" i="24"/>
  <c r="Z1133" i="24"/>
  <c r="Y1133" i="24"/>
  <c r="X1133" i="24"/>
  <c r="W1133" i="24"/>
  <c r="V1133" i="24"/>
  <c r="U1133" i="24"/>
  <c r="T1133" i="24"/>
  <c r="AA1132" i="24"/>
  <c r="Z1132" i="24"/>
  <c r="Y1132" i="24"/>
  <c r="X1132" i="24"/>
  <c r="W1132" i="24"/>
  <c r="V1132" i="24"/>
  <c r="U1132" i="24"/>
  <c r="T1132" i="24"/>
  <c r="AA1131" i="24"/>
  <c r="Z1131" i="24"/>
  <c r="Y1131" i="24"/>
  <c r="X1131" i="24"/>
  <c r="W1131" i="24"/>
  <c r="V1131" i="24"/>
  <c r="U1131" i="24"/>
  <c r="T1131" i="24"/>
  <c r="AA1130" i="24"/>
  <c r="Z1130" i="24"/>
  <c r="Y1130" i="24"/>
  <c r="X1130" i="24"/>
  <c r="W1130" i="24"/>
  <c r="V1130" i="24"/>
  <c r="U1130" i="24"/>
  <c r="T1130" i="24"/>
  <c r="AA1129" i="24"/>
  <c r="Z1129" i="24"/>
  <c r="Y1129" i="24"/>
  <c r="X1129" i="24"/>
  <c r="W1129" i="24"/>
  <c r="V1129" i="24"/>
  <c r="U1129" i="24"/>
  <c r="T1129" i="24"/>
  <c r="AA1128" i="24"/>
  <c r="Z1128" i="24"/>
  <c r="Y1128" i="24"/>
  <c r="X1128" i="24"/>
  <c r="W1128" i="24"/>
  <c r="V1128" i="24"/>
  <c r="U1128" i="24"/>
  <c r="T1128" i="24"/>
  <c r="AA1127" i="24"/>
  <c r="Z1127" i="24"/>
  <c r="Y1127" i="24"/>
  <c r="X1127" i="24"/>
  <c r="W1127" i="24"/>
  <c r="V1127" i="24"/>
  <c r="U1127" i="24"/>
  <c r="T1127" i="24"/>
  <c r="AA1126" i="24"/>
  <c r="Z1126" i="24"/>
  <c r="Y1126" i="24"/>
  <c r="X1126" i="24"/>
  <c r="W1126" i="24"/>
  <c r="V1126" i="24"/>
  <c r="U1126" i="24"/>
  <c r="T1126" i="24"/>
  <c r="AA1125" i="24"/>
  <c r="Z1125" i="24"/>
  <c r="Y1125" i="24"/>
  <c r="X1125" i="24"/>
  <c r="W1125" i="24"/>
  <c r="V1125" i="24"/>
  <c r="U1125" i="24"/>
  <c r="T1125" i="24"/>
  <c r="AA1124" i="24"/>
  <c r="Z1124" i="24"/>
  <c r="Y1124" i="24"/>
  <c r="X1124" i="24"/>
  <c r="W1124" i="24"/>
  <c r="V1124" i="24"/>
  <c r="U1124" i="24"/>
  <c r="T1124" i="24"/>
  <c r="AA1123" i="24"/>
  <c r="Z1123" i="24"/>
  <c r="Y1123" i="24"/>
  <c r="X1123" i="24"/>
  <c r="W1123" i="24"/>
  <c r="V1123" i="24"/>
  <c r="U1123" i="24"/>
  <c r="T1123" i="24"/>
  <c r="AA1122" i="24"/>
  <c r="Z1122" i="24"/>
  <c r="Y1122" i="24"/>
  <c r="X1122" i="24"/>
  <c r="W1122" i="24"/>
  <c r="V1122" i="24"/>
  <c r="U1122" i="24"/>
  <c r="T1122" i="24"/>
  <c r="AA1121" i="24"/>
  <c r="Z1121" i="24"/>
  <c r="Y1121" i="24"/>
  <c r="X1121" i="24"/>
  <c r="W1121" i="24"/>
  <c r="V1121" i="24"/>
  <c r="U1121" i="24"/>
  <c r="T1121" i="24"/>
  <c r="AA1120" i="24"/>
  <c r="Z1120" i="24"/>
  <c r="Y1120" i="24"/>
  <c r="X1120" i="24"/>
  <c r="W1120" i="24"/>
  <c r="V1120" i="24"/>
  <c r="U1120" i="24"/>
  <c r="T1120" i="24"/>
  <c r="AA1119" i="24"/>
  <c r="Z1119" i="24"/>
  <c r="Y1119" i="24"/>
  <c r="X1119" i="24"/>
  <c r="W1119" i="24"/>
  <c r="V1119" i="24"/>
  <c r="U1119" i="24"/>
  <c r="T1119" i="24"/>
  <c r="AA1118" i="24"/>
  <c r="Z1118" i="24"/>
  <c r="Y1118" i="24"/>
  <c r="X1118" i="24"/>
  <c r="W1118" i="24"/>
  <c r="V1118" i="24"/>
  <c r="U1118" i="24"/>
  <c r="T1118" i="24"/>
  <c r="AA1117" i="24"/>
  <c r="Z1117" i="24"/>
  <c r="Y1117" i="24"/>
  <c r="X1117" i="24"/>
  <c r="W1117" i="24"/>
  <c r="V1117" i="24"/>
  <c r="U1117" i="24"/>
  <c r="T1117" i="24"/>
  <c r="AA1116" i="24"/>
  <c r="Z1116" i="24"/>
  <c r="Y1116" i="24"/>
  <c r="X1116" i="24"/>
  <c r="W1116" i="24"/>
  <c r="V1116" i="24"/>
  <c r="U1116" i="24"/>
  <c r="T1116" i="24"/>
  <c r="AA1115" i="24"/>
  <c r="Z1115" i="24"/>
  <c r="Y1115" i="24"/>
  <c r="X1115" i="24"/>
  <c r="W1115" i="24"/>
  <c r="V1115" i="24"/>
  <c r="U1115" i="24"/>
  <c r="T1115" i="24"/>
  <c r="AA1114" i="24"/>
  <c r="Z1114" i="24"/>
  <c r="Y1114" i="24"/>
  <c r="X1114" i="24"/>
  <c r="W1114" i="24"/>
  <c r="V1114" i="24"/>
  <c r="U1114" i="24"/>
  <c r="T1114" i="24"/>
  <c r="AA1113" i="24"/>
  <c r="Z1113" i="24"/>
  <c r="Y1113" i="24"/>
  <c r="X1113" i="24"/>
  <c r="W1113" i="24"/>
  <c r="V1113" i="24"/>
  <c r="U1113" i="24"/>
  <c r="T1113" i="24"/>
  <c r="AA1112" i="24"/>
  <c r="Z1112" i="24"/>
  <c r="Y1112" i="24"/>
  <c r="X1112" i="24"/>
  <c r="W1112" i="24"/>
  <c r="V1112" i="24"/>
  <c r="U1112" i="24"/>
  <c r="T1112" i="24"/>
  <c r="AA1111" i="24"/>
  <c r="Z1111" i="24"/>
  <c r="Y1111" i="24"/>
  <c r="X1111" i="24"/>
  <c r="W1111" i="24"/>
  <c r="V1111" i="24"/>
  <c r="U1111" i="24"/>
  <c r="T1111" i="24"/>
  <c r="AA1110" i="24"/>
  <c r="Z1110" i="24"/>
  <c r="Y1110" i="24"/>
  <c r="X1110" i="24"/>
  <c r="W1110" i="24"/>
  <c r="V1110" i="24"/>
  <c r="U1110" i="24"/>
  <c r="T1110" i="24"/>
  <c r="AA1109" i="24"/>
  <c r="Z1109" i="24"/>
  <c r="Y1109" i="24"/>
  <c r="X1109" i="24"/>
  <c r="W1109" i="24"/>
  <c r="V1109" i="24"/>
  <c r="U1109" i="24"/>
  <c r="T1109" i="24"/>
  <c r="AA1108" i="24"/>
  <c r="Z1108" i="24"/>
  <c r="Y1108" i="24"/>
  <c r="X1108" i="24"/>
  <c r="W1108" i="24"/>
  <c r="V1108" i="24"/>
  <c r="U1108" i="24"/>
  <c r="T1108" i="24"/>
  <c r="AA1107" i="24"/>
  <c r="Z1107" i="24"/>
  <c r="Y1107" i="24"/>
  <c r="X1107" i="24"/>
  <c r="W1107" i="24"/>
  <c r="V1107" i="24"/>
  <c r="U1107" i="24"/>
  <c r="T1107" i="24"/>
  <c r="AA1106" i="24"/>
  <c r="Z1106" i="24"/>
  <c r="Y1106" i="24"/>
  <c r="X1106" i="24"/>
  <c r="W1106" i="24"/>
  <c r="V1106" i="24"/>
  <c r="U1106" i="24"/>
  <c r="T1106" i="24"/>
  <c r="AA1105" i="24"/>
  <c r="Z1105" i="24"/>
  <c r="Y1105" i="24"/>
  <c r="X1105" i="24"/>
  <c r="W1105" i="24"/>
  <c r="V1105" i="24"/>
  <c r="U1105" i="24"/>
  <c r="T1105" i="24"/>
  <c r="AA1104" i="24"/>
  <c r="Z1104" i="24"/>
  <c r="Y1104" i="24"/>
  <c r="X1104" i="24"/>
  <c r="W1104" i="24"/>
  <c r="V1104" i="24"/>
  <c r="U1104" i="24"/>
  <c r="T1104" i="24"/>
  <c r="AA1103" i="24"/>
  <c r="Z1103" i="24"/>
  <c r="Y1103" i="24"/>
  <c r="X1103" i="24"/>
  <c r="W1103" i="24"/>
  <c r="V1103" i="24"/>
  <c r="U1103" i="24"/>
  <c r="T1103" i="24"/>
  <c r="AA1102" i="24"/>
  <c r="Z1102" i="24"/>
  <c r="Y1102" i="24"/>
  <c r="X1102" i="24"/>
  <c r="W1102" i="24"/>
  <c r="V1102" i="24"/>
  <c r="U1102" i="24"/>
  <c r="T1102" i="24"/>
  <c r="AA1101" i="24"/>
  <c r="Z1101" i="24"/>
  <c r="Y1101" i="24"/>
  <c r="X1101" i="24"/>
  <c r="W1101" i="24"/>
  <c r="V1101" i="24"/>
  <c r="U1101" i="24"/>
  <c r="T1101" i="24"/>
  <c r="AA1100" i="24"/>
  <c r="Z1100" i="24"/>
  <c r="Y1100" i="24"/>
  <c r="X1100" i="24"/>
  <c r="W1100" i="24"/>
  <c r="V1100" i="24"/>
  <c r="U1100" i="24"/>
  <c r="T1100" i="24"/>
  <c r="AA1099" i="24"/>
  <c r="Z1099" i="24"/>
  <c r="Y1099" i="24"/>
  <c r="X1099" i="24"/>
  <c r="W1099" i="24"/>
  <c r="V1099" i="24"/>
  <c r="U1099" i="24"/>
  <c r="T1099" i="24"/>
  <c r="AA1098" i="24"/>
  <c r="Z1098" i="24"/>
  <c r="Y1098" i="24"/>
  <c r="X1098" i="24"/>
  <c r="W1098" i="24"/>
  <c r="V1098" i="24"/>
  <c r="U1098" i="24"/>
  <c r="T1098" i="24"/>
  <c r="AA1097" i="24"/>
  <c r="Z1097" i="24"/>
  <c r="Y1097" i="24"/>
  <c r="X1097" i="24"/>
  <c r="W1097" i="24"/>
  <c r="V1097" i="24"/>
  <c r="U1097" i="24"/>
  <c r="T1097" i="24"/>
  <c r="AA1096" i="24"/>
  <c r="Z1096" i="24"/>
  <c r="Y1096" i="24"/>
  <c r="X1096" i="24"/>
  <c r="W1096" i="24"/>
  <c r="V1096" i="24"/>
  <c r="U1096" i="24"/>
  <c r="T1096" i="24"/>
  <c r="AA1095" i="24"/>
  <c r="Z1095" i="24"/>
  <c r="Y1095" i="24"/>
  <c r="X1095" i="24"/>
  <c r="W1095" i="24"/>
  <c r="V1095" i="24"/>
  <c r="U1095" i="24"/>
  <c r="T1095" i="24"/>
  <c r="AA1094" i="24"/>
  <c r="Z1094" i="24"/>
  <c r="Y1094" i="24"/>
  <c r="X1094" i="24"/>
  <c r="W1094" i="24"/>
  <c r="V1094" i="24"/>
  <c r="U1094" i="24"/>
  <c r="T1094" i="24"/>
  <c r="AA1093" i="24"/>
  <c r="Z1093" i="24"/>
  <c r="Y1093" i="24"/>
  <c r="X1093" i="24"/>
  <c r="W1093" i="24"/>
  <c r="V1093" i="24"/>
  <c r="U1093" i="24"/>
  <c r="T1093" i="24"/>
  <c r="AA1092" i="24"/>
  <c r="Z1092" i="24"/>
  <c r="Y1092" i="24"/>
  <c r="X1092" i="24"/>
  <c r="W1092" i="24"/>
  <c r="V1092" i="24"/>
  <c r="U1092" i="24"/>
  <c r="T1092" i="24"/>
  <c r="AA1091" i="24"/>
  <c r="Z1091" i="24"/>
  <c r="Y1091" i="24"/>
  <c r="X1091" i="24"/>
  <c r="W1091" i="24"/>
  <c r="V1091" i="24"/>
  <c r="U1091" i="24"/>
  <c r="T1091" i="24"/>
  <c r="AA1090" i="24"/>
  <c r="Z1090" i="24"/>
  <c r="Y1090" i="24"/>
  <c r="X1090" i="24"/>
  <c r="W1090" i="24"/>
  <c r="V1090" i="24"/>
  <c r="U1090" i="24"/>
  <c r="T1090" i="24"/>
  <c r="AA1089" i="24"/>
  <c r="Z1089" i="24"/>
  <c r="Y1089" i="24"/>
  <c r="X1089" i="24"/>
  <c r="W1089" i="24"/>
  <c r="V1089" i="24"/>
  <c r="U1089" i="24"/>
  <c r="T1089" i="24"/>
  <c r="AA1088" i="24"/>
  <c r="Z1088" i="24"/>
  <c r="Y1088" i="24"/>
  <c r="X1088" i="24"/>
  <c r="W1088" i="24"/>
  <c r="V1088" i="24"/>
  <c r="U1088" i="24"/>
  <c r="T1088" i="24"/>
  <c r="AA1087" i="24"/>
  <c r="Z1087" i="24"/>
  <c r="Y1087" i="24"/>
  <c r="X1087" i="24"/>
  <c r="W1087" i="24"/>
  <c r="V1087" i="24"/>
  <c r="U1087" i="24"/>
  <c r="T1087" i="24"/>
  <c r="AA1086" i="24"/>
  <c r="Z1086" i="24"/>
  <c r="Y1086" i="24"/>
  <c r="X1086" i="24"/>
  <c r="W1086" i="24"/>
  <c r="V1086" i="24"/>
  <c r="U1086" i="24"/>
  <c r="T1086" i="24"/>
  <c r="AA1085" i="24"/>
  <c r="Z1085" i="24"/>
  <c r="Y1085" i="24"/>
  <c r="X1085" i="24"/>
  <c r="W1085" i="24"/>
  <c r="V1085" i="24"/>
  <c r="U1085" i="24"/>
  <c r="T1085" i="24"/>
  <c r="AA1084" i="24"/>
  <c r="Z1084" i="24"/>
  <c r="Y1084" i="24"/>
  <c r="X1084" i="24"/>
  <c r="W1084" i="24"/>
  <c r="V1084" i="24"/>
  <c r="U1084" i="24"/>
  <c r="T1084" i="24"/>
  <c r="AA1083" i="24"/>
  <c r="Z1083" i="24"/>
  <c r="Y1083" i="24"/>
  <c r="X1083" i="24"/>
  <c r="W1083" i="24"/>
  <c r="V1083" i="24"/>
  <c r="U1083" i="24"/>
  <c r="T1083" i="24"/>
  <c r="AA1082" i="24"/>
  <c r="Z1082" i="24"/>
  <c r="Y1082" i="24"/>
  <c r="X1082" i="24"/>
  <c r="W1082" i="24"/>
  <c r="V1082" i="24"/>
  <c r="U1082" i="24"/>
  <c r="T1082" i="24"/>
  <c r="AA1081" i="24"/>
  <c r="Z1081" i="24"/>
  <c r="Y1081" i="24"/>
  <c r="X1081" i="24"/>
  <c r="W1081" i="24"/>
  <c r="V1081" i="24"/>
  <c r="U1081" i="24"/>
  <c r="T1081" i="24"/>
  <c r="AA1080" i="24"/>
  <c r="Z1080" i="24"/>
  <c r="Y1080" i="24"/>
  <c r="X1080" i="24"/>
  <c r="W1080" i="24"/>
  <c r="V1080" i="24"/>
  <c r="U1080" i="24"/>
  <c r="T1080" i="24"/>
  <c r="AA1079" i="24"/>
  <c r="Z1079" i="24"/>
  <c r="Y1079" i="24"/>
  <c r="X1079" i="24"/>
  <c r="W1079" i="24"/>
  <c r="V1079" i="24"/>
  <c r="U1079" i="24"/>
  <c r="T1079" i="24"/>
  <c r="AA1078" i="24"/>
  <c r="Z1078" i="24"/>
  <c r="Y1078" i="24"/>
  <c r="X1078" i="24"/>
  <c r="W1078" i="24"/>
  <c r="V1078" i="24"/>
  <c r="U1078" i="24"/>
  <c r="T1078" i="24"/>
  <c r="AA1077" i="24"/>
  <c r="Z1077" i="24"/>
  <c r="Y1077" i="24"/>
  <c r="X1077" i="24"/>
  <c r="W1077" i="24"/>
  <c r="V1077" i="24"/>
  <c r="U1077" i="24"/>
  <c r="T1077" i="24"/>
  <c r="AA1076" i="24"/>
  <c r="Z1076" i="24"/>
  <c r="Y1076" i="24"/>
  <c r="X1076" i="24"/>
  <c r="W1076" i="24"/>
  <c r="V1076" i="24"/>
  <c r="U1076" i="24"/>
  <c r="T1076" i="24"/>
  <c r="AA1075" i="24"/>
  <c r="Z1075" i="24"/>
  <c r="Y1075" i="24"/>
  <c r="X1075" i="24"/>
  <c r="W1075" i="24"/>
  <c r="V1075" i="24"/>
  <c r="U1075" i="24"/>
  <c r="T1075" i="24"/>
  <c r="AA1074" i="24"/>
  <c r="Z1074" i="24"/>
  <c r="Y1074" i="24"/>
  <c r="X1074" i="24"/>
  <c r="W1074" i="24"/>
  <c r="V1074" i="24"/>
  <c r="U1074" i="24"/>
  <c r="T1074" i="24"/>
  <c r="AA1073" i="24"/>
  <c r="Z1073" i="24"/>
  <c r="Y1073" i="24"/>
  <c r="X1073" i="24"/>
  <c r="W1073" i="24"/>
  <c r="V1073" i="24"/>
  <c r="U1073" i="24"/>
  <c r="T1073" i="24"/>
  <c r="AA1072" i="24"/>
  <c r="Z1072" i="24"/>
  <c r="Y1072" i="24"/>
  <c r="X1072" i="24"/>
  <c r="W1072" i="24"/>
  <c r="V1072" i="24"/>
  <c r="U1072" i="24"/>
  <c r="T1072" i="24"/>
  <c r="AA1071" i="24"/>
  <c r="Z1071" i="24"/>
  <c r="Y1071" i="24"/>
  <c r="X1071" i="24"/>
  <c r="W1071" i="24"/>
  <c r="V1071" i="24"/>
  <c r="U1071" i="24"/>
  <c r="T1071" i="24"/>
  <c r="AA1070" i="24"/>
  <c r="Z1070" i="24"/>
  <c r="Y1070" i="24"/>
  <c r="X1070" i="24"/>
  <c r="W1070" i="24"/>
  <c r="V1070" i="24"/>
  <c r="U1070" i="24"/>
  <c r="T1070" i="24"/>
  <c r="AA1069" i="24"/>
  <c r="Z1069" i="24"/>
  <c r="Y1069" i="24"/>
  <c r="X1069" i="24"/>
  <c r="W1069" i="24"/>
  <c r="V1069" i="24"/>
  <c r="U1069" i="24"/>
  <c r="T1069" i="24"/>
  <c r="AA1068" i="24"/>
  <c r="Z1068" i="24"/>
  <c r="Y1068" i="24"/>
  <c r="X1068" i="24"/>
  <c r="W1068" i="24"/>
  <c r="V1068" i="24"/>
  <c r="U1068" i="24"/>
  <c r="T1068" i="24"/>
  <c r="AA1067" i="24"/>
  <c r="Z1067" i="24"/>
  <c r="Y1067" i="24"/>
  <c r="X1067" i="24"/>
  <c r="W1067" i="24"/>
  <c r="V1067" i="24"/>
  <c r="U1067" i="24"/>
  <c r="T1067" i="24"/>
  <c r="AA1066" i="24"/>
  <c r="Z1066" i="24"/>
  <c r="Y1066" i="24"/>
  <c r="X1066" i="24"/>
  <c r="W1066" i="24"/>
  <c r="V1066" i="24"/>
  <c r="U1066" i="24"/>
  <c r="T1066" i="24"/>
  <c r="AA1065" i="24"/>
  <c r="Z1065" i="24"/>
  <c r="Y1065" i="24"/>
  <c r="X1065" i="24"/>
  <c r="W1065" i="24"/>
  <c r="V1065" i="24"/>
  <c r="U1065" i="24"/>
  <c r="T1065" i="24"/>
  <c r="AA1064" i="24"/>
  <c r="Z1064" i="24"/>
  <c r="Y1064" i="24"/>
  <c r="X1064" i="24"/>
  <c r="W1064" i="24"/>
  <c r="V1064" i="24"/>
  <c r="U1064" i="24"/>
  <c r="T1064" i="24"/>
  <c r="AA1063" i="24"/>
  <c r="Z1063" i="24"/>
  <c r="Y1063" i="24"/>
  <c r="X1063" i="24"/>
  <c r="W1063" i="24"/>
  <c r="V1063" i="24"/>
  <c r="U1063" i="24"/>
  <c r="T1063" i="24"/>
  <c r="AA1062" i="24"/>
  <c r="Z1062" i="24"/>
  <c r="Y1062" i="24"/>
  <c r="X1062" i="24"/>
  <c r="W1062" i="24"/>
  <c r="V1062" i="24"/>
  <c r="U1062" i="24"/>
  <c r="T1062" i="24"/>
  <c r="AA1061" i="24"/>
  <c r="Z1061" i="24"/>
  <c r="Y1061" i="24"/>
  <c r="X1061" i="24"/>
  <c r="W1061" i="24"/>
  <c r="V1061" i="24"/>
  <c r="U1061" i="24"/>
  <c r="T1061" i="24"/>
  <c r="AA1060" i="24"/>
  <c r="Z1060" i="24"/>
  <c r="Y1060" i="24"/>
  <c r="X1060" i="24"/>
  <c r="W1060" i="24"/>
  <c r="V1060" i="24"/>
  <c r="U1060" i="24"/>
  <c r="T1060" i="24"/>
  <c r="AA1059" i="24"/>
  <c r="Z1059" i="24"/>
  <c r="Y1059" i="24"/>
  <c r="X1059" i="24"/>
  <c r="W1059" i="24"/>
  <c r="V1059" i="24"/>
  <c r="U1059" i="24"/>
  <c r="T1059" i="24"/>
  <c r="AA1058" i="24"/>
  <c r="Z1058" i="24"/>
  <c r="Y1058" i="24"/>
  <c r="X1058" i="24"/>
  <c r="W1058" i="24"/>
  <c r="V1058" i="24"/>
  <c r="U1058" i="24"/>
  <c r="T1058" i="24"/>
  <c r="AA1057" i="24"/>
  <c r="Z1057" i="24"/>
  <c r="Y1057" i="24"/>
  <c r="X1057" i="24"/>
  <c r="W1057" i="24"/>
  <c r="V1057" i="24"/>
  <c r="U1057" i="24"/>
  <c r="T1057" i="24"/>
  <c r="AA1056" i="24"/>
  <c r="Z1056" i="24"/>
  <c r="Y1056" i="24"/>
  <c r="X1056" i="24"/>
  <c r="W1056" i="24"/>
  <c r="V1056" i="24"/>
  <c r="U1056" i="24"/>
  <c r="T1056" i="24"/>
  <c r="AA1055" i="24"/>
  <c r="Z1055" i="24"/>
  <c r="Y1055" i="24"/>
  <c r="X1055" i="24"/>
  <c r="W1055" i="24"/>
  <c r="V1055" i="24"/>
  <c r="U1055" i="24"/>
  <c r="T1055" i="24"/>
  <c r="AA1054" i="24"/>
  <c r="Z1054" i="24"/>
  <c r="Y1054" i="24"/>
  <c r="X1054" i="24"/>
  <c r="W1054" i="24"/>
  <c r="V1054" i="24"/>
  <c r="U1054" i="24"/>
  <c r="T1054" i="24"/>
  <c r="AA1053" i="24"/>
  <c r="Z1053" i="24"/>
  <c r="Y1053" i="24"/>
  <c r="X1053" i="24"/>
  <c r="W1053" i="24"/>
  <c r="V1053" i="24"/>
  <c r="U1053" i="24"/>
  <c r="T1053" i="24"/>
  <c r="AA1052" i="24"/>
  <c r="Z1052" i="24"/>
  <c r="Y1052" i="24"/>
  <c r="X1052" i="24"/>
  <c r="W1052" i="24"/>
  <c r="V1052" i="24"/>
  <c r="U1052" i="24"/>
  <c r="T1052" i="24"/>
  <c r="AA1051" i="24"/>
  <c r="Z1051" i="24"/>
  <c r="Y1051" i="24"/>
  <c r="X1051" i="24"/>
  <c r="W1051" i="24"/>
  <c r="V1051" i="24"/>
  <c r="U1051" i="24"/>
  <c r="T1051" i="24"/>
  <c r="AA1050" i="24"/>
  <c r="Z1050" i="24"/>
  <c r="Y1050" i="24"/>
  <c r="X1050" i="24"/>
  <c r="W1050" i="24"/>
  <c r="V1050" i="24"/>
  <c r="U1050" i="24"/>
  <c r="T1050" i="24"/>
  <c r="AA1049" i="24"/>
  <c r="Z1049" i="24"/>
  <c r="Y1049" i="24"/>
  <c r="X1049" i="24"/>
  <c r="W1049" i="24"/>
  <c r="V1049" i="24"/>
  <c r="U1049" i="24"/>
  <c r="T1049" i="24"/>
  <c r="AA1048" i="24"/>
  <c r="Z1048" i="24"/>
  <c r="Y1048" i="24"/>
  <c r="X1048" i="24"/>
  <c r="W1048" i="24"/>
  <c r="V1048" i="24"/>
  <c r="U1048" i="24"/>
  <c r="T1048" i="24"/>
  <c r="AA1047" i="24"/>
  <c r="Z1047" i="24"/>
  <c r="Y1047" i="24"/>
  <c r="X1047" i="24"/>
  <c r="W1047" i="24"/>
  <c r="V1047" i="24"/>
  <c r="U1047" i="24"/>
  <c r="T1047" i="24"/>
  <c r="AA1046" i="24"/>
  <c r="Z1046" i="24"/>
  <c r="Y1046" i="24"/>
  <c r="X1046" i="24"/>
  <c r="W1046" i="24"/>
  <c r="V1046" i="24"/>
  <c r="U1046" i="24"/>
  <c r="T1046" i="24"/>
  <c r="AA1045" i="24"/>
  <c r="Z1045" i="24"/>
  <c r="Y1045" i="24"/>
  <c r="X1045" i="24"/>
  <c r="W1045" i="24"/>
  <c r="V1045" i="24"/>
  <c r="U1045" i="24"/>
  <c r="T1045" i="24"/>
  <c r="AA1044" i="24"/>
  <c r="Z1044" i="24"/>
  <c r="Y1044" i="24"/>
  <c r="X1044" i="24"/>
  <c r="W1044" i="24"/>
  <c r="V1044" i="24"/>
  <c r="U1044" i="24"/>
  <c r="T1044" i="24"/>
  <c r="AA1043" i="24"/>
  <c r="Z1043" i="24"/>
  <c r="Y1043" i="24"/>
  <c r="X1043" i="24"/>
  <c r="W1043" i="24"/>
  <c r="V1043" i="24"/>
  <c r="U1043" i="24"/>
  <c r="T1043" i="24"/>
  <c r="AA1042" i="24"/>
  <c r="Z1042" i="24"/>
  <c r="Y1042" i="24"/>
  <c r="X1042" i="24"/>
  <c r="W1042" i="24"/>
  <c r="V1042" i="24"/>
  <c r="U1042" i="24"/>
  <c r="T1042" i="24"/>
  <c r="AA1041" i="24"/>
  <c r="Z1041" i="24"/>
  <c r="Y1041" i="24"/>
  <c r="X1041" i="24"/>
  <c r="W1041" i="24"/>
  <c r="V1041" i="24"/>
  <c r="U1041" i="24"/>
  <c r="T1041" i="24"/>
  <c r="AA1040" i="24"/>
  <c r="Z1040" i="24"/>
  <c r="Y1040" i="24"/>
  <c r="X1040" i="24"/>
  <c r="W1040" i="24"/>
  <c r="V1040" i="24"/>
  <c r="U1040" i="24"/>
  <c r="T1040" i="24"/>
  <c r="AA1039" i="24"/>
  <c r="Z1039" i="24"/>
  <c r="Y1039" i="24"/>
  <c r="X1039" i="24"/>
  <c r="W1039" i="24"/>
  <c r="V1039" i="24"/>
  <c r="U1039" i="24"/>
  <c r="T1039" i="24"/>
  <c r="AA1038" i="24"/>
  <c r="Z1038" i="24"/>
  <c r="Y1038" i="24"/>
  <c r="X1038" i="24"/>
  <c r="W1038" i="24"/>
  <c r="V1038" i="24"/>
  <c r="U1038" i="24"/>
  <c r="T1038" i="24"/>
  <c r="AA1037" i="24"/>
  <c r="Z1037" i="24"/>
  <c r="Y1037" i="24"/>
  <c r="X1037" i="24"/>
  <c r="W1037" i="24"/>
  <c r="V1037" i="24"/>
  <c r="U1037" i="24"/>
  <c r="T1037" i="24"/>
  <c r="AA1036" i="24"/>
  <c r="Z1036" i="24"/>
  <c r="Y1036" i="24"/>
  <c r="X1036" i="24"/>
  <c r="W1036" i="24"/>
  <c r="V1036" i="24"/>
  <c r="U1036" i="24"/>
  <c r="T1036" i="24"/>
  <c r="AA1035" i="24"/>
  <c r="Z1035" i="24"/>
  <c r="Y1035" i="24"/>
  <c r="X1035" i="24"/>
  <c r="W1035" i="24"/>
  <c r="V1035" i="24"/>
  <c r="U1035" i="24"/>
  <c r="T1035" i="24"/>
  <c r="AA1034" i="24"/>
  <c r="Z1034" i="24"/>
  <c r="Y1034" i="24"/>
  <c r="X1034" i="24"/>
  <c r="W1034" i="24"/>
  <c r="V1034" i="24"/>
  <c r="U1034" i="24"/>
  <c r="T1034" i="24"/>
  <c r="AA1033" i="24"/>
  <c r="Z1033" i="24"/>
  <c r="Y1033" i="24"/>
  <c r="X1033" i="24"/>
  <c r="W1033" i="24"/>
  <c r="V1033" i="24"/>
  <c r="U1033" i="24"/>
  <c r="T1033" i="24"/>
  <c r="AA1032" i="24"/>
  <c r="Z1032" i="24"/>
  <c r="Y1032" i="24"/>
  <c r="X1032" i="24"/>
  <c r="W1032" i="24"/>
  <c r="V1032" i="24"/>
  <c r="U1032" i="24"/>
  <c r="T1032" i="24"/>
  <c r="AA1031" i="24"/>
  <c r="Z1031" i="24"/>
  <c r="Y1031" i="24"/>
  <c r="X1031" i="24"/>
  <c r="W1031" i="24"/>
  <c r="V1031" i="24"/>
  <c r="U1031" i="24"/>
  <c r="T1031" i="24"/>
  <c r="AA1030" i="24"/>
  <c r="Z1030" i="24"/>
  <c r="Y1030" i="24"/>
  <c r="X1030" i="24"/>
  <c r="W1030" i="24"/>
  <c r="V1030" i="24"/>
  <c r="U1030" i="24"/>
  <c r="T1030" i="24"/>
  <c r="AA1029" i="24"/>
  <c r="Z1029" i="24"/>
  <c r="Y1029" i="24"/>
  <c r="X1029" i="24"/>
  <c r="W1029" i="24"/>
  <c r="V1029" i="24"/>
  <c r="U1029" i="24"/>
  <c r="T1029" i="24"/>
  <c r="AA1028" i="24"/>
  <c r="Z1028" i="24"/>
  <c r="Y1028" i="24"/>
  <c r="X1028" i="24"/>
  <c r="W1028" i="24"/>
  <c r="V1028" i="24"/>
  <c r="U1028" i="24"/>
  <c r="T1028" i="24"/>
  <c r="AA1027" i="24"/>
  <c r="Z1027" i="24"/>
  <c r="Y1027" i="24"/>
  <c r="X1027" i="24"/>
  <c r="W1027" i="24"/>
  <c r="V1027" i="24"/>
  <c r="U1027" i="24"/>
  <c r="T1027" i="24"/>
  <c r="AA1026" i="24"/>
  <c r="Z1026" i="24"/>
  <c r="Y1026" i="24"/>
  <c r="X1026" i="24"/>
  <c r="W1026" i="24"/>
  <c r="V1026" i="24"/>
  <c r="U1026" i="24"/>
  <c r="T1026" i="24"/>
  <c r="AA1025" i="24"/>
  <c r="Z1025" i="24"/>
  <c r="Y1025" i="24"/>
  <c r="X1025" i="24"/>
  <c r="W1025" i="24"/>
  <c r="V1025" i="24"/>
  <c r="U1025" i="24"/>
  <c r="T1025" i="24"/>
  <c r="AA1024" i="24"/>
  <c r="Z1024" i="24"/>
  <c r="Y1024" i="24"/>
  <c r="X1024" i="24"/>
  <c r="W1024" i="24"/>
  <c r="V1024" i="24"/>
  <c r="U1024" i="24"/>
  <c r="T1024" i="24"/>
  <c r="AA1023" i="24"/>
  <c r="Z1023" i="24"/>
  <c r="Y1023" i="24"/>
  <c r="X1023" i="24"/>
  <c r="W1023" i="24"/>
  <c r="V1023" i="24"/>
  <c r="U1023" i="24"/>
  <c r="T1023" i="24"/>
  <c r="AA1022" i="24"/>
  <c r="Z1022" i="24"/>
  <c r="Y1022" i="24"/>
  <c r="X1022" i="24"/>
  <c r="W1022" i="24"/>
  <c r="V1022" i="24"/>
  <c r="U1022" i="24"/>
  <c r="T1022" i="24"/>
  <c r="AA1021" i="24"/>
  <c r="Z1021" i="24"/>
  <c r="Y1021" i="24"/>
  <c r="X1021" i="24"/>
  <c r="W1021" i="24"/>
  <c r="V1021" i="24"/>
  <c r="U1021" i="24"/>
  <c r="T1021" i="24"/>
  <c r="AA1020" i="24"/>
  <c r="Z1020" i="24"/>
  <c r="Y1020" i="24"/>
  <c r="X1020" i="24"/>
  <c r="W1020" i="24"/>
  <c r="V1020" i="24"/>
  <c r="U1020" i="24"/>
  <c r="T1020" i="24"/>
  <c r="AA1019" i="24"/>
  <c r="Z1019" i="24"/>
  <c r="Y1019" i="24"/>
  <c r="X1019" i="24"/>
  <c r="W1019" i="24"/>
  <c r="V1019" i="24"/>
  <c r="U1019" i="24"/>
  <c r="T1019" i="24"/>
  <c r="AA1018" i="24"/>
  <c r="Z1018" i="24"/>
  <c r="Y1018" i="24"/>
  <c r="X1018" i="24"/>
  <c r="W1018" i="24"/>
  <c r="V1018" i="24"/>
  <c r="U1018" i="24"/>
  <c r="T1018" i="24"/>
  <c r="AA1017" i="24"/>
  <c r="Z1017" i="24"/>
  <c r="Y1017" i="24"/>
  <c r="X1017" i="24"/>
  <c r="W1017" i="24"/>
  <c r="V1017" i="24"/>
  <c r="U1017" i="24"/>
  <c r="T1017" i="24"/>
  <c r="AA1016" i="24"/>
  <c r="Z1016" i="24"/>
  <c r="Y1016" i="24"/>
  <c r="X1016" i="24"/>
  <c r="W1016" i="24"/>
  <c r="V1016" i="24"/>
  <c r="U1016" i="24"/>
  <c r="T1016" i="24"/>
  <c r="AA1015" i="24"/>
  <c r="Z1015" i="24"/>
  <c r="Y1015" i="24"/>
  <c r="X1015" i="24"/>
  <c r="W1015" i="24"/>
  <c r="V1015" i="24"/>
  <c r="U1015" i="24"/>
  <c r="T1015" i="24"/>
  <c r="AA1014" i="24"/>
  <c r="Z1014" i="24"/>
  <c r="Y1014" i="24"/>
  <c r="X1014" i="24"/>
  <c r="W1014" i="24"/>
  <c r="V1014" i="24"/>
  <c r="U1014" i="24"/>
  <c r="T1014" i="24"/>
  <c r="AA1013" i="24"/>
  <c r="Z1013" i="24"/>
  <c r="Y1013" i="24"/>
  <c r="X1013" i="24"/>
  <c r="W1013" i="24"/>
  <c r="V1013" i="24"/>
  <c r="U1013" i="24"/>
  <c r="T1013" i="24"/>
  <c r="AA1012" i="24"/>
  <c r="Z1012" i="24"/>
  <c r="Y1012" i="24"/>
  <c r="X1012" i="24"/>
  <c r="W1012" i="24"/>
  <c r="V1012" i="24"/>
  <c r="U1012" i="24"/>
  <c r="T1012" i="24"/>
  <c r="AA1011" i="24"/>
  <c r="Z1011" i="24"/>
  <c r="Y1011" i="24"/>
  <c r="X1011" i="24"/>
  <c r="W1011" i="24"/>
  <c r="V1011" i="24"/>
  <c r="U1011" i="24"/>
  <c r="T1011" i="24"/>
  <c r="AA1010" i="24"/>
  <c r="Z1010" i="24"/>
  <c r="Y1010" i="24"/>
  <c r="X1010" i="24"/>
  <c r="W1010" i="24"/>
  <c r="V1010" i="24"/>
  <c r="U1010" i="24"/>
  <c r="T1010" i="24"/>
  <c r="AA1009" i="24"/>
  <c r="Z1009" i="24"/>
  <c r="Y1009" i="24"/>
  <c r="X1009" i="24"/>
  <c r="W1009" i="24"/>
  <c r="V1009" i="24"/>
  <c r="U1009" i="24"/>
  <c r="T1009" i="24"/>
  <c r="AA1008" i="24"/>
  <c r="Z1008" i="24"/>
  <c r="Y1008" i="24"/>
  <c r="X1008" i="24"/>
  <c r="W1008" i="24"/>
  <c r="V1008" i="24"/>
  <c r="U1008" i="24"/>
  <c r="T1008" i="24"/>
  <c r="AA1007" i="24"/>
  <c r="Z1007" i="24"/>
  <c r="Y1007" i="24"/>
  <c r="X1007" i="24"/>
  <c r="W1007" i="24"/>
  <c r="V1007" i="24"/>
  <c r="U1007" i="24"/>
  <c r="T1007" i="24"/>
  <c r="AA1006" i="24"/>
  <c r="Z1006" i="24"/>
  <c r="Y1006" i="24"/>
  <c r="X1006" i="24"/>
  <c r="W1006" i="24"/>
  <c r="V1006" i="24"/>
  <c r="U1006" i="24"/>
  <c r="T1006" i="24"/>
  <c r="AA1005" i="24"/>
  <c r="Z1005" i="24"/>
  <c r="Y1005" i="24"/>
  <c r="X1005" i="24"/>
  <c r="W1005" i="24"/>
  <c r="V1005" i="24"/>
  <c r="U1005" i="24"/>
  <c r="T1005" i="24"/>
  <c r="AA1004" i="24"/>
  <c r="Z1004" i="24"/>
  <c r="Y1004" i="24"/>
  <c r="X1004" i="24"/>
  <c r="W1004" i="24"/>
  <c r="V1004" i="24"/>
  <c r="U1004" i="24"/>
  <c r="T1004" i="24"/>
  <c r="AA1003" i="24"/>
  <c r="Z1003" i="24"/>
  <c r="Y1003" i="24"/>
  <c r="X1003" i="24"/>
  <c r="W1003" i="24"/>
  <c r="V1003" i="24"/>
  <c r="U1003" i="24"/>
  <c r="T1003" i="24"/>
  <c r="AA1002" i="24"/>
  <c r="Z1002" i="24"/>
  <c r="Y1002" i="24"/>
  <c r="X1002" i="24"/>
  <c r="W1002" i="24"/>
  <c r="V1002" i="24"/>
  <c r="U1002" i="24"/>
  <c r="T1002" i="24"/>
  <c r="AA1001" i="24"/>
  <c r="Z1001" i="24"/>
  <c r="Y1001" i="24"/>
  <c r="X1001" i="24"/>
  <c r="W1001" i="24"/>
  <c r="V1001" i="24"/>
  <c r="U1001" i="24"/>
  <c r="T1001" i="24"/>
  <c r="AA1000" i="24"/>
  <c r="Z1000" i="24"/>
  <c r="Y1000" i="24"/>
  <c r="X1000" i="24"/>
  <c r="W1000" i="24"/>
  <c r="V1000" i="24"/>
  <c r="U1000" i="24"/>
  <c r="T1000" i="24"/>
  <c r="AA999" i="24"/>
  <c r="Z999" i="24"/>
  <c r="Y999" i="24"/>
  <c r="X999" i="24"/>
  <c r="W999" i="24"/>
  <c r="V999" i="24"/>
  <c r="U999" i="24"/>
  <c r="T999" i="24"/>
  <c r="AA998" i="24"/>
  <c r="Z998" i="24"/>
  <c r="Y998" i="24"/>
  <c r="X998" i="24"/>
  <c r="W998" i="24"/>
  <c r="V998" i="24"/>
  <c r="U998" i="24"/>
  <c r="T998" i="24"/>
  <c r="AA997" i="24"/>
  <c r="Z997" i="24"/>
  <c r="Y997" i="24"/>
  <c r="X997" i="24"/>
  <c r="W997" i="24"/>
  <c r="V997" i="24"/>
  <c r="U997" i="24"/>
  <c r="T997" i="24"/>
  <c r="AA996" i="24"/>
  <c r="Z996" i="24"/>
  <c r="Y996" i="24"/>
  <c r="X996" i="24"/>
  <c r="W996" i="24"/>
  <c r="V996" i="24"/>
  <c r="U996" i="24"/>
  <c r="T996" i="24"/>
  <c r="AA995" i="24"/>
  <c r="Z995" i="24"/>
  <c r="Y995" i="24"/>
  <c r="X995" i="24"/>
  <c r="W995" i="24"/>
  <c r="V995" i="24"/>
  <c r="U995" i="24"/>
  <c r="T995" i="24"/>
  <c r="AA994" i="24"/>
  <c r="Z994" i="24"/>
  <c r="Y994" i="24"/>
  <c r="X994" i="24"/>
  <c r="W994" i="24"/>
  <c r="V994" i="24"/>
  <c r="U994" i="24"/>
  <c r="T994" i="24"/>
  <c r="AA993" i="24"/>
  <c r="Z993" i="24"/>
  <c r="Y993" i="24"/>
  <c r="X993" i="24"/>
  <c r="W993" i="24"/>
  <c r="V993" i="24"/>
  <c r="U993" i="24"/>
  <c r="T993" i="24"/>
  <c r="AA992" i="24"/>
  <c r="Z992" i="24"/>
  <c r="Y992" i="24"/>
  <c r="X992" i="24"/>
  <c r="W992" i="24"/>
  <c r="V992" i="24"/>
  <c r="U992" i="24"/>
  <c r="T992" i="24"/>
  <c r="AA991" i="24"/>
  <c r="Z991" i="24"/>
  <c r="Y991" i="24"/>
  <c r="X991" i="24"/>
  <c r="W991" i="24"/>
  <c r="V991" i="24"/>
  <c r="U991" i="24"/>
  <c r="T991" i="24"/>
  <c r="AA990" i="24"/>
  <c r="Z990" i="24"/>
  <c r="Y990" i="24"/>
  <c r="X990" i="24"/>
  <c r="W990" i="24"/>
  <c r="V990" i="24"/>
  <c r="U990" i="24"/>
  <c r="T990" i="24"/>
  <c r="AA989" i="24"/>
  <c r="Z989" i="24"/>
  <c r="Y989" i="24"/>
  <c r="X989" i="24"/>
  <c r="W989" i="24"/>
  <c r="V989" i="24"/>
  <c r="U989" i="24"/>
  <c r="T989" i="24"/>
  <c r="AA988" i="24"/>
  <c r="Z988" i="24"/>
  <c r="Y988" i="24"/>
  <c r="X988" i="24"/>
  <c r="W988" i="24"/>
  <c r="V988" i="24"/>
  <c r="U988" i="24"/>
  <c r="T988" i="24"/>
  <c r="AA987" i="24"/>
  <c r="Z987" i="24"/>
  <c r="Y987" i="24"/>
  <c r="X987" i="24"/>
  <c r="W987" i="24"/>
  <c r="V987" i="24"/>
  <c r="U987" i="24"/>
  <c r="T987" i="24"/>
  <c r="AA986" i="24"/>
  <c r="Z986" i="24"/>
  <c r="Y986" i="24"/>
  <c r="X986" i="24"/>
  <c r="W986" i="24"/>
  <c r="V986" i="24"/>
  <c r="U986" i="24"/>
  <c r="T986" i="24"/>
  <c r="AA985" i="24"/>
  <c r="Z985" i="24"/>
  <c r="Y985" i="24"/>
  <c r="X985" i="24"/>
  <c r="W985" i="24"/>
  <c r="V985" i="24"/>
  <c r="U985" i="24"/>
  <c r="T985" i="24"/>
  <c r="AA984" i="24"/>
  <c r="Z984" i="24"/>
  <c r="Y984" i="24"/>
  <c r="X984" i="24"/>
  <c r="W984" i="24"/>
  <c r="V984" i="24"/>
  <c r="U984" i="24"/>
  <c r="T984" i="24"/>
  <c r="AA983" i="24"/>
  <c r="Z983" i="24"/>
  <c r="Y983" i="24"/>
  <c r="X983" i="24"/>
  <c r="W983" i="24"/>
  <c r="V983" i="24"/>
  <c r="U983" i="24"/>
  <c r="T983" i="24"/>
  <c r="AA982" i="24"/>
  <c r="Z982" i="24"/>
  <c r="Y982" i="24"/>
  <c r="X982" i="24"/>
  <c r="W982" i="24"/>
  <c r="V982" i="24"/>
  <c r="U982" i="24"/>
  <c r="T982" i="24"/>
  <c r="AA981" i="24"/>
  <c r="Z981" i="24"/>
  <c r="Y981" i="24"/>
  <c r="X981" i="24"/>
  <c r="W981" i="24"/>
  <c r="V981" i="24"/>
  <c r="U981" i="24"/>
  <c r="T981" i="24"/>
  <c r="AA980" i="24"/>
  <c r="Z980" i="24"/>
  <c r="Y980" i="24"/>
  <c r="X980" i="24"/>
  <c r="W980" i="24"/>
  <c r="V980" i="24"/>
  <c r="U980" i="24"/>
  <c r="T980" i="24"/>
  <c r="AA979" i="24"/>
  <c r="Z979" i="24"/>
  <c r="Y979" i="24"/>
  <c r="X979" i="24"/>
  <c r="W979" i="24"/>
  <c r="V979" i="24"/>
  <c r="U979" i="24"/>
  <c r="T979" i="24"/>
  <c r="AA978" i="24"/>
  <c r="Z978" i="24"/>
  <c r="Y978" i="24"/>
  <c r="X978" i="24"/>
  <c r="W978" i="24"/>
  <c r="V978" i="24"/>
  <c r="U978" i="24"/>
  <c r="T978" i="24"/>
  <c r="AA977" i="24"/>
  <c r="Z977" i="24"/>
  <c r="Y977" i="24"/>
  <c r="X977" i="24"/>
  <c r="W977" i="24"/>
  <c r="V977" i="24"/>
  <c r="U977" i="24"/>
  <c r="T977" i="24"/>
  <c r="AA976" i="24"/>
  <c r="Z976" i="24"/>
  <c r="Y976" i="24"/>
  <c r="X976" i="24"/>
  <c r="W976" i="24"/>
  <c r="V976" i="24"/>
  <c r="U976" i="24"/>
  <c r="T976" i="24"/>
  <c r="AA975" i="24"/>
  <c r="Z975" i="24"/>
  <c r="Y975" i="24"/>
  <c r="X975" i="24"/>
  <c r="W975" i="24"/>
  <c r="V975" i="24"/>
  <c r="U975" i="24"/>
  <c r="T975" i="24"/>
  <c r="AA974" i="24"/>
  <c r="Z974" i="24"/>
  <c r="Y974" i="24"/>
  <c r="X974" i="24"/>
  <c r="W974" i="24"/>
  <c r="V974" i="24"/>
  <c r="U974" i="24"/>
  <c r="T974" i="24"/>
  <c r="AA973" i="24"/>
  <c r="Z973" i="24"/>
  <c r="Y973" i="24"/>
  <c r="X973" i="24"/>
  <c r="W973" i="24"/>
  <c r="V973" i="24"/>
  <c r="U973" i="24"/>
  <c r="T973" i="24"/>
  <c r="AA972" i="24"/>
  <c r="Z972" i="24"/>
  <c r="Y972" i="24"/>
  <c r="X972" i="24"/>
  <c r="W972" i="24"/>
  <c r="V972" i="24"/>
  <c r="U972" i="24"/>
  <c r="T972" i="24"/>
  <c r="AA971" i="24"/>
  <c r="Z971" i="24"/>
  <c r="Y971" i="24"/>
  <c r="X971" i="24"/>
  <c r="W971" i="24"/>
  <c r="V971" i="24"/>
  <c r="U971" i="24"/>
  <c r="T971" i="24"/>
  <c r="AA970" i="24"/>
  <c r="Z970" i="24"/>
  <c r="Y970" i="24"/>
  <c r="X970" i="24"/>
  <c r="W970" i="24"/>
  <c r="V970" i="24"/>
  <c r="U970" i="24"/>
  <c r="T970" i="24"/>
  <c r="AA969" i="24"/>
  <c r="Z969" i="24"/>
  <c r="Y969" i="24"/>
  <c r="X969" i="24"/>
  <c r="W969" i="24"/>
  <c r="V969" i="24"/>
  <c r="U969" i="24"/>
  <c r="T969" i="24"/>
  <c r="AA968" i="24"/>
  <c r="Z968" i="24"/>
  <c r="Y968" i="24"/>
  <c r="X968" i="24"/>
  <c r="W968" i="24"/>
  <c r="V968" i="24"/>
  <c r="U968" i="24"/>
  <c r="T968" i="24"/>
  <c r="AA967" i="24"/>
  <c r="Z967" i="24"/>
  <c r="Y967" i="24"/>
  <c r="X967" i="24"/>
  <c r="W967" i="24"/>
  <c r="V967" i="24"/>
  <c r="U967" i="24"/>
  <c r="T967" i="24"/>
  <c r="AA966" i="24"/>
  <c r="Z966" i="24"/>
  <c r="Y966" i="24"/>
  <c r="X966" i="24"/>
  <c r="W966" i="24"/>
  <c r="V966" i="24"/>
  <c r="U966" i="24"/>
  <c r="T966" i="24"/>
  <c r="AA965" i="24"/>
  <c r="Z965" i="24"/>
  <c r="Y965" i="24"/>
  <c r="X965" i="24"/>
  <c r="W965" i="24"/>
  <c r="V965" i="24"/>
  <c r="U965" i="24"/>
  <c r="T965" i="24"/>
  <c r="AA964" i="24"/>
  <c r="Z964" i="24"/>
  <c r="Y964" i="24"/>
  <c r="X964" i="24"/>
  <c r="W964" i="24"/>
  <c r="V964" i="24"/>
  <c r="U964" i="24"/>
  <c r="T964" i="24"/>
  <c r="AA963" i="24"/>
  <c r="Z963" i="24"/>
  <c r="Y963" i="24"/>
  <c r="X963" i="24"/>
  <c r="W963" i="24"/>
  <c r="V963" i="24"/>
  <c r="U963" i="24"/>
  <c r="T963" i="24"/>
  <c r="AA962" i="24"/>
  <c r="Z962" i="24"/>
  <c r="Y962" i="24"/>
  <c r="X962" i="24"/>
  <c r="W962" i="24"/>
  <c r="V962" i="24"/>
  <c r="U962" i="24"/>
  <c r="T962" i="24"/>
  <c r="AA961" i="24"/>
  <c r="Z961" i="24"/>
  <c r="Y961" i="24"/>
  <c r="X961" i="24"/>
  <c r="W961" i="24"/>
  <c r="V961" i="24"/>
  <c r="U961" i="24"/>
  <c r="T961" i="24"/>
  <c r="AA960" i="24"/>
  <c r="Z960" i="24"/>
  <c r="Y960" i="24"/>
  <c r="X960" i="24"/>
  <c r="W960" i="24"/>
  <c r="V960" i="24"/>
  <c r="U960" i="24"/>
  <c r="T960" i="24"/>
  <c r="AA959" i="24"/>
  <c r="Z959" i="24"/>
  <c r="Y959" i="24"/>
  <c r="X959" i="24"/>
  <c r="W959" i="24"/>
  <c r="V959" i="24"/>
  <c r="U959" i="24"/>
  <c r="T959" i="24"/>
  <c r="AA958" i="24"/>
  <c r="Z958" i="24"/>
  <c r="Y958" i="24"/>
  <c r="X958" i="24"/>
  <c r="W958" i="24"/>
  <c r="V958" i="24"/>
  <c r="U958" i="24"/>
  <c r="T958" i="24"/>
  <c r="AA957" i="24"/>
  <c r="Z957" i="24"/>
  <c r="Y957" i="24"/>
  <c r="X957" i="24"/>
  <c r="W957" i="24"/>
  <c r="V957" i="24"/>
  <c r="U957" i="24"/>
  <c r="T957" i="24"/>
  <c r="AA956" i="24"/>
  <c r="Z956" i="24"/>
  <c r="Y956" i="24"/>
  <c r="X956" i="24"/>
  <c r="W956" i="24"/>
  <c r="V956" i="24"/>
  <c r="U956" i="24"/>
  <c r="T956" i="24"/>
  <c r="AA955" i="24"/>
  <c r="Z955" i="24"/>
  <c r="Y955" i="24"/>
  <c r="X955" i="24"/>
  <c r="W955" i="24"/>
  <c r="V955" i="24"/>
  <c r="U955" i="24"/>
  <c r="T955" i="24"/>
  <c r="AA954" i="24"/>
  <c r="Z954" i="24"/>
  <c r="Y954" i="24"/>
  <c r="X954" i="24"/>
  <c r="W954" i="24"/>
  <c r="V954" i="24"/>
  <c r="U954" i="24"/>
  <c r="T954" i="24"/>
  <c r="AA953" i="24"/>
  <c r="Z953" i="24"/>
  <c r="Y953" i="24"/>
  <c r="X953" i="24"/>
  <c r="W953" i="24"/>
  <c r="V953" i="24"/>
  <c r="U953" i="24"/>
  <c r="T953" i="24"/>
  <c r="AA952" i="24"/>
  <c r="Z952" i="24"/>
  <c r="Y952" i="24"/>
  <c r="X952" i="24"/>
  <c r="W952" i="24"/>
  <c r="V952" i="24"/>
  <c r="U952" i="24"/>
  <c r="T952" i="24"/>
  <c r="AA951" i="24"/>
  <c r="Z951" i="24"/>
  <c r="Y951" i="24"/>
  <c r="X951" i="24"/>
  <c r="W951" i="24"/>
  <c r="V951" i="24"/>
  <c r="U951" i="24"/>
  <c r="T951" i="24"/>
  <c r="AA950" i="24"/>
  <c r="Z950" i="24"/>
  <c r="Y950" i="24"/>
  <c r="X950" i="24"/>
  <c r="W950" i="24"/>
  <c r="V950" i="24"/>
  <c r="U950" i="24"/>
  <c r="T950" i="24"/>
  <c r="AA949" i="24"/>
  <c r="Z949" i="24"/>
  <c r="Y949" i="24"/>
  <c r="X949" i="24"/>
  <c r="W949" i="24"/>
  <c r="V949" i="24"/>
  <c r="U949" i="24"/>
  <c r="T949" i="24"/>
  <c r="AA948" i="24"/>
  <c r="Z948" i="24"/>
  <c r="Y948" i="24"/>
  <c r="X948" i="24"/>
  <c r="W948" i="24"/>
  <c r="V948" i="24"/>
  <c r="U948" i="24"/>
  <c r="T948" i="24"/>
  <c r="AA947" i="24"/>
  <c r="Z947" i="24"/>
  <c r="Y947" i="24"/>
  <c r="X947" i="24"/>
  <c r="W947" i="24"/>
  <c r="V947" i="24"/>
  <c r="U947" i="24"/>
  <c r="T947" i="24"/>
  <c r="AA946" i="24"/>
  <c r="Z946" i="24"/>
  <c r="Y946" i="24"/>
  <c r="X946" i="24"/>
  <c r="W946" i="24"/>
  <c r="V946" i="24"/>
  <c r="U946" i="24"/>
  <c r="T946" i="24"/>
  <c r="AA945" i="24"/>
  <c r="Z945" i="24"/>
  <c r="Y945" i="24"/>
  <c r="X945" i="24"/>
  <c r="W945" i="24"/>
  <c r="V945" i="24"/>
  <c r="U945" i="24"/>
  <c r="T945" i="24"/>
  <c r="AA944" i="24"/>
  <c r="Z944" i="24"/>
  <c r="Y944" i="24"/>
  <c r="X944" i="24"/>
  <c r="W944" i="24"/>
  <c r="V944" i="24"/>
  <c r="U944" i="24"/>
  <c r="T944" i="24"/>
  <c r="AA943" i="24"/>
  <c r="Z943" i="24"/>
  <c r="Y943" i="24"/>
  <c r="X943" i="24"/>
  <c r="W943" i="24"/>
  <c r="V943" i="24"/>
  <c r="U943" i="24"/>
  <c r="T943" i="24"/>
  <c r="AA942" i="24"/>
  <c r="Z942" i="24"/>
  <c r="Y942" i="24"/>
  <c r="X942" i="24"/>
  <c r="W942" i="24"/>
  <c r="V942" i="24"/>
  <c r="U942" i="24"/>
  <c r="T942" i="24"/>
  <c r="AA941" i="24"/>
  <c r="Z941" i="24"/>
  <c r="Y941" i="24"/>
  <c r="X941" i="24"/>
  <c r="W941" i="24"/>
  <c r="V941" i="24"/>
  <c r="T941" i="24"/>
  <c r="AA940" i="24"/>
  <c r="Z940" i="24"/>
  <c r="Y940" i="24"/>
  <c r="X940" i="24"/>
  <c r="W940" i="24"/>
  <c r="V940" i="24"/>
  <c r="U940" i="24"/>
  <c r="T940" i="24"/>
  <c r="AA939" i="24"/>
  <c r="Z939" i="24"/>
  <c r="Y939" i="24"/>
  <c r="X939" i="24"/>
  <c r="W939" i="24"/>
  <c r="V939" i="24"/>
  <c r="U939" i="24"/>
  <c r="T939" i="24"/>
  <c r="AA938" i="24"/>
  <c r="Z938" i="24"/>
  <c r="Y938" i="24"/>
  <c r="X938" i="24"/>
  <c r="W938" i="24"/>
  <c r="V938" i="24"/>
  <c r="U938" i="24"/>
  <c r="T938" i="24"/>
  <c r="AA937" i="24"/>
  <c r="Z937" i="24"/>
  <c r="Y937" i="24"/>
  <c r="X937" i="24"/>
  <c r="W937" i="24"/>
  <c r="V937" i="24"/>
  <c r="T937" i="24"/>
  <c r="AA936" i="24"/>
  <c r="Z936" i="24"/>
  <c r="Y936" i="24"/>
  <c r="X936" i="24"/>
  <c r="W936" i="24"/>
  <c r="V936" i="24"/>
  <c r="U936" i="24"/>
  <c r="T936" i="24"/>
  <c r="AA935" i="24"/>
  <c r="Z935" i="24"/>
  <c r="Y935" i="24"/>
  <c r="X935" i="24"/>
  <c r="W935" i="24"/>
  <c r="V935" i="24"/>
  <c r="U935" i="24"/>
  <c r="T935" i="24"/>
  <c r="AA934" i="24"/>
  <c r="Z934" i="24"/>
  <c r="Y934" i="24"/>
  <c r="X934" i="24"/>
  <c r="W934" i="24"/>
  <c r="V934" i="24"/>
  <c r="U934" i="24"/>
  <c r="T934" i="24"/>
  <c r="AA933" i="24"/>
  <c r="Z933" i="24"/>
  <c r="Y933" i="24"/>
  <c r="X933" i="24"/>
  <c r="W933" i="24"/>
  <c r="V933" i="24"/>
  <c r="U933" i="24"/>
  <c r="T933" i="24"/>
  <c r="AA932" i="24"/>
  <c r="Z932" i="24"/>
  <c r="Y932" i="24"/>
  <c r="X932" i="24"/>
  <c r="W932" i="24"/>
  <c r="V932" i="24"/>
  <c r="U932" i="24"/>
  <c r="T932" i="24"/>
  <c r="AA931" i="24"/>
  <c r="Z931" i="24"/>
  <c r="Y931" i="24"/>
  <c r="X931" i="24"/>
  <c r="W931" i="24"/>
  <c r="V931" i="24"/>
  <c r="U931" i="24"/>
  <c r="T931" i="24"/>
  <c r="AA930" i="24"/>
  <c r="Z930" i="24"/>
  <c r="Y930" i="24"/>
  <c r="X930" i="24"/>
  <c r="W930" i="24"/>
  <c r="V930" i="24"/>
  <c r="U930" i="24"/>
  <c r="T930" i="24"/>
  <c r="AA929" i="24"/>
  <c r="Y929" i="24"/>
  <c r="X929" i="24"/>
  <c r="W929" i="24"/>
  <c r="V929" i="24"/>
  <c r="T929" i="24"/>
  <c r="AA928" i="24"/>
  <c r="Z928" i="24"/>
  <c r="Y928" i="24"/>
  <c r="X928" i="24"/>
  <c r="W928" i="24"/>
  <c r="V928" i="24"/>
  <c r="U928" i="24"/>
  <c r="T928" i="24"/>
  <c r="AA927" i="24"/>
  <c r="Z927" i="24"/>
  <c r="Y927" i="24"/>
  <c r="X927" i="24"/>
  <c r="W927" i="24"/>
  <c r="V927" i="24"/>
  <c r="U927" i="24"/>
  <c r="T927" i="24"/>
  <c r="AA926" i="24"/>
  <c r="Z926" i="24"/>
  <c r="Y926" i="24"/>
  <c r="X926" i="24"/>
  <c r="W926" i="24"/>
  <c r="V926" i="24"/>
  <c r="U926" i="24"/>
  <c r="T926" i="24"/>
  <c r="AA925" i="24"/>
  <c r="Z925" i="24"/>
  <c r="Y925" i="24"/>
  <c r="X925" i="24"/>
  <c r="W925" i="24"/>
  <c r="V925" i="24"/>
  <c r="U925" i="24"/>
  <c r="T925" i="24"/>
  <c r="AA924" i="24"/>
  <c r="Z924" i="24"/>
  <c r="Y924" i="24"/>
  <c r="X924" i="24"/>
  <c r="W924" i="24"/>
  <c r="V924" i="24"/>
  <c r="U924" i="24"/>
  <c r="T924" i="24"/>
  <c r="AA923" i="24"/>
  <c r="Z923" i="24"/>
  <c r="Y923" i="24"/>
  <c r="X923" i="24"/>
  <c r="W923" i="24"/>
  <c r="V923" i="24"/>
  <c r="U923" i="24"/>
  <c r="T923" i="24"/>
  <c r="AA922" i="24"/>
  <c r="Z922" i="24"/>
  <c r="Y922" i="24"/>
  <c r="X922" i="24"/>
  <c r="W922" i="24"/>
  <c r="V922" i="24"/>
  <c r="U922" i="24"/>
  <c r="T922" i="24"/>
  <c r="AA921" i="24"/>
  <c r="Z921" i="24"/>
  <c r="Y921" i="24"/>
  <c r="X921" i="24"/>
  <c r="W921" i="24"/>
  <c r="V921" i="24"/>
  <c r="U921" i="24"/>
  <c r="T921" i="24"/>
  <c r="AA920" i="24"/>
  <c r="Z920" i="24"/>
  <c r="Y920" i="24"/>
  <c r="X920" i="24"/>
  <c r="W920" i="24"/>
  <c r="V920" i="24"/>
  <c r="U920" i="24"/>
  <c r="T920" i="24"/>
  <c r="AA919" i="24"/>
  <c r="Z919" i="24"/>
  <c r="Y919" i="24"/>
  <c r="X919" i="24"/>
  <c r="W919" i="24"/>
  <c r="V919" i="24"/>
  <c r="U919" i="24"/>
  <c r="T919" i="24"/>
  <c r="AA918" i="24"/>
  <c r="Z918" i="24"/>
  <c r="Y918" i="24"/>
  <c r="X918" i="24"/>
  <c r="W918" i="24"/>
  <c r="V918" i="24"/>
  <c r="U918" i="24"/>
  <c r="T918" i="24"/>
  <c r="AA917" i="24"/>
  <c r="Z917" i="24"/>
  <c r="Y917" i="24"/>
  <c r="X917" i="24"/>
  <c r="W917" i="24"/>
  <c r="V917" i="24"/>
  <c r="U917" i="24"/>
  <c r="T917" i="24"/>
  <c r="AA916" i="24"/>
  <c r="Z916" i="24"/>
  <c r="Y916" i="24"/>
  <c r="X916" i="24"/>
  <c r="W916" i="24"/>
  <c r="V916" i="24"/>
  <c r="U916" i="24"/>
  <c r="T916" i="24"/>
  <c r="AA915" i="24"/>
  <c r="Z915" i="24"/>
  <c r="Y915" i="24"/>
  <c r="X915" i="24"/>
  <c r="W915" i="24"/>
  <c r="V915" i="24"/>
  <c r="U915" i="24"/>
  <c r="T915" i="24"/>
  <c r="AA914" i="24"/>
  <c r="Z914" i="24"/>
  <c r="Y914" i="24"/>
  <c r="X914" i="24"/>
  <c r="W914" i="24"/>
  <c r="V914" i="24"/>
  <c r="U914" i="24"/>
  <c r="T914" i="24"/>
  <c r="AA913" i="24"/>
  <c r="Z913" i="24"/>
  <c r="Y913" i="24"/>
  <c r="X913" i="24"/>
  <c r="W913" i="24"/>
  <c r="V913" i="24"/>
  <c r="U913" i="24"/>
  <c r="T913" i="24"/>
  <c r="AA912" i="24"/>
  <c r="Z912" i="24"/>
  <c r="Y912" i="24"/>
  <c r="X912" i="24"/>
  <c r="W912" i="24"/>
  <c r="V912" i="24"/>
  <c r="U912" i="24"/>
  <c r="T912" i="24"/>
  <c r="AA911" i="24"/>
  <c r="Z911" i="24"/>
  <c r="Y911" i="24"/>
  <c r="X911" i="24"/>
  <c r="W911" i="24"/>
  <c r="V911" i="24"/>
  <c r="U911" i="24"/>
  <c r="T911" i="24"/>
  <c r="AA910" i="24"/>
  <c r="Z910" i="24"/>
  <c r="Y910" i="24"/>
  <c r="X910" i="24"/>
  <c r="W910" i="24"/>
  <c r="V910" i="24"/>
  <c r="U910" i="24"/>
  <c r="T910" i="24"/>
  <c r="AA909" i="24"/>
  <c r="Z909" i="24"/>
  <c r="Y909" i="24"/>
  <c r="X909" i="24"/>
  <c r="W909" i="24"/>
  <c r="V909" i="24"/>
  <c r="U909" i="24"/>
  <c r="T909" i="24"/>
  <c r="AA908" i="24"/>
  <c r="Z908" i="24"/>
  <c r="Y908" i="24"/>
  <c r="X908" i="24"/>
  <c r="W908" i="24"/>
  <c r="V908" i="24"/>
  <c r="U908" i="24"/>
  <c r="T908" i="24"/>
  <c r="AA907" i="24"/>
  <c r="Z907" i="24"/>
  <c r="Y907" i="24"/>
  <c r="X907" i="24"/>
  <c r="W907" i="24"/>
  <c r="V907" i="24"/>
  <c r="U907" i="24"/>
  <c r="T907" i="24"/>
  <c r="AA906" i="24"/>
  <c r="Z906" i="24"/>
  <c r="Y906" i="24"/>
  <c r="X906" i="24"/>
  <c r="W906" i="24"/>
  <c r="V906" i="24"/>
  <c r="U906" i="24"/>
  <c r="T906" i="24"/>
  <c r="AA905" i="24"/>
  <c r="Z905" i="24"/>
  <c r="Y905" i="24"/>
  <c r="X905" i="24"/>
  <c r="W905" i="24"/>
  <c r="V905" i="24"/>
  <c r="U905" i="24"/>
  <c r="T905" i="24"/>
  <c r="AA904" i="24"/>
  <c r="Z904" i="24"/>
  <c r="Y904" i="24"/>
  <c r="X904" i="24"/>
  <c r="W904" i="24"/>
  <c r="V904" i="24"/>
  <c r="U904" i="24"/>
  <c r="T904" i="24"/>
  <c r="AA903" i="24"/>
  <c r="Z903" i="24"/>
  <c r="Y903" i="24"/>
  <c r="X903" i="24"/>
  <c r="W903" i="24"/>
  <c r="V903" i="24"/>
  <c r="U903" i="24"/>
  <c r="T903" i="24"/>
  <c r="AA902" i="24"/>
  <c r="Z902" i="24"/>
  <c r="Y902" i="24"/>
  <c r="X902" i="24"/>
  <c r="W902" i="24"/>
  <c r="V902" i="24"/>
  <c r="U902" i="24"/>
  <c r="T902" i="24"/>
  <c r="AA901" i="24"/>
  <c r="Z901" i="24"/>
  <c r="Y901" i="24"/>
  <c r="X901" i="24"/>
  <c r="W901" i="24"/>
  <c r="V901" i="24"/>
  <c r="U901" i="24"/>
  <c r="T901" i="24"/>
  <c r="AA900" i="24"/>
  <c r="Z900" i="24"/>
  <c r="Y900" i="24"/>
  <c r="X900" i="24"/>
  <c r="W900" i="24"/>
  <c r="V900" i="24"/>
  <c r="U900" i="24"/>
  <c r="T900" i="24"/>
  <c r="AA899" i="24"/>
  <c r="Z899" i="24"/>
  <c r="Y899" i="24"/>
  <c r="X899" i="24"/>
  <c r="W899" i="24"/>
  <c r="V899" i="24"/>
  <c r="U899" i="24"/>
  <c r="T899" i="24"/>
  <c r="AA898" i="24"/>
  <c r="Z898" i="24"/>
  <c r="Y898" i="24"/>
  <c r="X898" i="24"/>
  <c r="W898" i="24"/>
  <c r="V898" i="24"/>
  <c r="U898" i="24"/>
  <c r="T898" i="24"/>
  <c r="AA897" i="24"/>
  <c r="Z897" i="24"/>
  <c r="Y897" i="24"/>
  <c r="X897" i="24"/>
  <c r="W897" i="24"/>
  <c r="V897" i="24"/>
  <c r="U897" i="24"/>
  <c r="T897" i="24"/>
  <c r="AA896" i="24"/>
  <c r="Z896" i="24"/>
  <c r="Y896" i="24"/>
  <c r="X896" i="24"/>
  <c r="W896" i="24"/>
  <c r="V896" i="24"/>
  <c r="U896" i="24"/>
  <c r="T896" i="24"/>
  <c r="AA895" i="24"/>
  <c r="Z895" i="24"/>
  <c r="Y895" i="24"/>
  <c r="X895" i="24"/>
  <c r="W895" i="24"/>
  <c r="V895" i="24"/>
  <c r="U895" i="24"/>
  <c r="T895" i="24"/>
  <c r="AA894" i="24"/>
  <c r="Z894" i="24"/>
  <c r="Y894" i="24"/>
  <c r="X894" i="24"/>
  <c r="W894" i="24"/>
  <c r="V894" i="24"/>
  <c r="U894" i="24"/>
  <c r="T894" i="24"/>
  <c r="AA893" i="24"/>
  <c r="Z893" i="24"/>
  <c r="Y893" i="24"/>
  <c r="X893" i="24"/>
  <c r="W893" i="24"/>
  <c r="V893" i="24"/>
  <c r="U893" i="24"/>
  <c r="T893" i="24"/>
  <c r="AA892" i="24"/>
  <c r="Z892" i="24"/>
  <c r="Y892" i="24"/>
  <c r="X892" i="24"/>
  <c r="W892" i="24"/>
  <c r="V892" i="24"/>
  <c r="U892" i="24"/>
  <c r="T892" i="24"/>
  <c r="AA891" i="24"/>
  <c r="Z891" i="24"/>
  <c r="Y891" i="24"/>
  <c r="X891" i="24"/>
  <c r="W891" i="24"/>
  <c r="V891" i="24"/>
  <c r="U891" i="24"/>
  <c r="T891" i="24"/>
  <c r="AA890" i="24"/>
  <c r="Z890" i="24"/>
  <c r="Y890" i="24"/>
  <c r="X890" i="24"/>
  <c r="W890" i="24"/>
  <c r="V890" i="24"/>
  <c r="U890" i="24"/>
  <c r="T890" i="24"/>
  <c r="AA889" i="24"/>
  <c r="Z889" i="24"/>
  <c r="Y889" i="24"/>
  <c r="X889" i="24"/>
  <c r="W889" i="24"/>
  <c r="V889" i="24"/>
  <c r="U889" i="24"/>
  <c r="T889" i="24"/>
  <c r="AA888" i="24"/>
  <c r="Z888" i="24"/>
  <c r="Y888" i="24"/>
  <c r="X888" i="24"/>
  <c r="W888" i="24"/>
  <c r="V888" i="24"/>
  <c r="AA887" i="24"/>
  <c r="Z887" i="24"/>
  <c r="Y887" i="24"/>
  <c r="X887" i="24"/>
  <c r="W887" i="24"/>
  <c r="V887" i="24"/>
  <c r="U887" i="24"/>
  <c r="T887" i="24"/>
  <c r="AA886" i="24"/>
  <c r="Z886" i="24"/>
  <c r="Y886" i="24"/>
  <c r="X886" i="24"/>
  <c r="W886" i="24"/>
  <c r="V886" i="24"/>
  <c r="U886" i="24"/>
  <c r="T886" i="24"/>
  <c r="AA885" i="24"/>
  <c r="Z885" i="24"/>
  <c r="Y885" i="24"/>
  <c r="X885" i="24"/>
  <c r="W885" i="24"/>
  <c r="V885" i="24"/>
  <c r="U885" i="24"/>
  <c r="T885" i="24"/>
  <c r="AA884" i="24"/>
  <c r="Z884" i="24"/>
  <c r="Y884" i="24"/>
  <c r="X884" i="24"/>
  <c r="W884" i="24"/>
  <c r="V884" i="24"/>
  <c r="U884" i="24"/>
  <c r="T884" i="24"/>
  <c r="AA883" i="24"/>
  <c r="Z883" i="24"/>
  <c r="Y883" i="24"/>
  <c r="X883" i="24"/>
  <c r="W883" i="24"/>
  <c r="V883" i="24"/>
  <c r="U883" i="24"/>
  <c r="T883" i="24"/>
  <c r="AA882" i="24"/>
  <c r="Z882" i="24"/>
  <c r="Y882" i="24"/>
  <c r="X882" i="24"/>
  <c r="W882" i="24"/>
  <c r="V882" i="24"/>
  <c r="U882" i="24"/>
  <c r="T882" i="24"/>
  <c r="AA881" i="24"/>
  <c r="Z881" i="24"/>
  <c r="Y881" i="24"/>
  <c r="X881" i="24"/>
  <c r="W881" i="24"/>
  <c r="V881" i="24"/>
  <c r="U881" i="24"/>
  <c r="T881" i="24"/>
  <c r="AA880" i="24"/>
  <c r="Z880" i="24"/>
  <c r="Y880" i="24"/>
  <c r="X880" i="24"/>
  <c r="W880" i="24"/>
  <c r="V880" i="24"/>
  <c r="U880" i="24"/>
  <c r="T880" i="24"/>
  <c r="AA879" i="24"/>
  <c r="Z879" i="24"/>
  <c r="Y879" i="24"/>
  <c r="X879" i="24"/>
  <c r="W879" i="24"/>
  <c r="V879" i="24"/>
  <c r="U879" i="24"/>
  <c r="T879" i="24"/>
  <c r="AA878" i="24"/>
  <c r="Z878" i="24"/>
  <c r="Y878" i="24"/>
  <c r="X878" i="24"/>
  <c r="W878" i="24"/>
  <c r="V878" i="24"/>
  <c r="U878" i="24"/>
  <c r="T878" i="24"/>
  <c r="AA877" i="24"/>
  <c r="Z877" i="24"/>
  <c r="Y877" i="24"/>
  <c r="X877" i="24"/>
  <c r="W877" i="24"/>
  <c r="V877" i="24"/>
  <c r="U877" i="24"/>
  <c r="T877" i="24"/>
  <c r="AA876" i="24"/>
  <c r="Z876" i="24"/>
  <c r="Y876" i="24"/>
  <c r="X876" i="24"/>
  <c r="W876" i="24"/>
  <c r="V876" i="24"/>
  <c r="U876" i="24"/>
  <c r="T876" i="24"/>
  <c r="AA875" i="24"/>
  <c r="Z875" i="24"/>
  <c r="Y875" i="24"/>
  <c r="X875" i="24"/>
  <c r="W875" i="24"/>
  <c r="V875" i="24"/>
  <c r="U875" i="24"/>
  <c r="T875" i="24"/>
  <c r="AA874" i="24"/>
  <c r="Z874" i="24"/>
  <c r="Y874" i="24"/>
  <c r="X874" i="24"/>
  <c r="W874" i="24"/>
  <c r="V874" i="24"/>
  <c r="U874" i="24"/>
  <c r="T874" i="24"/>
  <c r="AA873" i="24"/>
  <c r="Z873" i="24"/>
  <c r="Y873" i="24"/>
  <c r="X873" i="24"/>
  <c r="W873" i="24"/>
  <c r="V873" i="24"/>
  <c r="U873" i="24"/>
  <c r="T873" i="24"/>
  <c r="AA872" i="24"/>
  <c r="Z872" i="24"/>
  <c r="Y872" i="24"/>
  <c r="X872" i="24"/>
  <c r="W872" i="24"/>
  <c r="V872" i="24"/>
  <c r="U872" i="24"/>
  <c r="T872" i="24"/>
  <c r="AA871" i="24"/>
  <c r="Z871" i="24"/>
  <c r="Y871" i="24"/>
  <c r="X871" i="24"/>
  <c r="W871" i="24"/>
  <c r="V871" i="24"/>
  <c r="U871" i="24"/>
  <c r="T871" i="24"/>
  <c r="AA870" i="24"/>
  <c r="Z870" i="24"/>
  <c r="Y870" i="24"/>
  <c r="X870" i="24"/>
  <c r="W870" i="24"/>
  <c r="V870" i="24"/>
  <c r="U870" i="24"/>
  <c r="T870" i="24"/>
  <c r="AA869" i="24"/>
  <c r="Z869" i="24"/>
  <c r="Y869" i="24"/>
  <c r="X869" i="24"/>
  <c r="W869" i="24"/>
  <c r="V869" i="24"/>
  <c r="U869" i="24"/>
  <c r="T869" i="24"/>
  <c r="AA868" i="24"/>
  <c r="Z868" i="24"/>
  <c r="Y868" i="24"/>
  <c r="X868" i="24"/>
  <c r="W868" i="24"/>
  <c r="V868" i="24"/>
  <c r="U868" i="24"/>
  <c r="T868" i="24"/>
  <c r="AA867" i="24"/>
  <c r="Z867" i="24"/>
  <c r="Y867" i="24"/>
  <c r="X867" i="24"/>
  <c r="W867" i="24"/>
  <c r="V867" i="24"/>
  <c r="U867" i="24"/>
  <c r="T867" i="24"/>
  <c r="AA866" i="24"/>
  <c r="Z866" i="24"/>
  <c r="Y866" i="24"/>
  <c r="X866" i="24"/>
  <c r="W866" i="24"/>
  <c r="V866" i="24"/>
  <c r="U866" i="24"/>
  <c r="T866" i="24"/>
  <c r="AA865" i="24"/>
  <c r="Z865" i="24"/>
  <c r="Y865" i="24"/>
  <c r="X865" i="24"/>
  <c r="W865" i="24"/>
  <c r="V865" i="24"/>
  <c r="U865" i="24"/>
  <c r="T865" i="24"/>
  <c r="AA864" i="24"/>
  <c r="Z864" i="24"/>
  <c r="Y864" i="24"/>
  <c r="X864" i="24"/>
  <c r="W864" i="24"/>
  <c r="V864" i="24"/>
  <c r="U864" i="24"/>
  <c r="T864" i="24"/>
  <c r="AA863" i="24"/>
  <c r="Z863" i="24"/>
  <c r="Y863" i="24"/>
  <c r="X863" i="24"/>
  <c r="W863" i="24"/>
  <c r="V863" i="24"/>
  <c r="U863" i="24"/>
  <c r="T863" i="24"/>
  <c r="AA862" i="24"/>
  <c r="Z862" i="24"/>
  <c r="Y862" i="24"/>
  <c r="X862" i="24"/>
  <c r="W862" i="24"/>
  <c r="V862" i="24"/>
  <c r="U862" i="24"/>
  <c r="T862" i="24"/>
  <c r="AA861" i="24"/>
  <c r="Z861" i="24"/>
  <c r="Y861" i="24"/>
  <c r="X861" i="24"/>
  <c r="W861" i="24"/>
  <c r="V861" i="24"/>
  <c r="U861" i="24"/>
  <c r="T861" i="24"/>
  <c r="AA860" i="24"/>
  <c r="Z860" i="24"/>
  <c r="Y860" i="24"/>
  <c r="X860" i="24"/>
  <c r="W860" i="24"/>
  <c r="V860" i="24"/>
  <c r="U860" i="24"/>
  <c r="T860" i="24"/>
  <c r="AA859" i="24"/>
  <c r="Z859" i="24"/>
  <c r="Y859" i="24"/>
  <c r="X859" i="24"/>
  <c r="W859" i="24"/>
  <c r="V859" i="24"/>
  <c r="U859" i="24"/>
  <c r="T859" i="24"/>
  <c r="AA858" i="24"/>
  <c r="Z858" i="24"/>
  <c r="Y858" i="24"/>
  <c r="X858" i="24"/>
  <c r="W858" i="24"/>
  <c r="V858" i="24"/>
  <c r="U858" i="24"/>
  <c r="T858" i="24"/>
  <c r="AA857" i="24"/>
  <c r="Z857" i="24"/>
  <c r="Y857" i="24"/>
  <c r="X857" i="24"/>
  <c r="W857" i="24"/>
  <c r="V857" i="24"/>
  <c r="U857" i="24"/>
  <c r="T857" i="24"/>
  <c r="AA856" i="24"/>
  <c r="Z856" i="24"/>
  <c r="Y856" i="24"/>
  <c r="X856" i="24"/>
  <c r="W856" i="24"/>
  <c r="V856" i="24"/>
  <c r="U856" i="24"/>
  <c r="T856" i="24"/>
  <c r="AA855" i="24"/>
  <c r="Z855" i="24"/>
  <c r="Y855" i="24"/>
  <c r="X855" i="24"/>
  <c r="W855" i="24"/>
  <c r="V855" i="24"/>
  <c r="U855" i="24"/>
  <c r="T855" i="24"/>
  <c r="AA854" i="24"/>
  <c r="Z854" i="24"/>
  <c r="Y854" i="24"/>
  <c r="X854" i="24"/>
  <c r="W854" i="24"/>
  <c r="V854" i="24"/>
  <c r="U854" i="24"/>
  <c r="T854" i="24"/>
  <c r="AA853" i="24"/>
  <c r="Z853" i="24"/>
  <c r="Y853" i="24"/>
  <c r="X853" i="24"/>
  <c r="W853" i="24"/>
  <c r="V853" i="24"/>
  <c r="U853" i="24"/>
  <c r="T853" i="24"/>
  <c r="AA852" i="24"/>
  <c r="Z852" i="24"/>
  <c r="Y852" i="24"/>
  <c r="X852" i="24"/>
  <c r="W852" i="24"/>
  <c r="V852" i="24"/>
  <c r="U852" i="24"/>
  <c r="T852" i="24"/>
  <c r="AA851" i="24"/>
  <c r="Z851" i="24"/>
  <c r="Y851" i="24"/>
  <c r="X851" i="24"/>
  <c r="W851" i="24"/>
  <c r="V851" i="24"/>
  <c r="U851" i="24"/>
  <c r="T851" i="24"/>
  <c r="AA850" i="24"/>
  <c r="Z850" i="24"/>
  <c r="Y850" i="24"/>
  <c r="X850" i="24"/>
  <c r="W850" i="24"/>
  <c r="V850" i="24"/>
  <c r="U850" i="24"/>
  <c r="T850" i="24"/>
  <c r="AA849" i="24"/>
  <c r="Z849" i="24"/>
  <c r="Y849" i="24"/>
  <c r="X849" i="24"/>
  <c r="W849" i="24"/>
  <c r="V849" i="24"/>
  <c r="U849" i="24"/>
  <c r="T849" i="24"/>
  <c r="AA848" i="24"/>
  <c r="Z848" i="24"/>
  <c r="Y848" i="24"/>
  <c r="X848" i="24"/>
  <c r="W848" i="24"/>
  <c r="V848" i="24"/>
  <c r="U848" i="24"/>
  <c r="T848" i="24"/>
  <c r="AA847" i="24"/>
  <c r="Z847" i="24"/>
  <c r="Y847" i="24"/>
  <c r="X847" i="24"/>
  <c r="W847" i="24"/>
  <c r="V847" i="24"/>
  <c r="U847" i="24"/>
  <c r="T847" i="24"/>
  <c r="AA846" i="24"/>
  <c r="Z846" i="24"/>
  <c r="Y846" i="24"/>
  <c r="X846" i="24"/>
  <c r="W846" i="24"/>
  <c r="V846" i="24"/>
  <c r="U846" i="24"/>
  <c r="T846" i="24"/>
  <c r="AA845" i="24"/>
  <c r="Z845" i="24"/>
  <c r="Y845" i="24"/>
  <c r="X845" i="24"/>
  <c r="W845" i="24"/>
  <c r="V845" i="24"/>
  <c r="U845" i="24"/>
  <c r="T845" i="24"/>
  <c r="AA844" i="24"/>
  <c r="Z844" i="24"/>
  <c r="Y844" i="24"/>
  <c r="X844" i="24"/>
  <c r="W844" i="24"/>
  <c r="V844" i="24"/>
  <c r="U844" i="24"/>
  <c r="T844" i="24"/>
  <c r="AA843" i="24"/>
  <c r="Z843" i="24"/>
  <c r="Y843" i="24"/>
  <c r="X843" i="24"/>
  <c r="W843" i="24"/>
  <c r="V843" i="24"/>
  <c r="U843" i="24"/>
  <c r="T843" i="24"/>
  <c r="AA842" i="24"/>
  <c r="Z842" i="24"/>
  <c r="Y842" i="24"/>
  <c r="X842" i="24"/>
  <c r="W842" i="24"/>
  <c r="V842" i="24"/>
  <c r="U842" i="24"/>
  <c r="T842" i="24"/>
  <c r="AA841" i="24"/>
  <c r="Z841" i="24"/>
  <c r="Y841" i="24"/>
  <c r="X841" i="24"/>
  <c r="W841" i="24"/>
  <c r="V841" i="24"/>
  <c r="U841" i="24"/>
  <c r="T841" i="24"/>
  <c r="AA840" i="24"/>
  <c r="Z840" i="24"/>
  <c r="Y840" i="24"/>
  <c r="X840" i="24"/>
  <c r="W840" i="24"/>
  <c r="V840" i="24"/>
  <c r="U840" i="24"/>
  <c r="T840" i="24"/>
  <c r="AA839" i="24"/>
  <c r="Z839" i="24"/>
  <c r="Y839" i="24"/>
  <c r="X839" i="24"/>
  <c r="W839" i="24"/>
  <c r="V839" i="24"/>
  <c r="U839" i="24"/>
  <c r="T839" i="24"/>
  <c r="AA838" i="24"/>
  <c r="Z838" i="24"/>
  <c r="Y838" i="24"/>
  <c r="X838" i="24"/>
  <c r="W838" i="24"/>
  <c r="V838" i="24"/>
  <c r="U838" i="24"/>
  <c r="T838" i="24"/>
  <c r="AA837" i="24"/>
  <c r="Z837" i="24"/>
  <c r="Y837" i="24"/>
  <c r="X837" i="24"/>
  <c r="W837" i="24"/>
  <c r="V837" i="24"/>
  <c r="U837" i="24"/>
  <c r="T837" i="24"/>
  <c r="AA836" i="24"/>
  <c r="Z836" i="24"/>
  <c r="Y836" i="24"/>
  <c r="X836" i="24"/>
  <c r="W836" i="24"/>
  <c r="V836" i="24"/>
  <c r="U836" i="24"/>
  <c r="T836" i="24"/>
  <c r="AA835" i="24"/>
  <c r="Z835" i="24"/>
  <c r="Y835" i="24"/>
  <c r="X835" i="24"/>
  <c r="W835" i="24"/>
  <c r="V835" i="24"/>
  <c r="U835" i="24"/>
  <c r="T835" i="24"/>
  <c r="AA834" i="24"/>
  <c r="Z834" i="24"/>
  <c r="Y834" i="24"/>
  <c r="X834" i="24"/>
  <c r="W834" i="24"/>
  <c r="V834" i="24"/>
  <c r="U834" i="24"/>
  <c r="T834" i="24"/>
  <c r="AA833" i="24"/>
  <c r="Z833" i="24"/>
  <c r="Y833" i="24"/>
  <c r="X833" i="24"/>
  <c r="W833" i="24"/>
  <c r="V833" i="24"/>
  <c r="U833" i="24"/>
  <c r="T833" i="24"/>
  <c r="AA832" i="24"/>
  <c r="Z832" i="24"/>
  <c r="Y832" i="24"/>
  <c r="X832" i="24"/>
  <c r="W832" i="24"/>
  <c r="V832" i="24"/>
  <c r="U832" i="24"/>
  <c r="T832" i="24"/>
  <c r="AA831" i="24"/>
  <c r="Z831" i="24"/>
  <c r="Y831" i="24"/>
  <c r="X831" i="24"/>
  <c r="W831" i="24"/>
  <c r="V831" i="24"/>
  <c r="U831" i="24"/>
  <c r="T831" i="24"/>
  <c r="AA830" i="24"/>
  <c r="Z830" i="24"/>
  <c r="Y830" i="24"/>
  <c r="X830" i="24"/>
  <c r="W830" i="24"/>
  <c r="V830" i="24"/>
  <c r="U830" i="24"/>
  <c r="T830" i="24"/>
  <c r="AA829" i="24"/>
  <c r="Z829" i="24"/>
  <c r="Y829" i="24"/>
  <c r="X829" i="24"/>
  <c r="W829" i="24"/>
  <c r="V829" i="24"/>
  <c r="U829" i="24"/>
  <c r="T829" i="24"/>
  <c r="AA828" i="24"/>
  <c r="Z828" i="24"/>
  <c r="Y828" i="24"/>
  <c r="X828" i="24"/>
  <c r="W828" i="24"/>
  <c r="V828" i="24"/>
  <c r="U828" i="24"/>
  <c r="T828" i="24"/>
  <c r="AA827" i="24"/>
  <c r="Z827" i="24"/>
  <c r="Y827" i="24"/>
  <c r="X827" i="24"/>
  <c r="W827" i="24"/>
  <c r="V827" i="24"/>
  <c r="U827" i="24"/>
  <c r="T827" i="24"/>
  <c r="AA826" i="24"/>
  <c r="Z826" i="24"/>
  <c r="Y826" i="24"/>
  <c r="X826" i="24"/>
  <c r="W826" i="24"/>
  <c r="V826" i="24"/>
  <c r="U826" i="24"/>
  <c r="T826" i="24"/>
  <c r="AA825" i="24"/>
  <c r="Z825" i="24"/>
  <c r="Y825" i="24"/>
  <c r="X825" i="24"/>
  <c r="W825" i="24"/>
  <c r="V825" i="24"/>
  <c r="U825" i="24"/>
  <c r="T825" i="24"/>
  <c r="AA824" i="24"/>
  <c r="Z824" i="24"/>
  <c r="Y824" i="24"/>
  <c r="X824" i="24"/>
  <c r="W824" i="24"/>
  <c r="V824" i="24"/>
  <c r="U824" i="24"/>
  <c r="T824" i="24"/>
  <c r="AA823" i="24"/>
  <c r="Z823" i="24"/>
  <c r="Y823" i="24"/>
  <c r="X823" i="24"/>
  <c r="W823" i="24"/>
  <c r="V823" i="24"/>
  <c r="U823" i="24"/>
  <c r="T823" i="24"/>
  <c r="AA822" i="24"/>
  <c r="Z822" i="24"/>
  <c r="Y822" i="24"/>
  <c r="X822" i="24"/>
  <c r="W822" i="24"/>
  <c r="V822" i="24"/>
  <c r="U822" i="24"/>
  <c r="T822" i="24"/>
  <c r="AA821" i="24"/>
  <c r="Z821" i="24"/>
  <c r="Y821" i="24"/>
  <c r="X821" i="24"/>
  <c r="W821" i="24"/>
  <c r="V821" i="24"/>
  <c r="U821" i="24"/>
  <c r="T821" i="24"/>
  <c r="AA820" i="24"/>
  <c r="Z820" i="24"/>
  <c r="Y820" i="24"/>
  <c r="X820" i="24"/>
  <c r="W820" i="24"/>
  <c r="V820" i="24"/>
  <c r="U820" i="24"/>
  <c r="T820" i="24"/>
  <c r="AA819" i="24"/>
  <c r="Z819" i="24"/>
  <c r="Y819" i="24"/>
  <c r="X819" i="24"/>
  <c r="W819" i="24"/>
  <c r="V819" i="24"/>
  <c r="U819" i="24"/>
  <c r="T819" i="24"/>
  <c r="AA818" i="24"/>
  <c r="Z818" i="24"/>
  <c r="Y818" i="24"/>
  <c r="X818" i="24"/>
  <c r="W818" i="24"/>
  <c r="V818" i="24"/>
  <c r="U818" i="24"/>
  <c r="T818" i="24"/>
  <c r="AA817" i="24"/>
  <c r="Z817" i="24"/>
  <c r="Y817" i="24"/>
  <c r="X817" i="24"/>
  <c r="W817" i="24"/>
  <c r="V817" i="24"/>
  <c r="U817" i="24"/>
  <c r="T817" i="24"/>
  <c r="AA816" i="24"/>
  <c r="Z816" i="24"/>
  <c r="Y816" i="24"/>
  <c r="X816" i="24"/>
  <c r="W816" i="24"/>
  <c r="V816" i="24"/>
  <c r="U816" i="24"/>
  <c r="T816" i="24"/>
  <c r="AA815" i="24"/>
  <c r="Z815" i="24"/>
  <c r="Y815" i="24"/>
  <c r="X815" i="24"/>
  <c r="W815" i="24"/>
  <c r="V815" i="24"/>
  <c r="U815" i="24"/>
  <c r="T815" i="24"/>
  <c r="AA814" i="24"/>
  <c r="Z814" i="24"/>
  <c r="Y814" i="24"/>
  <c r="X814" i="24"/>
  <c r="W814" i="24"/>
  <c r="V814" i="24"/>
  <c r="U814" i="24"/>
  <c r="T814" i="24"/>
  <c r="AA813" i="24"/>
  <c r="Z813" i="24"/>
  <c r="Y813" i="24"/>
  <c r="X813" i="24"/>
  <c r="W813" i="24"/>
  <c r="V813" i="24"/>
  <c r="U813" i="24"/>
  <c r="T813" i="24"/>
  <c r="AA812" i="24"/>
  <c r="Z812" i="24"/>
  <c r="Y812" i="24"/>
  <c r="X812" i="24"/>
  <c r="W812" i="24"/>
  <c r="V812" i="24"/>
  <c r="U812" i="24"/>
  <c r="T812" i="24"/>
  <c r="AA811" i="24"/>
  <c r="Z811" i="24"/>
  <c r="Y811" i="24"/>
  <c r="X811" i="24"/>
  <c r="W811" i="24"/>
  <c r="V811" i="24"/>
  <c r="U811" i="24"/>
  <c r="T811" i="24"/>
  <c r="AA810" i="24"/>
  <c r="Z810" i="24"/>
  <c r="Y810" i="24"/>
  <c r="X810" i="24"/>
  <c r="W810" i="24"/>
  <c r="V810" i="24"/>
  <c r="U810" i="24"/>
  <c r="T810" i="24"/>
  <c r="AA809" i="24"/>
  <c r="Z809" i="24"/>
  <c r="Y809" i="24"/>
  <c r="X809" i="24"/>
  <c r="W809" i="24"/>
  <c r="V809" i="24"/>
  <c r="U809" i="24"/>
  <c r="T809" i="24"/>
  <c r="AA808" i="24"/>
  <c r="Z808" i="24"/>
  <c r="Y808" i="24"/>
  <c r="X808" i="24"/>
  <c r="W808" i="24"/>
  <c r="V808" i="24"/>
  <c r="U808" i="24"/>
  <c r="T808" i="24"/>
  <c r="AA807" i="24"/>
  <c r="Z807" i="24"/>
  <c r="Y807" i="24"/>
  <c r="X807" i="24"/>
  <c r="W807" i="24"/>
  <c r="V807" i="24"/>
  <c r="U807" i="24"/>
  <c r="T807" i="24"/>
  <c r="AA806" i="24"/>
  <c r="Z806" i="24"/>
  <c r="Y806" i="24"/>
  <c r="X806" i="24"/>
  <c r="W806" i="24"/>
  <c r="V806" i="24"/>
  <c r="U806" i="24"/>
  <c r="T806" i="24"/>
  <c r="AA805" i="24"/>
  <c r="Z805" i="24"/>
  <c r="Y805" i="24"/>
  <c r="X805" i="24"/>
  <c r="W805" i="24"/>
  <c r="V805" i="24"/>
  <c r="U805" i="24"/>
  <c r="T805" i="24"/>
  <c r="AA804" i="24"/>
  <c r="Z804" i="24"/>
  <c r="Y804" i="24"/>
  <c r="X804" i="24"/>
  <c r="W804" i="24"/>
  <c r="V804" i="24"/>
  <c r="U804" i="24"/>
  <c r="T804" i="24"/>
  <c r="AA803" i="24"/>
  <c r="Z803" i="24"/>
  <c r="Y803" i="24"/>
  <c r="X803" i="24"/>
  <c r="W803" i="24"/>
  <c r="V803" i="24"/>
  <c r="U803" i="24"/>
  <c r="T803" i="24"/>
  <c r="AA802" i="24"/>
  <c r="Z802" i="24"/>
  <c r="Y802" i="24"/>
  <c r="X802" i="24"/>
  <c r="W802" i="24"/>
  <c r="V802" i="24"/>
  <c r="U802" i="24"/>
  <c r="T802" i="24"/>
  <c r="AA801" i="24"/>
  <c r="Z801" i="24"/>
  <c r="Y801" i="24"/>
  <c r="X801" i="24"/>
  <c r="W801" i="24"/>
  <c r="V801" i="24"/>
  <c r="U801" i="24"/>
  <c r="T801" i="24"/>
  <c r="AA800" i="24"/>
  <c r="Z800" i="24"/>
  <c r="Y800" i="24"/>
  <c r="X800" i="24"/>
  <c r="W800" i="24"/>
  <c r="V800" i="24"/>
  <c r="U800" i="24"/>
  <c r="T800" i="24"/>
  <c r="AA799" i="24"/>
  <c r="Z799" i="24"/>
  <c r="Y799" i="24"/>
  <c r="X799" i="24"/>
  <c r="W799" i="24"/>
  <c r="V799" i="24"/>
  <c r="U799" i="24"/>
  <c r="T799" i="24"/>
  <c r="AA798" i="24"/>
  <c r="Z798" i="24"/>
  <c r="Y798" i="24"/>
  <c r="X798" i="24"/>
  <c r="W798" i="24"/>
  <c r="V798" i="24"/>
  <c r="U798" i="24"/>
  <c r="T798" i="24"/>
  <c r="AA797" i="24"/>
  <c r="Z797" i="24"/>
  <c r="Y797" i="24"/>
  <c r="X797" i="24"/>
  <c r="W797" i="24"/>
  <c r="V797" i="24"/>
  <c r="U797" i="24"/>
  <c r="T797" i="24"/>
  <c r="AA796" i="24"/>
  <c r="Z796" i="24"/>
  <c r="Y796" i="24"/>
  <c r="X796" i="24"/>
  <c r="W796" i="24"/>
  <c r="V796" i="24"/>
  <c r="U796" i="24"/>
  <c r="T796" i="24"/>
  <c r="AA795" i="24"/>
  <c r="Z795" i="24"/>
  <c r="Y795" i="24"/>
  <c r="X795" i="24"/>
  <c r="W795" i="24"/>
  <c r="V795" i="24"/>
  <c r="U795" i="24"/>
  <c r="T795" i="24"/>
  <c r="AA794" i="24"/>
  <c r="Z794" i="24"/>
  <c r="Y794" i="24"/>
  <c r="X794" i="24"/>
  <c r="W794" i="24"/>
  <c r="V794" i="24"/>
  <c r="U794" i="24"/>
  <c r="T794" i="24"/>
  <c r="AA793" i="24"/>
  <c r="Z793" i="24"/>
  <c r="Y793" i="24"/>
  <c r="X793" i="24"/>
  <c r="W793" i="24"/>
  <c r="V793" i="24"/>
  <c r="U793" i="24"/>
  <c r="T793" i="24"/>
  <c r="AA792" i="24"/>
  <c r="Z792" i="24"/>
  <c r="Y792" i="24"/>
  <c r="X792" i="24"/>
  <c r="W792" i="24"/>
  <c r="V792" i="24"/>
  <c r="U792" i="24"/>
  <c r="T792" i="24"/>
  <c r="AA791" i="24"/>
  <c r="Y791" i="24"/>
  <c r="X791" i="24"/>
  <c r="W791" i="24"/>
  <c r="V791" i="24"/>
  <c r="T791" i="24"/>
  <c r="AA790" i="24"/>
  <c r="Z790" i="24"/>
  <c r="Y790" i="24"/>
  <c r="X790" i="24"/>
  <c r="W790" i="24"/>
  <c r="V790" i="24"/>
  <c r="U790" i="24"/>
  <c r="T790" i="24"/>
  <c r="AA789" i="24"/>
  <c r="Z789" i="24"/>
  <c r="Y789" i="24"/>
  <c r="X789" i="24"/>
  <c r="W789" i="24"/>
  <c r="V789" i="24"/>
  <c r="U789" i="24"/>
  <c r="T789" i="24"/>
  <c r="AA788" i="24"/>
  <c r="Z788" i="24"/>
  <c r="Y788" i="24"/>
  <c r="X788" i="24"/>
  <c r="W788" i="24"/>
  <c r="V788" i="24"/>
  <c r="U788" i="24"/>
  <c r="T788" i="24"/>
  <c r="AA787" i="24"/>
  <c r="Z787" i="24"/>
  <c r="Y787" i="24"/>
  <c r="X787" i="24"/>
  <c r="W787" i="24"/>
  <c r="V787" i="24"/>
  <c r="U787" i="24"/>
  <c r="T787" i="24"/>
  <c r="AA786" i="24"/>
  <c r="Z786" i="24"/>
  <c r="Y786" i="24"/>
  <c r="X786" i="24"/>
  <c r="W786" i="24"/>
  <c r="V786" i="24"/>
  <c r="U786" i="24"/>
  <c r="T786" i="24"/>
  <c r="AA785" i="24"/>
  <c r="Z785" i="24"/>
  <c r="Y785" i="24"/>
  <c r="X785" i="24"/>
  <c r="W785" i="24"/>
  <c r="V785" i="24"/>
  <c r="U785" i="24"/>
  <c r="T785" i="24"/>
  <c r="AA784" i="24"/>
  <c r="Z784" i="24"/>
  <c r="Y784" i="24"/>
  <c r="X784" i="24"/>
  <c r="W784" i="24"/>
  <c r="V784" i="24"/>
  <c r="U784" i="24"/>
  <c r="T784" i="24"/>
  <c r="AA783" i="24"/>
  <c r="Z783" i="24"/>
  <c r="Y783" i="24"/>
  <c r="X783" i="24"/>
  <c r="W783" i="24"/>
  <c r="V783" i="24"/>
  <c r="U783" i="24"/>
  <c r="T783" i="24"/>
  <c r="AA782" i="24"/>
  <c r="Z782" i="24"/>
  <c r="Y782" i="24"/>
  <c r="X782" i="24"/>
  <c r="W782" i="24"/>
  <c r="V782" i="24"/>
  <c r="U782" i="24"/>
  <c r="T782" i="24"/>
  <c r="AA781" i="24"/>
  <c r="Z781" i="24"/>
  <c r="Y781" i="24"/>
  <c r="X781" i="24"/>
  <c r="W781" i="24"/>
  <c r="V781" i="24"/>
  <c r="U781" i="24"/>
  <c r="T781" i="24"/>
  <c r="AA780" i="24"/>
  <c r="Z780" i="24"/>
  <c r="Y780" i="24"/>
  <c r="X780" i="24"/>
  <c r="W780" i="24"/>
  <c r="V780" i="24"/>
  <c r="U780" i="24"/>
  <c r="T780" i="24"/>
  <c r="AA779" i="24"/>
  <c r="Z779" i="24"/>
  <c r="Y779" i="24"/>
  <c r="X779" i="24"/>
  <c r="W779" i="24"/>
  <c r="V779" i="24"/>
  <c r="U779" i="24"/>
  <c r="T779" i="24"/>
  <c r="AA778" i="24"/>
  <c r="Z778" i="24"/>
  <c r="Y778" i="24"/>
  <c r="X778" i="24"/>
  <c r="W778" i="24"/>
  <c r="V778" i="24"/>
  <c r="U778" i="24"/>
  <c r="T778" i="24"/>
  <c r="AA777" i="24"/>
  <c r="Z777" i="24"/>
  <c r="Y777" i="24"/>
  <c r="X777" i="24"/>
  <c r="W777" i="24"/>
  <c r="V777" i="24"/>
  <c r="U777" i="24"/>
  <c r="T777" i="24"/>
  <c r="AA776" i="24"/>
  <c r="Z776" i="24"/>
  <c r="Y776" i="24"/>
  <c r="X776" i="24"/>
  <c r="W776" i="24"/>
  <c r="V776" i="24"/>
  <c r="U776" i="24"/>
  <c r="T776" i="24"/>
  <c r="AA775" i="24"/>
  <c r="Z775" i="24"/>
  <c r="Y775" i="24"/>
  <c r="X775" i="24"/>
  <c r="W775" i="24"/>
  <c r="V775" i="24"/>
  <c r="U775" i="24"/>
  <c r="T775" i="24"/>
  <c r="AA774" i="24"/>
  <c r="Z774" i="24"/>
  <c r="Y774" i="24"/>
  <c r="X774" i="24"/>
  <c r="W774" i="24"/>
  <c r="V774" i="24"/>
  <c r="U774" i="24"/>
  <c r="T774" i="24"/>
  <c r="AA773" i="24"/>
  <c r="Z773" i="24"/>
  <c r="Y773" i="24"/>
  <c r="X773" i="24"/>
  <c r="W773" i="24"/>
  <c r="V773" i="24"/>
  <c r="U773" i="24"/>
  <c r="T773" i="24"/>
  <c r="AA772" i="24"/>
  <c r="Z772" i="24"/>
  <c r="Y772" i="24"/>
  <c r="X772" i="24"/>
  <c r="W772" i="24"/>
  <c r="V772" i="24"/>
  <c r="U772" i="24"/>
  <c r="T772" i="24"/>
  <c r="AA771" i="24"/>
  <c r="Z771" i="24"/>
  <c r="Y771" i="24"/>
  <c r="X771" i="24"/>
  <c r="W771" i="24"/>
  <c r="V771" i="24"/>
  <c r="U771" i="24"/>
  <c r="T771" i="24"/>
  <c r="AA770" i="24"/>
  <c r="Z770" i="24"/>
  <c r="Y770" i="24"/>
  <c r="X770" i="24"/>
  <c r="W770" i="24"/>
  <c r="V770" i="24"/>
  <c r="U770" i="24"/>
  <c r="T770" i="24"/>
  <c r="AA769" i="24"/>
  <c r="Z769" i="24"/>
  <c r="Y769" i="24"/>
  <c r="X769" i="24"/>
  <c r="W769" i="24"/>
  <c r="V769" i="24"/>
  <c r="U769" i="24"/>
  <c r="T769" i="24"/>
  <c r="AA768" i="24"/>
  <c r="Z768" i="24"/>
  <c r="Y768" i="24"/>
  <c r="X768" i="24"/>
  <c r="W768" i="24"/>
  <c r="V768" i="24"/>
  <c r="U768" i="24"/>
  <c r="T768" i="24"/>
  <c r="AA767" i="24"/>
  <c r="Z767" i="24"/>
  <c r="Y767" i="24"/>
  <c r="X767" i="24"/>
  <c r="W767" i="24"/>
  <c r="V767" i="24"/>
  <c r="U767" i="24"/>
  <c r="T767" i="24"/>
  <c r="AA766" i="24"/>
  <c r="Z766" i="24"/>
  <c r="Y766" i="24"/>
  <c r="X766" i="24"/>
  <c r="W766" i="24"/>
  <c r="V766" i="24"/>
  <c r="U766" i="24"/>
  <c r="T766" i="24"/>
  <c r="AA765" i="24"/>
  <c r="Z765" i="24"/>
  <c r="Y765" i="24"/>
  <c r="X765" i="24"/>
  <c r="W765" i="24"/>
  <c r="V765" i="24"/>
  <c r="U765" i="24"/>
  <c r="T765" i="24"/>
  <c r="AA764" i="24"/>
  <c r="Z764" i="24"/>
  <c r="Y764" i="24"/>
  <c r="X764" i="24"/>
  <c r="W764" i="24"/>
  <c r="V764" i="24"/>
  <c r="U764" i="24"/>
  <c r="T764" i="24"/>
  <c r="AA763" i="24"/>
  <c r="Z763" i="24"/>
  <c r="Y763" i="24"/>
  <c r="X763" i="24"/>
  <c r="W763" i="24"/>
  <c r="V763" i="24"/>
  <c r="U763" i="24"/>
  <c r="T763" i="24"/>
  <c r="AA762" i="24"/>
  <c r="Z762" i="24"/>
  <c r="Y762" i="24"/>
  <c r="X762" i="24"/>
  <c r="W762" i="24"/>
  <c r="V762" i="24"/>
  <c r="U762" i="24"/>
  <c r="T762" i="24"/>
  <c r="AA761" i="24"/>
  <c r="Z761" i="24"/>
  <c r="Y761" i="24"/>
  <c r="X761" i="24"/>
  <c r="W761" i="24"/>
  <c r="V761" i="24"/>
  <c r="T761" i="24"/>
  <c r="AA760" i="24"/>
  <c r="Z760" i="24"/>
  <c r="Y760" i="24"/>
  <c r="X760" i="24"/>
  <c r="W760" i="24"/>
  <c r="V760" i="24"/>
  <c r="U760" i="24"/>
  <c r="T760" i="24"/>
  <c r="AA759" i="24"/>
  <c r="Z759" i="24"/>
  <c r="Y759" i="24"/>
  <c r="X759" i="24"/>
  <c r="W759" i="24"/>
  <c r="V759" i="24"/>
  <c r="T759" i="24"/>
  <c r="AA758" i="24"/>
  <c r="Z758" i="24"/>
  <c r="Y758" i="24"/>
  <c r="X758" i="24"/>
  <c r="W758" i="24"/>
  <c r="V758" i="24"/>
  <c r="U758" i="24"/>
  <c r="T758" i="24"/>
  <c r="AA757" i="24"/>
  <c r="Z757" i="24"/>
  <c r="Y757" i="24"/>
  <c r="X757" i="24"/>
  <c r="W757" i="24"/>
  <c r="V757" i="24"/>
  <c r="U757" i="24"/>
  <c r="T757" i="24"/>
  <c r="AA756" i="24"/>
  <c r="Z756" i="24"/>
  <c r="Y756" i="24"/>
  <c r="X756" i="24"/>
  <c r="W756" i="24"/>
  <c r="V756" i="24"/>
  <c r="U756" i="24"/>
  <c r="T756" i="24"/>
  <c r="AA755" i="24"/>
  <c r="Z755" i="24"/>
  <c r="Y755" i="24"/>
  <c r="X755" i="24"/>
  <c r="W755" i="24"/>
  <c r="V755" i="24"/>
  <c r="U755" i="24"/>
  <c r="T755" i="24"/>
  <c r="AA754" i="24"/>
  <c r="Z754" i="24"/>
  <c r="Y754" i="24"/>
  <c r="X754" i="24"/>
  <c r="W754" i="24"/>
  <c r="V754" i="24"/>
  <c r="U754" i="24"/>
  <c r="T754" i="24"/>
  <c r="AA753" i="24"/>
  <c r="Z753" i="24"/>
  <c r="Y753" i="24"/>
  <c r="X753" i="24"/>
  <c r="W753" i="24"/>
  <c r="V753" i="24"/>
  <c r="U753" i="24"/>
  <c r="T753" i="24"/>
  <c r="AA752" i="24"/>
  <c r="Z752" i="24"/>
  <c r="Y752" i="24"/>
  <c r="X752" i="24"/>
  <c r="W752" i="24"/>
  <c r="V752" i="24"/>
  <c r="U752" i="24"/>
  <c r="T752" i="24"/>
  <c r="AA751" i="24"/>
  <c r="Z751" i="24"/>
  <c r="Y751" i="24"/>
  <c r="X751" i="24"/>
  <c r="W751" i="24"/>
  <c r="V751" i="24"/>
  <c r="U751" i="24"/>
  <c r="T751" i="24"/>
  <c r="AA750" i="24"/>
  <c r="Z750" i="24"/>
  <c r="Y750" i="24"/>
  <c r="X750" i="24"/>
  <c r="W750" i="24"/>
  <c r="V750" i="24"/>
  <c r="U750" i="24"/>
  <c r="T750" i="24"/>
  <c r="AA749" i="24"/>
  <c r="Z749" i="24"/>
  <c r="Y749" i="24"/>
  <c r="X749" i="24"/>
  <c r="W749" i="24"/>
  <c r="V749" i="24"/>
  <c r="U749" i="24"/>
  <c r="T749" i="24"/>
  <c r="AA748" i="24"/>
  <c r="Z748" i="24"/>
  <c r="Y748" i="24"/>
  <c r="X748" i="24"/>
  <c r="W748" i="24"/>
  <c r="V748" i="24"/>
  <c r="U748" i="24"/>
  <c r="T748" i="24"/>
  <c r="AA747" i="24"/>
  <c r="Z747" i="24"/>
  <c r="Y747" i="24"/>
  <c r="X747" i="24"/>
  <c r="W747" i="24"/>
  <c r="V747" i="24"/>
  <c r="U747" i="24"/>
  <c r="T747" i="24"/>
  <c r="AA746" i="24"/>
  <c r="Z746" i="24"/>
  <c r="Y746" i="24"/>
  <c r="X746" i="24"/>
  <c r="W746" i="24"/>
  <c r="V746" i="24"/>
  <c r="U746" i="24"/>
  <c r="T746" i="24"/>
  <c r="AA745" i="24"/>
  <c r="Z745" i="24"/>
  <c r="Y745" i="24"/>
  <c r="X745" i="24"/>
  <c r="W745" i="24"/>
  <c r="V745" i="24"/>
  <c r="U745" i="24"/>
  <c r="T745" i="24"/>
  <c r="AA744" i="24"/>
  <c r="Z744" i="24"/>
  <c r="Y744" i="24"/>
  <c r="X744" i="24"/>
  <c r="W744" i="24"/>
  <c r="V744" i="24"/>
  <c r="U744" i="24"/>
  <c r="T744" i="24"/>
  <c r="AA743" i="24"/>
  <c r="Z743" i="24"/>
  <c r="Y743" i="24"/>
  <c r="X743" i="24"/>
  <c r="W743" i="24"/>
  <c r="V743" i="24"/>
  <c r="U743" i="24"/>
  <c r="T743" i="24"/>
  <c r="AA742" i="24"/>
  <c r="Z742" i="24"/>
  <c r="Y742" i="24"/>
  <c r="X742" i="24"/>
  <c r="W742" i="24"/>
  <c r="V742" i="24"/>
  <c r="U742" i="24"/>
  <c r="T742" i="24"/>
  <c r="AA741" i="24"/>
  <c r="Z741" i="24"/>
  <c r="Y741" i="24"/>
  <c r="X741" i="24"/>
  <c r="W741" i="24"/>
  <c r="V741" i="24"/>
  <c r="U741" i="24"/>
  <c r="T741" i="24"/>
  <c r="AA740" i="24"/>
  <c r="Z740" i="24"/>
  <c r="Y740" i="24"/>
  <c r="X740" i="24"/>
  <c r="W740" i="24"/>
  <c r="V740" i="24"/>
  <c r="U740" i="24"/>
  <c r="T740" i="24"/>
  <c r="AA739" i="24"/>
  <c r="Z739" i="24"/>
  <c r="Y739" i="24"/>
  <c r="X739" i="24"/>
  <c r="W739" i="24"/>
  <c r="V739" i="24"/>
  <c r="U739" i="24"/>
  <c r="T739" i="24"/>
  <c r="AA738" i="24"/>
  <c r="Z738" i="24"/>
  <c r="Y738" i="24"/>
  <c r="X738" i="24"/>
  <c r="W738" i="24"/>
  <c r="V738" i="24"/>
  <c r="U738" i="24"/>
  <c r="T738" i="24"/>
  <c r="AA737" i="24"/>
  <c r="Z737" i="24"/>
  <c r="Y737" i="24"/>
  <c r="X737" i="24"/>
  <c r="W737" i="24"/>
  <c r="V737" i="24"/>
  <c r="U737" i="24"/>
  <c r="T737" i="24"/>
  <c r="AA736" i="24"/>
  <c r="Z736" i="24"/>
  <c r="Y736" i="24"/>
  <c r="X736" i="24"/>
  <c r="W736" i="24"/>
  <c r="V736" i="24"/>
  <c r="U736" i="24"/>
  <c r="T736" i="24"/>
  <c r="AA735" i="24"/>
  <c r="Z735" i="24"/>
  <c r="Y735" i="24"/>
  <c r="X735" i="24"/>
  <c r="W735" i="24"/>
  <c r="V735" i="24"/>
  <c r="U735" i="24"/>
  <c r="T735" i="24"/>
  <c r="AA734" i="24"/>
  <c r="Z734" i="24"/>
  <c r="Y734" i="24"/>
  <c r="X734" i="24"/>
  <c r="W734" i="24"/>
  <c r="V734" i="24"/>
  <c r="U734" i="24"/>
  <c r="T734" i="24"/>
  <c r="AA733" i="24"/>
  <c r="Z733" i="24"/>
  <c r="Y733" i="24"/>
  <c r="X733" i="24"/>
  <c r="W733" i="24"/>
  <c r="V733" i="24"/>
  <c r="U733" i="24"/>
  <c r="T733" i="24"/>
  <c r="AA732" i="24"/>
  <c r="Z732" i="24"/>
  <c r="Y732" i="24"/>
  <c r="X732" i="24"/>
  <c r="W732" i="24"/>
  <c r="V732" i="24"/>
  <c r="U732" i="24"/>
  <c r="T732" i="24"/>
  <c r="AA731" i="24"/>
  <c r="Z731" i="24"/>
  <c r="Y731" i="24"/>
  <c r="X731" i="24"/>
  <c r="W731" i="24"/>
  <c r="V731" i="24"/>
  <c r="U731" i="24"/>
  <c r="T731" i="24"/>
  <c r="AA730" i="24"/>
  <c r="Z730" i="24"/>
  <c r="Y730" i="24"/>
  <c r="X730" i="24"/>
  <c r="W730" i="24"/>
  <c r="V730" i="24"/>
  <c r="U730" i="24"/>
  <c r="T730" i="24"/>
  <c r="AA729" i="24"/>
  <c r="Z729" i="24"/>
  <c r="Y729" i="24"/>
  <c r="X729" i="24"/>
  <c r="W729" i="24"/>
  <c r="V729" i="24"/>
  <c r="U729" i="24"/>
  <c r="T729" i="24"/>
  <c r="AA728" i="24"/>
  <c r="Z728" i="24"/>
  <c r="Y728" i="24"/>
  <c r="X728" i="24"/>
  <c r="W728" i="24"/>
  <c r="V728" i="24"/>
  <c r="U728" i="24"/>
  <c r="T728" i="24"/>
  <c r="AA727" i="24"/>
  <c r="Z727" i="24"/>
  <c r="Y727" i="24"/>
  <c r="X727" i="24"/>
  <c r="W727" i="24"/>
  <c r="V727" i="24"/>
  <c r="U727" i="24"/>
  <c r="T727" i="24"/>
  <c r="AA726" i="24"/>
  <c r="Z726" i="24"/>
  <c r="Y726" i="24"/>
  <c r="X726" i="24"/>
  <c r="W726" i="24"/>
  <c r="V726" i="24"/>
  <c r="U726" i="24"/>
  <c r="T726" i="24"/>
  <c r="AA725" i="24"/>
  <c r="Z725" i="24"/>
  <c r="Y725" i="24"/>
  <c r="X725" i="24"/>
  <c r="W725" i="24"/>
  <c r="V725" i="24"/>
  <c r="U725" i="24"/>
  <c r="T725" i="24"/>
  <c r="AA724" i="24"/>
  <c r="Z724" i="24"/>
  <c r="Y724" i="24"/>
  <c r="X724" i="24"/>
  <c r="W724" i="24"/>
  <c r="V724" i="24"/>
  <c r="U724" i="24"/>
  <c r="T724" i="24"/>
  <c r="AA723" i="24"/>
  <c r="Z723" i="24"/>
  <c r="Y723" i="24"/>
  <c r="X723" i="24"/>
  <c r="W723" i="24"/>
  <c r="V723" i="24"/>
  <c r="U723" i="24"/>
  <c r="T723" i="24"/>
  <c r="AA722" i="24"/>
  <c r="Z722" i="24"/>
  <c r="Y722" i="24"/>
  <c r="X722" i="24"/>
  <c r="W722" i="24"/>
  <c r="V722" i="24"/>
  <c r="U722" i="24"/>
  <c r="T722" i="24"/>
  <c r="AA721" i="24"/>
  <c r="Z721" i="24"/>
  <c r="Y721" i="24"/>
  <c r="X721" i="24"/>
  <c r="W721" i="24"/>
  <c r="V721" i="24"/>
  <c r="U721" i="24"/>
  <c r="T721" i="24"/>
  <c r="AA720" i="24"/>
  <c r="Z720" i="24"/>
  <c r="Y720" i="24"/>
  <c r="X720" i="24"/>
  <c r="W720" i="24"/>
  <c r="V720" i="24"/>
  <c r="U720" i="24"/>
  <c r="T720" i="24"/>
  <c r="AA719" i="24"/>
  <c r="Z719" i="24"/>
  <c r="Y719" i="24"/>
  <c r="X719" i="24"/>
  <c r="W719" i="24"/>
  <c r="V719" i="24"/>
  <c r="U719" i="24"/>
  <c r="T719" i="24"/>
  <c r="AA718" i="24"/>
  <c r="Z718" i="24"/>
  <c r="Y718" i="24"/>
  <c r="X718" i="24"/>
  <c r="W718" i="24"/>
  <c r="V718" i="24"/>
  <c r="U718" i="24"/>
  <c r="T718" i="24"/>
  <c r="AA717" i="24"/>
  <c r="Z717" i="24"/>
  <c r="Y717" i="24"/>
  <c r="X717" i="24"/>
  <c r="W717" i="24"/>
  <c r="V717" i="24"/>
  <c r="U717" i="24"/>
  <c r="T717" i="24"/>
  <c r="AA716" i="24"/>
  <c r="Z716" i="24"/>
  <c r="Y716" i="24"/>
  <c r="X716" i="24"/>
  <c r="W716" i="24"/>
  <c r="V716" i="24"/>
  <c r="U716" i="24"/>
  <c r="T716" i="24"/>
  <c r="AA715" i="24"/>
  <c r="Z715" i="24"/>
  <c r="Y715" i="24"/>
  <c r="X715" i="24"/>
  <c r="W715" i="24"/>
  <c r="V715" i="24"/>
  <c r="U715" i="24"/>
  <c r="T715" i="24"/>
  <c r="AA714" i="24"/>
  <c r="Z714" i="24"/>
  <c r="Y714" i="24"/>
  <c r="X714" i="24"/>
  <c r="W714" i="24"/>
  <c r="V714" i="24"/>
  <c r="U714" i="24"/>
  <c r="T714" i="24"/>
  <c r="AA713" i="24"/>
  <c r="Z713" i="24"/>
  <c r="Y713" i="24"/>
  <c r="X713" i="24"/>
  <c r="W713" i="24"/>
  <c r="V713" i="24"/>
  <c r="U713" i="24"/>
  <c r="T713" i="24"/>
  <c r="AA712" i="24"/>
  <c r="Z712" i="24"/>
  <c r="Y712" i="24"/>
  <c r="X712" i="24"/>
  <c r="W712" i="24"/>
  <c r="V712" i="24"/>
  <c r="T712" i="24"/>
  <c r="AA711" i="24"/>
  <c r="Y711" i="24"/>
  <c r="X711" i="24"/>
  <c r="W711" i="24"/>
  <c r="V711" i="24"/>
  <c r="T711" i="24"/>
  <c r="AA710" i="24"/>
  <c r="Z710" i="24"/>
  <c r="Y710" i="24"/>
  <c r="X710" i="24"/>
  <c r="W710" i="24"/>
  <c r="V710" i="24"/>
  <c r="U710" i="24"/>
  <c r="T710" i="24"/>
  <c r="AA709" i="24"/>
  <c r="Z709" i="24"/>
  <c r="Y709" i="24"/>
  <c r="X709" i="24"/>
  <c r="W709" i="24"/>
  <c r="V709" i="24"/>
  <c r="U709" i="24"/>
  <c r="T709" i="24"/>
  <c r="AA708" i="24"/>
  <c r="Z708" i="24"/>
  <c r="Y708" i="24"/>
  <c r="X708" i="24"/>
  <c r="W708" i="24"/>
  <c r="V708" i="24"/>
  <c r="U708" i="24"/>
  <c r="T708" i="24"/>
  <c r="AA707" i="24"/>
  <c r="Z707" i="24"/>
  <c r="Y707" i="24"/>
  <c r="X707" i="24"/>
  <c r="W707" i="24"/>
  <c r="V707" i="24"/>
  <c r="U707" i="24"/>
  <c r="T707" i="24"/>
  <c r="AA706" i="24"/>
  <c r="Z706" i="24"/>
  <c r="Y706" i="24"/>
  <c r="X706" i="24"/>
  <c r="W706" i="24"/>
  <c r="V706" i="24"/>
  <c r="U706" i="24"/>
  <c r="T706" i="24"/>
  <c r="AA705" i="24"/>
  <c r="Z705" i="24"/>
  <c r="Y705" i="24"/>
  <c r="X705" i="24"/>
  <c r="W705" i="24"/>
  <c r="V705" i="24"/>
  <c r="U705" i="24"/>
  <c r="T705" i="24"/>
  <c r="AA704" i="24"/>
  <c r="Z704" i="24"/>
  <c r="Y704" i="24"/>
  <c r="X704" i="24"/>
  <c r="W704" i="24"/>
  <c r="V704" i="24"/>
  <c r="U704" i="24"/>
  <c r="T704" i="24"/>
  <c r="AA703" i="24"/>
  <c r="Z703" i="24"/>
  <c r="Y703" i="24"/>
  <c r="X703" i="24"/>
  <c r="W703" i="24"/>
  <c r="V703" i="24"/>
  <c r="U703" i="24"/>
  <c r="T703" i="24"/>
  <c r="AA702" i="24"/>
  <c r="Z702" i="24"/>
  <c r="Y702" i="24"/>
  <c r="X702" i="24"/>
  <c r="W702" i="24"/>
  <c r="V702" i="24"/>
  <c r="U702" i="24"/>
  <c r="T702" i="24"/>
  <c r="AA701" i="24"/>
  <c r="Z701" i="24"/>
  <c r="Y701" i="24"/>
  <c r="X701" i="24"/>
  <c r="W701" i="24"/>
  <c r="V701" i="24"/>
  <c r="U701" i="24"/>
  <c r="T701" i="24"/>
  <c r="AA700" i="24"/>
  <c r="Z700" i="24"/>
  <c r="Y700" i="24"/>
  <c r="X700" i="24"/>
  <c r="W700" i="24"/>
  <c r="V700" i="24"/>
  <c r="U700" i="24"/>
  <c r="T700" i="24"/>
  <c r="AA699" i="24"/>
  <c r="Z699" i="24"/>
  <c r="Y699" i="24"/>
  <c r="X699" i="24"/>
  <c r="W699" i="24"/>
  <c r="V699" i="24"/>
  <c r="U699" i="24"/>
  <c r="T699" i="24"/>
  <c r="AA698" i="24"/>
  <c r="Z698" i="24"/>
  <c r="Y698" i="24"/>
  <c r="X698" i="24"/>
  <c r="W698" i="24"/>
  <c r="V698" i="24"/>
  <c r="U698" i="24"/>
  <c r="T698" i="24"/>
  <c r="AA697" i="24"/>
  <c r="Z697" i="24"/>
  <c r="Y697" i="24"/>
  <c r="X697" i="24"/>
  <c r="W697" i="24"/>
  <c r="V697" i="24"/>
  <c r="U697" i="24"/>
  <c r="AA696" i="24"/>
  <c r="Z696" i="24"/>
  <c r="Y696" i="24"/>
  <c r="X696" i="24"/>
  <c r="W696" i="24"/>
  <c r="V696" i="24"/>
  <c r="U696" i="24"/>
  <c r="T696" i="24"/>
  <c r="AA695" i="24"/>
  <c r="Z695" i="24"/>
  <c r="Y695" i="24"/>
  <c r="X695" i="24"/>
  <c r="W695" i="24"/>
  <c r="V695" i="24"/>
  <c r="U695" i="24"/>
  <c r="T695" i="24"/>
  <c r="AA694" i="24"/>
  <c r="Z694" i="24"/>
  <c r="Y694" i="24"/>
  <c r="X694" i="24"/>
  <c r="W694" i="24"/>
  <c r="V694" i="24"/>
  <c r="U694" i="24"/>
  <c r="T694" i="24"/>
  <c r="AA693" i="24"/>
  <c r="Z693" i="24"/>
  <c r="Y693" i="24"/>
  <c r="X693" i="24"/>
  <c r="W693" i="24"/>
  <c r="V693" i="24"/>
  <c r="U693" i="24"/>
  <c r="T693" i="24"/>
  <c r="AA692" i="24"/>
  <c r="Z692" i="24"/>
  <c r="Y692" i="24"/>
  <c r="X692" i="24"/>
  <c r="W692" i="24"/>
  <c r="V692" i="24"/>
  <c r="U692" i="24"/>
  <c r="T692" i="24"/>
  <c r="AA691" i="24"/>
  <c r="Z691" i="24"/>
  <c r="Y691" i="24"/>
  <c r="X691" i="24"/>
  <c r="W691" i="24"/>
  <c r="V691" i="24"/>
  <c r="U691" i="24"/>
  <c r="T691" i="24"/>
  <c r="AA690" i="24"/>
  <c r="Z690" i="24"/>
  <c r="Y690" i="24"/>
  <c r="X690" i="24"/>
  <c r="W690" i="24"/>
  <c r="V690" i="24"/>
  <c r="U690" i="24"/>
  <c r="T690" i="24"/>
  <c r="AA689" i="24"/>
  <c r="Z689" i="24"/>
  <c r="Y689" i="24"/>
  <c r="X689" i="24"/>
  <c r="W689" i="24"/>
  <c r="V689" i="24"/>
  <c r="U689" i="24"/>
  <c r="T689" i="24"/>
  <c r="AA688" i="24"/>
  <c r="Z688" i="24"/>
  <c r="Y688" i="24"/>
  <c r="X688" i="24"/>
  <c r="W688" i="24"/>
  <c r="V688" i="24"/>
  <c r="U688" i="24"/>
  <c r="T688" i="24"/>
  <c r="AA687" i="24"/>
  <c r="Z687" i="24"/>
  <c r="Y687" i="24"/>
  <c r="X687" i="24"/>
  <c r="W687" i="24"/>
  <c r="V687" i="24"/>
  <c r="U687" i="24"/>
  <c r="T687" i="24"/>
  <c r="AA686" i="24"/>
  <c r="Z686" i="24"/>
  <c r="Y686" i="24"/>
  <c r="X686" i="24"/>
  <c r="W686" i="24"/>
  <c r="V686" i="24"/>
  <c r="U686" i="24"/>
  <c r="T686" i="24"/>
  <c r="AA685" i="24"/>
  <c r="Z685" i="24"/>
  <c r="Y685" i="24"/>
  <c r="X685" i="24"/>
  <c r="W685" i="24"/>
  <c r="V685" i="24"/>
  <c r="U685" i="24"/>
  <c r="T685" i="24"/>
  <c r="AA684" i="24"/>
  <c r="Z684" i="24"/>
  <c r="Y684" i="24"/>
  <c r="X684" i="24"/>
  <c r="W684" i="24"/>
  <c r="V684" i="24"/>
  <c r="U684" i="24"/>
  <c r="T684" i="24"/>
  <c r="AA683" i="24"/>
  <c r="Z683" i="24"/>
  <c r="Y683" i="24"/>
  <c r="X683" i="24"/>
  <c r="W683" i="24"/>
  <c r="V683" i="24"/>
  <c r="U683" i="24"/>
  <c r="T683" i="24"/>
  <c r="AA682" i="24"/>
  <c r="Z682" i="24"/>
  <c r="Y682" i="24"/>
  <c r="X682" i="24"/>
  <c r="W682" i="24"/>
  <c r="V682" i="24"/>
  <c r="U682" i="24"/>
  <c r="T682" i="24"/>
  <c r="AA681" i="24"/>
  <c r="Z681" i="24"/>
  <c r="Y681" i="24"/>
  <c r="X681" i="24"/>
  <c r="W681" i="24"/>
  <c r="V681" i="24"/>
  <c r="U681" i="24"/>
  <c r="T681" i="24"/>
  <c r="AA680" i="24"/>
  <c r="Z680" i="24"/>
  <c r="Y680" i="24"/>
  <c r="X680" i="24"/>
  <c r="W680" i="24"/>
  <c r="V680" i="24"/>
  <c r="U680" i="24"/>
  <c r="T680" i="24"/>
  <c r="AA679" i="24"/>
  <c r="Z679" i="24"/>
  <c r="Y679" i="24"/>
  <c r="X679" i="24"/>
  <c r="W679" i="24"/>
  <c r="V679" i="24"/>
  <c r="U679" i="24"/>
  <c r="T679" i="24"/>
  <c r="AA678" i="24"/>
  <c r="Z678" i="24"/>
  <c r="Y678" i="24"/>
  <c r="X678" i="24"/>
  <c r="W678" i="24"/>
  <c r="V678" i="24"/>
  <c r="U678" i="24"/>
  <c r="T678" i="24"/>
  <c r="AA677" i="24"/>
  <c r="Z677" i="24"/>
  <c r="Y677" i="24"/>
  <c r="X677" i="24"/>
  <c r="W677" i="24"/>
  <c r="V677" i="24"/>
  <c r="U677" i="24"/>
  <c r="T677" i="24"/>
  <c r="AA676" i="24"/>
  <c r="Z676" i="24"/>
  <c r="Y676" i="24"/>
  <c r="X676" i="24"/>
  <c r="W676" i="24"/>
  <c r="V676" i="24"/>
  <c r="U676" i="24"/>
  <c r="T676" i="24"/>
  <c r="AA675" i="24"/>
  <c r="Z675" i="24"/>
  <c r="Y675" i="24"/>
  <c r="X675" i="24"/>
  <c r="W675" i="24"/>
  <c r="V675" i="24"/>
  <c r="U675" i="24"/>
  <c r="T675" i="24"/>
  <c r="AA674" i="24"/>
  <c r="Z674" i="24"/>
  <c r="Y674" i="24"/>
  <c r="X674" i="24"/>
  <c r="W674" i="24"/>
  <c r="V674" i="24"/>
  <c r="U674" i="24"/>
  <c r="T674" i="24"/>
  <c r="AA673" i="24"/>
  <c r="Z673" i="24"/>
  <c r="Y673" i="24"/>
  <c r="X673" i="24"/>
  <c r="W673" i="24"/>
  <c r="V673" i="24"/>
  <c r="U673" i="24"/>
  <c r="T673" i="24"/>
  <c r="AA672" i="24"/>
  <c r="Z672" i="24"/>
  <c r="Y672" i="24"/>
  <c r="X672" i="24"/>
  <c r="W672" i="24"/>
  <c r="V672" i="24"/>
  <c r="U672" i="24"/>
  <c r="T672" i="24"/>
  <c r="AA671" i="24"/>
  <c r="Z671" i="24"/>
  <c r="Y671" i="24"/>
  <c r="X671" i="24"/>
  <c r="W671" i="24"/>
  <c r="V671" i="24"/>
  <c r="T671" i="24"/>
  <c r="AA670" i="24"/>
  <c r="Z670" i="24"/>
  <c r="Y670" i="24"/>
  <c r="X670" i="24"/>
  <c r="W670" i="24"/>
  <c r="V670" i="24"/>
  <c r="U670" i="24"/>
  <c r="T670" i="24"/>
  <c r="AA669" i="24"/>
  <c r="Z669" i="24"/>
  <c r="Y669" i="24"/>
  <c r="X669" i="24"/>
  <c r="W669" i="24"/>
  <c r="V669" i="24"/>
  <c r="U669" i="24"/>
  <c r="T669" i="24"/>
  <c r="AA668" i="24"/>
  <c r="Z668" i="24"/>
  <c r="Y668" i="24"/>
  <c r="X668" i="24"/>
  <c r="W668" i="24"/>
  <c r="V668" i="24"/>
  <c r="U668" i="24"/>
  <c r="T668" i="24"/>
  <c r="AA667" i="24"/>
  <c r="Z667" i="24"/>
  <c r="Y667" i="24"/>
  <c r="X667" i="24"/>
  <c r="W667" i="24"/>
  <c r="V667" i="24"/>
  <c r="U667" i="24"/>
  <c r="T667" i="24"/>
  <c r="AA666" i="24"/>
  <c r="Z666" i="24"/>
  <c r="Y666" i="24"/>
  <c r="X666" i="24"/>
  <c r="W666" i="24"/>
  <c r="V666" i="24"/>
  <c r="U666" i="24"/>
  <c r="T666" i="24"/>
  <c r="AA665" i="24"/>
  <c r="Z665" i="24"/>
  <c r="Y665" i="24"/>
  <c r="X665" i="24"/>
  <c r="W665" i="24"/>
  <c r="V665" i="24"/>
  <c r="U665" i="24"/>
  <c r="T665" i="24"/>
  <c r="AA664" i="24"/>
  <c r="Z664" i="24"/>
  <c r="Y664" i="24"/>
  <c r="X664" i="24"/>
  <c r="W664" i="24"/>
  <c r="V664" i="24"/>
  <c r="U664" i="24"/>
  <c r="T664" i="24"/>
  <c r="AA663" i="24"/>
  <c r="Z663" i="24"/>
  <c r="Y663" i="24"/>
  <c r="X663" i="24"/>
  <c r="W663" i="24"/>
  <c r="V663" i="24"/>
  <c r="U663" i="24"/>
  <c r="T663" i="24"/>
  <c r="AA662" i="24"/>
  <c r="Z662" i="24"/>
  <c r="Y662" i="24"/>
  <c r="X662" i="24"/>
  <c r="W662" i="24"/>
  <c r="V662" i="24"/>
  <c r="U662" i="24"/>
  <c r="T662" i="24"/>
  <c r="AA661" i="24"/>
  <c r="Z661" i="24"/>
  <c r="Y661" i="24"/>
  <c r="X661" i="24"/>
  <c r="W661" i="24"/>
  <c r="V661" i="24"/>
  <c r="U661" i="24"/>
  <c r="T661" i="24"/>
  <c r="AA660" i="24"/>
  <c r="Z660" i="24"/>
  <c r="Y660" i="24"/>
  <c r="X660" i="24"/>
  <c r="W660" i="24"/>
  <c r="V660" i="24"/>
  <c r="U660" i="24"/>
  <c r="T660" i="24"/>
  <c r="AA659" i="24"/>
  <c r="Z659" i="24"/>
  <c r="Y659" i="24"/>
  <c r="X659" i="24"/>
  <c r="W659" i="24"/>
  <c r="V659" i="24"/>
  <c r="U659" i="24"/>
  <c r="T659" i="24"/>
  <c r="AA658" i="24"/>
  <c r="Z658" i="24"/>
  <c r="Y658" i="24"/>
  <c r="X658" i="24"/>
  <c r="W658" i="24"/>
  <c r="V658" i="24"/>
  <c r="U658" i="24"/>
  <c r="T658" i="24"/>
  <c r="AA657" i="24"/>
  <c r="Z657" i="24"/>
  <c r="Y657" i="24"/>
  <c r="X657" i="24"/>
  <c r="W657" i="24"/>
  <c r="V657" i="24"/>
  <c r="U657" i="24"/>
  <c r="T657" i="24"/>
  <c r="AA656" i="24"/>
  <c r="Z656" i="24"/>
  <c r="Y656" i="24"/>
  <c r="X656" i="24"/>
  <c r="W656" i="24"/>
  <c r="V656" i="24"/>
  <c r="U656" i="24"/>
  <c r="T656" i="24"/>
  <c r="AA655" i="24"/>
  <c r="Z655" i="24"/>
  <c r="Y655" i="24"/>
  <c r="X655" i="24"/>
  <c r="W655" i="24"/>
  <c r="V655" i="24"/>
  <c r="U655" i="24"/>
  <c r="T655" i="24"/>
  <c r="AA654" i="24"/>
  <c r="Z654" i="24"/>
  <c r="Y654" i="24"/>
  <c r="X654" i="24"/>
  <c r="W654" i="24"/>
  <c r="V654" i="24"/>
  <c r="U654" i="24"/>
  <c r="T654" i="24"/>
  <c r="AA653" i="24"/>
  <c r="Z653" i="24"/>
  <c r="Y653" i="24"/>
  <c r="X653" i="24"/>
  <c r="W653" i="24"/>
  <c r="V653" i="24"/>
  <c r="U653" i="24"/>
  <c r="T653" i="24"/>
  <c r="AA652" i="24"/>
  <c r="Z652" i="24"/>
  <c r="Y652" i="24"/>
  <c r="X652" i="24"/>
  <c r="W652" i="24"/>
  <c r="V652" i="24"/>
  <c r="U652" i="24"/>
  <c r="T652" i="24"/>
  <c r="AA651" i="24"/>
  <c r="Z651" i="24"/>
  <c r="Y651" i="24"/>
  <c r="X651" i="24"/>
  <c r="W651" i="24"/>
  <c r="V651" i="24"/>
  <c r="U651" i="24"/>
  <c r="T651" i="24"/>
  <c r="AA650" i="24"/>
  <c r="Z650" i="24"/>
  <c r="Y650" i="24"/>
  <c r="X650" i="24"/>
  <c r="W650" i="24"/>
  <c r="V650" i="24"/>
  <c r="U650" i="24"/>
  <c r="T650" i="24"/>
  <c r="AA649" i="24"/>
  <c r="Z649" i="24"/>
  <c r="Y649" i="24"/>
  <c r="X649" i="24"/>
  <c r="W649" i="24"/>
  <c r="V649" i="24"/>
  <c r="U649" i="24"/>
  <c r="T649" i="24"/>
  <c r="AA648" i="24"/>
  <c r="Z648" i="24"/>
  <c r="Y648" i="24"/>
  <c r="X648" i="24"/>
  <c r="W648" i="24"/>
  <c r="V648" i="24"/>
  <c r="U648" i="24"/>
  <c r="T648" i="24"/>
  <c r="AA647" i="24"/>
  <c r="Z647" i="24"/>
  <c r="Y647" i="24"/>
  <c r="X647" i="24"/>
  <c r="W647" i="24"/>
  <c r="V647" i="24"/>
  <c r="U647" i="24"/>
  <c r="T647" i="24"/>
  <c r="AA646" i="24"/>
  <c r="Z646" i="24"/>
  <c r="Y646" i="24"/>
  <c r="X646" i="24"/>
  <c r="W646" i="24"/>
  <c r="V646" i="24"/>
  <c r="U646" i="24"/>
  <c r="T646" i="24"/>
  <c r="AA645" i="24"/>
  <c r="Z645" i="24"/>
  <c r="Y645" i="24"/>
  <c r="X645" i="24"/>
  <c r="W645" i="24"/>
  <c r="V645" i="24"/>
  <c r="U645" i="24"/>
  <c r="T645" i="24"/>
  <c r="AA644" i="24"/>
  <c r="Z644" i="24"/>
  <c r="Y644" i="24"/>
  <c r="X644" i="24"/>
  <c r="W644" i="24"/>
  <c r="V644" i="24"/>
  <c r="U644" i="24"/>
  <c r="T644" i="24"/>
  <c r="AA643" i="24"/>
  <c r="Z643" i="24"/>
  <c r="Y643" i="24"/>
  <c r="X643" i="24"/>
  <c r="W643" i="24"/>
  <c r="V643" i="24"/>
  <c r="U643" i="24"/>
  <c r="T643" i="24"/>
  <c r="AA642" i="24"/>
  <c r="Z642" i="24"/>
  <c r="Y642" i="24"/>
  <c r="X642" i="24"/>
  <c r="W642" i="24"/>
  <c r="V642" i="24"/>
  <c r="U642" i="24"/>
  <c r="T642" i="24"/>
  <c r="AA641" i="24"/>
  <c r="Z641" i="24"/>
  <c r="Y641" i="24"/>
  <c r="X641" i="24"/>
  <c r="W641" i="24"/>
  <c r="V641" i="24"/>
  <c r="U641" i="24"/>
  <c r="T641" i="24"/>
  <c r="AA640" i="24"/>
  <c r="Z640" i="24"/>
  <c r="Y640" i="24"/>
  <c r="X640" i="24"/>
  <c r="W640" i="24"/>
  <c r="V640" i="24"/>
  <c r="U640" i="24"/>
  <c r="T640" i="24"/>
  <c r="AA639" i="24"/>
  <c r="Y639" i="24"/>
  <c r="X639" i="24"/>
  <c r="W639" i="24"/>
  <c r="V639" i="24"/>
  <c r="U639" i="24"/>
  <c r="T639" i="24"/>
  <c r="AA638" i="24"/>
  <c r="Z638" i="24"/>
  <c r="Y638" i="24"/>
  <c r="X638" i="24"/>
  <c r="W638" i="24"/>
  <c r="V638" i="24"/>
  <c r="U638" i="24"/>
  <c r="T638" i="24"/>
  <c r="AA637" i="24"/>
  <c r="Z637" i="24"/>
  <c r="Y637" i="24"/>
  <c r="X637" i="24"/>
  <c r="W637" i="24"/>
  <c r="V637" i="24"/>
  <c r="U637" i="24"/>
  <c r="T637" i="24"/>
  <c r="AA636" i="24"/>
  <c r="Z636" i="24"/>
  <c r="Y636" i="24"/>
  <c r="X636" i="24"/>
  <c r="W636" i="24"/>
  <c r="V636" i="24"/>
  <c r="U636" i="24"/>
  <c r="T636" i="24"/>
  <c r="AA635" i="24"/>
  <c r="Z635" i="24"/>
  <c r="Y635" i="24"/>
  <c r="X635" i="24"/>
  <c r="W635" i="24"/>
  <c r="V635" i="24"/>
  <c r="U635" i="24"/>
  <c r="T635" i="24"/>
  <c r="AA634" i="24"/>
  <c r="Z634" i="24"/>
  <c r="Y634" i="24"/>
  <c r="X634" i="24"/>
  <c r="W634" i="24"/>
  <c r="V634" i="24"/>
  <c r="U634" i="24"/>
  <c r="T634" i="24"/>
  <c r="AA633" i="24"/>
  <c r="Z633" i="24"/>
  <c r="Y633" i="24"/>
  <c r="X633" i="24"/>
  <c r="W633" i="24"/>
  <c r="V633" i="24"/>
  <c r="U633" i="24"/>
  <c r="T633" i="24"/>
  <c r="AA632" i="24"/>
  <c r="Z632" i="24"/>
  <c r="Y632" i="24"/>
  <c r="X632" i="24"/>
  <c r="W632" i="24"/>
  <c r="V632" i="24"/>
  <c r="U632" i="24"/>
  <c r="T632" i="24"/>
  <c r="AA631" i="24"/>
  <c r="Z631" i="24"/>
  <c r="Y631" i="24"/>
  <c r="X631" i="24"/>
  <c r="W631" i="24"/>
  <c r="V631" i="24"/>
  <c r="U631" i="24"/>
  <c r="T631" i="24"/>
  <c r="AA630" i="24"/>
  <c r="Z630" i="24"/>
  <c r="Y630" i="24"/>
  <c r="X630" i="24"/>
  <c r="W630" i="24"/>
  <c r="V630" i="24"/>
  <c r="U630" i="24"/>
  <c r="T630" i="24"/>
  <c r="AA629" i="24"/>
  <c r="Z629" i="24"/>
  <c r="Y629" i="24"/>
  <c r="X629" i="24"/>
  <c r="W629" i="24"/>
  <c r="V629" i="24"/>
  <c r="U629" i="24"/>
  <c r="T629" i="24"/>
  <c r="AA628" i="24"/>
  <c r="Z628" i="24"/>
  <c r="Y628" i="24"/>
  <c r="X628" i="24"/>
  <c r="W628" i="24"/>
  <c r="V628" i="24"/>
  <c r="U628" i="24"/>
  <c r="T628" i="24"/>
  <c r="AA627" i="24"/>
  <c r="Z627" i="24"/>
  <c r="Y627" i="24"/>
  <c r="X627" i="24"/>
  <c r="W627" i="24"/>
  <c r="V627" i="24"/>
  <c r="U627" i="24"/>
  <c r="T627" i="24"/>
  <c r="AA626" i="24"/>
  <c r="Z626" i="24"/>
  <c r="Y626" i="24"/>
  <c r="X626" i="24"/>
  <c r="W626" i="24"/>
  <c r="V626" i="24"/>
  <c r="U626" i="24"/>
  <c r="T626" i="24"/>
  <c r="AA625" i="24"/>
  <c r="Z625" i="24"/>
  <c r="Y625" i="24"/>
  <c r="X625" i="24"/>
  <c r="W625" i="24"/>
  <c r="V625" i="24"/>
  <c r="U625" i="24"/>
  <c r="T625" i="24"/>
  <c r="AA624" i="24"/>
  <c r="Z624" i="24"/>
  <c r="Y624" i="24"/>
  <c r="X624" i="24"/>
  <c r="W624" i="24"/>
  <c r="V624" i="24"/>
  <c r="U624" i="24"/>
  <c r="T624" i="24"/>
  <c r="AA623" i="24"/>
  <c r="Z623" i="24"/>
  <c r="Y623" i="24"/>
  <c r="X623" i="24"/>
  <c r="W623" i="24"/>
  <c r="V623" i="24"/>
  <c r="U623" i="24"/>
  <c r="T623" i="24"/>
  <c r="AA622" i="24"/>
  <c r="Y622" i="24"/>
  <c r="X622" i="24"/>
  <c r="W622" i="24"/>
  <c r="V622" i="24"/>
  <c r="U622" i="24"/>
  <c r="T622" i="24"/>
  <c r="AA621" i="24"/>
  <c r="Z621" i="24"/>
  <c r="Y621" i="24"/>
  <c r="X621" i="24"/>
  <c r="W621" i="24"/>
  <c r="V621" i="24"/>
  <c r="T621" i="24"/>
  <c r="AA620" i="24"/>
  <c r="Y620" i="24"/>
  <c r="X620" i="24"/>
  <c r="W620" i="24"/>
  <c r="V620" i="24"/>
  <c r="U620" i="24"/>
  <c r="T620" i="24"/>
  <c r="AA619" i="24"/>
  <c r="Z619" i="24"/>
  <c r="Y619" i="24"/>
  <c r="X619" i="24"/>
  <c r="W619" i="24"/>
  <c r="V619" i="24"/>
  <c r="U619" i="24"/>
  <c r="T619" i="24"/>
  <c r="AA618" i="24"/>
  <c r="Z618" i="24"/>
  <c r="Y618" i="24"/>
  <c r="X618" i="24"/>
  <c r="W618" i="24"/>
  <c r="V618" i="24"/>
  <c r="U618" i="24"/>
  <c r="T618" i="24"/>
  <c r="AA617" i="24"/>
  <c r="Z617" i="24"/>
  <c r="Y617" i="24"/>
  <c r="X617" i="24"/>
  <c r="W617" i="24"/>
  <c r="V617" i="24"/>
  <c r="U617" i="24"/>
  <c r="T617" i="24"/>
  <c r="AA616" i="24"/>
  <c r="Z616" i="24"/>
  <c r="Y616" i="24"/>
  <c r="X616" i="24"/>
  <c r="W616" i="24"/>
  <c r="V616" i="24"/>
  <c r="U616" i="24"/>
  <c r="T616" i="24"/>
  <c r="AA615" i="24"/>
  <c r="Z615" i="24"/>
  <c r="Y615" i="24"/>
  <c r="X615" i="24"/>
  <c r="W615" i="24"/>
  <c r="V615" i="24"/>
  <c r="U615" i="24"/>
  <c r="T615" i="24"/>
  <c r="AA614" i="24"/>
  <c r="Z614" i="24"/>
  <c r="Y614" i="24"/>
  <c r="X614" i="24"/>
  <c r="W614" i="24"/>
  <c r="V614" i="24"/>
  <c r="U614" i="24"/>
  <c r="T614" i="24"/>
  <c r="AA613" i="24"/>
  <c r="Z613" i="24"/>
  <c r="Y613" i="24"/>
  <c r="X613" i="24"/>
  <c r="W613" i="24"/>
  <c r="V613" i="24"/>
  <c r="U613" i="24"/>
  <c r="T613" i="24"/>
  <c r="AA612" i="24"/>
  <c r="Z612" i="24"/>
  <c r="Y612" i="24"/>
  <c r="X612" i="24"/>
  <c r="W612" i="24"/>
  <c r="V612" i="24"/>
  <c r="U612" i="24"/>
  <c r="T612" i="24"/>
  <c r="AA611" i="24"/>
  <c r="Z611" i="24"/>
  <c r="Y611" i="24"/>
  <c r="X611" i="24"/>
  <c r="W611" i="24"/>
  <c r="V611" i="24"/>
  <c r="U611" i="24"/>
  <c r="T611" i="24"/>
  <c r="AA610" i="24"/>
  <c r="Z610" i="24"/>
  <c r="Y610" i="24"/>
  <c r="X610" i="24"/>
  <c r="W610" i="24"/>
  <c r="V610" i="24"/>
  <c r="U610" i="24"/>
  <c r="T610" i="24"/>
  <c r="AA609" i="24"/>
  <c r="Z609" i="24"/>
  <c r="Y609" i="24"/>
  <c r="X609" i="24"/>
  <c r="W609" i="24"/>
  <c r="V609" i="24"/>
  <c r="U609" i="24"/>
  <c r="T609" i="24"/>
  <c r="AA608" i="24"/>
  <c r="Z608" i="24"/>
  <c r="Y608" i="24"/>
  <c r="X608" i="24"/>
  <c r="W608" i="24"/>
  <c r="V608" i="24"/>
  <c r="U608" i="24"/>
  <c r="T608" i="24"/>
  <c r="AA607" i="24"/>
  <c r="Z607" i="24"/>
  <c r="Y607" i="24"/>
  <c r="X607" i="24"/>
  <c r="W607" i="24"/>
  <c r="V607" i="24"/>
  <c r="U607" i="24"/>
  <c r="T607" i="24"/>
  <c r="AA606" i="24"/>
  <c r="Z606" i="24"/>
  <c r="Y606" i="24"/>
  <c r="X606" i="24"/>
  <c r="W606" i="24"/>
  <c r="V606" i="24"/>
  <c r="U606" i="24"/>
  <c r="T606" i="24"/>
  <c r="AA605" i="24"/>
  <c r="Z605" i="24"/>
  <c r="Y605" i="24"/>
  <c r="X605" i="24"/>
  <c r="W605" i="24"/>
  <c r="V605" i="24"/>
  <c r="U605" i="24"/>
  <c r="T605" i="24"/>
  <c r="AA604" i="24"/>
  <c r="Z604" i="24"/>
  <c r="Y604" i="24"/>
  <c r="X604" i="24"/>
  <c r="W604" i="24"/>
  <c r="V604" i="24"/>
  <c r="U604" i="24"/>
  <c r="T604" i="24"/>
  <c r="AA603" i="24"/>
  <c r="Z603" i="24"/>
  <c r="Y603" i="24"/>
  <c r="X603" i="24"/>
  <c r="W603" i="24"/>
  <c r="V603" i="24"/>
  <c r="U603" i="24"/>
  <c r="T603" i="24"/>
  <c r="AA602" i="24"/>
  <c r="Z602" i="24"/>
  <c r="Y602" i="24"/>
  <c r="X602" i="24"/>
  <c r="W602" i="24"/>
  <c r="V602" i="24"/>
  <c r="U602" i="24"/>
  <c r="T602" i="24"/>
  <c r="AA601" i="24"/>
  <c r="Z601" i="24"/>
  <c r="Y601" i="24"/>
  <c r="X601" i="24"/>
  <c r="W601" i="24"/>
  <c r="V601" i="24"/>
  <c r="U601" i="24"/>
  <c r="T601" i="24"/>
  <c r="AA600" i="24"/>
  <c r="Z600" i="24"/>
  <c r="Y600" i="24"/>
  <c r="X600" i="24"/>
  <c r="W600" i="24"/>
  <c r="V600" i="24"/>
  <c r="U600" i="24"/>
  <c r="T600" i="24"/>
  <c r="AA599" i="24"/>
  <c r="Z599" i="24"/>
  <c r="Y599" i="24"/>
  <c r="X599" i="24"/>
  <c r="W599" i="24"/>
  <c r="V599" i="24"/>
  <c r="U599" i="24"/>
  <c r="T599" i="24"/>
  <c r="AA598" i="24"/>
  <c r="Z598" i="24"/>
  <c r="Y598" i="24"/>
  <c r="X598" i="24"/>
  <c r="W598" i="24"/>
  <c r="V598" i="24"/>
  <c r="U598" i="24"/>
  <c r="T598" i="24"/>
  <c r="AA597" i="24"/>
  <c r="Z597" i="24"/>
  <c r="Y597" i="24"/>
  <c r="X597" i="24"/>
  <c r="W597" i="24"/>
  <c r="V597" i="24"/>
  <c r="U597" i="24"/>
  <c r="T597" i="24"/>
  <c r="AA596" i="24"/>
  <c r="Z596" i="24"/>
  <c r="Y596" i="24"/>
  <c r="X596" i="24"/>
  <c r="W596" i="24"/>
  <c r="V596" i="24"/>
  <c r="U596" i="24"/>
  <c r="T596" i="24"/>
  <c r="AA595" i="24"/>
  <c r="Z595" i="24"/>
  <c r="Y595" i="24"/>
  <c r="X595" i="24"/>
  <c r="W595" i="24"/>
  <c r="V595" i="24"/>
  <c r="U595" i="24"/>
  <c r="T595" i="24"/>
  <c r="AA594" i="24"/>
  <c r="Z594" i="24"/>
  <c r="Y594" i="24"/>
  <c r="X594" i="24"/>
  <c r="W594" i="24"/>
  <c r="V594" i="24"/>
  <c r="U594" i="24"/>
  <c r="T594" i="24"/>
  <c r="AA593" i="24"/>
  <c r="Z593" i="24"/>
  <c r="Y593" i="24"/>
  <c r="X593" i="24"/>
  <c r="W593" i="24"/>
  <c r="V593" i="24"/>
  <c r="U593" i="24"/>
  <c r="T593" i="24"/>
  <c r="AA592" i="24"/>
  <c r="Z592" i="24"/>
  <c r="Y592" i="24"/>
  <c r="X592" i="24"/>
  <c r="W592" i="24"/>
  <c r="V592" i="24"/>
  <c r="U592" i="24"/>
  <c r="T592" i="24"/>
  <c r="AA591" i="24"/>
  <c r="Z591" i="24"/>
  <c r="Y591" i="24"/>
  <c r="X591" i="24"/>
  <c r="W591" i="24"/>
  <c r="V591" i="24"/>
  <c r="U591" i="24"/>
  <c r="T591" i="24"/>
  <c r="AA590" i="24"/>
  <c r="Z590" i="24"/>
  <c r="Y590" i="24"/>
  <c r="X590" i="24"/>
  <c r="W590" i="24"/>
  <c r="V590" i="24"/>
  <c r="U590" i="24"/>
  <c r="T590" i="24"/>
  <c r="AA589" i="24"/>
  <c r="Z589" i="24"/>
  <c r="Y589" i="24"/>
  <c r="X589" i="24"/>
  <c r="W589" i="24"/>
  <c r="V589" i="24"/>
  <c r="U589" i="24"/>
  <c r="T589" i="24"/>
  <c r="AA588" i="24"/>
  <c r="Z588" i="24"/>
  <c r="Y588" i="24"/>
  <c r="X588" i="24"/>
  <c r="W588" i="24"/>
  <c r="V588" i="24"/>
  <c r="U588" i="24"/>
  <c r="T588" i="24"/>
  <c r="AA587" i="24"/>
  <c r="Z587" i="24"/>
  <c r="Y587" i="24"/>
  <c r="X587" i="24"/>
  <c r="W587" i="24"/>
  <c r="V587" i="24"/>
  <c r="U587" i="24"/>
  <c r="T587" i="24"/>
  <c r="AA586" i="24"/>
  <c r="Z586" i="24"/>
  <c r="Y586" i="24"/>
  <c r="X586" i="24"/>
  <c r="W586" i="24"/>
  <c r="V586" i="24"/>
  <c r="U586" i="24"/>
  <c r="T586" i="24"/>
  <c r="AA585" i="24"/>
  <c r="Z585" i="24"/>
  <c r="Y585" i="24"/>
  <c r="X585" i="24"/>
  <c r="W585" i="24"/>
  <c r="V585" i="24"/>
  <c r="U585" i="24"/>
  <c r="T585" i="24"/>
  <c r="AA584" i="24"/>
  <c r="Z584" i="24"/>
  <c r="Y584" i="24"/>
  <c r="X584" i="24"/>
  <c r="W584" i="24"/>
  <c r="V584" i="24"/>
  <c r="U584" i="24"/>
  <c r="T584" i="24"/>
  <c r="AA583" i="24"/>
  <c r="Z583" i="24"/>
  <c r="Y583" i="24"/>
  <c r="X583" i="24"/>
  <c r="W583" i="24"/>
  <c r="V583" i="24"/>
  <c r="U583" i="24"/>
  <c r="T583" i="24"/>
  <c r="AA582" i="24"/>
  <c r="Z582" i="24"/>
  <c r="Y582" i="24"/>
  <c r="X582" i="24"/>
  <c r="W582" i="24"/>
  <c r="V582" i="24"/>
  <c r="U582" i="24"/>
  <c r="T582" i="24"/>
  <c r="AA581" i="24"/>
  <c r="Z581" i="24"/>
  <c r="Y581" i="24"/>
  <c r="X581" i="24"/>
  <c r="W581" i="24"/>
  <c r="V581" i="24"/>
  <c r="U581" i="24"/>
  <c r="T581" i="24"/>
  <c r="AA580" i="24"/>
  <c r="Z580" i="24"/>
  <c r="Y580" i="24"/>
  <c r="X580" i="24"/>
  <c r="W580" i="24"/>
  <c r="V580" i="24"/>
  <c r="U580" i="24"/>
  <c r="T580" i="24"/>
  <c r="AA579" i="24"/>
  <c r="Z579" i="24"/>
  <c r="Y579" i="24"/>
  <c r="X579" i="24"/>
  <c r="W579" i="24"/>
  <c r="V579" i="24"/>
  <c r="U579" i="24"/>
  <c r="T579" i="24"/>
  <c r="AA578" i="24"/>
  <c r="Z578" i="24"/>
  <c r="Y578" i="24"/>
  <c r="X578" i="24"/>
  <c r="W578" i="24"/>
  <c r="V578" i="24"/>
  <c r="U578" i="24"/>
  <c r="T578" i="24"/>
  <c r="AA577" i="24"/>
  <c r="Z577" i="24"/>
  <c r="Y577" i="24"/>
  <c r="X577" i="24"/>
  <c r="W577" i="24"/>
  <c r="V577" i="24"/>
  <c r="U577" i="24"/>
  <c r="T577" i="24"/>
  <c r="AA576" i="24"/>
  <c r="Z576" i="24"/>
  <c r="Y576" i="24"/>
  <c r="X576" i="24"/>
  <c r="W576" i="24"/>
  <c r="V576" i="24"/>
  <c r="U576" i="24"/>
  <c r="T576" i="24"/>
  <c r="AA575" i="24"/>
  <c r="Z575" i="24"/>
  <c r="Y575" i="24"/>
  <c r="X575" i="24"/>
  <c r="W575" i="24"/>
  <c r="V575" i="24"/>
  <c r="U575" i="24"/>
  <c r="T575" i="24"/>
  <c r="AA574" i="24"/>
  <c r="Z574" i="24"/>
  <c r="Y574" i="24"/>
  <c r="X574" i="24"/>
  <c r="W574" i="24"/>
  <c r="V574" i="24"/>
  <c r="U574" i="24"/>
  <c r="T574" i="24"/>
  <c r="AA573" i="24"/>
  <c r="Z573" i="24"/>
  <c r="Y573" i="24"/>
  <c r="X573" i="24"/>
  <c r="W573" i="24"/>
  <c r="V573" i="24"/>
  <c r="U573" i="24"/>
  <c r="T573" i="24"/>
  <c r="AA572" i="24"/>
  <c r="Z572" i="24"/>
  <c r="Y572" i="24"/>
  <c r="X572" i="24"/>
  <c r="W572" i="24"/>
  <c r="V572" i="24"/>
  <c r="U572" i="24"/>
  <c r="T572" i="24"/>
  <c r="AA571" i="24"/>
  <c r="Z571" i="24"/>
  <c r="Y571" i="24"/>
  <c r="X571" i="24"/>
  <c r="W571" i="24"/>
  <c r="V571" i="24"/>
  <c r="U571" i="24"/>
  <c r="T571" i="24"/>
  <c r="AA570" i="24"/>
  <c r="Z570" i="24"/>
  <c r="Y570" i="24"/>
  <c r="X570" i="24"/>
  <c r="W570" i="24"/>
  <c r="V570" i="24"/>
  <c r="U570" i="24"/>
  <c r="T570" i="24"/>
  <c r="AA569" i="24"/>
  <c r="Z569" i="24"/>
  <c r="Y569" i="24"/>
  <c r="X569" i="24"/>
  <c r="W569" i="24"/>
  <c r="V569" i="24"/>
  <c r="U569" i="24"/>
  <c r="T569" i="24"/>
  <c r="AA568" i="24"/>
  <c r="Z568" i="24"/>
  <c r="Y568" i="24"/>
  <c r="X568" i="24"/>
  <c r="W568" i="24"/>
  <c r="V568" i="24"/>
  <c r="U568" i="24"/>
  <c r="T568" i="24"/>
  <c r="AA567" i="24"/>
  <c r="Z567" i="24"/>
  <c r="Y567" i="24"/>
  <c r="X567" i="24"/>
  <c r="W567" i="24"/>
  <c r="V567" i="24"/>
  <c r="U567" i="24"/>
  <c r="T567" i="24"/>
  <c r="AA566" i="24"/>
  <c r="Z566" i="24"/>
  <c r="Y566" i="24"/>
  <c r="X566" i="24"/>
  <c r="W566" i="24"/>
  <c r="V566" i="24"/>
  <c r="U566" i="24"/>
  <c r="T566" i="24"/>
  <c r="AA565" i="24"/>
  <c r="Z565" i="24"/>
  <c r="Y565" i="24"/>
  <c r="X565" i="24"/>
  <c r="W565" i="24"/>
  <c r="V565" i="24"/>
  <c r="U565" i="24"/>
  <c r="T565" i="24"/>
  <c r="AA564" i="24"/>
  <c r="Z564" i="24"/>
  <c r="Y564" i="24"/>
  <c r="X564" i="24"/>
  <c r="W564" i="24"/>
  <c r="V564" i="24"/>
  <c r="U564" i="24"/>
  <c r="T564" i="24"/>
  <c r="AA563" i="24"/>
  <c r="Z563" i="24"/>
  <c r="Y563" i="24"/>
  <c r="X563" i="24"/>
  <c r="W563" i="24"/>
  <c r="V563" i="24"/>
  <c r="U563" i="24"/>
  <c r="T563" i="24"/>
  <c r="AA562" i="24"/>
  <c r="Z562" i="24"/>
  <c r="Y562" i="24"/>
  <c r="X562" i="24"/>
  <c r="W562" i="24"/>
  <c r="V562" i="24"/>
  <c r="U562" i="24"/>
  <c r="T562" i="24"/>
  <c r="AA561" i="24"/>
  <c r="Z561" i="24"/>
  <c r="Y561" i="24"/>
  <c r="X561" i="24"/>
  <c r="W561" i="24"/>
  <c r="V561" i="24"/>
  <c r="U561" i="24"/>
  <c r="T561" i="24"/>
  <c r="AA560" i="24"/>
  <c r="Z560" i="24"/>
  <c r="Y560" i="24"/>
  <c r="X560" i="24"/>
  <c r="W560" i="24"/>
  <c r="V560" i="24"/>
  <c r="U560" i="24"/>
  <c r="T560" i="24"/>
  <c r="AA559" i="24"/>
  <c r="Z559" i="24"/>
  <c r="Y559" i="24"/>
  <c r="X559" i="24"/>
  <c r="W559" i="24"/>
  <c r="V559" i="24"/>
  <c r="U559" i="24"/>
  <c r="T559" i="24"/>
  <c r="AA558" i="24"/>
  <c r="Z558" i="24"/>
  <c r="Y558" i="24"/>
  <c r="X558" i="24"/>
  <c r="W558" i="24"/>
  <c r="V558" i="24"/>
  <c r="U558" i="24"/>
  <c r="T558" i="24"/>
  <c r="AA557" i="24"/>
  <c r="Z557" i="24"/>
  <c r="Y557" i="24"/>
  <c r="X557" i="24"/>
  <c r="W557" i="24"/>
  <c r="V557" i="24"/>
  <c r="U557" i="24"/>
  <c r="T557" i="24"/>
  <c r="AA556" i="24"/>
  <c r="Z556" i="24"/>
  <c r="Y556" i="24"/>
  <c r="X556" i="24"/>
  <c r="W556" i="24"/>
  <c r="V556" i="24"/>
  <c r="U556" i="24"/>
  <c r="T556" i="24"/>
  <c r="AA555" i="24"/>
  <c r="Z555" i="24"/>
  <c r="Y555" i="24"/>
  <c r="X555" i="24"/>
  <c r="W555" i="24"/>
  <c r="V555" i="24"/>
  <c r="U555" i="24"/>
  <c r="T555" i="24"/>
  <c r="AA554" i="24"/>
  <c r="Z554" i="24"/>
  <c r="Y554" i="24"/>
  <c r="X554" i="24"/>
  <c r="W554" i="24"/>
  <c r="V554" i="24"/>
  <c r="U554" i="24"/>
  <c r="T554" i="24"/>
  <c r="AA553" i="24"/>
  <c r="Z553" i="24"/>
  <c r="Y553" i="24"/>
  <c r="X553" i="24"/>
  <c r="W553" i="24"/>
  <c r="V553" i="24"/>
  <c r="U553" i="24"/>
  <c r="T553" i="24"/>
  <c r="AA552" i="24"/>
  <c r="Z552" i="24"/>
  <c r="Y552" i="24"/>
  <c r="X552" i="24"/>
  <c r="W552" i="24"/>
  <c r="V552" i="24"/>
  <c r="U552" i="24"/>
  <c r="T552" i="24"/>
  <c r="AA551" i="24"/>
  <c r="Z551" i="24"/>
  <c r="Y551" i="24"/>
  <c r="X551" i="24"/>
  <c r="W551" i="24"/>
  <c r="V551" i="24"/>
  <c r="U551" i="24"/>
  <c r="T551" i="24"/>
  <c r="AA550" i="24"/>
  <c r="Z550" i="24"/>
  <c r="Y550" i="24"/>
  <c r="X550" i="24"/>
  <c r="W550" i="24"/>
  <c r="V550" i="24"/>
  <c r="U550" i="24"/>
  <c r="T550" i="24"/>
  <c r="AA549" i="24"/>
  <c r="Z549" i="24"/>
  <c r="Y549" i="24"/>
  <c r="X549" i="24"/>
  <c r="W549" i="24"/>
  <c r="V549" i="24"/>
  <c r="U549" i="24"/>
  <c r="T549" i="24"/>
  <c r="AA548" i="24"/>
  <c r="Z548" i="24"/>
  <c r="Y548" i="24"/>
  <c r="X548" i="24"/>
  <c r="W548" i="24"/>
  <c r="V548" i="24"/>
  <c r="U548" i="24"/>
  <c r="T548" i="24"/>
  <c r="AA547" i="24"/>
  <c r="Z547" i="24"/>
  <c r="Y547" i="24"/>
  <c r="X547" i="24"/>
  <c r="W547" i="24"/>
  <c r="V547" i="24"/>
  <c r="U547" i="24"/>
  <c r="T547" i="24"/>
  <c r="AA546" i="24"/>
  <c r="Z546" i="24"/>
  <c r="Y546" i="24"/>
  <c r="X546" i="24"/>
  <c r="W546" i="24"/>
  <c r="V546" i="24"/>
  <c r="U546" i="24"/>
  <c r="T546" i="24"/>
  <c r="AA545" i="24"/>
  <c r="Z545" i="24"/>
  <c r="Y545" i="24"/>
  <c r="X545" i="24"/>
  <c r="W545" i="24"/>
  <c r="V545" i="24"/>
  <c r="U545" i="24"/>
  <c r="T545" i="24"/>
  <c r="AA544" i="24"/>
  <c r="Z544" i="24"/>
  <c r="Y544" i="24"/>
  <c r="X544" i="24"/>
  <c r="W544" i="24"/>
  <c r="V544" i="24"/>
  <c r="U544" i="24"/>
  <c r="T544" i="24"/>
  <c r="AA543" i="24"/>
  <c r="Z543" i="24"/>
  <c r="Y543" i="24"/>
  <c r="X543" i="24"/>
  <c r="W543" i="24"/>
  <c r="V543" i="24"/>
  <c r="U543" i="24"/>
  <c r="T543" i="24"/>
  <c r="AA542" i="24"/>
  <c r="Z542" i="24"/>
  <c r="Y542" i="24"/>
  <c r="X542" i="24"/>
  <c r="W542" i="24"/>
  <c r="V542" i="24"/>
  <c r="U542" i="24"/>
  <c r="T542" i="24"/>
  <c r="AA541" i="24"/>
  <c r="Z541" i="24"/>
  <c r="Y541" i="24"/>
  <c r="X541" i="24"/>
  <c r="W541" i="24"/>
  <c r="V541" i="24"/>
  <c r="U541" i="24"/>
  <c r="T541" i="24"/>
  <c r="AA540" i="24"/>
  <c r="Z540" i="24"/>
  <c r="Y540" i="24"/>
  <c r="X540" i="24"/>
  <c r="W540" i="24"/>
  <c r="V540" i="24"/>
  <c r="U540" i="24"/>
  <c r="T540" i="24"/>
  <c r="AA539" i="24"/>
  <c r="Z539" i="24"/>
  <c r="Y539" i="24"/>
  <c r="X539" i="24"/>
  <c r="W539" i="24"/>
  <c r="V539" i="24"/>
  <c r="U539" i="24"/>
  <c r="T539" i="24"/>
  <c r="AA538" i="24"/>
  <c r="Z538" i="24"/>
  <c r="Y538" i="24"/>
  <c r="X538" i="24"/>
  <c r="W538" i="24"/>
  <c r="V538" i="24"/>
  <c r="U538" i="24"/>
  <c r="T538" i="24"/>
  <c r="AA537" i="24"/>
  <c r="Z537" i="24"/>
  <c r="Y537" i="24"/>
  <c r="X537" i="24"/>
  <c r="W537" i="24"/>
  <c r="V537" i="24"/>
  <c r="U537" i="24"/>
  <c r="T537" i="24"/>
  <c r="AA536" i="24"/>
  <c r="Z536" i="24"/>
  <c r="Y536" i="24"/>
  <c r="X536" i="24"/>
  <c r="W536" i="24"/>
  <c r="V536" i="24"/>
  <c r="U536" i="24"/>
  <c r="T536" i="24"/>
  <c r="AA535" i="24"/>
  <c r="Z535" i="24"/>
  <c r="Y535" i="24"/>
  <c r="X535" i="24"/>
  <c r="W535" i="24"/>
  <c r="V535" i="24"/>
  <c r="U535" i="24"/>
  <c r="T535" i="24"/>
  <c r="AA534" i="24"/>
  <c r="Z534" i="24"/>
  <c r="Y534" i="24"/>
  <c r="X534" i="24"/>
  <c r="W534" i="24"/>
  <c r="V534" i="24"/>
  <c r="U534" i="24"/>
  <c r="T534" i="24"/>
  <c r="AA533" i="24"/>
  <c r="Z533" i="24"/>
  <c r="Y533" i="24"/>
  <c r="X533" i="24"/>
  <c r="W533" i="24"/>
  <c r="V533" i="24"/>
  <c r="U533" i="24"/>
  <c r="T533" i="24"/>
  <c r="AA532" i="24"/>
  <c r="Z532" i="24"/>
  <c r="Y532" i="24"/>
  <c r="X532" i="24"/>
  <c r="W532" i="24"/>
  <c r="V532" i="24"/>
  <c r="U532" i="24"/>
  <c r="T532" i="24"/>
  <c r="AA531" i="24"/>
  <c r="Z531" i="24"/>
  <c r="Y531" i="24"/>
  <c r="X531" i="24"/>
  <c r="W531" i="24"/>
  <c r="V531" i="24"/>
  <c r="U531" i="24"/>
  <c r="T531" i="24"/>
  <c r="AA530" i="24"/>
  <c r="Z530" i="24"/>
  <c r="Y530" i="24"/>
  <c r="X530" i="24"/>
  <c r="W530" i="24"/>
  <c r="V530" i="24"/>
  <c r="U530" i="24"/>
  <c r="T530" i="24"/>
  <c r="AA529" i="24"/>
  <c r="Z529" i="24"/>
  <c r="Y529" i="24"/>
  <c r="X529" i="24"/>
  <c r="W529" i="24"/>
  <c r="V529" i="24"/>
  <c r="U529" i="24"/>
  <c r="T529" i="24"/>
  <c r="AA528" i="24"/>
  <c r="Z528" i="24"/>
  <c r="Y528" i="24"/>
  <c r="X528" i="24"/>
  <c r="W528" i="24"/>
  <c r="V528" i="24"/>
  <c r="U528" i="24"/>
  <c r="T528" i="24"/>
  <c r="AA527" i="24"/>
  <c r="Z527" i="24"/>
  <c r="Y527" i="24"/>
  <c r="X527" i="24"/>
  <c r="W527" i="24"/>
  <c r="V527" i="24"/>
  <c r="U527" i="24"/>
  <c r="T527" i="24"/>
  <c r="AA526" i="24"/>
  <c r="Z526" i="24"/>
  <c r="Y526" i="24"/>
  <c r="X526" i="24"/>
  <c r="W526" i="24"/>
  <c r="V526" i="24"/>
  <c r="U526" i="24"/>
  <c r="T526" i="24"/>
  <c r="AA525" i="24"/>
  <c r="Z525" i="24"/>
  <c r="Y525" i="24"/>
  <c r="X525" i="24"/>
  <c r="W525" i="24"/>
  <c r="V525" i="24"/>
  <c r="U525" i="24"/>
  <c r="T525" i="24"/>
  <c r="AA524" i="24"/>
  <c r="Z524" i="24"/>
  <c r="Y524" i="24"/>
  <c r="X524" i="24"/>
  <c r="W524" i="24"/>
  <c r="V524" i="24"/>
  <c r="U524" i="24"/>
  <c r="T524" i="24"/>
  <c r="AA523" i="24"/>
  <c r="Z523" i="24"/>
  <c r="Y523" i="24"/>
  <c r="X523" i="24"/>
  <c r="W523" i="24"/>
  <c r="V523" i="24"/>
  <c r="U523" i="24"/>
  <c r="T523" i="24"/>
  <c r="AA522" i="24"/>
  <c r="Z522" i="24"/>
  <c r="Y522" i="24"/>
  <c r="X522" i="24"/>
  <c r="W522" i="24"/>
  <c r="V522" i="24"/>
  <c r="U522" i="24"/>
  <c r="T522" i="24"/>
  <c r="AA521" i="24"/>
  <c r="Z521" i="24"/>
  <c r="Y521" i="24"/>
  <c r="X521" i="24"/>
  <c r="W521" i="24"/>
  <c r="V521" i="24"/>
  <c r="U521" i="24"/>
  <c r="T521" i="24"/>
  <c r="AA520" i="24"/>
  <c r="Z520" i="24"/>
  <c r="Y520" i="24"/>
  <c r="X520" i="24"/>
  <c r="W520" i="24"/>
  <c r="V520" i="24"/>
  <c r="U520" i="24"/>
  <c r="T520" i="24"/>
  <c r="AA519" i="24"/>
  <c r="Z519" i="24"/>
  <c r="Y519" i="24"/>
  <c r="X519" i="24"/>
  <c r="W519" i="24"/>
  <c r="V519" i="24"/>
  <c r="U519" i="24"/>
  <c r="T519" i="24"/>
  <c r="AA518" i="24"/>
  <c r="Z518" i="24"/>
  <c r="Y518" i="24"/>
  <c r="X518" i="24"/>
  <c r="W518" i="24"/>
  <c r="V518" i="24"/>
  <c r="U518" i="24"/>
  <c r="T518" i="24"/>
  <c r="AA517" i="24"/>
  <c r="Z517" i="24"/>
  <c r="Y517" i="24"/>
  <c r="X517" i="24"/>
  <c r="W517" i="24"/>
  <c r="V517" i="24"/>
  <c r="U517" i="24"/>
  <c r="T517" i="24"/>
  <c r="AA516" i="24"/>
  <c r="Z516" i="24"/>
  <c r="Y516" i="24"/>
  <c r="X516" i="24"/>
  <c r="W516" i="24"/>
  <c r="V516" i="24"/>
  <c r="U516" i="24"/>
  <c r="T516" i="24"/>
  <c r="AA515" i="24"/>
  <c r="Z515" i="24"/>
  <c r="Y515" i="24"/>
  <c r="X515" i="24"/>
  <c r="W515" i="24"/>
  <c r="V515" i="24"/>
  <c r="U515" i="24"/>
  <c r="T515" i="24"/>
  <c r="AA514" i="24"/>
  <c r="Z514" i="24"/>
  <c r="Y514" i="24"/>
  <c r="X514" i="24"/>
  <c r="W514" i="24"/>
  <c r="V514" i="24"/>
  <c r="U514" i="24"/>
  <c r="T514" i="24"/>
  <c r="AA513" i="24"/>
  <c r="Z513" i="24"/>
  <c r="Y513" i="24"/>
  <c r="X513" i="24"/>
  <c r="W513" i="24"/>
  <c r="V513" i="24"/>
  <c r="U513" i="24"/>
  <c r="T513" i="24"/>
  <c r="AA512" i="24"/>
  <c r="Z512" i="24"/>
  <c r="Y512" i="24"/>
  <c r="X512" i="24"/>
  <c r="W512" i="24"/>
  <c r="V512" i="24"/>
  <c r="U512" i="24"/>
  <c r="T512" i="24"/>
  <c r="AA511" i="24"/>
  <c r="Z511" i="24"/>
  <c r="Y511" i="24"/>
  <c r="X511" i="24"/>
  <c r="W511" i="24"/>
  <c r="V511" i="24"/>
  <c r="U511" i="24"/>
  <c r="T511" i="24"/>
  <c r="AA510" i="24"/>
  <c r="Z510" i="24"/>
  <c r="Y510" i="24"/>
  <c r="X510" i="24"/>
  <c r="W510" i="24"/>
  <c r="V510" i="24"/>
  <c r="U510" i="24"/>
  <c r="T510" i="24"/>
  <c r="AA509" i="24"/>
  <c r="Z509" i="24"/>
  <c r="Y509" i="24"/>
  <c r="X509" i="24"/>
  <c r="W509" i="24"/>
  <c r="V509" i="24"/>
  <c r="U509" i="24"/>
  <c r="T509" i="24"/>
  <c r="AA508" i="24"/>
  <c r="Z508" i="24"/>
  <c r="Y508" i="24"/>
  <c r="X508" i="24"/>
  <c r="W508" i="24"/>
  <c r="V508" i="24"/>
  <c r="U508" i="24"/>
  <c r="T508" i="24"/>
  <c r="AA507" i="24"/>
  <c r="Z507" i="24"/>
  <c r="Y507" i="24"/>
  <c r="X507" i="24"/>
  <c r="W507" i="24"/>
  <c r="V507" i="24"/>
  <c r="U507" i="24"/>
  <c r="T507" i="24"/>
  <c r="AA506" i="24"/>
  <c r="Z506" i="24"/>
  <c r="Y506" i="24"/>
  <c r="X506" i="24"/>
  <c r="W506" i="24"/>
  <c r="V506" i="24"/>
  <c r="U506" i="24"/>
  <c r="T506" i="24"/>
  <c r="AA505" i="24"/>
  <c r="Z505" i="24"/>
  <c r="Y505" i="24"/>
  <c r="X505" i="24"/>
  <c r="W505" i="24"/>
  <c r="V505" i="24"/>
  <c r="U505" i="24"/>
  <c r="T505" i="24"/>
  <c r="AA504" i="24"/>
  <c r="Z504" i="24"/>
  <c r="Y504" i="24"/>
  <c r="X504" i="24"/>
  <c r="W504" i="24"/>
  <c r="V504" i="24"/>
  <c r="U504" i="24"/>
  <c r="T504" i="24"/>
  <c r="AA503" i="24"/>
  <c r="Z503" i="24"/>
  <c r="Y503" i="24"/>
  <c r="X503" i="24"/>
  <c r="W503" i="24"/>
  <c r="V503" i="24"/>
  <c r="U503" i="24"/>
  <c r="T503" i="24"/>
  <c r="AA502" i="24"/>
  <c r="Z502" i="24"/>
  <c r="Y502" i="24"/>
  <c r="X502" i="24"/>
  <c r="W502" i="24"/>
  <c r="V502" i="24"/>
  <c r="U502" i="24"/>
  <c r="T502" i="24"/>
  <c r="AA501" i="24"/>
  <c r="Z501" i="24"/>
  <c r="Y501" i="24"/>
  <c r="X501" i="24"/>
  <c r="W501" i="24"/>
  <c r="V501" i="24"/>
  <c r="U501" i="24"/>
  <c r="T501" i="24"/>
  <c r="AA500" i="24"/>
  <c r="Z500" i="24"/>
  <c r="Y500" i="24"/>
  <c r="X500" i="24"/>
  <c r="W500" i="24"/>
  <c r="V500" i="24"/>
  <c r="U500" i="24"/>
  <c r="T500" i="24"/>
  <c r="AA499" i="24"/>
  <c r="Z499" i="24"/>
  <c r="Y499" i="24"/>
  <c r="X499" i="24"/>
  <c r="W499" i="24"/>
  <c r="V499" i="24"/>
  <c r="U499" i="24"/>
  <c r="T499" i="24"/>
  <c r="AA498" i="24"/>
  <c r="Z498" i="24"/>
  <c r="Y498" i="24"/>
  <c r="X498" i="24"/>
  <c r="W498" i="24"/>
  <c r="V498" i="24"/>
  <c r="U498" i="24"/>
  <c r="T498" i="24"/>
  <c r="AA497" i="24"/>
  <c r="Z497" i="24"/>
  <c r="Y497" i="24"/>
  <c r="X497" i="24"/>
  <c r="W497" i="24"/>
  <c r="V497" i="24"/>
  <c r="U497" i="24"/>
  <c r="T497" i="24"/>
  <c r="AA496" i="24"/>
  <c r="Z496" i="24"/>
  <c r="Y496" i="24"/>
  <c r="X496" i="24"/>
  <c r="W496" i="24"/>
  <c r="V496" i="24"/>
  <c r="U496" i="24"/>
  <c r="T496" i="24"/>
  <c r="AA495" i="24"/>
  <c r="Z495" i="24"/>
  <c r="Y495" i="24"/>
  <c r="X495" i="24"/>
  <c r="W495" i="24"/>
  <c r="V495" i="24"/>
  <c r="U495" i="24"/>
  <c r="T495" i="24"/>
  <c r="AA494" i="24"/>
  <c r="Z494" i="24"/>
  <c r="Y494" i="24"/>
  <c r="X494" i="24"/>
  <c r="W494" i="24"/>
  <c r="V494" i="24"/>
  <c r="U494" i="24"/>
  <c r="T494" i="24"/>
  <c r="AA493" i="24"/>
  <c r="Z493" i="24"/>
  <c r="Y493" i="24"/>
  <c r="X493" i="24"/>
  <c r="W493" i="24"/>
  <c r="V493" i="24"/>
  <c r="U493" i="24"/>
  <c r="T493" i="24"/>
  <c r="AA492" i="24"/>
  <c r="Z492" i="24"/>
  <c r="Y492" i="24"/>
  <c r="X492" i="24"/>
  <c r="W492" i="24"/>
  <c r="V492" i="24"/>
  <c r="U492" i="24"/>
  <c r="T492" i="24"/>
  <c r="AA491" i="24"/>
  <c r="Z491" i="24"/>
  <c r="Y491" i="24"/>
  <c r="X491" i="24"/>
  <c r="W491" i="24"/>
  <c r="V491" i="24"/>
  <c r="U491" i="24"/>
  <c r="T491" i="24"/>
  <c r="AA490" i="24"/>
  <c r="Z490" i="24"/>
  <c r="Y490" i="24"/>
  <c r="X490" i="24"/>
  <c r="W490" i="24"/>
  <c r="V490" i="24"/>
  <c r="U490" i="24"/>
  <c r="T490" i="24"/>
  <c r="AA489" i="24"/>
  <c r="Z489" i="24"/>
  <c r="Y489" i="24"/>
  <c r="X489" i="24"/>
  <c r="W489" i="24"/>
  <c r="V489" i="24"/>
  <c r="U489" i="24"/>
  <c r="T489" i="24"/>
  <c r="AA488" i="24"/>
  <c r="Z488" i="24"/>
  <c r="Y488" i="24"/>
  <c r="X488" i="24"/>
  <c r="W488" i="24"/>
  <c r="V488" i="24"/>
  <c r="U488" i="24"/>
  <c r="T488" i="24"/>
  <c r="AA487" i="24"/>
  <c r="Z487" i="24"/>
  <c r="Y487" i="24"/>
  <c r="X487" i="24"/>
  <c r="W487" i="24"/>
  <c r="V487" i="24"/>
  <c r="U487" i="24"/>
  <c r="T487" i="24"/>
  <c r="AA486" i="24"/>
  <c r="Z486" i="24"/>
  <c r="Y486" i="24"/>
  <c r="X486" i="24"/>
  <c r="W486" i="24"/>
  <c r="V486" i="24"/>
  <c r="U486" i="24"/>
  <c r="T486" i="24"/>
  <c r="AA485" i="24"/>
  <c r="Z485" i="24"/>
  <c r="Y485" i="24"/>
  <c r="X485" i="24"/>
  <c r="W485" i="24"/>
  <c r="V485" i="24"/>
  <c r="U485" i="24"/>
  <c r="T485" i="24"/>
  <c r="AA484" i="24"/>
  <c r="Z484" i="24"/>
  <c r="Y484" i="24"/>
  <c r="X484" i="24"/>
  <c r="W484" i="24"/>
  <c r="V484" i="24"/>
  <c r="U484" i="24"/>
  <c r="T484" i="24"/>
  <c r="AA483" i="24"/>
  <c r="Z483" i="24"/>
  <c r="Y483" i="24"/>
  <c r="X483" i="24"/>
  <c r="W483" i="24"/>
  <c r="V483" i="24"/>
  <c r="U483" i="24"/>
  <c r="T483" i="24"/>
  <c r="AA482" i="24"/>
  <c r="Z482" i="24"/>
  <c r="Y482" i="24"/>
  <c r="X482" i="24"/>
  <c r="W482" i="24"/>
  <c r="V482" i="24"/>
  <c r="U482" i="24"/>
  <c r="T482" i="24"/>
  <c r="AA481" i="24"/>
  <c r="Z481" i="24"/>
  <c r="Y481" i="24"/>
  <c r="X481" i="24"/>
  <c r="W481" i="24"/>
  <c r="V481" i="24"/>
  <c r="U481" i="24"/>
  <c r="T481" i="24"/>
  <c r="AA480" i="24"/>
  <c r="Z480" i="24"/>
  <c r="Y480" i="24"/>
  <c r="X480" i="24"/>
  <c r="W480" i="24"/>
  <c r="V480" i="24"/>
  <c r="U480" i="24"/>
  <c r="T480" i="24"/>
  <c r="AA479" i="24"/>
  <c r="Z479" i="24"/>
  <c r="Y479" i="24"/>
  <c r="X479" i="24"/>
  <c r="W479" i="24"/>
  <c r="V479" i="24"/>
  <c r="U479" i="24"/>
  <c r="T479" i="24"/>
  <c r="AA478" i="24"/>
  <c r="Z478" i="24"/>
  <c r="Y478" i="24"/>
  <c r="X478" i="24"/>
  <c r="W478" i="24"/>
  <c r="V478" i="24"/>
  <c r="U478" i="24"/>
  <c r="T478" i="24"/>
  <c r="AA477" i="24"/>
  <c r="Z477" i="24"/>
  <c r="Y477" i="24"/>
  <c r="X477" i="24"/>
  <c r="W477" i="24"/>
  <c r="V477" i="24"/>
  <c r="U477" i="24"/>
  <c r="T477" i="24"/>
  <c r="AA476" i="24"/>
  <c r="Z476" i="24"/>
  <c r="Y476" i="24"/>
  <c r="X476" i="24"/>
  <c r="W476" i="24"/>
  <c r="V476" i="24"/>
  <c r="U476" i="24"/>
  <c r="T476" i="24"/>
  <c r="AA475" i="24"/>
  <c r="Z475" i="24"/>
  <c r="Y475" i="24"/>
  <c r="X475" i="24"/>
  <c r="W475" i="24"/>
  <c r="V475" i="24"/>
  <c r="U475" i="24"/>
  <c r="T475" i="24"/>
  <c r="AA474" i="24"/>
  <c r="Z474" i="24"/>
  <c r="Y474" i="24"/>
  <c r="X474" i="24"/>
  <c r="W474" i="24"/>
  <c r="V474" i="24"/>
  <c r="U474" i="24"/>
  <c r="T474" i="24"/>
  <c r="AA473" i="24"/>
  <c r="Z473" i="24"/>
  <c r="Y473" i="24"/>
  <c r="X473" i="24"/>
  <c r="W473" i="24"/>
  <c r="V473" i="24"/>
  <c r="U473" i="24"/>
  <c r="T473" i="24"/>
  <c r="AA472" i="24"/>
  <c r="Z472" i="24"/>
  <c r="Y472" i="24"/>
  <c r="X472" i="24"/>
  <c r="W472" i="24"/>
  <c r="V472" i="24"/>
  <c r="U472" i="24"/>
  <c r="T472" i="24"/>
  <c r="AA471" i="24"/>
  <c r="Z471" i="24"/>
  <c r="Y471" i="24"/>
  <c r="X471" i="24"/>
  <c r="W471" i="24"/>
  <c r="V471" i="24"/>
  <c r="U471" i="24"/>
  <c r="T471" i="24"/>
  <c r="AA470" i="24"/>
  <c r="Z470" i="24"/>
  <c r="Y470" i="24"/>
  <c r="X470" i="24"/>
  <c r="W470" i="24"/>
  <c r="V470" i="24"/>
  <c r="U470" i="24"/>
  <c r="T470" i="24"/>
  <c r="AA469" i="24"/>
  <c r="Z469" i="24"/>
  <c r="Y469" i="24"/>
  <c r="X469" i="24"/>
  <c r="W469" i="24"/>
  <c r="V469" i="24"/>
  <c r="U469" i="24"/>
  <c r="T469" i="24"/>
  <c r="AA468" i="24"/>
  <c r="Z468" i="24"/>
  <c r="Y468" i="24"/>
  <c r="X468" i="24"/>
  <c r="W468" i="24"/>
  <c r="V468" i="24"/>
  <c r="U468" i="24"/>
  <c r="T468" i="24"/>
  <c r="AA467" i="24"/>
  <c r="Z467" i="24"/>
  <c r="Y467" i="24"/>
  <c r="X467" i="24"/>
  <c r="W467" i="24"/>
  <c r="V467" i="24"/>
  <c r="U467" i="24"/>
  <c r="T467" i="24"/>
  <c r="AA466" i="24"/>
  <c r="Z466" i="24"/>
  <c r="Y466" i="24"/>
  <c r="X466" i="24"/>
  <c r="W466" i="24"/>
  <c r="V466" i="24"/>
  <c r="U466" i="24"/>
  <c r="T466" i="24"/>
  <c r="AA465" i="24"/>
  <c r="Z465" i="24"/>
  <c r="Y465" i="24"/>
  <c r="X465" i="24"/>
  <c r="W465" i="24"/>
  <c r="V465" i="24"/>
  <c r="U465" i="24"/>
  <c r="T465" i="24"/>
  <c r="AA464" i="24"/>
  <c r="Z464" i="24"/>
  <c r="Y464" i="24"/>
  <c r="X464" i="24"/>
  <c r="W464" i="24"/>
  <c r="V464" i="24"/>
  <c r="U464" i="24"/>
  <c r="T464" i="24"/>
  <c r="AA463" i="24"/>
  <c r="Z463" i="24"/>
  <c r="Y463" i="24"/>
  <c r="X463" i="24"/>
  <c r="W463" i="24"/>
  <c r="V463" i="24"/>
  <c r="U463" i="24"/>
  <c r="T463" i="24"/>
  <c r="AA462" i="24"/>
  <c r="Z462" i="24"/>
  <c r="Y462" i="24"/>
  <c r="X462" i="24"/>
  <c r="W462" i="24"/>
  <c r="V462" i="24"/>
  <c r="U462" i="24"/>
  <c r="T462" i="24"/>
  <c r="AA461" i="24"/>
  <c r="Z461" i="24"/>
  <c r="Y461" i="24"/>
  <c r="X461" i="24"/>
  <c r="W461" i="24"/>
  <c r="V461" i="24"/>
  <c r="U461" i="24"/>
  <c r="T461" i="24"/>
  <c r="AA460" i="24"/>
  <c r="Z460" i="24"/>
  <c r="Y460" i="24"/>
  <c r="X460" i="24"/>
  <c r="W460" i="24"/>
  <c r="V460" i="24"/>
  <c r="U460" i="24"/>
  <c r="T460" i="24"/>
  <c r="AA459" i="24"/>
  <c r="Z459" i="24"/>
  <c r="Y459" i="24"/>
  <c r="X459" i="24"/>
  <c r="W459" i="24"/>
  <c r="V459" i="24"/>
  <c r="U459" i="24"/>
  <c r="T459" i="24"/>
  <c r="AA458" i="24"/>
  <c r="Z458" i="24"/>
  <c r="Y458" i="24"/>
  <c r="X458" i="24"/>
  <c r="W458" i="24"/>
  <c r="V458" i="24"/>
  <c r="U458" i="24"/>
  <c r="T458" i="24"/>
  <c r="AA457" i="24"/>
  <c r="Z457" i="24"/>
  <c r="Y457" i="24"/>
  <c r="X457" i="24"/>
  <c r="W457" i="24"/>
  <c r="V457" i="24"/>
  <c r="U457" i="24"/>
  <c r="T457" i="24"/>
  <c r="AA456" i="24"/>
  <c r="Z456" i="24"/>
  <c r="Y456" i="24"/>
  <c r="X456" i="24"/>
  <c r="W456" i="24"/>
  <c r="V456" i="24"/>
  <c r="U456" i="24"/>
  <c r="T456" i="24"/>
  <c r="AA455" i="24"/>
  <c r="Z455" i="24"/>
  <c r="Y455" i="24"/>
  <c r="X455" i="24"/>
  <c r="W455" i="24"/>
  <c r="V455" i="24"/>
  <c r="U455" i="24"/>
  <c r="T455" i="24"/>
  <c r="AA454" i="24"/>
  <c r="Z454" i="24"/>
  <c r="Y454" i="24"/>
  <c r="X454" i="24"/>
  <c r="W454" i="24"/>
  <c r="V454" i="24"/>
  <c r="U454" i="24"/>
  <c r="T454" i="24"/>
  <c r="AA453" i="24"/>
  <c r="Z453" i="24"/>
  <c r="Y453" i="24"/>
  <c r="X453" i="24"/>
  <c r="W453" i="24"/>
  <c r="V453" i="24"/>
  <c r="U453" i="24"/>
  <c r="T453" i="24"/>
  <c r="AA452" i="24"/>
  <c r="Z452" i="24"/>
  <c r="Y452" i="24"/>
  <c r="X452" i="24"/>
  <c r="W452" i="24"/>
  <c r="V452" i="24"/>
  <c r="U452" i="24"/>
  <c r="T452" i="24"/>
  <c r="AA451" i="24"/>
  <c r="Z451" i="24"/>
  <c r="Y451" i="24"/>
  <c r="X451" i="24"/>
  <c r="W451" i="24"/>
  <c r="V451" i="24"/>
  <c r="U451" i="24"/>
  <c r="T451" i="24"/>
  <c r="AA450" i="24"/>
  <c r="Z450" i="24"/>
  <c r="Y450" i="24"/>
  <c r="X450" i="24"/>
  <c r="W450" i="24"/>
  <c r="V450" i="24"/>
  <c r="U450" i="24"/>
  <c r="T450" i="24"/>
  <c r="AA449" i="24"/>
  <c r="Z449" i="24"/>
  <c r="Y449" i="24"/>
  <c r="X449" i="24"/>
  <c r="W449" i="24"/>
  <c r="V449" i="24"/>
  <c r="U449" i="24"/>
  <c r="T449" i="24"/>
  <c r="AA448" i="24"/>
  <c r="Z448" i="24"/>
  <c r="Y448" i="24"/>
  <c r="X448" i="24"/>
  <c r="W448" i="24"/>
  <c r="V448" i="24"/>
  <c r="U448" i="24"/>
  <c r="T448" i="24"/>
  <c r="AA447" i="24"/>
  <c r="Z447" i="24"/>
  <c r="Y447" i="24"/>
  <c r="X447" i="24"/>
  <c r="W447" i="24"/>
  <c r="V447" i="24"/>
  <c r="U447" i="24"/>
  <c r="T447" i="24"/>
  <c r="AA446" i="24"/>
  <c r="Z446" i="24"/>
  <c r="Y446" i="24"/>
  <c r="X446" i="24"/>
  <c r="W446" i="24"/>
  <c r="V446" i="24"/>
  <c r="U446" i="24"/>
  <c r="T446" i="24"/>
  <c r="AA445" i="24"/>
  <c r="Z445" i="24"/>
  <c r="Y445" i="24"/>
  <c r="X445" i="24"/>
  <c r="W445" i="24"/>
  <c r="V445" i="24"/>
  <c r="U445" i="24"/>
  <c r="T445" i="24"/>
  <c r="AA444" i="24"/>
  <c r="Z444" i="24"/>
  <c r="Y444" i="24"/>
  <c r="X444" i="24"/>
  <c r="W444" i="24"/>
  <c r="V444" i="24"/>
  <c r="U444" i="24"/>
  <c r="T444" i="24"/>
  <c r="AA443" i="24"/>
  <c r="Z443" i="24"/>
  <c r="Y443" i="24"/>
  <c r="X443" i="24"/>
  <c r="W443" i="24"/>
  <c r="V443" i="24"/>
  <c r="U443" i="24"/>
  <c r="T443" i="24"/>
  <c r="AA442" i="24"/>
  <c r="Z442" i="24"/>
  <c r="Y442" i="24"/>
  <c r="X442" i="24"/>
  <c r="W442" i="24"/>
  <c r="V442" i="24"/>
  <c r="U442" i="24"/>
  <c r="AA441" i="24"/>
  <c r="Z441" i="24"/>
  <c r="Y441" i="24"/>
  <c r="X441" i="24"/>
  <c r="W441" i="24"/>
  <c r="V441" i="24"/>
  <c r="U441" i="24"/>
  <c r="T441" i="24"/>
  <c r="AA440" i="24"/>
  <c r="Z440" i="24"/>
  <c r="Y440" i="24"/>
  <c r="X440" i="24"/>
  <c r="W440" i="24"/>
  <c r="V440" i="24"/>
  <c r="U440" i="24"/>
  <c r="T440" i="24"/>
  <c r="AA439" i="24"/>
  <c r="Z439" i="24"/>
  <c r="Y439" i="24"/>
  <c r="X439" i="24"/>
  <c r="W439" i="24"/>
  <c r="V439" i="24"/>
  <c r="U439" i="24"/>
  <c r="T439" i="24"/>
  <c r="AA438" i="24"/>
  <c r="Z438" i="24"/>
  <c r="Y438" i="24"/>
  <c r="X438" i="24"/>
  <c r="W438" i="24"/>
  <c r="V438" i="24"/>
  <c r="U438" i="24"/>
  <c r="AA437" i="24"/>
  <c r="Z437" i="24"/>
  <c r="Y437" i="24"/>
  <c r="X437" i="24"/>
  <c r="W437" i="24"/>
  <c r="V437" i="24"/>
  <c r="U437" i="24"/>
  <c r="T437" i="24"/>
  <c r="AA436" i="24"/>
  <c r="Z436" i="24"/>
  <c r="Y436" i="24"/>
  <c r="X436" i="24"/>
  <c r="W436" i="24"/>
  <c r="V436" i="24"/>
  <c r="U436" i="24"/>
  <c r="T436" i="24"/>
  <c r="AA435" i="24"/>
  <c r="Z435" i="24"/>
  <c r="Y435" i="24"/>
  <c r="X435" i="24"/>
  <c r="W435" i="24"/>
  <c r="V435" i="24"/>
  <c r="U435" i="24"/>
  <c r="T435" i="24"/>
  <c r="AA434" i="24"/>
  <c r="Z434" i="24"/>
  <c r="Y434" i="24"/>
  <c r="X434" i="24"/>
  <c r="W434" i="24"/>
  <c r="V434" i="24"/>
  <c r="U434" i="24"/>
  <c r="T434" i="24"/>
  <c r="AA433" i="24"/>
  <c r="Z433" i="24"/>
  <c r="Y433" i="24"/>
  <c r="X433" i="24"/>
  <c r="W433" i="24"/>
  <c r="V433" i="24"/>
  <c r="U433" i="24"/>
  <c r="T433" i="24"/>
  <c r="AA432" i="24"/>
  <c r="Z432" i="24"/>
  <c r="Y432" i="24"/>
  <c r="X432" i="24"/>
  <c r="W432" i="24"/>
  <c r="V432" i="24"/>
  <c r="U432" i="24"/>
  <c r="T432" i="24"/>
  <c r="AA431" i="24"/>
  <c r="Z431" i="24"/>
  <c r="Y431" i="24"/>
  <c r="X431" i="24"/>
  <c r="W431" i="24"/>
  <c r="V431" i="24"/>
  <c r="U431" i="24"/>
  <c r="T431" i="24"/>
  <c r="AA430" i="24"/>
  <c r="Z430" i="24"/>
  <c r="Y430" i="24"/>
  <c r="X430" i="24"/>
  <c r="W430" i="24"/>
  <c r="V430" i="24"/>
  <c r="U430" i="24"/>
  <c r="T430" i="24"/>
  <c r="AA429" i="24"/>
  <c r="Z429" i="24"/>
  <c r="Y429" i="24"/>
  <c r="X429" i="24"/>
  <c r="W429" i="24"/>
  <c r="V429" i="24"/>
  <c r="U429" i="24"/>
  <c r="T429" i="24"/>
  <c r="AA428" i="24"/>
  <c r="Z428" i="24"/>
  <c r="Y428" i="24"/>
  <c r="X428" i="24"/>
  <c r="W428" i="24"/>
  <c r="V428" i="24"/>
  <c r="U428" i="24"/>
  <c r="T428" i="24"/>
  <c r="AA427" i="24"/>
  <c r="Z427" i="24"/>
  <c r="Y427" i="24"/>
  <c r="X427" i="24"/>
  <c r="W427" i="24"/>
  <c r="V427" i="24"/>
  <c r="U427" i="24"/>
  <c r="AA426" i="24"/>
  <c r="Z426" i="24"/>
  <c r="Y426" i="24"/>
  <c r="X426" i="24"/>
  <c r="W426" i="24"/>
  <c r="V426" i="24"/>
  <c r="U426" i="24"/>
  <c r="T426" i="24"/>
  <c r="AA425" i="24"/>
  <c r="Z425" i="24"/>
  <c r="Y425" i="24"/>
  <c r="X425" i="24"/>
  <c r="W425" i="24"/>
  <c r="V425" i="24"/>
  <c r="U425" i="24"/>
  <c r="T425" i="24"/>
  <c r="AA424" i="24"/>
  <c r="Z424" i="24"/>
  <c r="Y424" i="24"/>
  <c r="X424" i="24"/>
  <c r="W424" i="24"/>
  <c r="V424" i="24"/>
  <c r="U424" i="24"/>
  <c r="T424" i="24"/>
  <c r="AA423" i="24"/>
  <c r="Z423" i="24"/>
  <c r="Y423" i="24"/>
  <c r="X423" i="24"/>
  <c r="W423" i="24"/>
  <c r="V423" i="24"/>
  <c r="U423" i="24"/>
  <c r="T423" i="24"/>
  <c r="AA422" i="24"/>
  <c r="Z422" i="24"/>
  <c r="Y422" i="24"/>
  <c r="X422" i="24"/>
  <c r="W422" i="24"/>
  <c r="V422" i="24"/>
  <c r="U422" i="24"/>
  <c r="T422" i="24"/>
  <c r="AA421" i="24"/>
  <c r="Z421" i="24"/>
  <c r="Y421" i="24"/>
  <c r="X421" i="24"/>
  <c r="W421" i="24"/>
  <c r="V421" i="24"/>
  <c r="U421" i="24"/>
  <c r="T421" i="24"/>
  <c r="AA420" i="24"/>
  <c r="Z420" i="24"/>
  <c r="Y420" i="24"/>
  <c r="X420" i="24"/>
  <c r="W420" i="24"/>
  <c r="V420" i="24"/>
  <c r="U420" i="24"/>
  <c r="T420" i="24"/>
  <c r="AA419" i="24"/>
  <c r="Z419" i="24"/>
  <c r="Y419" i="24"/>
  <c r="X419" i="24"/>
  <c r="W419" i="24"/>
  <c r="V419" i="24"/>
  <c r="U419" i="24"/>
  <c r="T419" i="24"/>
  <c r="AA418" i="24"/>
  <c r="Z418" i="24"/>
  <c r="Y418" i="24"/>
  <c r="X418" i="24"/>
  <c r="W418" i="24"/>
  <c r="V418" i="24"/>
  <c r="U418" i="24"/>
  <c r="T418" i="24"/>
  <c r="AA417" i="24"/>
  <c r="Z417" i="24"/>
  <c r="Y417" i="24"/>
  <c r="X417" i="24"/>
  <c r="W417" i="24"/>
  <c r="V417" i="24"/>
  <c r="U417" i="24"/>
  <c r="T417" i="24"/>
  <c r="AA416" i="24"/>
  <c r="Z416" i="24"/>
  <c r="Y416" i="24"/>
  <c r="X416" i="24"/>
  <c r="W416" i="24"/>
  <c r="V416" i="24"/>
  <c r="U416" i="24"/>
  <c r="T416" i="24"/>
  <c r="AA415" i="24"/>
  <c r="Z415" i="24"/>
  <c r="Y415" i="24"/>
  <c r="X415" i="24"/>
  <c r="W415" i="24"/>
  <c r="V415" i="24"/>
  <c r="U415" i="24"/>
  <c r="T415" i="24"/>
  <c r="AA414" i="24"/>
  <c r="Z414" i="24"/>
  <c r="Y414" i="24"/>
  <c r="X414" i="24"/>
  <c r="W414" i="24"/>
  <c r="V414" i="24"/>
  <c r="U414" i="24"/>
  <c r="T414" i="24"/>
  <c r="AA413" i="24"/>
  <c r="Z413" i="24"/>
  <c r="Y413" i="24"/>
  <c r="X413" i="24"/>
  <c r="W413" i="24"/>
  <c r="V413" i="24"/>
  <c r="U413" i="24"/>
  <c r="T413" i="24"/>
  <c r="AA412" i="24"/>
  <c r="Z412" i="24"/>
  <c r="Y412" i="24"/>
  <c r="X412" i="24"/>
  <c r="W412" i="24"/>
  <c r="V412" i="24"/>
  <c r="U412" i="24"/>
  <c r="T412" i="24"/>
  <c r="AA411" i="24"/>
  <c r="Z411" i="24"/>
  <c r="Y411" i="24"/>
  <c r="X411" i="24"/>
  <c r="W411" i="24"/>
  <c r="V411" i="24"/>
  <c r="U411" i="24"/>
  <c r="T411" i="24"/>
  <c r="AA410" i="24"/>
  <c r="Z410" i="24"/>
  <c r="Y410" i="24"/>
  <c r="X410" i="24"/>
  <c r="W410" i="24"/>
  <c r="V410" i="24"/>
  <c r="U410" i="24"/>
  <c r="T410" i="24"/>
  <c r="AA409" i="24"/>
  <c r="Z409" i="24"/>
  <c r="Y409" i="24"/>
  <c r="X409" i="24"/>
  <c r="W409" i="24"/>
  <c r="V409" i="24"/>
  <c r="U409" i="24"/>
  <c r="T409" i="24"/>
  <c r="AA408" i="24"/>
  <c r="Z408" i="24"/>
  <c r="Y408" i="24"/>
  <c r="X408" i="24"/>
  <c r="W408" i="24"/>
  <c r="V408" i="24"/>
  <c r="U408" i="24"/>
  <c r="T408" i="24"/>
  <c r="AA407" i="24"/>
  <c r="Z407" i="24"/>
  <c r="Y407" i="24"/>
  <c r="X407" i="24"/>
  <c r="W407" i="24"/>
  <c r="V407" i="24"/>
  <c r="U407" i="24"/>
  <c r="T407" i="24"/>
  <c r="AA406" i="24"/>
  <c r="Z406" i="24"/>
  <c r="Y406" i="24"/>
  <c r="X406" i="24"/>
  <c r="W406" i="24"/>
  <c r="V406" i="24"/>
  <c r="U406" i="24"/>
  <c r="T406" i="24"/>
  <c r="AA405" i="24"/>
  <c r="Z405" i="24"/>
  <c r="Y405" i="24"/>
  <c r="X405" i="24"/>
  <c r="W405" i="24"/>
  <c r="V405" i="24"/>
  <c r="U405" i="24"/>
  <c r="T405" i="24"/>
  <c r="AA404" i="24"/>
  <c r="Z404" i="24"/>
  <c r="Y404" i="24"/>
  <c r="X404" i="24"/>
  <c r="W404" i="24"/>
  <c r="V404" i="24"/>
  <c r="U404" i="24"/>
  <c r="T404" i="24"/>
  <c r="AA403" i="24"/>
  <c r="Z403" i="24"/>
  <c r="Y403" i="24"/>
  <c r="X403" i="24"/>
  <c r="W403" i="24"/>
  <c r="V403" i="24"/>
  <c r="U403" i="24"/>
  <c r="T403" i="24"/>
  <c r="AA402" i="24"/>
  <c r="Z402" i="24"/>
  <c r="Y402" i="24"/>
  <c r="X402" i="24"/>
  <c r="W402" i="24"/>
  <c r="V402" i="24"/>
  <c r="U402" i="24"/>
  <c r="T402" i="24"/>
  <c r="AA401" i="24"/>
  <c r="Z401" i="24"/>
  <c r="Y401" i="24"/>
  <c r="X401" i="24"/>
  <c r="W401" i="24"/>
  <c r="V401" i="24"/>
  <c r="U401" i="24"/>
  <c r="T401" i="24"/>
  <c r="AA400" i="24"/>
  <c r="Z400" i="24"/>
  <c r="Y400" i="24"/>
  <c r="X400" i="24"/>
  <c r="W400" i="24"/>
  <c r="V400" i="24"/>
  <c r="U400" i="24"/>
  <c r="T400" i="24"/>
  <c r="AA399" i="24"/>
  <c r="Z399" i="24"/>
  <c r="Y399" i="24"/>
  <c r="X399" i="24"/>
  <c r="W399" i="24"/>
  <c r="V399" i="24"/>
  <c r="U399" i="24"/>
  <c r="T399" i="24"/>
  <c r="AA398" i="24"/>
  <c r="Z398" i="24"/>
  <c r="Y398" i="24"/>
  <c r="X398" i="24"/>
  <c r="W398" i="24"/>
  <c r="V398" i="24"/>
  <c r="U398" i="24"/>
  <c r="T398" i="24"/>
  <c r="AA397" i="24"/>
  <c r="Z397" i="24"/>
  <c r="Y397" i="24"/>
  <c r="X397" i="24"/>
  <c r="W397" i="24"/>
  <c r="V397" i="24"/>
  <c r="U397" i="24"/>
  <c r="T397" i="24"/>
  <c r="AA396" i="24"/>
  <c r="Z396" i="24"/>
  <c r="Y396" i="24"/>
  <c r="X396" i="24"/>
  <c r="W396" i="24"/>
  <c r="V396" i="24"/>
  <c r="U396" i="24"/>
  <c r="T396" i="24"/>
  <c r="AA395" i="24"/>
  <c r="Z395" i="24"/>
  <c r="Y395" i="24"/>
  <c r="X395" i="24"/>
  <c r="W395" i="24"/>
  <c r="V395" i="24"/>
  <c r="U395" i="24"/>
  <c r="T395" i="24"/>
  <c r="AA394" i="24"/>
  <c r="Z394" i="24"/>
  <c r="Y394" i="24"/>
  <c r="X394" i="24"/>
  <c r="W394" i="24"/>
  <c r="V394" i="24"/>
  <c r="U394" i="24"/>
  <c r="T394" i="24"/>
  <c r="AA393" i="24"/>
  <c r="Z393" i="24"/>
  <c r="Y393" i="24"/>
  <c r="X393" i="24"/>
  <c r="W393" i="24"/>
  <c r="V393" i="24"/>
  <c r="U393" i="24"/>
  <c r="T393" i="24"/>
  <c r="AA392" i="24"/>
  <c r="Z392" i="24"/>
  <c r="Y392" i="24"/>
  <c r="X392" i="24"/>
  <c r="W392" i="24"/>
  <c r="V392" i="24"/>
  <c r="U392" i="24"/>
  <c r="T392" i="24"/>
  <c r="AA391" i="24"/>
  <c r="Z391" i="24"/>
  <c r="Y391" i="24"/>
  <c r="X391" i="24"/>
  <c r="W391" i="24"/>
  <c r="V391" i="24"/>
  <c r="U391" i="24"/>
  <c r="T391" i="24"/>
  <c r="AA390" i="24"/>
  <c r="Z390" i="24"/>
  <c r="Y390" i="24"/>
  <c r="X390" i="24"/>
  <c r="W390" i="24"/>
  <c r="V390" i="24"/>
  <c r="U390" i="24"/>
  <c r="T390" i="24"/>
  <c r="AA389" i="24"/>
  <c r="Z389" i="24"/>
  <c r="Y389" i="24"/>
  <c r="X389" i="24"/>
  <c r="W389" i="24"/>
  <c r="V389" i="24"/>
  <c r="U389" i="24"/>
  <c r="T389" i="24"/>
  <c r="AA388" i="24"/>
  <c r="Z388" i="24"/>
  <c r="Y388" i="24"/>
  <c r="X388" i="24"/>
  <c r="W388" i="24"/>
  <c r="V388" i="24"/>
  <c r="U388" i="24"/>
  <c r="T388" i="24"/>
  <c r="AA387" i="24"/>
  <c r="Z387" i="24"/>
  <c r="Y387" i="24"/>
  <c r="X387" i="24"/>
  <c r="W387" i="24"/>
  <c r="V387" i="24"/>
  <c r="U387" i="24"/>
  <c r="T387" i="24"/>
  <c r="AA386" i="24"/>
  <c r="Z386" i="24"/>
  <c r="Y386" i="24"/>
  <c r="X386" i="24"/>
  <c r="W386" i="24"/>
  <c r="V386" i="24"/>
  <c r="U386" i="24"/>
  <c r="T386" i="24"/>
  <c r="AA385" i="24"/>
  <c r="Z385" i="24"/>
  <c r="Y385" i="24"/>
  <c r="X385" i="24"/>
  <c r="W385" i="24"/>
  <c r="V385" i="24"/>
  <c r="U385" i="24"/>
  <c r="T385" i="24"/>
  <c r="AA384" i="24"/>
  <c r="Z384" i="24"/>
  <c r="Y384" i="24"/>
  <c r="X384" i="24"/>
  <c r="W384" i="24"/>
  <c r="V384" i="24"/>
  <c r="U384" i="24"/>
  <c r="T384" i="24"/>
  <c r="AA383" i="24"/>
  <c r="Z383" i="24"/>
  <c r="Y383" i="24"/>
  <c r="X383" i="24"/>
  <c r="W383" i="24"/>
  <c r="V383" i="24"/>
  <c r="U383" i="24"/>
  <c r="T383" i="24"/>
  <c r="AA382" i="24"/>
  <c r="Z382" i="24"/>
  <c r="Y382" i="24"/>
  <c r="X382" i="24"/>
  <c r="W382" i="24"/>
  <c r="V382" i="24"/>
  <c r="U382" i="24"/>
  <c r="T382" i="24"/>
  <c r="AA381" i="24"/>
  <c r="Z381" i="24"/>
  <c r="Y381" i="24"/>
  <c r="X381" i="24"/>
  <c r="W381" i="24"/>
  <c r="V381" i="24"/>
  <c r="U381" i="24"/>
  <c r="T381" i="24"/>
  <c r="AA380" i="24"/>
  <c r="Z380" i="24"/>
  <c r="Y380" i="24"/>
  <c r="X380" i="24"/>
  <c r="W380" i="24"/>
  <c r="V380" i="24"/>
  <c r="U380" i="24"/>
  <c r="T380" i="24"/>
  <c r="AA379" i="24"/>
  <c r="Z379" i="24"/>
  <c r="Y379" i="24"/>
  <c r="X379" i="24"/>
  <c r="W379" i="24"/>
  <c r="V379" i="24"/>
  <c r="U379" i="24"/>
  <c r="T379" i="24"/>
  <c r="AA378" i="24"/>
  <c r="Z378" i="24"/>
  <c r="Y378" i="24"/>
  <c r="X378" i="24"/>
  <c r="W378" i="24"/>
  <c r="V378" i="24"/>
  <c r="U378" i="24"/>
  <c r="T378" i="24"/>
  <c r="AA377" i="24"/>
  <c r="Z377" i="24"/>
  <c r="Y377" i="24"/>
  <c r="X377" i="24"/>
  <c r="W377" i="24"/>
  <c r="V377" i="24"/>
  <c r="U377" i="24"/>
  <c r="T377" i="24"/>
  <c r="AA376" i="24"/>
  <c r="Z376" i="24"/>
  <c r="Y376" i="24"/>
  <c r="X376" i="24"/>
  <c r="W376" i="24"/>
  <c r="V376" i="24"/>
  <c r="U376" i="24"/>
  <c r="T376" i="24"/>
  <c r="AA375" i="24"/>
  <c r="Z375" i="24"/>
  <c r="Y375" i="24"/>
  <c r="X375" i="24"/>
  <c r="W375" i="24"/>
  <c r="V375" i="24"/>
  <c r="U375" i="24"/>
  <c r="T375" i="24"/>
  <c r="AA374" i="24"/>
  <c r="Z374" i="24"/>
  <c r="Y374" i="24"/>
  <c r="X374" i="24"/>
  <c r="W374" i="24"/>
  <c r="V374" i="24"/>
  <c r="U374" i="24"/>
  <c r="T374" i="24"/>
  <c r="AA373" i="24"/>
  <c r="Z373" i="24"/>
  <c r="Y373" i="24"/>
  <c r="X373" i="24"/>
  <c r="W373" i="24"/>
  <c r="V373" i="24"/>
  <c r="U373" i="24"/>
  <c r="T373" i="24"/>
  <c r="AA372" i="24"/>
  <c r="Z372" i="24"/>
  <c r="Y372" i="24"/>
  <c r="X372" i="24"/>
  <c r="W372" i="24"/>
  <c r="V372" i="24"/>
  <c r="U372" i="24"/>
  <c r="T372" i="24"/>
  <c r="AA371" i="24"/>
  <c r="Z371" i="24"/>
  <c r="Y371" i="24"/>
  <c r="X371" i="24"/>
  <c r="W371" i="24"/>
  <c r="V371" i="24"/>
  <c r="U371" i="24"/>
  <c r="T371" i="24"/>
  <c r="AA370" i="24"/>
  <c r="Z370" i="24"/>
  <c r="Y370" i="24"/>
  <c r="X370" i="24"/>
  <c r="W370" i="24"/>
  <c r="V370" i="24"/>
  <c r="U370" i="24"/>
  <c r="T370" i="24"/>
  <c r="AA369" i="24"/>
  <c r="Z369" i="24"/>
  <c r="Y369" i="24"/>
  <c r="X369" i="24"/>
  <c r="W369" i="24"/>
  <c r="V369" i="24"/>
  <c r="U369" i="24"/>
  <c r="T369" i="24"/>
  <c r="AA368" i="24"/>
  <c r="Z368" i="24"/>
  <c r="Y368" i="24"/>
  <c r="X368" i="24"/>
  <c r="W368" i="24"/>
  <c r="V368" i="24"/>
  <c r="U368" i="24"/>
  <c r="T368" i="24"/>
  <c r="AA367" i="24"/>
  <c r="Z367" i="24"/>
  <c r="Y367" i="24"/>
  <c r="X367" i="24"/>
  <c r="W367" i="24"/>
  <c r="V367" i="24"/>
  <c r="U367" i="24"/>
  <c r="T367" i="24"/>
  <c r="AA366" i="24"/>
  <c r="Z366" i="24"/>
  <c r="Y366" i="24"/>
  <c r="X366" i="24"/>
  <c r="W366" i="24"/>
  <c r="V366" i="24"/>
  <c r="U366" i="24"/>
  <c r="T366" i="24"/>
  <c r="AA365" i="24"/>
  <c r="Z365" i="24"/>
  <c r="Y365" i="24"/>
  <c r="X365" i="24"/>
  <c r="W365" i="24"/>
  <c r="V365" i="24"/>
  <c r="U365" i="24"/>
  <c r="T365" i="24"/>
  <c r="AA364" i="24"/>
  <c r="Z364" i="24"/>
  <c r="Y364" i="24"/>
  <c r="X364" i="24"/>
  <c r="W364" i="24"/>
  <c r="V364" i="24"/>
  <c r="U364" i="24"/>
  <c r="T364" i="24"/>
  <c r="AA363" i="24"/>
  <c r="Z363" i="24"/>
  <c r="Y363" i="24"/>
  <c r="X363" i="24"/>
  <c r="W363" i="24"/>
  <c r="V363" i="24"/>
  <c r="U363" i="24"/>
  <c r="T363" i="24"/>
  <c r="AA362" i="24"/>
  <c r="Z362" i="24"/>
  <c r="Y362" i="24"/>
  <c r="X362" i="24"/>
  <c r="W362" i="24"/>
  <c r="V362" i="24"/>
  <c r="U362" i="24"/>
  <c r="T362" i="24"/>
  <c r="AA361" i="24"/>
  <c r="Z361" i="24"/>
  <c r="Y361" i="24"/>
  <c r="X361" i="24"/>
  <c r="W361" i="24"/>
  <c r="V361" i="24"/>
  <c r="U361" i="24"/>
  <c r="T361" i="24"/>
  <c r="AA360" i="24"/>
  <c r="Z360" i="24"/>
  <c r="Y360" i="24"/>
  <c r="X360" i="24"/>
  <c r="W360" i="24"/>
  <c r="V360" i="24"/>
  <c r="U360" i="24"/>
  <c r="T360" i="24"/>
  <c r="AA359" i="24"/>
  <c r="Z359" i="24"/>
  <c r="Y359" i="24"/>
  <c r="X359" i="24"/>
  <c r="W359" i="24"/>
  <c r="V359" i="24"/>
  <c r="U359" i="24"/>
  <c r="T359" i="24"/>
  <c r="AA358" i="24"/>
  <c r="Z358" i="24"/>
  <c r="Y358" i="24"/>
  <c r="X358" i="24"/>
  <c r="W358" i="24"/>
  <c r="V358" i="24"/>
  <c r="U358" i="24"/>
  <c r="T358" i="24"/>
  <c r="AA357" i="24"/>
  <c r="Z357" i="24"/>
  <c r="Y357" i="24"/>
  <c r="X357" i="24"/>
  <c r="W357" i="24"/>
  <c r="V357" i="24"/>
  <c r="U357" i="24"/>
  <c r="T357" i="24"/>
  <c r="AA356" i="24"/>
  <c r="Z356" i="24"/>
  <c r="Y356" i="24"/>
  <c r="X356" i="24"/>
  <c r="W356" i="24"/>
  <c r="V356" i="24"/>
  <c r="U356" i="24"/>
  <c r="T356" i="24"/>
  <c r="AA355" i="24"/>
  <c r="Z355" i="24"/>
  <c r="Y355" i="24"/>
  <c r="X355" i="24"/>
  <c r="W355" i="24"/>
  <c r="V355" i="24"/>
  <c r="U355" i="24"/>
  <c r="T355" i="24"/>
  <c r="AA354" i="24"/>
  <c r="Z354" i="24"/>
  <c r="Y354" i="24"/>
  <c r="X354" i="24"/>
  <c r="W354" i="24"/>
  <c r="V354" i="24"/>
  <c r="U354" i="24"/>
  <c r="T354" i="24"/>
  <c r="AA353" i="24"/>
  <c r="Z353" i="24"/>
  <c r="Y353" i="24"/>
  <c r="X353" i="24"/>
  <c r="W353" i="24"/>
  <c r="V353" i="24"/>
  <c r="U353" i="24"/>
  <c r="T353" i="24"/>
  <c r="AA352" i="24"/>
  <c r="Z352" i="24"/>
  <c r="Y352" i="24"/>
  <c r="X352" i="24"/>
  <c r="W352" i="24"/>
  <c r="V352" i="24"/>
  <c r="U352" i="24"/>
  <c r="T352" i="24"/>
  <c r="AA351" i="24"/>
  <c r="Z351" i="24"/>
  <c r="Y351" i="24"/>
  <c r="X351" i="24"/>
  <c r="W351" i="24"/>
  <c r="V351" i="24"/>
  <c r="U351" i="24"/>
  <c r="T351" i="24"/>
  <c r="AA350" i="24"/>
  <c r="Z350" i="24"/>
  <c r="Y350" i="24"/>
  <c r="X350" i="24"/>
  <c r="W350" i="24"/>
  <c r="V350" i="24"/>
  <c r="U350" i="24"/>
  <c r="T350" i="24"/>
  <c r="AA349" i="24"/>
  <c r="Z349" i="24"/>
  <c r="Y349" i="24"/>
  <c r="X349" i="24"/>
  <c r="W349" i="24"/>
  <c r="V349" i="24"/>
  <c r="U349" i="24"/>
  <c r="T349" i="24"/>
  <c r="AA348" i="24"/>
  <c r="Z348" i="24"/>
  <c r="Y348" i="24"/>
  <c r="X348" i="24"/>
  <c r="W348" i="24"/>
  <c r="V348" i="24"/>
  <c r="U348" i="24"/>
  <c r="T348" i="24"/>
  <c r="AA347" i="24"/>
  <c r="Z347" i="24"/>
  <c r="Y347" i="24"/>
  <c r="X347" i="24"/>
  <c r="W347" i="24"/>
  <c r="V347" i="24"/>
  <c r="U347" i="24"/>
  <c r="T347" i="24"/>
  <c r="AA346" i="24"/>
  <c r="Z346" i="24"/>
  <c r="Y346" i="24"/>
  <c r="X346" i="24"/>
  <c r="W346" i="24"/>
  <c r="V346" i="24"/>
  <c r="U346" i="24"/>
  <c r="T346" i="24"/>
  <c r="AA345" i="24"/>
  <c r="Z345" i="24"/>
  <c r="Y345" i="24"/>
  <c r="X345" i="24"/>
  <c r="W345" i="24"/>
  <c r="V345" i="24"/>
  <c r="U345" i="24"/>
  <c r="T345" i="24"/>
  <c r="AA344" i="24"/>
  <c r="Z344" i="24"/>
  <c r="Y344" i="24"/>
  <c r="X344" i="24"/>
  <c r="W344" i="24"/>
  <c r="V344" i="24"/>
  <c r="U344" i="24"/>
  <c r="T344" i="24"/>
  <c r="AA343" i="24"/>
  <c r="Z343" i="24"/>
  <c r="Y343" i="24"/>
  <c r="X343" i="24"/>
  <c r="W343" i="24"/>
  <c r="V343" i="24"/>
  <c r="U343" i="24"/>
  <c r="T343" i="24"/>
  <c r="AA342" i="24"/>
  <c r="Z342" i="24"/>
  <c r="Y342" i="24"/>
  <c r="X342" i="24"/>
  <c r="W342" i="24"/>
  <c r="V342" i="24"/>
  <c r="U342" i="24"/>
  <c r="T342" i="24"/>
  <c r="AA341" i="24"/>
  <c r="Z341" i="24"/>
  <c r="Y341" i="24"/>
  <c r="X341" i="24"/>
  <c r="W341" i="24"/>
  <c r="V341" i="24"/>
  <c r="U341" i="24"/>
  <c r="T341" i="24"/>
  <c r="AA340" i="24"/>
  <c r="Z340" i="24"/>
  <c r="Y340" i="24"/>
  <c r="X340" i="24"/>
  <c r="W340" i="24"/>
  <c r="V340" i="24"/>
  <c r="U340" i="24"/>
  <c r="T340" i="24"/>
  <c r="AA339" i="24"/>
  <c r="Z339" i="24"/>
  <c r="Y339" i="24"/>
  <c r="X339" i="24"/>
  <c r="W339" i="24"/>
  <c r="V339" i="24"/>
  <c r="U339" i="24"/>
  <c r="T339" i="24"/>
  <c r="AA338" i="24"/>
  <c r="Z338" i="24"/>
  <c r="Y338" i="24"/>
  <c r="X338" i="24"/>
  <c r="W338" i="24"/>
  <c r="V338" i="24"/>
  <c r="U338" i="24"/>
  <c r="T338" i="24"/>
  <c r="AA337" i="24"/>
  <c r="Z337" i="24"/>
  <c r="Y337" i="24"/>
  <c r="X337" i="24"/>
  <c r="W337" i="24"/>
  <c r="V337" i="24"/>
  <c r="U337" i="24"/>
  <c r="T337" i="24"/>
  <c r="AA336" i="24"/>
  <c r="Z336" i="24"/>
  <c r="Y336" i="24"/>
  <c r="X336" i="24"/>
  <c r="W336" i="24"/>
  <c r="V336" i="24"/>
  <c r="U336" i="24"/>
  <c r="T336" i="24"/>
  <c r="AA335" i="24"/>
  <c r="Z335" i="24"/>
  <c r="Y335" i="24"/>
  <c r="X335" i="24"/>
  <c r="W335" i="24"/>
  <c r="V335" i="24"/>
  <c r="U335" i="24"/>
  <c r="T335" i="24"/>
  <c r="AA334" i="24"/>
  <c r="Z334" i="24"/>
  <c r="Y334" i="24"/>
  <c r="X334" i="24"/>
  <c r="W334" i="24"/>
  <c r="V334" i="24"/>
  <c r="U334" i="24"/>
  <c r="T334" i="24"/>
  <c r="AA333" i="24"/>
  <c r="Z333" i="24"/>
  <c r="Y333" i="24"/>
  <c r="X333" i="24"/>
  <c r="W333" i="24"/>
  <c r="V333" i="24"/>
  <c r="U333" i="24"/>
  <c r="T333" i="24"/>
  <c r="AA332" i="24"/>
  <c r="Z332" i="24"/>
  <c r="Y332" i="24"/>
  <c r="X332" i="24"/>
  <c r="W332" i="24"/>
  <c r="V332" i="24"/>
  <c r="U332" i="24"/>
  <c r="T332" i="24"/>
  <c r="AA331" i="24"/>
  <c r="Z331" i="24"/>
  <c r="Y331" i="24"/>
  <c r="X331" i="24"/>
  <c r="W331" i="24"/>
  <c r="V331" i="24"/>
  <c r="U331" i="24"/>
  <c r="T331" i="24"/>
  <c r="AA330" i="24"/>
  <c r="Z330" i="24"/>
  <c r="Y330" i="24"/>
  <c r="X330" i="24"/>
  <c r="W330" i="24"/>
  <c r="V330" i="24"/>
  <c r="U330" i="24"/>
  <c r="T330" i="24"/>
  <c r="AA329" i="24"/>
  <c r="Z329" i="24"/>
  <c r="Y329" i="24"/>
  <c r="X329" i="24"/>
  <c r="W329" i="24"/>
  <c r="V329" i="24"/>
  <c r="U329" i="24"/>
  <c r="T329" i="24"/>
  <c r="AA328" i="24"/>
  <c r="Z328" i="24"/>
  <c r="Y328" i="24"/>
  <c r="X328" i="24"/>
  <c r="W328" i="24"/>
  <c r="V328" i="24"/>
  <c r="U328" i="24"/>
  <c r="T328" i="24"/>
  <c r="AA327" i="24"/>
  <c r="Z327" i="24"/>
  <c r="Y327" i="24"/>
  <c r="X327" i="24"/>
  <c r="W327" i="24"/>
  <c r="V327" i="24"/>
  <c r="U327" i="24"/>
  <c r="T327" i="24"/>
  <c r="AA326" i="24"/>
  <c r="Z326" i="24"/>
  <c r="Y326" i="24"/>
  <c r="X326" i="24"/>
  <c r="W326" i="24"/>
  <c r="V326" i="24"/>
  <c r="U326" i="24"/>
  <c r="T326" i="24"/>
  <c r="AA325" i="24"/>
  <c r="Z325" i="24"/>
  <c r="Y325" i="24"/>
  <c r="X325" i="24"/>
  <c r="W325" i="24"/>
  <c r="V325" i="24"/>
  <c r="U325" i="24"/>
  <c r="T325" i="24"/>
  <c r="AA324" i="24"/>
  <c r="Z324" i="24"/>
  <c r="Y324" i="24"/>
  <c r="X324" i="24"/>
  <c r="W324" i="24"/>
  <c r="V324" i="24"/>
  <c r="U324" i="24"/>
  <c r="T324" i="24"/>
  <c r="AA323" i="24"/>
  <c r="Z323" i="24"/>
  <c r="Y323" i="24"/>
  <c r="X323" i="24"/>
  <c r="W323" i="24"/>
  <c r="V323" i="24"/>
  <c r="U323" i="24"/>
  <c r="T323" i="24"/>
  <c r="AA322" i="24"/>
  <c r="Z322" i="24"/>
  <c r="Y322" i="24"/>
  <c r="X322" i="24"/>
  <c r="W322" i="24"/>
  <c r="V322" i="24"/>
  <c r="U322" i="24"/>
  <c r="T322" i="24"/>
  <c r="AA321" i="24"/>
  <c r="Z321" i="24"/>
  <c r="Y321" i="24"/>
  <c r="X321" i="24"/>
  <c r="W321" i="24"/>
  <c r="V321" i="24"/>
  <c r="U321" i="24"/>
  <c r="T321" i="24"/>
  <c r="AA320" i="24"/>
  <c r="Z320" i="24"/>
  <c r="Y320" i="24"/>
  <c r="X320" i="24"/>
  <c r="W320" i="24"/>
  <c r="V320" i="24"/>
  <c r="U320" i="24"/>
  <c r="T320" i="24"/>
  <c r="AA319" i="24"/>
  <c r="Z319" i="24"/>
  <c r="Y319" i="24"/>
  <c r="X319" i="24"/>
  <c r="W319" i="24"/>
  <c r="V319" i="24"/>
  <c r="U319" i="24"/>
  <c r="T319" i="24"/>
  <c r="AA318" i="24"/>
  <c r="Z318" i="24"/>
  <c r="Y318" i="24"/>
  <c r="X318" i="24"/>
  <c r="W318" i="24"/>
  <c r="V318" i="24"/>
  <c r="U318" i="24"/>
  <c r="T318" i="24"/>
  <c r="AA317" i="24"/>
  <c r="Z317" i="24"/>
  <c r="Y317" i="24"/>
  <c r="X317" i="24"/>
  <c r="W317" i="24"/>
  <c r="V317" i="24"/>
  <c r="U317" i="24"/>
  <c r="T317" i="24"/>
  <c r="AA316" i="24"/>
  <c r="Z316" i="24"/>
  <c r="Y316" i="24"/>
  <c r="X316" i="24"/>
  <c r="W316" i="24"/>
  <c r="V316" i="24"/>
  <c r="U316" i="24"/>
  <c r="T316" i="24"/>
  <c r="AA315" i="24"/>
  <c r="Z315" i="24"/>
  <c r="Y315" i="24"/>
  <c r="X315" i="24"/>
  <c r="W315" i="24"/>
  <c r="V315" i="24"/>
  <c r="U315" i="24"/>
  <c r="T315" i="24"/>
  <c r="AA314" i="24"/>
  <c r="Z314" i="24"/>
  <c r="Y314" i="24"/>
  <c r="X314" i="24"/>
  <c r="W314" i="24"/>
  <c r="V314" i="24"/>
  <c r="U314" i="24"/>
  <c r="T314" i="24"/>
  <c r="AA313" i="24"/>
  <c r="Z313" i="24"/>
  <c r="Y313" i="24"/>
  <c r="X313" i="24"/>
  <c r="W313" i="24"/>
  <c r="V313" i="24"/>
  <c r="U313" i="24"/>
  <c r="T313" i="24"/>
  <c r="AA312" i="24"/>
  <c r="Z312" i="24"/>
  <c r="Y312" i="24"/>
  <c r="X312" i="24"/>
  <c r="W312" i="24"/>
  <c r="V312" i="24"/>
  <c r="U312" i="24"/>
  <c r="T312" i="24"/>
  <c r="AA311" i="24"/>
  <c r="Z311" i="24"/>
  <c r="Y311" i="24"/>
  <c r="X311" i="24"/>
  <c r="W311" i="24"/>
  <c r="V311" i="24"/>
  <c r="U311" i="24"/>
  <c r="T311" i="24"/>
  <c r="AA310" i="24"/>
  <c r="Z310" i="24"/>
  <c r="Y310" i="24"/>
  <c r="X310" i="24"/>
  <c r="W310" i="24"/>
  <c r="V310" i="24"/>
  <c r="U310" i="24"/>
  <c r="T310" i="24"/>
  <c r="AA309" i="24"/>
  <c r="Z309" i="24"/>
  <c r="Y309" i="24"/>
  <c r="X309" i="24"/>
  <c r="W309" i="24"/>
  <c r="V309" i="24"/>
  <c r="U309" i="24"/>
  <c r="T309" i="24"/>
  <c r="AA308" i="24"/>
  <c r="Z308" i="24"/>
  <c r="Y308" i="24"/>
  <c r="X308" i="24"/>
  <c r="W308" i="24"/>
  <c r="V308" i="24"/>
  <c r="U308" i="24"/>
  <c r="T308" i="24"/>
  <c r="AA307" i="24"/>
  <c r="Z307" i="24"/>
  <c r="Y307" i="24"/>
  <c r="X307" i="24"/>
  <c r="W307" i="24"/>
  <c r="V307" i="24"/>
  <c r="U307" i="24"/>
  <c r="T307" i="24"/>
  <c r="AA306" i="24"/>
  <c r="Z306" i="24"/>
  <c r="Y306" i="24"/>
  <c r="X306" i="24"/>
  <c r="W306" i="24"/>
  <c r="V306" i="24"/>
  <c r="U306" i="24"/>
  <c r="T306" i="24"/>
  <c r="AA305" i="24"/>
  <c r="Z305" i="24"/>
  <c r="Y305" i="24"/>
  <c r="X305" i="24"/>
  <c r="W305" i="24"/>
  <c r="V305" i="24"/>
  <c r="U305" i="24"/>
  <c r="T305" i="24"/>
  <c r="AA304" i="24"/>
  <c r="Z304" i="24"/>
  <c r="Y304" i="24"/>
  <c r="X304" i="24"/>
  <c r="W304" i="24"/>
  <c r="V304" i="24"/>
  <c r="U304" i="24"/>
  <c r="T304" i="24"/>
  <c r="AA303" i="24"/>
  <c r="Z303" i="24"/>
  <c r="Y303" i="24"/>
  <c r="X303" i="24"/>
  <c r="W303" i="24"/>
  <c r="V303" i="24"/>
  <c r="U303" i="24"/>
  <c r="T303" i="24"/>
  <c r="AA302" i="24"/>
  <c r="Z302" i="24"/>
  <c r="Y302" i="24"/>
  <c r="X302" i="24"/>
  <c r="W302" i="24"/>
  <c r="V302" i="24"/>
  <c r="U302" i="24"/>
  <c r="T302" i="24"/>
  <c r="AA301" i="24"/>
  <c r="Z301" i="24"/>
  <c r="Y301" i="24"/>
  <c r="X301" i="24"/>
  <c r="W301" i="24"/>
  <c r="V301" i="24"/>
  <c r="U301" i="24"/>
  <c r="T301" i="24"/>
  <c r="AA300" i="24"/>
  <c r="Z300" i="24"/>
  <c r="Y300" i="24"/>
  <c r="X300" i="24"/>
  <c r="W300" i="24"/>
  <c r="V300" i="24"/>
  <c r="U300" i="24"/>
  <c r="T300" i="24"/>
  <c r="AA299" i="24"/>
  <c r="Z299" i="24"/>
  <c r="Y299" i="24"/>
  <c r="X299" i="24"/>
  <c r="W299" i="24"/>
  <c r="V299" i="24"/>
  <c r="U299" i="24"/>
  <c r="T299" i="24"/>
  <c r="AA298" i="24"/>
  <c r="Z298" i="24"/>
  <c r="Y298" i="24"/>
  <c r="X298" i="24"/>
  <c r="W298" i="24"/>
  <c r="V298" i="24"/>
  <c r="U298" i="24"/>
  <c r="T298" i="24"/>
  <c r="AA297" i="24"/>
  <c r="Z297" i="24"/>
  <c r="Y297" i="24"/>
  <c r="X297" i="24"/>
  <c r="W297" i="24"/>
  <c r="V297" i="24"/>
  <c r="U297" i="24"/>
  <c r="T297" i="24"/>
  <c r="AA296" i="24"/>
  <c r="Z296" i="24"/>
  <c r="Y296" i="24"/>
  <c r="X296" i="24"/>
  <c r="W296" i="24"/>
  <c r="V296" i="24"/>
  <c r="U296" i="24"/>
  <c r="T296" i="24"/>
  <c r="AA295" i="24"/>
  <c r="Z295" i="24"/>
  <c r="Y295" i="24"/>
  <c r="X295" i="24"/>
  <c r="W295" i="24"/>
  <c r="V295" i="24"/>
  <c r="U295" i="24"/>
  <c r="T295" i="24"/>
  <c r="AA294" i="24"/>
  <c r="Z294" i="24"/>
  <c r="Y294" i="24"/>
  <c r="X294" i="24"/>
  <c r="W294" i="24"/>
  <c r="V294" i="24"/>
  <c r="U294" i="24"/>
  <c r="T294" i="24"/>
  <c r="AA293" i="24"/>
  <c r="Z293" i="24"/>
  <c r="Y293" i="24"/>
  <c r="X293" i="24"/>
  <c r="W293" i="24"/>
  <c r="V293" i="24"/>
  <c r="U293" i="24"/>
  <c r="T293" i="24"/>
  <c r="AA292" i="24"/>
  <c r="Z292" i="24"/>
  <c r="Y292" i="24"/>
  <c r="X292" i="24"/>
  <c r="W292" i="24"/>
  <c r="V292" i="24"/>
  <c r="U292" i="24"/>
  <c r="T292" i="24"/>
  <c r="AA291" i="24"/>
  <c r="Z291" i="24"/>
  <c r="Y291" i="24"/>
  <c r="X291" i="24"/>
  <c r="W291" i="24"/>
  <c r="V291" i="24"/>
  <c r="U291" i="24"/>
  <c r="T291" i="24"/>
  <c r="AA290" i="24"/>
  <c r="Z290" i="24"/>
  <c r="Y290" i="24"/>
  <c r="X290" i="24"/>
  <c r="W290" i="24"/>
  <c r="V290" i="24"/>
  <c r="U290" i="24"/>
  <c r="T290" i="24"/>
  <c r="AA289" i="24"/>
  <c r="Z289" i="24"/>
  <c r="Y289" i="24"/>
  <c r="X289" i="24"/>
  <c r="W289" i="24"/>
  <c r="V289" i="24"/>
  <c r="U289" i="24"/>
  <c r="T289" i="24"/>
  <c r="AA288" i="24"/>
  <c r="Z288" i="24"/>
  <c r="Y288" i="24"/>
  <c r="X288" i="24"/>
  <c r="W288" i="24"/>
  <c r="V288" i="24"/>
  <c r="U288" i="24"/>
  <c r="T288" i="24"/>
  <c r="AA287" i="24"/>
  <c r="Z287" i="24"/>
  <c r="Y287" i="24"/>
  <c r="X287" i="24"/>
  <c r="W287" i="24"/>
  <c r="V287" i="24"/>
  <c r="U287" i="24"/>
  <c r="T287" i="24"/>
  <c r="AA286" i="24"/>
  <c r="Z286" i="24"/>
  <c r="Y286" i="24"/>
  <c r="X286" i="24"/>
  <c r="W286" i="24"/>
  <c r="V286" i="24"/>
  <c r="U286" i="24"/>
  <c r="T286" i="24"/>
  <c r="AA285" i="24"/>
  <c r="Z285" i="24"/>
  <c r="Y285" i="24"/>
  <c r="X285" i="24"/>
  <c r="W285" i="24"/>
  <c r="V285" i="24"/>
  <c r="U285" i="24"/>
  <c r="T285" i="24"/>
  <c r="AA284" i="24"/>
  <c r="Z284" i="24"/>
  <c r="Y284" i="24"/>
  <c r="X284" i="24"/>
  <c r="W284" i="24"/>
  <c r="V284" i="24"/>
  <c r="U284" i="24"/>
  <c r="T284" i="24"/>
  <c r="AA283" i="24"/>
  <c r="Z283" i="24"/>
  <c r="Y283" i="24"/>
  <c r="X283" i="24"/>
  <c r="W283" i="24"/>
  <c r="V283" i="24"/>
  <c r="U283" i="24"/>
  <c r="T283" i="24"/>
  <c r="AA282" i="24"/>
  <c r="Z282" i="24"/>
  <c r="Y282" i="24"/>
  <c r="X282" i="24"/>
  <c r="W282" i="24"/>
  <c r="V282" i="24"/>
  <c r="U282" i="24"/>
  <c r="T282" i="24"/>
  <c r="AA281" i="24"/>
  <c r="Z281" i="24"/>
  <c r="Y281" i="24"/>
  <c r="X281" i="24"/>
  <c r="W281" i="24"/>
  <c r="V281" i="24"/>
  <c r="U281" i="24"/>
  <c r="T281" i="24"/>
  <c r="AA280" i="24"/>
  <c r="Z280" i="24"/>
  <c r="Y280" i="24"/>
  <c r="X280" i="24"/>
  <c r="W280" i="24"/>
  <c r="V280" i="24"/>
  <c r="U280" i="24"/>
  <c r="T280" i="24"/>
  <c r="AA279" i="24"/>
  <c r="Z279" i="24"/>
  <c r="Y279" i="24"/>
  <c r="X279" i="24"/>
  <c r="W279" i="24"/>
  <c r="V279" i="24"/>
  <c r="U279" i="24"/>
  <c r="T279" i="24"/>
  <c r="AA278" i="24"/>
  <c r="Z278" i="24"/>
  <c r="Y278" i="24"/>
  <c r="X278" i="24"/>
  <c r="W278" i="24"/>
  <c r="V278" i="24"/>
  <c r="U278" i="24"/>
  <c r="T278" i="24"/>
  <c r="AA277" i="24"/>
  <c r="Z277" i="24"/>
  <c r="Y277" i="24"/>
  <c r="X277" i="24"/>
  <c r="W277" i="24"/>
  <c r="V277" i="24"/>
  <c r="U277" i="24"/>
  <c r="T277" i="24"/>
  <c r="AA276" i="24"/>
  <c r="Z276" i="24"/>
  <c r="Y276" i="24"/>
  <c r="X276" i="24"/>
  <c r="W276" i="24"/>
  <c r="V276" i="24"/>
  <c r="U276" i="24"/>
  <c r="T276" i="24"/>
  <c r="AA275" i="24"/>
  <c r="Z275" i="24"/>
  <c r="Y275" i="24"/>
  <c r="X275" i="24"/>
  <c r="W275" i="24"/>
  <c r="V275" i="24"/>
  <c r="U275" i="24"/>
  <c r="T275" i="24"/>
  <c r="AA274" i="24"/>
  <c r="Z274" i="24"/>
  <c r="Y274" i="24"/>
  <c r="X274" i="24"/>
  <c r="W274" i="24"/>
  <c r="V274" i="24"/>
  <c r="U274" i="24"/>
  <c r="T274" i="24"/>
  <c r="AA273" i="24"/>
  <c r="Z273" i="24"/>
  <c r="Y273" i="24"/>
  <c r="X273" i="24"/>
  <c r="W273" i="24"/>
  <c r="V273" i="24"/>
  <c r="U273" i="24"/>
  <c r="T273" i="24"/>
  <c r="AA272" i="24"/>
  <c r="Z272" i="24"/>
  <c r="Y272" i="24"/>
  <c r="X272" i="24"/>
  <c r="W272" i="24"/>
  <c r="V272" i="24"/>
  <c r="U272" i="24"/>
  <c r="T272" i="24"/>
  <c r="AA271" i="24"/>
  <c r="Z271" i="24"/>
  <c r="Y271" i="24"/>
  <c r="X271" i="24"/>
  <c r="W271" i="24"/>
  <c r="V271" i="24"/>
  <c r="U271" i="24"/>
  <c r="T271" i="24"/>
  <c r="AA270" i="24"/>
  <c r="Z270" i="24"/>
  <c r="Y270" i="24"/>
  <c r="X270" i="24"/>
  <c r="W270" i="24"/>
  <c r="V270" i="24"/>
  <c r="U270" i="24"/>
  <c r="T270" i="24"/>
  <c r="AA269" i="24"/>
  <c r="Z269" i="24"/>
  <c r="Y269" i="24"/>
  <c r="X269" i="24"/>
  <c r="W269" i="24"/>
  <c r="V269" i="24"/>
  <c r="U269" i="24"/>
  <c r="T269" i="24"/>
  <c r="AA268" i="24"/>
  <c r="Z268" i="24"/>
  <c r="Y268" i="24"/>
  <c r="X268" i="24"/>
  <c r="W268" i="24"/>
  <c r="V268" i="24"/>
  <c r="U268" i="24"/>
  <c r="T268" i="24"/>
  <c r="AA267" i="24"/>
  <c r="Z267" i="24"/>
  <c r="Y267" i="24"/>
  <c r="X267" i="24"/>
  <c r="W267" i="24"/>
  <c r="V267" i="24"/>
  <c r="U267" i="24"/>
  <c r="T267" i="24"/>
  <c r="AA266" i="24"/>
  <c r="Z266" i="24"/>
  <c r="Y266" i="24"/>
  <c r="X266" i="24"/>
  <c r="W266" i="24"/>
  <c r="V266" i="24"/>
  <c r="U266" i="24"/>
  <c r="T266" i="24"/>
  <c r="AA265" i="24"/>
  <c r="Z265" i="24"/>
  <c r="Y265" i="24"/>
  <c r="X265" i="24"/>
  <c r="W265" i="24"/>
  <c r="V265" i="24"/>
  <c r="U265" i="24"/>
  <c r="T265" i="24"/>
  <c r="AA264" i="24"/>
  <c r="Z264" i="24"/>
  <c r="Y264" i="24"/>
  <c r="X264" i="24"/>
  <c r="W264" i="24"/>
  <c r="V264" i="24"/>
  <c r="U264" i="24"/>
  <c r="T264" i="24"/>
  <c r="AA263" i="24"/>
  <c r="Z263" i="24"/>
  <c r="Y263" i="24"/>
  <c r="X263" i="24"/>
  <c r="W263" i="24"/>
  <c r="V263" i="24"/>
  <c r="U263" i="24"/>
  <c r="T263" i="24"/>
  <c r="AA262" i="24"/>
  <c r="Z262" i="24"/>
  <c r="Y262" i="24"/>
  <c r="X262" i="24"/>
  <c r="W262" i="24"/>
  <c r="V262" i="24"/>
  <c r="U262" i="24"/>
  <c r="T262" i="24"/>
  <c r="AA261" i="24"/>
  <c r="Z261" i="24"/>
  <c r="Y261" i="24"/>
  <c r="X261" i="24"/>
  <c r="W261" i="24"/>
  <c r="V261" i="24"/>
  <c r="U261" i="24"/>
  <c r="T261" i="24"/>
  <c r="AA260" i="24"/>
  <c r="Z260" i="24"/>
  <c r="Y260" i="24"/>
  <c r="X260" i="24"/>
  <c r="W260" i="24"/>
  <c r="V260" i="24"/>
  <c r="U260" i="24"/>
  <c r="T260" i="24"/>
  <c r="AA259" i="24"/>
  <c r="Z259" i="24"/>
  <c r="Y259" i="24"/>
  <c r="X259" i="24"/>
  <c r="W259" i="24"/>
  <c r="V259" i="24"/>
  <c r="U259" i="24"/>
  <c r="T259" i="24"/>
  <c r="AA258" i="24"/>
  <c r="Z258" i="24"/>
  <c r="Y258" i="24"/>
  <c r="X258" i="24"/>
  <c r="W258" i="24"/>
  <c r="V258" i="24"/>
  <c r="U258" i="24"/>
  <c r="T258" i="24"/>
  <c r="AA257" i="24"/>
  <c r="Z257" i="24"/>
  <c r="Y257" i="24"/>
  <c r="X257" i="24"/>
  <c r="W257" i="24"/>
  <c r="V257" i="24"/>
  <c r="U257" i="24"/>
  <c r="T257" i="24"/>
  <c r="AA256" i="24"/>
  <c r="Z256" i="24"/>
  <c r="Y256" i="24"/>
  <c r="X256" i="24"/>
  <c r="W256" i="24"/>
  <c r="V256" i="24"/>
  <c r="U256" i="24"/>
  <c r="T256" i="24"/>
  <c r="AA255" i="24"/>
  <c r="Z255" i="24"/>
  <c r="Y255" i="24"/>
  <c r="X255" i="24"/>
  <c r="W255" i="24"/>
  <c r="V255" i="24"/>
  <c r="U255" i="24"/>
  <c r="T255" i="24"/>
  <c r="AA254" i="24"/>
  <c r="Z254" i="24"/>
  <c r="Y254" i="24"/>
  <c r="X254" i="24"/>
  <c r="W254" i="24"/>
  <c r="V254" i="24"/>
  <c r="U254" i="24"/>
  <c r="T254" i="24"/>
  <c r="AA253" i="24"/>
  <c r="Z253" i="24"/>
  <c r="Y253" i="24"/>
  <c r="X253" i="24"/>
  <c r="W253" i="24"/>
  <c r="V253" i="24"/>
  <c r="U253" i="24"/>
  <c r="T253" i="24"/>
  <c r="AA252" i="24"/>
  <c r="Z252" i="24"/>
  <c r="Y252" i="24"/>
  <c r="X252" i="24"/>
  <c r="W252" i="24"/>
  <c r="V252" i="24"/>
  <c r="U252" i="24"/>
  <c r="T252" i="24"/>
  <c r="AA251" i="24"/>
  <c r="Z251" i="24"/>
  <c r="Y251" i="24"/>
  <c r="X251" i="24"/>
  <c r="W251" i="24"/>
  <c r="V251" i="24"/>
  <c r="U251" i="24"/>
  <c r="T251" i="24"/>
  <c r="AA250" i="24"/>
  <c r="Z250" i="24"/>
  <c r="Y250" i="24"/>
  <c r="X250" i="24"/>
  <c r="W250" i="24"/>
  <c r="V250" i="24"/>
  <c r="U250" i="24"/>
  <c r="T250" i="24"/>
  <c r="AA249" i="24"/>
  <c r="Z249" i="24"/>
  <c r="Y249" i="24"/>
  <c r="X249" i="24"/>
  <c r="W249" i="24"/>
  <c r="V249" i="24"/>
  <c r="U249" i="24"/>
  <c r="T249" i="24"/>
  <c r="AA248" i="24"/>
  <c r="Z248" i="24"/>
  <c r="Y248" i="24"/>
  <c r="X248" i="24"/>
  <c r="W248" i="24"/>
  <c r="V248" i="24"/>
  <c r="U248" i="24"/>
  <c r="T248" i="24"/>
  <c r="AA247" i="24"/>
  <c r="Z247" i="24"/>
  <c r="Y247" i="24"/>
  <c r="X247" i="24"/>
  <c r="W247" i="24"/>
  <c r="V247" i="24"/>
  <c r="U247" i="24"/>
  <c r="T247" i="24"/>
  <c r="AA246" i="24"/>
  <c r="Z246" i="24"/>
  <c r="Y246" i="24"/>
  <c r="X246" i="24"/>
  <c r="W246" i="24"/>
  <c r="V246" i="24"/>
  <c r="U246" i="24"/>
  <c r="T246" i="24"/>
  <c r="AA245" i="24"/>
  <c r="Z245" i="24"/>
  <c r="Y245" i="24"/>
  <c r="X245" i="24"/>
  <c r="W245" i="24"/>
  <c r="V245" i="24"/>
  <c r="U245" i="24"/>
  <c r="T245" i="24"/>
  <c r="AA244" i="24"/>
  <c r="Z244" i="24"/>
  <c r="Y244" i="24"/>
  <c r="X244" i="24"/>
  <c r="W244" i="24"/>
  <c r="V244" i="24"/>
  <c r="U244" i="24"/>
  <c r="T244" i="24"/>
  <c r="AA243" i="24"/>
  <c r="Z243" i="24"/>
  <c r="Y243" i="24"/>
  <c r="X243" i="24"/>
  <c r="W243" i="24"/>
  <c r="V243" i="24"/>
  <c r="U243" i="24"/>
  <c r="T243" i="24"/>
  <c r="AA242" i="24"/>
  <c r="Z242" i="24"/>
  <c r="Y242" i="24"/>
  <c r="X242" i="24"/>
  <c r="W242" i="24"/>
  <c r="V242" i="24"/>
  <c r="U242" i="24"/>
  <c r="T242" i="24"/>
  <c r="AA241" i="24"/>
  <c r="Z241" i="24"/>
  <c r="Y241" i="24"/>
  <c r="X241" i="24"/>
  <c r="W241" i="24"/>
  <c r="V241" i="24"/>
  <c r="U241" i="24"/>
  <c r="T241" i="24"/>
  <c r="AA240" i="24"/>
  <c r="Z240" i="24"/>
  <c r="Y240" i="24"/>
  <c r="X240" i="24"/>
  <c r="W240" i="24"/>
  <c r="V240" i="24"/>
  <c r="U240" i="24"/>
  <c r="T240" i="24"/>
  <c r="AA239" i="24"/>
  <c r="Z239" i="24"/>
  <c r="Y239" i="24"/>
  <c r="X239" i="24"/>
  <c r="W239" i="24"/>
  <c r="V239" i="24"/>
  <c r="U239" i="24"/>
  <c r="T239" i="24"/>
  <c r="AA238" i="24"/>
  <c r="Z238" i="24"/>
  <c r="Y238" i="24"/>
  <c r="X238" i="24"/>
  <c r="W238" i="24"/>
  <c r="V238" i="24"/>
  <c r="U238" i="24"/>
  <c r="T238" i="24"/>
  <c r="AA237" i="24"/>
  <c r="Z237" i="24"/>
  <c r="Y237" i="24"/>
  <c r="X237" i="24"/>
  <c r="W237" i="24"/>
  <c r="V237" i="24"/>
  <c r="U237" i="24"/>
  <c r="T237" i="24"/>
  <c r="AA236" i="24"/>
  <c r="Z236" i="24"/>
  <c r="Y236" i="24"/>
  <c r="X236" i="24"/>
  <c r="W236" i="24"/>
  <c r="V236" i="24"/>
  <c r="U236" i="24"/>
  <c r="T236" i="24"/>
  <c r="AA235" i="24"/>
  <c r="Z235" i="24"/>
  <c r="Y235" i="24"/>
  <c r="X235" i="24"/>
  <c r="W235" i="24"/>
  <c r="V235" i="24"/>
  <c r="U235" i="24"/>
  <c r="T235" i="24"/>
  <c r="AA234" i="24"/>
  <c r="Z234" i="24"/>
  <c r="Y234" i="24"/>
  <c r="X234" i="24"/>
  <c r="W234" i="24"/>
  <c r="V234" i="24"/>
  <c r="U234" i="24"/>
  <c r="T234" i="24"/>
  <c r="AA233" i="24"/>
  <c r="Z233" i="24"/>
  <c r="Y233" i="24"/>
  <c r="X233" i="24"/>
  <c r="W233" i="24"/>
  <c r="V233" i="24"/>
  <c r="U233" i="24"/>
  <c r="T233" i="24"/>
  <c r="AA232" i="24"/>
  <c r="Z232" i="24"/>
  <c r="Y232" i="24"/>
  <c r="X232" i="24"/>
  <c r="W232" i="24"/>
  <c r="V232" i="24"/>
  <c r="U232" i="24"/>
  <c r="T232" i="24"/>
  <c r="AA231" i="24"/>
  <c r="Z231" i="24"/>
  <c r="Y231" i="24"/>
  <c r="X231" i="24"/>
  <c r="W231" i="24"/>
  <c r="V231" i="24"/>
  <c r="U231" i="24"/>
  <c r="T231" i="24"/>
  <c r="AA230" i="24"/>
  <c r="Z230" i="24"/>
  <c r="Y230" i="24"/>
  <c r="X230" i="24"/>
  <c r="W230" i="24"/>
  <c r="V230" i="24"/>
  <c r="U230" i="24"/>
  <c r="T230" i="24"/>
  <c r="AA229" i="24"/>
  <c r="Z229" i="24"/>
  <c r="Y229" i="24"/>
  <c r="X229" i="24"/>
  <c r="W229" i="24"/>
  <c r="V229" i="24"/>
  <c r="U229" i="24"/>
  <c r="T229" i="24"/>
  <c r="AA228" i="24"/>
  <c r="Z228" i="24"/>
  <c r="Y228" i="24"/>
  <c r="X228" i="24"/>
  <c r="W228" i="24"/>
  <c r="V228" i="24"/>
  <c r="U228" i="24"/>
  <c r="T228" i="24"/>
  <c r="AA227" i="24"/>
  <c r="Z227" i="24"/>
  <c r="Y227" i="24"/>
  <c r="X227" i="24"/>
  <c r="W227" i="24"/>
  <c r="V227" i="24"/>
  <c r="U227" i="24"/>
  <c r="T227" i="24"/>
  <c r="AA226" i="24"/>
  <c r="Z226" i="24"/>
  <c r="Y226" i="24"/>
  <c r="X226" i="24"/>
  <c r="W226" i="24"/>
  <c r="V226" i="24"/>
  <c r="U226" i="24"/>
  <c r="T226" i="24"/>
  <c r="AA225" i="24"/>
  <c r="Z225" i="24"/>
  <c r="Y225" i="24"/>
  <c r="X225" i="24"/>
  <c r="W225" i="24"/>
  <c r="V225" i="24"/>
  <c r="U225" i="24"/>
  <c r="T225" i="24"/>
  <c r="AA224" i="24"/>
  <c r="Z224" i="24"/>
  <c r="Y224" i="24"/>
  <c r="X224" i="24"/>
  <c r="W224" i="24"/>
  <c r="V224" i="24"/>
  <c r="U224" i="24"/>
  <c r="T224" i="24"/>
  <c r="AA223" i="24"/>
  <c r="Z223" i="24"/>
  <c r="Y223" i="24"/>
  <c r="X223" i="24"/>
  <c r="W223" i="24"/>
  <c r="V223" i="24"/>
  <c r="U223" i="24"/>
  <c r="T223" i="24"/>
  <c r="AA222" i="24"/>
  <c r="Z222" i="24"/>
  <c r="Y222" i="24"/>
  <c r="X222" i="24"/>
  <c r="W222" i="24"/>
  <c r="V222" i="24"/>
  <c r="U222" i="24"/>
  <c r="T222" i="24"/>
  <c r="AA221" i="24"/>
  <c r="Z221" i="24"/>
  <c r="Y221" i="24"/>
  <c r="X221" i="24"/>
  <c r="W221" i="24"/>
  <c r="V221" i="24"/>
  <c r="U221" i="24"/>
  <c r="T221" i="24"/>
  <c r="AA220" i="24"/>
  <c r="Z220" i="24"/>
  <c r="Y220" i="24"/>
  <c r="X220" i="24"/>
  <c r="W220" i="24"/>
  <c r="V220" i="24"/>
  <c r="U220" i="24"/>
  <c r="T220" i="24"/>
  <c r="AA219" i="24"/>
  <c r="Z219" i="24"/>
  <c r="Y219" i="24"/>
  <c r="X219" i="24"/>
  <c r="W219" i="24"/>
  <c r="V219" i="24"/>
  <c r="U219" i="24"/>
  <c r="T219" i="24"/>
  <c r="AA218" i="24"/>
  <c r="Z218" i="24"/>
  <c r="Y218" i="24"/>
  <c r="X218" i="24"/>
  <c r="W218" i="24"/>
  <c r="V218" i="24"/>
  <c r="U218" i="24"/>
  <c r="T218" i="24"/>
  <c r="AA217" i="24"/>
  <c r="Z217" i="24"/>
  <c r="Y217" i="24"/>
  <c r="X217" i="24"/>
  <c r="W217" i="24"/>
  <c r="V217" i="24"/>
  <c r="U217" i="24"/>
  <c r="T217" i="24"/>
  <c r="AA216" i="24"/>
  <c r="Z216" i="24"/>
  <c r="Y216" i="24"/>
  <c r="X216" i="24"/>
  <c r="W216" i="24"/>
  <c r="V216" i="24"/>
  <c r="U216" i="24"/>
  <c r="T216" i="24"/>
  <c r="AA215" i="24"/>
  <c r="Z215" i="24"/>
  <c r="Y215" i="24"/>
  <c r="X215" i="24"/>
  <c r="W215" i="24"/>
  <c r="V215" i="24"/>
  <c r="U215" i="24"/>
  <c r="T215" i="24"/>
  <c r="AA214" i="24"/>
  <c r="Z214" i="24"/>
  <c r="Y214" i="24"/>
  <c r="X214" i="24"/>
  <c r="W214" i="24"/>
  <c r="V214" i="24"/>
  <c r="U214" i="24"/>
  <c r="T214" i="24"/>
  <c r="AA213" i="24"/>
  <c r="Z213" i="24"/>
  <c r="Y213" i="24"/>
  <c r="X213" i="24"/>
  <c r="W213" i="24"/>
  <c r="V213" i="24"/>
  <c r="U213" i="24"/>
  <c r="T213" i="24"/>
  <c r="AA212" i="24"/>
  <c r="Z212" i="24"/>
  <c r="Y212" i="24"/>
  <c r="X212" i="24"/>
  <c r="W212" i="24"/>
  <c r="V212" i="24"/>
  <c r="U212" i="24"/>
  <c r="T212" i="24"/>
  <c r="AA211" i="24"/>
  <c r="Z211" i="24"/>
  <c r="Y211" i="24"/>
  <c r="X211" i="24"/>
  <c r="W211" i="24"/>
  <c r="V211" i="24"/>
  <c r="U211" i="24"/>
  <c r="T211" i="24"/>
  <c r="AA210" i="24"/>
  <c r="Z210" i="24"/>
  <c r="Y210" i="24"/>
  <c r="X210" i="24"/>
  <c r="W210" i="24"/>
  <c r="V210" i="24"/>
  <c r="U210" i="24"/>
  <c r="T210" i="24"/>
  <c r="AA209" i="24"/>
  <c r="Z209" i="24"/>
  <c r="Y209" i="24"/>
  <c r="X209" i="24"/>
  <c r="W209" i="24"/>
  <c r="V209" i="24"/>
  <c r="U209" i="24"/>
  <c r="T209" i="24"/>
  <c r="AA208" i="24"/>
  <c r="Z208" i="24"/>
  <c r="Y208" i="24"/>
  <c r="X208" i="24"/>
  <c r="W208" i="24"/>
  <c r="V208" i="24"/>
  <c r="U208" i="24"/>
  <c r="T208" i="24"/>
  <c r="AA207" i="24"/>
  <c r="Z207" i="24"/>
  <c r="Y207" i="24"/>
  <c r="X207" i="24"/>
  <c r="W207" i="24"/>
  <c r="V207" i="24"/>
  <c r="U207" i="24"/>
  <c r="T207" i="24"/>
  <c r="AA206" i="24"/>
  <c r="Z206" i="24"/>
  <c r="Y206" i="24"/>
  <c r="X206" i="24"/>
  <c r="W206" i="24"/>
  <c r="V206" i="24"/>
  <c r="U206" i="24"/>
  <c r="T206" i="24"/>
  <c r="AA205" i="24"/>
  <c r="Z205" i="24"/>
  <c r="Y205" i="24"/>
  <c r="X205" i="24"/>
  <c r="W205" i="24"/>
  <c r="V205" i="24"/>
  <c r="U205" i="24"/>
  <c r="T205" i="24"/>
  <c r="AA204" i="24"/>
  <c r="Z204" i="24"/>
  <c r="Y204" i="24"/>
  <c r="X204" i="24"/>
  <c r="W204" i="24"/>
  <c r="V204" i="24"/>
  <c r="U204" i="24"/>
  <c r="T204" i="24"/>
  <c r="AA203" i="24"/>
  <c r="Z203" i="24"/>
  <c r="Y203" i="24"/>
  <c r="X203" i="24"/>
  <c r="W203" i="24"/>
  <c r="V203" i="24"/>
  <c r="U203" i="24"/>
  <c r="T203" i="24"/>
  <c r="AA202" i="24"/>
  <c r="Z202" i="24"/>
  <c r="Y202" i="24"/>
  <c r="X202" i="24"/>
  <c r="W202" i="24"/>
  <c r="V202" i="24"/>
  <c r="U202" i="24"/>
  <c r="T202" i="24"/>
  <c r="AA201" i="24"/>
  <c r="Z201" i="24"/>
  <c r="Y201" i="24"/>
  <c r="X201" i="24"/>
  <c r="W201" i="24"/>
  <c r="V201" i="24"/>
  <c r="U201" i="24"/>
  <c r="T201" i="24"/>
  <c r="AA200" i="24"/>
  <c r="Z200" i="24"/>
  <c r="Y200" i="24"/>
  <c r="X200" i="24"/>
  <c r="W200" i="24"/>
  <c r="V200" i="24"/>
  <c r="U200" i="24"/>
  <c r="T200" i="24"/>
  <c r="AA199" i="24"/>
  <c r="Z199" i="24"/>
  <c r="Y199" i="24"/>
  <c r="X199" i="24"/>
  <c r="W199" i="24"/>
  <c r="V199" i="24"/>
  <c r="U199" i="24"/>
  <c r="T199" i="24"/>
  <c r="AA198" i="24"/>
  <c r="Z198" i="24"/>
  <c r="Y198" i="24"/>
  <c r="X198" i="24"/>
  <c r="W198" i="24"/>
  <c r="V198" i="24"/>
  <c r="U198" i="24"/>
  <c r="T198" i="24"/>
  <c r="AA197" i="24"/>
  <c r="Z197" i="24"/>
  <c r="Y197" i="24"/>
  <c r="X197" i="24"/>
  <c r="W197" i="24"/>
  <c r="V197" i="24"/>
  <c r="U197" i="24"/>
  <c r="T197" i="24"/>
  <c r="AA196" i="24"/>
  <c r="Z196" i="24"/>
  <c r="Y196" i="24"/>
  <c r="X196" i="24"/>
  <c r="W196" i="24"/>
  <c r="V196" i="24"/>
  <c r="U196" i="24"/>
  <c r="T196" i="24"/>
  <c r="AA195" i="24"/>
  <c r="Z195" i="24"/>
  <c r="Y195" i="24"/>
  <c r="X195" i="24"/>
  <c r="W195" i="24"/>
  <c r="V195" i="24"/>
  <c r="U195" i="24"/>
  <c r="T195" i="24"/>
  <c r="AA194" i="24"/>
  <c r="Z194" i="24"/>
  <c r="Y194" i="24"/>
  <c r="X194" i="24"/>
  <c r="W194" i="24"/>
  <c r="V194" i="24"/>
  <c r="U194" i="24"/>
  <c r="T194" i="24"/>
  <c r="AA193" i="24"/>
  <c r="Z193" i="24"/>
  <c r="Y193" i="24"/>
  <c r="X193" i="24"/>
  <c r="W193" i="24"/>
  <c r="V193" i="24"/>
  <c r="U193" i="24"/>
  <c r="T193" i="24"/>
  <c r="AA192" i="24"/>
  <c r="Z192" i="24"/>
  <c r="Y192" i="24"/>
  <c r="X192" i="24"/>
  <c r="W192" i="24"/>
  <c r="V192" i="24"/>
  <c r="U192" i="24"/>
  <c r="T192" i="24"/>
  <c r="AA191" i="24"/>
  <c r="Z191" i="24"/>
  <c r="Y191" i="24"/>
  <c r="X191" i="24"/>
  <c r="W191" i="24"/>
  <c r="V191" i="24"/>
  <c r="U191" i="24"/>
  <c r="T191" i="24"/>
  <c r="AA190" i="24"/>
  <c r="Z190" i="24"/>
  <c r="Y190" i="24"/>
  <c r="X190" i="24"/>
  <c r="W190" i="24"/>
  <c r="V190" i="24"/>
  <c r="U190" i="24"/>
  <c r="T190" i="24"/>
  <c r="AA189" i="24"/>
  <c r="Z189" i="24"/>
  <c r="Y189" i="24"/>
  <c r="X189" i="24"/>
  <c r="W189" i="24"/>
  <c r="V189" i="24"/>
  <c r="U189" i="24"/>
  <c r="T189" i="24"/>
  <c r="AA188" i="24"/>
  <c r="Z188" i="24"/>
  <c r="Y188" i="24"/>
  <c r="X188" i="24"/>
  <c r="W188" i="24"/>
  <c r="V188" i="24"/>
  <c r="U188" i="24"/>
  <c r="T188" i="24"/>
  <c r="AA187" i="24"/>
  <c r="Z187" i="24"/>
  <c r="Y187" i="24"/>
  <c r="X187" i="24"/>
  <c r="W187" i="24"/>
  <c r="V187" i="24"/>
  <c r="U187" i="24"/>
  <c r="T187" i="24"/>
  <c r="AA186" i="24"/>
  <c r="Z186" i="24"/>
  <c r="Y186" i="24"/>
  <c r="X186" i="24"/>
  <c r="W186" i="24"/>
  <c r="V186" i="24"/>
  <c r="U186" i="24"/>
  <c r="T186" i="24"/>
  <c r="AA185" i="24"/>
  <c r="Z185" i="24"/>
  <c r="Y185" i="24"/>
  <c r="X185" i="24"/>
  <c r="W185" i="24"/>
  <c r="V185" i="24"/>
  <c r="U185" i="24"/>
  <c r="T185" i="24"/>
  <c r="AA184" i="24"/>
  <c r="Z184" i="24"/>
  <c r="Y184" i="24"/>
  <c r="X184" i="24"/>
  <c r="W184" i="24"/>
  <c r="V184" i="24"/>
  <c r="U184" i="24"/>
  <c r="T184" i="24"/>
  <c r="AA183" i="24"/>
  <c r="Z183" i="24"/>
  <c r="Y183" i="24"/>
  <c r="X183" i="24"/>
  <c r="W183" i="24"/>
  <c r="V183" i="24"/>
  <c r="U183" i="24"/>
  <c r="T183" i="24"/>
  <c r="AA182" i="24"/>
  <c r="Z182" i="24"/>
  <c r="Y182" i="24"/>
  <c r="X182" i="24"/>
  <c r="W182" i="24"/>
  <c r="V182" i="24"/>
  <c r="U182" i="24"/>
  <c r="T182" i="24"/>
  <c r="AA181" i="24"/>
  <c r="Z181" i="24"/>
  <c r="Y181" i="24"/>
  <c r="X181" i="24"/>
  <c r="W181" i="24"/>
  <c r="V181" i="24"/>
  <c r="U181" i="24"/>
  <c r="T181" i="24"/>
  <c r="AA180" i="24"/>
  <c r="Z180" i="24"/>
  <c r="Y180" i="24"/>
  <c r="X180" i="24"/>
  <c r="W180" i="24"/>
  <c r="V180" i="24"/>
  <c r="U180" i="24"/>
  <c r="T180" i="24"/>
  <c r="AA179" i="24"/>
  <c r="Z179" i="24"/>
  <c r="Y179" i="24"/>
  <c r="X179" i="24"/>
  <c r="W179" i="24"/>
  <c r="V179" i="24"/>
  <c r="U179" i="24"/>
  <c r="T179" i="24"/>
  <c r="AA178" i="24"/>
  <c r="Z178" i="24"/>
  <c r="Y178" i="24"/>
  <c r="X178" i="24"/>
  <c r="W178" i="24"/>
  <c r="V178" i="24"/>
  <c r="U178" i="24"/>
  <c r="T178" i="24"/>
  <c r="AA177" i="24"/>
  <c r="Z177" i="24"/>
  <c r="Y177" i="24"/>
  <c r="X177" i="24"/>
  <c r="W177" i="24"/>
  <c r="V177" i="24"/>
  <c r="U177" i="24"/>
  <c r="T177" i="24"/>
  <c r="AA176" i="24"/>
  <c r="Z176" i="24"/>
  <c r="Y176" i="24"/>
  <c r="X176" i="24"/>
  <c r="W176" i="24"/>
  <c r="V176" i="24"/>
  <c r="U176" i="24"/>
  <c r="T176" i="24"/>
  <c r="AA175" i="24"/>
  <c r="Z175" i="24"/>
  <c r="Y175" i="24"/>
  <c r="X175" i="24"/>
  <c r="W175" i="24"/>
  <c r="V175" i="24"/>
  <c r="U175" i="24"/>
  <c r="T175" i="24"/>
  <c r="AA174" i="24"/>
  <c r="Z174" i="24"/>
  <c r="Y174" i="24"/>
  <c r="X174" i="24"/>
  <c r="W174" i="24"/>
  <c r="V174" i="24"/>
  <c r="U174" i="24"/>
  <c r="T174" i="24"/>
  <c r="AA173" i="24"/>
  <c r="Z173" i="24"/>
  <c r="Y173" i="24"/>
  <c r="X173" i="24"/>
  <c r="W173" i="24"/>
  <c r="V173" i="24"/>
  <c r="U173" i="24"/>
  <c r="T173" i="24"/>
  <c r="AA172" i="24"/>
  <c r="Z172" i="24"/>
  <c r="Y172" i="24"/>
  <c r="X172" i="24"/>
  <c r="W172" i="24"/>
  <c r="V172" i="24"/>
  <c r="U172" i="24"/>
  <c r="T172" i="24"/>
  <c r="AA171" i="24"/>
  <c r="Z171" i="24"/>
  <c r="Y171" i="24"/>
  <c r="X171" i="24"/>
  <c r="W171" i="24"/>
  <c r="V171" i="24"/>
  <c r="U171" i="24"/>
  <c r="T171" i="24"/>
  <c r="AA170" i="24"/>
  <c r="Z170" i="24"/>
  <c r="Y170" i="24"/>
  <c r="X170" i="24"/>
  <c r="W170" i="24"/>
  <c r="V170" i="24"/>
  <c r="U170" i="24"/>
  <c r="T170" i="24"/>
  <c r="AA169" i="24"/>
  <c r="Z169" i="24"/>
  <c r="Y169" i="24"/>
  <c r="X169" i="24"/>
  <c r="W169" i="24"/>
  <c r="V169" i="24"/>
  <c r="U169" i="24"/>
  <c r="T169" i="24"/>
  <c r="AA168" i="24"/>
  <c r="Z168" i="24"/>
  <c r="Y168" i="24"/>
  <c r="X168" i="24"/>
  <c r="W168" i="24"/>
  <c r="V168" i="24"/>
  <c r="U168" i="24"/>
  <c r="T168" i="24"/>
  <c r="AA167" i="24"/>
  <c r="Z167" i="24"/>
  <c r="Y167" i="24"/>
  <c r="X167" i="24"/>
  <c r="W167" i="24"/>
  <c r="V167" i="24"/>
  <c r="U167" i="24"/>
  <c r="T167" i="24"/>
  <c r="AA166" i="24"/>
  <c r="Z166" i="24"/>
  <c r="Y166" i="24"/>
  <c r="X166" i="24"/>
  <c r="W166" i="24"/>
  <c r="V166" i="24"/>
  <c r="U166" i="24"/>
  <c r="T166" i="24"/>
  <c r="AA165" i="24"/>
  <c r="Z165" i="24"/>
  <c r="Y165" i="24"/>
  <c r="X165" i="24"/>
  <c r="W165" i="24"/>
  <c r="V165" i="24"/>
  <c r="U165" i="24"/>
  <c r="T165" i="24"/>
  <c r="AA164" i="24"/>
  <c r="Z164" i="24"/>
  <c r="Y164" i="24"/>
  <c r="X164" i="24"/>
  <c r="W164" i="24"/>
  <c r="V164" i="24"/>
  <c r="U164" i="24"/>
  <c r="T164" i="24"/>
  <c r="AA163" i="24"/>
  <c r="Z163" i="24"/>
  <c r="Y163" i="24"/>
  <c r="X163" i="24"/>
  <c r="W163" i="24"/>
  <c r="V163" i="24"/>
  <c r="U163" i="24"/>
  <c r="T163" i="24"/>
  <c r="AA162" i="24"/>
  <c r="Z162" i="24"/>
  <c r="Y162" i="24"/>
  <c r="X162" i="24"/>
  <c r="W162" i="24"/>
  <c r="V162" i="24"/>
  <c r="U162" i="24"/>
  <c r="T162" i="24"/>
  <c r="AA161" i="24"/>
  <c r="Z161" i="24"/>
  <c r="Y161" i="24"/>
  <c r="X161" i="24"/>
  <c r="W161" i="24"/>
  <c r="V161" i="24"/>
  <c r="U161" i="24"/>
  <c r="T161" i="24"/>
  <c r="AA160" i="24"/>
  <c r="Z160" i="24"/>
  <c r="Y160" i="24"/>
  <c r="X160" i="24"/>
  <c r="W160" i="24"/>
  <c r="V160" i="24"/>
  <c r="U160" i="24"/>
  <c r="T160" i="24"/>
  <c r="AA159" i="24"/>
  <c r="Z159" i="24"/>
  <c r="Y159" i="24"/>
  <c r="X159" i="24"/>
  <c r="W159" i="24"/>
  <c r="V159" i="24"/>
  <c r="U159" i="24"/>
  <c r="T159" i="24"/>
  <c r="AA158" i="24"/>
  <c r="Z158" i="24"/>
  <c r="Y158" i="24"/>
  <c r="X158" i="24"/>
  <c r="W158" i="24"/>
  <c r="V158" i="24"/>
  <c r="U158" i="24"/>
  <c r="T158" i="24"/>
  <c r="AA157" i="24"/>
  <c r="Z157" i="24"/>
  <c r="Y157" i="24"/>
  <c r="X157" i="24"/>
  <c r="W157" i="24"/>
  <c r="V157" i="24"/>
  <c r="U157" i="24"/>
  <c r="T157" i="24"/>
  <c r="AA156" i="24"/>
  <c r="Z156" i="24"/>
  <c r="Y156" i="24"/>
  <c r="X156" i="24"/>
  <c r="W156" i="24"/>
  <c r="V156" i="24"/>
  <c r="U156" i="24"/>
  <c r="T156" i="24"/>
  <c r="AA155" i="24"/>
  <c r="Z155" i="24"/>
  <c r="Y155" i="24"/>
  <c r="X155" i="24"/>
  <c r="W155" i="24"/>
  <c r="V155" i="24"/>
  <c r="U155" i="24"/>
  <c r="T155" i="24"/>
  <c r="AA154" i="24"/>
  <c r="Z154" i="24"/>
  <c r="Y154" i="24"/>
  <c r="X154" i="24"/>
  <c r="W154" i="24"/>
  <c r="V154" i="24"/>
  <c r="U154" i="24"/>
  <c r="T154" i="24"/>
  <c r="AA153" i="24"/>
  <c r="Z153" i="24"/>
  <c r="Y153" i="24"/>
  <c r="X153" i="24"/>
  <c r="W153" i="24"/>
  <c r="V153" i="24"/>
  <c r="U153" i="24"/>
  <c r="T153" i="24"/>
  <c r="AA152" i="24"/>
  <c r="Z152" i="24"/>
  <c r="Y152" i="24"/>
  <c r="X152" i="24"/>
  <c r="W152" i="24"/>
  <c r="V152" i="24"/>
  <c r="U152" i="24"/>
  <c r="T152" i="24"/>
  <c r="AA151" i="24"/>
  <c r="Z151" i="24"/>
  <c r="Y151" i="24"/>
  <c r="X151" i="24"/>
  <c r="W151" i="24"/>
  <c r="V151" i="24"/>
  <c r="U151" i="24"/>
  <c r="T151" i="24"/>
  <c r="AA150" i="24"/>
  <c r="Z150" i="24"/>
  <c r="Y150" i="24"/>
  <c r="X150" i="24"/>
  <c r="W150" i="24"/>
  <c r="V150" i="24"/>
  <c r="U150" i="24"/>
  <c r="T150" i="24"/>
  <c r="AA149" i="24"/>
  <c r="Z149" i="24"/>
  <c r="Y149" i="24"/>
  <c r="X149" i="24"/>
  <c r="W149" i="24"/>
  <c r="V149" i="24"/>
  <c r="U149" i="24"/>
  <c r="T149" i="24"/>
  <c r="AA148" i="24"/>
  <c r="Z148" i="24"/>
  <c r="Y148" i="24"/>
  <c r="X148" i="24"/>
  <c r="W148" i="24"/>
  <c r="V148" i="24"/>
  <c r="U148" i="24"/>
  <c r="T148" i="24"/>
  <c r="AA147" i="24"/>
  <c r="Z147" i="24"/>
  <c r="Y147" i="24"/>
  <c r="X147" i="24"/>
  <c r="W147" i="24"/>
  <c r="V147" i="24"/>
  <c r="U147" i="24"/>
  <c r="T147" i="24"/>
  <c r="AA146" i="24"/>
  <c r="Z146" i="24"/>
  <c r="Y146" i="24"/>
  <c r="X146" i="24"/>
  <c r="W146" i="24"/>
  <c r="V146" i="24"/>
  <c r="U146" i="24"/>
  <c r="T146" i="24"/>
  <c r="AA145" i="24"/>
  <c r="Z145" i="24"/>
  <c r="Y145" i="24"/>
  <c r="X145" i="24"/>
  <c r="W145" i="24"/>
  <c r="V145" i="24"/>
  <c r="U145" i="24"/>
  <c r="T145" i="24"/>
  <c r="AA144" i="24"/>
  <c r="Z144" i="24"/>
  <c r="Y144" i="24"/>
  <c r="X144" i="24"/>
  <c r="W144" i="24"/>
  <c r="V144" i="24"/>
  <c r="U144" i="24"/>
  <c r="T144" i="24"/>
  <c r="AA143" i="24"/>
  <c r="Z143" i="24"/>
  <c r="Y143" i="24"/>
  <c r="X143" i="24"/>
  <c r="W143" i="24"/>
  <c r="V143" i="24"/>
  <c r="U143" i="24"/>
  <c r="T143" i="24"/>
  <c r="AA142" i="24"/>
  <c r="Z142" i="24"/>
  <c r="Y142" i="24"/>
  <c r="X142" i="24"/>
  <c r="W142" i="24"/>
  <c r="V142" i="24"/>
  <c r="U142" i="24"/>
  <c r="T142" i="24"/>
  <c r="AA141" i="24"/>
  <c r="Z141" i="24"/>
  <c r="Y141" i="24"/>
  <c r="X141" i="24"/>
  <c r="W141" i="24"/>
  <c r="V141" i="24"/>
  <c r="U141" i="24"/>
  <c r="T141" i="24"/>
  <c r="AA140" i="24"/>
  <c r="Z140" i="24"/>
  <c r="Y140" i="24"/>
  <c r="X140" i="24"/>
  <c r="W140" i="24"/>
  <c r="V140" i="24"/>
  <c r="U140" i="24"/>
  <c r="T140" i="24"/>
  <c r="AA139" i="24"/>
  <c r="Z139" i="24"/>
  <c r="Y139" i="24"/>
  <c r="X139" i="24"/>
  <c r="W139" i="24"/>
  <c r="V139" i="24"/>
  <c r="U139" i="24"/>
  <c r="T139" i="24"/>
  <c r="AA138" i="24"/>
  <c r="Z138" i="24"/>
  <c r="Y138" i="24"/>
  <c r="X138" i="24"/>
  <c r="W138" i="24"/>
  <c r="V138" i="24"/>
  <c r="U138" i="24"/>
  <c r="T138" i="24"/>
  <c r="AA137" i="24"/>
  <c r="Z137" i="24"/>
  <c r="Y137" i="24"/>
  <c r="X137" i="24"/>
  <c r="W137" i="24"/>
  <c r="V137" i="24"/>
  <c r="U137" i="24"/>
  <c r="T137" i="24"/>
  <c r="AA136" i="24"/>
  <c r="Z136" i="24"/>
  <c r="Y136" i="24"/>
  <c r="X136" i="24"/>
  <c r="W136" i="24"/>
  <c r="V136" i="24"/>
  <c r="U136" i="24"/>
  <c r="T136" i="24"/>
  <c r="AA135" i="24"/>
  <c r="Z135" i="24"/>
  <c r="Y135" i="24"/>
  <c r="X135" i="24"/>
  <c r="W135" i="24"/>
  <c r="V135" i="24"/>
  <c r="U135" i="24"/>
  <c r="T135" i="24"/>
  <c r="AA134" i="24"/>
  <c r="Z134" i="24"/>
  <c r="Y134" i="24"/>
  <c r="X134" i="24"/>
  <c r="W134" i="24"/>
  <c r="V134" i="24"/>
  <c r="U134" i="24"/>
  <c r="T134" i="24"/>
  <c r="AA133" i="24"/>
  <c r="Z133" i="24"/>
  <c r="Y133" i="24"/>
  <c r="X133" i="24"/>
  <c r="W133" i="24"/>
  <c r="V133" i="24"/>
  <c r="U133" i="24"/>
  <c r="T133" i="24"/>
  <c r="AA132" i="24"/>
  <c r="Z132" i="24"/>
  <c r="Y132" i="24"/>
  <c r="X132" i="24"/>
  <c r="W132" i="24"/>
  <c r="V132" i="24"/>
  <c r="U132" i="24"/>
  <c r="T132" i="24"/>
  <c r="AA131" i="24"/>
  <c r="Z131" i="24"/>
  <c r="Y131" i="24"/>
  <c r="X131" i="24"/>
  <c r="W131" i="24"/>
  <c r="V131" i="24"/>
  <c r="U131" i="24"/>
  <c r="T131" i="24"/>
  <c r="AA130" i="24"/>
  <c r="Z130" i="24"/>
  <c r="Y130" i="24"/>
  <c r="X130" i="24"/>
  <c r="W130" i="24"/>
  <c r="V130" i="24"/>
  <c r="U130" i="24"/>
  <c r="T130" i="24"/>
  <c r="AA129" i="24"/>
  <c r="Z129" i="24"/>
  <c r="Y129" i="24"/>
  <c r="X129" i="24"/>
  <c r="W129" i="24"/>
  <c r="V129" i="24"/>
  <c r="U129" i="24"/>
  <c r="T129" i="24"/>
  <c r="AA128" i="24"/>
  <c r="Z128" i="24"/>
  <c r="Y128" i="24"/>
  <c r="X128" i="24"/>
  <c r="W128" i="24"/>
  <c r="V128" i="24"/>
  <c r="U128" i="24"/>
  <c r="T128" i="24"/>
  <c r="AA127" i="24"/>
  <c r="Z127" i="24"/>
  <c r="Y127" i="24"/>
  <c r="X127" i="24"/>
  <c r="W127" i="24"/>
  <c r="V127" i="24"/>
  <c r="U127" i="24"/>
  <c r="T127" i="24"/>
  <c r="AA126" i="24"/>
  <c r="Z126" i="24"/>
  <c r="Y126" i="24"/>
  <c r="X126" i="24"/>
  <c r="W126" i="24"/>
  <c r="V126" i="24"/>
  <c r="U126" i="24"/>
  <c r="T126" i="24"/>
  <c r="AA125" i="24"/>
  <c r="Z125" i="24"/>
  <c r="Y125" i="24"/>
  <c r="X125" i="24"/>
  <c r="W125" i="24"/>
  <c r="V125" i="24"/>
  <c r="U125" i="24"/>
  <c r="T125" i="24"/>
  <c r="AA124" i="24"/>
  <c r="Z124" i="24"/>
  <c r="Y124" i="24"/>
  <c r="X124" i="24"/>
  <c r="W124" i="24"/>
  <c r="V124" i="24"/>
  <c r="U124" i="24"/>
  <c r="T124" i="24"/>
  <c r="AA123" i="24"/>
  <c r="Z123" i="24"/>
  <c r="Y123" i="24"/>
  <c r="X123" i="24"/>
  <c r="W123" i="24"/>
  <c r="V123" i="24"/>
  <c r="U123" i="24"/>
  <c r="T123" i="24"/>
  <c r="AA122" i="24"/>
  <c r="Z122" i="24"/>
  <c r="Y122" i="24"/>
  <c r="X122" i="24"/>
  <c r="W122" i="24"/>
  <c r="V122" i="24"/>
  <c r="U122" i="24"/>
  <c r="T122" i="24"/>
  <c r="AA121" i="24"/>
  <c r="Z121" i="24"/>
  <c r="Y121" i="24"/>
  <c r="X121" i="24"/>
  <c r="W121" i="24"/>
  <c r="V121" i="24"/>
  <c r="U121" i="24"/>
  <c r="AA120" i="24"/>
  <c r="Z120" i="24"/>
  <c r="Y120" i="24"/>
  <c r="X120" i="24"/>
  <c r="W120" i="24"/>
  <c r="V120" i="24"/>
  <c r="U120" i="24"/>
  <c r="T120" i="24"/>
  <c r="AA119" i="24"/>
  <c r="Z119" i="24"/>
  <c r="Y119" i="24"/>
  <c r="X119" i="24"/>
  <c r="W119" i="24"/>
  <c r="V119" i="24"/>
  <c r="U119" i="24"/>
  <c r="T119" i="24"/>
  <c r="AA118" i="24"/>
  <c r="Z118" i="24"/>
  <c r="Y118" i="24"/>
  <c r="X118" i="24"/>
  <c r="W118" i="24"/>
  <c r="V118" i="24"/>
  <c r="U118" i="24"/>
  <c r="T118" i="24"/>
  <c r="AA117" i="24"/>
  <c r="Z117" i="24"/>
  <c r="Y117" i="24"/>
  <c r="X117" i="24"/>
  <c r="W117" i="24"/>
  <c r="V117" i="24"/>
  <c r="U117" i="24"/>
  <c r="T117" i="24"/>
  <c r="AA116" i="24"/>
  <c r="Z116" i="24"/>
  <c r="Y116" i="24"/>
  <c r="X116" i="24"/>
  <c r="W116" i="24"/>
  <c r="V116" i="24"/>
  <c r="U116" i="24"/>
  <c r="T116" i="24"/>
  <c r="AA115" i="24"/>
  <c r="Z115" i="24"/>
  <c r="Y115" i="24"/>
  <c r="X115" i="24"/>
  <c r="W115" i="24"/>
  <c r="V115" i="24"/>
  <c r="U115" i="24"/>
  <c r="T115" i="24"/>
  <c r="AA114" i="24"/>
  <c r="Z114" i="24"/>
  <c r="Y114" i="24"/>
  <c r="X114" i="24"/>
  <c r="W114" i="24"/>
  <c r="V114" i="24"/>
  <c r="U114" i="24"/>
  <c r="T114" i="24"/>
  <c r="AA113" i="24"/>
  <c r="Z113" i="24"/>
  <c r="Y113" i="24"/>
  <c r="X113" i="24"/>
  <c r="W113" i="24"/>
  <c r="V113" i="24"/>
  <c r="U113" i="24"/>
  <c r="T113" i="24"/>
  <c r="AA112" i="24"/>
  <c r="Z112" i="24"/>
  <c r="Y112" i="24"/>
  <c r="X112" i="24"/>
  <c r="W112" i="24"/>
  <c r="V112" i="24"/>
  <c r="U112" i="24"/>
  <c r="T112" i="24"/>
  <c r="AA111" i="24"/>
  <c r="Z111" i="24"/>
  <c r="Y111" i="24"/>
  <c r="X111" i="24"/>
  <c r="W111" i="24"/>
  <c r="V111" i="24"/>
  <c r="U111" i="24"/>
  <c r="T111" i="24"/>
  <c r="AA110" i="24"/>
  <c r="Z110" i="24"/>
  <c r="Y110" i="24"/>
  <c r="X110" i="24"/>
  <c r="W110" i="24"/>
  <c r="V110" i="24"/>
  <c r="U110" i="24"/>
  <c r="T110" i="24"/>
  <c r="AA109" i="24"/>
  <c r="Z109" i="24"/>
  <c r="Y109" i="24"/>
  <c r="X109" i="24"/>
  <c r="W109" i="24"/>
  <c r="V109" i="24"/>
  <c r="U109" i="24"/>
  <c r="T109" i="24"/>
  <c r="AA108" i="24"/>
  <c r="Z108" i="24"/>
  <c r="Y108" i="24"/>
  <c r="X108" i="24"/>
  <c r="W108" i="24"/>
  <c r="V108" i="24"/>
  <c r="U108" i="24"/>
  <c r="AA107" i="24"/>
  <c r="Z107" i="24"/>
  <c r="Y107" i="24"/>
  <c r="X107" i="24"/>
  <c r="W107" i="24"/>
  <c r="V107" i="24"/>
  <c r="U107" i="24"/>
  <c r="T107" i="24"/>
  <c r="AA106" i="24"/>
  <c r="Z106" i="24"/>
  <c r="Y106" i="24"/>
  <c r="X106" i="24"/>
  <c r="W106" i="24"/>
  <c r="V106" i="24"/>
  <c r="U106" i="24"/>
  <c r="T106" i="24"/>
  <c r="AA105" i="24"/>
  <c r="Z105" i="24"/>
  <c r="Y105" i="24"/>
  <c r="X105" i="24"/>
  <c r="W105" i="24"/>
  <c r="V105" i="24"/>
  <c r="U105" i="24"/>
  <c r="T105" i="24"/>
  <c r="AA104" i="24"/>
  <c r="Z104" i="24"/>
  <c r="Y104" i="24"/>
  <c r="X104" i="24"/>
  <c r="W104" i="24"/>
  <c r="V104" i="24"/>
  <c r="U104" i="24"/>
  <c r="T104" i="24"/>
  <c r="AA103" i="24"/>
  <c r="Z103" i="24"/>
  <c r="Y103" i="24"/>
  <c r="X103" i="24"/>
  <c r="W103" i="24"/>
  <c r="V103" i="24"/>
  <c r="U103" i="24"/>
  <c r="T103" i="24"/>
  <c r="AA102" i="24"/>
  <c r="Z102" i="24"/>
  <c r="Y102" i="24"/>
  <c r="X102" i="24"/>
  <c r="W102" i="24"/>
  <c r="V102" i="24"/>
  <c r="U102" i="24"/>
  <c r="T102" i="24"/>
  <c r="AA101" i="24"/>
  <c r="Z101" i="24"/>
  <c r="Y101" i="24"/>
  <c r="X101" i="24"/>
  <c r="W101" i="24"/>
  <c r="V101" i="24"/>
  <c r="U101" i="24"/>
  <c r="T101" i="24"/>
  <c r="AA100" i="24"/>
  <c r="Z100" i="24"/>
  <c r="Y100" i="24"/>
  <c r="X100" i="24"/>
  <c r="W100" i="24"/>
  <c r="V100" i="24"/>
  <c r="U100" i="24"/>
  <c r="T100" i="24"/>
  <c r="AA99" i="24"/>
  <c r="Z99" i="24"/>
  <c r="Y99" i="24"/>
  <c r="X99" i="24"/>
  <c r="W99" i="24"/>
  <c r="V99" i="24"/>
  <c r="U99" i="24"/>
  <c r="T99" i="24"/>
  <c r="AA98" i="24"/>
  <c r="Z98" i="24"/>
  <c r="Y98" i="24"/>
  <c r="X98" i="24"/>
  <c r="W98" i="24"/>
  <c r="V98" i="24"/>
  <c r="U98" i="24"/>
  <c r="T98" i="24"/>
  <c r="AA97" i="24"/>
  <c r="Z97" i="24"/>
  <c r="Y97" i="24"/>
  <c r="X97" i="24"/>
  <c r="W97" i="24"/>
  <c r="V97" i="24"/>
  <c r="U97" i="24"/>
  <c r="T97" i="24"/>
  <c r="AA96" i="24"/>
  <c r="Z96" i="24"/>
  <c r="Y96" i="24"/>
  <c r="X96" i="24"/>
  <c r="W96" i="24"/>
  <c r="V96" i="24"/>
  <c r="U96" i="24"/>
  <c r="T96" i="24"/>
  <c r="AA95" i="24"/>
  <c r="Z95" i="24"/>
  <c r="Y95" i="24"/>
  <c r="X95" i="24"/>
  <c r="W95" i="24"/>
  <c r="V95" i="24"/>
  <c r="U95" i="24"/>
  <c r="T95" i="24"/>
  <c r="AA94" i="24"/>
  <c r="Z94" i="24"/>
  <c r="Y94" i="24"/>
  <c r="X94" i="24"/>
  <c r="W94" i="24"/>
  <c r="V94" i="24"/>
  <c r="U94" i="24"/>
  <c r="T94" i="24"/>
  <c r="AA93" i="24"/>
  <c r="Z93" i="24"/>
  <c r="Y93" i="24"/>
  <c r="X93" i="24"/>
  <c r="W93" i="24"/>
  <c r="V93" i="24"/>
  <c r="U93" i="24"/>
  <c r="T93" i="24"/>
  <c r="AA92" i="24"/>
  <c r="Z92" i="24"/>
  <c r="Y92" i="24"/>
  <c r="X92" i="24"/>
  <c r="W92" i="24"/>
  <c r="V92" i="24"/>
  <c r="U92" i="24"/>
  <c r="T92" i="24"/>
  <c r="AA91" i="24"/>
  <c r="Z91" i="24"/>
  <c r="Y91" i="24"/>
  <c r="X91" i="24"/>
  <c r="W91" i="24"/>
  <c r="V91" i="24"/>
  <c r="U91" i="24"/>
  <c r="T91" i="24"/>
  <c r="AA90" i="24"/>
  <c r="Z90" i="24"/>
  <c r="Y90" i="24"/>
  <c r="X90" i="24"/>
  <c r="W90" i="24"/>
  <c r="V90" i="24"/>
  <c r="U90" i="24"/>
  <c r="T90" i="24"/>
  <c r="AA89" i="24"/>
  <c r="Z89" i="24"/>
  <c r="Y89" i="24"/>
  <c r="X89" i="24"/>
  <c r="W89" i="24"/>
  <c r="V89" i="24"/>
  <c r="U89" i="24"/>
  <c r="T89" i="24"/>
  <c r="AA88" i="24"/>
  <c r="Z88" i="24"/>
  <c r="Y88" i="24"/>
  <c r="X88" i="24"/>
  <c r="W88" i="24"/>
  <c r="V88" i="24"/>
  <c r="U88" i="24"/>
  <c r="T88" i="24"/>
  <c r="AA87" i="24"/>
  <c r="Z87" i="24"/>
  <c r="Y87" i="24"/>
  <c r="X87" i="24"/>
  <c r="W87" i="24"/>
  <c r="V87" i="24"/>
  <c r="U87" i="24"/>
  <c r="T87" i="24"/>
  <c r="AA86" i="24"/>
  <c r="Z86" i="24"/>
  <c r="Y86" i="24"/>
  <c r="X86" i="24"/>
  <c r="W86" i="24"/>
  <c r="V86" i="24"/>
  <c r="U86" i="24"/>
  <c r="T86" i="24"/>
  <c r="AA85" i="24"/>
  <c r="Z85" i="24"/>
  <c r="Y85" i="24"/>
  <c r="X85" i="24"/>
  <c r="W85" i="24"/>
  <c r="V85" i="24"/>
  <c r="U85" i="24"/>
  <c r="T85" i="24"/>
  <c r="AA84" i="24"/>
  <c r="Z84" i="24"/>
  <c r="Y84" i="24"/>
  <c r="X84" i="24"/>
  <c r="W84" i="24"/>
  <c r="V84" i="24"/>
  <c r="U84" i="24"/>
  <c r="T84" i="24"/>
  <c r="AA83" i="24"/>
  <c r="Z83" i="24"/>
  <c r="Y83" i="24"/>
  <c r="X83" i="24"/>
  <c r="W83" i="24"/>
  <c r="V83" i="24"/>
  <c r="U83" i="24"/>
  <c r="T83" i="24"/>
  <c r="AA82" i="24"/>
  <c r="Z82" i="24"/>
  <c r="Y82" i="24"/>
  <c r="X82" i="24"/>
  <c r="W82" i="24"/>
  <c r="V82" i="24"/>
  <c r="U82" i="24"/>
  <c r="T82" i="24"/>
  <c r="AA81" i="24"/>
  <c r="Z81" i="24"/>
  <c r="Y81" i="24"/>
  <c r="X81" i="24"/>
  <c r="W81" i="24"/>
  <c r="V81" i="24"/>
  <c r="U81" i="24"/>
  <c r="T81" i="24"/>
  <c r="AA80" i="24"/>
  <c r="Z80" i="24"/>
  <c r="Y80" i="24"/>
  <c r="X80" i="24"/>
  <c r="W80" i="24"/>
  <c r="V80" i="24"/>
  <c r="U80" i="24"/>
  <c r="T80" i="24"/>
  <c r="AA79" i="24"/>
  <c r="Z79" i="24"/>
  <c r="Y79" i="24"/>
  <c r="X79" i="24"/>
  <c r="W79" i="24"/>
  <c r="V79" i="24"/>
  <c r="U79" i="24"/>
  <c r="T79" i="24"/>
  <c r="AA78" i="24"/>
  <c r="Z78" i="24"/>
  <c r="Y78" i="24"/>
  <c r="X78" i="24"/>
  <c r="W78" i="24"/>
  <c r="V78" i="24"/>
  <c r="U78" i="24"/>
  <c r="T78" i="24"/>
  <c r="AA77" i="24"/>
  <c r="Z77" i="24"/>
  <c r="Y77" i="24"/>
  <c r="X77" i="24"/>
  <c r="W77" i="24"/>
  <c r="V77" i="24"/>
  <c r="U77" i="24"/>
  <c r="T77" i="24"/>
  <c r="AA76" i="24"/>
  <c r="Z76" i="24"/>
  <c r="Y76" i="24"/>
  <c r="X76" i="24"/>
  <c r="W76" i="24"/>
  <c r="V76" i="24"/>
  <c r="U76" i="24"/>
  <c r="T76" i="24"/>
  <c r="AA75" i="24"/>
  <c r="Z75" i="24"/>
  <c r="Y75" i="24"/>
  <c r="X75" i="24"/>
  <c r="W75" i="24"/>
  <c r="V75" i="24"/>
  <c r="U75" i="24"/>
  <c r="T75" i="24"/>
  <c r="AA74" i="24"/>
  <c r="Z74" i="24"/>
  <c r="Y74" i="24"/>
  <c r="X74" i="24"/>
  <c r="W74" i="24"/>
  <c r="V74" i="24"/>
  <c r="U74" i="24"/>
  <c r="T74" i="24"/>
  <c r="AA73" i="24"/>
  <c r="Z73" i="24"/>
  <c r="Y73" i="24"/>
  <c r="X73" i="24"/>
  <c r="W73" i="24"/>
  <c r="V73" i="24"/>
  <c r="U73" i="24"/>
  <c r="T73" i="24"/>
  <c r="AA72" i="24"/>
  <c r="Z72" i="24"/>
  <c r="Y72" i="24"/>
  <c r="X72" i="24"/>
  <c r="W72" i="24"/>
  <c r="V72" i="24"/>
  <c r="U72" i="24"/>
  <c r="T72" i="24"/>
  <c r="AA71" i="24"/>
  <c r="Z71" i="24"/>
  <c r="Y71" i="24"/>
  <c r="X71" i="24"/>
  <c r="W71" i="24"/>
  <c r="V71" i="24"/>
  <c r="U71" i="24"/>
  <c r="T71" i="24"/>
  <c r="AA70" i="24"/>
  <c r="Z70" i="24"/>
  <c r="Y70" i="24"/>
  <c r="X70" i="24"/>
  <c r="W70" i="24"/>
  <c r="V70" i="24"/>
  <c r="U70" i="24"/>
  <c r="T70" i="24"/>
  <c r="AA69" i="24"/>
  <c r="Z69" i="24"/>
  <c r="Y69" i="24"/>
  <c r="X69" i="24"/>
  <c r="W69" i="24"/>
  <c r="V69" i="24"/>
  <c r="U69" i="24"/>
  <c r="T69" i="24"/>
  <c r="AA68" i="24"/>
  <c r="Z68" i="24"/>
  <c r="Y68" i="24"/>
  <c r="X68" i="24"/>
  <c r="W68" i="24"/>
  <c r="V68" i="24"/>
  <c r="U68" i="24"/>
  <c r="T68" i="24"/>
  <c r="AA67" i="24"/>
  <c r="Z67" i="24"/>
  <c r="Y67" i="24"/>
  <c r="X67" i="24"/>
  <c r="W67" i="24"/>
  <c r="V67" i="24"/>
  <c r="U67" i="24"/>
  <c r="T67" i="24"/>
  <c r="AA66" i="24"/>
  <c r="Z66" i="24"/>
  <c r="Y66" i="24"/>
  <c r="X66" i="24"/>
  <c r="W66" i="24"/>
  <c r="V66" i="24"/>
  <c r="U66" i="24"/>
  <c r="T66" i="24"/>
  <c r="AA65" i="24"/>
  <c r="Z65" i="24"/>
  <c r="Y65" i="24"/>
  <c r="X65" i="24"/>
  <c r="W65" i="24"/>
  <c r="V65" i="24"/>
  <c r="U65" i="24"/>
  <c r="T65" i="24"/>
  <c r="AA64" i="24"/>
  <c r="Z64" i="24"/>
  <c r="Y64" i="24"/>
  <c r="X64" i="24"/>
  <c r="W64" i="24"/>
  <c r="V64" i="24"/>
  <c r="U64" i="24"/>
  <c r="T64" i="24"/>
  <c r="AA63" i="24"/>
  <c r="Z63" i="24"/>
  <c r="Y63" i="24"/>
  <c r="X63" i="24"/>
  <c r="W63" i="24"/>
  <c r="V63" i="24"/>
  <c r="U63" i="24"/>
  <c r="T63" i="24"/>
  <c r="AA62" i="24"/>
  <c r="Z62" i="24"/>
  <c r="Y62" i="24"/>
  <c r="X62" i="24"/>
  <c r="W62" i="24"/>
  <c r="V62" i="24"/>
  <c r="U62" i="24"/>
  <c r="T62" i="24"/>
  <c r="AA61" i="24"/>
  <c r="Z61" i="24"/>
  <c r="Y61" i="24"/>
  <c r="X61" i="24"/>
  <c r="W61" i="24"/>
  <c r="V61" i="24"/>
  <c r="U61" i="24"/>
  <c r="T61" i="24"/>
  <c r="AA60" i="24"/>
  <c r="Z60" i="24"/>
  <c r="Y60" i="24"/>
  <c r="X60" i="24"/>
  <c r="W60" i="24"/>
  <c r="V60" i="24"/>
  <c r="U60" i="24"/>
  <c r="T60" i="24"/>
  <c r="AA59" i="24"/>
  <c r="Z59" i="24"/>
  <c r="Y59" i="24"/>
  <c r="X59" i="24"/>
  <c r="W59" i="24"/>
  <c r="V59" i="24"/>
  <c r="U59" i="24"/>
  <c r="T59" i="24"/>
  <c r="AA58" i="24"/>
  <c r="Z58" i="24"/>
  <c r="Y58" i="24"/>
  <c r="X58" i="24"/>
  <c r="W58" i="24"/>
  <c r="V58" i="24"/>
  <c r="U58" i="24"/>
  <c r="T58" i="24"/>
  <c r="AA57" i="24"/>
  <c r="Z57" i="24"/>
  <c r="Y57" i="24"/>
  <c r="X57" i="24"/>
  <c r="W57" i="24"/>
  <c r="V57" i="24"/>
  <c r="U57" i="24"/>
  <c r="T57" i="24"/>
  <c r="AA56" i="24"/>
  <c r="Z56" i="24"/>
  <c r="Y56" i="24"/>
  <c r="X56" i="24"/>
  <c r="W56" i="24"/>
  <c r="V56" i="24"/>
  <c r="U56" i="24"/>
  <c r="T56" i="24"/>
  <c r="AA55" i="24"/>
  <c r="Z55" i="24"/>
  <c r="Y55" i="24"/>
  <c r="X55" i="24"/>
  <c r="W55" i="24"/>
  <c r="V55" i="24"/>
  <c r="U55" i="24"/>
  <c r="T55" i="24"/>
  <c r="AA54" i="24"/>
  <c r="Z54" i="24"/>
  <c r="Y54" i="24"/>
  <c r="X54" i="24"/>
  <c r="W54" i="24"/>
  <c r="V54" i="24"/>
  <c r="U54" i="24"/>
  <c r="T54" i="24"/>
  <c r="AA53" i="24"/>
  <c r="Z53" i="24"/>
  <c r="Y53" i="24"/>
  <c r="X53" i="24"/>
  <c r="W53" i="24"/>
  <c r="V53" i="24"/>
  <c r="U53" i="24"/>
  <c r="T53" i="24"/>
  <c r="AA52" i="24"/>
  <c r="Z52" i="24"/>
  <c r="Y52" i="24"/>
  <c r="X52" i="24"/>
  <c r="W52" i="24"/>
  <c r="V52" i="24"/>
  <c r="U52" i="24"/>
  <c r="T52" i="24"/>
  <c r="AA51" i="24"/>
  <c r="Z51" i="24"/>
  <c r="Y51" i="24"/>
  <c r="X51" i="24"/>
  <c r="W51" i="24"/>
  <c r="V51" i="24"/>
  <c r="U51" i="24"/>
  <c r="T51" i="24"/>
  <c r="AA50" i="24"/>
  <c r="Z50" i="24"/>
  <c r="Y50" i="24"/>
  <c r="X50" i="24"/>
  <c r="W50" i="24"/>
  <c r="V50" i="24"/>
  <c r="U50" i="24"/>
  <c r="T50" i="24"/>
  <c r="AA49" i="24"/>
  <c r="Z49" i="24"/>
  <c r="Y49" i="24"/>
  <c r="X49" i="24"/>
  <c r="W49" i="24"/>
  <c r="V49" i="24"/>
  <c r="U49" i="24"/>
  <c r="T49" i="24"/>
  <c r="AA48" i="24"/>
  <c r="Z48" i="24"/>
  <c r="Y48" i="24"/>
  <c r="X48" i="24"/>
  <c r="W48" i="24"/>
  <c r="V48" i="24"/>
  <c r="U48" i="24"/>
  <c r="T48" i="24"/>
  <c r="AA47" i="24"/>
  <c r="Z47" i="24"/>
  <c r="Y47" i="24"/>
  <c r="X47" i="24"/>
  <c r="W47" i="24"/>
  <c r="V47" i="24"/>
  <c r="U47" i="24"/>
  <c r="T47" i="24"/>
  <c r="AA46" i="24"/>
  <c r="Z46" i="24"/>
  <c r="Y46" i="24"/>
  <c r="X46" i="24"/>
  <c r="W46" i="24"/>
  <c r="V46" i="24"/>
  <c r="U46" i="24"/>
  <c r="T46" i="24"/>
  <c r="AA45" i="24"/>
  <c r="Z45" i="24"/>
  <c r="Y45" i="24"/>
  <c r="X45" i="24"/>
  <c r="W45" i="24"/>
  <c r="V45" i="24"/>
  <c r="U45" i="24"/>
  <c r="T45" i="24"/>
  <c r="AA44" i="24"/>
  <c r="Z44" i="24"/>
  <c r="Y44" i="24"/>
  <c r="X44" i="24"/>
  <c r="W44" i="24"/>
  <c r="V44" i="24"/>
  <c r="U44" i="24"/>
  <c r="T44" i="24"/>
  <c r="AA43" i="24"/>
  <c r="Z43" i="24"/>
  <c r="Y43" i="24"/>
  <c r="X43" i="24"/>
  <c r="W43" i="24"/>
  <c r="V43" i="24"/>
  <c r="U43" i="24"/>
  <c r="T43" i="24"/>
  <c r="AA42" i="24"/>
  <c r="Z42" i="24"/>
  <c r="Y42" i="24"/>
  <c r="X42" i="24"/>
  <c r="W42" i="24"/>
  <c r="V42" i="24"/>
  <c r="U42" i="24"/>
  <c r="T42" i="24"/>
  <c r="AA41" i="24"/>
  <c r="Z41" i="24"/>
  <c r="Y41" i="24"/>
  <c r="X41" i="24"/>
  <c r="W41" i="24"/>
  <c r="V41" i="24"/>
  <c r="U41" i="24"/>
  <c r="T41" i="24"/>
  <c r="AA40" i="24"/>
  <c r="Z40" i="24"/>
  <c r="Y40" i="24"/>
  <c r="X40" i="24"/>
  <c r="W40" i="24"/>
  <c r="V40" i="24"/>
  <c r="U40" i="24"/>
  <c r="T40" i="24"/>
  <c r="AA39" i="24"/>
  <c r="Z39" i="24"/>
  <c r="Y39" i="24"/>
  <c r="X39" i="24"/>
  <c r="W39" i="24"/>
  <c r="V39" i="24"/>
  <c r="U39" i="24"/>
  <c r="T39" i="24"/>
  <c r="AA38" i="24"/>
  <c r="Z38" i="24"/>
  <c r="Y38" i="24"/>
  <c r="X38" i="24"/>
  <c r="W38" i="24"/>
  <c r="V38" i="24"/>
  <c r="U38" i="24"/>
  <c r="T38" i="24"/>
  <c r="AA37" i="24"/>
  <c r="Z37" i="24"/>
  <c r="Y37" i="24"/>
  <c r="X37" i="24"/>
  <c r="W37" i="24"/>
  <c r="V37" i="24"/>
  <c r="U37" i="24"/>
  <c r="T37" i="24"/>
  <c r="AA36" i="24"/>
  <c r="Z36" i="24"/>
  <c r="Y36" i="24"/>
  <c r="X36" i="24"/>
  <c r="W36" i="24"/>
  <c r="V36" i="24"/>
  <c r="U36" i="24"/>
  <c r="T36" i="24"/>
  <c r="AA35" i="24"/>
  <c r="Z35" i="24"/>
  <c r="Y35" i="24"/>
  <c r="X35" i="24"/>
  <c r="W35" i="24"/>
  <c r="V35" i="24"/>
  <c r="U35" i="24"/>
  <c r="T35" i="24"/>
  <c r="AA34" i="24"/>
  <c r="Z34" i="24"/>
  <c r="Y34" i="24"/>
  <c r="X34" i="24"/>
  <c r="W34" i="24"/>
  <c r="V34" i="24"/>
  <c r="U34" i="24"/>
  <c r="T34" i="24"/>
  <c r="AA33" i="24"/>
  <c r="Z33" i="24"/>
  <c r="Y33" i="24"/>
  <c r="X33" i="24"/>
  <c r="W33" i="24"/>
  <c r="V33" i="24"/>
  <c r="U33" i="24"/>
  <c r="T33" i="24"/>
  <c r="AA32" i="24"/>
  <c r="Z32" i="24"/>
  <c r="Y32" i="24"/>
  <c r="X32" i="24"/>
  <c r="W32" i="24"/>
  <c r="V32" i="24"/>
  <c r="U32" i="24"/>
  <c r="T32" i="24"/>
  <c r="AA31" i="24"/>
  <c r="Z31" i="24"/>
  <c r="Y31" i="24"/>
  <c r="X31" i="24"/>
  <c r="W31" i="24"/>
  <c r="V31" i="24"/>
  <c r="U31" i="24"/>
  <c r="T31" i="24"/>
  <c r="AA30" i="24"/>
  <c r="Z30" i="24"/>
  <c r="Y30" i="24"/>
  <c r="X30" i="24"/>
  <c r="W30" i="24"/>
  <c r="V30" i="24"/>
  <c r="U30" i="24"/>
  <c r="T30" i="24"/>
  <c r="AA29" i="24"/>
  <c r="Z29" i="24"/>
  <c r="Y29" i="24"/>
  <c r="X29" i="24"/>
  <c r="W29" i="24"/>
  <c r="V29" i="24"/>
  <c r="U29" i="24"/>
  <c r="T29" i="24"/>
  <c r="AA28" i="24"/>
  <c r="Z28" i="24"/>
  <c r="Y28" i="24"/>
  <c r="X28" i="24"/>
  <c r="W28" i="24"/>
  <c r="V28" i="24"/>
  <c r="U28" i="24"/>
  <c r="T28" i="24"/>
  <c r="AA27" i="24"/>
  <c r="Z27" i="24"/>
  <c r="Y27" i="24"/>
  <c r="X27" i="24"/>
  <c r="W27" i="24"/>
  <c r="V27" i="24"/>
  <c r="U27" i="24"/>
  <c r="T27" i="24"/>
  <c r="AA26" i="24"/>
  <c r="Z26" i="24"/>
  <c r="Y26" i="24"/>
  <c r="X26" i="24"/>
  <c r="W26" i="24"/>
  <c r="V26" i="24"/>
  <c r="U26" i="24"/>
  <c r="T26" i="24"/>
  <c r="AA25" i="24"/>
  <c r="Z25" i="24"/>
  <c r="Y25" i="24"/>
  <c r="X25" i="24"/>
  <c r="W25" i="24"/>
  <c r="V25" i="24"/>
  <c r="U25" i="24"/>
  <c r="T25" i="24"/>
  <c r="AA24" i="24"/>
  <c r="Z24" i="24"/>
  <c r="Y24" i="24"/>
  <c r="X24" i="24"/>
  <c r="W24" i="24"/>
  <c r="V24" i="24"/>
  <c r="U24" i="24"/>
  <c r="T24" i="24"/>
  <c r="AA23" i="24"/>
  <c r="Z23" i="24"/>
  <c r="Y23" i="24"/>
  <c r="X23" i="24"/>
  <c r="W23" i="24"/>
  <c r="V23" i="24"/>
  <c r="U23" i="24"/>
  <c r="T23" i="24"/>
  <c r="AA22" i="24"/>
  <c r="Z22" i="24"/>
  <c r="Y22" i="24"/>
  <c r="X22" i="24"/>
  <c r="W22" i="24"/>
  <c r="V22" i="24"/>
  <c r="U22" i="24"/>
  <c r="T22" i="24"/>
  <c r="AA21" i="24"/>
  <c r="Z21" i="24"/>
  <c r="Y21" i="24"/>
  <c r="X21" i="24"/>
  <c r="W21" i="24"/>
  <c r="V21" i="24"/>
  <c r="U21" i="24"/>
  <c r="T21" i="24"/>
  <c r="AA20" i="24"/>
  <c r="Z20" i="24"/>
  <c r="Y20" i="24"/>
  <c r="X20" i="24"/>
  <c r="W20" i="24"/>
  <c r="V20" i="24"/>
  <c r="U20" i="24"/>
  <c r="T20" i="24"/>
  <c r="AA19" i="24"/>
  <c r="Z19" i="24"/>
  <c r="Y19" i="24"/>
  <c r="X19" i="24"/>
  <c r="W19" i="24"/>
  <c r="V19" i="24"/>
  <c r="U19" i="24"/>
  <c r="T19" i="24"/>
  <c r="AA18" i="24"/>
  <c r="Z18" i="24"/>
  <c r="Y18" i="24"/>
  <c r="X18" i="24"/>
  <c r="W18" i="24"/>
  <c r="V18" i="24"/>
  <c r="U18" i="24"/>
  <c r="T18" i="24"/>
  <c r="AA17" i="24"/>
  <c r="Z17" i="24"/>
  <c r="Y17" i="24"/>
  <c r="X17" i="24"/>
  <c r="W17" i="24"/>
  <c r="V17" i="24"/>
  <c r="U17" i="24"/>
  <c r="T17" i="24"/>
  <c r="AA16" i="24"/>
  <c r="Z16" i="24"/>
  <c r="Y16" i="24"/>
  <c r="X16" i="24"/>
  <c r="W16" i="24"/>
  <c r="V16" i="24"/>
  <c r="U16" i="24"/>
  <c r="T16" i="24"/>
  <c r="AA15" i="24"/>
  <c r="Z15" i="24"/>
  <c r="Y15" i="24"/>
  <c r="X15" i="24"/>
  <c r="W15" i="24"/>
  <c r="V15" i="24"/>
  <c r="U15" i="24"/>
  <c r="T15" i="24"/>
  <c r="AA14" i="24"/>
  <c r="Z14" i="24"/>
  <c r="Y14" i="24"/>
  <c r="X14" i="24"/>
  <c r="W14" i="24"/>
  <c r="V14" i="24"/>
  <c r="U14" i="24"/>
  <c r="T14" i="24"/>
  <c r="AA13" i="24"/>
  <c r="Z13" i="24"/>
  <c r="Y13" i="24"/>
  <c r="X13" i="24"/>
  <c r="W13" i="24"/>
  <c r="V13" i="24"/>
  <c r="U13" i="24"/>
  <c r="T13" i="24"/>
  <c r="AA12" i="24"/>
  <c r="Z12" i="24"/>
  <c r="Y12" i="24"/>
  <c r="X12" i="24"/>
  <c r="W12" i="24"/>
  <c r="V12" i="24"/>
  <c r="U12" i="24"/>
  <c r="T12" i="24"/>
  <c r="AA11" i="24"/>
  <c r="Z11" i="24"/>
  <c r="Y11" i="24"/>
  <c r="X11" i="24"/>
  <c r="W11" i="24"/>
  <c r="V11" i="24"/>
  <c r="U11" i="24"/>
  <c r="T11" i="24"/>
  <c r="AA10" i="24"/>
  <c r="Z10" i="24"/>
  <c r="Y10" i="24"/>
  <c r="X10" i="24"/>
  <c r="W10" i="24"/>
  <c r="V10" i="24"/>
  <c r="U10" i="24"/>
  <c r="T10" i="24"/>
  <c r="AJ10" i="23"/>
  <c r="AJ29" i="23" s="1"/>
  <c r="AI10" i="23"/>
  <c r="AI29" i="23" s="1"/>
  <c r="AH10" i="23"/>
  <c r="AH29" i="23" s="1"/>
  <c r="AG10" i="23"/>
  <c r="AG29" i="23" s="1"/>
  <c r="AF10" i="23"/>
  <c r="AF29" i="23" s="1"/>
  <c r="AE10" i="23"/>
  <c r="AE29" i="23" s="1"/>
  <c r="AD10" i="23"/>
  <c r="AD29" i="23" s="1"/>
  <c r="S1974" i="24"/>
  <c r="S1973" i="24"/>
  <c r="S1972" i="24"/>
  <c r="S1971" i="24"/>
  <c r="S1970" i="24"/>
  <c r="S1969" i="24"/>
  <c r="S1968" i="24"/>
  <c r="S1967" i="24"/>
  <c r="S1966" i="24"/>
  <c r="S1965" i="24"/>
  <c r="S1964" i="24"/>
  <c r="S1963" i="24"/>
  <c r="S1962" i="24"/>
  <c r="S1961" i="24"/>
  <c r="S1960" i="24"/>
  <c r="S1959" i="24"/>
  <c r="S1958" i="24"/>
  <c r="S1957" i="24"/>
  <c r="S1956" i="24"/>
  <c r="S1955" i="24"/>
  <c r="S1954" i="24"/>
  <c r="S1953" i="24"/>
  <c r="S1952" i="24"/>
  <c r="S1951" i="24"/>
  <c r="S1950" i="24"/>
  <c r="S1949" i="24"/>
  <c r="S1948" i="24"/>
  <c r="S1947" i="24"/>
  <c r="S1946" i="24"/>
  <c r="S1945" i="24"/>
  <c r="S1944" i="24"/>
  <c r="S1943" i="24"/>
  <c r="S1942" i="24"/>
  <c r="S1941" i="24"/>
  <c r="S1940" i="24"/>
  <c r="S1939" i="24"/>
  <c r="S1938" i="24"/>
  <c r="S1937" i="24"/>
  <c r="S1936" i="24"/>
  <c r="S1935" i="24"/>
  <c r="S1934" i="24"/>
  <c r="S1933" i="24"/>
  <c r="S1932" i="24"/>
  <c r="S1931" i="24"/>
  <c r="S1930" i="24"/>
  <c r="S1929" i="24"/>
  <c r="S1928" i="24"/>
  <c r="S1927" i="24"/>
  <c r="S1926" i="24"/>
  <c r="S1925" i="24"/>
  <c r="S1924" i="24"/>
  <c r="S1923" i="24"/>
  <c r="S1922" i="24"/>
  <c r="S1921" i="24"/>
  <c r="S1919" i="24"/>
  <c r="S1918" i="24"/>
  <c r="S1917" i="24"/>
  <c r="S1916" i="24"/>
  <c r="S1915" i="24"/>
  <c r="S1914" i="24"/>
  <c r="S1913" i="24"/>
  <c r="S1912" i="24"/>
  <c r="S1911" i="24"/>
  <c r="S1910" i="24"/>
  <c r="S1909" i="24"/>
  <c r="S1908" i="24"/>
  <c r="S1907" i="24"/>
  <c r="S1906" i="24"/>
  <c r="S1905" i="24"/>
  <c r="S1904" i="24"/>
  <c r="S1903" i="24"/>
  <c r="S1902" i="24"/>
  <c r="S1901" i="24"/>
  <c r="S1900" i="24"/>
  <c r="S1899" i="24"/>
  <c r="S1898" i="24"/>
  <c r="S1897" i="24"/>
  <c r="S1896" i="24"/>
  <c r="S1895" i="24"/>
  <c r="S1894" i="24"/>
  <c r="S1893" i="24"/>
  <c r="S1892" i="24"/>
  <c r="S1891" i="24"/>
  <c r="S1890" i="24"/>
  <c r="S1889" i="24"/>
  <c r="S1888" i="24"/>
  <c r="S1887" i="24"/>
  <c r="S1886" i="24"/>
  <c r="S1885" i="24"/>
  <c r="S1884" i="24"/>
  <c r="S1883" i="24"/>
  <c r="S1882" i="24"/>
  <c r="S1881" i="24"/>
  <c r="S1880" i="24"/>
  <c r="S1879" i="24"/>
  <c r="S1878" i="24"/>
  <c r="S1877" i="24"/>
  <c r="S1876" i="24"/>
  <c r="S1875" i="24"/>
  <c r="S1874" i="24"/>
  <c r="S1873" i="24"/>
  <c r="S1872" i="24"/>
  <c r="S1871" i="24"/>
  <c r="S1870" i="24"/>
  <c r="S1869" i="24"/>
  <c r="S1868" i="24"/>
  <c r="S1867" i="24"/>
  <c r="S1866" i="24"/>
  <c r="S1865" i="24"/>
  <c r="S1864" i="24"/>
  <c r="S1863" i="24"/>
  <c r="S1862" i="24"/>
  <c r="S1861" i="24"/>
  <c r="S1860" i="24"/>
  <c r="S1859" i="24"/>
  <c r="S1858" i="24"/>
  <c r="S1857" i="24"/>
  <c r="S1856" i="24"/>
  <c r="S1855" i="24"/>
  <c r="S1854" i="24"/>
  <c r="S1853" i="24"/>
  <c r="S1852" i="24"/>
  <c r="S1851" i="24"/>
  <c r="S1850" i="24"/>
  <c r="S1849" i="24"/>
  <c r="S1848" i="24"/>
  <c r="S1847" i="24"/>
  <c r="S1846" i="24"/>
  <c r="S1845" i="24"/>
  <c r="S1844" i="24"/>
  <c r="S1843" i="24"/>
  <c r="S1842" i="24"/>
  <c r="S1841" i="24"/>
  <c r="S1840" i="24"/>
  <c r="S1839" i="24"/>
  <c r="S1838" i="24"/>
  <c r="S1837" i="24"/>
  <c r="S1836" i="24"/>
  <c r="S1835" i="24"/>
  <c r="S1834" i="24"/>
  <c r="S1833" i="24"/>
  <c r="S1832" i="24"/>
  <c r="S1831" i="24"/>
  <c r="S1830" i="24"/>
  <c r="S1829" i="24"/>
  <c r="S1828" i="24"/>
  <c r="S1827" i="24"/>
  <c r="S1826" i="24"/>
  <c r="S1825" i="24"/>
  <c r="S1824" i="24"/>
  <c r="S1823" i="24"/>
  <c r="S1822" i="24"/>
  <c r="S1821" i="24"/>
  <c r="S1820" i="24"/>
  <c r="S1819" i="24"/>
  <c r="S1818" i="24"/>
  <c r="S1817" i="24"/>
  <c r="S1816" i="24"/>
  <c r="S1815" i="24"/>
  <c r="S1814" i="24"/>
  <c r="S1813" i="24"/>
  <c r="S1812" i="24"/>
  <c r="S1811" i="24"/>
  <c r="S1810" i="24"/>
  <c r="S1809" i="24"/>
  <c r="S1808" i="24"/>
  <c r="S1807" i="24"/>
  <c r="S1806" i="24"/>
  <c r="S1805" i="24"/>
  <c r="S1804" i="24"/>
  <c r="S1803" i="24"/>
  <c r="S1802" i="24"/>
  <c r="S1801" i="24"/>
  <c r="S1800" i="24"/>
  <c r="S1799" i="24"/>
  <c r="S1798" i="24"/>
  <c r="S1797" i="24"/>
  <c r="S1796" i="24"/>
  <c r="S1795" i="24"/>
  <c r="S1794" i="24"/>
  <c r="S1793" i="24"/>
  <c r="S1792" i="24"/>
  <c r="S1791" i="24"/>
  <c r="S1790" i="24"/>
  <c r="S1789" i="24"/>
  <c r="S1788" i="24"/>
  <c r="S1787" i="24"/>
  <c r="S1786" i="24"/>
  <c r="S1785" i="24"/>
  <c r="S1784" i="24"/>
  <c r="S1783" i="24"/>
  <c r="S1782" i="24"/>
  <c r="S1781" i="24"/>
  <c r="S1780" i="24"/>
  <c r="S1779" i="24"/>
  <c r="S1778" i="24"/>
  <c r="S1777" i="24"/>
  <c r="S1776" i="24"/>
  <c r="S1775" i="24"/>
  <c r="S1774" i="24"/>
  <c r="S1773" i="24"/>
  <c r="S1772" i="24"/>
  <c r="S1771" i="24"/>
  <c r="S1770" i="24"/>
  <c r="S1769" i="24"/>
  <c r="S1768" i="24"/>
  <c r="S1767" i="24"/>
  <c r="S1766" i="24"/>
  <c r="S1765" i="24"/>
  <c r="S1764" i="24"/>
  <c r="S1763" i="24"/>
  <c r="S1762" i="24"/>
  <c r="S1761" i="24"/>
  <c r="S1760" i="24"/>
  <c r="S1759" i="24"/>
  <c r="S1758" i="24"/>
  <c r="S1757" i="24"/>
  <c r="S1756" i="24"/>
  <c r="S1755" i="24"/>
  <c r="S1754" i="24"/>
  <c r="S1753" i="24"/>
  <c r="S1752" i="24"/>
  <c r="S1751" i="24"/>
  <c r="S1750" i="24"/>
  <c r="S1749" i="24"/>
  <c r="S1748" i="24"/>
  <c r="S1747" i="24"/>
  <c r="S1746" i="24"/>
  <c r="S1745" i="24"/>
  <c r="S1744" i="24"/>
  <c r="S1743" i="24"/>
  <c r="S1742" i="24"/>
  <c r="S1741" i="24"/>
  <c r="S1740" i="24"/>
  <c r="S1739" i="24"/>
  <c r="S1738" i="24"/>
  <c r="S1737" i="24"/>
  <c r="S1736" i="24"/>
  <c r="S1735" i="24"/>
  <c r="S1734" i="24"/>
  <c r="S1733" i="24"/>
  <c r="S1732" i="24"/>
  <c r="S1731" i="24"/>
  <c r="S1730" i="24"/>
  <c r="S1729" i="24"/>
  <c r="S1728" i="24"/>
  <c r="S1727" i="24"/>
  <c r="S1726" i="24"/>
  <c r="S1725" i="24"/>
  <c r="S1724" i="24"/>
  <c r="S1723" i="24"/>
  <c r="S1722" i="24"/>
  <c r="S1721" i="24"/>
  <c r="S1720" i="24"/>
  <c r="S1719" i="24"/>
  <c r="S1718" i="24"/>
  <c r="S1717" i="24"/>
  <c r="S1716" i="24"/>
  <c r="S1715" i="24"/>
  <c r="S1714" i="24"/>
  <c r="S1713" i="24"/>
  <c r="S1712" i="24"/>
  <c r="S1711" i="24"/>
  <c r="S1710" i="24"/>
  <c r="S1709" i="24"/>
  <c r="S1708" i="24"/>
  <c r="S1707" i="24"/>
  <c r="S1706" i="24"/>
  <c r="S1705" i="24"/>
  <c r="S1704" i="24"/>
  <c r="S1703" i="24"/>
  <c r="S1702" i="24"/>
  <c r="S1701" i="24"/>
  <c r="S1700" i="24"/>
  <c r="S1699" i="24"/>
  <c r="S1698" i="24"/>
  <c r="S1697" i="24"/>
  <c r="S1696" i="24"/>
  <c r="S1695" i="24"/>
  <c r="S1694" i="24"/>
  <c r="S1693" i="24"/>
  <c r="S1692" i="24"/>
  <c r="S1691" i="24"/>
  <c r="S1690" i="24"/>
  <c r="S1689" i="24"/>
  <c r="S1688" i="24"/>
  <c r="S1687" i="24"/>
  <c r="S1686" i="24"/>
  <c r="S1685" i="24"/>
  <c r="S1684" i="24"/>
  <c r="S1683" i="24"/>
  <c r="S1682" i="24"/>
  <c r="S1681" i="24"/>
  <c r="S1680" i="24"/>
  <c r="S1679" i="24"/>
  <c r="S1678" i="24"/>
  <c r="S1677" i="24"/>
  <c r="S1676" i="24"/>
  <c r="S1675" i="24"/>
  <c r="S1674" i="24"/>
  <c r="S1673" i="24"/>
  <c r="S1672" i="24"/>
  <c r="S1671" i="24"/>
  <c r="S1670" i="24"/>
  <c r="S1669" i="24"/>
  <c r="S1668" i="24"/>
  <c r="S1667" i="24"/>
  <c r="S1666" i="24"/>
  <c r="S1665" i="24"/>
  <c r="S1664" i="24"/>
  <c r="S1663" i="24"/>
  <c r="S1662" i="24"/>
  <c r="S1661" i="24"/>
  <c r="S1660" i="24"/>
  <c r="S1659" i="24"/>
  <c r="S1658" i="24"/>
  <c r="S1657" i="24"/>
  <c r="S1656" i="24"/>
  <c r="S1655" i="24"/>
  <c r="S1654" i="24"/>
  <c r="S1653" i="24"/>
  <c r="S1652" i="24"/>
  <c r="S1651" i="24"/>
  <c r="S1650" i="24"/>
  <c r="S1649" i="24"/>
  <c r="S1648" i="24"/>
  <c r="S1647" i="24"/>
  <c r="S1646" i="24"/>
  <c r="S1645" i="24"/>
  <c r="S1644" i="24"/>
  <c r="S1643" i="24"/>
  <c r="S1642" i="24"/>
  <c r="S1641" i="24"/>
  <c r="S1640" i="24"/>
  <c r="S1639" i="24"/>
  <c r="S1638" i="24"/>
  <c r="S1637" i="24"/>
  <c r="S1636" i="24"/>
  <c r="S1635" i="24"/>
  <c r="S1634" i="24"/>
  <c r="S1633" i="24"/>
  <c r="S1632" i="24"/>
  <c r="S1631" i="24"/>
  <c r="S1630" i="24"/>
  <c r="S1629" i="24"/>
  <c r="S1628" i="24"/>
  <c r="S1627" i="24"/>
  <c r="S1626" i="24"/>
  <c r="S1625" i="24"/>
  <c r="S1624" i="24"/>
  <c r="S1623" i="24"/>
  <c r="S1622" i="24"/>
  <c r="S1621" i="24"/>
  <c r="S1620" i="24"/>
  <c r="S1619" i="24"/>
  <c r="S1618" i="24"/>
  <c r="S1617" i="24"/>
  <c r="S1616" i="24"/>
  <c r="S1615" i="24"/>
  <c r="S1614" i="24"/>
  <c r="S1613" i="24"/>
  <c r="S1612" i="24"/>
  <c r="S1611" i="24"/>
  <c r="S1610" i="24"/>
  <c r="S1609" i="24"/>
  <c r="S1608" i="24"/>
  <c r="S1607" i="24"/>
  <c r="S1606" i="24"/>
  <c r="S1605" i="24"/>
  <c r="S1604" i="24"/>
  <c r="S1603" i="24"/>
  <c r="S1602" i="24"/>
  <c r="S1601" i="24"/>
  <c r="S1600" i="24"/>
  <c r="S1599" i="24"/>
  <c r="S1598" i="24"/>
  <c r="S1597" i="24"/>
  <c r="S1596" i="24"/>
  <c r="S1595" i="24"/>
  <c r="S1594" i="24"/>
  <c r="S1593" i="24"/>
  <c r="S1592" i="24"/>
  <c r="S1591" i="24"/>
  <c r="S1590" i="24"/>
  <c r="S1589" i="24"/>
  <c r="S1588" i="24"/>
  <c r="S1587" i="24"/>
  <c r="S1586" i="24"/>
  <c r="S1585" i="24"/>
  <c r="S1584" i="24"/>
  <c r="S1583" i="24"/>
  <c r="S1582" i="24"/>
  <c r="S1581" i="24"/>
  <c r="S1580" i="24"/>
  <c r="S1578" i="24"/>
  <c r="S1577" i="24"/>
  <c r="S1576" i="24"/>
  <c r="S1575" i="24"/>
  <c r="S1573" i="24"/>
  <c r="S1572" i="24"/>
  <c r="S1571" i="24"/>
  <c r="S1570" i="24"/>
  <c r="S1569" i="24"/>
  <c r="S1568" i="24"/>
  <c r="S1567" i="24"/>
  <c r="S1566" i="24"/>
  <c r="S1565" i="24"/>
  <c r="S1564" i="24"/>
  <c r="S1563" i="24"/>
  <c r="S1562" i="24"/>
  <c r="S1561" i="24"/>
  <c r="S1560" i="24"/>
  <c r="S1559" i="24"/>
  <c r="S1558" i="24"/>
  <c r="S1557" i="24"/>
  <c r="S1556" i="24"/>
  <c r="S1555" i="24"/>
  <c r="S1554" i="24"/>
  <c r="S1553" i="24"/>
  <c r="S1552" i="24"/>
  <c r="S1551" i="24"/>
  <c r="S1550" i="24"/>
  <c r="S1549" i="24"/>
  <c r="S1548" i="24"/>
  <c r="S1547" i="24"/>
  <c r="S1546" i="24"/>
  <c r="S1545" i="24"/>
  <c r="S1544" i="24"/>
  <c r="S1543" i="24"/>
  <c r="S1542" i="24"/>
  <c r="S1541" i="24"/>
  <c r="S1540" i="24"/>
  <c r="S1539" i="24"/>
  <c r="S1538" i="24"/>
  <c r="S1537" i="24"/>
  <c r="S1536" i="24"/>
  <c r="S1535" i="24"/>
  <c r="S1534" i="24"/>
  <c r="S1533" i="24"/>
  <c r="S1532" i="24"/>
  <c r="S1531" i="24"/>
  <c r="S1530" i="24"/>
  <c r="S1529" i="24"/>
  <c r="S1528" i="24"/>
  <c r="S1527" i="24"/>
  <c r="S1526" i="24"/>
  <c r="S1525" i="24"/>
  <c r="S1524" i="24"/>
  <c r="S1523" i="24"/>
  <c r="S1522" i="24"/>
  <c r="S1521" i="24"/>
  <c r="S1520" i="24"/>
  <c r="S1519" i="24"/>
  <c r="S1518" i="24"/>
  <c r="S1517" i="24"/>
  <c r="S1516" i="24"/>
  <c r="S1515" i="24"/>
  <c r="S1514" i="24"/>
  <c r="S1513" i="24"/>
  <c r="S1512" i="24"/>
  <c r="S1511" i="24"/>
  <c r="S1510" i="24"/>
  <c r="S1509" i="24"/>
  <c r="S1508" i="24"/>
  <c r="S1507" i="24"/>
  <c r="S1506" i="24"/>
  <c r="S1505" i="24"/>
  <c r="S1504" i="24"/>
  <c r="S1503" i="24"/>
  <c r="S1502" i="24"/>
  <c r="S1501" i="24"/>
  <c r="S1500" i="24"/>
  <c r="S1499" i="24"/>
  <c r="S1498" i="24"/>
  <c r="S1497" i="24"/>
  <c r="S1496" i="24"/>
  <c r="S1495" i="24"/>
  <c r="S1494" i="24"/>
  <c r="S1493" i="24"/>
  <c r="S1492" i="24"/>
  <c r="S1491" i="24"/>
  <c r="S1490" i="24"/>
  <c r="S1489" i="24"/>
  <c r="S1488" i="24"/>
  <c r="S1487" i="24"/>
  <c r="S1486" i="24"/>
  <c r="S1485" i="24"/>
  <c r="S1484" i="24"/>
  <c r="S1483" i="24"/>
  <c r="S1482" i="24"/>
  <c r="S1481" i="24"/>
  <c r="S1480" i="24"/>
  <c r="S1479" i="24"/>
  <c r="S1478" i="24"/>
  <c r="S1477" i="24"/>
  <c r="S1476" i="24"/>
  <c r="S1475" i="24"/>
  <c r="S1474" i="24"/>
  <c r="S1473" i="24"/>
  <c r="S1472" i="24"/>
  <c r="S1471" i="24"/>
  <c r="S1470" i="24"/>
  <c r="S1469" i="24"/>
  <c r="S1468" i="24"/>
  <c r="S1467" i="24"/>
  <c r="S1466" i="24"/>
  <c r="S1465" i="24"/>
  <c r="S1464" i="24"/>
  <c r="S1463" i="24"/>
  <c r="S1462" i="24"/>
  <c r="S1461" i="24"/>
  <c r="S1460" i="24"/>
  <c r="S1459" i="24"/>
  <c r="S1458" i="24"/>
  <c r="S1457" i="24"/>
  <c r="S1456" i="24"/>
  <c r="S1455" i="24"/>
  <c r="S1454" i="24"/>
  <c r="S1453" i="24"/>
  <c r="S1452" i="24"/>
  <c r="S1451" i="24"/>
  <c r="S1450" i="24"/>
  <c r="S1449" i="24"/>
  <c r="S1448" i="24"/>
  <c r="S1447" i="24"/>
  <c r="S1446" i="24"/>
  <c r="S1445" i="24"/>
  <c r="S1444" i="24"/>
  <c r="S1443" i="24"/>
  <c r="S1442" i="24"/>
  <c r="S1441" i="24"/>
  <c r="S1440" i="24"/>
  <c r="S1439" i="24"/>
  <c r="S1438" i="24"/>
  <c r="S1437" i="24"/>
  <c r="S1436" i="24"/>
  <c r="S1435" i="24"/>
  <c r="S1434" i="24"/>
  <c r="S1433" i="24"/>
  <c r="S1432" i="24"/>
  <c r="S1431" i="24"/>
  <c r="S1430" i="24"/>
  <c r="S1429" i="24"/>
  <c r="S1428" i="24"/>
  <c r="S1427" i="24"/>
  <c r="S1426" i="24"/>
  <c r="S1425" i="24"/>
  <c r="S1424" i="24"/>
  <c r="S1423" i="24"/>
  <c r="S1422" i="24"/>
  <c r="S1421" i="24"/>
  <c r="S1420" i="24"/>
  <c r="S1419" i="24"/>
  <c r="S1418" i="24"/>
  <c r="S1417" i="24"/>
  <c r="S1416" i="24"/>
  <c r="S1415" i="24"/>
  <c r="S1414" i="24"/>
  <c r="S1413" i="24"/>
  <c r="S1412" i="24"/>
  <c r="S1411" i="24"/>
  <c r="S1410" i="24"/>
  <c r="S1409" i="24"/>
  <c r="S1408" i="24"/>
  <c r="S1407" i="24"/>
  <c r="S1406" i="24"/>
  <c r="S1405" i="24"/>
  <c r="S1404" i="24"/>
  <c r="S1403" i="24"/>
  <c r="S1402" i="24"/>
  <c r="S1401" i="24"/>
  <c r="S1400" i="24"/>
  <c r="S1399" i="24"/>
  <c r="S1398" i="24"/>
  <c r="S1397" i="24"/>
  <c r="S1396" i="24"/>
  <c r="S1395" i="24"/>
  <c r="S1394" i="24"/>
  <c r="S1393" i="24"/>
  <c r="S1392" i="24"/>
  <c r="S1391" i="24"/>
  <c r="S1390" i="24"/>
  <c r="S1389" i="24"/>
  <c r="S1388" i="24"/>
  <c r="S1387" i="24"/>
  <c r="S1386" i="24"/>
  <c r="S1385" i="24"/>
  <c r="S1384" i="24"/>
  <c r="S1383" i="24"/>
  <c r="S1382" i="24"/>
  <c r="S1381" i="24"/>
  <c r="S1380" i="24"/>
  <c r="S1379" i="24"/>
  <c r="S1378" i="24"/>
  <c r="S1377" i="24"/>
  <c r="S1376" i="24"/>
  <c r="S1375" i="24"/>
  <c r="S1374" i="24"/>
  <c r="S1373" i="24"/>
  <c r="S1372" i="24"/>
  <c r="S1371" i="24"/>
  <c r="S1370" i="24"/>
  <c r="S1369" i="24"/>
  <c r="S1368" i="24"/>
  <c r="S1367" i="24"/>
  <c r="S1366" i="24"/>
  <c r="S1365" i="24"/>
  <c r="S1364" i="24"/>
  <c r="S1363" i="24"/>
  <c r="S1362" i="24"/>
  <c r="S1361" i="24"/>
  <c r="S1360" i="24"/>
  <c r="S1359" i="24"/>
  <c r="S1358" i="24"/>
  <c r="S1357" i="24"/>
  <c r="S1356" i="24"/>
  <c r="S1355" i="24"/>
  <c r="S1354" i="24"/>
  <c r="S1353" i="24"/>
  <c r="S1352" i="24"/>
  <c r="S1351" i="24"/>
  <c r="S1350" i="24"/>
  <c r="S1349" i="24"/>
  <c r="S1348" i="24"/>
  <c r="S1347" i="24"/>
  <c r="S1346" i="24"/>
  <c r="S1345" i="24"/>
  <c r="S1344" i="24"/>
  <c r="S1343" i="24"/>
  <c r="S1342" i="24"/>
  <c r="S1341" i="24"/>
  <c r="S1340" i="24"/>
  <c r="S1339" i="24"/>
  <c r="S1338" i="24"/>
  <c r="S1337" i="24"/>
  <c r="S1336" i="24"/>
  <c r="S1335" i="24"/>
  <c r="S1334" i="24"/>
  <c r="S1333" i="24"/>
  <c r="S1332" i="24"/>
  <c r="S1331" i="24"/>
  <c r="S1330" i="24"/>
  <c r="S1329" i="24"/>
  <c r="S1328" i="24"/>
  <c r="S1327" i="24"/>
  <c r="S1326" i="24"/>
  <c r="S1325" i="24"/>
  <c r="S1324" i="24"/>
  <c r="S1323" i="24"/>
  <c r="S1322" i="24"/>
  <c r="S1321" i="24"/>
  <c r="S1320" i="24"/>
  <c r="S1319" i="24"/>
  <c r="S1318" i="24"/>
  <c r="S1317" i="24"/>
  <c r="S1316" i="24"/>
  <c r="S1315" i="24"/>
  <c r="S1314" i="24"/>
  <c r="S1313" i="24"/>
  <c r="S1312" i="24"/>
  <c r="S1311" i="24"/>
  <c r="S1310" i="24"/>
  <c r="S1309" i="24"/>
  <c r="S1308" i="24"/>
  <c r="S1307" i="24"/>
  <c r="S1306" i="24"/>
  <c r="S1305" i="24"/>
  <c r="S1304" i="24"/>
  <c r="S1303" i="24"/>
  <c r="S1302" i="24"/>
  <c r="S1301" i="24"/>
  <c r="S1300" i="24"/>
  <c r="S1299" i="24"/>
  <c r="S1298" i="24"/>
  <c r="S1297" i="24"/>
  <c r="S1296" i="24"/>
  <c r="S1295" i="24"/>
  <c r="S1294" i="24"/>
  <c r="S1293" i="24"/>
  <c r="S1292" i="24"/>
  <c r="S1291" i="24"/>
  <c r="S1290" i="24"/>
  <c r="S1289" i="24"/>
  <c r="S1288" i="24"/>
  <c r="S1287" i="24"/>
  <c r="S1286" i="24"/>
  <c r="S1285" i="24"/>
  <c r="S1284" i="24"/>
  <c r="S1283" i="24"/>
  <c r="S1282" i="24"/>
  <c r="S1281" i="24"/>
  <c r="S1280" i="24"/>
  <c r="S1279" i="24"/>
  <c r="S1278" i="24"/>
  <c r="S1277" i="24"/>
  <c r="S1276" i="24"/>
  <c r="S1275" i="24"/>
  <c r="S1274" i="24"/>
  <c r="S1273" i="24"/>
  <c r="S1272" i="24"/>
  <c r="S1271" i="24"/>
  <c r="S1270" i="24"/>
  <c r="S1269" i="24"/>
  <c r="S1268" i="24"/>
  <c r="S1267" i="24"/>
  <c r="S1266" i="24"/>
  <c r="S1265" i="24"/>
  <c r="S1264" i="24"/>
  <c r="S1263" i="24"/>
  <c r="S1262" i="24"/>
  <c r="S1261" i="24"/>
  <c r="S1260" i="24"/>
  <c r="S1259" i="24"/>
  <c r="S1258" i="24"/>
  <c r="S1257" i="24"/>
  <c r="S1256" i="24"/>
  <c r="S1255" i="24"/>
  <c r="S1254" i="24"/>
  <c r="S1253" i="24"/>
  <c r="S1252" i="24"/>
  <c r="S1251" i="24"/>
  <c r="S1250" i="24"/>
  <c r="S1249" i="24"/>
  <c r="S1248" i="24"/>
  <c r="S1247" i="24"/>
  <c r="S1246" i="24"/>
  <c r="S1245" i="24"/>
  <c r="S1244" i="24"/>
  <c r="S1243" i="24"/>
  <c r="S1242" i="24"/>
  <c r="S1241" i="24"/>
  <c r="S1240" i="24"/>
  <c r="S1239" i="24"/>
  <c r="S1238" i="24"/>
  <c r="S1237" i="24"/>
  <c r="S1236" i="24"/>
  <c r="S1235" i="24"/>
  <c r="S1234" i="24"/>
  <c r="S1233" i="24"/>
  <c r="S1232" i="24"/>
  <c r="S1231" i="24"/>
  <c r="S1230" i="24"/>
  <c r="S1229" i="24"/>
  <c r="S1228" i="24"/>
  <c r="S1227" i="24"/>
  <c r="S1226" i="24"/>
  <c r="S1225" i="24"/>
  <c r="S1224" i="24"/>
  <c r="S1223" i="24"/>
  <c r="S1222" i="24"/>
  <c r="S1221" i="24"/>
  <c r="S1220" i="24"/>
  <c r="S1219" i="24"/>
  <c r="S1218" i="24"/>
  <c r="S1217" i="24"/>
  <c r="S1216" i="24"/>
  <c r="S1215" i="24"/>
  <c r="S1214" i="24"/>
  <c r="S1213" i="24"/>
  <c r="S1212" i="24"/>
  <c r="S1211" i="24"/>
  <c r="S1210" i="24"/>
  <c r="S1209" i="24"/>
  <c r="S1208" i="24"/>
  <c r="S1207" i="24"/>
  <c r="S1206" i="24"/>
  <c r="S1205" i="24"/>
  <c r="S1204" i="24"/>
  <c r="S1203" i="24"/>
  <c r="S1202" i="24"/>
  <c r="S1201" i="24"/>
  <c r="S1200" i="24"/>
  <c r="S1199" i="24"/>
  <c r="S1198" i="24"/>
  <c r="S1197" i="24"/>
  <c r="S1196" i="24"/>
  <c r="S1195" i="24"/>
  <c r="S1194" i="24"/>
  <c r="S1193" i="24"/>
  <c r="S1192" i="24"/>
  <c r="S1191" i="24"/>
  <c r="S1190" i="24"/>
  <c r="S1189" i="24"/>
  <c r="S1188" i="24"/>
  <c r="S1187" i="24"/>
  <c r="S1186" i="24"/>
  <c r="S1185" i="24"/>
  <c r="S1184" i="24"/>
  <c r="S1183" i="24"/>
  <c r="S1182" i="24"/>
  <c r="S1181" i="24"/>
  <c r="S1180" i="24"/>
  <c r="S1179" i="24"/>
  <c r="S1178" i="24"/>
  <c r="S1177" i="24"/>
  <c r="S1176" i="24"/>
  <c r="S1175" i="24"/>
  <c r="S1174" i="24"/>
  <c r="S1173" i="24"/>
  <c r="S1172" i="24"/>
  <c r="S1171" i="24"/>
  <c r="S1170" i="24"/>
  <c r="S1169" i="24"/>
  <c r="S1168" i="24"/>
  <c r="S1167" i="24"/>
  <c r="S1166" i="24"/>
  <c r="S1165" i="24"/>
  <c r="S1164" i="24"/>
  <c r="S1163" i="24"/>
  <c r="S1162" i="24"/>
  <c r="S1161" i="24"/>
  <c r="S1160" i="24"/>
  <c r="S1159" i="24"/>
  <c r="S1158" i="24"/>
  <c r="S1157" i="24"/>
  <c r="S1156" i="24"/>
  <c r="S1155" i="24"/>
  <c r="S1154" i="24"/>
  <c r="S1153" i="24"/>
  <c r="S1152" i="24"/>
  <c r="S1151" i="24"/>
  <c r="S1150" i="24"/>
  <c r="S1149" i="24"/>
  <c r="S1148" i="24"/>
  <c r="S1147" i="24"/>
  <c r="S1146" i="24"/>
  <c r="S1145" i="24"/>
  <c r="S1144" i="24"/>
  <c r="S1143" i="24"/>
  <c r="S1142" i="24"/>
  <c r="S1141" i="24"/>
  <c r="S1140" i="24"/>
  <c r="S1139" i="24"/>
  <c r="S1138" i="24"/>
  <c r="S1137" i="24"/>
  <c r="S1136" i="24"/>
  <c r="S1135" i="24"/>
  <c r="S1134" i="24"/>
  <c r="S1133" i="24"/>
  <c r="S1132" i="24"/>
  <c r="S1131" i="24"/>
  <c r="S1130" i="24"/>
  <c r="S1129" i="24"/>
  <c r="S1128" i="24"/>
  <c r="S1127" i="24"/>
  <c r="S1126" i="24"/>
  <c r="S1125" i="24"/>
  <c r="S1124" i="24"/>
  <c r="S1123" i="24"/>
  <c r="S1122" i="24"/>
  <c r="S1121" i="24"/>
  <c r="S1120" i="24"/>
  <c r="S1119" i="24"/>
  <c r="S1118" i="24"/>
  <c r="S1117" i="24"/>
  <c r="S1116" i="24"/>
  <c r="S1115" i="24"/>
  <c r="S1114" i="24"/>
  <c r="S1113" i="24"/>
  <c r="S1112" i="24"/>
  <c r="S1111" i="24"/>
  <c r="S1110" i="24"/>
  <c r="S1109" i="24"/>
  <c r="S1108" i="24"/>
  <c r="S1107" i="24"/>
  <c r="S1106" i="24"/>
  <c r="S1105" i="24"/>
  <c r="S1104" i="24"/>
  <c r="S1103" i="24"/>
  <c r="S1102" i="24"/>
  <c r="S1101" i="24"/>
  <c r="S1100" i="24"/>
  <c r="S1099" i="24"/>
  <c r="S1098" i="24"/>
  <c r="S1097" i="24"/>
  <c r="S1096" i="24"/>
  <c r="S1095" i="24"/>
  <c r="S1094" i="24"/>
  <c r="S1093" i="24"/>
  <c r="S1092" i="24"/>
  <c r="S1091" i="24"/>
  <c r="S1090" i="24"/>
  <c r="S1089" i="24"/>
  <c r="S1088" i="24"/>
  <c r="S1087" i="24"/>
  <c r="S1086" i="24"/>
  <c r="S1085" i="24"/>
  <c r="S1084" i="24"/>
  <c r="S1083" i="24"/>
  <c r="S1082" i="24"/>
  <c r="S1081" i="24"/>
  <c r="S1080" i="24"/>
  <c r="S1079" i="24"/>
  <c r="S1078" i="24"/>
  <c r="S1077" i="24"/>
  <c r="S1076" i="24"/>
  <c r="S1075" i="24"/>
  <c r="S1074" i="24"/>
  <c r="S1073" i="24"/>
  <c r="S1072" i="24"/>
  <c r="S1071" i="24"/>
  <c r="S1070" i="24"/>
  <c r="S1069" i="24"/>
  <c r="S1068" i="24"/>
  <c r="S1067" i="24"/>
  <c r="S1066" i="24"/>
  <c r="S1065" i="24"/>
  <c r="S1064" i="24"/>
  <c r="S1063" i="24"/>
  <c r="S1062" i="24"/>
  <c r="S1061" i="24"/>
  <c r="S1060" i="24"/>
  <c r="S1059" i="24"/>
  <c r="S1058" i="24"/>
  <c r="S1057" i="24"/>
  <c r="S1056" i="24"/>
  <c r="S1055" i="24"/>
  <c r="S1054" i="24"/>
  <c r="S1053" i="24"/>
  <c r="S1052" i="24"/>
  <c r="S1051" i="24"/>
  <c r="S1050" i="24"/>
  <c r="S1049" i="24"/>
  <c r="S1048" i="24"/>
  <c r="S1047" i="24"/>
  <c r="S1046" i="24"/>
  <c r="S1045" i="24"/>
  <c r="S1044" i="24"/>
  <c r="S1043" i="24"/>
  <c r="S1042" i="24"/>
  <c r="S1041" i="24"/>
  <c r="S1040" i="24"/>
  <c r="S1039" i="24"/>
  <c r="S1038" i="24"/>
  <c r="S1037" i="24"/>
  <c r="S1036" i="24"/>
  <c r="S1035" i="24"/>
  <c r="S1034" i="24"/>
  <c r="S1033" i="24"/>
  <c r="S1032" i="24"/>
  <c r="S1031" i="24"/>
  <c r="S1030" i="24"/>
  <c r="S1029" i="24"/>
  <c r="S1028" i="24"/>
  <c r="S1027" i="24"/>
  <c r="S1026" i="24"/>
  <c r="S1025" i="24"/>
  <c r="S1024" i="24"/>
  <c r="S1023" i="24"/>
  <c r="S1022" i="24"/>
  <c r="S1021" i="24"/>
  <c r="S1020" i="24"/>
  <c r="S1019" i="24"/>
  <c r="S1018" i="24"/>
  <c r="S1017" i="24"/>
  <c r="S1016" i="24"/>
  <c r="S1015" i="24"/>
  <c r="S1014" i="24"/>
  <c r="S1013" i="24"/>
  <c r="S1012" i="24"/>
  <c r="S1011" i="24"/>
  <c r="S1010" i="24"/>
  <c r="S1009" i="24"/>
  <c r="S1008" i="24"/>
  <c r="S1007" i="24"/>
  <c r="S1006" i="24"/>
  <c r="S1005" i="24"/>
  <c r="S1004" i="24"/>
  <c r="S1003" i="24"/>
  <c r="S1002" i="24"/>
  <c r="S1001" i="24"/>
  <c r="S1000" i="24"/>
  <c r="S999" i="24"/>
  <c r="S998" i="24"/>
  <c r="S997" i="24"/>
  <c r="S996" i="24"/>
  <c r="S995" i="24"/>
  <c r="S994" i="24"/>
  <c r="S993" i="24"/>
  <c r="S992" i="24"/>
  <c r="S991" i="24"/>
  <c r="S990" i="24"/>
  <c r="S989" i="24"/>
  <c r="S988" i="24"/>
  <c r="S987" i="24"/>
  <c r="S986" i="24"/>
  <c r="S985" i="24"/>
  <c r="S984" i="24"/>
  <c r="S983" i="24"/>
  <c r="S982" i="24"/>
  <c r="S981" i="24"/>
  <c r="S980" i="24"/>
  <c r="S979" i="24"/>
  <c r="S978" i="24"/>
  <c r="S977" i="24"/>
  <c r="S976" i="24"/>
  <c r="S975" i="24"/>
  <c r="S974" i="24"/>
  <c r="S973" i="24"/>
  <c r="S972" i="24"/>
  <c r="S971" i="24"/>
  <c r="S970" i="24"/>
  <c r="S969" i="24"/>
  <c r="S968" i="24"/>
  <c r="S967" i="24"/>
  <c r="S966" i="24"/>
  <c r="S965" i="24"/>
  <c r="S964" i="24"/>
  <c r="S963" i="24"/>
  <c r="S962" i="24"/>
  <c r="S961" i="24"/>
  <c r="S960" i="24"/>
  <c r="S959" i="24"/>
  <c r="S958" i="24"/>
  <c r="S957" i="24"/>
  <c r="S956" i="24"/>
  <c r="S955" i="24"/>
  <c r="S954" i="24"/>
  <c r="S953" i="24"/>
  <c r="S952" i="24"/>
  <c r="S951" i="24"/>
  <c r="S950" i="24"/>
  <c r="S949" i="24"/>
  <c r="S948" i="24"/>
  <c r="S947" i="24"/>
  <c r="S946" i="24"/>
  <c r="S945" i="24"/>
  <c r="S944" i="24"/>
  <c r="S943" i="24"/>
  <c r="S942" i="24"/>
  <c r="S941" i="24"/>
  <c r="S940" i="24"/>
  <c r="S939" i="24"/>
  <c r="S938" i="24"/>
  <c r="S937" i="24"/>
  <c r="S936" i="24"/>
  <c r="S935" i="24"/>
  <c r="S934" i="24"/>
  <c r="S933" i="24"/>
  <c r="S932" i="24"/>
  <c r="S931" i="24"/>
  <c r="S930" i="24"/>
  <c r="S929" i="24"/>
  <c r="S928" i="24"/>
  <c r="S927" i="24"/>
  <c r="S926" i="24"/>
  <c r="S925" i="24"/>
  <c r="S924" i="24"/>
  <c r="S923" i="24"/>
  <c r="S922" i="24"/>
  <c r="S921" i="24"/>
  <c r="S920" i="24"/>
  <c r="S919" i="24"/>
  <c r="S918" i="24"/>
  <c r="S917" i="24"/>
  <c r="S916" i="24"/>
  <c r="S915" i="24"/>
  <c r="S914" i="24"/>
  <c r="S913" i="24"/>
  <c r="S912" i="24"/>
  <c r="S911" i="24"/>
  <c r="S910" i="24"/>
  <c r="S909" i="24"/>
  <c r="S908" i="24"/>
  <c r="S907" i="24"/>
  <c r="S906" i="24"/>
  <c r="S905" i="24"/>
  <c r="S904" i="24"/>
  <c r="S903" i="24"/>
  <c r="S902" i="24"/>
  <c r="S901" i="24"/>
  <c r="S900" i="24"/>
  <c r="S899" i="24"/>
  <c r="S898" i="24"/>
  <c r="S897" i="24"/>
  <c r="S896" i="24"/>
  <c r="S895" i="24"/>
  <c r="S894" i="24"/>
  <c r="S893" i="24"/>
  <c r="S892" i="24"/>
  <c r="S891" i="24"/>
  <c r="S890" i="24"/>
  <c r="S889" i="24"/>
  <c r="S888" i="24"/>
  <c r="S887" i="24"/>
  <c r="S886" i="24"/>
  <c r="S885" i="24"/>
  <c r="S884" i="24"/>
  <c r="S883" i="24"/>
  <c r="S882" i="24"/>
  <c r="S881" i="24"/>
  <c r="S880" i="24"/>
  <c r="S879" i="24"/>
  <c r="S878" i="24"/>
  <c r="S877" i="24"/>
  <c r="S876" i="24"/>
  <c r="S875" i="24"/>
  <c r="S874" i="24"/>
  <c r="S873" i="24"/>
  <c r="S872" i="24"/>
  <c r="S871" i="24"/>
  <c r="S870" i="24"/>
  <c r="S869" i="24"/>
  <c r="S868" i="24"/>
  <c r="S867" i="24"/>
  <c r="S866" i="24"/>
  <c r="S865" i="24"/>
  <c r="S864" i="24"/>
  <c r="S863" i="24"/>
  <c r="S862" i="24"/>
  <c r="S861" i="24"/>
  <c r="S860" i="24"/>
  <c r="S859" i="24"/>
  <c r="S858" i="24"/>
  <c r="S857" i="24"/>
  <c r="S856" i="24"/>
  <c r="S855" i="24"/>
  <c r="S854" i="24"/>
  <c r="S853" i="24"/>
  <c r="S852" i="24"/>
  <c r="S851" i="24"/>
  <c r="S850" i="24"/>
  <c r="S849" i="24"/>
  <c r="S848" i="24"/>
  <c r="S847" i="24"/>
  <c r="S846" i="24"/>
  <c r="S845" i="24"/>
  <c r="S844" i="24"/>
  <c r="S843" i="24"/>
  <c r="S842" i="24"/>
  <c r="S841" i="24"/>
  <c r="S840" i="24"/>
  <c r="S839" i="24"/>
  <c r="S838" i="24"/>
  <c r="S837" i="24"/>
  <c r="S836" i="24"/>
  <c r="S835" i="24"/>
  <c r="S834" i="24"/>
  <c r="S833" i="24"/>
  <c r="S832" i="24"/>
  <c r="S831" i="24"/>
  <c r="S830" i="24"/>
  <c r="S829" i="24"/>
  <c r="S828" i="24"/>
  <c r="S827" i="24"/>
  <c r="S826" i="24"/>
  <c r="S825" i="24"/>
  <c r="S824" i="24"/>
  <c r="S823" i="24"/>
  <c r="S822" i="24"/>
  <c r="S821" i="24"/>
  <c r="S820" i="24"/>
  <c r="S819" i="24"/>
  <c r="S818" i="24"/>
  <c r="S817" i="24"/>
  <c r="S816" i="24"/>
  <c r="S815" i="24"/>
  <c r="S813" i="24"/>
  <c r="S812" i="24"/>
  <c r="S811" i="24"/>
  <c r="S810" i="24"/>
  <c r="S809" i="24"/>
  <c r="S808" i="24"/>
  <c r="S807" i="24"/>
  <c r="S806" i="24"/>
  <c r="S805" i="24"/>
  <c r="S804" i="24"/>
  <c r="S803" i="24"/>
  <c r="S802" i="24"/>
  <c r="S801" i="24"/>
  <c r="S800" i="24"/>
  <c r="S799" i="24"/>
  <c r="S798" i="24"/>
  <c r="S797" i="24"/>
  <c r="S796" i="24"/>
  <c r="S795" i="24"/>
  <c r="S794" i="24"/>
  <c r="S793" i="24"/>
  <c r="S792" i="24"/>
  <c r="S791" i="24"/>
  <c r="S790" i="24"/>
  <c r="S789" i="24"/>
  <c r="S788" i="24"/>
  <c r="S787" i="24"/>
  <c r="S786" i="24"/>
  <c r="S785" i="24"/>
  <c r="S784" i="24"/>
  <c r="S783" i="24"/>
  <c r="S782" i="24"/>
  <c r="S781" i="24"/>
  <c r="S780" i="24"/>
  <c r="S779" i="24"/>
  <c r="S778" i="24"/>
  <c r="S777" i="24"/>
  <c r="S776" i="24"/>
  <c r="S775" i="24"/>
  <c r="S774" i="24"/>
  <c r="S773" i="24"/>
  <c r="S772" i="24"/>
  <c r="S771" i="24"/>
  <c r="S770" i="24"/>
  <c r="S769" i="24"/>
  <c r="S768" i="24"/>
  <c r="S767" i="24"/>
  <c r="S766" i="24"/>
  <c r="S765" i="24"/>
  <c r="S764" i="24"/>
  <c r="S763" i="24"/>
  <c r="S762" i="24"/>
  <c r="S761" i="24"/>
  <c r="S760" i="24"/>
  <c r="S759" i="24"/>
  <c r="S758" i="24"/>
  <c r="S757" i="24"/>
  <c r="S756" i="24"/>
  <c r="S755" i="24"/>
  <c r="S754" i="24"/>
  <c r="S753" i="24"/>
  <c r="S752" i="24"/>
  <c r="S751" i="24"/>
  <c r="S750" i="24"/>
  <c r="S749" i="24"/>
  <c r="S748" i="24"/>
  <c r="S747" i="24"/>
  <c r="S746" i="24"/>
  <c r="S745" i="24"/>
  <c r="S744" i="24"/>
  <c r="S743" i="24"/>
  <c r="S742" i="24"/>
  <c r="S741" i="24"/>
  <c r="S740" i="24"/>
  <c r="S739" i="24"/>
  <c r="S738" i="24"/>
  <c r="S737" i="24"/>
  <c r="S736" i="24"/>
  <c r="S735" i="24"/>
  <c r="S734" i="24"/>
  <c r="S733" i="24"/>
  <c r="S732" i="24"/>
  <c r="S731" i="24"/>
  <c r="S730" i="24"/>
  <c r="S729" i="24"/>
  <c r="S728" i="24"/>
  <c r="S727" i="24"/>
  <c r="S726" i="24"/>
  <c r="S725" i="24"/>
  <c r="S724" i="24"/>
  <c r="S723" i="24"/>
  <c r="S722" i="24"/>
  <c r="S721" i="24"/>
  <c r="S720" i="24"/>
  <c r="S719" i="24"/>
  <c r="S718" i="24"/>
  <c r="S717" i="24"/>
  <c r="S716" i="24"/>
  <c r="S715" i="24"/>
  <c r="S714" i="24"/>
  <c r="S713" i="24"/>
  <c r="S712" i="24"/>
  <c r="S711" i="24"/>
  <c r="S710" i="24"/>
  <c r="S709" i="24"/>
  <c r="S708" i="24"/>
  <c r="S707" i="24"/>
  <c r="S706" i="24"/>
  <c r="S705" i="24"/>
  <c r="S704" i="24"/>
  <c r="S703" i="24"/>
  <c r="S702" i="24"/>
  <c r="S701" i="24"/>
  <c r="S700" i="24"/>
  <c r="S699" i="24"/>
  <c r="S698" i="24"/>
  <c r="S697" i="24"/>
  <c r="S695" i="24"/>
  <c r="S694" i="24"/>
  <c r="S693" i="24"/>
  <c r="S692" i="24"/>
  <c r="S691" i="24"/>
  <c r="S690" i="24"/>
  <c r="S689" i="24"/>
  <c r="S688" i="24"/>
  <c r="S687" i="24"/>
  <c r="S686" i="24"/>
  <c r="S685" i="24"/>
  <c r="S684" i="24"/>
  <c r="S683" i="24"/>
  <c r="S682" i="24"/>
  <c r="S681" i="24"/>
  <c r="S680" i="24"/>
  <c r="S679" i="24"/>
  <c r="S678" i="24"/>
  <c r="S677" i="24"/>
  <c r="S676" i="24"/>
  <c r="S675" i="24"/>
  <c r="S674" i="24"/>
  <c r="S673" i="24"/>
  <c r="S672" i="24"/>
  <c r="S671" i="24"/>
  <c r="S670" i="24"/>
  <c r="S669" i="24"/>
  <c r="S668" i="24"/>
  <c r="S667" i="24"/>
  <c r="S666" i="24"/>
  <c r="S665" i="24"/>
  <c r="S664" i="24"/>
  <c r="S663" i="24"/>
  <c r="S662" i="24"/>
  <c r="S661" i="24"/>
  <c r="S660" i="24"/>
  <c r="S659" i="24"/>
  <c r="S658" i="24"/>
  <c r="S657" i="24"/>
  <c r="S656" i="24"/>
  <c r="S655" i="24"/>
  <c r="S654" i="24"/>
  <c r="S653" i="24"/>
  <c r="S652" i="24"/>
  <c r="S651" i="24"/>
  <c r="S650" i="24"/>
  <c r="S649" i="24"/>
  <c r="S648" i="24"/>
  <c r="S647" i="24"/>
  <c r="S646" i="24"/>
  <c r="S645" i="24"/>
  <c r="S644" i="24"/>
  <c r="S643" i="24"/>
  <c r="S642" i="24"/>
  <c r="S641" i="24"/>
  <c r="S640" i="24"/>
  <c r="S639" i="24"/>
  <c r="S638" i="24"/>
  <c r="S637" i="24"/>
  <c r="S636" i="24"/>
  <c r="S635" i="24"/>
  <c r="S634" i="24"/>
  <c r="S633" i="24"/>
  <c r="S632" i="24"/>
  <c r="S631" i="24"/>
  <c r="S630" i="24"/>
  <c r="S629" i="24"/>
  <c r="S628" i="24"/>
  <c r="S627" i="24"/>
  <c r="S626" i="24"/>
  <c r="S625" i="24"/>
  <c r="S624" i="24"/>
  <c r="S623" i="24"/>
  <c r="S622" i="24"/>
  <c r="S621" i="24"/>
  <c r="S620" i="24"/>
  <c r="S619" i="24"/>
  <c r="S618" i="24"/>
  <c r="S617" i="24"/>
  <c r="S616" i="24"/>
  <c r="S615" i="24"/>
  <c r="S614" i="24"/>
  <c r="S613" i="24"/>
  <c r="S612" i="24"/>
  <c r="S611" i="24"/>
  <c r="S610" i="24"/>
  <c r="S609" i="24"/>
  <c r="S608" i="24"/>
  <c r="S607" i="24"/>
  <c r="S606" i="24"/>
  <c r="S605" i="24"/>
  <c r="S604" i="24"/>
  <c r="S603" i="24"/>
  <c r="S602" i="24"/>
  <c r="S601" i="24"/>
  <c r="S600" i="24"/>
  <c r="S599" i="24"/>
  <c r="S598" i="24"/>
  <c r="S597" i="24"/>
  <c r="S596" i="24"/>
  <c r="S595" i="24"/>
  <c r="S594" i="24"/>
  <c r="S593" i="24"/>
  <c r="S592" i="24"/>
  <c r="S591" i="24"/>
  <c r="S590" i="24"/>
  <c r="S589" i="24"/>
  <c r="S588" i="24"/>
  <c r="S587" i="24"/>
  <c r="S586" i="24"/>
  <c r="S585" i="24"/>
  <c r="S584" i="24"/>
  <c r="S583" i="24"/>
  <c r="S582" i="24"/>
  <c r="S581" i="24"/>
  <c r="S580" i="24"/>
  <c r="S579" i="24"/>
  <c r="S578" i="24"/>
  <c r="S577" i="24"/>
  <c r="S576" i="24"/>
  <c r="S575" i="24"/>
  <c r="S574" i="24"/>
  <c r="S573" i="24"/>
  <c r="S572" i="24"/>
  <c r="S571" i="24"/>
  <c r="S570" i="24"/>
  <c r="S569" i="24"/>
  <c r="S568" i="24"/>
  <c r="S567" i="24"/>
  <c r="S566" i="24"/>
  <c r="S565" i="24"/>
  <c r="S564" i="24"/>
  <c r="S563" i="24"/>
  <c r="S562" i="24"/>
  <c r="S561" i="24"/>
  <c r="S560" i="24"/>
  <c r="S559" i="24"/>
  <c r="S558" i="24"/>
  <c r="S557" i="24"/>
  <c r="S556" i="24"/>
  <c r="S555" i="24"/>
  <c r="S554" i="24"/>
  <c r="S553" i="24"/>
  <c r="S552" i="24"/>
  <c r="S551" i="24"/>
  <c r="S550" i="24"/>
  <c r="S549" i="24"/>
  <c r="S548" i="24"/>
  <c r="S547" i="24"/>
  <c r="S546" i="24"/>
  <c r="S545" i="24"/>
  <c r="S544" i="24"/>
  <c r="S543" i="24"/>
  <c r="S542" i="24"/>
  <c r="S541" i="24"/>
  <c r="S540" i="24"/>
  <c r="S539" i="24"/>
  <c r="S538" i="24"/>
  <c r="S537" i="24"/>
  <c r="S536" i="24"/>
  <c r="S535" i="24"/>
  <c r="S534" i="24"/>
  <c r="S533" i="24"/>
  <c r="S532" i="24"/>
  <c r="S531" i="24"/>
  <c r="S530" i="24"/>
  <c r="S529" i="24"/>
  <c r="S528" i="24"/>
  <c r="S527" i="24"/>
  <c r="S526" i="24"/>
  <c r="S525" i="24"/>
  <c r="S524" i="24"/>
  <c r="S523" i="24"/>
  <c r="S522" i="24"/>
  <c r="S521" i="24"/>
  <c r="S520" i="24"/>
  <c r="S519" i="24"/>
  <c r="S518" i="24"/>
  <c r="S517" i="24"/>
  <c r="S516" i="24"/>
  <c r="S515" i="24"/>
  <c r="S514" i="24"/>
  <c r="S513" i="24"/>
  <c r="S512" i="24"/>
  <c r="S511" i="24"/>
  <c r="S510" i="24"/>
  <c r="S509" i="24"/>
  <c r="S508" i="24"/>
  <c r="S507" i="24"/>
  <c r="S506" i="24"/>
  <c r="S505" i="24"/>
  <c r="S504" i="24"/>
  <c r="S503" i="24"/>
  <c r="S502" i="24"/>
  <c r="S501" i="24"/>
  <c r="S500" i="24"/>
  <c r="S499" i="24"/>
  <c r="S498" i="24"/>
  <c r="S497" i="24"/>
  <c r="S496" i="24"/>
  <c r="S495" i="24"/>
  <c r="S494" i="24"/>
  <c r="S493" i="24"/>
  <c r="S492" i="24"/>
  <c r="S491" i="24"/>
  <c r="S490" i="24"/>
  <c r="S489" i="24"/>
  <c r="S488" i="24"/>
  <c r="S487" i="24"/>
  <c r="S486" i="24"/>
  <c r="S485" i="24"/>
  <c r="S484" i="24"/>
  <c r="S483" i="24"/>
  <c r="S482" i="24"/>
  <c r="S481" i="24"/>
  <c r="S480" i="24"/>
  <c r="S479" i="24"/>
  <c r="S478" i="24"/>
  <c r="S477" i="24"/>
  <c r="S476" i="24"/>
  <c r="S475" i="24"/>
  <c r="S474" i="24"/>
  <c r="S473" i="24"/>
  <c r="S472" i="24"/>
  <c r="S471" i="24"/>
  <c r="S470" i="24"/>
  <c r="S469" i="24"/>
  <c r="S468" i="24"/>
  <c r="S467" i="24"/>
  <c r="S466" i="24"/>
  <c r="S465" i="24"/>
  <c r="S464" i="24"/>
  <c r="S463" i="24"/>
  <c r="S462" i="24"/>
  <c r="S461" i="24"/>
  <c r="S460" i="24"/>
  <c r="S459" i="24"/>
  <c r="S458" i="24"/>
  <c r="S457" i="24"/>
  <c r="S456" i="24"/>
  <c r="S455" i="24"/>
  <c r="S454" i="24"/>
  <c r="S453" i="24"/>
  <c r="S452" i="24"/>
  <c r="S451" i="24"/>
  <c r="S450" i="24"/>
  <c r="S449" i="24"/>
  <c r="S448" i="24"/>
  <c r="S447" i="24"/>
  <c r="S446" i="24"/>
  <c r="S445" i="24"/>
  <c r="S444" i="24"/>
  <c r="S443" i="24"/>
  <c r="S442" i="24"/>
  <c r="S441" i="24"/>
  <c r="S440" i="24"/>
  <c r="S439" i="24"/>
  <c r="S438" i="24"/>
  <c r="S437" i="24"/>
  <c r="S436" i="24"/>
  <c r="S435" i="24"/>
  <c r="S434" i="24"/>
  <c r="S433" i="24"/>
  <c r="S432" i="24"/>
  <c r="S431" i="24"/>
  <c r="S430" i="24"/>
  <c r="S429" i="24"/>
  <c r="S428" i="24"/>
  <c r="S427" i="24"/>
  <c r="S426" i="24"/>
  <c r="S425" i="24"/>
  <c r="S424" i="24"/>
  <c r="S423" i="24"/>
  <c r="S422" i="24"/>
  <c r="S421" i="24"/>
  <c r="S420" i="24"/>
  <c r="S419" i="24"/>
  <c r="S418" i="24"/>
  <c r="S417" i="24"/>
  <c r="S416" i="24"/>
  <c r="S415" i="24"/>
  <c r="S414" i="24"/>
  <c r="S413" i="24"/>
  <c r="S412" i="24"/>
  <c r="S411" i="24"/>
  <c r="S410" i="24"/>
  <c r="S409" i="24"/>
  <c r="S408" i="24"/>
  <c r="S407" i="24"/>
  <c r="S406" i="24"/>
  <c r="S405" i="24"/>
  <c r="S404" i="24"/>
  <c r="S403" i="24"/>
  <c r="S402" i="24"/>
  <c r="S401" i="24"/>
  <c r="S400" i="24"/>
  <c r="S399" i="24"/>
  <c r="S398" i="24"/>
  <c r="S397" i="24"/>
  <c r="S396" i="24"/>
  <c r="S395" i="24"/>
  <c r="S394" i="24"/>
  <c r="S393" i="24"/>
  <c r="S392" i="24"/>
  <c r="S391" i="24"/>
  <c r="S390" i="24"/>
  <c r="S389" i="24"/>
  <c r="S388" i="24"/>
  <c r="S387" i="24"/>
  <c r="S386" i="24"/>
  <c r="S385" i="24"/>
  <c r="S384" i="24"/>
  <c r="S383" i="24"/>
  <c r="S382" i="24"/>
  <c r="S381" i="24"/>
  <c r="S380" i="24"/>
  <c r="S379" i="24"/>
  <c r="S378" i="24"/>
  <c r="S377" i="24"/>
  <c r="S376" i="24"/>
  <c r="S375" i="24"/>
  <c r="S374" i="24"/>
  <c r="S373" i="24"/>
  <c r="S372" i="24"/>
  <c r="S371" i="24"/>
  <c r="S370" i="24"/>
  <c r="S369" i="24"/>
  <c r="S368" i="24"/>
  <c r="S367" i="24"/>
  <c r="S366" i="24"/>
  <c r="S365" i="24"/>
  <c r="S364" i="24"/>
  <c r="S363" i="24"/>
  <c r="S362" i="24"/>
  <c r="S361" i="24"/>
  <c r="S359" i="24"/>
  <c r="S358" i="24"/>
  <c r="S357" i="24"/>
  <c r="S356" i="24"/>
  <c r="S355" i="24"/>
  <c r="S354" i="24"/>
  <c r="S353" i="24"/>
  <c r="S352" i="24"/>
  <c r="S351" i="24"/>
  <c r="S350" i="24"/>
  <c r="S349" i="24"/>
  <c r="S348" i="24"/>
  <c r="S347" i="24"/>
  <c r="S346" i="24"/>
  <c r="S345" i="24"/>
  <c r="S344" i="24"/>
  <c r="S343" i="24"/>
  <c r="S342" i="24"/>
  <c r="S341" i="24"/>
  <c r="S340" i="24"/>
  <c r="S339" i="24"/>
  <c r="S338" i="24"/>
  <c r="S337" i="24"/>
  <c r="S336" i="24"/>
  <c r="S335" i="24"/>
  <c r="S334" i="24"/>
  <c r="S333" i="24"/>
  <c r="S332" i="24"/>
  <c r="S331" i="24"/>
  <c r="S330" i="24"/>
  <c r="S329" i="24"/>
  <c r="S328" i="24"/>
  <c r="S327" i="24"/>
  <c r="S326" i="24"/>
  <c r="S325" i="24"/>
  <c r="S324" i="24"/>
  <c r="S323" i="24"/>
  <c r="S322" i="24"/>
  <c r="S321" i="24"/>
  <c r="S320" i="24"/>
  <c r="S319" i="24"/>
  <c r="S318" i="24"/>
  <c r="S317" i="24"/>
  <c r="S316" i="24"/>
  <c r="S315" i="24"/>
  <c r="S314" i="24"/>
  <c r="S313" i="24"/>
  <c r="S312" i="24"/>
  <c r="S311" i="24"/>
  <c r="S310" i="24"/>
  <c r="S309" i="24"/>
  <c r="S308" i="24"/>
  <c r="S307" i="24"/>
  <c r="S306" i="24"/>
  <c r="S305" i="24"/>
  <c r="S304" i="24"/>
  <c r="S303" i="24"/>
  <c r="S300" i="24"/>
  <c r="S299" i="24"/>
  <c r="S298" i="24"/>
  <c r="S297" i="24"/>
  <c r="S296" i="24"/>
  <c r="S295" i="24"/>
  <c r="S294" i="24"/>
  <c r="S293" i="24"/>
  <c r="S292" i="24"/>
  <c r="S291" i="24"/>
  <c r="S290" i="24"/>
  <c r="S289" i="24"/>
  <c r="S288" i="24"/>
  <c r="S287" i="24"/>
  <c r="S286" i="24"/>
  <c r="S285" i="24"/>
  <c r="S284" i="24"/>
  <c r="S283" i="24"/>
  <c r="S282" i="24"/>
  <c r="S281" i="24"/>
  <c r="S280" i="24"/>
  <c r="S279" i="24"/>
  <c r="S278" i="24"/>
  <c r="S277" i="24"/>
  <c r="S276" i="24"/>
  <c r="S275" i="24"/>
  <c r="S274" i="24"/>
  <c r="S273" i="24"/>
  <c r="S272" i="24"/>
  <c r="S271" i="24"/>
  <c r="S270" i="24"/>
  <c r="S269" i="24"/>
  <c r="S268" i="24"/>
  <c r="S267" i="24"/>
  <c r="S266" i="24"/>
  <c r="S265" i="24"/>
  <c r="S264" i="24"/>
  <c r="S263" i="24"/>
  <c r="S262" i="24"/>
  <c r="S261" i="24"/>
  <c r="S260" i="24"/>
  <c r="S259" i="24"/>
  <c r="S258" i="24"/>
  <c r="S257" i="24"/>
  <c r="S256" i="24"/>
  <c r="S255" i="24"/>
  <c r="S254" i="24"/>
  <c r="S253" i="24"/>
  <c r="S252" i="24"/>
  <c r="S251" i="24"/>
  <c r="S250" i="24"/>
  <c r="S249" i="24"/>
  <c r="S248" i="24"/>
  <c r="S247" i="24"/>
  <c r="S246" i="24"/>
  <c r="S245" i="24"/>
  <c r="S244" i="24"/>
  <c r="S243" i="24"/>
  <c r="S242" i="24"/>
  <c r="S241" i="24"/>
  <c r="S240" i="24"/>
  <c r="S239" i="24"/>
  <c r="S238" i="24"/>
  <c r="S237" i="24"/>
  <c r="S236" i="24"/>
  <c r="S235" i="24"/>
  <c r="S234" i="24"/>
  <c r="S233" i="24"/>
  <c r="S232" i="24"/>
  <c r="S231" i="24"/>
  <c r="S230" i="24"/>
  <c r="S229" i="24"/>
  <c r="S228" i="24"/>
  <c r="S227" i="24"/>
  <c r="S226" i="24"/>
  <c r="S225" i="24"/>
  <c r="S224" i="24"/>
  <c r="S223" i="24"/>
  <c r="S222" i="24"/>
  <c r="S221" i="24"/>
  <c r="S220" i="24"/>
  <c r="S219" i="24"/>
  <c r="S218" i="24"/>
  <c r="S217" i="24"/>
  <c r="S216" i="24"/>
  <c r="S215" i="24"/>
  <c r="S214" i="24"/>
  <c r="S213" i="24"/>
  <c r="S212" i="24"/>
  <c r="S211" i="24"/>
  <c r="S210" i="24"/>
  <c r="S209" i="24"/>
  <c r="S208" i="24"/>
  <c r="S207" i="24"/>
  <c r="S206" i="24"/>
  <c r="S205" i="24"/>
  <c r="S204" i="24"/>
  <c r="S203" i="24"/>
  <c r="S202" i="24"/>
  <c r="S201" i="24"/>
  <c r="S200" i="24"/>
  <c r="S199" i="24"/>
  <c r="S198" i="24"/>
  <c r="S197" i="24"/>
  <c r="S196" i="24"/>
  <c r="S195" i="24"/>
  <c r="S194" i="24"/>
  <c r="S193" i="24"/>
  <c r="S192" i="24"/>
  <c r="S191" i="24"/>
  <c r="S190" i="24"/>
  <c r="S189" i="24"/>
  <c r="S188" i="24"/>
  <c r="S187" i="24"/>
  <c r="S186" i="24"/>
  <c r="S185" i="24"/>
  <c r="S184" i="24"/>
  <c r="S183" i="24"/>
  <c r="S182" i="24"/>
  <c r="S181" i="24"/>
  <c r="S180" i="24"/>
  <c r="S179" i="24"/>
  <c r="S178" i="24"/>
  <c r="S177" i="24"/>
  <c r="S176" i="24"/>
  <c r="S175" i="24"/>
  <c r="S174" i="24"/>
  <c r="S173" i="24"/>
  <c r="S172" i="24"/>
  <c r="S171" i="24"/>
  <c r="S170" i="24"/>
  <c r="S169" i="24"/>
  <c r="S168" i="24"/>
  <c r="S167" i="24"/>
  <c r="S166" i="24"/>
  <c r="S165" i="24"/>
  <c r="S164" i="24"/>
  <c r="S163" i="24"/>
  <c r="S162" i="24"/>
  <c r="S161" i="24"/>
  <c r="S160" i="24"/>
  <c r="S159" i="24"/>
  <c r="S158" i="24"/>
  <c r="S157" i="24"/>
  <c r="S156" i="24"/>
  <c r="S155" i="24"/>
  <c r="S154" i="24"/>
  <c r="S153" i="24"/>
  <c r="S152" i="24"/>
  <c r="S151" i="24"/>
  <c r="S150" i="24"/>
  <c r="S149" i="24"/>
  <c r="S147" i="24"/>
  <c r="S146" i="24"/>
  <c r="S145" i="24"/>
  <c r="S144" i="24"/>
  <c r="S143" i="24"/>
  <c r="S142" i="24"/>
  <c r="S141" i="24"/>
  <c r="S140" i="24"/>
  <c r="S139" i="24"/>
  <c r="S138" i="24"/>
  <c r="S137" i="24"/>
  <c r="S136" i="24"/>
  <c r="S135" i="24"/>
  <c r="S134" i="24"/>
  <c r="S133" i="24"/>
  <c r="S132" i="24"/>
  <c r="S131" i="24"/>
  <c r="S130" i="24"/>
  <c r="S129" i="24"/>
  <c r="S128" i="24"/>
  <c r="S127" i="24"/>
  <c r="S126" i="24"/>
  <c r="S125" i="24"/>
  <c r="S124" i="24"/>
  <c r="S123" i="24"/>
  <c r="S122" i="24"/>
  <c r="S121" i="24"/>
  <c r="S120" i="24"/>
  <c r="S119" i="24"/>
  <c r="S118" i="24"/>
  <c r="S117" i="24"/>
  <c r="S116" i="24"/>
  <c r="S115" i="24"/>
  <c r="S114" i="24"/>
  <c r="S113" i="24"/>
  <c r="S112" i="24"/>
  <c r="S111" i="24"/>
  <c r="S110" i="24"/>
  <c r="S109" i="24"/>
  <c r="S108" i="24"/>
  <c r="S107" i="24"/>
  <c r="S106" i="24"/>
  <c r="S105" i="24"/>
  <c r="S104" i="24"/>
  <c r="S103" i="24"/>
  <c r="S102" i="24"/>
  <c r="S101" i="24"/>
  <c r="S100" i="24"/>
  <c r="S99" i="24"/>
  <c r="S98" i="24"/>
  <c r="S97" i="24"/>
  <c r="S96" i="24"/>
  <c r="S95" i="24"/>
  <c r="S94" i="24"/>
  <c r="S93" i="24"/>
  <c r="S92" i="24"/>
  <c r="S91" i="24"/>
  <c r="S90" i="24"/>
  <c r="S89" i="24"/>
  <c r="S88" i="24"/>
  <c r="S87" i="24"/>
  <c r="S86" i="24"/>
  <c r="S85" i="24"/>
  <c r="S84" i="24"/>
  <c r="S83" i="24"/>
  <c r="S82" i="24"/>
  <c r="S81" i="24"/>
  <c r="S80" i="24"/>
  <c r="S79" i="24"/>
  <c r="S78" i="24"/>
  <c r="S77" i="24"/>
  <c r="S76" i="24"/>
  <c r="S75" i="24"/>
  <c r="S74" i="24"/>
  <c r="S73" i="24"/>
  <c r="S72" i="24"/>
  <c r="S71" i="24"/>
  <c r="S70" i="24"/>
  <c r="S69" i="24"/>
  <c r="S68" i="24"/>
  <c r="S67" i="24"/>
  <c r="S66" i="24"/>
  <c r="S65" i="24"/>
  <c r="S64" i="24"/>
  <c r="S63" i="24"/>
  <c r="S62" i="24"/>
  <c r="S61" i="24"/>
  <c r="S60" i="24"/>
  <c r="S59" i="24"/>
  <c r="S58" i="24"/>
  <c r="S57" i="24"/>
  <c r="S56" i="24"/>
  <c r="S55" i="24"/>
  <c r="S54" i="24"/>
  <c r="S53" i="24"/>
  <c r="S52" i="24"/>
  <c r="S51" i="24"/>
  <c r="S50" i="24"/>
  <c r="S49" i="24"/>
  <c r="S48" i="24"/>
  <c r="S47" i="24"/>
  <c r="S46" i="24"/>
  <c r="S45" i="24"/>
  <c r="S44" i="24"/>
  <c r="S43" i="24"/>
  <c r="S42" i="24"/>
  <c r="S41" i="24"/>
  <c r="S40" i="24"/>
  <c r="S39" i="24"/>
  <c r="S38" i="24"/>
  <c r="S37" i="24"/>
  <c r="S36" i="24"/>
  <c r="S35" i="24"/>
  <c r="S34" i="24"/>
  <c r="S33" i="24"/>
  <c r="S32" i="24"/>
  <c r="S31" i="24"/>
  <c r="S30" i="24"/>
  <c r="S29" i="24"/>
  <c r="S27" i="24"/>
  <c r="S26" i="24"/>
  <c r="S25" i="24"/>
  <c r="S24" i="24"/>
  <c r="S23" i="24"/>
  <c r="S22" i="24"/>
  <c r="S21" i="24"/>
  <c r="S20" i="24"/>
  <c r="S19" i="24"/>
  <c r="S18" i="24"/>
  <c r="S17" i="24"/>
  <c r="S16" i="24"/>
  <c r="S15" i="24"/>
  <c r="S14" i="24"/>
  <c r="S13" i="24"/>
  <c r="S12" i="24"/>
  <c r="S11" i="24"/>
  <c r="S10" i="24"/>
  <c r="AC10" i="23"/>
  <c r="AC29" i="23" s="1"/>
  <c r="R1974" i="24"/>
  <c r="R1973" i="24"/>
  <c r="R1972" i="24"/>
  <c r="R1971" i="24"/>
  <c r="R1970" i="24"/>
  <c r="R1969" i="24"/>
  <c r="R1968" i="24"/>
  <c r="R1967" i="24"/>
  <c r="R1966" i="24"/>
  <c r="R1965" i="24"/>
  <c r="R1964" i="24"/>
  <c r="R1963" i="24"/>
  <c r="R1962" i="24"/>
  <c r="R1961" i="24"/>
  <c r="R1960" i="24"/>
  <c r="R1959" i="24"/>
  <c r="R1958" i="24"/>
  <c r="R1957" i="24"/>
  <c r="R1956" i="24"/>
  <c r="R1955" i="24"/>
  <c r="R1954" i="24"/>
  <c r="R1953" i="24"/>
  <c r="R1952" i="24"/>
  <c r="R1951" i="24"/>
  <c r="R1950" i="24"/>
  <c r="R1949" i="24"/>
  <c r="R1948" i="24"/>
  <c r="R1947" i="24"/>
  <c r="R1946" i="24"/>
  <c r="R1945" i="24"/>
  <c r="R1944" i="24"/>
  <c r="R1943" i="24"/>
  <c r="R1942" i="24"/>
  <c r="R1941" i="24"/>
  <c r="R1940" i="24"/>
  <c r="R1939" i="24"/>
  <c r="R1938" i="24"/>
  <c r="R1937" i="24"/>
  <c r="R1936" i="24"/>
  <c r="R1935" i="24"/>
  <c r="R1934" i="24"/>
  <c r="R1933" i="24"/>
  <c r="R1932" i="24"/>
  <c r="R1931" i="24"/>
  <c r="R1930" i="24"/>
  <c r="R1929" i="24"/>
  <c r="R1928" i="24"/>
  <c r="R1927" i="24"/>
  <c r="R1926" i="24"/>
  <c r="R1925" i="24"/>
  <c r="R1924" i="24"/>
  <c r="R1923" i="24"/>
  <c r="R1922" i="24"/>
  <c r="R1921" i="24"/>
  <c r="R1920" i="24"/>
  <c r="R1919" i="24"/>
  <c r="R1918" i="24"/>
  <c r="R1917" i="24"/>
  <c r="R1916" i="24"/>
  <c r="R1915" i="24"/>
  <c r="R1914" i="24"/>
  <c r="R1913" i="24"/>
  <c r="R1912" i="24"/>
  <c r="R1911" i="24"/>
  <c r="R1910" i="24"/>
  <c r="R1909" i="24"/>
  <c r="R1908" i="24"/>
  <c r="R1907" i="24"/>
  <c r="R1906" i="24"/>
  <c r="R1905" i="24"/>
  <c r="R1904" i="24"/>
  <c r="R1903" i="24"/>
  <c r="R1902" i="24"/>
  <c r="R1901" i="24"/>
  <c r="R1900" i="24"/>
  <c r="R1899" i="24"/>
  <c r="R1898" i="24"/>
  <c r="R1897" i="24"/>
  <c r="R1896" i="24"/>
  <c r="R1895" i="24"/>
  <c r="R1894" i="24"/>
  <c r="R1893" i="24"/>
  <c r="R1892" i="24"/>
  <c r="R1891" i="24"/>
  <c r="R1890" i="24"/>
  <c r="R1889" i="24"/>
  <c r="R1888" i="24"/>
  <c r="R1887" i="24"/>
  <c r="R1886" i="24"/>
  <c r="R1885" i="24"/>
  <c r="R1884" i="24"/>
  <c r="R1883" i="24"/>
  <c r="R1882" i="24"/>
  <c r="R1881" i="24"/>
  <c r="R1880" i="24"/>
  <c r="R1879" i="24"/>
  <c r="R1878" i="24"/>
  <c r="R1877" i="24"/>
  <c r="R1876" i="24"/>
  <c r="R1875" i="24"/>
  <c r="R1874" i="24"/>
  <c r="R1873" i="24"/>
  <c r="R1872" i="24"/>
  <c r="R1871" i="24"/>
  <c r="R1870" i="24"/>
  <c r="R1869" i="24"/>
  <c r="R1868" i="24"/>
  <c r="R1867" i="24"/>
  <c r="R1866" i="24"/>
  <c r="R1865" i="24"/>
  <c r="R1864" i="24"/>
  <c r="R1863" i="24"/>
  <c r="R1862" i="24"/>
  <c r="R1861" i="24"/>
  <c r="R1860" i="24"/>
  <c r="R1859" i="24"/>
  <c r="R1858" i="24"/>
  <c r="R1857" i="24"/>
  <c r="R1856" i="24"/>
  <c r="R1855" i="24"/>
  <c r="R1854" i="24"/>
  <c r="R1853" i="24"/>
  <c r="R1852" i="24"/>
  <c r="R1851" i="24"/>
  <c r="R1850" i="24"/>
  <c r="R1849" i="24"/>
  <c r="R1848" i="24"/>
  <c r="R1847" i="24"/>
  <c r="R1846" i="24"/>
  <c r="R1845" i="24"/>
  <c r="R1844" i="24"/>
  <c r="R1843" i="24"/>
  <c r="R1842" i="24"/>
  <c r="R1841" i="24"/>
  <c r="R1840" i="24"/>
  <c r="R1839" i="24"/>
  <c r="R1838" i="24"/>
  <c r="R1837" i="24"/>
  <c r="R1836" i="24"/>
  <c r="R1835" i="24"/>
  <c r="R1834" i="24"/>
  <c r="R1833" i="24"/>
  <c r="R1832" i="24"/>
  <c r="R1831" i="24"/>
  <c r="R1830" i="24"/>
  <c r="R1829" i="24"/>
  <c r="R1828" i="24"/>
  <c r="R1827" i="24"/>
  <c r="R1826" i="24"/>
  <c r="R1825" i="24"/>
  <c r="R1824" i="24"/>
  <c r="R1823" i="24"/>
  <c r="R1822" i="24"/>
  <c r="R1821" i="24"/>
  <c r="R1820" i="24"/>
  <c r="R1819" i="24"/>
  <c r="R1818" i="24"/>
  <c r="R1817" i="24"/>
  <c r="R1816" i="24"/>
  <c r="R1815" i="24"/>
  <c r="R1814" i="24"/>
  <c r="R1813" i="24"/>
  <c r="R1812" i="24"/>
  <c r="R1811" i="24"/>
  <c r="R1810" i="24"/>
  <c r="R1809" i="24"/>
  <c r="R1808" i="24"/>
  <c r="R1807" i="24"/>
  <c r="R1806" i="24"/>
  <c r="R1805" i="24"/>
  <c r="R1804" i="24"/>
  <c r="R1803" i="24"/>
  <c r="R1802" i="24"/>
  <c r="R1801" i="24"/>
  <c r="R1800" i="24"/>
  <c r="R1799" i="24"/>
  <c r="R1798" i="24"/>
  <c r="R1797" i="24"/>
  <c r="R1796" i="24"/>
  <c r="R1795" i="24"/>
  <c r="R1794" i="24"/>
  <c r="R1793" i="24"/>
  <c r="R1792" i="24"/>
  <c r="R1791" i="24"/>
  <c r="R1790" i="24"/>
  <c r="R1789" i="24"/>
  <c r="R1788" i="24"/>
  <c r="R1787" i="24"/>
  <c r="R1786" i="24"/>
  <c r="R1785" i="24"/>
  <c r="R1784" i="24"/>
  <c r="R1783" i="24"/>
  <c r="R1782" i="24"/>
  <c r="R1781" i="24"/>
  <c r="R1780" i="24"/>
  <c r="R1779" i="24"/>
  <c r="R1778" i="24"/>
  <c r="R1777" i="24"/>
  <c r="R1776" i="24"/>
  <c r="R1775" i="24"/>
  <c r="R1774" i="24"/>
  <c r="R1773" i="24"/>
  <c r="R1772" i="24"/>
  <c r="R1771" i="24"/>
  <c r="R1770" i="24"/>
  <c r="R1769" i="24"/>
  <c r="R1768" i="24"/>
  <c r="R1767" i="24"/>
  <c r="R1766" i="24"/>
  <c r="R1765" i="24"/>
  <c r="R1764" i="24"/>
  <c r="R1763" i="24"/>
  <c r="R1762" i="24"/>
  <c r="R1761" i="24"/>
  <c r="R1760" i="24"/>
  <c r="R1759" i="24"/>
  <c r="R1758" i="24"/>
  <c r="R1757" i="24"/>
  <c r="R1756" i="24"/>
  <c r="R1755" i="24"/>
  <c r="R1754" i="24"/>
  <c r="R1753" i="24"/>
  <c r="R1752" i="24"/>
  <c r="R1751" i="24"/>
  <c r="R1750" i="24"/>
  <c r="R1749" i="24"/>
  <c r="R1748" i="24"/>
  <c r="R1747" i="24"/>
  <c r="R1746" i="24"/>
  <c r="R1745" i="24"/>
  <c r="R1744" i="24"/>
  <c r="R1743" i="24"/>
  <c r="R1742" i="24"/>
  <c r="R1741" i="24"/>
  <c r="R1739" i="24"/>
  <c r="R1738" i="24"/>
  <c r="R1737" i="24"/>
  <c r="R1736" i="24"/>
  <c r="R1735" i="24"/>
  <c r="R1734" i="24"/>
  <c r="R1733" i="24"/>
  <c r="R1732" i="24"/>
  <c r="R1731" i="24"/>
  <c r="R1730" i="24"/>
  <c r="R1729" i="24"/>
  <c r="R1727" i="24"/>
  <c r="R1726" i="24"/>
  <c r="R1725" i="24"/>
  <c r="R1724" i="24"/>
  <c r="R1723" i="24"/>
  <c r="R1722" i="24"/>
  <c r="R1721" i="24"/>
  <c r="R1720" i="24"/>
  <c r="R1719" i="24"/>
  <c r="R1718" i="24"/>
  <c r="R1717" i="24"/>
  <c r="R1716" i="24"/>
  <c r="R1715" i="24"/>
  <c r="R1714" i="24"/>
  <c r="R1713" i="24"/>
  <c r="R1712" i="24"/>
  <c r="R1711" i="24"/>
  <c r="R1710" i="24"/>
  <c r="R1709" i="24"/>
  <c r="R1708" i="24"/>
  <c r="R1707" i="24"/>
  <c r="R1706" i="24"/>
  <c r="R1705" i="24"/>
  <c r="R1704" i="24"/>
  <c r="R1703" i="24"/>
  <c r="R1702" i="24"/>
  <c r="R1701" i="24"/>
  <c r="R1700" i="24"/>
  <c r="R1699" i="24"/>
  <c r="R1698" i="24"/>
  <c r="R1697" i="24"/>
  <c r="R1696" i="24"/>
  <c r="R1695" i="24"/>
  <c r="R1694" i="24"/>
  <c r="R1693" i="24"/>
  <c r="R1692" i="24"/>
  <c r="R1691" i="24"/>
  <c r="R1690" i="24"/>
  <c r="R1689" i="24"/>
  <c r="R1688" i="24"/>
  <c r="R1687" i="24"/>
  <c r="R1686" i="24"/>
  <c r="R1685" i="24"/>
  <c r="R1684" i="24"/>
  <c r="R1683" i="24"/>
  <c r="R1682" i="24"/>
  <c r="R1681" i="24"/>
  <c r="R1680" i="24"/>
  <c r="R1679" i="24"/>
  <c r="R1678" i="24"/>
  <c r="R1677" i="24"/>
  <c r="R1676" i="24"/>
  <c r="R1675" i="24"/>
  <c r="R1674" i="24"/>
  <c r="R1673" i="24"/>
  <c r="R1672" i="24"/>
  <c r="R1671" i="24"/>
  <c r="R1670" i="24"/>
  <c r="R1669" i="24"/>
  <c r="R1668" i="24"/>
  <c r="R1667" i="24"/>
  <c r="R1666" i="24"/>
  <c r="R1665" i="24"/>
  <c r="R1664" i="24"/>
  <c r="R1663" i="24"/>
  <c r="R1662" i="24"/>
  <c r="R1661" i="24"/>
  <c r="R1660" i="24"/>
  <c r="R1659" i="24"/>
  <c r="R1658" i="24"/>
  <c r="R1657" i="24"/>
  <c r="R1656" i="24"/>
  <c r="R1655" i="24"/>
  <c r="R1654" i="24"/>
  <c r="R1653" i="24"/>
  <c r="R1652" i="24"/>
  <c r="R1651" i="24"/>
  <c r="R1650" i="24"/>
  <c r="R1649" i="24"/>
  <c r="R1648" i="24"/>
  <c r="R1647" i="24"/>
  <c r="R1646" i="24"/>
  <c r="R1645" i="24"/>
  <c r="R1644" i="24"/>
  <c r="R1643" i="24"/>
  <c r="R1642" i="24"/>
  <c r="R1641" i="24"/>
  <c r="R1640" i="24"/>
  <c r="R1639" i="24"/>
  <c r="R1638" i="24"/>
  <c r="R1637" i="24"/>
  <c r="R1636" i="24"/>
  <c r="R1635" i="24"/>
  <c r="R1634" i="24"/>
  <c r="R1633" i="24"/>
  <c r="R1632" i="24"/>
  <c r="R1631" i="24"/>
  <c r="R1630" i="24"/>
  <c r="R1629" i="24"/>
  <c r="R1628" i="24"/>
  <c r="R1627" i="24"/>
  <c r="R1626" i="24"/>
  <c r="R1625" i="24"/>
  <c r="R1624" i="24"/>
  <c r="R1623" i="24"/>
  <c r="R1622" i="24"/>
  <c r="R1621" i="24"/>
  <c r="R1620" i="24"/>
  <c r="R1619" i="24"/>
  <c r="R1618" i="24"/>
  <c r="R1617" i="24"/>
  <c r="R1616" i="24"/>
  <c r="R1615" i="24"/>
  <c r="R1614" i="24"/>
  <c r="R1613" i="24"/>
  <c r="R1612" i="24"/>
  <c r="R1611" i="24"/>
  <c r="R1610" i="24"/>
  <c r="R1609" i="24"/>
  <c r="R1608" i="24"/>
  <c r="R1607" i="24"/>
  <c r="R1606" i="24"/>
  <c r="R1605" i="24"/>
  <c r="R1604" i="24"/>
  <c r="R1603" i="24"/>
  <c r="R1602" i="24"/>
  <c r="R1601" i="24"/>
  <c r="R1600" i="24"/>
  <c r="R1599" i="24"/>
  <c r="R1598" i="24"/>
  <c r="R1597" i="24"/>
  <c r="R1596" i="24"/>
  <c r="R1595" i="24"/>
  <c r="R1594" i="24"/>
  <c r="R1593" i="24"/>
  <c r="R1592" i="24"/>
  <c r="R1591" i="24"/>
  <c r="R1590" i="24"/>
  <c r="R1589" i="24"/>
  <c r="R1588" i="24"/>
  <c r="R1587" i="24"/>
  <c r="R1586" i="24"/>
  <c r="R1585" i="24"/>
  <c r="R1584" i="24"/>
  <c r="R1583" i="24"/>
  <c r="R1582" i="24"/>
  <c r="R1581" i="24"/>
  <c r="R1580" i="24"/>
  <c r="R1579" i="24"/>
  <c r="R1578" i="24"/>
  <c r="R1577" i="24"/>
  <c r="R1576" i="24"/>
  <c r="R1575" i="24"/>
  <c r="R1573" i="24"/>
  <c r="R1572" i="24"/>
  <c r="R1571" i="24"/>
  <c r="R1570" i="24"/>
  <c r="R1569" i="24"/>
  <c r="R1568" i="24"/>
  <c r="R1567" i="24"/>
  <c r="R1566" i="24"/>
  <c r="R1564" i="24"/>
  <c r="R1563" i="24"/>
  <c r="R1562" i="24"/>
  <c r="R1561" i="24"/>
  <c r="R1560" i="24"/>
  <c r="R1559" i="24"/>
  <c r="R1558" i="24"/>
  <c r="R1557" i="24"/>
  <c r="R1556" i="24"/>
  <c r="R1555" i="24"/>
  <c r="R1554" i="24"/>
  <c r="R1553" i="24"/>
  <c r="R1552" i="24"/>
  <c r="R1551" i="24"/>
  <c r="R1550" i="24"/>
  <c r="R1549" i="24"/>
  <c r="R1548" i="24"/>
  <c r="R1547" i="24"/>
  <c r="R1546" i="24"/>
  <c r="R1545" i="24"/>
  <c r="R1544" i="24"/>
  <c r="R1543" i="24"/>
  <c r="R1542" i="24"/>
  <c r="R1541" i="24"/>
  <c r="R1540" i="24"/>
  <c r="R1539" i="24"/>
  <c r="R1538" i="24"/>
  <c r="R1537" i="24"/>
  <c r="R1536" i="24"/>
  <c r="R1535" i="24"/>
  <c r="R1534" i="24"/>
  <c r="R1533" i="24"/>
  <c r="R1532" i="24"/>
  <c r="R1531" i="24"/>
  <c r="R1530" i="24"/>
  <c r="R1529" i="24"/>
  <c r="R1528" i="24"/>
  <c r="R1527" i="24"/>
  <c r="R1526" i="24"/>
  <c r="R1525" i="24"/>
  <c r="R1524" i="24"/>
  <c r="R1523" i="24"/>
  <c r="R1522" i="24"/>
  <c r="R1521" i="24"/>
  <c r="R1520" i="24"/>
  <c r="R1519" i="24"/>
  <c r="R1518" i="24"/>
  <c r="R1517" i="24"/>
  <c r="R1516" i="24"/>
  <c r="R1515" i="24"/>
  <c r="R1514" i="24"/>
  <c r="R1513" i="24"/>
  <c r="R1512" i="24"/>
  <c r="R1511" i="24"/>
  <c r="R1510" i="24"/>
  <c r="R1509" i="24"/>
  <c r="R1508" i="24"/>
  <c r="R1507" i="24"/>
  <c r="R1506" i="24"/>
  <c r="R1505" i="24"/>
  <c r="R1504" i="24"/>
  <c r="R1503" i="24"/>
  <c r="R1502" i="24"/>
  <c r="R1501" i="24"/>
  <c r="R1500" i="24"/>
  <c r="R1499" i="24"/>
  <c r="R1498" i="24"/>
  <c r="R1497" i="24"/>
  <c r="R1496" i="24"/>
  <c r="R1495" i="24"/>
  <c r="R1494" i="24"/>
  <c r="R1493" i="24"/>
  <c r="R1492" i="24"/>
  <c r="R1491" i="24"/>
  <c r="R1490" i="24"/>
  <c r="R1489" i="24"/>
  <c r="R1488" i="24"/>
  <c r="R1487" i="24"/>
  <c r="R1486" i="24"/>
  <c r="R1485" i="24"/>
  <c r="R1484" i="24"/>
  <c r="R1483" i="24"/>
  <c r="R1482" i="24"/>
  <c r="R1481" i="24"/>
  <c r="R1480" i="24"/>
  <c r="R1479" i="24"/>
  <c r="R1478" i="24"/>
  <c r="R1477" i="24"/>
  <c r="R1476" i="24"/>
  <c r="R1475" i="24"/>
  <c r="R1474" i="24"/>
  <c r="R1473" i="24"/>
  <c r="R1472" i="24"/>
  <c r="R1471" i="24"/>
  <c r="R1470" i="24"/>
  <c r="R1469" i="24"/>
  <c r="R1468" i="24"/>
  <c r="R1467" i="24"/>
  <c r="R1466" i="24"/>
  <c r="R1465" i="24"/>
  <c r="R1464" i="24"/>
  <c r="R1463" i="24"/>
  <c r="R1462" i="24"/>
  <c r="R1461" i="24"/>
  <c r="R1460" i="24"/>
  <c r="R1459" i="24"/>
  <c r="R1458" i="24"/>
  <c r="R1457" i="24"/>
  <c r="R1456" i="24"/>
  <c r="R1455" i="24"/>
  <c r="R1454" i="24"/>
  <c r="R1453" i="24"/>
  <c r="R1452" i="24"/>
  <c r="R1451" i="24"/>
  <c r="R1450" i="24"/>
  <c r="R1449" i="24"/>
  <c r="R1448" i="24"/>
  <c r="R1447" i="24"/>
  <c r="R1446" i="24"/>
  <c r="R1445" i="24"/>
  <c r="R1444" i="24"/>
  <c r="R1443" i="24"/>
  <c r="R1442" i="24"/>
  <c r="R1441" i="24"/>
  <c r="R1440" i="24"/>
  <c r="R1439" i="24"/>
  <c r="R1438" i="24"/>
  <c r="R1437" i="24"/>
  <c r="R1436" i="24"/>
  <c r="R1435" i="24"/>
  <c r="R1434" i="24"/>
  <c r="R1433" i="24"/>
  <c r="R1432" i="24"/>
  <c r="R1431" i="24"/>
  <c r="R1430" i="24"/>
  <c r="R1429" i="24"/>
  <c r="R1428" i="24"/>
  <c r="R1427" i="24"/>
  <c r="R1426" i="24"/>
  <c r="R1425" i="24"/>
  <c r="R1424" i="24"/>
  <c r="R1423" i="24"/>
  <c r="R1422" i="24"/>
  <c r="R1421" i="24"/>
  <c r="R1420" i="24"/>
  <c r="R1419" i="24"/>
  <c r="R1418" i="24"/>
  <c r="R1417" i="24"/>
  <c r="R1416" i="24"/>
  <c r="R1415" i="24"/>
  <c r="R1414" i="24"/>
  <c r="R1413" i="24"/>
  <c r="R1412" i="24"/>
  <c r="R1411" i="24"/>
  <c r="R1410" i="24"/>
  <c r="R1409" i="24"/>
  <c r="R1408" i="24"/>
  <c r="R1407" i="24"/>
  <c r="R1406" i="24"/>
  <c r="R1405" i="24"/>
  <c r="R1404" i="24"/>
  <c r="R1403" i="24"/>
  <c r="R1402" i="24"/>
  <c r="R1401" i="24"/>
  <c r="R1400" i="24"/>
  <c r="R1399" i="24"/>
  <c r="R1398" i="24"/>
  <c r="R1397" i="24"/>
  <c r="R1396" i="24"/>
  <c r="R1395" i="24"/>
  <c r="R1394" i="24"/>
  <c r="R1393" i="24"/>
  <c r="R1392" i="24"/>
  <c r="R1391" i="24"/>
  <c r="R1390" i="24"/>
  <c r="R1389" i="24"/>
  <c r="R1388" i="24"/>
  <c r="R1387" i="24"/>
  <c r="R1386" i="24"/>
  <c r="R1385" i="24"/>
  <c r="R1384" i="24"/>
  <c r="R1383" i="24"/>
  <c r="R1382" i="24"/>
  <c r="R1381" i="24"/>
  <c r="R1380" i="24"/>
  <c r="R1379" i="24"/>
  <c r="R1378" i="24"/>
  <c r="R1377" i="24"/>
  <c r="R1376" i="24"/>
  <c r="R1375" i="24"/>
  <c r="R1374" i="24"/>
  <c r="R1373" i="24"/>
  <c r="R1372" i="24"/>
  <c r="R1371" i="24"/>
  <c r="R1370" i="24"/>
  <c r="R1369" i="24"/>
  <c r="R1368" i="24"/>
  <c r="R1367" i="24"/>
  <c r="R1366" i="24"/>
  <c r="R1365" i="24"/>
  <c r="R1364" i="24"/>
  <c r="R1363" i="24"/>
  <c r="R1362" i="24"/>
  <c r="R1361" i="24"/>
  <c r="R1360" i="24"/>
  <c r="R1359" i="24"/>
  <c r="R1358" i="24"/>
  <c r="R1357" i="24"/>
  <c r="R1356" i="24"/>
  <c r="R1355" i="24"/>
  <c r="R1354" i="24"/>
  <c r="R1353" i="24"/>
  <c r="R1352" i="24"/>
  <c r="R1351" i="24"/>
  <c r="R1350" i="24"/>
  <c r="R1349" i="24"/>
  <c r="R1348" i="24"/>
  <c r="R1347" i="24"/>
  <c r="R1346" i="24"/>
  <c r="R1345" i="24"/>
  <c r="R1344" i="24"/>
  <c r="R1343" i="24"/>
  <c r="R1342" i="24"/>
  <c r="R1341" i="24"/>
  <c r="R1340" i="24"/>
  <c r="R1339" i="24"/>
  <c r="R1338" i="24"/>
  <c r="R1337" i="24"/>
  <c r="R1336" i="24"/>
  <c r="R1335" i="24"/>
  <c r="R1334" i="24"/>
  <c r="R1333" i="24"/>
  <c r="R1332" i="24"/>
  <c r="R1331" i="24"/>
  <c r="R1330" i="24"/>
  <c r="R1329" i="24"/>
  <c r="R1328" i="24"/>
  <c r="R1327" i="24"/>
  <c r="R1326" i="24"/>
  <c r="R1325" i="24"/>
  <c r="R1324" i="24"/>
  <c r="R1323" i="24"/>
  <c r="R1322" i="24"/>
  <c r="R1321" i="24"/>
  <c r="R1320" i="24"/>
  <c r="R1319" i="24"/>
  <c r="R1318" i="24"/>
  <c r="R1317" i="24"/>
  <c r="R1316" i="24"/>
  <c r="R1315" i="24"/>
  <c r="R1314" i="24"/>
  <c r="R1313" i="24"/>
  <c r="R1312" i="24"/>
  <c r="R1311" i="24"/>
  <c r="R1310" i="24"/>
  <c r="R1309" i="24"/>
  <c r="R1308" i="24"/>
  <c r="R1307" i="24"/>
  <c r="R1306" i="24"/>
  <c r="R1305" i="24"/>
  <c r="R1304" i="24"/>
  <c r="R1303" i="24"/>
  <c r="R1302" i="24"/>
  <c r="R1301" i="24"/>
  <c r="R1300" i="24"/>
  <c r="R1299" i="24"/>
  <c r="R1298" i="24"/>
  <c r="R1297" i="24"/>
  <c r="R1296" i="24"/>
  <c r="R1295" i="24"/>
  <c r="R1294" i="24"/>
  <c r="R1293" i="24"/>
  <c r="R1292" i="24"/>
  <c r="R1291" i="24"/>
  <c r="R1290" i="24"/>
  <c r="R1289" i="24"/>
  <c r="R1288" i="24"/>
  <c r="R1287" i="24"/>
  <c r="R1286" i="24"/>
  <c r="R1285" i="24"/>
  <c r="R1284" i="24"/>
  <c r="R1283" i="24"/>
  <c r="R1282" i="24"/>
  <c r="R1281" i="24"/>
  <c r="R1280" i="24"/>
  <c r="R1279" i="24"/>
  <c r="R1278" i="24"/>
  <c r="R1277" i="24"/>
  <c r="R1276" i="24"/>
  <c r="R1275" i="24"/>
  <c r="R1274" i="24"/>
  <c r="R1273" i="24"/>
  <c r="R1272" i="24"/>
  <c r="R1271" i="24"/>
  <c r="R1270" i="24"/>
  <c r="R1269" i="24"/>
  <c r="R1268" i="24"/>
  <c r="R1267" i="24"/>
  <c r="R1266" i="24"/>
  <c r="R1265" i="24"/>
  <c r="R1264" i="24"/>
  <c r="R1263" i="24"/>
  <c r="R1262" i="24"/>
  <c r="R1261" i="24"/>
  <c r="R1260" i="24"/>
  <c r="R1259" i="24"/>
  <c r="R1258" i="24"/>
  <c r="R1257" i="24"/>
  <c r="R1256" i="24"/>
  <c r="R1255" i="24"/>
  <c r="R1254" i="24"/>
  <c r="R1253" i="24"/>
  <c r="R1252" i="24"/>
  <c r="R1251" i="24"/>
  <c r="R1250" i="24"/>
  <c r="R1249" i="24"/>
  <c r="R1248" i="24"/>
  <c r="R1247" i="24"/>
  <c r="R1246" i="24"/>
  <c r="R1245" i="24"/>
  <c r="R1244" i="24"/>
  <c r="R1243" i="24"/>
  <c r="R1242" i="24"/>
  <c r="R1241" i="24"/>
  <c r="R1240" i="24"/>
  <c r="R1239" i="24"/>
  <c r="R1238" i="24"/>
  <c r="R1237" i="24"/>
  <c r="R1236" i="24"/>
  <c r="R1235" i="24"/>
  <c r="R1234" i="24"/>
  <c r="R1233" i="24"/>
  <c r="R1232" i="24"/>
  <c r="R1231" i="24"/>
  <c r="R1230" i="24"/>
  <c r="R1229" i="24"/>
  <c r="R1228" i="24"/>
  <c r="R1227" i="24"/>
  <c r="R1226" i="24"/>
  <c r="R1225" i="24"/>
  <c r="R1224" i="24"/>
  <c r="R1223" i="24"/>
  <c r="R1222" i="24"/>
  <c r="R1221" i="24"/>
  <c r="R1220" i="24"/>
  <c r="R1219" i="24"/>
  <c r="R1218" i="24"/>
  <c r="R1217" i="24"/>
  <c r="R1216" i="24"/>
  <c r="R1215" i="24"/>
  <c r="R1214" i="24"/>
  <c r="R1213" i="24"/>
  <c r="R1212" i="24"/>
  <c r="R1211" i="24"/>
  <c r="R1210" i="24"/>
  <c r="R1209" i="24"/>
  <c r="R1208" i="24"/>
  <c r="R1207" i="24"/>
  <c r="R1206" i="24"/>
  <c r="R1205" i="24"/>
  <c r="R1204" i="24"/>
  <c r="R1203" i="24"/>
  <c r="R1202" i="24"/>
  <c r="R1201" i="24"/>
  <c r="R1200" i="24"/>
  <c r="R1199" i="24"/>
  <c r="R1198" i="24"/>
  <c r="R1197" i="24"/>
  <c r="R1196" i="24"/>
  <c r="R1195" i="24"/>
  <c r="R1194" i="24"/>
  <c r="R1193" i="24"/>
  <c r="R1192" i="24"/>
  <c r="R1191" i="24"/>
  <c r="R1190" i="24"/>
  <c r="R1189" i="24"/>
  <c r="R1188" i="24"/>
  <c r="R1187" i="24"/>
  <c r="R1186" i="24"/>
  <c r="R1185" i="24"/>
  <c r="R1184" i="24"/>
  <c r="R1183" i="24"/>
  <c r="R1182" i="24"/>
  <c r="R1181" i="24"/>
  <c r="R1180" i="24"/>
  <c r="R1179" i="24"/>
  <c r="R1178" i="24"/>
  <c r="R1177" i="24"/>
  <c r="R1176" i="24"/>
  <c r="R1175" i="24"/>
  <c r="R1174" i="24"/>
  <c r="R1173" i="24"/>
  <c r="R1172" i="24"/>
  <c r="R1171" i="24"/>
  <c r="R1170" i="24"/>
  <c r="R1169" i="24"/>
  <c r="R1168" i="24"/>
  <c r="R1167" i="24"/>
  <c r="R1166" i="24"/>
  <c r="R1165" i="24"/>
  <c r="R1164" i="24"/>
  <c r="R1163" i="24"/>
  <c r="R1162" i="24"/>
  <c r="R1161" i="24"/>
  <c r="R1160" i="24"/>
  <c r="R1159" i="24"/>
  <c r="R1158" i="24"/>
  <c r="R1157" i="24"/>
  <c r="R1156" i="24"/>
  <c r="R1155" i="24"/>
  <c r="R1154" i="24"/>
  <c r="R1153" i="24"/>
  <c r="R1152" i="24"/>
  <c r="R1151" i="24"/>
  <c r="R1150" i="24"/>
  <c r="R1149" i="24"/>
  <c r="R1148" i="24"/>
  <c r="R1147" i="24"/>
  <c r="R1146" i="24"/>
  <c r="R1145" i="24"/>
  <c r="R1144" i="24"/>
  <c r="R1143" i="24"/>
  <c r="R1142" i="24"/>
  <c r="R1141" i="24"/>
  <c r="R1140" i="24"/>
  <c r="R1139" i="24"/>
  <c r="R1138" i="24"/>
  <c r="R1137" i="24"/>
  <c r="R1136" i="24"/>
  <c r="R1135" i="24"/>
  <c r="R1134" i="24"/>
  <c r="R1133" i="24"/>
  <c r="R1132" i="24"/>
  <c r="R1131" i="24"/>
  <c r="R1130" i="24"/>
  <c r="R1129" i="24"/>
  <c r="R1128" i="24"/>
  <c r="R1127" i="24"/>
  <c r="R1126" i="24"/>
  <c r="R1125" i="24"/>
  <c r="R1124" i="24"/>
  <c r="R1123" i="24"/>
  <c r="R1122" i="24"/>
  <c r="R1121" i="24"/>
  <c r="R1120" i="24"/>
  <c r="R1119" i="24"/>
  <c r="R1118" i="24"/>
  <c r="R1117" i="24"/>
  <c r="R1116" i="24"/>
  <c r="R1115" i="24"/>
  <c r="R1114" i="24"/>
  <c r="R1113" i="24"/>
  <c r="R1112" i="24"/>
  <c r="R1111" i="24"/>
  <c r="R1110" i="24"/>
  <c r="R1109" i="24"/>
  <c r="R1108" i="24"/>
  <c r="R1107" i="24"/>
  <c r="R1106" i="24"/>
  <c r="R1105" i="24"/>
  <c r="R1104" i="24"/>
  <c r="R1103" i="24"/>
  <c r="R1102" i="24"/>
  <c r="R1101" i="24"/>
  <c r="R1100" i="24"/>
  <c r="R1099" i="24"/>
  <c r="R1098" i="24"/>
  <c r="R1097" i="24"/>
  <c r="R1096" i="24"/>
  <c r="R1095" i="24"/>
  <c r="R1094" i="24"/>
  <c r="R1093" i="24"/>
  <c r="R1092" i="24"/>
  <c r="R1091" i="24"/>
  <c r="R1090" i="24"/>
  <c r="R1089" i="24"/>
  <c r="R1088" i="24"/>
  <c r="R1087" i="24"/>
  <c r="R1086" i="24"/>
  <c r="R1085" i="24"/>
  <c r="R1084" i="24"/>
  <c r="R1083" i="24"/>
  <c r="R1082" i="24"/>
  <c r="R1081" i="24"/>
  <c r="R1080" i="24"/>
  <c r="R1079" i="24"/>
  <c r="R1078" i="24"/>
  <c r="R1077" i="24"/>
  <c r="R1076" i="24"/>
  <c r="R1075" i="24"/>
  <c r="R1074" i="24"/>
  <c r="R1073" i="24"/>
  <c r="R1072" i="24"/>
  <c r="R1071" i="24"/>
  <c r="R1070" i="24"/>
  <c r="R1069" i="24"/>
  <c r="R1068" i="24"/>
  <c r="R1067" i="24"/>
  <c r="R1066" i="24"/>
  <c r="R1065" i="24"/>
  <c r="R1064" i="24"/>
  <c r="R1063" i="24"/>
  <c r="R1062" i="24"/>
  <c r="R1061" i="24"/>
  <c r="R1060" i="24"/>
  <c r="R1059" i="24"/>
  <c r="R1058" i="24"/>
  <c r="R1057" i="24"/>
  <c r="R1056" i="24"/>
  <c r="R1055" i="24"/>
  <c r="R1054" i="24"/>
  <c r="R1053" i="24"/>
  <c r="R1052" i="24"/>
  <c r="R1051" i="24"/>
  <c r="R1050" i="24"/>
  <c r="R1049" i="24"/>
  <c r="R1048" i="24"/>
  <c r="R1047" i="24"/>
  <c r="R1046" i="24"/>
  <c r="R1045" i="24"/>
  <c r="R1044" i="24"/>
  <c r="R1043" i="24"/>
  <c r="R1042" i="24"/>
  <c r="R1041" i="24"/>
  <c r="R1040" i="24"/>
  <c r="R1039" i="24"/>
  <c r="R1038" i="24"/>
  <c r="R1037" i="24"/>
  <c r="R1036" i="24"/>
  <c r="R1035" i="24"/>
  <c r="R1034" i="24"/>
  <c r="R1033" i="24"/>
  <c r="R1032" i="24"/>
  <c r="R1031" i="24"/>
  <c r="R1030" i="24"/>
  <c r="R1029" i="24"/>
  <c r="R1028" i="24"/>
  <c r="R1027" i="24"/>
  <c r="R1026" i="24"/>
  <c r="R1025" i="24"/>
  <c r="R1024" i="24"/>
  <c r="R1023" i="24"/>
  <c r="R1022" i="24"/>
  <c r="R1021" i="24"/>
  <c r="R1020" i="24"/>
  <c r="R1019" i="24"/>
  <c r="R1018" i="24"/>
  <c r="R1017" i="24"/>
  <c r="R1016" i="24"/>
  <c r="R1015" i="24"/>
  <c r="R1014" i="24"/>
  <c r="R1013" i="24"/>
  <c r="R1012" i="24"/>
  <c r="R1011" i="24"/>
  <c r="R1010" i="24"/>
  <c r="R1009" i="24"/>
  <c r="R1008" i="24"/>
  <c r="R1007" i="24"/>
  <c r="R1006" i="24"/>
  <c r="R1005" i="24"/>
  <c r="R1004" i="24"/>
  <c r="R1003" i="24"/>
  <c r="R1002" i="24"/>
  <c r="R1001" i="24"/>
  <c r="R1000" i="24"/>
  <c r="R999" i="24"/>
  <c r="R998" i="24"/>
  <c r="R997" i="24"/>
  <c r="R996" i="24"/>
  <c r="R995" i="24"/>
  <c r="R994" i="24"/>
  <c r="R993" i="24"/>
  <c r="R992" i="24"/>
  <c r="R991" i="24"/>
  <c r="R990" i="24"/>
  <c r="R989" i="24"/>
  <c r="R988" i="24"/>
  <c r="R987" i="24"/>
  <c r="R986" i="24"/>
  <c r="R985" i="24"/>
  <c r="R984" i="24"/>
  <c r="R983" i="24"/>
  <c r="R982" i="24"/>
  <c r="R981" i="24"/>
  <c r="R980" i="24"/>
  <c r="R979" i="24"/>
  <c r="R978" i="24"/>
  <c r="R977" i="24"/>
  <c r="R976" i="24"/>
  <c r="R975" i="24"/>
  <c r="R974" i="24"/>
  <c r="R973" i="24"/>
  <c r="R972" i="24"/>
  <c r="R971" i="24"/>
  <c r="R970" i="24"/>
  <c r="R969" i="24"/>
  <c r="R968" i="24"/>
  <c r="R967" i="24"/>
  <c r="R966" i="24"/>
  <c r="R965" i="24"/>
  <c r="R964" i="24"/>
  <c r="R963" i="24"/>
  <c r="R962" i="24"/>
  <c r="R961" i="24"/>
  <c r="R960" i="24"/>
  <c r="R959" i="24"/>
  <c r="R958" i="24"/>
  <c r="R957" i="24"/>
  <c r="R956" i="24"/>
  <c r="R955" i="24"/>
  <c r="R954" i="24"/>
  <c r="R953" i="24"/>
  <c r="R952" i="24"/>
  <c r="R951" i="24"/>
  <c r="R950" i="24"/>
  <c r="R949" i="24"/>
  <c r="R948" i="24"/>
  <c r="R947" i="24"/>
  <c r="R946" i="24"/>
  <c r="R945" i="24"/>
  <c r="R944" i="24"/>
  <c r="R943" i="24"/>
  <c r="R942" i="24"/>
  <c r="R941" i="24"/>
  <c r="R940" i="24"/>
  <c r="R939" i="24"/>
  <c r="R938" i="24"/>
  <c r="R937" i="24"/>
  <c r="R936" i="24"/>
  <c r="R935" i="24"/>
  <c r="R934" i="24"/>
  <c r="R933" i="24"/>
  <c r="R932" i="24"/>
  <c r="R931" i="24"/>
  <c r="R930" i="24"/>
  <c r="R929" i="24"/>
  <c r="R928" i="24"/>
  <c r="R927" i="24"/>
  <c r="R926" i="24"/>
  <c r="R925" i="24"/>
  <c r="R924" i="24"/>
  <c r="R923" i="24"/>
  <c r="R922" i="24"/>
  <c r="R921" i="24"/>
  <c r="R920" i="24"/>
  <c r="R919" i="24"/>
  <c r="R918" i="24"/>
  <c r="R917" i="24"/>
  <c r="R916" i="24"/>
  <c r="R915" i="24"/>
  <c r="R914" i="24"/>
  <c r="R913" i="24"/>
  <c r="R912" i="24"/>
  <c r="R911" i="24"/>
  <c r="R910" i="24"/>
  <c r="R909" i="24"/>
  <c r="R908" i="24"/>
  <c r="R907" i="24"/>
  <c r="R906" i="24"/>
  <c r="R905" i="24"/>
  <c r="R904" i="24"/>
  <c r="R903" i="24"/>
  <c r="R902" i="24"/>
  <c r="R901" i="24"/>
  <c r="R900" i="24"/>
  <c r="R899" i="24"/>
  <c r="R898" i="24"/>
  <c r="R897" i="24"/>
  <c r="R896" i="24"/>
  <c r="R895" i="24"/>
  <c r="R894" i="24"/>
  <c r="R893" i="24"/>
  <c r="R892" i="24"/>
  <c r="R891" i="24"/>
  <c r="R890" i="24"/>
  <c r="R889" i="24"/>
  <c r="R887" i="24"/>
  <c r="R886" i="24"/>
  <c r="R885" i="24"/>
  <c r="R884" i="24"/>
  <c r="R883" i="24"/>
  <c r="R882" i="24"/>
  <c r="R881" i="24"/>
  <c r="R880" i="24"/>
  <c r="R879" i="24"/>
  <c r="R878" i="24"/>
  <c r="R877" i="24"/>
  <c r="R876" i="24"/>
  <c r="R875" i="24"/>
  <c r="R874" i="24"/>
  <c r="R873" i="24"/>
  <c r="R872" i="24"/>
  <c r="R871" i="24"/>
  <c r="R870" i="24"/>
  <c r="R869" i="24"/>
  <c r="R868" i="24"/>
  <c r="R867" i="24"/>
  <c r="R866" i="24"/>
  <c r="R865" i="24"/>
  <c r="R864" i="24"/>
  <c r="R863" i="24"/>
  <c r="R862" i="24"/>
  <c r="R861" i="24"/>
  <c r="R860" i="24"/>
  <c r="R859" i="24"/>
  <c r="R858" i="24"/>
  <c r="R857" i="24"/>
  <c r="R856" i="24"/>
  <c r="R855" i="24"/>
  <c r="R854" i="24"/>
  <c r="R853" i="24"/>
  <c r="R852" i="24"/>
  <c r="R850" i="24"/>
  <c r="R849" i="24"/>
  <c r="R848" i="24"/>
  <c r="R847" i="24"/>
  <c r="R846" i="24"/>
  <c r="R845" i="24"/>
  <c r="R844" i="24"/>
  <c r="R843" i="24"/>
  <c r="R842" i="24"/>
  <c r="R841" i="24"/>
  <c r="R840" i="24"/>
  <c r="R839" i="24"/>
  <c r="R838" i="24"/>
  <c r="R837" i="24"/>
  <c r="R836" i="24"/>
  <c r="R835" i="24"/>
  <c r="R834" i="24"/>
  <c r="R833" i="24"/>
  <c r="R832" i="24"/>
  <c r="R831" i="24"/>
  <c r="R830" i="24"/>
  <c r="R829" i="24"/>
  <c r="R828" i="24"/>
  <c r="R827" i="24"/>
  <c r="R826" i="24"/>
  <c r="R825" i="24"/>
  <c r="R824" i="24"/>
  <c r="R823" i="24"/>
  <c r="R822" i="24"/>
  <c r="R821" i="24"/>
  <c r="R820" i="24"/>
  <c r="R819" i="24"/>
  <c r="R818" i="24"/>
  <c r="R817" i="24"/>
  <c r="R816" i="24"/>
  <c r="R815" i="24"/>
  <c r="R814" i="24"/>
  <c r="R813" i="24"/>
  <c r="R812" i="24"/>
  <c r="R811" i="24"/>
  <c r="R810" i="24"/>
  <c r="R809" i="24"/>
  <c r="R808" i="24"/>
  <c r="R807" i="24"/>
  <c r="R806" i="24"/>
  <c r="R805" i="24"/>
  <c r="R804" i="24"/>
  <c r="R803" i="24"/>
  <c r="R802" i="24"/>
  <c r="R801" i="24"/>
  <c r="R800" i="24"/>
  <c r="R799" i="24"/>
  <c r="R798" i="24"/>
  <c r="R797" i="24"/>
  <c r="R796" i="24"/>
  <c r="R795" i="24"/>
  <c r="R794" i="24"/>
  <c r="R793" i="24"/>
  <c r="R792" i="24"/>
  <c r="R791" i="24"/>
  <c r="R790" i="24"/>
  <c r="R789" i="24"/>
  <c r="R788" i="24"/>
  <c r="R787" i="24"/>
  <c r="R786" i="24"/>
  <c r="R785" i="24"/>
  <c r="R784" i="24"/>
  <c r="R783" i="24"/>
  <c r="R782" i="24"/>
  <c r="R781" i="24"/>
  <c r="R780" i="24"/>
  <c r="R779" i="24"/>
  <c r="R778" i="24"/>
  <c r="R777" i="24"/>
  <c r="R776" i="24"/>
  <c r="R775" i="24"/>
  <c r="R774" i="24"/>
  <c r="R773" i="24"/>
  <c r="R772" i="24"/>
  <c r="R771" i="24"/>
  <c r="R770" i="24"/>
  <c r="R769" i="24"/>
  <c r="R768" i="24"/>
  <c r="R767" i="24"/>
  <c r="R766" i="24"/>
  <c r="R765" i="24"/>
  <c r="R764" i="24"/>
  <c r="R763" i="24"/>
  <c r="R762" i="24"/>
  <c r="R761" i="24"/>
  <c r="R760" i="24"/>
  <c r="R759" i="24"/>
  <c r="R758" i="24"/>
  <c r="R757" i="24"/>
  <c r="R756" i="24"/>
  <c r="R755" i="24"/>
  <c r="R754" i="24"/>
  <c r="R753" i="24"/>
  <c r="R752" i="24"/>
  <c r="R751" i="24"/>
  <c r="R750" i="24"/>
  <c r="R749" i="24"/>
  <c r="R748" i="24"/>
  <c r="R747" i="24"/>
  <c r="R746" i="24"/>
  <c r="R745" i="24"/>
  <c r="R744" i="24"/>
  <c r="R743" i="24"/>
  <c r="R742" i="24"/>
  <c r="R741" i="24"/>
  <c r="R740" i="24"/>
  <c r="R739" i="24"/>
  <c r="R738" i="24"/>
  <c r="R737" i="24"/>
  <c r="R736" i="24"/>
  <c r="R735" i="24"/>
  <c r="R734" i="24"/>
  <c r="R733" i="24"/>
  <c r="R732" i="24"/>
  <c r="R731" i="24"/>
  <c r="R730" i="24"/>
  <c r="R729" i="24"/>
  <c r="R728" i="24"/>
  <c r="R727" i="24"/>
  <c r="R726" i="24"/>
  <c r="R725" i="24"/>
  <c r="R724" i="24"/>
  <c r="R723" i="24"/>
  <c r="R722" i="24"/>
  <c r="R721" i="24"/>
  <c r="R720" i="24"/>
  <c r="R719" i="24"/>
  <c r="R718" i="24"/>
  <c r="R717" i="24"/>
  <c r="R716" i="24"/>
  <c r="R715" i="24"/>
  <c r="R714" i="24"/>
  <c r="R713" i="24"/>
  <c r="R712" i="24"/>
  <c r="R711" i="24"/>
  <c r="R710" i="24"/>
  <c r="R709" i="24"/>
  <c r="R708" i="24"/>
  <c r="R707" i="24"/>
  <c r="R706" i="24"/>
  <c r="R705" i="24"/>
  <c r="R704" i="24"/>
  <c r="R703" i="24"/>
  <c r="R702" i="24"/>
  <c r="R701" i="24"/>
  <c r="R700" i="24"/>
  <c r="R699" i="24"/>
  <c r="R698" i="24"/>
  <c r="R697" i="24"/>
  <c r="R696" i="24"/>
  <c r="R695" i="24"/>
  <c r="R694" i="24"/>
  <c r="R693" i="24"/>
  <c r="R692" i="24"/>
  <c r="R691" i="24"/>
  <c r="R690" i="24"/>
  <c r="R689" i="24"/>
  <c r="R688" i="24"/>
  <c r="R687" i="24"/>
  <c r="R686" i="24"/>
  <c r="R685" i="24"/>
  <c r="R684" i="24"/>
  <c r="R683" i="24"/>
  <c r="R682" i="24"/>
  <c r="R681" i="24"/>
  <c r="R680" i="24"/>
  <c r="R679" i="24"/>
  <c r="R678" i="24"/>
  <c r="R677" i="24"/>
  <c r="R676" i="24"/>
  <c r="R675" i="24"/>
  <c r="R674" i="24"/>
  <c r="R673" i="24"/>
  <c r="R672" i="24"/>
  <c r="R671" i="24"/>
  <c r="R670" i="24"/>
  <c r="R669" i="24"/>
  <c r="R668" i="24"/>
  <c r="R667" i="24"/>
  <c r="R666" i="24"/>
  <c r="R665" i="24"/>
  <c r="R664" i="24"/>
  <c r="R663" i="24"/>
  <c r="R662" i="24"/>
  <c r="R661" i="24"/>
  <c r="R660" i="24"/>
  <c r="R659" i="24"/>
  <c r="R658" i="24"/>
  <c r="R657" i="24"/>
  <c r="R656" i="24"/>
  <c r="R655" i="24"/>
  <c r="R654" i="24"/>
  <c r="R653" i="24"/>
  <c r="R652" i="24"/>
  <c r="R651" i="24"/>
  <c r="R650" i="24"/>
  <c r="R649" i="24"/>
  <c r="R648" i="24"/>
  <c r="R647" i="24"/>
  <c r="R646" i="24"/>
  <c r="R645" i="24"/>
  <c r="R644" i="24"/>
  <c r="R643" i="24"/>
  <c r="R642" i="24"/>
  <c r="R641" i="24"/>
  <c r="R640" i="24"/>
  <c r="R639" i="24"/>
  <c r="R638" i="24"/>
  <c r="R637" i="24"/>
  <c r="R636" i="24"/>
  <c r="R635" i="24"/>
  <c r="R634" i="24"/>
  <c r="R633" i="24"/>
  <c r="R632" i="24"/>
  <c r="R631" i="24"/>
  <c r="R630" i="24"/>
  <c r="R629" i="24"/>
  <c r="R628" i="24"/>
  <c r="R627" i="24"/>
  <c r="R626" i="24"/>
  <c r="R625" i="24"/>
  <c r="R624" i="24"/>
  <c r="R623" i="24"/>
  <c r="R622" i="24"/>
  <c r="R621" i="24"/>
  <c r="R620" i="24"/>
  <c r="R619" i="24"/>
  <c r="R618" i="24"/>
  <c r="R617" i="24"/>
  <c r="R616" i="24"/>
  <c r="R615" i="24"/>
  <c r="R614" i="24"/>
  <c r="R613" i="24"/>
  <c r="R612" i="24"/>
  <c r="R611" i="24"/>
  <c r="R610" i="24"/>
  <c r="R609" i="24"/>
  <c r="R608" i="24"/>
  <c r="R607" i="24"/>
  <c r="R606" i="24"/>
  <c r="R605" i="24"/>
  <c r="R604" i="24"/>
  <c r="R603" i="24"/>
  <c r="R602" i="24"/>
  <c r="R601" i="24"/>
  <c r="R600" i="24"/>
  <c r="R599" i="24"/>
  <c r="R598" i="24"/>
  <c r="R597" i="24"/>
  <c r="R596" i="24"/>
  <c r="R595" i="24"/>
  <c r="R594" i="24"/>
  <c r="R593" i="24"/>
  <c r="R592" i="24"/>
  <c r="R591" i="24"/>
  <c r="R590" i="24"/>
  <c r="R589" i="24"/>
  <c r="R588" i="24"/>
  <c r="R587" i="24"/>
  <c r="R586" i="24"/>
  <c r="R585" i="24"/>
  <c r="R584" i="24"/>
  <c r="R583" i="24"/>
  <c r="R582" i="24"/>
  <c r="R581" i="24"/>
  <c r="R580" i="24"/>
  <c r="R579" i="24"/>
  <c r="R578" i="24"/>
  <c r="R577" i="24"/>
  <c r="R576" i="24"/>
  <c r="R575" i="24"/>
  <c r="R574" i="24"/>
  <c r="R573" i="24"/>
  <c r="R572" i="24"/>
  <c r="R571" i="24"/>
  <c r="R570" i="24"/>
  <c r="R569" i="24"/>
  <c r="R568" i="24"/>
  <c r="R567" i="24"/>
  <c r="R566" i="24"/>
  <c r="R565" i="24"/>
  <c r="R564" i="24"/>
  <c r="R563" i="24"/>
  <c r="R562" i="24"/>
  <c r="R561" i="24"/>
  <c r="R560" i="24"/>
  <c r="R559" i="24"/>
  <c r="R558" i="24"/>
  <c r="R557" i="24"/>
  <c r="R556" i="24"/>
  <c r="R555" i="24"/>
  <c r="R554" i="24"/>
  <c r="R553" i="24"/>
  <c r="R552" i="24"/>
  <c r="R551" i="24"/>
  <c r="R550" i="24"/>
  <c r="R549" i="24"/>
  <c r="R548" i="24"/>
  <c r="R547" i="24"/>
  <c r="R546" i="24"/>
  <c r="R545" i="24"/>
  <c r="R544" i="24"/>
  <c r="R543" i="24"/>
  <c r="R542" i="24"/>
  <c r="R541" i="24"/>
  <c r="R540" i="24"/>
  <c r="R539" i="24"/>
  <c r="R538" i="24"/>
  <c r="R537" i="24"/>
  <c r="R536" i="24"/>
  <c r="R535" i="24"/>
  <c r="R534" i="24"/>
  <c r="R533" i="24"/>
  <c r="R532" i="24"/>
  <c r="R531" i="24"/>
  <c r="R530" i="24"/>
  <c r="R529" i="24"/>
  <c r="R528" i="24"/>
  <c r="R527" i="24"/>
  <c r="R526" i="24"/>
  <c r="R525" i="24"/>
  <c r="R524" i="24"/>
  <c r="R523" i="24"/>
  <c r="R522" i="24"/>
  <c r="R521" i="24"/>
  <c r="R520" i="24"/>
  <c r="R519" i="24"/>
  <c r="R518" i="24"/>
  <c r="R517" i="24"/>
  <c r="R516" i="24"/>
  <c r="R515" i="24"/>
  <c r="R514" i="24"/>
  <c r="R513" i="24"/>
  <c r="R512" i="24"/>
  <c r="R511" i="24"/>
  <c r="R510" i="24"/>
  <c r="R509" i="24"/>
  <c r="R508" i="24"/>
  <c r="R507" i="24"/>
  <c r="R506" i="24"/>
  <c r="R505" i="24"/>
  <c r="R504" i="24"/>
  <c r="R503" i="24"/>
  <c r="R502" i="24"/>
  <c r="R501" i="24"/>
  <c r="R500" i="24"/>
  <c r="R499" i="24"/>
  <c r="R498" i="24"/>
  <c r="R497" i="24"/>
  <c r="R496" i="24"/>
  <c r="R495" i="24"/>
  <c r="R494" i="24"/>
  <c r="R493" i="24"/>
  <c r="R492" i="24"/>
  <c r="R491" i="24"/>
  <c r="R490" i="24"/>
  <c r="R489" i="24"/>
  <c r="R488" i="24"/>
  <c r="R487" i="24"/>
  <c r="R486" i="24"/>
  <c r="R485" i="24"/>
  <c r="R484" i="24"/>
  <c r="R483" i="24"/>
  <c r="R482" i="24"/>
  <c r="R481" i="24"/>
  <c r="R480" i="24"/>
  <c r="R479" i="24"/>
  <c r="R478" i="24"/>
  <c r="R477" i="24"/>
  <c r="R476" i="24"/>
  <c r="R475" i="24"/>
  <c r="R474" i="24"/>
  <c r="R473" i="24"/>
  <c r="R472" i="24"/>
  <c r="R471" i="24"/>
  <c r="R470" i="24"/>
  <c r="R469" i="24"/>
  <c r="R468" i="24"/>
  <c r="R467" i="24"/>
  <c r="R466" i="24"/>
  <c r="R465" i="24"/>
  <c r="R464" i="24"/>
  <c r="R463" i="24"/>
  <c r="R462" i="24"/>
  <c r="R461" i="24"/>
  <c r="R460" i="24"/>
  <c r="R459" i="24"/>
  <c r="R458" i="24"/>
  <c r="R457" i="24"/>
  <c r="R456" i="24"/>
  <c r="R455" i="24"/>
  <c r="R454" i="24"/>
  <c r="R453" i="24"/>
  <c r="R452" i="24"/>
  <c r="R451" i="24"/>
  <c r="R450" i="24"/>
  <c r="R449" i="24"/>
  <c r="R448" i="24"/>
  <c r="R447" i="24"/>
  <c r="R446" i="24"/>
  <c r="R445" i="24"/>
  <c r="R444" i="24"/>
  <c r="R443" i="24"/>
  <c r="R442" i="24"/>
  <c r="R441" i="24"/>
  <c r="R440" i="24"/>
  <c r="R439" i="24"/>
  <c r="R438" i="24"/>
  <c r="R437" i="24"/>
  <c r="R436" i="24"/>
  <c r="R435" i="24"/>
  <c r="R434" i="24"/>
  <c r="R433" i="24"/>
  <c r="R432" i="24"/>
  <c r="R431" i="24"/>
  <c r="R430" i="24"/>
  <c r="R429" i="24"/>
  <c r="R428" i="24"/>
  <c r="R427" i="24"/>
  <c r="R426" i="24"/>
  <c r="R425" i="24"/>
  <c r="R424" i="24"/>
  <c r="R423" i="24"/>
  <c r="R422" i="24"/>
  <c r="R421" i="24"/>
  <c r="R420" i="24"/>
  <c r="R419" i="24"/>
  <c r="R418" i="24"/>
  <c r="R417" i="24"/>
  <c r="R416" i="24"/>
  <c r="R415" i="24"/>
  <c r="R414" i="24"/>
  <c r="R413" i="24"/>
  <c r="R412" i="24"/>
  <c r="R411" i="24"/>
  <c r="R410" i="24"/>
  <c r="R409" i="24"/>
  <c r="R408" i="24"/>
  <c r="R407" i="24"/>
  <c r="R406" i="24"/>
  <c r="R405" i="24"/>
  <c r="R404" i="24"/>
  <c r="R403" i="24"/>
  <c r="R402" i="24"/>
  <c r="R401" i="24"/>
  <c r="R400" i="24"/>
  <c r="R399" i="24"/>
  <c r="R398" i="24"/>
  <c r="R397" i="24"/>
  <c r="R396" i="24"/>
  <c r="R395" i="24"/>
  <c r="R394" i="24"/>
  <c r="R393" i="24"/>
  <c r="R392" i="24"/>
  <c r="R391" i="24"/>
  <c r="R390" i="24"/>
  <c r="R389" i="24"/>
  <c r="R388" i="24"/>
  <c r="R387" i="24"/>
  <c r="R386" i="24"/>
  <c r="R385" i="24"/>
  <c r="R384" i="24"/>
  <c r="R383" i="24"/>
  <c r="R382" i="24"/>
  <c r="R381" i="24"/>
  <c r="R380" i="24"/>
  <c r="R379" i="24"/>
  <c r="R378" i="24"/>
  <c r="R377" i="24"/>
  <c r="R376" i="24"/>
  <c r="R375" i="24"/>
  <c r="R374" i="24"/>
  <c r="R373" i="24"/>
  <c r="R372" i="24"/>
  <c r="R371" i="24"/>
  <c r="R370" i="24"/>
  <c r="R369" i="24"/>
  <c r="R368" i="24"/>
  <c r="R367" i="24"/>
  <c r="R366" i="24"/>
  <c r="R365" i="24"/>
  <c r="R364" i="24"/>
  <c r="R363" i="24"/>
  <c r="R362" i="24"/>
  <c r="R361" i="24"/>
  <c r="R360" i="24"/>
  <c r="R359" i="24"/>
  <c r="R358" i="24"/>
  <c r="R357" i="24"/>
  <c r="R356" i="24"/>
  <c r="R355" i="24"/>
  <c r="R354" i="24"/>
  <c r="R353" i="24"/>
  <c r="R352" i="24"/>
  <c r="R351" i="24"/>
  <c r="R350" i="24"/>
  <c r="R349" i="24"/>
  <c r="R348" i="24"/>
  <c r="R347" i="24"/>
  <c r="R346" i="24"/>
  <c r="R345" i="24"/>
  <c r="R344" i="24"/>
  <c r="R343" i="24"/>
  <c r="R342" i="24"/>
  <c r="R341" i="24"/>
  <c r="R340" i="24"/>
  <c r="R339" i="24"/>
  <c r="R338" i="24"/>
  <c r="R337" i="24"/>
  <c r="R336" i="24"/>
  <c r="R335" i="24"/>
  <c r="R334" i="24"/>
  <c r="R333" i="24"/>
  <c r="R332" i="24"/>
  <c r="R331" i="24"/>
  <c r="R330" i="24"/>
  <c r="R329" i="24"/>
  <c r="R328" i="24"/>
  <c r="R327" i="24"/>
  <c r="R326" i="24"/>
  <c r="R325" i="24"/>
  <c r="R324" i="24"/>
  <c r="R323" i="24"/>
  <c r="R322" i="24"/>
  <c r="R321" i="24"/>
  <c r="R320" i="24"/>
  <c r="R319" i="24"/>
  <c r="R318" i="24"/>
  <c r="R317" i="24"/>
  <c r="R316" i="24"/>
  <c r="R315" i="24"/>
  <c r="R314" i="24"/>
  <c r="R313" i="24"/>
  <c r="R312" i="24"/>
  <c r="R311" i="24"/>
  <c r="R310" i="24"/>
  <c r="R309" i="24"/>
  <c r="R308" i="24"/>
  <c r="R307" i="24"/>
  <c r="R306" i="24"/>
  <c r="R305" i="24"/>
  <c r="R304" i="24"/>
  <c r="R303" i="24"/>
  <c r="R302" i="24"/>
  <c r="R301" i="24"/>
  <c r="R300" i="24"/>
  <c r="R299" i="24"/>
  <c r="R298" i="24"/>
  <c r="R297" i="24"/>
  <c r="R296" i="24"/>
  <c r="R295" i="24"/>
  <c r="R294" i="24"/>
  <c r="R293" i="24"/>
  <c r="R292" i="24"/>
  <c r="R291" i="24"/>
  <c r="R290" i="24"/>
  <c r="R289" i="24"/>
  <c r="R288" i="24"/>
  <c r="R287" i="24"/>
  <c r="R286" i="24"/>
  <c r="R285" i="24"/>
  <c r="R284" i="24"/>
  <c r="R283" i="24"/>
  <c r="R282" i="24"/>
  <c r="R281" i="24"/>
  <c r="R280" i="24"/>
  <c r="R279" i="24"/>
  <c r="R278" i="24"/>
  <c r="R277" i="24"/>
  <c r="R276" i="24"/>
  <c r="R275" i="24"/>
  <c r="R274" i="24"/>
  <c r="R273" i="24"/>
  <c r="R272" i="24"/>
  <c r="R271" i="24"/>
  <c r="R270" i="24"/>
  <c r="R269" i="24"/>
  <c r="R268" i="24"/>
  <c r="R267" i="24"/>
  <c r="R266" i="24"/>
  <c r="R265" i="24"/>
  <c r="R264" i="24"/>
  <c r="R263" i="24"/>
  <c r="R262" i="24"/>
  <c r="R261" i="24"/>
  <c r="R260" i="24"/>
  <c r="R259" i="24"/>
  <c r="R258" i="24"/>
  <c r="R257" i="24"/>
  <c r="R256" i="24"/>
  <c r="R255" i="24"/>
  <c r="R254" i="24"/>
  <c r="R253" i="24"/>
  <c r="R252" i="24"/>
  <c r="R251" i="24"/>
  <c r="R250" i="24"/>
  <c r="R249" i="24"/>
  <c r="R248" i="24"/>
  <c r="R247" i="24"/>
  <c r="R246" i="24"/>
  <c r="R245" i="24"/>
  <c r="R244" i="24"/>
  <c r="R243" i="24"/>
  <c r="R242" i="24"/>
  <c r="R241" i="24"/>
  <c r="R240" i="24"/>
  <c r="R239" i="24"/>
  <c r="R238" i="24"/>
  <c r="R237" i="24"/>
  <c r="R236" i="24"/>
  <c r="R235" i="24"/>
  <c r="R234" i="24"/>
  <c r="R233" i="24"/>
  <c r="R232" i="24"/>
  <c r="R231" i="24"/>
  <c r="R230" i="24"/>
  <c r="R229" i="24"/>
  <c r="R228" i="24"/>
  <c r="R227" i="24"/>
  <c r="R226" i="24"/>
  <c r="R225" i="24"/>
  <c r="R224" i="24"/>
  <c r="R223" i="24"/>
  <c r="R222" i="24"/>
  <c r="R221" i="24"/>
  <c r="R220" i="24"/>
  <c r="R219" i="24"/>
  <c r="R218" i="24"/>
  <c r="R217" i="24"/>
  <c r="R216" i="24"/>
  <c r="R215" i="24"/>
  <c r="R214" i="24"/>
  <c r="R213" i="24"/>
  <c r="R212" i="24"/>
  <c r="R211" i="24"/>
  <c r="R210" i="24"/>
  <c r="R209" i="24"/>
  <c r="R208" i="24"/>
  <c r="R207" i="24"/>
  <c r="R206" i="24"/>
  <c r="R205" i="24"/>
  <c r="R204" i="24"/>
  <c r="R203" i="24"/>
  <c r="R202" i="24"/>
  <c r="R201" i="24"/>
  <c r="R200" i="24"/>
  <c r="R199" i="24"/>
  <c r="R198" i="24"/>
  <c r="R197" i="24"/>
  <c r="R196" i="24"/>
  <c r="R195" i="24"/>
  <c r="R194" i="24"/>
  <c r="R193" i="24"/>
  <c r="R192" i="24"/>
  <c r="R191" i="24"/>
  <c r="R190" i="24"/>
  <c r="R189" i="24"/>
  <c r="R188" i="24"/>
  <c r="R187" i="24"/>
  <c r="R186" i="24"/>
  <c r="R185" i="24"/>
  <c r="R184" i="24"/>
  <c r="R183" i="24"/>
  <c r="R182" i="24"/>
  <c r="R181" i="24"/>
  <c r="R180" i="24"/>
  <c r="R179" i="24"/>
  <c r="R178" i="24"/>
  <c r="R177" i="24"/>
  <c r="R176" i="24"/>
  <c r="R175" i="24"/>
  <c r="R174" i="24"/>
  <c r="R173" i="24"/>
  <c r="R172" i="24"/>
  <c r="R171" i="24"/>
  <c r="R170" i="24"/>
  <c r="R169" i="24"/>
  <c r="R168" i="24"/>
  <c r="R167" i="24"/>
  <c r="R166" i="24"/>
  <c r="R165" i="24"/>
  <c r="R164" i="24"/>
  <c r="R163" i="24"/>
  <c r="R162" i="24"/>
  <c r="R161" i="24"/>
  <c r="R160" i="24"/>
  <c r="R159" i="24"/>
  <c r="R158" i="24"/>
  <c r="R157" i="24"/>
  <c r="R156" i="24"/>
  <c r="R155" i="24"/>
  <c r="R154" i="24"/>
  <c r="R153" i="24"/>
  <c r="R152" i="24"/>
  <c r="R151" i="24"/>
  <c r="R150" i="24"/>
  <c r="R149" i="24"/>
  <c r="R147" i="24"/>
  <c r="R146" i="24"/>
  <c r="R145" i="24"/>
  <c r="R144" i="24"/>
  <c r="R143" i="24"/>
  <c r="R142" i="24"/>
  <c r="R141" i="24"/>
  <c r="R140" i="24"/>
  <c r="R139" i="24"/>
  <c r="R138" i="24"/>
  <c r="R137" i="24"/>
  <c r="R136" i="24"/>
  <c r="R135" i="24"/>
  <c r="R134" i="24"/>
  <c r="R133" i="24"/>
  <c r="R132" i="24"/>
  <c r="R131" i="24"/>
  <c r="R130" i="24"/>
  <c r="R129" i="24"/>
  <c r="R128" i="24"/>
  <c r="R127" i="24"/>
  <c r="R126" i="24"/>
  <c r="R125" i="24"/>
  <c r="R124" i="24"/>
  <c r="R123" i="24"/>
  <c r="R122" i="24"/>
  <c r="R121" i="24"/>
  <c r="R120" i="24"/>
  <c r="R119" i="24"/>
  <c r="R118" i="24"/>
  <c r="R117" i="24"/>
  <c r="R116" i="24"/>
  <c r="R115" i="24"/>
  <c r="R114" i="24"/>
  <c r="R113" i="24"/>
  <c r="R112" i="24"/>
  <c r="R111" i="24"/>
  <c r="R110" i="24"/>
  <c r="R109" i="24"/>
  <c r="R108" i="24"/>
  <c r="R107" i="24"/>
  <c r="R106" i="24"/>
  <c r="R105" i="24"/>
  <c r="R104" i="24"/>
  <c r="R103" i="24"/>
  <c r="R102" i="24"/>
  <c r="R101" i="24"/>
  <c r="R100" i="24"/>
  <c r="R99" i="24"/>
  <c r="R98" i="24"/>
  <c r="R97" i="24"/>
  <c r="R96" i="24"/>
  <c r="R95" i="24"/>
  <c r="R94" i="24"/>
  <c r="R93" i="24"/>
  <c r="R92" i="24"/>
  <c r="R91" i="24"/>
  <c r="R90" i="24"/>
  <c r="R89" i="24"/>
  <c r="R88" i="24"/>
  <c r="R87" i="24"/>
  <c r="R86" i="24"/>
  <c r="R85" i="24"/>
  <c r="R84" i="24"/>
  <c r="R83" i="24"/>
  <c r="R82" i="24"/>
  <c r="R81" i="24"/>
  <c r="R80" i="24"/>
  <c r="R79" i="24"/>
  <c r="R78" i="24"/>
  <c r="R77" i="24"/>
  <c r="R76" i="24"/>
  <c r="R75" i="24"/>
  <c r="R74" i="24"/>
  <c r="R73" i="24"/>
  <c r="R72" i="24"/>
  <c r="R71" i="24"/>
  <c r="R70" i="24"/>
  <c r="R69" i="24"/>
  <c r="R68" i="24"/>
  <c r="R67" i="24"/>
  <c r="R66" i="24"/>
  <c r="R65" i="24"/>
  <c r="R64" i="24"/>
  <c r="R63" i="24"/>
  <c r="R62" i="24"/>
  <c r="R61" i="24"/>
  <c r="R60" i="24"/>
  <c r="R59" i="24"/>
  <c r="R58" i="24"/>
  <c r="R57" i="24"/>
  <c r="R56" i="24"/>
  <c r="R55" i="24"/>
  <c r="R54" i="24"/>
  <c r="R53" i="24"/>
  <c r="R52" i="24"/>
  <c r="R51" i="24"/>
  <c r="R50" i="24"/>
  <c r="R49" i="24"/>
  <c r="R48" i="24"/>
  <c r="R47" i="24"/>
  <c r="R46" i="24"/>
  <c r="R45" i="24"/>
  <c r="R44" i="24"/>
  <c r="R43" i="24"/>
  <c r="R42" i="24"/>
  <c r="R41" i="24"/>
  <c r="R40" i="24"/>
  <c r="R39" i="24"/>
  <c r="R38" i="24"/>
  <c r="R37" i="24"/>
  <c r="R36" i="24"/>
  <c r="R35" i="24"/>
  <c r="R34" i="24"/>
  <c r="R33" i="24"/>
  <c r="R32" i="24"/>
  <c r="R31" i="24"/>
  <c r="R30" i="24"/>
  <c r="R29" i="24"/>
  <c r="R28" i="24"/>
  <c r="R27" i="24"/>
  <c r="R26" i="24"/>
  <c r="R25" i="24"/>
  <c r="R24" i="24"/>
  <c r="R23" i="24"/>
  <c r="R22" i="24"/>
  <c r="R21" i="24"/>
  <c r="R20" i="24"/>
  <c r="R19" i="24"/>
  <c r="R18" i="24"/>
  <c r="R17" i="24"/>
  <c r="R16" i="24"/>
  <c r="R15" i="24"/>
  <c r="R14" i="24"/>
  <c r="R13" i="24"/>
  <c r="R12" i="24"/>
  <c r="R11" i="24"/>
  <c r="R10" i="24"/>
  <c r="AB10" i="23"/>
  <c r="AB29" i="23" s="1"/>
  <c r="Q1973" i="24"/>
  <c r="Q1972" i="24"/>
  <c r="Q1971" i="24"/>
  <c r="Q1969" i="24"/>
  <c r="Q1968" i="24"/>
  <c r="Q1967" i="24"/>
  <c r="Q1966" i="24"/>
  <c r="Q1965" i="24"/>
  <c r="Q1964" i="24"/>
  <c r="Q1963" i="24"/>
  <c r="Q1962" i="24"/>
  <c r="Q1961" i="24"/>
  <c r="Q1960" i="24"/>
  <c r="Q1959" i="24"/>
  <c r="Q1958" i="24"/>
  <c r="Q1957" i="24"/>
  <c r="Q1956" i="24"/>
  <c r="Q1955" i="24"/>
  <c r="Q1954" i="24"/>
  <c r="Q1953" i="24"/>
  <c r="Q1952" i="24"/>
  <c r="Q1951" i="24"/>
  <c r="Q1950" i="24"/>
  <c r="Q1949" i="24"/>
  <c r="Q1948" i="24"/>
  <c r="Q1947" i="24"/>
  <c r="Q1946" i="24"/>
  <c r="Q1945" i="24"/>
  <c r="Q1944" i="24"/>
  <c r="Q1943" i="24"/>
  <c r="Q1942" i="24"/>
  <c r="Q1941" i="24"/>
  <c r="Q1940" i="24"/>
  <c r="Q1938" i="24"/>
  <c r="Q1937" i="24"/>
  <c r="Q1936" i="24"/>
  <c r="Q1935" i="24"/>
  <c r="Q1934" i="24"/>
  <c r="Q1933" i="24"/>
  <c r="Q1932" i="24"/>
  <c r="Q1931" i="24"/>
  <c r="Q1930" i="24"/>
  <c r="Q1929" i="24"/>
  <c r="Q1928" i="24"/>
  <c r="Q1927" i="24"/>
  <c r="Q1926" i="24"/>
  <c r="Q1925" i="24"/>
  <c r="Q1924" i="24"/>
  <c r="Q1923" i="24"/>
  <c r="Q1922" i="24"/>
  <c r="Q1921" i="24"/>
  <c r="Q1920" i="24"/>
  <c r="Q1919" i="24"/>
  <c r="Q1918" i="24"/>
  <c r="Q1917" i="24"/>
  <c r="Q1916" i="24"/>
  <c r="Q1915" i="24"/>
  <c r="Q1914" i="24"/>
  <c r="Q1913" i="24"/>
  <c r="Q1912" i="24"/>
  <c r="Q1911" i="24"/>
  <c r="Q1910" i="24"/>
  <c r="Q1909" i="24"/>
  <c r="Q1908" i="24"/>
  <c r="Q1907" i="24"/>
  <c r="Q1906" i="24"/>
  <c r="Q1905" i="24"/>
  <c r="Q1904" i="24"/>
  <c r="Q1903" i="24"/>
  <c r="Q1902" i="24"/>
  <c r="Q1901" i="24"/>
  <c r="Q1900" i="24"/>
  <c r="Q1899" i="24"/>
  <c r="Q1898" i="24"/>
  <c r="Q1897" i="24"/>
  <c r="Q1896" i="24"/>
  <c r="Q1895" i="24"/>
  <c r="Q1894" i="24"/>
  <c r="Q1893" i="24"/>
  <c r="Q1892" i="24"/>
  <c r="Q1891" i="24"/>
  <c r="Q1890" i="24"/>
  <c r="Q1889" i="24"/>
  <c r="Q1888" i="24"/>
  <c r="Q1887" i="24"/>
  <c r="Q1886" i="24"/>
  <c r="Q1885" i="24"/>
  <c r="Q1884" i="24"/>
  <c r="Q1883" i="24"/>
  <c r="Q1882" i="24"/>
  <c r="Q1881" i="24"/>
  <c r="Q1880" i="24"/>
  <c r="Q1879" i="24"/>
  <c r="Q1878" i="24"/>
  <c r="Q1877" i="24"/>
  <c r="Q1876" i="24"/>
  <c r="Q1875" i="24"/>
  <c r="Q1874" i="24"/>
  <c r="Q1873" i="24"/>
  <c r="Q1872" i="24"/>
  <c r="Q1871" i="24"/>
  <c r="Q1870" i="24"/>
  <c r="Q1869" i="24"/>
  <c r="Q1868" i="24"/>
  <c r="Q1867" i="24"/>
  <c r="Q1866" i="24"/>
  <c r="Q1865" i="24"/>
  <c r="Q1864" i="24"/>
  <c r="Q1863" i="24"/>
  <c r="Q1862" i="24"/>
  <c r="Q1861" i="24"/>
  <c r="Q1860" i="24"/>
  <c r="Q1859" i="24"/>
  <c r="Q1858" i="24"/>
  <c r="Q1857" i="24"/>
  <c r="Q1856" i="24"/>
  <c r="Q1855" i="24"/>
  <c r="Q1854" i="24"/>
  <c r="Q1853" i="24"/>
  <c r="Q1852" i="24"/>
  <c r="Q1851" i="24"/>
  <c r="Q1850" i="24"/>
  <c r="Q1849" i="24"/>
  <c r="Q1848" i="24"/>
  <c r="Q1847" i="24"/>
  <c r="Q1846" i="24"/>
  <c r="Q1845" i="24"/>
  <c r="Q1844" i="24"/>
  <c r="Q1843" i="24"/>
  <c r="Q1842" i="24"/>
  <c r="Q1841" i="24"/>
  <c r="Q1840" i="24"/>
  <c r="Q1839" i="24"/>
  <c r="Q1838" i="24"/>
  <c r="Q1837" i="24"/>
  <c r="Q1836" i="24"/>
  <c r="Q1835" i="24"/>
  <c r="Q1834" i="24"/>
  <c r="Q1833" i="24"/>
  <c r="Q1832" i="24"/>
  <c r="Q1831" i="24"/>
  <c r="Q1830" i="24"/>
  <c r="Q1829" i="24"/>
  <c r="Q1828" i="24"/>
  <c r="Q1827" i="24"/>
  <c r="Q1826" i="24"/>
  <c r="Q1825" i="24"/>
  <c r="Q1824" i="24"/>
  <c r="Q1823" i="24"/>
  <c r="Q1822" i="24"/>
  <c r="Q1821" i="24"/>
  <c r="Q1820" i="24"/>
  <c r="Q1819" i="24"/>
  <c r="Q1818" i="24"/>
  <c r="Q1817" i="24"/>
  <c r="Q1816" i="24"/>
  <c r="Q1815" i="24"/>
  <c r="Q1814" i="24"/>
  <c r="Q1813" i="24"/>
  <c r="Q1812" i="24"/>
  <c r="Q1811" i="24"/>
  <c r="Q1810" i="24"/>
  <c r="Q1809" i="24"/>
  <c r="Q1808" i="24"/>
  <c r="Q1807" i="24"/>
  <c r="Q1806" i="24"/>
  <c r="Q1805" i="24"/>
  <c r="Q1804" i="24"/>
  <c r="Q1803" i="24"/>
  <c r="Q1802" i="24"/>
  <c r="Q1801" i="24"/>
  <c r="Q1800" i="24"/>
  <c r="Q1799" i="24"/>
  <c r="Q1798" i="24"/>
  <c r="Q1797" i="24"/>
  <c r="Q1796" i="24"/>
  <c r="Q1795" i="24"/>
  <c r="Q1794" i="24"/>
  <c r="Q1793" i="24"/>
  <c r="Q1792" i="24"/>
  <c r="Q1791" i="24"/>
  <c r="Q1790" i="24"/>
  <c r="Q1789" i="24"/>
  <c r="Q1788" i="24"/>
  <c r="Q1787" i="24"/>
  <c r="Q1786" i="24"/>
  <c r="Q1785" i="24"/>
  <c r="Q1784" i="24"/>
  <c r="Q1783" i="24"/>
  <c r="Q1782" i="24"/>
  <c r="Q1781" i="24"/>
  <c r="Q1780" i="24"/>
  <c r="Q1779" i="24"/>
  <c r="Q1778" i="24"/>
  <c r="Q1777" i="24"/>
  <c r="Q1776" i="24"/>
  <c r="Q1775" i="24"/>
  <c r="Q1774" i="24"/>
  <c r="Q1773" i="24"/>
  <c r="Q1772" i="24"/>
  <c r="Q1771" i="24"/>
  <c r="Q1770" i="24"/>
  <c r="Q1769" i="24"/>
  <c r="Q1768" i="24"/>
  <c r="Q1767" i="24"/>
  <c r="Q1766" i="24"/>
  <c r="Q1765" i="24"/>
  <c r="Q1764" i="24"/>
  <c r="Q1763" i="24"/>
  <c r="Q1762" i="24"/>
  <c r="Q1761" i="24"/>
  <c r="Q1760" i="24"/>
  <c r="Q1759" i="24"/>
  <c r="Q1758" i="24"/>
  <c r="Q1757" i="24"/>
  <c r="Q1756" i="24"/>
  <c r="Q1755" i="24"/>
  <c r="Q1754" i="24"/>
  <c r="Q1753" i="24"/>
  <c r="Q1752" i="24"/>
  <c r="Q1751" i="24"/>
  <c r="Q1750" i="24"/>
  <c r="Q1749" i="24"/>
  <c r="Q1748" i="24"/>
  <c r="Q1747" i="24"/>
  <c r="Q1746" i="24"/>
  <c r="Q1745" i="24"/>
  <c r="Q1744" i="24"/>
  <c r="Q1743" i="24"/>
  <c r="Q1742" i="24"/>
  <c r="Q1741" i="24"/>
  <c r="Q1740" i="24"/>
  <c r="Q1739" i="24"/>
  <c r="Q1738" i="24"/>
  <c r="Q1737" i="24"/>
  <c r="Q1736" i="24"/>
  <c r="Q1735" i="24"/>
  <c r="Q1734" i="24"/>
  <c r="Q1733" i="24"/>
  <c r="Q1732" i="24"/>
  <c r="Q1731" i="24"/>
  <c r="Q1730" i="24"/>
  <c r="Q1729" i="24"/>
  <c r="Q1728" i="24"/>
  <c r="Q1727" i="24"/>
  <c r="Q1726" i="24"/>
  <c r="Q1725" i="24"/>
  <c r="Q1724" i="24"/>
  <c r="Q1723" i="24"/>
  <c r="Q1722" i="24"/>
  <c r="Q1721" i="24"/>
  <c r="Q1720" i="24"/>
  <c r="Q1719" i="24"/>
  <c r="Q1718" i="24"/>
  <c r="Q1717" i="24"/>
  <c r="Q1716" i="24"/>
  <c r="Q1715" i="24"/>
  <c r="Q1714" i="24"/>
  <c r="Q1713" i="24"/>
  <c r="Q1712" i="24"/>
  <c r="Q1711" i="24"/>
  <c r="Q1710" i="24"/>
  <c r="Q1709" i="24"/>
  <c r="Q1708" i="24"/>
  <c r="Q1707" i="24"/>
  <c r="Q1706" i="24"/>
  <c r="Q1705" i="24"/>
  <c r="Q1704" i="24"/>
  <c r="Q1703" i="24"/>
  <c r="Q1702" i="24"/>
  <c r="Q1701" i="24"/>
  <c r="Q1700" i="24"/>
  <c r="Q1699" i="24"/>
  <c r="Q1698" i="24"/>
  <c r="Q1697" i="24"/>
  <c r="Q1696" i="24"/>
  <c r="Q1695" i="24"/>
  <c r="Q1694" i="24"/>
  <c r="Q1693" i="24"/>
  <c r="Q1692" i="24"/>
  <c r="Q1691" i="24"/>
  <c r="Q1690" i="24"/>
  <c r="Q1689" i="24"/>
  <c r="Q1688" i="24"/>
  <c r="Q1687" i="24"/>
  <c r="Q1686" i="24"/>
  <c r="Q1685" i="24"/>
  <c r="Q1684" i="24"/>
  <c r="Q1683" i="24"/>
  <c r="Q1682" i="24"/>
  <c r="Q1681" i="24"/>
  <c r="Q1680" i="24"/>
  <c r="Q1679" i="24"/>
  <c r="Q1678" i="24"/>
  <c r="Q1677" i="24"/>
  <c r="Q1676" i="24"/>
  <c r="Q1675" i="24"/>
  <c r="Q1674" i="24"/>
  <c r="Q1673" i="24"/>
  <c r="Q1672" i="24"/>
  <c r="Q1671" i="24"/>
  <c r="Q1670" i="24"/>
  <c r="Q1669" i="24"/>
  <c r="Q1668" i="24"/>
  <c r="Q1667" i="24"/>
  <c r="Q1666" i="24"/>
  <c r="Q1665" i="24"/>
  <c r="Q1664" i="24"/>
  <c r="Q1663" i="24"/>
  <c r="Q1662" i="24"/>
  <c r="Q1661" i="24"/>
  <c r="Q1660" i="24"/>
  <c r="Q1659" i="24"/>
  <c r="Q1658" i="24"/>
  <c r="Q1657" i="24"/>
  <c r="Q1656" i="24"/>
  <c r="Q1655" i="24"/>
  <c r="Q1654" i="24"/>
  <c r="Q1653" i="24"/>
  <c r="Q1652" i="24"/>
  <c r="Q1651" i="24"/>
  <c r="Q1650" i="24"/>
  <c r="Q1649" i="24"/>
  <c r="Q1648" i="24"/>
  <c r="Q1647" i="24"/>
  <c r="Q1646" i="24"/>
  <c r="Q1645" i="24"/>
  <c r="Q1644" i="24"/>
  <c r="Q1643" i="24"/>
  <c r="Q1642" i="24"/>
  <c r="Q1641" i="24"/>
  <c r="Q1640" i="24"/>
  <c r="Q1639" i="24"/>
  <c r="Q1638" i="24"/>
  <c r="Q1637" i="24"/>
  <c r="Q1636" i="24"/>
  <c r="Q1635" i="24"/>
  <c r="Q1634" i="24"/>
  <c r="Q1633" i="24"/>
  <c r="Q1632" i="24"/>
  <c r="Q1631" i="24"/>
  <c r="Q1630" i="24"/>
  <c r="Q1629" i="24"/>
  <c r="Q1628" i="24"/>
  <c r="Q1627" i="24"/>
  <c r="Q1626" i="24"/>
  <c r="Q1625" i="24"/>
  <c r="Q1624" i="24"/>
  <c r="Q1623" i="24"/>
  <c r="Q1622" i="24"/>
  <c r="Q1621" i="24"/>
  <c r="Q1620" i="24"/>
  <c r="Q1619" i="24"/>
  <c r="Q1618" i="24"/>
  <c r="Q1614" i="24"/>
  <c r="Q1613" i="24"/>
  <c r="Q1612" i="24"/>
  <c r="Q1611" i="24"/>
  <c r="Q1610" i="24"/>
  <c r="Q1609" i="24"/>
  <c r="Q1608" i="24"/>
  <c r="Q1607" i="24"/>
  <c r="Q1606" i="24"/>
  <c r="Q1605" i="24"/>
  <c r="Q1604" i="24"/>
  <c r="Q1603" i="24"/>
  <c r="Q1602" i="24"/>
  <c r="Q1601" i="24"/>
  <c r="Q1600" i="24"/>
  <c r="Q1599" i="24"/>
  <c r="Q1598" i="24"/>
  <c r="Q1597" i="24"/>
  <c r="Q1596" i="24"/>
  <c r="Q1595" i="24"/>
  <c r="Q1594" i="24"/>
  <c r="Q1593" i="24"/>
  <c r="Q1592" i="24"/>
  <c r="Q1591" i="24"/>
  <c r="Q1590" i="24"/>
  <c r="Q1589" i="24"/>
  <c r="Q1588" i="24"/>
  <c r="Q1587" i="24"/>
  <c r="Q1586" i="24"/>
  <c r="Q1585" i="24"/>
  <c r="Q1584" i="24"/>
  <c r="Q1583" i="24"/>
  <c r="Q1582" i="24"/>
  <c r="Q1581" i="24"/>
  <c r="Q1580" i="24"/>
  <c r="Q1579" i="24"/>
  <c r="Q1578" i="24"/>
  <c r="Q1577" i="24"/>
  <c r="Q1576" i="24"/>
  <c r="Q1575" i="24"/>
  <c r="Q1574" i="24"/>
  <c r="Q1573" i="24"/>
  <c r="Q1572" i="24"/>
  <c r="Q1571" i="24"/>
  <c r="Q1570" i="24"/>
  <c r="Q1569" i="24"/>
  <c r="Q1568" i="24"/>
  <c r="Q1567" i="24"/>
  <c r="Q1566" i="24"/>
  <c r="Q1565" i="24"/>
  <c r="Q1564" i="24"/>
  <c r="Q1563" i="24"/>
  <c r="Q1562" i="24"/>
  <c r="Q1561" i="24"/>
  <c r="Q1560" i="24"/>
  <c r="Q1559" i="24"/>
  <c r="Q1558" i="24"/>
  <c r="Q1557" i="24"/>
  <c r="Q1556" i="24"/>
  <c r="Q1555" i="24"/>
  <c r="Q1554" i="24"/>
  <c r="Q1553" i="24"/>
  <c r="Q1552" i="24"/>
  <c r="Q1551" i="24"/>
  <c r="Q1550" i="24"/>
  <c r="Q1549" i="24"/>
  <c r="Q1548" i="24"/>
  <c r="Q1547" i="24"/>
  <c r="Q1546" i="24"/>
  <c r="Q1545" i="24"/>
  <c r="Q1544" i="24"/>
  <c r="Q1543" i="24"/>
  <c r="Q1542" i="24"/>
  <c r="Q1541" i="24"/>
  <c r="Q1540" i="24"/>
  <c r="Q1539" i="24"/>
  <c r="Q1538" i="24"/>
  <c r="Q1537" i="24"/>
  <c r="Q1536" i="24"/>
  <c r="Q1535" i="24"/>
  <c r="Q1534" i="24"/>
  <c r="Q1533" i="24"/>
  <c r="Q1532" i="24"/>
  <c r="Q1531" i="24"/>
  <c r="Q1530" i="24"/>
  <c r="Q1529" i="24"/>
  <c r="Q1528" i="24"/>
  <c r="Q1527" i="24"/>
  <c r="Q1526" i="24"/>
  <c r="Q1525" i="24"/>
  <c r="Q1524" i="24"/>
  <c r="Q1523" i="24"/>
  <c r="Q1522" i="24"/>
  <c r="Q1521" i="24"/>
  <c r="Q1520" i="24"/>
  <c r="Q1519" i="24"/>
  <c r="Q1518" i="24"/>
  <c r="Q1517" i="24"/>
  <c r="Q1516" i="24"/>
  <c r="Q1515" i="24"/>
  <c r="Q1514" i="24"/>
  <c r="Q1513" i="24"/>
  <c r="Q1512" i="24"/>
  <c r="Q1511" i="24"/>
  <c r="Q1510" i="24"/>
  <c r="Q1509" i="24"/>
  <c r="Q1508" i="24"/>
  <c r="Q1507" i="24"/>
  <c r="Q1506" i="24"/>
  <c r="Q1505" i="24"/>
  <c r="Q1504" i="24"/>
  <c r="Q1503" i="24"/>
  <c r="Q1502" i="24"/>
  <c r="Q1501" i="24"/>
  <c r="Q1500" i="24"/>
  <c r="Q1499" i="24"/>
  <c r="Q1498" i="24"/>
  <c r="Q1497" i="24"/>
  <c r="Q1496" i="24"/>
  <c r="Q1495" i="24"/>
  <c r="Q1494" i="24"/>
  <c r="Q1493" i="24"/>
  <c r="Q1492" i="24"/>
  <c r="Q1491" i="24"/>
  <c r="Q1490" i="24"/>
  <c r="Q1489" i="24"/>
  <c r="Q1488" i="24"/>
  <c r="Q1487" i="24"/>
  <c r="Q1486" i="24"/>
  <c r="Q1485" i="24"/>
  <c r="Q1484" i="24"/>
  <c r="Q1483" i="24"/>
  <c r="Q1482" i="24"/>
  <c r="Q1481" i="24"/>
  <c r="Q1480" i="24"/>
  <c r="Q1479" i="24"/>
  <c r="Q1478" i="24"/>
  <c r="Q1477" i="24"/>
  <c r="Q1476" i="24"/>
  <c r="Q1475" i="24"/>
  <c r="Q1474" i="24"/>
  <c r="Q1473" i="24"/>
  <c r="Q1472" i="24"/>
  <c r="Q1471" i="24"/>
  <c r="Q1470" i="24"/>
  <c r="Q1469" i="24"/>
  <c r="Q1468" i="24"/>
  <c r="Q1467" i="24"/>
  <c r="Q1466" i="24"/>
  <c r="Q1465" i="24"/>
  <c r="Q1464" i="24"/>
  <c r="Q1463" i="24"/>
  <c r="Q1462" i="24"/>
  <c r="Q1461" i="24"/>
  <c r="Q1460" i="24"/>
  <c r="Q1459" i="24"/>
  <c r="Q1458" i="24"/>
  <c r="Q1457" i="24"/>
  <c r="Q1456" i="24"/>
  <c r="Q1455" i="24"/>
  <c r="Q1454" i="24"/>
  <c r="Q1453" i="24"/>
  <c r="Q1452" i="24"/>
  <c r="Q1451" i="24"/>
  <c r="Q1450" i="24"/>
  <c r="Q1449" i="24"/>
  <c r="Q1448" i="24"/>
  <c r="Q1447" i="24"/>
  <c r="Q1446" i="24"/>
  <c r="Q1445" i="24"/>
  <c r="Q1444" i="24"/>
  <c r="Q1443" i="24"/>
  <c r="Q1442" i="24"/>
  <c r="Q1441" i="24"/>
  <c r="Q1440" i="24"/>
  <c r="Q1439" i="24"/>
  <c r="Q1438" i="24"/>
  <c r="Q1437" i="24"/>
  <c r="Q1436" i="24"/>
  <c r="Q1435" i="24"/>
  <c r="Q1434" i="24"/>
  <c r="Q1433" i="24"/>
  <c r="Q1432" i="24"/>
  <c r="Q1431" i="24"/>
  <c r="Q1430" i="24"/>
  <c r="Q1429" i="24"/>
  <c r="Q1428" i="24"/>
  <c r="Q1427" i="24"/>
  <c r="Q1426" i="24"/>
  <c r="Q1425" i="24"/>
  <c r="Q1424" i="24"/>
  <c r="Q1423" i="24"/>
  <c r="Q1422" i="24"/>
  <c r="Q1421" i="24"/>
  <c r="Q1420" i="24"/>
  <c r="Q1419" i="24"/>
  <c r="Q1418" i="24"/>
  <c r="Q1417" i="24"/>
  <c r="Q1416" i="24"/>
  <c r="Q1415" i="24"/>
  <c r="Q1414" i="24"/>
  <c r="Q1413" i="24"/>
  <c r="Q1412" i="24"/>
  <c r="Q1411" i="24"/>
  <c r="Q1410" i="24"/>
  <c r="Q1409" i="24"/>
  <c r="Q1408" i="24"/>
  <c r="Q1407" i="24"/>
  <c r="Q1406" i="24"/>
  <c r="Q1405" i="24"/>
  <c r="Q1404" i="24"/>
  <c r="Q1403" i="24"/>
  <c r="Q1402" i="24"/>
  <c r="Q1401" i="24"/>
  <c r="Q1400" i="24"/>
  <c r="Q1399" i="24"/>
  <c r="Q1398" i="24"/>
  <c r="Q1397" i="24"/>
  <c r="Q1396" i="24"/>
  <c r="Q1395" i="24"/>
  <c r="Q1394" i="24"/>
  <c r="Q1393" i="24"/>
  <c r="Q1392" i="24"/>
  <c r="Q1391" i="24"/>
  <c r="Q1390" i="24"/>
  <c r="Q1389" i="24"/>
  <c r="Q1388" i="24"/>
  <c r="Q1387" i="24"/>
  <c r="Q1386" i="24"/>
  <c r="Q1385" i="24"/>
  <c r="Q1384" i="24"/>
  <c r="Q1383" i="24"/>
  <c r="Q1382" i="24"/>
  <c r="Q1381" i="24"/>
  <c r="Q1380" i="24"/>
  <c r="Q1379" i="24"/>
  <c r="Q1378" i="24"/>
  <c r="Q1377" i="24"/>
  <c r="Q1376" i="24"/>
  <c r="Q1375" i="24"/>
  <c r="Q1374" i="24"/>
  <c r="Q1373" i="24"/>
  <c r="Q1372" i="24"/>
  <c r="Q1371" i="24"/>
  <c r="Q1370" i="24"/>
  <c r="Q1369" i="24"/>
  <c r="Q1368" i="24"/>
  <c r="Q1367" i="24"/>
  <c r="Q1366" i="24"/>
  <c r="Q1365" i="24"/>
  <c r="Q1364" i="24"/>
  <c r="Q1363" i="24"/>
  <c r="Q1362" i="24"/>
  <c r="Q1361" i="24"/>
  <c r="Q1360" i="24"/>
  <c r="Q1359" i="24"/>
  <c r="Q1358" i="24"/>
  <c r="Q1357" i="24"/>
  <c r="Q1356" i="24"/>
  <c r="Q1355" i="24"/>
  <c r="Q1354" i="24"/>
  <c r="Q1353" i="24"/>
  <c r="Q1352" i="24"/>
  <c r="Q1351" i="24"/>
  <c r="Q1350" i="24"/>
  <c r="Q1349" i="24"/>
  <c r="Q1348" i="24"/>
  <c r="Q1347" i="24"/>
  <c r="Q1346" i="24"/>
  <c r="Q1345" i="24"/>
  <c r="Q1344" i="24"/>
  <c r="Q1343" i="24"/>
  <c r="Q1342" i="24"/>
  <c r="Q1341" i="24"/>
  <c r="Q1340" i="24"/>
  <c r="Q1339" i="24"/>
  <c r="Q1338" i="24"/>
  <c r="Q1337" i="24"/>
  <c r="Q1336" i="24"/>
  <c r="Q1335" i="24"/>
  <c r="Q1334" i="24"/>
  <c r="Q1333" i="24"/>
  <c r="Q1332" i="24"/>
  <c r="Q1331" i="24"/>
  <c r="Q1330" i="24"/>
  <c r="Q1329" i="24"/>
  <c r="Q1328" i="24"/>
  <c r="Q1327" i="24"/>
  <c r="Q1326" i="24"/>
  <c r="Q1325" i="24"/>
  <c r="Q1324" i="24"/>
  <c r="Q1323" i="24"/>
  <c r="Q1322" i="24"/>
  <c r="Q1321" i="24"/>
  <c r="Q1320" i="24"/>
  <c r="Q1319" i="24"/>
  <c r="Q1318" i="24"/>
  <c r="Q1317" i="24"/>
  <c r="Q1316" i="24"/>
  <c r="Q1315" i="24"/>
  <c r="Q1314" i="24"/>
  <c r="Q1313" i="24"/>
  <c r="Q1312" i="24"/>
  <c r="Q1311" i="24"/>
  <c r="Q1310" i="24"/>
  <c r="Q1309" i="24"/>
  <c r="Q1308" i="24"/>
  <c r="Q1307" i="24"/>
  <c r="Q1306" i="24"/>
  <c r="Q1305" i="24"/>
  <c r="Q1304" i="24"/>
  <c r="Q1303" i="24"/>
  <c r="Q1302" i="24"/>
  <c r="Q1301" i="24"/>
  <c r="Q1300" i="24"/>
  <c r="Q1299" i="24"/>
  <c r="Q1298" i="24"/>
  <c r="Q1297" i="24"/>
  <c r="Q1296" i="24"/>
  <c r="Q1295" i="24"/>
  <c r="Q1294" i="24"/>
  <c r="Q1293" i="24"/>
  <c r="Q1292" i="24"/>
  <c r="Q1291" i="24"/>
  <c r="Q1290" i="24"/>
  <c r="Q1289" i="24"/>
  <c r="Q1288" i="24"/>
  <c r="Q1287" i="24"/>
  <c r="Q1286" i="24"/>
  <c r="Q1285" i="24"/>
  <c r="Q1284" i="24"/>
  <c r="Q1283" i="24"/>
  <c r="Q1282" i="24"/>
  <c r="Q1281" i="24"/>
  <c r="Q1280" i="24"/>
  <c r="Q1279" i="24"/>
  <c r="Q1278" i="24"/>
  <c r="Q1277" i="24"/>
  <c r="Q1276" i="24"/>
  <c r="Q1275" i="24"/>
  <c r="Q1274" i="24"/>
  <c r="Q1273" i="24"/>
  <c r="Q1272" i="24"/>
  <c r="Q1271" i="24"/>
  <c r="Q1270" i="24"/>
  <c r="Q1269" i="24"/>
  <c r="Q1268" i="24"/>
  <c r="Q1267" i="24"/>
  <c r="Q1266" i="24"/>
  <c r="Q1265" i="24"/>
  <c r="Q1264" i="24"/>
  <c r="Q1263" i="24"/>
  <c r="Q1262" i="24"/>
  <c r="Q1261" i="24"/>
  <c r="Q1260" i="24"/>
  <c r="Q1259" i="24"/>
  <c r="Q1258" i="24"/>
  <c r="Q1257" i="24"/>
  <c r="Q1256" i="24"/>
  <c r="Q1255" i="24"/>
  <c r="Q1254" i="24"/>
  <c r="Q1253" i="24"/>
  <c r="Q1252" i="24"/>
  <c r="Q1251" i="24"/>
  <c r="Q1250" i="24"/>
  <c r="Q1249" i="24"/>
  <c r="Q1248" i="24"/>
  <c r="Q1247" i="24"/>
  <c r="Q1246" i="24"/>
  <c r="Q1245" i="24"/>
  <c r="Q1244" i="24"/>
  <c r="Q1243" i="24"/>
  <c r="Q1242" i="24"/>
  <c r="Q1241" i="24"/>
  <c r="Q1240" i="24"/>
  <c r="Q1239" i="24"/>
  <c r="Q1238" i="24"/>
  <c r="Q1237" i="24"/>
  <c r="Q1236" i="24"/>
  <c r="Q1235" i="24"/>
  <c r="Q1234" i="24"/>
  <c r="Q1233" i="24"/>
  <c r="Q1232" i="24"/>
  <c r="Q1231" i="24"/>
  <c r="Q1230" i="24"/>
  <c r="Q1229" i="24"/>
  <c r="Q1228" i="24"/>
  <c r="Q1227" i="24"/>
  <c r="Q1226" i="24"/>
  <c r="Q1225" i="24"/>
  <c r="Q1224" i="24"/>
  <c r="Q1223" i="24"/>
  <c r="Q1222" i="24"/>
  <c r="Q1221" i="24"/>
  <c r="Q1220" i="24"/>
  <c r="Q1219" i="24"/>
  <c r="Q1218" i="24"/>
  <c r="Q1217" i="24"/>
  <c r="Q1216" i="24"/>
  <c r="Q1215" i="24"/>
  <c r="Q1214" i="24"/>
  <c r="Q1213" i="24"/>
  <c r="Q1212" i="24"/>
  <c r="Q1211" i="24"/>
  <c r="Q1210" i="24"/>
  <c r="Q1209" i="24"/>
  <c r="Q1208" i="24"/>
  <c r="Q1207" i="24"/>
  <c r="Q1206" i="24"/>
  <c r="Q1205" i="24"/>
  <c r="Q1204" i="24"/>
  <c r="Q1203" i="24"/>
  <c r="Q1202" i="24"/>
  <c r="Q1201" i="24"/>
  <c r="Q1200" i="24"/>
  <c r="Q1199" i="24"/>
  <c r="Q1198" i="24"/>
  <c r="Q1197" i="24"/>
  <c r="Q1196" i="24"/>
  <c r="Q1195" i="24"/>
  <c r="Q1194" i="24"/>
  <c r="Q1193" i="24"/>
  <c r="Q1192" i="24"/>
  <c r="Q1191" i="24"/>
  <c r="Q1190" i="24"/>
  <c r="Q1189" i="24"/>
  <c r="Q1188" i="24"/>
  <c r="Q1187" i="24"/>
  <c r="Q1186" i="24"/>
  <c r="Q1185" i="24"/>
  <c r="Q1184" i="24"/>
  <c r="Q1183" i="24"/>
  <c r="Q1182" i="24"/>
  <c r="Q1181" i="24"/>
  <c r="Q1180" i="24"/>
  <c r="Q1179" i="24"/>
  <c r="Q1178" i="24"/>
  <c r="Q1177" i="24"/>
  <c r="Q1176" i="24"/>
  <c r="Q1175" i="24"/>
  <c r="Q1174" i="24"/>
  <c r="Q1173" i="24"/>
  <c r="Q1172" i="24"/>
  <c r="Q1171" i="24"/>
  <c r="Q1170" i="24"/>
  <c r="Q1169" i="24"/>
  <c r="Q1168" i="24"/>
  <c r="Q1167" i="24"/>
  <c r="Q1166" i="24"/>
  <c r="Q1165" i="24"/>
  <c r="Q1164" i="24"/>
  <c r="Q1163" i="24"/>
  <c r="Q1162" i="24"/>
  <c r="Q1161" i="24"/>
  <c r="Q1160" i="24"/>
  <c r="Q1159" i="24"/>
  <c r="Q1158" i="24"/>
  <c r="Q1157" i="24"/>
  <c r="Q1156" i="24"/>
  <c r="Q1155" i="24"/>
  <c r="Q1154" i="24"/>
  <c r="Q1153" i="24"/>
  <c r="Q1152" i="24"/>
  <c r="Q1151" i="24"/>
  <c r="Q1150" i="24"/>
  <c r="Q1149" i="24"/>
  <c r="Q1148" i="24"/>
  <c r="Q1147" i="24"/>
  <c r="Q1146" i="24"/>
  <c r="Q1145" i="24"/>
  <c r="Q1144" i="24"/>
  <c r="Q1143" i="24"/>
  <c r="Q1142" i="24"/>
  <c r="Q1141" i="24"/>
  <c r="Q1140" i="24"/>
  <c r="Q1139" i="24"/>
  <c r="Q1138" i="24"/>
  <c r="Q1137" i="24"/>
  <c r="Q1136" i="24"/>
  <c r="Q1135" i="24"/>
  <c r="Q1134" i="24"/>
  <c r="Q1133" i="24"/>
  <c r="Q1132" i="24"/>
  <c r="Q1131" i="24"/>
  <c r="Q1130" i="24"/>
  <c r="Q1129" i="24"/>
  <c r="Q1128" i="24"/>
  <c r="Q1127" i="24"/>
  <c r="Q1126" i="24"/>
  <c r="Q1125" i="24"/>
  <c r="Q1124" i="24"/>
  <c r="Q1123" i="24"/>
  <c r="Q1122" i="24"/>
  <c r="Q1121" i="24"/>
  <c r="Q1120" i="24"/>
  <c r="Q1119" i="24"/>
  <c r="Q1118" i="24"/>
  <c r="Q1117" i="24"/>
  <c r="Q1116" i="24"/>
  <c r="Q1115" i="24"/>
  <c r="Q1114" i="24"/>
  <c r="Q1113" i="24"/>
  <c r="Q1112" i="24"/>
  <c r="Q1111" i="24"/>
  <c r="Q1110" i="24"/>
  <c r="Q1109" i="24"/>
  <c r="Q1108" i="24"/>
  <c r="Q1107" i="24"/>
  <c r="Q1106" i="24"/>
  <c r="Q1105" i="24"/>
  <c r="Q1104" i="24"/>
  <c r="Q1103" i="24"/>
  <c r="Q1102" i="24"/>
  <c r="Q1101" i="24"/>
  <c r="Q1100" i="24"/>
  <c r="Q1099" i="24"/>
  <c r="Q1098" i="24"/>
  <c r="Q1097" i="24"/>
  <c r="Q1096" i="24"/>
  <c r="Q1095" i="24"/>
  <c r="Q1094" i="24"/>
  <c r="Q1093" i="24"/>
  <c r="Q1092" i="24"/>
  <c r="Q1091" i="24"/>
  <c r="Q1090" i="24"/>
  <c r="Q1089" i="24"/>
  <c r="Q1088" i="24"/>
  <c r="Q1087" i="24"/>
  <c r="Q1086" i="24"/>
  <c r="Q1085" i="24"/>
  <c r="Q1084" i="24"/>
  <c r="Q1083" i="24"/>
  <c r="Q1082" i="24"/>
  <c r="Q1081" i="24"/>
  <c r="Q1080" i="24"/>
  <c r="Q1079" i="24"/>
  <c r="Q1078" i="24"/>
  <c r="Q1077" i="24"/>
  <c r="Q1076" i="24"/>
  <c r="Q1075" i="24"/>
  <c r="Q1074" i="24"/>
  <c r="Q1073" i="24"/>
  <c r="Q1072" i="24"/>
  <c r="Q1071" i="24"/>
  <c r="Q1070" i="24"/>
  <c r="Q1069" i="24"/>
  <c r="Q1068" i="24"/>
  <c r="Q1067" i="24"/>
  <c r="Q1066" i="24"/>
  <c r="Q1065" i="24"/>
  <c r="Q1064" i="24"/>
  <c r="Q1063" i="24"/>
  <c r="Q1062" i="24"/>
  <c r="Q1061" i="24"/>
  <c r="Q1060" i="24"/>
  <c r="Q1059" i="24"/>
  <c r="Q1058" i="24"/>
  <c r="Q1057" i="24"/>
  <c r="Q1056" i="24"/>
  <c r="Q1055" i="24"/>
  <c r="Q1054" i="24"/>
  <c r="Q1053" i="24"/>
  <c r="Q1052" i="24"/>
  <c r="Q1051" i="24"/>
  <c r="Q1050" i="24"/>
  <c r="Q1049" i="24"/>
  <c r="Q1048" i="24"/>
  <c r="Q1047" i="24"/>
  <c r="Q1046" i="24"/>
  <c r="Q1045" i="24"/>
  <c r="Q1044" i="24"/>
  <c r="Q1043" i="24"/>
  <c r="Q1042" i="24"/>
  <c r="Q1041" i="24"/>
  <c r="Q1040" i="24"/>
  <c r="Q1039" i="24"/>
  <c r="Q1038" i="24"/>
  <c r="Q1037" i="24"/>
  <c r="Q1036" i="24"/>
  <c r="Q1035" i="24"/>
  <c r="Q1034" i="24"/>
  <c r="Q1033" i="24"/>
  <c r="Q1032" i="24"/>
  <c r="Q1031" i="24"/>
  <c r="Q1030" i="24"/>
  <c r="Q1029" i="24"/>
  <c r="Q1028" i="24"/>
  <c r="Q1027" i="24"/>
  <c r="Q1026" i="24"/>
  <c r="Q1025" i="24"/>
  <c r="Q1024" i="24"/>
  <c r="Q1023" i="24"/>
  <c r="Q1022" i="24"/>
  <c r="Q1021" i="24"/>
  <c r="Q1020" i="24"/>
  <c r="Q1019" i="24"/>
  <c r="Q1018" i="24"/>
  <c r="Q1017" i="24"/>
  <c r="Q1016" i="24"/>
  <c r="Q1015" i="24"/>
  <c r="Q1014" i="24"/>
  <c r="Q1013" i="24"/>
  <c r="Q1012" i="24"/>
  <c r="Q1011" i="24"/>
  <c r="Q1010" i="24"/>
  <c r="Q1009" i="24"/>
  <c r="Q1008" i="24"/>
  <c r="Q1007" i="24"/>
  <c r="Q1006" i="24"/>
  <c r="Q1005" i="24"/>
  <c r="Q1004" i="24"/>
  <c r="Q1003" i="24"/>
  <c r="Q1002" i="24"/>
  <c r="Q1001" i="24"/>
  <c r="Q1000" i="24"/>
  <c r="Q999" i="24"/>
  <c r="Q998" i="24"/>
  <c r="Q997" i="24"/>
  <c r="Q996" i="24"/>
  <c r="Q995" i="24"/>
  <c r="Q994" i="24"/>
  <c r="Q993" i="24"/>
  <c r="Q992" i="24"/>
  <c r="Q991" i="24"/>
  <c r="Q990" i="24"/>
  <c r="Q989" i="24"/>
  <c r="Q988" i="24"/>
  <c r="Q987" i="24"/>
  <c r="Q986" i="24"/>
  <c r="Q985" i="24"/>
  <c r="Q984" i="24"/>
  <c r="Q983" i="24"/>
  <c r="Q982" i="24"/>
  <c r="Q981" i="24"/>
  <c r="Q980" i="24"/>
  <c r="Q979" i="24"/>
  <c r="Q978" i="24"/>
  <c r="Q977" i="24"/>
  <c r="Q976" i="24"/>
  <c r="Q975" i="24"/>
  <c r="Q974" i="24"/>
  <c r="Q973" i="24"/>
  <c r="Q972" i="24"/>
  <c r="Q971" i="24"/>
  <c r="Q970" i="24"/>
  <c r="Q969" i="24"/>
  <c r="Q968" i="24"/>
  <c r="Q967" i="24"/>
  <c r="Q966" i="24"/>
  <c r="Q965" i="24"/>
  <c r="Q964" i="24"/>
  <c r="Q963" i="24"/>
  <c r="Q962" i="24"/>
  <c r="Q961" i="24"/>
  <c r="Q960" i="24"/>
  <c r="Q959" i="24"/>
  <c r="Q958" i="24"/>
  <c r="Q957" i="24"/>
  <c r="Q956" i="24"/>
  <c r="Q955" i="24"/>
  <c r="Q954" i="24"/>
  <c r="Q953" i="24"/>
  <c r="Q952" i="24"/>
  <c r="Q951" i="24"/>
  <c r="Q950" i="24"/>
  <c r="Q949" i="24"/>
  <c r="Q948" i="24"/>
  <c r="Q947" i="24"/>
  <c r="Q946" i="24"/>
  <c r="Q945" i="24"/>
  <c r="Q944" i="24"/>
  <c r="Q943" i="24"/>
  <c r="Q942" i="24"/>
  <c r="Q941" i="24"/>
  <c r="Q940" i="24"/>
  <c r="Q939" i="24"/>
  <c r="Q938" i="24"/>
  <c r="Q937" i="24"/>
  <c r="Q936" i="24"/>
  <c r="Q935" i="24"/>
  <c r="Q934" i="24"/>
  <c r="Q933" i="24"/>
  <c r="Q932" i="24"/>
  <c r="Q931" i="24"/>
  <c r="Q930" i="24"/>
  <c r="Q929" i="24"/>
  <c r="Q928" i="24"/>
  <c r="Q927" i="24"/>
  <c r="Q926" i="24"/>
  <c r="Q925" i="24"/>
  <c r="Q924" i="24"/>
  <c r="Q923" i="24"/>
  <c r="Q922" i="24"/>
  <c r="Q921" i="24"/>
  <c r="Q920" i="24"/>
  <c r="Q919" i="24"/>
  <c r="Q918" i="24"/>
  <c r="Q917" i="24"/>
  <c r="Q916" i="24"/>
  <c r="Q915" i="24"/>
  <c r="Q914" i="24"/>
  <c r="Q913" i="24"/>
  <c r="Q912" i="24"/>
  <c r="Q911" i="24"/>
  <c r="Q910" i="24"/>
  <c r="Q909" i="24"/>
  <c r="Q908" i="24"/>
  <c r="Q907" i="24"/>
  <c r="Q906" i="24"/>
  <c r="Q905" i="24"/>
  <c r="Q904" i="24"/>
  <c r="Q903" i="24"/>
  <c r="Q902" i="24"/>
  <c r="Q901" i="24"/>
  <c r="Q900" i="24"/>
  <c r="Q899" i="24"/>
  <c r="Q898" i="24"/>
  <c r="Q897" i="24"/>
  <c r="Q896" i="24"/>
  <c r="Q895" i="24"/>
  <c r="Q894" i="24"/>
  <c r="Q892" i="24"/>
  <c r="Q891" i="24"/>
  <c r="Q890" i="24"/>
  <c r="Q889" i="24"/>
  <c r="Q886" i="24"/>
  <c r="Q885" i="24"/>
  <c r="Q884" i="24"/>
  <c r="Q883" i="24"/>
  <c r="Q882" i="24"/>
  <c r="Q881" i="24"/>
  <c r="Q880" i="24"/>
  <c r="Q879" i="24"/>
  <c r="Q878" i="24"/>
  <c r="Q877" i="24"/>
  <c r="Q876" i="24"/>
  <c r="Q875" i="24"/>
  <c r="Q874" i="24"/>
  <c r="Q873" i="24"/>
  <c r="Q872" i="24"/>
  <c r="Q871" i="24"/>
  <c r="Q870" i="24"/>
  <c r="Q869" i="24"/>
  <c r="Q868" i="24"/>
  <c r="Q867" i="24"/>
  <c r="Q866" i="24"/>
  <c r="Q865" i="24"/>
  <c r="Q864" i="24"/>
  <c r="Q863" i="24"/>
  <c r="Q862" i="24"/>
  <c r="Q861" i="24"/>
  <c r="Q860" i="24"/>
  <c r="Q859" i="24"/>
  <c r="Q858" i="24"/>
  <c r="Q857" i="24"/>
  <c r="Q856" i="24"/>
  <c r="Q855" i="24"/>
  <c r="Q854" i="24"/>
  <c r="Q853" i="24"/>
  <c r="Q852" i="24"/>
  <c r="Q851" i="24"/>
  <c r="Q850" i="24"/>
  <c r="Q849" i="24"/>
  <c r="Q848" i="24"/>
  <c r="Q847" i="24"/>
  <c r="Q846" i="24"/>
  <c r="Q845" i="24"/>
  <c r="Q844" i="24"/>
  <c r="Q843" i="24"/>
  <c r="Q842" i="24"/>
  <c r="Q841" i="24"/>
  <c r="Q840" i="24"/>
  <c r="Q839" i="24"/>
  <c r="Q838" i="24"/>
  <c r="Q837" i="24"/>
  <c r="Q836" i="24"/>
  <c r="Q835" i="24"/>
  <c r="Q834" i="24"/>
  <c r="Q833" i="24"/>
  <c r="Q832" i="24"/>
  <c r="Q831" i="24"/>
  <c r="Q830" i="24"/>
  <c r="Q829" i="24"/>
  <c r="Q828" i="24"/>
  <c r="Q827" i="24"/>
  <c r="Q826" i="24"/>
  <c r="Q825" i="24"/>
  <c r="Q824" i="24"/>
  <c r="Q823" i="24"/>
  <c r="Q822" i="24"/>
  <c r="Q821" i="24"/>
  <c r="Q820" i="24"/>
  <c r="Q819" i="24"/>
  <c r="Q818" i="24"/>
  <c r="Q817" i="24"/>
  <c r="Q816" i="24"/>
  <c r="Q815" i="24"/>
  <c r="Q813" i="24"/>
  <c r="Q812" i="24"/>
  <c r="Q811" i="24"/>
  <c r="Q810" i="24"/>
  <c r="Q809" i="24"/>
  <c r="Q808" i="24"/>
  <c r="Q807" i="24"/>
  <c r="Q806" i="24"/>
  <c r="Q805" i="24"/>
  <c r="Q804" i="24"/>
  <c r="Q803" i="24"/>
  <c r="Q802" i="24"/>
  <c r="Q801" i="24"/>
  <c r="Q800" i="24"/>
  <c r="Q799" i="24"/>
  <c r="Q798" i="24"/>
  <c r="Q797" i="24"/>
  <c r="Q796" i="24"/>
  <c r="Q795" i="24"/>
  <c r="Q794" i="24"/>
  <c r="Q793" i="24"/>
  <c r="Q792" i="24"/>
  <c r="Q791" i="24"/>
  <c r="Q790" i="24"/>
  <c r="Q789" i="24"/>
  <c r="Q788" i="24"/>
  <c r="Q787" i="24"/>
  <c r="Q786" i="24"/>
  <c r="Q785" i="24"/>
  <c r="Q784" i="24"/>
  <c r="Q783" i="24"/>
  <c r="Q782" i="24"/>
  <c r="Q781" i="24"/>
  <c r="Q780" i="24"/>
  <c r="Q779" i="24"/>
  <c r="Q778" i="24"/>
  <c r="Q777" i="24"/>
  <c r="Q776" i="24"/>
  <c r="Q775" i="24"/>
  <c r="Q774" i="24"/>
  <c r="Q773" i="24"/>
  <c r="Q772" i="24"/>
  <c r="Q771" i="24"/>
  <c r="Q770" i="24"/>
  <c r="Q769" i="24"/>
  <c r="Q768" i="24"/>
  <c r="Q767" i="24"/>
  <c r="Q766" i="24"/>
  <c r="Q765" i="24"/>
  <c r="Q764" i="24"/>
  <c r="Q763" i="24"/>
  <c r="Q762" i="24"/>
  <c r="Q761" i="24"/>
  <c r="Q760" i="24"/>
  <c r="Q759" i="24"/>
  <c r="Q758" i="24"/>
  <c r="Q757" i="24"/>
  <c r="Q756" i="24"/>
  <c r="Q755" i="24"/>
  <c r="Q754" i="24"/>
  <c r="Q753" i="24"/>
  <c r="Q752" i="24"/>
  <c r="Q751" i="24"/>
  <c r="Q750" i="24"/>
  <c r="Q749" i="24"/>
  <c r="Q748" i="24"/>
  <c r="Q747" i="24"/>
  <c r="Q746" i="24"/>
  <c r="Q745" i="24"/>
  <c r="Q744" i="24"/>
  <c r="Q743" i="24"/>
  <c r="Q742" i="24"/>
  <c r="Q741" i="24"/>
  <c r="Q740" i="24"/>
  <c r="Q739" i="24"/>
  <c r="Q738" i="24"/>
  <c r="Q737" i="24"/>
  <c r="Q736" i="24"/>
  <c r="Q735" i="24"/>
  <c r="Q734" i="24"/>
  <c r="Q733" i="24"/>
  <c r="Q732" i="24"/>
  <c r="Q731" i="24"/>
  <c r="Q730" i="24"/>
  <c r="Q729" i="24"/>
  <c r="Q728" i="24"/>
  <c r="Q727" i="24"/>
  <c r="Q726" i="24"/>
  <c r="Q725" i="24"/>
  <c r="Q724" i="24"/>
  <c r="Q723" i="24"/>
  <c r="Q722" i="24"/>
  <c r="Q721" i="24"/>
  <c r="Q720" i="24"/>
  <c r="Q719" i="24"/>
  <c r="Q718" i="24"/>
  <c r="Q717" i="24"/>
  <c r="Q716" i="24"/>
  <c r="Q715" i="24"/>
  <c r="Q714" i="24"/>
  <c r="Q713" i="24"/>
  <c r="Q712" i="24"/>
  <c r="Q711" i="24"/>
  <c r="Q710" i="24"/>
  <c r="Q709" i="24"/>
  <c r="Q708" i="24"/>
  <c r="Q707" i="24"/>
  <c r="Q706" i="24"/>
  <c r="Q705" i="24"/>
  <c r="Q704" i="24"/>
  <c r="Q703" i="24"/>
  <c r="Q702" i="24"/>
  <c r="Q701" i="24"/>
  <c r="Q700" i="24"/>
  <c r="Q699" i="24"/>
  <c r="Q698" i="24"/>
  <c r="Q696" i="24"/>
  <c r="Q695" i="24"/>
  <c r="Q694" i="24"/>
  <c r="Q693" i="24"/>
  <c r="Q692" i="24"/>
  <c r="Q691" i="24"/>
  <c r="Q690" i="24"/>
  <c r="Q689" i="24"/>
  <c r="Q688" i="24"/>
  <c r="Q687" i="24"/>
  <c r="Q686" i="24"/>
  <c r="Q685" i="24"/>
  <c r="Q684" i="24"/>
  <c r="Q683" i="24"/>
  <c r="Q682" i="24"/>
  <c r="Q681" i="24"/>
  <c r="Q680" i="24"/>
  <c r="Q679" i="24"/>
  <c r="Q678" i="24"/>
  <c r="Q677" i="24"/>
  <c r="Q676" i="24"/>
  <c r="Q675" i="24"/>
  <c r="Q674" i="24"/>
  <c r="Q673" i="24"/>
  <c r="Q672" i="24"/>
  <c r="Q671" i="24"/>
  <c r="Q670" i="24"/>
  <c r="Q669" i="24"/>
  <c r="Q668" i="24"/>
  <c r="Q667" i="24"/>
  <c r="Q666" i="24"/>
  <c r="Q665" i="24"/>
  <c r="Q664" i="24"/>
  <c r="Q663" i="24"/>
  <c r="Q662" i="24"/>
  <c r="Q661" i="24"/>
  <c r="Q660" i="24"/>
  <c r="Q659" i="24"/>
  <c r="Q658" i="24"/>
  <c r="Q657" i="24"/>
  <c r="Q656" i="24"/>
  <c r="Q655" i="24"/>
  <c r="Q654" i="24"/>
  <c r="Q653" i="24"/>
  <c r="Q652" i="24"/>
  <c r="Q651" i="24"/>
  <c r="Q650" i="24"/>
  <c r="Q649" i="24"/>
  <c r="Q648" i="24"/>
  <c r="Q647" i="24"/>
  <c r="Q646" i="24"/>
  <c r="Q645" i="24"/>
  <c r="Q644" i="24"/>
  <c r="Q643" i="24"/>
  <c r="Q642" i="24"/>
  <c r="Q641" i="24"/>
  <c r="Q640" i="24"/>
  <c r="Q639" i="24"/>
  <c r="Q638" i="24"/>
  <c r="Q637" i="24"/>
  <c r="Q636" i="24"/>
  <c r="Q635" i="24"/>
  <c r="Q634" i="24"/>
  <c r="Q633" i="24"/>
  <c r="Q632" i="24"/>
  <c r="Q631" i="24"/>
  <c r="Q630" i="24"/>
  <c r="Q629" i="24"/>
  <c r="Q628" i="24"/>
  <c r="Q627" i="24"/>
  <c r="Q626" i="24"/>
  <c r="Q625" i="24"/>
  <c r="Q624" i="24"/>
  <c r="Q623" i="24"/>
  <c r="Q622" i="24"/>
  <c r="Q621" i="24"/>
  <c r="Q620" i="24"/>
  <c r="Q619" i="24"/>
  <c r="Q618" i="24"/>
  <c r="Q617" i="24"/>
  <c r="Q616" i="24"/>
  <c r="Q615" i="24"/>
  <c r="Q614" i="24"/>
  <c r="Q613" i="24"/>
  <c r="Q612" i="24"/>
  <c r="Q611" i="24"/>
  <c r="Q610" i="24"/>
  <c r="Q609" i="24"/>
  <c r="Q608" i="24"/>
  <c r="Q607" i="24"/>
  <c r="Q606" i="24"/>
  <c r="Q605" i="24"/>
  <c r="Q604" i="24"/>
  <c r="Q603" i="24"/>
  <c r="Q602" i="24"/>
  <c r="Q601" i="24"/>
  <c r="Q600" i="24"/>
  <c r="Q599" i="24"/>
  <c r="Q598" i="24"/>
  <c r="Q597" i="24"/>
  <c r="Q596" i="24"/>
  <c r="Q595" i="24"/>
  <c r="Q594" i="24"/>
  <c r="Q593" i="24"/>
  <c r="Q592" i="24"/>
  <c r="Q591" i="24"/>
  <c r="Q590" i="24"/>
  <c r="Q589" i="24"/>
  <c r="Q588" i="24"/>
  <c r="Q587" i="24"/>
  <c r="Q586" i="24"/>
  <c r="Q585" i="24"/>
  <c r="Q584" i="24"/>
  <c r="Q583" i="24"/>
  <c r="Q582" i="24"/>
  <c r="Q581" i="24"/>
  <c r="Q580" i="24"/>
  <c r="Q579" i="24"/>
  <c r="Q578" i="24"/>
  <c r="Q577" i="24"/>
  <c r="Q576" i="24"/>
  <c r="Q575" i="24"/>
  <c r="Q574" i="24"/>
  <c r="Q573" i="24"/>
  <c r="Q572" i="24"/>
  <c r="Q571" i="24"/>
  <c r="Q570" i="24"/>
  <c r="Q569" i="24"/>
  <c r="Q568" i="24"/>
  <c r="Q567" i="24"/>
  <c r="Q566" i="24"/>
  <c r="Q565" i="24"/>
  <c r="Q564" i="24"/>
  <c r="Q563" i="24"/>
  <c r="Q562" i="24"/>
  <c r="Q561" i="24"/>
  <c r="Q560" i="24"/>
  <c r="Q559" i="24"/>
  <c r="Q558" i="24"/>
  <c r="Q557" i="24"/>
  <c r="Q556" i="24"/>
  <c r="Q555" i="24"/>
  <c r="Q554" i="24"/>
  <c r="Q553" i="24"/>
  <c r="Q552" i="24"/>
  <c r="Q551" i="24"/>
  <c r="Q550" i="24"/>
  <c r="Q549" i="24"/>
  <c r="Q548" i="24"/>
  <c r="Q547" i="24"/>
  <c r="Q546" i="24"/>
  <c r="Q545" i="24"/>
  <c r="Q544" i="24"/>
  <c r="Q543" i="24"/>
  <c r="Q542" i="24"/>
  <c r="Q541" i="24"/>
  <c r="Q540" i="24"/>
  <c r="Q539" i="24"/>
  <c r="Q538" i="24"/>
  <c r="Q537" i="24"/>
  <c r="Q536" i="24"/>
  <c r="Q535" i="24"/>
  <c r="Q534" i="24"/>
  <c r="Q533" i="24"/>
  <c r="Q532" i="24"/>
  <c r="Q531" i="24"/>
  <c r="Q530" i="24"/>
  <c r="Q529" i="24"/>
  <c r="Q528" i="24"/>
  <c r="Q527" i="24"/>
  <c r="Q526" i="24"/>
  <c r="Q525" i="24"/>
  <c r="Q524" i="24"/>
  <c r="Q523" i="24"/>
  <c r="Q522" i="24"/>
  <c r="Q521" i="24"/>
  <c r="Q520" i="24"/>
  <c r="Q519" i="24"/>
  <c r="Q518" i="24"/>
  <c r="Q517" i="24"/>
  <c r="Q516" i="24"/>
  <c r="Q515" i="24"/>
  <c r="Q514" i="24"/>
  <c r="Q513" i="24"/>
  <c r="Q512" i="24"/>
  <c r="Q511" i="24"/>
  <c r="Q510" i="24"/>
  <c r="Q509" i="24"/>
  <c r="Q508" i="24"/>
  <c r="Q507" i="24"/>
  <c r="Q506" i="24"/>
  <c r="Q505" i="24"/>
  <c r="Q504" i="24"/>
  <c r="Q503" i="24"/>
  <c r="Q502" i="24"/>
  <c r="Q501" i="24"/>
  <c r="Q500" i="24"/>
  <c r="Q499" i="24"/>
  <c r="Q498" i="24"/>
  <c r="Q497" i="24"/>
  <c r="Q496" i="24"/>
  <c r="Q495" i="24"/>
  <c r="Q494" i="24"/>
  <c r="Q493" i="24"/>
  <c r="Q492" i="24"/>
  <c r="Q491" i="24"/>
  <c r="Q490" i="24"/>
  <c r="Q489" i="24"/>
  <c r="Q488" i="24"/>
  <c r="Q487" i="24"/>
  <c r="Q486" i="24"/>
  <c r="Q485" i="24"/>
  <c r="Q484" i="24"/>
  <c r="Q483" i="24"/>
  <c r="Q482" i="24"/>
  <c r="Q481" i="24"/>
  <c r="Q480" i="24"/>
  <c r="Q479" i="24"/>
  <c r="Q478" i="24"/>
  <c r="Q477" i="24"/>
  <c r="Q476" i="24"/>
  <c r="Q475" i="24"/>
  <c r="Q474" i="24"/>
  <c r="Q473" i="24"/>
  <c r="Q472" i="24"/>
  <c r="Q471" i="24"/>
  <c r="Q470" i="24"/>
  <c r="Q469" i="24"/>
  <c r="Q468" i="24"/>
  <c r="Q467" i="24"/>
  <c r="Q466" i="24"/>
  <c r="Q465" i="24"/>
  <c r="Q464" i="24"/>
  <c r="Q463" i="24"/>
  <c r="Q462" i="24"/>
  <c r="Q461" i="24"/>
  <c r="Q460" i="24"/>
  <c r="Q459" i="24"/>
  <c r="Q458" i="24"/>
  <c r="Q457" i="24"/>
  <c r="Q456" i="24"/>
  <c r="Q455" i="24"/>
  <c r="Q454" i="24"/>
  <c r="Q453" i="24"/>
  <c r="Q452" i="24"/>
  <c r="Q451" i="24"/>
  <c r="Q450" i="24"/>
  <c r="Q449" i="24"/>
  <c r="Q448" i="24"/>
  <c r="Q446" i="24"/>
  <c r="Q444" i="24"/>
  <c r="Q443" i="24"/>
  <c r="Q441" i="24"/>
  <c r="Q440" i="24"/>
  <c r="Q439" i="24"/>
  <c r="Q437" i="24"/>
  <c r="Q436" i="24"/>
  <c r="Q435" i="24"/>
  <c r="Q434" i="24"/>
  <c r="Q433" i="24"/>
  <c r="Q432" i="24"/>
  <c r="Q431" i="24"/>
  <c r="Q430" i="24"/>
  <c r="Q429" i="24"/>
  <c r="Q428" i="24"/>
  <c r="Q426" i="24"/>
  <c r="Q425" i="24"/>
  <c r="Q424" i="24"/>
  <c r="Q422" i="24"/>
  <c r="Q421" i="24"/>
  <c r="Q420" i="24"/>
  <c r="Q419" i="24"/>
  <c r="Q418" i="24"/>
  <c r="Q417" i="24"/>
  <c r="Q416" i="24"/>
  <c r="Q415" i="24"/>
  <c r="Q414" i="24"/>
  <c r="Q413" i="24"/>
  <c r="Q412" i="24"/>
  <c r="Q411" i="24"/>
  <c r="Q410" i="24"/>
  <c r="Q409" i="24"/>
  <c r="Q408" i="24"/>
  <c r="Q407" i="24"/>
  <c r="Q406" i="24"/>
  <c r="Q405" i="24"/>
  <c r="Q404" i="24"/>
  <c r="Q403" i="24"/>
  <c r="Q402" i="24"/>
  <c r="Q401" i="24"/>
  <c r="Q400" i="24"/>
  <c r="Q399" i="24"/>
  <c r="Q398" i="24"/>
  <c r="Q397" i="24"/>
  <c r="Q396" i="24"/>
  <c r="Q395" i="24"/>
  <c r="Q394" i="24"/>
  <c r="Q393" i="24"/>
  <c r="Q392" i="24"/>
  <c r="Q390" i="24"/>
  <c r="Q389" i="24"/>
  <c r="Q388" i="24"/>
  <c r="Q387" i="24"/>
  <c r="Q386" i="24"/>
  <c r="Q385" i="24"/>
  <c r="Q384" i="24"/>
  <c r="Q383" i="24"/>
  <c r="Q382" i="24"/>
  <c r="Q380" i="24"/>
  <c r="Q379" i="24"/>
  <c r="Q378" i="24"/>
  <c r="Q377" i="24"/>
  <c r="Q376" i="24"/>
  <c r="Q375" i="24"/>
  <c r="Q374" i="24"/>
  <c r="Q373" i="24"/>
  <c r="Q372" i="24"/>
  <c r="Q371" i="24"/>
  <c r="Q370" i="24"/>
  <c r="Q368" i="24"/>
  <c r="Q367" i="24"/>
  <c r="Q366" i="24"/>
  <c r="Q365" i="24"/>
  <c r="Q364" i="24"/>
  <c r="Q363" i="24"/>
  <c r="Q362" i="24"/>
  <c r="Q361" i="24"/>
  <c r="Q360" i="24"/>
  <c r="Q359" i="24"/>
  <c r="Q358" i="24"/>
  <c r="Q357" i="24"/>
  <c r="Q356" i="24"/>
  <c r="Q355" i="24"/>
  <c r="Q354" i="24"/>
  <c r="Q353" i="24"/>
  <c r="Q352" i="24"/>
  <c r="Q351" i="24"/>
  <c r="Q350" i="24"/>
  <c r="Q349" i="24"/>
  <c r="Q348" i="24"/>
  <c r="Q347" i="24"/>
  <c r="Q346" i="24"/>
  <c r="Q345" i="24"/>
  <c r="Q344" i="24"/>
  <c r="Q343" i="24"/>
  <c r="Q342" i="24"/>
  <c r="Q341" i="24"/>
  <c r="Q340" i="24"/>
  <c r="Q339" i="24"/>
  <c r="Q338" i="24"/>
  <c r="Q337" i="24"/>
  <c r="Q336" i="24"/>
  <c r="Q335" i="24"/>
  <c r="Q334" i="24"/>
  <c r="Q333" i="24"/>
  <c r="Q332" i="24"/>
  <c r="Q331" i="24"/>
  <c r="Q330" i="24"/>
  <c r="Q329" i="24"/>
  <c r="Q328" i="24"/>
  <c r="Q327" i="24"/>
  <c r="Q326" i="24"/>
  <c r="Q325" i="24"/>
  <c r="Q324" i="24"/>
  <c r="Q323" i="24"/>
  <c r="Q322" i="24"/>
  <c r="Q321" i="24"/>
  <c r="Q320" i="24"/>
  <c r="Q319" i="24"/>
  <c r="Q318" i="24"/>
  <c r="Q317" i="24"/>
  <c r="Q316" i="24"/>
  <c r="Q315" i="24"/>
  <c r="Q314" i="24"/>
  <c r="Q313" i="24"/>
  <c r="Q312" i="24"/>
  <c r="Q311" i="24"/>
  <c r="Q310" i="24"/>
  <c r="Q309" i="24"/>
  <c r="Q308" i="24"/>
  <c r="Q307" i="24"/>
  <c r="Q306" i="24"/>
  <c r="Q305" i="24"/>
  <c r="Q304" i="24"/>
  <c r="Q303" i="24"/>
  <c r="Q301" i="24"/>
  <c r="Q300" i="24"/>
  <c r="Q299" i="24"/>
  <c r="Q297" i="24"/>
  <c r="Q296" i="24"/>
  <c r="Q295" i="24"/>
  <c r="Q294" i="24"/>
  <c r="Q293" i="24"/>
  <c r="Q292" i="24"/>
  <c r="Q291" i="24"/>
  <c r="Q290" i="24"/>
  <c r="Q289" i="24"/>
  <c r="Q288" i="24"/>
  <c r="Q287" i="24"/>
  <c r="Q286" i="24"/>
  <c r="Q284" i="24"/>
  <c r="Q283" i="24"/>
  <c r="Q282" i="24"/>
  <c r="Q281" i="24"/>
  <c r="Q280" i="24"/>
  <c r="Q279" i="24"/>
  <c r="Q278" i="24"/>
  <c r="Q277" i="24"/>
  <c r="Q276" i="24"/>
  <c r="Q275" i="24"/>
  <c r="Q274" i="24"/>
  <c r="Q273" i="24"/>
  <c r="Q272" i="24"/>
  <c r="Q271" i="24"/>
  <c r="Q270" i="24"/>
  <c r="Q269" i="24"/>
  <c r="Q268" i="24"/>
  <c r="Q267" i="24"/>
  <c r="Q266" i="24"/>
  <c r="Q265" i="24"/>
  <c r="Q264" i="24"/>
  <c r="Q263" i="24"/>
  <c r="Q262" i="24"/>
  <c r="Q261" i="24"/>
  <c r="Q260" i="24"/>
  <c r="Q259" i="24"/>
  <c r="Q258" i="24"/>
  <c r="Q257" i="24"/>
  <c r="Q256" i="24"/>
  <c r="Q255" i="24"/>
  <c r="Q254" i="24"/>
  <c r="Q253" i="24"/>
  <c r="Q252" i="24"/>
  <c r="Q251" i="24"/>
  <c r="Q250" i="24"/>
  <c r="Q249" i="24"/>
  <c r="Q248" i="24"/>
  <c r="Q247" i="24"/>
  <c r="Q246" i="24"/>
  <c r="Q245" i="24"/>
  <c r="Q244" i="24"/>
  <c r="Q243" i="24"/>
  <c r="Q242" i="24"/>
  <c r="Q241" i="24"/>
  <c r="Q240" i="24"/>
  <c r="Q239" i="24"/>
  <c r="Q238" i="24"/>
  <c r="Q237" i="24"/>
  <c r="Q236" i="24"/>
  <c r="Q235" i="24"/>
  <c r="Q234" i="24"/>
  <c r="Q233" i="24"/>
  <c r="Q232" i="24"/>
  <c r="Q231" i="24"/>
  <c r="Q230" i="24"/>
  <c r="Q229" i="24"/>
  <c r="Q228" i="24"/>
  <c r="Q227" i="24"/>
  <c r="Q226" i="24"/>
  <c r="Q225" i="24"/>
  <c r="Q224" i="24"/>
  <c r="Q223" i="24"/>
  <c r="Q222" i="24"/>
  <c r="Q221" i="24"/>
  <c r="Q220" i="24"/>
  <c r="Q219" i="24"/>
  <c r="Q218" i="24"/>
  <c r="Q217" i="24"/>
  <c r="Q216" i="24"/>
  <c r="Q215" i="24"/>
  <c r="Q214" i="24"/>
  <c r="Q213" i="24"/>
  <c r="Q212" i="24"/>
  <c r="Q211" i="24"/>
  <c r="Q210" i="24"/>
  <c r="Q209" i="24"/>
  <c r="Q208" i="24"/>
  <c r="Q207" i="24"/>
  <c r="Q206" i="24"/>
  <c r="Q205" i="24"/>
  <c r="Q204" i="24"/>
  <c r="Q203" i="24"/>
  <c r="Q202" i="24"/>
  <c r="Q201" i="24"/>
  <c r="Q200" i="24"/>
  <c r="Q199" i="24"/>
  <c r="Q198" i="24"/>
  <c r="Q197" i="24"/>
  <c r="Q196" i="24"/>
  <c r="Q195" i="24"/>
  <c r="Q194" i="24"/>
  <c r="Q193" i="24"/>
  <c r="Q192" i="24"/>
  <c r="Q191" i="24"/>
  <c r="Q190" i="24"/>
  <c r="Q189" i="24"/>
  <c r="Q188" i="24"/>
  <c r="Q187" i="24"/>
  <c r="Q186" i="24"/>
  <c r="Q185" i="24"/>
  <c r="Q184" i="24"/>
  <c r="Q183" i="24"/>
  <c r="Q182" i="24"/>
  <c r="Q181" i="24"/>
  <c r="Q180" i="24"/>
  <c r="Q179" i="24"/>
  <c r="Q178" i="24"/>
  <c r="Q177" i="24"/>
  <c r="Q176" i="24"/>
  <c r="Q175" i="24"/>
  <c r="Q174" i="24"/>
  <c r="Q173" i="24"/>
  <c r="Q172" i="24"/>
  <c r="Q171" i="24"/>
  <c r="Q170" i="24"/>
  <c r="Q169" i="24"/>
  <c r="Q168" i="24"/>
  <c r="Q167" i="24"/>
  <c r="Q166" i="24"/>
  <c r="Q165" i="24"/>
  <c r="Q164" i="24"/>
  <c r="Q163" i="24"/>
  <c r="Q162" i="24"/>
  <c r="Q161" i="24"/>
  <c r="Q160" i="24"/>
  <c r="Q159" i="24"/>
  <c r="Q158" i="24"/>
  <c r="Q157" i="24"/>
  <c r="Q156" i="24"/>
  <c r="Q155" i="24"/>
  <c r="Q154" i="24"/>
  <c r="Q153" i="24"/>
  <c r="Q152" i="24"/>
  <c r="Q151" i="24"/>
  <c r="Q150" i="24"/>
  <c r="Q149" i="24"/>
  <c r="Q148" i="24"/>
  <c r="Q147" i="24"/>
  <c r="Q146" i="24"/>
  <c r="Q145" i="24"/>
  <c r="Q144" i="24"/>
  <c r="Q143" i="24"/>
  <c r="Q142" i="24"/>
  <c r="Q141" i="24"/>
  <c r="Q140" i="24"/>
  <c r="Q139" i="24"/>
  <c r="Q138" i="24"/>
  <c r="Q137" i="24"/>
  <c r="Q136" i="24"/>
  <c r="Q135" i="24"/>
  <c r="Q134" i="24"/>
  <c r="Q133" i="24"/>
  <c r="Q132" i="24"/>
  <c r="Q131" i="24"/>
  <c r="Q130" i="24"/>
  <c r="Q129" i="24"/>
  <c r="Q128" i="24"/>
  <c r="Q127" i="24"/>
  <c r="Q126" i="24"/>
  <c r="Q125" i="24"/>
  <c r="Q124" i="24"/>
  <c r="Q123" i="24"/>
  <c r="Q122" i="24"/>
  <c r="Q120" i="24"/>
  <c r="Q119" i="24"/>
  <c r="Q118" i="24"/>
  <c r="Q117" i="24"/>
  <c r="Q116" i="24"/>
  <c r="Q115" i="24"/>
  <c r="Q114" i="24"/>
  <c r="Q113" i="24"/>
  <c r="Q112" i="24"/>
  <c r="Q111" i="24"/>
  <c r="Q110" i="24"/>
  <c r="Q109" i="24"/>
  <c r="Q107" i="24"/>
  <c r="Q106" i="24"/>
  <c r="Q105" i="24"/>
  <c r="Q104" i="24"/>
  <c r="Q103" i="24"/>
  <c r="Q102" i="24"/>
  <c r="Q101" i="24"/>
  <c r="Q100" i="24"/>
  <c r="Q99" i="24"/>
  <c r="Q98" i="24"/>
  <c r="Q97" i="24"/>
  <c r="Q96" i="24"/>
  <c r="Q95" i="24"/>
  <c r="Q94" i="24"/>
  <c r="Q93" i="24"/>
  <c r="Q92" i="24"/>
  <c r="Q91" i="24"/>
  <c r="Q90" i="24"/>
  <c r="Q89" i="24"/>
  <c r="Q88" i="24"/>
  <c r="Q87" i="24"/>
  <c r="Q86" i="24"/>
  <c r="Q85" i="24"/>
  <c r="Q84" i="24"/>
  <c r="Q83" i="24"/>
  <c r="Q82" i="24"/>
  <c r="Q81" i="24"/>
  <c r="Q80" i="24"/>
  <c r="Q79" i="24"/>
  <c r="Q78" i="24"/>
  <c r="Q77" i="24"/>
  <c r="Q76" i="24"/>
  <c r="Q75" i="24"/>
  <c r="Q74" i="24"/>
  <c r="Q73" i="24"/>
  <c r="Q72" i="24"/>
  <c r="Q71" i="24"/>
  <c r="Q70" i="24"/>
  <c r="Q69" i="24"/>
  <c r="Q68" i="24"/>
  <c r="Q67" i="24"/>
  <c r="Q66" i="24"/>
  <c r="Q65" i="24"/>
  <c r="Q64" i="24"/>
  <c r="Q63" i="24"/>
  <c r="Q62" i="24"/>
  <c r="Q61" i="24"/>
  <c r="Q60" i="24"/>
  <c r="Q59" i="24"/>
  <c r="Q58" i="24"/>
  <c r="Q57" i="24"/>
  <c r="Q56" i="24"/>
  <c r="Q55" i="24"/>
  <c r="Q54" i="24"/>
  <c r="Q53" i="24"/>
  <c r="Q52" i="24"/>
  <c r="Q51" i="24"/>
  <c r="Q50" i="24"/>
  <c r="Q49" i="24"/>
  <c r="Q48" i="24"/>
  <c r="Q47" i="24"/>
  <c r="Q46" i="24"/>
  <c r="Q45" i="24"/>
  <c r="Q44" i="24"/>
  <c r="Q43" i="24"/>
  <c r="Q42" i="24"/>
  <c r="Q41" i="24"/>
  <c r="Q40" i="24"/>
  <c r="Q39" i="24"/>
  <c r="Q38" i="24"/>
  <c r="Q37" i="24"/>
  <c r="Q36" i="24"/>
  <c r="Q35" i="24"/>
  <c r="Q34" i="24"/>
  <c r="Q33" i="24"/>
  <c r="Q32" i="24"/>
  <c r="Q31" i="24"/>
  <c r="Q30" i="24"/>
  <c r="Q29" i="24"/>
  <c r="Q28" i="24"/>
  <c r="Q27" i="24"/>
  <c r="Q26" i="24"/>
  <c r="Q25" i="24"/>
  <c r="Q24" i="24"/>
  <c r="Q23" i="24"/>
  <c r="Q22" i="24"/>
  <c r="Q21" i="24"/>
  <c r="Q20" i="24"/>
  <c r="Q19" i="24"/>
  <c r="Q18" i="24"/>
  <c r="Q17" i="24"/>
  <c r="Q16" i="24"/>
  <c r="Q15" i="24"/>
  <c r="Q14" i="24"/>
  <c r="Q13" i="24"/>
  <c r="Q12" i="24"/>
  <c r="Q11" i="24"/>
  <c r="Q10" i="24"/>
  <c r="AA10" i="23"/>
  <c r="AA29" i="23" s="1"/>
  <c r="P1974" i="24"/>
  <c r="P1973" i="24"/>
  <c r="P1972" i="24"/>
  <c r="P1971" i="24"/>
  <c r="P1970" i="24"/>
  <c r="P1969" i="24"/>
  <c r="P1968" i="24"/>
  <c r="P1967" i="24"/>
  <c r="P1966" i="24"/>
  <c r="P1965" i="24"/>
  <c r="P1964" i="24"/>
  <c r="P1963" i="24"/>
  <c r="P1962" i="24"/>
  <c r="P1961" i="24"/>
  <c r="P1960" i="24"/>
  <c r="P1959" i="24"/>
  <c r="P1958" i="24"/>
  <c r="P1957" i="24"/>
  <c r="P1956" i="24"/>
  <c r="P1955" i="24"/>
  <c r="P1954" i="24"/>
  <c r="P1953" i="24"/>
  <c r="P1952" i="24"/>
  <c r="P1951" i="24"/>
  <c r="P1950" i="24"/>
  <c r="P1949" i="24"/>
  <c r="P1948" i="24"/>
  <c r="P1947" i="24"/>
  <c r="P1946" i="24"/>
  <c r="P1945" i="24"/>
  <c r="P1944" i="24"/>
  <c r="P1943" i="24"/>
  <c r="P1942" i="24"/>
  <c r="P1941" i="24"/>
  <c r="P1940" i="24"/>
  <c r="P1939" i="24"/>
  <c r="P1938" i="24"/>
  <c r="P1937" i="24"/>
  <c r="P1936" i="24"/>
  <c r="P1935" i="24"/>
  <c r="P1934" i="24"/>
  <c r="P1933" i="24"/>
  <c r="P1932" i="24"/>
  <c r="P1931" i="24"/>
  <c r="P1930" i="24"/>
  <c r="P1929" i="24"/>
  <c r="P1928" i="24"/>
  <c r="P1927" i="24"/>
  <c r="P1926" i="24"/>
  <c r="P1925" i="24"/>
  <c r="P1924" i="24"/>
  <c r="P1923" i="24"/>
  <c r="P1922" i="24"/>
  <c r="P1921" i="24"/>
  <c r="P1920" i="24"/>
  <c r="P1919" i="24"/>
  <c r="P1918" i="24"/>
  <c r="P1917" i="24"/>
  <c r="P1916" i="24"/>
  <c r="P1915" i="24"/>
  <c r="P1914" i="24"/>
  <c r="P1913" i="24"/>
  <c r="P1912" i="24"/>
  <c r="P1911" i="24"/>
  <c r="P1910" i="24"/>
  <c r="P1909" i="24"/>
  <c r="P1908" i="24"/>
  <c r="P1907" i="24"/>
  <c r="P1906" i="24"/>
  <c r="P1905" i="24"/>
  <c r="P1904" i="24"/>
  <c r="P1903" i="24"/>
  <c r="P1902" i="24"/>
  <c r="P1901" i="24"/>
  <c r="P1900" i="24"/>
  <c r="P1899" i="24"/>
  <c r="P1898" i="24"/>
  <c r="P1897" i="24"/>
  <c r="P1896" i="24"/>
  <c r="P1895" i="24"/>
  <c r="P1894" i="24"/>
  <c r="P1893" i="24"/>
  <c r="P1892" i="24"/>
  <c r="P1891" i="24"/>
  <c r="P1890" i="24"/>
  <c r="P1889" i="24"/>
  <c r="P1888" i="24"/>
  <c r="P1887" i="24"/>
  <c r="P1886" i="24"/>
  <c r="P1885" i="24"/>
  <c r="P1884" i="24"/>
  <c r="P1883" i="24"/>
  <c r="P1882" i="24"/>
  <c r="P1881" i="24"/>
  <c r="P1880" i="24"/>
  <c r="P1879" i="24"/>
  <c r="P1878" i="24"/>
  <c r="P1877" i="24"/>
  <c r="P1876" i="24"/>
  <c r="P1875" i="24"/>
  <c r="P1874" i="24"/>
  <c r="P1873" i="24"/>
  <c r="P1872" i="24"/>
  <c r="P1871" i="24"/>
  <c r="P1870" i="24"/>
  <c r="P1869" i="24"/>
  <c r="P1868" i="24"/>
  <c r="P1867" i="24"/>
  <c r="P1866" i="24"/>
  <c r="P1865" i="24"/>
  <c r="P1864" i="24"/>
  <c r="P1863" i="24"/>
  <c r="P1862" i="24"/>
  <c r="P1861" i="24"/>
  <c r="P1860" i="24"/>
  <c r="P1859" i="24"/>
  <c r="P1858" i="24"/>
  <c r="P1857" i="24"/>
  <c r="P1856" i="24"/>
  <c r="P1855" i="24"/>
  <c r="P1854" i="24"/>
  <c r="P1853" i="24"/>
  <c r="P1852" i="24"/>
  <c r="P1851" i="24"/>
  <c r="P1850" i="24"/>
  <c r="P1849" i="24"/>
  <c r="P1848" i="24"/>
  <c r="P1847" i="24"/>
  <c r="P1846" i="24"/>
  <c r="P1845" i="24"/>
  <c r="P1844" i="24"/>
  <c r="P1843" i="24"/>
  <c r="P1842" i="24"/>
  <c r="P1841" i="24"/>
  <c r="P1840" i="24"/>
  <c r="P1839" i="24"/>
  <c r="P1838" i="24"/>
  <c r="P1837" i="24"/>
  <c r="P1836" i="24"/>
  <c r="P1835" i="24"/>
  <c r="P1834" i="24"/>
  <c r="P1833" i="24"/>
  <c r="P1832" i="24"/>
  <c r="P1831" i="24"/>
  <c r="P1830" i="24"/>
  <c r="P1829" i="24"/>
  <c r="P1828" i="24"/>
  <c r="P1827" i="24"/>
  <c r="P1826" i="24"/>
  <c r="P1825" i="24"/>
  <c r="P1824" i="24"/>
  <c r="P1823" i="24"/>
  <c r="P1822" i="24"/>
  <c r="P1821" i="24"/>
  <c r="P1820" i="24"/>
  <c r="P1819" i="24"/>
  <c r="P1818" i="24"/>
  <c r="P1817" i="24"/>
  <c r="P1816" i="24"/>
  <c r="P1815" i="24"/>
  <c r="P1814" i="24"/>
  <c r="P1813" i="24"/>
  <c r="P1812" i="24"/>
  <c r="P1811" i="24"/>
  <c r="P1810" i="24"/>
  <c r="P1809" i="24"/>
  <c r="P1808" i="24"/>
  <c r="P1807" i="24"/>
  <c r="P1806" i="24"/>
  <c r="P1805" i="24"/>
  <c r="P1804" i="24"/>
  <c r="P1803" i="24"/>
  <c r="P1802" i="24"/>
  <c r="P1801" i="24"/>
  <c r="P1800" i="24"/>
  <c r="P1799" i="24"/>
  <c r="P1798" i="24"/>
  <c r="P1797" i="24"/>
  <c r="P1796" i="24"/>
  <c r="P1795" i="24"/>
  <c r="P1794" i="24"/>
  <c r="P1793" i="24"/>
  <c r="P1792" i="24"/>
  <c r="P1791" i="24"/>
  <c r="P1790" i="24"/>
  <c r="P1789" i="24"/>
  <c r="P1788" i="24"/>
  <c r="P1787" i="24"/>
  <c r="P1786" i="24"/>
  <c r="P1785" i="24"/>
  <c r="P1784" i="24"/>
  <c r="P1783" i="24"/>
  <c r="P1782" i="24"/>
  <c r="P1781" i="24"/>
  <c r="P1780" i="24"/>
  <c r="P1779" i="24"/>
  <c r="P1778" i="24"/>
  <c r="P1777" i="24"/>
  <c r="P1776" i="24"/>
  <c r="P1775" i="24"/>
  <c r="P1774" i="24"/>
  <c r="P1773" i="24"/>
  <c r="P1772" i="24"/>
  <c r="P1771" i="24"/>
  <c r="P1770" i="24"/>
  <c r="P1769" i="24"/>
  <c r="P1768" i="24"/>
  <c r="P1767" i="24"/>
  <c r="P1766" i="24"/>
  <c r="P1765" i="24"/>
  <c r="P1764" i="24"/>
  <c r="P1763" i="24"/>
  <c r="P1762" i="24"/>
  <c r="P1761" i="24"/>
  <c r="P1760" i="24"/>
  <c r="P1759" i="24"/>
  <c r="P1758" i="24"/>
  <c r="P1757" i="24"/>
  <c r="P1756" i="24"/>
  <c r="P1755" i="24"/>
  <c r="P1754" i="24"/>
  <c r="P1753" i="24"/>
  <c r="P1752" i="24"/>
  <c r="P1751" i="24"/>
  <c r="P1750" i="24"/>
  <c r="P1749" i="24"/>
  <c r="P1748" i="24"/>
  <c r="P1747" i="24"/>
  <c r="P1746" i="24"/>
  <c r="P1745" i="24"/>
  <c r="P1744" i="24"/>
  <c r="P1743" i="24"/>
  <c r="P1742" i="24"/>
  <c r="P1741" i="24"/>
  <c r="P1740" i="24"/>
  <c r="P1739" i="24"/>
  <c r="P1738" i="24"/>
  <c r="P1737" i="24"/>
  <c r="P1736" i="24"/>
  <c r="P1735" i="24"/>
  <c r="P1734" i="24"/>
  <c r="P1733" i="24"/>
  <c r="P1732" i="24"/>
  <c r="P1731" i="24"/>
  <c r="P1730" i="24"/>
  <c r="P1729" i="24"/>
  <c r="P1728" i="24"/>
  <c r="P1727" i="24"/>
  <c r="P1726" i="24"/>
  <c r="P1725" i="24"/>
  <c r="P1724" i="24"/>
  <c r="P1723" i="24"/>
  <c r="P1722" i="24"/>
  <c r="P1721" i="24"/>
  <c r="P1720" i="24"/>
  <c r="P1719" i="24"/>
  <c r="P1718" i="24"/>
  <c r="P1717" i="24"/>
  <c r="P1716" i="24"/>
  <c r="P1715" i="24"/>
  <c r="P1714" i="24"/>
  <c r="P1713" i="24"/>
  <c r="P1712" i="24"/>
  <c r="P1711" i="24"/>
  <c r="P1710" i="24"/>
  <c r="P1709" i="24"/>
  <c r="P1708" i="24"/>
  <c r="P1707" i="24"/>
  <c r="P1706" i="24"/>
  <c r="P1705" i="24"/>
  <c r="P1704" i="24"/>
  <c r="P1703" i="24"/>
  <c r="P1702" i="24"/>
  <c r="P1701" i="24"/>
  <c r="P1700" i="24"/>
  <c r="P1699" i="24"/>
  <c r="P1698" i="24"/>
  <c r="P1697" i="24"/>
  <c r="P1696" i="24"/>
  <c r="P1695" i="24"/>
  <c r="P1694" i="24"/>
  <c r="P1693" i="24"/>
  <c r="P1692" i="24"/>
  <c r="P1691" i="24"/>
  <c r="P1690" i="24"/>
  <c r="P1689" i="24"/>
  <c r="P1688" i="24"/>
  <c r="P1687" i="24"/>
  <c r="P1686" i="24"/>
  <c r="P1685" i="24"/>
  <c r="P1684" i="24"/>
  <c r="P1683" i="24"/>
  <c r="P1682" i="24"/>
  <c r="P1681" i="24"/>
  <c r="P1680" i="24"/>
  <c r="P1679" i="24"/>
  <c r="P1678" i="24"/>
  <c r="P1677" i="24"/>
  <c r="P1676" i="24"/>
  <c r="P1675" i="24"/>
  <c r="P1674" i="24"/>
  <c r="P1673" i="24"/>
  <c r="P1672" i="24"/>
  <c r="P1671" i="24"/>
  <c r="P1670" i="24"/>
  <c r="P1669" i="24"/>
  <c r="P1668" i="24"/>
  <c r="P1667" i="24"/>
  <c r="P1666" i="24"/>
  <c r="P1665" i="24"/>
  <c r="P1664" i="24"/>
  <c r="P1663" i="24"/>
  <c r="P1662" i="24"/>
  <c r="P1661" i="24"/>
  <c r="P1660" i="24"/>
  <c r="P1659" i="24"/>
  <c r="P1658" i="24"/>
  <c r="P1657" i="24"/>
  <c r="P1656" i="24"/>
  <c r="P1655" i="24"/>
  <c r="P1654" i="24"/>
  <c r="P1653" i="24"/>
  <c r="P1652" i="24"/>
  <c r="P1651" i="24"/>
  <c r="P1650" i="24"/>
  <c r="P1649" i="24"/>
  <c r="P1648" i="24"/>
  <c r="P1647" i="24"/>
  <c r="P1646" i="24"/>
  <c r="P1645" i="24"/>
  <c r="P1644" i="24"/>
  <c r="P1643" i="24"/>
  <c r="P1642" i="24"/>
  <c r="P1641" i="24"/>
  <c r="P1640" i="24"/>
  <c r="P1639" i="24"/>
  <c r="P1638" i="24"/>
  <c r="P1637" i="24"/>
  <c r="P1636" i="24"/>
  <c r="P1635" i="24"/>
  <c r="P1634" i="24"/>
  <c r="P1633" i="24"/>
  <c r="P1632" i="24"/>
  <c r="P1631" i="24"/>
  <c r="P1630" i="24"/>
  <c r="P1629" i="24"/>
  <c r="P1628" i="24"/>
  <c r="P1627" i="24"/>
  <c r="P1626" i="24"/>
  <c r="P1625" i="24"/>
  <c r="P1624" i="24"/>
  <c r="P1623" i="24"/>
  <c r="P1622" i="24"/>
  <c r="P1621" i="24"/>
  <c r="P1620" i="24"/>
  <c r="P1619" i="24"/>
  <c r="P1618" i="24"/>
  <c r="P1617" i="24"/>
  <c r="P1616" i="24"/>
  <c r="P1615" i="24"/>
  <c r="P1614" i="24"/>
  <c r="P1613" i="24"/>
  <c r="P1612" i="24"/>
  <c r="P1611" i="24"/>
  <c r="P1610" i="24"/>
  <c r="P1609" i="24"/>
  <c r="P1608" i="24"/>
  <c r="P1607" i="24"/>
  <c r="P1606" i="24"/>
  <c r="P1605" i="24"/>
  <c r="P1604" i="24"/>
  <c r="P1603" i="24"/>
  <c r="P1602" i="24"/>
  <c r="P1601" i="24"/>
  <c r="P1600" i="24"/>
  <c r="P1599" i="24"/>
  <c r="P1598" i="24"/>
  <c r="P1597" i="24"/>
  <c r="P1596" i="24"/>
  <c r="P1595" i="24"/>
  <c r="P1594" i="24"/>
  <c r="P1593" i="24"/>
  <c r="P1592" i="24"/>
  <c r="P1591" i="24"/>
  <c r="P1590" i="24"/>
  <c r="P1589" i="24"/>
  <c r="P1588" i="24"/>
  <c r="P1587" i="24"/>
  <c r="P1586" i="24"/>
  <c r="P1585" i="24"/>
  <c r="P1584" i="24"/>
  <c r="P1583" i="24"/>
  <c r="P1582" i="24"/>
  <c r="P1581" i="24"/>
  <c r="P1580" i="24"/>
  <c r="P1579" i="24"/>
  <c r="P1578" i="24"/>
  <c r="P1577" i="24"/>
  <c r="P1576" i="24"/>
  <c r="P1575" i="24"/>
  <c r="P1574" i="24"/>
  <c r="P1573" i="24"/>
  <c r="P1572" i="24"/>
  <c r="P1571" i="24"/>
  <c r="P1570" i="24"/>
  <c r="P1569" i="24"/>
  <c r="P1568" i="24"/>
  <c r="P1567" i="24"/>
  <c r="P1566" i="24"/>
  <c r="P1565" i="24"/>
  <c r="P1564" i="24"/>
  <c r="P1563" i="24"/>
  <c r="P1562" i="24"/>
  <c r="P1561" i="24"/>
  <c r="P1560" i="24"/>
  <c r="P1559" i="24"/>
  <c r="P1558" i="24"/>
  <c r="P1557" i="24"/>
  <c r="P1556" i="24"/>
  <c r="P1555" i="24"/>
  <c r="P1554" i="24"/>
  <c r="P1553" i="24"/>
  <c r="P1552" i="24"/>
  <c r="P1551" i="24"/>
  <c r="P1550" i="24"/>
  <c r="P1549" i="24"/>
  <c r="P1548" i="24"/>
  <c r="P1547" i="24"/>
  <c r="P1546" i="24"/>
  <c r="P1545" i="24"/>
  <c r="P1544" i="24"/>
  <c r="P1543" i="24"/>
  <c r="P1542" i="24"/>
  <c r="P1541" i="24"/>
  <c r="P1540" i="24"/>
  <c r="P1539" i="24"/>
  <c r="P1538" i="24"/>
  <c r="P1537" i="24"/>
  <c r="P1536" i="24"/>
  <c r="P1535" i="24"/>
  <c r="P1534" i="24"/>
  <c r="P1533" i="24"/>
  <c r="P1532" i="24"/>
  <c r="P1531" i="24"/>
  <c r="P1530" i="24"/>
  <c r="P1529" i="24"/>
  <c r="P1528" i="24"/>
  <c r="P1527" i="24"/>
  <c r="P1526" i="24"/>
  <c r="P1525" i="24"/>
  <c r="P1524" i="24"/>
  <c r="P1523" i="24"/>
  <c r="P1522" i="24"/>
  <c r="P1521" i="24"/>
  <c r="P1520" i="24"/>
  <c r="P1519" i="24"/>
  <c r="P1518" i="24"/>
  <c r="P1517" i="24"/>
  <c r="P1516" i="24"/>
  <c r="P1515" i="24"/>
  <c r="P1514" i="24"/>
  <c r="P1513" i="24"/>
  <c r="P1512" i="24"/>
  <c r="P1511" i="24"/>
  <c r="P1510" i="24"/>
  <c r="P1509" i="24"/>
  <c r="P1508" i="24"/>
  <c r="P1507" i="24"/>
  <c r="P1506" i="24"/>
  <c r="P1505" i="24"/>
  <c r="P1504" i="24"/>
  <c r="P1503" i="24"/>
  <c r="P1502" i="24"/>
  <c r="P1501" i="24"/>
  <c r="P1500" i="24"/>
  <c r="P1499" i="24"/>
  <c r="P1498" i="24"/>
  <c r="P1497" i="24"/>
  <c r="P1496" i="24"/>
  <c r="P1495" i="24"/>
  <c r="P1494" i="24"/>
  <c r="P1493" i="24"/>
  <c r="P1492" i="24"/>
  <c r="P1491" i="24"/>
  <c r="P1490" i="24"/>
  <c r="P1489" i="24"/>
  <c r="P1488" i="24"/>
  <c r="P1487" i="24"/>
  <c r="P1486" i="24"/>
  <c r="P1485" i="24"/>
  <c r="P1484" i="24"/>
  <c r="P1483" i="24"/>
  <c r="P1482" i="24"/>
  <c r="P1481" i="24"/>
  <c r="P1480" i="24"/>
  <c r="P1479" i="24"/>
  <c r="P1478" i="24"/>
  <c r="P1477" i="24"/>
  <c r="P1476" i="24"/>
  <c r="P1475" i="24"/>
  <c r="P1474" i="24"/>
  <c r="P1473" i="24"/>
  <c r="P1472" i="24"/>
  <c r="P1471" i="24"/>
  <c r="P1470" i="24"/>
  <c r="P1469" i="24"/>
  <c r="P1468" i="24"/>
  <c r="P1467" i="24"/>
  <c r="P1466" i="24"/>
  <c r="P1465" i="24"/>
  <c r="P1464" i="24"/>
  <c r="P1463" i="24"/>
  <c r="P1462" i="24"/>
  <c r="P1461" i="24"/>
  <c r="P1460" i="24"/>
  <c r="P1459" i="24"/>
  <c r="P1458" i="24"/>
  <c r="P1457" i="24"/>
  <c r="P1456" i="24"/>
  <c r="P1455" i="24"/>
  <c r="P1454" i="24"/>
  <c r="P1453" i="24"/>
  <c r="P1452" i="24"/>
  <c r="P1451" i="24"/>
  <c r="P1450" i="24"/>
  <c r="P1449" i="24"/>
  <c r="P1448" i="24"/>
  <c r="P1447" i="24"/>
  <c r="P1446" i="24"/>
  <c r="P1445" i="24"/>
  <c r="P1444" i="24"/>
  <c r="P1443" i="24"/>
  <c r="P1442" i="24"/>
  <c r="P1441" i="24"/>
  <c r="P1440" i="24"/>
  <c r="P1439" i="24"/>
  <c r="P1438" i="24"/>
  <c r="P1437" i="24"/>
  <c r="P1436" i="24"/>
  <c r="P1435" i="24"/>
  <c r="P1434" i="24"/>
  <c r="P1433" i="24"/>
  <c r="P1432" i="24"/>
  <c r="P1431" i="24"/>
  <c r="P1430" i="24"/>
  <c r="P1429" i="24"/>
  <c r="P1428" i="24"/>
  <c r="P1427" i="24"/>
  <c r="P1426" i="24"/>
  <c r="P1425" i="24"/>
  <c r="P1424" i="24"/>
  <c r="P1423" i="24"/>
  <c r="P1422" i="24"/>
  <c r="P1421" i="24"/>
  <c r="P1420" i="24"/>
  <c r="P1419" i="24"/>
  <c r="P1418" i="24"/>
  <c r="P1417" i="24"/>
  <c r="P1416" i="24"/>
  <c r="P1415" i="24"/>
  <c r="P1414" i="24"/>
  <c r="P1413" i="24"/>
  <c r="P1412" i="24"/>
  <c r="P1411" i="24"/>
  <c r="P1410" i="24"/>
  <c r="P1409" i="24"/>
  <c r="P1408" i="24"/>
  <c r="P1407" i="24"/>
  <c r="P1406" i="24"/>
  <c r="P1405" i="24"/>
  <c r="P1404" i="24"/>
  <c r="P1403" i="24"/>
  <c r="P1402" i="24"/>
  <c r="P1401" i="24"/>
  <c r="P1400" i="24"/>
  <c r="P1399" i="24"/>
  <c r="P1398" i="24"/>
  <c r="P1397" i="24"/>
  <c r="P1396" i="24"/>
  <c r="P1395" i="24"/>
  <c r="P1394" i="24"/>
  <c r="P1393" i="24"/>
  <c r="P1392" i="24"/>
  <c r="P1391" i="24"/>
  <c r="P1390" i="24"/>
  <c r="P1389" i="24"/>
  <c r="P1388" i="24"/>
  <c r="P1387" i="24"/>
  <c r="P1386" i="24"/>
  <c r="P1385" i="24"/>
  <c r="P1384" i="24"/>
  <c r="P1383" i="24"/>
  <c r="P1382" i="24"/>
  <c r="P1381" i="24"/>
  <c r="P1380" i="24"/>
  <c r="P1379" i="24"/>
  <c r="P1378" i="24"/>
  <c r="P1377" i="24"/>
  <c r="P1376" i="24"/>
  <c r="P1375" i="24"/>
  <c r="P1374" i="24"/>
  <c r="P1373" i="24"/>
  <c r="P1372" i="24"/>
  <c r="P1371" i="24"/>
  <c r="P1370" i="24"/>
  <c r="P1369" i="24"/>
  <c r="P1368" i="24"/>
  <c r="P1367" i="24"/>
  <c r="P1366" i="24"/>
  <c r="P1365" i="24"/>
  <c r="P1364" i="24"/>
  <c r="P1363" i="24"/>
  <c r="P1362" i="24"/>
  <c r="P1361" i="24"/>
  <c r="P1360" i="24"/>
  <c r="P1359" i="24"/>
  <c r="P1358" i="24"/>
  <c r="P1357" i="24"/>
  <c r="P1356" i="24"/>
  <c r="P1355" i="24"/>
  <c r="P1354" i="24"/>
  <c r="P1353" i="24"/>
  <c r="P1352" i="24"/>
  <c r="P1351" i="24"/>
  <c r="P1350" i="24"/>
  <c r="P1349" i="24"/>
  <c r="P1348" i="24"/>
  <c r="P1347" i="24"/>
  <c r="P1346" i="24"/>
  <c r="P1345" i="24"/>
  <c r="P1344" i="24"/>
  <c r="P1343" i="24"/>
  <c r="P1342" i="24"/>
  <c r="P1341" i="24"/>
  <c r="P1340" i="24"/>
  <c r="P1339" i="24"/>
  <c r="P1338" i="24"/>
  <c r="P1337" i="24"/>
  <c r="P1336" i="24"/>
  <c r="P1335" i="24"/>
  <c r="P1334" i="24"/>
  <c r="P1333" i="24"/>
  <c r="P1332" i="24"/>
  <c r="P1331" i="24"/>
  <c r="P1330" i="24"/>
  <c r="P1329" i="24"/>
  <c r="P1328" i="24"/>
  <c r="P1327" i="24"/>
  <c r="P1326" i="24"/>
  <c r="P1325" i="24"/>
  <c r="P1324" i="24"/>
  <c r="P1323" i="24"/>
  <c r="P1322" i="24"/>
  <c r="P1321" i="24"/>
  <c r="P1320" i="24"/>
  <c r="P1319" i="24"/>
  <c r="P1318" i="24"/>
  <c r="P1317" i="24"/>
  <c r="P1316" i="24"/>
  <c r="P1315" i="24"/>
  <c r="P1314" i="24"/>
  <c r="P1313" i="24"/>
  <c r="P1312" i="24"/>
  <c r="P1311" i="24"/>
  <c r="P1310" i="24"/>
  <c r="P1309" i="24"/>
  <c r="P1308" i="24"/>
  <c r="P1307" i="24"/>
  <c r="P1306" i="24"/>
  <c r="P1305" i="24"/>
  <c r="P1304" i="24"/>
  <c r="P1303" i="24"/>
  <c r="P1302" i="24"/>
  <c r="P1301" i="24"/>
  <c r="P1300" i="24"/>
  <c r="P1299" i="24"/>
  <c r="P1298" i="24"/>
  <c r="P1297" i="24"/>
  <c r="P1296" i="24"/>
  <c r="P1295" i="24"/>
  <c r="P1294" i="24"/>
  <c r="P1293" i="24"/>
  <c r="P1292" i="24"/>
  <c r="P1291" i="24"/>
  <c r="P1290" i="24"/>
  <c r="P1289" i="24"/>
  <c r="P1288" i="24"/>
  <c r="P1287" i="24"/>
  <c r="P1286" i="24"/>
  <c r="P1285" i="24"/>
  <c r="P1284" i="24"/>
  <c r="P1283" i="24"/>
  <c r="P1282" i="24"/>
  <c r="P1281" i="24"/>
  <c r="P1280" i="24"/>
  <c r="P1279" i="24"/>
  <c r="P1278" i="24"/>
  <c r="P1277" i="24"/>
  <c r="P1276" i="24"/>
  <c r="P1275" i="24"/>
  <c r="P1274" i="24"/>
  <c r="P1273" i="24"/>
  <c r="P1272" i="24"/>
  <c r="P1271" i="24"/>
  <c r="P1270" i="24"/>
  <c r="P1269" i="24"/>
  <c r="P1268" i="24"/>
  <c r="P1267" i="24"/>
  <c r="P1266" i="24"/>
  <c r="P1265" i="24"/>
  <c r="P1264" i="24"/>
  <c r="P1263" i="24"/>
  <c r="P1262" i="24"/>
  <c r="P1261" i="24"/>
  <c r="P1260" i="24"/>
  <c r="P1259" i="24"/>
  <c r="P1258" i="24"/>
  <c r="P1257" i="24"/>
  <c r="P1256" i="24"/>
  <c r="P1255" i="24"/>
  <c r="P1254" i="24"/>
  <c r="P1253" i="24"/>
  <c r="P1252" i="24"/>
  <c r="P1251" i="24"/>
  <c r="P1250" i="24"/>
  <c r="P1249" i="24"/>
  <c r="P1248" i="24"/>
  <c r="P1247" i="24"/>
  <c r="P1246" i="24"/>
  <c r="P1245" i="24"/>
  <c r="P1244" i="24"/>
  <c r="P1243" i="24"/>
  <c r="P1242" i="24"/>
  <c r="P1241" i="24"/>
  <c r="P1240" i="24"/>
  <c r="P1239" i="24"/>
  <c r="P1238" i="24"/>
  <c r="P1237" i="24"/>
  <c r="P1236" i="24"/>
  <c r="P1235" i="24"/>
  <c r="P1234" i="24"/>
  <c r="P1233" i="24"/>
  <c r="P1232" i="24"/>
  <c r="P1231" i="24"/>
  <c r="P1230" i="24"/>
  <c r="P1229" i="24"/>
  <c r="P1228" i="24"/>
  <c r="P1227" i="24"/>
  <c r="P1226" i="24"/>
  <c r="P1225" i="24"/>
  <c r="P1224" i="24"/>
  <c r="P1223" i="24"/>
  <c r="P1222" i="24"/>
  <c r="P1221" i="24"/>
  <c r="P1220" i="24"/>
  <c r="P1219" i="24"/>
  <c r="P1218" i="24"/>
  <c r="P1217" i="24"/>
  <c r="P1216" i="24"/>
  <c r="P1215" i="24"/>
  <c r="P1214" i="24"/>
  <c r="P1213" i="24"/>
  <c r="P1212" i="24"/>
  <c r="P1211" i="24"/>
  <c r="P1210" i="24"/>
  <c r="P1209" i="24"/>
  <c r="P1208" i="24"/>
  <c r="P1207" i="24"/>
  <c r="P1206" i="24"/>
  <c r="P1205" i="24"/>
  <c r="P1204" i="24"/>
  <c r="P1203" i="24"/>
  <c r="P1202" i="24"/>
  <c r="P1201" i="24"/>
  <c r="P1200" i="24"/>
  <c r="P1199" i="24"/>
  <c r="P1198" i="24"/>
  <c r="P1197" i="24"/>
  <c r="P1196" i="24"/>
  <c r="P1195" i="24"/>
  <c r="P1194" i="24"/>
  <c r="P1193" i="24"/>
  <c r="P1192" i="24"/>
  <c r="P1191" i="24"/>
  <c r="P1190" i="24"/>
  <c r="P1189" i="24"/>
  <c r="P1188" i="24"/>
  <c r="P1187" i="24"/>
  <c r="P1186" i="24"/>
  <c r="P1185" i="24"/>
  <c r="P1184" i="24"/>
  <c r="P1183" i="24"/>
  <c r="P1182" i="24"/>
  <c r="P1181" i="24"/>
  <c r="P1180" i="24"/>
  <c r="P1179" i="24"/>
  <c r="P1178" i="24"/>
  <c r="P1177" i="24"/>
  <c r="P1176" i="24"/>
  <c r="P1175" i="24"/>
  <c r="P1174" i="24"/>
  <c r="P1173" i="24"/>
  <c r="P1172" i="24"/>
  <c r="P1171" i="24"/>
  <c r="P1170" i="24"/>
  <c r="P1169" i="24"/>
  <c r="P1168" i="24"/>
  <c r="P1167" i="24"/>
  <c r="P1166" i="24"/>
  <c r="P1165" i="24"/>
  <c r="P1164" i="24"/>
  <c r="P1163" i="24"/>
  <c r="P1162" i="24"/>
  <c r="P1161" i="24"/>
  <c r="P1160" i="24"/>
  <c r="P1159" i="24"/>
  <c r="P1158" i="24"/>
  <c r="P1157" i="24"/>
  <c r="P1156" i="24"/>
  <c r="P1155" i="24"/>
  <c r="P1154" i="24"/>
  <c r="P1153" i="24"/>
  <c r="P1152" i="24"/>
  <c r="P1151" i="24"/>
  <c r="P1150" i="24"/>
  <c r="P1149" i="24"/>
  <c r="P1148" i="24"/>
  <c r="P1147" i="24"/>
  <c r="P1146" i="24"/>
  <c r="P1145" i="24"/>
  <c r="P1144" i="24"/>
  <c r="P1143" i="24"/>
  <c r="P1142" i="24"/>
  <c r="P1141" i="24"/>
  <c r="P1140" i="24"/>
  <c r="P1139" i="24"/>
  <c r="P1138" i="24"/>
  <c r="P1137" i="24"/>
  <c r="P1136" i="24"/>
  <c r="P1135" i="24"/>
  <c r="P1134" i="24"/>
  <c r="P1133" i="24"/>
  <c r="P1132" i="24"/>
  <c r="P1131" i="24"/>
  <c r="P1130" i="24"/>
  <c r="P1129" i="24"/>
  <c r="P1128" i="24"/>
  <c r="P1127" i="24"/>
  <c r="P1126" i="24"/>
  <c r="P1125" i="24"/>
  <c r="P1124" i="24"/>
  <c r="P1123" i="24"/>
  <c r="P1122" i="24"/>
  <c r="P1121" i="24"/>
  <c r="P1120" i="24"/>
  <c r="P1119" i="24"/>
  <c r="P1118" i="24"/>
  <c r="P1117" i="24"/>
  <c r="P1116" i="24"/>
  <c r="P1115" i="24"/>
  <c r="P1114" i="24"/>
  <c r="P1113" i="24"/>
  <c r="P1112" i="24"/>
  <c r="P1111" i="24"/>
  <c r="P1110" i="24"/>
  <c r="P1109" i="24"/>
  <c r="P1108" i="24"/>
  <c r="P1107" i="24"/>
  <c r="P1106" i="24"/>
  <c r="P1105" i="24"/>
  <c r="P1104" i="24"/>
  <c r="P1103" i="24"/>
  <c r="P1102" i="24"/>
  <c r="P1101" i="24"/>
  <c r="P1100" i="24"/>
  <c r="P1099" i="24"/>
  <c r="P1098" i="24"/>
  <c r="P1097" i="24"/>
  <c r="P1096" i="24"/>
  <c r="P1095" i="24"/>
  <c r="P1094" i="24"/>
  <c r="P1093" i="24"/>
  <c r="P1092" i="24"/>
  <c r="P1091" i="24"/>
  <c r="P1090" i="24"/>
  <c r="P1089" i="24"/>
  <c r="P1088" i="24"/>
  <c r="P1087" i="24"/>
  <c r="P1086" i="24"/>
  <c r="P1085" i="24"/>
  <c r="P1084" i="24"/>
  <c r="P1083" i="24"/>
  <c r="P1082" i="24"/>
  <c r="P1081" i="24"/>
  <c r="P1080" i="24"/>
  <c r="P1079" i="24"/>
  <c r="P1078" i="24"/>
  <c r="P1077" i="24"/>
  <c r="P1076" i="24"/>
  <c r="P1075" i="24"/>
  <c r="P1074" i="24"/>
  <c r="P1073" i="24"/>
  <c r="P1072" i="24"/>
  <c r="P1071" i="24"/>
  <c r="P1070" i="24"/>
  <c r="P1069" i="24"/>
  <c r="P1068" i="24"/>
  <c r="P1067" i="24"/>
  <c r="P1066" i="24"/>
  <c r="P1065" i="24"/>
  <c r="P1064" i="24"/>
  <c r="P1063" i="24"/>
  <c r="P1062" i="24"/>
  <c r="P1061" i="24"/>
  <c r="P1060" i="24"/>
  <c r="P1059" i="24"/>
  <c r="P1058" i="24"/>
  <c r="P1057" i="24"/>
  <c r="P1056" i="24"/>
  <c r="P1055" i="24"/>
  <c r="P1054" i="24"/>
  <c r="P1053" i="24"/>
  <c r="P1052" i="24"/>
  <c r="P1051" i="24"/>
  <c r="P1050" i="24"/>
  <c r="P1049" i="24"/>
  <c r="P1048" i="24"/>
  <c r="P1047" i="24"/>
  <c r="P1046" i="24"/>
  <c r="P1045" i="24"/>
  <c r="P1044" i="24"/>
  <c r="P1043" i="24"/>
  <c r="P1042" i="24"/>
  <c r="P1041" i="24"/>
  <c r="P1040" i="24"/>
  <c r="P1039" i="24"/>
  <c r="P1038" i="24"/>
  <c r="P1037" i="24"/>
  <c r="P1036" i="24"/>
  <c r="P1035" i="24"/>
  <c r="P1034" i="24"/>
  <c r="P1033" i="24"/>
  <c r="P1032" i="24"/>
  <c r="P1031" i="24"/>
  <c r="P1030" i="24"/>
  <c r="P1029" i="24"/>
  <c r="P1028" i="24"/>
  <c r="P1027" i="24"/>
  <c r="P1026" i="24"/>
  <c r="P1025" i="24"/>
  <c r="P1024" i="24"/>
  <c r="P1023" i="24"/>
  <c r="P1022" i="24"/>
  <c r="P1021" i="24"/>
  <c r="P1020" i="24"/>
  <c r="P1019" i="24"/>
  <c r="P1018" i="24"/>
  <c r="P1017" i="24"/>
  <c r="P1016" i="24"/>
  <c r="P1015" i="24"/>
  <c r="P1014" i="24"/>
  <c r="P1013" i="24"/>
  <c r="P1012" i="24"/>
  <c r="P1011" i="24"/>
  <c r="P1010" i="24"/>
  <c r="P1009" i="24"/>
  <c r="P1008" i="24"/>
  <c r="P1007" i="24"/>
  <c r="P1006" i="24"/>
  <c r="P1005" i="24"/>
  <c r="P1004" i="24"/>
  <c r="P1003" i="24"/>
  <c r="P1002" i="24"/>
  <c r="P1001" i="24"/>
  <c r="P1000" i="24"/>
  <c r="P999" i="24"/>
  <c r="P998" i="24"/>
  <c r="P997" i="24"/>
  <c r="P996" i="24"/>
  <c r="P995" i="24"/>
  <c r="P994" i="24"/>
  <c r="P993" i="24"/>
  <c r="P992" i="24"/>
  <c r="P991" i="24"/>
  <c r="P990" i="24"/>
  <c r="P989" i="24"/>
  <c r="P988" i="24"/>
  <c r="P987" i="24"/>
  <c r="P986" i="24"/>
  <c r="P985" i="24"/>
  <c r="P984" i="24"/>
  <c r="P983" i="24"/>
  <c r="P982" i="24"/>
  <c r="P981" i="24"/>
  <c r="P980" i="24"/>
  <c r="P979" i="24"/>
  <c r="P978" i="24"/>
  <c r="P977" i="24"/>
  <c r="P976" i="24"/>
  <c r="P975" i="24"/>
  <c r="P974" i="24"/>
  <c r="P973" i="24"/>
  <c r="P972" i="24"/>
  <c r="P971" i="24"/>
  <c r="P970" i="24"/>
  <c r="P969" i="24"/>
  <c r="P968" i="24"/>
  <c r="P967" i="24"/>
  <c r="P966" i="24"/>
  <c r="P965" i="24"/>
  <c r="P964" i="24"/>
  <c r="P963" i="24"/>
  <c r="P962" i="24"/>
  <c r="P961" i="24"/>
  <c r="P960" i="24"/>
  <c r="P959" i="24"/>
  <c r="P958" i="24"/>
  <c r="P957" i="24"/>
  <c r="P956" i="24"/>
  <c r="P955" i="24"/>
  <c r="P954" i="24"/>
  <c r="P953" i="24"/>
  <c r="P952" i="24"/>
  <c r="P951" i="24"/>
  <c r="P950" i="24"/>
  <c r="P949" i="24"/>
  <c r="P948" i="24"/>
  <c r="P947" i="24"/>
  <c r="P946" i="24"/>
  <c r="P945" i="24"/>
  <c r="P944" i="24"/>
  <c r="P943" i="24"/>
  <c r="P942" i="24"/>
  <c r="P941" i="24"/>
  <c r="P940" i="24"/>
  <c r="P939" i="24"/>
  <c r="P938" i="24"/>
  <c r="P937" i="24"/>
  <c r="P936" i="24"/>
  <c r="P935" i="24"/>
  <c r="P934" i="24"/>
  <c r="P933" i="24"/>
  <c r="P932" i="24"/>
  <c r="P931" i="24"/>
  <c r="P930" i="24"/>
  <c r="P929" i="24"/>
  <c r="P928" i="24"/>
  <c r="P927" i="24"/>
  <c r="P926" i="24"/>
  <c r="P925" i="24"/>
  <c r="P924" i="24"/>
  <c r="P923" i="24"/>
  <c r="P922" i="24"/>
  <c r="P921" i="24"/>
  <c r="P920" i="24"/>
  <c r="P919" i="24"/>
  <c r="P918" i="24"/>
  <c r="P917" i="24"/>
  <c r="P916" i="24"/>
  <c r="P915" i="24"/>
  <c r="P914" i="24"/>
  <c r="P913" i="24"/>
  <c r="P912" i="24"/>
  <c r="P911" i="24"/>
  <c r="P910" i="24"/>
  <c r="P909" i="24"/>
  <c r="P908" i="24"/>
  <c r="P907" i="24"/>
  <c r="P906" i="24"/>
  <c r="P905" i="24"/>
  <c r="P904" i="24"/>
  <c r="P903" i="24"/>
  <c r="P902" i="24"/>
  <c r="P901" i="24"/>
  <c r="P900" i="24"/>
  <c r="P899" i="24"/>
  <c r="P898" i="24"/>
  <c r="P897" i="24"/>
  <c r="P896" i="24"/>
  <c r="P895" i="24"/>
  <c r="P894" i="24"/>
  <c r="P893" i="24"/>
  <c r="P892" i="24"/>
  <c r="P891" i="24"/>
  <c r="P890" i="24"/>
  <c r="P889" i="24"/>
  <c r="P888" i="24"/>
  <c r="P887" i="24"/>
  <c r="P886" i="24"/>
  <c r="P885" i="24"/>
  <c r="P884" i="24"/>
  <c r="P883" i="24"/>
  <c r="P882" i="24"/>
  <c r="P881" i="24"/>
  <c r="P880" i="24"/>
  <c r="P879" i="24"/>
  <c r="P878" i="24"/>
  <c r="P877" i="24"/>
  <c r="P876" i="24"/>
  <c r="P875" i="24"/>
  <c r="P874" i="24"/>
  <c r="P873" i="24"/>
  <c r="P872" i="24"/>
  <c r="P871" i="24"/>
  <c r="P870" i="24"/>
  <c r="P869" i="24"/>
  <c r="P868" i="24"/>
  <c r="P867" i="24"/>
  <c r="P866" i="24"/>
  <c r="P865" i="24"/>
  <c r="P864" i="24"/>
  <c r="P863" i="24"/>
  <c r="P862" i="24"/>
  <c r="P861" i="24"/>
  <c r="P860" i="24"/>
  <c r="P859" i="24"/>
  <c r="P858" i="24"/>
  <c r="P857" i="24"/>
  <c r="P856" i="24"/>
  <c r="P855" i="24"/>
  <c r="P854" i="24"/>
  <c r="P853" i="24"/>
  <c r="P852" i="24"/>
  <c r="P851" i="24"/>
  <c r="P850" i="24"/>
  <c r="P849" i="24"/>
  <c r="P848" i="24"/>
  <c r="P847" i="24"/>
  <c r="P846" i="24"/>
  <c r="P845" i="24"/>
  <c r="P844" i="24"/>
  <c r="P843" i="24"/>
  <c r="P842" i="24"/>
  <c r="P841" i="24"/>
  <c r="P840" i="24"/>
  <c r="P839" i="24"/>
  <c r="P838" i="24"/>
  <c r="P837" i="24"/>
  <c r="P836" i="24"/>
  <c r="P835" i="24"/>
  <c r="P834" i="24"/>
  <c r="P833" i="24"/>
  <c r="P832" i="24"/>
  <c r="P831" i="24"/>
  <c r="P830" i="24"/>
  <c r="P829" i="24"/>
  <c r="P828" i="24"/>
  <c r="P827" i="24"/>
  <c r="P826" i="24"/>
  <c r="P825" i="24"/>
  <c r="P824" i="24"/>
  <c r="P823" i="24"/>
  <c r="P822" i="24"/>
  <c r="P821" i="24"/>
  <c r="P820" i="24"/>
  <c r="P819" i="24"/>
  <c r="P818" i="24"/>
  <c r="P817" i="24"/>
  <c r="P816" i="24"/>
  <c r="P815" i="24"/>
  <c r="P814" i="24"/>
  <c r="P813" i="24"/>
  <c r="P812" i="24"/>
  <c r="P811" i="24"/>
  <c r="P810" i="24"/>
  <c r="P809" i="24"/>
  <c r="P808" i="24"/>
  <c r="P807" i="24"/>
  <c r="P806" i="24"/>
  <c r="P805" i="24"/>
  <c r="P804" i="24"/>
  <c r="P803" i="24"/>
  <c r="P802" i="24"/>
  <c r="P801" i="24"/>
  <c r="P800" i="24"/>
  <c r="P799" i="24"/>
  <c r="P798" i="24"/>
  <c r="P797" i="24"/>
  <c r="P796" i="24"/>
  <c r="P795" i="24"/>
  <c r="P794" i="24"/>
  <c r="P793" i="24"/>
  <c r="P792" i="24"/>
  <c r="P791" i="24"/>
  <c r="P790" i="24"/>
  <c r="P789" i="24"/>
  <c r="P788" i="24"/>
  <c r="P787" i="24"/>
  <c r="P786" i="24"/>
  <c r="P785" i="24"/>
  <c r="P784" i="24"/>
  <c r="P783" i="24"/>
  <c r="P782" i="24"/>
  <c r="P781" i="24"/>
  <c r="P780" i="24"/>
  <c r="P779" i="24"/>
  <c r="P778" i="24"/>
  <c r="P777" i="24"/>
  <c r="P776" i="24"/>
  <c r="P775" i="24"/>
  <c r="P774" i="24"/>
  <c r="P773" i="24"/>
  <c r="P772" i="24"/>
  <c r="P771" i="24"/>
  <c r="P770" i="24"/>
  <c r="P769" i="24"/>
  <c r="P768" i="24"/>
  <c r="P767" i="24"/>
  <c r="P766" i="24"/>
  <c r="P765" i="24"/>
  <c r="P764" i="24"/>
  <c r="P763" i="24"/>
  <c r="P762" i="24"/>
  <c r="P761" i="24"/>
  <c r="P760" i="24"/>
  <c r="P759" i="24"/>
  <c r="P758" i="24"/>
  <c r="P757" i="24"/>
  <c r="P756" i="24"/>
  <c r="P755" i="24"/>
  <c r="P754" i="24"/>
  <c r="P753" i="24"/>
  <c r="P752" i="24"/>
  <c r="P751" i="24"/>
  <c r="P750" i="24"/>
  <c r="P749" i="24"/>
  <c r="P748" i="24"/>
  <c r="P747" i="24"/>
  <c r="P746" i="24"/>
  <c r="P745" i="24"/>
  <c r="P744" i="24"/>
  <c r="P743" i="24"/>
  <c r="P742" i="24"/>
  <c r="P741" i="24"/>
  <c r="P740" i="24"/>
  <c r="P739" i="24"/>
  <c r="P738" i="24"/>
  <c r="P737" i="24"/>
  <c r="P736" i="24"/>
  <c r="P735" i="24"/>
  <c r="P734" i="24"/>
  <c r="P733" i="24"/>
  <c r="P732" i="24"/>
  <c r="P731" i="24"/>
  <c r="P730" i="24"/>
  <c r="P729" i="24"/>
  <c r="P728" i="24"/>
  <c r="P727" i="24"/>
  <c r="P726" i="24"/>
  <c r="P725" i="24"/>
  <c r="P724" i="24"/>
  <c r="P723" i="24"/>
  <c r="P722" i="24"/>
  <c r="P721" i="24"/>
  <c r="P720" i="24"/>
  <c r="P719" i="24"/>
  <c r="P718" i="24"/>
  <c r="P717" i="24"/>
  <c r="P716" i="24"/>
  <c r="P715" i="24"/>
  <c r="P714" i="24"/>
  <c r="P713" i="24"/>
  <c r="P712" i="24"/>
  <c r="P711" i="24"/>
  <c r="P710" i="24"/>
  <c r="P709" i="24"/>
  <c r="P708" i="24"/>
  <c r="P707" i="24"/>
  <c r="P706" i="24"/>
  <c r="P705" i="24"/>
  <c r="P704" i="24"/>
  <c r="P703" i="24"/>
  <c r="P702" i="24"/>
  <c r="P701" i="24"/>
  <c r="P700" i="24"/>
  <c r="P699" i="24"/>
  <c r="P698" i="24"/>
  <c r="P697" i="24"/>
  <c r="P696" i="24"/>
  <c r="P695" i="24"/>
  <c r="P694" i="24"/>
  <c r="P693" i="24"/>
  <c r="P692" i="24"/>
  <c r="P691" i="24"/>
  <c r="P690" i="24"/>
  <c r="P689" i="24"/>
  <c r="P688" i="24"/>
  <c r="P687" i="24"/>
  <c r="P686" i="24"/>
  <c r="P685" i="24"/>
  <c r="P684" i="24"/>
  <c r="P683" i="24"/>
  <c r="P682" i="24"/>
  <c r="P681" i="24"/>
  <c r="P680" i="24"/>
  <c r="P679" i="24"/>
  <c r="P678" i="24"/>
  <c r="P677" i="24"/>
  <c r="P676" i="24"/>
  <c r="P675" i="24"/>
  <c r="P674" i="24"/>
  <c r="P673" i="24"/>
  <c r="P672" i="24"/>
  <c r="P671" i="24"/>
  <c r="P670" i="24"/>
  <c r="P669" i="24"/>
  <c r="P668" i="24"/>
  <c r="P667" i="24"/>
  <c r="P666" i="24"/>
  <c r="P665" i="24"/>
  <c r="P664" i="24"/>
  <c r="P663" i="24"/>
  <c r="P662" i="24"/>
  <c r="P661" i="24"/>
  <c r="P660" i="24"/>
  <c r="P659" i="24"/>
  <c r="P658" i="24"/>
  <c r="P657" i="24"/>
  <c r="P656" i="24"/>
  <c r="P655" i="24"/>
  <c r="P654" i="24"/>
  <c r="P653" i="24"/>
  <c r="P652" i="24"/>
  <c r="P651" i="24"/>
  <c r="P650" i="24"/>
  <c r="P649" i="24"/>
  <c r="P648" i="24"/>
  <c r="P647" i="24"/>
  <c r="P646" i="24"/>
  <c r="P645" i="24"/>
  <c r="P644" i="24"/>
  <c r="P643" i="24"/>
  <c r="P642" i="24"/>
  <c r="P641" i="24"/>
  <c r="P640" i="24"/>
  <c r="P639" i="24"/>
  <c r="P638" i="24"/>
  <c r="P637" i="24"/>
  <c r="P636" i="24"/>
  <c r="P635" i="24"/>
  <c r="P634" i="24"/>
  <c r="P633" i="24"/>
  <c r="P632" i="24"/>
  <c r="P631" i="24"/>
  <c r="P630" i="24"/>
  <c r="P629" i="24"/>
  <c r="P628" i="24"/>
  <c r="P627" i="24"/>
  <c r="P626" i="24"/>
  <c r="P625" i="24"/>
  <c r="P624" i="24"/>
  <c r="P623" i="24"/>
  <c r="P622" i="24"/>
  <c r="P621" i="24"/>
  <c r="P620" i="24"/>
  <c r="P619" i="24"/>
  <c r="P618" i="24"/>
  <c r="P617" i="24"/>
  <c r="P616" i="24"/>
  <c r="P615" i="24"/>
  <c r="P614" i="24"/>
  <c r="P613" i="24"/>
  <c r="P612" i="24"/>
  <c r="P611" i="24"/>
  <c r="P610" i="24"/>
  <c r="P609" i="24"/>
  <c r="P608" i="24"/>
  <c r="P607" i="24"/>
  <c r="P606" i="24"/>
  <c r="P605" i="24"/>
  <c r="P604" i="24"/>
  <c r="P603" i="24"/>
  <c r="P602" i="24"/>
  <c r="P601" i="24"/>
  <c r="P600" i="24"/>
  <c r="P599" i="24"/>
  <c r="P598" i="24"/>
  <c r="P597" i="24"/>
  <c r="P596" i="24"/>
  <c r="P595" i="24"/>
  <c r="P594" i="24"/>
  <c r="P593" i="24"/>
  <c r="P592" i="24"/>
  <c r="P591" i="24"/>
  <c r="P590" i="24"/>
  <c r="P589" i="24"/>
  <c r="P588" i="24"/>
  <c r="P587" i="24"/>
  <c r="P586" i="24"/>
  <c r="P585" i="24"/>
  <c r="P584" i="24"/>
  <c r="P583" i="24"/>
  <c r="P582" i="24"/>
  <c r="P581" i="24"/>
  <c r="P580" i="24"/>
  <c r="P579" i="24"/>
  <c r="P578" i="24"/>
  <c r="P577" i="24"/>
  <c r="P576" i="24"/>
  <c r="P575" i="24"/>
  <c r="P574" i="24"/>
  <c r="P573" i="24"/>
  <c r="P572" i="24"/>
  <c r="P571" i="24"/>
  <c r="P570" i="24"/>
  <c r="P569" i="24"/>
  <c r="P568" i="24"/>
  <c r="P567" i="24"/>
  <c r="P566" i="24"/>
  <c r="P565" i="24"/>
  <c r="P564" i="24"/>
  <c r="P563" i="24"/>
  <c r="P562" i="24"/>
  <c r="P561" i="24"/>
  <c r="P560" i="24"/>
  <c r="P559" i="24"/>
  <c r="P558" i="24"/>
  <c r="P557" i="24"/>
  <c r="P556" i="24"/>
  <c r="P555" i="24"/>
  <c r="P554" i="24"/>
  <c r="P553" i="24"/>
  <c r="P552" i="24"/>
  <c r="P551" i="24"/>
  <c r="P550" i="24"/>
  <c r="P549" i="24"/>
  <c r="P548" i="24"/>
  <c r="P547" i="24"/>
  <c r="P546" i="24"/>
  <c r="P545" i="24"/>
  <c r="P544" i="24"/>
  <c r="P543" i="24"/>
  <c r="P542" i="24"/>
  <c r="P541" i="24"/>
  <c r="P540" i="24"/>
  <c r="P539" i="24"/>
  <c r="P538" i="24"/>
  <c r="P537" i="24"/>
  <c r="P536" i="24"/>
  <c r="P535" i="24"/>
  <c r="P534" i="24"/>
  <c r="P533" i="24"/>
  <c r="P532" i="24"/>
  <c r="P531" i="24"/>
  <c r="P530" i="24"/>
  <c r="P529" i="24"/>
  <c r="P528" i="24"/>
  <c r="P527" i="24"/>
  <c r="P526" i="24"/>
  <c r="P525" i="24"/>
  <c r="P524" i="24"/>
  <c r="P523" i="24"/>
  <c r="P522" i="24"/>
  <c r="P521" i="24"/>
  <c r="P520" i="24"/>
  <c r="P519" i="24"/>
  <c r="P518" i="24"/>
  <c r="P517" i="24"/>
  <c r="P516" i="24"/>
  <c r="P515" i="24"/>
  <c r="P514" i="24"/>
  <c r="P513" i="24"/>
  <c r="P512" i="24"/>
  <c r="P511" i="24"/>
  <c r="P510" i="24"/>
  <c r="P509" i="24"/>
  <c r="P508" i="24"/>
  <c r="P507" i="24"/>
  <c r="P506" i="24"/>
  <c r="P505" i="24"/>
  <c r="P504" i="24"/>
  <c r="P503" i="24"/>
  <c r="P502" i="24"/>
  <c r="P501" i="24"/>
  <c r="P500" i="24"/>
  <c r="P499" i="24"/>
  <c r="P498" i="24"/>
  <c r="P497" i="24"/>
  <c r="P496" i="24"/>
  <c r="P495" i="24"/>
  <c r="P494" i="24"/>
  <c r="P493" i="24"/>
  <c r="P492" i="24"/>
  <c r="P491" i="24"/>
  <c r="P490" i="24"/>
  <c r="P489" i="24"/>
  <c r="P488" i="24"/>
  <c r="P487" i="24"/>
  <c r="P486" i="24"/>
  <c r="P485" i="24"/>
  <c r="P484" i="24"/>
  <c r="P483" i="24"/>
  <c r="P482" i="24"/>
  <c r="P481" i="24"/>
  <c r="P480" i="24"/>
  <c r="P479" i="24"/>
  <c r="P478" i="24"/>
  <c r="P477" i="24"/>
  <c r="P476" i="24"/>
  <c r="P475" i="24"/>
  <c r="P474" i="24"/>
  <c r="P473" i="24"/>
  <c r="P472" i="24"/>
  <c r="P471" i="24"/>
  <c r="P470" i="24"/>
  <c r="P469" i="24"/>
  <c r="P468" i="24"/>
  <c r="P467" i="24"/>
  <c r="P466" i="24"/>
  <c r="P465" i="24"/>
  <c r="P464" i="24"/>
  <c r="P463" i="24"/>
  <c r="P462" i="24"/>
  <c r="P461" i="24"/>
  <c r="P460" i="24"/>
  <c r="P459" i="24"/>
  <c r="P458" i="24"/>
  <c r="P457" i="24"/>
  <c r="P456" i="24"/>
  <c r="P455" i="24"/>
  <c r="P454" i="24"/>
  <c r="P453" i="24"/>
  <c r="P452" i="24"/>
  <c r="P451" i="24"/>
  <c r="P450" i="24"/>
  <c r="P449" i="24"/>
  <c r="P448" i="24"/>
  <c r="P447" i="24"/>
  <c r="P446" i="24"/>
  <c r="P445" i="24"/>
  <c r="P444" i="24"/>
  <c r="P443" i="24"/>
  <c r="P442" i="24"/>
  <c r="P441" i="24"/>
  <c r="P440" i="24"/>
  <c r="P439" i="24"/>
  <c r="P438" i="24"/>
  <c r="P437" i="24"/>
  <c r="P436" i="24"/>
  <c r="P435" i="24"/>
  <c r="P434" i="24"/>
  <c r="P433" i="24"/>
  <c r="P432" i="24"/>
  <c r="P431" i="24"/>
  <c r="P430" i="24"/>
  <c r="P429" i="24"/>
  <c r="P428" i="24"/>
  <c r="P427" i="24"/>
  <c r="P426" i="24"/>
  <c r="P425" i="24"/>
  <c r="P424" i="24"/>
  <c r="P423" i="24"/>
  <c r="P422" i="24"/>
  <c r="P421" i="24"/>
  <c r="P420" i="24"/>
  <c r="P419" i="24"/>
  <c r="P418" i="24"/>
  <c r="P417" i="24"/>
  <c r="P416" i="24"/>
  <c r="P415" i="24"/>
  <c r="P414" i="24"/>
  <c r="P413" i="24"/>
  <c r="P412" i="24"/>
  <c r="P411" i="24"/>
  <c r="P410" i="24"/>
  <c r="P409" i="24"/>
  <c r="P408" i="24"/>
  <c r="P407" i="24"/>
  <c r="P406" i="24"/>
  <c r="P405" i="24"/>
  <c r="P404" i="24"/>
  <c r="P403" i="24"/>
  <c r="P402" i="24"/>
  <c r="P401" i="24"/>
  <c r="P400" i="24"/>
  <c r="P399" i="24"/>
  <c r="P398" i="24"/>
  <c r="P397" i="24"/>
  <c r="P396" i="24"/>
  <c r="P395" i="24"/>
  <c r="P394" i="24"/>
  <c r="P393" i="24"/>
  <c r="P392" i="24"/>
  <c r="P391" i="24"/>
  <c r="P390" i="24"/>
  <c r="P389" i="24"/>
  <c r="P388" i="24"/>
  <c r="P387" i="24"/>
  <c r="P386" i="24"/>
  <c r="P385" i="24"/>
  <c r="P384" i="24"/>
  <c r="P383" i="24"/>
  <c r="P382" i="24"/>
  <c r="P381" i="24"/>
  <c r="P380" i="24"/>
  <c r="P379" i="24"/>
  <c r="P378" i="24"/>
  <c r="P377" i="24"/>
  <c r="P376" i="24"/>
  <c r="P375" i="24"/>
  <c r="P374" i="24"/>
  <c r="P373" i="24"/>
  <c r="P372" i="24"/>
  <c r="P371" i="24"/>
  <c r="P370" i="24"/>
  <c r="P369" i="24"/>
  <c r="P368" i="24"/>
  <c r="P367" i="24"/>
  <c r="P366" i="24"/>
  <c r="P365" i="24"/>
  <c r="P364" i="24"/>
  <c r="P363" i="24"/>
  <c r="P362" i="24"/>
  <c r="P361" i="24"/>
  <c r="P360" i="24"/>
  <c r="P359" i="24"/>
  <c r="P358" i="24"/>
  <c r="P357" i="24"/>
  <c r="P356" i="24"/>
  <c r="P355" i="24"/>
  <c r="P354" i="24"/>
  <c r="P353" i="24"/>
  <c r="P352" i="24"/>
  <c r="P351" i="24"/>
  <c r="P350" i="24"/>
  <c r="P349" i="24"/>
  <c r="P348" i="24"/>
  <c r="P347" i="24"/>
  <c r="P346" i="24"/>
  <c r="P345" i="24"/>
  <c r="P344" i="24"/>
  <c r="P343" i="24"/>
  <c r="P342" i="24"/>
  <c r="P341" i="24"/>
  <c r="P340" i="24"/>
  <c r="P339" i="24"/>
  <c r="P338" i="24"/>
  <c r="P337" i="24"/>
  <c r="P336" i="24"/>
  <c r="P335" i="24"/>
  <c r="P334" i="24"/>
  <c r="P333" i="24"/>
  <c r="P332" i="24"/>
  <c r="P331" i="24"/>
  <c r="P330" i="24"/>
  <c r="P329" i="24"/>
  <c r="P328" i="24"/>
  <c r="P327" i="24"/>
  <c r="P326" i="24"/>
  <c r="P325" i="24"/>
  <c r="P324" i="24"/>
  <c r="P323" i="24"/>
  <c r="P322" i="24"/>
  <c r="P321" i="24"/>
  <c r="P320" i="24"/>
  <c r="P319" i="24"/>
  <c r="P318" i="24"/>
  <c r="P317" i="24"/>
  <c r="P316" i="24"/>
  <c r="P315" i="24"/>
  <c r="P314" i="24"/>
  <c r="P313" i="24"/>
  <c r="P312" i="24"/>
  <c r="P311" i="24"/>
  <c r="P310" i="24"/>
  <c r="P309" i="24"/>
  <c r="P308" i="24"/>
  <c r="P307" i="24"/>
  <c r="P306" i="24"/>
  <c r="P305" i="24"/>
  <c r="P304" i="24"/>
  <c r="P303" i="24"/>
  <c r="P302" i="24"/>
  <c r="P301" i="24"/>
  <c r="P300" i="24"/>
  <c r="P299" i="24"/>
  <c r="P298" i="24"/>
  <c r="P297" i="24"/>
  <c r="P296" i="24"/>
  <c r="P295" i="24"/>
  <c r="P294" i="24"/>
  <c r="P293" i="24"/>
  <c r="P292" i="24"/>
  <c r="P291" i="24"/>
  <c r="P290" i="24"/>
  <c r="P289" i="24"/>
  <c r="P288" i="24"/>
  <c r="P287" i="24"/>
  <c r="P286" i="24"/>
  <c r="P285" i="24"/>
  <c r="P284" i="24"/>
  <c r="P283" i="24"/>
  <c r="P282" i="24"/>
  <c r="P281" i="24"/>
  <c r="P280" i="24"/>
  <c r="P279" i="24"/>
  <c r="P278" i="24"/>
  <c r="P277" i="24"/>
  <c r="P276" i="24"/>
  <c r="P275" i="24"/>
  <c r="P274" i="24"/>
  <c r="P273" i="24"/>
  <c r="P272" i="24"/>
  <c r="P271" i="24"/>
  <c r="P270" i="24"/>
  <c r="P269" i="24"/>
  <c r="P268" i="24"/>
  <c r="P267" i="24"/>
  <c r="P266" i="24"/>
  <c r="P265" i="24"/>
  <c r="P264" i="24"/>
  <c r="P263" i="24"/>
  <c r="P262" i="24"/>
  <c r="P261" i="24"/>
  <c r="P260" i="24"/>
  <c r="P259" i="24"/>
  <c r="P258" i="24"/>
  <c r="P257" i="24"/>
  <c r="P256" i="24"/>
  <c r="P255" i="24"/>
  <c r="P254" i="24"/>
  <c r="P253" i="24"/>
  <c r="P252" i="24"/>
  <c r="P251" i="24"/>
  <c r="P250" i="24"/>
  <c r="P249" i="24"/>
  <c r="P248" i="24"/>
  <c r="P247" i="24"/>
  <c r="P246" i="24"/>
  <c r="P245" i="24"/>
  <c r="P244" i="24"/>
  <c r="P243" i="24"/>
  <c r="P242" i="24"/>
  <c r="P241" i="24"/>
  <c r="P240" i="24"/>
  <c r="P239" i="24"/>
  <c r="P238" i="24"/>
  <c r="P237" i="24"/>
  <c r="P236" i="24"/>
  <c r="P235" i="24"/>
  <c r="P234" i="24"/>
  <c r="P233" i="24"/>
  <c r="P232" i="24"/>
  <c r="P231" i="24"/>
  <c r="P230" i="24"/>
  <c r="P229" i="24"/>
  <c r="P228" i="24"/>
  <c r="P227" i="24"/>
  <c r="P226" i="24"/>
  <c r="P225" i="24"/>
  <c r="P224" i="24"/>
  <c r="P223" i="24"/>
  <c r="P222" i="24"/>
  <c r="P221" i="24"/>
  <c r="P220" i="24"/>
  <c r="P219" i="24"/>
  <c r="P218" i="24"/>
  <c r="P217" i="24"/>
  <c r="P216" i="24"/>
  <c r="P215" i="24"/>
  <c r="P214" i="24"/>
  <c r="P213" i="24"/>
  <c r="P212" i="24"/>
  <c r="P211" i="24"/>
  <c r="P210" i="24"/>
  <c r="P209" i="24"/>
  <c r="P208" i="24"/>
  <c r="P207" i="24"/>
  <c r="P206" i="24"/>
  <c r="P205" i="24"/>
  <c r="P204" i="24"/>
  <c r="P203" i="24"/>
  <c r="P202" i="24"/>
  <c r="P201" i="24"/>
  <c r="P200" i="24"/>
  <c r="P199" i="24"/>
  <c r="P198" i="24"/>
  <c r="P197" i="24"/>
  <c r="P196" i="24"/>
  <c r="P195" i="24"/>
  <c r="P194" i="24"/>
  <c r="P193" i="24"/>
  <c r="P192" i="24"/>
  <c r="P191" i="24"/>
  <c r="P190" i="24"/>
  <c r="P189" i="24"/>
  <c r="P188" i="24"/>
  <c r="P187" i="24"/>
  <c r="P186" i="24"/>
  <c r="P185" i="24"/>
  <c r="P184" i="24"/>
  <c r="P183" i="24"/>
  <c r="P182" i="24"/>
  <c r="P181" i="24"/>
  <c r="P180" i="24"/>
  <c r="P179" i="24"/>
  <c r="P178" i="24"/>
  <c r="P177" i="24"/>
  <c r="P176" i="24"/>
  <c r="P175" i="24"/>
  <c r="P174" i="24"/>
  <c r="P173" i="24"/>
  <c r="P172" i="24"/>
  <c r="P171" i="24"/>
  <c r="P170" i="24"/>
  <c r="P169" i="24"/>
  <c r="P168" i="24"/>
  <c r="P167" i="24"/>
  <c r="P166" i="24"/>
  <c r="P165" i="24"/>
  <c r="P164" i="24"/>
  <c r="P163" i="24"/>
  <c r="P162" i="24"/>
  <c r="P161" i="24"/>
  <c r="P160" i="24"/>
  <c r="P159" i="24"/>
  <c r="P158" i="24"/>
  <c r="P157" i="24"/>
  <c r="P156" i="24"/>
  <c r="P155" i="24"/>
  <c r="P154" i="24"/>
  <c r="P153" i="24"/>
  <c r="P152" i="24"/>
  <c r="P151" i="24"/>
  <c r="P150" i="24"/>
  <c r="P149" i="24"/>
  <c r="P148" i="24"/>
  <c r="P147" i="24"/>
  <c r="P146" i="24"/>
  <c r="P145" i="24"/>
  <c r="P144" i="24"/>
  <c r="P143" i="24"/>
  <c r="P142" i="24"/>
  <c r="P141" i="24"/>
  <c r="P140" i="24"/>
  <c r="P139" i="24"/>
  <c r="P138" i="24"/>
  <c r="P137" i="24"/>
  <c r="P136" i="24"/>
  <c r="P135" i="24"/>
  <c r="P134" i="24"/>
  <c r="P133" i="24"/>
  <c r="P132" i="24"/>
  <c r="P131" i="24"/>
  <c r="P130" i="24"/>
  <c r="P129" i="24"/>
  <c r="P128" i="24"/>
  <c r="P127" i="24"/>
  <c r="P126" i="24"/>
  <c r="P125" i="24"/>
  <c r="P124" i="24"/>
  <c r="P123" i="24"/>
  <c r="P122" i="24"/>
  <c r="P121" i="24"/>
  <c r="P120" i="24"/>
  <c r="P119" i="24"/>
  <c r="P118" i="24"/>
  <c r="P117" i="24"/>
  <c r="P116" i="24"/>
  <c r="P115" i="24"/>
  <c r="P114" i="24"/>
  <c r="P113" i="24"/>
  <c r="P112" i="24"/>
  <c r="P111" i="24"/>
  <c r="P110" i="24"/>
  <c r="P109" i="24"/>
  <c r="P108" i="24"/>
  <c r="P107" i="24"/>
  <c r="P106" i="24"/>
  <c r="P105" i="24"/>
  <c r="P104" i="24"/>
  <c r="P103" i="24"/>
  <c r="P102" i="24"/>
  <c r="P101" i="24"/>
  <c r="P100" i="24"/>
  <c r="P99" i="24"/>
  <c r="P98" i="24"/>
  <c r="P97" i="24"/>
  <c r="P96" i="24"/>
  <c r="P95" i="24"/>
  <c r="P94" i="24"/>
  <c r="P93" i="24"/>
  <c r="P92" i="24"/>
  <c r="P91" i="24"/>
  <c r="P90" i="24"/>
  <c r="P89" i="24"/>
  <c r="P88" i="24"/>
  <c r="P87" i="24"/>
  <c r="P86" i="24"/>
  <c r="P85" i="24"/>
  <c r="P84" i="24"/>
  <c r="P83" i="24"/>
  <c r="P82" i="24"/>
  <c r="P81" i="24"/>
  <c r="P80" i="24"/>
  <c r="P79" i="24"/>
  <c r="P78" i="24"/>
  <c r="P77" i="24"/>
  <c r="P76" i="24"/>
  <c r="P75" i="24"/>
  <c r="P74" i="24"/>
  <c r="P73" i="24"/>
  <c r="P72" i="24"/>
  <c r="P71" i="24"/>
  <c r="P70" i="24"/>
  <c r="P69" i="24"/>
  <c r="P68" i="24"/>
  <c r="P67" i="24"/>
  <c r="P66" i="24"/>
  <c r="P65" i="24"/>
  <c r="P64" i="24"/>
  <c r="P63" i="24"/>
  <c r="P62" i="24"/>
  <c r="P61" i="24"/>
  <c r="P60" i="24"/>
  <c r="P59" i="24"/>
  <c r="P58" i="24"/>
  <c r="P57" i="24"/>
  <c r="P56" i="24"/>
  <c r="P55" i="24"/>
  <c r="P54" i="24"/>
  <c r="P53" i="24"/>
  <c r="P52" i="24"/>
  <c r="P51" i="24"/>
  <c r="P50" i="24"/>
  <c r="P49" i="24"/>
  <c r="P48" i="24"/>
  <c r="P47" i="24"/>
  <c r="P46" i="24"/>
  <c r="P45" i="24"/>
  <c r="P44" i="24"/>
  <c r="P43" i="24"/>
  <c r="P42" i="24"/>
  <c r="P41" i="24"/>
  <c r="P40" i="24"/>
  <c r="P39" i="24"/>
  <c r="P38" i="24"/>
  <c r="P37" i="24"/>
  <c r="P36" i="24"/>
  <c r="P35" i="24"/>
  <c r="P34" i="24"/>
  <c r="P33" i="24"/>
  <c r="P32" i="24"/>
  <c r="P31" i="24"/>
  <c r="P30" i="24"/>
  <c r="P29" i="24"/>
  <c r="P28" i="24"/>
  <c r="P27" i="24"/>
  <c r="P26" i="24"/>
  <c r="P25" i="24"/>
  <c r="P24" i="24"/>
  <c r="P23" i="24"/>
  <c r="P22" i="24"/>
  <c r="P21" i="24"/>
  <c r="P20" i="24"/>
  <c r="P19" i="24"/>
  <c r="P18" i="24"/>
  <c r="P17" i="24"/>
  <c r="P16" i="24"/>
  <c r="P15" i="24"/>
  <c r="P14" i="24"/>
  <c r="P13" i="24"/>
  <c r="P12" i="24"/>
  <c r="P11" i="24"/>
  <c r="P10" i="24"/>
  <c r="Z10" i="23"/>
  <c r="Z29" i="23" s="1"/>
  <c r="O1973" i="24"/>
  <c r="O1972" i="24"/>
  <c r="O1971" i="24"/>
  <c r="O1970" i="24"/>
  <c r="O1969" i="24"/>
  <c r="O1968" i="24"/>
  <c r="O1967" i="24"/>
  <c r="O1966" i="24"/>
  <c r="O1965" i="24"/>
  <c r="O1964" i="24"/>
  <c r="O1963" i="24"/>
  <c r="O1962" i="24"/>
  <c r="O1961" i="24"/>
  <c r="O1960" i="24"/>
  <c r="O1959" i="24"/>
  <c r="O1958" i="24"/>
  <c r="O1957" i="24"/>
  <c r="O1956" i="24"/>
  <c r="O1955" i="24"/>
  <c r="O1954" i="24"/>
  <c r="O1953" i="24"/>
  <c r="O1952" i="24"/>
  <c r="O1951" i="24"/>
  <c r="O1950" i="24"/>
  <c r="O1949" i="24"/>
  <c r="O1948" i="24"/>
  <c r="O1947" i="24"/>
  <c r="O1946" i="24"/>
  <c r="O1945" i="24"/>
  <c r="O1944" i="24"/>
  <c r="O1943" i="24"/>
  <c r="O1942" i="24"/>
  <c r="O1941" i="24"/>
  <c r="O1940" i="24"/>
  <c r="O1939" i="24"/>
  <c r="O1938" i="24"/>
  <c r="O1937" i="24"/>
  <c r="O1936" i="24"/>
  <c r="O1935" i="24"/>
  <c r="O1934" i="24"/>
  <c r="O1933" i="24"/>
  <c r="O1932" i="24"/>
  <c r="O1931" i="24"/>
  <c r="O1930" i="24"/>
  <c r="O1929" i="24"/>
  <c r="O1928" i="24"/>
  <c r="O1927" i="24"/>
  <c r="O1926" i="24"/>
  <c r="O1925" i="24"/>
  <c r="O1924" i="24"/>
  <c r="O1923" i="24"/>
  <c r="O1922" i="24"/>
  <c r="O1921" i="24"/>
  <c r="O1920" i="24"/>
  <c r="O1919" i="24"/>
  <c r="O1918" i="24"/>
  <c r="O1917" i="24"/>
  <c r="O1916" i="24"/>
  <c r="O1915" i="24"/>
  <c r="O1914" i="24"/>
  <c r="O1913" i="24"/>
  <c r="O1912" i="24"/>
  <c r="O1911" i="24"/>
  <c r="O1910" i="24"/>
  <c r="O1909" i="24"/>
  <c r="O1908" i="24"/>
  <c r="O1907" i="24"/>
  <c r="O1906" i="24"/>
  <c r="O1905" i="24"/>
  <c r="O1904" i="24"/>
  <c r="O1903" i="24"/>
  <c r="O1902" i="24"/>
  <c r="O1901" i="24"/>
  <c r="O1900" i="24"/>
  <c r="O1899" i="24"/>
  <c r="O1898" i="24"/>
  <c r="O1897" i="24"/>
  <c r="O1896" i="24"/>
  <c r="O1895" i="24"/>
  <c r="O1894" i="24"/>
  <c r="O1893" i="24"/>
  <c r="O1892" i="24"/>
  <c r="O1891" i="24"/>
  <c r="O1890" i="24"/>
  <c r="O1889" i="24"/>
  <c r="O1888" i="24"/>
  <c r="O1887" i="24"/>
  <c r="O1886" i="24"/>
  <c r="O1885" i="24"/>
  <c r="O1884" i="24"/>
  <c r="O1883" i="24"/>
  <c r="O1882" i="24"/>
  <c r="O1881" i="24"/>
  <c r="O1880" i="24"/>
  <c r="O1879" i="24"/>
  <c r="O1878" i="24"/>
  <c r="O1877" i="24"/>
  <c r="O1876" i="24"/>
  <c r="O1875" i="24"/>
  <c r="O1874" i="24"/>
  <c r="O1873" i="24"/>
  <c r="O1872" i="24"/>
  <c r="O1871" i="24"/>
  <c r="O1870" i="24"/>
  <c r="O1869" i="24"/>
  <c r="O1868" i="24"/>
  <c r="O1867" i="24"/>
  <c r="O1866" i="24"/>
  <c r="O1865" i="24"/>
  <c r="O1864" i="24"/>
  <c r="O1863" i="24"/>
  <c r="O1862" i="24"/>
  <c r="O1861" i="24"/>
  <c r="O1860" i="24"/>
  <c r="O1859" i="24"/>
  <c r="O1858" i="24"/>
  <c r="O1857" i="24"/>
  <c r="O1856" i="24"/>
  <c r="O1855" i="24"/>
  <c r="O1854" i="24"/>
  <c r="O1853" i="24"/>
  <c r="O1852" i="24"/>
  <c r="O1851" i="24"/>
  <c r="O1850" i="24"/>
  <c r="O1849" i="24"/>
  <c r="O1848" i="24"/>
  <c r="O1847" i="24"/>
  <c r="O1846" i="24"/>
  <c r="O1845" i="24"/>
  <c r="O1844" i="24"/>
  <c r="O1843" i="24"/>
  <c r="O1842" i="24"/>
  <c r="O1841" i="24"/>
  <c r="O1840" i="24"/>
  <c r="O1839" i="24"/>
  <c r="O1838" i="24"/>
  <c r="O1837" i="24"/>
  <c r="O1836" i="24"/>
  <c r="O1835" i="24"/>
  <c r="O1834" i="24"/>
  <c r="O1833" i="24"/>
  <c r="O1832" i="24"/>
  <c r="O1831" i="24"/>
  <c r="O1830" i="24"/>
  <c r="O1829" i="24"/>
  <c r="O1828" i="24"/>
  <c r="O1827" i="24"/>
  <c r="O1826" i="24"/>
  <c r="O1825" i="24"/>
  <c r="O1824" i="24"/>
  <c r="O1823" i="24"/>
  <c r="O1822" i="24"/>
  <c r="O1821" i="24"/>
  <c r="O1820" i="24"/>
  <c r="O1819" i="24"/>
  <c r="O1818" i="24"/>
  <c r="O1817" i="24"/>
  <c r="O1816" i="24"/>
  <c r="O1815" i="24"/>
  <c r="O1814" i="24"/>
  <c r="O1813" i="24"/>
  <c r="O1812" i="24"/>
  <c r="O1811" i="24"/>
  <c r="O1810" i="24"/>
  <c r="O1809" i="24"/>
  <c r="O1808" i="24"/>
  <c r="O1807" i="24"/>
  <c r="O1806" i="24"/>
  <c r="O1805" i="24"/>
  <c r="O1804" i="24"/>
  <c r="O1803" i="24"/>
  <c r="O1802" i="24"/>
  <c r="O1801" i="24"/>
  <c r="O1800" i="24"/>
  <c r="O1799" i="24"/>
  <c r="O1798" i="24"/>
  <c r="O1797" i="24"/>
  <c r="O1796" i="24"/>
  <c r="O1795" i="24"/>
  <c r="O1794" i="24"/>
  <c r="O1793" i="24"/>
  <c r="O1792" i="24"/>
  <c r="O1791" i="24"/>
  <c r="O1790" i="24"/>
  <c r="O1789" i="24"/>
  <c r="O1788" i="24"/>
  <c r="O1787" i="24"/>
  <c r="O1786" i="24"/>
  <c r="O1785" i="24"/>
  <c r="O1784" i="24"/>
  <c r="O1783" i="24"/>
  <c r="O1782" i="24"/>
  <c r="O1781" i="24"/>
  <c r="O1780" i="24"/>
  <c r="O1779" i="24"/>
  <c r="O1778" i="24"/>
  <c r="O1777" i="24"/>
  <c r="O1776" i="24"/>
  <c r="O1775" i="24"/>
  <c r="O1774" i="24"/>
  <c r="O1773" i="24"/>
  <c r="O1772" i="24"/>
  <c r="O1771" i="24"/>
  <c r="O1770" i="24"/>
  <c r="O1769" i="24"/>
  <c r="O1768" i="24"/>
  <c r="O1767" i="24"/>
  <c r="O1766" i="24"/>
  <c r="O1765" i="24"/>
  <c r="O1764" i="24"/>
  <c r="O1763" i="24"/>
  <c r="O1762" i="24"/>
  <c r="O1761" i="24"/>
  <c r="O1760" i="24"/>
  <c r="O1759" i="24"/>
  <c r="O1758" i="24"/>
  <c r="O1757" i="24"/>
  <c r="O1756" i="24"/>
  <c r="O1755" i="24"/>
  <c r="O1754" i="24"/>
  <c r="O1753" i="24"/>
  <c r="O1752" i="24"/>
  <c r="O1751" i="24"/>
  <c r="O1750" i="24"/>
  <c r="O1749" i="24"/>
  <c r="O1748" i="24"/>
  <c r="O1747" i="24"/>
  <c r="O1746" i="24"/>
  <c r="O1745" i="24"/>
  <c r="O1744" i="24"/>
  <c r="O1743" i="24"/>
  <c r="O1742" i="24"/>
  <c r="O1741" i="24"/>
  <c r="O1740" i="24"/>
  <c r="O1739" i="24"/>
  <c r="O1738" i="24"/>
  <c r="O1737" i="24"/>
  <c r="O1736" i="24"/>
  <c r="O1735" i="24"/>
  <c r="O1734" i="24"/>
  <c r="O1733" i="24"/>
  <c r="O1732" i="24"/>
  <c r="O1731" i="24"/>
  <c r="O1730" i="24"/>
  <c r="O1729" i="24"/>
  <c r="O1728" i="24"/>
  <c r="O1727" i="24"/>
  <c r="O1726" i="24"/>
  <c r="O1725" i="24"/>
  <c r="O1724" i="24"/>
  <c r="O1723" i="24"/>
  <c r="O1722" i="24"/>
  <c r="O1721" i="24"/>
  <c r="O1720" i="24"/>
  <c r="O1719" i="24"/>
  <c r="O1718" i="24"/>
  <c r="O1717" i="24"/>
  <c r="O1716" i="24"/>
  <c r="O1715" i="24"/>
  <c r="O1714" i="24"/>
  <c r="O1713" i="24"/>
  <c r="O1712" i="24"/>
  <c r="O1711" i="24"/>
  <c r="O1710" i="24"/>
  <c r="O1709" i="24"/>
  <c r="O1708" i="24"/>
  <c r="O1707" i="24"/>
  <c r="O1706" i="24"/>
  <c r="O1705" i="24"/>
  <c r="O1704" i="24"/>
  <c r="O1703" i="24"/>
  <c r="O1702" i="24"/>
  <c r="O1701" i="24"/>
  <c r="O1700" i="24"/>
  <c r="O1699" i="24"/>
  <c r="O1698" i="24"/>
  <c r="O1697" i="24"/>
  <c r="O1696" i="24"/>
  <c r="O1695" i="24"/>
  <c r="O1694" i="24"/>
  <c r="O1693" i="24"/>
  <c r="O1692" i="24"/>
  <c r="O1691" i="24"/>
  <c r="O1690" i="24"/>
  <c r="O1689" i="24"/>
  <c r="O1688" i="24"/>
  <c r="O1687" i="24"/>
  <c r="O1686" i="24"/>
  <c r="O1685" i="24"/>
  <c r="O1684" i="24"/>
  <c r="O1683" i="24"/>
  <c r="O1682" i="24"/>
  <c r="O1681" i="24"/>
  <c r="O1680" i="24"/>
  <c r="O1679" i="24"/>
  <c r="O1678" i="24"/>
  <c r="O1677" i="24"/>
  <c r="O1676" i="24"/>
  <c r="O1675" i="24"/>
  <c r="O1674" i="24"/>
  <c r="O1673" i="24"/>
  <c r="O1672" i="24"/>
  <c r="O1671" i="24"/>
  <c r="O1670" i="24"/>
  <c r="O1669" i="24"/>
  <c r="O1668" i="24"/>
  <c r="O1667" i="24"/>
  <c r="O1666" i="24"/>
  <c r="O1665" i="24"/>
  <c r="O1664" i="24"/>
  <c r="O1663" i="24"/>
  <c r="O1662" i="24"/>
  <c r="O1661" i="24"/>
  <c r="O1660" i="24"/>
  <c r="O1659" i="24"/>
  <c r="O1658" i="24"/>
  <c r="O1657" i="24"/>
  <c r="O1656" i="24"/>
  <c r="O1655" i="24"/>
  <c r="O1654" i="24"/>
  <c r="O1653" i="24"/>
  <c r="O1652" i="24"/>
  <c r="O1651" i="24"/>
  <c r="O1650" i="24"/>
  <c r="O1649" i="24"/>
  <c r="O1648" i="24"/>
  <c r="O1647" i="24"/>
  <c r="O1646" i="24"/>
  <c r="O1645" i="24"/>
  <c r="O1644" i="24"/>
  <c r="O1643" i="24"/>
  <c r="O1642" i="24"/>
  <c r="O1641" i="24"/>
  <c r="O1640" i="24"/>
  <c r="O1639" i="24"/>
  <c r="O1638" i="24"/>
  <c r="O1637" i="24"/>
  <c r="O1636" i="24"/>
  <c r="O1635" i="24"/>
  <c r="O1634" i="24"/>
  <c r="O1633" i="24"/>
  <c r="O1632" i="24"/>
  <c r="O1631" i="24"/>
  <c r="O1630" i="24"/>
  <c r="O1629" i="24"/>
  <c r="O1628" i="24"/>
  <c r="O1627" i="24"/>
  <c r="O1626" i="24"/>
  <c r="O1625" i="24"/>
  <c r="O1624" i="24"/>
  <c r="O1623" i="24"/>
  <c r="O1622" i="24"/>
  <c r="O1621" i="24"/>
  <c r="O1620" i="24"/>
  <c r="O1619" i="24"/>
  <c r="O1618" i="24"/>
  <c r="O1617" i="24"/>
  <c r="O1616" i="24"/>
  <c r="O1615" i="24"/>
  <c r="O1614" i="24"/>
  <c r="O1613" i="24"/>
  <c r="O1612" i="24"/>
  <c r="O1611" i="24"/>
  <c r="O1610" i="24"/>
  <c r="O1609" i="24"/>
  <c r="O1608" i="24"/>
  <c r="O1607" i="24"/>
  <c r="O1606" i="24"/>
  <c r="O1605" i="24"/>
  <c r="O1604" i="24"/>
  <c r="O1603" i="24"/>
  <c r="O1602" i="24"/>
  <c r="O1601" i="24"/>
  <c r="O1600" i="24"/>
  <c r="O1599" i="24"/>
  <c r="O1598" i="24"/>
  <c r="O1597" i="24"/>
  <c r="O1596" i="24"/>
  <c r="O1595" i="24"/>
  <c r="O1594" i="24"/>
  <c r="O1593" i="24"/>
  <c r="O1592" i="24"/>
  <c r="O1591" i="24"/>
  <c r="O1590" i="24"/>
  <c r="O1589" i="24"/>
  <c r="O1588" i="24"/>
  <c r="O1587" i="24"/>
  <c r="O1586" i="24"/>
  <c r="O1585" i="24"/>
  <c r="O1584" i="24"/>
  <c r="O1583" i="24"/>
  <c r="O1582" i="24"/>
  <c r="O1581" i="24"/>
  <c r="O1580" i="24"/>
  <c r="O1579" i="24"/>
  <c r="O1578" i="24"/>
  <c r="O1577" i="24"/>
  <c r="O1576" i="24"/>
  <c r="O1575" i="24"/>
  <c r="O1574" i="24"/>
  <c r="O1573" i="24"/>
  <c r="O1572" i="24"/>
  <c r="O1571" i="24"/>
  <c r="O1570" i="24"/>
  <c r="O1569" i="24"/>
  <c r="O1568" i="24"/>
  <c r="O1567" i="24"/>
  <c r="O1566" i="24"/>
  <c r="O1565" i="24"/>
  <c r="O1564" i="24"/>
  <c r="O1563" i="24"/>
  <c r="O1562" i="24"/>
  <c r="O1561" i="24"/>
  <c r="O1560" i="24"/>
  <c r="O1559" i="24"/>
  <c r="O1558" i="24"/>
  <c r="O1557" i="24"/>
  <c r="O1556" i="24"/>
  <c r="O1555" i="24"/>
  <c r="O1554" i="24"/>
  <c r="O1553" i="24"/>
  <c r="O1552" i="24"/>
  <c r="O1551" i="24"/>
  <c r="O1550" i="24"/>
  <c r="O1549" i="24"/>
  <c r="O1548" i="24"/>
  <c r="O1547" i="24"/>
  <c r="O1546" i="24"/>
  <c r="O1545" i="24"/>
  <c r="O1544" i="24"/>
  <c r="O1543" i="24"/>
  <c r="O1542" i="24"/>
  <c r="O1541" i="24"/>
  <c r="O1540" i="24"/>
  <c r="O1539" i="24"/>
  <c r="O1538" i="24"/>
  <c r="O1537" i="24"/>
  <c r="O1536" i="24"/>
  <c r="O1535" i="24"/>
  <c r="O1534" i="24"/>
  <c r="O1533" i="24"/>
  <c r="O1532" i="24"/>
  <c r="O1531" i="24"/>
  <c r="O1530" i="24"/>
  <c r="O1529" i="24"/>
  <c r="O1528" i="24"/>
  <c r="O1527" i="24"/>
  <c r="O1526" i="24"/>
  <c r="O1525" i="24"/>
  <c r="O1524" i="24"/>
  <c r="O1523" i="24"/>
  <c r="O1522" i="24"/>
  <c r="O1521" i="24"/>
  <c r="O1520" i="24"/>
  <c r="O1519" i="24"/>
  <c r="O1518" i="24"/>
  <c r="O1517" i="24"/>
  <c r="O1516" i="24"/>
  <c r="O1515" i="24"/>
  <c r="O1514" i="24"/>
  <c r="O1513" i="24"/>
  <c r="O1512" i="24"/>
  <c r="O1511" i="24"/>
  <c r="O1510" i="24"/>
  <c r="O1509" i="24"/>
  <c r="O1508" i="24"/>
  <c r="O1507" i="24"/>
  <c r="O1506" i="24"/>
  <c r="O1505" i="24"/>
  <c r="O1504" i="24"/>
  <c r="O1503" i="24"/>
  <c r="O1502" i="24"/>
  <c r="O1501" i="24"/>
  <c r="O1500" i="24"/>
  <c r="O1499" i="24"/>
  <c r="O1498" i="24"/>
  <c r="O1497" i="24"/>
  <c r="O1496" i="24"/>
  <c r="O1495" i="24"/>
  <c r="O1494" i="24"/>
  <c r="O1493" i="24"/>
  <c r="O1492" i="24"/>
  <c r="O1491" i="24"/>
  <c r="O1490" i="24"/>
  <c r="O1489" i="24"/>
  <c r="O1488" i="24"/>
  <c r="O1487" i="24"/>
  <c r="O1486" i="24"/>
  <c r="O1485" i="24"/>
  <c r="O1484" i="24"/>
  <c r="O1483" i="24"/>
  <c r="O1482" i="24"/>
  <c r="O1481" i="24"/>
  <c r="O1480" i="24"/>
  <c r="O1479" i="24"/>
  <c r="O1478" i="24"/>
  <c r="O1477" i="24"/>
  <c r="O1476" i="24"/>
  <c r="O1475" i="24"/>
  <c r="O1474" i="24"/>
  <c r="O1473" i="24"/>
  <c r="O1472" i="24"/>
  <c r="O1471" i="24"/>
  <c r="O1470" i="24"/>
  <c r="O1469" i="24"/>
  <c r="O1468" i="24"/>
  <c r="O1467" i="24"/>
  <c r="O1466" i="24"/>
  <c r="O1465" i="24"/>
  <c r="O1464" i="24"/>
  <c r="O1463" i="24"/>
  <c r="O1462" i="24"/>
  <c r="O1461" i="24"/>
  <c r="O1460" i="24"/>
  <c r="O1459" i="24"/>
  <c r="O1458" i="24"/>
  <c r="O1457" i="24"/>
  <c r="O1456" i="24"/>
  <c r="O1455" i="24"/>
  <c r="O1454" i="24"/>
  <c r="O1453" i="24"/>
  <c r="O1452" i="24"/>
  <c r="O1451" i="24"/>
  <c r="O1450" i="24"/>
  <c r="O1449" i="24"/>
  <c r="O1448" i="24"/>
  <c r="O1447" i="24"/>
  <c r="O1446" i="24"/>
  <c r="O1445" i="24"/>
  <c r="O1444" i="24"/>
  <c r="O1443" i="24"/>
  <c r="O1442" i="24"/>
  <c r="O1441" i="24"/>
  <c r="O1440" i="24"/>
  <c r="O1439" i="24"/>
  <c r="O1438" i="24"/>
  <c r="O1437" i="24"/>
  <c r="O1436" i="24"/>
  <c r="O1435" i="24"/>
  <c r="O1434" i="24"/>
  <c r="O1433" i="24"/>
  <c r="O1432" i="24"/>
  <c r="O1431" i="24"/>
  <c r="O1430" i="24"/>
  <c r="O1429" i="24"/>
  <c r="O1428" i="24"/>
  <c r="O1427" i="24"/>
  <c r="O1426" i="24"/>
  <c r="O1425" i="24"/>
  <c r="O1424" i="24"/>
  <c r="O1423" i="24"/>
  <c r="O1422" i="24"/>
  <c r="O1421" i="24"/>
  <c r="O1420" i="24"/>
  <c r="O1419" i="24"/>
  <c r="O1418" i="24"/>
  <c r="O1417" i="24"/>
  <c r="O1416" i="24"/>
  <c r="O1415" i="24"/>
  <c r="O1414" i="24"/>
  <c r="O1413" i="24"/>
  <c r="O1412" i="24"/>
  <c r="O1411" i="24"/>
  <c r="O1410" i="24"/>
  <c r="O1409" i="24"/>
  <c r="O1408" i="24"/>
  <c r="O1407" i="24"/>
  <c r="O1406" i="24"/>
  <c r="O1405" i="24"/>
  <c r="O1404" i="24"/>
  <c r="O1403" i="24"/>
  <c r="O1402" i="24"/>
  <c r="O1401" i="24"/>
  <c r="O1400" i="24"/>
  <c r="O1399" i="24"/>
  <c r="O1398" i="24"/>
  <c r="O1397" i="24"/>
  <c r="O1396" i="24"/>
  <c r="O1395" i="24"/>
  <c r="O1394" i="24"/>
  <c r="O1393" i="24"/>
  <c r="O1392" i="24"/>
  <c r="O1391" i="24"/>
  <c r="O1390" i="24"/>
  <c r="O1389" i="24"/>
  <c r="O1388" i="24"/>
  <c r="O1387" i="24"/>
  <c r="O1386" i="24"/>
  <c r="O1385" i="24"/>
  <c r="O1384" i="24"/>
  <c r="O1383" i="24"/>
  <c r="O1382" i="24"/>
  <c r="O1381" i="24"/>
  <c r="O1380" i="24"/>
  <c r="O1379" i="24"/>
  <c r="O1378" i="24"/>
  <c r="O1377" i="24"/>
  <c r="O1376" i="24"/>
  <c r="O1375" i="24"/>
  <c r="O1374" i="24"/>
  <c r="O1373" i="24"/>
  <c r="O1372" i="24"/>
  <c r="O1371" i="24"/>
  <c r="O1370" i="24"/>
  <c r="O1369" i="24"/>
  <c r="O1368" i="24"/>
  <c r="O1367" i="24"/>
  <c r="O1366" i="24"/>
  <c r="O1365" i="24"/>
  <c r="O1364" i="24"/>
  <c r="O1363" i="24"/>
  <c r="O1362" i="24"/>
  <c r="O1361" i="24"/>
  <c r="O1360" i="24"/>
  <c r="O1359" i="24"/>
  <c r="O1358" i="24"/>
  <c r="O1357" i="24"/>
  <c r="O1356" i="24"/>
  <c r="O1355" i="24"/>
  <c r="O1354" i="24"/>
  <c r="O1353" i="24"/>
  <c r="O1352" i="24"/>
  <c r="O1351" i="24"/>
  <c r="O1350" i="24"/>
  <c r="O1349" i="24"/>
  <c r="O1348" i="24"/>
  <c r="O1347" i="24"/>
  <c r="O1346" i="24"/>
  <c r="O1345" i="24"/>
  <c r="O1344" i="24"/>
  <c r="O1343" i="24"/>
  <c r="O1342" i="24"/>
  <c r="O1341" i="24"/>
  <c r="O1340" i="24"/>
  <c r="O1339" i="24"/>
  <c r="O1338" i="24"/>
  <c r="O1337" i="24"/>
  <c r="O1336" i="24"/>
  <c r="O1335" i="24"/>
  <c r="O1334" i="24"/>
  <c r="O1333" i="24"/>
  <c r="O1332" i="24"/>
  <c r="O1331" i="24"/>
  <c r="O1330" i="24"/>
  <c r="O1329" i="24"/>
  <c r="O1328" i="24"/>
  <c r="O1327" i="24"/>
  <c r="O1326" i="24"/>
  <c r="O1325" i="24"/>
  <c r="O1324" i="24"/>
  <c r="O1323" i="24"/>
  <c r="O1322" i="24"/>
  <c r="O1321" i="24"/>
  <c r="O1320" i="24"/>
  <c r="O1319" i="24"/>
  <c r="O1318" i="24"/>
  <c r="O1317" i="24"/>
  <c r="O1316" i="24"/>
  <c r="O1315" i="24"/>
  <c r="O1314" i="24"/>
  <c r="O1313" i="24"/>
  <c r="O1312" i="24"/>
  <c r="O1311" i="24"/>
  <c r="O1310" i="24"/>
  <c r="O1309" i="24"/>
  <c r="O1308" i="24"/>
  <c r="O1307" i="24"/>
  <c r="O1306" i="24"/>
  <c r="O1305" i="24"/>
  <c r="O1304" i="24"/>
  <c r="O1303" i="24"/>
  <c r="O1302" i="24"/>
  <c r="O1301" i="24"/>
  <c r="O1300" i="24"/>
  <c r="O1299" i="24"/>
  <c r="O1298" i="24"/>
  <c r="O1297" i="24"/>
  <c r="O1296" i="24"/>
  <c r="O1295" i="24"/>
  <c r="O1294" i="24"/>
  <c r="O1293" i="24"/>
  <c r="O1292" i="24"/>
  <c r="O1291" i="24"/>
  <c r="O1290" i="24"/>
  <c r="O1289" i="24"/>
  <c r="O1288" i="24"/>
  <c r="O1287" i="24"/>
  <c r="O1286" i="24"/>
  <c r="O1285" i="24"/>
  <c r="O1284" i="24"/>
  <c r="O1283" i="24"/>
  <c r="O1282" i="24"/>
  <c r="O1281" i="24"/>
  <c r="O1280" i="24"/>
  <c r="O1279" i="24"/>
  <c r="O1278" i="24"/>
  <c r="O1277" i="24"/>
  <c r="O1276" i="24"/>
  <c r="O1275" i="24"/>
  <c r="O1274" i="24"/>
  <c r="O1273" i="24"/>
  <c r="O1272" i="24"/>
  <c r="O1271" i="24"/>
  <c r="O1270" i="24"/>
  <c r="O1269" i="24"/>
  <c r="O1268" i="24"/>
  <c r="O1267" i="24"/>
  <c r="O1266" i="24"/>
  <c r="O1265" i="24"/>
  <c r="O1264" i="24"/>
  <c r="O1263" i="24"/>
  <c r="O1262" i="24"/>
  <c r="O1261" i="24"/>
  <c r="O1260" i="24"/>
  <c r="O1259" i="24"/>
  <c r="O1258" i="24"/>
  <c r="O1257" i="24"/>
  <c r="O1256" i="24"/>
  <c r="O1255" i="24"/>
  <c r="O1254" i="24"/>
  <c r="O1253" i="24"/>
  <c r="O1252" i="24"/>
  <c r="O1251" i="24"/>
  <c r="O1250" i="24"/>
  <c r="O1249" i="24"/>
  <c r="O1248" i="24"/>
  <c r="O1247" i="24"/>
  <c r="O1246" i="24"/>
  <c r="O1245" i="24"/>
  <c r="O1244" i="24"/>
  <c r="O1243" i="24"/>
  <c r="O1242" i="24"/>
  <c r="O1241" i="24"/>
  <c r="O1240" i="24"/>
  <c r="O1239" i="24"/>
  <c r="O1238" i="24"/>
  <c r="O1237" i="24"/>
  <c r="O1236" i="24"/>
  <c r="O1235" i="24"/>
  <c r="O1234" i="24"/>
  <c r="O1233" i="24"/>
  <c r="O1232" i="24"/>
  <c r="O1231" i="24"/>
  <c r="O1230" i="24"/>
  <c r="O1229" i="24"/>
  <c r="O1228" i="24"/>
  <c r="O1227" i="24"/>
  <c r="O1226" i="24"/>
  <c r="O1225" i="24"/>
  <c r="O1224" i="24"/>
  <c r="O1223" i="24"/>
  <c r="O1222" i="24"/>
  <c r="O1221" i="24"/>
  <c r="O1220" i="24"/>
  <c r="O1219" i="24"/>
  <c r="O1218" i="24"/>
  <c r="O1217" i="24"/>
  <c r="O1216" i="24"/>
  <c r="O1215" i="24"/>
  <c r="O1214" i="24"/>
  <c r="O1213" i="24"/>
  <c r="O1212" i="24"/>
  <c r="O1211" i="24"/>
  <c r="O1210" i="24"/>
  <c r="O1209" i="24"/>
  <c r="O1208" i="24"/>
  <c r="O1207" i="24"/>
  <c r="O1206" i="24"/>
  <c r="O1205" i="24"/>
  <c r="O1204" i="24"/>
  <c r="O1203" i="24"/>
  <c r="O1202" i="24"/>
  <c r="O1201" i="24"/>
  <c r="O1200" i="24"/>
  <c r="O1199" i="24"/>
  <c r="O1198" i="24"/>
  <c r="O1197" i="24"/>
  <c r="O1196" i="24"/>
  <c r="O1195" i="24"/>
  <c r="O1194" i="24"/>
  <c r="O1193" i="24"/>
  <c r="O1192" i="24"/>
  <c r="O1191" i="24"/>
  <c r="O1190" i="24"/>
  <c r="O1189" i="24"/>
  <c r="O1188" i="24"/>
  <c r="O1187" i="24"/>
  <c r="O1186" i="24"/>
  <c r="O1185" i="24"/>
  <c r="O1184" i="24"/>
  <c r="O1183" i="24"/>
  <c r="O1182" i="24"/>
  <c r="O1181" i="24"/>
  <c r="O1180" i="24"/>
  <c r="O1179" i="24"/>
  <c r="O1178" i="24"/>
  <c r="O1177" i="24"/>
  <c r="O1176" i="24"/>
  <c r="O1175" i="24"/>
  <c r="O1174" i="24"/>
  <c r="O1173" i="24"/>
  <c r="O1172" i="24"/>
  <c r="O1171" i="24"/>
  <c r="O1170" i="24"/>
  <c r="O1169" i="24"/>
  <c r="O1168" i="24"/>
  <c r="O1167" i="24"/>
  <c r="O1166" i="24"/>
  <c r="O1165" i="24"/>
  <c r="O1164" i="24"/>
  <c r="O1163" i="24"/>
  <c r="O1162" i="24"/>
  <c r="O1161" i="24"/>
  <c r="O1160" i="24"/>
  <c r="O1159" i="24"/>
  <c r="O1158" i="24"/>
  <c r="O1157" i="24"/>
  <c r="O1156" i="24"/>
  <c r="O1155" i="24"/>
  <c r="O1154" i="24"/>
  <c r="O1153" i="24"/>
  <c r="O1152" i="24"/>
  <c r="O1151" i="24"/>
  <c r="O1150" i="24"/>
  <c r="O1149" i="24"/>
  <c r="O1148" i="24"/>
  <c r="O1147" i="24"/>
  <c r="O1146" i="24"/>
  <c r="O1145" i="24"/>
  <c r="O1144" i="24"/>
  <c r="O1143" i="24"/>
  <c r="O1142" i="24"/>
  <c r="O1141" i="24"/>
  <c r="O1140" i="24"/>
  <c r="O1139" i="24"/>
  <c r="O1138" i="24"/>
  <c r="O1137" i="24"/>
  <c r="O1136" i="24"/>
  <c r="O1135" i="24"/>
  <c r="O1134" i="24"/>
  <c r="O1133" i="24"/>
  <c r="O1132" i="24"/>
  <c r="O1131" i="24"/>
  <c r="O1130" i="24"/>
  <c r="O1129" i="24"/>
  <c r="O1128" i="24"/>
  <c r="O1127" i="24"/>
  <c r="O1126" i="24"/>
  <c r="O1125" i="24"/>
  <c r="O1124" i="24"/>
  <c r="O1123" i="24"/>
  <c r="O1122" i="24"/>
  <c r="O1121" i="24"/>
  <c r="O1120" i="24"/>
  <c r="O1119" i="24"/>
  <c r="O1118" i="24"/>
  <c r="O1117" i="24"/>
  <c r="O1116" i="24"/>
  <c r="O1115" i="24"/>
  <c r="O1114" i="24"/>
  <c r="O1113" i="24"/>
  <c r="O1112" i="24"/>
  <c r="O1111" i="24"/>
  <c r="O1110" i="24"/>
  <c r="O1109" i="24"/>
  <c r="O1108" i="24"/>
  <c r="O1107" i="24"/>
  <c r="O1106" i="24"/>
  <c r="O1105" i="24"/>
  <c r="O1104" i="24"/>
  <c r="O1103" i="24"/>
  <c r="O1102" i="24"/>
  <c r="O1101" i="24"/>
  <c r="O1100" i="24"/>
  <c r="O1099" i="24"/>
  <c r="O1098" i="24"/>
  <c r="O1097" i="24"/>
  <c r="O1096" i="24"/>
  <c r="O1095" i="24"/>
  <c r="O1094" i="24"/>
  <c r="O1093" i="24"/>
  <c r="O1092" i="24"/>
  <c r="O1091" i="24"/>
  <c r="O1090" i="24"/>
  <c r="O1089" i="24"/>
  <c r="O1088" i="24"/>
  <c r="O1087" i="24"/>
  <c r="O1086" i="24"/>
  <c r="O1085" i="24"/>
  <c r="O1084" i="24"/>
  <c r="O1083" i="24"/>
  <c r="O1082" i="24"/>
  <c r="O1081" i="24"/>
  <c r="O1080" i="24"/>
  <c r="O1079" i="24"/>
  <c r="O1078" i="24"/>
  <c r="O1077" i="24"/>
  <c r="O1076" i="24"/>
  <c r="O1075" i="24"/>
  <c r="O1074" i="24"/>
  <c r="O1073" i="24"/>
  <c r="O1072" i="24"/>
  <c r="O1071" i="24"/>
  <c r="O1070" i="24"/>
  <c r="O1069" i="24"/>
  <c r="O1068" i="24"/>
  <c r="O1067" i="24"/>
  <c r="O1066" i="24"/>
  <c r="O1065" i="24"/>
  <c r="O1064" i="24"/>
  <c r="O1063" i="24"/>
  <c r="O1062" i="24"/>
  <c r="O1061" i="24"/>
  <c r="O1060" i="24"/>
  <c r="O1059" i="24"/>
  <c r="O1058" i="24"/>
  <c r="O1057" i="24"/>
  <c r="O1056" i="24"/>
  <c r="O1055" i="24"/>
  <c r="O1054" i="24"/>
  <c r="O1053" i="24"/>
  <c r="O1052" i="24"/>
  <c r="O1051" i="24"/>
  <c r="O1050" i="24"/>
  <c r="O1049" i="24"/>
  <c r="O1048" i="24"/>
  <c r="O1047" i="24"/>
  <c r="O1046" i="24"/>
  <c r="O1045" i="24"/>
  <c r="O1044" i="24"/>
  <c r="O1043" i="24"/>
  <c r="O1042" i="24"/>
  <c r="O1041" i="24"/>
  <c r="O1040" i="24"/>
  <c r="O1039" i="24"/>
  <c r="O1038" i="24"/>
  <c r="O1037" i="24"/>
  <c r="O1036" i="24"/>
  <c r="O1035" i="24"/>
  <c r="O1034" i="24"/>
  <c r="O1033" i="24"/>
  <c r="O1032" i="24"/>
  <c r="O1031" i="24"/>
  <c r="O1030" i="24"/>
  <c r="O1029" i="24"/>
  <c r="O1028" i="24"/>
  <c r="O1027" i="24"/>
  <c r="O1026" i="24"/>
  <c r="O1025" i="24"/>
  <c r="O1024" i="24"/>
  <c r="O1023" i="24"/>
  <c r="O1022" i="24"/>
  <c r="O1021" i="24"/>
  <c r="O1020" i="24"/>
  <c r="O1019" i="24"/>
  <c r="O1018" i="24"/>
  <c r="O1017" i="24"/>
  <c r="O1016" i="24"/>
  <c r="O1015" i="24"/>
  <c r="O1014" i="24"/>
  <c r="O1013" i="24"/>
  <c r="O1012" i="24"/>
  <c r="O1011" i="24"/>
  <c r="O1010" i="24"/>
  <c r="O1009" i="24"/>
  <c r="O1008" i="24"/>
  <c r="O1007" i="24"/>
  <c r="O1006" i="24"/>
  <c r="O1005" i="24"/>
  <c r="O1004" i="24"/>
  <c r="O1003" i="24"/>
  <c r="O1002" i="24"/>
  <c r="O1001" i="24"/>
  <c r="O1000" i="24"/>
  <c r="O999" i="24"/>
  <c r="O998" i="24"/>
  <c r="O997" i="24"/>
  <c r="O996" i="24"/>
  <c r="O995" i="24"/>
  <c r="O994" i="24"/>
  <c r="O993" i="24"/>
  <c r="O992" i="24"/>
  <c r="O991" i="24"/>
  <c r="O990" i="24"/>
  <c r="O989" i="24"/>
  <c r="O988" i="24"/>
  <c r="O987" i="24"/>
  <c r="O986" i="24"/>
  <c r="O985" i="24"/>
  <c r="O984" i="24"/>
  <c r="O983" i="24"/>
  <c r="O982" i="24"/>
  <c r="O981" i="24"/>
  <c r="O980" i="24"/>
  <c r="O979" i="24"/>
  <c r="O978" i="24"/>
  <c r="O977" i="24"/>
  <c r="O976" i="24"/>
  <c r="O975" i="24"/>
  <c r="O974" i="24"/>
  <c r="O973" i="24"/>
  <c r="O972" i="24"/>
  <c r="O971" i="24"/>
  <c r="O970" i="24"/>
  <c r="O969" i="24"/>
  <c r="O968" i="24"/>
  <c r="O967" i="24"/>
  <c r="O966" i="24"/>
  <c r="O965" i="24"/>
  <c r="O964" i="24"/>
  <c r="O963" i="24"/>
  <c r="O962" i="24"/>
  <c r="O961" i="24"/>
  <c r="O960" i="24"/>
  <c r="O959" i="24"/>
  <c r="O958" i="24"/>
  <c r="O957" i="24"/>
  <c r="O956" i="24"/>
  <c r="O955" i="24"/>
  <c r="O954" i="24"/>
  <c r="O953" i="24"/>
  <c r="O952" i="24"/>
  <c r="O951" i="24"/>
  <c r="O950" i="24"/>
  <c r="O949" i="24"/>
  <c r="O948" i="24"/>
  <c r="O947" i="24"/>
  <c r="O946" i="24"/>
  <c r="O945" i="24"/>
  <c r="O944" i="24"/>
  <c r="O943" i="24"/>
  <c r="O942" i="24"/>
  <c r="O941" i="24"/>
  <c r="O940" i="24"/>
  <c r="O939" i="24"/>
  <c r="O938" i="24"/>
  <c r="O937" i="24"/>
  <c r="O936" i="24"/>
  <c r="O935" i="24"/>
  <c r="O934" i="24"/>
  <c r="O933" i="24"/>
  <c r="O932" i="24"/>
  <c r="O931" i="24"/>
  <c r="O930" i="24"/>
  <c r="O929" i="24"/>
  <c r="O928" i="24"/>
  <c r="O927" i="24"/>
  <c r="O926" i="24"/>
  <c r="O925" i="24"/>
  <c r="O924" i="24"/>
  <c r="O923" i="24"/>
  <c r="O922" i="24"/>
  <c r="O921" i="24"/>
  <c r="O920" i="24"/>
  <c r="O919" i="24"/>
  <c r="O918" i="24"/>
  <c r="O917" i="24"/>
  <c r="O916" i="24"/>
  <c r="O915" i="24"/>
  <c r="O914" i="24"/>
  <c r="O913" i="24"/>
  <c r="O912" i="24"/>
  <c r="O911" i="24"/>
  <c r="O910" i="24"/>
  <c r="O909" i="24"/>
  <c r="O908" i="24"/>
  <c r="O907" i="24"/>
  <c r="O906" i="24"/>
  <c r="O905" i="24"/>
  <c r="O904" i="24"/>
  <c r="O903" i="24"/>
  <c r="O902" i="24"/>
  <c r="O901" i="24"/>
  <c r="O900" i="24"/>
  <c r="O899" i="24"/>
  <c r="O898" i="24"/>
  <c r="O897" i="24"/>
  <c r="O896" i="24"/>
  <c r="O895" i="24"/>
  <c r="O894" i="24"/>
  <c r="O893" i="24"/>
  <c r="O892" i="24"/>
  <c r="O891" i="24"/>
  <c r="O890" i="24"/>
  <c r="O889" i="24"/>
  <c r="O888" i="24"/>
  <c r="O887" i="24"/>
  <c r="O886" i="24"/>
  <c r="O885" i="24"/>
  <c r="O884" i="24"/>
  <c r="O883" i="24"/>
  <c r="O882" i="24"/>
  <c r="O881" i="24"/>
  <c r="O880" i="24"/>
  <c r="O879" i="24"/>
  <c r="O878" i="24"/>
  <c r="O877" i="24"/>
  <c r="O876" i="24"/>
  <c r="O875" i="24"/>
  <c r="O874" i="24"/>
  <c r="O873" i="24"/>
  <c r="O872" i="24"/>
  <c r="O871" i="24"/>
  <c r="O870" i="24"/>
  <c r="O869" i="24"/>
  <c r="O868" i="24"/>
  <c r="O867" i="24"/>
  <c r="O866" i="24"/>
  <c r="O865" i="24"/>
  <c r="O864" i="24"/>
  <c r="O863" i="24"/>
  <c r="O862" i="24"/>
  <c r="O861" i="24"/>
  <c r="O860" i="24"/>
  <c r="O859" i="24"/>
  <c r="O858" i="24"/>
  <c r="O857" i="24"/>
  <c r="O856" i="24"/>
  <c r="O855" i="24"/>
  <c r="O854" i="24"/>
  <c r="O853" i="24"/>
  <c r="O852" i="24"/>
  <c r="O851" i="24"/>
  <c r="O850" i="24"/>
  <c r="O849" i="24"/>
  <c r="O848" i="24"/>
  <c r="O847" i="24"/>
  <c r="O846" i="24"/>
  <c r="O845" i="24"/>
  <c r="O844" i="24"/>
  <c r="O843" i="24"/>
  <c r="O842" i="24"/>
  <c r="O841" i="24"/>
  <c r="O840" i="24"/>
  <c r="O839" i="24"/>
  <c r="O838" i="24"/>
  <c r="O837" i="24"/>
  <c r="O836" i="24"/>
  <c r="O835" i="24"/>
  <c r="O834" i="24"/>
  <c r="O833" i="24"/>
  <c r="O832" i="24"/>
  <c r="O831" i="24"/>
  <c r="O830" i="24"/>
  <c r="O829" i="24"/>
  <c r="O828" i="24"/>
  <c r="O827" i="24"/>
  <c r="O826" i="24"/>
  <c r="O825" i="24"/>
  <c r="O824" i="24"/>
  <c r="O823" i="24"/>
  <c r="O822" i="24"/>
  <c r="O821" i="24"/>
  <c r="O820" i="24"/>
  <c r="O819" i="24"/>
  <c r="O818" i="24"/>
  <c r="O817" i="24"/>
  <c r="O816" i="24"/>
  <c r="O815" i="24"/>
  <c r="O814" i="24"/>
  <c r="O813" i="24"/>
  <c r="O812" i="24"/>
  <c r="O811" i="24"/>
  <c r="O810" i="24"/>
  <c r="O809" i="24"/>
  <c r="O808" i="24"/>
  <c r="O807" i="24"/>
  <c r="O806" i="24"/>
  <c r="O805" i="24"/>
  <c r="O804" i="24"/>
  <c r="O803" i="24"/>
  <c r="O802" i="24"/>
  <c r="O801" i="24"/>
  <c r="O800" i="24"/>
  <c r="O799" i="24"/>
  <c r="O798" i="24"/>
  <c r="O797" i="24"/>
  <c r="O796" i="24"/>
  <c r="O795" i="24"/>
  <c r="O794" i="24"/>
  <c r="O793" i="24"/>
  <c r="O792" i="24"/>
  <c r="O791" i="24"/>
  <c r="O790" i="24"/>
  <c r="O789" i="24"/>
  <c r="O788" i="24"/>
  <c r="O787" i="24"/>
  <c r="O786" i="24"/>
  <c r="O785" i="24"/>
  <c r="O784" i="24"/>
  <c r="O783" i="24"/>
  <c r="O782" i="24"/>
  <c r="O781" i="24"/>
  <c r="O780" i="24"/>
  <c r="O779" i="24"/>
  <c r="O778" i="24"/>
  <c r="O777" i="24"/>
  <c r="O776" i="24"/>
  <c r="O775" i="24"/>
  <c r="O774" i="24"/>
  <c r="O773" i="24"/>
  <c r="O772" i="24"/>
  <c r="O771" i="24"/>
  <c r="O770" i="24"/>
  <c r="O769" i="24"/>
  <c r="O768" i="24"/>
  <c r="O767" i="24"/>
  <c r="O766" i="24"/>
  <c r="O765" i="24"/>
  <c r="O764" i="24"/>
  <c r="O763" i="24"/>
  <c r="O762" i="24"/>
  <c r="O761" i="24"/>
  <c r="O760" i="24"/>
  <c r="O759" i="24"/>
  <c r="O758" i="24"/>
  <c r="O757" i="24"/>
  <c r="O756" i="24"/>
  <c r="O755" i="24"/>
  <c r="O754" i="24"/>
  <c r="O753" i="24"/>
  <c r="O752" i="24"/>
  <c r="O751" i="24"/>
  <c r="O750" i="24"/>
  <c r="O749" i="24"/>
  <c r="O748" i="24"/>
  <c r="O747" i="24"/>
  <c r="O746" i="24"/>
  <c r="O745" i="24"/>
  <c r="O744" i="24"/>
  <c r="O743" i="24"/>
  <c r="O742" i="24"/>
  <c r="O741" i="24"/>
  <c r="O740" i="24"/>
  <c r="O739" i="24"/>
  <c r="O738" i="24"/>
  <c r="O737" i="24"/>
  <c r="O736" i="24"/>
  <c r="O735" i="24"/>
  <c r="O734" i="24"/>
  <c r="O733" i="24"/>
  <c r="O732" i="24"/>
  <c r="O731" i="24"/>
  <c r="O730" i="24"/>
  <c r="O729" i="24"/>
  <c r="O728" i="24"/>
  <c r="O727" i="24"/>
  <c r="O726" i="24"/>
  <c r="O725" i="24"/>
  <c r="O724" i="24"/>
  <c r="O723" i="24"/>
  <c r="O722" i="24"/>
  <c r="O721" i="24"/>
  <c r="O720" i="24"/>
  <c r="O719" i="24"/>
  <c r="O718" i="24"/>
  <c r="O717" i="24"/>
  <c r="O716" i="24"/>
  <c r="O715" i="24"/>
  <c r="O714" i="24"/>
  <c r="O713" i="24"/>
  <c r="O712" i="24"/>
  <c r="O711" i="24"/>
  <c r="O710" i="24"/>
  <c r="O709" i="24"/>
  <c r="O708" i="24"/>
  <c r="O707" i="24"/>
  <c r="O706" i="24"/>
  <c r="O705" i="24"/>
  <c r="O704" i="24"/>
  <c r="O703" i="24"/>
  <c r="O702" i="24"/>
  <c r="O701" i="24"/>
  <c r="O700" i="24"/>
  <c r="O699" i="24"/>
  <c r="O698" i="24"/>
  <c r="O697" i="24"/>
  <c r="O696" i="24"/>
  <c r="O695" i="24"/>
  <c r="O694" i="24"/>
  <c r="O693" i="24"/>
  <c r="O692" i="24"/>
  <c r="O691" i="24"/>
  <c r="O690" i="24"/>
  <c r="O689" i="24"/>
  <c r="O688" i="24"/>
  <c r="O687" i="24"/>
  <c r="O686" i="24"/>
  <c r="O685" i="24"/>
  <c r="O684" i="24"/>
  <c r="O683" i="24"/>
  <c r="O682" i="24"/>
  <c r="O681" i="24"/>
  <c r="O680" i="24"/>
  <c r="O679" i="24"/>
  <c r="O678" i="24"/>
  <c r="O677" i="24"/>
  <c r="O676" i="24"/>
  <c r="O675" i="24"/>
  <c r="O674" i="24"/>
  <c r="O673" i="24"/>
  <c r="O672" i="24"/>
  <c r="O671" i="24"/>
  <c r="O670" i="24"/>
  <c r="O669" i="24"/>
  <c r="O668" i="24"/>
  <c r="O667" i="24"/>
  <c r="O666" i="24"/>
  <c r="O665" i="24"/>
  <c r="O664" i="24"/>
  <c r="O663" i="24"/>
  <c r="O662" i="24"/>
  <c r="O661" i="24"/>
  <c r="O660" i="24"/>
  <c r="O659" i="24"/>
  <c r="O658" i="24"/>
  <c r="O657" i="24"/>
  <c r="O656" i="24"/>
  <c r="O655" i="24"/>
  <c r="O654" i="24"/>
  <c r="O653" i="24"/>
  <c r="O652" i="24"/>
  <c r="O651" i="24"/>
  <c r="O650" i="24"/>
  <c r="O649" i="24"/>
  <c r="O648" i="24"/>
  <c r="O647" i="24"/>
  <c r="O646" i="24"/>
  <c r="O645" i="24"/>
  <c r="O644" i="24"/>
  <c r="O643" i="24"/>
  <c r="O642" i="24"/>
  <c r="O641" i="24"/>
  <c r="O640" i="24"/>
  <c r="O639" i="24"/>
  <c r="O638" i="24"/>
  <c r="O637" i="24"/>
  <c r="O636" i="24"/>
  <c r="O635" i="24"/>
  <c r="O634" i="24"/>
  <c r="O633" i="24"/>
  <c r="O632" i="24"/>
  <c r="O631" i="24"/>
  <c r="O630" i="24"/>
  <c r="O629" i="24"/>
  <c r="O628" i="24"/>
  <c r="O627" i="24"/>
  <c r="O626" i="24"/>
  <c r="O625" i="24"/>
  <c r="O624" i="24"/>
  <c r="O623" i="24"/>
  <c r="O622" i="24"/>
  <c r="O621" i="24"/>
  <c r="O620" i="24"/>
  <c r="O619" i="24"/>
  <c r="O618" i="24"/>
  <c r="O617" i="24"/>
  <c r="O616" i="24"/>
  <c r="O615" i="24"/>
  <c r="O614" i="24"/>
  <c r="O613" i="24"/>
  <c r="O612" i="24"/>
  <c r="O611" i="24"/>
  <c r="O610" i="24"/>
  <c r="O609" i="24"/>
  <c r="O608" i="24"/>
  <c r="O607" i="24"/>
  <c r="O606" i="24"/>
  <c r="O605" i="24"/>
  <c r="O604" i="24"/>
  <c r="O603" i="24"/>
  <c r="O602" i="24"/>
  <c r="O601" i="24"/>
  <c r="O600" i="24"/>
  <c r="O599" i="24"/>
  <c r="O598" i="24"/>
  <c r="O597" i="24"/>
  <c r="O596" i="24"/>
  <c r="O595" i="24"/>
  <c r="O594" i="24"/>
  <c r="O593" i="24"/>
  <c r="O592" i="24"/>
  <c r="O591" i="24"/>
  <c r="O590" i="24"/>
  <c r="O589" i="24"/>
  <c r="O588" i="24"/>
  <c r="O587" i="24"/>
  <c r="O586" i="24"/>
  <c r="O585" i="24"/>
  <c r="O584" i="24"/>
  <c r="O583" i="24"/>
  <c r="O582" i="24"/>
  <c r="O581" i="24"/>
  <c r="O580" i="24"/>
  <c r="O579" i="24"/>
  <c r="O578" i="24"/>
  <c r="O577" i="24"/>
  <c r="O576" i="24"/>
  <c r="O575" i="24"/>
  <c r="O574" i="24"/>
  <c r="O573" i="24"/>
  <c r="O572" i="24"/>
  <c r="O571" i="24"/>
  <c r="O570" i="24"/>
  <c r="O569" i="24"/>
  <c r="O568" i="24"/>
  <c r="O567" i="24"/>
  <c r="O566" i="24"/>
  <c r="O565" i="24"/>
  <c r="O564" i="24"/>
  <c r="O563" i="24"/>
  <c r="O562" i="24"/>
  <c r="O561" i="24"/>
  <c r="O560" i="24"/>
  <c r="O559" i="24"/>
  <c r="O558" i="24"/>
  <c r="O557" i="24"/>
  <c r="O556" i="24"/>
  <c r="O555" i="24"/>
  <c r="O554" i="24"/>
  <c r="O553" i="24"/>
  <c r="O552" i="24"/>
  <c r="O551" i="24"/>
  <c r="O550" i="24"/>
  <c r="O549" i="24"/>
  <c r="O548" i="24"/>
  <c r="O547" i="24"/>
  <c r="O546" i="24"/>
  <c r="O545" i="24"/>
  <c r="O544" i="24"/>
  <c r="O543" i="24"/>
  <c r="O542" i="24"/>
  <c r="O541" i="24"/>
  <c r="O540" i="24"/>
  <c r="O539" i="24"/>
  <c r="O538" i="24"/>
  <c r="O537" i="24"/>
  <c r="O536" i="24"/>
  <c r="O535" i="24"/>
  <c r="O534" i="24"/>
  <c r="O533" i="24"/>
  <c r="O532" i="24"/>
  <c r="O531" i="24"/>
  <c r="O530" i="24"/>
  <c r="O529" i="24"/>
  <c r="O528" i="24"/>
  <c r="O527" i="24"/>
  <c r="O526" i="24"/>
  <c r="O525" i="24"/>
  <c r="O524" i="24"/>
  <c r="O523" i="24"/>
  <c r="O522" i="24"/>
  <c r="O521" i="24"/>
  <c r="O520" i="24"/>
  <c r="O519" i="24"/>
  <c r="O518" i="24"/>
  <c r="O517" i="24"/>
  <c r="O516" i="24"/>
  <c r="O515" i="24"/>
  <c r="O514" i="24"/>
  <c r="O513" i="24"/>
  <c r="O512" i="24"/>
  <c r="O511" i="24"/>
  <c r="O510" i="24"/>
  <c r="O509" i="24"/>
  <c r="O508" i="24"/>
  <c r="O507" i="24"/>
  <c r="O506" i="24"/>
  <c r="O505" i="24"/>
  <c r="O504" i="24"/>
  <c r="O503" i="24"/>
  <c r="O502" i="24"/>
  <c r="O501" i="24"/>
  <c r="O500" i="24"/>
  <c r="O499" i="24"/>
  <c r="O498" i="24"/>
  <c r="O497" i="24"/>
  <c r="O496" i="24"/>
  <c r="O495" i="24"/>
  <c r="O494" i="24"/>
  <c r="O493" i="24"/>
  <c r="O492" i="24"/>
  <c r="O491" i="24"/>
  <c r="O490" i="24"/>
  <c r="O489" i="24"/>
  <c r="O488" i="24"/>
  <c r="O487" i="24"/>
  <c r="O486" i="24"/>
  <c r="O485" i="24"/>
  <c r="O484" i="24"/>
  <c r="O483" i="24"/>
  <c r="O482" i="24"/>
  <c r="O481" i="24"/>
  <c r="O480" i="24"/>
  <c r="O479" i="24"/>
  <c r="O478" i="24"/>
  <c r="O477" i="24"/>
  <c r="O476" i="24"/>
  <c r="O475" i="24"/>
  <c r="O474" i="24"/>
  <c r="O473" i="24"/>
  <c r="O472" i="24"/>
  <c r="O471" i="24"/>
  <c r="O470" i="24"/>
  <c r="O469" i="24"/>
  <c r="O468" i="24"/>
  <c r="O467" i="24"/>
  <c r="O466" i="24"/>
  <c r="O465" i="24"/>
  <c r="O464" i="24"/>
  <c r="O463" i="24"/>
  <c r="O462" i="24"/>
  <c r="O461" i="24"/>
  <c r="O460" i="24"/>
  <c r="O459" i="24"/>
  <c r="O458" i="24"/>
  <c r="O457" i="24"/>
  <c r="O456" i="24"/>
  <c r="O455" i="24"/>
  <c r="O454" i="24"/>
  <c r="O453" i="24"/>
  <c r="O452" i="24"/>
  <c r="O451" i="24"/>
  <c r="O450" i="24"/>
  <c r="O449" i="24"/>
  <c r="O448" i="24"/>
  <c r="O447" i="24"/>
  <c r="O446" i="24"/>
  <c r="O445" i="24"/>
  <c r="O444" i="24"/>
  <c r="O443" i="24"/>
  <c r="O442" i="24"/>
  <c r="O441" i="24"/>
  <c r="O440" i="24"/>
  <c r="O439" i="24"/>
  <c r="O438" i="24"/>
  <c r="O437" i="24"/>
  <c r="O436" i="24"/>
  <c r="O435" i="24"/>
  <c r="O434" i="24"/>
  <c r="O433" i="24"/>
  <c r="O432" i="24"/>
  <c r="O431" i="24"/>
  <c r="O430" i="24"/>
  <c r="O429" i="24"/>
  <c r="O428" i="24"/>
  <c r="O427" i="24"/>
  <c r="O426" i="24"/>
  <c r="O425" i="24"/>
  <c r="O424" i="24"/>
  <c r="O423" i="24"/>
  <c r="O422" i="24"/>
  <c r="O421" i="24"/>
  <c r="O420" i="24"/>
  <c r="O419" i="24"/>
  <c r="O418" i="24"/>
  <c r="O417" i="24"/>
  <c r="O416" i="24"/>
  <c r="O415" i="24"/>
  <c r="O414" i="24"/>
  <c r="O413" i="24"/>
  <c r="O412" i="24"/>
  <c r="O411" i="24"/>
  <c r="O410" i="24"/>
  <c r="O409" i="24"/>
  <c r="O408" i="24"/>
  <c r="O407" i="24"/>
  <c r="O406" i="24"/>
  <c r="O405" i="24"/>
  <c r="O404" i="24"/>
  <c r="O403" i="24"/>
  <c r="O402" i="24"/>
  <c r="O401" i="24"/>
  <c r="O400" i="24"/>
  <c r="O399" i="24"/>
  <c r="O398" i="24"/>
  <c r="O397" i="24"/>
  <c r="O396" i="24"/>
  <c r="O395" i="24"/>
  <c r="O394" i="24"/>
  <c r="O393" i="24"/>
  <c r="O392" i="24"/>
  <c r="O391" i="24"/>
  <c r="O390" i="24"/>
  <c r="O389" i="24"/>
  <c r="O388" i="24"/>
  <c r="O387" i="24"/>
  <c r="O386" i="24"/>
  <c r="O385" i="24"/>
  <c r="O384" i="24"/>
  <c r="O383" i="24"/>
  <c r="O382" i="24"/>
  <c r="O381" i="24"/>
  <c r="O380" i="24"/>
  <c r="O379" i="24"/>
  <c r="O378" i="24"/>
  <c r="O377" i="24"/>
  <c r="O376" i="24"/>
  <c r="O375" i="24"/>
  <c r="O374" i="24"/>
  <c r="O373" i="24"/>
  <c r="O372" i="24"/>
  <c r="O371" i="24"/>
  <c r="O370" i="24"/>
  <c r="O369" i="24"/>
  <c r="O368" i="24"/>
  <c r="O367" i="24"/>
  <c r="O366" i="24"/>
  <c r="O365" i="24"/>
  <c r="O364" i="24"/>
  <c r="O363" i="24"/>
  <c r="O362" i="24"/>
  <c r="O361" i="24"/>
  <c r="O360" i="24"/>
  <c r="O359" i="24"/>
  <c r="O358" i="24"/>
  <c r="O357" i="24"/>
  <c r="O356" i="24"/>
  <c r="O355" i="24"/>
  <c r="O354" i="24"/>
  <c r="O353" i="24"/>
  <c r="O352" i="24"/>
  <c r="O351" i="24"/>
  <c r="O350" i="24"/>
  <c r="O349" i="24"/>
  <c r="O348" i="24"/>
  <c r="O347" i="24"/>
  <c r="O346" i="24"/>
  <c r="O345" i="24"/>
  <c r="O344" i="24"/>
  <c r="O343" i="24"/>
  <c r="O342" i="24"/>
  <c r="O341" i="24"/>
  <c r="O340" i="24"/>
  <c r="O339" i="24"/>
  <c r="O338" i="24"/>
  <c r="O337" i="24"/>
  <c r="O336" i="24"/>
  <c r="O335" i="24"/>
  <c r="O334" i="24"/>
  <c r="O333" i="24"/>
  <c r="O332" i="24"/>
  <c r="O331" i="24"/>
  <c r="O330" i="24"/>
  <c r="O329" i="24"/>
  <c r="O328" i="24"/>
  <c r="O327" i="24"/>
  <c r="O326" i="24"/>
  <c r="O325" i="24"/>
  <c r="O324" i="24"/>
  <c r="O323" i="24"/>
  <c r="O322" i="24"/>
  <c r="O321" i="24"/>
  <c r="O320" i="24"/>
  <c r="O319" i="24"/>
  <c r="O318" i="24"/>
  <c r="O317" i="24"/>
  <c r="O316" i="24"/>
  <c r="O315" i="24"/>
  <c r="O314" i="24"/>
  <c r="O313" i="24"/>
  <c r="O312" i="24"/>
  <c r="O311" i="24"/>
  <c r="O310" i="24"/>
  <c r="O309" i="24"/>
  <c r="O308" i="24"/>
  <c r="O307" i="24"/>
  <c r="O306" i="24"/>
  <c r="O305" i="24"/>
  <c r="O304" i="24"/>
  <c r="O303" i="24"/>
  <c r="O302" i="24"/>
  <c r="O301" i="24"/>
  <c r="O300" i="24"/>
  <c r="O299" i="24"/>
  <c r="O298" i="24"/>
  <c r="O297" i="24"/>
  <c r="O296" i="24"/>
  <c r="O295" i="24"/>
  <c r="O294" i="24"/>
  <c r="O293" i="24"/>
  <c r="O292" i="24"/>
  <c r="O291" i="24"/>
  <c r="O290" i="24"/>
  <c r="O289" i="24"/>
  <c r="O288" i="24"/>
  <c r="O287" i="24"/>
  <c r="O286" i="24"/>
  <c r="O285" i="24"/>
  <c r="O284" i="24"/>
  <c r="O283" i="24"/>
  <c r="O282" i="24"/>
  <c r="O281" i="24"/>
  <c r="O280" i="24"/>
  <c r="O279" i="24"/>
  <c r="O278" i="24"/>
  <c r="O277" i="24"/>
  <c r="O276" i="24"/>
  <c r="O275" i="24"/>
  <c r="O274" i="24"/>
  <c r="O273" i="24"/>
  <c r="O272" i="24"/>
  <c r="O271" i="24"/>
  <c r="O270" i="24"/>
  <c r="O269" i="24"/>
  <c r="O268" i="24"/>
  <c r="O267" i="24"/>
  <c r="O266" i="24"/>
  <c r="O265" i="24"/>
  <c r="O264" i="24"/>
  <c r="O263" i="24"/>
  <c r="O262" i="24"/>
  <c r="O261" i="24"/>
  <c r="O260" i="24"/>
  <c r="O259" i="24"/>
  <c r="O258" i="24"/>
  <c r="O257" i="24"/>
  <c r="O256" i="24"/>
  <c r="O255" i="24"/>
  <c r="O254" i="24"/>
  <c r="O253" i="24"/>
  <c r="O252" i="24"/>
  <c r="O251" i="24"/>
  <c r="O250" i="24"/>
  <c r="O249" i="24"/>
  <c r="O248" i="24"/>
  <c r="O247" i="24"/>
  <c r="O246" i="24"/>
  <c r="O245" i="24"/>
  <c r="O244" i="24"/>
  <c r="O243" i="24"/>
  <c r="O242" i="24"/>
  <c r="O241" i="24"/>
  <c r="O240" i="24"/>
  <c r="O239" i="24"/>
  <c r="O238" i="24"/>
  <c r="O237" i="24"/>
  <c r="O236" i="24"/>
  <c r="O235" i="24"/>
  <c r="O234" i="24"/>
  <c r="O233" i="24"/>
  <c r="O232" i="24"/>
  <c r="O231" i="24"/>
  <c r="O230" i="24"/>
  <c r="O229" i="24"/>
  <c r="O228" i="24"/>
  <c r="O227" i="24"/>
  <c r="O226" i="24"/>
  <c r="O225" i="24"/>
  <c r="O224" i="24"/>
  <c r="O223" i="24"/>
  <c r="O222" i="24"/>
  <c r="O221" i="24"/>
  <c r="O220" i="24"/>
  <c r="O219" i="24"/>
  <c r="O218" i="24"/>
  <c r="O217" i="24"/>
  <c r="O216" i="24"/>
  <c r="O215" i="24"/>
  <c r="O214" i="24"/>
  <c r="O213" i="24"/>
  <c r="O212" i="24"/>
  <c r="O211" i="24"/>
  <c r="O210" i="24"/>
  <c r="O209" i="24"/>
  <c r="O208" i="24"/>
  <c r="O207" i="24"/>
  <c r="O206" i="24"/>
  <c r="O205" i="24"/>
  <c r="O204" i="24"/>
  <c r="O203" i="24"/>
  <c r="O202" i="24"/>
  <c r="O201" i="24"/>
  <c r="O200" i="24"/>
  <c r="O199" i="24"/>
  <c r="O198" i="24"/>
  <c r="O197" i="24"/>
  <c r="O196" i="24"/>
  <c r="O195" i="24"/>
  <c r="O194" i="24"/>
  <c r="O193" i="24"/>
  <c r="O192" i="24"/>
  <c r="O191" i="24"/>
  <c r="O190" i="24"/>
  <c r="O189" i="24"/>
  <c r="O188" i="24"/>
  <c r="O187" i="24"/>
  <c r="O186" i="24"/>
  <c r="O185" i="24"/>
  <c r="O184" i="24"/>
  <c r="O183" i="24"/>
  <c r="O182" i="24"/>
  <c r="O181" i="24"/>
  <c r="O180" i="24"/>
  <c r="O179" i="24"/>
  <c r="O178" i="24"/>
  <c r="O177" i="24"/>
  <c r="O176" i="24"/>
  <c r="O175" i="24"/>
  <c r="O174" i="24"/>
  <c r="O173" i="24"/>
  <c r="O172" i="24"/>
  <c r="O171" i="24"/>
  <c r="O170" i="24"/>
  <c r="O169" i="24"/>
  <c r="O168" i="24"/>
  <c r="O167" i="24"/>
  <c r="O166" i="24"/>
  <c r="O165" i="24"/>
  <c r="O164" i="24"/>
  <c r="O163" i="24"/>
  <c r="O162" i="24"/>
  <c r="O161" i="24"/>
  <c r="O160" i="24"/>
  <c r="O159" i="24"/>
  <c r="O158" i="24"/>
  <c r="O157" i="24"/>
  <c r="O156" i="24"/>
  <c r="O155" i="24"/>
  <c r="O154" i="24"/>
  <c r="O153" i="24"/>
  <c r="O152" i="24"/>
  <c r="O151" i="24"/>
  <c r="O150" i="24"/>
  <c r="O149" i="24"/>
  <c r="O148" i="24"/>
  <c r="O147" i="24"/>
  <c r="O146" i="24"/>
  <c r="O145" i="24"/>
  <c r="O143" i="24"/>
  <c r="O142" i="24"/>
  <c r="O141" i="24"/>
  <c r="O140" i="24"/>
  <c r="O139" i="24"/>
  <c r="O138" i="24"/>
  <c r="O137" i="24"/>
  <c r="O136" i="24"/>
  <c r="O135" i="24"/>
  <c r="O134" i="24"/>
  <c r="O133" i="24"/>
  <c r="O132" i="24"/>
  <c r="O131" i="24"/>
  <c r="O130" i="24"/>
  <c r="O129" i="24"/>
  <c r="O128" i="24"/>
  <c r="O127" i="24"/>
  <c r="O126" i="24"/>
  <c r="O125" i="24"/>
  <c r="O124" i="24"/>
  <c r="O123" i="24"/>
  <c r="O122" i="24"/>
  <c r="O121" i="24"/>
  <c r="O120" i="24"/>
  <c r="O119" i="24"/>
  <c r="O118" i="24"/>
  <c r="O117" i="24"/>
  <c r="O116" i="24"/>
  <c r="O115" i="24"/>
  <c r="O114" i="24"/>
  <c r="O113" i="24"/>
  <c r="O112" i="24"/>
  <c r="O111" i="24"/>
  <c r="O110" i="24"/>
  <c r="O109" i="24"/>
  <c r="O108" i="24"/>
  <c r="O107" i="24"/>
  <c r="O106" i="24"/>
  <c r="O105" i="24"/>
  <c r="O104" i="24"/>
  <c r="O103" i="24"/>
  <c r="O102" i="24"/>
  <c r="O101" i="24"/>
  <c r="O100" i="24"/>
  <c r="O99" i="24"/>
  <c r="O98" i="24"/>
  <c r="O97" i="24"/>
  <c r="O96" i="24"/>
  <c r="O95" i="24"/>
  <c r="O94" i="24"/>
  <c r="O93" i="24"/>
  <c r="O92" i="24"/>
  <c r="O91" i="24"/>
  <c r="O90" i="24"/>
  <c r="O89" i="24"/>
  <c r="O88" i="24"/>
  <c r="O87" i="24"/>
  <c r="O86" i="24"/>
  <c r="O85" i="24"/>
  <c r="O84" i="24"/>
  <c r="O83" i="24"/>
  <c r="O82" i="24"/>
  <c r="O81" i="24"/>
  <c r="O80" i="24"/>
  <c r="O79" i="24"/>
  <c r="O78" i="24"/>
  <c r="O77" i="24"/>
  <c r="O76" i="24"/>
  <c r="O75" i="24"/>
  <c r="O74" i="24"/>
  <c r="O73" i="24"/>
  <c r="O72" i="24"/>
  <c r="O71" i="24"/>
  <c r="O70" i="24"/>
  <c r="O69" i="24"/>
  <c r="O68" i="24"/>
  <c r="O67" i="24"/>
  <c r="O66" i="24"/>
  <c r="O65" i="24"/>
  <c r="O64" i="24"/>
  <c r="O63" i="24"/>
  <c r="O62" i="24"/>
  <c r="O61" i="24"/>
  <c r="O60" i="24"/>
  <c r="O59" i="24"/>
  <c r="O58" i="24"/>
  <c r="O57" i="24"/>
  <c r="O56" i="24"/>
  <c r="O55" i="24"/>
  <c r="O54" i="24"/>
  <c r="O53" i="24"/>
  <c r="O52" i="24"/>
  <c r="O51" i="24"/>
  <c r="O50" i="24"/>
  <c r="O49" i="24"/>
  <c r="O48" i="24"/>
  <c r="O47" i="24"/>
  <c r="O46" i="24"/>
  <c r="O45" i="24"/>
  <c r="O44" i="24"/>
  <c r="O43" i="24"/>
  <c r="O42" i="24"/>
  <c r="O41" i="24"/>
  <c r="O40" i="24"/>
  <c r="O39" i="24"/>
  <c r="O38" i="24"/>
  <c r="O37" i="24"/>
  <c r="O36" i="24"/>
  <c r="O35" i="24"/>
  <c r="O34" i="24"/>
  <c r="O33" i="24"/>
  <c r="O32" i="24"/>
  <c r="O31" i="24"/>
  <c r="O30" i="24"/>
  <c r="O29" i="24"/>
  <c r="O28" i="24"/>
  <c r="O27" i="24"/>
  <c r="O26" i="24"/>
  <c r="O25" i="24"/>
  <c r="O24" i="24"/>
  <c r="O23" i="24"/>
  <c r="O22" i="24"/>
  <c r="O21" i="24"/>
  <c r="O20" i="24"/>
  <c r="O19" i="24"/>
  <c r="O18" i="24"/>
  <c r="O17" i="24"/>
  <c r="O16" i="24"/>
  <c r="O15" i="24"/>
  <c r="O14" i="24"/>
  <c r="O13" i="24"/>
  <c r="O12" i="24"/>
  <c r="O11" i="24"/>
  <c r="O10" i="24"/>
  <c r="Y10" i="23"/>
  <c r="Y29" i="23" s="1"/>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2"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60"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8"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N705" i="24"/>
  <c r="N704" i="24"/>
  <c r="N703" i="24"/>
  <c r="N702" i="24"/>
  <c r="N701" i="24"/>
  <c r="N700" i="24"/>
  <c r="N699" i="24"/>
  <c r="N698" i="24"/>
  <c r="N697" i="24"/>
  <c r="N696" i="24"/>
  <c r="N695" i="24"/>
  <c r="N694" i="24"/>
  <c r="N693" i="24"/>
  <c r="N692" i="24"/>
  <c r="N691" i="24"/>
  <c r="N690" i="24"/>
  <c r="N689" i="24"/>
  <c r="N688" i="24"/>
  <c r="N687" i="24"/>
  <c r="N686" i="24"/>
  <c r="N685" i="24"/>
  <c r="N684" i="24"/>
  <c r="N683" i="24"/>
  <c r="N682" i="24"/>
  <c r="N681" i="24"/>
  <c r="N680" i="24"/>
  <c r="N679" i="24"/>
  <c r="N678" i="24"/>
  <c r="N677" i="24"/>
  <c r="N676" i="24"/>
  <c r="N675" i="24"/>
  <c r="N674" i="24"/>
  <c r="N673" i="24"/>
  <c r="N672" i="24"/>
  <c r="N671" i="24"/>
  <c r="N670" i="24"/>
  <c r="N669" i="24"/>
  <c r="N668" i="24"/>
  <c r="N667" i="24"/>
  <c r="N666" i="24"/>
  <c r="N665" i="24"/>
  <c r="N664" i="24"/>
  <c r="N663" i="24"/>
  <c r="N662" i="24"/>
  <c r="N661" i="24"/>
  <c r="N660" i="24"/>
  <c r="N659" i="24"/>
  <c r="N658" i="24"/>
  <c r="N657" i="24"/>
  <c r="N656" i="24"/>
  <c r="N655" i="24"/>
  <c r="N654" i="24"/>
  <c r="N653" i="24"/>
  <c r="N652" i="24"/>
  <c r="N651" i="24"/>
  <c r="N650" i="24"/>
  <c r="N649" i="24"/>
  <c r="N648" i="24"/>
  <c r="N647" i="24"/>
  <c r="N646" i="24"/>
  <c r="N645" i="24"/>
  <c r="N644" i="24"/>
  <c r="N643" i="24"/>
  <c r="N642" i="24"/>
  <c r="N641" i="24"/>
  <c r="N640" i="24"/>
  <c r="N639" i="24"/>
  <c r="N638" i="24"/>
  <c r="N637" i="24"/>
  <c r="N636" i="24"/>
  <c r="N635" i="24"/>
  <c r="N634" i="24"/>
  <c r="N633" i="24"/>
  <c r="N632" i="24"/>
  <c r="N631" i="24"/>
  <c r="N630" i="24"/>
  <c r="N629" i="24"/>
  <c r="N628" i="24"/>
  <c r="N627" i="24"/>
  <c r="N626" i="24"/>
  <c r="N625" i="24"/>
  <c r="N624" i="24"/>
  <c r="N623" i="24"/>
  <c r="N622" i="24"/>
  <c r="N621" i="24"/>
  <c r="N620" i="24"/>
  <c r="N619" i="24"/>
  <c r="N618" i="24"/>
  <c r="N617" i="24"/>
  <c r="N616" i="24"/>
  <c r="N615" i="24"/>
  <c r="N614" i="24"/>
  <c r="N613" i="24"/>
  <c r="N612" i="24"/>
  <c r="N611" i="24"/>
  <c r="N610" i="24"/>
  <c r="N609" i="24"/>
  <c r="N608" i="24"/>
  <c r="N607" i="24"/>
  <c r="N606" i="24"/>
  <c r="N605" i="24"/>
  <c r="N604" i="24"/>
  <c r="N603" i="24"/>
  <c r="N602" i="24"/>
  <c r="N601" i="24"/>
  <c r="N600" i="24"/>
  <c r="N599" i="24"/>
  <c r="N598" i="24"/>
  <c r="N597" i="24"/>
  <c r="N596" i="24"/>
  <c r="N595" i="24"/>
  <c r="N594" i="24"/>
  <c r="N593" i="24"/>
  <c r="N592" i="24"/>
  <c r="N591" i="24"/>
  <c r="N590" i="24"/>
  <c r="N589" i="24"/>
  <c r="N588" i="24"/>
  <c r="N587" i="24"/>
  <c r="N586" i="24"/>
  <c r="N585" i="24"/>
  <c r="N584" i="24"/>
  <c r="N583" i="24"/>
  <c r="N582" i="24"/>
  <c r="N581" i="24"/>
  <c r="N580" i="24"/>
  <c r="N579" i="24"/>
  <c r="N578" i="24"/>
  <c r="N577" i="24"/>
  <c r="N576" i="24"/>
  <c r="N575" i="24"/>
  <c r="N574" i="24"/>
  <c r="N573" i="24"/>
  <c r="N572" i="24"/>
  <c r="N571" i="24"/>
  <c r="N570" i="24"/>
  <c r="N569" i="24"/>
  <c r="N568" i="24"/>
  <c r="N567" i="24"/>
  <c r="N566" i="24"/>
  <c r="N565" i="24"/>
  <c r="N564" i="24"/>
  <c r="N563" i="24"/>
  <c r="N562" i="24"/>
  <c r="N561" i="24"/>
  <c r="N560" i="24"/>
  <c r="N559" i="24"/>
  <c r="N558" i="24"/>
  <c r="N557" i="24"/>
  <c r="N556" i="24"/>
  <c r="N555" i="24"/>
  <c r="N554" i="24"/>
  <c r="N553" i="24"/>
  <c r="N552" i="24"/>
  <c r="N551" i="24"/>
  <c r="N550" i="24"/>
  <c r="N549" i="24"/>
  <c r="N548" i="24"/>
  <c r="N547" i="24"/>
  <c r="N546" i="24"/>
  <c r="N545" i="24"/>
  <c r="N544" i="24"/>
  <c r="N543" i="24"/>
  <c r="N542" i="24"/>
  <c r="N541" i="24"/>
  <c r="N540" i="24"/>
  <c r="N539" i="24"/>
  <c r="N538" i="24"/>
  <c r="N537" i="24"/>
  <c r="N536" i="24"/>
  <c r="N535" i="24"/>
  <c r="N534" i="24"/>
  <c r="N533" i="24"/>
  <c r="N532" i="24"/>
  <c r="N531" i="24"/>
  <c r="N530" i="24"/>
  <c r="N529" i="24"/>
  <c r="N528" i="24"/>
  <c r="N527" i="24"/>
  <c r="N526" i="24"/>
  <c r="N525" i="24"/>
  <c r="N524" i="24"/>
  <c r="N523" i="24"/>
  <c r="N522" i="24"/>
  <c r="N521" i="24"/>
  <c r="N520" i="24"/>
  <c r="N519" i="24"/>
  <c r="N518" i="24"/>
  <c r="N517" i="24"/>
  <c r="N516" i="24"/>
  <c r="N515" i="24"/>
  <c r="N514" i="24"/>
  <c r="N513" i="24"/>
  <c r="N512" i="24"/>
  <c r="N511" i="24"/>
  <c r="N510" i="24"/>
  <c r="N509" i="24"/>
  <c r="N508" i="24"/>
  <c r="N507" i="24"/>
  <c r="N506" i="24"/>
  <c r="N505" i="24"/>
  <c r="N504" i="24"/>
  <c r="N503" i="24"/>
  <c r="N502" i="24"/>
  <c r="N501" i="24"/>
  <c r="N500" i="24"/>
  <c r="N499" i="24"/>
  <c r="N498" i="24"/>
  <c r="N497" i="24"/>
  <c r="N496" i="24"/>
  <c r="N495" i="24"/>
  <c r="N494" i="24"/>
  <c r="N493" i="24"/>
  <c r="N492" i="24"/>
  <c r="N491" i="24"/>
  <c r="N490" i="24"/>
  <c r="N489" i="24"/>
  <c r="N488" i="24"/>
  <c r="N487" i="24"/>
  <c r="N486" i="24"/>
  <c r="N485" i="24"/>
  <c r="N484" i="24"/>
  <c r="N483" i="24"/>
  <c r="N482" i="24"/>
  <c r="N481" i="24"/>
  <c r="N480" i="24"/>
  <c r="N479" i="24"/>
  <c r="N478" i="24"/>
  <c r="N477" i="24"/>
  <c r="N476" i="24"/>
  <c r="N475" i="24"/>
  <c r="N474" i="24"/>
  <c r="N473" i="24"/>
  <c r="N472" i="24"/>
  <c r="N471" i="24"/>
  <c r="N470" i="24"/>
  <c r="N469" i="24"/>
  <c r="N468" i="24"/>
  <c r="N467" i="24"/>
  <c r="N466" i="24"/>
  <c r="N465" i="24"/>
  <c r="N464" i="24"/>
  <c r="N463" i="24"/>
  <c r="N462" i="24"/>
  <c r="N461" i="24"/>
  <c r="N460" i="24"/>
  <c r="N459" i="24"/>
  <c r="N458" i="24"/>
  <c r="N457" i="24"/>
  <c r="N456" i="24"/>
  <c r="N455" i="24"/>
  <c r="N454" i="24"/>
  <c r="N453" i="24"/>
  <c r="N452" i="24"/>
  <c r="N451" i="24"/>
  <c r="N450" i="24"/>
  <c r="N449" i="24"/>
  <c r="N448" i="24"/>
  <c r="N447" i="24"/>
  <c r="N446" i="24"/>
  <c r="N445" i="24"/>
  <c r="N444" i="24"/>
  <c r="N443" i="24"/>
  <c r="N442" i="24"/>
  <c r="N441" i="24"/>
  <c r="N440" i="24"/>
  <c r="N439" i="24"/>
  <c r="N438" i="24"/>
  <c r="N437" i="24"/>
  <c r="N436" i="24"/>
  <c r="N435" i="24"/>
  <c r="N434" i="24"/>
  <c r="N433" i="24"/>
  <c r="N432" i="24"/>
  <c r="N431" i="24"/>
  <c r="N430" i="24"/>
  <c r="N429" i="24"/>
  <c r="N428" i="24"/>
  <c r="N427" i="24"/>
  <c r="N426" i="24"/>
  <c r="N425" i="24"/>
  <c r="N424" i="24"/>
  <c r="N423" i="24"/>
  <c r="N422" i="24"/>
  <c r="N421" i="24"/>
  <c r="N420" i="24"/>
  <c r="N419" i="24"/>
  <c r="N418" i="24"/>
  <c r="N417" i="24"/>
  <c r="N416" i="24"/>
  <c r="N415" i="24"/>
  <c r="N414" i="24"/>
  <c r="N413" i="24"/>
  <c r="N412" i="24"/>
  <c r="N411" i="24"/>
  <c r="N410" i="24"/>
  <c r="N409" i="24"/>
  <c r="N408" i="24"/>
  <c r="N407" i="24"/>
  <c r="N406" i="24"/>
  <c r="N405" i="24"/>
  <c r="N404" i="24"/>
  <c r="N403" i="24"/>
  <c r="N402" i="24"/>
  <c r="N401" i="24"/>
  <c r="N400" i="24"/>
  <c r="N399" i="24"/>
  <c r="N398" i="24"/>
  <c r="N397" i="24"/>
  <c r="N396" i="24"/>
  <c r="N395" i="24"/>
  <c r="N394" i="24"/>
  <c r="N393" i="24"/>
  <c r="N392" i="24"/>
  <c r="N391" i="24"/>
  <c r="N390" i="24"/>
  <c r="N389" i="24"/>
  <c r="N388" i="24"/>
  <c r="N387" i="24"/>
  <c r="N386" i="24"/>
  <c r="N385" i="24"/>
  <c r="N384" i="24"/>
  <c r="N383" i="24"/>
  <c r="N382" i="24"/>
  <c r="N381" i="24"/>
  <c r="N380" i="24"/>
  <c r="N379" i="24"/>
  <c r="N378" i="24"/>
  <c r="N377" i="24"/>
  <c r="N376" i="24"/>
  <c r="N375" i="24"/>
  <c r="N374" i="24"/>
  <c r="N373" i="24"/>
  <c r="N372" i="24"/>
  <c r="N371" i="24"/>
  <c r="N370" i="24"/>
  <c r="N369" i="24"/>
  <c r="N368" i="24"/>
  <c r="N367" i="24"/>
  <c r="N366" i="24"/>
  <c r="N365" i="24"/>
  <c r="N364" i="24"/>
  <c r="N363" i="24"/>
  <c r="N362" i="24"/>
  <c r="N361" i="24"/>
  <c r="N360" i="24"/>
  <c r="N359" i="24"/>
  <c r="N358" i="24"/>
  <c r="N357" i="24"/>
  <c r="N356" i="24"/>
  <c r="N355" i="24"/>
  <c r="N354" i="24"/>
  <c r="N353" i="24"/>
  <c r="N352" i="24"/>
  <c r="N351" i="24"/>
  <c r="N350" i="24"/>
  <c r="N349" i="24"/>
  <c r="N348" i="24"/>
  <c r="N347" i="24"/>
  <c r="N346" i="24"/>
  <c r="N345" i="24"/>
  <c r="N344" i="24"/>
  <c r="N343" i="24"/>
  <c r="N342" i="24"/>
  <c r="N341" i="24"/>
  <c r="N340" i="24"/>
  <c r="N339" i="24"/>
  <c r="N338" i="24"/>
  <c r="N337" i="24"/>
  <c r="N336" i="24"/>
  <c r="N335" i="24"/>
  <c r="N334" i="24"/>
  <c r="N333" i="24"/>
  <c r="N332" i="24"/>
  <c r="N331" i="24"/>
  <c r="N330" i="24"/>
  <c r="N329" i="24"/>
  <c r="N328" i="24"/>
  <c r="N327" i="24"/>
  <c r="N326" i="24"/>
  <c r="N325" i="24"/>
  <c r="N324" i="24"/>
  <c r="N323" i="24"/>
  <c r="N322" i="24"/>
  <c r="N321" i="24"/>
  <c r="N320" i="24"/>
  <c r="N319" i="24"/>
  <c r="N318" i="24"/>
  <c r="N317" i="24"/>
  <c r="N316" i="24"/>
  <c r="N315" i="24"/>
  <c r="N314" i="24"/>
  <c r="N313" i="24"/>
  <c r="N312" i="24"/>
  <c r="N311" i="24"/>
  <c r="N310" i="24"/>
  <c r="N309" i="24"/>
  <c r="N308" i="24"/>
  <c r="N307" i="24"/>
  <c r="N306" i="24"/>
  <c r="N305" i="24"/>
  <c r="N304" i="24"/>
  <c r="N303" i="24"/>
  <c r="N302" i="24"/>
  <c r="N301" i="24"/>
  <c r="N300" i="24"/>
  <c r="N299" i="24"/>
  <c r="N298" i="24"/>
  <c r="N297" i="24"/>
  <c r="N296" i="24"/>
  <c r="N295" i="24"/>
  <c r="N294" i="24"/>
  <c r="N293" i="24"/>
  <c r="N292" i="24"/>
  <c r="N291" i="24"/>
  <c r="N290" i="24"/>
  <c r="N289" i="24"/>
  <c r="N288" i="24"/>
  <c r="N287" i="24"/>
  <c r="N286" i="24"/>
  <c r="N285" i="24"/>
  <c r="N284" i="24"/>
  <c r="N283" i="24"/>
  <c r="N282" i="24"/>
  <c r="N281" i="24"/>
  <c r="N280" i="24"/>
  <c r="N279" i="24"/>
  <c r="N278" i="24"/>
  <c r="N277" i="24"/>
  <c r="N276" i="24"/>
  <c r="N275" i="24"/>
  <c r="N274" i="24"/>
  <c r="N273" i="24"/>
  <c r="N272" i="24"/>
  <c r="N271" i="24"/>
  <c r="N270" i="24"/>
  <c r="N269" i="24"/>
  <c r="N268" i="24"/>
  <c r="N267" i="24"/>
  <c r="N266" i="24"/>
  <c r="N265" i="24"/>
  <c r="N264" i="24"/>
  <c r="N263" i="24"/>
  <c r="N262" i="24"/>
  <c r="N261" i="24"/>
  <c r="N260" i="24"/>
  <c r="N259" i="24"/>
  <c r="N258" i="24"/>
  <c r="N257" i="24"/>
  <c r="N256" i="24"/>
  <c r="N255" i="24"/>
  <c r="N254" i="24"/>
  <c r="N253" i="24"/>
  <c r="N252" i="24"/>
  <c r="N251" i="24"/>
  <c r="N250" i="24"/>
  <c r="N249" i="24"/>
  <c r="N248" i="24"/>
  <c r="N247" i="24"/>
  <c r="N246" i="24"/>
  <c r="N245" i="24"/>
  <c r="N244" i="24"/>
  <c r="N243" i="24"/>
  <c r="N242" i="24"/>
  <c r="N241" i="24"/>
  <c r="N240" i="24"/>
  <c r="N239" i="24"/>
  <c r="N238" i="24"/>
  <c r="N237" i="24"/>
  <c r="N236" i="24"/>
  <c r="N235" i="24"/>
  <c r="N234" i="24"/>
  <c r="N233" i="24"/>
  <c r="N232" i="24"/>
  <c r="N231" i="24"/>
  <c r="N230" i="24"/>
  <c r="N229" i="24"/>
  <c r="N228" i="24"/>
  <c r="N227" i="24"/>
  <c r="N226" i="24"/>
  <c r="N225" i="24"/>
  <c r="N224" i="24"/>
  <c r="N223" i="24"/>
  <c r="N222" i="24"/>
  <c r="N221" i="24"/>
  <c r="N220" i="24"/>
  <c r="N219" i="24"/>
  <c r="N218" i="24"/>
  <c r="N217" i="24"/>
  <c r="N216" i="24"/>
  <c r="N215" i="24"/>
  <c r="N214" i="24"/>
  <c r="N213" i="24"/>
  <c r="N212" i="24"/>
  <c r="N211" i="24"/>
  <c r="N210" i="24"/>
  <c r="N209" i="24"/>
  <c r="N208" i="24"/>
  <c r="N207" i="24"/>
  <c r="N206" i="24"/>
  <c r="N205" i="24"/>
  <c r="N204" i="24"/>
  <c r="N203" i="24"/>
  <c r="N202" i="24"/>
  <c r="N201" i="24"/>
  <c r="N200" i="24"/>
  <c r="N199" i="24"/>
  <c r="N198" i="24"/>
  <c r="N197" i="24"/>
  <c r="N196" i="24"/>
  <c r="N195" i="24"/>
  <c r="N194" i="24"/>
  <c r="N193" i="24"/>
  <c r="N192" i="24"/>
  <c r="N191" i="24"/>
  <c r="N190" i="24"/>
  <c r="N189" i="24"/>
  <c r="N188" i="24"/>
  <c r="N187" i="24"/>
  <c r="N186" i="24"/>
  <c r="N185" i="24"/>
  <c r="N184" i="24"/>
  <c r="N183" i="24"/>
  <c r="N182" i="24"/>
  <c r="N181" i="24"/>
  <c r="N180" i="24"/>
  <c r="N179" i="24"/>
  <c r="N178" i="24"/>
  <c r="N177" i="24"/>
  <c r="N176" i="24"/>
  <c r="N175" i="24"/>
  <c r="N174" i="24"/>
  <c r="N173" i="24"/>
  <c r="N172" i="24"/>
  <c r="N171" i="24"/>
  <c r="N170" i="24"/>
  <c r="N169" i="24"/>
  <c r="N168" i="24"/>
  <c r="N167" i="24"/>
  <c r="N166" i="24"/>
  <c r="N165" i="24"/>
  <c r="N164" i="24"/>
  <c r="N163" i="24"/>
  <c r="N162" i="24"/>
  <c r="N161" i="24"/>
  <c r="N160" i="24"/>
  <c r="N159" i="24"/>
  <c r="N158" i="24"/>
  <c r="N157" i="24"/>
  <c r="N156" i="24"/>
  <c r="N155" i="24"/>
  <c r="N154" i="24"/>
  <c r="N153" i="24"/>
  <c r="N152" i="24"/>
  <c r="N151" i="24"/>
  <c r="N150" i="24"/>
  <c r="N149" i="24"/>
  <c r="N148" i="24"/>
  <c r="N147" i="24"/>
  <c r="N146" i="24"/>
  <c r="N145" i="24"/>
  <c r="N143" i="24"/>
  <c r="N142" i="24"/>
  <c r="N141" i="24"/>
  <c r="N140" i="24"/>
  <c r="N139" i="24"/>
  <c r="N138" i="24"/>
  <c r="N137" i="24"/>
  <c r="N136" i="24"/>
  <c r="N135" i="24"/>
  <c r="N134" i="24"/>
  <c r="N133" i="24"/>
  <c r="N132" i="24"/>
  <c r="N131" i="24"/>
  <c r="N130" i="24"/>
  <c r="N129" i="24"/>
  <c r="N128" i="24"/>
  <c r="N127" i="24"/>
  <c r="N126" i="24"/>
  <c r="N125" i="24"/>
  <c r="N124" i="24"/>
  <c r="N123" i="24"/>
  <c r="N122" i="24"/>
  <c r="N121" i="24"/>
  <c r="N120" i="24"/>
  <c r="N119" i="24"/>
  <c r="N118" i="24"/>
  <c r="N117" i="24"/>
  <c r="N116" i="24"/>
  <c r="N115" i="24"/>
  <c r="N114" i="24"/>
  <c r="N113" i="24"/>
  <c r="N112" i="24"/>
  <c r="N111" i="24"/>
  <c r="N110" i="24"/>
  <c r="N109" i="24"/>
  <c r="N108" i="24"/>
  <c r="N107" i="24"/>
  <c r="N106" i="24"/>
  <c r="N105" i="24"/>
  <c r="N104" i="24"/>
  <c r="N103" i="24"/>
  <c r="N102" i="24"/>
  <c r="N101" i="24"/>
  <c r="N100" i="24"/>
  <c r="N99" i="24"/>
  <c r="N98" i="24"/>
  <c r="N97" i="24"/>
  <c r="N96" i="24"/>
  <c r="N95" i="24"/>
  <c r="N94" i="24"/>
  <c r="N93" i="24"/>
  <c r="N92" i="24"/>
  <c r="N91" i="24"/>
  <c r="N90" i="24"/>
  <c r="N89" i="24"/>
  <c r="N88" i="24"/>
  <c r="N87" i="24"/>
  <c r="N86" i="24"/>
  <c r="N85" i="24"/>
  <c r="N84" i="24"/>
  <c r="N83" i="24"/>
  <c r="N82" i="24"/>
  <c r="N81" i="24"/>
  <c r="N80" i="24"/>
  <c r="N79" i="24"/>
  <c r="N78" i="24"/>
  <c r="N77" i="24"/>
  <c r="N76" i="24"/>
  <c r="N75" i="24"/>
  <c r="N74" i="24"/>
  <c r="N73" i="24"/>
  <c r="N72" i="24"/>
  <c r="N71" i="24"/>
  <c r="N70" i="24"/>
  <c r="N69" i="24"/>
  <c r="N68" i="24"/>
  <c r="N67" i="24"/>
  <c r="N66" i="24"/>
  <c r="N65" i="24"/>
  <c r="N64" i="24"/>
  <c r="N63" i="24"/>
  <c r="N62" i="24"/>
  <c r="N61" i="24"/>
  <c r="N60" i="24"/>
  <c r="N59" i="24"/>
  <c r="N58" i="24"/>
  <c r="N57" i="24"/>
  <c r="N56" i="24"/>
  <c r="N55" i="24"/>
  <c r="N54" i="24"/>
  <c r="N53" i="24"/>
  <c r="N52" i="24"/>
  <c r="N51" i="24"/>
  <c r="N50" i="24"/>
  <c r="N49" i="24"/>
  <c r="N48" i="24"/>
  <c r="N47" i="24"/>
  <c r="N46" i="24"/>
  <c r="N45" i="24"/>
  <c r="N44" i="24"/>
  <c r="N43" i="24"/>
  <c r="N42" i="24"/>
  <c r="N41" i="24"/>
  <c r="N40" i="24"/>
  <c r="N39" i="24"/>
  <c r="N38" i="24"/>
  <c r="N37" i="24"/>
  <c r="N36" i="24"/>
  <c r="N35" i="24"/>
  <c r="N34" i="24"/>
  <c r="N33" i="24"/>
  <c r="N32" i="24"/>
  <c r="N31" i="24"/>
  <c r="N30" i="24"/>
  <c r="N29" i="24"/>
  <c r="N28" i="24"/>
  <c r="N27" i="24"/>
  <c r="N26" i="24"/>
  <c r="N25" i="24"/>
  <c r="N24" i="24"/>
  <c r="N23" i="24"/>
  <c r="N22" i="24"/>
  <c r="N21" i="24"/>
  <c r="N20" i="24"/>
  <c r="N19" i="24"/>
  <c r="N18" i="24"/>
  <c r="N17" i="24"/>
  <c r="N16" i="24"/>
  <c r="N15" i="24"/>
  <c r="N14" i="24"/>
  <c r="N13" i="24"/>
  <c r="N12" i="24"/>
  <c r="N11" i="24"/>
  <c r="N10" i="24"/>
  <c r="X10" i="23"/>
  <c r="X29" i="23" s="1"/>
  <c r="M1974" i="24"/>
  <c r="M1973" i="24"/>
  <c r="M1972" i="24"/>
  <c r="M1971" i="24"/>
  <c r="M1970" i="24"/>
  <c r="M1969" i="24"/>
  <c r="M1968" i="24"/>
  <c r="M1967" i="24"/>
  <c r="M1966" i="24"/>
  <c r="M1965" i="24"/>
  <c r="M1964" i="24"/>
  <c r="M1963" i="24"/>
  <c r="M1962" i="24"/>
  <c r="M1961" i="24"/>
  <c r="M1960" i="24"/>
  <c r="M1959" i="24"/>
  <c r="M1958" i="24"/>
  <c r="M1957" i="24"/>
  <c r="M1956" i="24"/>
  <c r="M1955" i="24"/>
  <c r="M1954" i="24"/>
  <c r="M1953" i="24"/>
  <c r="M1952" i="24"/>
  <c r="M1951" i="24"/>
  <c r="M1950" i="24"/>
  <c r="M1949" i="24"/>
  <c r="M1948" i="24"/>
  <c r="M1947" i="24"/>
  <c r="M1946" i="24"/>
  <c r="M1945" i="24"/>
  <c r="M1944" i="24"/>
  <c r="M1943" i="24"/>
  <c r="M1942" i="24"/>
  <c r="M1941" i="24"/>
  <c r="M1940" i="24"/>
  <c r="M1939" i="24"/>
  <c r="M1938" i="24"/>
  <c r="M1937" i="24"/>
  <c r="M1936" i="24"/>
  <c r="M1935" i="24"/>
  <c r="M1934" i="24"/>
  <c r="M1933" i="24"/>
  <c r="M1932" i="24"/>
  <c r="M1931" i="24"/>
  <c r="M1930" i="24"/>
  <c r="M1928" i="24"/>
  <c r="M1927" i="24"/>
  <c r="M1926" i="24"/>
  <c r="M1925" i="24"/>
  <c r="M1924" i="24"/>
  <c r="M1922" i="24"/>
  <c r="M1921" i="24"/>
  <c r="M1919" i="24"/>
  <c r="M1918" i="24"/>
  <c r="M1917" i="24"/>
  <c r="M1916" i="24"/>
  <c r="M1915" i="24"/>
  <c r="M1914" i="24"/>
  <c r="M1913" i="24"/>
  <c r="M1912" i="24"/>
  <c r="M1911" i="24"/>
  <c r="M1910" i="24"/>
  <c r="M1909" i="24"/>
  <c r="M1908" i="24"/>
  <c r="M1907" i="24"/>
  <c r="M1906" i="24"/>
  <c r="M1905" i="24"/>
  <c r="M1904" i="24"/>
  <c r="M1903" i="24"/>
  <c r="M1902" i="24"/>
  <c r="M1901" i="24"/>
  <c r="M1900" i="24"/>
  <c r="M1899" i="24"/>
  <c r="M1898" i="24"/>
  <c r="M1897" i="24"/>
  <c r="M1896" i="24"/>
  <c r="M1895" i="24"/>
  <c r="M1894" i="24"/>
  <c r="M1893" i="24"/>
  <c r="M1892" i="24"/>
  <c r="M1891" i="24"/>
  <c r="M1890" i="24"/>
  <c r="M1889" i="24"/>
  <c r="M1888" i="24"/>
  <c r="M1887" i="24"/>
  <c r="M1886" i="24"/>
  <c r="M1885" i="24"/>
  <c r="M1884" i="24"/>
  <c r="M1883" i="24"/>
  <c r="M1882" i="24"/>
  <c r="M1881" i="24"/>
  <c r="M1880" i="24"/>
  <c r="M1879" i="24"/>
  <c r="M1878" i="24"/>
  <c r="M1877" i="24"/>
  <c r="M1876" i="24"/>
  <c r="M1875" i="24"/>
  <c r="M1874" i="24"/>
  <c r="M1873" i="24"/>
  <c r="M1872" i="24"/>
  <c r="M1871" i="24"/>
  <c r="M1870" i="24"/>
  <c r="M1869" i="24"/>
  <c r="M1868" i="24"/>
  <c r="M1867" i="24"/>
  <c r="M1866" i="24"/>
  <c r="M1865" i="24"/>
  <c r="M1864" i="24"/>
  <c r="M1863" i="24"/>
  <c r="M1862" i="24"/>
  <c r="M1861" i="24"/>
  <c r="M1860" i="24"/>
  <c r="M1859" i="24"/>
  <c r="M1858" i="24"/>
  <c r="M1857" i="24"/>
  <c r="M1856" i="24"/>
  <c r="M1855" i="24"/>
  <c r="M1854" i="24"/>
  <c r="M1853" i="24"/>
  <c r="M1852" i="24"/>
  <c r="M1851" i="24"/>
  <c r="M1850" i="24"/>
  <c r="M1849" i="24"/>
  <c r="M1848" i="24"/>
  <c r="M1847" i="24"/>
  <c r="M1846" i="24"/>
  <c r="M1845" i="24"/>
  <c r="M1844" i="24"/>
  <c r="M1843" i="24"/>
  <c r="M1842" i="24"/>
  <c r="M1841" i="24"/>
  <c r="M1840" i="24"/>
  <c r="M1839" i="24"/>
  <c r="M1838" i="24"/>
  <c r="M1837" i="24"/>
  <c r="M1836" i="24"/>
  <c r="M1835" i="24"/>
  <c r="M1834" i="24"/>
  <c r="M1833" i="24"/>
  <c r="M1832" i="24"/>
  <c r="M1831" i="24"/>
  <c r="M1830" i="24"/>
  <c r="M1829" i="24"/>
  <c r="M1828" i="24"/>
  <c r="M1827" i="24"/>
  <c r="M1826" i="24"/>
  <c r="M1825" i="24"/>
  <c r="M1824" i="24"/>
  <c r="M1823" i="24"/>
  <c r="M1822" i="24"/>
  <c r="M1821" i="24"/>
  <c r="M1820" i="24"/>
  <c r="M1819" i="24"/>
  <c r="M1818" i="24"/>
  <c r="M1817" i="24"/>
  <c r="M1816" i="24"/>
  <c r="M1815" i="24"/>
  <c r="M1814" i="24"/>
  <c r="M1813" i="24"/>
  <c r="M1812" i="24"/>
  <c r="M1811" i="24"/>
  <c r="M1810" i="24"/>
  <c r="M1809" i="24"/>
  <c r="M1808" i="24"/>
  <c r="M1807" i="24"/>
  <c r="M1806" i="24"/>
  <c r="M1805" i="24"/>
  <c r="M1804" i="24"/>
  <c r="M1803" i="24"/>
  <c r="M1802" i="24"/>
  <c r="M1801" i="24"/>
  <c r="M1800" i="24"/>
  <c r="M1799" i="24"/>
  <c r="M1798" i="24"/>
  <c r="M1797" i="24"/>
  <c r="M1796" i="24"/>
  <c r="M1795" i="24"/>
  <c r="M1794" i="24"/>
  <c r="M1793" i="24"/>
  <c r="M1792" i="24"/>
  <c r="M1791" i="24"/>
  <c r="M1790" i="24"/>
  <c r="M1789" i="24"/>
  <c r="M1788" i="24"/>
  <c r="M1787" i="24"/>
  <c r="M1786" i="24"/>
  <c r="M1785" i="24"/>
  <c r="M1784" i="24"/>
  <c r="M1783" i="24"/>
  <c r="M1782" i="24"/>
  <c r="M1781" i="24"/>
  <c r="M1780" i="24"/>
  <c r="M1779" i="24"/>
  <c r="M1778" i="24"/>
  <c r="M1777" i="24"/>
  <c r="M1776" i="24"/>
  <c r="M1775" i="24"/>
  <c r="M1774" i="24"/>
  <c r="M1773" i="24"/>
  <c r="M1772" i="24"/>
  <c r="M1771" i="24"/>
  <c r="M1770" i="24"/>
  <c r="M1769" i="24"/>
  <c r="M1768" i="24"/>
  <c r="M1767" i="24"/>
  <c r="M1766" i="24"/>
  <c r="M1765" i="24"/>
  <c r="M1764" i="24"/>
  <c r="M1763" i="24"/>
  <c r="M1762" i="24"/>
  <c r="M1761" i="24"/>
  <c r="M1760" i="24"/>
  <c r="M1759" i="24"/>
  <c r="M1758" i="24"/>
  <c r="M1757" i="24"/>
  <c r="M1756" i="24"/>
  <c r="M1755" i="24"/>
  <c r="M1754" i="24"/>
  <c r="M1753" i="24"/>
  <c r="M1752" i="24"/>
  <c r="M1751" i="24"/>
  <c r="M1750" i="24"/>
  <c r="M1749" i="24"/>
  <c r="M1748" i="24"/>
  <c r="M1747" i="24"/>
  <c r="M1746" i="24"/>
  <c r="M1745" i="24"/>
  <c r="M1744" i="24"/>
  <c r="M1743" i="24"/>
  <c r="M1742" i="24"/>
  <c r="M1741" i="24"/>
  <c r="M1740" i="24"/>
  <c r="M1739" i="24"/>
  <c r="M1738" i="24"/>
  <c r="M1737" i="24"/>
  <c r="M1736" i="24"/>
  <c r="M1735" i="24"/>
  <c r="M1734" i="24"/>
  <c r="M1733" i="24"/>
  <c r="M1732" i="24"/>
  <c r="M1731" i="24"/>
  <c r="M1730" i="24"/>
  <c r="M1729" i="24"/>
  <c r="M1728" i="24"/>
  <c r="M1727" i="24"/>
  <c r="M1726" i="24"/>
  <c r="M1725" i="24"/>
  <c r="M1724" i="24"/>
  <c r="M1723" i="24"/>
  <c r="M1722" i="24"/>
  <c r="M1721" i="24"/>
  <c r="M1720" i="24"/>
  <c r="M1719" i="24"/>
  <c r="M1718" i="24"/>
  <c r="M1717" i="24"/>
  <c r="M1716" i="24"/>
  <c r="M1715" i="24"/>
  <c r="M1714" i="24"/>
  <c r="M1713" i="24"/>
  <c r="M1712" i="24"/>
  <c r="M1711" i="24"/>
  <c r="M1710" i="24"/>
  <c r="M1709" i="24"/>
  <c r="M1708" i="24"/>
  <c r="M1707" i="24"/>
  <c r="M1706" i="24"/>
  <c r="M1705" i="24"/>
  <c r="M1704" i="24"/>
  <c r="M1703" i="24"/>
  <c r="M1702" i="24"/>
  <c r="M1701" i="24"/>
  <c r="M1700" i="24"/>
  <c r="M1699" i="24"/>
  <c r="M1698" i="24"/>
  <c r="M1697" i="24"/>
  <c r="M1696" i="24"/>
  <c r="M1695" i="24"/>
  <c r="M1694" i="24"/>
  <c r="M1693" i="24"/>
  <c r="M1692" i="24"/>
  <c r="M1691" i="24"/>
  <c r="M1690" i="24"/>
  <c r="M1689" i="24"/>
  <c r="M1688" i="24"/>
  <c r="M1687" i="24"/>
  <c r="M1686" i="24"/>
  <c r="M1685" i="24"/>
  <c r="M1684" i="24"/>
  <c r="M1683" i="24"/>
  <c r="M1682" i="24"/>
  <c r="M1681" i="24"/>
  <c r="M1680" i="24"/>
  <c r="M1679" i="24"/>
  <c r="M1678" i="24"/>
  <c r="M1677" i="24"/>
  <c r="M1676" i="24"/>
  <c r="M1675" i="24"/>
  <c r="M1674" i="24"/>
  <c r="M1673" i="24"/>
  <c r="M1672" i="24"/>
  <c r="M1671" i="24"/>
  <c r="M1670" i="24"/>
  <c r="M1669" i="24"/>
  <c r="M1668" i="24"/>
  <c r="M1667" i="24"/>
  <c r="M1666" i="24"/>
  <c r="M1665" i="24"/>
  <c r="M1664" i="24"/>
  <c r="M1663" i="24"/>
  <c r="M1662" i="24"/>
  <c r="M1661" i="24"/>
  <c r="M1660" i="24"/>
  <c r="M1659" i="24"/>
  <c r="M1658" i="24"/>
  <c r="M1657" i="24"/>
  <c r="M1656" i="24"/>
  <c r="M1655" i="24"/>
  <c r="M1654" i="24"/>
  <c r="M1653" i="24"/>
  <c r="M1652" i="24"/>
  <c r="M1651" i="24"/>
  <c r="M1650" i="24"/>
  <c r="M1649" i="24"/>
  <c r="M1648" i="24"/>
  <c r="M1647" i="24"/>
  <c r="M1646" i="24"/>
  <c r="M1645" i="24"/>
  <c r="M1644" i="24"/>
  <c r="M1643" i="24"/>
  <c r="M1642" i="24"/>
  <c r="M1641" i="24"/>
  <c r="M1640" i="24"/>
  <c r="M1639" i="24"/>
  <c r="M1638" i="24"/>
  <c r="M1637" i="24"/>
  <c r="M1636" i="24"/>
  <c r="M1635" i="24"/>
  <c r="M1634" i="24"/>
  <c r="M1633" i="24"/>
  <c r="M1632" i="24"/>
  <c r="M1631" i="24"/>
  <c r="M1630" i="24"/>
  <c r="M1629" i="24"/>
  <c r="M1628" i="24"/>
  <c r="M1627" i="24"/>
  <c r="M1626" i="24"/>
  <c r="M1625" i="24"/>
  <c r="M1624" i="24"/>
  <c r="M1623" i="24"/>
  <c r="M1622" i="24"/>
  <c r="M1621" i="24"/>
  <c r="M1620" i="24"/>
  <c r="M1619" i="24"/>
  <c r="M1618" i="24"/>
  <c r="M1617" i="24"/>
  <c r="M1616" i="24"/>
  <c r="M1615" i="24"/>
  <c r="M1614" i="24"/>
  <c r="M1613" i="24"/>
  <c r="M1612" i="24"/>
  <c r="M1611" i="24"/>
  <c r="M1610" i="24"/>
  <c r="M1609" i="24"/>
  <c r="M1608" i="24"/>
  <c r="M1607" i="24"/>
  <c r="M1606" i="24"/>
  <c r="M1605" i="24"/>
  <c r="M1604" i="24"/>
  <c r="M1603" i="24"/>
  <c r="M1602" i="24"/>
  <c r="M1601" i="24"/>
  <c r="M1600" i="24"/>
  <c r="M1599" i="24"/>
  <c r="M1598" i="24"/>
  <c r="M1597" i="24"/>
  <c r="M1596" i="24"/>
  <c r="M1595" i="24"/>
  <c r="M1594" i="24"/>
  <c r="M1593" i="24"/>
  <c r="M1592" i="24"/>
  <c r="M1591" i="24"/>
  <c r="M1590" i="24"/>
  <c r="M1589" i="24"/>
  <c r="M1588" i="24"/>
  <c r="M1587" i="24"/>
  <c r="M1586" i="24"/>
  <c r="M1585" i="24"/>
  <c r="M1584" i="24"/>
  <c r="M1583" i="24"/>
  <c r="M1582" i="24"/>
  <c r="M1581" i="24"/>
  <c r="M1580" i="24"/>
  <c r="M1578" i="24"/>
  <c r="M1577" i="24"/>
  <c r="M1576" i="24"/>
  <c r="M1575" i="24"/>
  <c r="M1573" i="24"/>
  <c r="M1572" i="24"/>
  <c r="M1571" i="24"/>
  <c r="M1570" i="24"/>
  <c r="M1569" i="24"/>
  <c r="M1568" i="24"/>
  <c r="M1567" i="24"/>
  <c r="M1566" i="24"/>
  <c r="M1565" i="24"/>
  <c r="M1564" i="24"/>
  <c r="M1563" i="24"/>
  <c r="M1562" i="24"/>
  <c r="M1561" i="24"/>
  <c r="M1560" i="24"/>
  <c r="M1559" i="24"/>
  <c r="M1558" i="24"/>
  <c r="M1557" i="24"/>
  <c r="M1556" i="24"/>
  <c r="M1555" i="24"/>
  <c r="M1554" i="24"/>
  <c r="M1553" i="24"/>
  <c r="M1552" i="24"/>
  <c r="M1551" i="24"/>
  <c r="M1550" i="24"/>
  <c r="M1549" i="24"/>
  <c r="M1548" i="24"/>
  <c r="M1547" i="24"/>
  <c r="M1546" i="24"/>
  <c r="M1545" i="24"/>
  <c r="M1544" i="24"/>
  <c r="M1543" i="24"/>
  <c r="M1542" i="24"/>
  <c r="M1541" i="24"/>
  <c r="M1540" i="24"/>
  <c r="M1539" i="24"/>
  <c r="M1538" i="24"/>
  <c r="M1537" i="24"/>
  <c r="M1536" i="24"/>
  <c r="M1535" i="24"/>
  <c r="M1534" i="24"/>
  <c r="M1533" i="24"/>
  <c r="M1532" i="24"/>
  <c r="M1531" i="24"/>
  <c r="M1530" i="24"/>
  <c r="M1529" i="24"/>
  <c r="M1528" i="24"/>
  <c r="M1527" i="24"/>
  <c r="M1526" i="24"/>
  <c r="M1525" i="24"/>
  <c r="M1524" i="24"/>
  <c r="M1523" i="24"/>
  <c r="M1522" i="24"/>
  <c r="M1521" i="24"/>
  <c r="M1520" i="24"/>
  <c r="M1519" i="24"/>
  <c r="M1518" i="24"/>
  <c r="M1517" i="24"/>
  <c r="M1516" i="24"/>
  <c r="M1515" i="24"/>
  <c r="M1514" i="24"/>
  <c r="M1513" i="24"/>
  <c r="M1512" i="24"/>
  <c r="M1511" i="24"/>
  <c r="M1510" i="24"/>
  <c r="M1509" i="24"/>
  <c r="M1508" i="24"/>
  <c r="M1507" i="24"/>
  <c r="M1506" i="24"/>
  <c r="M1505" i="24"/>
  <c r="M1504" i="24"/>
  <c r="M1503" i="24"/>
  <c r="M1502" i="24"/>
  <c r="M1501" i="24"/>
  <c r="M1500" i="24"/>
  <c r="M1499" i="24"/>
  <c r="M1498" i="24"/>
  <c r="M1497" i="24"/>
  <c r="M1496" i="24"/>
  <c r="M1495" i="24"/>
  <c r="M1494" i="24"/>
  <c r="M1493" i="24"/>
  <c r="M1492" i="24"/>
  <c r="M1491" i="24"/>
  <c r="M1490" i="24"/>
  <c r="M1489" i="24"/>
  <c r="M1488" i="24"/>
  <c r="M1487" i="24"/>
  <c r="M1486" i="24"/>
  <c r="M1485" i="24"/>
  <c r="M1484" i="24"/>
  <c r="M1483" i="24"/>
  <c r="M1482" i="24"/>
  <c r="M1481" i="24"/>
  <c r="M1480" i="24"/>
  <c r="M1479" i="24"/>
  <c r="M1478" i="24"/>
  <c r="M1477" i="24"/>
  <c r="M1476" i="24"/>
  <c r="M1475" i="24"/>
  <c r="M1474" i="24"/>
  <c r="M1473" i="24"/>
  <c r="M1472" i="24"/>
  <c r="M1471" i="24"/>
  <c r="M1470" i="24"/>
  <c r="M1469" i="24"/>
  <c r="M1468" i="24"/>
  <c r="M1467" i="24"/>
  <c r="M1466" i="24"/>
  <c r="M1465" i="24"/>
  <c r="M1464" i="24"/>
  <c r="M1463" i="24"/>
  <c r="M1462" i="24"/>
  <c r="M1461" i="24"/>
  <c r="M1460" i="24"/>
  <c r="M1459" i="24"/>
  <c r="M1458" i="24"/>
  <c r="M1457" i="24"/>
  <c r="M1456" i="24"/>
  <c r="M1455" i="24"/>
  <c r="M1454" i="24"/>
  <c r="M1453" i="24"/>
  <c r="M1452" i="24"/>
  <c r="M1451" i="24"/>
  <c r="M1450" i="24"/>
  <c r="M1449" i="24"/>
  <c r="M1448" i="24"/>
  <c r="M1447" i="24"/>
  <c r="M1446" i="24"/>
  <c r="M1445" i="24"/>
  <c r="M1444" i="24"/>
  <c r="M1443" i="24"/>
  <c r="M1442" i="24"/>
  <c r="M1441" i="24"/>
  <c r="M1440" i="24"/>
  <c r="M1439" i="24"/>
  <c r="M1438" i="24"/>
  <c r="M1437" i="24"/>
  <c r="M1436" i="24"/>
  <c r="M1435" i="24"/>
  <c r="M1434" i="24"/>
  <c r="M1433" i="24"/>
  <c r="M1432" i="24"/>
  <c r="M1431" i="24"/>
  <c r="M1430" i="24"/>
  <c r="M1429" i="24"/>
  <c r="M1428" i="24"/>
  <c r="M1427" i="24"/>
  <c r="M1426" i="24"/>
  <c r="M1425" i="24"/>
  <c r="M1424" i="24"/>
  <c r="M1423" i="24"/>
  <c r="M1422" i="24"/>
  <c r="M1421" i="24"/>
  <c r="M1420" i="24"/>
  <c r="M1419" i="24"/>
  <c r="M1418" i="24"/>
  <c r="M1417" i="24"/>
  <c r="M1416" i="24"/>
  <c r="M1415" i="24"/>
  <c r="M1414" i="24"/>
  <c r="M1413" i="24"/>
  <c r="M1412" i="24"/>
  <c r="M1411" i="24"/>
  <c r="M1410" i="24"/>
  <c r="M1409" i="24"/>
  <c r="M1408" i="24"/>
  <c r="M1407" i="24"/>
  <c r="M1406" i="24"/>
  <c r="M1405" i="24"/>
  <c r="M1404" i="24"/>
  <c r="M1403" i="24"/>
  <c r="M1402" i="24"/>
  <c r="M1401" i="24"/>
  <c r="M1400" i="24"/>
  <c r="M1399" i="24"/>
  <c r="M1398" i="24"/>
  <c r="M1397" i="24"/>
  <c r="M1396" i="24"/>
  <c r="M1395" i="24"/>
  <c r="M1394" i="24"/>
  <c r="M1393" i="24"/>
  <c r="M1392" i="24"/>
  <c r="M1391" i="24"/>
  <c r="M1390" i="24"/>
  <c r="M1389" i="24"/>
  <c r="M1388" i="24"/>
  <c r="M1387" i="24"/>
  <c r="M1386" i="24"/>
  <c r="M1385" i="24"/>
  <c r="M1384" i="24"/>
  <c r="M1383" i="24"/>
  <c r="M1382" i="24"/>
  <c r="M1381" i="24"/>
  <c r="M1380" i="24"/>
  <c r="M1379" i="24"/>
  <c r="M1378" i="24"/>
  <c r="M1377" i="24"/>
  <c r="M1376" i="24"/>
  <c r="M1375" i="24"/>
  <c r="M1374" i="24"/>
  <c r="M1373" i="24"/>
  <c r="M1372" i="24"/>
  <c r="M1371" i="24"/>
  <c r="M1370" i="24"/>
  <c r="M1369" i="24"/>
  <c r="M1368" i="24"/>
  <c r="M1367" i="24"/>
  <c r="M1366" i="24"/>
  <c r="M1365" i="24"/>
  <c r="M1364" i="24"/>
  <c r="M1363" i="24"/>
  <c r="M1362" i="24"/>
  <c r="M1361" i="24"/>
  <c r="M1360" i="24"/>
  <c r="M1359" i="24"/>
  <c r="M1358" i="24"/>
  <c r="M1357" i="24"/>
  <c r="M1356" i="24"/>
  <c r="M1355" i="24"/>
  <c r="M1354" i="24"/>
  <c r="M1353" i="24"/>
  <c r="M1352" i="24"/>
  <c r="M1351" i="24"/>
  <c r="M1350" i="24"/>
  <c r="M1349" i="24"/>
  <c r="M1348" i="24"/>
  <c r="M1347" i="24"/>
  <c r="M1346" i="24"/>
  <c r="M1345" i="24"/>
  <c r="M1344" i="24"/>
  <c r="M1343" i="24"/>
  <c r="M1342" i="24"/>
  <c r="M1341" i="24"/>
  <c r="M1340" i="24"/>
  <c r="M1339" i="24"/>
  <c r="M1338" i="24"/>
  <c r="M1337" i="24"/>
  <c r="M1336" i="24"/>
  <c r="M1335" i="24"/>
  <c r="M1334" i="24"/>
  <c r="M1333" i="24"/>
  <c r="M1332" i="24"/>
  <c r="M1331" i="24"/>
  <c r="M1330" i="24"/>
  <c r="M1329" i="24"/>
  <c r="M1328" i="24"/>
  <c r="M1327" i="24"/>
  <c r="M1326" i="24"/>
  <c r="M1325" i="24"/>
  <c r="M1324" i="24"/>
  <c r="M1323" i="24"/>
  <c r="M1322" i="24"/>
  <c r="M1321" i="24"/>
  <c r="M1320" i="24"/>
  <c r="M1319" i="24"/>
  <c r="M1318" i="24"/>
  <c r="M1317" i="24"/>
  <c r="M1316" i="24"/>
  <c r="M1315" i="24"/>
  <c r="M1314" i="24"/>
  <c r="M1313" i="24"/>
  <c r="M1312" i="24"/>
  <c r="M1311" i="24"/>
  <c r="M1310" i="24"/>
  <c r="M1309" i="24"/>
  <c r="M1308" i="24"/>
  <c r="M1307" i="24"/>
  <c r="M1306" i="24"/>
  <c r="M1305" i="24"/>
  <c r="M1304" i="24"/>
  <c r="M1303" i="24"/>
  <c r="M1302" i="24"/>
  <c r="M1301" i="24"/>
  <c r="M1300" i="24"/>
  <c r="M1299" i="24"/>
  <c r="M1298" i="24"/>
  <c r="M1297" i="24"/>
  <c r="M1296" i="24"/>
  <c r="M1295" i="24"/>
  <c r="M1294" i="24"/>
  <c r="M1293" i="24"/>
  <c r="M1292" i="24"/>
  <c r="M1291" i="24"/>
  <c r="M1290" i="24"/>
  <c r="M1289" i="24"/>
  <c r="M1288" i="24"/>
  <c r="M1287" i="24"/>
  <c r="M1286" i="24"/>
  <c r="M1285" i="24"/>
  <c r="M1284" i="24"/>
  <c r="M1283" i="24"/>
  <c r="M1282" i="24"/>
  <c r="M1281" i="24"/>
  <c r="M1280" i="24"/>
  <c r="M1279" i="24"/>
  <c r="M1278" i="24"/>
  <c r="M1277" i="24"/>
  <c r="M1276" i="24"/>
  <c r="M1275" i="24"/>
  <c r="M1274" i="24"/>
  <c r="M1273" i="24"/>
  <c r="M1272" i="24"/>
  <c r="M1271" i="24"/>
  <c r="M1270" i="24"/>
  <c r="M1269" i="24"/>
  <c r="M1268" i="24"/>
  <c r="M1267" i="24"/>
  <c r="M1266" i="24"/>
  <c r="M1265" i="24"/>
  <c r="M1264" i="24"/>
  <c r="M1263" i="24"/>
  <c r="M1262" i="24"/>
  <c r="M1261" i="24"/>
  <c r="M1260" i="24"/>
  <c r="M1259" i="24"/>
  <c r="M1258" i="24"/>
  <c r="M1257" i="24"/>
  <c r="M1256" i="24"/>
  <c r="M1255" i="24"/>
  <c r="M1254" i="24"/>
  <c r="M1253" i="24"/>
  <c r="M1252" i="24"/>
  <c r="M1251" i="24"/>
  <c r="M1250" i="24"/>
  <c r="M1249" i="24"/>
  <c r="M1248" i="24"/>
  <c r="M1247" i="24"/>
  <c r="M1246" i="24"/>
  <c r="M1245" i="24"/>
  <c r="M1244" i="24"/>
  <c r="M1243" i="24"/>
  <c r="M1242" i="24"/>
  <c r="M1241" i="24"/>
  <c r="M1240" i="24"/>
  <c r="M1239" i="24"/>
  <c r="M1238" i="24"/>
  <c r="M1237" i="24"/>
  <c r="M1236" i="24"/>
  <c r="M1235" i="24"/>
  <c r="M1234" i="24"/>
  <c r="M1233" i="24"/>
  <c r="M1232" i="24"/>
  <c r="M1231" i="24"/>
  <c r="M1230" i="24"/>
  <c r="M1229" i="24"/>
  <c r="M1228" i="24"/>
  <c r="M1227" i="24"/>
  <c r="M1226" i="24"/>
  <c r="M1225" i="24"/>
  <c r="M1224" i="24"/>
  <c r="M1223" i="24"/>
  <c r="M1222" i="24"/>
  <c r="M1221" i="24"/>
  <c r="M1220" i="24"/>
  <c r="M1219" i="24"/>
  <c r="M1218" i="24"/>
  <c r="M1217" i="24"/>
  <c r="M1216" i="24"/>
  <c r="M1215" i="24"/>
  <c r="M1214" i="24"/>
  <c r="M1213" i="24"/>
  <c r="M1212" i="24"/>
  <c r="M1211" i="24"/>
  <c r="M1210" i="24"/>
  <c r="M1209" i="24"/>
  <c r="M1208" i="24"/>
  <c r="M1207" i="24"/>
  <c r="M1206" i="24"/>
  <c r="M1205" i="24"/>
  <c r="M1204" i="24"/>
  <c r="M1203" i="24"/>
  <c r="M1202" i="24"/>
  <c r="M1201" i="24"/>
  <c r="M1200" i="24"/>
  <c r="M1199" i="24"/>
  <c r="M1198" i="24"/>
  <c r="M1197" i="24"/>
  <c r="M1196" i="24"/>
  <c r="M1195" i="24"/>
  <c r="M1194" i="24"/>
  <c r="M1193" i="24"/>
  <c r="M1192" i="24"/>
  <c r="M1191" i="24"/>
  <c r="M1190" i="24"/>
  <c r="M1189" i="24"/>
  <c r="M1188" i="24"/>
  <c r="M1187" i="24"/>
  <c r="M1186" i="24"/>
  <c r="M1185" i="24"/>
  <c r="M1184" i="24"/>
  <c r="M1183" i="24"/>
  <c r="M1182" i="24"/>
  <c r="M1181" i="24"/>
  <c r="M1180" i="24"/>
  <c r="M1179" i="24"/>
  <c r="M1178" i="24"/>
  <c r="M1177" i="24"/>
  <c r="M1176" i="24"/>
  <c r="M1175" i="24"/>
  <c r="M1174" i="24"/>
  <c r="M1173" i="24"/>
  <c r="M1172" i="24"/>
  <c r="M1171" i="24"/>
  <c r="M1170" i="24"/>
  <c r="M1169" i="24"/>
  <c r="M1168" i="24"/>
  <c r="M1167" i="24"/>
  <c r="M1166" i="24"/>
  <c r="M1165" i="24"/>
  <c r="M1164" i="24"/>
  <c r="M1163" i="24"/>
  <c r="M1162" i="24"/>
  <c r="M1161" i="24"/>
  <c r="M1160" i="24"/>
  <c r="M1159" i="24"/>
  <c r="M1158" i="24"/>
  <c r="M1157" i="24"/>
  <c r="M1156" i="24"/>
  <c r="M1155" i="24"/>
  <c r="M1154" i="24"/>
  <c r="M1153" i="24"/>
  <c r="M1152" i="24"/>
  <c r="M1151" i="24"/>
  <c r="M1150" i="24"/>
  <c r="M1149" i="24"/>
  <c r="M1148" i="24"/>
  <c r="M1147" i="24"/>
  <c r="M1146" i="24"/>
  <c r="M1145" i="24"/>
  <c r="M1144" i="24"/>
  <c r="M1143" i="24"/>
  <c r="M1142" i="24"/>
  <c r="M1141" i="24"/>
  <c r="M1140" i="24"/>
  <c r="M1139" i="24"/>
  <c r="M1138" i="24"/>
  <c r="M1137" i="24"/>
  <c r="M1136" i="24"/>
  <c r="M1135" i="24"/>
  <c r="M1134" i="24"/>
  <c r="M1133" i="24"/>
  <c r="M1132" i="24"/>
  <c r="M1131" i="24"/>
  <c r="M1130" i="24"/>
  <c r="M1129" i="24"/>
  <c r="M1128" i="24"/>
  <c r="M1127" i="24"/>
  <c r="M1126" i="24"/>
  <c r="M1125" i="24"/>
  <c r="M1124" i="24"/>
  <c r="M1123" i="24"/>
  <c r="M1122" i="24"/>
  <c r="M1121" i="24"/>
  <c r="M1120" i="24"/>
  <c r="M1119" i="24"/>
  <c r="M1118" i="24"/>
  <c r="M1117" i="24"/>
  <c r="M1116" i="24"/>
  <c r="M1115" i="24"/>
  <c r="M1114" i="24"/>
  <c r="M1113" i="24"/>
  <c r="M1112" i="24"/>
  <c r="M1111" i="24"/>
  <c r="M1110" i="24"/>
  <c r="M1109" i="24"/>
  <c r="M1108" i="24"/>
  <c r="M1107" i="24"/>
  <c r="M1106" i="24"/>
  <c r="M1105" i="24"/>
  <c r="M1104" i="24"/>
  <c r="M1103" i="24"/>
  <c r="M1102" i="24"/>
  <c r="M1101" i="24"/>
  <c r="M1100" i="24"/>
  <c r="M1099" i="24"/>
  <c r="M1098" i="24"/>
  <c r="M1097" i="24"/>
  <c r="M1096" i="24"/>
  <c r="M1095" i="24"/>
  <c r="M1094" i="24"/>
  <c r="M1093" i="24"/>
  <c r="M1092" i="24"/>
  <c r="M1091" i="24"/>
  <c r="M1090" i="24"/>
  <c r="M1089" i="24"/>
  <c r="M1088" i="24"/>
  <c r="M1087" i="24"/>
  <c r="M1086" i="24"/>
  <c r="M1085" i="24"/>
  <c r="M1084" i="24"/>
  <c r="M1083" i="24"/>
  <c r="M1082" i="24"/>
  <c r="M1081" i="24"/>
  <c r="M1080" i="24"/>
  <c r="M1079" i="24"/>
  <c r="M1078" i="24"/>
  <c r="M1077" i="24"/>
  <c r="M1076" i="24"/>
  <c r="M1075" i="24"/>
  <c r="M1074" i="24"/>
  <c r="M1073" i="24"/>
  <c r="M1072" i="24"/>
  <c r="M1071" i="24"/>
  <c r="M1070" i="24"/>
  <c r="M1069" i="24"/>
  <c r="M1068" i="24"/>
  <c r="M1067" i="24"/>
  <c r="M1066" i="24"/>
  <c r="M1065" i="24"/>
  <c r="M1064" i="24"/>
  <c r="M1063" i="24"/>
  <c r="M1062" i="24"/>
  <c r="M1061" i="24"/>
  <c r="M1060" i="24"/>
  <c r="M1059" i="24"/>
  <c r="M1058" i="24"/>
  <c r="M1057" i="24"/>
  <c r="M1056" i="24"/>
  <c r="M1055" i="24"/>
  <c r="M1054" i="24"/>
  <c r="M1053" i="24"/>
  <c r="M1052" i="24"/>
  <c r="M1051" i="24"/>
  <c r="M1050" i="24"/>
  <c r="M1049" i="24"/>
  <c r="M1048" i="24"/>
  <c r="M1047" i="24"/>
  <c r="M1046" i="24"/>
  <c r="M1045" i="24"/>
  <c r="M1044" i="24"/>
  <c r="M1043" i="24"/>
  <c r="M1042" i="24"/>
  <c r="M1041" i="24"/>
  <c r="M1040" i="24"/>
  <c r="M1039" i="24"/>
  <c r="M1038" i="24"/>
  <c r="M1037" i="24"/>
  <c r="M1036" i="24"/>
  <c r="M1035" i="24"/>
  <c r="M1034" i="24"/>
  <c r="M1033" i="24"/>
  <c r="M1032" i="24"/>
  <c r="M1031" i="24"/>
  <c r="M1030" i="24"/>
  <c r="M1029" i="24"/>
  <c r="M1028" i="24"/>
  <c r="M1027" i="24"/>
  <c r="M1026" i="24"/>
  <c r="M1025" i="24"/>
  <c r="M1024" i="24"/>
  <c r="M1023" i="24"/>
  <c r="M1022" i="24"/>
  <c r="M1021" i="24"/>
  <c r="M1020" i="24"/>
  <c r="M1019" i="24"/>
  <c r="M1018" i="24"/>
  <c r="M1017" i="24"/>
  <c r="M1016" i="24"/>
  <c r="M1015" i="24"/>
  <c r="M1014" i="24"/>
  <c r="M1013" i="24"/>
  <c r="M1012" i="24"/>
  <c r="M1011" i="24"/>
  <c r="M1010" i="24"/>
  <c r="M1009" i="24"/>
  <c r="M1008" i="24"/>
  <c r="M1007" i="24"/>
  <c r="M1006" i="24"/>
  <c r="M1005" i="24"/>
  <c r="M1004" i="24"/>
  <c r="M1003" i="24"/>
  <c r="M1002" i="24"/>
  <c r="M1001" i="24"/>
  <c r="M1000" i="24"/>
  <c r="M999" i="24"/>
  <c r="M998" i="24"/>
  <c r="M997" i="24"/>
  <c r="M996" i="24"/>
  <c r="M995" i="24"/>
  <c r="M994" i="24"/>
  <c r="M993" i="24"/>
  <c r="M992" i="24"/>
  <c r="M991" i="24"/>
  <c r="M990" i="24"/>
  <c r="M989" i="24"/>
  <c r="M988" i="24"/>
  <c r="M987" i="24"/>
  <c r="M986" i="24"/>
  <c r="M985" i="24"/>
  <c r="M984" i="24"/>
  <c r="M983" i="24"/>
  <c r="M982" i="24"/>
  <c r="M981" i="24"/>
  <c r="M980" i="24"/>
  <c r="M979" i="24"/>
  <c r="M978" i="24"/>
  <c r="M977" i="24"/>
  <c r="M976" i="24"/>
  <c r="M975" i="24"/>
  <c r="M974" i="24"/>
  <c r="M973" i="24"/>
  <c r="M972" i="24"/>
  <c r="M971" i="24"/>
  <c r="M970" i="24"/>
  <c r="M969" i="24"/>
  <c r="M968" i="24"/>
  <c r="M967" i="24"/>
  <c r="M966" i="24"/>
  <c r="M965" i="24"/>
  <c r="M964" i="24"/>
  <c r="M963" i="24"/>
  <c r="M962" i="24"/>
  <c r="M961" i="24"/>
  <c r="M960" i="24"/>
  <c r="M959" i="24"/>
  <c r="M958" i="24"/>
  <c r="M957" i="24"/>
  <c r="M956" i="24"/>
  <c r="M955" i="24"/>
  <c r="M954" i="24"/>
  <c r="M953" i="24"/>
  <c r="M952" i="24"/>
  <c r="M951" i="24"/>
  <c r="M950" i="24"/>
  <c r="M949" i="24"/>
  <c r="M948" i="24"/>
  <c r="M947" i="24"/>
  <c r="M946" i="24"/>
  <c r="M945" i="24"/>
  <c r="M944" i="24"/>
  <c r="M943" i="24"/>
  <c r="M942" i="24"/>
  <c r="M941" i="24"/>
  <c r="M940" i="24"/>
  <c r="M939" i="24"/>
  <c r="M938" i="24"/>
  <c r="M937" i="24"/>
  <c r="M936" i="24"/>
  <c r="M935" i="24"/>
  <c r="M934" i="24"/>
  <c r="M933" i="24"/>
  <c r="M932" i="24"/>
  <c r="M931" i="24"/>
  <c r="M930" i="24"/>
  <c r="M929" i="24"/>
  <c r="M928" i="24"/>
  <c r="M927" i="24"/>
  <c r="M926" i="24"/>
  <c r="M925" i="24"/>
  <c r="M924" i="24"/>
  <c r="M923" i="24"/>
  <c r="M922" i="24"/>
  <c r="M921" i="24"/>
  <c r="M920" i="24"/>
  <c r="M919" i="24"/>
  <c r="M918" i="24"/>
  <c r="M917" i="24"/>
  <c r="M916" i="24"/>
  <c r="M915" i="24"/>
  <c r="M914" i="24"/>
  <c r="M913" i="24"/>
  <c r="M912" i="24"/>
  <c r="M911" i="24"/>
  <c r="M910" i="24"/>
  <c r="M909" i="24"/>
  <c r="M908" i="24"/>
  <c r="M907" i="24"/>
  <c r="M906" i="24"/>
  <c r="M905" i="24"/>
  <c r="M904" i="24"/>
  <c r="M903" i="24"/>
  <c r="M902" i="24"/>
  <c r="M901" i="24"/>
  <c r="M900" i="24"/>
  <c r="M899" i="24"/>
  <c r="M898" i="24"/>
  <c r="M897" i="24"/>
  <c r="M896" i="24"/>
  <c r="M895" i="24"/>
  <c r="M894" i="24"/>
  <c r="M893" i="24"/>
  <c r="M892" i="24"/>
  <c r="M891" i="24"/>
  <c r="M890" i="24"/>
  <c r="M889" i="24"/>
  <c r="M888" i="24"/>
  <c r="M887" i="24"/>
  <c r="M886" i="24"/>
  <c r="M885" i="24"/>
  <c r="M884" i="24"/>
  <c r="M883" i="24"/>
  <c r="M882" i="24"/>
  <c r="M881" i="24"/>
  <c r="M880" i="24"/>
  <c r="M879" i="24"/>
  <c r="M878" i="24"/>
  <c r="M877" i="24"/>
  <c r="M876" i="24"/>
  <c r="M875" i="24"/>
  <c r="M874" i="24"/>
  <c r="M873" i="24"/>
  <c r="M872" i="24"/>
  <c r="M871" i="24"/>
  <c r="M870" i="24"/>
  <c r="M869" i="24"/>
  <c r="M868" i="24"/>
  <c r="M867" i="24"/>
  <c r="M866" i="24"/>
  <c r="M865" i="24"/>
  <c r="M864" i="24"/>
  <c r="M863" i="24"/>
  <c r="M862" i="24"/>
  <c r="M861" i="24"/>
  <c r="M860" i="24"/>
  <c r="M859" i="24"/>
  <c r="M858" i="24"/>
  <c r="M857" i="24"/>
  <c r="M856" i="24"/>
  <c r="M855" i="24"/>
  <c r="M854" i="24"/>
  <c r="M853" i="24"/>
  <c r="M852" i="24"/>
  <c r="M851" i="24"/>
  <c r="M850" i="24"/>
  <c r="M849" i="24"/>
  <c r="M848" i="24"/>
  <c r="M847" i="24"/>
  <c r="M846" i="24"/>
  <c r="M845" i="24"/>
  <c r="M844" i="24"/>
  <c r="M843" i="24"/>
  <c r="M842" i="24"/>
  <c r="M841" i="24"/>
  <c r="M840" i="24"/>
  <c r="M839" i="24"/>
  <c r="M838" i="24"/>
  <c r="M837" i="24"/>
  <c r="M836" i="24"/>
  <c r="M835" i="24"/>
  <c r="M834" i="24"/>
  <c r="M833" i="24"/>
  <c r="M832" i="24"/>
  <c r="M831" i="24"/>
  <c r="M830" i="24"/>
  <c r="M829" i="24"/>
  <c r="M828" i="24"/>
  <c r="M827" i="24"/>
  <c r="M826" i="24"/>
  <c r="M825" i="24"/>
  <c r="M824" i="24"/>
  <c r="M823" i="24"/>
  <c r="M822" i="24"/>
  <c r="M821" i="24"/>
  <c r="M820" i="24"/>
  <c r="M819" i="24"/>
  <c r="M818" i="24"/>
  <c r="M817" i="24"/>
  <c r="M816" i="24"/>
  <c r="M815" i="24"/>
  <c r="M813" i="24"/>
  <c r="M812" i="24"/>
  <c r="M811" i="24"/>
  <c r="M810" i="24"/>
  <c r="M809" i="24"/>
  <c r="M808" i="24"/>
  <c r="M807" i="24"/>
  <c r="M806" i="24"/>
  <c r="M805" i="24"/>
  <c r="M804" i="24"/>
  <c r="M803" i="24"/>
  <c r="M802" i="24"/>
  <c r="M801" i="24"/>
  <c r="M800" i="24"/>
  <c r="M799" i="24"/>
  <c r="M798" i="24"/>
  <c r="M797" i="24"/>
  <c r="M796" i="24"/>
  <c r="M795" i="24"/>
  <c r="M794" i="24"/>
  <c r="M793" i="24"/>
  <c r="M792" i="24"/>
  <c r="M791" i="24"/>
  <c r="M790" i="24"/>
  <c r="M789" i="24"/>
  <c r="M788" i="24"/>
  <c r="M787" i="24"/>
  <c r="M786" i="24"/>
  <c r="M785" i="24"/>
  <c r="M784" i="24"/>
  <c r="M783" i="24"/>
  <c r="M782" i="24"/>
  <c r="M781" i="24"/>
  <c r="M780" i="24"/>
  <c r="M779" i="24"/>
  <c r="M778" i="24"/>
  <c r="M777" i="24"/>
  <c r="M776" i="24"/>
  <c r="M775" i="24"/>
  <c r="M774" i="24"/>
  <c r="M773" i="24"/>
  <c r="M772" i="24"/>
  <c r="M771" i="24"/>
  <c r="M770" i="24"/>
  <c r="M769" i="24"/>
  <c r="M768" i="24"/>
  <c r="M767" i="24"/>
  <c r="M766" i="24"/>
  <c r="M765" i="24"/>
  <c r="M764" i="24"/>
  <c r="M763" i="24"/>
  <c r="M762" i="24"/>
  <c r="M761" i="24"/>
  <c r="M760" i="24"/>
  <c r="M759" i="24"/>
  <c r="M758" i="24"/>
  <c r="M757" i="24"/>
  <c r="M756" i="24"/>
  <c r="M755" i="24"/>
  <c r="M754" i="24"/>
  <c r="M753" i="24"/>
  <c r="M752" i="24"/>
  <c r="M751" i="24"/>
  <c r="M750" i="24"/>
  <c r="M749" i="24"/>
  <c r="M748" i="24"/>
  <c r="M747" i="24"/>
  <c r="M746" i="24"/>
  <c r="M745" i="24"/>
  <c r="M744" i="24"/>
  <c r="M743" i="24"/>
  <c r="M742" i="24"/>
  <c r="M741" i="24"/>
  <c r="M740" i="24"/>
  <c r="M739" i="24"/>
  <c r="M738" i="24"/>
  <c r="M737" i="24"/>
  <c r="M736" i="24"/>
  <c r="M735" i="24"/>
  <c r="M734" i="24"/>
  <c r="M733" i="24"/>
  <c r="M732" i="24"/>
  <c r="M731" i="24"/>
  <c r="M730" i="24"/>
  <c r="M729" i="24"/>
  <c r="M728" i="24"/>
  <c r="M727" i="24"/>
  <c r="M726" i="24"/>
  <c r="M725" i="24"/>
  <c r="M724" i="24"/>
  <c r="M723" i="24"/>
  <c r="M722" i="24"/>
  <c r="M721" i="24"/>
  <c r="M720" i="24"/>
  <c r="M719" i="24"/>
  <c r="M718" i="24"/>
  <c r="M717" i="24"/>
  <c r="M716" i="24"/>
  <c r="M715" i="24"/>
  <c r="M714" i="24"/>
  <c r="M713" i="24"/>
  <c r="M712" i="24"/>
  <c r="M711" i="24"/>
  <c r="M710" i="24"/>
  <c r="M709" i="24"/>
  <c r="M708" i="24"/>
  <c r="M707" i="24"/>
  <c r="M706" i="24"/>
  <c r="M705" i="24"/>
  <c r="M704" i="24"/>
  <c r="M703" i="24"/>
  <c r="M702" i="24"/>
  <c r="M701" i="24"/>
  <c r="M700" i="24"/>
  <c r="M699" i="24"/>
  <c r="M698" i="24"/>
  <c r="M697" i="24"/>
  <c r="M695" i="24"/>
  <c r="M694" i="24"/>
  <c r="M693" i="24"/>
  <c r="M692" i="24"/>
  <c r="M691" i="24"/>
  <c r="M690" i="24"/>
  <c r="M689" i="24"/>
  <c r="M688" i="24"/>
  <c r="M687" i="24"/>
  <c r="M686" i="24"/>
  <c r="M685" i="24"/>
  <c r="M684" i="24"/>
  <c r="M683" i="24"/>
  <c r="M682" i="24"/>
  <c r="M681" i="24"/>
  <c r="M680" i="24"/>
  <c r="M679" i="24"/>
  <c r="M678" i="24"/>
  <c r="M677" i="24"/>
  <c r="M676" i="24"/>
  <c r="M675" i="24"/>
  <c r="M674" i="24"/>
  <c r="M673" i="24"/>
  <c r="M672" i="24"/>
  <c r="M671" i="24"/>
  <c r="M670" i="24"/>
  <c r="M669" i="24"/>
  <c r="M668" i="24"/>
  <c r="M667" i="24"/>
  <c r="M666" i="24"/>
  <c r="M665" i="24"/>
  <c r="M664" i="24"/>
  <c r="M663" i="24"/>
  <c r="M662" i="24"/>
  <c r="M661" i="24"/>
  <c r="M660" i="24"/>
  <c r="M659" i="24"/>
  <c r="M658" i="24"/>
  <c r="M657" i="24"/>
  <c r="M656" i="24"/>
  <c r="M655" i="24"/>
  <c r="M654" i="24"/>
  <c r="M653" i="24"/>
  <c r="M652" i="24"/>
  <c r="M651" i="24"/>
  <c r="M650" i="24"/>
  <c r="M649" i="24"/>
  <c r="M648" i="24"/>
  <c r="M647" i="24"/>
  <c r="M646" i="24"/>
  <c r="M645" i="24"/>
  <c r="M644" i="24"/>
  <c r="M643" i="24"/>
  <c r="M642" i="24"/>
  <c r="M641" i="24"/>
  <c r="M640" i="24"/>
  <c r="M639" i="24"/>
  <c r="M638" i="24"/>
  <c r="M637" i="24"/>
  <c r="M636" i="24"/>
  <c r="M635" i="24"/>
  <c r="M634" i="24"/>
  <c r="M633" i="24"/>
  <c r="M632" i="24"/>
  <c r="M631" i="24"/>
  <c r="M630" i="24"/>
  <c r="M629" i="24"/>
  <c r="M628" i="24"/>
  <c r="M627" i="24"/>
  <c r="M626" i="24"/>
  <c r="M625" i="24"/>
  <c r="M624" i="24"/>
  <c r="M623" i="24"/>
  <c r="M622" i="24"/>
  <c r="M621" i="24"/>
  <c r="M620" i="24"/>
  <c r="M619" i="24"/>
  <c r="M618" i="24"/>
  <c r="M617" i="24"/>
  <c r="M616" i="24"/>
  <c r="M615" i="24"/>
  <c r="M614" i="24"/>
  <c r="M613" i="24"/>
  <c r="M612" i="24"/>
  <c r="M611" i="24"/>
  <c r="M610" i="24"/>
  <c r="M609" i="24"/>
  <c r="M608" i="24"/>
  <c r="M607" i="24"/>
  <c r="M606" i="24"/>
  <c r="M605" i="24"/>
  <c r="M604" i="24"/>
  <c r="M603" i="24"/>
  <c r="M602" i="24"/>
  <c r="M601" i="24"/>
  <c r="M600" i="24"/>
  <c r="M599" i="24"/>
  <c r="M598" i="24"/>
  <c r="M597" i="24"/>
  <c r="M596" i="24"/>
  <c r="M595" i="24"/>
  <c r="M594" i="24"/>
  <c r="M593" i="24"/>
  <c r="M592" i="24"/>
  <c r="M591" i="24"/>
  <c r="M590" i="24"/>
  <c r="M589" i="24"/>
  <c r="M588" i="24"/>
  <c r="M587" i="24"/>
  <c r="M586" i="24"/>
  <c r="M585" i="24"/>
  <c r="M584" i="24"/>
  <c r="M583" i="24"/>
  <c r="M582" i="24"/>
  <c r="M581" i="24"/>
  <c r="M580" i="24"/>
  <c r="M579" i="24"/>
  <c r="M578" i="24"/>
  <c r="M577" i="24"/>
  <c r="M576" i="24"/>
  <c r="M575" i="24"/>
  <c r="M574" i="24"/>
  <c r="M573" i="24"/>
  <c r="M572" i="24"/>
  <c r="M571" i="24"/>
  <c r="M570" i="24"/>
  <c r="M569" i="24"/>
  <c r="M568" i="24"/>
  <c r="M567" i="24"/>
  <c r="M566" i="24"/>
  <c r="M565" i="24"/>
  <c r="M564" i="24"/>
  <c r="M563" i="24"/>
  <c r="M562" i="24"/>
  <c r="M561" i="24"/>
  <c r="M560" i="24"/>
  <c r="M559" i="24"/>
  <c r="M558" i="24"/>
  <c r="M557" i="24"/>
  <c r="M556" i="24"/>
  <c r="M555" i="24"/>
  <c r="M554" i="24"/>
  <c r="M553" i="24"/>
  <c r="M552" i="24"/>
  <c r="M551" i="24"/>
  <c r="M550" i="24"/>
  <c r="M549" i="24"/>
  <c r="M548" i="24"/>
  <c r="M547" i="24"/>
  <c r="M546" i="24"/>
  <c r="M545" i="24"/>
  <c r="M544" i="24"/>
  <c r="M543" i="24"/>
  <c r="M542" i="24"/>
  <c r="M541" i="24"/>
  <c r="M540" i="24"/>
  <c r="M539" i="24"/>
  <c r="M538" i="24"/>
  <c r="M537" i="24"/>
  <c r="M536" i="24"/>
  <c r="M535" i="24"/>
  <c r="M534" i="24"/>
  <c r="M533" i="24"/>
  <c r="M532" i="24"/>
  <c r="M531" i="24"/>
  <c r="M530" i="24"/>
  <c r="M529" i="24"/>
  <c r="M528" i="24"/>
  <c r="M527" i="24"/>
  <c r="M526" i="24"/>
  <c r="M525" i="24"/>
  <c r="M524" i="24"/>
  <c r="M523" i="24"/>
  <c r="M522" i="24"/>
  <c r="M521" i="24"/>
  <c r="M520" i="24"/>
  <c r="M519" i="24"/>
  <c r="M518" i="24"/>
  <c r="M517" i="24"/>
  <c r="M516" i="24"/>
  <c r="M515" i="24"/>
  <c r="M514" i="24"/>
  <c r="M513" i="24"/>
  <c r="M512" i="24"/>
  <c r="M511" i="24"/>
  <c r="M510" i="24"/>
  <c r="M509" i="24"/>
  <c r="M508" i="24"/>
  <c r="M507" i="24"/>
  <c r="M506" i="24"/>
  <c r="M505" i="24"/>
  <c r="M504" i="24"/>
  <c r="M503" i="24"/>
  <c r="M502" i="24"/>
  <c r="M501" i="24"/>
  <c r="M500" i="24"/>
  <c r="M499" i="24"/>
  <c r="M498" i="24"/>
  <c r="M497" i="24"/>
  <c r="M496" i="24"/>
  <c r="M495" i="24"/>
  <c r="M494" i="24"/>
  <c r="M493" i="24"/>
  <c r="M492" i="24"/>
  <c r="M491" i="24"/>
  <c r="M490" i="24"/>
  <c r="M489" i="24"/>
  <c r="M488" i="24"/>
  <c r="M487" i="24"/>
  <c r="M486" i="24"/>
  <c r="M485" i="24"/>
  <c r="M484" i="24"/>
  <c r="M483" i="24"/>
  <c r="M482" i="24"/>
  <c r="M481" i="24"/>
  <c r="M480" i="24"/>
  <c r="M479" i="24"/>
  <c r="M478" i="24"/>
  <c r="M477" i="24"/>
  <c r="M476" i="24"/>
  <c r="M475" i="24"/>
  <c r="M474" i="24"/>
  <c r="M473" i="24"/>
  <c r="M472" i="24"/>
  <c r="M471" i="24"/>
  <c r="M470" i="24"/>
  <c r="M469" i="24"/>
  <c r="M468" i="24"/>
  <c r="M467" i="24"/>
  <c r="M466" i="24"/>
  <c r="M465" i="24"/>
  <c r="M464" i="24"/>
  <c r="M463" i="24"/>
  <c r="M462" i="24"/>
  <c r="M461" i="24"/>
  <c r="M460" i="24"/>
  <c r="M459" i="24"/>
  <c r="M458" i="24"/>
  <c r="M457" i="24"/>
  <c r="M456" i="24"/>
  <c r="M455" i="24"/>
  <c r="M454" i="24"/>
  <c r="M453" i="24"/>
  <c r="M452" i="24"/>
  <c r="M451" i="24"/>
  <c r="M450" i="24"/>
  <c r="M449" i="24"/>
  <c r="M448" i="24"/>
  <c r="M447" i="24"/>
  <c r="M446" i="24"/>
  <c r="M445" i="24"/>
  <c r="M444" i="24"/>
  <c r="M443" i="24"/>
  <c r="M442" i="24"/>
  <c r="M441" i="24"/>
  <c r="M440" i="24"/>
  <c r="M439" i="24"/>
  <c r="M438" i="24"/>
  <c r="M437" i="24"/>
  <c r="M436" i="24"/>
  <c r="M435" i="24"/>
  <c r="M434" i="24"/>
  <c r="M433" i="24"/>
  <c r="M432" i="24"/>
  <c r="M431" i="24"/>
  <c r="M430" i="24"/>
  <c r="M429" i="24"/>
  <c r="M428" i="24"/>
  <c r="M427" i="24"/>
  <c r="M426" i="24"/>
  <c r="M425" i="24"/>
  <c r="M424" i="24"/>
  <c r="M423" i="24"/>
  <c r="M422" i="24"/>
  <c r="M421" i="24"/>
  <c r="M420" i="24"/>
  <c r="M419" i="24"/>
  <c r="M418" i="24"/>
  <c r="M417" i="24"/>
  <c r="M416" i="24"/>
  <c r="M415" i="24"/>
  <c r="M414" i="24"/>
  <c r="M413" i="24"/>
  <c r="M412" i="24"/>
  <c r="M411" i="24"/>
  <c r="M410" i="24"/>
  <c r="M409" i="24"/>
  <c r="M408" i="24"/>
  <c r="M407" i="24"/>
  <c r="M406" i="24"/>
  <c r="M405" i="24"/>
  <c r="M404" i="24"/>
  <c r="M403" i="24"/>
  <c r="M402" i="24"/>
  <c r="M401" i="24"/>
  <c r="M400" i="24"/>
  <c r="M399" i="24"/>
  <c r="M398" i="24"/>
  <c r="M397" i="24"/>
  <c r="M396" i="24"/>
  <c r="M395" i="24"/>
  <c r="M394" i="24"/>
  <c r="M393" i="24"/>
  <c r="M392" i="24"/>
  <c r="M391" i="24"/>
  <c r="M390" i="24"/>
  <c r="M389" i="24"/>
  <c r="M388" i="24"/>
  <c r="M387" i="24"/>
  <c r="M386" i="24"/>
  <c r="M385" i="24"/>
  <c r="M384" i="24"/>
  <c r="M383" i="24"/>
  <c r="M382" i="24"/>
  <c r="M381" i="24"/>
  <c r="M380" i="24"/>
  <c r="M379" i="24"/>
  <c r="M378" i="24"/>
  <c r="M377" i="24"/>
  <c r="M376" i="24"/>
  <c r="M375" i="24"/>
  <c r="M374" i="24"/>
  <c r="M373" i="24"/>
  <c r="M372" i="24"/>
  <c r="M371" i="24"/>
  <c r="M370" i="24"/>
  <c r="M369" i="24"/>
  <c r="M368" i="24"/>
  <c r="M367" i="24"/>
  <c r="M366" i="24"/>
  <c r="M365" i="24"/>
  <c r="M364" i="24"/>
  <c r="M363" i="24"/>
  <c r="M362" i="24"/>
  <c r="M361" i="24"/>
  <c r="M360" i="24"/>
  <c r="M359" i="24"/>
  <c r="M358" i="24"/>
  <c r="M357" i="24"/>
  <c r="M356" i="24"/>
  <c r="M355" i="24"/>
  <c r="M354" i="24"/>
  <c r="M353" i="24"/>
  <c r="M352" i="24"/>
  <c r="M351" i="24"/>
  <c r="M350" i="24"/>
  <c r="M349" i="24"/>
  <c r="M348" i="24"/>
  <c r="M347" i="24"/>
  <c r="M346" i="24"/>
  <c r="M345" i="24"/>
  <c r="M344" i="24"/>
  <c r="M343" i="24"/>
  <c r="M342" i="24"/>
  <c r="M341" i="24"/>
  <c r="M340" i="24"/>
  <c r="M338" i="24"/>
  <c r="M337" i="24"/>
  <c r="M336" i="24"/>
  <c r="M335" i="24"/>
  <c r="M334" i="24"/>
  <c r="M333" i="24"/>
  <c r="M332" i="24"/>
  <c r="M331" i="24"/>
  <c r="M330" i="24"/>
  <c r="M329" i="24"/>
  <c r="M328" i="24"/>
  <c r="M327" i="24"/>
  <c r="M326" i="24"/>
  <c r="M325" i="24"/>
  <c r="M324" i="24"/>
  <c r="M323" i="24"/>
  <c r="M322" i="24"/>
  <c r="M321" i="24"/>
  <c r="M320" i="24"/>
  <c r="M319" i="24"/>
  <c r="M318" i="24"/>
  <c r="M317" i="24"/>
  <c r="M316" i="24"/>
  <c r="M315" i="24"/>
  <c r="M314" i="24"/>
  <c r="M313" i="24"/>
  <c r="M312" i="24"/>
  <c r="M311" i="24"/>
  <c r="M310" i="24"/>
  <c r="M309" i="24"/>
  <c r="M308" i="24"/>
  <c r="M307" i="24"/>
  <c r="M306" i="24"/>
  <c r="M305" i="24"/>
  <c r="M304" i="24"/>
  <c r="M303" i="24"/>
  <c r="M301" i="24"/>
  <c r="M300" i="24"/>
  <c r="M299" i="24"/>
  <c r="M298" i="24"/>
  <c r="M297" i="24"/>
  <c r="M296" i="24"/>
  <c r="M295" i="24"/>
  <c r="M294" i="24"/>
  <c r="M293" i="24"/>
  <c r="M292" i="24"/>
  <c r="M291" i="24"/>
  <c r="M290" i="24"/>
  <c r="M289" i="24"/>
  <c r="M288" i="24"/>
  <c r="M287" i="24"/>
  <c r="M286" i="24"/>
  <c r="M285" i="24"/>
  <c r="M284" i="24"/>
  <c r="M283" i="24"/>
  <c r="M282" i="24"/>
  <c r="M281" i="24"/>
  <c r="M280" i="24"/>
  <c r="M279" i="24"/>
  <c r="M278" i="24"/>
  <c r="M277" i="24"/>
  <c r="M276" i="24"/>
  <c r="M275" i="24"/>
  <c r="M274" i="24"/>
  <c r="M273" i="24"/>
  <c r="M272" i="24"/>
  <c r="M271" i="24"/>
  <c r="M270" i="24"/>
  <c r="M269" i="24"/>
  <c r="M268" i="24"/>
  <c r="M267" i="24"/>
  <c r="M266" i="24"/>
  <c r="M265" i="24"/>
  <c r="M264" i="24"/>
  <c r="M263" i="24"/>
  <c r="M262" i="24"/>
  <c r="M261" i="24"/>
  <c r="M260" i="24"/>
  <c r="M259" i="24"/>
  <c r="M258" i="24"/>
  <c r="M257" i="24"/>
  <c r="M256" i="24"/>
  <c r="M255" i="24"/>
  <c r="M254" i="24"/>
  <c r="M253" i="24"/>
  <c r="M252" i="24"/>
  <c r="M251" i="24"/>
  <c r="M250" i="24"/>
  <c r="M249" i="24"/>
  <c r="M248" i="24"/>
  <c r="M247" i="24"/>
  <c r="M246" i="24"/>
  <c r="M245" i="24"/>
  <c r="M244" i="24"/>
  <c r="M243" i="24"/>
  <c r="M242" i="24"/>
  <c r="M241" i="24"/>
  <c r="M240" i="24"/>
  <c r="M239" i="24"/>
  <c r="M238" i="24"/>
  <c r="M237" i="24"/>
  <c r="M236" i="24"/>
  <c r="M235" i="24"/>
  <c r="M234" i="24"/>
  <c r="M233" i="24"/>
  <c r="M232" i="24"/>
  <c r="M231" i="24"/>
  <c r="M230" i="24"/>
  <c r="M229" i="24"/>
  <c r="M228" i="24"/>
  <c r="M227" i="24"/>
  <c r="M226" i="24"/>
  <c r="M225" i="24"/>
  <c r="M224" i="24"/>
  <c r="M223" i="24"/>
  <c r="M222" i="24"/>
  <c r="M221" i="24"/>
  <c r="M220" i="24"/>
  <c r="M219" i="24"/>
  <c r="M218" i="24"/>
  <c r="M217" i="24"/>
  <c r="M216" i="24"/>
  <c r="M215" i="24"/>
  <c r="M214" i="24"/>
  <c r="M213" i="24"/>
  <c r="M212" i="24"/>
  <c r="M211" i="24"/>
  <c r="M210" i="24"/>
  <c r="M209" i="24"/>
  <c r="M208" i="24"/>
  <c r="M207" i="24"/>
  <c r="M206" i="24"/>
  <c r="M205" i="24"/>
  <c r="M204" i="24"/>
  <c r="M203" i="24"/>
  <c r="M202" i="24"/>
  <c r="M201" i="24"/>
  <c r="M200" i="24"/>
  <c r="M199" i="24"/>
  <c r="M198" i="24"/>
  <c r="M197" i="24"/>
  <c r="M196" i="24"/>
  <c r="M195" i="24"/>
  <c r="M194" i="24"/>
  <c r="M193" i="24"/>
  <c r="M192" i="24"/>
  <c r="M191" i="24"/>
  <c r="M190" i="24"/>
  <c r="M189" i="24"/>
  <c r="M188" i="24"/>
  <c r="M187" i="24"/>
  <c r="M186" i="24"/>
  <c r="M185" i="24"/>
  <c r="M184" i="24"/>
  <c r="M183" i="24"/>
  <c r="M182" i="24"/>
  <c r="M181" i="24"/>
  <c r="M180" i="24"/>
  <c r="M179" i="24"/>
  <c r="M178" i="24"/>
  <c r="M177" i="24"/>
  <c r="M176" i="24"/>
  <c r="M175" i="24"/>
  <c r="M174" i="24"/>
  <c r="M173" i="24"/>
  <c r="M172" i="24"/>
  <c r="M171" i="24"/>
  <c r="M170" i="24"/>
  <c r="M169" i="24"/>
  <c r="M168" i="24"/>
  <c r="M167" i="24"/>
  <c r="M166" i="24"/>
  <c r="M165" i="24"/>
  <c r="M164" i="24"/>
  <c r="M163" i="24"/>
  <c r="M162" i="24"/>
  <c r="M161" i="24"/>
  <c r="M160" i="24"/>
  <c r="M159" i="24"/>
  <c r="M158" i="24"/>
  <c r="M157" i="24"/>
  <c r="M156" i="24"/>
  <c r="M155" i="24"/>
  <c r="M154" i="24"/>
  <c r="M153" i="24"/>
  <c r="M152" i="24"/>
  <c r="M151" i="24"/>
  <c r="M150" i="24"/>
  <c r="M149" i="24"/>
  <c r="M148" i="24"/>
  <c r="M147" i="24"/>
  <c r="M146" i="24"/>
  <c r="M145" i="24"/>
  <c r="M144" i="24"/>
  <c r="M143" i="24"/>
  <c r="M142" i="24"/>
  <c r="M141" i="24"/>
  <c r="M140" i="24"/>
  <c r="M139" i="24"/>
  <c r="M138" i="24"/>
  <c r="M137" i="24"/>
  <c r="M136" i="24"/>
  <c r="M135" i="24"/>
  <c r="M134" i="24"/>
  <c r="M133" i="24"/>
  <c r="M132" i="24"/>
  <c r="M131" i="24"/>
  <c r="M130" i="24"/>
  <c r="M129" i="24"/>
  <c r="M128" i="24"/>
  <c r="M127" i="24"/>
  <c r="M126" i="24"/>
  <c r="M125" i="24"/>
  <c r="M124" i="24"/>
  <c r="M123" i="24"/>
  <c r="M122" i="24"/>
  <c r="M121" i="24"/>
  <c r="M120" i="24"/>
  <c r="M119" i="24"/>
  <c r="M118" i="24"/>
  <c r="M117" i="24"/>
  <c r="M116" i="24"/>
  <c r="M115" i="24"/>
  <c r="M114" i="24"/>
  <c r="M113" i="24"/>
  <c r="M112" i="24"/>
  <c r="M111" i="24"/>
  <c r="M110" i="24"/>
  <c r="M109" i="24"/>
  <c r="M108" i="24"/>
  <c r="M107" i="24"/>
  <c r="M106" i="24"/>
  <c r="M105" i="24"/>
  <c r="M104" i="24"/>
  <c r="M103" i="24"/>
  <c r="M102" i="24"/>
  <c r="M101" i="24"/>
  <c r="M100" i="24"/>
  <c r="M99" i="24"/>
  <c r="M98" i="24"/>
  <c r="M97" i="24"/>
  <c r="M96" i="24"/>
  <c r="M95" i="24"/>
  <c r="M94" i="24"/>
  <c r="M93" i="24"/>
  <c r="M92" i="24"/>
  <c r="M91" i="24"/>
  <c r="M90" i="24"/>
  <c r="M89" i="24"/>
  <c r="M88" i="24"/>
  <c r="M87" i="24"/>
  <c r="M86" i="24"/>
  <c r="M85" i="24"/>
  <c r="M84" i="24"/>
  <c r="M83" i="24"/>
  <c r="M82" i="24"/>
  <c r="M81" i="24"/>
  <c r="M80" i="24"/>
  <c r="M79" i="24"/>
  <c r="M78" i="24"/>
  <c r="M77" i="24"/>
  <c r="M76" i="24"/>
  <c r="M75" i="24"/>
  <c r="M74" i="24"/>
  <c r="M73" i="24"/>
  <c r="M72" i="24"/>
  <c r="M71" i="24"/>
  <c r="M70" i="24"/>
  <c r="M69" i="24"/>
  <c r="M68" i="24"/>
  <c r="M67" i="24"/>
  <c r="M66" i="24"/>
  <c r="M65" i="24"/>
  <c r="M64" i="24"/>
  <c r="M63" i="24"/>
  <c r="M62" i="24"/>
  <c r="M61" i="24"/>
  <c r="M60" i="24"/>
  <c r="M59" i="24"/>
  <c r="M58" i="24"/>
  <c r="M57" i="24"/>
  <c r="M56" i="24"/>
  <c r="M55" i="24"/>
  <c r="M54" i="24"/>
  <c r="M53" i="24"/>
  <c r="M52" i="24"/>
  <c r="M51" i="24"/>
  <c r="M50" i="24"/>
  <c r="M49" i="24"/>
  <c r="M48" i="24"/>
  <c r="M47" i="24"/>
  <c r="M46" i="24"/>
  <c r="M45" i="24"/>
  <c r="M44" i="24"/>
  <c r="M43" i="24"/>
  <c r="M42" i="24"/>
  <c r="M41" i="24"/>
  <c r="M40" i="24"/>
  <c r="M39" i="24"/>
  <c r="M38" i="24"/>
  <c r="M37" i="24"/>
  <c r="M36" i="24"/>
  <c r="M35" i="24"/>
  <c r="M34" i="24"/>
  <c r="M33" i="24"/>
  <c r="M32" i="24"/>
  <c r="M31" i="24"/>
  <c r="M30" i="24"/>
  <c r="M29" i="24"/>
  <c r="M28" i="24"/>
  <c r="M27" i="24"/>
  <c r="M26" i="24"/>
  <c r="M25" i="24"/>
  <c r="M24" i="24"/>
  <c r="M23" i="24"/>
  <c r="M22" i="24"/>
  <c r="M21" i="24"/>
  <c r="M20" i="24"/>
  <c r="M19" i="24"/>
  <c r="M18" i="24"/>
  <c r="M17" i="24"/>
  <c r="M16" i="24"/>
  <c r="M15" i="24"/>
  <c r="M14" i="24"/>
  <c r="M13" i="24"/>
  <c r="M12" i="24"/>
  <c r="M11" i="24"/>
  <c r="M10" i="24"/>
  <c r="W10" i="23"/>
  <c r="W29" i="23" s="1"/>
  <c r="L1974" i="24"/>
  <c r="L1973" i="24"/>
  <c r="L1972" i="24"/>
  <c r="L1971" i="24"/>
  <c r="L1970" i="24"/>
  <c r="L1969" i="24"/>
  <c r="L1968" i="24"/>
  <c r="L1967" i="24"/>
  <c r="L1966" i="24"/>
  <c r="L1965" i="24"/>
  <c r="L1964" i="24"/>
  <c r="L1963" i="24"/>
  <c r="L1962" i="24"/>
  <c r="L1961" i="24"/>
  <c r="L1960" i="24"/>
  <c r="L1959" i="24"/>
  <c r="L1958" i="24"/>
  <c r="L1957" i="24"/>
  <c r="L1956" i="24"/>
  <c r="L1955" i="24"/>
  <c r="L1954" i="24"/>
  <c r="L1953" i="24"/>
  <c r="L1952" i="24"/>
  <c r="L1951" i="24"/>
  <c r="L1950" i="24"/>
  <c r="L1949" i="24"/>
  <c r="L1948" i="24"/>
  <c r="L1947" i="24"/>
  <c r="L1946" i="24"/>
  <c r="L1945" i="24"/>
  <c r="L1944" i="24"/>
  <c r="L1943" i="24"/>
  <c r="L1942" i="24"/>
  <c r="L1941" i="24"/>
  <c r="L1940" i="24"/>
  <c r="L1939" i="24"/>
  <c r="L1938" i="24"/>
  <c r="L1937" i="24"/>
  <c r="L1936" i="24"/>
  <c r="L1935" i="24"/>
  <c r="L1934" i="24"/>
  <c r="L1933" i="24"/>
  <c r="L1932" i="24"/>
  <c r="L1931" i="24"/>
  <c r="L1930" i="24"/>
  <c r="L1929" i="24"/>
  <c r="L1928" i="24"/>
  <c r="L1927" i="24"/>
  <c r="L1926" i="24"/>
  <c r="L1925" i="24"/>
  <c r="L1924" i="24"/>
  <c r="L1923" i="24"/>
  <c r="L1922" i="24"/>
  <c r="L1921" i="24"/>
  <c r="L1919" i="24"/>
  <c r="L1918" i="24"/>
  <c r="L1917" i="24"/>
  <c r="L1916" i="24"/>
  <c r="L1915" i="24"/>
  <c r="L1914" i="24"/>
  <c r="L1913" i="24"/>
  <c r="L1912" i="24"/>
  <c r="L1911" i="24"/>
  <c r="L1910" i="24"/>
  <c r="L1909" i="24"/>
  <c r="L1908" i="24"/>
  <c r="L1907" i="24"/>
  <c r="L1906" i="24"/>
  <c r="L1905" i="24"/>
  <c r="L1904" i="24"/>
  <c r="L1903" i="24"/>
  <c r="L1902" i="24"/>
  <c r="L1901" i="24"/>
  <c r="L1900" i="24"/>
  <c r="L1899" i="24"/>
  <c r="L1898" i="24"/>
  <c r="L1897" i="24"/>
  <c r="L1896" i="24"/>
  <c r="L1895" i="24"/>
  <c r="L1894" i="24"/>
  <c r="L1893" i="24"/>
  <c r="L1892" i="24"/>
  <c r="L1891" i="24"/>
  <c r="L1890" i="24"/>
  <c r="L1889" i="24"/>
  <c r="L1888" i="24"/>
  <c r="L1887" i="24"/>
  <c r="L1886" i="24"/>
  <c r="L1885" i="24"/>
  <c r="L1884" i="24"/>
  <c r="L1883" i="24"/>
  <c r="L1882" i="24"/>
  <c r="L1881" i="24"/>
  <c r="L1880" i="24"/>
  <c r="L1879" i="24"/>
  <c r="L1878" i="24"/>
  <c r="L1877" i="24"/>
  <c r="L1876" i="24"/>
  <c r="L1875" i="24"/>
  <c r="L1874" i="24"/>
  <c r="L1873" i="24"/>
  <c r="L1872" i="24"/>
  <c r="L1871" i="24"/>
  <c r="L1870" i="24"/>
  <c r="L1869" i="24"/>
  <c r="L1868" i="24"/>
  <c r="L1867" i="24"/>
  <c r="L1866" i="24"/>
  <c r="L1865" i="24"/>
  <c r="L1864" i="24"/>
  <c r="L1863" i="24"/>
  <c r="L1862" i="24"/>
  <c r="L1861" i="24"/>
  <c r="L1860" i="24"/>
  <c r="L1859" i="24"/>
  <c r="L1858" i="24"/>
  <c r="L1857" i="24"/>
  <c r="L1856" i="24"/>
  <c r="L1855" i="24"/>
  <c r="L1854" i="24"/>
  <c r="L1853" i="24"/>
  <c r="L1852" i="24"/>
  <c r="L1851" i="24"/>
  <c r="L1850" i="24"/>
  <c r="L1849" i="24"/>
  <c r="L1848" i="24"/>
  <c r="L1847" i="24"/>
  <c r="L1846" i="24"/>
  <c r="L1845" i="24"/>
  <c r="L1844" i="24"/>
  <c r="L1843" i="24"/>
  <c r="L1842" i="24"/>
  <c r="L1841" i="24"/>
  <c r="L1840" i="24"/>
  <c r="L1839" i="24"/>
  <c r="L1838" i="24"/>
  <c r="L1837" i="24"/>
  <c r="L1836" i="24"/>
  <c r="L1835" i="24"/>
  <c r="L1834" i="24"/>
  <c r="L1833" i="24"/>
  <c r="L1832" i="24"/>
  <c r="L1831" i="24"/>
  <c r="L1830" i="24"/>
  <c r="L1829" i="24"/>
  <c r="L1828" i="24"/>
  <c r="L1827" i="24"/>
  <c r="L1826" i="24"/>
  <c r="L1825" i="24"/>
  <c r="L1824" i="24"/>
  <c r="L1823" i="24"/>
  <c r="L1822" i="24"/>
  <c r="L1821" i="24"/>
  <c r="L1820" i="24"/>
  <c r="L1819" i="24"/>
  <c r="L1818" i="24"/>
  <c r="L1817" i="24"/>
  <c r="L1816" i="24"/>
  <c r="L1815" i="24"/>
  <c r="L1814" i="24"/>
  <c r="L1813" i="24"/>
  <c r="L1812" i="24"/>
  <c r="L1811" i="24"/>
  <c r="L1810" i="24"/>
  <c r="L1809" i="24"/>
  <c r="L1808" i="24"/>
  <c r="L1807" i="24"/>
  <c r="L1806" i="24"/>
  <c r="L1805" i="24"/>
  <c r="L1804" i="24"/>
  <c r="L1803" i="24"/>
  <c r="L1802" i="24"/>
  <c r="L1801" i="24"/>
  <c r="L1800" i="24"/>
  <c r="L1799" i="24"/>
  <c r="L1798" i="24"/>
  <c r="L1797" i="24"/>
  <c r="L1796" i="24"/>
  <c r="L1795" i="24"/>
  <c r="L1794" i="24"/>
  <c r="L1793" i="24"/>
  <c r="L1792" i="24"/>
  <c r="L1791" i="24"/>
  <c r="L1790" i="24"/>
  <c r="L1789" i="24"/>
  <c r="L1788" i="24"/>
  <c r="L1787" i="24"/>
  <c r="L1786" i="24"/>
  <c r="L1785" i="24"/>
  <c r="L1784" i="24"/>
  <c r="L1783" i="24"/>
  <c r="L1782" i="24"/>
  <c r="L1781" i="24"/>
  <c r="L1780" i="24"/>
  <c r="L1779" i="24"/>
  <c r="L1778" i="24"/>
  <c r="L1777" i="24"/>
  <c r="L1776" i="24"/>
  <c r="L1775" i="24"/>
  <c r="L1774" i="24"/>
  <c r="L1773" i="24"/>
  <c r="L1772" i="24"/>
  <c r="L1771" i="24"/>
  <c r="L1770" i="24"/>
  <c r="L1769" i="24"/>
  <c r="L1768" i="24"/>
  <c r="L1767" i="24"/>
  <c r="L1766" i="24"/>
  <c r="L1765" i="24"/>
  <c r="L1764" i="24"/>
  <c r="L1763" i="24"/>
  <c r="L1762" i="24"/>
  <c r="L1761" i="24"/>
  <c r="L1760" i="24"/>
  <c r="L1759" i="24"/>
  <c r="L1758" i="24"/>
  <c r="L1757" i="24"/>
  <c r="L1756" i="24"/>
  <c r="L1755" i="24"/>
  <c r="L1754" i="24"/>
  <c r="L1753" i="24"/>
  <c r="L1752" i="24"/>
  <c r="L1751" i="24"/>
  <c r="L1750" i="24"/>
  <c r="L1749" i="24"/>
  <c r="L1748" i="24"/>
  <c r="L1747" i="24"/>
  <c r="L1746" i="24"/>
  <c r="L1745" i="24"/>
  <c r="L1744" i="24"/>
  <c r="L1743" i="24"/>
  <c r="L1742" i="24"/>
  <c r="L1741" i="24"/>
  <c r="L1740" i="24"/>
  <c r="L1739" i="24"/>
  <c r="L1738" i="24"/>
  <c r="L1737" i="24"/>
  <c r="L1736" i="24"/>
  <c r="L1735" i="24"/>
  <c r="L1734" i="24"/>
  <c r="L1733" i="24"/>
  <c r="L1732" i="24"/>
  <c r="L1731" i="24"/>
  <c r="L1730" i="24"/>
  <c r="L1729" i="24"/>
  <c r="L1728" i="24"/>
  <c r="L1727" i="24"/>
  <c r="L1726" i="24"/>
  <c r="L1725" i="24"/>
  <c r="L1724" i="24"/>
  <c r="L1723" i="24"/>
  <c r="L1722" i="24"/>
  <c r="L1721" i="24"/>
  <c r="L1720" i="24"/>
  <c r="L1719" i="24"/>
  <c r="L1718" i="24"/>
  <c r="L1717" i="24"/>
  <c r="L1716" i="24"/>
  <c r="L1715" i="24"/>
  <c r="L1714" i="24"/>
  <c r="L1713" i="24"/>
  <c r="L1712" i="24"/>
  <c r="L1711" i="24"/>
  <c r="L1710" i="24"/>
  <c r="L1709" i="24"/>
  <c r="L1708" i="24"/>
  <c r="L1707" i="24"/>
  <c r="L1706" i="24"/>
  <c r="L1705" i="24"/>
  <c r="L1704" i="24"/>
  <c r="L1703" i="24"/>
  <c r="L1702" i="24"/>
  <c r="L1701" i="24"/>
  <c r="L1700" i="24"/>
  <c r="L1699" i="24"/>
  <c r="L1698" i="24"/>
  <c r="L1697" i="24"/>
  <c r="L1696" i="24"/>
  <c r="L1695" i="24"/>
  <c r="L1694" i="24"/>
  <c r="L1693" i="24"/>
  <c r="L1692" i="24"/>
  <c r="L1691" i="24"/>
  <c r="L1690" i="24"/>
  <c r="L1689" i="24"/>
  <c r="L1688" i="24"/>
  <c r="L1687" i="24"/>
  <c r="L1686" i="24"/>
  <c r="L1685" i="24"/>
  <c r="L1684" i="24"/>
  <c r="L1683" i="24"/>
  <c r="L1682" i="24"/>
  <c r="L1681" i="24"/>
  <c r="L1680" i="24"/>
  <c r="L1679" i="24"/>
  <c r="L1678" i="24"/>
  <c r="L1677" i="24"/>
  <c r="L1676" i="24"/>
  <c r="L1675" i="24"/>
  <c r="L1674" i="24"/>
  <c r="L1673" i="24"/>
  <c r="L1672" i="24"/>
  <c r="L1671" i="24"/>
  <c r="L1670" i="24"/>
  <c r="L1669" i="24"/>
  <c r="L1668" i="24"/>
  <c r="L1667" i="24"/>
  <c r="L1666" i="24"/>
  <c r="L1665" i="24"/>
  <c r="L1664" i="24"/>
  <c r="L1663" i="24"/>
  <c r="L1662" i="24"/>
  <c r="L1661" i="24"/>
  <c r="L1660" i="24"/>
  <c r="L1659" i="24"/>
  <c r="L1658" i="24"/>
  <c r="L1657" i="24"/>
  <c r="L1656" i="24"/>
  <c r="L1655" i="24"/>
  <c r="L1654" i="24"/>
  <c r="L1653" i="24"/>
  <c r="L1652" i="24"/>
  <c r="L1651" i="24"/>
  <c r="L1650" i="24"/>
  <c r="L1649" i="24"/>
  <c r="L1648" i="24"/>
  <c r="L1647" i="24"/>
  <c r="L1646" i="24"/>
  <c r="L1645" i="24"/>
  <c r="L1644" i="24"/>
  <c r="L1643" i="24"/>
  <c r="L1642" i="24"/>
  <c r="L1641" i="24"/>
  <c r="L1640" i="24"/>
  <c r="L1639" i="24"/>
  <c r="L1638" i="24"/>
  <c r="L1637" i="24"/>
  <c r="L1636" i="24"/>
  <c r="L1635" i="24"/>
  <c r="L1634" i="24"/>
  <c r="L1633" i="24"/>
  <c r="L1632" i="24"/>
  <c r="L1631" i="24"/>
  <c r="L1630" i="24"/>
  <c r="L1629" i="24"/>
  <c r="L1628" i="24"/>
  <c r="L1627" i="24"/>
  <c r="L1626" i="24"/>
  <c r="L1625" i="24"/>
  <c r="L1624" i="24"/>
  <c r="L1623" i="24"/>
  <c r="L1622" i="24"/>
  <c r="L1621" i="24"/>
  <c r="L1620" i="24"/>
  <c r="L1619" i="24"/>
  <c r="L1618" i="24"/>
  <c r="L1617" i="24"/>
  <c r="L1616" i="24"/>
  <c r="L1615" i="24"/>
  <c r="L1614" i="24"/>
  <c r="L1613" i="24"/>
  <c r="L1612" i="24"/>
  <c r="L1611" i="24"/>
  <c r="L1610" i="24"/>
  <c r="L1609" i="24"/>
  <c r="L1608" i="24"/>
  <c r="L1607" i="24"/>
  <c r="L1606" i="24"/>
  <c r="L1605" i="24"/>
  <c r="L1604" i="24"/>
  <c r="L1603" i="24"/>
  <c r="L1602" i="24"/>
  <c r="L1601" i="24"/>
  <c r="L1600" i="24"/>
  <c r="L1599" i="24"/>
  <c r="L1598" i="24"/>
  <c r="L1597" i="24"/>
  <c r="L1596" i="24"/>
  <c r="L1595" i="24"/>
  <c r="L1594" i="24"/>
  <c r="L1593" i="24"/>
  <c r="L1592" i="24"/>
  <c r="L1591" i="24"/>
  <c r="L1590" i="24"/>
  <c r="L1589" i="24"/>
  <c r="L1588" i="24"/>
  <c r="L1587" i="24"/>
  <c r="L1586" i="24"/>
  <c r="L1585" i="24"/>
  <c r="L1584" i="24"/>
  <c r="L1583" i="24"/>
  <c r="L1582" i="24"/>
  <c r="L1581" i="24"/>
  <c r="L1580" i="24"/>
  <c r="L1578" i="24"/>
  <c r="L1577" i="24"/>
  <c r="L1576" i="24"/>
  <c r="L1575" i="24"/>
  <c r="L1573" i="24"/>
  <c r="L1572" i="24"/>
  <c r="L1571" i="24"/>
  <c r="L1570" i="24"/>
  <c r="L1569" i="24"/>
  <c r="L1568" i="24"/>
  <c r="L1567" i="24"/>
  <c r="L1566" i="24"/>
  <c r="L1565" i="24"/>
  <c r="L1564" i="24"/>
  <c r="L1563" i="24"/>
  <c r="L1562" i="24"/>
  <c r="L1561" i="24"/>
  <c r="L1560" i="24"/>
  <c r="L1559" i="24"/>
  <c r="L1558" i="24"/>
  <c r="L1557" i="24"/>
  <c r="L1556" i="24"/>
  <c r="L1555" i="24"/>
  <c r="L1554" i="24"/>
  <c r="L1553" i="24"/>
  <c r="L1552" i="24"/>
  <c r="L1551" i="24"/>
  <c r="L1550" i="24"/>
  <c r="L1549" i="24"/>
  <c r="L1548" i="24"/>
  <c r="L1547" i="24"/>
  <c r="L1546" i="24"/>
  <c r="L1545" i="24"/>
  <c r="L1544" i="24"/>
  <c r="L1543" i="24"/>
  <c r="L1542" i="24"/>
  <c r="L1541" i="24"/>
  <c r="L1540" i="24"/>
  <c r="L1539" i="24"/>
  <c r="L1538" i="24"/>
  <c r="L1537" i="24"/>
  <c r="L1536" i="24"/>
  <c r="L1535" i="24"/>
  <c r="L1534" i="24"/>
  <c r="L1533" i="24"/>
  <c r="L1532" i="24"/>
  <c r="L1531" i="24"/>
  <c r="L1530" i="24"/>
  <c r="L1529" i="24"/>
  <c r="L1528" i="24"/>
  <c r="L1527" i="24"/>
  <c r="L1526" i="24"/>
  <c r="L1525" i="24"/>
  <c r="L1524" i="24"/>
  <c r="L1523" i="24"/>
  <c r="L1522" i="24"/>
  <c r="L1521" i="24"/>
  <c r="L1520" i="24"/>
  <c r="L1519" i="24"/>
  <c r="L1518" i="24"/>
  <c r="L1517" i="24"/>
  <c r="L1516" i="24"/>
  <c r="L1515" i="24"/>
  <c r="L1514" i="24"/>
  <c r="L1513" i="24"/>
  <c r="L1512" i="24"/>
  <c r="L1511" i="24"/>
  <c r="L1510" i="24"/>
  <c r="L1509" i="24"/>
  <c r="L1508" i="24"/>
  <c r="L1507" i="24"/>
  <c r="L1506" i="24"/>
  <c r="L1505" i="24"/>
  <c r="L1504" i="24"/>
  <c r="L1503" i="24"/>
  <c r="L1502" i="24"/>
  <c r="L1501" i="24"/>
  <c r="L1500" i="24"/>
  <c r="L1499" i="24"/>
  <c r="L1498" i="24"/>
  <c r="L1497" i="24"/>
  <c r="L1496" i="24"/>
  <c r="L1495" i="24"/>
  <c r="L1494" i="24"/>
  <c r="L1493" i="24"/>
  <c r="L1492" i="24"/>
  <c r="L1491" i="24"/>
  <c r="L1490" i="24"/>
  <c r="L1489" i="24"/>
  <c r="L1488" i="24"/>
  <c r="L1487" i="24"/>
  <c r="L1486" i="24"/>
  <c r="L1485" i="24"/>
  <c r="L1484" i="24"/>
  <c r="L1483" i="24"/>
  <c r="L1482" i="24"/>
  <c r="L1481" i="24"/>
  <c r="L1480" i="24"/>
  <c r="L1479" i="24"/>
  <c r="L1478" i="24"/>
  <c r="L1477" i="24"/>
  <c r="L1476" i="24"/>
  <c r="L1475" i="24"/>
  <c r="L1474" i="24"/>
  <c r="L1473" i="24"/>
  <c r="L1472" i="24"/>
  <c r="L1471" i="24"/>
  <c r="L1470" i="24"/>
  <c r="L1469" i="24"/>
  <c r="L1468" i="24"/>
  <c r="L1467" i="24"/>
  <c r="L1466" i="24"/>
  <c r="L1465" i="24"/>
  <c r="L1464" i="24"/>
  <c r="L1463" i="24"/>
  <c r="L1462" i="24"/>
  <c r="L1461" i="24"/>
  <c r="L1460" i="24"/>
  <c r="L1459" i="24"/>
  <c r="L1458" i="24"/>
  <c r="L1457" i="24"/>
  <c r="L1456" i="24"/>
  <c r="L1455" i="24"/>
  <c r="L1454" i="24"/>
  <c r="L1453" i="24"/>
  <c r="L1452" i="24"/>
  <c r="L1451" i="24"/>
  <c r="L1450" i="24"/>
  <c r="L1449" i="24"/>
  <c r="L1448" i="24"/>
  <c r="L1447" i="24"/>
  <c r="L1446" i="24"/>
  <c r="L1445" i="24"/>
  <c r="L1444" i="24"/>
  <c r="L1443" i="24"/>
  <c r="L1442" i="24"/>
  <c r="L1441" i="24"/>
  <c r="L1440" i="24"/>
  <c r="L1439" i="24"/>
  <c r="L1438" i="24"/>
  <c r="L1437" i="24"/>
  <c r="L1436" i="24"/>
  <c r="L1435" i="24"/>
  <c r="L1434" i="24"/>
  <c r="L1433" i="24"/>
  <c r="L1432" i="24"/>
  <c r="L1431" i="24"/>
  <c r="L1430" i="24"/>
  <c r="L1429" i="24"/>
  <c r="L1428" i="24"/>
  <c r="L1427" i="24"/>
  <c r="L1426" i="24"/>
  <c r="L1425" i="24"/>
  <c r="L1424" i="24"/>
  <c r="L1423" i="24"/>
  <c r="L1422" i="24"/>
  <c r="L1421" i="24"/>
  <c r="L1420" i="24"/>
  <c r="L1419" i="24"/>
  <c r="L1418" i="24"/>
  <c r="L1417" i="24"/>
  <c r="L1416" i="24"/>
  <c r="L1415" i="24"/>
  <c r="L1414" i="24"/>
  <c r="L1413" i="24"/>
  <c r="L1412" i="24"/>
  <c r="L1411" i="24"/>
  <c r="L1410" i="24"/>
  <c r="L1409" i="24"/>
  <c r="L1408" i="24"/>
  <c r="L1407" i="24"/>
  <c r="L1406" i="24"/>
  <c r="L1405" i="24"/>
  <c r="L1404" i="24"/>
  <c r="L1403" i="24"/>
  <c r="L1402" i="24"/>
  <c r="L1401" i="24"/>
  <c r="L1400" i="24"/>
  <c r="L1399" i="24"/>
  <c r="L1398" i="24"/>
  <c r="L1397" i="24"/>
  <c r="L1396" i="24"/>
  <c r="L1395" i="24"/>
  <c r="L1394" i="24"/>
  <c r="L1393" i="24"/>
  <c r="L1392" i="24"/>
  <c r="L1391" i="24"/>
  <c r="L1390" i="24"/>
  <c r="L1389" i="24"/>
  <c r="L1388" i="24"/>
  <c r="L1387" i="24"/>
  <c r="L1386" i="24"/>
  <c r="L1385" i="24"/>
  <c r="L1384" i="24"/>
  <c r="L1383" i="24"/>
  <c r="L1382" i="24"/>
  <c r="L1381" i="24"/>
  <c r="L1380" i="24"/>
  <c r="L1379" i="24"/>
  <c r="L1378" i="24"/>
  <c r="L1377" i="24"/>
  <c r="L1376" i="24"/>
  <c r="L1375" i="24"/>
  <c r="L1374" i="24"/>
  <c r="L1373" i="24"/>
  <c r="L1372" i="24"/>
  <c r="L1371" i="24"/>
  <c r="L1370" i="24"/>
  <c r="L1369" i="24"/>
  <c r="L1368" i="24"/>
  <c r="L1367" i="24"/>
  <c r="L1366" i="24"/>
  <c r="L1365" i="24"/>
  <c r="L1364" i="24"/>
  <c r="L1363" i="24"/>
  <c r="L1362" i="24"/>
  <c r="L1361" i="24"/>
  <c r="L1360" i="24"/>
  <c r="L1359" i="24"/>
  <c r="L1358" i="24"/>
  <c r="L1357" i="24"/>
  <c r="L1356" i="24"/>
  <c r="L1355" i="24"/>
  <c r="L1354" i="24"/>
  <c r="L1353" i="24"/>
  <c r="L1352" i="24"/>
  <c r="L1351" i="24"/>
  <c r="L1350" i="24"/>
  <c r="L1349" i="24"/>
  <c r="L1348" i="24"/>
  <c r="L1347" i="24"/>
  <c r="L1346" i="24"/>
  <c r="L1345" i="24"/>
  <c r="L1344" i="24"/>
  <c r="L1343" i="24"/>
  <c r="L1342" i="24"/>
  <c r="L1341" i="24"/>
  <c r="L1340" i="24"/>
  <c r="L1339" i="24"/>
  <c r="L1338" i="24"/>
  <c r="L1337" i="24"/>
  <c r="L1336" i="24"/>
  <c r="L1335" i="24"/>
  <c r="L1334" i="24"/>
  <c r="L1333" i="24"/>
  <c r="L1332" i="24"/>
  <c r="L1331" i="24"/>
  <c r="L1330" i="24"/>
  <c r="L1329" i="24"/>
  <c r="L1328" i="24"/>
  <c r="L1327" i="24"/>
  <c r="L1326" i="24"/>
  <c r="L1325" i="24"/>
  <c r="L1324" i="24"/>
  <c r="L1323" i="24"/>
  <c r="L1322" i="24"/>
  <c r="L1321" i="24"/>
  <c r="L1320" i="24"/>
  <c r="L1319" i="24"/>
  <c r="L1318" i="24"/>
  <c r="L1317" i="24"/>
  <c r="L1316" i="24"/>
  <c r="L1315" i="24"/>
  <c r="L1314" i="24"/>
  <c r="L1313" i="24"/>
  <c r="L1312" i="24"/>
  <c r="L1311" i="24"/>
  <c r="L1310" i="24"/>
  <c r="L1309" i="24"/>
  <c r="L1308" i="24"/>
  <c r="L1307" i="24"/>
  <c r="L1306" i="24"/>
  <c r="L1305" i="24"/>
  <c r="L1304" i="24"/>
  <c r="L1303" i="24"/>
  <c r="L1302" i="24"/>
  <c r="L1301" i="24"/>
  <c r="L1300" i="24"/>
  <c r="L1299" i="24"/>
  <c r="L1298" i="24"/>
  <c r="L1297" i="24"/>
  <c r="L1296" i="24"/>
  <c r="L1295" i="24"/>
  <c r="L1294" i="24"/>
  <c r="L1293" i="24"/>
  <c r="L1292" i="24"/>
  <c r="L1291" i="24"/>
  <c r="L1290" i="24"/>
  <c r="L1289" i="24"/>
  <c r="L1288" i="24"/>
  <c r="L1287" i="24"/>
  <c r="L1286" i="24"/>
  <c r="L1285" i="24"/>
  <c r="L1284" i="24"/>
  <c r="L1283" i="24"/>
  <c r="L1282" i="24"/>
  <c r="L1281" i="24"/>
  <c r="L1280" i="24"/>
  <c r="L1279" i="24"/>
  <c r="L1278" i="24"/>
  <c r="L1277" i="24"/>
  <c r="L1276" i="24"/>
  <c r="L1275" i="24"/>
  <c r="L1274" i="24"/>
  <c r="L1273" i="24"/>
  <c r="L1272" i="24"/>
  <c r="L1271" i="24"/>
  <c r="L1270" i="24"/>
  <c r="L1269" i="24"/>
  <c r="L1268" i="24"/>
  <c r="L1267" i="24"/>
  <c r="L1266" i="24"/>
  <c r="L1265" i="24"/>
  <c r="L1264" i="24"/>
  <c r="L1263" i="24"/>
  <c r="L1262" i="24"/>
  <c r="L1261" i="24"/>
  <c r="L1260" i="24"/>
  <c r="L1259" i="24"/>
  <c r="L1258" i="24"/>
  <c r="L1257" i="24"/>
  <c r="L1256" i="24"/>
  <c r="L1255" i="24"/>
  <c r="L1254" i="24"/>
  <c r="L1253" i="24"/>
  <c r="L1252" i="24"/>
  <c r="L1251" i="24"/>
  <c r="L1250" i="24"/>
  <c r="L1249" i="24"/>
  <c r="L1248" i="24"/>
  <c r="L1247" i="24"/>
  <c r="L1246" i="24"/>
  <c r="L1245" i="24"/>
  <c r="L1244" i="24"/>
  <c r="L1243" i="24"/>
  <c r="L1242" i="24"/>
  <c r="L1241" i="24"/>
  <c r="L1240" i="24"/>
  <c r="L1239" i="24"/>
  <c r="L1238" i="24"/>
  <c r="L1237" i="24"/>
  <c r="L1236" i="24"/>
  <c r="L1235" i="24"/>
  <c r="L1234" i="24"/>
  <c r="L1233" i="24"/>
  <c r="L1232" i="24"/>
  <c r="L1231" i="24"/>
  <c r="L1230" i="24"/>
  <c r="L1229" i="24"/>
  <c r="L1228" i="24"/>
  <c r="L1227" i="24"/>
  <c r="L1226" i="24"/>
  <c r="L1225" i="24"/>
  <c r="L1224" i="24"/>
  <c r="L1223" i="24"/>
  <c r="L1222" i="24"/>
  <c r="L1221" i="24"/>
  <c r="L1220" i="24"/>
  <c r="L1219" i="24"/>
  <c r="L1218" i="24"/>
  <c r="L1217" i="24"/>
  <c r="L1216" i="24"/>
  <c r="L1215" i="24"/>
  <c r="L1214" i="24"/>
  <c r="L1213" i="24"/>
  <c r="L1212" i="24"/>
  <c r="L1211" i="24"/>
  <c r="L1210" i="24"/>
  <c r="L1209" i="24"/>
  <c r="L1208" i="24"/>
  <c r="L1207" i="24"/>
  <c r="L1206" i="24"/>
  <c r="L1205" i="24"/>
  <c r="L1204" i="24"/>
  <c r="L1203" i="24"/>
  <c r="L1202" i="24"/>
  <c r="L1201" i="24"/>
  <c r="L1200" i="24"/>
  <c r="L1199" i="24"/>
  <c r="L1198" i="24"/>
  <c r="L1197" i="24"/>
  <c r="L1196" i="24"/>
  <c r="L1195" i="24"/>
  <c r="L1194" i="24"/>
  <c r="L1193" i="24"/>
  <c r="L1192" i="24"/>
  <c r="L1191" i="24"/>
  <c r="L1190" i="24"/>
  <c r="L1189" i="24"/>
  <c r="L1188" i="24"/>
  <c r="L1187" i="24"/>
  <c r="L1186" i="24"/>
  <c r="L1185" i="24"/>
  <c r="L1184" i="24"/>
  <c r="L1183" i="24"/>
  <c r="L1182" i="24"/>
  <c r="L1181" i="24"/>
  <c r="L1180" i="24"/>
  <c r="L1179" i="24"/>
  <c r="L1178" i="24"/>
  <c r="L1177" i="24"/>
  <c r="L1176" i="24"/>
  <c r="L1175" i="24"/>
  <c r="L1174" i="24"/>
  <c r="L1173" i="24"/>
  <c r="L1172" i="24"/>
  <c r="L1171" i="24"/>
  <c r="L1170" i="24"/>
  <c r="L1169" i="24"/>
  <c r="L1168" i="24"/>
  <c r="L1167" i="24"/>
  <c r="L1166" i="24"/>
  <c r="L1165" i="24"/>
  <c r="L1164" i="24"/>
  <c r="L1163" i="24"/>
  <c r="L1162" i="24"/>
  <c r="L1161" i="24"/>
  <c r="L1160" i="24"/>
  <c r="L1159" i="24"/>
  <c r="L1158" i="24"/>
  <c r="L1157" i="24"/>
  <c r="L1156" i="24"/>
  <c r="L1155" i="24"/>
  <c r="L1154" i="24"/>
  <c r="L1153" i="24"/>
  <c r="L1152" i="24"/>
  <c r="L1151" i="24"/>
  <c r="L1150" i="24"/>
  <c r="L1149" i="24"/>
  <c r="L1148" i="24"/>
  <c r="L1147" i="24"/>
  <c r="L1146" i="24"/>
  <c r="L1145" i="24"/>
  <c r="L1144" i="24"/>
  <c r="L1143" i="24"/>
  <c r="L1142" i="24"/>
  <c r="L1141" i="24"/>
  <c r="L1140" i="24"/>
  <c r="L1139" i="24"/>
  <c r="L1138" i="24"/>
  <c r="L1137" i="24"/>
  <c r="L1136" i="24"/>
  <c r="L1135" i="24"/>
  <c r="L1134" i="24"/>
  <c r="L1133" i="24"/>
  <c r="L1132" i="24"/>
  <c r="L1131" i="24"/>
  <c r="L1130" i="24"/>
  <c r="L1129" i="24"/>
  <c r="L1128" i="24"/>
  <c r="L1127" i="24"/>
  <c r="L1126" i="24"/>
  <c r="L1125" i="24"/>
  <c r="L1124" i="24"/>
  <c r="L1123" i="24"/>
  <c r="L1122" i="24"/>
  <c r="L1121" i="24"/>
  <c r="L1120" i="24"/>
  <c r="L1119" i="24"/>
  <c r="L1118" i="24"/>
  <c r="L1117" i="24"/>
  <c r="L1116" i="24"/>
  <c r="L1115" i="24"/>
  <c r="L1114" i="24"/>
  <c r="L1113" i="24"/>
  <c r="L1112" i="24"/>
  <c r="L1111" i="24"/>
  <c r="L1110" i="24"/>
  <c r="L1109" i="24"/>
  <c r="L1108" i="24"/>
  <c r="L1107" i="24"/>
  <c r="L1106" i="24"/>
  <c r="L1105" i="24"/>
  <c r="L1104" i="24"/>
  <c r="L1103" i="24"/>
  <c r="L1102" i="24"/>
  <c r="L1101" i="24"/>
  <c r="L1100" i="24"/>
  <c r="L1099" i="24"/>
  <c r="L1098" i="24"/>
  <c r="L1097" i="24"/>
  <c r="L1096" i="24"/>
  <c r="L1095" i="24"/>
  <c r="L1094" i="24"/>
  <c r="L1093" i="24"/>
  <c r="L1092" i="24"/>
  <c r="L1091" i="24"/>
  <c r="L1090" i="24"/>
  <c r="L1089" i="24"/>
  <c r="L1088" i="24"/>
  <c r="L1087" i="24"/>
  <c r="L1086" i="24"/>
  <c r="L1085" i="24"/>
  <c r="L1084" i="24"/>
  <c r="L1083" i="24"/>
  <c r="L1082" i="24"/>
  <c r="L1081" i="24"/>
  <c r="L1080" i="24"/>
  <c r="L1079" i="24"/>
  <c r="L1078" i="24"/>
  <c r="L1077" i="24"/>
  <c r="L1076" i="24"/>
  <c r="L1075" i="24"/>
  <c r="L1074" i="24"/>
  <c r="L1073" i="24"/>
  <c r="L1072" i="24"/>
  <c r="L1071" i="24"/>
  <c r="L1070" i="24"/>
  <c r="L1069" i="24"/>
  <c r="L1068" i="24"/>
  <c r="L1067" i="24"/>
  <c r="L1066" i="24"/>
  <c r="L1065" i="24"/>
  <c r="L1064" i="24"/>
  <c r="L1063" i="24"/>
  <c r="L1062" i="24"/>
  <c r="L1061" i="24"/>
  <c r="L1060" i="24"/>
  <c r="L1059" i="24"/>
  <c r="L1058" i="24"/>
  <c r="L1057" i="24"/>
  <c r="L1056" i="24"/>
  <c r="L1055" i="24"/>
  <c r="L1054" i="24"/>
  <c r="L1053" i="24"/>
  <c r="L1052" i="24"/>
  <c r="L1051" i="24"/>
  <c r="L1050" i="24"/>
  <c r="L1049" i="24"/>
  <c r="L1048" i="24"/>
  <c r="L1047" i="24"/>
  <c r="L1046" i="24"/>
  <c r="L1045" i="24"/>
  <c r="L1044" i="24"/>
  <c r="L1043" i="24"/>
  <c r="L1042" i="24"/>
  <c r="L1041" i="24"/>
  <c r="L1040" i="24"/>
  <c r="L1039" i="24"/>
  <c r="L1038" i="24"/>
  <c r="L1037" i="24"/>
  <c r="L1036" i="24"/>
  <c r="L1035" i="24"/>
  <c r="L1034" i="24"/>
  <c r="L1033" i="24"/>
  <c r="L1032" i="24"/>
  <c r="L1031" i="24"/>
  <c r="L1030" i="24"/>
  <c r="L1029" i="24"/>
  <c r="L1028" i="24"/>
  <c r="L1027" i="24"/>
  <c r="L1026" i="24"/>
  <c r="L1025" i="24"/>
  <c r="L1024" i="24"/>
  <c r="L1023" i="24"/>
  <c r="L1022" i="24"/>
  <c r="L1021" i="24"/>
  <c r="L1020" i="24"/>
  <c r="L1019" i="24"/>
  <c r="L1018" i="24"/>
  <c r="L1017" i="24"/>
  <c r="L1016" i="24"/>
  <c r="L1015" i="24"/>
  <c r="L1014" i="24"/>
  <c r="L1013" i="24"/>
  <c r="L1012" i="24"/>
  <c r="L1011" i="24"/>
  <c r="L1010" i="24"/>
  <c r="L1009" i="24"/>
  <c r="L1008" i="24"/>
  <c r="L1007" i="24"/>
  <c r="L1006" i="24"/>
  <c r="L1005" i="24"/>
  <c r="L1004" i="24"/>
  <c r="L1003" i="24"/>
  <c r="L1002" i="24"/>
  <c r="L1001" i="24"/>
  <c r="L1000" i="24"/>
  <c r="L999" i="24"/>
  <c r="L998" i="24"/>
  <c r="L997" i="24"/>
  <c r="L996" i="24"/>
  <c r="L995" i="24"/>
  <c r="L994" i="24"/>
  <c r="L993" i="24"/>
  <c r="L992" i="24"/>
  <c r="L991" i="24"/>
  <c r="L990" i="24"/>
  <c r="L989" i="24"/>
  <c r="L988" i="24"/>
  <c r="L987" i="24"/>
  <c r="L986" i="24"/>
  <c r="L985" i="24"/>
  <c r="L984" i="24"/>
  <c r="L983" i="24"/>
  <c r="L982" i="24"/>
  <c r="L981" i="24"/>
  <c r="L980" i="24"/>
  <c r="L979" i="24"/>
  <c r="L978" i="24"/>
  <c r="L977" i="24"/>
  <c r="L976" i="24"/>
  <c r="L975" i="24"/>
  <c r="L974" i="24"/>
  <c r="L973" i="24"/>
  <c r="L972" i="24"/>
  <c r="L971" i="24"/>
  <c r="L970" i="24"/>
  <c r="L969" i="24"/>
  <c r="L968" i="24"/>
  <c r="L967" i="24"/>
  <c r="L966" i="24"/>
  <c r="L965" i="24"/>
  <c r="L964" i="24"/>
  <c r="L963" i="24"/>
  <c r="L962" i="24"/>
  <c r="L961" i="24"/>
  <c r="L960" i="24"/>
  <c r="L959" i="24"/>
  <c r="L958" i="24"/>
  <c r="L957" i="24"/>
  <c r="L956" i="24"/>
  <c r="L955" i="24"/>
  <c r="L954" i="24"/>
  <c r="L953" i="24"/>
  <c r="L952" i="24"/>
  <c r="L951" i="24"/>
  <c r="L950" i="24"/>
  <c r="L949" i="24"/>
  <c r="L948" i="24"/>
  <c r="L947" i="24"/>
  <c r="L946" i="24"/>
  <c r="L945" i="24"/>
  <c r="L944" i="24"/>
  <c r="L943" i="24"/>
  <c r="L942" i="24"/>
  <c r="L941" i="24"/>
  <c r="L940" i="24"/>
  <c r="L939" i="24"/>
  <c r="L938" i="24"/>
  <c r="L937" i="24"/>
  <c r="L936" i="24"/>
  <c r="L935" i="24"/>
  <c r="L934" i="24"/>
  <c r="L933" i="24"/>
  <c r="L932" i="24"/>
  <c r="L931" i="24"/>
  <c r="L930" i="24"/>
  <c r="L929" i="24"/>
  <c r="L928" i="24"/>
  <c r="L927" i="24"/>
  <c r="L926" i="24"/>
  <c r="L925" i="24"/>
  <c r="L924" i="24"/>
  <c r="L923" i="24"/>
  <c r="L922" i="24"/>
  <c r="L921" i="24"/>
  <c r="L920" i="24"/>
  <c r="L919" i="24"/>
  <c r="L918" i="24"/>
  <c r="L917" i="24"/>
  <c r="L916" i="24"/>
  <c r="L915" i="24"/>
  <c r="L914" i="24"/>
  <c r="L913" i="24"/>
  <c r="L912" i="24"/>
  <c r="L911" i="24"/>
  <c r="L910" i="24"/>
  <c r="L909" i="24"/>
  <c r="L908" i="24"/>
  <c r="L907" i="24"/>
  <c r="L906" i="24"/>
  <c r="L905" i="24"/>
  <c r="L904" i="24"/>
  <c r="L903" i="24"/>
  <c r="L902" i="24"/>
  <c r="L901" i="24"/>
  <c r="L900" i="24"/>
  <c r="L899" i="24"/>
  <c r="L898" i="24"/>
  <c r="L897" i="24"/>
  <c r="L896" i="24"/>
  <c r="L895" i="24"/>
  <c r="L894" i="24"/>
  <c r="L893" i="24"/>
  <c r="L892" i="24"/>
  <c r="L891" i="24"/>
  <c r="L890" i="24"/>
  <c r="L889" i="24"/>
  <c r="L888" i="24"/>
  <c r="L887" i="24"/>
  <c r="L886" i="24"/>
  <c r="L885" i="24"/>
  <c r="L884" i="24"/>
  <c r="L883" i="24"/>
  <c r="L882" i="24"/>
  <c r="L881" i="24"/>
  <c r="L880" i="24"/>
  <c r="L879" i="24"/>
  <c r="L878" i="24"/>
  <c r="L877" i="24"/>
  <c r="L876" i="24"/>
  <c r="L875" i="24"/>
  <c r="L874" i="24"/>
  <c r="L873" i="24"/>
  <c r="L872" i="24"/>
  <c r="L871" i="24"/>
  <c r="L870" i="24"/>
  <c r="L869" i="24"/>
  <c r="L868" i="24"/>
  <c r="L867" i="24"/>
  <c r="L866" i="24"/>
  <c r="L865" i="24"/>
  <c r="L864" i="24"/>
  <c r="L863" i="24"/>
  <c r="L862" i="24"/>
  <c r="L861" i="24"/>
  <c r="L860" i="24"/>
  <c r="L859" i="24"/>
  <c r="L858" i="24"/>
  <c r="L857" i="24"/>
  <c r="L856" i="24"/>
  <c r="L855" i="24"/>
  <c r="L854" i="24"/>
  <c r="L853" i="24"/>
  <c r="L852" i="24"/>
  <c r="L851" i="24"/>
  <c r="L850" i="24"/>
  <c r="L849" i="24"/>
  <c r="L848" i="24"/>
  <c r="L847" i="24"/>
  <c r="L846" i="24"/>
  <c r="L845" i="24"/>
  <c r="L844" i="24"/>
  <c r="L843" i="24"/>
  <c r="L842" i="24"/>
  <c r="L841" i="24"/>
  <c r="L840" i="24"/>
  <c r="L839" i="24"/>
  <c r="L838" i="24"/>
  <c r="L837" i="24"/>
  <c r="L836" i="24"/>
  <c r="L835" i="24"/>
  <c r="L834" i="24"/>
  <c r="L833" i="24"/>
  <c r="L832" i="24"/>
  <c r="L831" i="24"/>
  <c r="L830" i="24"/>
  <c r="L829" i="24"/>
  <c r="L828" i="24"/>
  <c r="L827" i="24"/>
  <c r="L826" i="24"/>
  <c r="L825" i="24"/>
  <c r="L824" i="24"/>
  <c r="L823" i="24"/>
  <c r="L822" i="24"/>
  <c r="L821" i="24"/>
  <c r="L820" i="24"/>
  <c r="L819" i="24"/>
  <c r="L818" i="24"/>
  <c r="L817" i="24"/>
  <c r="L816" i="24"/>
  <c r="L815" i="24"/>
  <c r="L813" i="24"/>
  <c r="L812" i="24"/>
  <c r="L811" i="24"/>
  <c r="L810" i="24"/>
  <c r="L809" i="24"/>
  <c r="L808" i="24"/>
  <c r="L807" i="24"/>
  <c r="L806" i="24"/>
  <c r="L805" i="24"/>
  <c r="L804" i="24"/>
  <c r="L803" i="24"/>
  <c r="L802" i="24"/>
  <c r="L801" i="24"/>
  <c r="L800" i="24"/>
  <c r="L799" i="24"/>
  <c r="L798" i="24"/>
  <c r="L797" i="24"/>
  <c r="L796" i="24"/>
  <c r="L795" i="24"/>
  <c r="L794" i="24"/>
  <c r="L793" i="24"/>
  <c r="L792" i="24"/>
  <c r="L791" i="24"/>
  <c r="L790" i="24"/>
  <c r="L789" i="24"/>
  <c r="L788" i="24"/>
  <c r="L787" i="24"/>
  <c r="L786" i="24"/>
  <c r="L785" i="24"/>
  <c r="L784" i="24"/>
  <c r="L783" i="24"/>
  <c r="L782" i="24"/>
  <c r="L781" i="24"/>
  <c r="L780" i="24"/>
  <c r="L779" i="24"/>
  <c r="L778" i="24"/>
  <c r="L777" i="24"/>
  <c r="L776" i="24"/>
  <c r="L775" i="24"/>
  <c r="L774" i="24"/>
  <c r="L773" i="24"/>
  <c r="L772" i="24"/>
  <c r="L771" i="24"/>
  <c r="L770" i="24"/>
  <c r="L769" i="24"/>
  <c r="L768" i="24"/>
  <c r="L767" i="24"/>
  <c r="L766" i="24"/>
  <c r="L765" i="24"/>
  <c r="L764" i="24"/>
  <c r="L763" i="24"/>
  <c r="L762" i="24"/>
  <c r="L761" i="24"/>
  <c r="L760" i="24"/>
  <c r="L759" i="24"/>
  <c r="L758" i="24"/>
  <c r="L757" i="24"/>
  <c r="L756" i="24"/>
  <c r="L755" i="24"/>
  <c r="L754" i="24"/>
  <c r="L753" i="24"/>
  <c r="L752" i="24"/>
  <c r="L751" i="24"/>
  <c r="L750" i="24"/>
  <c r="L749" i="24"/>
  <c r="L748" i="24"/>
  <c r="L747" i="24"/>
  <c r="L746" i="24"/>
  <c r="L745" i="24"/>
  <c r="L744" i="24"/>
  <c r="L743" i="24"/>
  <c r="L742" i="24"/>
  <c r="L741" i="24"/>
  <c r="L740" i="24"/>
  <c r="L739" i="24"/>
  <c r="L738" i="24"/>
  <c r="L737" i="24"/>
  <c r="L736" i="24"/>
  <c r="L735" i="24"/>
  <c r="L734" i="24"/>
  <c r="L733" i="24"/>
  <c r="L732" i="24"/>
  <c r="L731" i="24"/>
  <c r="L730" i="24"/>
  <c r="L729" i="24"/>
  <c r="L728" i="24"/>
  <c r="L727" i="24"/>
  <c r="L726" i="24"/>
  <c r="L725" i="24"/>
  <c r="L724" i="24"/>
  <c r="L723" i="24"/>
  <c r="L722" i="24"/>
  <c r="L721" i="24"/>
  <c r="L720" i="24"/>
  <c r="L719" i="24"/>
  <c r="L718" i="24"/>
  <c r="L717" i="24"/>
  <c r="L716" i="24"/>
  <c r="L715" i="24"/>
  <c r="L714" i="24"/>
  <c r="L713" i="24"/>
  <c r="L712" i="24"/>
  <c r="L711" i="24"/>
  <c r="L710" i="24"/>
  <c r="L709" i="24"/>
  <c r="L708" i="24"/>
  <c r="L707" i="24"/>
  <c r="L706" i="24"/>
  <c r="L705" i="24"/>
  <c r="L704" i="24"/>
  <c r="L703" i="24"/>
  <c r="L702" i="24"/>
  <c r="L701" i="24"/>
  <c r="L700" i="24"/>
  <c r="L699" i="24"/>
  <c r="L698" i="24"/>
  <c r="L697" i="24"/>
  <c r="L695" i="24"/>
  <c r="L694" i="24"/>
  <c r="L693" i="24"/>
  <c r="L692" i="24"/>
  <c r="L691" i="24"/>
  <c r="L690" i="24"/>
  <c r="L689" i="24"/>
  <c r="L688" i="24"/>
  <c r="L687" i="24"/>
  <c r="L686" i="24"/>
  <c r="L685" i="24"/>
  <c r="L684" i="24"/>
  <c r="L683" i="24"/>
  <c r="L682" i="24"/>
  <c r="L681" i="24"/>
  <c r="L680" i="24"/>
  <c r="L679" i="24"/>
  <c r="L678" i="24"/>
  <c r="L677" i="24"/>
  <c r="L676" i="24"/>
  <c r="L675" i="24"/>
  <c r="L674" i="24"/>
  <c r="L673" i="24"/>
  <c r="L672" i="24"/>
  <c r="L671" i="24"/>
  <c r="L670" i="24"/>
  <c r="L669" i="24"/>
  <c r="L668" i="24"/>
  <c r="L666" i="24"/>
  <c r="L665" i="24"/>
  <c r="L664" i="24"/>
  <c r="L663" i="24"/>
  <c r="L662" i="24"/>
  <c r="L661" i="24"/>
  <c r="L660" i="24"/>
  <c r="L659" i="24"/>
  <c r="L658" i="24"/>
  <c r="L657" i="24"/>
  <c r="L656" i="24"/>
  <c r="L655" i="24"/>
  <c r="L654" i="24"/>
  <c r="L653" i="24"/>
  <c r="L652" i="24"/>
  <c r="L651" i="24"/>
  <c r="L650" i="24"/>
  <c r="L649" i="24"/>
  <c r="L648" i="24"/>
  <c r="L647" i="24"/>
  <c r="L646" i="24"/>
  <c r="L645" i="24"/>
  <c r="L644" i="24"/>
  <c r="L643" i="24"/>
  <c r="L642" i="24"/>
  <c r="L641" i="24"/>
  <c r="L640" i="24"/>
  <c r="L639" i="24"/>
  <c r="L638" i="24"/>
  <c r="L637" i="24"/>
  <c r="L636" i="24"/>
  <c r="L635" i="24"/>
  <c r="L634" i="24"/>
  <c r="L633" i="24"/>
  <c r="L632" i="24"/>
  <c r="L631" i="24"/>
  <c r="L630" i="24"/>
  <c r="L629" i="24"/>
  <c r="L628" i="24"/>
  <c r="L627" i="24"/>
  <c r="L626" i="24"/>
  <c r="L625" i="24"/>
  <c r="L624" i="24"/>
  <c r="L623" i="24"/>
  <c r="L622" i="24"/>
  <c r="L621" i="24"/>
  <c r="L620" i="24"/>
  <c r="L619" i="24"/>
  <c r="L618" i="24"/>
  <c r="L617" i="24"/>
  <c r="L616" i="24"/>
  <c r="L615" i="24"/>
  <c r="L614" i="24"/>
  <c r="L613" i="24"/>
  <c r="L612" i="24"/>
  <c r="L611" i="24"/>
  <c r="L610" i="24"/>
  <c r="L609" i="24"/>
  <c r="L608" i="24"/>
  <c r="L607" i="24"/>
  <c r="L606" i="24"/>
  <c r="L605" i="24"/>
  <c r="L604" i="24"/>
  <c r="L603" i="24"/>
  <c r="L602" i="24"/>
  <c r="L601" i="24"/>
  <c r="L600" i="24"/>
  <c r="L599" i="24"/>
  <c r="L598" i="24"/>
  <c r="L597" i="24"/>
  <c r="L596" i="24"/>
  <c r="L595" i="24"/>
  <c r="L594" i="24"/>
  <c r="L593" i="24"/>
  <c r="L592" i="24"/>
  <c r="L591" i="24"/>
  <c r="L590" i="24"/>
  <c r="L589" i="24"/>
  <c r="L588" i="24"/>
  <c r="L587" i="24"/>
  <c r="L586" i="24"/>
  <c r="L585" i="24"/>
  <c r="L584" i="24"/>
  <c r="L583" i="24"/>
  <c r="L582" i="24"/>
  <c r="L581" i="24"/>
  <c r="L580" i="24"/>
  <c r="L579" i="24"/>
  <c r="L578" i="24"/>
  <c r="L577" i="24"/>
  <c r="L576" i="24"/>
  <c r="L575" i="24"/>
  <c r="L574" i="24"/>
  <c r="L573" i="24"/>
  <c r="L572" i="24"/>
  <c r="L571" i="24"/>
  <c r="L570" i="24"/>
  <c r="L569" i="24"/>
  <c r="L568" i="24"/>
  <c r="L567" i="24"/>
  <c r="L566" i="24"/>
  <c r="L565" i="24"/>
  <c r="L564" i="24"/>
  <c r="L563" i="24"/>
  <c r="L562" i="24"/>
  <c r="L561" i="24"/>
  <c r="L560" i="24"/>
  <c r="L559" i="24"/>
  <c r="L558" i="24"/>
  <c r="L557" i="24"/>
  <c r="L556" i="24"/>
  <c r="L555" i="24"/>
  <c r="L554" i="24"/>
  <c r="L553" i="24"/>
  <c r="L552" i="24"/>
  <c r="L551" i="24"/>
  <c r="L550" i="24"/>
  <c r="L549" i="24"/>
  <c r="L548" i="24"/>
  <c r="L547" i="24"/>
  <c r="L546" i="24"/>
  <c r="L545" i="24"/>
  <c r="L544" i="24"/>
  <c r="L543" i="24"/>
  <c r="L542" i="24"/>
  <c r="L541" i="24"/>
  <c r="L540" i="24"/>
  <c r="L539" i="24"/>
  <c r="L538" i="24"/>
  <c r="L537" i="24"/>
  <c r="L536" i="24"/>
  <c r="L535" i="24"/>
  <c r="L534" i="24"/>
  <c r="L533" i="24"/>
  <c r="L532" i="24"/>
  <c r="L531" i="24"/>
  <c r="L530" i="24"/>
  <c r="L529" i="24"/>
  <c r="L528" i="24"/>
  <c r="L527" i="24"/>
  <c r="L526" i="24"/>
  <c r="L525" i="24"/>
  <c r="L524" i="24"/>
  <c r="L523" i="24"/>
  <c r="L522" i="24"/>
  <c r="L521" i="24"/>
  <c r="L520" i="24"/>
  <c r="L519" i="24"/>
  <c r="L518" i="24"/>
  <c r="L517" i="24"/>
  <c r="L516" i="24"/>
  <c r="L515" i="24"/>
  <c r="L514" i="24"/>
  <c r="L513" i="24"/>
  <c r="L512" i="24"/>
  <c r="L511" i="24"/>
  <c r="L510" i="24"/>
  <c r="L509" i="24"/>
  <c r="L508" i="24"/>
  <c r="L507" i="24"/>
  <c r="L506" i="24"/>
  <c r="L505" i="24"/>
  <c r="L504" i="24"/>
  <c r="L503" i="24"/>
  <c r="L502" i="24"/>
  <c r="L501" i="24"/>
  <c r="L500" i="24"/>
  <c r="L499" i="24"/>
  <c r="L498" i="24"/>
  <c r="L497" i="24"/>
  <c r="L496" i="24"/>
  <c r="L495" i="24"/>
  <c r="L494" i="24"/>
  <c r="L493" i="24"/>
  <c r="L492" i="24"/>
  <c r="L491" i="24"/>
  <c r="L490" i="24"/>
  <c r="L489" i="24"/>
  <c r="L488" i="24"/>
  <c r="L487" i="24"/>
  <c r="L486" i="24"/>
  <c r="L485" i="24"/>
  <c r="L484" i="24"/>
  <c r="L483" i="24"/>
  <c r="L482" i="24"/>
  <c r="L481" i="24"/>
  <c r="L480" i="24"/>
  <c r="L479" i="24"/>
  <c r="L478" i="24"/>
  <c r="L477" i="24"/>
  <c r="L476" i="24"/>
  <c r="L475" i="24"/>
  <c r="L474" i="24"/>
  <c r="L473" i="24"/>
  <c r="L472" i="24"/>
  <c r="L471" i="24"/>
  <c r="L470" i="24"/>
  <c r="L469" i="24"/>
  <c r="L468" i="24"/>
  <c r="L467" i="24"/>
  <c r="L466" i="24"/>
  <c r="L465" i="24"/>
  <c r="L464" i="24"/>
  <c r="L463" i="24"/>
  <c r="L462" i="24"/>
  <c r="L461" i="24"/>
  <c r="L460" i="24"/>
  <c r="L459" i="24"/>
  <c r="L458" i="24"/>
  <c r="L457" i="24"/>
  <c r="L456" i="24"/>
  <c r="L455" i="24"/>
  <c r="L454" i="24"/>
  <c r="L453" i="24"/>
  <c r="L452" i="24"/>
  <c r="L451" i="24"/>
  <c r="L450" i="24"/>
  <c r="L449" i="24"/>
  <c r="L448" i="24"/>
  <c r="L447" i="24"/>
  <c r="L446" i="24"/>
  <c r="L445" i="24"/>
  <c r="L444" i="24"/>
  <c r="L443" i="24"/>
  <c r="L442" i="24"/>
  <c r="L441" i="24"/>
  <c r="L440" i="24"/>
  <c r="L439" i="24"/>
  <c r="L438" i="24"/>
  <c r="L437" i="24"/>
  <c r="L436" i="24"/>
  <c r="L435" i="24"/>
  <c r="L434" i="24"/>
  <c r="L433" i="24"/>
  <c r="L432" i="24"/>
  <c r="L431" i="24"/>
  <c r="L430" i="24"/>
  <c r="L429" i="24"/>
  <c r="L428" i="24"/>
  <c r="L427" i="24"/>
  <c r="L426" i="24"/>
  <c r="L425" i="24"/>
  <c r="L424" i="24"/>
  <c r="L423" i="24"/>
  <c r="L422" i="24"/>
  <c r="L421" i="24"/>
  <c r="L420" i="24"/>
  <c r="L419" i="24"/>
  <c r="L418" i="24"/>
  <c r="L417" i="24"/>
  <c r="L416" i="24"/>
  <c r="L415" i="24"/>
  <c r="L414" i="24"/>
  <c r="L413" i="24"/>
  <c r="L412" i="24"/>
  <c r="L411" i="24"/>
  <c r="L410" i="24"/>
  <c r="L409" i="24"/>
  <c r="L408" i="24"/>
  <c r="L407" i="24"/>
  <c r="L406" i="24"/>
  <c r="L405" i="24"/>
  <c r="L404" i="24"/>
  <c r="L403" i="24"/>
  <c r="L402" i="24"/>
  <c r="L401" i="24"/>
  <c r="L400" i="24"/>
  <c r="L399" i="24"/>
  <c r="L398" i="24"/>
  <c r="L397" i="24"/>
  <c r="L396" i="24"/>
  <c r="L395" i="24"/>
  <c r="L394" i="24"/>
  <c r="L393" i="24"/>
  <c r="L392" i="24"/>
  <c r="L391" i="24"/>
  <c r="L390" i="24"/>
  <c r="L389" i="24"/>
  <c r="L388" i="24"/>
  <c r="L387" i="24"/>
  <c r="L386" i="24"/>
  <c r="L385" i="24"/>
  <c r="L384" i="24"/>
  <c r="L383" i="24"/>
  <c r="L382" i="24"/>
  <c r="L381" i="24"/>
  <c r="L380" i="24"/>
  <c r="L379" i="24"/>
  <c r="L378" i="24"/>
  <c r="L377" i="24"/>
  <c r="L376" i="24"/>
  <c r="L375" i="24"/>
  <c r="L374" i="24"/>
  <c r="L373" i="24"/>
  <c r="L372" i="24"/>
  <c r="L371" i="24"/>
  <c r="L370" i="24"/>
  <c r="L369" i="24"/>
  <c r="L368" i="24"/>
  <c r="L367" i="24"/>
  <c r="L366" i="24"/>
  <c r="L365" i="24"/>
  <c r="L364" i="24"/>
  <c r="L363" i="24"/>
  <c r="L362" i="24"/>
  <c r="L361" i="24"/>
  <c r="L359" i="24"/>
  <c r="L358" i="24"/>
  <c r="L357" i="24"/>
  <c r="L356" i="24"/>
  <c r="L355" i="24"/>
  <c r="L354" i="24"/>
  <c r="L353" i="24"/>
  <c r="L352" i="24"/>
  <c r="L351" i="24"/>
  <c r="L350" i="24"/>
  <c r="L349" i="24"/>
  <c r="L348" i="24"/>
  <c r="L347" i="24"/>
  <c r="L346" i="24"/>
  <c r="L345" i="24"/>
  <c r="L344" i="24"/>
  <c r="L343" i="24"/>
  <c r="L342" i="24"/>
  <c r="L341" i="24"/>
  <c r="L340" i="24"/>
  <c r="L339" i="24"/>
  <c r="L338" i="24"/>
  <c r="L337" i="24"/>
  <c r="L336" i="24"/>
  <c r="L335" i="24"/>
  <c r="L334" i="24"/>
  <c r="L333" i="24"/>
  <c r="L332" i="24"/>
  <c r="L331" i="24"/>
  <c r="L330" i="24"/>
  <c r="L329" i="24"/>
  <c r="L328" i="24"/>
  <c r="L327" i="24"/>
  <c r="L326" i="24"/>
  <c r="L325" i="24"/>
  <c r="L324" i="24"/>
  <c r="L323" i="24"/>
  <c r="L322" i="24"/>
  <c r="L321" i="24"/>
  <c r="L320" i="24"/>
  <c r="L319" i="24"/>
  <c r="L318" i="24"/>
  <c r="L317" i="24"/>
  <c r="L316" i="24"/>
  <c r="L315" i="24"/>
  <c r="L314" i="24"/>
  <c r="L313" i="24"/>
  <c r="L312" i="24"/>
  <c r="L311" i="24"/>
  <c r="L310" i="24"/>
  <c r="L309" i="24"/>
  <c r="L308" i="24"/>
  <c r="L307" i="24"/>
  <c r="L306" i="24"/>
  <c r="L305" i="24"/>
  <c r="L304" i="24"/>
  <c r="L303" i="24"/>
  <c r="L300" i="24"/>
  <c r="L299" i="24"/>
  <c r="L298" i="24"/>
  <c r="L297" i="24"/>
  <c r="L296" i="24"/>
  <c r="L295" i="24"/>
  <c r="L294" i="24"/>
  <c r="L293" i="24"/>
  <c r="L292" i="24"/>
  <c r="L291" i="24"/>
  <c r="L290" i="24"/>
  <c r="L289" i="24"/>
  <c r="L288" i="24"/>
  <c r="L287" i="24"/>
  <c r="L286" i="24"/>
  <c r="L285" i="24"/>
  <c r="L284" i="24"/>
  <c r="L283" i="24"/>
  <c r="L282" i="24"/>
  <c r="L281" i="24"/>
  <c r="L280" i="24"/>
  <c r="L279" i="24"/>
  <c r="L278" i="24"/>
  <c r="L277" i="24"/>
  <c r="L276" i="24"/>
  <c r="L275" i="24"/>
  <c r="L274" i="24"/>
  <c r="L273" i="24"/>
  <c r="L272" i="24"/>
  <c r="L271" i="24"/>
  <c r="L270" i="24"/>
  <c r="L269" i="24"/>
  <c r="L268" i="24"/>
  <c r="L267" i="24"/>
  <c r="L266" i="24"/>
  <c r="L265" i="24"/>
  <c r="L264" i="24"/>
  <c r="L263" i="24"/>
  <c r="L262" i="24"/>
  <c r="L261" i="24"/>
  <c r="L260" i="24"/>
  <c r="L259" i="24"/>
  <c r="L258" i="24"/>
  <c r="L257" i="24"/>
  <c r="L256" i="24"/>
  <c r="L255" i="24"/>
  <c r="L254" i="24"/>
  <c r="L253" i="24"/>
  <c r="L252" i="24"/>
  <c r="L251" i="24"/>
  <c r="L250" i="24"/>
  <c r="L249" i="24"/>
  <c r="L248" i="24"/>
  <c r="L247" i="24"/>
  <c r="L246" i="24"/>
  <c r="L245" i="24"/>
  <c r="L244" i="24"/>
  <c r="L243" i="24"/>
  <c r="L242" i="24"/>
  <c r="L241" i="24"/>
  <c r="L240" i="24"/>
  <c r="L239" i="24"/>
  <c r="L238" i="24"/>
  <c r="L237" i="24"/>
  <c r="L236" i="24"/>
  <c r="L235" i="24"/>
  <c r="L234" i="24"/>
  <c r="L233" i="24"/>
  <c r="L232" i="24"/>
  <c r="L231" i="24"/>
  <c r="L230" i="24"/>
  <c r="L229" i="24"/>
  <c r="L228" i="24"/>
  <c r="L227" i="24"/>
  <c r="L226" i="24"/>
  <c r="L225" i="24"/>
  <c r="L224" i="24"/>
  <c r="L223" i="24"/>
  <c r="L222" i="24"/>
  <c r="L221" i="24"/>
  <c r="L220" i="24"/>
  <c r="L219" i="24"/>
  <c r="L218" i="24"/>
  <c r="L217" i="24"/>
  <c r="L216" i="24"/>
  <c r="L215" i="24"/>
  <c r="L214" i="24"/>
  <c r="L213" i="24"/>
  <c r="L212" i="24"/>
  <c r="L211" i="24"/>
  <c r="L210" i="24"/>
  <c r="L209" i="24"/>
  <c r="L208" i="24"/>
  <c r="L207" i="24"/>
  <c r="L206" i="24"/>
  <c r="L205" i="24"/>
  <c r="L204" i="24"/>
  <c r="L203" i="24"/>
  <c r="L202" i="24"/>
  <c r="L201" i="24"/>
  <c r="L200" i="24"/>
  <c r="L199" i="24"/>
  <c r="L198" i="24"/>
  <c r="L197" i="24"/>
  <c r="L196" i="24"/>
  <c r="L195" i="24"/>
  <c r="L194" i="24"/>
  <c r="L193" i="24"/>
  <c r="L192" i="24"/>
  <c r="L191" i="24"/>
  <c r="L190" i="24"/>
  <c r="L189" i="24"/>
  <c r="L188" i="24"/>
  <c r="L187" i="24"/>
  <c r="L186" i="24"/>
  <c r="L185" i="24"/>
  <c r="L184" i="24"/>
  <c r="L183" i="24"/>
  <c r="L182" i="24"/>
  <c r="L181" i="24"/>
  <c r="L180" i="24"/>
  <c r="L179" i="24"/>
  <c r="L178" i="24"/>
  <c r="L177" i="24"/>
  <c r="L176" i="24"/>
  <c r="L175" i="24"/>
  <c r="L174" i="24"/>
  <c r="L173" i="24"/>
  <c r="L172" i="24"/>
  <c r="L171" i="24"/>
  <c r="L170" i="24"/>
  <c r="L169" i="24"/>
  <c r="L168" i="24"/>
  <c r="L167" i="24"/>
  <c r="L166" i="24"/>
  <c r="L165" i="24"/>
  <c r="L164" i="24"/>
  <c r="L163" i="24"/>
  <c r="L162" i="24"/>
  <c r="L161" i="24"/>
  <c r="L160" i="24"/>
  <c r="L159" i="24"/>
  <c r="L158" i="24"/>
  <c r="L157" i="24"/>
  <c r="L156" i="24"/>
  <c r="L155" i="24"/>
  <c r="L154" i="24"/>
  <c r="L153" i="24"/>
  <c r="L152" i="24"/>
  <c r="L151" i="24"/>
  <c r="L150" i="24"/>
  <c r="L149" i="24"/>
  <c r="L148" i="24"/>
  <c r="L147" i="24"/>
  <c r="L146" i="24"/>
  <c r="L145" i="24"/>
  <c r="L144" i="24"/>
  <c r="L143" i="24"/>
  <c r="L142" i="24"/>
  <c r="L141" i="24"/>
  <c r="L140" i="24"/>
  <c r="L139" i="24"/>
  <c r="L138" i="24"/>
  <c r="L137" i="24"/>
  <c r="L136" i="24"/>
  <c r="L135" i="24"/>
  <c r="L134" i="24"/>
  <c r="L133" i="24"/>
  <c r="L132" i="24"/>
  <c r="L131" i="24"/>
  <c r="L130" i="24"/>
  <c r="L129" i="24"/>
  <c r="L128" i="24"/>
  <c r="L127" i="24"/>
  <c r="L126" i="24"/>
  <c r="L125" i="24"/>
  <c r="L124" i="24"/>
  <c r="L123" i="24"/>
  <c r="L122" i="24"/>
  <c r="L121" i="24"/>
  <c r="L120" i="24"/>
  <c r="L119" i="24"/>
  <c r="L118" i="24"/>
  <c r="L117" i="24"/>
  <c r="L116" i="24"/>
  <c r="L115" i="24"/>
  <c r="L114" i="24"/>
  <c r="L113" i="24"/>
  <c r="L112" i="24"/>
  <c r="L111" i="24"/>
  <c r="L110" i="24"/>
  <c r="L109" i="24"/>
  <c r="L108" i="24"/>
  <c r="L107" i="24"/>
  <c r="L106" i="24"/>
  <c r="L105" i="24"/>
  <c r="L104" i="24"/>
  <c r="L103" i="24"/>
  <c r="L102" i="24"/>
  <c r="L101" i="24"/>
  <c r="L100" i="24"/>
  <c r="L99" i="24"/>
  <c r="L98" i="24"/>
  <c r="L97" i="24"/>
  <c r="L96" i="24"/>
  <c r="L95" i="24"/>
  <c r="L94" i="24"/>
  <c r="L93" i="24"/>
  <c r="L92" i="24"/>
  <c r="L91" i="24"/>
  <c r="L90" i="24"/>
  <c r="L89" i="24"/>
  <c r="L88" i="24"/>
  <c r="L87" i="24"/>
  <c r="L86" i="24"/>
  <c r="L85" i="24"/>
  <c r="L84" i="24"/>
  <c r="L83" i="24"/>
  <c r="L82" i="24"/>
  <c r="L81" i="24"/>
  <c r="L80" i="24"/>
  <c r="L79" i="24"/>
  <c r="L78" i="24"/>
  <c r="L77" i="24"/>
  <c r="L76" i="24"/>
  <c r="L75" i="24"/>
  <c r="L74" i="24"/>
  <c r="L73" i="24"/>
  <c r="L72" i="24"/>
  <c r="L71" i="24"/>
  <c r="L70" i="24"/>
  <c r="L69" i="24"/>
  <c r="L68" i="24"/>
  <c r="L67" i="24"/>
  <c r="L66" i="24"/>
  <c r="L65" i="24"/>
  <c r="L64" i="24"/>
  <c r="L63" i="24"/>
  <c r="L62" i="24"/>
  <c r="L61" i="24"/>
  <c r="L60" i="24"/>
  <c r="L59" i="24"/>
  <c r="L58" i="24"/>
  <c r="L57" i="24"/>
  <c r="L56" i="24"/>
  <c r="L55" i="24"/>
  <c r="L54" i="24"/>
  <c r="L53" i="24"/>
  <c r="L52" i="24"/>
  <c r="L51" i="24"/>
  <c r="L50" i="24"/>
  <c r="L49" i="24"/>
  <c r="L48" i="24"/>
  <c r="L47" i="24"/>
  <c r="L46" i="24"/>
  <c r="L45" i="24"/>
  <c r="L44" i="24"/>
  <c r="L43" i="24"/>
  <c r="L42" i="24"/>
  <c r="L41" i="24"/>
  <c r="L40" i="24"/>
  <c r="L39" i="24"/>
  <c r="L38" i="24"/>
  <c r="L37" i="24"/>
  <c r="L36" i="24"/>
  <c r="L35" i="24"/>
  <c r="L34" i="24"/>
  <c r="L33" i="24"/>
  <c r="L32" i="24"/>
  <c r="L31" i="24"/>
  <c r="L30" i="24"/>
  <c r="L29" i="24"/>
  <c r="L28" i="24"/>
  <c r="L27" i="24"/>
  <c r="L26" i="24"/>
  <c r="L25" i="24"/>
  <c r="L24" i="24"/>
  <c r="L23" i="24"/>
  <c r="L22" i="24"/>
  <c r="L21" i="24"/>
  <c r="L20" i="24"/>
  <c r="L19" i="24"/>
  <c r="L18" i="24"/>
  <c r="L17" i="24"/>
  <c r="L16" i="24"/>
  <c r="L15" i="24"/>
  <c r="L14" i="24"/>
  <c r="L13" i="24"/>
  <c r="L12" i="24"/>
  <c r="L11" i="24"/>
  <c r="L10" i="24"/>
  <c r="V10" i="23"/>
  <c r="V29" i="23" s="1"/>
  <c r="K1974" i="24"/>
  <c r="K1973" i="24"/>
  <c r="K1972" i="24"/>
  <c r="K1971" i="24"/>
  <c r="K1970" i="24"/>
  <c r="K1969" i="24"/>
  <c r="K1968" i="24"/>
  <c r="K1966" i="24"/>
  <c r="K1965" i="24"/>
  <c r="K1964" i="24"/>
  <c r="K1963" i="24"/>
  <c r="K1962" i="24"/>
  <c r="K1961" i="24"/>
  <c r="K1960" i="24"/>
  <c r="K1959" i="24"/>
  <c r="K1958" i="24"/>
  <c r="K1957" i="24"/>
  <c r="K1956" i="24"/>
  <c r="K1955" i="24"/>
  <c r="K1954" i="24"/>
  <c r="K1953" i="24"/>
  <c r="K1952" i="24"/>
  <c r="K1951" i="24"/>
  <c r="K1950" i="24"/>
  <c r="K1949" i="24"/>
  <c r="K1948" i="24"/>
  <c r="K1947" i="24"/>
  <c r="K1946" i="24"/>
  <c r="K1945" i="24"/>
  <c r="K1944" i="24"/>
  <c r="K1943" i="24"/>
  <c r="K1942" i="24"/>
  <c r="K1941" i="24"/>
  <c r="K1940" i="24"/>
  <c r="K1939" i="24"/>
  <c r="K1938" i="24"/>
  <c r="K1937" i="24"/>
  <c r="K1936" i="24"/>
  <c r="K1935" i="24"/>
  <c r="K1934" i="24"/>
  <c r="K1933" i="24"/>
  <c r="K1932" i="24"/>
  <c r="K1931" i="24"/>
  <c r="K1930" i="24"/>
  <c r="K1929" i="24"/>
  <c r="K1928" i="24"/>
  <c r="K1927" i="24"/>
  <c r="K1926" i="24"/>
  <c r="K1925" i="24"/>
  <c r="K1924" i="24"/>
  <c r="K1923" i="24"/>
  <c r="K1922" i="24"/>
  <c r="K1921" i="24"/>
  <c r="K1920" i="24"/>
  <c r="K1919" i="24"/>
  <c r="K1918" i="24"/>
  <c r="K1917" i="24"/>
  <c r="K1916" i="24"/>
  <c r="K1915" i="24"/>
  <c r="K1914" i="24"/>
  <c r="K1913" i="24"/>
  <c r="K1912" i="24"/>
  <c r="K1911" i="24"/>
  <c r="K1910" i="24"/>
  <c r="K1909" i="24"/>
  <c r="K1908" i="24"/>
  <c r="K1907" i="24"/>
  <c r="K1906" i="24"/>
  <c r="K1905" i="24"/>
  <c r="K1904" i="24"/>
  <c r="K1903" i="24"/>
  <c r="K1902" i="24"/>
  <c r="K1901" i="24"/>
  <c r="K1900" i="24"/>
  <c r="K1899" i="24"/>
  <c r="K1898" i="24"/>
  <c r="K1897" i="24"/>
  <c r="K1896" i="24"/>
  <c r="K1895" i="24"/>
  <c r="K1894" i="24"/>
  <c r="K1893" i="24"/>
  <c r="K1892" i="24"/>
  <c r="K1891" i="24"/>
  <c r="K1890" i="24"/>
  <c r="K1889" i="24"/>
  <c r="K1888" i="24"/>
  <c r="K1887" i="24"/>
  <c r="K1886" i="24"/>
  <c r="K1885" i="24"/>
  <c r="K1884" i="24"/>
  <c r="K1883" i="24"/>
  <c r="K1882" i="24"/>
  <c r="K1881" i="24"/>
  <c r="K1880" i="24"/>
  <c r="K1879" i="24"/>
  <c r="K1878" i="24"/>
  <c r="K1877" i="24"/>
  <c r="K1876" i="24"/>
  <c r="K1875" i="24"/>
  <c r="K1874" i="24"/>
  <c r="K1873" i="24"/>
  <c r="K1872" i="24"/>
  <c r="K1871" i="24"/>
  <c r="K1870" i="24"/>
  <c r="K1869" i="24"/>
  <c r="K1868" i="24"/>
  <c r="K1867" i="24"/>
  <c r="K1866" i="24"/>
  <c r="K1865" i="24"/>
  <c r="K1864" i="24"/>
  <c r="K1863" i="24"/>
  <c r="K1862" i="24"/>
  <c r="K1861" i="24"/>
  <c r="K1860" i="24"/>
  <c r="K1859" i="24"/>
  <c r="K1858" i="24"/>
  <c r="K1857" i="24"/>
  <c r="K1856" i="24"/>
  <c r="K1855" i="24"/>
  <c r="K1854" i="24"/>
  <c r="K1853" i="24"/>
  <c r="K1852" i="24"/>
  <c r="K1851" i="24"/>
  <c r="K1850" i="24"/>
  <c r="K1849" i="24"/>
  <c r="K1848" i="24"/>
  <c r="K1847" i="24"/>
  <c r="K1846" i="24"/>
  <c r="K1845" i="24"/>
  <c r="K1844" i="24"/>
  <c r="K1843" i="24"/>
  <c r="K1842" i="24"/>
  <c r="K1841" i="24"/>
  <c r="K1840" i="24"/>
  <c r="K1839" i="24"/>
  <c r="K1838" i="24"/>
  <c r="K1837" i="24"/>
  <c r="K1836" i="24"/>
  <c r="K1835" i="24"/>
  <c r="K1834" i="24"/>
  <c r="K1833" i="24"/>
  <c r="K1832" i="24"/>
  <c r="K1831" i="24"/>
  <c r="K1830" i="24"/>
  <c r="K1829" i="24"/>
  <c r="K1828" i="24"/>
  <c r="K1827" i="24"/>
  <c r="K1826" i="24"/>
  <c r="K1825" i="24"/>
  <c r="K1824" i="24"/>
  <c r="K1823" i="24"/>
  <c r="K1822" i="24"/>
  <c r="K1821" i="24"/>
  <c r="K1820" i="24"/>
  <c r="K1819" i="24"/>
  <c r="K1818" i="24"/>
  <c r="K1817" i="24"/>
  <c r="K1816" i="24"/>
  <c r="K1815" i="24"/>
  <c r="K1814" i="24"/>
  <c r="K1813" i="24"/>
  <c r="K1812" i="24"/>
  <c r="K1811" i="24"/>
  <c r="K1810" i="24"/>
  <c r="K1809" i="24"/>
  <c r="K1808" i="24"/>
  <c r="K1807" i="24"/>
  <c r="K1806" i="24"/>
  <c r="K1805" i="24"/>
  <c r="K1804" i="24"/>
  <c r="K1803" i="24"/>
  <c r="K1802" i="24"/>
  <c r="K1801" i="24"/>
  <c r="K1800" i="24"/>
  <c r="K1799" i="24"/>
  <c r="K1798" i="24"/>
  <c r="K1797" i="24"/>
  <c r="K1796" i="24"/>
  <c r="K1795" i="24"/>
  <c r="K1794" i="24"/>
  <c r="K1793" i="24"/>
  <c r="K1792" i="24"/>
  <c r="K1791" i="24"/>
  <c r="K1790" i="24"/>
  <c r="K1789" i="24"/>
  <c r="K1788" i="24"/>
  <c r="K1787" i="24"/>
  <c r="K1786" i="24"/>
  <c r="K1785" i="24"/>
  <c r="K1784" i="24"/>
  <c r="K1783" i="24"/>
  <c r="K1782" i="24"/>
  <c r="K1781" i="24"/>
  <c r="K1780" i="24"/>
  <c r="K1779" i="24"/>
  <c r="K1778" i="24"/>
  <c r="K1777" i="24"/>
  <c r="K1776" i="24"/>
  <c r="K1775" i="24"/>
  <c r="K1774" i="24"/>
  <c r="K1773" i="24"/>
  <c r="K1772" i="24"/>
  <c r="K1771" i="24"/>
  <c r="K1770" i="24"/>
  <c r="K1769" i="24"/>
  <c r="K1768" i="24"/>
  <c r="K1767" i="24"/>
  <c r="K1766" i="24"/>
  <c r="K1765" i="24"/>
  <c r="K1764" i="24"/>
  <c r="K1763" i="24"/>
  <c r="K1762" i="24"/>
  <c r="K1761" i="24"/>
  <c r="K1760" i="24"/>
  <c r="K1759" i="24"/>
  <c r="K1758" i="24"/>
  <c r="K1757" i="24"/>
  <c r="K1756" i="24"/>
  <c r="K1755" i="24"/>
  <c r="K1754" i="24"/>
  <c r="K1753" i="24"/>
  <c r="K1752" i="24"/>
  <c r="K1751" i="24"/>
  <c r="K1750" i="24"/>
  <c r="K1749" i="24"/>
  <c r="K1748" i="24"/>
  <c r="K1747" i="24"/>
  <c r="K1746" i="24"/>
  <c r="K1745" i="24"/>
  <c r="K1744" i="24"/>
  <c r="K1743" i="24"/>
  <c r="K1742" i="24"/>
  <c r="K1741" i="24"/>
  <c r="K1740" i="24"/>
  <c r="K1739" i="24"/>
  <c r="K1738" i="24"/>
  <c r="K1737" i="24"/>
  <c r="K1736" i="24"/>
  <c r="K1735" i="24"/>
  <c r="K1734" i="24"/>
  <c r="K1733" i="24"/>
  <c r="K1732" i="24"/>
  <c r="K1731" i="24"/>
  <c r="K1730" i="24"/>
  <c r="K1729" i="24"/>
  <c r="K1728" i="24"/>
  <c r="K1727" i="24"/>
  <c r="K1726" i="24"/>
  <c r="K1725" i="24"/>
  <c r="K1724" i="24"/>
  <c r="K1723" i="24"/>
  <c r="K1722" i="24"/>
  <c r="K1721" i="24"/>
  <c r="K1720" i="24"/>
  <c r="K1719" i="24"/>
  <c r="K1718" i="24"/>
  <c r="K1717" i="24"/>
  <c r="K1716" i="24"/>
  <c r="K1715" i="24"/>
  <c r="K1714" i="24"/>
  <c r="K1713" i="24"/>
  <c r="K1712" i="24"/>
  <c r="K1711" i="24"/>
  <c r="K1710" i="24"/>
  <c r="K1709" i="24"/>
  <c r="K1708" i="24"/>
  <c r="K1707" i="24"/>
  <c r="K1706" i="24"/>
  <c r="K1705" i="24"/>
  <c r="K1704" i="24"/>
  <c r="K1703" i="24"/>
  <c r="K1702" i="24"/>
  <c r="K1701" i="24"/>
  <c r="K1700" i="24"/>
  <c r="K1699" i="24"/>
  <c r="K1698" i="24"/>
  <c r="K1697" i="24"/>
  <c r="K1696" i="24"/>
  <c r="K1695" i="24"/>
  <c r="K1694" i="24"/>
  <c r="K1693" i="24"/>
  <c r="K1692" i="24"/>
  <c r="K1691" i="24"/>
  <c r="K1690" i="24"/>
  <c r="K1689" i="24"/>
  <c r="K1688" i="24"/>
  <c r="K1687" i="24"/>
  <c r="K1686" i="24"/>
  <c r="K1685" i="24"/>
  <c r="K1684" i="24"/>
  <c r="K1683" i="24"/>
  <c r="K1682" i="24"/>
  <c r="K1681" i="24"/>
  <c r="K1680" i="24"/>
  <c r="K1679" i="24"/>
  <c r="K1678" i="24"/>
  <c r="K1677" i="24"/>
  <c r="K1676" i="24"/>
  <c r="K1675" i="24"/>
  <c r="K1674" i="24"/>
  <c r="K1673" i="24"/>
  <c r="K1672" i="24"/>
  <c r="K1671" i="24"/>
  <c r="K1670" i="24"/>
  <c r="K1669" i="24"/>
  <c r="K1668" i="24"/>
  <c r="K1667" i="24"/>
  <c r="K1666" i="24"/>
  <c r="K1665" i="24"/>
  <c r="K1664" i="24"/>
  <c r="K1663" i="24"/>
  <c r="K1662" i="24"/>
  <c r="K1661" i="24"/>
  <c r="K1660" i="24"/>
  <c r="K1659" i="24"/>
  <c r="K1658" i="24"/>
  <c r="K1657" i="24"/>
  <c r="K1656" i="24"/>
  <c r="K1655" i="24"/>
  <c r="K1654" i="24"/>
  <c r="K1653" i="24"/>
  <c r="K1652" i="24"/>
  <c r="K1651" i="24"/>
  <c r="K1650" i="24"/>
  <c r="K1649" i="24"/>
  <c r="K1648" i="24"/>
  <c r="K1647" i="24"/>
  <c r="K1646" i="24"/>
  <c r="K1645" i="24"/>
  <c r="K1644" i="24"/>
  <c r="K1643" i="24"/>
  <c r="K1642" i="24"/>
  <c r="K1641" i="24"/>
  <c r="K1640" i="24"/>
  <c r="K1639" i="24"/>
  <c r="K1638" i="24"/>
  <c r="K1637" i="24"/>
  <c r="K1636" i="24"/>
  <c r="K1635" i="24"/>
  <c r="K1634" i="24"/>
  <c r="K1633" i="24"/>
  <c r="K1632" i="24"/>
  <c r="K1631" i="24"/>
  <c r="K1630" i="24"/>
  <c r="K1629" i="24"/>
  <c r="K1628" i="24"/>
  <c r="K1627" i="24"/>
  <c r="K1626" i="24"/>
  <c r="K1625" i="24"/>
  <c r="K1624" i="24"/>
  <c r="K1623" i="24"/>
  <c r="K1622" i="24"/>
  <c r="K1621" i="24"/>
  <c r="K1620" i="24"/>
  <c r="K1619" i="24"/>
  <c r="K1618" i="24"/>
  <c r="K1617" i="24"/>
  <c r="K1616" i="24"/>
  <c r="K1615" i="24"/>
  <c r="K1614" i="24"/>
  <c r="K1613" i="24"/>
  <c r="K1612" i="24"/>
  <c r="K1611" i="24"/>
  <c r="K1610" i="24"/>
  <c r="K1609" i="24"/>
  <c r="K1608" i="24"/>
  <c r="K1607" i="24"/>
  <c r="K1606" i="24"/>
  <c r="K1605" i="24"/>
  <c r="K1604" i="24"/>
  <c r="K1603" i="24"/>
  <c r="K1602" i="24"/>
  <c r="K1601" i="24"/>
  <c r="K1600" i="24"/>
  <c r="K1599" i="24"/>
  <c r="K1598" i="24"/>
  <c r="K1597" i="24"/>
  <c r="K1596" i="24"/>
  <c r="K1595" i="24"/>
  <c r="K1594" i="24"/>
  <c r="K1593" i="24"/>
  <c r="K1592" i="24"/>
  <c r="K1591" i="24"/>
  <c r="K1590" i="24"/>
  <c r="K1589" i="24"/>
  <c r="K1588" i="24"/>
  <c r="K1587" i="24"/>
  <c r="K1586" i="24"/>
  <c r="K1585" i="24"/>
  <c r="K1584" i="24"/>
  <c r="K1583" i="24"/>
  <c r="K1582" i="24"/>
  <c r="K1581" i="24"/>
  <c r="K1580" i="24"/>
  <c r="K1579" i="24"/>
  <c r="K1578" i="24"/>
  <c r="K1577" i="24"/>
  <c r="K1576" i="24"/>
  <c r="K1575" i="24"/>
  <c r="K1574" i="24"/>
  <c r="K1573" i="24"/>
  <c r="K1572" i="24"/>
  <c r="K1571" i="24"/>
  <c r="K1570" i="24"/>
  <c r="K1569" i="24"/>
  <c r="K1568" i="24"/>
  <c r="K1567" i="24"/>
  <c r="K1566" i="24"/>
  <c r="K1565" i="24"/>
  <c r="K1564" i="24"/>
  <c r="K1563" i="24"/>
  <c r="K1562" i="24"/>
  <c r="K1561" i="24"/>
  <c r="K1560" i="24"/>
  <c r="K1559" i="24"/>
  <c r="K1558" i="24"/>
  <c r="K1557" i="24"/>
  <c r="K1556" i="24"/>
  <c r="K1555" i="24"/>
  <c r="K1554" i="24"/>
  <c r="K1553" i="24"/>
  <c r="K1552" i="24"/>
  <c r="K1551" i="24"/>
  <c r="K1550" i="24"/>
  <c r="K1549" i="24"/>
  <c r="K1548" i="24"/>
  <c r="K1547" i="24"/>
  <c r="K1546" i="24"/>
  <c r="K1545" i="24"/>
  <c r="K1544" i="24"/>
  <c r="K1543" i="24"/>
  <c r="K1542" i="24"/>
  <c r="K1541" i="24"/>
  <c r="K1540" i="24"/>
  <c r="K1539" i="24"/>
  <c r="K1538" i="24"/>
  <c r="K1537" i="24"/>
  <c r="K1536" i="24"/>
  <c r="K1535" i="24"/>
  <c r="K1534" i="24"/>
  <c r="K1533" i="24"/>
  <c r="K1532" i="24"/>
  <c r="K1531" i="24"/>
  <c r="K1530" i="24"/>
  <c r="K1529" i="24"/>
  <c r="K1528" i="24"/>
  <c r="K1526" i="24"/>
  <c r="K1525" i="24"/>
  <c r="K1524" i="24"/>
  <c r="K1523" i="24"/>
  <c r="K1522" i="24"/>
  <c r="K1521" i="24"/>
  <c r="K1520" i="24"/>
  <c r="K1519" i="24"/>
  <c r="K1518" i="24"/>
  <c r="K1517" i="24"/>
  <c r="K1516" i="24"/>
  <c r="K1515" i="24"/>
  <c r="K1514" i="24"/>
  <c r="K1513" i="24"/>
  <c r="K1512" i="24"/>
  <c r="K1511" i="24"/>
  <c r="K1510" i="24"/>
  <c r="K1509" i="24"/>
  <c r="K1508" i="24"/>
  <c r="K1507" i="24"/>
  <c r="K1506" i="24"/>
  <c r="K1505" i="24"/>
  <c r="K1504" i="24"/>
  <c r="K1503" i="24"/>
  <c r="K1502" i="24"/>
  <c r="K1501" i="24"/>
  <c r="K1500" i="24"/>
  <c r="K1499" i="24"/>
  <c r="K1498" i="24"/>
  <c r="K1497" i="24"/>
  <c r="K1496" i="24"/>
  <c r="K1495" i="24"/>
  <c r="K1494" i="24"/>
  <c r="K1493" i="24"/>
  <c r="K1492" i="24"/>
  <c r="K1491" i="24"/>
  <c r="K1490" i="24"/>
  <c r="K1489" i="24"/>
  <c r="K1488" i="24"/>
  <c r="K1487" i="24"/>
  <c r="K1486" i="24"/>
  <c r="K1485" i="24"/>
  <c r="K1484" i="24"/>
  <c r="K1483" i="24"/>
  <c r="K1482" i="24"/>
  <c r="K1481" i="24"/>
  <c r="K1480" i="24"/>
  <c r="K1479" i="24"/>
  <c r="K1478" i="24"/>
  <c r="K1477" i="24"/>
  <c r="K1476" i="24"/>
  <c r="K1475" i="24"/>
  <c r="K1474" i="24"/>
  <c r="K1473" i="24"/>
  <c r="K1472" i="24"/>
  <c r="K1471" i="24"/>
  <c r="K1470" i="24"/>
  <c r="K1469" i="24"/>
  <c r="K1468" i="24"/>
  <c r="K1467" i="24"/>
  <c r="K1466" i="24"/>
  <c r="K1465" i="24"/>
  <c r="K1464" i="24"/>
  <c r="K1463" i="24"/>
  <c r="K1462" i="24"/>
  <c r="K1461" i="24"/>
  <c r="K1460" i="24"/>
  <c r="K1459" i="24"/>
  <c r="K1458" i="24"/>
  <c r="K1457" i="24"/>
  <c r="K1456" i="24"/>
  <c r="K1455" i="24"/>
  <c r="K1454" i="24"/>
  <c r="K1453" i="24"/>
  <c r="K1452" i="24"/>
  <c r="K1451" i="24"/>
  <c r="K1450" i="24"/>
  <c r="K1449" i="24"/>
  <c r="K1448" i="24"/>
  <c r="K1447" i="24"/>
  <c r="K1446" i="24"/>
  <c r="K1445" i="24"/>
  <c r="K1444" i="24"/>
  <c r="K1443" i="24"/>
  <c r="K1442" i="24"/>
  <c r="K1441" i="24"/>
  <c r="K1440" i="24"/>
  <c r="K1439" i="24"/>
  <c r="K1438" i="24"/>
  <c r="K1437" i="24"/>
  <c r="K1436" i="24"/>
  <c r="K1435" i="24"/>
  <c r="K1434" i="24"/>
  <c r="K1433" i="24"/>
  <c r="K1432" i="24"/>
  <c r="K1431" i="24"/>
  <c r="K1430" i="24"/>
  <c r="K1429" i="24"/>
  <c r="K1428" i="24"/>
  <c r="K1427" i="24"/>
  <c r="K1426" i="24"/>
  <c r="K1425" i="24"/>
  <c r="K1424" i="24"/>
  <c r="K1423" i="24"/>
  <c r="K1422" i="24"/>
  <c r="K1421" i="24"/>
  <c r="K1420" i="24"/>
  <c r="K1419" i="24"/>
  <c r="K1418" i="24"/>
  <c r="K1417" i="24"/>
  <c r="K1416" i="24"/>
  <c r="K1415" i="24"/>
  <c r="K1414" i="24"/>
  <c r="K1413" i="24"/>
  <c r="K1412" i="24"/>
  <c r="K1411" i="24"/>
  <c r="K1410" i="24"/>
  <c r="K1409" i="24"/>
  <c r="K1408" i="24"/>
  <c r="K1407" i="24"/>
  <c r="K1406" i="24"/>
  <c r="K1405" i="24"/>
  <c r="K1404" i="24"/>
  <c r="K1403" i="24"/>
  <c r="K1402" i="24"/>
  <c r="K1401" i="24"/>
  <c r="K1400" i="24"/>
  <c r="K1399" i="24"/>
  <c r="K1398" i="24"/>
  <c r="K1397" i="24"/>
  <c r="K1396" i="24"/>
  <c r="K1395" i="24"/>
  <c r="K1394" i="24"/>
  <c r="K1393" i="24"/>
  <c r="K1392" i="24"/>
  <c r="K1391" i="24"/>
  <c r="K1390" i="24"/>
  <c r="K1389" i="24"/>
  <c r="K1388" i="24"/>
  <c r="K1387" i="24"/>
  <c r="K1386" i="24"/>
  <c r="K1385" i="24"/>
  <c r="K1384" i="24"/>
  <c r="K1383" i="24"/>
  <c r="K1382" i="24"/>
  <c r="K1381" i="24"/>
  <c r="K1380" i="24"/>
  <c r="K1379" i="24"/>
  <c r="K1378" i="24"/>
  <c r="K1377" i="24"/>
  <c r="K1376" i="24"/>
  <c r="K1375" i="24"/>
  <c r="K1374" i="24"/>
  <c r="K1373" i="24"/>
  <c r="K1372" i="24"/>
  <c r="K1371" i="24"/>
  <c r="K1370" i="24"/>
  <c r="K1369" i="24"/>
  <c r="K1368" i="24"/>
  <c r="K1367" i="24"/>
  <c r="K1366" i="24"/>
  <c r="K1365" i="24"/>
  <c r="K1364" i="24"/>
  <c r="K1363" i="24"/>
  <c r="K1362" i="24"/>
  <c r="K1361" i="24"/>
  <c r="K1360" i="24"/>
  <c r="K1359" i="24"/>
  <c r="K1358" i="24"/>
  <c r="K1357" i="24"/>
  <c r="K1356" i="24"/>
  <c r="K1355" i="24"/>
  <c r="K1354" i="24"/>
  <c r="K1353" i="24"/>
  <c r="K1352" i="24"/>
  <c r="K1351" i="24"/>
  <c r="K1350" i="24"/>
  <c r="K1349" i="24"/>
  <c r="K1348" i="24"/>
  <c r="K1347" i="24"/>
  <c r="K1346" i="24"/>
  <c r="K1345" i="24"/>
  <c r="K1344" i="24"/>
  <c r="K1343" i="24"/>
  <c r="K1342" i="24"/>
  <c r="K1341" i="24"/>
  <c r="K1340" i="24"/>
  <c r="K1339" i="24"/>
  <c r="K1338" i="24"/>
  <c r="K1337" i="24"/>
  <c r="K1336" i="24"/>
  <c r="K1335" i="24"/>
  <c r="K1334" i="24"/>
  <c r="K1333" i="24"/>
  <c r="K1332" i="24"/>
  <c r="K1331" i="24"/>
  <c r="K1330" i="24"/>
  <c r="K1329" i="24"/>
  <c r="K1328" i="24"/>
  <c r="K1327" i="24"/>
  <c r="K1326" i="24"/>
  <c r="K1325" i="24"/>
  <c r="K1324" i="24"/>
  <c r="K1323" i="24"/>
  <c r="K1322" i="24"/>
  <c r="K1321" i="24"/>
  <c r="K1320" i="24"/>
  <c r="K1319" i="24"/>
  <c r="K1318" i="24"/>
  <c r="K1317" i="24"/>
  <c r="K1316" i="24"/>
  <c r="K1315" i="24"/>
  <c r="K1314" i="24"/>
  <c r="K1313" i="24"/>
  <c r="K1312" i="24"/>
  <c r="K1311" i="24"/>
  <c r="K1310" i="24"/>
  <c r="K1309" i="24"/>
  <c r="K1308" i="24"/>
  <c r="K1307" i="24"/>
  <c r="K1306" i="24"/>
  <c r="K1305" i="24"/>
  <c r="K1304" i="24"/>
  <c r="K1303" i="24"/>
  <c r="K1302" i="24"/>
  <c r="K1301" i="24"/>
  <c r="K1300" i="24"/>
  <c r="K1299" i="24"/>
  <c r="K1298" i="24"/>
  <c r="K1297" i="24"/>
  <c r="K1296" i="24"/>
  <c r="K1295" i="24"/>
  <c r="K1294" i="24"/>
  <c r="K1293" i="24"/>
  <c r="K1292" i="24"/>
  <c r="K1291" i="24"/>
  <c r="K1290" i="24"/>
  <c r="K1289" i="24"/>
  <c r="K1288" i="24"/>
  <c r="K1287" i="24"/>
  <c r="K1286" i="24"/>
  <c r="K1285" i="24"/>
  <c r="K1284" i="24"/>
  <c r="K1283" i="24"/>
  <c r="K1282" i="24"/>
  <c r="K1281" i="24"/>
  <c r="K1280" i="24"/>
  <c r="K1279" i="24"/>
  <c r="K1278" i="24"/>
  <c r="K1277" i="24"/>
  <c r="K1276" i="24"/>
  <c r="K1275" i="24"/>
  <c r="K1274" i="24"/>
  <c r="K1273" i="24"/>
  <c r="K1272" i="24"/>
  <c r="K1271" i="24"/>
  <c r="K1270" i="24"/>
  <c r="K1269" i="24"/>
  <c r="K1268" i="24"/>
  <c r="K1267" i="24"/>
  <c r="K1266" i="24"/>
  <c r="K1265" i="24"/>
  <c r="K1264" i="24"/>
  <c r="K1263" i="24"/>
  <c r="K1262" i="24"/>
  <c r="K1261" i="24"/>
  <c r="K1260" i="24"/>
  <c r="K1259" i="24"/>
  <c r="K1258" i="24"/>
  <c r="K1257" i="24"/>
  <c r="K1256" i="24"/>
  <c r="K1255" i="24"/>
  <c r="K1254" i="24"/>
  <c r="K1253" i="24"/>
  <c r="K1252" i="24"/>
  <c r="K1251" i="24"/>
  <c r="K1250" i="24"/>
  <c r="K1249" i="24"/>
  <c r="K1248" i="24"/>
  <c r="K1247" i="24"/>
  <c r="K1246" i="24"/>
  <c r="K1245" i="24"/>
  <c r="K1244" i="24"/>
  <c r="K1243" i="24"/>
  <c r="K1242" i="24"/>
  <c r="K1241" i="24"/>
  <c r="K1240" i="24"/>
  <c r="K1239" i="24"/>
  <c r="K1238" i="24"/>
  <c r="K1237" i="24"/>
  <c r="K1236" i="24"/>
  <c r="K1235" i="24"/>
  <c r="K1234" i="24"/>
  <c r="K1233" i="24"/>
  <c r="K1232" i="24"/>
  <c r="K1231" i="24"/>
  <c r="K1230" i="24"/>
  <c r="K1229" i="24"/>
  <c r="K1228" i="24"/>
  <c r="K1227" i="24"/>
  <c r="K1226" i="24"/>
  <c r="K1225" i="24"/>
  <c r="K1224" i="24"/>
  <c r="K1223" i="24"/>
  <c r="K1222" i="24"/>
  <c r="K1221" i="24"/>
  <c r="K1220" i="24"/>
  <c r="K1219" i="24"/>
  <c r="K1218" i="24"/>
  <c r="K1217" i="24"/>
  <c r="K1216" i="24"/>
  <c r="K1215" i="24"/>
  <c r="K1214" i="24"/>
  <c r="K1213" i="24"/>
  <c r="K1212" i="24"/>
  <c r="K1211" i="24"/>
  <c r="K1210" i="24"/>
  <c r="K1209" i="24"/>
  <c r="K1208" i="24"/>
  <c r="K1207" i="24"/>
  <c r="K1206" i="24"/>
  <c r="K1205" i="24"/>
  <c r="K1204" i="24"/>
  <c r="K1203" i="24"/>
  <c r="K1202" i="24"/>
  <c r="K1201" i="24"/>
  <c r="K1200" i="24"/>
  <c r="K1199" i="24"/>
  <c r="K1198" i="24"/>
  <c r="K1197" i="24"/>
  <c r="K1196" i="24"/>
  <c r="K1195" i="24"/>
  <c r="K1194" i="24"/>
  <c r="K1193" i="24"/>
  <c r="K1192" i="24"/>
  <c r="K1191" i="24"/>
  <c r="K1190" i="24"/>
  <c r="K1189" i="24"/>
  <c r="K1188" i="24"/>
  <c r="K1187" i="24"/>
  <c r="K1186" i="24"/>
  <c r="K1185" i="24"/>
  <c r="K1184" i="24"/>
  <c r="K1183" i="24"/>
  <c r="K1182" i="24"/>
  <c r="K1181" i="24"/>
  <c r="K1180" i="24"/>
  <c r="K1179" i="24"/>
  <c r="K1178" i="24"/>
  <c r="K1177" i="24"/>
  <c r="K1176" i="24"/>
  <c r="K1175" i="24"/>
  <c r="K1174" i="24"/>
  <c r="K1173" i="24"/>
  <c r="K1172" i="24"/>
  <c r="K1171" i="24"/>
  <c r="K1170" i="24"/>
  <c r="K1169" i="24"/>
  <c r="K1168" i="24"/>
  <c r="K1167" i="24"/>
  <c r="K1166" i="24"/>
  <c r="K1165" i="24"/>
  <c r="K1164" i="24"/>
  <c r="K1163" i="24"/>
  <c r="K1162" i="24"/>
  <c r="K1161" i="24"/>
  <c r="K1160" i="24"/>
  <c r="K1159" i="24"/>
  <c r="K1158" i="24"/>
  <c r="K1157" i="24"/>
  <c r="K1156" i="24"/>
  <c r="K1155" i="24"/>
  <c r="K1154" i="24"/>
  <c r="K1153" i="24"/>
  <c r="K1152" i="24"/>
  <c r="K1151" i="24"/>
  <c r="K1150" i="24"/>
  <c r="K1149" i="24"/>
  <c r="K1148" i="24"/>
  <c r="K1147" i="24"/>
  <c r="K1146" i="24"/>
  <c r="K1145" i="24"/>
  <c r="K1144" i="24"/>
  <c r="K1143" i="24"/>
  <c r="K1142" i="24"/>
  <c r="K1141" i="24"/>
  <c r="K1140" i="24"/>
  <c r="K1139" i="24"/>
  <c r="K1138" i="24"/>
  <c r="K1137" i="24"/>
  <c r="K1136" i="24"/>
  <c r="K1135" i="24"/>
  <c r="K1134" i="24"/>
  <c r="K1133" i="24"/>
  <c r="K1132" i="24"/>
  <c r="K1131" i="24"/>
  <c r="K1130" i="24"/>
  <c r="K1129" i="24"/>
  <c r="K1128" i="24"/>
  <c r="K1127" i="24"/>
  <c r="K1126" i="24"/>
  <c r="K1125" i="24"/>
  <c r="K1124" i="24"/>
  <c r="K1123" i="24"/>
  <c r="K1122" i="24"/>
  <c r="K1121" i="24"/>
  <c r="K1120" i="24"/>
  <c r="K1119" i="24"/>
  <c r="K1118" i="24"/>
  <c r="K1117" i="24"/>
  <c r="K1116" i="24"/>
  <c r="K1115" i="24"/>
  <c r="K1114" i="24"/>
  <c r="K1113" i="24"/>
  <c r="K1112" i="24"/>
  <c r="K1111" i="24"/>
  <c r="K1110" i="24"/>
  <c r="K1109" i="24"/>
  <c r="K1108" i="24"/>
  <c r="K1107" i="24"/>
  <c r="K1106" i="24"/>
  <c r="K1105" i="24"/>
  <c r="K1104" i="24"/>
  <c r="K1103" i="24"/>
  <c r="K1102" i="24"/>
  <c r="K1101" i="24"/>
  <c r="K1100" i="24"/>
  <c r="K1099" i="24"/>
  <c r="K1098" i="24"/>
  <c r="K1097" i="24"/>
  <c r="K1096" i="24"/>
  <c r="K1095" i="24"/>
  <c r="K1094" i="24"/>
  <c r="K1093" i="24"/>
  <c r="K1092" i="24"/>
  <c r="K1091" i="24"/>
  <c r="K1090" i="24"/>
  <c r="K1089" i="24"/>
  <c r="K1088" i="24"/>
  <c r="K1087" i="24"/>
  <c r="K1086" i="24"/>
  <c r="K1085" i="24"/>
  <c r="K1084" i="24"/>
  <c r="K1083" i="24"/>
  <c r="K1082" i="24"/>
  <c r="K1081" i="24"/>
  <c r="K1080" i="24"/>
  <c r="K1079" i="24"/>
  <c r="K1078" i="24"/>
  <c r="K1077" i="24"/>
  <c r="K1076" i="24"/>
  <c r="K1075" i="24"/>
  <c r="K1074" i="24"/>
  <c r="K1073" i="24"/>
  <c r="K1072" i="24"/>
  <c r="K1071" i="24"/>
  <c r="K1070" i="24"/>
  <c r="K1069" i="24"/>
  <c r="K1068" i="24"/>
  <c r="K1067" i="24"/>
  <c r="K1066" i="24"/>
  <c r="K1065" i="24"/>
  <c r="K1064" i="24"/>
  <c r="K1063" i="24"/>
  <c r="K1062" i="24"/>
  <c r="K1061" i="24"/>
  <c r="K1060" i="24"/>
  <c r="K1059" i="24"/>
  <c r="K1058" i="24"/>
  <c r="K1057" i="24"/>
  <c r="K1056" i="24"/>
  <c r="K1055" i="24"/>
  <c r="K1054" i="24"/>
  <c r="K1053" i="24"/>
  <c r="K1052" i="24"/>
  <c r="K1051" i="24"/>
  <c r="K1050" i="24"/>
  <c r="K1049" i="24"/>
  <c r="K1048" i="24"/>
  <c r="K1047" i="24"/>
  <c r="K1046" i="24"/>
  <c r="K1045" i="24"/>
  <c r="K1044" i="24"/>
  <c r="K1043" i="24"/>
  <c r="K1042" i="24"/>
  <c r="K1041" i="24"/>
  <c r="K1040" i="24"/>
  <c r="K1039" i="24"/>
  <c r="K1038" i="24"/>
  <c r="K1037" i="24"/>
  <c r="K1036" i="24"/>
  <c r="K1035" i="24"/>
  <c r="K1034" i="24"/>
  <c r="K1033" i="24"/>
  <c r="K1032" i="24"/>
  <c r="K1031" i="24"/>
  <c r="K1030" i="24"/>
  <c r="K1029" i="24"/>
  <c r="K1028" i="24"/>
  <c r="K1027" i="24"/>
  <c r="K1026" i="24"/>
  <c r="K1025" i="24"/>
  <c r="K1024" i="24"/>
  <c r="K1023" i="24"/>
  <c r="K1022" i="24"/>
  <c r="K1021" i="24"/>
  <c r="K1020" i="24"/>
  <c r="K1019" i="24"/>
  <c r="K1018" i="24"/>
  <c r="K1017" i="24"/>
  <c r="K1016" i="24"/>
  <c r="K1015" i="24"/>
  <c r="K1014" i="24"/>
  <c r="K1013" i="24"/>
  <c r="K1012" i="24"/>
  <c r="K1011" i="24"/>
  <c r="K1010" i="24"/>
  <c r="K1009" i="24"/>
  <c r="K1008" i="24"/>
  <c r="K1007" i="24"/>
  <c r="K1006" i="24"/>
  <c r="K1005" i="24"/>
  <c r="K1004" i="24"/>
  <c r="K1003" i="24"/>
  <c r="K1002" i="24"/>
  <c r="K1001" i="24"/>
  <c r="K1000" i="24"/>
  <c r="K999" i="24"/>
  <c r="K998" i="24"/>
  <c r="K997" i="24"/>
  <c r="K996" i="24"/>
  <c r="K995" i="24"/>
  <c r="K994" i="24"/>
  <c r="K993" i="24"/>
  <c r="K992" i="24"/>
  <c r="K991" i="24"/>
  <c r="K990" i="24"/>
  <c r="K989" i="24"/>
  <c r="K988" i="24"/>
  <c r="K987" i="24"/>
  <c r="K986" i="24"/>
  <c r="K985" i="24"/>
  <c r="K984" i="24"/>
  <c r="K983" i="24"/>
  <c r="K982" i="24"/>
  <c r="K981" i="24"/>
  <c r="K980" i="24"/>
  <c r="K979" i="24"/>
  <c r="K978" i="24"/>
  <c r="K977" i="24"/>
  <c r="K976" i="24"/>
  <c r="K975" i="24"/>
  <c r="K974" i="24"/>
  <c r="K973" i="24"/>
  <c r="K972" i="24"/>
  <c r="K971" i="24"/>
  <c r="K970" i="24"/>
  <c r="K969" i="24"/>
  <c r="K968" i="24"/>
  <c r="K967" i="24"/>
  <c r="K966" i="24"/>
  <c r="K965" i="24"/>
  <c r="K964" i="24"/>
  <c r="K963" i="24"/>
  <c r="K962" i="24"/>
  <c r="K961" i="24"/>
  <c r="K960" i="24"/>
  <c r="K959" i="24"/>
  <c r="K958" i="24"/>
  <c r="K957" i="24"/>
  <c r="K956" i="24"/>
  <c r="K955" i="24"/>
  <c r="K954" i="24"/>
  <c r="K953" i="24"/>
  <c r="K952" i="24"/>
  <c r="K951" i="24"/>
  <c r="K950" i="24"/>
  <c r="K949" i="24"/>
  <c r="K948" i="24"/>
  <c r="K947" i="24"/>
  <c r="K946" i="24"/>
  <c r="K945" i="24"/>
  <c r="K944" i="24"/>
  <c r="K943" i="24"/>
  <c r="K942" i="24"/>
  <c r="K941" i="24"/>
  <c r="K940" i="24"/>
  <c r="K939" i="24"/>
  <c r="K938" i="24"/>
  <c r="K937" i="24"/>
  <c r="K936" i="24"/>
  <c r="K935" i="24"/>
  <c r="K934" i="24"/>
  <c r="K933" i="24"/>
  <c r="K932" i="24"/>
  <c r="K931" i="24"/>
  <c r="K930" i="24"/>
  <c r="K929" i="24"/>
  <c r="K928" i="24"/>
  <c r="K927" i="24"/>
  <c r="K926" i="24"/>
  <c r="K925" i="24"/>
  <c r="K924" i="24"/>
  <c r="K923" i="24"/>
  <c r="K922" i="24"/>
  <c r="K921" i="24"/>
  <c r="K920" i="24"/>
  <c r="K919" i="24"/>
  <c r="K918" i="24"/>
  <c r="K917" i="24"/>
  <c r="K916" i="24"/>
  <c r="K915" i="24"/>
  <c r="K914" i="24"/>
  <c r="K913" i="24"/>
  <c r="K912" i="24"/>
  <c r="K911" i="24"/>
  <c r="K910" i="24"/>
  <c r="K909" i="24"/>
  <c r="K908" i="24"/>
  <c r="K907" i="24"/>
  <c r="K906" i="24"/>
  <c r="K905" i="24"/>
  <c r="K904" i="24"/>
  <c r="K903" i="24"/>
  <c r="K902" i="24"/>
  <c r="K901" i="24"/>
  <c r="K900" i="24"/>
  <c r="K899" i="24"/>
  <c r="K898" i="24"/>
  <c r="K897" i="24"/>
  <c r="K896" i="24"/>
  <c r="K895" i="24"/>
  <c r="K894" i="24"/>
  <c r="K893" i="24"/>
  <c r="K892" i="24"/>
  <c r="K891" i="24"/>
  <c r="K890" i="24"/>
  <c r="K889" i="24"/>
  <c r="K888" i="24"/>
  <c r="K887" i="24"/>
  <c r="K886" i="24"/>
  <c r="K885" i="24"/>
  <c r="K884" i="24"/>
  <c r="K883" i="24"/>
  <c r="K882" i="24"/>
  <c r="K881" i="24"/>
  <c r="K880" i="24"/>
  <c r="K879" i="24"/>
  <c r="K878" i="24"/>
  <c r="K877" i="24"/>
  <c r="K876" i="24"/>
  <c r="K875" i="24"/>
  <c r="K874" i="24"/>
  <c r="K873" i="24"/>
  <c r="K872" i="24"/>
  <c r="K871" i="24"/>
  <c r="K870" i="24"/>
  <c r="K869" i="24"/>
  <c r="K868" i="24"/>
  <c r="K867" i="24"/>
  <c r="K866" i="24"/>
  <c r="K865" i="24"/>
  <c r="K864" i="24"/>
  <c r="K863" i="24"/>
  <c r="K862" i="24"/>
  <c r="K861" i="24"/>
  <c r="K860" i="24"/>
  <c r="K859" i="24"/>
  <c r="K858" i="24"/>
  <c r="K857" i="24"/>
  <c r="K856" i="24"/>
  <c r="K855" i="24"/>
  <c r="K854" i="24"/>
  <c r="K853" i="24"/>
  <c r="K852" i="24"/>
  <c r="K851" i="24"/>
  <c r="K850" i="24"/>
  <c r="K849" i="24"/>
  <c r="K848" i="24"/>
  <c r="K847" i="24"/>
  <c r="K846" i="24"/>
  <c r="K845" i="24"/>
  <c r="K844" i="24"/>
  <c r="K843" i="24"/>
  <c r="K842" i="24"/>
  <c r="K841" i="24"/>
  <c r="K840" i="24"/>
  <c r="K839" i="24"/>
  <c r="K838" i="24"/>
  <c r="K837" i="24"/>
  <c r="K836" i="24"/>
  <c r="K835" i="24"/>
  <c r="K834" i="24"/>
  <c r="K833" i="24"/>
  <c r="K832" i="24"/>
  <c r="K831" i="24"/>
  <c r="K830" i="24"/>
  <c r="K829" i="24"/>
  <c r="K828" i="24"/>
  <c r="K827" i="24"/>
  <c r="K826" i="24"/>
  <c r="K825" i="24"/>
  <c r="K824" i="24"/>
  <c r="K823" i="24"/>
  <c r="K822" i="24"/>
  <c r="K821" i="24"/>
  <c r="K820" i="24"/>
  <c r="K819" i="24"/>
  <c r="K818" i="24"/>
  <c r="K817" i="24"/>
  <c r="K816" i="24"/>
  <c r="K815" i="24"/>
  <c r="K814" i="24"/>
  <c r="K813" i="24"/>
  <c r="K812" i="24"/>
  <c r="K811" i="24"/>
  <c r="K810" i="24"/>
  <c r="K809" i="24"/>
  <c r="K808" i="24"/>
  <c r="K807" i="24"/>
  <c r="K806" i="24"/>
  <c r="K805" i="24"/>
  <c r="K804" i="24"/>
  <c r="K803" i="24"/>
  <c r="K802" i="24"/>
  <c r="K801" i="24"/>
  <c r="K800" i="24"/>
  <c r="K799" i="24"/>
  <c r="K798" i="24"/>
  <c r="K797" i="24"/>
  <c r="K796" i="24"/>
  <c r="K795" i="24"/>
  <c r="K794" i="24"/>
  <c r="K793" i="24"/>
  <c r="K792" i="24"/>
  <c r="K791" i="24"/>
  <c r="K790" i="24"/>
  <c r="K789" i="24"/>
  <c r="K788" i="24"/>
  <c r="K787" i="24"/>
  <c r="K786" i="24"/>
  <c r="K785" i="24"/>
  <c r="K784" i="24"/>
  <c r="K783" i="24"/>
  <c r="K782" i="24"/>
  <c r="K781" i="24"/>
  <c r="K780" i="24"/>
  <c r="K779" i="24"/>
  <c r="K778" i="24"/>
  <c r="K777" i="24"/>
  <c r="K776" i="24"/>
  <c r="K775" i="24"/>
  <c r="K774" i="24"/>
  <c r="K773" i="24"/>
  <c r="K772" i="24"/>
  <c r="K771" i="24"/>
  <c r="K770" i="24"/>
  <c r="K769" i="24"/>
  <c r="K768" i="24"/>
  <c r="K767" i="24"/>
  <c r="K766" i="24"/>
  <c r="K765" i="24"/>
  <c r="K764" i="24"/>
  <c r="K763" i="24"/>
  <c r="K762" i="24"/>
  <c r="K761" i="24"/>
  <c r="K760" i="24"/>
  <c r="K759" i="24"/>
  <c r="K758" i="24"/>
  <c r="K757" i="24"/>
  <c r="K756" i="24"/>
  <c r="K755" i="24"/>
  <c r="K754" i="24"/>
  <c r="K753" i="24"/>
  <c r="K752" i="24"/>
  <c r="K751" i="24"/>
  <c r="K750" i="24"/>
  <c r="K749" i="24"/>
  <c r="K748" i="24"/>
  <c r="K747" i="24"/>
  <c r="K746" i="24"/>
  <c r="K745" i="24"/>
  <c r="K744" i="24"/>
  <c r="K743" i="24"/>
  <c r="K742" i="24"/>
  <c r="K741" i="24"/>
  <c r="K740" i="24"/>
  <c r="K739" i="24"/>
  <c r="K738" i="24"/>
  <c r="K737" i="24"/>
  <c r="K736" i="24"/>
  <c r="K735" i="24"/>
  <c r="K734" i="24"/>
  <c r="K733" i="24"/>
  <c r="K732" i="24"/>
  <c r="K731" i="24"/>
  <c r="K730" i="24"/>
  <c r="K729" i="24"/>
  <c r="K728" i="24"/>
  <c r="K727" i="24"/>
  <c r="K726" i="24"/>
  <c r="K725" i="24"/>
  <c r="K724" i="24"/>
  <c r="K723" i="24"/>
  <c r="K722" i="24"/>
  <c r="K721" i="24"/>
  <c r="K720" i="24"/>
  <c r="K719" i="24"/>
  <c r="K718" i="24"/>
  <c r="K717" i="24"/>
  <c r="K716" i="24"/>
  <c r="K715" i="24"/>
  <c r="K714" i="24"/>
  <c r="K713" i="24"/>
  <c r="K712" i="24"/>
  <c r="K711" i="24"/>
  <c r="K710" i="24"/>
  <c r="K709" i="24"/>
  <c r="K708" i="24"/>
  <c r="K707" i="24"/>
  <c r="K706" i="24"/>
  <c r="K705" i="24"/>
  <c r="K704" i="24"/>
  <c r="K703" i="24"/>
  <c r="K702" i="24"/>
  <c r="K701" i="24"/>
  <c r="K700" i="24"/>
  <c r="K699" i="24"/>
  <c r="K698" i="24"/>
  <c r="K697" i="24"/>
  <c r="K696" i="24"/>
  <c r="K695" i="24"/>
  <c r="K694" i="24"/>
  <c r="K693" i="24"/>
  <c r="K692" i="24"/>
  <c r="K691" i="24"/>
  <c r="K690" i="24"/>
  <c r="K689" i="24"/>
  <c r="K688" i="24"/>
  <c r="K687" i="24"/>
  <c r="K686" i="24"/>
  <c r="K685" i="24"/>
  <c r="K684" i="24"/>
  <c r="K683" i="24"/>
  <c r="K682" i="24"/>
  <c r="K681" i="24"/>
  <c r="K680" i="24"/>
  <c r="K679" i="24"/>
  <c r="K678" i="24"/>
  <c r="K677" i="24"/>
  <c r="K676" i="24"/>
  <c r="K675" i="24"/>
  <c r="K674" i="24"/>
  <c r="K673" i="24"/>
  <c r="K672" i="24"/>
  <c r="K671" i="24"/>
  <c r="K670" i="24"/>
  <c r="K669" i="24"/>
  <c r="K668" i="24"/>
  <c r="K667" i="24"/>
  <c r="K666" i="24"/>
  <c r="K665" i="24"/>
  <c r="K664" i="24"/>
  <c r="K663" i="24"/>
  <c r="K662" i="24"/>
  <c r="K661" i="24"/>
  <c r="K660" i="24"/>
  <c r="K659" i="24"/>
  <c r="K658" i="24"/>
  <c r="K657" i="24"/>
  <c r="K656" i="24"/>
  <c r="K655" i="24"/>
  <c r="K654" i="24"/>
  <c r="K653" i="24"/>
  <c r="K652" i="24"/>
  <c r="K651" i="24"/>
  <c r="K650" i="24"/>
  <c r="K649" i="24"/>
  <c r="K648" i="24"/>
  <c r="K647" i="24"/>
  <c r="K646" i="24"/>
  <c r="K645" i="24"/>
  <c r="K644" i="24"/>
  <c r="K643" i="24"/>
  <c r="K642" i="24"/>
  <c r="K641" i="24"/>
  <c r="K640" i="24"/>
  <c r="K639" i="24"/>
  <c r="K638" i="24"/>
  <c r="K637" i="24"/>
  <c r="K636" i="24"/>
  <c r="K635" i="24"/>
  <c r="K634" i="24"/>
  <c r="K633" i="24"/>
  <c r="K632" i="24"/>
  <c r="K631" i="24"/>
  <c r="K630" i="24"/>
  <c r="K629" i="24"/>
  <c r="K628" i="24"/>
  <c r="K627" i="24"/>
  <c r="K626" i="24"/>
  <c r="K625" i="24"/>
  <c r="K624" i="24"/>
  <c r="K623" i="24"/>
  <c r="K622" i="24"/>
  <c r="K621" i="24"/>
  <c r="K620" i="24"/>
  <c r="K619" i="24"/>
  <c r="K618" i="24"/>
  <c r="K617" i="24"/>
  <c r="K616" i="24"/>
  <c r="K615" i="24"/>
  <c r="K614" i="24"/>
  <c r="K613" i="24"/>
  <c r="K612" i="24"/>
  <c r="K611" i="24"/>
  <c r="K610" i="24"/>
  <c r="K609" i="24"/>
  <c r="K608" i="24"/>
  <c r="K607" i="24"/>
  <c r="K606" i="24"/>
  <c r="K605" i="24"/>
  <c r="K604" i="24"/>
  <c r="K603" i="24"/>
  <c r="K602" i="24"/>
  <c r="K601" i="24"/>
  <c r="K600" i="24"/>
  <c r="K599" i="24"/>
  <c r="K598" i="24"/>
  <c r="K597" i="24"/>
  <c r="K596" i="24"/>
  <c r="K595" i="24"/>
  <c r="K594" i="24"/>
  <c r="K593" i="24"/>
  <c r="K592" i="24"/>
  <c r="K591" i="24"/>
  <c r="K590" i="24"/>
  <c r="K589" i="24"/>
  <c r="K588" i="24"/>
  <c r="K587" i="24"/>
  <c r="K586" i="24"/>
  <c r="K585" i="24"/>
  <c r="K584" i="24"/>
  <c r="K583" i="24"/>
  <c r="K582" i="24"/>
  <c r="K581" i="24"/>
  <c r="K580" i="24"/>
  <c r="K579" i="24"/>
  <c r="K578" i="24"/>
  <c r="K577" i="24"/>
  <c r="K576" i="24"/>
  <c r="K575" i="24"/>
  <c r="K574" i="24"/>
  <c r="K573" i="24"/>
  <c r="K572" i="24"/>
  <c r="K571" i="24"/>
  <c r="K570" i="24"/>
  <c r="K569" i="24"/>
  <c r="K568" i="24"/>
  <c r="K567" i="24"/>
  <c r="K566" i="24"/>
  <c r="K565" i="24"/>
  <c r="K564" i="24"/>
  <c r="K563" i="24"/>
  <c r="K562" i="24"/>
  <c r="K561" i="24"/>
  <c r="K560" i="24"/>
  <c r="K559" i="24"/>
  <c r="K558" i="24"/>
  <c r="K557" i="24"/>
  <c r="K556" i="24"/>
  <c r="K555" i="24"/>
  <c r="K554" i="24"/>
  <c r="K553" i="24"/>
  <c r="K552" i="24"/>
  <c r="K551" i="24"/>
  <c r="K550" i="24"/>
  <c r="K549" i="24"/>
  <c r="K548" i="24"/>
  <c r="K547" i="24"/>
  <c r="K546" i="24"/>
  <c r="K545" i="24"/>
  <c r="K544" i="24"/>
  <c r="K543" i="24"/>
  <c r="K542" i="24"/>
  <c r="K541" i="24"/>
  <c r="K540" i="24"/>
  <c r="K539" i="24"/>
  <c r="K538" i="24"/>
  <c r="K537" i="24"/>
  <c r="K536" i="24"/>
  <c r="K535" i="24"/>
  <c r="K534" i="24"/>
  <c r="K533" i="24"/>
  <c r="K532" i="24"/>
  <c r="K531" i="24"/>
  <c r="K530" i="24"/>
  <c r="K529" i="24"/>
  <c r="K528" i="24"/>
  <c r="K527" i="24"/>
  <c r="K526" i="24"/>
  <c r="K525" i="24"/>
  <c r="K524" i="24"/>
  <c r="K523" i="24"/>
  <c r="K522" i="24"/>
  <c r="K521" i="24"/>
  <c r="K520" i="24"/>
  <c r="K519" i="24"/>
  <c r="K518" i="24"/>
  <c r="K517" i="24"/>
  <c r="K516" i="24"/>
  <c r="K515" i="24"/>
  <c r="K514" i="24"/>
  <c r="K513" i="24"/>
  <c r="K512" i="24"/>
  <c r="K511" i="24"/>
  <c r="K510" i="24"/>
  <c r="K509" i="24"/>
  <c r="K508" i="24"/>
  <c r="K507" i="24"/>
  <c r="K506" i="24"/>
  <c r="K505" i="24"/>
  <c r="K504" i="24"/>
  <c r="K503" i="24"/>
  <c r="K502" i="24"/>
  <c r="K501" i="24"/>
  <c r="K500" i="24"/>
  <c r="K499" i="24"/>
  <c r="K498" i="24"/>
  <c r="K497" i="24"/>
  <c r="K496" i="24"/>
  <c r="K495" i="24"/>
  <c r="K494" i="24"/>
  <c r="K493" i="24"/>
  <c r="K492" i="24"/>
  <c r="K491" i="24"/>
  <c r="K490" i="24"/>
  <c r="K489" i="24"/>
  <c r="K488" i="24"/>
  <c r="K487" i="24"/>
  <c r="K486" i="24"/>
  <c r="K485" i="24"/>
  <c r="K484" i="24"/>
  <c r="K483" i="24"/>
  <c r="K482" i="24"/>
  <c r="K481" i="24"/>
  <c r="K480" i="24"/>
  <c r="K479" i="24"/>
  <c r="K478" i="24"/>
  <c r="K477" i="24"/>
  <c r="K476" i="24"/>
  <c r="K475" i="24"/>
  <c r="K474" i="24"/>
  <c r="K473" i="24"/>
  <c r="K472" i="24"/>
  <c r="K471" i="24"/>
  <c r="K470" i="24"/>
  <c r="K469" i="24"/>
  <c r="K468" i="24"/>
  <c r="K467" i="24"/>
  <c r="K466" i="24"/>
  <c r="K465" i="24"/>
  <c r="K464" i="24"/>
  <c r="K463" i="24"/>
  <c r="K462" i="24"/>
  <c r="K461" i="24"/>
  <c r="K460" i="24"/>
  <c r="K459" i="24"/>
  <c r="K458" i="24"/>
  <c r="K457" i="24"/>
  <c r="K456" i="24"/>
  <c r="K455" i="24"/>
  <c r="K454" i="24"/>
  <c r="K453" i="24"/>
  <c r="K452" i="24"/>
  <c r="K451" i="24"/>
  <c r="K450" i="24"/>
  <c r="K449" i="24"/>
  <c r="K448" i="24"/>
  <c r="K447" i="24"/>
  <c r="K446" i="24"/>
  <c r="K445" i="24"/>
  <c r="K444" i="24"/>
  <c r="K443" i="24"/>
  <c r="K442" i="24"/>
  <c r="K441" i="24"/>
  <c r="K440" i="24"/>
  <c r="K439" i="24"/>
  <c r="K438" i="24"/>
  <c r="K437" i="24"/>
  <c r="K436" i="24"/>
  <c r="K435" i="24"/>
  <c r="K434" i="24"/>
  <c r="K433" i="24"/>
  <c r="K432" i="24"/>
  <c r="K431" i="24"/>
  <c r="K430" i="24"/>
  <c r="K429" i="24"/>
  <c r="K428" i="24"/>
  <c r="K427" i="24"/>
  <c r="K426" i="24"/>
  <c r="K425" i="24"/>
  <c r="K424" i="24"/>
  <c r="K423" i="24"/>
  <c r="K422" i="24"/>
  <c r="K421" i="24"/>
  <c r="K420" i="24"/>
  <c r="K419" i="24"/>
  <c r="K418" i="24"/>
  <c r="K417" i="24"/>
  <c r="K416" i="24"/>
  <c r="K415" i="24"/>
  <c r="K414" i="24"/>
  <c r="K413" i="24"/>
  <c r="K412" i="24"/>
  <c r="K411" i="24"/>
  <c r="K410" i="24"/>
  <c r="K409" i="24"/>
  <c r="K408" i="24"/>
  <c r="K407" i="24"/>
  <c r="K406" i="24"/>
  <c r="K405" i="24"/>
  <c r="K404" i="24"/>
  <c r="K403" i="24"/>
  <c r="K402" i="24"/>
  <c r="K401" i="24"/>
  <c r="K400" i="24"/>
  <c r="K399" i="24"/>
  <c r="K398" i="24"/>
  <c r="K397" i="24"/>
  <c r="K396" i="24"/>
  <c r="K395" i="24"/>
  <c r="K394" i="24"/>
  <c r="K393" i="24"/>
  <c r="K392" i="24"/>
  <c r="K391" i="24"/>
  <c r="K390" i="24"/>
  <c r="K389" i="24"/>
  <c r="K388" i="24"/>
  <c r="K387" i="24"/>
  <c r="K386" i="24"/>
  <c r="K385" i="24"/>
  <c r="K384" i="24"/>
  <c r="K383" i="24"/>
  <c r="K382" i="24"/>
  <c r="K381" i="24"/>
  <c r="K380" i="24"/>
  <c r="K379" i="24"/>
  <c r="K378" i="24"/>
  <c r="K377" i="24"/>
  <c r="K376" i="24"/>
  <c r="K375" i="24"/>
  <c r="K374" i="24"/>
  <c r="K373" i="24"/>
  <c r="K372" i="24"/>
  <c r="K371" i="24"/>
  <c r="K370" i="24"/>
  <c r="K369" i="24"/>
  <c r="K368" i="24"/>
  <c r="K367" i="24"/>
  <c r="K366" i="24"/>
  <c r="K365" i="24"/>
  <c r="K364" i="24"/>
  <c r="K363" i="24"/>
  <c r="K362" i="24"/>
  <c r="K361" i="24"/>
  <c r="K360" i="24"/>
  <c r="K359" i="24"/>
  <c r="K358" i="24"/>
  <c r="K357" i="24"/>
  <c r="K356" i="24"/>
  <c r="K355" i="24"/>
  <c r="K354" i="24"/>
  <c r="K353" i="24"/>
  <c r="K352" i="24"/>
  <c r="K351" i="24"/>
  <c r="K350" i="24"/>
  <c r="K349" i="24"/>
  <c r="K348" i="24"/>
  <c r="K347" i="24"/>
  <c r="K346" i="24"/>
  <c r="K345" i="24"/>
  <c r="K344" i="24"/>
  <c r="K343" i="24"/>
  <c r="K342" i="24"/>
  <c r="K341" i="24"/>
  <c r="K340" i="24"/>
  <c r="K339" i="24"/>
  <c r="K338" i="24"/>
  <c r="K337" i="24"/>
  <c r="K336" i="24"/>
  <c r="K335" i="24"/>
  <c r="K334" i="24"/>
  <c r="K333" i="24"/>
  <c r="K332" i="24"/>
  <c r="K331" i="24"/>
  <c r="K330" i="24"/>
  <c r="K329" i="24"/>
  <c r="K328" i="24"/>
  <c r="K327" i="24"/>
  <c r="K326" i="24"/>
  <c r="K325" i="24"/>
  <c r="K324" i="24"/>
  <c r="K323" i="24"/>
  <c r="K322" i="24"/>
  <c r="K321" i="24"/>
  <c r="K320" i="24"/>
  <c r="K319" i="24"/>
  <c r="K318" i="24"/>
  <c r="K317" i="24"/>
  <c r="K316" i="24"/>
  <c r="K315" i="24"/>
  <c r="K314" i="24"/>
  <c r="K313" i="24"/>
  <c r="K312" i="24"/>
  <c r="K311" i="24"/>
  <c r="K310" i="24"/>
  <c r="K309" i="24"/>
  <c r="K308" i="24"/>
  <c r="K307" i="24"/>
  <c r="K306" i="24"/>
  <c r="K305" i="24"/>
  <c r="K304" i="24"/>
  <c r="K303" i="24"/>
  <c r="K302" i="24"/>
  <c r="K301" i="24"/>
  <c r="K300" i="24"/>
  <c r="K299" i="24"/>
  <c r="K298" i="24"/>
  <c r="K297" i="24"/>
  <c r="K296" i="24"/>
  <c r="K295" i="24"/>
  <c r="K294" i="24"/>
  <c r="K293" i="24"/>
  <c r="K292" i="24"/>
  <c r="K291" i="24"/>
  <c r="K290" i="24"/>
  <c r="K289" i="24"/>
  <c r="K288" i="24"/>
  <c r="K287" i="24"/>
  <c r="K286" i="24"/>
  <c r="K285" i="24"/>
  <c r="K284" i="24"/>
  <c r="K283" i="24"/>
  <c r="K282" i="24"/>
  <c r="K281" i="24"/>
  <c r="K280" i="24"/>
  <c r="K279" i="24"/>
  <c r="K278" i="24"/>
  <c r="K277" i="24"/>
  <c r="K276" i="24"/>
  <c r="K275" i="24"/>
  <c r="K274" i="24"/>
  <c r="K273" i="24"/>
  <c r="K272" i="24"/>
  <c r="K271" i="24"/>
  <c r="K270" i="24"/>
  <c r="K269" i="24"/>
  <c r="K268" i="24"/>
  <c r="K267" i="24"/>
  <c r="K266" i="24"/>
  <c r="K265" i="24"/>
  <c r="K264" i="24"/>
  <c r="K263" i="24"/>
  <c r="K262" i="24"/>
  <c r="K261" i="24"/>
  <c r="K260" i="24"/>
  <c r="K259" i="24"/>
  <c r="K258" i="24"/>
  <c r="K257" i="24"/>
  <c r="K256" i="24"/>
  <c r="K255" i="24"/>
  <c r="K254" i="24"/>
  <c r="K253" i="24"/>
  <c r="K252" i="24"/>
  <c r="K251" i="24"/>
  <c r="K250" i="24"/>
  <c r="K249" i="24"/>
  <c r="K248" i="24"/>
  <c r="K247" i="24"/>
  <c r="K246" i="24"/>
  <c r="K245" i="24"/>
  <c r="K244" i="24"/>
  <c r="K243" i="24"/>
  <c r="K242" i="24"/>
  <c r="K241" i="24"/>
  <c r="K240" i="24"/>
  <c r="K239" i="24"/>
  <c r="K238" i="24"/>
  <c r="K237" i="24"/>
  <c r="K236" i="24"/>
  <c r="K235" i="24"/>
  <c r="K234" i="24"/>
  <c r="K233" i="24"/>
  <c r="K232" i="24"/>
  <c r="K231" i="24"/>
  <c r="K230" i="24"/>
  <c r="K229" i="24"/>
  <c r="K228" i="24"/>
  <c r="K227" i="24"/>
  <c r="K226" i="24"/>
  <c r="K225" i="24"/>
  <c r="K224" i="24"/>
  <c r="K223" i="24"/>
  <c r="K222" i="24"/>
  <c r="K221" i="24"/>
  <c r="K220" i="24"/>
  <c r="K219" i="24"/>
  <c r="K218" i="24"/>
  <c r="K217" i="24"/>
  <c r="K216" i="24"/>
  <c r="K215" i="24"/>
  <c r="K214" i="24"/>
  <c r="K213" i="24"/>
  <c r="K212" i="24"/>
  <c r="K211" i="24"/>
  <c r="K210" i="24"/>
  <c r="K209" i="24"/>
  <c r="K208" i="24"/>
  <c r="K207" i="24"/>
  <c r="K206" i="24"/>
  <c r="K205" i="24"/>
  <c r="K204" i="24"/>
  <c r="K203" i="24"/>
  <c r="K202" i="24"/>
  <c r="K201" i="24"/>
  <c r="K200" i="24"/>
  <c r="K199" i="24"/>
  <c r="K198" i="24"/>
  <c r="K197" i="24"/>
  <c r="K196" i="24"/>
  <c r="K195" i="24"/>
  <c r="K194" i="24"/>
  <c r="K192" i="24"/>
  <c r="K191" i="24"/>
  <c r="K190" i="24"/>
  <c r="K189" i="24"/>
  <c r="K188" i="24"/>
  <c r="K187" i="24"/>
  <c r="K186" i="24"/>
  <c r="K185" i="24"/>
  <c r="K184" i="24"/>
  <c r="K183" i="24"/>
  <c r="K182" i="24"/>
  <c r="K181" i="24"/>
  <c r="K179" i="24"/>
  <c r="K177" i="24"/>
  <c r="K176" i="24"/>
  <c r="K175" i="24"/>
  <c r="K174" i="24"/>
  <c r="K173" i="24"/>
  <c r="K172" i="24"/>
  <c r="K171" i="24"/>
  <c r="K170" i="24"/>
  <c r="K169" i="24"/>
  <c r="K168" i="24"/>
  <c r="K167" i="24"/>
  <c r="K166" i="24"/>
  <c r="K165" i="24"/>
  <c r="K164" i="24"/>
  <c r="K163" i="24"/>
  <c r="K162" i="24"/>
  <c r="K161" i="24"/>
  <c r="K160" i="24"/>
  <c r="K159" i="24"/>
  <c r="K158" i="24"/>
  <c r="K157" i="24"/>
  <c r="K156" i="24"/>
  <c r="K155" i="24"/>
  <c r="K154" i="24"/>
  <c r="K153" i="24"/>
  <c r="K152" i="24"/>
  <c r="K151" i="24"/>
  <c r="K150" i="24"/>
  <c r="K149" i="24"/>
  <c r="K148" i="24"/>
  <c r="K147" i="24"/>
  <c r="K146" i="24"/>
  <c r="K145" i="24"/>
  <c r="K144" i="24"/>
  <c r="K143" i="24"/>
  <c r="K142" i="24"/>
  <c r="K141" i="24"/>
  <c r="K140" i="24"/>
  <c r="K139" i="24"/>
  <c r="K138" i="24"/>
  <c r="K137" i="24"/>
  <c r="K136" i="24"/>
  <c r="K135" i="24"/>
  <c r="K134" i="24"/>
  <c r="K133" i="24"/>
  <c r="K132" i="24"/>
  <c r="K131" i="24"/>
  <c r="K130" i="24"/>
  <c r="K129" i="24"/>
  <c r="K128" i="24"/>
  <c r="K127" i="24"/>
  <c r="K126" i="24"/>
  <c r="K125" i="24"/>
  <c r="K124" i="24"/>
  <c r="K123" i="24"/>
  <c r="K122" i="24"/>
  <c r="K121" i="24"/>
  <c r="K120" i="24"/>
  <c r="K119" i="24"/>
  <c r="K118" i="24"/>
  <c r="K117" i="24"/>
  <c r="K116" i="24"/>
  <c r="K115" i="24"/>
  <c r="K114" i="24"/>
  <c r="K113" i="24"/>
  <c r="K112" i="24"/>
  <c r="K111" i="24"/>
  <c r="K110" i="24"/>
  <c r="K109" i="24"/>
  <c r="K108" i="24"/>
  <c r="K107" i="24"/>
  <c r="K106" i="24"/>
  <c r="K105" i="24"/>
  <c r="K104" i="24"/>
  <c r="K103" i="24"/>
  <c r="K102" i="24"/>
  <c r="K101" i="24"/>
  <c r="K100" i="24"/>
  <c r="K99" i="24"/>
  <c r="K98" i="24"/>
  <c r="K97" i="24"/>
  <c r="K96" i="24"/>
  <c r="K95" i="24"/>
  <c r="K94" i="24"/>
  <c r="K93" i="24"/>
  <c r="K92" i="24"/>
  <c r="K91" i="24"/>
  <c r="K90" i="24"/>
  <c r="K89" i="24"/>
  <c r="K88" i="24"/>
  <c r="K87" i="24"/>
  <c r="K86" i="24"/>
  <c r="K85" i="24"/>
  <c r="K84" i="24"/>
  <c r="K83" i="24"/>
  <c r="K82" i="24"/>
  <c r="K81" i="24"/>
  <c r="K80" i="24"/>
  <c r="K79" i="24"/>
  <c r="K78" i="24"/>
  <c r="K77"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9" i="24"/>
  <c r="K28" i="24"/>
  <c r="K27" i="24"/>
  <c r="K26" i="24"/>
  <c r="K25" i="24"/>
  <c r="K24" i="24"/>
  <c r="K23" i="24"/>
  <c r="K22" i="24"/>
  <c r="K21" i="24"/>
  <c r="K20" i="24"/>
  <c r="K19" i="24"/>
  <c r="K18" i="24"/>
  <c r="K17" i="24"/>
  <c r="K16" i="24"/>
  <c r="K15" i="24"/>
  <c r="K14" i="24"/>
  <c r="K13" i="24"/>
  <c r="K12" i="24"/>
  <c r="K11" i="24"/>
  <c r="K10" i="24"/>
  <c r="U10" i="23"/>
  <c r="U29" i="23" s="1"/>
  <c r="J1974" i="24"/>
  <c r="J1973" i="24"/>
  <c r="J1972" i="24"/>
  <c r="J1971" i="24"/>
  <c r="J1969" i="24"/>
  <c r="J1968" i="24"/>
  <c r="J1967" i="24"/>
  <c r="J1966" i="24"/>
  <c r="J1965" i="24"/>
  <c r="J1964" i="24"/>
  <c r="J1963" i="24"/>
  <c r="J1962" i="24"/>
  <c r="J1961" i="24"/>
  <c r="J1960" i="24"/>
  <c r="J1959" i="24"/>
  <c r="J1958" i="24"/>
  <c r="J1957" i="24"/>
  <c r="J1956" i="24"/>
  <c r="J1955" i="24"/>
  <c r="J1954" i="24"/>
  <c r="J1953" i="24"/>
  <c r="J1952" i="24"/>
  <c r="J1951" i="24"/>
  <c r="J1950" i="24"/>
  <c r="J1949" i="24"/>
  <c r="J1948" i="24"/>
  <c r="J1947" i="24"/>
  <c r="J1946" i="24"/>
  <c r="J1945" i="24"/>
  <c r="J1944" i="24"/>
  <c r="J1943" i="24"/>
  <c r="J1942" i="24"/>
  <c r="J1941" i="24"/>
  <c r="J1940" i="24"/>
  <c r="J1939" i="24"/>
  <c r="J1938" i="24"/>
  <c r="J1937" i="24"/>
  <c r="J1936" i="24"/>
  <c r="J1935" i="24"/>
  <c r="J1934" i="24"/>
  <c r="J1933" i="24"/>
  <c r="J1932" i="24"/>
  <c r="J1931" i="24"/>
  <c r="J1930" i="24"/>
  <c r="J1929" i="24"/>
  <c r="J1928" i="24"/>
  <c r="J1927" i="24"/>
  <c r="J1926" i="24"/>
  <c r="J1925" i="24"/>
  <c r="J1924" i="24"/>
  <c r="J1923" i="24"/>
  <c r="J1922" i="24"/>
  <c r="J1921" i="24"/>
  <c r="J1920" i="24"/>
  <c r="J1919" i="24"/>
  <c r="J1918" i="24"/>
  <c r="J1917" i="24"/>
  <c r="J1916" i="24"/>
  <c r="J1915" i="24"/>
  <c r="J1914" i="24"/>
  <c r="J1913" i="24"/>
  <c r="J1912" i="24"/>
  <c r="J1911" i="24"/>
  <c r="J1910" i="24"/>
  <c r="J1909" i="24"/>
  <c r="J1908" i="24"/>
  <c r="J1907" i="24"/>
  <c r="J1906" i="24"/>
  <c r="J1905" i="24"/>
  <c r="J1904" i="24"/>
  <c r="J1903" i="24"/>
  <c r="J1902" i="24"/>
  <c r="J1901" i="24"/>
  <c r="J1900" i="24"/>
  <c r="J1899" i="24"/>
  <c r="J1898" i="24"/>
  <c r="J1897" i="24"/>
  <c r="J1896" i="24"/>
  <c r="J1895" i="24"/>
  <c r="J1894" i="24"/>
  <c r="J1893" i="24"/>
  <c r="J1892" i="24"/>
  <c r="J1891" i="24"/>
  <c r="J1890" i="24"/>
  <c r="J1889" i="24"/>
  <c r="J1888" i="24"/>
  <c r="J1887" i="24"/>
  <c r="J1886" i="24"/>
  <c r="J1885" i="24"/>
  <c r="J1884" i="24"/>
  <c r="J1883" i="24"/>
  <c r="J1882" i="24"/>
  <c r="J1881" i="24"/>
  <c r="J1880" i="24"/>
  <c r="J1879" i="24"/>
  <c r="J1878" i="24"/>
  <c r="J1877" i="24"/>
  <c r="J1876" i="24"/>
  <c r="J1875" i="24"/>
  <c r="J1874" i="24"/>
  <c r="J1873" i="24"/>
  <c r="J1872" i="24"/>
  <c r="J1871" i="24"/>
  <c r="J1870" i="24"/>
  <c r="J1869" i="24"/>
  <c r="J1868" i="24"/>
  <c r="J1867" i="24"/>
  <c r="J1866" i="24"/>
  <c r="J1865" i="24"/>
  <c r="J1864" i="24"/>
  <c r="J1863" i="24"/>
  <c r="J1862" i="24"/>
  <c r="J1861" i="24"/>
  <c r="J1860" i="24"/>
  <c r="J1859" i="24"/>
  <c r="J1858" i="24"/>
  <c r="J1857" i="24"/>
  <c r="J1856" i="24"/>
  <c r="J1855" i="24"/>
  <c r="J1854" i="24"/>
  <c r="J1853" i="24"/>
  <c r="J1852" i="24"/>
  <c r="J1851" i="24"/>
  <c r="J1850" i="24"/>
  <c r="J1849" i="24"/>
  <c r="J1848" i="24"/>
  <c r="J1847" i="24"/>
  <c r="J1846" i="24"/>
  <c r="J1845" i="24"/>
  <c r="J1844" i="24"/>
  <c r="J1843" i="24"/>
  <c r="J1842" i="24"/>
  <c r="J1841" i="24"/>
  <c r="J1840" i="24"/>
  <c r="J1839" i="24"/>
  <c r="J1838" i="24"/>
  <c r="J1837" i="24"/>
  <c r="J1836" i="24"/>
  <c r="J1835" i="24"/>
  <c r="J1834" i="24"/>
  <c r="J1833" i="24"/>
  <c r="J1832" i="24"/>
  <c r="J1831" i="24"/>
  <c r="J1830" i="24"/>
  <c r="J1829" i="24"/>
  <c r="J1828" i="24"/>
  <c r="J1827" i="24"/>
  <c r="J1826" i="24"/>
  <c r="J1825" i="24"/>
  <c r="J1824" i="24"/>
  <c r="J1823" i="24"/>
  <c r="J1822" i="24"/>
  <c r="J1821" i="24"/>
  <c r="J1820" i="24"/>
  <c r="J1819" i="24"/>
  <c r="J1818" i="24"/>
  <c r="J1817" i="24"/>
  <c r="J1816" i="24"/>
  <c r="J1815" i="24"/>
  <c r="J1814" i="24"/>
  <c r="J1813" i="24"/>
  <c r="J1812" i="24"/>
  <c r="J1811" i="24"/>
  <c r="J1810" i="24"/>
  <c r="J1809" i="24"/>
  <c r="J1808" i="24"/>
  <c r="J1807" i="24"/>
  <c r="J1806" i="24"/>
  <c r="J1805" i="24"/>
  <c r="J1804" i="24"/>
  <c r="J1803" i="24"/>
  <c r="J1802" i="24"/>
  <c r="J1801" i="24"/>
  <c r="J1800" i="24"/>
  <c r="J1799" i="24"/>
  <c r="J1798" i="24"/>
  <c r="J1797" i="24"/>
  <c r="J1796" i="24"/>
  <c r="J1795" i="24"/>
  <c r="J1794" i="24"/>
  <c r="J1793" i="24"/>
  <c r="J1792" i="24"/>
  <c r="J1791" i="24"/>
  <c r="J1790" i="24"/>
  <c r="J1789" i="24"/>
  <c r="J1788" i="24"/>
  <c r="J1787" i="24"/>
  <c r="J1786" i="24"/>
  <c r="J1785" i="24"/>
  <c r="J1784" i="24"/>
  <c r="J1783" i="24"/>
  <c r="J1782" i="24"/>
  <c r="J1781" i="24"/>
  <c r="J1780" i="24"/>
  <c r="J1779" i="24"/>
  <c r="J1778" i="24"/>
  <c r="J1777" i="24"/>
  <c r="J1776" i="24"/>
  <c r="J1775" i="24"/>
  <c r="J1774" i="24"/>
  <c r="J1773" i="24"/>
  <c r="J1772" i="24"/>
  <c r="J1771" i="24"/>
  <c r="J1770" i="24"/>
  <c r="J1769" i="24"/>
  <c r="J1768" i="24"/>
  <c r="J1767" i="24"/>
  <c r="J1766" i="24"/>
  <c r="J1765" i="24"/>
  <c r="J1764" i="24"/>
  <c r="J1763" i="24"/>
  <c r="J1762" i="24"/>
  <c r="J1761" i="24"/>
  <c r="J1760" i="24"/>
  <c r="J1759" i="24"/>
  <c r="J1758" i="24"/>
  <c r="J1757" i="24"/>
  <c r="J1756" i="24"/>
  <c r="J1755" i="24"/>
  <c r="J1754" i="24"/>
  <c r="J1753" i="24"/>
  <c r="J1752" i="24"/>
  <c r="J1751" i="24"/>
  <c r="J1750" i="24"/>
  <c r="J1749" i="24"/>
  <c r="J1748" i="24"/>
  <c r="J1747" i="24"/>
  <c r="J1746" i="24"/>
  <c r="J1745" i="24"/>
  <c r="J1744" i="24"/>
  <c r="J1743" i="24"/>
  <c r="J1742" i="24"/>
  <c r="J1741" i="24"/>
  <c r="J1740" i="24"/>
  <c r="J1739" i="24"/>
  <c r="J1738" i="24"/>
  <c r="J1737" i="24"/>
  <c r="J1736" i="24"/>
  <c r="J1735" i="24"/>
  <c r="J1734" i="24"/>
  <c r="J1733" i="24"/>
  <c r="J1732" i="24"/>
  <c r="J1731" i="24"/>
  <c r="J1730" i="24"/>
  <c r="J1729" i="24"/>
  <c r="J1728" i="24"/>
  <c r="J1727" i="24"/>
  <c r="J1726" i="24"/>
  <c r="J1725" i="24"/>
  <c r="J1724" i="24"/>
  <c r="J1723" i="24"/>
  <c r="J1722" i="24"/>
  <c r="J1721" i="24"/>
  <c r="J1720" i="24"/>
  <c r="J1719" i="24"/>
  <c r="J1718" i="24"/>
  <c r="J1717" i="24"/>
  <c r="J1716" i="24"/>
  <c r="J1715" i="24"/>
  <c r="J1714" i="24"/>
  <c r="J1713" i="24"/>
  <c r="J1712" i="24"/>
  <c r="J1711" i="24"/>
  <c r="J1710" i="24"/>
  <c r="J1709" i="24"/>
  <c r="J1708" i="24"/>
  <c r="J1707" i="24"/>
  <c r="J1706" i="24"/>
  <c r="J1705" i="24"/>
  <c r="J1704" i="24"/>
  <c r="J1703" i="24"/>
  <c r="J1702" i="24"/>
  <c r="J1701" i="24"/>
  <c r="J1700" i="24"/>
  <c r="J1699" i="24"/>
  <c r="J1698" i="24"/>
  <c r="J1697" i="24"/>
  <c r="J1696" i="24"/>
  <c r="J1695" i="24"/>
  <c r="J1694" i="24"/>
  <c r="J1693" i="24"/>
  <c r="J1692" i="24"/>
  <c r="J1691" i="24"/>
  <c r="J1690" i="24"/>
  <c r="J1689" i="24"/>
  <c r="J1688" i="24"/>
  <c r="J1687" i="24"/>
  <c r="J1686" i="24"/>
  <c r="J1685" i="24"/>
  <c r="J1684" i="24"/>
  <c r="J1683" i="24"/>
  <c r="J1682" i="24"/>
  <c r="J1681" i="24"/>
  <c r="J1680" i="24"/>
  <c r="J1679" i="24"/>
  <c r="J1678" i="24"/>
  <c r="J1677" i="24"/>
  <c r="J1676" i="24"/>
  <c r="J1675" i="24"/>
  <c r="J1674" i="24"/>
  <c r="J1673" i="24"/>
  <c r="J1672" i="24"/>
  <c r="J1671" i="24"/>
  <c r="J1670" i="24"/>
  <c r="J1669" i="24"/>
  <c r="J1668" i="24"/>
  <c r="J1667" i="24"/>
  <c r="J1666" i="24"/>
  <c r="J1665" i="24"/>
  <c r="J1664" i="24"/>
  <c r="J1663" i="24"/>
  <c r="J1662" i="24"/>
  <c r="J1661" i="24"/>
  <c r="J1660" i="24"/>
  <c r="J1659" i="24"/>
  <c r="J1658" i="24"/>
  <c r="J1657" i="24"/>
  <c r="J1656" i="24"/>
  <c r="J1655" i="24"/>
  <c r="J1654" i="24"/>
  <c r="J1653" i="24"/>
  <c r="J1652" i="24"/>
  <c r="J1651" i="24"/>
  <c r="J1650" i="24"/>
  <c r="J1649" i="24"/>
  <c r="J1648" i="24"/>
  <c r="J1647" i="24"/>
  <c r="J1646" i="24"/>
  <c r="J1645" i="24"/>
  <c r="J1644" i="24"/>
  <c r="J1643" i="24"/>
  <c r="J1642" i="24"/>
  <c r="J1641" i="24"/>
  <c r="J1640" i="24"/>
  <c r="J1639" i="24"/>
  <c r="J1638" i="24"/>
  <c r="J1637" i="24"/>
  <c r="J1636" i="24"/>
  <c r="J1635" i="24"/>
  <c r="J1634" i="24"/>
  <c r="J1633" i="24"/>
  <c r="J1632" i="24"/>
  <c r="J1631" i="24"/>
  <c r="J1630" i="24"/>
  <c r="J1629" i="24"/>
  <c r="J1628" i="24"/>
  <c r="J1627" i="24"/>
  <c r="J1626" i="24"/>
  <c r="J1625" i="24"/>
  <c r="J1624" i="24"/>
  <c r="J1623" i="24"/>
  <c r="J1622" i="24"/>
  <c r="J1621" i="24"/>
  <c r="J1620" i="24"/>
  <c r="J1619" i="24"/>
  <c r="J1618" i="24"/>
  <c r="J1617" i="24"/>
  <c r="J1614" i="24"/>
  <c r="J1613" i="24"/>
  <c r="J1612" i="24"/>
  <c r="J1611" i="24"/>
  <c r="J1610" i="24"/>
  <c r="J1609" i="24"/>
  <c r="J1608" i="24"/>
  <c r="J1607" i="24"/>
  <c r="J1606" i="24"/>
  <c r="J1605" i="24"/>
  <c r="J1604" i="24"/>
  <c r="J1603" i="24"/>
  <c r="J1602" i="24"/>
  <c r="J1601" i="24"/>
  <c r="J1600" i="24"/>
  <c r="J1599" i="24"/>
  <c r="J1598" i="24"/>
  <c r="J1597" i="24"/>
  <c r="J1596" i="24"/>
  <c r="J1595" i="24"/>
  <c r="J1594" i="24"/>
  <c r="J1593" i="24"/>
  <c r="J1592" i="24"/>
  <c r="J1591" i="24"/>
  <c r="J1590" i="24"/>
  <c r="J1589" i="24"/>
  <c r="J1588" i="24"/>
  <c r="J1587" i="24"/>
  <c r="J1586" i="24"/>
  <c r="J1585" i="24"/>
  <c r="J1584" i="24"/>
  <c r="J1583" i="24"/>
  <c r="J1582" i="24"/>
  <c r="J1581" i="24"/>
  <c r="J1580" i="24"/>
  <c r="J1579" i="24"/>
  <c r="J1578" i="24"/>
  <c r="J1577" i="24"/>
  <c r="J1576" i="24"/>
  <c r="J1575" i="24"/>
  <c r="J1574" i="24"/>
  <c r="J1573" i="24"/>
  <c r="J1572" i="24"/>
  <c r="J1571" i="24"/>
  <c r="J1570" i="24"/>
  <c r="J1569" i="24"/>
  <c r="J1568" i="24"/>
  <c r="J1567" i="24"/>
  <c r="J1566" i="24"/>
  <c r="J1565" i="24"/>
  <c r="J1564" i="24"/>
  <c r="J1563" i="24"/>
  <c r="J1562" i="24"/>
  <c r="J1561" i="24"/>
  <c r="J1560" i="24"/>
  <c r="J1559" i="24"/>
  <c r="J1558" i="24"/>
  <c r="J1557" i="24"/>
  <c r="J1556" i="24"/>
  <c r="J1555" i="24"/>
  <c r="J1554" i="24"/>
  <c r="J1553" i="24"/>
  <c r="J1552" i="24"/>
  <c r="J1551" i="24"/>
  <c r="J1550" i="24"/>
  <c r="J1549" i="24"/>
  <c r="J1548" i="24"/>
  <c r="J1547" i="24"/>
  <c r="J1546" i="24"/>
  <c r="J1545" i="24"/>
  <c r="J1544" i="24"/>
  <c r="J1543" i="24"/>
  <c r="J1542" i="24"/>
  <c r="J1541" i="24"/>
  <c r="J1540" i="24"/>
  <c r="J1539" i="24"/>
  <c r="J1538" i="24"/>
  <c r="J1537" i="24"/>
  <c r="J1536" i="24"/>
  <c r="J1535" i="24"/>
  <c r="J1534" i="24"/>
  <c r="J1533" i="24"/>
  <c r="J1532" i="24"/>
  <c r="J1531" i="24"/>
  <c r="J1530" i="24"/>
  <c r="J1529" i="24"/>
  <c r="J1528" i="24"/>
  <c r="J1527" i="24"/>
  <c r="J1526" i="24"/>
  <c r="J1525" i="24"/>
  <c r="J1524" i="24"/>
  <c r="J1523" i="24"/>
  <c r="J1522" i="24"/>
  <c r="J1521" i="24"/>
  <c r="J1520" i="24"/>
  <c r="J1519" i="24"/>
  <c r="J1518" i="24"/>
  <c r="J1517" i="24"/>
  <c r="J1516" i="24"/>
  <c r="J1515" i="24"/>
  <c r="J1514" i="24"/>
  <c r="J1513" i="24"/>
  <c r="J1512" i="24"/>
  <c r="J1511" i="24"/>
  <c r="J1510" i="24"/>
  <c r="J1509" i="24"/>
  <c r="J1508" i="24"/>
  <c r="J1507" i="24"/>
  <c r="J1506" i="24"/>
  <c r="J1505" i="24"/>
  <c r="J1504" i="24"/>
  <c r="J1503" i="24"/>
  <c r="J1502" i="24"/>
  <c r="J1501" i="24"/>
  <c r="J1500" i="24"/>
  <c r="J1499" i="24"/>
  <c r="J1498" i="24"/>
  <c r="J1497" i="24"/>
  <c r="J1496" i="24"/>
  <c r="J1495" i="24"/>
  <c r="J1494" i="24"/>
  <c r="J1493" i="24"/>
  <c r="J1492" i="24"/>
  <c r="J1491" i="24"/>
  <c r="J1490" i="24"/>
  <c r="J1489" i="24"/>
  <c r="J1488" i="24"/>
  <c r="J1487" i="24"/>
  <c r="J1486" i="24"/>
  <c r="J1485" i="24"/>
  <c r="J1484" i="24"/>
  <c r="J1483" i="24"/>
  <c r="J1482" i="24"/>
  <c r="J1481" i="24"/>
  <c r="J1480" i="24"/>
  <c r="J1479" i="24"/>
  <c r="J1478" i="24"/>
  <c r="J1477" i="24"/>
  <c r="J1476" i="24"/>
  <c r="J1475" i="24"/>
  <c r="J1474" i="24"/>
  <c r="J1473" i="24"/>
  <c r="J1472" i="24"/>
  <c r="J1471" i="24"/>
  <c r="J1470" i="24"/>
  <c r="J1469" i="24"/>
  <c r="J1468" i="24"/>
  <c r="J1467" i="24"/>
  <c r="J1466" i="24"/>
  <c r="J1465" i="24"/>
  <c r="J1464" i="24"/>
  <c r="J1463" i="24"/>
  <c r="J1462" i="24"/>
  <c r="J1461" i="24"/>
  <c r="J1460" i="24"/>
  <c r="J1459" i="24"/>
  <c r="J1458" i="24"/>
  <c r="J1457" i="24"/>
  <c r="J1456" i="24"/>
  <c r="J1455" i="24"/>
  <c r="J1454" i="24"/>
  <c r="J1453" i="24"/>
  <c r="J1452" i="24"/>
  <c r="J1451" i="24"/>
  <c r="J1450" i="24"/>
  <c r="J1449" i="24"/>
  <c r="J1448" i="24"/>
  <c r="J1447" i="24"/>
  <c r="J1446" i="24"/>
  <c r="J1445" i="24"/>
  <c r="J1444" i="24"/>
  <c r="J1443" i="24"/>
  <c r="J1442" i="24"/>
  <c r="J1441" i="24"/>
  <c r="J1440" i="24"/>
  <c r="J1439" i="24"/>
  <c r="J1438" i="24"/>
  <c r="J1437" i="24"/>
  <c r="J1436" i="24"/>
  <c r="J1435" i="24"/>
  <c r="J1434" i="24"/>
  <c r="J1433" i="24"/>
  <c r="J1432" i="24"/>
  <c r="J1431" i="24"/>
  <c r="J1430" i="24"/>
  <c r="J1429" i="24"/>
  <c r="J1428" i="24"/>
  <c r="J1427" i="24"/>
  <c r="J1426" i="24"/>
  <c r="J1425" i="24"/>
  <c r="J1424" i="24"/>
  <c r="J1423" i="24"/>
  <c r="J1422" i="24"/>
  <c r="J1421" i="24"/>
  <c r="J1420" i="24"/>
  <c r="J1419" i="24"/>
  <c r="J1418" i="24"/>
  <c r="J1417" i="24"/>
  <c r="J1416" i="24"/>
  <c r="J1415" i="24"/>
  <c r="J1414" i="24"/>
  <c r="J1413" i="24"/>
  <c r="J1412" i="24"/>
  <c r="J1411" i="24"/>
  <c r="J1410" i="24"/>
  <c r="J1409" i="24"/>
  <c r="J1408" i="24"/>
  <c r="J1407" i="24"/>
  <c r="J1406" i="24"/>
  <c r="J1405" i="24"/>
  <c r="J1404" i="24"/>
  <c r="J1403" i="24"/>
  <c r="J1402" i="24"/>
  <c r="J1401" i="24"/>
  <c r="J1400" i="24"/>
  <c r="J1399" i="24"/>
  <c r="J1398" i="24"/>
  <c r="J1397" i="24"/>
  <c r="J1396" i="24"/>
  <c r="J1395" i="24"/>
  <c r="J1394" i="24"/>
  <c r="J1393" i="24"/>
  <c r="J1392" i="24"/>
  <c r="J1391" i="24"/>
  <c r="J1390" i="24"/>
  <c r="J1389" i="24"/>
  <c r="J1388" i="24"/>
  <c r="J1387" i="24"/>
  <c r="J1386" i="24"/>
  <c r="J1385" i="24"/>
  <c r="J1384" i="24"/>
  <c r="J1383" i="24"/>
  <c r="J1382" i="24"/>
  <c r="J1381" i="24"/>
  <c r="J1380" i="24"/>
  <c r="J1379" i="24"/>
  <c r="J1378" i="24"/>
  <c r="J1377" i="24"/>
  <c r="J1376" i="24"/>
  <c r="J1375" i="24"/>
  <c r="J1374" i="24"/>
  <c r="J1373" i="24"/>
  <c r="J1372" i="24"/>
  <c r="J1371" i="24"/>
  <c r="J1370" i="24"/>
  <c r="J1369" i="24"/>
  <c r="J1368" i="24"/>
  <c r="J1367" i="24"/>
  <c r="J1366" i="24"/>
  <c r="J1365" i="24"/>
  <c r="J1364" i="24"/>
  <c r="J1363" i="24"/>
  <c r="J1362" i="24"/>
  <c r="J1361" i="24"/>
  <c r="J1360" i="24"/>
  <c r="J1359" i="24"/>
  <c r="J1358" i="24"/>
  <c r="J1357" i="24"/>
  <c r="J1356" i="24"/>
  <c r="J1355" i="24"/>
  <c r="J1354" i="24"/>
  <c r="J1353" i="24"/>
  <c r="J1352" i="24"/>
  <c r="J1351" i="24"/>
  <c r="J1350" i="24"/>
  <c r="J1349" i="24"/>
  <c r="J1348" i="24"/>
  <c r="J1347" i="24"/>
  <c r="J1346" i="24"/>
  <c r="J1345" i="24"/>
  <c r="J1344" i="24"/>
  <c r="J1343" i="24"/>
  <c r="J1342" i="24"/>
  <c r="J1341" i="24"/>
  <c r="J1340" i="24"/>
  <c r="J1339" i="24"/>
  <c r="J1338" i="24"/>
  <c r="J1337" i="24"/>
  <c r="J1336" i="24"/>
  <c r="J1335" i="24"/>
  <c r="J1334" i="24"/>
  <c r="J1333" i="24"/>
  <c r="J1332" i="24"/>
  <c r="J1331" i="24"/>
  <c r="J1330" i="24"/>
  <c r="J1329" i="24"/>
  <c r="J1328" i="24"/>
  <c r="J1327" i="24"/>
  <c r="J1326" i="24"/>
  <c r="J1325" i="24"/>
  <c r="J1324" i="24"/>
  <c r="J1323" i="24"/>
  <c r="J1322" i="24"/>
  <c r="J1321" i="24"/>
  <c r="J1320" i="24"/>
  <c r="J1319" i="24"/>
  <c r="J1318" i="24"/>
  <c r="J1317" i="24"/>
  <c r="J1316" i="24"/>
  <c r="J1315" i="24"/>
  <c r="J1314" i="24"/>
  <c r="J1313" i="24"/>
  <c r="J1312" i="24"/>
  <c r="J1311" i="24"/>
  <c r="J1310" i="24"/>
  <c r="J1309" i="24"/>
  <c r="J1308" i="24"/>
  <c r="J1307" i="24"/>
  <c r="J1306" i="24"/>
  <c r="J1305" i="24"/>
  <c r="J1304" i="24"/>
  <c r="J1303" i="24"/>
  <c r="J1302" i="24"/>
  <c r="J1301" i="24"/>
  <c r="J1300" i="24"/>
  <c r="J1299" i="24"/>
  <c r="J1298" i="24"/>
  <c r="J1297" i="24"/>
  <c r="J1296" i="24"/>
  <c r="J1295" i="24"/>
  <c r="J1294" i="24"/>
  <c r="J1293" i="24"/>
  <c r="J1292" i="24"/>
  <c r="J1291" i="24"/>
  <c r="J1290" i="24"/>
  <c r="J1289" i="24"/>
  <c r="J1288" i="24"/>
  <c r="J1287" i="24"/>
  <c r="J1286" i="24"/>
  <c r="J1285" i="24"/>
  <c r="J1284" i="24"/>
  <c r="J1283" i="24"/>
  <c r="J1282" i="24"/>
  <c r="J1281" i="24"/>
  <c r="J1280" i="24"/>
  <c r="J1279" i="24"/>
  <c r="J1278" i="24"/>
  <c r="J1277" i="24"/>
  <c r="J1276" i="24"/>
  <c r="J1275" i="24"/>
  <c r="J1274" i="24"/>
  <c r="J1273" i="24"/>
  <c r="J1272" i="24"/>
  <c r="J1271" i="24"/>
  <c r="J1270" i="24"/>
  <c r="J1269" i="24"/>
  <c r="J1268" i="24"/>
  <c r="J1267" i="24"/>
  <c r="J1266" i="24"/>
  <c r="J1265" i="24"/>
  <c r="J1264" i="24"/>
  <c r="J1263" i="24"/>
  <c r="J1262" i="24"/>
  <c r="J1261" i="24"/>
  <c r="J1260" i="24"/>
  <c r="J1259" i="24"/>
  <c r="J1258" i="24"/>
  <c r="J1257" i="24"/>
  <c r="J1256" i="24"/>
  <c r="J1255" i="24"/>
  <c r="J1254" i="24"/>
  <c r="J1253" i="24"/>
  <c r="J1252" i="24"/>
  <c r="J1251" i="24"/>
  <c r="J1250" i="24"/>
  <c r="J1249" i="24"/>
  <c r="J1248" i="24"/>
  <c r="J1247" i="24"/>
  <c r="J1246" i="24"/>
  <c r="J1245" i="24"/>
  <c r="J1244" i="24"/>
  <c r="J1243" i="24"/>
  <c r="J1242" i="24"/>
  <c r="J1241" i="24"/>
  <c r="J1240" i="24"/>
  <c r="J1239" i="24"/>
  <c r="J1238" i="24"/>
  <c r="J1237" i="24"/>
  <c r="J1236" i="24"/>
  <c r="J1235" i="24"/>
  <c r="J1234" i="24"/>
  <c r="J1233" i="24"/>
  <c r="J1232" i="24"/>
  <c r="J1231" i="24"/>
  <c r="J1230" i="24"/>
  <c r="J1229" i="24"/>
  <c r="J1228" i="24"/>
  <c r="J1227" i="24"/>
  <c r="J1226" i="24"/>
  <c r="J1225" i="24"/>
  <c r="J1224" i="24"/>
  <c r="J1223" i="24"/>
  <c r="J1222" i="24"/>
  <c r="J1221" i="24"/>
  <c r="J1220" i="24"/>
  <c r="J1219" i="24"/>
  <c r="J1218" i="24"/>
  <c r="J1217" i="24"/>
  <c r="J1216" i="24"/>
  <c r="J1215" i="24"/>
  <c r="J1214" i="24"/>
  <c r="J1213" i="24"/>
  <c r="J1212" i="24"/>
  <c r="J1211" i="24"/>
  <c r="J1210" i="24"/>
  <c r="J1209" i="24"/>
  <c r="J1208" i="24"/>
  <c r="J1207" i="24"/>
  <c r="J1206" i="24"/>
  <c r="J1205" i="24"/>
  <c r="J1204" i="24"/>
  <c r="J1203" i="24"/>
  <c r="J1202" i="24"/>
  <c r="J1201" i="24"/>
  <c r="J1200" i="24"/>
  <c r="J1199" i="24"/>
  <c r="J1198" i="24"/>
  <c r="J1197" i="24"/>
  <c r="J1196" i="24"/>
  <c r="J1195" i="24"/>
  <c r="J1194" i="24"/>
  <c r="J1193" i="24"/>
  <c r="J1192" i="24"/>
  <c r="J1191" i="24"/>
  <c r="J1190" i="24"/>
  <c r="J1189" i="24"/>
  <c r="J1188" i="24"/>
  <c r="J1187" i="24"/>
  <c r="J1186" i="24"/>
  <c r="J1185" i="24"/>
  <c r="J1184" i="24"/>
  <c r="J1183" i="24"/>
  <c r="J1182" i="24"/>
  <c r="J1181" i="24"/>
  <c r="J1180" i="24"/>
  <c r="J1179" i="24"/>
  <c r="J1178" i="24"/>
  <c r="J1177" i="24"/>
  <c r="J1176" i="24"/>
  <c r="J1175" i="24"/>
  <c r="J1174" i="24"/>
  <c r="J1173" i="24"/>
  <c r="J1172" i="24"/>
  <c r="J1171" i="24"/>
  <c r="J1170" i="24"/>
  <c r="J1169" i="24"/>
  <c r="J1168" i="24"/>
  <c r="J1167" i="24"/>
  <c r="J1166" i="24"/>
  <c r="J1165" i="24"/>
  <c r="J1164" i="24"/>
  <c r="J1163" i="24"/>
  <c r="J1162" i="24"/>
  <c r="J1161" i="24"/>
  <c r="J1160" i="24"/>
  <c r="J1159" i="24"/>
  <c r="J1158" i="24"/>
  <c r="J1157" i="24"/>
  <c r="J1156" i="24"/>
  <c r="J1155" i="24"/>
  <c r="J1154" i="24"/>
  <c r="J1153" i="24"/>
  <c r="J1152" i="24"/>
  <c r="J1151" i="24"/>
  <c r="J1150" i="24"/>
  <c r="J1149" i="24"/>
  <c r="J1148" i="24"/>
  <c r="J1147" i="24"/>
  <c r="J1146" i="24"/>
  <c r="J1145" i="24"/>
  <c r="J1144" i="24"/>
  <c r="J1143" i="24"/>
  <c r="J1142" i="24"/>
  <c r="J1141" i="24"/>
  <c r="J1140" i="24"/>
  <c r="J1139" i="24"/>
  <c r="J1138" i="24"/>
  <c r="J1137" i="24"/>
  <c r="J1136" i="24"/>
  <c r="J1135" i="24"/>
  <c r="J1134" i="24"/>
  <c r="J1133" i="24"/>
  <c r="J1132" i="24"/>
  <c r="J1131" i="24"/>
  <c r="J1130" i="24"/>
  <c r="J1129" i="24"/>
  <c r="J1128" i="24"/>
  <c r="J1127" i="24"/>
  <c r="J1126" i="24"/>
  <c r="J1125" i="24"/>
  <c r="J1124" i="24"/>
  <c r="J1123" i="24"/>
  <c r="J1122" i="24"/>
  <c r="J1121" i="24"/>
  <c r="J1120" i="24"/>
  <c r="J1119" i="24"/>
  <c r="J1118" i="24"/>
  <c r="J1117" i="24"/>
  <c r="J1116" i="24"/>
  <c r="J1115" i="24"/>
  <c r="J1114" i="24"/>
  <c r="J1113" i="24"/>
  <c r="J1112" i="24"/>
  <c r="J1111" i="24"/>
  <c r="J1110" i="24"/>
  <c r="J1109" i="24"/>
  <c r="J1108" i="24"/>
  <c r="J1107" i="24"/>
  <c r="J1106" i="24"/>
  <c r="J1105" i="24"/>
  <c r="J1104" i="24"/>
  <c r="J1103" i="24"/>
  <c r="J1102" i="24"/>
  <c r="J1101" i="24"/>
  <c r="J1100" i="24"/>
  <c r="J1099" i="24"/>
  <c r="J1098" i="24"/>
  <c r="J1097" i="24"/>
  <c r="J1096" i="24"/>
  <c r="J1095" i="24"/>
  <c r="J1094" i="24"/>
  <c r="J1093" i="24"/>
  <c r="J1092" i="24"/>
  <c r="J1091" i="24"/>
  <c r="J1090" i="24"/>
  <c r="J1089" i="24"/>
  <c r="J1088" i="24"/>
  <c r="J1087" i="24"/>
  <c r="J1086" i="24"/>
  <c r="J1085" i="24"/>
  <c r="J1084" i="24"/>
  <c r="J1083" i="24"/>
  <c r="J1082" i="24"/>
  <c r="J1081" i="24"/>
  <c r="J1080" i="24"/>
  <c r="J1079" i="24"/>
  <c r="J1078" i="24"/>
  <c r="J1077" i="24"/>
  <c r="J1076" i="24"/>
  <c r="J1075" i="24"/>
  <c r="J1074" i="24"/>
  <c r="J1073" i="24"/>
  <c r="J1072" i="24"/>
  <c r="J1071" i="24"/>
  <c r="J1070" i="24"/>
  <c r="J1069" i="24"/>
  <c r="J1068" i="24"/>
  <c r="J1067" i="24"/>
  <c r="J1066" i="24"/>
  <c r="J1065" i="24"/>
  <c r="J1064" i="24"/>
  <c r="J1063" i="24"/>
  <c r="J1062" i="24"/>
  <c r="J1061" i="24"/>
  <c r="J1060" i="24"/>
  <c r="J1059" i="24"/>
  <c r="J1058" i="24"/>
  <c r="J1057" i="24"/>
  <c r="J1056" i="24"/>
  <c r="J1055" i="24"/>
  <c r="J1054" i="24"/>
  <c r="J1053" i="24"/>
  <c r="J1052" i="24"/>
  <c r="J1051" i="24"/>
  <c r="J1050" i="24"/>
  <c r="J1049" i="24"/>
  <c r="J1048" i="24"/>
  <c r="J1047" i="24"/>
  <c r="J1046" i="24"/>
  <c r="J1045" i="24"/>
  <c r="J1044" i="24"/>
  <c r="J1043" i="24"/>
  <c r="J1042" i="24"/>
  <c r="J1041" i="24"/>
  <c r="J1040" i="24"/>
  <c r="J1039" i="24"/>
  <c r="J1038" i="24"/>
  <c r="J1037" i="24"/>
  <c r="J1036" i="24"/>
  <c r="J1035" i="24"/>
  <c r="J1034" i="24"/>
  <c r="J1033" i="24"/>
  <c r="J1032" i="24"/>
  <c r="J1031" i="24"/>
  <c r="J1030" i="24"/>
  <c r="J1029" i="24"/>
  <c r="J1028" i="24"/>
  <c r="J1027" i="24"/>
  <c r="J1026" i="24"/>
  <c r="J1025" i="24"/>
  <c r="J1024" i="24"/>
  <c r="J1023" i="24"/>
  <c r="J1022" i="24"/>
  <c r="J1021" i="24"/>
  <c r="J1020" i="24"/>
  <c r="J1019" i="24"/>
  <c r="J1018" i="24"/>
  <c r="J1017" i="24"/>
  <c r="J1016" i="24"/>
  <c r="J1015" i="24"/>
  <c r="J1014" i="24"/>
  <c r="J1013" i="24"/>
  <c r="J1012" i="24"/>
  <c r="J1011" i="24"/>
  <c r="J1010" i="24"/>
  <c r="J1009" i="24"/>
  <c r="J1008" i="24"/>
  <c r="J1007" i="24"/>
  <c r="J1006" i="24"/>
  <c r="J1005" i="24"/>
  <c r="J1004" i="24"/>
  <c r="J1003" i="24"/>
  <c r="J1002" i="24"/>
  <c r="J1001" i="24"/>
  <c r="J1000" i="24"/>
  <c r="J999" i="24"/>
  <c r="J998" i="24"/>
  <c r="J997" i="24"/>
  <c r="J996" i="24"/>
  <c r="J995" i="24"/>
  <c r="J994" i="24"/>
  <c r="J993" i="24"/>
  <c r="J992" i="24"/>
  <c r="J991" i="24"/>
  <c r="J990" i="24"/>
  <c r="J989" i="24"/>
  <c r="J988" i="24"/>
  <c r="J987" i="24"/>
  <c r="J986" i="24"/>
  <c r="J985" i="24"/>
  <c r="J984" i="24"/>
  <c r="J983" i="24"/>
  <c r="J982" i="24"/>
  <c r="J981" i="24"/>
  <c r="J980" i="24"/>
  <c r="J979" i="24"/>
  <c r="J978" i="24"/>
  <c r="J977" i="24"/>
  <c r="J976" i="24"/>
  <c r="J975" i="24"/>
  <c r="J974" i="24"/>
  <c r="J973" i="24"/>
  <c r="J972" i="24"/>
  <c r="J971" i="24"/>
  <c r="J970" i="24"/>
  <c r="J969" i="24"/>
  <c r="J968" i="24"/>
  <c r="J967" i="24"/>
  <c r="J966" i="24"/>
  <c r="J965" i="24"/>
  <c r="J964" i="24"/>
  <c r="J963" i="24"/>
  <c r="J962" i="24"/>
  <c r="J961" i="24"/>
  <c r="J960" i="24"/>
  <c r="J959" i="24"/>
  <c r="J958" i="24"/>
  <c r="J957" i="24"/>
  <c r="J956" i="24"/>
  <c r="J955" i="24"/>
  <c r="J954" i="24"/>
  <c r="J953" i="24"/>
  <c r="J952" i="24"/>
  <c r="J951" i="24"/>
  <c r="J950" i="24"/>
  <c r="J949" i="24"/>
  <c r="J948" i="24"/>
  <c r="J947" i="24"/>
  <c r="J946" i="24"/>
  <c r="J945" i="24"/>
  <c r="J944" i="24"/>
  <c r="J943" i="24"/>
  <c r="J942" i="24"/>
  <c r="J941" i="24"/>
  <c r="J940" i="24"/>
  <c r="J939" i="24"/>
  <c r="J938" i="24"/>
  <c r="J937" i="24"/>
  <c r="J936" i="24"/>
  <c r="J935" i="24"/>
  <c r="J934" i="24"/>
  <c r="J933" i="24"/>
  <c r="J932" i="24"/>
  <c r="J931" i="24"/>
  <c r="J930" i="24"/>
  <c r="J929" i="24"/>
  <c r="J928" i="24"/>
  <c r="J927" i="24"/>
  <c r="J926" i="24"/>
  <c r="J925" i="24"/>
  <c r="J924" i="24"/>
  <c r="J923" i="24"/>
  <c r="J922" i="24"/>
  <c r="J921" i="24"/>
  <c r="J920" i="24"/>
  <c r="J919" i="24"/>
  <c r="J918" i="24"/>
  <c r="J917" i="24"/>
  <c r="J916" i="24"/>
  <c r="J915" i="24"/>
  <c r="J914" i="24"/>
  <c r="J913" i="24"/>
  <c r="J912" i="24"/>
  <c r="J911" i="24"/>
  <c r="J910" i="24"/>
  <c r="J909" i="24"/>
  <c r="J908" i="24"/>
  <c r="J907" i="24"/>
  <c r="J906" i="24"/>
  <c r="J905" i="24"/>
  <c r="J904" i="24"/>
  <c r="J903" i="24"/>
  <c r="J902" i="24"/>
  <c r="J901" i="24"/>
  <c r="J900" i="24"/>
  <c r="J899" i="24"/>
  <c r="J898" i="24"/>
  <c r="J897" i="24"/>
  <c r="J896" i="24"/>
  <c r="J895" i="24"/>
  <c r="J894" i="24"/>
  <c r="J893" i="24"/>
  <c r="J892" i="24"/>
  <c r="J891" i="24"/>
  <c r="J890" i="24"/>
  <c r="J889" i="24"/>
  <c r="J887" i="24"/>
  <c r="J886" i="24"/>
  <c r="J885" i="24"/>
  <c r="J884" i="24"/>
  <c r="J883" i="24"/>
  <c r="J882" i="24"/>
  <c r="J881" i="24"/>
  <c r="J880" i="24"/>
  <c r="J879" i="24"/>
  <c r="J878" i="24"/>
  <c r="J877" i="24"/>
  <c r="J876" i="24"/>
  <c r="J875" i="24"/>
  <c r="J874" i="24"/>
  <c r="J873" i="24"/>
  <c r="J872" i="24"/>
  <c r="J871" i="24"/>
  <c r="J870" i="24"/>
  <c r="J869" i="24"/>
  <c r="J868" i="24"/>
  <c r="J867" i="24"/>
  <c r="J866" i="24"/>
  <c r="J865" i="24"/>
  <c r="J864" i="24"/>
  <c r="J863" i="24"/>
  <c r="J862" i="24"/>
  <c r="J861" i="24"/>
  <c r="J860" i="24"/>
  <c r="J859" i="24"/>
  <c r="J858" i="24"/>
  <c r="J857" i="24"/>
  <c r="J856" i="24"/>
  <c r="J855" i="24"/>
  <c r="J854" i="24"/>
  <c r="J853" i="24"/>
  <c r="J852" i="24"/>
  <c r="J851" i="24"/>
  <c r="J850" i="24"/>
  <c r="J849" i="24"/>
  <c r="J848" i="24"/>
  <c r="J847" i="24"/>
  <c r="J846" i="24"/>
  <c r="J845" i="24"/>
  <c r="J844" i="24"/>
  <c r="J843" i="24"/>
  <c r="J842" i="24"/>
  <c r="J841" i="24"/>
  <c r="J840" i="24"/>
  <c r="J839" i="24"/>
  <c r="J838" i="24"/>
  <c r="J837" i="24"/>
  <c r="J836" i="24"/>
  <c r="J835" i="24"/>
  <c r="J834" i="24"/>
  <c r="J833" i="24"/>
  <c r="J832" i="24"/>
  <c r="J831" i="24"/>
  <c r="J830" i="24"/>
  <c r="J829" i="24"/>
  <c r="J828" i="24"/>
  <c r="J827" i="24"/>
  <c r="J826" i="24"/>
  <c r="J825" i="24"/>
  <c r="J824" i="24"/>
  <c r="J823" i="24"/>
  <c r="J822" i="24"/>
  <c r="J821" i="24"/>
  <c r="J820" i="24"/>
  <c r="J819" i="24"/>
  <c r="J818" i="24"/>
  <c r="J817" i="24"/>
  <c r="J816" i="24"/>
  <c r="J815" i="24"/>
  <c r="J814" i="24"/>
  <c r="J813" i="24"/>
  <c r="J812" i="24"/>
  <c r="J811" i="24"/>
  <c r="J810" i="24"/>
  <c r="J809" i="24"/>
  <c r="J808" i="24"/>
  <c r="J807" i="24"/>
  <c r="J806" i="24"/>
  <c r="J805" i="24"/>
  <c r="J804" i="24"/>
  <c r="J803" i="24"/>
  <c r="J802" i="24"/>
  <c r="J801" i="24"/>
  <c r="J800" i="24"/>
  <c r="J799" i="24"/>
  <c r="J798" i="24"/>
  <c r="J797" i="24"/>
  <c r="J796" i="24"/>
  <c r="J795" i="24"/>
  <c r="J794" i="24"/>
  <c r="J793" i="24"/>
  <c r="J792" i="24"/>
  <c r="J791" i="24"/>
  <c r="J790" i="24"/>
  <c r="J789" i="24"/>
  <c r="J788" i="24"/>
  <c r="J787" i="24"/>
  <c r="J786" i="24"/>
  <c r="J785" i="24"/>
  <c r="J784" i="24"/>
  <c r="J783" i="24"/>
  <c r="J782" i="24"/>
  <c r="J781" i="24"/>
  <c r="J780" i="24"/>
  <c r="J779" i="24"/>
  <c r="J778" i="24"/>
  <c r="J777" i="24"/>
  <c r="J776" i="24"/>
  <c r="J775" i="24"/>
  <c r="J774" i="24"/>
  <c r="J773" i="24"/>
  <c r="J772" i="24"/>
  <c r="J771" i="24"/>
  <c r="J770" i="24"/>
  <c r="J769" i="24"/>
  <c r="J768" i="24"/>
  <c r="J767" i="24"/>
  <c r="J766" i="24"/>
  <c r="J765" i="24"/>
  <c r="J764" i="24"/>
  <c r="J763" i="24"/>
  <c r="J762" i="24"/>
  <c r="J761" i="24"/>
  <c r="J760" i="24"/>
  <c r="J759" i="24"/>
  <c r="J758" i="24"/>
  <c r="J757" i="24"/>
  <c r="J756" i="24"/>
  <c r="J755" i="24"/>
  <c r="J754" i="24"/>
  <c r="J753" i="24"/>
  <c r="J752" i="24"/>
  <c r="J751" i="24"/>
  <c r="J750" i="24"/>
  <c r="J749" i="24"/>
  <c r="J748" i="24"/>
  <c r="J747" i="24"/>
  <c r="J746" i="24"/>
  <c r="J745" i="24"/>
  <c r="J744" i="24"/>
  <c r="J743" i="24"/>
  <c r="J742" i="24"/>
  <c r="J741" i="24"/>
  <c r="J740" i="24"/>
  <c r="J739" i="24"/>
  <c r="J738" i="24"/>
  <c r="J737" i="24"/>
  <c r="J736" i="24"/>
  <c r="J735" i="24"/>
  <c r="J734" i="24"/>
  <c r="J733" i="24"/>
  <c r="J732" i="24"/>
  <c r="J731" i="24"/>
  <c r="J730" i="24"/>
  <c r="J729" i="24"/>
  <c r="J728" i="24"/>
  <c r="J727" i="24"/>
  <c r="J726" i="24"/>
  <c r="J725" i="24"/>
  <c r="J724" i="24"/>
  <c r="J723" i="24"/>
  <c r="J722" i="24"/>
  <c r="J721" i="24"/>
  <c r="J720" i="24"/>
  <c r="J719" i="24"/>
  <c r="J718" i="24"/>
  <c r="J717" i="24"/>
  <c r="J716" i="24"/>
  <c r="J715" i="24"/>
  <c r="J714" i="24"/>
  <c r="J713" i="24"/>
  <c r="J712" i="24"/>
  <c r="J711" i="24"/>
  <c r="J710" i="24"/>
  <c r="J708" i="24"/>
  <c r="J707" i="24"/>
  <c r="J706" i="24"/>
  <c r="J705" i="24"/>
  <c r="J704" i="24"/>
  <c r="J703" i="24"/>
  <c r="J702" i="24"/>
  <c r="J701" i="24"/>
  <c r="J700" i="24"/>
  <c r="J699" i="24"/>
  <c r="J698" i="24"/>
  <c r="J696" i="24"/>
  <c r="J695" i="24"/>
  <c r="J694" i="24"/>
  <c r="J693" i="24"/>
  <c r="J692" i="24"/>
  <c r="J691" i="24"/>
  <c r="J689" i="24"/>
  <c r="J688" i="24"/>
  <c r="J687" i="24"/>
  <c r="J686" i="24"/>
  <c r="J685" i="24"/>
  <c r="J684" i="24"/>
  <c r="J683" i="24"/>
  <c r="J682" i="24"/>
  <c r="J681" i="24"/>
  <c r="J680" i="24"/>
  <c r="J679" i="24"/>
  <c r="J678" i="24"/>
  <c r="J677" i="24"/>
  <c r="J676" i="24"/>
  <c r="J675" i="24"/>
  <c r="J674" i="24"/>
  <c r="J673" i="24"/>
  <c r="J672" i="24"/>
  <c r="J670" i="24"/>
  <c r="J669" i="24"/>
  <c r="J668" i="24"/>
  <c r="J666" i="24"/>
  <c r="J665" i="24"/>
  <c r="J664" i="24"/>
  <c r="J663" i="24"/>
  <c r="J662" i="24"/>
  <c r="J661" i="24"/>
  <c r="J660" i="24"/>
  <c r="J659" i="24"/>
  <c r="J658" i="24"/>
  <c r="J657" i="24"/>
  <c r="J656" i="24"/>
  <c r="J655" i="24"/>
  <c r="J654" i="24"/>
  <c r="J653" i="24"/>
  <c r="J651" i="24"/>
  <c r="J650" i="24"/>
  <c r="J649" i="24"/>
  <c r="J648" i="24"/>
  <c r="J647" i="24"/>
  <c r="J646" i="24"/>
  <c r="J645" i="24"/>
  <c r="J644" i="24"/>
  <c r="J643" i="24"/>
  <c r="J642" i="24"/>
  <c r="J641" i="24"/>
  <c r="J640" i="24"/>
  <c r="J639" i="24"/>
  <c r="J638" i="24"/>
  <c r="J637" i="24"/>
  <c r="J636" i="24"/>
  <c r="J635" i="24"/>
  <c r="J634" i="24"/>
  <c r="J633" i="24"/>
  <c r="J632" i="24"/>
  <c r="J631" i="24"/>
  <c r="J630" i="24"/>
  <c r="J629" i="24"/>
  <c r="J628" i="24"/>
  <c r="J627" i="24"/>
  <c r="J626" i="24"/>
  <c r="J625" i="24"/>
  <c r="J624" i="24"/>
  <c r="J620" i="24"/>
  <c r="J619" i="24"/>
  <c r="J618" i="24"/>
  <c r="J617" i="24"/>
  <c r="J616" i="24"/>
  <c r="J615" i="24"/>
  <c r="J614" i="24"/>
  <c r="J613" i="24"/>
  <c r="J612" i="24"/>
  <c r="J611" i="24"/>
  <c r="J610" i="24"/>
  <c r="J609" i="24"/>
  <c r="J608" i="24"/>
  <c r="J607" i="24"/>
  <c r="J606" i="24"/>
  <c r="J605" i="24"/>
  <c r="J604" i="24"/>
  <c r="J603" i="24"/>
  <c r="J602" i="24"/>
  <c r="J601" i="24"/>
  <c r="J600" i="24"/>
  <c r="J599" i="24"/>
  <c r="J598" i="24"/>
  <c r="J597" i="24"/>
  <c r="J596" i="24"/>
  <c r="J595" i="24"/>
  <c r="J594" i="24"/>
  <c r="J593" i="24"/>
  <c r="J592" i="24"/>
  <c r="J591" i="24"/>
  <c r="J590" i="24"/>
  <c r="J589" i="24"/>
  <c r="J588" i="24"/>
  <c r="J587" i="24"/>
  <c r="J586" i="24"/>
  <c r="J585" i="24"/>
  <c r="J584" i="24"/>
  <c r="J583" i="24"/>
  <c r="J582" i="24"/>
  <c r="J581" i="24"/>
  <c r="J580" i="24"/>
  <c r="J579" i="24"/>
  <c r="J578" i="24"/>
  <c r="J577" i="24"/>
  <c r="J576" i="24"/>
  <c r="J575" i="24"/>
  <c r="J574" i="24"/>
  <c r="J573" i="24"/>
  <c r="J572" i="24"/>
  <c r="J571" i="24"/>
  <c r="J570" i="24"/>
  <c r="J569" i="24"/>
  <c r="J568" i="24"/>
  <c r="J567" i="24"/>
  <c r="J566" i="24"/>
  <c r="J565" i="24"/>
  <c r="J564" i="24"/>
  <c r="J563" i="24"/>
  <c r="J562" i="24"/>
  <c r="J561" i="24"/>
  <c r="J560" i="24"/>
  <c r="J559" i="24"/>
  <c r="J558" i="24"/>
  <c r="J557" i="24"/>
  <c r="J556" i="24"/>
  <c r="J555" i="24"/>
  <c r="J554" i="24"/>
  <c r="J553" i="24"/>
  <c r="J552" i="24"/>
  <c r="J551" i="24"/>
  <c r="J550" i="24"/>
  <c r="J549" i="24"/>
  <c r="J548" i="24"/>
  <c r="J547" i="24"/>
  <c r="J546" i="24"/>
  <c r="J545" i="24"/>
  <c r="J544" i="24"/>
  <c r="J543" i="24"/>
  <c r="J542" i="24"/>
  <c r="J541" i="24"/>
  <c r="J540" i="24"/>
  <c r="J539" i="24"/>
  <c r="J538" i="24"/>
  <c r="J537" i="24"/>
  <c r="J536" i="24"/>
  <c r="J535" i="24"/>
  <c r="J534" i="24"/>
  <c r="J533" i="24"/>
  <c r="J532" i="24"/>
  <c r="J531" i="24"/>
  <c r="J530" i="24"/>
  <c r="J529" i="24"/>
  <c r="J528" i="24"/>
  <c r="J527" i="24"/>
  <c r="J526" i="24"/>
  <c r="J525" i="24"/>
  <c r="J524" i="24"/>
  <c r="J523" i="24"/>
  <c r="J522" i="24"/>
  <c r="J521" i="24"/>
  <c r="J520" i="24"/>
  <c r="J519" i="24"/>
  <c r="J518" i="24"/>
  <c r="J517" i="24"/>
  <c r="J516" i="24"/>
  <c r="J515" i="24"/>
  <c r="J514" i="24"/>
  <c r="J513" i="24"/>
  <c r="J512" i="24"/>
  <c r="J511" i="24"/>
  <c r="J510" i="24"/>
  <c r="J509" i="24"/>
  <c r="J508" i="24"/>
  <c r="J507" i="24"/>
  <c r="J506" i="24"/>
  <c r="J505" i="24"/>
  <c r="J504" i="24"/>
  <c r="J503" i="24"/>
  <c r="J502" i="24"/>
  <c r="J501" i="24"/>
  <c r="J500" i="24"/>
  <c r="J499" i="24"/>
  <c r="J498" i="24"/>
  <c r="J497" i="24"/>
  <c r="J496" i="24"/>
  <c r="J495" i="24"/>
  <c r="J494" i="24"/>
  <c r="J493" i="24"/>
  <c r="J492" i="24"/>
  <c r="J491" i="24"/>
  <c r="J490" i="24"/>
  <c r="J489" i="24"/>
  <c r="J488" i="24"/>
  <c r="J487" i="24"/>
  <c r="J486" i="24"/>
  <c r="J485" i="24"/>
  <c r="J484" i="24"/>
  <c r="J483" i="24"/>
  <c r="J482" i="24"/>
  <c r="J481" i="24"/>
  <c r="J480" i="24"/>
  <c r="J479" i="24"/>
  <c r="J478" i="24"/>
  <c r="J477" i="24"/>
  <c r="J476" i="24"/>
  <c r="J475" i="24"/>
  <c r="J474" i="24"/>
  <c r="J473" i="24"/>
  <c r="J472" i="24"/>
  <c r="J471" i="24"/>
  <c r="J470" i="24"/>
  <c r="J469" i="24"/>
  <c r="J468" i="24"/>
  <c r="J467" i="24"/>
  <c r="J466" i="24"/>
  <c r="J465" i="24"/>
  <c r="J464" i="24"/>
  <c r="J463" i="24"/>
  <c r="J462" i="24"/>
  <c r="J461" i="24"/>
  <c r="J460" i="24"/>
  <c r="J459" i="24"/>
  <c r="J458" i="24"/>
  <c r="J457" i="24"/>
  <c r="J456" i="24"/>
  <c r="J455" i="24"/>
  <c r="J454" i="24"/>
  <c r="J453" i="24"/>
  <c r="J452" i="24"/>
  <c r="J451" i="24"/>
  <c r="J450" i="24"/>
  <c r="J449" i="24"/>
  <c r="J448" i="24"/>
  <c r="J447" i="24"/>
  <c r="J446" i="24"/>
  <c r="J445" i="24"/>
  <c r="J444" i="24"/>
  <c r="J443" i="24"/>
  <c r="J442" i="24"/>
  <c r="J441" i="24"/>
  <c r="J440" i="24"/>
  <c r="J439" i="24"/>
  <c r="J437" i="24"/>
  <c r="J436" i="24"/>
  <c r="J435" i="24"/>
  <c r="J434" i="24"/>
  <c r="J433" i="24"/>
  <c r="J432" i="24"/>
  <c r="J431" i="24"/>
  <c r="J430" i="24"/>
  <c r="J429" i="24"/>
  <c r="J428" i="24"/>
  <c r="J426" i="24"/>
  <c r="J425" i="24"/>
  <c r="J424" i="24"/>
  <c r="J423" i="24"/>
  <c r="J422" i="24"/>
  <c r="J421" i="24"/>
  <c r="J420" i="24"/>
  <c r="J419" i="24"/>
  <c r="J418" i="24"/>
  <c r="J417" i="24"/>
  <c r="J416" i="24"/>
  <c r="J415" i="24"/>
  <c r="J414" i="24"/>
  <c r="J413" i="24"/>
  <c r="J412" i="24"/>
  <c r="J411" i="24"/>
  <c r="J410" i="24"/>
  <c r="J409" i="24"/>
  <c r="J408" i="24"/>
  <c r="J407" i="24"/>
  <c r="J406" i="24"/>
  <c r="J405" i="24"/>
  <c r="J404" i="24"/>
  <c r="J403" i="24"/>
  <c r="J402" i="24"/>
  <c r="J401" i="24"/>
  <c r="J400" i="24"/>
  <c r="J399" i="24"/>
  <c r="J398" i="24"/>
  <c r="J397" i="24"/>
  <c r="J396" i="24"/>
  <c r="J395" i="24"/>
  <c r="J394" i="24"/>
  <c r="J393" i="24"/>
  <c r="J392" i="24"/>
  <c r="J391" i="24"/>
  <c r="J390" i="24"/>
  <c r="J389" i="24"/>
  <c r="J388" i="24"/>
  <c r="J387" i="24"/>
  <c r="J386" i="24"/>
  <c r="J385" i="24"/>
  <c r="J384" i="24"/>
  <c r="J383" i="24"/>
  <c r="J382" i="24"/>
  <c r="J381" i="24"/>
  <c r="J380" i="24"/>
  <c r="J379" i="24"/>
  <c r="J378" i="24"/>
  <c r="J377" i="24"/>
  <c r="J376" i="24"/>
  <c r="J375" i="24"/>
  <c r="J374" i="24"/>
  <c r="J373" i="24"/>
  <c r="J372" i="24"/>
  <c r="J371" i="24"/>
  <c r="J370" i="24"/>
  <c r="J369" i="24"/>
  <c r="J368" i="24"/>
  <c r="J367" i="24"/>
  <c r="J366" i="24"/>
  <c r="J365" i="24"/>
  <c r="J364" i="24"/>
  <c r="J363" i="24"/>
  <c r="J362" i="24"/>
  <c r="J361" i="24"/>
  <c r="J360" i="24"/>
  <c r="J359" i="24"/>
  <c r="J358" i="24"/>
  <c r="J357" i="24"/>
  <c r="J356" i="24"/>
  <c r="J355" i="24"/>
  <c r="J354" i="24"/>
  <c r="J353" i="24"/>
  <c r="J352" i="24"/>
  <c r="J351" i="24"/>
  <c r="J350" i="24"/>
  <c r="J349" i="24"/>
  <c r="J348" i="24"/>
  <c r="J347" i="24"/>
  <c r="J346" i="24"/>
  <c r="J345" i="24"/>
  <c r="J344" i="24"/>
  <c r="J343" i="24"/>
  <c r="J342" i="24"/>
  <c r="J341" i="24"/>
  <c r="J340" i="24"/>
  <c r="J339" i="24"/>
  <c r="J338" i="24"/>
  <c r="J337" i="24"/>
  <c r="J336" i="24"/>
  <c r="J335" i="24"/>
  <c r="J334" i="24"/>
  <c r="J333" i="24"/>
  <c r="J332" i="24"/>
  <c r="J331" i="24"/>
  <c r="J330" i="24"/>
  <c r="J329" i="24"/>
  <c r="J328" i="24"/>
  <c r="J327" i="24"/>
  <c r="J326" i="24"/>
  <c r="J325" i="24"/>
  <c r="J324" i="24"/>
  <c r="J323" i="24"/>
  <c r="J322" i="24"/>
  <c r="J321" i="24"/>
  <c r="J320" i="24"/>
  <c r="J319" i="24"/>
  <c r="J318" i="24"/>
  <c r="J317" i="24"/>
  <c r="J316" i="24"/>
  <c r="J315" i="24"/>
  <c r="J314" i="24"/>
  <c r="J313" i="24"/>
  <c r="J312" i="24"/>
  <c r="J311" i="24"/>
  <c r="J310" i="24"/>
  <c r="J309" i="24"/>
  <c r="J308" i="24"/>
  <c r="J307" i="24"/>
  <c r="J306" i="24"/>
  <c r="J305" i="24"/>
  <c r="J304" i="24"/>
  <c r="J303" i="24"/>
  <c r="J302" i="24"/>
  <c r="J301" i="24"/>
  <c r="J300" i="24"/>
  <c r="J299" i="24"/>
  <c r="J298" i="24"/>
  <c r="J297" i="24"/>
  <c r="J296" i="24"/>
  <c r="J295" i="24"/>
  <c r="J294" i="24"/>
  <c r="J293" i="24"/>
  <c r="J292" i="24"/>
  <c r="J291" i="24"/>
  <c r="J290" i="24"/>
  <c r="J289" i="24"/>
  <c r="J288" i="24"/>
  <c r="J287" i="24"/>
  <c r="J286" i="24"/>
  <c r="J285" i="24"/>
  <c r="J284" i="24"/>
  <c r="J283" i="24"/>
  <c r="J282" i="24"/>
  <c r="J281" i="24"/>
  <c r="J280" i="24"/>
  <c r="J279" i="24"/>
  <c r="J278" i="24"/>
  <c r="J277" i="24"/>
  <c r="J276" i="24"/>
  <c r="J275" i="24"/>
  <c r="J274" i="24"/>
  <c r="J273" i="24"/>
  <c r="J272" i="24"/>
  <c r="J271" i="24"/>
  <c r="J270" i="24"/>
  <c r="J269" i="24"/>
  <c r="J268" i="24"/>
  <c r="J267" i="24"/>
  <c r="J266" i="24"/>
  <c r="J265" i="24"/>
  <c r="J264" i="24"/>
  <c r="J263" i="24"/>
  <c r="J262" i="24"/>
  <c r="J261" i="24"/>
  <c r="J260" i="24"/>
  <c r="J259" i="24"/>
  <c r="J258" i="24"/>
  <c r="J257" i="24"/>
  <c r="J256" i="24"/>
  <c r="J255" i="24"/>
  <c r="J254" i="24"/>
  <c r="J253" i="24"/>
  <c r="J252" i="24"/>
  <c r="J251" i="24"/>
  <c r="J250" i="24"/>
  <c r="J249" i="24"/>
  <c r="J248" i="24"/>
  <c r="J247" i="24"/>
  <c r="J246" i="24"/>
  <c r="J245" i="24"/>
  <c r="J244" i="24"/>
  <c r="J243" i="24"/>
  <c r="J242" i="24"/>
  <c r="J241" i="24"/>
  <c r="J240" i="24"/>
  <c r="J239" i="24"/>
  <c r="J238" i="24"/>
  <c r="J237" i="24"/>
  <c r="J236" i="24"/>
  <c r="J235" i="24"/>
  <c r="J234" i="24"/>
  <c r="J233" i="24"/>
  <c r="J232" i="24"/>
  <c r="J231" i="24"/>
  <c r="J230" i="24"/>
  <c r="J229" i="24"/>
  <c r="J228" i="24"/>
  <c r="J227" i="24"/>
  <c r="J226" i="24"/>
  <c r="J225" i="24"/>
  <c r="J224" i="24"/>
  <c r="J223" i="24"/>
  <c r="J222" i="24"/>
  <c r="J221" i="24"/>
  <c r="J220" i="24"/>
  <c r="J219" i="24"/>
  <c r="J218" i="24"/>
  <c r="J217" i="24"/>
  <c r="J216" i="24"/>
  <c r="J215" i="24"/>
  <c r="J214" i="24"/>
  <c r="J213" i="24"/>
  <c r="J212" i="24"/>
  <c r="J211" i="24"/>
  <c r="J210" i="24"/>
  <c r="J209" i="24"/>
  <c r="J208" i="24"/>
  <c r="J207" i="24"/>
  <c r="J206" i="24"/>
  <c r="J205" i="24"/>
  <c r="J204" i="24"/>
  <c r="J203" i="24"/>
  <c r="J202" i="24"/>
  <c r="J201" i="24"/>
  <c r="J200" i="24"/>
  <c r="J199" i="24"/>
  <c r="J198" i="24"/>
  <c r="J197" i="24"/>
  <c r="J196" i="24"/>
  <c r="J195" i="24"/>
  <c r="J194" i="24"/>
  <c r="J193" i="24"/>
  <c r="J192" i="24"/>
  <c r="J191" i="24"/>
  <c r="J190" i="24"/>
  <c r="J189" i="24"/>
  <c r="J188" i="24"/>
  <c r="J187" i="24"/>
  <c r="J186" i="24"/>
  <c r="J185" i="24"/>
  <c r="J184" i="24"/>
  <c r="J183" i="24"/>
  <c r="J182" i="24"/>
  <c r="J181" i="24"/>
  <c r="J180" i="24"/>
  <c r="J179" i="24"/>
  <c r="J178" i="24"/>
  <c r="J177" i="24"/>
  <c r="J176" i="24"/>
  <c r="J175" i="24"/>
  <c r="J174" i="24"/>
  <c r="J173" i="24"/>
  <c r="J172" i="24"/>
  <c r="J171" i="24"/>
  <c r="J170" i="24"/>
  <c r="J169" i="24"/>
  <c r="J168" i="24"/>
  <c r="J167" i="24"/>
  <c r="J166" i="24"/>
  <c r="J165" i="24"/>
  <c r="J164" i="24"/>
  <c r="J163" i="24"/>
  <c r="J162" i="24"/>
  <c r="J161" i="24"/>
  <c r="J160" i="24"/>
  <c r="J159" i="24"/>
  <c r="J158" i="24"/>
  <c r="J157" i="24"/>
  <c r="J156" i="24"/>
  <c r="J155" i="24"/>
  <c r="J154" i="24"/>
  <c r="J153" i="24"/>
  <c r="J152" i="24"/>
  <c r="J151" i="24"/>
  <c r="J150" i="24"/>
  <c r="J149" i="24"/>
  <c r="J148" i="24"/>
  <c r="J147" i="24"/>
  <c r="J146" i="24"/>
  <c r="J145" i="24"/>
  <c r="J144" i="24"/>
  <c r="J143" i="24"/>
  <c r="J142" i="24"/>
  <c r="J141" i="24"/>
  <c r="J140" i="24"/>
  <c r="J139" i="24"/>
  <c r="J138" i="24"/>
  <c r="J137" i="24"/>
  <c r="J136" i="24"/>
  <c r="J135" i="24"/>
  <c r="J134" i="24"/>
  <c r="J133" i="24"/>
  <c r="J132" i="24"/>
  <c r="J131" i="24"/>
  <c r="J130" i="24"/>
  <c r="J129" i="24"/>
  <c r="J128" i="24"/>
  <c r="J127" i="24"/>
  <c r="J126" i="24"/>
  <c r="J125" i="24"/>
  <c r="J124" i="24"/>
  <c r="J123" i="24"/>
  <c r="J122" i="24"/>
  <c r="J121" i="24"/>
  <c r="J120" i="24"/>
  <c r="J119" i="24"/>
  <c r="J118" i="24"/>
  <c r="J117" i="24"/>
  <c r="J116" i="24"/>
  <c r="J115" i="24"/>
  <c r="J114" i="24"/>
  <c r="J113" i="24"/>
  <c r="J112" i="24"/>
  <c r="J111" i="24"/>
  <c r="J110" i="24"/>
  <c r="J109" i="24"/>
  <c r="J107" i="24"/>
  <c r="J106" i="24"/>
  <c r="J105" i="24"/>
  <c r="J104" i="24"/>
  <c r="J103" i="24"/>
  <c r="J102" i="24"/>
  <c r="J101" i="24"/>
  <c r="J100" i="24"/>
  <c r="J99" i="24"/>
  <c r="J98" i="24"/>
  <c r="J97" i="24"/>
  <c r="J96" i="24"/>
  <c r="J95" i="24"/>
  <c r="J94" i="24"/>
  <c r="J93" i="24"/>
  <c r="J92" i="24"/>
  <c r="J91" i="24"/>
  <c r="J90" i="24"/>
  <c r="J89" i="24"/>
  <c r="J88" i="24"/>
  <c r="J87" i="24"/>
  <c r="J86" i="24"/>
  <c r="J85" i="24"/>
  <c r="J84" i="24"/>
  <c r="J83" i="24"/>
  <c r="J82" i="24"/>
  <c r="J81" i="24"/>
  <c r="J80" i="24"/>
  <c r="J79" i="24"/>
  <c r="J78" i="24"/>
  <c r="J77" i="24"/>
  <c r="J76" i="24"/>
  <c r="J75" i="24"/>
  <c r="J74" i="24"/>
  <c r="J73" i="24"/>
  <c r="J72" i="24"/>
  <c r="J71" i="24"/>
  <c r="J70" i="24"/>
  <c r="J69" i="24"/>
  <c r="J68" i="24"/>
  <c r="J67" i="24"/>
  <c r="J66" i="24"/>
  <c r="J65" i="24"/>
  <c r="J64" i="24"/>
  <c r="J63" i="24"/>
  <c r="J62" i="24"/>
  <c r="J61" i="24"/>
  <c r="J60" i="24"/>
  <c r="J59" i="24"/>
  <c r="J58" i="24"/>
  <c r="J57" i="24"/>
  <c r="J56" i="24"/>
  <c r="J55" i="24"/>
  <c r="J54" i="24"/>
  <c r="J53" i="24"/>
  <c r="J52" i="24"/>
  <c r="J51" i="24"/>
  <c r="J50" i="24"/>
  <c r="J49" i="24"/>
  <c r="J48" i="24"/>
  <c r="J47" i="24"/>
  <c r="J46" i="24"/>
  <c r="J45" i="24"/>
  <c r="J44" i="24"/>
  <c r="J43" i="24"/>
  <c r="J42" i="24"/>
  <c r="J41" i="24"/>
  <c r="J40" i="24"/>
  <c r="J39" i="24"/>
  <c r="J38" i="24"/>
  <c r="J37" i="24"/>
  <c r="J36" i="24"/>
  <c r="J35" i="24"/>
  <c r="J34" i="24"/>
  <c r="J33" i="24"/>
  <c r="J32" i="24"/>
  <c r="J31" i="24"/>
  <c r="J30" i="24"/>
  <c r="J29" i="24"/>
  <c r="J28" i="24"/>
  <c r="J27" i="24"/>
  <c r="J26" i="24"/>
  <c r="J25" i="24"/>
  <c r="J24" i="24"/>
  <c r="J23" i="24"/>
  <c r="J22" i="24"/>
  <c r="J21" i="24"/>
  <c r="J20" i="24"/>
  <c r="J19" i="24"/>
  <c r="J18" i="24"/>
  <c r="J17" i="24"/>
  <c r="J16" i="24"/>
  <c r="J15" i="24"/>
  <c r="J14" i="24"/>
  <c r="J13" i="24"/>
  <c r="J12" i="24"/>
  <c r="J11" i="24"/>
  <c r="J10" i="24"/>
  <c r="T10" i="23"/>
  <c r="T29" i="23" s="1"/>
  <c r="G1974" i="24"/>
  <c r="G1973" i="24"/>
  <c r="G1972" i="24"/>
  <c r="G1971" i="24"/>
  <c r="G1970" i="24"/>
  <c r="G1969" i="24"/>
  <c r="G1968" i="24"/>
  <c r="G1966" i="24"/>
  <c r="G1965" i="24"/>
  <c r="G1964" i="24"/>
  <c r="G1963" i="24"/>
  <c r="G1962" i="24"/>
  <c r="G1961" i="24"/>
  <c r="G1960" i="24"/>
  <c r="G1959" i="24"/>
  <c r="G1958" i="24"/>
  <c r="G1957" i="24"/>
  <c r="G1956" i="24"/>
  <c r="G1955" i="24"/>
  <c r="G1954" i="24"/>
  <c r="G1953" i="24"/>
  <c r="G1952" i="24"/>
  <c r="G1951" i="24"/>
  <c r="G1950" i="24"/>
  <c r="G1949" i="24"/>
  <c r="G1948" i="24"/>
  <c r="G1947" i="24"/>
  <c r="G1946" i="24"/>
  <c r="G1945" i="24"/>
  <c r="G1944" i="24"/>
  <c r="G1943" i="24"/>
  <c r="G1942" i="24"/>
  <c r="G1941" i="24"/>
  <c r="G1940" i="24"/>
  <c r="G1939" i="24"/>
  <c r="G1938" i="24"/>
  <c r="G1937" i="24"/>
  <c r="G1936" i="24"/>
  <c r="G1935" i="24"/>
  <c r="G1934" i="24"/>
  <c r="G1933" i="24"/>
  <c r="G1932" i="24"/>
  <c r="G1931" i="24"/>
  <c r="G1930" i="24"/>
  <c r="G1929" i="24"/>
  <c r="G1928" i="24"/>
  <c r="G1927" i="24"/>
  <c r="G1926" i="24"/>
  <c r="G1925" i="24"/>
  <c r="G1924" i="24"/>
  <c r="G1923" i="24"/>
  <c r="G1922" i="24"/>
  <c r="G1921" i="24"/>
  <c r="G1920" i="24"/>
  <c r="G1919" i="24"/>
  <c r="G1918" i="24"/>
  <c r="G1917" i="24"/>
  <c r="G1916" i="24"/>
  <c r="G1915" i="24"/>
  <c r="G1914" i="24"/>
  <c r="G1913" i="24"/>
  <c r="G1912" i="24"/>
  <c r="G1911" i="24"/>
  <c r="G1910" i="24"/>
  <c r="G1909" i="24"/>
  <c r="G1908" i="24"/>
  <c r="G1907" i="24"/>
  <c r="G1906" i="24"/>
  <c r="G1905" i="24"/>
  <c r="G1904" i="24"/>
  <c r="G1903" i="24"/>
  <c r="G1902" i="24"/>
  <c r="G1901" i="24"/>
  <c r="G1900" i="24"/>
  <c r="G1899" i="24"/>
  <c r="G1898" i="24"/>
  <c r="G1897" i="24"/>
  <c r="G1896" i="24"/>
  <c r="G1895" i="24"/>
  <c r="G1894" i="24"/>
  <c r="G1893" i="24"/>
  <c r="G1892" i="24"/>
  <c r="G1891" i="24"/>
  <c r="G1890" i="24"/>
  <c r="G1889" i="24"/>
  <c r="G1888" i="24"/>
  <c r="G1887" i="24"/>
  <c r="G1886" i="24"/>
  <c r="G1885" i="24"/>
  <c r="G1884" i="24"/>
  <c r="G1883" i="24"/>
  <c r="G1882" i="24"/>
  <c r="G1881" i="24"/>
  <c r="G1880" i="24"/>
  <c r="G1879" i="24"/>
  <c r="G1878" i="24"/>
  <c r="G1877" i="24"/>
  <c r="G1876" i="24"/>
  <c r="G1875" i="24"/>
  <c r="G1874" i="24"/>
  <c r="G1873" i="24"/>
  <c r="G1872" i="24"/>
  <c r="G1871" i="24"/>
  <c r="G1870" i="24"/>
  <c r="G1869" i="24"/>
  <c r="G1868" i="24"/>
  <c r="G1867" i="24"/>
  <c r="G1866" i="24"/>
  <c r="G1865" i="24"/>
  <c r="G1864" i="24"/>
  <c r="G1863" i="24"/>
  <c r="G1862" i="24"/>
  <c r="G1861" i="24"/>
  <c r="G1860" i="24"/>
  <c r="G1859" i="24"/>
  <c r="G1858" i="24"/>
  <c r="G1857" i="24"/>
  <c r="G1856" i="24"/>
  <c r="G1855" i="24"/>
  <c r="G1854" i="24"/>
  <c r="G1853" i="24"/>
  <c r="G1852" i="24"/>
  <c r="G1851" i="24"/>
  <c r="G1850" i="24"/>
  <c r="G1849" i="24"/>
  <c r="G1848" i="24"/>
  <c r="G1847" i="24"/>
  <c r="G1846" i="24"/>
  <c r="G1845" i="24"/>
  <c r="G1844" i="24"/>
  <c r="G1843" i="24"/>
  <c r="G1842" i="24"/>
  <c r="G1841" i="24"/>
  <c r="G1840" i="24"/>
  <c r="G1839" i="24"/>
  <c r="G1838" i="24"/>
  <c r="G1837" i="24"/>
  <c r="G1836" i="24"/>
  <c r="G1835" i="24"/>
  <c r="G1834" i="24"/>
  <c r="G1833" i="24"/>
  <c r="G1832" i="24"/>
  <c r="G1831" i="24"/>
  <c r="G1830" i="24"/>
  <c r="G1829" i="24"/>
  <c r="G1828" i="24"/>
  <c r="G1827" i="24"/>
  <c r="G1826" i="24"/>
  <c r="G1825" i="24"/>
  <c r="G1824" i="24"/>
  <c r="G1823" i="24"/>
  <c r="G1822" i="24"/>
  <c r="G1821" i="24"/>
  <c r="G1820" i="24"/>
  <c r="G1819" i="24"/>
  <c r="G1818" i="24"/>
  <c r="G1817" i="24"/>
  <c r="G1816" i="24"/>
  <c r="G1815" i="24"/>
  <c r="G1814" i="24"/>
  <c r="G1813" i="24"/>
  <c r="G1812" i="24"/>
  <c r="G1811" i="24"/>
  <c r="G1810" i="24"/>
  <c r="G1809" i="24"/>
  <c r="G1808" i="24"/>
  <c r="G1807" i="24"/>
  <c r="G1806" i="24"/>
  <c r="G1805" i="24"/>
  <c r="G1804" i="24"/>
  <c r="G1803" i="24"/>
  <c r="G1802" i="24"/>
  <c r="G1801" i="24"/>
  <c r="G1800" i="24"/>
  <c r="G1799" i="24"/>
  <c r="G1798" i="24"/>
  <c r="G1797" i="24"/>
  <c r="G1796" i="24"/>
  <c r="G1795" i="24"/>
  <c r="G1794" i="24"/>
  <c r="G1793" i="24"/>
  <c r="G1792" i="24"/>
  <c r="G1791" i="24"/>
  <c r="G1790" i="24"/>
  <c r="G1789" i="24"/>
  <c r="G1788" i="24"/>
  <c r="G1787" i="24"/>
  <c r="G1786" i="24"/>
  <c r="G1785" i="24"/>
  <c r="G1784" i="24"/>
  <c r="G1783" i="24"/>
  <c r="G1782" i="24"/>
  <c r="G1781" i="24"/>
  <c r="G1780" i="24"/>
  <c r="G1779" i="24"/>
  <c r="G1778" i="24"/>
  <c r="G1777" i="24"/>
  <c r="G1776" i="24"/>
  <c r="G1775" i="24"/>
  <c r="G1774" i="24"/>
  <c r="G1773" i="24"/>
  <c r="G1772" i="24"/>
  <c r="G1771" i="24"/>
  <c r="G1770" i="24"/>
  <c r="G1769" i="24"/>
  <c r="G1768" i="24"/>
  <c r="G1767" i="24"/>
  <c r="G1766" i="24"/>
  <c r="G1765" i="24"/>
  <c r="G1764" i="24"/>
  <c r="G1763" i="24"/>
  <c r="G1762" i="24"/>
  <c r="G1761" i="24"/>
  <c r="G1760" i="24"/>
  <c r="G1759" i="24"/>
  <c r="G1758" i="24"/>
  <c r="G1757" i="24"/>
  <c r="G1756" i="24"/>
  <c r="G1755" i="24"/>
  <c r="G1754" i="24"/>
  <c r="G1753" i="24"/>
  <c r="G1752" i="24"/>
  <c r="G1751" i="24"/>
  <c r="G1750" i="24"/>
  <c r="G1749" i="24"/>
  <c r="G1748" i="24"/>
  <c r="G1747" i="24"/>
  <c r="G1746" i="24"/>
  <c r="G1745" i="24"/>
  <c r="G1744" i="24"/>
  <c r="G1743" i="24"/>
  <c r="G1742" i="24"/>
  <c r="G1741" i="24"/>
  <c r="G1740" i="24"/>
  <c r="G1739" i="24"/>
  <c r="G1738" i="24"/>
  <c r="G1737" i="24"/>
  <c r="G1736" i="24"/>
  <c r="G1735" i="24"/>
  <c r="G1734" i="24"/>
  <c r="G1733" i="24"/>
  <c r="G1732" i="24"/>
  <c r="G1731" i="24"/>
  <c r="G1730" i="24"/>
  <c r="G1729" i="24"/>
  <c r="G1728" i="24"/>
  <c r="G1727" i="24"/>
  <c r="G1726" i="24"/>
  <c r="G1725" i="24"/>
  <c r="G1724" i="24"/>
  <c r="G1723" i="24"/>
  <c r="G1722" i="24"/>
  <c r="G1721" i="24"/>
  <c r="G1720" i="24"/>
  <c r="G1719" i="24"/>
  <c r="G1718" i="24"/>
  <c r="G1717" i="24"/>
  <c r="G1716" i="24"/>
  <c r="G1715" i="24"/>
  <c r="G1714" i="24"/>
  <c r="G1713" i="24"/>
  <c r="G1712" i="24"/>
  <c r="G1711" i="24"/>
  <c r="G1710" i="24"/>
  <c r="G1709" i="24"/>
  <c r="G1708" i="24"/>
  <c r="G1707" i="24"/>
  <c r="G1706" i="24"/>
  <c r="G1705" i="24"/>
  <c r="G1704" i="24"/>
  <c r="G1703" i="24"/>
  <c r="G1702" i="24"/>
  <c r="G1701" i="24"/>
  <c r="G1700" i="24"/>
  <c r="G1699" i="24"/>
  <c r="G1698" i="24"/>
  <c r="G1697" i="24"/>
  <c r="G1696" i="24"/>
  <c r="G1695" i="24"/>
  <c r="G1694" i="24"/>
  <c r="G1693" i="24"/>
  <c r="G1692" i="24"/>
  <c r="G1691" i="24"/>
  <c r="G1690" i="24"/>
  <c r="G1689" i="24"/>
  <c r="G1688" i="24"/>
  <c r="G1687" i="24"/>
  <c r="G1686" i="24"/>
  <c r="G1685" i="24"/>
  <c r="G1684" i="24"/>
  <c r="G1683" i="24"/>
  <c r="G1682" i="24"/>
  <c r="G1681" i="24"/>
  <c r="G1680" i="24"/>
  <c r="G1679" i="24"/>
  <c r="G1678" i="24"/>
  <c r="G1677" i="24"/>
  <c r="G1676" i="24"/>
  <c r="G1675" i="24"/>
  <c r="G1674" i="24"/>
  <c r="G1673" i="24"/>
  <c r="G1672" i="24"/>
  <c r="G1671" i="24"/>
  <c r="G1670" i="24"/>
  <c r="G1669" i="24"/>
  <c r="G1668" i="24"/>
  <c r="G1667" i="24"/>
  <c r="G1666" i="24"/>
  <c r="G1665" i="24"/>
  <c r="G1664" i="24"/>
  <c r="G1663" i="24"/>
  <c r="G1662" i="24"/>
  <c r="G1661" i="24"/>
  <c r="G1660" i="24"/>
  <c r="G1659" i="24"/>
  <c r="G1658" i="24"/>
  <c r="G1657" i="24"/>
  <c r="G1656" i="24"/>
  <c r="G1655" i="24"/>
  <c r="G1654" i="24"/>
  <c r="G1653" i="24"/>
  <c r="G1652" i="24"/>
  <c r="G1651" i="24"/>
  <c r="G1650" i="24"/>
  <c r="G1649" i="24"/>
  <c r="G1648" i="24"/>
  <c r="G1647" i="24"/>
  <c r="G1646" i="24"/>
  <c r="G1645" i="24"/>
  <c r="G1644" i="24"/>
  <c r="G1643" i="24"/>
  <c r="G1642" i="24"/>
  <c r="G1641" i="24"/>
  <c r="G1640" i="24"/>
  <c r="G1639" i="24"/>
  <c r="G1638" i="24"/>
  <c r="G1637" i="24"/>
  <c r="G1636" i="24"/>
  <c r="G1635" i="24"/>
  <c r="G1634" i="24"/>
  <c r="G1633" i="24"/>
  <c r="G1632" i="24"/>
  <c r="G1631" i="24"/>
  <c r="G1630" i="24"/>
  <c r="G1629" i="24"/>
  <c r="G1628" i="24"/>
  <c r="G1627" i="24"/>
  <c r="G1626" i="24"/>
  <c r="G1625" i="24"/>
  <c r="G1624" i="24"/>
  <c r="G1623" i="24"/>
  <c r="G1622" i="24"/>
  <c r="G1621" i="24"/>
  <c r="G1620" i="24"/>
  <c r="G1619" i="24"/>
  <c r="G1618" i="24"/>
  <c r="G1617" i="24"/>
  <c r="G1616" i="24"/>
  <c r="G1615" i="24"/>
  <c r="G1614" i="24"/>
  <c r="G1613" i="24"/>
  <c r="G1612" i="24"/>
  <c r="G1611" i="24"/>
  <c r="G1610" i="24"/>
  <c r="G1609" i="24"/>
  <c r="G1608" i="24"/>
  <c r="G1607" i="24"/>
  <c r="G1606" i="24"/>
  <c r="G1605" i="24"/>
  <c r="G1604" i="24"/>
  <c r="G1603" i="24"/>
  <c r="G1602" i="24"/>
  <c r="G1601" i="24"/>
  <c r="G1600" i="24"/>
  <c r="G1599" i="24"/>
  <c r="G1598" i="24"/>
  <c r="G1597" i="24"/>
  <c r="G1596" i="24"/>
  <c r="G1595" i="24"/>
  <c r="G1594" i="24"/>
  <c r="G1593" i="24"/>
  <c r="G1592" i="24"/>
  <c r="G1591" i="24"/>
  <c r="G1590" i="24"/>
  <c r="G1589" i="24"/>
  <c r="G1588" i="24"/>
  <c r="G1587" i="24"/>
  <c r="G1586" i="24"/>
  <c r="G1585" i="24"/>
  <c r="G1584" i="24"/>
  <c r="G1583" i="24"/>
  <c r="G1582" i="24"/>
  <c r="G1581" i="24"/>
  <c r="G1580" i="24"/>
  <c r="G1579" i="24"/>
  <c r="G1578" i="24"/>
  <c r="G1577" i="24"/>
  <c r="G1576" i="24"/>
  <c r="G1575" i="24"/>
  <c r="G1574" i="24"/>
  <c r="G1573" i="24"/>
  <c r="G1572" i="24"/>
  <c r="G1571" i="24"/>
  <c r="G1570" i="24"/>
  <c r="G1569" i="24"/>
  <c r="G1568" i="24"/>
  <c r="G1567" i="24"/>
  <c r="G1566" i="24"/>
  <c r="G1565" i="24"/>
  <c r="G1564" i="24"/>
  <c r="G1563" i="24"/>
  <c r="G1562" i="24"/>
  <c r="G1561" i="24"/>
  <c r="G1560" i="24"/>
  <c r="G1559" i="24"/>
  <c r="G1558" i="24"/>
  <c r="G1557" i="24"/>
  <c r="G1556" i="24"/>
  <c r="G1555" i="24"/>
  <c r="G1554" i="24"/>
  <c r="G1553" i="24"/>
  <c r="G1552" i="24"/>
  <c r="G1551" i="24"/>
  <c r="G1550" i="24"/>
  <c r="G1549" i="24"/>
  <c r="G1548" i="24"/>
  <c r="G1547" i="24"/>
  <c r="G1546" i="24"/>
  <c r="G1545" i="24"/>
  <c r="G1544" i="24"/>
  <c r="G1543" i="24"/>
  <c r="G1542" i="24"/>
  <c r="G1541" i="24"/>
  <c r="G1540" i="24"/>
  <c r="G1539" i="24"/>
  <c r="G1538" i="24"/>
  <c r="G1537" i="24"/>
  <c r="G1536" i="24"/>
  <c r="G1535" i="24"/>
  <c r="G1534" i="24"/>
  <c r="G1533" i="24"/>
  <c r="G1532" i="24"/>
  <c r="G1531" i="24"/>
  <c r="G1530" i="24"/>
  <c r="G1529" i="24"/>
  <c r="G1528" i="24"/>
  <c r="G1526" i="24"/>
  <c r="G1525" i="24"/>
  <c r="G1524" i="24"/>
  <c r="G1523" i="24"/>
  <c r="G1522" i="24"/>
  <c r="G1521" i="24"/>
  <c r="G1520" i="24"/>
  <c r="G1519" i="24"/>
  <c r="G1518" i="24"/>
  <c r="G1517" i="24"/>
  <c r="G1516" i="24"/>
  <c r="G1515" i="24"/>
  <c r="G1514" i="24"/>
  <c r="G1513" i="24"/>
  <c r="G1512" i="24"/>
  <c r="G1511" i="24"/>
  <c r="G1510" i="24"/>
  <c r="G1509" i="24"/>
  <c r="G1508" i="24"/>
  <c r="G1507" i="24"/>
  <c r="G1506" i="24"/>
  <c r="G1505" i="24"/>
  <c r="G1504" i="24"/>
  <c r="G1503" i="24"/>
  <c r="G1502" i="24"/>
  <c r="G1501" i="24"/>
  <c r="G1500" i="24"/>
  <c r="G1499" i="24"/>
  <c r="G1498" i="24"/>
  <c r="G1497" i="24"/>
  <c r="G1496" i="24"/>
  <c r="G1495" i="24"/>
  <c r="G1494" i="24"/>
  <c r="G1493" i="24"/>
  <c r="G1492" i="24"/>
  <c r="G1491" i="24"/>
  <c r="G1490" i="24"/>
  <c r="G1489" i="24"/>
  <c r="G1488" i="24"/>
  <c r="G1487" i="24"/>
  <c r="G1486" i="24"/>
  <c r="G1485" i="24"/>
  <c r="G1484" i="24"/>
  <c r="G1483" i="24"/>
  <c r="G1482" i="24"/>
  <c r="G1481" i="24"/>
  <c r="G1480" i="24"/>
  <c r="G1479" i="24"/>
  <c r="G1478" i="24"/>
  <c r="G1477" i="24"/>
  <c r="G1476" i="24"/>
  <c r="G1475" i="24"/>
  <c r="G1474" i="24"/>
  <c r="G1473" i="24"/>
  <c r="G1472" i="24"/>
  <c r="G1471" i="24"/>
  <c r="G1470" i="24"/>
  <c r="G1469" i="24"/>
  <c r="G1468" i="24"/>
  <c r="G1467" i="24"/>
  <c r="G1466" i="24"/>
  <c r="G1465" i="24"/>
  <c r="G1464" i="24"/>
  <c r="G1463" i="24"/>
  <c r="G1462" i="24"/>
  <c r="G1461" i="24"/>
  <c r="G1460" i="24"/>
  <c r="G1459" i="24"/>
  <c r="G1458" i="24"/>
  <c r="G1457" i="24"/>
  <c r="G1456" i="24"/>
  <c r="G1455" i="24"/>
  <c r="G1454" i="24"/>
  <c r="G1453" i="24"/>
  <c r="G1452" i="24"/>
  <c r="G1451" i="24"/>
  <c r="G1450" i="24"/>
  <c r="G1449" i="24"/>
  <c r="G1448" i="24"/>
  <c r="G1447" i="24"/>
  <c r="G1446" i="24"/>
  <c r="G1445" i="24"/>
  <c r="G1444" i="24"/>
  <c r="G1443" i="24"/>
  <c r="G1442" i="24"/>
  <c r="G1441" i="24"/>
  <c r="G1440" i="24"/>
  <c r="G1439" i="24"/>
  <c r="G1438" i="24"/>
  <c r="G1437" i="24"/>
  <c r="G1436" i="24"/>
  <c r="G1435" i="24"/>
  <c r="G1434" i="24"/>
  <c r="G1433" i="24"/>
  <c r="G1432" i="24"/>
  <c r="G1431" i="24"/>
  <c r="G1430" i="24"/>
  <c r="G1429" i="24"/>
  <c r="G1428" i="24"/>
  <c r="G1427" i="24"/>
  <c r="G1426" i="24"/>
  <c r="G1425" i="24"/>
  <c r="G1424" i="24"/>
  <c r="G1423" i="24"/>
  <c r="G1422" i="24"/>
  <c r="G1421" i="24"/>
  <c r="G1420" i="24"/>
  <c r="G1419" i="24"/>
  <c r="G1418" i="24"/>
  <c r="G1417" i="24"/>
  <c r="G1416" i="24"/>
  <c r="G1415" i="24"/>
  <c r="G1414" i="24"/>
  <c r="G1413" i="24"/>
  <c r="G1412" i="24"/>
  <c r="G1411" i="24"/>
  <c r="G1410" i="24"/>
  <c r="G1409" i="24"/>
  <c r="G1408" i="24"/>
  <c r="G1407" i="24"/>
  <c r="G1406" i="24"/>
  <c r="G1405" i="24"/>
  <c r="G1404" i="24"/>
  <c r="G1403" i="24"/>
  <c r="G1402" i="24"/>
  <c r="G1401" i="24"/>
  <c r="G1400" i="24"/>
  <c r="G1399" i="24"/>
  <c r="G1398" i="24"/>
  <c r="G1397" i="24"/>
  <c r="G1396" i="24"/>
  <c r="G1395" i="24"/>
  <c r="G1394" i="24"/>
  <c r="G1393" i="24"/>
  <c r="G1392" i="24"/>
  <c r="G1391" i="24"/>
  <c r="G1390" i="24"/>
  <c r="G1389" i="24"/>
  <c r="G1388" i="24"/>
  <c r="G1387" i="24"/>
  <c r="G1386" i="24"/>
  <c r="G1385" i="24"/>
  <c r="G1384" i="24"/>
  <c r="G1383" i="24"/>
  <c r="G1382" i="24"/>
  <c r="G1381" i="24"/>
  <c r="G1380" i="24"/>
  <c r="G1379" i="24"/>
  <c r="G1378" i="24"/>
  <c r="G1377" i="24"/>
  <c r="G1376" i="24"/>
  <c r="G1375" i="24"/>
  <c r="G1374" i="24"/>
  <c r="G1373" i="24"/>
  <c r="G1372" i="24"/>
  <c r="G1371" i="24"/>
  <c r="G1370" i="24"/>
  <c r="G1369" i="24"/>
  <c r="G1368" i="24"/>
  <c r="G1367" i="24"/>
  <c r="G1366" i="24"/>
  <c r="G1365" i="24"/>
  <c r="G1364" i="24"/>
  <c r="G1363" i="24"/>
  <c r="G1362" i="24"/>
  <c r="G1361" i="24"/>
  <c r="G1360" i="24"/>
  <c r="G1359" i="24"/>
  <c r="G1358" i="24"/>
  <c r="G1357" i="24"/>
  <c r="G1356" i="24"/>
  <c r="G1355" i="24"/>
  <c r="G1354" i="24"/>
  <c r="G1353" i="24"/>
  <c r="G1352" i="24"/>
  <c r="G1351" i="24"/>
  <c r="G1350" i="24"/>
  <c r="G1349" i="24"/>
  <c r="G1348" i="24"/>
  <c r="G1347" i="24"/>
  <c r="G1346" i="24"/>
  <c r="G1345" i="24"/>
  <c r="G1344" i="24"/>
  <c r="G1343" i="24"/>
  <c r="G1342" i="24"/>
  <c r="G1341" i="24"/>
  <c r="G1340" i="24"/>
  <c r="G1339" i="24"/>
  <c r="G1338" i="24"/>
  <c r="G1337" i="24"/>
  <c r="G1336" i="24"/>
  <c r="G1335" i="24"/>
  <c r="G1334" i="24"/>
  <c r="G1333" i="24"/>
  <c r="G1332" i="24"/>
  <c r="G1331" i="24"/>
  <c r="G1330" i="24"/>
  <c r="G1329" i="24"/>
  <c r="G1328" i="24"/>
  <c r="G1327" i="24"/>
  <c r="G1326" i="24"/>
  <c r="G1325" i="24"/>
  <c r="G1324" i="24"/>
  <c r="G1323" i="24"/>
  <c r="G1322" i="24"/>
  <c r="G1321" i="24"/>
  <c r="G1320" i="24"/>
  <c r="G1319" i="24"/>
  <c r="G1318" i="24"/>
  <c r="G1317" i="24"/>
  <c r="G1316" i="24"/>
  <c r="G1315" i="24"/>
  <c r="G1314" i="24"/>
  <c r="G1313" i="24"/>
  <c r="G1312" i="24"/>
  <c r="G1311" i="24"/>
  <c r="G1310" i="24"/>
  <c r="G1309" i="24"/>
  <c r="G1308" i="24"/>
  <c r="G1307" i="24"/>
  <c r="G1306" i="24"/>
  <c r="G1305" i="24"/>
  <c r="G1304" i="24"/>
  <c r="G1303" i="24"/>
  <c r="G1302" i="24"/>
  <c r="G1301" i="24"/>
  <c r="G1300" i="24"/>
  <c r="G1299" i="24"/>
  <c r="G1298" i="24"/>
  <c r="G1297" i="24"/>
  <c r="G1296" i="24"/>
  <c r="G1295" i="24"/>
  <c r="G1294" i="24"/>
  <c r="G1293" i="24"/>
  <c r="G1292" i="24"/>
  <c r="G1291" i="24"/>
  <c r="G1290" i="24"/>
  <c r="G1289" i="24"/>
  <c r="G1288" i="24"/>
  <c r="G1287" i="24"/>
  <c r="G1286" i="24"/>
  <c r="G1285" i="24"/>
  <c r="G1284" i="24"/>
  <c r="G1283" i="24"/>
  <c r="G1282" i="24"/>
  <c r="G1281" i="24"/>
  <c r="G1280" i="24"/>
  <c r="G1279" i="24"/>
  <c r="G1278" i="24"/>
  <c r="G1277" i="24"/>
  <c r="G1276" i="24"/>
  <c r="G1275" i="24"/>
  <c r="G1274" i="24"/>
  <c r="G1273" i="24"/>
  <c r="G1272" i="24"/>
  <c r="G1271" i="24"/>
  <c r="G1270" i="24"/>
  <c r="G1269" i="24"/>
  <c r="G1268" i="24"/>
  <c r="G1267" i="24"/>
  <c r="G1266" i="24"/>
  <c r="G1265" i="24"/>
  <c r="G1264" i="24"/>
  <c r="G1263" i="24"/>
  <c r="G1262" i="24"/>
  <c r="G1261" i="24"/>
  <c r="G1260" i="24"/>
  <c r="G1259" i="24"/>
  <c r="G1258" i="24"/>
  <c r="G1257" i="24"/>
  <c r="G1256" i="24"/>
  <c r="G1255" i="24"/>
  <c r="G1254" i="24"/>
  <c r="G1253" i="24"/>
  <c r="G1252" i="24"/>
  <c r="G1251" i="24"/>
  <c r="G1250" i="24"/>
  <c r="G1249" i="24"/>
  <c r="G1248" i="24"/>
  <c r="G1247" i="24"/>
  <c r="G1246" i="24"/>
  <c r="G1245" i="24"/>
  <c r="G1244" i="24"/>
  <c r="G1243" i="24"/>
  <c r="G1242" i="24"/>
  <c r="G1241" i="24"/>
  <c r="G1240" i="24"/>
  <c r="G1239" i="24"/>
  <c r="G1238" i="24"/>
  <c r="G1237" i="24"/>
  <c r="G1236" i="24"/>
  <c r="G1235" i="24"/>
  <c r="G1234" i="24"/>
  <c r="G1233" i="24"/>
  <c r="G1232" i="24"/>
  <c r="G1231" i="24"/>
  <c r="G1230" i="24"/>
  <c r="G1229" i="24"/>
  <c r="G1228" i="24"/>
  <c r="G1227" i="24"/>
  <c r="G1226" i="24"/>
  <c r="G1225" i="24"/>
  <c r="G1224" i="24"/>
  <c r="G1223" i="24"/>
  <c r="G1222" i="24"/>
  <c r="G1221" i="24"/>
  <c r="G1220" i="24"/>
  <c r="G1219" i="24"/>
  <c r="G1218" i="24"/>
  <c r="G1217" i="24"/>
  <c r="G1216" i="24"/>
  <c r="G1215" i="24"/>
  <c r="G1214" i="24"/>
  <c r="G1213" i="24"/>
  <c r="G1212" i="24"/>
  <c r="G1211" i="24"/>
  <c r="G1210" i="24"/>
  <c r="G1209" i="24"/>
  <c r="G1208" i="24"/>
  <c r="G1207" i="24"/>
  <c r="G1206" i="24"/>
  <c r="G1205" i="24"/>
  <c r="G1204" i="24"/>
  <c r="G1203" i="24"/>
  <c r="G1202" i="24"/>
  <c r="G1201" i="24"/>
  <c r="G1200" i="24"/>
  <c r="G1199" i="24"/>
  <c r="G1198" i="24"/>
  <c r="G1197" i="24"/>
  <c r="G1196" i="24"/>
  <c r="G1195" i="24"/>
  <c r="G1194" i="24"/>
  <c r="G1193" i="24"/>
  <c r="G1192" i="24"/>
  <c r="G1191" i="24"/>
  <c r="G1190" i="24"/>
  <c r="G1189" i="24"/>
  <c r="G1188" i="24"/>
  <c r="G1187" i="24"/>
  <c r="G1186" i="24"/>
  <c r="G1185" i="24"/>
  <c r="G1184" i="24"/>
  <c r="G1183" i="24"/>
  <c r="G1182" i="24"/>
  <c r="G1181" i="24"/>
  <c r="G1180" i="24"/>
  <c r="G1179" i="24"/>
  <c r="G1178" i="24"/>
  <c r="G1177" i="24"/>
  <c r="G1176" i="24"/>
  <c r="G1175" i="24"/>
  <c r="G1174" i="24"/>
  <c r="G1173" i="24"/>
  <c r="G1172" i="24"/>
  <c r="G1171" i="24"/>
  <c r="G1170" i="24"/>
  <c r="G1169" i="24"/>
  <c r="G1168" i="24"/>
  <c r="G1167" i="24"/>
  <c r="G1166" i="24"/>
  <c r="G1165" i="24"/>
  <c r="G1164" i="24"/>
  <c r="G1163" i="24"/>
  <c r="G1162" i="24"/>
  <c r="G1161" i="24"/>
  <c r="G1160" i="24"/>
  <c r="G1159" i="24"/>
  <c r="G1158" i="24"/>
  <c r="G1157" i="24"/>
  <c r="G1156" i="24"/>
  <c r="G1155" i="24"/>
  <c r="G1154" i="24"/>
  <c r="G1153" i="24"/>
  <c r="G1152" i="24"/>
  <c r="G1151" i="24"/>
  <c r="G1150" i="24"/>
  <c r="G1149" i="24"/>
  <c r="G1148" i="24"/>
  <c r="G1147" i="24"/>
  <c r="G1146" i="24"/>
  <c r="G1145" i="24"/>
  <c r="G1144" i="24"/>
  <c r="G1143" i="24"/>
  <c r="G1142" i="24"/>
  <c r="G1141" i="24"/>
  <c r="G1140" i="24"/>
  <c r="G1139" i="24"/>
  <c r="G1138" i="24"/>
  <c r="G1137" i="24"/>
  <c r="G1136" i="24"/>
  <c r="G1135" i="24"/>
  <c r="G1134" i="24"/>
  <c r="G1133" i="24"/>
  <c r="G1132" i="24"/>
  <c r="G1131" i="24"/>
  <c r="G1130" i="24"/>
  <c r="G1129" i="24"/>
  <c r="G1128" i="24"/>
  <c r="G1127" i="24"/>
  <c r="G1126" i="24"/>
  <c r="G1125" i="24"/>
  <c r="G1124" i="24"/>
  <c r="G1123" i="24"/>
  <c r="G1122" i="24"/>
  <c r="G1121" i="24"/>
  <c r="G1120" i="24"/>
  <c r="G1119" i="24"/>
  <c r="G1118" i="24"/>
  <c r="G1117" i="24"/>
  <c r="G1116" i="24"/>
  <c r="G1115" i="24"/>
  <c r="G1114" i="24"/>
  <c r="G1113" i="24"/>
  <c r="G1112" i="24"/>
  <c r="G1111" i="24"/>
  <c r="G1110" i="24"/>
  <c r="G1109" i="24"/>
  <c r="G1108" i="24"/>
  <c r="G1107" i="24"/>
  <c r="G1106" i="24"/>
  <c r="G1105" i="24"/>
  <c r="G1104" i="24"/>
  <c r="G1103" i="24"/>
  <c r="G1102" i="24"/>
  <c r="G1101" i="24"/>
  <c r="G1100" i="24"/>
  <c r="G1099" i="24"/>
  <c r="G1098" i="24"/>
  <c r="G1097" i="24"/>
  <c r="G1096" i="24"/>
  <c r="G1095" i="24"/>
  <c r="G1094" i="24"/>
  <c r="G1093" i="24"/>
  <c r="G1092" i="24"/>
  <c r="G1091" i="24"/>
  <c r="G1090" i="24"/>
  <c r="G1089" i="24"/>
  <c r="G1088" i="24"/>
  <c r="G1087" i="24"/>
  <c r="G1086" i="24"/>
  <c r="G1085" i="24"/>
  <c r="G1084" i="24"/>
  <c r="G1083" i="24"/>
  <c r="G1082" i="24"/>
  <c r="G1081" i="24"/>
  <c r="G1080" i="24"/>
  <c r="G1079" i="24"/>
  <c r="G1078" i="24"/>
  <c r="G1077" i="24"/>
  <c r="G1076" i="24"/>
  <c r="G1075" i="24"/>
  <c r="G1074" i="24"/>
  <c r="G1073" i="24"/>
  <c r="G1072" i="24"/>
  <c r="G1071" i="24"/>
  <c r="G1070" i="24"/>
  <c r="G1069" i="24"/>
  <c r="G1068" i="24"/>
  <c r="G1067" i="24"/>
  <c r="G1066" i="24"/>
  <c r="G1065" i="24"/>
  <c r="G1064" i="24"/>
  <c r="G1063" i="24"/>
  <c r="G1062" i="24"/>
  <c r="G1061" i="24"/>
  <c r="G1060" i="24"/>
  <c r="G1059" i="24"/>
  <c r="G1058" i="24"/>
  <c r="G1057" i="24"/>
  <c r="G1056" i="24"/>
  <c r="G1055" i="24"/>
  <c r="G1054" i="24"/>
  <c r="G1053" i="24"/>
  <c r="G1052" i="24"/>
  <c r="G1051" i="24"/>
  <c r="G1050" i="24"/>
  <c r="G1049" i="24"/>
  <c r="G1048" i="24"/>
  <c r="G1047" i="24"/>
  <c r="G1046" i="24"/>
  <c r="G1045" i="24"/>
  <c r="G1044" i="24"/>
  <c r="G1043" i="24"/>
  <c r="G1042" i="24"/>
  <c r="G1041" i="24"/>
  <c r="G1040" i="24"/>
  <c r="G1039" i="24"/>
  <c r="G1038" i="24"/>
  <c r="G1037" i="24"/>
  <c r="G1036" i="24"/>
  <c r="G1035" i="24"/>
  <c r="G1034" i="24"/>
  <c r="G1033" i="24"/>
  <c r="G1032" i="24"/>
  <c r="G1031" i="24"/>
  <c r="G1030" i="24"/>
  <c r="G1029" i="24"/>
  <c r="G1028" i="24"/>
  <c r="G1027" i="24"/>
  <c r="G1026" i="24"/>
  <c r="G1025" i="24"/>
  <c r="G1024" i="24"/>
  <c r="G1023" i="24"/>
  <c r="G1022" i="24"/>
  <c r="G1021" i="24"/>
  <c r="G1020" i="24"/>
  <c r="G1019" i="24"/>
  <c r="G1018" i="24"/>
  <c r="G1017" i="24"/>
  <c r="G1016" i="24"/>
  <c r="G1015" i="24"/>
  <c r="G1014" i="24"/>
  <c r="G1013" i="24"/>
  <c r="G1012" i="24"/>
  <c r="G1011" i="24"/>
  <c r="G1010" i="24"/>
  <c r="G1009" i="24"/>
  <c r="G1008" i="24"/>
  <c r="G1007" i="24"/>
  <c r="G1006" i="24"/>
  <c r="G1005" i="24"/>
  <c r="G1004" i="24"/>
  <c r="G1003" i="24"/>
  <c r="G1002" i="24"/>
  <c r="G1001" i="24"/>
  <c r="G1000" i="24"/>
  <c r="G999" i="24"/>
  <c r="G998" i="24"/>
  <c r="G997" i="24"/>
  <c r="G996" i="24"/>
  <c r="G995" i="24"/>
  <c r="G994" i="24"/>
  <c r="G993" i="24"/>
  <c r="G992" i="24"/>
  <c r="G991" i="24"/>
  <c r="G990" i="24"/>
  <c r="G989" i="24"/>
  <c r="G988" i="24"/>
  <c r="G987" i="24"/>
  <c r="G986" i="24"/>
  <c r="G985" i="24"/>
  <c r="G984" i="24"/>
  <c r="G983" i="24"/>
  <c r="G982" i="24"/>
  <c r="G981" i="24"/>
  <c r="G980" i="24"/>
  <c r="G979" i="24"/>
  <c r="G978" i="24"/>
  <c r="G977" i="24"/>
  <c r="G976" i="24"/>
  <c r="G975" i="24"/>
  <c r="G974" i="24"/>
  <c r="G973" i="24"/>
  <c r="G972" i="24"/>
  <c r="G971" i="24"/>
  <c r="G970" i="24"/>
  <c r="G969" i="24"/>
  <c r="G968" i="24"/>
  <c r="G967" i="24"/>
  <c r="G966" i="24"/>
  <c r="G965" i="24"/>
  <c r="G964" i="24"/>
  <c r="G963" i="24"/>
  <c r="G962" i="24"/>
  <c r="G961" i="24"/>
  <c r="G960" i="24"/>
  <c r="G959" i="24"/>
  <c r="G958" i="24"/>
  <c r="G957" i="24"/>
  <c r="G956" i="24"/>
  <c r="G955" i="24"/>
  <c r="G954" i="24"/>
  <c r="G953" i="24"/>
  <c r="G952" i="24"/>
  <c r="G951" i="24"/>
  <c r="G950" i="24"/>
  <c r="G949" i="24"/>
  <c r="G948" i="24"/>
  <c r="G947" i="24"/>
  <c r="G946" i="24"/>
  <c r="G945" i="24"/>
  <c r="G944" i="24"/>
  <c r="G943" i="24"/>
  <c r="G942" i="24"/>
  <c r="G941" i="24"/>
  <c r="G940" i="24"/>
  <c r="G939" i="24"/>
  <c r="G938" i="24"/>
  <c r="G937" i="24"/>
  <c r="G936" i="24"/>
  <c r="G935" i="24"/>
  <c r="G934" i="24"/>
  <c r="G933" i="24"/>
  <c r="G932" i="24"/>
  <c r="G931" i="24"/>
  <c r="G930" i="24"/>
  <c r="G929" i="24"/>
  <c r="G928" i="24"/>
  <c r="G927" i="24"/>
  <c r="G926" i="24"/>
  <c r="G925" i="24"/>
  <c r="G924" i="24"/>
  <c r="G923" i="24"/>
  <c r="G922" i="24"/>
  <c r="G921" i="24"/>
  <c r="G920" i="24"/>
  <c r="G919" i="24"/>
  <c r="G918" i="24"/>
  <c r="G917" i="24"/>
  <c r="G916" i="24"/>
  <c r="G915" i="24"/>
  <c r="G914" i="24"/>
  <c r="G913" i="24"/>
  <c r="G912" i="24"/>
  <c r="G911" i="24"/>
  <c r="G910" i="24"/>
  <c r="G909" i="24"/>
  <c r="G908" i="24"/>
  <c r="G907" i="24"/>
  <c r="G906" i="24"/>
  <c r="G905" i="24"/>
  <c r="G904" i="24"/>
  <c r="G903" i="24"/>
  <c r="G902" i="24"/>
  <c r="G901" i="24"/>
  <c r="G900" i="24"/>
  <c r="G899" i="24"/>
  <c r="G898" i="24"/>
  <c r="G897" i="24"/>
  <c r="G896" i="24"/>
  <c r="G895" i="24"/>
  <c r="G894" i="24"/>
  <c r="G893" i="24"/>
  <c r="G892" i="24"/>
  <c r="G891" i="24"/>
  <c r="G890" i="24"/>
  <c r="G889" i="24"/>
  <c r="G888" i="24"/>
  <c r="G887" i="24"/>
  <c r="G886" i="24"/>
  <c r="G885" i="24"/>
  <c r="G884" i="24"/>
  <c r="G883" i="24"/>
  <c r="G882" i="24"/>
  <c r="G881" i="24"/>
  <c r="G880" i="24"/>
  <c r="G879" i="24"/>
  <c r="G878" i="24"/>
  <c r="G877" i="24"/>
  <c r="G876" i="24"/>
  <c r="G875" i="24"/>
  <c r="G874" i="24"/>
  <c r="G873" i="24"/>
  <c r="G872" i="24"/>
  <c r="G871" i="24"/>
  <c r="G870" i="24"/>
  <c r="G869" i="24"/>
  <c r="G868" i="24"/>
  <c r="G867" i="24"/>
  <c r="G866" i="24"/>
  <c r="G865" i="24"/>
  <c r="G864" i="24"/>
  <c r="G863" i="24"/>
  <c r="G862" i="24"/>
  <c r="G861" i="24"/>
  <c r="G860" i="24"/>
  <c r="G859" i="24"/>
  <c r="G858" i="24"/>
  <c r="G857" i="24"/>
  <c r="G856" i="24"/>
  <c r="G855" i="24"/>
  <c r="G854" i="24"/>
  <c r="G853" i="24"/>
  <c r="G852" i="24"/>
  <c r="G851" i="24"/>
  <c r="G850" i="24"/>
  <c r="G849" i="24"/>
  <c r="G848" i="24"/>
  <c r="G847" i="24"/>
  <c r="G846" i="24"/>
  <c r="G845" i="24"/>
  <c r="G844" i="24"/>
  <c r="G843" i="24"/>
  <c r="G842" i="24"/>
  <c r="G841" i="24"/>
  <c r="G840" i="24"/>
  <c r="G839" i="24"/>
  <c r="G838" i="24"/>
  <c r="G837" i="24"/>
  <c r="G836" i="24"/>
  <c r="G835" i="24"/>
  <c r="G834" i="24"/>
  <c r="G833" i="24"/>
  <c r="G832" i="24"/>
  <c r="G831" i="24"/>
  <c r="G830" i="24"/>
  <c r="G829" i="24"/>
  <c r="G828" i="24"/>
  <c r="G827" i="24"/>
  <c r="G826" i="24"/>
  <c r="G825" i="24"/>
  <c r="G824" i="24"/>
  <c r="G823" i="24"/>
  <c r="G822" i="24"/>
  <c r="G821" i="24"/>
  <c r="G820" i="24"/>
  <c r="G819" i="24"/>
  <c r="G818" i="24"/>
  <c r="G817" i="24"/>
  <c r="G816" i="24"/>
  <c r="G815" i="24"/>
  <c r="G814" i="24"/>
  <c r="G813" i="24"/>
  <c r="G812" i="24"/>
  <c r="G811" i="24"/>
  <c r="G810" i="24"/>
  <c r="G809" i="24"/>
  <c r="G808" i="24"/>
  <c r="G807" i="24"/>
  <c r="G806" i="24"/>
  <c r="G805" i="24"/>
  <c r="G804" i="24"/>
  <c r="G803" i="24"/>
  <c r="G802" i="24"/>
  <c r="G801" i="24"/>
  <c r="G800" i="24"/>
  <c r="G799" i="24"/>
  <c r="G798" i="24"/>
  <c r="G797" i="24"/>
  <c r="G796" i="24"/>
  <c r="G795" i="24"/>
  <c r="G794" i="24"/>
  <c r="G793" i="24"/>
  <c r="G792" i="24"/>
  <c r="G791" i="24"/>
  <c r="G790" i="24"/>
  <c r="G789" i="24"/>
  <c r="G788" i="24"/>
  <c r="G787" i="24"/>
  <c r="G786" i="24"/>
  <c r="G785" i="24"/>
  <c r="G784" i="24"/>
  <c r="G783" i="24"/>
  <c r="G782" i="24"/>
  <c r="G781" i="24"/>
  <c r="G780" i="24"/>
  <c r="G779" i="24"/>
  <c r="G778" i="24"/>
  <c r="G777" i="24"/>
  <c r="G776" i="24"/>
  <c r="G775" i="24"/>
  <c r="G774" i="24"/>
  <c r="G773" i="24"/>
  <c r="G772" i="24"/>
  <c r="G771" i="24"/>
  <c r="G770" i="24"/>
  <c r="G769" i="24"/>
  <c r="G768" i="24"/>
  <c r="G767" i="24"/>
  <c r="G766" i="24"/>
  <c r="G765" i="24"/>
  <c r="G764" i="24"/>
  <c r="G763" i="24"/>
  <c r="G762" i="24"/>
  <c r="G761" i="24"/>
  <c r="G760" i="24"/>
  <c r="G759" i="24"/>
  <c r="G758" i="24"/>
  <c r="G757" i="24"/>
  <c r="G756" i="24"/>
  <c r="G755" i="24"/>
  <c r="G754" i="24"/>
  <c r="G753" i="24"/>
  <c r="G752" i="24"/>
  <c r="G751" i="24"/>
  <c r="G750" i="24"/>
  <c r="G749" i="24"/>
  <c r="G748" i="24"/>
  <c r="G747" i="24"/>
  <c r="G746" i="24"/>
  <c r="G745" i="24"/>
  <c r="G744" i="24"/>
  <c r="G743" i="24"/>
  <c r="G742" i="24"/>
  <c r="G741" i="24"/>
  <c r="G740" i="24"/>
  <c r="G739" i="24"/>
  <c r="G738" i="24"/>
  <c r="G737" i="24"/>
  <c r="G736" i="24"/>
  <c r="G735" i="24"/>
  <c r="G734" i="24"/>
  <c r="G733" i="24"/>
  <c r="G732" i="24"/>
  <c r="G731" i="24"/>
  <c r="G730" i="24"/>
  <c r="G729" i="24"/>
  <c r="G728" i="24"/>
  <c r="G727" i="24"/>
  <c r="G726" i="24"/>
  <c r="G725" i="24"/>
  <c r="G724" i="24"/>
  <c r="G723" i="24"/>
  <c r="G722" i="24"/>
  <c r="G721" i="24"/>
  <c r="G720" i="24"/>
  <c r="G719" i="24"/>
  <c r="G718" i="24"/>
  <c r="G717" i="24"/>
  <c r="G716" i="24"/>
  <c r="G715" i="24"/>
  <c r="G714" i="24"/>
  <c r="G713" i="24"/>
  <c r="G712" i="24"/>
  <c r="G711" i="24"/>
  <c r="G710" i="24"/>
  <c r="G709" i="24"/>
  <c r="G708" i="24"/>
  <c r="G707" i="24"/>
  <c r="G706" i="24"/>
  <c r="G705" i="24"/>
  <c r="G704" i="24"/>
  <c r="G703" i="24"/>
  <c r="G702" i="24"/>
  <c r="G701" i="24"/>
  <c r="G700" i="24"/>
  <c r="G699" i="24"/>
  <c r="G698" i="24"/>
  <c r="G697" i="24"/>
  <c r="G696" i="24"/>
  <c r="G695" i="24"/>
  <c r="G694" i="24"/>
  <c r="G693" i="24"/>
  <c r="G692" i="24"/>
  <c r="G691" i="24"/>
  <c r="G690" i="24"/>
  <c r="G689" i="24"/>
  <c r="G688" i="24"/>
  <c r="G687" i="24"/>
  <c r="G686" i="24"/>
  <c r="G685" i="24"/>
  <c r="G684" i="24"/>
  <c r="G683" i="24"/>
  <c r="G682" i="24"/>
  <c r="G681" i="24"/>
  <c r="G680" i="24"/>
  <c r="G679" i="24"/>
  <c r="G678" i="24"/>
  <c r="G677" i="24"/>
  <c r="G676" i="24"/>
  <c r="G675" i="24"/>
  <c r="G674" i="24"/>
  <c r="G673" i="24"/>
  <c r="G672" i="24"/>
  <c r="G671" i="24"/>
  <c r="G670" i="24"/>
  <c r="G669" i="24"/>
  <c r="G668" i="24"/>
  <c r="G667" i="24"/>
  <c r="G666" i="24"/>
  <c r="G665" i="24"/>
  <c r="G664" i="24"/>
  <c r="G663" i="24"/>
  <c r="G662" i="24"/>
  <c r="G661" i="24"/>
  <c r="G660" i="24"/>
  <c r="G659" i="24"/>
  <c r="G658" i="24"/>
  <c r="G657" i="24"/>
  <c r="G656" i="24"/>
  <c r="G655" i="24"/>
  <c r="G654" i="24"/>
  <c r="G653" i="24"/>
  <c r="G652" i="24"/>
  <c r="G651" i="24"/>
  <c r="G650" i="24"/>
  <c r="G649" i="24"/>
  <c r="G648" i="24"/>
  <c r="G647" i="24"/>
  <c r="G646" i="24"/>
  <c r="G645" i="24"/>
  <c r="G644" i="24"/>
  <c r="G643" i="24"/>
  <c r="G642" i="24"/>
  <c r="G641" i="24"/>
  <c r="G640" i="24"/>
  <c r="G639" i="24"/>
  <c r="G638" i="24"/>
  <c r="G637" i="24"/>
  <c r="G636" i="24"/>
  <c r="G635" i="24"/>
  <c r="G634" i="24"/>
  <c r="G633" i="24"/>
  <c r="G632" i="24"/>
  <c r="G631" i="24"/>
  <c r="G630" i="24"/>
  <c r="G629" i="24"/>
  <c r="G628" i="24"/>
  <c r="G627" i="24"/>
  <c r="G626" i="24"/>
  <c r="G625" i="24"/>
  <c r="G624" i="24"/>
  <c r="G623" i="24"/>
  <c r="G622" i="24"/>
  <c r="G621" i="24"/>
  <c r="G620" i="24"/>
  <c r="G619" i="24"/>
  <c r="G618" i="24"/>
  <c r="G617" i="24"/>
  <c r="G616" i="24"/>
  <c r="G615" i="24"/>
  <c r="G614" i="24"/>
  <c r="G613" i="24"/>
  <c r="G612" i="24"/>
  <c r="G611" i="24"/>
  <c r="G610" i="24"/>
  <c r="G609" i="24"/>
  <c r="G608" i="24"/>
  <c r="G607" i="24"/>
  <c r="G606" i="24"/>
  <c r="G605" i="24"/>
  <c r="G604" i="24"/>
  <c r="G603" i="24"/>
  <c r="G602" i="24"/>
  <c r="G601" i="24"/>
  <c r="G600" i="24"/>
  <c r="G599" i="24"/>
  <c r="G598" i="24"/>
  <c r="G597" i="24"/>
  <c r="G596" i="24"/>
  <c r="G595" i="24"/>
  <c r="G594" i="24"/>
  <c r="G593" i="24"/>
  <c r="G592" i="24"/>
  <c r="G591" i="24"/>
  <c r="G590" i="24"/>
  <c r="G589" i="24"/>
  <c r="G588" i="24"/>
  <c r="G587" i="24"/>
  <c r="G586" i="24"/>
  <c r="G585" i="24"/>
  <c r="G584" i="24"/>
  <c r="G583" i="24"/>
  <c r="G582" i="24"/>
  <c r="G581" i="24"/>
  <c r="G580" i="24"/>
  <c r="G579" i="24"/>
  <c r="G578" i="24"/>
  <c r="G577" i="24"/>
  <c r="G576" i="24"/>
  <c r="G575" i="24"/>
  <c r="G574" i="24"/>
  <c r="G573" i="24"/>
  <c r="G572" i="24"/>
  <c r="G571" i="24"/>
  <c r="G570" i="24"/>
  <c r="G569" i="24"/>
  <c r="G568" i="24"/>
  <c r="G567" i="24"/>
  <c r="G566" i="24"/>
  <c r="G565" i="24"/>
  <c r="G564" i="24"/>
  <c r="G563" i="24"/>
  <c r="G562" i="24"/>
  <c r="G561" i="24"/>
  <c r="G560" i="24"/>
  <c r="G559" i="24"/>
  <c r="G558" i="24"/>
  <c r="G557" i="24"/>
  <c r="G556" i="24"/>
  <c r="G555" i="24"/>
  <c r="G554" i="24"/>
  <c r="G553" i="24"/>
  <c r="G552" i="24"/>
  <c r="G551" i="24"/>
  <c r="G550" i="24"/>
  <c r="G549" i="24"/>
  <c r="G548" i="24"/>
  <c r="G547" i="24"/>
  <c r="G546" i="24"/>
  <c r="G545" i="24"/>
  <c r="G544" i="24"/>
  <c r="G543" i="24"/>
  <c r="G542" i="24"/>
  <c r="G541" i="24"/>
  <c r="G540" i="24"/>
  <c r="G539" i="24"/>
  <c r="G538" i="24"/>
  <c r="G537" i="24"/>
  <c r="G536" i="24"/>
  <c r="G535" i="24"/>
  <c r="G534" i="24"/>
  <c r="G533" i="24"/>
  <c r="G532" i="24"/>
  <c r="G531" i="24"/>
  <c r="G530" i="24"/>
  <c r="G529" i="24"/>
  <c r="G528" i="24"/>
  <c r="G527" i="24"/>
  <c r="G526" i="24"/>
  <c r="G525" i="24"/>
  <c r="G524" i="24"/>
  <c r="G523" i="24"/>
  <c r="G522" i="24"/>
  <c r="G521" i="24"/>
  <c r="G520" i="24"/>
  <c r="G519" i="24"/>
  <c r="G518" i="24"/>
  <c r="G517" i="24"/>
  <c r="G516" i="24"/>
  <c r="G515" i="24"/>
  <c r="G514" i="24"/>
  <c r="G513" i="24"/>
  <c r="G512" i="24"/>
  <c r="G511" i="24"/>
  <c r="G510" i="24"/>
  <c r="G509" i="24"/>
  <c r="G508" i="24"/>
  <c r="G507" i="24"/>
  <c r="G506" i="24"/>
  <c r="G505" i="24"/>
  <c r="G504" i="24"/>
  <c r="G503" i="24"/>
  <c r="G502" i="24"/>
  <c r="G501" i="24"/>
  <c r="G500" i="24"/>
  <c r="G499" i="24"/>
  <c r="G498" i="24"/>
  <c r="G497" i="24"/>
  <c r="G496" i="24"/>
  <c r="G495" i="24"/>
  <c r="G494" i="24"/>
  <c r="G493" i="24"/>
  <c r="G492" i="24"/>
  <c r="G491" i="24"/>
  <c r="G490" i="24"/>
  <c r="G489" i="24"/>
  <c r="G488" i="24"/>
  <c r="G487" i="24"/>
  <c r="G486" i="24"/>
  <c r="G485" i="24"/>
  <c r="G484" i="24"/>
  <c r="G483" i="24"/>
  <c r="G482" i="24"/>
  <c r="G481" i="24"/>
  <c r="G480" i="24"/>
  <c r="G479" i="24"/>
  <c r="G478" i="24"/>
  <c r="G477" i="24"/>
  <c r="G476" i="24"/>
  <c r="G475" i="24"/>
  <c r="G474" i="24"/>
  <c r="G473" i="24"/>
  <c r="G472" i="24"/>
  <c r="G471" i="24"/>
  <c r="G470" i="24"/>
  <c r="G469" i="24"/>
  <c r="G468" i="24"/>
  <c r="G467" i="24"/>
  <c r="G466" i="24"/>
  <c r="G465" i="24"/>
  <c r="G464" i="24"/>
  <c r="G463" i="24"/>
  <c r="G462" i="24"/>
  <c r="G461" i="24"/>
  <c r="G460" i="24"/>
  <c r="G459" i="24"/>
  <c r="G458" i="24"/>
  <c r="G457" i="24"/>
  <c r="G456" i="24"/>
  <c r="G455" i="24"/>
  <c r="G454" i="24"/>
  <c r="G453" i="24"/>
  <c r="G452" i="24"/>
  <c r="G451" i="24"/>
  <c r="G450" i="24"/>
  <c r="G449" i="24"/>
  <c r="G448" i="24"/>
  <c r="G447" i="24"/>
  <c r="G446" i="24"/>
  <c r="G445" i="24"/>
  <c r="G444" i="24"/>
  <c r="G443" i="24"/>
  <c r="G442" i="24"/>
  <c r="G441" i="24"/>
  <c r="G440" i="24"/>
  <c r="G439" i="24"/>
  <c r="G438" i="24"/>
  <c r="G437" i="24"/>
  <c r="G436" i="24"/>
  <c r="G435" i="24"/>
  <c r="G434" i="24"/>
  <c r="G433" i="24"/>
  <c r="G432" i="24"/>
  <c r="G431" i="24"/>
  <c r="G430" i="24"/>
  <c r="G429" i="24"/>
  <c r="G428" i="24"/>
  <c r="G427" i="24"/>
  <c r="G426" i="24"/>
  <c r="G425" i="24"/>
  <c r="G424" i="24"/>
  <c r="G423" i="24"/>
  <c r="G422" i="24"/>
  <c r="G421" i="24"/>
  <c r="G420" i="24"/>
  <c r="G419" i="24"/>
  <c r="G418" i="24"/>
  <c r="G417" i="24"/>
  <c r="G416" i="24"/>
  <c r="G415" i="24"/>
  <c r="G414" i="24"/>
  <c r="G413" i="24"/>
  <c r="G412" i="24"/>
  <c r="G411" i="24"/>
  <c r="G410" i="24"/>
  <c r="G409" i="24"/>
  <c r="G408" i="24"/>
  <c r="G407" i="24"/>
  <c r="G406" i="24"/>
  <c r="G405" i="24"/>
  <c r="G404" i="24"/>
  <c r="G403" i="24"/>
  <c r="G402" i="24"/>
  <c r="G401" i="24"/>
  <c r="G400" i="24"/>
  <c r="G399" i="24"/>
  <c r="G398" i="24"/>
  <c r="G397" i="24"/>
  <c r="G396" i="24"/>
  <c r="G395" i="24"/>
  <c r="G394" i="24"/>
  <c r="G393" i="24"/>
  <c r="G392" i="24"/>
  <c r="G391" i="24"/>
  <c r="G390" i="24"/>
  <c r="G389" i="24"/>
  <c r="G388" i="24"/>
  <c r="G387" i="24"/>
  <c r="G386" i="24"/>
  <c r="G385" i="24"/>
  <c r="G384" i="24"/>
  <c r="G383" i="24"/>
  <c r="G382" i="24"/>
  <c r="G381" i="24"/>
  <c r="G380" i="24"/>
  <c r="G379" i="24"/>
  <c r="G378" i="24"/>
  <c r="G377" i="24"/>
  <c r="G376" i="24"/>
  <c r="G375" i="24"/>
  <c r="G374" i="24"/>
  <c r="G373" i="24"/>
  <c r="G372" i="24"/>
  <c r="G371" i="24"/>
  <c r="G370" i="24"/>
  <c r="G369" i="24"/>
  <c r="G368" i="24"/>
  <c r="G367" i="24"/>
  <c r="G366" i="24"/>
  <c r="G365" i="24"/>
  <c r="G364" i="24"/>
  <c r="G363" i="24"/>
  <c r="G362" i="24"/>
  <c r="G361" i="24"/>
  <c r="G360" i="24"/>
  <c r="G359" i="24"/>
  <c r="G358" i="24"/>
  <c r="G357" i="24"/>
  <c r="G356" i="24"/>
  <c r="G355" i="24"/>
  <c r="G354" i="24"/>
  <c r="G353" i="24"/>
  <c r="G352" i="24"/>
  <c r="G351" i="24"/>
  <c r="G350" i="24"/>
  <c r="G349" i="24"/>
  <c r="G348" i="24"/>
  <c r="G347" i="24"/>
  <c r="G346" i="24"/>
  <c r="G345" i="24"/>
  <c r="G344" i="24"/>
  <c r="G343" i="24"/>
  <c r="G342" i="24"/>
  <c r="G341" i="24"/>
  <c r="G340" i="24"/>
  <c r="G339" i="24"/>
  <c r="G338" i="24"/>
  <c r="G337" i="24"/>
  <c r="G336" i="24"/>
  <c r="G335" i="24"/>
  <c r="G334" i="24"/>
  <c r="G333" i="24"/>
  <c r="G332" i="24"/>
  <c r="G331" i="24"/>
  <c r="G330" i="24"/>
  <c r="G329" i="24"/>
  <c r="G328" i="24"/>
  <c r="G327" i="24"/>
  <c r="G326" i="24"/>
  <c r="G325" i="24"/>
  <c r="G324" i="24"/>
  <c r="G323" i="24"/>
  <c r="G322" i="24"/>
  <c r="G321" i="24"/>
  <c r="G320" i="24"/>
  <c r="G319" i="24"/>
  <c r="G318" i="24"/>
  <c r="G317" i="24"/>
  <c r="G316" i="24"/>
  <c r="G315" i="24"/>
  <c r="G314" i="24"/>
  <c r="G313" i="24"/>
  <c r="G312" i="24"/>
  <c r="G311" i="24"/>
  <c r="G310" i="24"/>
  <c r="G309" i="24"/>
  <c r="G308" i="24"/>
  <c r="G307" i="24"/>
  <c r="G306" i="24"/>
  <c r="G305" i="24"/>
  <c r="G304" i="24"/>
  <c r="G303" i="24"/>
  <c r="G302" i="24"/>
  <c r="G301" i="24"/>
  <c r="G300" i="24"/>
  <c r="G299" i="24"/>
  <c r="G298" i="24"/>
  <c r="G297" i="24"/>
  <c r="G296" i="24"/>
  <c r="G295" i="24"/>
  <c r="G294" i="24"/>
  <c r="G293" i="24"/>
  <c r="G292" i="24"/>
  <c r="G291" i="24"/>
  <c r="G290" i="24"/>
  <c r="G289" i="24"/>
  <c r="G288" i="24"/>
  <c r="G287" i="24"/>
  <c r="G286" i="24"/>
  <c r="G285" i="24"/>
  <c r="G284" i="24"/>
  <c r="G283" i="24"/>
  <c r="G282" i="24"/>
  <c r="G281" i="24"/>
  <c r="G280" i="24"/>
  <c r="G279" i="24"/>
  <c r="G278" i="24"/>
  <c r="G277" i="24"/>
  <c r="G276" i="24"/>
  <c r="G275" i="24"/>
  <c r="G274" i="24"/>
  <c r="G273" i="24"/>
  <c r="G272" i="24"/>
  <c r="G271" i="24"/>
  <c r="G270" i="24"/>
  <c r="G269" i="24"/>
  <c r="G268" i="24"/>
  <c r="G267" i="24"/>
  <c r="G266" i="24"/>
  <c r="G265" i="24"/>
  <c r="G264" i="24"/>
  <c r="G263" i="24"/>
  <c r="G262" i="24"/>
  <c r="G261" i="24"/>
  <c r="G260" i="24"/>
  <c r="G259" i="24"/>
  <c r="G258" i="24"/>
  <c r="G257" i="24"/>
  <c r="G256" i="24"/>
  <c r="G255" i="24"/>
  <c r="G254" i="24"/>
  <c r="G253" i="24"/>
  <c r="G252" i="24"/>
  <c r="G251" i="24"/>
  <c r="G250" i="24"/>
  <c r="G249" i="24"/>
  <c r="G248" i="24"/>
  <c r="G247" i="24"/>
  <c r="G246" i="24"/>
  <c r="G245" i="24"/>
  <c r="G244" i="24"/>
  <c r="G243" i="24"/>
  <c r="G242" i="24"/>
  <c r="G241" i="24"/>
  <c r="G240" i="24"/>
  <c r="G239" i="24"/>
  <c r="G238" i="24"/>
  <c r="G237" i="24"/>
  <c r="G236" i="24"/>
  <c r="G235" i="24"/>
  <c r="G234" i="24"/>
  <c r="G233" i="24"/>
  <c r="G232" i="24"/>
  <c r="G231" i="24"/>
  <c r="G230" i="24"/>
  <c r="G229" i="24"/>
  <c r="G228" i="24"/>
  <c r="G227" i="24"/>
  <c r="G226" i="24"/>
  <c r="G225" i="24"/>
  <c r="G224" i="24"/>
  <c r="G223" i="24"/>
  <c r="G222" i="24"/>
  <c r="G221" i="24"/>
  <c r="G220" i="24"/>
  <c r="G219" i="24"/>
  <c r="G218" i="24"/>
  <c r="G217" i="24"/>
  <c r="G216" i="24"/>
  <c r="G215" i="24"/>
  <c r="G214" i="24"/>
  <c r="G213" i="24"/>
  <c r="G212" i="24"/>
  <c r="G211" i="24"/>
  <c r="G210" i="24"/>
  <c r="G209" i="24"/>
  <c r="G208" i="24"/>
  <c r="G207" i="24"/>
  <c r="G206" i="24"/>
  <c r="G205" i="24"/>
  <c r="G204" i="24"/>
  <c r="G203" i="24"/>
  <c r="G202" i="24"/>
  <c r="G201" i="24"/>
  <c r="G199" i="24"/>
  <c r="G198" i="24"/>
  <c r="G197" i="24"/>
  <c r="G196" i="24"/>
  <c r="G195" i="24"/>
  <c r="G194" i="24"/>
  <c r="G193" i="24"/>
  <c r="G192" i="24"/>
  <c r="G191" i="24"/>
  <c r="G190" i="24"/>
  <c r="G189" i="24"/>
  <c r="G188" i="24"/>
  <c r="G187" i="24"/>
  <c r="G186" i="24"/>
  <c r="G185" i="24"/>
  <c r="G184" i="24"/>
  <c r="G183" i="24"/>
  <c r="G182" i="24"/>
  <c r="G181" i="24"/>
  <c r="G180" i="24"/>
  <c r="G179" i="24"/>
  <c r="G178" i="24"/>
  <c r="G177" i="24"/>
  <c r="G176" i="24"/>
  <c r="G175" i="24"/>
  <c r="G174" i="24"/>
  <c r="G173" i="24"/>
  <c r="G172" i="24"/>
  <c r="G171" i="24"/>
  <c r="G170" i="24"/>
  <c r="G169" i="24"/>
  <c r="G168" i="24"/>
  <c r="G167" i="24"/>
  <c r="G166" i="24"/>
  <c r="G165" i="24"/>
  <c r="G164" i="24"/>
  <c r="G163" i="24"/>
  <c r="G162" i="24"/>
  <c r="G161" i="24"/>
  <c r="G160" i="24"/>
  <c r="G159" i="24"/>
  <c r="G158" i="24"/>
  <c r="G157" i="24"/>
  <c r="G156" i="24"/>
  <c r="G155" i="24"/>
  <c r="G154" i="24"/>
  <c r="G153" i="24"/>
  <c r="G152" i="24"/>
  <c r="G151" i="24"/>
  <c r="G150" i="24"/>
  <c r="G149" i="24"/>
  <c r="G148" i="24"/>
  <c r="G147" i="24"/>
  <c r="G146" i="24"/>
  <c r="G145" i="24"/>
  <c r="G144" i="24"/>
  <c r="G143" i="24"/>
  <c r="G142" i="24"/>
  <c r="G141" i="24"/>
  <c r="G140" i="24"/>
  <c r="G139" i="24"/>
  <c r="G138" i="24"/>
  <c r="G137" i="24"/>
  <c r="G136" i="24"/>
  <c r="G135" i="24"/>
  <c r="G134" i="24"/>
  <c r="G133" i="24"/>
  <c r="G132" i="24"/>
  <c r="G131" i="24"/>
  <c r="G130" i="24"/>
  <c r="G129" i="24"/>
  <c r="G128" i="24"/>
  <c r="G127" i="24"/>
  <c r="G126" i="24"/>
  <c r="G125" i="24"/>
  <c r="G124" i="24"/>
  <c r="G123" i="24"/>
  <c r="G122" i="24"/>
  <c r="G121" i="24"/>
  <c r="G120" i="24"/>
  <c r="G119" i="24"/>
  <c r="G118" i="24"/>
  <c r="G117" i="24"/>
  <c r="G116" i="24"/>
  <c r="G115" i="24"/>
  <c r="G114" i="24"/>
  <c r="G113" i="24"/>
  <c r="G112" i="24"/>
  <c r="G111" i="24"/>
  <c r="G110" i="24"/>
  <c r="G109" i="24"/>
  <c r="G108" i="24"/>
  <c r="G107" i="24"/>
  <c r="G106" i="24"/>
  <c r="G105" i="24"/>
  <c r="G104" i="24"/>
  <c r="G103" i="24"/>
  <c r="G102" i="24"/>
  <c r="G101" i="24"/>
  <c r="G100" i="24"/>
  <c r="G99" i="24"/>
  <c r="G98" i="24"/>
  <c r="G97" i="24"/>
  <c r="G96" i="24"/>
  <c r="G95" i="24"/>
  <c r="G94" i="24"/>
  <c r="G93" i="24"/>
  <c r="G92" i="24"/>
  <c r="G91" i="24"/>
  <c r="G90" i="24"/>
  <c r="G89" i="24"/>
  <c r="G88" i="24"/>
  <c r="G87" i="24"/>
  <c r="G86" i="24"/>
  <c r="G85" i="24"/>
  <c r="G84" i="24"/>
  <c r="G83" i="24"/>
  <c r="G82" i="24"/>
  <c r="G81" i="24"/>
  <c r="G80" i="24"/>
  <c r="G79" i="24"/>
  <c r="G78" i="24"/>
  <c r="G77" i="24"/>
  <c r="G76" i="24"/>
  <c r="G75" i="24"/>
  <c r="G74" i="24"/>
  <c r="G73" i="24"/>
  <c r="G72" i="24"/>
  <c r="G71" i="24"/>
  <c r="G70" i="24"/>
  <c r="G69" i="24"/>
  <c r="G68" i="24"/>
  <c r="G67" i="24"/>
  <c r="G66" i="24"/>
  <c r="G65" i="24"/>
  <c r="G64" i="24"/>
  <c r="G63" i="24"/>
  <c r="G62" i="24"/>
  <c r="G61" i="24"/>
  <c r="G60" i="24"/>
  <c r="G59" i="24"/>
  <c r="G58" i="24"/>
  <c r="G57" i="24"/>
  <c r="G56" i="24"/>
  <c r="G55" i="24"/>
  <c r="G54" i="24"/>
  <c r="G53" i="24"/>
  <c r="G52" i="24"/>
  <c r="G51" i="24"/>
  <c r="G50" i="24"/>
  <c r="G49" i="24"/>
  <c r="G48" i="24"/>
  <c r="G47" i="24"/>
  <c r="G46" i="24"/>
  <c r="G45" i="24"/>
  <c r="G44" i="24"/>
  <c r="G43" i="24"/>
  <c r="G42" i="24"/>
  <c r="G41" i="24"/>
  <c r="G40" i="24"/>
  <c r="G39" i="24"/>
  <c r="G38" i="24"/>
  <c r="G37" i="24"/>
  <c r="G36" i="24"/>
  <c r="G35" i="24"/>
  <c r="G34" i="24"/>
  <c r="G33" i="24"/>
  <c r="G32" i="24"/>
  <c r="G31" i="24"/>
  <c r="G30" i="24"/>
  <c r="G29" i="24"/>
  <c r="G28" i="24"/>
  <c r="G27" i="24"/>
  <c r="G26" i="24"/>
  <c r="G25" i="24"/>
  <c r="G24" i="24"/>
  <c r="G23" i="24"/>
  <c r="G22" i="24"/>
  <c r="G21" i="24"/>
  <c r="G20" i="24"/>
  <c r="G19" i="24"/>
  <c r="G18" i="24"/>
  <c r="G17" i="24"/>
  <c r="G16" i="24"/>
  <c r="G15" i="24"/>
  <c r="G14" i="24"/>
  <c r="G13" i="24"/>
  <c r="G12" i="24"/>
  <c r="G11" i="24"/>
  <c r="G10" i="24"/>
  <c r="I1974" i="24"/>
  <c r="I1973" i="24"/>
  <c r="I1972" i="24"/>
  <c r="I1971" i="24"/>
  <c r="I1970" i="24"/>
  <c r="I1969" i="24"/>
  <c r="I1968" i="24"/>
  <c r="I1966" i="24"/>
  <c r="I1965" i="24"/>
  <c r="I1964" i="24"/>
  <c r="I1963" i="24"/>
  <c r="I1962" i="24"/>
  <c r="I1961" i="24"/>
  <c r="I1960" i="24"/>
  <c r="I1959" i="24"/>
  <c r="I1958" i="24"/>
  <c r="I1957" i="24"/>
  <c r="I1956" i="24"/>
  <c r="I1955" i="24"/>
  <c r="I1954" i="24"/>
  <c r="I1953" i="24"/>
  <c r="I1952" i="24"/>
  <c r="I1951" i="24"/>
  <c r="I1950" i="24"/>
  <c r="I1949" i="24"/>
  <c r="I1948" i="24"/>
  <c r="I1947" i="24"/>
  <c r="I1946" i="24"/>
  <c r="I1945" i="24"/>
  <c r="I1944" i="24"/>
  <c r="I1943" i="24"/>
  <c r="I1942" i="24"/>
  <c r="I1941" i="24"/>
  <c r="I1940" i="24"/>
  <c r="I1939" i="24"/>
  <c r="I1938" i="24"/>
  <c r="I1937" i="24"/>
  <c r="I1936" i="24"/>
  <c r="I1935" i="24"/>
  <c r="I1934" i="24"/>
  <c r="I1933" i="24"/>
  <c r="I1932" i="24"/>
  <c r="I1931" i="24"/>
  <c r="I1930" i="24"/>
  <c r="I1929" i="24"/>
  <c r="I1928" i="24"/>
  <c r="I1927" i="24"/>
  <c r="I1926" i="24"/>
  <c r="I1925" i="24"/>
  <c r="I1924" i="24"/>
  <c r="I1923" i="24"/>
  <c r="I1922" i="24"/>
  <c r="I1921" i="24"/>
  <c r="I1920" i="24"/>
  <c r="I1919" i="24"/>
  <c r="I1918" i="24"/>
  <c r="I1917" i="24"/>
  <c r="I1916" i="24"/>
  <c r="I1915" i="24"/>
  <c r="I1914" i="24"/>
  <c r="I1913" i="24"/>
  <c r="I1912" i="24"/>
  <c r="I1911" i="24"/>
  <c r="I1910" i="24"/>
  <c r="I1909" i="24"/>
  <c r="I1908" i="24"/>
  <c r="I1907" i="24"/>
  <c r="I1906" i="24"/>
  <c r="I1905" i="24"/>
  <c r="I1904" i="24"/>
  <c r="I1903" i="24"/>
  <c r="I1902" i="24"/>
  <c r="I1901" i="24"/>
  <c r="I1900" i="24"/>
  <c r="I1899" i="24"/>
  <c r="I1898" i="24"/>
  <c r="I1897" i="24"/>
  <c r="I1896" i="24"/>
  <c r="I1895" i="24"/>
  <c r="I1894" i="24"/>
  <c r="I1893" i="24"/>
  <c r="I1892" i="24"/>
  <c r="I1891" i="24"/>
  <c r="I1890" i="24"/>
  <c r="I1889" i="24"/>
  <c r="I1888" i="24"/>
  <c r="I1887" i="24"/>
  <c r="I1886" i="24"/>
  <c r="I1885" i="24"/>
  <c r="I1884" i="24"/>
  <c r="I1883" i="24"/>
  <c r="I1882" i="24"/>
  <c r="I1881" i="24"/>
  <c r="I1880" i="24"/>
  <c r="I1879" i="24"/>
  <c r="I1878" i="24"/>
  <c r="I1877" i="24"/>
  <c r="I1876" i="24"/>
  <c r="I1875" i="24"/>
  <c r="I1874" i="24"/>
  <c r="I1873" i="24"/>
  <c r="I1872" i="24"/>
  <c r="I1871" i="24"/>
  <c r="I1870" i="24"/>
  <c r="I1869" i="24"/>
  <c r="I1868" i="24"/>
  <c r="I1867" i="24"/>
  <c r="I1866" i="24"/>
  <c r="I1865" i="24"/>
  <c r="I1864" i="24"/>
  <c r="I1863" i="24"/>
  <c r="I1862" i="24"/>
  <c r="I1861" i="24"/>
  <c r="I1860" i="24"/>
  <c r="I1859" i="24"/>
  <c r="I1858" i="24"/>
  <c r="I1857" i="24"/>
  <c r="I1856" i="24"/>
  <c r="I1855" i="24"/>
  <c r="I1854" i="24"/>
  <c r="I1853" i="24"/>
  <c r="I1852" i="24"/>
  <c r="I1851" i="24"/>
  <c r="I1850" i="24"/>
  <c r="I1849" i="24"/>
  <c r="I1848" i="24"/>
  <c r="I1847" i="24"/>
  <c r="I1846" i="24"/>
  <c r="I1845" i="24"/>
  <c r="I1844" i="24"/>
  <c r="I1843" i="24"/>
  <c r="I1842" i="24"/>
  <c r="I1841" i="24"/>
  <c r="I1840" i="24"/>
  <c r="I1839" i="24"/>
  <c r="I1838" i="24"/>
  <c r="I1837" i="24"/>
  <c r="I1836" i="24"/>
  <c r="I1835" i="24"/>
  <c r="I1834" i="24"/>
  <c r="I1833" i="24"/>
  <c r="I1832" i="24"/>
  <c r="I1831" i="24"/>
  <c r="I1830" i="24"/>
  <c r="I1829" i="24"/>
  <c r="I1828" i="24"/>
  <c r="I1827" i="24"/>
  <c r="I1826" i="24"/>
  <c r="I1825" i="24"/>
  <c r="I1824" i="24"/>
  <c r="I1823" i="24"/>
  <c r="I1822" i="24"/>
  <c r="I1821" i="24"/>
  <c r="I1820" i="24"/>
  <c r="I1819" i="24"/>
  <c r="I1818" i="24"/>
  <c r="I1817" i="24"/>
  <c r="I1816" i="24"/>
  <c r="I1815" i="24"/>
  <c r="I1814" i="24"/>
  <c r="I1813" i="24"/>
  <c r="I1812" i="24"/>
  <c r="I1811" i="24"/>
  <c r="I1810" i="24"/>
  <c r="I1809" i="24"/>
  <c r="I1808" i="24"/>
  <c r="I1807" i="24"/>
  <c r="I1806" i="24"/>
  <c r="I1805" i="24"/>
  <c r="I1804" i="24"/>
  <c r="I1803" i="24"/>
  <c r="I1802" i="24"/>
  <c r="I1801" i="24"/>
  <c r="I1800" i="24"/>
  <c r="I1799" i="24"/>
  <c r="I1798" i="24"/>
  <c r="I1797" i="24"/>
  <c r="I1796" i="24"/>
  <c r="I1795" i="24"/>
  <c r="I1794" i="24"/>
  <c r="I1793" i="24"/>
  <c r="I1792" i="24"/>
  <c r="I1791" i="24"/>
  <c r="I1790" i="24"/>
  <c r="I1789" i="24"/>
  <c r="I1788" i="24"/>
  <c r="I1787" i="24"/>
  <c r="I1786" i="24"/>
  <c r="I1785" i="24"/>
  <c r="I1784" i="24"/>
  <c r="I1783" i="24"/>
  <c r="I1782" i="24"/>
  <c r="I1781" i="24"/>
  <c r="I1780" i="24"/>
  <c r="I1779" i="24"/>
  <c r="I1778" i="24"/>
  <c r="I1777" i="24"/>
  <c r="I1776" i="24"/>
  <c r="I1775" i="24"/>
  <c r="I1774" i="24"/>
  <c r="I1773" i="24"/>
  <c r="I1772" i="24"/>
  <c r="I1771" i="24"/>
  <c r="I1770" i="24"/>
  <c r="I1769" i="24"/>
  <c r="I1768" i="24"/>
  <c r="I1767" i="24"/>
  <c r="I1766" i="24"/>
  <c r="I1765" i="24"/>
  <c r="I1764" i="24"/>
  <c r="I1763" i="24"/>
  <c r="I1762" i="24"/>
  <c r="I1761" i="24"/>
  <c r="I1760" i="24"/>
  <c r="I1759" i="24"/>
  <c r="I1758" i="24"/>
  <c r="I1757" i="24"/>
  <c r="I1756" i="24"/>
  <c r="I1755" i="24"/>
  <c r="I1754" i="24"/>
  <c r="I1753" i="24"/>
  <c r="I1752" i="24"/>
  <c r="I1751" i="24"/>
  <c r="I1750" i="24"/>
  <c r="I1749" i="24"/>
  <c r="I1748" i="24"/>
  <c r="I1747" i="24"/>
  <c r="I1746" i="24"/>
  <c r="I1745" i="24"/>
  <c r="I1744" i="24"/>
  <c r="I1743" i="24"/>
  <c r="I1742" i="24"/>
  <c r="I1741" i="24"/>
  <c r="I1740" i="24"/>
  <c r="I1739" i="24"/>
  <c r="I1738" i="24"/>
  <c r="I1737" i="24"/>
  <c r="I1736" i="24"/>
  <c r="I1735" i="24"/>
  <c r="I1734" i="24"/>
  <c r="I1733" i="24"/>
  <c r="I1732" i="24"/>
  <c r="I1731" i="24"/>
  <c r="I1730" i="24"/>
  <c r="I1729" i="24"/>
  <c r="I1728" i="24"/>
  <c r="I1727" i="24"/>
  <c r="I1726" i="24"/>
  <c r="I1725" i="24"/>
  <c r="I1724" i="24"/>
  <c r="I1723" i="24"/>
  <c r="I1722" i="24"/>
  <c r="I1721" i="24"/>
  <c r="I1720" i="24"/>
  <c r="I1719" i="24"/>
  <c r="I1718" i="24"/>
  <c r="I1717" i="24"/>
  <c r="I1716" i="24"/>
  <c r="I1715" i="24"/>
  <c r="I1714" i="24"/>
  <c r="I1713" i="24"/>
  <c r="I1712" i="24"/>
  <c r="I1711" i="24"/>
  <c r="I1710" i="24"/>
  <c r="I1709" i="24"/>
  <c r="I1708" i="24"/>
  <c r="I1707" i="24"/>
  <c r="I1706" i="24"/>
  <c r="I1705" i="24"/>
  <c r="I1704" i="24"/>
  <c r="I1703" i="24"/>
  <c r="I1702" i="24"/>
  <c r="I1701" i="24"/>
  <c r="I1700" i="24"/>
  <c r="I1699" i="24"/>
  <c r="I1698" i="24"/>
  <c r="I1697" i="24"/>
  <c r="I1696" i="24"/>
  <c r="I1695" i="24"/>
  <c r="I1694" i="24"/>
  <c r="I1693" i="24"/>
  <c r="I1692" i="24"/>
  <c r="I1691" i="24"/>
  <c r="I1690" i="24"/>
  <c r="I1689" i="24"/>
  <c r="I1688" i="24"/>
  <c r="I1687" i="24"/>
  <c r="I1686" i="24"/>
  <c r="I1685" i="24"/>
  <c r="I1684" i="24"/>
  <c r="I1683" i="24"/>
  <c r="I1682" i="24"/>
  <c r="I1681" i="24"/>
  <c r="I1680" i="24"/>
  <c r="I1679" i="24"/>
  <c r="I1678" i="24"/>
  <c r="I1677" i="24"/>
  <c r="I1676" i="24"/>
  <c r="I1675" i="24"/>
  <c r="I1674" i="24"/>
  <c r="I1673" i="24"/>
  <c r="I1672" i="24"/>
  <c r="I1671" i="24"/>
  <c r="I1670" i="24"/>
  <c r="I1669" i="24"/>
  <c r="I1668" i="24"/>
  <c r="I1667" i="24"/>
  <c r="I1666" i="24"/>
  <c r="I1665" i="24"/>
  <c r="I1664" i="24"/>
  <c r="I1663" i="24"/>
  <c r="I1662" i="24"/>
  <c r="I1661" i="24"/>
  <c r="I1660" i="24"/>
  <c r="I1659" i="24"/>
  <c r="I1658" i="24"/>
  <c r="I1657" i="24"/>
  <c r="I1656" i="24"/>
  <c r="I1655" i="24"/>
  <c r="I1654" i="24"/>
  <c r="I1653" i="24"/>
  <c r="I1652" i="24"/>
  <c r="I1651" i="24"/>
  <c r="I1650" i="24"/>
  <c r="I1649" i="24"/>
  <c r="I1648" i="24"/>
  <c r="I1647" i="24"/>
  <c r="I1646" i="24"/>
  <c r="I1645" i="24"/>
  <c r="I1644" i="24"/>
  <c r="I1643" i="24"/>
  <c r="I1642" i="24"/>
  <c r="I1641" i="24"/>
  <c r="I1640" i="24"/>
  <c r="I1639" i="24"/>
  <c r="I1638" i="24"/>
  <c r="I1637" i="24"/>
  <c r="I1636" i="24"/>
  <c r="I1635" i="24"/>
  <c r="I1634" i="24"/>
  <c r="I1633" i="24"/>
  <c r="I1632" i="24"/>
  <c r="I1631" i="24"/>
  <c r="I1630" i="24"/>
  <c r="I1629" i="24"/>
  <c r="I1628" i="24"/>
  <c r="I1627" i="24"/>
  <c r="I1626" i="24"/>
  <c r="I1625" i="24"/>
  <c r="I1624" i="24"/>
  <c r="I1623" i="24"/>
  <c r="I1622" i="24"/>
  <c r="I1621" i="24"/>
  <c r="I1620" i="24"/>
  <c r="I1619" i="24"/>
  <c r="I1618" i="24"/>
  <c r="I1617" i="24"/>
  <c r="I1616" i="24"/>
  <c r="I1615" i="24"/>
  <c r="I1614" i="24"/>
  <c r="I1613" i="24"/>
  <c r="I1611" i="24"/>
  <c r="I1610" i="24"/>
  <c r="I1609" i="24"/>
  <c r="I1608" i="24"/>
  <c r="I1607" i="24"/>
  <c r="I1606" i="24"/>
  <c r="I1605" i="24"/>
  <c r="I1604" i="24"/>
  <c r="I1603" i="24"/>
  <c r="I1602" i="24"/>
  <c r="I1601" i="24"/>
  <c r="I1600" i="24"/>
  <c r="I1599" i="24"/>
  <c r="I1598" i="24"/>
  <c r="I1597" i="24"/>
  <c r="I1596" i="24"/>
  <c r="I1595" i="24"/>
  <c r="I1594" i="24"/>
  <c r="I1593" i="24"/>
  <c r="I1592" i="24"/>
  <c r="I1591" i="24"/>
  <c r="I1590" i="24"/>
  <c r="I1589" i="24"/>
  <c r="I1588" i="24"/>
  <c r="I1587" i="24"/>
  <c r="I1586" i="24"/>
  <c r="I1585" i="24"/>
  <c r="I1584" i="24"/>
  <c r="I1583" i="24"/>
  <c r="I1582" i="24"/>
  <c r="I1581" i="24"/>
  <c r="I1580" i="24"/>
  <c r="I1579" i="24"/>
  <c r="I1578" i="24"/>
  <c r="I1577" i="24"/>
  <c r="I1576" i="24"/>
  <c r="I1575" i="24"/>
  <c r="I1574" i="24"/>
  <c r="I1573" i="24"/>
  <c r="I1572" i="24"/>
  <c r="I1571" i="24"/>
  <c r="I1570" i="24"/>
  <c r="I1569" i="24"/>
  <c r="I1568" i="24"/>
  <c r="I1567" i="24"/>
  <c r="I1566" i="24"/>
  <c r="I1565" i="24"/>
  <c r="I1564" i="24"/>
  <c r="I1563" i="24"/>
  <c r="I1562" i="24"/>
  <c r="I1561" i="24"/>
  <c r="I1560" i="24"/>
  <c r="I1559" i="24"/>
  <c r="I1558" i="24"/>
  <c r="I1557" i="24"/>
  <c r="I1556" i="24"/>
  <c r="I1555" i="24"/>
  <c r="I1554" i="24"/>
  <c r="I1553" i="24"/>
  <c r="I1552" i="24"/>
  <c r="I1551" i="24"/>
  <c r="I1550" i="24"/>
  <c r="I1549" i="24"/>
  <c r="I1548" i="24"/>
  <c r="I1547" i="24"/>
  <c r="I1546" i="24"/>
  <c r="I1545" i="24"/>
  <c r="I1544" i="24"/>
  <c r="I1543" i="24"/>
  <c r="I1542" i="24"/>
  <c r="I1541" i="24"/>
  <c r="I1540" i="24"/>
  <c r="I1539" i="24"/>
  <c r="I1538" i="24"/>
  <c r="I1537" i="24"/>
  <c r="I1536" i="24"/>
  <c r="I1535" i="24"/>
  <c r="I1534" i="24"/>
  <c r="I1533" i="24"/>
  <c r="I1532" i="24"/>
  <c r="I1531" i="24"/>
  <c r="I1530" i="24"/>
  <c r="I1529" i="24"/>
  <c r="I1528" i="24"/>
  <c r="I1526" i="24"/>
  <c r="I1525" i="24"/>
  <c r="I1524" i="24"/>
  <c r="I1523" i="24"/>
  <c r="I1522" i="24"/>
  <c r="I1521" i="24"/>
  <c r="I1520" i="24"/>
  <c r="I1519" i="24"/>
  <c r="I1518" i="24"/>
  <c r="I1517" i="24"/>
  <c r="I1516" i="24"/>
  <c r="I1515" i="24"/>
  <c r="I1514" i="24"/>
  <c r="I1513" i="24"/>
  <c r="I1512" i="24"/>
  <c r="I1511" i="24"/>
  <c r="I1510" i="24"/>
  <c r="I1509" i="24"/>
  <c r="I1508" i="24"/>
  <c r="I1507" i="24"/>
  <c r="I1506" i="24"/>
  <c r="I1505" i="24"/>
  <c r="I1504" i="24"/>
  <c r="I1503" i="24"/>
  <c r="I1502" i="24"/>
  <c r="I1501" i="24"/>
  <c r="I1500" i="24"/>
  <c r="I1499" i="24"/>
  <c r="I1498" i="24"/>
  <c r="I1497" i="24"/>
  <c r="I1496" i="24"/>
  <c r="I1495" i="24"/>
  <c r="I1494" i="24"/>
  <c r="I1493" i="24"/>
  <c r="I1492" i="24"/>
  <c r="I1491" i="24"/>
  <c r="I1490" i="24"/>
  <c r="I1489" i="24"/>
  <c r="I1488" i="24"/>
  <c r="I1487" i="24"/>
  <c r="I1486" i="24"/>
  <c r="I1485" i="24"/>
  <c r="I1484" i="24"/>
  <c r="I1483" i="24"/>
  <c r="I1482" i="24"/>
  <c r="I1481" i="24"/>
  <c r="I1480" i="24"/>
  <c r="I1479" i="24"/>
  <c r="I1478" i="24"/>
  <c r="I1477" i="24"/>
  <c r="I1476" i="24"/>
  <c r="I1475" i="24"/>
  <c r="I1474" i="24"/>
  <c r="I1473" i="24"/>
  <c r="I1472" i="24"/>
  <c r="I1471" i="24"/>
  <c r="I1470" i="24"/>
  <c r="I1469" i="24"/>
  <c r="I1468" i="24"/>
  <c r="I1467" i="24"/>
  <c r="I1466" i="24"/>
  <c r="I1465" i="24"/>
  <c r="I1464" i="24"/>
  <c r="I1463" i="24"/>
  <c r="I1462" i="24"/>
  <c r="I1461" i="24"/>
  <c r="I1460" i="24"/>
  <c r="I1459" i="24"/>
  <c r="I1458" i="24"/>
  <c r="I1457" i="24"/>
  <c r="I1456" i="24"/>
  <c r="I1455" i="24"/>
  <c r="I1454" i="24"/>
  <c r="I1453" i="24"/>
  <c r="I1452" i="24"/>
  <c r="I1451" i="24"/>
  <c r="I1450" i="24"/>
  <c r="I1449" i="24"/>
  <c r="I1448" i="24"/>
  <c r="I1447" i="24"/>
  <c r="I1446" i="24"/>
  <c r="I1445" i="24"/>
  <c r="I1444" i="24"/>
  <c r="I1443" i="24"/>
  <c r="I1442" i="24"/>
  <c r="I1441" i="24"/>
  <c r="I1440" i="24"/>
  <c r="I1439" i="24"/>
  <c r="I1438" i="24"/>
  <c r="I1437" i="24"/>
  <c r="I1436" i="24"/>
  <c r="I1435" i="24"/>
  <c r="I1434" i="24"/>
  <c r="I1433" i="24"/>
  <c r="I1432" i="24"/>
  <c r="I1431" i="24"/>
  <c r="I1430" i="24"/>
  <c r="I1429" i="24"/>
  <c r="I1428" i="24"/>
  <c r="I1427" i="24"/>
  <c r="I1426" i="24"/>
  <c r="I1425" i="24"/>
  <c r="I1424" i="24"/>
  <c r="I1423" i="24"/>
  <c r="I1422" i="24"/>
  <c r="I1421" i="24"/>
  <c r="I1420" i="24"/>
  <c r="I1419" i="24"/>
  <c r="I1418" i="24"/>
  <c r="I1417" i="24"/>
  <c r="I1416" i="24"/>
  <c r="I1415" i="24"/>
  <c r="I1414" i="24"/>
  <c r="I1413" i="24"/>
  <c r="I1412" i="24"/>
  <c r="I1411" i="24"/>
  <c r="I1410" i="24"/>
  <c r="I1409" i="24"/>
  <c r="I1408" i="24"/>
  <c r="I1407" i="24"/>
  <c r="I1406" i="24"/>
  <c r="I1405" i="24"/>
  <c r="I1404" i="24"/>
  <c r="I1403" i="24"/>
  <c r="I1402" i="24"/>
  <c r="I1401" i="24"/>
  <c r="I1400" i="24"/>
  <c r="I1399" i="24"/>
  <c r="I1398" i="24"/>
  <c r="I1397" i="24"/>
  <c r="I1396" i="24"/>
  <c r="I1395" i="24"/>
  <c r="I1394" i="24"/>
  <c r="I1393" i="24"/>
  <c r="I1392" i="24"/>
  <c r="I1391" i="24"/>
  <c r="I1390" i="24"/>
  <c r="I1389" i="24"/>
  <c r="I1388" i="24"/>
  <c r="I1387" i="24"/>
  <c r="I1386" i="24"/>
  <c r="I1385" i="24"/>
  <c r="I1384" i="24"/>
  <c r="I1383" i="24"/>
  <c r="I1382" i="24"/>
  <c r="I1381" i="24"/>
  <c r="I1380" i="24"/>
  <c r="I1379" i="24"/>
  <c r="I1378" i="24"/>
  <c r="I1377" i="24"/>
  <c r="I1376" i="24"/>
  <c r="I1375" i="24"/>
  <c r="I1374" i="24"/>
  <c r="I1373" i="24"/>
  <c r="I1372" i="24"/>
  <c r="I1371" i="24"/>
  <c r="I1370" i="24"/>
  <c r="I1369" i="24"/>
  <c r="I1368" i="24"/>
  <c r="I1367" i="24"/>
  <c r="I1366" i="24"/>
  <c r="I1365" i="24"/>
  <c r="I1364" i="24"/>
  <c r="I1363" i="24"/>
  <c r="I1362" i="24"/>
  <c r="I1361" i="24"/>
  <c r="I1360" i="24"/>
  <c r="I1359" i="24"/>
  <c r="I1358" i="24"/>
  <c r="I1357" i="24"/>
  <c r="I1356" i="24"/>
  <c r="I1355" i="24"/>
  <c r="I1354" i="24"/>
  <c r="I1353" i="24"/>
  <c r="I1352" i="24"/>
  <c r="I1351" i="24"/>
  <c r="I1350" i="24"/>
  <c r="I1349" i="24"/>
  <c r="I1348" i="24"/>
  <c r="I1347" i="24"/>
  <c r="I1346" i="24"/>
  <c r="I1345" i="24"/>
  <c r="I1344" i="24"/>
  <c r="I1343" i="24"/>
  <c r="I1342" i="24"/>
  <c r="I1341" i="24"/>
  <c r="I1340" i="24"/>
  <c r="I1339" i="24"/>
  <c r="I1338" i="24"/>
  <c r="I1337" i="24"/>
  <c r="I1336" i="24"/>
  <c r="I1335" i="24"/>
  <c r="I1334" i="24"/>
  <c r="I1333" i="24"/>
  <c r="I1332" i="24"/>
  <c r="I1331" i="24"/>
  <c r="I1330" i="24"/>
  <c r="I1329" i="24"/>
  <c r="I1328" i="24"/>
  <c r="I1327" i="24"/>
  <c r="I1326" i="24"/>
  <c r="I1325" i="24"/>
  <c r="I1324" i="24"/>
  <c r="I1323" i="24"/>
  <c r="I1322" i="24"/>
  <c r="I1321" i="24"/>
  <c r="I1320" i="24"/>
  <c r="I1319" i="24"/>
  <c r="I1318" i="24"/>
  <c r="I1317" i="24"/>
  <c r="I1316" i="24"/>
  <c r="I1315" i="24"/>
  <c r="I1314" i="24"/>
  <c r="I1313" i="24"/>
  <c r="I1312" i="24"/>
  <c r="I1311" i="24"/>
  <c r="I1310" i="24"/>
  <c r="I1309" i="24"/>
  <c r="I1308" i="24"/>
  <c r="I1307" i="24"/>
  <c r="I1306" i="24"/>
  <c r="I1305" i="24"/>
  <c r="I1304" i="24"/>
  <c r="I1303" i="24"/>
  <c r="I1302" i="24"/>
  <c r="I1301" i="24"/>
  <c r="I1300" i="24"/>
  <c r="I1299" i="24"/>
  <c r="I1298" i="24"/>
  <c r="I1297" i="24"/>
  <c r="I1296" i="24"/>
  <c r="I1295" i="24"/>
  <c r="I1294" i="24"/>
  <c r="I1293" i="24"/>
  <c r="I1292" i="24"/>
  <c r="I1291" i="24"/>
  <c r="I1290" i="24"/>
  <c r="I1289" i="24"/>
  <c r="I1288" i="24"/>
  <c r="I1287" i="24"/>
  <c r="I1286" i="24"/>
  <c r="I1285" i="24"/>
  <c r="I1284" i="24"/>
  <c r="I1283" i="24"/>
  <c r="I1282" i="24"/>
  <c r="I1281" i="24"/>
  <c r="I1280" i="24"/>
  <c r="I1279" i="24"/>
  <c r="I1278" i="24"/>
  <c r="I1277" i="24"/>
  <c r="I1276" i="24"/>
  <c r="I1275" i="24"/>
  <c r="I1274" i="24"/>
  <c r="I1273" i="24"/>
  <c r="I1272" i="24"/>
  <c r="I1271" i="24"/>
  <c r="I1270" i="24"/>
  <c r="I1269" i="24"/>
  <c r="I1268" i="24"/>
  <c r="I1267" i="24"/>
  <c r="I1266" i="24"/>
  <c r="I1265" i="24"/>
  <c r="I1264" i="24"/>
  <c r="I1263" i="24"/>
  <c r="I1262" i="24"/>
  <c r="I1261" i="24"/>
  <c r="I1260" i="24"/>
  <c r="I1259" i="24"/>
  <c r="I1258" i="24"/>
  <c r="I1257" i="24"/>
  <c r="I1256" i="24"/>
  <c r="I1255" i="24"/>
  <c r="I1254" i="24"/>
  <c r="I1253" i="24"/>
  <c r="I1252" i="24"/>
  <c r="I1251" i="24"/>
  <c r="I1250" i="24"/>
  <c r="I1249" i="24"/>
  <c r="I1248" i="24"/>
  <c r="I1247" i="24"/>
  <c r="I1246" i="24"/>
  <c r="I1245" i="24"/>
  <c r="I1244" i="24"/>
  <c r="I1243" i="24"/>
  <c r="I1242" i="24"/>
  <c r="I1241" i="24"/>
  <c r="I1240" i="24"/>
  <c r="I1239" i="24"/>
  <c r="I1238" i="24"/>
  <c r="I1237" i="24"/>
  <c r="I1236" i="24"/>
  <c r="I1235" i="24"/>
  <c r="I1234" i="24"/>
  <c r="I1233" i="24"/>
  <c r="I1232" i="24"/>
  <c r="I1231" i="24"/>
  <c r="I1230" i="24"/>
  <c r="I1229" i="24"/>
  <c r="I1228" i="24"/>
  <c r="I1227" i="24"/>
  <c r="I1226" i="24"/>
  <c r="I1225" i="24"/>
  <c r="I1224" i="24"/>
  <c r="I1223" i="24"/>
  <c r="I1222" i="24"/>
  <c r="I1221" i="24"/>
  <c r="I1220" i="24"/>
  <c r="I1219" i="24"/>
  <c r="I1218" i="24"/>
  <c r="I1217" i="24"/>
  <c r="I1216" i="24"/>
  <c r="I1215" i="24"/>
  <c r="I1214" i="24"/>
  <c r="I1213" i="24"/>
  <c r="I1212" i="24"/>
  <c r="I1211" i="24"/>
  <c r="I1210" i="24"/>
  <c r="I1209" i="24"/>
  <c r="I1208" i="24"/>
  <c r="I1207" i="24"/>
  <c r="I1206" i="24"/>
  <c r="I1205" i="24"/>
  <c r="I1204" i="24"/>
  <c r="I1203" i="24"/>
  <c r="I1202" i="24"/>
  <c r="I1201" i="24"/>
  <c r="I1200" i="24"/>
  <c r="I1199" i="24"/>
  <c r="I1198" i="24"/>
  <c r="I1197" i="24"/>
  <c r="I1196" i="24"/>
  <c r="I1195" i="24"/>
  <c r="I1194" i="24"/>
  <c r="I1193" i="24"/>
  <c r="I1192" i="24"/>
  <c r="I1191" i="24"/>
  <c r="I1190" i="24"/>
  <c r="I1189" i="24"/>
  <c r="I1188" i="24"/>
  <c r="I1187" i="24"/>
  <c r="I1186" i="24"/>
  <c r="I1185" i="24"/>
  <c r="I1184" i="24"/>
  <c r="I1183" i="24"/>
  <c r="I1182" i="24"/>
  <c r="I1181" i="24"/>
  <c r="I1180" i="24"/>
  <c r="I1179" i="24"/>
  <c r="I1178" i="24"/>
  <c r="I1177" i="24"/>
  <c r="I1176" i="24"/>
  <c r="I1175" i="24"/>
  <c r="I1174" i="24"/>
  <c r="I1173" i="24"/>
  <c r="I1172" i="24"/>
  <c r="I1171" i="24"/>
  <c r="I1170" i="24"/>
  <c r="I1169" i="24"/>
  <c r="I1168" i="24"/>
  <c r="I1167" i="24"/>
  <c r="I1166" i="24"/>
  <c r="I1165" i="24"/>
  <c r="I1164" i="24"/>
  <c r="I1163" i="24"/>
  <c r="I1162" i="24"/>
  <c r="I1161" i="24"/>
  <c r="I1160" i="24"/>
  <c r="I1159" i="24"/>
  <c r="I1158" i="24"/>
  <c r="I1157" i="24"/>
  <c r="I1156" i="24"/>
  <c r="I1155" i="24"/>
  <c r="I1154" i="24"/>
  <c r="I1153" i="24"/>
  <c r="I1152" i="24"/>
  <c r="I1151" i="24"/>
  <c r="I1150" i="24"/>
  <c r="I1149" i="24"/>
  <c r="I1148" i="24"/>
  <c r="I1147" i="24"/>
  <c r="I1146" i="24"/>
  <c r="I1145" i="24"/>
  <c r="I1144" i="24"/>
  <c r="I1143" i="24"/>
  <c r="I1142" i="24"/>
  <c r="I1141" i="24"/>
  <c r="I1140" i="24"/>
  <c r="I1139" i="24"/>
  <c r="I1138" i="24"/>
  <c r="I1137" i="24"/>
  <c r="I1136" i="24"/>
  <c r="I1135" i="24"/>
  <c r="I1134" i="24"/>
  <c r="I1133" i="24"/>
  <c r="I1132" i="24"/>
  <c r="I1131" i="24"/>
  <c r="I1130" i="24"/>
  <c r="I1129" i="24"/>
  <c r="I1128" i="24"/>
  <c r="I1127" i="24"/>
  <c r="I1126" i="24"/>
  <c r="I1125" i="24"/>
  <c r="I1124" i="24"/>
  <c r="I1123" i="24"/>
  <c r="I1122" i="24"/>
  <c r="I1121" i="24"/>
  <c r="I1120" i="24"/>
  <c r="I1119" i="24"/>
  <c r="I1118" i="24"/>
  <c r="I1117" i="24"/>
  <c r="I1116" i="24"/>
  <c r="I1115" i="24"/>
  <c r="I1114" i="24"/>
  <c r="I1113" i="24"/>
  <c r="I1112" i="24"/>
  <c r="I1111" i="24"/>
  <c r="I1110" i="24"/>
  <c r="I1109" i="24"/>
  <c r="I1108" i="24"/>
  <c r="I1107" i="24"/>
  <c r="I1106" i="24"/>
  <c r="I1105" i="24"/>
  <c r="I1104" i="24"/>
  <c r="I1103" i="24"/>
  <c r="I1102" i="24"/>
  <c r="I1101" i="24"/>
  <c r="I1100" i="24"/>
  <c r="I1099" i="24"/>
  <c r="I1098" i="24"/>
  <c r="I1097" i="24"/>
  <c r="I1096" i="24"/>
  <c r="I1095" i="24"/>
  <c r="I1094" i="24"/>
  <c r="I1093" i="24"/>
  <c r="I1092" i="24"/>
  <c r="I1091" i="24"/>
  <c r="I1090" i="24"/>
  <c r="I1089" i="24"/>
  <c r="I1088" i="24"/>
  <c r="I1087" i="24"/>
  <c r="I1086" i="24"/>
  <c r="I1085" i="24"/>
  <c r="I1084" i="24"/>
  <c r="I1083" i="24"/>
  <c r="I1082" i="24"/>
  <c r="I1081" i="24"/>
  <c r="I1080" i="24"/>
  <c r="I1079" i="24"/>
  <c r="I1078" i="24"/>
  <c r="I1077" i="24"/>
  <c r="I1076" i="24"/>
  <c r="I1075" i="24"/>
  <c r="I1074" i="24"/>
  <c r="I1073" i="24"/>
  <c r="I1072" i="24"/>
  <c r="I1071" i="24"/>
  <c r="I1070" i="24"/>
  <c r="I1069" i="24"/>
  <c r="I1068" i="24"/>
  <c r="I1067" i="24"/>
  <c r="I1066" i="24"/>
  <c r="I1065" i="24"/>
  <c r="I1064" i="24"/>
  <c r="I1063" i="24"/>
  <c r="I1062" i="24"/>
  <c r="I1061" i="24"/>
  <c r="I1060" i="24"/>
  <c r="I1059" i="24"/>
  <c r="I1058" i="24"/>
  <c r="I1057" i="24"/>
  <c r="I1056" i="24"/>
  <c r="I1055" i="24"/>
  <c r="I1054" i="24"/>
  <c r="I1053" i="24"/>
  <c r="I1052" i="24"/>
  <c r="I1051" i="24"/>
  <c r="I1050" i="24"/>
  <c r="I1049" i="24"/>
  <c r="I1048" i="24"/>
  <c r="I1047" i="24"/>
  <c r="I1046" i="24"/>
  <c r="I1045" i="24"/>
  <c r="I1044" i="24"/>
  <c r="I1043" i="24"/>
  <c r="I1042" i="24"/>
  <c r="I1041" i="24"/>
  <c r="I1040" i="24"/>
  <c r="I1039" i="24"/>
  <c r="I1038" i="24"/>
  <c r="I1037" i="24"/>
  <c r="I1036" i="24"/>
  <c r="I1035" i="24"/>
  <c r="I1034" i="24"/>
  <c r="I1033" i="24"/>
  <c r="I1032" i="24"/>
  <c r="I1031" i="24"/>
  <c r="I1030" i="24"/>
  <c r="I1029" i="24"/>
  <c r="I1028" i="24"/>
  <c r="I1027" i="24"/>
  <c r="I1026" i="24"/>
  <c r="I1025" i="24"/>
  <c r="I1024" i="24"/>
  <c r="I1023" i="24"/>
  <c r="I1022" i="24"/>
  <c r="I1021" i="24"/>
  <c r="I1020" i="24"/>
  <c r="I1019" i="24"/>
  <c r="I1018" i="24"/>
  <c r="I1017" i="24"/>
  <c r="I1016" i="24"/>
  <c r="I1015" i="24"/>
  <c r="I1014" i="24"/>
  <c r="I1013" i="24"/>
  <c r="I1012" i="24"/>
  <c r="I1011" i="24"/>
  <c r="I1010" i="24"/>
  <c r="I1009" i="24"/>
  <c r="I1008" i="24"/>
  <c r="I1007" i="24"/>
  <c r="I1006" i="24"/>
  <c r="I1005" i="24"/>
  <c r="I1004" i="24"/>
  <c r="I1003" i="24"/>
  <c r="I1002" i="24"/>
  <c r="I1001" i="24"/>
  <c r="I1000" i="24"/>
  <c r="I999" i="24"/>
  <c r="I998" i="24"/>
  <c r="I997" i="24"/>
  <c r="I996" i="24"/>
  <c r="I995" i="24"/>
  <c r="I994" i="24"/>
  <c r="I993" i="24"/>
  <c r="I992" i="24"/>
  <c r="I991" i="24"/>
  <c r="I990" i="24"/>
  <c r="I989" i="24"/>
  <c r="I988" i="24"/>
  <c r="I987" i="24"/>
  <c r="I986" i="24"/>
  <c r="I985" i="24"/>
  <c r="I984" i="24"/>
  <c r="I983" i="24"/>
  <c r="I982" i="24"/>
  <c r="I981" i="24"/>
  <c r="I980" i="24"/>
  <c r="I979" i="24"/>
  <c r="I978" i="24"/>
  <c r="I977" i="24"/>
  <c r="I976" i="24"/>
  <c r="I975" i="24"/>
  <c r="I974" i="24"/>
  <c r="I973" i="24"/>
  <c r="I972" i="24"/>
  <c r="I971" i="24"/>
  <c r="I970" i="24"/>
  <c r="I969" i="24"/>
  <c r="I968" i="24"/>
  <c r="I967" i="24"/>
  <c r="I966" i="24"/>
  <c r="I965" i="24"/>
  <c r="I964" i="24"/>
  <c r="I963" i="24"/>
  <c r="I962" i="24"/>
  <c r="I961" i="24"/>
  <c r="I960" i="24"/>
  <c r="I959" i="24"/>
  <c r="I958" i="24"/>
  <c r="I957" i="24"/>
  <c r="I956" i="24"/>
  <c r="I955" i="24"/>
  <c r="I954" i="24"/>
  <c r="I953" i="24"/>
  <c r="I952" i="24"/>
  <c r="I951" i="24"/>
  <c r="I950" i="24"/>
  <c r="I949" i="24"/>
  <c r="I948" i="24"/>
  <c r="I947" i="24"/>
  <c r="I946" i="24"/>
  <c r="I945" i="24"/>
  <c r="I944" i="24"/>
  <c r="I943" i="24"/>
  <c r="I942" i="24"/>
  <c r="I941" i="24"/>
  <c r="I940" i="24"/>
  <c r="I939" i="24"/>
  <c r="I938" i="24"/>
  <c r="I937" i="24"/>
  <c r="I936" i="24"/>
  <c r="I935" i="24"/>
  <c r="I934" i="24"/>
  <c r="I933" i="24"/>
  <c r="I932" i="24"/>
  <c r="I931" i="24"/>
  <c r="I930" i="24"/>
  <c r="I929" i="24"/>
  <c r="I928" i="24"/>
  <c r="I927" i="24"/>
  <c r="I926" i="24"/>
  <c r="I925" i="24"/>
  <c r="I924" i="24"/>
  <c r="I923" i="24"/>
  <c r="I922" i="24"/>
  <c r="I921" i="24"/>
  <c r="I920" i="24"/>
  <c r="I919" i="24"/>
  <c r="I918" i="24"/>
  <c r="I917" i="24"/>
  <c r="I916" i="24"/>
  <c r="I915" i="24"/>
  <c r="I914" i="24"/>
  <c r="I913" i="24"/>
  <c r="I912" i="24"/>
  <c r="I911" i="24"/>
  <c r="I910" i="24"/>
  <c r="I909" i="24"/>
  <c r="I908" i="24"/>
  <c r="I907" i="24"/>
  <c r="I906" i="24"/>
  <c r="I905" i="24"/>
  <c r="I904" i="24"/>
  <c r="I903" i="24"/>
  <c r="I902" i="24"/>
  <c r="I901" i="24"/>
  <c r="I900" i="24"/>
  <c r="I899" i="24"/>
  <c r="I898" i="24"/>
  <c r="I897" i="24"/>
  <c r="I896" i="24"/>
  <c r="I895" i="24"/>
  <c r="I894" i="24"/>
  <c r="I893" i="24"/>
  <c r="I892" i="24"/>
  <c r="I891" i="24"/>
  <c r="I890" i="24"/>
  <c r="I889" i="24"/>
  <c r="I888" i="24"/>
  <c r="I887" i="24"/>
  <c r="I886" i="24"/>
  <c r="I885" i="24"/>
  <c r="I884" i="24"/>
  <c r="I883" i="24"/>
  <c r="I882" i="24"/>
  <c r="I881" i="24"/>
  <c r="I880" i="24"/>
  <c r="I879" i="24"/>
  <c r="I878" i="24"/>
  <c r="I877" i="24"/>
  <c r="I876" i="24"/>
  <c r="I875" i="24"/>
  <c r="I874" i="24"/>
  <c r="I873" i="24"/>
  <c r="I872" i="24"/>
  <c r="I871" i="24"/>
  <c r="I870" i="24"/>
  <c r="I869" i="24"/>
  <c r="I868" i="24"/>
  <c r="I867" i="24"/>
  <c r="I866" i="24"/>
  <c r="I865" i="24"/>
  <c r="I864" i="24"/>
  <c r="I863" i="24"/>
  <c r="I862" i="24"/>
  <c r="I861" i="24"/>
  <c r="I860" i="24"/>
  <c r="I859" i="24"/>
  <c r="I858" i="24"/>
  <c r="I857" i="24"/>
  <c r="I856" i="24"/>
  <c r="I855" i="24"/>
  <c r="I854" i="24"/>
  <c r="I853" i="24"/>
  <c r="I852" i="24"/>
  <c r="I851" i="24"/>
  <c r="I850" i="24"/>
  <c r="I849" i="24"/>
  <c r="I848" i="24"/>
  <c r="I847" i="24"/>
  <c r="I846" i="24"/>
  <c r="I845" i="24"/>
  <c r="I844" i="24"/>
  <c r="I843" i="24"/>
  <c r="I842" i="24"/>
  <c r="I841" i="24"/>
  <c r="I840" i="24"/>
  <c r="I839" i="24"/>
  <c r="I838" i="24"/>
  <c r="I837" i="24"/>
  <c r="I836" i="24"/>
  <c r="I835" i="24"/>
  <c r="I834" i="24"/>
  <c r="I833" i="24"/>
  <c r="I832" i="24"/>
  <c r="I831" i="24"/>
  <c r="I830" i="24"/>
  <c r="I829" i="24"/>
  <c r="I828" i="24"/>
  <c r="I827" i="24"/>
  <c r="I826" i="24"/>
  <c r="I825" i="24"/>
  <c r="I824" i="24"/>
  <c r="I823" i="24"/>
  <c r="I822" i="24"/>
  <c r="I821" i="24"/>
  <c r="I820" i="24"/>
  <c r="I819" i="24"/>
  <c r="I818" i="24"/>
  <c r="I817" i="24"/>
  <c r="I816" i="24"/>
  <c r="I815" i="24"/>
  <c r="I814" i="24"/>
  <c r="I813" i="24"/>
  <c r="I812" i="24"/>
  <c r="I811" i="24"/>
  <c r="I810" i="24"/>
  <c r="I809" i="24"/>
  <c r="I808" i="24"/>
  <c r="I807" i="24"/>
  <c r="I806" i="24"/>
  <c r="I805" i="24"/>
  <c r="I804" i="24"/>
  <c r="I803" i="24"/>
  <c r="I802" i="24"/>
  <c r="I801" i="24"/>
  <c r="I800" i="24"/>
  <c r="I799" i="24"/>
  <c r="I798" i="24"/>
  <c r="I797" i="24"/>
  <c r="I796" i="24"/>
  <c r="I795" i="24"/>
  <c r="I794" i="24"/>
  <c r="I793" i="24"/>
  <c r="I792" i="24"/>
  <c r="I791" i="24"/>
  <c r="I790" i="24"/>
  <c r="I789" i="24"/>
  <c r="I788" i="24"/>
  <c r="I787" i="24"/>
  <c r="I786" i="24"/>
  <c r="I785" i="24"/>
  <c r="I784" i="24"/>
  <c r="I783" i="24"/>
  <c r="I782" i="24"/>
  <c r="I781" i="24"/>
  <c r="I780" i="24"/>
  <c r="I779" i="24"/>
  <c r="I778" i="24"/>
  <c r="I777" i="24"/>
  <c r="I776" i="24"/>
  <c r="I775" i="24"/>
  <c r="I774" i="24"/>
  <c r="I773" i="24"/>
  <c r="I772" i="24"/>
  <c r="I771" i="24"/>
  <c r="I770" i="24"/>
  <c r="I769" i="24"/>
  <c r="I768" i="24"/>
  <c r="I767" i="24"/>
  <c r="I766" i="24"/>
  <c r="I765" i="24"/>
  <c r="I764" i="24"/>
  <c r="I763" i="24"/>
  <c r="I762" i="24"/>
  <c r="I761" i="24"/>
  <c r="I760" i="24"/>
  <c r="I759" i="24"/>
  <c r="I758" i="24"/>
  <c r="I757" i="24"/>
  <c r="I756" i="24"/>
  <c r="I755" i="24"/>
  <c r="I754" i="24"/>
  <c r="I753" i="24"/>
  <c r="I752" i="24"/>
  <c r="I751" i="24"/>
  <c r="I750" i="24"/>
  <c r="I749" i="24"/>
  <c r="I748" i="24"/>
  <c r="I747" i="24"/>
  <c r="I746" i="24"/>
  <c r="I745" i="24"/>
  <c r="I744" i="24"/>
  <c r="I743" i="24"/>
  <c r="I742" i="24"/>
  <c r="I741" i="24"/>
  <c r="I740" i="24"/>
  <c r="I739" i="24"/>
  <c r="I738" i="24"/>
  <c r="I737" i="24"/>
  <c r="I736" i="24"/>
  <c r="I735" i="24"/>
  <c r="I734" i="24"/>
  <c r="I733" i="24"/>
  <c r="I732" i="24"/>
  <c r="I731" i="24"/>
  <c r="I730" i="24"/>
  <c r="I729" i="24"/>
  <c r="I728" i="24"/>
  <c r="I727" i="24"/>
  <c r="I726" i="24"/>
  <c r="I725" i="24"/>
  <c r="I724" i="24"/>
  <c r="I723" i="24"/>
  <c r="I722" i="24"/>
  <c r="I721" i="24"/>
  <c r="I720" i="24"/>
  <c r="I719" i="24"/>
  <c r="I718" i="24"/>
  <c r="I717" i="24"/>
  <c r="I716" i="24"/>
  <c r="I715" i="24"/>
  <c r="I714" i="24"/>
  <c r="I713" i="24"/>
  <c r="I712" i="24"/>
  <c r="I711" i="24"/>
  <c r="I710" i="24"/>
  <c r="I709" i="24"/>
  <c r="I708" i="24"/>
  <c r="I707" i="24"/>
  <c r="I706" i="24"/>
  <c r="I705" i="24"/>
  <c r="I704" i="24"/>
  <c r="I703" i="24"/>
  <c r="I702" i="24"/>
  <c r="I701" i="24"/>
  <c r="I700" i="24"/>
  <c r="I699" i="24"/>
  <c r="I698" i="24"/>
  <c r="I697" i="24"/>
  <c r="I696" i="24"/>
  <c r="I695" i="24"/>
  <c r="I694" i="24"/>
  <c r="I693" i="24"/>
  <c r="I692" i="24"/>
  <c r="I691" i="24"/>
  <c r="I690" i="24"/>
  <c r="I689" i="24"/>
  <c r="I688" i="24"/>
  <c r="I687" i="24"/>
  <c r="I686" i="24"/>
  <c r="I685" i="24"/>
  <c r="I684" i="24"/>
  <c r="I683" i="24"/>
  <c r="I682" i="24"/>
  <c r="I681" i="24"/>
  <c r="I680" i="24"/>
  <c r="I679" i="24"/>
  <c r="I678" i="24"/>
  <c r="I677" i="24"/>
  <c r="I676" i="24"/>
  <c r="I675" i="24"/>
  <c r="I674" i="24"/>
  <c r="I673" i="24"/>
  <c r="I672" i="24"/>
  <c r="I671" i="24"/>
  <c r="I670" i="24"/>
  <c r="I669" i="24"/>
  <c r="I668" i="24"/>
  <c r="I667" i="24"/>
  <c r="I666" i="24"/>
  <c r="I665" i="24"/>
  <c r="I664" i="24"/>
  <c r="I663" i="24"/>
  <c r="I662" i="24"/>
  <c r="I661" i="24"/>
  <c r="I660" i="24"/>
  <c r="I659" i="24"/>
  <c r="I658" i="24"/>
  <c r="I657" i="24"/>
  <c r="I656" i="24"/>
  <c r="I655" i="24"/>
  <c r="I654" i="24"/>
  <c r="I653" i="24"/>
  <c r="I652" i="24"/>
  <c r="I651" i="24"/>
  <c r="I650" i="24"/>
  <c r="I649" i="24"/>
  <c r="I648" i="24"/>
  <c r="I647" i="24"/>
  <c r="I646" i="24"/>
  <c r="I645" i="24"/>
  <c r="I644" i="24"/>
  <c r="I643" i="24"/>
  <c r="I642" i="24"/>
  <c r="I641" i="24"/>
  <c r="I640" i="24"/>
  <c r="I639" i="24"/>
  <c r="I638" i="24"/>
  <c r="I637" i="24"/>
  <c r="I636" i="24"/>
  <c r="I635" i="24"/>
  <c r="I634" i="24"/>
  <c r="I633" i="24"/>
  <c r="I632" i="24"/>
  <c r="I631" i="24"/>
  <c r="I630" i="24"/>
  <c r="I629" i="24"/>
  <c r="I628" i="24"/>
  <c r="I627" i="24"/>
  <c r="I626" i="24"/>
  <c r="I625" i="24"/>
  <c r="I624" i="24"/>
  <c r="I623" i="24"/>
  <c r="I622" i="24"/>
  <c r="I621" i="24"/>
  <c r="I620" i="24"/>
  <c r="I619" i="24"/>
  <c r="I618" i="24"/>
  <c r="I617" i="24"/>
  <c r="I616" i="24"/>
  <c r="I615" i="24"/>
  <c r="I614" i="24"/>
  <c r="I613" i="24"/>
  <c r="I612" i="24"/>
  <c r="I611" i="24"/>
  <c r="I610" i="24"/>
  <c r="I609" i="24"/>
  <c r="I608" i="24"/>
  <c r="I607" i="24"/>
  <c r="I606" i="24"/>
  <c r="I605" i="24"/>
  <c r="I604" i="24"/>
  <c r="I603" i="24"/>
  <c r="I602" i="24"/>
  <c r="I601" i="24"/>
  <c r="I600" i="24"/>
  <c r="I599" i="24"/>
  <c r="I598" i="24"/>
  <c r="I597" i="24"/>
  <c r="I596" i="24"/>
  <c r="I595" i="24"/>
  <c r="I594" i="24"/>
  <c r="I593" i="24"/>
  <c r="I592" i="24"/>
  <c r="I591" i="24"/>
  <c r="I590" i="24"/>
  <c r="I589" i="24"/>
  <c r="I588" i="24"/>
  <c r="I587" i="24"/>
  <c r="I586" i="24"/>
  <c r="I585" i="24"/>
  <c r="I584" i="24"/>
  <c r="I583" i="24"/>
  <c r="I582" i="24"/>
  <c r="I581" i="24"/>
  <c r="I580" i="24"/>
  <c r="I579" i="24"/>
  <c r="I578" i="24"/>
  <c r="I577" i="24"/>
  <c r="I576" i="24"/>
  <c r="I575" i="24"/>
  <c r="I574" i="24"/>
  <c r="I573" i="24"/>
  <c r="I572" i="24"/>
  <c r="I571" i="24"/>
  <c r="I570" i="24"/>
  <c r="I569" i="24"/>
  <c r="I568" i="24"/>
  <c r="I567" i="24"/>
  <c r="I566" i="24"/>
  <c r="I565" i="24"/>
  <c r="I564" i="24"/>
  <c r="I563" i="24"/>
  <c r="I562" i="24"/>
  <c r="I561" i="24"/>
  <c r="I560" i="24"/>
  <c r="I559" i="24"/>
  <c r="I558" i="24"/>
  <c r="I557" i="24"/>
  <c r="I556" i="24"/>
  <c r="I555" i="24"/>
  <c r="I554" i="24"/>
  <c r="I553" i="24"/>
  <c r="I552" i="24"/>
  <c r="I551" i="24"/>
  <c r="I550" i="24"/>
  <c r="I549" i="24"/>
  <c r="I548" i="24"/>
  <c r="I547" i="24"/>
  <c r="I546" i="24"/>
  <c r="I545" i="24"/>
  <c r="I544" i="24"/>
  <c r="I543" i="24"/>
  <c r="I542" i="24"/>
  <c r="I541" i="24"/>
  <c r="I540" i="24"/>
  <c r="I539" i="24"/>
  <c r="I538" i="24"/>
  <c r="I537" i="24"/>
  <c r="I536" i="24"/>
  <c r="I535" i="24"/>
  <c r="I534" i="24"/>
  <c r="I533" i="24"/>
  <c r="I532" i="24"/>
  <c r="I531" i="24"/>
  <c r="I530" i="24"/>
  <c r="I529" i="24"/>
  <c r="I528" i="24"/>
  <c r="I527" i="24"/>
  <c r="I526" i="24"/>
  <c r="I525" i="24"/>
  <c r="I524" i="24"/>
  <c r="I523" i="24"/>
  <c r="I522" i="24"/>
  <c r="I521" i="24"/>
  <c r="I520" i="24"/>
  <c r="I519" i="24"/>
  <c r="I518" i="24"/>
  <c r="I517" i="24"/>
  <c r="I516" i="24"/>
  <c r="I515" i="24"/>
  <c r="I514" i="24"/>
  <c r="I513" i="24"/>
  <c r="I512" i="24"/>
  <c r="I511" i="24"/>
  <c r="I510" i="24"/>
  <c r="I509" i="24"/>
  <c r="I508" i="24"/>
  <c r="I507" i="24"/>
  <c r="I506" i="24"/>
  <c r="I505" i="24"/>
  <c r="I504" i="24"/>
  <c r="I503" i="24"/>
  <c r="I502" i="24"/>
  <c r="I501" i="24"/>
  <c r="I500" i="24"/>
  <c r="I499" i="24"/>
  <c r="I498" i="24"/>
  <c r="I497" i="24"/>
  <c r="I496" i="24"/>
  <c r="I495" i="24"/>
  <c r="I494" i="24"/>
  <c r="I493" i="24"/>
  <c r="I492" i="24"/>
  <c r="I491" i="24"/>
  <c r="I490" i="24"/>
  <c r="I489" i="24"/>
  <c r="I488" i="24"/>
  <c r="I487" i="24"/>
  <c r="I486" i="24"/>
  <c r="I485" i="24"/>
  <c r="I484" i="24"/>
  <c r="I483" i="24"/>
  <c r="I482" i="24"/>
  <c r="I481" i="24"/>
  <c r="I480" i="24"/>
  <c r="I479" i="24"/>
  <c r="I478" i="24"/>
  <c r="I477" i="24"/>
  <c r="I476" i="24"/>
  <c r="I475" i="24"/>
  <c r="I474" i="24"/>
  <c r="I473" i="24"/>
  <c r="I472" i="24"/>
  <c r="I471" i="24"/>
  <c r="I470" i="24"/>
  <c r="I469" i="24"/>
  <c r="I468" i="24"/>
  <c r="I467" i="24"/>
  <c r="I466" i="24"/>
  <c r="I465" i="24"/>
  <c r="I464" i="24"/>
  <c r="I463" i="24"/>
  <c r="I462" i="24"/>
  <c r="I461" i="24"/>
  <c r="I460" i="24"/>
  <c r="I459" i="24"/>
  <c r="I458" i="24"/>
  <c r="I457" i="24"/>
  <c r="I456" i="24"/>
  <c r="I455" i="24"/>
  <c r="I454" i="24"/>
  <c r="I453" i="24"/>
  <c r="I452" i="24"/>
  <c r="I451" i="24"/>
  <c r="I450" i="24"/>
  <c r="I449" i="24"/>
  <c r="I448" i="24"/>
  <c r="I447" i="24"/>
  <c r="I446" i="24"/>
  <c r="I445" i="24"/>
  <c r="I444" i="24"/>
  <c r="I443" i="24"/>
  <c r="I442" i="24"/>
  <c r="I441" i="24"/>
  <c r="I440" i="24"/>
  <c r="I439" i="24"/>
  <c r="I438" i="24"/>
  <c r="I437" i="24"/>
  <c r="I436" i="24"/>
  <c r="I435" i="24"/>
  <c r="I434" i="24"/>
  <c r="I433" i="24"/>
  <c r="I432" i="24"/>
  <c r="I431" i="24"/>
  <c r="I430" i="24"/>
  <c r="I429" i="24"/>
  <c r="I428" i="24"/>
  <c r="I427" i="24"/>
  <c r="I426" i="24"/>
  <c r="I425" i="24"/>
  <c r="I424" i="24"/>
  <c r="I423" i="24"/>
  <c r="I422" i="24"/>
  <c r="I421" i="24"/>
  <c r="I420" i="24"/>
  <c r="I419" i="24"/>
  <c r="I418" i="24"/>
  <c r="I417" i="24"/>
  <c r="I416" i="24"/>
  <c r="I415" i="24"/>
  <c r="I414" i="24"/>
  <c r="I413" i="24"/>
  <c r="I412" i="24"/>
  <c r="I411" i="24"/>
  <c r="I410" i="24"/>
  <c r="I409" i="24"/>
  <c r="I408" i="24"/>
  <c r="I407" i="24"/>
  <c r="I406" i="24"/>
  <c r="I405" i="24"/>
  <c r="I404" i="24"/>
  <c r="I403" i="24"/>
  <c r="I402" i="24"/>
  <c r="I401" i="24"/>
  <c r="I400" i="24"/>
  <c r="I399" i="24"/>
  <c r="I398" i="24"/>
  <c r="I397" i="24"/>
  <c r="I396" i="24"/>
  <c r="I395" i="24"/>
  <c r="I394" i="24"/>
  <c r="I393" i="24"/>
  <c r="I392" i="24"/>
  <c r="I391" i="24"/>
  <c r="I390" i="24"/>
  <c r="I389" i="24"/>
  <c r="I388" i="24"/>
  <c r="I387" i="24"/>
  <c r="I386" i="24"/>
  <c r="I385" i="24"/>
  <c r="I384" i="24"/>
  <c r="I383" i="24"/>
  <c r="I382" i="24"/>
  <c r="I381" i="24"/>
  <c r="I380" i="24"/>
  <c r="I379" i="24"/>
  <c r="I378" i="24"/>
  <c r="I377" i="24"/>
  <c r="I376" i="24"/>
  <c r="I375" i="24"/>
  <c r="I374" i="24"/>
  <c r="I373" i="24"/>
  <c r="I372" i="24"/>
  <c r="I371" i="24"/>
  <c r="I370" i="24"/>
  <c r="I369" i="24"/>
  <c r="I368" i="24"/>
  <c r="I367" i="24"/>
  <c r="I366" i="24"/>
  <c r="I365" i="24"/>
  <c r="I364" i="24"/>
  <c r="I363" i="24"/>
  <c r="I362" i="24"/>
  <c r="I361" i="24"/>
  <c r="I360" i="24"/>
  <c r="I359" i="24"/>
  <c r="I358" i="24"/>
  <c r="I357" i="24"/>
  <c r="I356" i="24"/>
  <c r="I355" i="24"/>
  <c r="I354" i="24"/>
  <c r="I353" i="24"/>
  <c r="I352" i="24"/>
  <c r="I351" i="24"/>
  <c r="I350" i="24"/>
  <c r="I349" i="24"/>
  <c r="I348" i="24"/>
  <c r="I347" i="24"/>
  <c r="I346" i="24"/>
  <c r="I345" i="24"/>
  <c r="I344" i="24"/>
  <c r="I343" i="24"/>
  <c r="I342" i="24"/>
  <c r="I341" i="24"/>
  <c r="I340" i="24"/>
  <c r="I339" i="24"/>
  <c r="I338" i="24"/>
  <c r="I337" i="24"/>
  <c r="I336" i="24"/>
  <c r="I335" i="24"/>
  <c r="I334" i="24"/>
  <c r="I333" i="24"/>
  <c r="I332" i="24"/>
  <c r="I331" i="24"/>
  <c r="I330" i="24"/>
  <c r="I329" i="24"/>
  <c r="I328" i="24"/>
  <c r="I327" i="24"/>
  <c r="I326" i="24"/>
  <c r="I325" i="24"/>
  <c r="I324" i="24"/>
  <c r="I323" i="24"/>
  <c r="I322" i="24"/>
  <c r="I321" i="24"/>
  <c r="I320" i="24"/>
  <c r="I319" i="24"/>
  <c r="I318" i="24"/>
  <c r="I317" i="24"/>
  <c r="I316" i="24"/>
  <c r="I315" i="24"/>
  <c r="I314" i="24"/>
  <c r="I313" i="24"/>
  <c r="I312" i="24"/>
  <c r="I311" i="24"/>
  <c r="I310" i="24"/>
  <c r="I309" i="24"/>
  <c r="I308" i="24"/>
  <c r="I307" i="24"/>
  <c r="I306" i="24"/>
  <c r="I305" i="24"/>
  <c r="I304" i="24"/>
  <c r="I303" i="24"/>
  <c r="I302" i="24"/>
  <c r="I301" i="24"/>
  <c r="I300" i="24"/>
  <c r="I299" i="24"/>
  <c r="I298" i="24"/>
  <c r="I297" i="24"/>
  <c r="I296" i="24"/>
  <c r="I295" i="24"/>
  <c r="I294" i="24"/>
  <c r="I293" i="24"/>
  <c r="I292" i="24"/>
  <c r="I291" i="24"/>
  <c r="I290" i="24"/>
  <c r="I289" i="24"/>
  <c r="I288" i="24"/>
  <c r="I287" i="24"/>
  <c r="I286" i="24"/>
  <c r="I285" i="24"/>
  <c r="I284" i="24"/>
  <c r="I283" i="24"/>
  <c r="I282" i="24"/>
  <c r="I281" i="24"/>
  <c r="I280" i="24"/>
  <c r="I279" i="24"/>
  <c r="I278" i="24"/>
  <c r="I277" i="24"/>
  <c r="I276" i="24"/>
  <c r="I275" i="24"/>
  <c r="I274" i="24"/>
  <c r="I273" i="24"/>
  <c r="I272" i="24"/>
  <c r="I271" i="24"/>
  <c r="I270" i="24"/>
  <c r="I269" i="24"/>
  <c r="I268" i="24"/>
  <c r="I267" i="24"/>
  <c r="I266" i="24"/>
  <c r="I265" i="24"/>
  <c r="I264" i="24"/>
  <c r="I263" i="24"/>
  <c r="I262" i="24"/>
  <c r="I261" i="24"/>
  <c r="I260" i="24"/>
  <c r="I259" i="24"/>
  <c r="I258" i="24"/>
  <c r="I257" i="24"/>
  <c r="I256" i="24"/>
  <c r="I255" i="24"/>
  <c r="I254" i="24"/>
  <c r="I253" i="24"/>
  <c r="I252" i="24"/>
  <c r="I251" i="24"/>
  <c r="I250" i="24"/>
  <c r="I249" i="24"/>
  <c r="I248" i="24"/>
  <c r="I247" i="24"/>
  <c r="I246" i="24"/>
  <c r="I245" i="24"/>
  <c r="I244" i="24"/>
  <c r="I243" i="24"/>
  <c r="I242" i="24"/>
  <c r="I241" i="24"/>
  <c r="I240" i="24"/>
  <c r="I239" i="24"/>
  <c r="I238" i="24"/>
  <c r="I237" i="24"/>
  <c r="I236" i="24"/>
  <c r="I235" i="24"/>
  <c r="I234" i="24"/>
  <c r="I233" i="24"/>
  <c r="I232" i="24"/>
  <c r="I231" i="24"/>
  <c r="I230" i="24"/>
  <c r="I229" i="24"/>
  <c r="I228" i="24"/>
  <c r="I227" i="24"/>
  <c r="I226" i="24"/>
  <c r="I225" i="24"/>
  <c r="I224" i="24"/>
  <c r="I223" i="24"/>
  <c r="I222" i="24"/>
  <c r="I221" i="24"/>
  <c r="I220" i="24"/>
  <c r="I219" i="24"/>
  <c r="I218" i="24"/>
  <c r="I217" i="24"/>
  <c r="I216" i="24"/>
  <c r="I215" i="24"/>
  <c r="I214" i="24"/>
  <c r="I213" i="24"/>
  <c r="I212" i="24"/>
  <c r="I211" i="24"/>
  <c r="I210" i="24"/>
  <c r="I209" i="24"/>
  <c r="I208" i="24"/>
  <c r="I207" i="24"/>
  <c r="I206" i="24"/>
  <c r="I205" i="24"/>
  <c r="I204" i="24"/>
  <c r="I203" i="24"/>
  <c r="I202" i="24"/>
  <c r="I201" i="24"/>
  <c r="I200" i="24"/>
  <c r="I199" i="24"/>
  <c r="I198" i="24"/>
  <c r="I197" i="24"/>
  <c r="I196" i="24"/>
  <c r="I195" i="24"/>
  <c r="I194" i="24"/>
  <c r="I192" i="24"/>
  <c r="I191" i="24"/>
  <c r="I190" i="24"/>
  <c r="I189" i="24"/>
  <c r="I188" i="24"/>
  <c r="I187" i="24"/>
  <c r="I186" i="24"/>
  <c r="I185" i="24"/>
  <c r="I184" i="24"/>
  <c r="I183" i="24"/>
  <c r="I182" i="24"/>
  <c r="I181" i="24"/>
  <c r="I180" i="24"/>
  <c r="I179" i="24"/>
  <c r="I178" i="24"/>
  <c r="I177" i="24"/>
  <c r="I176" i="24"/>
  <c r="I175" i="24"/>
  <c r="I174" i="24"/>
  <c r="I173" i="24"/>
  <c r="I172" i="24"/>
  <c r="I171" i="24"/>
  <c r="I170" i="24"/>
  <c r="I169" i="24"/>
  <c r="I168" i="24"/>
  <c r="I167" i="24"/>
  <c r="I166" i="24"/>
  <c r="I165" i="24"/>
  <c r="I164" i="24"/>
  <c r="I163" i="24"/>
  <c r="I162" i="24"/>
  <c r="I161" i="24"/>
  <c r="I160" i="24"/>
  <c r="I159" i="24"/>
  <c r="I158" i="24"/>
  <c r="I157" i="24"/>
  <c r="I156" i="24"/>
  <c r="I155" i="24"/>
  <c r="I154" i="24"/>
  <c r="I153" i="24"/>
  <c r="I152" i="24"/>
  <c r="I151" i="24"/>
  <c r="I150" i="24"/>
  <c r="I149" i="24"/>
  <c r="I148" i="24"/>
  <c r="I147" i="24"/>
  <c r="I146" i="24"/>
  <c r="I145" i="24"/>
  <c r="I144" i="24"/>
  <c r="I143" i="24"/>
  <c r="I142" i="24"/>
  <c r="I141" i="24"/>
  <c r="I140" i="24"/>
  <c r="I139" i="24"/>
  <c r="I138" i="24"/>
  <c r="I137" i="24"/>
  <c r="I136" i="24"/>
  <c r="I135" i="24"/>
  <c r="I134" i="24"/>
  <c r="I133" i="24"/>
  <c r="I132" i="24"/>
  <c r="I131" i="24"/>
  <c r="I130" i="24"/>
  <c r="I129" i="24"/>
  <c r="I128" i="24"/>
  <c r="I127" i="24"/>
  <c r="I126" i="24"/>
  <c r="I125" i="24"/>
  <c r="I124" i="24"/>
  <c r="I123" i="24"/>
  <c r="I122" i="24"/>
  <c r="I121" i="24"/>
  <c r="I120" i="24"/>
  <c r="I119" i="24"/>
  <c r="I118" i="24"/>
  <c r="I117" i="24"/>
  <c r="I116" i="24"/>
  <c r="I115" i="24"/>
  <c r="I114" i="24"/>
  <c r="I113" i="24"/>
  <c r="I112" i="24"/>
  <c r="I111" i="24"/>
  <c r="I110" i="24"/>
  <c r="I109" i="24"/>
  <c r="I108" i="24"/>
  <c r="I107" i="24"/>
  <c r="I106" i="24"/>
  <c r="I105" i="24"/>
  <c r="I104" i="24"/>
  <c r="I103" i="24"/>
  <c r="I102" i="24"/>
  <c r="I101" i="24"/>
  <c r="I100" i="24"/>
  <c r="I99" i="24"/>
  <c r="I98" i="24"/>
  <c r="I97" i="24"/>
  <c r="I96" i="24"/>
  <c r="I95" i="24"/>
  <c r="I94" i="24"/>
  <c r="I93" i="24"/>
  <c r="I92" i="24"/>
  <c r="I91" i="24"/>
  <c r="I90" i="24"/>
  <c r="I89" i="24"/>
  <c r="I88" i="24"/>
  <c r="I87" i="24"/>
  <c r="I86" i="24"/>
  <c r="I85" i="24"/>
  <c r="I84" i="24"/>
  <c r="I83" i="24"/>
  <c r="I82" i="24"/>
  <c r="I81" i="24"/>
  <c r="I80" i="24"/>
  <c r="I79" i="24"/>
  <c r="I78" i="24"/>
  <c r="I77" i="24"/>
  <c r="I76" i="24"/>
  <c r="I75" i="24"/>
  <c r="I74" i="24"/>
  <c r="I73" i="24"/>
  <c r="I72" i="24"/>
  <c r="I71" i="24"/>
  <c r="I70" i="24"/>
  <c r="I69" i="24"/>
  <c r="I68" i="24"/>
  <c r="I67" i="24"/>
  <c r="I66" i="24"/>
  <c r="I65" i="24"/>
  <c r="I64" i="24"/>
  <c r="I63" i="24"/>
  <c r="I62" i="24"/>
  <c r="I61" i="24"/>
  <c r="I60" i="24"/>
  <c r="I59" i="24"/>
  <c r="I58" i="24"/>
  <c r="I57" i="24"/>
  <c r="I56" i="24"/>
  <c r="I55" i="24"/>
  <c r="I54" i="24"/>
  <c r="I53" i="24"/>
  <c r="I52" i="24"/>
  <c r="I51" i="24"/>
  <c r="I50" i="24"/>
  <c r="I49" i="24"/>
  <c r="I48" i="24"/>
  <c r="I47" i="24"/>
  <c r="I46" i="24"/>
  <c r="I45" i="24"/>
  <c r="I44" i="24"/>
  <c r="I43" i="24"/>
  <c r="I42" i="24"/>
  <c r="I41" i="24"/>
  <c r="I40" i="24"/>
  <c r="I39" i="24"/>
  <c r="I38" i="24"/>
  <c r="I37" i="24"/>
  <c r="I36" i="24"/>
  <c r="I35" i="24"/>
  <c r="I34" i="24"/>
  <c r="I33" i="24"/>
  <c r="I32" i="24"/>
  <c r="I31" i="24"/>
  <c r="I30" i="24"/>
  <c r="I29" i="24"/>
  <c r="I28" i="24"/>
  <c r="I27" i="24"/>
  <c r="I26" i="24"/>
  <c r="I25" i="24"/>
  <c r="I24" i="24"/>
  <c r="I23" i="24"/>
  <c r="I22" i="24"/>
  <c r="I21" i="24"/>
  <c r="I20" i="24"/>
  <c r="I19" i="24"/>
  <c r="I18" i="24"/>
  <c r="I17" i="24"/>
  <c r="I16" i="24"/>
  <c r="I15" i="24"/>
  <c r="I14" i="24"/>
  <c r="I13" i="24"/>
  <c r="I12" i="24"/>
  <c r="I11" i="24"/>
  <c r="I10" i="24"/>
  <c r="S10" i="23"/>
  <c r="S29" i="23" s="1"/>
  <c r="H1973" i="24"/>
  <c r="H1972" i="24"/>
  <c r="H1971" i="24"/>
  <c r="H1969" i="24"/>
  <c r="H1968" i="24"/>
  <c r="H1967" i="24"/>
  <c r="H1966" i="24"/>
  <c r="H1965" i="24"/>
  <c r="H1964" i="24"/>
  <c r="H1963" i="24"/>
  <c r="H1962" i="24"/>
  <c r="H1961" i="24"/>
  <c r="H1960" i="24"/>
  <c r="H1959" i="24"/>
  <c r="H1958" i="24"/>
  <c r="H1957" i="24"/>
  <c r="H1956" i="24"/>
  <c r="H1955" i="24"/>
  <c r="H1954" i="24"/>
  <c r="H1953" i="24"/>
  <c r="H1952" i="24"/>
  <c r="H1951" i="24"/>
  <c r="H1950" i="24"/>
  <c r="H1949" i="24"/>
  <c r="H1948" i="24"/>
  <c r="H1947" i="24"/>
  <c r="H1946" i="24"/>
  <c r="H1945" i="24"/>
  <c r="H1944" i="24"/>
  <c r="H1943" i="24"/>
  <c r="H1942" i="24"/>
  <c r="H1941" i="24"/>
  <c r="H1940" i="24"/>
  <c r="H1939" i="24"/>
  <c r="H1938" i="24"/>
  <c r="H1937" i="24"/>
  <c r="H1936" i="24"/>
  <c r="H1935" i="24"/>
  <c r="H1934" i="24"/>
  <c r="H1933" i="24"/>
  <c r="H1932" i="24"/>
  <c r="H1931" i="24"/>
  <c r="H1930" i="24"/>
  <c r="H1929" i="24"/>
  <c r="H1928" i="24"/>
  <c r="H1927" i="24"/>
  <c r="H1926" i="24"/>
  <c r="H1925" i="24"/>
  <c r="H1924" i="24"/>
  <c r="H1923" i="24"/>
  <c r="H1922" i="24"/>
  <c r="H1921" i="24"/>
  <c r="H1920" i="24"/>
  <c r="H1919" i="24"/>
  <c r="H1918" i="24"/>
  <c r="H1917" i="24"/>
  <c r="H1916" i="24"/>
  <c r="H1915" i="24"/>
  <c r="H1914" i="24"/>
  <c r="H1913" i="24"/>
  <c r="H1912" i="24"/>
  <c r="H1911" i="24"/>
  <c r="H1910" i="24"/>
  <c r="H1909" i="24"/>
  <c r="H1908" i="24"/>
  <c r="H1907" i="24"/>
  <c r="H1906" i="24"/>
  <c r="H1905" i="24"/>
  <c r="H1904" i="24"/>
  <c r="H1903" i="24"/>
  <c r="H1902" i="24"/>
  <c r="H1901" i="24"/>
  <c r="H1900" i="24"/>
  <c r="H1899" i="24"/>
  <c r="H1898" i="24"/>
  <c r="H1897" i="24"/>
  <c r="H1896" i="24"/>
  <c r="H1895" i="24"/>
  <c r="H1894" i="24"/>
  <c r="H1893" i="24"/>
  <c r="H1892" i="24"/>
  <c r="H1891" i="24"/>
  <c r="H1890" i="24"/>
  <c r="H1889" i="24"/>
  <c r="H1888" i="24"/>
  <c r="H1887" i="24"/>
  <c r="H1886" i="24"/>
  <c r="H1885" i="24"/>
  <c r="H1884" i="24"/>
  <c r="H1883" i="24"/>
  <c r="H1882" i="24"/>
  <c r="H1881" i="24"/>
  <c r="H1880" i="24"/>
  <c r="H1879" i="24"/>
  <c r="H1878" i="24"/>
  <c r="H1877" i="24"/>
  <c r="H1876" i="24"/>
  <c r="H1875" i="24"/>
  <c r="H1874" i="24"/>
  <c r="H1873" i="24"/>
  <c r="H1872" i="24"/>
  <c r="H1871" i="24"/>
  <c r="H1870" i="24"/>
  <c r="H1869" i="24"/>
  <c r="H1868" i="24"/>
  <c r="H1867" i="24"/>
  <c r="H1866" i="24"/>
  <c r="H1865" i="24"/>
  <c r="H1864" i="24"/>
  <c r="H1863" i="24"/>
  <c r="H1862" i="24"/>
  <c r="H1861" i="24"/>
  <c r="H1860" i="24"/>
  <c r="H1859" i="24"/>
  <c r="H1858" i="24"/>
  <c r="H1857" i="24"/>
  <c r="H1856" i="24"/>
  <c r="H1855" i="24"/>
  <c r="H1854" i="24"/>
  <c r="H1853" i="24"/>
  <c r="H1852" i="24"/>
  <c r="H1851" i="24"/>
  <c r="H1850" i="24"/>
  <c r="H1849" i="24"/>
  <c r="H1848" i="24"/>
  <c r="H1847" i="24"/>
  <c r="H1846" i="24"/>
  <c r="H1845" i="24"/>
  <c r="H1844" i="24"/>
  <c r="H1843" i="24"/>
  <c r="H1842" i="24"/>
  <c r="H1841" i="24"/>
  <c r="H1840" i="24"/>
  <c r="H1839" i="24"/>
  <c r="H1838" i="24"/>
  <c r="H1837" i="24"/>
  <c r="H1836" i="24"/>
  <c r="H1835" i="24"/>
  <c r="H1834" i="24"/>
  <c r="H1833" i="24"/>
  <c r="H1832" i="24"/>
  <c r="H1831" i="24"/>
  <c r="H1830" i="24"/>
  <c r="H1829" i="24"/>
  <c r="H1828" i="24"/>
  <c r="H1827" i="24"/>
  <c r="H1826" i="24"/>
  <c r="H1825" i="24"/>
  <c r="H1824" i="24"/>
  <c r="H1823" i="24"/>
  <c r="H1822" i="24"/>
  <c r="H1821" i="24"/>
  <c r="H1820" i="24"/>
  <c r="H1819" i="24"/>
  <c r="H1818" i="24"/>
  <c r="H1817" i="24"/>
  <c r="H1816" i="24"/>
  <c r="H1815" i="24"/>
  <c r="H1814" i="24"/>
  <c r="H1813" i="24"/>
  <c r="H1812" i="24"/>
  <c r="H1811" i="24"/>
  <c r="H1810" i="24"/>
  <c r="H1809" i="24"/>
  <c r="H1808" i="24"/>
  <c r="H1807" i="24"/>
  <c r="H1806" i="24"/>
  <c r="H1805" i="24"/>
  <c r="H1804" i="24"/>
  <c r="H1803" i="24"/>
  <c r="H1802" i="24"/>
  <c r="H1801" i="24"/>
  <c r="H1800" i="24"/>
  <c r="H1799" i="24"/>
  <c r="H1798" i="24"/>
  <c r="H1797" i="24"/>
  <c r="H1796" i="24"/>
  <c r="H1795" i="24"/>
  <c r="H1794" i="24"/>
  <c r="H1793" i="24"/>
  <c r="H1792" i="24"/>
  <c r="H1791" i="24"/>
  <c r="H1790" i="24"/>
  <c r="H1789" i="24"/>
  <c r="H1788" i="24"/>
  <c r="H1787" i="24"/>
  <c r="H1786" i="24"/>
  <c r="H1785" i="24"/>
  <c r="H1784" i="24"/>
  <c r="H1783" i="24"/>
  <c r="H1782" i="24"/>
  <c r="H1781" i="24"/>
  <c r="H1780" i="24"/>
  <c r="H1779" i="24"/>
  <c r="H1778" i="24"/>
  <c r="H1777" i="24"/>
  <c r="H1776" i="24"/>
  <c r="H1775" i="24"/>
  <c r="H1774" i="24"/>
  <c r="H1773" i="24"/>
  <c r="H1772" i="24"/>
  <c r="H1771" i="24"/>
  <c r="H1770" i="24"/>
  <c r="H1769" i="24"/>
  <c r="H1768" i="24"/>
  <c r="H1767" i="24"/>
  <c r="H1766" i="24"/>
  <c r="H1765" i="24"/>
  <c r="H1764" i="24"/>
  <c r="H1763" i="24"/>
  <c r="H1762" i="24"/>
  <c r="H1761" i="24"/>
  <c r="H1760" i="24"/>
  <c r="H1759" i="24"/>
  <c r="H1758" i="24"/>
  <c r="H1757" i="24"/>
  <c r="H1756" i="24"/>
  <c r="H1755" i="24"/>
  <c r="H1754" i="24"/>
  <c r="H1753" i="24"/>
  <c r="H1752" i="24"/>
  <c r="H1751" i="24"/>
  <c r="H1750" i="24"/>
  <c r="H1749" i="24"/>
  <c r="H1748" i="24"/>
  <c r="H1747" i="24"/>
  <c r="H1746" i="24"/>
  <c r="H1745" i="24"/>
  <c r="H1744" i="24"/>
  <c r="H1743" i="24"/>
  <c r="H1742" i="24"/>
  <c r="H1741" i="24"/>
  <c r="H1740" i="24"/>
  <c r="H1739" i="24"/>
  <c r="H1738" i="24"/>
  <c r="H1737" i="24"/>
  <c r="H1736" i="24"/>
  <c r="H1735" i="24"/>
  <c r="H1734" i="24"/>
  <c r="H1733" i="24"/>
  <c r="H1732" i="24"/>
  <c r="H1731" i="24"/>
  <c r="H1730" i="24"/>
  <c r="H1729" i="24"/>
  <c r="H1728" i="24"/>
  <c r="H1727" i="24"/>
  <c r="H1726" i="24"/>
  <c r="H1725" i="24"/>
  <c r="H1724" i="24"/>
  <c r="H1723" i="24"/>
  <c r="H1722" i="24"/>
  <c r="H1721" i="24"/>
  <c r="H1720" i="24"/>
  <c r="H1719" i="24"/>
  <c r="H1718" i="24"/>
  <c r="H1717" i="24"/>
  <c r="H1716" i="24"/>
  <c r="H1715" i="24"/>
  <c r="H1714" i="24"/>
  <c r="H1713" i="24"/>
  <c r="H1712" i="24"/>
  <c r="H1711" i="24"/>
  <c r="H1710" i="24"/>
  <c r="H1709" i="24"/>
  <c r="H1708" i="24"/>
  <c r="H1707" i="24"/>
  <c r="H1706" i="24"/>
  <c r="H1705" i="24"/>
  <c r="H1704" i="24"/>
  <c r="H1703" i="24"/>
  <c r="H1702" i="24"/>
  <c r="H1701" i="24"/>
  <c r="H1700" i="24"/>
  <c r="H1699" i="24"/>
  <c r="H1698" i="24"/>
  <c r="H1697" i="24"/>
  <c r="H1696" i="24"/>
  <c r="H1695" i="24"/>
  <c r="H1694" i="24"/>
  <c r="H1693" i="24"/>
  <c r="H1692" i="24"/>
  <c r="H1691" i="24"/>
  <c r="H1690" i="24"/>
  <c r="H1689" i="24"/>
  <c r="H1688" i="24"/>
  <c r="H1687" i="24"/>
  <c r="H1686" i="24"/>
  <c r="H1685" i="24"/>
  <c r="H1684" i="24"/>
  <c r="H1683" i="24"/>
  <c r="H1682" i="24"/>
  <c r="H1681" i="24"/>
  <c r="H1680" i="24"/>
  <c r="H1679" i="24"/>
  <c r="H1678" i="24"/>
  <c r="H1677" i="24"/>
  <c r="H1676" i="24"/>
  <c r="H1675" i="24"/>
  <c r="H1674" i="24"/>
  <c r="H1673" i="24"/>
  <c r="H1672" i="24"/>
  <c r="H1671" i="24"/>
  <c r="H1670" i="24"/>
  <c r="H1669" i="24"/>
  <c r="H1668" i="24"/>
  <c r="H1667" i="24"/>
  <c r="H1666" i="24"/>
  <c r="H1665" i="24"/>
  <c r="H1664" i="24"/>
  <c r="H1663" i="24"/>
  <c r="H1662" i="24"/>
  <c r="H1661" i="24"/>
  <c r="H1660" i="24"/>
  <c r="H1659" i="24"/>
  <c r="H1658" i="24"/>
  <c r="H1657" i="24"/>
  <c r="H1656" i="24"/>
  <c r="H1655" i="24"/>
  <c r="H1654" i="24"/>
  <c r="H1653" i="24"/>
  <c r="H1652" i="24"/>
  <c r="H1651" i="24"/>
  <c r="H1650" i="24"/>
  <c r="H1649" i="24"/>
  <c r="H1648" i="24"/>
  <c r="H1647" i="24"/>
  <c r="H1646" i="24"/>
  <c r="H1645" i="24"/>
  <c r="H1644" i="24"/>
  <c r="H1643" i="24"/>
  <c r="H1642" i="24"/>
  <c r="H1641" i="24"/>
  <c r="H1640" i="24"/>
  <c r="H1639" i="24"/>
  <c r="H1638" i="24"/>
  <c r="H1637" i="24"/>
  <c r="H1636" i="24"/>
  <c r="H1635" i="24"/>
  <c r="H1634" i="24"/>
  <c r="H1633" i="24"/>
  <c r="H1632" i="24"/>
  <c r="H1631" i="24"/>
  <c r="H1630" i="24"/>
  <c r="H1629" i="24"/>
  <c r="H1628" i="24"/>
  <c r="H1627" i="24"/>
  <c r="H1626" i="24"/>
  <c r="H1625" i="24"/>
  <c r="H1624" i="24"/>
  <c r="H1623" i="24"/>
  <c r="H1622" i="24"/>
  <c r="H1621" i="24"/>
  <c r="H1620" i="24"/>
  <c r="H1619" i="24"/>
  <c r="H1618" i="24"/>
  <c r="H1617" i="24"/>
  <c r="H1614" i="24"/>
  <c r="H1613" i="24"/>
  <c r="H1611" i="24"/>
  <c r="H1609" i="24"/>
  <c r="H1608" i="24"/>
  <c r="H1607" i="24"/>
  <c r="H1606" i="24"/>
  <c r="H1605" i="24"/>
  <c r="H1604" i="24"/>
  <c r="H1603" i="24"/>
  <c r="H1602" i="24"/>
  <c r="H1601" i="24"/>
  <c r="H1600" i="24"/>
  <c r="H1599" i="24"/>
  <c r="H1598" i="24"/>
  <c r="H1597" i="24"/>
  <c r="H1596" i="24"/>
  <c r="H1595" i="24"/>
  <c r="H1594" i="24"/>
  <c r="H1593" i="24"/>
  <c r="H1592" i="24"/>
  <c r="H1591" i="24"/>
  <c r="H1590" i="24"/>
  <c r="H1589" i="24"/>
  <c r="H1588" i="24"/>
  <c r="H1587" i="24"/>
  <c r="H1586" i="24"/>
  <c r="H1585" i="24"/>
  <c r="H1584" i="24"/>
  <c r="H1583" i="24"/>
  <c r="H1582" i="24"/>
  <c r="H1581" i="24"/>
  <c r="H1580" i="24"/>
  <c r="H1579" i="24"/>
  <c r="H1578" i="24"/>
  <c r="H1577" i="24"/>
  <c r="H1576" i="24"/>
  <c r="H1575" i="24"/>
  <c r="H1574" i="24"/>
  <c r="H1573" i="24"/>
  <c r="H1572" i="24"/>
  <c r="H1571" i="24"/>
  <c r="H1570" i="24"/>
  <c r="H1569" i="24"/>
  <c r="H1568" i="24"/>
  <c r="H1567" i="24"/>
  <c r="H1566" i="24"/>
  <c r="H1565" i="24"/>
  <c r="H1564" i="24"/>
  <c r="H1563" i="24"/>
  <c r="H1562" i="24"/>
  <c r="H1561" i="24"/>
  <c r="H1560" i="24"/>
  <c r="H1559" i="24"/>
  <c r="H1558" i="24"/>
  <c r="H1557" i="24"/>
  <c r="H1556" i="24"/>
  <c r="H1555" i="24"/>
  <c r="H1554" i="24"/>
  <c r="H1553" i="24"/>
  <c r="H1552" i="24"/>
  <c r="H1551" i="24"/>
  <c r="H1550" i="24"/>
  <c r="H1549" i="24"/>
  <c r="H1548" i="24"/>
  <c r="H1547" i="24"/>
  <c r="H1546" i="24"/>
  <c r="H1545" i="24"/>
  <c r="H1544" i="24"/>
  <c r="H1543" i="24"/>
  <c r="H1542" i="24"/>
  <c r="H1541" i="24"/>
  <c r="H1540" i="24"/>
  <c r="H1539" i="24"/>
  <c r="H1538" i="24"/>
  <c r="H1537" i="24"/>
  <c r="H1536" i="24"/>
  <c r="H1535" i="24"/>
  <c r="H1534" i="24"/>
  <c r="H1533" i="24"/>
  <c r="H1532" i="24"/>
  <c r="H1531" i="24"/>
  <c r="H1530" i="24"/>
  <c r="H1529" i="24"/>
  <c r="H1528" i="24"/>
  <c r="H1527" i="24"/>
  <c r="H1526" i="24"/>
  <c r="H1525" i="24"/>
  <c r="H1524" i="24"/>
  <c r="H1523" i="24"/>
  <c r="H1522" i="24"/>
  <c r="H1521" i="24"/>
  <c r="H1520" i="24"/>
  <c r="H1519" i="24"/>
  <c r="H1518" i="24"/>
  <c r="H1517" i="24"/>
  <c r="H1516" i="24"/>
  <c r="H1515" i="24"/>
  <c r="H1514" i="24"/>
  <c r="H1513" i="24"/>
  <c r="H1512" i="24"/>
  <c r="H1511" i="24"/>
  <c r="H1510" i="24"/>
  <c r="H1509" i="24"/>
  <c r="H1508" i="24"/>
  <c r="H1507" i="24"/>
  <c r="H1506" i="24"/>
  <c r="H1505" i="24"/>
  <c r="H1504" i="24"/>
  <c r="H1503" i="24"/>
  <c r="H1502" i="24"/>
  <c r="H1501" i="24"/>
  <c r="H1500" i="24"/>
  <c r="H1499" i="24"/>
  <c r="H1498" i="24"/>
  <c r="H1497" i="24"/>
  <c r="H1496" i="24"/>
  <c r="H1495" i="24"/>
  <c r="H1494" i="24"/>
  <c r="H1493" i="24"/>
  <c r="H1492" i="24"/>
  <c r="H1491" i="24"/>
  <c r="H1490" i="24"/>
  <c r="H1489" i="24"/>
  <c r="H1488" i="24"/>
  <c r="H1487" i="24"/>
  <c r="H1486" i="24"/>
  <c r="H1485" i="24"/>
  <c r="H1484" i="24"/>
  <c r="H1483" i="24"/>
  <c r="H1482" i="24"/>
  <c r="H1481" i="24"/>
  <c r="H1480" i="24"/>
  <c r="H1479" i="24"/>
  <c r="H1478" i="24"/>
  <c r="H1477" i="24"/>
  <c r="H1476" i="24"/>
  <c r="H1475" i="24"/>
  <c r="H1474" i="24"/>
  <c r="H1473" i="24"/>
  <c r="H1472" i="24"/>
  <c r="H1471" i="24"/>
  <c r="H1470" i="24"/>
  <c r="H1469" i="24"/>
  <c r="H1468" i="24"/>
  <c r="H1467" i="24"/>
  <c r="H1466" i="24"/>
  <c r="H1465" i="24"/>
  <c r="H1464" i="24"/>
  <c r="H1463" i="24"/>
  <c r="H1462" i="24"/>
  <c r="H1461" i="24"/>
  <c r="H1460" i="24"/>
  <c r="H1459" i="24"/>
  <c r="H1458" i="24"/>
  <c r="H1457" i="24"/>
  <c r="H1456" i="24"/>
  <c r="H1455" i="24"/>
  <c r="H1454" i="24"/>
  <c r="H1453" i="24"/>
  <c r="H1452" i="24"/>
  <c r="H1451" i="24"/>
  <c r="H1450" i="24"/>
  <c r="H1449" i="24"/>
  <c r="H1448" i="24"/>
  <c r="H1447" i="24"/>
  <c r="H1446" i="24"/>
  <c r="H1445" i="24"/>
  <c r="H1444" i="24"/>
  <c r="H1443" i="24"/>
  <c r="H1442" i="24"/>
  <c r="H1441" i="24"/>
  <c r="H1440" i="24"/>
  <c r="H1439" i="24"/>
  <c r="H1438" i="24"/>
  <c r="H1437" i="24"/>
  <c r="H1436" i="24"/>
  <c r="H1435" i="24"/>
  <c r="H1434" i="24"/>
  <c r="H1433" i="24"/>
  <c r="H1432" i="24"/>
  <c r="H1431" i="24"/>
  <c r="H1430" i="24"/>
  <c r="H1429" i="24"/>
  <c r="H1428" i="24"/>
  <c r="H1427" i="24"/>
  <c r="H1426" i="24"/>
  <c r="H1425" i="24"/>
  <c r="H1424" i="24"/>
  <c r="H1423" i="24"/>
  <c r="H1422" i="24"/>
  <c r="H1421" i="24"/>
  <c r="H1420" i="24"/>
  <c r="H1419" i="24"/>
  <c r="H1418" i="24"/>
  <c r="H1417" i="24"/>
  <c r="H1416" i="24"/>
  <c r="H1415" i="24"/>
  <c r="H1414" i="24"/>
  <c r="H1413" i="24"/>
  <c r="H1412" i="24"/>
  <c r="H1411" i="24"/>
  <c r="H1410" i="24"/>
  <c r="H1409" i="24"/>
  <c r="H1408" i="24"/>
  <c r="H1407" i="24"/>
  <c r="H1406" i="24"/>
  <c r="H1405" i="24"/>
  <c r="H1404" i="24"/>
  <c r="H1403" i="24"/>
  <c r="H1402" i="24"/>
  <c r="H1401" i="24"/>
  <c r="H1400" i="24"/>
  <c r="H1399" i="24"/>
  <c r="H1398" i="24"/>
  <c r="H1397" i="24"/>
  <c r="H1396" i="24"/>
  <c r="H1395" i="24"/>
  <c r="H1394" i="24"/>
  <c r="H1393" i="24"/>
  <c r="H1392" i="24"/>
  <c r="H1391" i="24"/>
  <c r="H1390" i="24"/>
  <c r="H1389" i="24"/>
  <c r="H1388" i="24"/>
  <c r="H1387" i="24"/>
  <c r="H1386" i="24"/>
  <c r="H1385" i="24"/>
  <c r="H1384" i="24"/>
  <c r="H1383" i="24"/>
  <c r="H1382" i="24"/>
  <c r="H1381" i="24"/>
  <c r="H1380" i="24"/>
  <c r="H1379" i="24"/>
  <c r="H1378" i="24"/>
  <c r="H1377" i="24"/>
  <c r="H1376" i="24"/>
  <c r="H1375" i="24"/>
  <c r="H1374" i="24"/>
  <c r="H1373" i="24"/>
  <c r="H1372" i="24"/>
  <c r="H1371" i="24"/>
  <c r="H1370" i="24"/>
  <c r="H1369" i="24"/>
  <c r="H1368" i="24"/>
  <c r="H1367" i="24"/>
  <c r="H1366" i="24"/>
  <c r="H1365" i="24"/>
  <c r="H1364" i="24"/>
  <c r="H1363" i="24"/>
  <c r="H1362" i="24"/>
  <c r="H1361" i="24"/>
  <c r="H1360" i="24"/>
  <c r="H1359" i="24"/>
  <c r="H1358" i="24"/>
  <c r="H1357" i="24"/>
  <c r="H1356" i="24"/>
  <c r="H1355" i="24"/>
  <c r="H1354" i="24"/>
  <c r="H1353" i="24"/>
  <c r="H1352" i="24"/>
  <c r="H1351" i="24"/>
  <c r="H1350" i="24"/>
  <c r="H1349" i="24"/>
  <c r="H1348" i="24"/>
  <c r="H1347" i="24"/>
  <c r="H1346" i="24"/>
  <c r="H1345" i="24"/>
  <c r="H1344" i="24"/>
  <c r="H1343" i="24"/>
  <c r="H1342" i="24"/>
  <c r="H1341" i="24"/>
  <c r="H1340" i="24"/>
  <c r="H1339" i="24"/>
  <c r="H1338" i="24"/>
  <c r="H1337" i="24"/>
  <c r="H1336" i="24"/>
  <c r="H1335" i="24"/>
  <c r="H1334" i="24"/>
  <c r="H1333" i="24"/>
  <c r="H1332" i="24"/>
  <c r="H1331" i="24"/>
  <c r="H1330" i="24"/>
  <c r="H1329" i="24"/>
  <c r="H1328" i="24"/>
  <c r="H1327" i="24"/>
  <c r="H1326" i="24"/>
  <c r="H1325" i="24"/>
  <c r="H1324" i="24"/>
  <c r="H1323" i="24"/>
  <c r="H1322" i="24"/>
  <c r="H1321" i="24"/>
  <c r="H1320" i="24"/>
  <c r="H1319" i="24"/>
  <c r="H1318" i="24"/>
  <c r="H1317" i="24"/>
  <c r="H1316" i="24"/>
  <c r="H1315" i="24"/>
  <c r="H1314" i="24"/>
  <c r="H1313" i="24"/>
  <c r="H1312" i="24"/>
  <c r="H1311" i="24"/>
  <c r="H1310" i="24"/>
  <c r="H1309" i="24"/>
  <c r="H1308" i="24"/>
  <c r="H1307" i="24"/>
  <c r="H1306" i="24"/>
  <c r="H1305" i="24"/>
  <c r="H1304" i="24"/>
  <c r="H1303" i="24"/>
  <c r="H1302" i="24"/>
  <c r="H1301" i="24"/>
  <c r="H1300" i="24"/>
  <c r="H1299" i="24"/>
  <c r="H1298" i="24"/>
  <c r="H1297" i="24"/>
  <c r="H1296" i="24"/>
  <c r="H1295" i="24"/>
  <c r="H1294" i="24"/>
  <c r="H1293" i="24"/>
  <c r="H1292" i="24"/>
  <c r="H1291" i="24"/>
  <c r="H1290" i="24"/>
  <c r="H1289" i="24"/>
  <c r="H1288" i="24"/>
  <c r="H1287" i="24"/>
  <c r="H1286" i="24"/>
  <c r="H1285" i="24"/>
  <c r="H1284" i="24"/>
  <c r="H1283" i="24"/>
  <c r="H1282" i="24"/>
  <c r="H1281" i="24"/>
  <c r="H1280" i="24"/>
  <c r="H1279" i="24"/>
  <c r="H1278" i="24"/>
  <c r="H1277" i="24"/>
  <c r="H1276" i="24"/>
  <c r="H1275" i="24"/>
  <c r="H1274" i="24"/>
  <c r="H1273" i="24"/>
  <c r="H1272" i="24"/>
  <c r="H1271" i="24"/>
  <c r="H1270" i="24"/>
  <c r="H1269" i="24"/>
  <c r="H1268" i="24"/>
  <c r="H1267" i="24"/>
  <c r="H1266" i="24"/>
  <c r="H1265" i="24"/>
  <c r="H1264" i="24"/>
  <c r="H1263" i="24"/>
  <c r="H1262" i="24"/>
  <c r="H1261" i="24"/>
  <c r="H1260" i="24"/>
  <c r="H1259" i="24"/>
  <c r="H1258" i="24"/>
  <c r="H1257" i="24"/>
  <c r="H1256" i="24"/>
  <c r="H1255" i="24"/>
  <c r="H1254" i="24"/>
  <c r="H1253" i="24"/>
  <c r="H1252" i="24"/>
  <c r="H1251" i="24"/>
  <c r="H1250" i="24"/>
  <c r="H1249" i="24"/>
  <c r="H1248" i="24"/>
  <c r="H1247" i="24"/>
  <c r="H1246" i="24"/>
  <c r="H1245" i="24"/>
  <c r="H1244" i="24"/>
  <c r="H1243" i="24"/>
  <c r="H1242" i="24"/>
  <c r="H1241" i="24"/>
  <c r="H1240" i="24"/>
  <c r="H1239" i="24"/>
  <c r="H1238" i="24"/>
  <c r="H1237" i="24"/>
  <c r="H1236" i="24"/>
  <c r="H1235" i="24"/>
  <c r="H1234" i="24"/>
  <c r="H1233" i="24"/>
  <c r="H1232" i="24"/>
  <c r="H1231" i="24"/>
  <c r="H1230" i="24"/>
  <c r="H1229" i="24"/>
  <c r="H1228" i="24"/>
  <c r="H1227" i="24"/>
  <c r="H1226" i="24"/>
  <c r="H1225" i="24"/>
  <c r="H1224" i="24"/>
  <c r="H1223" i="24"/>
  <c r="H1222" i="24"/>
  <c r="H1221" i="24"/>
  <c r="H1220" i="24"/>
  <c r="H1219" i="24"/>
  <c r="H1218" i="24"/>
  <c r="H1217" i="24"/>
  <c r="H1216" i="24"/>
  <c r="H1215" i="24"/>
  <c r="H1214" i="24"/>
  <c r="H1213" i="24"/>
  <c r="H1212" i="24"/>
  <c r="H1211" i="24"/>
  <c r="H1210" i="24"/>
  <c r="H1209" i="24"/>
  <c r="H1208" i="24"/>
  <c r="H1207" i="24"/>
  <c r="H1206" i="24"/>
  <c r="H1205" i="24"/>
  <c r="H1204" i="24"/>
  <c r="H1203" i="24"/>
  <c r="H1202" i="24"/>
  <c r="H1201" i="24"/>
  <c r="H1200" i="24"/>
  <c r="H1199" i="24"/>
  <c r="H1198" i="24"/>
  <c r="H1197" i="24"/>
  <c r="H1196" i="24"/>
  <c r="H1195" i="24"/>
  <c r="H1194" i="24"/>
  <c r="H1193" i="24"/>
  <c r="H1192" i="24"/>
  <c r="H1191" i="24"/>
  <c r="H1190" i="24"/>
  <c r="H1189" i="24"/>
  <c r="H1188" i="24"/>
  <c r="H1187" i="24"/>
  <c r="H1186" i="24"/>
  <c r="H1185" i="24"/>
  <c r="H1184" i="24"/>
  <c r="H1183" i="24"/>
  <c r="H1182" i="24"/>
  <c r="H1181" i="24"/>
  <c r="H1180" i="24"/>
  <c r="H1179" i="24"/>
  <c r="H1178" i="24"/>
  <c r="H1177" i="24"/>
  <c r="H1176" i="24"/>
  <c r="H1175" i="24"/>
  <c r="H1174" i="24"/>
  <c r="H1173" i="24"/>
  <c r="H1172" i="24"/>
  <c r="H1171" i="24"/>
  <c r="H1170" i="24"/>
  <c r="H1169" i="24"/>
  <c r="H1168" i="24"/>
  <c r="H1167" i="24"/>
  <c r="H1166" i="24"/>
  <c r="H1165" i="24"/>
  <c r="H1164" i="24"/>
  <c r="H1163" i="24"/>
  <c r="H1162" i="24"/>
  <c r="H1161" i="24"/>
  <c r="H1160" i="24"/>
  <c r="H1159" i="24"/>
  <c r="H1158" i="24"/>
  <c r="H1157" i="24"/>
  <c r="H1156" i="24"/>
  <c r="H1155" i="24"/>
  <c r="H1154" i="24"/>
  <c r="H1153" i="24"/>
  <c r="H1152" i="24"/>
  <c r="H1151" i="24"/>
  <c r="H1150" i="24"/>
  <c r="H1149" i="24"/>
  <c r="H1148" i="24"/>
  <c r="H1147" i="24"/>
  <c r="H1146" i="24"/>
  <c r="H1145" i="24"/>
  <c r="H1144" i="24"/>
  <c r="H1143" i="24"/>
  <c r="H1142" i="24"/>
  <c r="H1141" i="24"/>
  <c r="H1140" i="24"/>
  <c r="H1139" i="24"/>
  <c r="H1138" i="24"/>
  <c r="H1137" i="24"/>
  <c r="H1136" i="24"/>
  <c r="H1135" i="24"/>
  <c r="H1134" i="24"/>
  <c r="H1133" i="24"/>
  <c r="H1132" i="24"/>
  <c r="H1131" i="24"/>
  <c r="H1130" i="24"/>
  <c r="H1129" i="24"/>
  <c r="H1128" i="24"/>
  <c r="H1127" i="24"/>
  <c r="H1126" i="24"/>
  <c r="H1125" i="24"/>
  <c r="H1124" i="24"/>
  <c r="H1123" i="24"/>
  <c r="H1122" i="24"/>
  <c r="H1121" i="24"/>
  <c r="H1120" i="24"/>
  <c r="H1119" i="24"/>
  <c r="H1118" i="24"/>
  <c r="H1117" i="24"/>
  <c r="H1116" i="24"/>
  <c r="H1115" i="24"/>
  <c r="H1114" i="24"/>
  <c r="H1113" i="24"/>
  <c r="H1112" i="24"/>
  <c r="H1111" i="24"/>
  <c r="H1110" i="24"/>
  <c r="H1109" i="24"/>
  <c r="H1108" i="24"/>
  <c r="H1107" i="24"/>
  <c r="H1106" i="24"/>
  <c r="H1105" i="24"/>
  <c r="H1104" i="24"/>
  <c r="H1103" i="24"/>
  <c r="H1102" i="24"/>
  <c r="H1101" i="24"/>
  <c r="H1100" i="24"/>
  <c r="H1099" i="24"/>
  <c r="H1098" i="24"/>
  <c r="H1097" i="24"/>
  <c r="H1096" i="24"/>
  <c r="H1095" i="24"/>
  <c r="H1094" i="24"/>
  <c r="H1093" i="24"/>
  <c r="H1092" i="24"/>
  <c r="H1091" i="24"/>
  <c r="H1090" i="24"/>
  <c r="H1089" i="24"/>
  <c r="H1088" i="24"/>
  <c r="H1087" i="24"/>
  <c r="H1086" i="24"/>
  <c r="H1085" i="24"/>
  <c r="H1084" i="24"/>
  <c r="H1083" i="24"/>
  <c r="H1082" i="24"/>
  <c r="H1081" i="24"/>
  <c r="H1080" i="24"/>
  <c r="H1079" i="24"/>
  <c r="H1078" i="24"/>
  <c r="H1077" i="24"/>
  <c r="H1076" i="24"/>
  <c r="H1075" i="24"/>
  <c r="H1074" i="24"/>
  <c r="H1073" i="24"/>
  <c r="H1072" i="24"/>
  <c r="H1071" i="24"/>
  <c r="H1070" i="24"/>
  <c r="H1069" i="24"/>
  <c r="H1068" i="24"/>
  <c r="H1067" i="24"/>
  <c r="H1066" i="24"/>
  <c r="H1065" i="24"/>
  <c r="H1064" i="24"/>
  <c r="H1063" i="24"/>
  <c r="H1062" i="24"/>
  <c r="H1061" i="24"/>
  <c r="H1060" i="24"/>
  <c r="H1059" i="24"/>
  <c r="H1058" i="24"/>
  <c r="H1057" i="24"/>
  <c r="H1056" i="24"/>
  <c r="H1055" i="24"/>
  <c r="H1054" i="24"/>
  <c r="H1053" i="24"/>
  <c r="H1052" i="24"/>
  <c r="H1051" i="24"/>
  <c r="H1050" i="24"/>
  <c r="H1049" i="24"/>
  <c r="H1048" i="24"/>
  <c r="H1047" i="24"/>
  <c r="H1046" i="24"/>
  <c r="H1045" i="24"/>
  <c r="H1044" i="24"/>
  <c r="H1043" i="24"/>
  <c r="H1042" i="24"/>
  <c r="H1041" i="24"/>
  <c r="H1040" i="24"/>
  <c r="H1039" i="24"/>
  <c r="H1038" i="24"/>
  <c r="H1037" i="24"/>
  <c r="H1036" i="24"/>
  <c r="H1035" i="24"/>
  <c r="H1034" i="24"/>
  <c r="H1033" i="24"/>
  <c r="H1032" i="24"/>
  <c r="H1031" i="24"/>
  <c r="H1030" i="24"/>
  <c r="H1029" i="24"/>
  <c r="H1028" i="24"/>
  <c r="H1027" i="24"/>
  <c r="H1026" i="24"/>
  <c r="H1025" i="24"/>
  <c r="H1024" i="24"/>
  <c r="H1023" i="24"/>
  <c r="H1022" i="24"/>
  <c r="H1021" i="24"/>
  <c r="H1020" i="24"/>
  <c r="H1019" i="24"/>
  <c r="H1018" i="24"/>
  <c r="H1017" i="24"/>
  <c r="H1016" i="24"/>
  <c r="H1015" i="24"/>
  <c r="H1014" i="24"/>
  <c r="H1013" i="24"/>
  <c r="H1012" i="24"/>
  <c r="H1011" i="24"/>
  <c r="H1010" i="24"/>
  <c r="H1009" i="24"/>
  <c r="H1008" i="24"/>
  <c r="H1007" i="24"/>
  <c r="H1006" i="24"/>
  <c r="H1005" i="24"/>
  <c r="H1004" i="24"/>
  <c r="H1003" i="24"/>
  <c r="H1002" i="24"/>
  <c r="H1001" i="24"/>
  <c r="H1000" i="24"/>
  <c r="H999" i="24"/>
  <c r="H998" i="24"/>
  <c r="H997" i="24"/>
  <c r="H996" i="24"/>
  <c r="H995" i="24"/>
  <c r="H994" i="24"/>
  <c r="H993" i="24"/>
  <c r="H992" i="24"/>
  <c r="H991" i="24"/>
  <c r="H990" i="24"/>
  <c r="H989" i="24"/>
  <c r="H988" i="24"/>
  <c r="H987" i="24"/>
  <c r="H986" i="24"/>
  <c r="H985" i="24"/>
  <c r="H984" i="24"/>
  <c r="H983" i="24"/>
  <c r="H982" i="24"/>
  <c r="H981" i="24"/>
  <c r="H980" i="24"/>
  <c r="H979" i="24"/>
  <c r="H978" i="24"/>
  <c r="H977" i="24"/>
  <c r="H976" i="24"/>
  <c r="H975" i="24"/>
  <c r="H974" i="24"/>
  <c r="H973" i="24"/>
  <c r="H972" i="24"/>
  <c r="H971" i="24"/>
  <c r="H970" i="24"/>
  <c r="H969" i="24"/>
  <c r="H968" i="24"/>
  <c r="H967" i="24"/>
  <c r="H966" i="24"/>
  <c r="H965" i="24"/>
  <c r="H964" i="24"/>
  <c r="H963" i="24"/>
  <c r="H962" i="24"/>
  <c r="H961" i="24"/>
  <c r="H960" i="24"/>
  <c r="H959" i="24"/>
  <c r="H958" i="24"/>
  <c r="H957" i="24"/>
  <c r="H956" i="24"/>
  <c r="H955" i="24"/>
  <c r="H954" i="24"/>
  <c r="H953" i="24"/>
  <c r="H952" i="24"/>
  <c r="H951" i="24"/>
  <c r="H950" i="24"/>
  <c r="H949" i="24"/>
  <c r="H948" i="24"/>
  <c r="H947" i="24"/>
  <c r="H946" i="24"/>
  <c r="H945" i="24"/>
  <c r="H944" i="24"/>
  <c r="H943" i="24"/>
  <c r="H942" i="24"/>
  <c r="H941" i="24"/>
  <c r="H940" i="24"/>
  <c r="H939" i="24"/>
  <c r="H938" i="24"/>
  <c r="H937" i="24"/>
  <c r="H936" i="24"/>
  <c r="H935" i="24"/>
  <c r="H934" i="24"/>
  <c r="H933" i="24"/>
  <c r="H932" i="24"/>
  <c r="H931" i="24"/>
  <c r="H930" i="24"/>
  <c r="H928" i="24"/>
  <c r="H927" i="24"/>
  <c r="H926" i="24"/>
  <c r="H925" i="24"/>
  <c r="H924" i="24"/>
  <c r="H923" i="24"/>
  <c r="H922" i="24"/>
  <c r="H921" i="24"/>
  <c r="H920" i="24"/>
  <c r="H919" i="24"/>
  <c r="H918" i="24"/>
  <c r="H917" i="24"/>
  <c r="H916" i="24"/>
  <c r="H915" i="24"/>
  <c r="H914" i="24"/>
  <c r="H913" i="24"/>
  <c r="H912" i="24"/>
  <c r="H911" i="24"/>
  <c r="H910" i="24"/>
  <c r="H909" i="24"/>
  <c r="H908" i="24"/>
  <c r="H907" i="24"/>
  <c r="H906" i="24"/>
  <c r="H905" i="24"/>
  <c r="H904" i="24"/>
  <c r="H903" i="24"/>
  <c r="H902" i="24"/>
  <c r="H901" i="24"/>
  <c r="H900" i="24"/>
  <c r="H899" i="24"/>
  <c r="H898" i="24"/>
  <c r="H897" i="24"/>
  <c r="H896" i="24"/>
  <c r="H895" i="24"/>
  <c r="H894" i="24"/>
  <c r="H893" i="24"/>
  <c r="H892" i="24"/>
  <c r="H891" i="24"/>
  <c r="H890" i="24"/>
  <c r="H889" i="24"/>
  <c r="H888" i="24"/>
  <c r="H887" i="24"/>
  <c r="H886" i="24"/>
  <c r="H885" i="24"/>
  <c r="H884" i="24"/>
  <c r="H883" i="24"/>
  <c r="H882" i="24"/>
  <c r="H881" i="24"/>
  <c r="H880" i="24"/>
  <c r="H879" i="24"/>
  <c r="H878" i="24"/>
  <c r="H877" i="24"/>
  <c r="H876" i="24"/>
  <c r="H875" i="24"/>
  <c r="H874" i="24"/>
  <c r="H873" i="24"/>
  <c r="H872" i="24"/>
  <c r="H871" i="24"/>
  <c r="H870" i="24"/>
  <c r="H869" i="24"/>
  <c r="H868" i="24"/>
  <c r="H867" i="24"/>
  <c r="H866" i="24"/>
  <c r="H865" i="24"/>
  <c r="H864" i="24"/>
  <c r="H863" i="24"/>
  <c r="H862" i="24"/>
  <c r="H861" i="24"/>
  <c r="H860" i="24"/>
  <c r="H859" i="24"/>
  <c r="H858" i="24"/>
  <c r="H857" i="24"/>
  <c r="H856" i="24"/>
  <c r="H855" i="24"/>
  <c r="H854" i="24"/>
  <c r="H853" i="24"/>
  <c r="H852" i="24"/>
  <c r="H851" i="24"/>
  <c r="H850" i="24"/>
  <c r="H849" i="24"/>
  <c r="H848" i="24"/>
  <c r="H847" i="24"/>
  <c r="H846" i="24"/>
  <c r="H845" i="24"/>
  <c r="H844" i="24"/>
  <c r="H843" i="24"/>
  <c r="H842" i="24"/>
  <c r="H841" i="24"/>
  <c r="H840" i="24"/>
  <c r="H839" i="24"/>
  <c r="H838" i="24"/>
  <c r="H837" i="24"/>
  <c r="H836" i="24"/>
  <c r="H835" i="24"/>
  <c r="H834" i="24"/>
  <c r="H833" i="24"/>
  <c r="H832" i="24"/>
  <c r="H831" i="24"/>
  <c r="H830" i="24"/>
  <c r="H829" i="24"/>
  <c r="H828" i="24"/>
  <c r="H827" i="24"/>
  <c r="H826" i="24"/>
  <c r="H825" i="24"/>
  <c r="H824" i="24"/>
  <c r="H823" i="24"/>
  <c r="H822" i="24"/>
  <c r="H821" i="24"/>
  <c r="H820" i="24"/>
  <c r="H819" i="24"/>
  <c r="H818" i="24"/>
  <c r="H817" i="24"/>
  <c r="H816" i="24"/>
  <c r="H815" i="24"/>
  <c r="H814" i="24"/>
  <c r="H813" i="24"/>
  <c r="H812" i="24"/>
  <c r="H811" i="24"/>
  <c r="H810" i="24"/>
  <c r="H809" i="24"/>
  <c r="H808" i="24"/>
  <c r="H807" i="24"/>
  <c r="H806" i="24"/>
  <c r="H805" i="24"/>
  <c r="H804" i="24"/>
  <c r="H803" i="24"/>
  <c r="H802" i="24"/>
  <c r="H801" i="24"/>
  <c r="H800" i="24"/>
  <c r="H799" i="24"/>
  <c r="H798" i="24"/>
  <c r="H797" i="24"/>
  <c r="H796" i="24"/>
  <c r="H795" i="24"/>
  <c r="H794" i="24"/>
  <c r="H793" i="24"/>
  <c r="H792" i="24"/>
  <c r="H791" i="24"/>
  <c r="H790" i="24"/>
  <c r="H789" i="24"/>
  <c r="H788" i="24"/>
  <c r="H787" i="24"/>
  <c r="H786" i="24"/>
  <c r="H785" i="24"/>
  <c r="H784" i="24"/>
  <c r="H783" i="24"/>
  <c r="H782" i="24"/>
  <c r="H781" i="24"/>
  <c r="H780" i="24"/>
  <c r="H779" i="24"/>
  <c r="H778" i="24"/>
  <c r="H777" i="24"/>
  <c r="H776" i="24"/>
  <c r="H775" i="24"/>
  <c r="H774" i="24"/>
  <c r="H773" i="24"/>
  <c r="H772" i="24"/>
  <c r="H771" i="24"/>
  <c r="H770" i="24"/>
  <c r="H769" i="24"/>
  <c r="H768" i="24"/>
  <c r="H767" i="24"/>
  <c r="H766" i="24"/>
  <c r="H765" i="24"/>
  <c r="H764" i="24"/>
  <c r="H763" i="24"/>
  <c r="H762" i="24"/>
  <c r="H761" i="24"/>
  <c r="H760" i="24"/>
  <c r="H759" i="24"/>
  <c r="H758" i="24"/>
  <c r="H757" i="24"/>
  <c r="H756" i="24"/>
  <c r="H755" i="24"/>
  <c r="H754" i="24"/>
  <c r="H753" i="24"/>
  <c r="H752" i="24"/>
  <c r="H751" i="24"/>
  <c r="H750" i="24"/>
  <c r="H749" i="24"/>
  <c r="H748" i="24"/>
  <c r="H747" i="24"/>
  <c r="H746" i="24"/>
  <c r="H745" i="24"/>
  <c r="H744" i="24"/>
  <c r="H743" i="24"/>
  <c r="H742" i="24"/>
  <c r="H741" i="24"/>
  <c r="H740" i="24"/>
  <c r="H739" i="24"/>
  <c r="H738" i="24"/>
  <c r="H737" i="24"/>
  <c r="H736" i="24"/>
  <c r="H735" i="24"/>
  <c r="H734" i="24"/>
  <c r="H733" i="24"/>
  <c r="H732" i="24"/>
  <c r="H731" i="24"/>
  <c r="H730" i="24"/>
  <c r="H729" i="24"/>
  <c r="H728" i="24"/>
  <c r="H727" i="24"/>
  <c r="H726" i="24"/>
  <c r="H725" i="24"/>
  <c r="H724" i="24"/>
  <c r="H723" i="24"/>
  <c r="H722" i="24"/>
  <c r="H721" i="24"/>
  <c r="H720" i="24"/>
  <c r="H719" i="24"/>
  <c r="H718" i="24"/>
  <c r="H717" i="24"/>
  <c r="H716" i="24"/>
  <c r="H715" i="24"/>
  <c r="H714" i="24"/>
  <c r="H713" i="24"/>
  <c r="H711" i="24"/>
  <c r="H710" i="24"/>
  <c r="H709" i="24"/>
  <c r="H708" i="24"/>
  <c r="H707" i="24"/>
  <c r="H706" i="24"/>
  <c r="H705" i="24"/>
  <c r="H704" i="24"/>
  <c r="H703" i="24"/>
  <c r="H702" i="24"/>
  <c r="H701" i="24"/>
  <c r="H700" i="24"/>
  <c r="H699" i="24"/>
  <c r="H698" i="24"/>
  <c r="H697" i="24"/>
  <c r="H696" i="24"/>
  <c r="H695" i="24"/>
  <c r="H694" i="24"/>
  <c r="H693" i="24"/>
  <c r="H692" i="24"/>
  <c r="H691" i="24"/>
  <c r="H690" i="24"/>
  <c r="H689" i="24"/>
  <c r="H688" i="24"/>
  <c r="H687" i="24"/>
  <c r="H686" i="24"/>
  <c r="H685" i="24"/>
  <c r="H684" i="24"/>
  <c r="H683" i="24"/>
  <c r="H682" i="24"/>
  <c r="H681" i="24"/>
  <c r="H680" i="24"/>
  <c r="H679" i="24"/>
  <c r="H678" i="24"/>
  <c r="H677" i="24"/>
  <c r="H676" i="24"/>
  <c r="H675" i="24"/>
  <c r="H674" i="24"/>
  <c r="H673" i="24"/>
  <c r="H672" i="24"/>
  <c r="H670" i="24"/>
  <c r="H669" i="24"/>
  <c r="H668" i="24"/>
  <c r="H667" i="24"/>
  <c r="H666" i="24"/>
  <c r="H665" i="24"/>
  <c r="H664" i="24"/>
  <c r="H663" i="24"/>
  <c r="H662" i="24"/>
  <c r="H661" i="24"/>
  <c r="H660" i="24"/>
  <c r="H659" i="24"/>
  <c r="H658" i="24"/>
  <c r="H657" i="24"/>
  <c r="H656" i="24"/>
  <c r="H655" i="24"/>
  <c r="H654" i="24"/>
  <c r="H653" i="24"/>
  <c r="H652" i="24"/>
  <c r="H651" i="24"/>
  <c r="H650" i="24"/>
  <c r="H649" i="24"/>
  <c r="H648" i="24"/>
  <c r="H647" i="24"/>
  <c r="H646" i="24"/>
  <c r="H645" i="24"/>
  <c r="H644" i="24"/>
  <c r="H643" i="24"/>
  <c r="H642" i="24"/>
  <c r="H641" i="24"/>
  <c r="H640" i="24"/>
  <c r="H638" i="24"/>
  <c r="H637" i="24"/>
  <c r="H636" i="24"/>
  <c r="H635" i="24"/>
  <c r="H634" i="24"/>
  <c r="H633" i="24"/>
  <c r="H632" i="24"/>
  <c r="H631" i="24"/>
  <c r="H630" i="24"/>
  <c r="H629" i="24"/>
  <c r="H628" i="24"/>
  <c r="H627" i="24"/>
  <c r="H626" i="24"/>
  <c r="H625" i="24"/>
  <c r="H624" i="24"/>
  <c r="H623" i="24"/>
  <c r="H620" i="24"/>
  <c r="H619" i="24"/>
  <c r="H618" i="24"/>
  <c r="H617" i="24"/>
  <c r="H616" i="24"/>
  <c r="H615" i="24"/>
  <c r="H614" i="24"/>
  <c r="H613" i="24"/>
  <c r="H612" i="24"/>
  <c r="H611" i="24"/>
  <c r="H610" i="24"/>
  <c r="H609" i="24"/>
  <c r="H608" i="24"/>
  <c r="H607" i="24"/>
  <c r="H606" i="24"/>
  <c r="H605" i="24"/>
  <c r="H604" i="24"/>
  <c r="H603" i="24"/>
  <c r="H602" i="24"/>
  <c r="H601" i="24"/>
  <c r="H600" i="24"/>
  <c r="H599" i="24"/>
  <c r="H598" i="24"/>
  <c r="H597" i="24"/>
  <c r="H596" i="24"/>
  <c r="H595" i="24"/>
  <c r="H594" i="24"/>
  <c r="H593" i="24"/>
  <c r="H592" i="24"/>
  <c r="H591" i="24"/>
  <c r="H590" i="24"/>
  <c r="H589" i="24"/>
  <c r="H588" i="24"/>
  <c r="H587" i="24"/>
  <c r="H586" i="24"/>
  <c r="H585" i="24"/>
  <c r="H584" i="24"/>
  <c r="H583" i="24"/>
  <c r="H582" i="24"/>
  <c r="H581" i="24"/>
  <c r="H580" i="24"/>
  <c r="H579" i="24"/>
  <c r="H578" i="24"/>
  <c r="H577" i="24"/>
  <c r="H576" i="24"/>
  <c r="H575" i="24"/>
  <c r="H574" i="24"/>
  <c r="H573" i="24"/>
  <c r="H572" i="24"/>
  <c r="H571" i="24"/>
  <c r="H570" i="24"/>
  <c r="H569" i="24"/>
  <c r="H568" i="24"/>
  <c r="H567" i="24"/>
  <c r="H566" i="24"/>
  <c r="H565" i="24"/>
  <c r="H564" i="24"/>
  <c r="H563" i="24"/>
  <c r="H562" i="24"/>
  <c r="H561" i="24"/>
  <c r="H560" i="24"/>
  <c r="H559" i="24"/>
  <c r="H558" i="24"/>
  <c r="H557" i="24"/>
  <c r="H556" i="24"/>
  <c r="H555" i="24"/>
  <c r="H554" i="24"/>
  <c r="H553" i="24"/>
  <c r="H552" i="24"/>
  <c r="H551" i="24"/>
  <c r="H550" i="24"/>
  <c r="H549" i="24"/>
  <c r="H548" i="24"/>
  <c r="H547" i="24"/>
  <c r="H546" i="24"/>
  <c r="H545" i="24"/>
  <c r="H544" i="24"/>
  <c r="H543" i="24"/>
  <c r="H542" i="24"/>
  <c r="H541" i="24"/>
  <c r="H540" i="24"/>
  <c r="H539" i="24"/>
  <c r="H538" i="24"/>
  <c r="H537" i="24"/>
  <c r="H536" i="24"/>
  <c r="H535" i="24"/>
  <c r="H534" i="24"/>
  <c r="H533" i="24"/>
  <c r="H532" i="24"/>
  <c r="H531" i="24"/>
  <c r="H530" i="24"/>
  <c r="H529" i="24"/>
  <c r="H528" i="24"/>
  <c r="H527" i="24"/>
  <c r="H526" i="24"/>
  <c r="H525" i="24"/>
  <c r="H524" i="24"/>
  <c r="H523" i="24"/>
  <c r="H522" i="24"/>
  <c r="H521" i="24"/>
  <c r="H520" i="24"/>
  <c r="H519" i="24"/>
  <c r="H518" i="24"/>
  <c r="H517" i="24"/>
  <c r="H516" i="24"/>
  <c r="H515" i="24"/>
  <c r="H514" i="24"/>
  <c r="H513" i="24"/>
  <c r="H512" i="24"/>
  <c r="H511" i="24"/>
  <c r="H510" i="24"/>
  <c r="H509" i="24"/>
  <c r="H508" i="24"/>
  <c r="H507" i="24"/>
  <c r="H506" i="24"/>
  <c r="H505" i="24"/>
  <c r="H504" i="24"/>
  <c r="H503" i="24"/>
  <c r="H502" i="24"/>
  <c r="H501" i="24"/>
  <c r="H500" i="24"/>
  <c r="H499" i="24"/>
  <c r="H498" i="24"/>
  <c r="H497" i="24"/>
  <c r="H496" i="24"/>
  <c r="H495" i="24"/>
  <c r="H494" i="24"/>
  <c r="H493" i="24"/>
  <c r="H492" i="24"/>
  <c r="H491" i="24"/>
  <c r="H490" i="24"/>
  <c r="H489" i="24"/>
  <c r="H488" i="24"/>
  <c r="H487" i="24"/>
  <c r="H486" i="24"/>
  <c r="H485" i="24"/>
  <c r="H484" i="24"/>
  <c r="H483" i="24"/>
  <c r="H482" i="24"/>
  <c r="H481" i="24"/>
  <c r="H480" i="24"/>
  <c r="H479" i="24"/>
  <c r="H478" i="24"/>
  <c r="H477" i="24"/>
  <c r="H476" i="24"/>
  <c r="H475" i="24"/>
  <c r="H474" i="24"/>
  <c r="H473" i="24"/>
  <c r="H472" i="24"/>
  <c r="H471" i="24"/>
  <c r="H470" i="24"/>
  <c r="H469" i="24"/>
  <c r="H468" i="24"/>
  <c r="H467" i="24"/>
  <c r="H466" i="24"/>
  <c r="H465" i="24"/>
  <c r="H464" i="24"/>
  <c r="H463" i="24"/>
  <c r="H462" i="24"/>
  <c r="H461" i="24"/>
  <c r="H460" i="24"/>
  <c r="H459" i="24"/>
  <c r="H458" i="24"/>
  <c r="H457" i="24"/>
  <c r="H456" i="24"/>
  <c r="H455" i="24"/>
  <c r="H454" i="24"/>
  <c r="H453" i="24"/>
  <c r="H452" i="24"/>
  <c r="H451" i="24"/>
  <c r="H450" i="24"/>
  <c r="H449" i="24"/>
  <c r="H448" i="24"/>
  <c r="H447" i="24"/>
  <c r="H446" i="24"/>
  <c r="H445" i="24"/>
  <c r="H444" i="24"/>
  <c r="H443" i="24"/>
  <c r="H442" i="24"/>
  <c r="H441" i="24"/>
  <c r="H440" i="24"/>
  <c r="H439" i="24"/>
  <c r="H438" i="24"/>
  <c r="H437" i="24"/>
  <c r="H436" i="24"/>
  <c r="H435" i="24"/>
  <c r="H434" i="24"/>
  <c r="H433" i="24"/>
  <c r="H432" i="24"/>
  <c r="H431" i="24"/>
  <c r="H430" i="24"/>
  <c r="H429" i="24"/>
  <c r="H428" i="24"/>
  <c r="H427" i="24"/>
  <c r="H426" i="24"/>
  <c r="H425" i="24"/>
  <c r="H424" i="24"/>
  <c r="H423" i="24"/>
  <c r="H422" i="24"/>
  <c r="H421" i="24"/>
  <c r="H420" i="24"/>
  <c r="H419" i="24"/>
  <c r="H418" i="24"/>
  <c r="H417" i="24"/>
  <c r="H416" i="24"/>
  <c r="H415" i="24"/>
  <c r="H414" i="24"/>
  <c r="H413" i="24"/>
  <c r="H412" i="24"/>
  <c r="H411" i="24"/>
  <c r="H410" i="24"/>
  <c r="H409" i="24"/>
  <c r="H408" i="24"/>
  <c r="H407" i="24"/>
  <c r="H406" i="24"/>
  <c r="H405" i="24"/>
  <c r="H404" i="24"/>
  <c r="H403" i="24"/>
  <c r="H402" i="24"/>
  <c r="H401" i="24"/>
  <c r="H400" i="24"/>
  <c r="H399" i="24"/>
  <c r="H398" i="24"/>
  <c r="H397" i="24"/>
  <c r="H396" i="24"/>
  <c r="H395" i="24"/>
  <c r="H394" i="24"/>
  <c r="H393" i="24"/>
  <c r="H392" i="24"/>
  <c r="H391" i="24"/>
  <c r="H390" i="24"/>
  <c r="H389" i="24"/>
  <c r="H388" i="24"/>
  <c r="H387" i="24"/>
  <c r="H386" i="24"/>
  <c r="H385" i="24"/>
  <c r="H384" i="24"/>
  <c r="H383" i="24"/>
  <c r="H382" i="24"/>
  <c r="H381" i="24"/>
  <c r="H380" i="24"/>
  <c r="H379" i="24"/>
  <c r="H378" i="24"/>
  <c r="H377" i="24"/>
  <c r="H376" i="24"/>
  <c r="H375" i="24"/>
  <c r="H374" i="24"/>
  <c r="H373" i="24"/>
  <c r="H372" i="24"/>
  <c r="H371" i="24"/>
  <c r="H370" i="24"/>
  <c r="H369" i="24"/>
  <c r="H368" i="24"/>
  <c r="H367" i="24"/>
  <c r="H366" i="24"/>
  <c r="H365" i="24"/>
  <c r="H364" i="24"/>
  <c r="H363" i="24"/>
  <c r="H362" i="24"/>
  <c r="H361" i="24"/>
  <c r="H360" i="24"/>
  <c r="H359" i="24"/>
  <c r="H358" i="24"/>
  <c r="H357" i="24"/>
  <c r="H356" i="24"/>
  <c r="H355" i="24"/>
  <c r="H354" i="24"/>
  <c r="H353" i="24"/>
  <c r="H352" i="24"/>
  <c r="H351" i="24"/>
  <c r="H350" i="24"/>
  <c r="H349" i="24"/>
  <c r="H348" i="24"/>
  <c r="H347" i="24"/>
  <c r="H346" i="24"/>
  <c r="H345" i="24"/>
  <c r="H344" i="24"/>
  <c r="H343" i="24"/>
  <c r="H342" i="24"/>
  <c r="H341" i="24"/>
  <c r="H340" i="24"/>
  <c r="H339" i="24"/>
  <c r="H338" i="24"/>
  <c r="H337" i="24"/>
  <c r="H336" i="24"/>
  <c r="H335" i="24"/>
  <c r="H334" i="24"/>
  <c r="H333" i="24"/>
  <c r="H332" i="24"/>
  <c r="H331" i="24"/>
  <c r="H330" i="24"/>
  <c r="H329" i="24"/>
  <c r="H328" i="24"/>
  <c r="H327" i="24"/>
  <c r="H326" i="24"/>
  <c r="H325" i="24"/>
  <c r="H324" i="24"/>
  <c r="H323" i="24"/>
  <c r="H322" i="24"/>
  <c r="H321" i="24"/>
  <c r="H320" i="24"/>
  <c r="H319" i="24"/>
  <c r="H318" i="24"/>
  <c r="H317" i="24"/>
  <c r="H316" i="24"/>
  <c r="H315" i="24"/>
  <c r="H314" i="24"/>
  <c r="H313" i="24"/>
  <c r="H312" i="24"/>
  <c r="H311" i="24"/>
  <c r="H310" i="24"/>
  <c r="H309" i="24"/>
  <c r="H308" i="24"/>
  <c r="H307" i="24"/>
  <c r="H306" i="24"/>
  <c r="H305" i="24"/>
  <c r="H304" i="24"/>
  <c r="H303" i="24"/>
  <c r="H302" i="24"/>
  <c r="H301" i="24"/>
  <c r="H300" i="24"/>
  <c r="H299" i="24"/>
  <c r="H298" i="24"/>
  <c r="H297" i="24"/>
  <c r="H296" i="24"/>
  <c r="H295" i="24"/>
  <c r="H294" i="24"/>
  <c r="H293" i="24"/>
  <c r="H292" i="24"/>
  <c r="H291" i="24"/>
  <c r="H290" i="24"/>
  <c r="H289" i="24"/>
  <c r="H288" i="24"/>
  <c r="H287" i="24"/>
  <c r="H286" i="24"/>
  <c r="H285" i="24"/>
  <c r="H284" i="24"/>
  <c r="H283" i="24"/>
  <c r="H282" i="24"/>
  <c r="H281" i="24"/>
  <c r="H280" i="24"/>
  <c r="H279" i="24"/>
  <c r="H278" i="24"/>
  <c r="H277" i="24"/>
  <c r="H276" i="24"/>
  <c r="H275" i="24"/>
  <c r="H274" i="24"/>
  <c r="H273" i="24"/>
  <c r="H272" i="24"/>
  <c r="H271" i="24"/>
  <c r="H270" i="24"/>
  <c r="H269" i="24"/>
  <c r="H268" i="24"/>
  <c r="H267" i="24"/>
  <c r="H266" i="24"/>
  <c r="H265" i="24"/>
  <c r="H264" i="24"/>
  <c r="H263" i="24"/>
  <c r="H262" i="24"/>
  <c r="H261" i="24"/>
  <c r="H260" i="24"/>
  <c r="H259" i="24"/>
  <c r="H258" i="24"/>
  <c r="H257" i="24"/>
  <c r="H256" i="24"/>
  <c r="H255" i="24"/>
  <c r="H254" i="24"/>
  <c r="H253" i="24"/>
  <c r="H252" i="24"/>
  <c r="H251" i="24"/>
  <c r="H250" i="24"/>
  <c r="H249" i="24"/>
  <c r="H248" i="24"/>
  <c r="H247" i="24"/>
  <c r="H246" i="24"/>
  <c r="H245" i="24"/>
  <c r="H244" i="24"/>
  <c r="H243" i="24"/>
  <c r="H242" i="24"/>
  <c r="H241" i="24"/>
  <c r="H240" i="24"/>
  <c r="H239" i="24"/>
  <c r="H238" i="24"/>
  <c r="H237" i="24"/>
  <c r="H236" i="24"/>
  <c r="H235" i="24"/>
  <c r="H234" i="24"/>
  <c r="H233" i="24"/>
  <c r="H232" i="24"/>
  <c r="H231" i="24"/>
  <c r="H230" i="24"/>
  <c r="H229" i="24"/>
  <c r="H228" i="24"/>
  <c r="H227" i="24"/>
  <c r="H226" i="24"/>
  <c r="H225" i="24"/>
  <c r="H224" i="24"/>
  <c r="H223" i="24"/>
  <c r="H222" i="24"/>
  <c r="H221" i="24"/>
  <c r="H220" i="24"/>
  <c r="H219" i="24"/>
  <c r="H218" i="24"/>
  <c r="H217" i="24"/>
  <c r="H216" i="24"/>
  <c r="H215" i="24"/>
  <c r="H214" i="24"/>
  <c r="H213" i="24"/>
  <c r="H212" i="24"/>
  <c r="H211" i="24"/>
  <c r="H210" i="24"/>
  <c r="H209" i="24"/>
  <c r="H208" i="24"/>
  <c r="H207" i="24"/>
  <c r="H206" i="24"/>
  <c r="H205" i="24"/>
  <c r="H204" i="24"/>
  <c r="H203" i="24"/>
  <c r="H202" i="24"/>
  <c r="H201" i="24"/>
  <c r="H200" i="24"/>
  <c r="H199" i="24"/>
  <c r="H198" i="24"/>
  <c r="H197" i="24"/>
  <c r="H196" i="24"/>
  <c r="H195" i="24"/>
  <c r="H194" i="24"/>
  <c r="H193" i="24"/>
  <c r="H192" i="24"/>
  <c r="H191" i="24"/>
  <c r="H190" i="24"/>
  <c r="H189" i="24"/>
  <c r="H188" i="24"/>
  <c r="H187" i="24"/>
  <c r="H186" i="24"/>
  <c r="H185" i="24"/>
  <c r="H184" i="24"/>
  <c r="H183" i="24"/>
  <c r="H182" i="24"/>
  <c r="H181" i="24"/>
  <c r="H180" i="24"/>
  <c r="H179" i="24"/>
  <c r="H178" i="24"/>
  <c r="H177" i="24"/>
  <c r="H176" i="24"/>
  <c r="H175" i="24"/>
  <c r="H174" i="24"/>
  <c r="H173" i="24"/>
  <c r="H172" i="24"/>
  <c r="H171" i="24"/>
  <c r="H170" i="24"/>
  <c r="H169" i="24"/>
  <c r="H168" i="24"/>
  <c r="H167" i="24"/>
  <c r="H166" i="24"/>
  <c r="H165" i="24"/>
  <c r="H164" i="24"/>
  <c r="H163" i="24"/>
  <c r="H162" i="24"/>
  <c r="H161" i="24"/>
  <c r="H160" i="24"/>
  <c r="H159" i="24"/>
  <c r="H158" i="24"/>
  <c r="H157" i="24"/>
  <c r="H156" i="24"/>
  <c r="H155" i="24"/>
  <c r="H154" i="24"/>
  <c r="H153" i="24"/>
  <c r="H152" i="24"/>
  <c r="H151" i="24"/>
  <c r="H150" i="24"/>
  <c r="H149" i="24"/>
  <c r="H148" i="24"/>
  <c r="H147" i="24"/>
  <c r="H146" i="24"/>
  <c r="H145" i="24"/>
  <c r="H144" i="24"/>
  <c r="H143" i="24"/>
  <c r="H142" i="24"/>
  <c r="H141" i="24"/>
  <c r="H140" i="24"/>
  <c r="H139" i="24"/>
  <c r="H138" i="24"/>
  <c r="H137" i="24"/>
  <c r="H136" i="24"/>
  <c r="H135" i="24"/>
  <c r="H134" i="24"/>
  <c r="H133" i="24"/>
  <c r="H132" i="24"/>
  <c r="H131" i="24"/>
  <c r="H130" i="24"/>
  <c r="H129" i="24"/>
  <c r="H128" i="24"/>
  <c r="H127" i="24"/>
  <c r="H126" i="24"/>
  <c r="H125" i="24"/>
  <c r="H124" i="24"/>
  <c r="H123" i="24"/>
  <c r="H122" i="24"/>
  <c r="H121" i="24"/>
  <c r="H120" i="24"/>
  <c r="H119" i="24"/>
  <c r="H118" i="24"/>
  <c r="H117" i="24"/>
  <c r="H116" i="24"/>
  <c r="H115" i="24"/>
  <c r="H114" i="24"/>
  <c r="H113" i="24"/>
  <c r="H112" i="24"/>
  <c r="H111" i="24"/>
  <c r="H110" i="24"/>
  <c r="H109" i="24"/>
  <c r="H108" i="24"/>
  <c r="H107" i="24"/>
  <c r="H106" i="24"/>
  <c r="H105" i="24"/>
  <c r="H104" i="24"/>
  <c r="H103" i="24"/>
  <c r="H102" i="24"/>
  <c r="H101" i="24"/>
  <c r="H100" i="24"/>
  <c r="H99" i="24"/>
  <c r="H98" i="24"/>
  <c r="H97" i="24"/>
  <c r="H96" i="24"/>
  <c r="H95" i="24"/>
  <c r="H94" i="24"/>
  <c r="H93" i="24"/>
  <c r="H92" i="24"/>
  <c r="H91" i="24"/>
  <c r="H90" i="24"/>
  <c r="H89" i="24"/>
  <c r="H88" i="24"/>
  <c r="H87" i="24"/>
  <c r="H86" i="24"/>
  <c r="H85" i="24"/>
  <c r="H84" i="24"/>
  <c r="H83" i="24"/>
  <c r="H82" i="24"/>
  <c r="H81" i="24"/>
  <c r="H80" i="24"/>
  <c r="H79" i="24"/>
  <c r="H78" i="24"/>
  <c r="H77" i="24"/>
  <c r="H76" i="24"/>
  <c r="H75" i="24"/>
  <c r="H74" i="24"/>
  <c r="H73" i="24"/>
  <c r="H72" i="24"/>
  <c r="H71" i="24"/>
  <c r="H70" i="24"/>
  <c r="H69" i="24"/>
  <c r="H68" i="24"/>
  <c r="H67" i="24"/>
  <c r="H66" i="24"/>
  <c r="H65" i="24"/>
  <c r="H64" i="24"/>
  <c r="H63" i="24"/>
  <c r="H62" i="24"/>
  <c r="H61" i="24"/>
  <c r="H60" i="24"/>
  <c r="H59" i="24"/>
  <c r="H58" i="24"/>
  <c r="H57" i="24"/>
  <c r="H56" i="24"/>
  <c r="H55" i="24"/>
  <c r="H54" i="24"/>
  <c r="H53" i="24"/>
  <c r="H52" i="24"/>
  <c r="H51" i="24"/>
  <c r="H50" i="24"/>
  <c r="H49" i="24"/>
  <c r="H48" i="24"/>
  <c r="H47" i="24"/>
  <c r="H46" i="24"/>
  <c r="H45" i="24"/>
  <c r="H44" i="24"/>
  <c r="H43" i="24"/>
  <c r="H42" i="24"/>
  <c r="H41" i="24"/>
  <c r="H40" i="24"/>
  <c r="H39" i="24"/>
  <c r="H38" i="24"/>
  <c r="H37" i="24"/>
  <c r="H36" i="24"/>
  <c r="H35" i="24"/>
  <c r="H34" i="24"/>
  <c r="H33" i="24"/>
  <c r="H32" i="24"/>
  <c r="H31" i="24"/>
  <c r="H30" i="24"/>
  <c r="H29" i="24"/>
  <c r="H28" i="24"/>
  <c r="H27" i="24"/>
  <c r="H26" i="24"/>
  <c r="H25" i="24"/>
  <c r="H24" i="24"/>
  <c r="H23" i="24"/>
  <c r="H22" i="24"/>
  <c r="H21" i="24"/>
  <c r="H20" i="24"/>
  <c r="H19" i="24"/>
  <c r="H18" i="24"/>
  <c r="H17" i="24"/>
  <c r="H16" i="24"/>
  <c r="H15" i="24"/>
  <c r="H14" i="24"/>
  <c r="H13" i="24"/>
  <c r="H12" i="24"/>
  <c r="H11" i="24"/>
  <c r="H10" i="24"/>
  <c r="R10" i="23"/>
  <c r="R29" i="23" s="1"/>
  <c r="L24" i="3"/>
  <c r="L25" i="3" s="1"/>
  <c r="Z1979" i="27" l="1"/>
  <c r="N1979" i="27"/>
  <c r="J1979" i="27"/>
  <c r="F232" i="27"/>
  <c r="F236" i="27"/>
  <c r="F240" i="27"/>
  <c r="F244" i="27"/>
  <c r="F248" i="27"/>
  <c r="F252" i="27"/>
  <c r="F256" i="27"/>
  <c r="F260" i="27"/>
  <c r="F264" i="27"/>
  <c r="F268" i="27"/>
  <c r="F272" i="27"/>
  <c r="F276" i="27"/>
  <c r="F280" i="27"/>
  <c r="F284" i="27"/>
  <c r="F288" i="27"/>
  <c r="F292" i="27"/>
  <c r="F296" i="27"/>
  <c r="F300" i="27"/>
  <c r="F304" i="27"/>
  <c r="F308" i="27"/>
  <c r="F312" i="27"/>
  <c r="F316" i="27"/>
  <c r="F320" i="27"/>
  <c r="F324" i="27"/>
  <c r="F328" i="27"/>
  <c r="F332" i="27"/>
  <c r="F336" i="27"/>
  <c r="F340" i="27"/>
  <c r="F344" i="27"/>
  <c r="F348" i="27"/>
  <c r="F352" i="27"/>
  <c r="F356" i="27"/>
  <c r="F360" i="27"/>
  <c r="F364" i="27"/>
  <c r="F368" i="27"/>
  <c r="F372" i="27"/>
  <c r="F376" i="27"/>
  <c r="F380" i="27"/>
  <c r="F384" i="27"/>
  <c r="F388" i="27"/>
  <c r="F392" i="27"/>
  <c r="F396" i="27"/>
  <c r="F400" i="27"/>
  <c r="F404" i="27"/>
  <c r="F408" i="27"/>
  <c r="F412" i="27"/>
  <c r="F416" i="27"/>
  <c r="F420" i="27"/>
  <c r="F424" i="27"/>
  <c r="F428" i="27"/>
  <c r="F432" i="27"/>
  <c r="F436" i="27"/>
  <c r="F440" i="27"/>
  <c r="F444" i="27"/>
  <c r="F448" i="27"/>
  <c r="F452" i="27"/>
  <c r="F456" i="27"/>
  <c r="F460" i="27"/>
  <c r="F464" i="27"/>
  <c r="F468" i="27"/>
  <c r="F472" i="27"/>
  <c r="F476" i="27"/>
  <c r="F480" i="27"/>
  <c r="F484" i="27"/>
  <c r="F488" i="27"/>
  <c r="F492" i="27"/>
  <c r="F496" i="27"/>
  <c r="F500" i="27"/>
  <c r="F504" i="27"/>
  <c r="F508" i="27"/>
  <c r="F512" i="27"/>
  <c r="F516" i="27"/>
  <c r="F520" i="27"/>
  <c r="F524" i="27"/>
  <c r="F528" i="27"/>
  <c r="F532" i="27"/>
  <c r="F536" i="27"/>
  <c r="F540" i="27"/>
  <c r="F544" i="27"/>
  <c r="F548" i="27"/>
  <c r="F552" i="27"/>
  <c r="F556" i="27"/>
  <c r="F560" i="27"/>
  <c r="F564" i="27"/>
  <c r="F568" i="27"/>
  <c r="F572" i="27"/>
  <c r="F576" i="27"/>
  <c r="F580" i="27"/>
  <c r="F584" i="27"/>
  <c r="F588" i="27"/>
  <c r="F592" i="27"/>
  <c r="F596" i="27"/>
  <c r="F600" i="27"/>
  <c r="F604" i="27"/>
  <c r="F608" i="27"/>
  <c r="F612" i="27"/>
  <c r="F616" i="27"/>
  <c r="F620" i="27"/>
  <c r="F624" i="27"/>
  <c r="F628" i="27"/>
  <c r="F632" i="27"/>
  <c r="F636" i="27"/>
  <c r="F640" i="27"/>
  <c r="F644" i="27"/>
  <c r="F648" i="27"/>
  <c r="F652" i="27"/>
  <c r="F656" i="27"/>
  <c r="F660" i="27"/>
  <c r="F664" i="27"/>
  <c r="F668" i="27"/>
  <c r="F672" i="27"/>
  <c r="F676" i="27"/>
  <c r="F680" i="27"/>
  <c r="F684" i="27"/>
  <c r="F688" i="27"/>
  <c r="F692" i="27"/>
  <c r="F696" i="27"/>
  <c r="F700" i="27"/>
  <c r="F704" i="27"/>
  <c r="F708" i="27"/>
  <c r="F712" i="27"/>
  <c r="F716" i="27"/>
  <c r="F720" i="27"/>
  <c r="F724" i="27"/>
  <c r="F728" i="27"/>
  <c r="F732" i="27"/>
  <c r="F736" i="27"/>
  <c r="F740" i="27"/>
  <c r="F744" i="27"/>
  <c r="F748" i="27"/>
  <c r="F752" i="27"/>
  <c r="F756" i="27"/>
  <c r="F760" i="27"/>
  <c r="F764" i="27"/>
  <c r="F768" i="27"/>
  <c r="F772" i="27"/>
  <c r="F776" i="27"/>
  <c r="F780" i="27"/>
  <c r="F784" i="27"/>
  <c r="F788" i="27"/>
  <c r="F792" i="27"/>
  <c r="F796" i="27"/>
  <c r="F800" i="27"/>
  <c r="F804" i="27"/>
  <c r="F808" i="27"/>
  <c r="F812" i="27"/>
  <c r="F816" i="27"/>
  <c r="F820" i="27"/>
  <c r="F824" i="27"/>
  <c r="F828" i="27"/>
  <c r="F832" i="27"/>
  <c r="F836" i="27"/>
  <c r="F840" i="27"/>
  <c r="F844" i="27"/>
  <c r="F848" i="27"/>
  <c r="F852" i="27"/>
  <c r="F856" i="27"/>
  <c r="F860" i="27"/>
  <c r="F864" i="27"/>
  <c r="F868" i="27"/>
  <c r="F872" i="27"/>
  <c r="F876" i="27"/>
  <c r="F880" i="27"/>
  <c r="F884" i="27"/>
  <c r="F888" i="27"/>
  <c r="F892" i="27"/>
  <c r="F896" i="27"/>
  <c r="F900" i="27"/>
  <c r="F904" i="27"/>
  <c r="F908" i="27"/>
  <c r="F912" i="27"/>
  <c r="F916" i="27"/>
  <c r="F920" i="27"/>
  <c r="F924" i="27"/>
  <c r="F928" i="27"/>
  <c r="F932" i="27"/>
  <c r="F936" i="27"/>
  <c r="F940" i="27"/>
  <c r="F944" i="27"/>
  <c r="F948" i="27"/>
  <c r="F952" i="27"/>
  <c r="F956" i="27"/>
  <c r="F960" i="27"/>
  <c r="F964" i="27"/>
  <c r="F968" i="27"/>
  <c r="F972" i="27"/>
  <c r="F976" i="27"/>
  <c r="F980" i="27"/>
  <c r="F984" i="27"/>
  <c r="F988" i="27"/>
  <c r="F992" i="27"/>
  <c r="F996" i="27"/>
  <c r="F1000" i="27"/>
  <c r="F1004" i="27"/>
  <c r="F1008" i="27"/>
  <c r="F1012" i="27"/>
  <c r="F1016" i="27"/>
  <c r="F1020" i="27"/>
  <c r="F1024" i="27"/>
  <c r="F1028" i="27"/>
  <c r="F1032" i="27"/>
  <c r="F1036" i="27"/>
  <c r="F1040" i="27"/>
  <c r="F1044" i="27"/>
  <c r="F1048" i="27"/>
  <c r="F1052" i="27"/>
  <c r="F1056" i="27"/>
  <c r="F1060" i="27"/>
  <c r="F1064" i="27"/>
  <c r="F1068" i="27"/>
  <c r="F1072" i="27"/>
  <c r="F1076" i="27"/>
  <c r="F1080" i="27"/>
  <c r="F1084" i="27"/>
  <c r="F1088" i="27"/>
  <c r="F1092" i="27"/>
  <c r="F1096" i="27"/>
  <c r="F1100" i="27"/>
  <c r="F1104" i="27"/>
  <c r="F1108" i="27"/>
  <c r="F1112" i="27"/>
  <c r="F1116" i="27"/>
  <c r="F1120" i="27"/>
  <c r="F1124" i="27"/>
  <c r="F1128" i="27"/>
  <c r="F1132" i="27"/>
  <c r="F1136" i="27"/>
  <c r="F1140" i="27"/>
  <c r="F1144" i="27"/>
  <c r="F1148" i="27"/>
  <c r="F1152" i="27"/>
  <c r="F1156" i="27"/>
  <c r="F1160" i="27"/>
  <c r="F1164" i="27"/>
  <c r="F1168" i="27"/>
  <c r="F1172" i="27"/>
  <c r="F1176" i="27"/>
  <c r="F1180" i="27"/>
  <c r="F1184" i="27"/>
  <c r="F1188" i="27"/>
  <c r="F1192" i="27"/>
  <c r="F1196" i="27"/>
  <c r="F1200" i="27"/>
  <c r="F1204" i="27"/>
  <c r="F1208" i="27"/>
  <c r="F1212" i="27"/>
  <c r="F1216" i="27"/>
  <c r="F1220" i="27"/>
  <c r="F1224" i="27"/>
  <c r="F1228" i="27"/>
  <c r="F1232" i="27"/>
  <c r="F1236" i="27"/>
  <c r="F1240" i="27"/>
  <c r="F1244" i="27"/>
  <c r="F1248" i="27"/>
  <c r="F1252" i="27"/>
  <c r="F1256" i="27"/>
  <c r="F1260" i="27"/>
  <c r="F1264" i="27"/>
  <c r="F1268" i="27"/>
  <c r="F1272" i="27"/>
  <c r="F1276" i="27"/>
  <c r="F1280" i="27"/>
  <c r="F1284" i="27"/>
  <c r="F1288" i="27"/>
  <c r="F1292" i="27"/>
  <c r="F1296" i="27"/>
  <c r="F1300" i="27"/>
  <c r="F1304" i="27"/>
  <c r="F1308" i="27"/>
  <c r="F1312" i="27"/>
  <c r="F1316" i="27"/>
  <c r="F1320" i="27"/>
  <c r="F1324" i="27"/>
  <c r="F1328" i="27"/>
  <c r="F1332" i="27"/>
  <c r="F1336" i="27"/>
  <c r="F1340" i="27"/>
  <c r="F1344" i="27"/>
  <c r="F1348" i="27"/>
  <c r="F1352" i="27"/>
  <c r="F1356" i="27"/>
  <c r="F1360" i="27"/>
  <c r="F1364" i="27"/>
  <c r="F1368" i="27"/>
  <c r="F1372" i="27"/>
  <c r="F1376" i="27"/>
  <c r="F1380" i="27"/>
  <c r="F1384" i="27"/>
  <c r="F1388" i="27"/>
  <c r="F1392" i="27"/>
  <c r="F1396" i="27"/>
  <c r="F1400" i="27"/>
  <c r="F1404" i="27"/>
  <c r="F1408" i="27"/>
  <c r="F1412" i="27"/>
  <c r="F1416" i="27"/>
  <c r="F1420" i="27"/>
  <c r="F1424" i="27"/>
  <c r="F1428" i="27"/>
  <c r="F1432" i="27"/>
  <c r="F1436" i="27"/>
  <c r="F1440" i="27"/>
  <c r="F1444" i="27"/>
  <c r="F1448" i="27"/>
  <c r="F1452" i="27"/>
  <c r="F1456" i="27"/>
  <c r="F1460" i="27"/>
  <c r="F234" i="27"/>
  <c r="F238" i="27"/>
  <c r="F242" i="27"/>
  <c r="F246" i="27"/>
  <c r="F250" i="27"/>
  <c r="F254" i="27"/>
  <c r="F258" i="27"/>
  <c r="F262" i="27"/>
  <c r="F266" i="27"/>
  <c r="F270" i="27"/>
  <c r="F274" i="27"/>
  <c r="F278" i="27"/>
  <c r="F282" i="27"/>
  <c r="F286" i="27"/>
  <c r="F290" i="27"/>
  <c r="F294" i="27"/>
  <c r="F298" i="27"/>
  <c r="F302" i="27"/>
  <c r="F306" i="27"/>
  <c r="F310" i="27"/>
  <c r="F314" i="27"/>
  <c r="F318" i="27"/>
  <c r="F322" i="27"/>
  <c r="F326" i="27"/>
  <c r="F330" i="27"/>
  <c r="F334" i="27"/>
  <c r="F338" i="27"/>
  <c r="F342" i="27"/>
  <c r="F346" i="27"/>
  <c r="F350" i="27"/>
  <c r="F354" i="27"/>
  <c r="F358" i="27"/>
  <c r="F362" i="27"/>
  <c r="F366" i="27"/>
  <c r="F370" i="27"/>
  <c r="F374" i="27"/>
  <c r="F378" i="27"/>
  <c r="F382" i="27"/>
  <c r="F386" i="27"/>
  <c r="F390" i="27"/>
  <c r="F394" i="27"/>
  <c r="F398" i="27"/>
  <c r="F402" i="27"/>
  <c r="F406" i="27"/>
  <c r="F410" i="27"/>
  <c r="F414" i="27"/>
  <c r="F418" i="27"/>
  <c r="F422" i="27"/>
  <c r="F426" i="27"/>
  <c r="F430" i="27"/>
  <c r="F434" i="27"/>
  <c r="F438" i="27"/>
  <c r="F442" i="27"/>
  <c r="F446" i="27"/>
  <c r="F450" i="27"/>
  <c r="F454" i="27"/>
  <c r="F458" i="27"/>
  <c r="F462" i="27"/>
  <c r="F466" i="27"/>
  <c r="F470" i="27"/>
  <c r="F474" i="27"/>
  <c r="F478" i="27"/>
  <c r="F482" i="27"/>
  <c r="F486" i="27"/>
  <c r="F490" i="27"/>
  <c r="F494" i="27"/>
  <c r="F498" i="27"/>
  <c r="F502" i="27"/>
  <c r="F506" i="27"/>
  <c r="F510" i="27"/>
  <c r="F514" i="27"/>
  <c r="F518" i="27"/>
  <c r="F522" i="27"/>
  <c r="F526" i="27"/>
  <c r="F530" i="27"/>
  <c r="F534" i="27"/>
  <c r="F538" i="27"/>
  <c r="F542" i="27"/>
  <c r="F546" i="27"/>
  <c r="F550" i="27"/>
  <c r="F554" i="27"/>
  <c r="F558" i="27"/>
  <c r="F562" i="27"/>
  <c r="F566" i="27"/>
  <c r="F574" i="27"/>
  <c r="F578" i="27"/>
  <c r="F582" i="27"/>
  <c r="F586" i="27"/>
  <c r="F590" i="27"/>
  <c r="F594" i="27"/>
  <c r="F598" i="27"/>
  <c r="F602" i="27"/>
  <c r="F606" i="27"/>
  <c r="F610" i="27"/>
  <c r="F614" i="27"/>
  <c r="F618" i="27"/>
  <c r="F622" i="27"/>
  <c r="F626" i="27"/>
  <c r="F630" i="27"/>
  <c r="F634" i="27"/>
  <c r="F638" i="27"/>
  <c r="F642" i="27"/>
  <c r="F646" i="27"/>
  <c r="F650" i="27"/>
  <c r="F654" i="27"/>
  <c r="F658" i="27"/>
  <c r="F662" i="27"/>
  <c r="F666" i="27"/>
  <c r="F670" i="27"/>
  <c r="F674" i="27"/>
  <c r="F678" i="27"/>
  <c r="F682" i="27"/>
  <c r="F686" i="27"/>
  <c r="F690" i="27"/>
  <c r="F694" i="27"/>
  <c r="F698" i="27"/>
  <c r="F702" i="27"/>
  <c r="F706" i="27"/>
  <c r="F710" i="27"/>
  <c r="F714" i="27"/>
  <c r="F718" i="27"/>
  <c r="F722" i="27"/>
  <c r="F726" i="27"/>
  <c r="F730" i="27"/>
  <c r="F734" i="27"/>
  <c r="F738" i="27"/>
  <c r="F742" i="27"/>
  <c r="F746" i="27"/>
  <c r="F750" i="27"/>
  <c r="F754" i="27"/>
  <c r="F758" i="27"/>
  <c r="F762" i="27"/>
  <c r="F766" i="27"/>
  <c r="F770" i="27"/>
  <c r="F774" i="27"/>
  <c r="F778" i="27"/>
  <c r="F782" i="27"/>
  <c r="F786" i="27"/>
  <c r="F790" i="27"/>
  <c r="F794" i="27"/>
  <c r="F798" i="27"/>
  <c r="F802" i="27"/>
  <c r="F806" i="27"/>
  <c r="F810" i="27"/>
  <c r="F814" i="27"/>
  <c r="F818" i="27"/>
  <c r="F822" i="27"/>
  <c r="F826" i="27"/>
  <c r="F830" i="27"/>
  <c r="F834" i="27"/>
  <c r="F838" i="27"/>
  <c r="F842" i="27"/>
  <c r="F846" i="27"/>
  <c r="F850" i="27"/>
  <c r="F854" i="27"/>
  <c r="F858" i="27"/>
  <c r="F862" i="27"/>
  <c r="F866" i="27"/>
  <c r="F870" i="27"/>
  <c r="F874" i="27"/>
  <c r="F878" i="27"/>
  <c r="F882" i="27"/>
  <c r="F886" i="27"/>
  <c r="F890" i="27"/>
  <c r="F894" i="27"/>
  <c r="F898" i="27"/>
  <c r="F902" i="27"/>
  <c r="F906" i="27"/>
  <c r="F910" i="27"/>
  <c r="F914" i="27"/>
  <c r="F918" i="27"/>
  <c r="F922" i="27"/>
  <c r="F926" i="27"/>
  <c r="F930" i="27"/>
  <c r="F934" i="27"/>
  <c r="F938" i="27"/>
  <c r="F942" i="27"/>
  <c r="F946" i="27"/>
  <c r="F950" i="27"/>
  <c r="F954" i="27"/>
  <c r="F958" i="27"/>
  <c r="F962" i="27"/>
  <c r="F966" i="27"/>
  <c r="F970" i="27"/>
  <c r="F974" i="27"/>
  <c r="F978" i="27"/>
  <c r="F982" i="27"/>
  <c r="F986" i="27"/>
  <c r="F990" i="27"/>
  <c r="F994" i="27"/>
  <c r="F998" i="27"/>
  <c r="F1002" i="27"/>
  <c r="F1006" i="27"/>
  <c r="F1010" i="27"/>
  <c r="F1014" i="27"/>
  <c r="F1018" i="27"/>
  <c r="F1022" i="27"/>
  <c r="F1026" i="27"/>
  <c r="F1030" i="27"/>
  <c r="F1034" i="27"/>
  <c r="F1038" i="27"/>
  <c r="F1042" i="27"/>
  <c r="F1046" i="27"/>
  <c r="F1050" i="27"/>
  <c r="F1054" i="27"/>
  <c r="F1058" i="27"/>
  <c r="F1062" i="27"/>
  <c r="F1066" i="27"/>
  <c r="F1070" i="27"/>
  <c r="F1074" i="27"/>
  <c r="F1078" i="27"/>
  <c r="F1082" i="27"/>
  <c r="F1086" i="27"/>
  <c r="F1090" i="27"/>
  <c r="F1094" i="27"/>
  <c r="F1098" i="27"/>
  <c r="F1102" i="27"/>
  <c r="F1106" i="27"/>
  <c r="F1110" i="27"/>
  <c r="F1114" i="27"/>
  <c r="F1118" i="27"/>
  <c r="F1122" i="27"/>
  <c r="F1126" i="27"/>
  <c r="F1130" i="27"/>
  <c r="F1134" i="27"/>
  <c r="F1138" i="27"/>
  <c r="F1142" i="27"/>
  <c r="F1146" i="27"/>
  <c r="F1150" i="27"/>
  <c r="F1154" i="27"/>
  <c r="F1158" i="27"/>
  <c r="F1162" i="27"/>
  <c r="F1166" i="27"/>
  <c r="F1170" i="27"/>
  <c r="F1174" i="27"/>
  <c r="F1178" i="27"/>
  <c r="F1182" i="27"/>
  <c r="F1186" i="27"/>
  <c r="F1190" i="27"/>
  <c r="F1194" i="27"/>
  <c r="F1198" i="27"/>
  <c r="F1202" i="27"/>
  <c r="F1206" i="27"/>
  <c r="F1210" i="27"/>
  <c r="F1214" i="27"/>
  <c r="F1218" i="27"/>
  <c r="F1222" i="27"/>
  <c r="F1226" i="27"/>
  <c r="F1230" i="27"/>
  <c r="F1234" i="27"/>
  <c r="F1238" i="27"/>
  <c r="F1242" i="27"/>
  <c r="F1246" i="27"/>
  <c r="F1250" i="27"/>
  <c r="F1254" i="27"/>
  <c r="F1258" i="27"/>
  <c r="F1262" i="27"/>
  <c r="F1266" i="27"/>
  <c r="F1270" i="27"/>
  <c r="F1274" i="27"/>
  <c r="F1278" i="27"/>
  <c r="F1282" i="27"/>
  <c r="F1286" i="27"/>
  <c r="F1290" i="27"/>
  <c r="F1294" i="27"/>
  <c r="F1298" i="27"/>
  <c r="F1302" i="27"/>
  <c r="F1306" i="27"/>
  <c r="F1310" i="27"/>
  <c r="F1314" i="27"/>
  <c r="F1318" i="27"/>
  <c r="F1322" i="27"/>
  <c r="F1326" i="27"/>
  <c r="F1330" i="27"/>
  <c r="F1334" i="27"/>
  <c r="F1338" i="27"/>
  <c r="F1342" i="27"/>
  <c r="F1346" i="27"/>
  <c r="F1350" i="27"/>
  <c r="F1354" i="27"/>
  <c r="F1358" i="27"/>
  <c r="F1362" i="27"/>
  <c r="F1366" i="27"/>
  <c r="F1370" i="27"/>
  <c r="F1374" i="27"/>
  <c r="F1378" i="27"/>
  <c r="F1382" i="27"/>
  <c r="F1386" i="27"/>
  <c r="F1390" i="27"/>
  <c r="F1394" i="27"/>
  <c r="F1398" i="27"/>
  <c r="F1402" i="27"/>
  <c r="F1406" i="27"/>
  <c r="F1410" i="27"/>
  <c r="F1414" i="27"/>
  <c r="F1418" i="27"/>
  <c r="F1422" i="27"/>
  <c r="F1426" i="27"/>
  <c r="F1430" i="27"/>
  <c r="F1434" i="27"/>
  <c r="F1438" i="27"/>
  <c r="F1442" i="27"/>
  <c r="F1446" i="27"/>
  <c r="F1450" i="27"/>
  <c r="F1454" i="27"/>
  <c r="F1458" i="27"/>
  <c r="F1462" i="27"/>
  <c r="W1978" i="24"/>
  <c r="Y1978" i="24"/>
  <c r="F1464" i="27"/>
  <c r="F1466" i="27"/>
  <c r="F1468" i="27"/>
  <c r="F1470" i="27"/>
  <c r="F1472" i="27"/>
  <c r="F1474" i="27"/>
  <c r="F1476" i="27"/>
  <c r="F1478" i="27"/>
  <c r="F1480" i="27"/>
  <c r="F1482" i="27"/>
  <c r="F1484" i="27"/>
  <c r="F1486" i="27"/>
  <c r="F1488" i="27"/>
  <c r="F1490" i="27"/>
  <c r="F1492" i="27"/>
  <c r="F1494" i="27"/>
  <c r="F1496" i="27"/>
  <c r="F1498" i="27"/>
  <c r="F1500" i="27"/>
  <c r="F1502" i="27"/>
  <c r="F1504" i="27"/>
  <c r="F1506" i="27"/>
  <c r="F1508" i="27"/>
  <c r="F1510" i="27"/>
  <c r="F1512" i="27"/>
  <c r="F1514" i="27"/>
  <c r="F1516" i="27"/>
  <c r="F1518" i="27"/>
  <c r="F1520" i="27"/>
  <c r="F1522" i="27"/>
  <c r="F1524" i="27"/>
  <c r="F1526" i="27"/>
  <c r="F1528" i="27"/>
  <c r="F1530" i="27"/>
  <c r="F1532" i="27"/>
  <c r="F1534" i="27"/>
  <c r="F1536" i="27"/>
  <c r="F1538" i="27"/>
  <c r="F1540" i="27"/>
  <c r="F1542" i="27"/>
  <c r="F1544" i="27"/>
  <c r="F1546" i="27"/>
  <c r="F1548" i="27"/>
  <c r="F1550" i="27"/>
  <c r="F1552" i="27"/>
  <c r="F1554" i="27"/>
  <c r="F1556" i="27"/>
  <c r="F1558" i="27"/>
  <c r="F1560" i="27"/>
  <c r="F1562" i="27"/>
  <c r="F1564" i="27"/>
  <c r="F1566" i="27"/>
  <c r="F1568" i="27"/>
  <c r="F1570" i="27"/>
  <c r="F1572" i="27"/>
  <c r="F1574" i="27"/>
  <c r="F1576" i="27"/>
  <c r="F1578" i="27"/>
  <c r="F1580" i="27"/>
  <c r="F1582" i="27"/>
  <c r="F1584" i="27"/>
  <c r="F1586" i="27"/>
  <c r="F1588" i="27"/>
  <c r="F1590" i="27"/>
  <c r="F1592" i="27"/>
  <c r="F1594" i="27"/>
  <c r="F1596" i="27"/>
  <c r="F1598" i="27"/>
  <c r="F1600" i="27"/>
  <c r="F1602" i="27"/>
  <c r="F1604" i="27"/>
  <c r="F1606" i="27"/>
  <c r="F1608" i="27"/>
  <c r="F1610" i="27"/>
  <c r="F1612" i="27"/>
  <c r="F1614" i="27"/>
  <c r="F1616" i="27"/>
  <c r="F1618" i="27"/>
  <c r="F1620" i="27"/>
  <c r="F1622" i="27"/>
  <c r="F1624" i="27"/>
  <c r="F1626" i="27"/>
  <c r="F1628" i="27"/>
  <c r="F1630" i="27"/>
  <c r="F1632" i="27"/>
  <c r="F1634" i="27"/>
  <c r="F1636" i="27"/>
  <c r="F1638" i="27"/>
  <c r="F1640" i="27"/>
  <c r="F1642" i="27"/>
  <c r="F1644" i="27"/>
  <c r="F1646" i="27"/>
  <c r="F1648" i="27"/>
  <c r="F1650" i="27"/>
  <c r="F1652" i="27"/>
  <c r="F1654" i="27"/>
  <c r="F1656" i="27"/>
  <c r="F1658" i="27"/>
  <c r="F1660" i="27"/>
  <c r="F1662" i="27"/>
  <c r="F1664" i="27"/>
  <c r="F1666" i="27"/>
  <c r="F1668" i="27"/>
  <c r="F1670" i="27"/>
  <c r="F1672" i="27"/>
  <c r="F1674" i="27"/>
  <c r="F1676" i="27"/>
  <c r="F1678" i="27"/>
  <c r="F1680" i="27"/>
  <c r="F1682" i="27"/>
  <c r="F1684" i="27"/>
  <c r="F1686" i="27"/>
  <c r="F1688" i="27"/>
  <c r="F1690" i="27"/>
  <c r="F1692" i="27"/>
  <c r="F1694" i="27"/>
  <c r="F1696" i="27"/>
  <c r="F1698" i="27"/>
  <c r="F1700" i="27"/>
  <c r="F1702" i="27"/>
  <c r="F1704" i="27"/>
  <c r="F1706" i="27"/>
  <c r="F1708" i="27"/>
  <c r="F1710" i="27"/>
  <c r="F1712" i="27"/>
  <c r="F1714" i="27"/>
  <c r="F1716" i="27"/>
  <c r="F1718" i="27"/>
  <c r="F1720" i="27"/>
  <c r="F1722" i="27"/>
  <c r="F1724" i="27"/>
  <c r="F1726" i="27"/>
  <c r="F1728" i="27"/>
  <c r="F1730" i="27"/>
  <c r="F1732" i="27"/>
  <c r="F1734" i="27"/>
  <c r="F1736" i="27"/>
  <c r="F1738" i="27"/>
  <c r="F1740" i="27"/>
  <c r="F1742" i="27"/>
  <c r="F1744" i="27"/>
  <c r="F1746" i="27"/>
  <c r="F1748" i="27"/>
  <c r="F1750" i="27"/>
  <c r="F1752" i="27"/>
  <c r="F1754" i="27"/>
  <c r="F1756" i="27"/>
  <c r="F1758" i="27"/>
  <c r="F1760" i="27"/>
  <c r="F1762" i="27"/>
  <c r="F1764" i="27"/>
  <c r="F1766" i="27"/>
  <c r="F1768" i="27"/>
  <c r="F1770" i="27"/>
  <c r="F1772" i="27"/>
  <c r="F1774" i="27"/>
  <c r="F1776" i="27"/>
  <c r="F1778" i="27"/>
  <c r="F1780" i="27"/>
  <c r="F1782" i="27"/>
  <c r="F1784" i="27"/>
  <c r="F1786" i="27"/>
  <c r="F1788" i="27"/>
  <c r="F1790" i="27"/>
  <c r="F1792" i="27"/>
  <c r="F1794" i="27"/>
  <c r="F1796" i="27"/>
  <c r="F1798" i="27"/>
  <c r="F1800" i="27"/>
  <c r="F1802" i="27"/>
  <c r="F1804" i="27"/>
  <c r="F1806" i="27"/>
  <c r="F1808" i="27"/>
  <c r="F1810" i="27"/>
  <c r="F1812" i="27"/>
  <c r="F1814" i="27"/>
  <c r="F1816" i="27"/>
  <c r="F1818" i="27"/>
  <c r="F1820" i="27"/>
  <c r="F1822" i="27"/>
  <c r="F1824" i="27"/>
  <c r="F1826" i="27"/>
  <c r="F1828" i="27"/>
  <c r="F1830" i="27"/>
  <c r="F1832" i="27"/>
  <c r="F1834" i="27"/>
  <c r="F1836" i="27"/>
  <c r="F1838" i="27"/>
  <c r="F1840" i="27"/>
  <c r="F1842" i="27"/>
  <c r="F1844" i="27"/>
  <c r="F1846" i="27"/>
  <c r="F1848" i="27"/>
  <c r="F1850" i="27"/>
  <c r="F1852" i="27"/>
  <c r="F1854" i="27"/>
  <c r="F1856" i="27"/>
  <c r="F1858" i="27"/>
  <c r="F1860" i="27"/>
  <c r="F1862" i="27"/>
  <c r="F1864" i="27"/>
  <c r="F1866" i="27"/>
  <c r="F1868" i="27"/>
  <c r="F1870" i="27"/>
  <c r="F1872" i="27"/>
  <c r="F1874" i="27"/>
  <c r="F1876" i="27"/>
  <c r="F1878" i="27"/>
  <c r="F1880" i="27"/>
  <c r="F1882" i="27"/>
  <c r="F1884" i="27"/>
  <c r="F1886" i="27"/>
  <c r="F1888" i="27"/>
  <c r="F1890" i="27"/>
  <c r="F1892" i="27"/>
  <c r="F1894" i="27"/>
  <c r="F1896" i="27"/>
  <c r="F1898" i="27"/>
  <c r="F1900" i="27"/>
  <c r="F1902" i="27"/>
  <c r="F1904" i="27"/>
  <c r="F1906" i="27"/>
  <c r="F1908" i="27"/>
  <c r="F1910" i="27"/>
  <c r="F1912" i="27"/>
  <c r="F1914" i="27"/>
  <c r="F1916" i="27"/>
  <c r="F1918" i="27"/>
  <c r="F1920" i="27"/>
  <c r="F1922" i="27"/>
  <c r="F1924" i="27"/>
  <c r="F1926" i="27"/>
  <c r="F1928" i="27"/>
  <c r="F1930" i="27"/>
  <c r="F1932" i="27"/>
  <c r="F1934" i="27"/>
  <c r="F1936" i="27"/>
  <c r="F1938" i="27"/>
  <c r="F1940" i="27"/>
  <c r="F1942" i="27"/>
  <c r="F1944" i="27"/>
  <c r="F1946" i="27"/>
  <c r="F1948" i="27"/>
  <c r="F1950" i="27"/>
  <c r="F1952" i="27"/>
  <c r="F1954" i="27"/>
  <c r="F1956" i="27"/>
  <c r="F1958" i="27"/>
  <c r="F1960" i="27"/>
  <c r="F1962" i="27"/>
  <c r="F1964" i="27"/>
  <c r="F1966" i="27"/>
  <c r="F1969" i="27"/>
  <c r="F1971" i="27"/>
  <c r="F1973" i="27"/>
  <c r="F1975" i="27"/>
  <c r="F1968" i="27"/>
  <c r="F1970" i="27"/>
  <c r="F1972" i="27"/>
  <c r="F1974" i="27"/>
  <c r="F1976" i="27"/>
  <c r="F1487" i="27"/>
  <c r="F1489" i="27"/>
  <c r="F1491" i="27"/>
  <c r="F1493" i="27"/>
  <c r="F1495" i="27"/>
  <c r="F1497" i="27"/>
  <c r="F1499" i="27"/>
  <c r="F1501" i="27"/>
  <c r="F1503" i="27"/>
  <c r="F1505" i="27"/>
  <c r="F1507" i="27"/>
  <c r="F1509" i="27"/>
  <c r="F1511" i="27"/>
  <c r="F1513" i="27"/>
  <c r="F1515" i="27"/>
  <c r="F1517" i="27"/>
  <c r="F1519" i="27"/>
  <c r="F1521" i="27"/>
  <c r="F1523" i="27"/>
  <c r="F1525" i="27"/>
  <c r="F1527" i="27"/>
  <c r="F1529" i="27"/>
  <c r="F1531" i="27"/>
  <c r="F1533" i="27"/>
  <c r="F1535" i="27"/>
  <c r="F1537" i="27"/>
  <c r="F1539" i="27"/>
  <c r="F1541" i="27"/>
  <c r="F1543" i="27"/>
  <c r="F1545" i="27"/>
  <c r="F1547" i="27"/>
  <c r="F1549" i="27"/>
  <c r="F1551" i="27"/>
  <c r="F1553" i="27"/>
  <c r="F1555" i="27"/>
  <c r="F1557" i="27"/>
  <c r="F1559" i="27"/>
  <c r="F1561" i="27"/>
  <c r="F1563" i="27"/>
  <c r="F1565" i="27"/>
  <c r="F1567" i="27"/>
  <c r="F1569" i="27"/>
  <c r="F1571" i="27"/>
  <c r="F1573" i="27"/>
  <c r="F1575" i="27"/>
  <c r="F1577" i="27"/>
  <c r="F1579" i="27"/>
  <c r="F1581" i="27"/>
  <c r="F1583" i="27"/>
  <c r="F1585" i="27"/>
  <c r="F1587" i="27"/>
  <c r="F1589" i="27"/>
  <c r="F1591" i="27"/>
  <c r="F1593" i="27"/>
  <c r="F1595" i="27"/>
  <c r="F1597" i="27"/>
  <c r="F1599" i="27"/>
  <c r="F1601" i="27"/>
  <c r="F1603" i="27"/>
  <c r="F1605" i="27"/>
  <c r="F1607" i="27"/>
  <c r="F1609" i="27"/>
  <c r="F1611" i="27"/>
  <c r="F1613" i="27"/>
  <c r="F1615" i="27"/>
  <c r="F1617" i="27"/>
  <c r="F1619" i="27"/>
  <c r="F1621" i="27"/>
  <c r="F1623" i="27"/>
  <c r="F1625" i="27"/>
  <c r="F1627" i="27"/>
  <c r="F1629" i="27"/>
  <c r="F1631" i="27"/>
  <c r="F1633" i="27"/>
  <c r="F1635" i="27"/>
  <c r="F1637" i="27"/>
  <c r="F1639" i="27"/>
  <c r="F1641" i="27"/>
  <c r="F1643" i="27"/>
  <c r="F1645" i="27"/>
  <c r="F1647" i="27"/>
  <c r="F1649" i="27"/>
  <c r="F1651" i="27"/>
  <c r="F1653" i="27"/>
  <c r="F1655" i="27"/>
  <c r="F1657" i="27"/>
  <c r="F1659" i="27"/>
  <c r="F1661" i="27"/>
  <c r="F1663" i="27"/>
  <c r="F1665" i="27"/>
  <c r="F1667" i="27"/>
  <c r="F1669" i="27"/>
  <c r="F1671" i="27"/>
  <c r="F1673" i="27"/>
  <c r="F1675" i="27"/>
  <c r="F1677" i="27"/>
  <c r="F1679" i="27"/>
  <c r="F1681" i="27"/>
  <c r="F1683" i="27"/>
  <c r="F1685" i="27"/>
  <c r="F1687" i="27"/>
  <c r="F1689" i="27"/>
  <c r="F1691" i="27"/>
  <c r="F1693" i="27"/>
  <c r="F1695" i="27"/>
  <c r="F1697" i="27"/>
  <c r="F1699" i="27"/>
  <c r="F1701" i="27"/>
  <c r="F1703" i="27"/>
  <c r="F1705" i="27"/>
  <c r="F1707" i="27"/>
  <c r="F1709" i="27"/>
  <c r="F1711" i="27"/>
  <c r="F1713" i="27"/>
  <c r="F1715" i="27"/>
  <c r="F1717" i="27"/>
  <c r="F1719" i="27"/>
  <c r="F1721" i="27"/>
  <c r="F1723" i="27"/>
  <c r="F1725" i="27"/>
  <c r="F1727" i="27"/>
  <c r="F1729" i="27"/>
  <c r="F1731" i="27"/>
  <c r="F1733" i="27"/>
  <c r="F1735" i="27"/>
  <c r="F1737" i="27"/>
  <c r="F1739" i="27"/>
  <c r="F1741" i="27"/>
  <c r="F1743" i="27"/>
  <c r="F1745" i="27"/>
  <c r="F1747" i="27"/>
  <c r="F1749" i="27"/>
  <c r="F1751" i="27"/>
  <c r="F1753" i="27"/>
  <c r="F1755" i="27"/>
  <c r="F1757" i="27"/>
  <c r="F1759" i="27"/>
  <c r="F1761" i="27"/>
  <c r="F1763" i="27"/>
  <c r="F1765" i="27"/>
  <c r="F1767" i="27"/>
  <c r="F1769" i="27"/>
  <c r="F1771" i="27"/>
  <c r="F1773" i="27"/>
  <c r="F1775" i="27"/>
  <c r="F1777" i="27"/>
  <c r="F1779" i="27"/>
  <c r="F1781" i="27"/>
  <c r="F1783" i="27"/>
  <c r="F1785" i="27"/>
  <c r="F1787" i="27"/>
  <c r="F1789" i="27"/>
  <c r="F1791" i="27"/>
  <c r="F1793" i="27"/>
  <c r="F1795" i="27"/>
  <c r="F1797" i="27"/>
  <c r="F1799" i="27"/>
  <c r="F1801" i="27"/>
  <c r="F1803" i="27"/>
  <c r="F1805" i="27"/>
  <c r="F1807" i="27"/>
  <c r="F1809" i="27"/>
  <c r="F1811" i="27"/>
  <c r="F1813" i="27"/>
  <c r="F1815" i="27"/>
  <c r="F1817" i="27"/>
  <c r="F1819" i="27"/>
  <c r="F1821" i="27"/>
  <c r="F1823" i="27"/>
  <c r="F1825" i="27"/>
  <c r="F1827" i="27"/>
  <c r="F1829" i="27"/>
  <c r="F1831" i="27"/>
  <c r="F1833" i="27"/>
  <c r="F1835" i="27"/>
  <c r="F1837" i="27"/>
  <c r="F1839" i="27"/>
  <c r="F1841" i="27"/>
  <c r="F1843" i="27"/>
  <c r="F1845" i="27"/>
  <c r="F1847" i="27"/>
  <c r="F1849" i="27"/>
  <c r="F1851" i="27"/>
  <c r="F1853" i="27"/>
  <c r="F1855" i="27"/>
  <c r="F1857" i="27"/>
  <c r="F1859" i="27"/>
  <c r="F1861" i="27"/>
  <c r="F1863" i="27"/>
  <c r="F1865" i="27"/>
  <c r="F1867" i="27"/>
  <c r="F1869" i="27"/>
  <c r="F1871" i="27"/>
  <c r="F1873" i="27"/>
  <c r="F1875" i="27"/>
  <c r="F1877" i="27"/>
  <c r="F1879" i="27"/>
  <c r="F1881" i="27"/>
  <c r="F1883" i="27"/>
  <c r="F1885" i="27"/>
  <c r="F1887" i="27"/>
  <c r="F1889" i="27"/>
  <c r="F1891" i="27"/>
  <c r="F1893" i="27"/>
  <c r="F1895" i="27"/>
  <c r="F1897" i="27"/>
  <c r="F1899" i="27"/>
  <c r="F1901" i="27"/>
  <c r="F1903" i="27"/>
  <c r="F1905" i="27"/>
  <c r="F1907" i="27"/>
  <c r="F1909" i="27"/>
  <c r="F1911" i="27"/>
  <c r="F1913" i="27"/>
  <c r="F1915" i="27"/>
  <c r="F1917" i="27"/>
  <c r="F1919" i="27"/>
  <c r="F1921" i="27"/>
  <c r="F1923" i="27"/>
  <c r="F1925" i="27"/>
  <c r="F1927" i="27"/>
  <c r="F1929" i="27"/>
  <c r="F1931" i="27"/>
  <c r="F1933" i="27"/>
  <c r="F1935" i="27"/>
  <c r="F1937" i="27"/>
  <c r="F1939" i="27"/>
  <c r="F1941" i="27"/>
  <c r="F1943" i="27"/>
  <c r="F1945" i="27"/>
  <c r="F1947" i="27"/>
  <c r="F1949" i="27"/>
  <c r="F1951" i="27"/>
  <c r="F1953" i="27"/>
  <c r="F1955" i="27"/>
  <c r="F1957" i="27"/>
  <c r="F1959" i="27"/>
  <c r="F1961" i="27"/>
  <c r="F1963" i="27"/>
  <c r="F1965" i="27"/>
  <c r="F49" i="27"/>
  <c r="F51" i="27"/>
  <c r="F53" i="27"/>
  <c r="F55" i="27"/>
  <c r="F57" i="27"/>
  <c r="F59" i="27"/>
  <c r="F61" i="27"/>
  <c r="F63" i="27"/>
  <c r="F65" i="27"/>
  <c r="F67" i="27"/>
  <c r="F69" i="27"/>
  <c r="F71" i="27"/>
  <c r="F73" i="27"/>
  <c r="F75" i="27"/>
  <c r="F77" i="27"/>
  <c r="F79" i="27"/>
  <c r="F81" i="27"/>
  <c r="F83" i="27"/>
  <c r="F85" i="27"/>
  <c r="F87" i="27"/>
  <c r="F89" i="27"/>
  <c r="F91" i="27"/>
  <c r="F93" i="27"/>
  <c r="F95" i="27"/>
  <c r="F97" i="27"/>
  <c r="F99" i="27"/>
  <c r="F101" i="27"/>
  <c r="F103" i="27"/>
  <c r="F105" i="27"/>
  <c r="F107" i="27"/>
  <c r="F109" i="27"/>
  <c r="F111" i="27"/>
  <c r="F113" i="27"/>
  <c r="F115" i="27"/>
  <c r="F117" i="27"/>
  <c r="F119" i="27"/>
  <c r="F121" i="27"/>
  <c r="F123" i="27"/>
  <c r="F125" i="27"/>
  <c r="F127" i="27"/>
  <c r="F129" i="27"/>
  <c r="F131" i="27"/>
  <c r="F133" i="27"/>
  <c r="F135" i="27"/>
  <c r="F137" i="27"/>
  <c r="F139" i="27"/>
  <c r="F141" i="27"/>
  <c r="F143" i="27"/>
  <c r="F145" i="27"/>
  <c r="F147" i="27"/>
  <c r="F149" i="27"/>
  <c r="F151" i="27"/>
  <c r="F153" i="27"/>
  <c r="F155" i="27"/>
  <c r="F157" i="27"/>
  <c r="F159" i="27"/>
  <c r="F161" i="27"/>
  <c r="F163" i="27"/>
  <c r="F165" i="27"/>
  <c r="F167" i="27"/>
  <c r="F169" i="27"/>
  <c r="F171" i="27"/>
  <c r="F173" i="27"/>
  <c r="F175" i="27"/>
  <c r="F177" i="27"/>
  <c r="F179" i="27"/>
  <c r="F181" i="27"/>
  <c r="F183" i="27"/>
  <c r="F185" i="27"/>
  <c r="F187" i="27"/>
  <c r="F189" i="27"/>
  <c r="F191" i="27"/>
  <c r="F193" i="27"/>
  <c r="F195" i="27"/>
  <c r="F197" i="27"/>
  <c r="F199" i="27"/>
  <c r="F201" i="27"/>
  <c r="F203" i="27"/>
  <c r="F205" i="27"/>
  <c r="F207" i="27"/>
  <c r="F209" i="27"/>
  <c r="F211" i="27"/>
  <c r="F213" i="27"/>
  <c r="F215" i="27"/>
  <c r="F217" i="27"/>
  <c r="F219" i="27"/>
  <c r="F221" i="27"/>
  <c r="F223" i="27"/>
  <c r="F225" i="27"/>
  <c r="F227" i="27"/>
  <c r="F229" i="27"/>
  <c r="F231" i="27"/>
  <c r="F233" i="27"/>
  <c r="F235" i="27"/>
  <c r="F237" i="27"/>
  <c r="F239" i="27"/>
  <c r="F241" i="27"/>
  <c r="F243" i="27"/>
  <c r="F245" i="27"/>
  <c r="F247" i="27"/>
  <c r="F249" i="27"/>
  <c r="F251" i="27"/>
  <c r="F253" i="27"/>
  <c r="F255" i="27"/>
  <c r="F257" i="27"/>
  <c r="F259" i="27"/>
  <c r="F261" i="27"/>
  <c r="F263" i="27"/>
  <c r="F265" i="27"/>
  <c r="F267" i="27"/>
  <c r="F269" i="27"/>
  <c r="F271" i="27"/>
  <c r="F273" i="27"/>
  <c r="F275" i="27"/>
  <c r="F277" i="27"/>
  <c r="F279" i="27"/>
  <c r="F281" i="27"/>
  <c r="F283" i="27"/>
  <c r="F285" i="27"/>
  <c r="F287" i="27"/>
  <c r="F289" i="27"/>
  <c r="F291" i="27"/>
  <c r="F293" i="27"/>
  <c r="F295" i="27"/>
  <c r="F297" i="27"/>
  <c r="F299" i="27"/>
  <c r="F301" i="27"/>
  <c r="F303" i="27"/>
  <c r="F305" i="27"/>
  <c r="F307" i="27"/>
  <c r="F309" i="27"/>
  <c r="F311" i="27"/>
  <c r="F313" i="27"/>
  <c r="F315" i="27"/>
  <c r="F317" i="27"/>
  <c r="F319" i="27"/>
  <c r="F321" i="27"/>
  <c r="F323" i="27"/>
  <c r="F325" i="27"/>
  <c r="F327" i="27"/>
  <c r="F329" i="27"/>
  <c r="F331" i="27"/>
  <c r="F333" i="27"/>
  <c r="F335" i="27"/>
  <c r="F337" i="27"/>
  <c r="F339" i="27"/>
  <c r="F341" i="27"/>
  <c r="F343" i="27"/>
  <c r="F345" i="27"/>
  <c r="F347" i="27"/>
  <c r="F349" i="27"/>
  <c r="F351" i="27"/>
  <c r="F353" i="27"/>
  <c r="F355" i="27"/>
  <c r="F357" i="27"/>
  <c r="F359" i="27"/>
  <c r="F361" i="27"/>
  <c r="F363" i="27"/>
  <c r="F365" i="27"/>
  <c r="F367" i="27"/>
  <c r="F369" i="27"/>
  <c r="F371" i="27"/>
  <c r="F373" i="27"/>
  <c r="F375" i="27"/>
  <c r="F377" i="27"/>
  <c r="F379" i="27"/>
  <c r="F381" i="27"/>
  <c r="F383" i="27"/>
  <c r="F385" i="27"/>
  <c r="F387" i="27"/>
  <c r="F389" i="27"/>
  <c r="F391" i="27"/>
  <c r="F393" i="27"/>
  <c r="F395" i="27"/>
  <c r="F397" i="27"/>
  <c r="F399" i="27"/>
  <c r="F401" i="27"/>
  <c r="F403" i="27"/>
  <c r="F405" i="27"/>
  <c r="F407" i="27"/>
  <c r="F409" i="27"/>
  <c r="F411" i="27"/>
  <c r="F413" i="27"/>
  <c r="F415" i="27"/>
  <c r="F417" i="27"/>
  <c r="F419" i="27"/>
  <c r="F421" i="27"/>
  <c r="F423" i="27"/>
  <c r="F425" i="27"/>
  <c r="F427" i="27"/>
  <c r="F429" i="27"/>
  <c r="F431" i="27"/>
  <c r="F433" i="27"/>
  <c r="F435" i="27"/>
  <c r="F437" i="27"/>
  <c r="F439" i="27"/>
  <c r="F441" i="27"/>
  <c r="F443" i="27"/>
  <c r="F445" i="27"/>
  <c r="F447" i="27"/>
  <c r="F449" i="27"/>
  <c r="F451" i="27"/>
  <c r="F453" i="27"/>
  <c r="F455" i="27"/>
  <c r="F457" i="27"/>
  <c r="F459" i="27"/>
  <c r="F461" i="27"/>
  <c r="F463" i="27"/>
  <c r="F465" i="27"/>
  <c r="F467" i="27"/>
  <c r="F469" i="27"/>
  <c r="F471" i="27"/>
  <c r="F473" i="27"/>
  <c r="F475" i="27"/>
  <c r="F477" i="27"/>
  <c r="F479" i="27"/>
  <c r="F481" i="27"/>
  <c r="F483" i="27"/>
  <c r="F485" i="27"/>
  <c r="F487" i="27"/>
  <c r="F489" i="27"/>
  <c r="F491" i="27"/>
  <c r="F493" i="27"/>
  <c r="F495" i="27"/>
  <c r="F497" i="27"/>
  <c r="F499" i="27"/>
  <c r="F501" i="27"/>
  <c r="F503" i="27"/>
  <c r="F505" i="27"/>
  <c r="F507" i="27"/>
  <c r="F509" i="27"/>
  <c r="F511" i="27"/>
  <c r="F513" i="27"/>
  <c r="F515" i="27"/>
  <c r="F517" i="27"/>
  <c r="F519" i="27"/>
  <c r="F521" i="27"/>
  <c r="F523" i="27"/>
  <c r="F525" i="27"/>
  <c r="F527" i="27"/>
  <c r="F529" i="27"/>
  <c r="F531" i="27"/>
  <c r="F533" i="27"/>
  <c r="F535" i="27"/>
  <c r="F537" i="27"/>
  <c r="F539" i="27"/>
  <c r="F541" i="27"/>
  <c r="F543" i="27"/>
  <c r="F545" i="27"/>
  <c r="F547" i="27"/>
  <c r="F549" i="27"/>
  <c r="F551" i="27"/>
  <c r="F553" i="27"/>
  <c r="F555" i="27"/>
  <c r="F557" i="27"/>
  <c r="F559" i="27"/>
  <c r="F561" i="27"/>
  <c r="F563" i="27"/>
  <c r="F565" i="27"/>
  <c r="F567" i="27"/>
  <c r="F569" i="27"/>
  <c r="F571" i="27"/>
  <c r="F573" i="27"/>
  <c r="F575" i="27"/>
  <c r="F577" i="27"/>
  <c r="F579" i="27"/>
  <c r="F581" i="27"/>
  <c r="F583" i="27"/>
  <c r="F585" i="27"/>
  <c r="F587" i="27"/>
  <c r="F589" i="27"/>
  <c r="F591" i="27"/>
  <c r="F593" i="27"/>
  <c r="F595" i="27"/>
  <c r="F597" i="27"/>
  <c r="F599" i="27"/>
  <c r="F601" i="27"/>
  <c r="F603" i="27"/>
  <c r="F605" i="27"/>
  <c r="F607" i="27"/>
  <c r="F609" i="27"/>
  <c r="F611" i="27"/>
  <c r="F613" i="27"/>
  <c r="F615" i="27"/>
  <c r="F617" i="27"/>
  <c r="F619" i="27"/>
  <c r="F621" i="27"/>
  <c r="F623" i="27"/>
  <c r="F625" i="27"/>
  <c r="F627" i="27"/>
  <c r="F629" i="27"/>
  <c r="F631" i="27"/>
  <c r="F633" i="27"/>
  <c r="F635" i="27"/>
  <c r="F637" i="27"/>
  <c r="F639" i="27"/>
  <c r="F641" i="27"/>
  <c r="F643" i="27"/>
  <c r="F645" i="27"/>
  <c r="F647" i="27"/>
  <c r="F649" i="27"/>
  <c r="F651" i="27"/>
  <c r="F653" i="27"/>
  <c r="F655" i="27"/>
  <c r="F657" i="27"/>
  <c r="F659" i="27"/>
  <c r="F661" i="27"/>
  <c r="F663" i="27"/>
  <c r="F665" i="27"/>
  <c r="F667" i="27"/>
  <c r="F669" i="27"/>
  <c r="F671" i="27"/>
  <c r="F673" i="27"/>
  <c r="F675" i="27"/>
  <c r="F677" i="27"/>
  <c r="F679" i="27"/>
  <c r="F681" i="27"/>
  <c r="F683" i="27"/>
  <c r="F685" i="27"/>
  <c r="F687" i="27"/>
  <c r="F689" i="27"/>
  <c r="F691" i="27"/>
  <c r="F693" i="27"/>
  <c r="F695" i="27"/>
  <c r="F697" i="27"/>
  <c r="F699" i="27"/>
  <c r="F701" i="27"/>
  <c r="F703" i="27"/>
  <c r="F705" i="27"/>
  <c r="F707" i="27"/>
  <c r="F709" i="27"/>
  <c r="F711" i="27"/>
  <c r="F713" i="27"/>
  <c r="F715" i="27"/>
  <c r="F717" i="27"/>
  <c r="F719" i="27"/>
  <c r="F721" i="27"/>
  <c r="F723" i="27"/>
  <c r="F725" i="27"/>
  <c r="F727" i="27"/>
  <c r="F729" i="27"/>
  <c r="F731" i="27"/>
  <c r="F733" i="27"/>
  <c r="F735" i="27"/>
  <c r="F737" i="27"/>
  <c r="F739" i="27"/>
  <c r="F741" i="27"/>
  <c r="F743" i="27"/>
  <c r="F745" i="27"/>
  <c r="F747" i="27"/>
  <c r="F749" i="27"/>
  <c r="F751" i="27"/>
  <c r="F753" i="27"/>
  <c r="F755" i="27"/>
  <c r="F757" i="27"/>
  <c r="F759" i="27"/>
  <c r="F761" i="27"/>
  <c r="F763" i="27"/>
  <c r="F765" i="27"/>
  <c r="F767" i="27"/>
  <c r="F769" i="27"/>
  <c r="F771" i="27"/>
  <c r="F773" i="27"/>
  <c r="F775" i="27"/>
  <c r="F777" i="27"/>
  <c r="F779" i="27"/>
  <c r="F781" i="27"/>
  <c r="F783" i="27"/>
  <c r="F785" i="27"/>
  <c r="F787" i="27"/>
  <c r="F789" i="27"/>
  <c r="F791" i="27"/>
  <c r="F793" i="27"/>
  <c r="F795" i="27"/>
  <c r="F797" i="27"/>
  <c r="F799" i="27"/>
  <c r="F801" i="27"/>
  <c r="F803" i="27"/>
  <c r="F805" i="27"/>
  <c r="F807" i="27"/>
  <c r="F809" i="27"/>
  <c r="F811" i="27"/>
  <c r="F813" i="27"/>
  <c r="F815" i="27"/>
  <c r="F817" i="27"/>
  <c r="F819" i="27"/>
  <c r="F821" i="27"/>
  <c r="F823" i="27"/>
  <c r="F825" i="27"/>
  <c r="F827" i="27"/>
  <c r="F829" i="27"/>
  <c r="F831" i="27"/>
  <c r="F833" i="27"/>
  <c r="F835" i="27"/>
  <c r="F837" i="27"/>
  <c r="F839" i="27"/>
  <c r="F841" i="27"/>
  <c r="F843" i="27"/>
  <c r="F845" i="27"/>
  <c r="F847" i="27"/>
  <c r="F849" i="27"/>
  <c r="F851" i="27"/>
  <c r="F853" i="27"/>
  <c r="F855" i="27"/>
  <c r="F857" i="27"/>
  <c r="F859" i="27"/>
  <c r="F861" i="27"/>
  <c r="F863" i="27"/>
  <c r="F865" i="27"/>
  <c r="F867" i="27"/>
  <c r="F869" i="27"/>
  <c r="F871" i="27"/>
  <c r="F873" i="27"/>
  <c r="F875" i="27"/>
  <c r="F877" i="27"/>
  <c r="F879" i="27"/>
  <c r="F881" i="27"/>
  <c r="F883" i="27"/>
  <c r="F885" i="27"/>
  <c r="F887" i="27"/>
  <c r="F889" i="27"/>
  <c r="F891" i="27"/>
  <c r="F893" i="27"/>
  <c r="F895" i="27"/>
  <c r="F897" i="27"/>
  <c r="F899" i="27"/>
  <c r="F901" i="27"/>
  <c r="F903" i="27"/>
  <c r="F905" i="27"/>
  <c r="F907" i="27"/>
  <c r="F909" i="27"/>
  <c r="F911" i="27"/>
  <c r="F913" i="27"/>
  <c r="F915" i="27"/>
  <c r="F917" i="27"/>
  <c r="F919" i="27"/>
  <c r="F921" i="27"/>
  <c r="F923" i="27"/>
  <c r="F925" i="27"/>
  <c r="F927" i="27"/>
  <c r="F929" i="27"/>
  <c r="F931" i="27"/>
  <c r="F933" i="27"/>
  <c r="F935" i="27"/>
  <c r="F937" i="27"/>
  <c r="F939" i="27"/>
  <c r="F941" i="27"/>
  <c r="F943" i="27"/>
  <c r="F945" i="27"/>
  <c r="F947" i="27"/>
  <c r="F949" i="27"/>
  <c r="F951" i="27"/>
  <c r="F953" i="27"/>
  <c r="F955" i="27"/>
  <c r="F957" i="27"/>
  <c r="F959" i="27"/>
  <c r="F961" i="27"/>
  <c r="F963" i="27"/>
  <c r="F965" i="27"/>
  <c r="F967" i="27"/>
  <c r="F969" i="27"/>
  <c r="F971" i="27"/>
  <c r="F973" i="27"/>
  <c r="F975" i="27"/>
  <c r="F977" i="27"/>
  <c r="F979" i="27"/>
  <c r="F981" i="27"/>
  <c r="F983" i="27"/>
  <c r="F985" i="27"/>
  <c r="F987" i="27"/>
  <c r="F989" i="27"/>
  <c r="F991" i="27"/>
  <c r="F993" i="27"/>
  <c r="F995" i="27"/>
  <c r="F997" i="27"/>
  <c r="F999" i="27"/>
  <c r="F1001" i="27"/>
  <c r="F1003" i="27"/>
  <c r="F1005" i="27"/>
  <c r="F1007" i="27"/>
  <c r="F1009" i="27"/>
  <c r="F1011" i="27"/>
  <c r="F1013" i="27"/>
  <c r="F1015" i="27"/>
  <c r="F1017" i="27"/>
  <c r="F1019" i="27"/>
  <c r="F1021" i="27"/>
  <c r="F1023" i="27"/>
  <c r="F1025" i="27"/>
  <c r="F1027" i="27"/>
  <c r="F1029" i="27"/>
  <c r="F1031" i="27"/>
  <c r="F1033" i="27"/>
  <c r="F1035" i="27"/>
  <c r="F1037" i="27"/>
  <c r="F1039" i="27"/>
  <c r="F1041" i="27"/>
  <c r="F1043" i="27"/>
  <c r="F1045" i="27"/>
  <c r="F1047" i="27"/>
  <c r="F1049" i="27"/>
  <c r="F1051" i="27"/>
  <c r="F1053" i="27"/>
  <c r="F1055" i="27"/>
  <c r="F1057" i="27"/>
  <c r="F1059" i="27"/>
  <c r="F1061" i="27"/>
  <c r="F1063" i="27"/>
  <c r="F1065" i="27"/>
  <c r="F1067" i="27"/>
  <c r="F1069" i="27"/>
  <c r="F1071" i="27"/>
  <c r="F1073" i="27"/>
  <c r="F1075" i="27"/>
  <c r="F1077" i="27"/>
  <c r="F1079" i="27"/>
  <c r="F1081" i="27"/>
  <c r="F1083" i="27"/>
  <c r="F1085" i="27"/>
  <c r="F1087" i="27"/>
  <c r="F1089" i="27"/>
  <c r="F1091" i="27"/>
  <c r="F1093" i="27"/>
  <c r="F1095" i="27"/>
  <c r="F1097" i="27"/>
  <c r="F1099" i="27"/>
  <c r="F1101" i="27"/>
  <c r="F1103" i="27"/>
  <c r="F1105" i="27"/>
  <c r="F1107" i="27"/>
  <c r="F1109" i="27"/>
  <c r="F1111" i="27"/>
  <c r="F1113" i="27"/>
  <c r="F1115" i="27"/>
  <c r="F1117" i="27"/>
  <c r="F1119" i="27"/>
  <c r="F1121" i="27"/>
  <c r="F1123" i="27"/>
  <c r="F1125" i="27"/>
  <c r="F1127" i="27"/>
  <c r="F1129" i="27"/>
  <c r="F1131" i="27"/>
  <c r="F1133" i="27"/>
  <c r="F1135" i="27"/>
  <c r="F1137" i="27"/>
  <c r="F1139" i="27"/>
  <c r="F1141" i="27"/>
  <c r="F1143" i="27"/>
  <c r="F1145" i="27"/>
  <c r="F1147" i="27"/>
  <c r="F1149" i="27"/>
  <c r="F1151" i="27"/>
  <c r="F1153" i="27"/>
  <c r="F1155" i="27"/>
  <c r="F1157" i="27"/>
  <c r="F1159" i="27"/>
  <c r="F1161" i="27"/>
  <c r="F1163" i="27"/>
  <c r="F1165" i="27"/>
  <c r="F1167" i="27"/>
  <c r="F1169" i="27"/>
  <c r="F1171" i="27"/>
  <c r="F1173" i="27"/>
  <c r="F1175" i="27"/>
  <c r="F1177" i="27"/>
  <c r="F1179" i="27"/>
  <c r="F1181" i="27"/>
  <c r="F1183" i="27"/>
  <c r="F1185" i="27"/>
  <c r="F1187" i="27"/>
  <c r="F1189" i="27"/>
  <c r="F1191" i="27"/>
  <c r="F1193" i="27"/>
  <c r="F1195" i="27"/>
  <c r="F1197" i="27"/>
  <c r="F1199" i="27"/>
  <c r="F1201" i="27"/>
  <c r="F1203" i="27"/>
  <c r="F1205" i="27"/>
  <c r="F1207" i="27"/>
  <c r="F1209" i="27"/>
  <c r="F1211" i="27"/>
  <c r="F1213" i="27"/>
  <c r="F1215" i="27"/>
  <c r="F1217" i="27"/>
  <c r="F1219" i="27"/>
  <c r="F1221" i="27"/>
  <c r="F1223" i="27"/>
  <c r="F1225" i="27"/>
  <c r="F1227" i="27"/>
  <c r="F1229" i="27"/>
  <c r="F1231" i="27"/>
  <c r="F1233" i="27"/>
  <c r="F1235" i="27"/>
  <c r="F1237" i="27"/>
  <c r="F1239" i="27"/>
  <c r="F1241" i="27"/>
  <c r="F1243" i="27"/>
  <c r="F1245" i="27"/>
  <c r="F1247" i="27"/>
  <c r="F1249" i="27"/>
  <c r="F1251" i="27"/>
  <c r="F1253" i="27"/>
  <c r="F1255" i="27"/>
  <c r="F1257" i="27"/>
  <c r="F1259" i="27"/>
  <c r="F1261" i="27"/>
  <c r="F1263" i="27"/>
  <c r="F1265" i="27"/>
  <c r="F1267" i="27"/>
  <c r="F1269" i="27"/>
  <c r="F1271" i="27"/>
  <c r="F1273" i="27"/>
  <c r="F1275" i="27"/>
  <c r="F1277" i="27"/>
  <c r="F1279" i="27"/>
  <c r="F1281" i="27"/>
  <c r="F1283" i="27"/>
  <c r="F1285" i="27"/>
  <c r="F1287" i="27"/>
  <c r="F1289" i="27"/>
  <c r="F1291" i="27"/>
  <c r="F1293" i="27"/>
  <c r="F1295" i="27"/>
  <c r="F1297" i="27"/>
  <c r="F1299" i="27"/>
  <c r="F1301" i="27"/>
  <c r="F1303" i="27"/>
  <c r="F1305" i="27"/>
  <c r="F1307" i="27"/>
  <c r="F1309" i="27"/>
  <c r="F1311" i="27"/>
  <c r="F1313" i="27"/>
  <c r="F1315" i="27"/>
  <c r="F1317" i="27"/>
  <c r="F1319" i="27"/>
  <c r="F1321" i="27"/>
  <c r="F1323" i="27"/>
  <c r="F1325" i="27"/>
  <c r="F1327" i="27"/>
  <c r="F1329" i="27"/>
  <c r="F1331" i="27"/>
  <c r="F1333" i="27"/>
  <c r="F1335" i="27"/>
  <c r="F1337" i="27"/>
  <c r="F1339" i="27"/>
  <c r="F1341" i="27"/>
  <c r="F1343" i="27"/>
  <c r="F1345" i="27"/>
  <c r="F1347" i="27"/>
  <c r="F1349" i="27"/>
  <c r="F1351" i="27"/>
  <c r="F1353" i="27"/>
  <c r="F1355" i="27"/>
  <c r="F1357" i="27"/>
  <c r="F1359" i="27"/>
  <c r="F1361" i="27"/>
  <c r="F1363" i="27"/>
  <c r="F1365" i="27"/>
  <c r="F1367" i="27"/>
  <c r="F1369" i="27"/>
  <c r="F1371" i="27"/>
  <c r="F1373" i="27"/>
  <c r="F1375" i="27"/>
  <c r="F1377" i="27"/>
  <c r="F1379" i="27"/>
  <c r="F1381" i="27"/>
  <c r="F1383" i="27"/>
  <c r="F1385" i="27"/>
  <c r="F1387" i="27"/>
  <c r="F1389" i="27"/>
  <c r="F1391" i="27"/>
  <c r="F1393" i="27"/>
  <c r="F1395" i="27"/>
  <c r="F1397" i="27"/>
  <c r="F1399" i="27"/>
  <c r="F1401" i="27"/>
  <c r="F1403" i="27"/>
  <c r="F1405" i="27"/>
  <c r="F1407" i="27"/>
  <c r="F1409" i="27"/>
  <c r="F1411" i="27"/>
  <c r="F1413" i="27"/>
  <c r="F1415" i="27"/>
  <c r="F1417" i="27"/>
  <c r="F1419" i="27"/>
  <c r="F1421" i="27"/>
  <c r="F1423" i="27"/>
  <c r="F1425" i="27"/>
  <c r="F1427" i="27"/>
  <c r="F1429" i="27"/>
  <c r="F1431" i="27"/>
  <c r="F1433" i="27"/>
  <c r="F1435" i="27"/>
  <c r="F1437" i="27"/>
  <c r="F1439" i="27"/>
  <c r="F1441" i="27"/>
  <c r="F1443" i="27"/>
  <c r="F1445" i="27"/>
  <c r="F1447" i="27"/>
  <c r="F1449" i="27"/>
  <c r="F1451" i="27"/>
  <c r="F1453" i="27"/>
  <c r="F1455" i="27"/>
  <c r="F1457" i="27"/>
  <c r="F1459" i="27"/>
  <c r="F1461" i="27"/>
  <c r="F1463" i="27"/>
  <c r="F1465" i="27"/>
  <c r="F1467" i="27"/>
  <c r="F1469" i="27"/>
  <c r="F1471" i="27"/>
  <c r="F1473" i="27"/>
  <c r="F1475" i="27"/>
  <c r="F1477" i="27"/>
  <c r="F1479" i="27"/>
  <c r="F1481" i="27"/>
  <c r="F1483" i="27"/>
  <c r="F1485" i="27"/>
  <c r="AA1978" i="24"/>
  <c r="F10" i="27"/>
  <c r="F48" i="27"/>
  <c r="F50" i="27"/>
  <c r="F52" i="27"/>
  <c r="F54" i="27"/>
  <c r="F56" i="27"/>
  <c r="F58" i="27"/>
  <c r="F60" i="27"/>
  <c r="F62" i="27"/>
  <c r="F64" i="27"/>
  <c r="F66" i="27"/>
  <c r="F68" i="27"/>
  <c r="F70" i="27"/>
  <c r="F72" i="27"/>
  <c r="F74" i="27"/>
  <c r="F76" i="27"/>
  <c r="F78" i="27"/>
  <c r="F80" i="27"/>
  <c r="F82" i="27"/>
  <c r="F84" i="27"/>
  <c r="F86" i="27"/>
  <c r="F88" i="27"/>
  <c r="F90" i="27"/>
  <c r="F92" i="27"/>
  <c r="F94" i="27"/>
  <c r="F96" i="27"/>
  <c r="F98" i="27"/>
  <c r="F100" i="27"/>
  <c r="F102" i="27"/>
  <c r="F104" i="27"/>
  <c r="F106" i="27"/>
  <c r="F108" i="27"/>
  <c r="F110" i="27"/>
  <c r="F112" i="27"/>
  <c r="F114" i="27"/>
  <c r="F116" i="27"/>
  <c r="F118" i="27"/>
  <c r="F120" i="27"/>
  <c r="F122" i="27"/>
  <c r="F124" i="27"/>
  <c r="F126" i="27"/>
  <c r="F128" i="27"/>
  <c r="F130" i="27"/>
  <c r="F132" i="27"/>
  <c r="F134" i="27"/>
  <c r="F136" i="27"/>
  <c r="F138" i="27"/>
  <c r="F140" i="27"/>
  <c r="F142" i="27"/>
  <c r="F144" i="27"/>
  <c r="F146" i="27"/>
  <c r="F148" i="27"/>
  <c r="F150" i="27"/>
  <c r="F152" i="27"/>
  <c r="F154" i="27"/>
  <c r="F156" i="27"/>
  <c r="F158" i="27"/>
  <c r="F160" i="27"/>
  <c r="F162" i="27"/>
  <c r="F164" i="27"/>
  <c r="F166" i="27"/>
  <c r="F168" i="27"/>
  <c r="F170" i="27"/>
  <c r="F172" i="27"/>
  <c r="F174" i="27"/>
  <c r="F176" i="27"/>
  <c r="F178" i="27"/>
  <c r="F180" i="27"/>
  <c r="F182" i="27"/>
  <c r="F184" i="27"/>
  <c r="F186" i="27"/>
  <c r="F188" i="27"/>
  <c r="F190" i="27"/>
  <c r="F192" i="27"/>
  <c r="F194" i="27"/>
  <c r="F196" i="27"/>
  <c r="F198" i="27"/>
  <c r="F200" i="27"/>
  <c r="F202" i="27"/>
  <c r="F204" i="27"/>
  <c r="F206" i="27"/>
  <c r="F208" i="27"/>
  <c r="F210" i="27"/>
  <c r="F212" i="27"/>
  <c r="F214" i="27"/>
  <c r="F216" i="27"/>
  <c r="F218" i="27"/>
  <c r="F220" i="27"/>
  <c r="F222" i="27"/>
  <c r="F224" i="27"/>
  <c r="F226" i="27"/>
  <c r="F228" i="27"/>
  <c r="F230" i="27"/>
  <c r="F570" i="27"/>
  <c r="F12" i="27"/>
  <c r="F14" i="27"/>
  <c r="F16" i="27"/>
  <c r="F18" i="27"/>
  <c r="F20" i="27"/>
  <c r="F22" i="27"/>
  <c r="F24" i="27"/>
  <c r="F26" i="27"/>
  <c r="F28" i="27"/>
  <c r="F30" i="27"/>
  <c r="F32" i="27"/>
  <c r="F34" i="27"/>
  <c r="F36" i="27"/>
  <c r="F38" i="27"/>
  <c r="F40" i="27"/>
  <c r="F42" i="27"/>
  <c r="F44" i="27"/>
  <c r="F46" i="27"/>
  <c r="F11" i="27"/>
  <c r="F13" i="27"/>
  <c r="F15" i="27"/>
  <c r="F17" i="27"/>
  <c r="F19" i="27"/>
  <c r="F21" i="27"/>
  <c r="F23" i="27"/>
  <c r="F25" i="27"/>
  <c r="F27" i="27"/>
  <c r="F29" i="27"/>
  <c r="F31" i="27"/>
  <c r="F33" i="27"/>
  <c r="F35" i="27"/>
  <c r="F37" i="27"/>
  <c r="F39" i="27"/>
  <c r="F41" i="27"/>
  <c r="F43" i="27"/>
  <c r="F45" i="27"/>
  <c r="F47" i="27"/>
  <c r="K15" i="25"/>
  <c r="O15" i="25"/>
  <c r="Q15" i="25"/>
  <c r="W15" i="25"/>
  <c r="Y15" i="25"/>
  <c r="AA15" i="25"/>
  <c r="L1979" i="27"/>
  <c r="J15" i="25"/>
  <c r="N15" i="25"/>
  <c r="P15" i="25"/>
  <c r="R15" i="25"/>
  <c r="T15" i="25"/>
  <c r="V15" i="25"/>
  <c r="X15" i="25"/>
  <c r="H15" i="25"/>
  <c r="I15" i="25"/>
  <c r="S15" i="25"/>
  <c r="L15" i="25"/>
  <c r="M15" i="25"/>
  <c r="H1979" i="27"/>
  <c r="P1979" i="27"/>
  <c r="R1979" i="27"/>
  <c r="T1979" i="27"/>
  <c r="X1979" i="27"/>
  <c r="V1979" i="27"/>
  <c r="K1979" i="27"/>
  <c r="M1979" i="27"/>
  <c r="O1979" i="27"/>
  <c r="Q1979" i="27"/>
  <c r="S1979" i="27"/>
  <c r="U1979" i="27"/>
  <c r="W1979" i="27"/>
  <c r="Y1979" i="27"/>
  <c r="AA1979" i="27"/>
  <c r="V1978" i="24"/>
  <c r="X1978" i="24"/>
  <c r="G15" i="25"/>
  <c r="Z15" i="25"/>
  <c r="F10" i="25"/>
  <c r="P1978" i="24"/>
  <c r="F11" i="25"/>
  <c r="I9" i="24" l="1"/>
  <c r="J9" i="24" s="1"/>
  <c r="K9" i="24" s="1"/>
  <c r="L9" i="24" s="1"/>
  <c r="M9" i="24" s="1"/>
  <c r="N9" i="24" s="1"/>
  <c r="O9" i="24" s="1"/>
  <c r="P9" i="24" s="1"/>
  <c r="Q9" i="24" s="1"/>
  <c r="R9" i="24" s="1"/>
  <c r="S9" i="24" s="1"/>
  <c r="T9" i="24" s="1"/>
  <c r="U9" i="24" s="1"/>
  <c r="V9" i="24" s="1"/>
  <c r="W9" i="24" s="1"/>
  <c r="X9" i="24" s="1"/>
  <c r="Y9" i="24" s="1"/>
  <c r="Z9" i="24" s="1"/>
  <c r="AA9" i="24" s="1"/>
  <c r="G15" i="17"/>
  <c r="G14" i="17"/>
  <c r="S814" i="24" s="1"/>
  <c r="S1920" i="24" l="1"/>
  <c r="S28" i="24"/>
  <c r="M59" i="23"/>
  <c r="M60" i="23" s="1"/>
  <c r="G18" i="15"/>
  <c r="U941" i="24" s="1"/>
  <c r="G16" i="8"/>
  <c r="L301" i="24" s="1"/>
  <c r="G19" i="8"/>
  <c r="M32" i="8" s="1"/>
  <c r="G20" i="8"/>
  <c r="G21" i="8"/>
  <c r="G22" i="8"/>
  <c r="G23" i="8"/>
  <c r="G24" i="8"/>
  <c r="G25" i="8"/>
  <c r="G17" i="22"/>
  <c r="G16" i="22"/>
  <c r="G15" i="22"/>
  <c r="M33" i="22" s="1"/>
  <c r="G14" i="22"/>
  <c r="G13" i="22"/>
  <c r="G12" i="22"/>
  <c r="G11" i="22"/>
  <c r="G10" i="22"/>
  <c r="G17" i="18"/>
  <c r="G16" i="18"/>
  <c r="G15" i="18"/>
  <c r="R1565" i="24" s="1"/>
  <c r="G14" i="18"/>
  <c r="R1740" i="24" s="1"/>
  <c r="G13" i="18"/>
  <c r="R1728" i="24" s="1"/>
  <c r="G12" i="18"/>
  <c r="R1574" i="24" s="1"/>
  <c r="G11" i="18"/>
  <c r="R851" i="24" s="1"/>
  <c r="G10" i="18"/>
  <c r="M31" i="18" l="1"/>
  <c r="R888" i="24"/>
  <c r="R148" i="24"/>
  <c r="G20" i="6"/>
  <c r="R1978" i="24" l="1"/>
  <c r="G15" i="6"/>
  <c r="G14" i="6"/>
  <c r="G13" i="6"/>
  <c r="G12" i="6"/>
  <c r="G11" i="6"/>
  <c r="J622" i="24" s="1"/>
  <c r="G10" i="17"/>
  <c r="E21" i="2"/>
  <c r="E19" i="2"/>
  <c r="D13" i="1"/>
  <c r="C13" i="1" s="1"/>
  <c r="I1967" i="27" l="1"/>
  <c r="I1979" i="27" s="1"/>
  <c r="L24" i="2"/>
  <c r="L25" i="2" s="1"/>
  <c r="J709" i="24"/>
  <c r="J697" i="24"/>
  <c r="J621" i="24"/>
  <c r="J671" i="24"/>
  <c r="E13" i="1"/>
  <c r="G36" i="19" l="1"/>
  <c r="AA20" i="23"/>
  <c r="AA39" i="23" s="1"/>
  <c r="AA19" i="23"/>
  <c r="AA38" i="23" s="1"/>
  <c r="AA18" i="23"/>
  <c r="AA37" i="23" s="1"/>
  <c r="AA17" i="23"/>
  <c r="AA36" i="23" s="1"/>
  <c r="AA16" i="23"/>
  <c r="AA35" i="23" s="1"/>
  <c r="AA15" i="23"/>
  <c r="AA34" i="23" s="1"/>
  <c r="AA14" i="23"/>
  <c r="AA33" i="23" s="1"/>
  <c r="AA13" i="23"/>
  <c r="AA32" i="23" s="1"/>
  <c r="AA12" i="23"/>
  <c r="AA31" i="23" s="1"/>
  <c r="AA11" i="23"/>
  <c r="AA30" i="23" s="1"/>
  <c r="AJ20" i="23"/>
  <c r="AJ39" i="23" s="1"/>
  <c r="AI20" i="23"/>
  <c r="AI39" i="23" s="1"/>
  <c r="AH20" i="23"/>
  <c r="AH39" i="23" s="1"/>
  <c r="AG20" i="23"/>
  <c r="AG39" i="23" s="1"/>
  <c r="AF20" i="23"/>
  <c r="AF39" i="23" s="1"/>
  <c r="AE20" i="23"/>
  <c r="AE39" i="23" s="1"/>
  <c r="AD20" i="23"/>
  <c r="AD39" i="23" s="1"/>
  <c r="AC20" i="23"/>
  <c r="AC39" i="23" s="1"/>
  <c r="AB20" i="23"/>
  <c r="AB39" i="23" s="1"/>
  <c r="Z20" i="23"/>
  <c r="Z39" i="23" s="1"/>
  <c r="Y20" i="23"/>
  <c r="Y39" i="23" s="1"/>
  <c r="X20" i="23"/>
  <c r="X39" i="23" s="1"/>
  <c r="W20" i="23"/>
  <c r="W39" i="23" s="1"/>
  <c r="V20" i="23"/>
  <c r="V39" i="23" s="1"/>
  <c r="U20" i="23"/>
  <c r="U39" i="23" s="1"/>
  <c r="T20" i="23"/>
  <c r="T39" i="23" s="1"/>
  <c r="S20" i="23"/>
  <c r="S39" i="23" s="1"/>
  <c r="AJ19" i="23"/>
  <c r="AJ38" i="23" s="1"/>
  <c r="AI19" i="23"/>
  <c r="AI38" i="23" s="1"/>
  <c r="AH19" i="23"/>
  <c r="AH38" i="23" s="1"/>
  <c r="AG19" i="23"/>
  <c r="AG38" i="23" s="1"/>
  <c r="AF19" i="23"/>
  <c r="AF38" i="23" s="1"/>
  <c r="AE19" i="23"/>
  <c r="AE38" i="23" s="1"/>
  <c r="AD19" i="23"/>
  <c r="AD38" i="23" s="1"/>
  <c r="AC19" i="23"/>
  <c r="AC38" i="23" s="1"/>
  <c r="AB19" i="23"/>
  <c r="AB38" i="23" s="1"/>
  <c r="Z19" i="23"/>
  <c r="Z38" i="23" s="1"/>
  <c r="Y19" i="23"/>
  <c r="Y38" i="23" s="1"/>
  <c r="X19" i="23"/>
  <c r="X38" i="23" s="1"/>
  <c r="W19" i="23"/>
  <c r="W38" i="23" s="1"/>
  <c r="V19" i="23"/>
  <c r="V38" i="23" s="1"/>
  <c r="U19" i="23"/>
  <c r="U38" i="23" s="1"/>
  <c r="T19" i="23"/>
  <c r="T38" i="23" s="1"/>
  <c r="S19" i="23"/>
  <c r="S38" i="23" s="1"/>
  <c r="AJ18" i="23"/>
  <c r="AJ37" i="23" s="1"/>
  <c r="AI18" i="23"/>
  <c r="AI37" i="23" s="1"/>
  <c r="AH18" i="23"/>
  <c r="AH37" i="23" s="1"/>
  <c r="AG18" i="23"/>
  <c r="AG37" i="23" s="1"/>
  <c r="AF18" i="23"/>
  <c r="AF37" i="23" s="1"/>
  <c r="AE18" i="23"/>
  <c r="AE37" i="23" s="1"/>
  <c r="AD18" i="23"/>
  <c r="AD37" i="23" s="1"/>
  <c r="AC18" i="23"/>
  <c r="AC37" i="23" s="1"/>
  <c r="AB18" i="23"/>
  <c r="AB37" i="23" s="1"/>
  <c r="Z18" i="23"/>
  <c r="Z37" i="23" s="1"/>
  <c r="Y18" i="23"/>
  <c r="Y37" i="23" s="1"/>
  <c r="X18" i="23"/>
  <c r="X37" i="23" s="1"/>
  <c r="W18" i="23"/>
  <c r="W37" i="23" s="1"/>
  <c r="V18" i="23"/>
  <c r="V37" i="23" s="1"/>
  <c r="U18" i="23"/>
  <c r="U37" i="23" s="1"/>
  <c r="T18" i="23"/>
  <c r="T37" i="23" s="1"/>
  <c r="S18" i="23"/>
  <c r="S37" i="23" s="1"/>
  <c r="AJ17" i="23"/>
  <c r="AJ36" i="23" s="1"/>
  <c r="AI17" i="23"/>
  <c r="AI36" i="23" s="1"/>
  <c r="AH17" i="23"/>
  <c r="AH36" i="23" s="1"/>
  <c r="AG17" i="23"/>
  <c r="AG36" i="23" s="1"/>
  <c r="AF17" i="23"/>
  <c r="AF36" i="23" s="1"/>
  <c r="AE17" i="23"/>
  <c r="AE36" i="23" s="1"/>
  <c r="AD17" i="23"/>
  <c r="AD36" i="23" s="1"/>
  <c r="AC17" i="23"/>
  <c r="AC36" i="23" s="1"/>
  <c r="AB17" i="23"/>
  <c r="AB36" i="23" s="1"/>
  <c r="Z17" i="23"/>
  <c r="Z36" i="23" s="1"/>
  <c r="Y17" i="23"/>
  <c r="Y36" i="23" s="1"/>
  <c r="X17" i="23"/>
  <c r="X36" i="23" s="1"/>
  <c r="W17" i="23"/>
  <c r="W36" i="23" s="1"/>
  <c r="V17" i="23"/>
  <c r="V36" i="23" s="1"/>
  <c r="U17" i="23"/>
  <c r="U36" i="23" s="1"/>
  <c r="T17" i="23"/>
  <c r="T36" i="23" s="1"/>
  <c r="S17" i="23"/>
  <c r="S36" i="23" s="1"/>
  <c r="AJ16" i="23"/>
  <c r="AJ35" i="23" s="1"/>
  <c r="AI16" i="23"/>
  <c r="AI35" i="23" s="1"/>
  <c r="AH16" i="23"/>
  <c r="AH35" i="23" s="1"/>
  <c r="AG16" i="23"/>
  <c r="AG35" i="23" s="1"/>
  <c r="AF16" i="23"/>
  <c r="AF35" i="23" s="1"/>
  <c r="AE16" i="23"/>
  <c r="AE35" i="23" s="1"/>
  <c r="AD16" i="23"/>
  <c r="AD35" i="23" s="1"/>
  <c r="AC16" i="23"/>
  <c r="AC35" i="23" s="1"/>
  <c r="AB16" i="23"/>
  <c r="AB35" i="23" s="1"/>
  <c r="Z16" i="23"/>
  <c r="Z35" i="23" s="1"/>
  <c r="Y16" i="23"/>
  <c r="Y35" i="23" s="1"/>
  <c r="X16" i="23"/>
  <c r="X35" i="23" s="1"/>
  <c r="W16" i="23"/>
  <c r="W35" i="23" s="1"/>
  <c r="V16" i="23"/>
  <c r="V35" i="23" s="1"/>
  <c r="U16" i="23"/>
  <c r="U35" i="23" s="1"/>
  <c r="T16" i="23"/>
  <c r="T35" i="23" s="1"/>
  <c r="S16" i="23"/>
  <c r="S35" i="23" s="1"/>
  <c r="AJ15" i="23"/>
  <c r="AJ34" i="23" s="1"/>
  <c r="AI15" i="23"/>
  <c r="AI34" i="23" s="1"/>
  <c r="AH15" i="23"/>
  <c r="AH34" i="23" s="1"/>
  <c r="AG15" i="23"/>
  <c r="AG34" i="23" s="1"/>
  <c r="AF15" i="23"/>
  <c r="AF34" i="23" s="1"/>
  <c r="AE15" i="23"/>
  <c r="AE34" i="23" s="1"/>
  <c r="AD15" i="23"/>
  <c r="AD34" i="23" s="1"/>
  <c r="AC15" i="23"/>
  <c r="AC34" i="23" s="1"/>
  <c r="AB15" i="23"/>
  <c r="AB34" i="23" s="1"/>
  <c r="Z15" i="23"/>
  <c r="Z34" i="23" s="1"/>
  <c r="Y15" i="23"/>
  <c r="Y34" i="23" s="1"/>
  <c r="X15" i="23"/>
  <c r="X34" i="23" s="1"/>
  <c r="W15" i="23"/>
  <c r="W34" i="23" s="1"/>
  <c r="V15" i="23"/>
  <c r="V34" i="23" s="1"/>
  <c r="U15" i="23"/>
  <c r="U34" i="23" s="1"/>
  <c r="T15" i="23"/>
  <c r="T34" i="23" s="1"/>
  <c r="S15" i="23"/>
  <c r="S34" i="23" s="1"/>
  <c r="AJ14" i="23"/>
  <c r="AJ33" i="23" s="1"/>
  <c r="AI14" i="23"/>
  <c r="AI33" i="23" s="1"/>
  <c r="AH14" i="23"/>
  <c r="AH33" i="23" s="1"/>
  <c r="AG14" i="23"/>
  <c r="AG33" i="23" s="1"/>
  <c r="AF14" i="23"/>
  <c r="AF33" i="23" s="1"/>
  <c r="AE14" i="23"/>
  <c r="AE33" i="23" s="1"/>
  <c r="AD14" i="23"/>
  <c r="AD33" i="23" s="1"/>
  <c r="AC14" i="23"/>
  <c r="AC33" i="23" s="1"/>
  <c r="AB14" i="23"/>
  <c r="AB33" i="23" s="1"/>
  <c r="Z14" i="23"/>
  <c r="Z33" i="23" s="1"/>
  <c r="Y14" i="23"/>
  <c r="Y33" i="23" s="1"/>
  <c r="X14" i="23"/>
  <c r="X33" i="23" s="1"/>
  <c r="W14" i="23"/>
  <c r="W33" i="23" s="1"/>
  <c r="V14" i="23"/>
  <c r="V33" i="23" s="1"/>
  <c r="U14" i="23"/>
  <c r="U33" i="23" s="1"/>
  <c r="T14" i="23"/>
  <c r="T33" i="23" s="1"/>
  <c r="S14" i="23"/>
  <c r="S33" i="23" s="1"/>
  <c r="AJ13" i="23"/>
  <c r="AJ32" i="23" s="1"/>
  <c r="AI13" i="23"/>
  <c r="AI32" i="23" s="1"/>
  <c r="AH13" i="23"/>
  <c r="AH32" i="23" s="1"/>
  <c r="AG13" i="23"/>
  <c r="AG32" i="23" s="1"/>
  <c r="AF13" i="23"/>
  <c r="AF32" i="23" s="1"/>
  <c r="AE13" i="23"/>
  <c r="AE32" i="23" s="1"/>
  <c r="AD13" i="23"/>
  <c r="AD32" i="23" s="1"/>
  <c r="AC13" i="23"/>
  <c r="AC32" i="23" s="1"/>
  <c r="AB13" i="23"/>
  <c r="AB32" i="23" s="1"/>
  <c r="Z13" i="23"/>
  <c r="Z32" i="23" s="1"/>
  <c r="Y13" i="23"/>
  <c r="Y32" i="23" s="1"/>
  <c r="X13" i="23"/>
  <c r="X32" i="23" s="1"/>
  <c r="W13" i="23"/>
  <c r="W32" i="23" s="1"/>
  <c r="V13" i="23"/>
  <c r="V32" i="23" s="1"/>
  <c r="U13" i="23"/>
  <c r="U32" i="23" s="1"/>
  <c r="T13" i="23"/>
  <c r="T32" i="23" s="1"/>
  <c r="S13" i="23"/>
  <c r="S32" i="23" s="1"/>
  <c r="AJ12" i="23"/>
  <c r="AJ31" i="23" s="1"/>
  <c r="AI12" i="23"/>
  <c r="AI31" i="23" s="1"/>
  <c r="AH12" i="23"/>
  <c r="AH31" i="23" s="1"/>
  <c r="AG12" i="23"/>
  <c r="AG31" i="23" s="1"/>
  <c r="AF12" i="23"/>
  <c r="AF31" i="23" s="1"/>
  <c r="AE12" i="23"/>
  <c r="AE31" i="23" s="1"/>
  <c r="AD12" i="23"/>
  <c r="AD31" i="23" s="1"/>
  <c r="AC12" i="23"/>
  <c r="AC31" i="23" s="1"/>
  <c r="AB12" i="23"/>
  <c r="AB31" i="23" s="1"/>
  <c r="Z12" i="23"/>
  <c r="Z31" i="23" s="1"/>
  <c r="Y12" i="23"/>
  <c r="Y31" i="23" s="1"/>
  <c r="X12" i="23"/>
  <c r="X31" i="23" s="1"/>
  <c r="W12" i="23"/>
  <c r="W31" i="23" s="1"/>
  <c r="V12" i="23"/>
  <c r="V31" i="23" s="1"/>
  <c r="U12" i="23"/>
  <c r="U31" i="23" s="1"/>
  <c r="T12" i="23"/>
  <c r="T31" i="23" s="1"/>
  <c r="S12" i="23"/>
  <c r="S31" i="23" s="1"/>
  <c r="AJ11" i="23"/>
  <c r="AJ30" i="23" s="1"/>
  <c r="AI11" i="23"/>
  <c r="AI30" i="23" s="1"/>
  <c r="AH11" i="23"/>
  <c r="AH30" i="23" s="1"/>
  <c r="AG11" i="23"/>
  <c r="AG30" i="23" s="1"/>
  <c r="AF11" i="23"/>
  <c r="AF30" i="23" s="1"/>
  <c r="AE11" i="23"/>
  <c r="AE30" i="23" s="1"/>
  <c r="AD11" i="23"/>
  <c r="AD30" i="23" s="1"/>
  <c r="AC11" i="23"/>
  <c r="AC30" i="23" s="1"/>
  <c r="AB11" i="23"/>
  <c r="AB30" i="23" s="1"/>
  <c r="Z11" i="23"/>
  <c r="Z30" i="23" s="1"/>
  <c r="Y11" i="23"/>
  <c r="Y30" i="23" s="1"/>
  <c r="X11" i="23"/>
  <c r="X30" i="23" s="1"/>
  <c r="W11" i="23"/>
  <c r="V11" i="23"/>
  <c r="V30" i="23" s="1"/>
  <c r="U11" i="23"/>
  <c r="U30" i="23" s="1"/>
  <c r="T11" i="23"/>
  <c r="T30" i="23" s="1"/>
  <c r="S11" i="23"/>
  <c r="S30" i="23" s="1"/>
  <c r="R20" i="23"/>
  <c r="R39" i="23" s="1"/>
  <c r="R19" i="23"/>
  <c r="R38" i="23" s="1"/>
  <c r="R18" i="23"/>
  <c r="R37" i="23" s="1"/>
  <c r="R17" i="23"/>
  <c r="R36" i="23" s="1"/>
  <c r="R16" i="23"/>
  <c r="R35" i="23" s="1"/>
  <c r="R15" i="23"/>
  <c r="R34" i="23" s="1"/>
  <c r="R14" i="23"/>
  <c r="R33" i="23" s="1"/>
  <c r="R13" i="23"/>
  <c r="R32" i="23" s="1"/>
  <c r="R12" i="23"/>
  <c r="R31" i="23" s="1"/>
  <c r="R11" i="23"/>
  <c r="R30" i="23" s="1"/>
  <c r="Q20" i="23"/>
  <c r="Q19" i="23"/>
  <c r="Q18" i="23"/>
  <c r="Q17" i="23"/>
  <c r="Q16" i="23"/>
  <c r="Q15" i="23"/>
  <c r="Q14" i="23"/>
  <c r="Q13" i="23"/>
  <c r="Q12" i="23"/>
  <c r="Q11" i="23"/>
  <c r="Q10" i="23"/>
  <c r="P10" i="23" s="1"/>
  <c r="E14" i="20" s="1"/>
  <c r="S7" i="23"/>
  <c r="T7" i="23" s="1"/>
  <c r="U7" i="23" s="1"/>
  <c r="V7" i="23" s="1"/>
  <c r="W7" i="23" s="1"/>
  <c r="X7" i="23" s="1"/>
  <c r="Y7" i="23" s="1"/>
  <c r="Z7" i="23" s="1"/>
  <c r="AA7" i="23" s="1"/>
  <c r="AB7" i="23" s="1"/>
  <c r="AC7" i="23" s="1"/>
  <c r="AD7" i="23" s="1"/>
  <c r="AE7" i="23" s="1"/>
  <c r="AF7" i="23" s="1"/>
  <c r="AG7" i="23" s="1"/>
  <c r="AH7" i="23" s="1"/>
  <c r="AI7" i="23" s="1"/>
  <c r="AJ7" i="23" s="1"/>
  <c r="AK7" i="23" s="1"/>
  <c r="Z41" i="23" l="1"/>
  <c r="AI41" i="23"/>
  <c r="AF41" i="23"/>
  <c r="AH41" i="23"/>
  <c r="AG41" i="23"/>
  <c r="AB41" i="23"/>
  <c r="Y41" i="23"/>
  <c r="AJ41" i="23"/>
  <c r="AD41" i="23"/>
  <c r="AC41" i="23"/>
  <c r="Y22" i="23"/>
  <c r="X41" i="23"/>
  <c r="P19" i="23"/>
  <c r="P18" i="23"/>
  <c r="AA41" i="23"/>
  <c r="Q33" i="23"/>
  <c r="P33" i="23" s="1"/>
  <c r="P14" i="23"/>
  <c r="E18" i="20" s="1"/>
  <c r="Q35" i="23"/>
  <c r="P35" i="23" s="1"/>
  <c r="P16" i="23"/>
  <c r="E20" i="20" s="1"/>
  <c r="Q39" i="23"/>
  <c r="P39" i="23" s="1"/>
  <c r="P20" i="23"/>
  <c r="Q31" i="23"/>
  <c r="P12" i="23"/>
  <c r="E16" i="20" s="1"/>
  <c r="Q30" i="23"/>
  <c r="P11" i="23"/>
  <c r="E15" i="20" s="1"/>
  <c r="Q32" i="23"/>
  <c r="P32" i="23" s="1"/>
  <c r="P13" i="23"/>
  <c r="Q34" i="23"/>
  <c r="P34" i="23" s="1"/>
  <c r="P15" i="23"/>
  <c r="E19" i="20" s="1"/>
  <c r="Q36" i="23"/>
  <c r="AE41" i="23"/>
  <c r="U22" i="23"/>
  <c r="AH22" i="23"/>
  <c r="S41" i="23"/>
  <c r="U41" i="23"/>
  <c r="T41" i="23"/>
  <c r="V41" i="23"/>
  <c r="Q37" i="23"/>
  <c r="P37" i="23" s="1"/>
  <c r="E18" i="23"/>
  <c r="G18" i="23" s="1"/>
  <c r="Q38" i="23"/>
  <c r="P38" i="23" s="1"/>
  <c r="E19" i="23"/>
  <c r="G19" i="23" s="1"/>
  <c r="P31" i="23"/>
  <c r="W30" i="23"/>
  <c r="W41" i="23" s="1"/>
  <c r="R41" i="23"/>
  <c r="Q29" i="23"/>
  <c r="AF22" i="23"/>
  <c r="X22" i="23"/>
  <c r="AG22" i="23"/>
  <c r="AD22" i="23"/>
  <c r="Z22" i="23"/>
  <c r="V22" i="23"/>
  <c r="W22" i="23"/>
  <c r="AB22" i="23"/>
  <c r="AJ22" i="23"/>
  <c r="AI22" i="23"/>
  <c r="AE22" i="23"/>
  <c r="AC22" i="23"/>
  <c r="T22" i="23"/>
  <c r="S22" i="23"/>
  <c r="E10" i="23"/>
  <c r="G10" i="23" s="1"/>
  <c r="E12" i="23"/>
  <c r="G12" i="23" s="1"/>
  <c r="E14" i="23"/>
  <c r="G14" i="23" s="1"/>
  <c r="E16" i="23"/>
  <c r="G16" i="23" s="1"/>
  <c r="E11" i="23"/>
  <c r="G11" i="23" s="1"/>
  <c r="E13" i="23"/>
  <c r="G13" i="23" s="1"/>
  <c r="E15" i="23"/>
  <c r="G15" i="23" s="1"/>
  <c r="R22" i="23"/>
  <c r="AA22" i="23"/>
  <c r="Q22" i="23"/>
  <c r="E11" i="20" l="1"/>
  <c r="AK17" i="23" s="1"/>
  <c r="L24" i="20"/>
  <c r="L25" i="20" s="1"/>
  <c r="E10" i="20"/>
  <c r="G10" i="20" s="1"/>
  <c r="P30" i="23"/>
  <c r="Q41" i="23"/>
  <c r="P29" i="23"/>
  <c r="M46" i="23"/>
  <c r="F43" i="1" s="1"/>
  <c r="D33" i="1"/>
  <c r="D32" i="1"/>
  <c r="D31" i="1"/>
  <c r="D30" i="1"/>
  <c r="D29" i="1"/>
  <c r="D28" i="1"/>
  <c r="D27" i="1"/>
  <c r="D26" i="1"/>
  <c r="D25" i="1"/>
  <c r="D24" i="1"/>
  <c r="D23" i="1"/>
  <c r="D22" i="1"/>
  <c r="D21" i="1"/>
  <c r="D20" i="1"/>
  <c r="D19" i="1"/>
  <c r="D18" i="1"/>
  <c r="D17" i="1"/>
  <c r="M33" i="20"/>
  <c r="G12" i="20"/>
  <c r="B11" i="20"/>
  <c r="B12" i="20" s="1"/>
  <c r="B13" i="20" s="1"/>
  <c r="B14" i="20" s="1"/>
  <c r="B15" i="20" s="1"/>
  <c r="B16" i="20" s="1"/>
  <c r="B17" i="20" s="1"/>
  <c r="B18" i="20" s="1"/>
  <c r="B19" i="20" s="1"/>
  <c r="B20" i="20" s="1"/>
  <c r="B21" i="20" s="1"/>
  <c r="B22" i="20" s="1"/>
  <c r="B23" i="20" s="1"/>
  <c r="B24" i="20" s="1"/>
  <c r="B25" i="20" s="1"/>
  <c r="B26" i="20" s="1"/>
  <c r="B27" i="20" s="1"/>
  <c r="B28" i="20" s="1"/>
  <c r="B29" i="20" s="1"/>
  <c r="G29" i="21"/>
  <c r="G28" i="21"/>
  <c r="G27" i="21"/>
  <c r="G26" i="21"/>
  <c r="G25" i="21"/>
  <c r="G24" i="21"/>
  <c r="G23" i="21"/>
  <c r="G22" i="21"/>
  <c r="G21" i="21"/>
  <c r="Z1970" i="24"/>
  <c r="Z1974" i="24"/>
  <c r="Z1616" i="24"/>
  <c r="Z1615" i="24"/>
  <c r="Z1610" i="24"/>
  <c r="Z620" i="24"/>
  <c r="Z639" i="24"/>
  <c r="Z622" i="24"/>
  <c r="Z929" i="24"/>
  <c r="B11" i="21"/>
  <c r="B12" i="21" s="1"/>
  <c r="B13" i="21" s="1"/>
  <c r="B14" i="21" s="1"/>
  <c r="B15" i="21" s="1"/>
  <c r="B16" i="21" s="1"/>
  <c r="B17" i="21" s="1"/>
  <c r="B18" i="21" s="1"/>
  <c r="B19" i="21" s="1"/>
  <c r="B20" i="21" s="1"/>
  <c r="B21" i="21" s="1"/>
  <c r="B22" i="21" s="1"/>
  <c r="B23" i="21" s="1"/>
  <c r="B24" i="21" s="1"/>
  <c r="B25" i="21" s="1"/>
  <c r="B26" i="21" s="1"/>
  <c r="B27" i="21" s="1"/>
  <c r="B28" i="21" s="1"/>
  <c r="B29" i="21" s="1"/>
  <c r="Z711" i="24"/>
  <c r="G28" i="22"/>
  <c r="G27" i="22"/>
  <c r="G26" i="22"/>
  <c r="G25" i="22"/>
  <c r="G24" i="22"/>
  <c r="G23" i="22"/>
  <c r="G22" i="22"/>
  <c r="G21" i="22"/>
  <c r="G20" i="22"/>
  <c r="G19" i="22"/>
  <c r="M32" i="22" s="1"/>
  <c r="G18" i="22"/>
  <c r="M31" i="22" s="1"/>
  <c r="B11" i="22"/>
  <c r="B12" i="22" s="1"/>
  <c r="B13" i="22" s="1"/>
  <c r="B14" i="22" s="1"/>
  <c r="B15" i="22" s="1"/>
  <c r="B16" i="22" s="1"/>
  <c r="B17" i="22" s="1"/>
  <c r="B18" i="22" s="1"/>
  <c r="B19" i="22" s="1"/>
  <c r="B20" i="22" s="1"/>
  <c r="B21" i="22" s="1"/>
  <c r="B22" i="22" s="1"/>
  <c r="B23" i="22" s="1"/>
  <c r="B24" i="22" s="1"/>
  <c r="B25" i="22" s="1"/>
  <c r="B26" i="22" s="1"/>
  <c r="B27" i="22" s="1"/>
  <c r="B28" i="22" s="1"/>
  <c r="B29" i="22" s="1"/>
  <c r="G29" i="10"/>
  <c r="G28" i="10"/>
  <c r="G27" i="10"/>
  <c r="G26" i="10"/>
  <c r="G25" i="10"/>
  <c r="G24" i="10"/>
  <c r="G23" i="10"/>
  <c r="G22" i="10"/>
  <c r="G21" i="10"/>
  <c r="G20" i="10"/>
  <c r="G19" i="10"/>
  <c r="G18" i="10"/>
  <c r="G17" i="10"/>
  <c r="G16" i="10"/>
  <c r="M32" i="10" s="1"/>
  <c r="G15" i="10"/>
  <c r="M33" i="10" s="1"/>
  <c r="G14" i="10"/>
  <c r="G13" i="10"/>
  <c r="G12" i="10"/>
  <c r="G11" i="10"/>
  <c r="B11" i="10"/>
  <c r="B12" i="10" s="1"/>
  <c r="B13" i="10" s="1"/>
  <c r="B14" i="10" s="1"/>
  <c r="B15" i="10" s="1"/>
  <c r="B16" i="10" s="1"/>
  <c r="B17" i="10" s="1"/>
  <c r="B18" i="10" s="1"/>
  <c r="B19" i="10" s="1"/>
  <c r="B20" i="10" s="1"/>
  <c r="B21" i="10" s="1"/>
  <c r="B22" i="10" s="1"/>
  <c r="B23" i="10" s="1"/>
  <c r="B24" i="10" s="1"/>
  <c r="B25" i="10" s="1"/>
  <c r="B26" i="10" s="1"/>
  <c r="B27" i="10" s="1"/>
  <c r="B28" i="10" s="1"/>
  <c r="B29" i="10" s="1"/>
  <c r="G10" i="10"/>
  <c r="G29" i="13"/>
  <c r="G28" i="13"/>
  <c r="G27" i="13"/>
  <c r="G26" i="13"/>
  <c r="G25" i="13"/>
  <c r="G24" i="13"/>
  <c r="G23" i="13"/>
  <c r="G22" i="13"/>
  <c r="G21" i="13"/>
  <c r="G20" i="13"/>
  <c r="G19" i="13"/>
  <c r="G18" i="13"/>
  <c r="G17" i="13"/>
  <c r="G16" i="13"/>
  <c r="G15" i="13"/>
  <c r="M33" i="13" s="1"/>
  <c r="G14" i="13"/>
  <c r="G13" i="13"/>
  <c r="G12" i="13"/>
  <c r="G11" i="13"/>
  <c r="B11" i="13"/>
  <c r="B12" i="13" s="1"/>
  <c r="B13" i="13" s="1"/>
  <c r="B14" i="13" s="1"/>
  <c r="B15" i="13" s="1"/>
  <c r="B16" i="13" s="1"/>
  <c r="B17" i="13" s="1"/>
  <c r="B18" i="13" s="1"/>
  <c r="B19" i="13" s="1"/>
  <c r="B20" i="13" s="1"/>
  <c r="B21" i="13" s="1"/>
  <c r="B22" i="13" s="1"/>
  <c r="B23" i="13" s="1"/>
  <c r="B24" i="13" s="1"/>
  <c r="B25" i="13" s="1"/>
  <c r="B26" i="13" s="1"/>
  <c r="B27" i="13" s="1"/>
  <c r="B28" i="13" s="1"/>
  <c r="B29" i="13" s="1"/>
  <c r="G10" i="13"/>
  <c r="G29" i="14"/>
  <c r="G28" i="14"/>
  <c r="G27" i="14"/>
  <c r="G26" i="14"/>
  <c r="G25" i="14"/>
  <c r="G24" i="14"/>
  <c r="G23" i="14"/>
  <c r="G22" i="14"/>
  <c r="G21" i="14"/>
  <c r="G20" i="14"/>
  <c r="G19" i="14"/>
  <c r="G18" i="14"/>
  <c r="G17" i="14"/>
  <c r="G16" i="14"/>
  <c r="M32" i="14" s="1"/>
  <c r="G15" i="14"/>
  <c r="M33" i="14" s="1"/>
  <c r="G14" i="14"/>
  <c r="G13" i="14"/>
  <c r="G12" i="14"/>
  <c r="G11" i="14"/>
  <c r="B11" i="14"/>
  <c r="B12" i="14" s="1"/>
  <c r="B13" i="14" s="1"/>
  <c r="B14" i="14" s="1"/>
  <c r="B15" i="14" s="1"/>
  <c r="B16" i="14" s="1"/>
  <c r="B17" i="14" s="1"/>
  <c r="B18" i="14" s="1"/>
  <c r="B19" i="14" s="1"/>
  <c r="B20" i="14" s="1"/>
  <c r="B21" i="14" s="1"/>
  <c r="B22" i="14" s="1"/>
  <c r="B23" i="14" s="1"/>
  <c r="B24" i="14" s="1"/>
  <c r="B25" i="14" s="1"/>
  <c r="B26" i="14" s="1"/>
  <c r="B27" i="14" s="1"/>
  <c r="B28" i="14" s="1"/>
  <c r="B29" i="14" s="1"/>
  <c r="G10" i="14"/>
  <c r="G29" i="15"/>
  <c r="G28" i="15"/>
  <c r="G27" i="15"/>
  <c r="G26" i="15"/>
  <c r="G25" i="15"/>
  <c r="G24" i="15"/>
  <c r="G23" i="15"/>
  <c r="G22" i="15"/>
  <c r="G21" i="15"/>
  <c r="G17" i="15"/>
  <c r="U761" i="24" s="1"/>
  <c r="G16" i="15"/>
  <c r="U1972" i="24" s="1"/>
  <c r="G15" i="15"/>
  <c r="G14" i="15"/>
  <c r="U1616" i="24" s="1"/>
  <c r="G13" i="15"/>
  <c r="U1615" i="24" s="1"/>
  <c r="G12" i="15"/>
  <c r="G11" i="15"/>
  <c r="B11" i="15"/>
  <c r="B12" i="15" s="1"/>
  <c r="B13" i="15" s="1"/>
  <c r="B14" i="15" s="1"/>
  <c r="B15" i="15" s="1"/>
  <c r="B16" i="15" s="1"/>
  <c r="B17" i="15" s="1"/>
  <c r="B18" i="15" s="1"/>
  <c r="B19" i="15" s="1"/>
  <c r="B20" i="15" s="1"/>
  <c r="B21" i="15" s="1"/>
  <c r="B22" i="15" s="1"/>
  <c r="B23" i="15" s="1"/>
  <c r="B24" i="15" s="1"/>
  <c r="B25" i="15" s="1"/>
  <c r="B26" i="15" s="1"/>
  <c r="B27" i="15" s="1"/>
  <c r="B28" i="15" s="1"/>
  <c r="B29" i="15" s="1"/>
  <c r="G10" i="15"/>
  <c r="G30" i="10" l="1"/>
  <c r="M31" i="10"/>
  <c r="M34" i="10" s="1"/>
  <c r="G30" i="13"/>
  <c r="M31" i="13"/>
  <c r="G30" i="14"/>
  <c r="M31" i="14"/>
  <c r="M34" i="14" s="1"/>
  <c r="M32" i="13"/>
  <c r="M34" i="22"/>
  <c r="M32" i="15"/>
  <c r="U937" i="24"/>
  <c r="U929" i="24"/>
  <c r="U671" i="24"/>
  <c r="U621" i="24"/>
  <c r="U712" i="24"/>
  <c r="U711" i="24"/>
  <c r="U791" i="24"/>
  <c r="M31" i="15"/>
  <c r="M34" i="15" s="1"/>
  <c r="Z1612" i="24"/>
  <c r="Z791" i="24"/>
  <c r="Z1978" i="24" s="1"/>
  <c r="M34" i="21"/>
  <c r="U13" i="25"/>
  <c r="F13" i="25" s="1"/>
  <c r="U12" i="25"/>
  <c r="U759" i="24"/>
  <c r="U888" i="24"/>
  <c r="L32" i="20"/>
  <c r="AK36" i="23"/>
  <c r="AK22" i="23"/>
  <c r="P22" i="23" s="1"/>
  <c r="P17" i="23"/>
  <c r="E17" i="23"/>
  <c r="G17" i="23" s="1"/>
  <c r="G11" i="20"/>
  <c r="C22" i="1"/>
  <c r="E22" i="1"/>
  <c r="E26" i="1"/>
  <c r="C26" i="1"/>
  <c r="C27" i="1"/>
  <c r="E27" i="1"/>
  <c r="C17" i="1"/>
  <c r="F17" i="1"/>
  <c r="E17" i="1"/>
  <c r="C29" i="1"/>
  <c r="F29" i="1"/>
  <c r="E29" i="1"/>
  <c r="C18" i="1"/>
  <c r="E18" i="1"/>
  <c r="C19" i="1"/>
  <c r="E19" i="1"/>
  <c r="E24" i="1"/>
  <c r="C24" i="1"/>
  <c r="C30" i="1"/>
  <c r="F30" i="1"/>
  <c r="E30" i="1"/>
  <c r="E28" i="1"/>
  <c r="C28" i="1"/>
  <c r="F28" i="1"/>
  <c r="E33" i="1"/>
  <c r="C33" i="1"/>
  <c r="E32" i="1"/>
  <c r="C32" i="1"/>
  <c r="F32" i="1"/>
  <c r="C31" i="1"/>
  <c r="E31" i="1"/>
  <c r="G29" i="22"/>
  <c r="G30" i="15"/>
  <c r="G31" i="15" s="1"/>
  <c r="G32" i="15" s="1"/>
  <c r="E2" i="15" s="1"/>
  <c r="F27" i="1" s="1"/>
  <c r="C23" i="1"/>
  <c r="E23" i="1"/>
  <c r="C21" i="1"/>
  <c r="E21" i="1"/>
  <c r="C20" i="1"/>
  <c r="E20" i="1"/>
  <c r="E25" i="1"/>
  <c r="C25" i="1"/>
  <c r="G30" i="21"/>
  <c r="G31" i="21" s="1"/>
  <c r="G32" i="21" s="1"/>
  <c r="E2" i="21" s="1"/>
  <c r="G30" i="22"/>
  <c r="G31" i="22" s="1"/>
  <c r="E2" i="22" s="1"/>
  <c r="F31" i="1" s="1"/>
  <c r="G31" i="10"/>
  <c r="G32" i="10" s="1"/>
  <c r="E2" i="10" s="1"/>
  <c r="G31" i="13"/>
  <c r="G32" i="13" s="1"/>
  <c r="E2" i="13" s="1"/>
  <c r="G31" i="14"/>
  <c r="G32" i="14" s="1"/>
  <c r="E2" i="14" s="1"/>
  <c r="M34" i="13" l="1"/>
  <c r="U1978" i="24"/>
  <c r="F12" i="25"/>
  <c r="F15" i="25" s="1"/>
  <c r="U15" i="25"/>
  <c r="G30" i="20"/>
  <c r="G31" i="20" s="1"/>
  <c r="G32" i="20" s="1"/>
  <c r="E2" i="20" s="1"/>
  <c r="F33" i="1" s="1"/>
  <c r="M32" i="20"/>
  <c r="M34" i="20" s="1"/>
  <c r="AK41" i="23"/>
  <c r="P41" i="23" s="1"/>
  <c r="P36" i="23"/>
  <c r="G29" i="16"/>
  <c r="G28" i="16"/>
  <c r="G27" i="16"/>
  <c r="G26" i="16"/>
  <c r="G25" i="16"/>
  <c r="G24" i="16"/>
  <c r="G23" i="16"/>
  <c r="G22" i="16"/>
  <c r="G21" i="16"/>
  <c r="M32" i="16" s="1"/>
  <c r="G19" i="16"/>
  <c r="T1970" i="24" s="1"/>
  <c r="G18" i="16"/>
  <c r="T121" i="24" s="1"/>
  <c r="G17" i="16"/>
  <c r="T108" i="24" s="1"/>
  <c r="G16" i="16"/>
  <c r="T427" i="24" s="1"/>
  <c r="G15" i="16"/>
  <c r="T442" i="24" s="1"/>
  <c r="G14" i="16"/>
  <c r="T438" i="24" s="1"/>
  <c r="G13" i="16"/>
  <c r="T1616" i="24" s="1"/>
  <c r="G12" i="16"/>
  <c r="T1615" i="24" s="1"/>
  <c r="G11" i="16"/>
  <c r="T697" i="24" s="1"/>
  <c r="B11" i="16"/>
  <c r="B12" i="16" s="1"/>
  <c r="B13" i="16" s="1"/>
  <c r="B14" i="16" s="1"/>
  <c r="B15" i="16" s="1"/>
  <c r="B16" i="16" s="1"/>
  <c r="B17" i="16" s="1"/>
  <c r="B18" i="16" s="1"/>
  <c r="B19" i="16" s="1"/>
  <c r="B20" i="16" s="1"/>
  <c r="B21" i="16" s="1"/>
  <c r="B22" i="16" s="1"/>
  <c r="B23" i="16" s="1"/>
  <c r="B24" i="16" s="1"/>
  <c r="B25" i="16" s="1"/>
  <c r="B26" i="16" s="1"/>
  <c r="B27" i="16" s="1"/>
  <c r="B28" i="16" s="1"/>
  <c r="B29" i="16" s="1"/>
  <c r="G10" i="16"/>
  <c r="G29" i="17"/>
  <c r="G28" i="17"/>
  <c r="G27" i="17"/>
  <c r="G26" i="17"/>
  <c r="G25" i="17"/>
  <c r="G24" i="17"/>
  <c r="G23" i="17"/>
  <c r="G22" i="17"/>
  <c r="G21" i="17"/>
  <c r="M32" i="17" s="1"/>
  <c r="G17" i="17"/>
  <c r="S696" i="24" s="1"/>
  <c r="G16" i="17"/>
  <c r="S301" i="24" s="1"/>
  <c r="G13" i="17"/>
  <c r="S302" i="24" s="1"/>
  <c r="G12" i="17"/>
  <c r="S360" i="24" s="1"/>
  <c r="G11" i="17"/>
  <c r="B11" i="17"/>
  <c r="B12" i="17" s="1"/>
  <c r="B13" i="17" s="1"/>
  <c r="B14" i="17" s="1"/>
  <c r="B15" i="17" s="1"/>
  <c r="B16" i="17" s="1"/>
  <c r="B17" i="17" s="1"/>
  <c r="B18" i="17" s="1"/>
  <c r="B19" i="17" s="1"/>
  <c r="B20" i="17" s="1"/>
  <c r="B21" i="17" s="1"/>
  <c r="B22" i="17" s="1"/>
  <c r="B23" i="17" s="1"/>
  <c r="B24" i="17" s="1"/>
  <c r="B25" i="17" s="1"/>
  <c r="B26" i="17" s="1"/>
  <c r="B27" i="17" s="1"/>
  <c r="B28" i="17" s="1"/>
  <c r="B29" i="17" s="1"/>
  <c r="G29" i="18"/>
  <c r="G28" i="18"/>
  <c r="G27" i="18"/>
  <c r="G26" i="18"/>
  <c r="G25" i="18"/>
  <c r="G24" i="18"/>
  <c r="G23" i="18"/>
  <c r="G22" i="18"/>
  <c r="G21" i="18"/>
  <c r="G20" i="18"/>
  <c r="G19" i="18"/>
  <c r="M32" i="18" s="1"/>
  <c r="M34" i="18" s="1"/>
  <c r="G18" i="18"/>
  <c r="B11" i="18"/>
  <c r="B12" i="18" s="1"/>
  <c r="B13" i="18" s="1"/>
  <c r="B14" i="18" s="1"/>
  <c r="B15" i="18" s="1"/>
  <c r="B16" i="18" s="1"/>
  <c r="B17" i="18" s="1"/>
  <c r="B18" i="18" s="1"/>
  <c r="B19" i="18" s="1"/>
  <c r="B20" i="18" s="1"/>
  <c r="B21" i="18" s="1"/>
  <c r="B22" i="18" s="1"/>
  <c r="B23" i="18" s="1"/>
  <c r="B24" i="18" s="1"/>
  <c r="B25" i="18" s="1"/>
  <c r="B26" i="18" s="1"/>
  <c r="B27" i="18" s="1"/>
  <c r="B28" i="18" s="1"/>
  <c r="B29" i="18" s="1"/>
  <c r="G30" i="18" l="1"/>
  <c r="M31" i="17"/>
  <c r="M34" i="17" s="1"/>
  <c r="T888" i="24"/>
  <c r="M31" i="16"/>
  <c r="M34" i="16" s="1"/>
  <c r="S1574" i="24"/>
  <c r="S1579" i="24"/>
  <c r="E2" i="25"/>
  <c r="T1579" i="24"/>
  <c r="S148" i="24"/>
  <c r="G30" i="16"/>
  <c r="G31" i="16" s="1"/>
  <c r="G32" i="16" s="1"/>
  <c r="E2" i="16" s="1"/>
  <c r="F26" i="1" s="1"/>
  <c r="G30" i="17"/>
  <c r="G31" i="17" s="1"/>
  <c r="G32" i="17" s="1"/>
  <c r="E2" i="17" s="1"/>
  <c r="F25" i="1" s="1"/>
  <c r="G31" i="18"/>
  <c r="G32" i="18" s="1"/>
  <c r="E2" i="18" s="1"/>
  <c r="F24" i="1" s="1"/>
  <c r="G35" i="19"/>
  <c r="M32" i="19" s="1"/>
  <c r="G34" i="19"/>
  <c r="G33" i="19"/>
  <c r="Q1970" i="24" s="1"/>
  <c r="G32" i="19"/>
  <c r="Q121" i="24" s="1"/>
  <c r="G31" i="19"/>
  <c r="Q1617" i="24" s="1"/>
  <c r="G30" i="19"/>
  <c r="Q391" i="24" s="1"/>
  <c r="G29" i="19"/>
  <c r="Q369" i="24" s="1"/>
  <c r="G28" i="19"/>
  <c r="Q381" i="24" s="1"/>
  <c r="G27" i="19"/>
  <c r="Q1939" i="24" s="1"/>
  <c r="G26" i="19"/>
  <c r="Q285" i="24" s="1"/>
  <c r="G25" i="19"/>
  <c r="Q298" i="24" s="1"/>
  <c r="G24" i="19"/>
  <c r="Q302" i="24" s="1"/>
  <c r="G23" i="19"/>
  <c r="Q814" i="24" s="1"/>
  <c r="G22" i="19"/>
  <c r="Q447" i="24" s="1"/>
  <c r="G21" i="19"/>
  <c r="Q423" i="24" s="1"/>
  <c r="G20" i="19"/>
  <c r="Q887" i="24" s="1"/>
  <c r="G19" i="19"/>
  <c r="Q445" i="24" s="1"/>
  <c r="G18" i="19"/>
  <c r="Q108" i="24" s="1"/>
  <c r="G17" i="19"/>
  <c r="Q427" i="24" s="1"/>
  <c r="G16" i="19"/>
  <c r="Q442" i="24" s="1"/>
  <c r="G15" i="19"/>
  <c r="Q893" i="24" s="1"/>
  <c r="G14" i="19"/>
  <c r="Q438" i="24" s="1"/>
  <c r="G13" i="19"/>
  <c r="Q1616" i="24" s="1"/>
  <c r="G12" i="19"/>
  <c r="Q1615" i="24" s="1"/>
  <c r="G11" i="19"/>
  <c r="Q697" i="24" s="1"/>
  <c r="B11" i="19"/>
  <c r="B12" i="19" s="1"/>
  <c r="B13" i="19" s="1"/>
  <c r="B14" i="19" s="1"/>
  <c r="B15" i="19" s="1"/>
  <c r="B16" i="19" s="1"/>
  <c r="B17" i="19" s="1"/>
  <c r="B18" i="19" s="1"/>
  <c r="B19" i="19" s="1"/>
  <c r="B20" i="19" s="1"/>
  <c r="B21" i="19" s="1"/>
  <c r="B22" i="19" s="1"/>
  <c r="B23" i="19" s="1"/>
  <c r="B24" i="19" s="1"/>
  <c r="B25" i="19" s="1"/>
  <c r="B26" i="19" s="1"/>
  <c r="B27" i="19" s="1"/>
  <c r="B28" i="19" s="1"/>
  <c r="G10" i="19"/>
  <c r="G29" i="12"/>
  <c r="G28" i="12"/>
  <c r="G27" i="12"/>
  <c r="G26" i="12"/>
  <c r="G25" i="12"/>
  <c r="G24" i="12"/>
  <c r="G23" i="12"/>
  <c r="G22" i="12"/>
  <c r="G21" i="12"/>
  <c r="G19" i="12"/>
  <c r="G18" i="12"/>
  <c r="G17" i="12"/>
  <c r="G16" i="12"/>
  <c r="G15" i="12"/>
  <c r="G14" i="12"/>
  <c r="G13" i="12"/>
  <c r="G12" i="12"/>
  <c r="G11" i="12"/>
  <c r="M32" i="12" s="1"/>
  <c r="B11" i="12"/>
  <c r="B12" i="12" s="1"/>
  <c r="B13" i="12" s="1"/>
  <c r="B14" i="12" s="1"/>
  <c r="B15" i="12" s="1"/>
  <c r="B16" i="12" s="1"/>
  <c r="B17" i="12" s="1"/>
  <c r="B18" i="12" s="1"/>
  <c r="B19" i="12" s="1"/>
  <c r="B20" i="12" s="1"/>
  <c r="B21" i="12" s="1"/>
  <c r="B22" i="12" s="1"/>
  <c r="B23" i="12" s="1"/>
  <c r="B24" i="12" s="1"/>
  <c r="B25" i="12" s="1"/>
  <c r="B26" i="12" s="1"/>
  <c r="B27" i="12" s="1"/>
  <c r="B28" i="12" s="1"/>
  <c r="B29" i="12" s="1"/>
  <c r="G10" i="12"/>
  <c r="M33" i="12" s="1"/>
  <c r="G29" i="11"/>
  <c r="G28" i="11"/>
  <c r="G27" i="11"/>
  <c r="G26" i="11"/>
  <c r="G25" i="11"/>
  <c r="G24" i="11"/>
  <c r="G23" i="11"/>
  <c r="G22" i="11"/>
  <c r="G21" i="11"/>
  <c r="G20" i="11"/>
  <c r="G19" i="11"/>
  <c r="G18" i="11"/>
  <c r="G17" i="11"/>
  <c r="G16" i="11"/>
  <c r="O1976" i="24" s="1"/>
  <c r="F1976" i="24" s="1"/>
  <c r="G15" i="11"/>
  <c r="O1975" i="24" s="1"/>
  <c r="G14" i="11"/>
  <c r="G13" i="11"/>
  <c r="O12" i="26" s="1"/>
  <c r="F12" i="26" s="1"/>
  <c r="G12" i="11"/>
  <c r="O11" i="26" s="1"/>
  <c r="F11" i="26" s="1"/>
  <c r="G11" i="11"/>
  <c r="O10" i="26" s="1"/>
  <c r="B11" i="11"/>
  <c r="B12" i="11" s="1"/>
  <c r="B13" i="11" s="1"/>
  <c r="B14" i="11" s="1"/>
  <c r="B15" i="11" s="1"/>
  <c r="B16" i="11" s="1"/>
  <c r="B17" i="11" s="1"/>
  <c r="B18" i="11" s="1"/>
  <c r="B19" i="11" s="1"/>
  <c r="B20" i="11" s="1"/>
  <c r="B21" i="11" s="1"/>
  <c r="B22" i="11" s="1"/>
  <c r="B23" i="11" s="1"/>
  <c r="B24" i="11" s="1"/>
  <c r="B25" i="11" s="1"/>
  <c r="B26" i="11" s="1"/>
  <c r="B27" i="11" s="1"/>
  <c r="B28" i="11" s="1"/>
  <c r="B29" i="11" s="1"/>
  <c r="G10" i="11"/>
  <c r="M31" i="11" s="1"/>
  <c r="G29" i="3"/>
  <c r="G28" i="3"/>
  <c r="G27" i="3"/>
  <c r="G26" i="3"/>
  <c r="G25" i="3"/>
  <c r="G24" i="3"/>
  <c r="G23" i="3"/>
  <c r="G22" i="3"/>
  <c r="G21" i="3"/>
  <c r="G20" i="3"/>
  <c r="G19" i="3"/>
  <c r="G18" i="3"/>
  <c r="G17" i="3"/>
  <c r="G16" i="3"/>
  <c r="G15" i="3"/>
  <c r="G14" i="3"/>
  <c r="M32" i="3" s="1"/>
  <c r="G12" i="3"/>
  <c r="G11" i="3"/>
  <c r="B11" i="3"/>
  <c r="B12" i="3" s="1"/>
  <c r="B13" i="3" s="1"/>
  <c r="B14" i="3" s="1"/>
  <c r="B15" i="3" s="1"/>
  <c r="B16" i="3" s="1"/>
  <c r="B17" i="3" s="1"/>
  <c r="B18" i="3" s="1"/>
  <c r="B19" i="3" s="1"/>
  <c r="B20" i="3" s="1"/>
  <c r="B21" i="3" s="1"/>
  <c r="B22" i="3" s="1"/>
  <c r="B23" i="3" s="1"/>
  <c r="B24" i="3" s="1"/>
  <c r="B25" i="3" s="1"/>
  <c r="B26" i="3" s="1"/>
  <c r="B27" i="3" s="1"/>
  <c r="B28" i="3" s="1"/>
  <c r="B29" i="3" s="1"/>
  <c r="G10" i="3"/>
  <c r="G26" i="9"/>
  <c r="G25" i="9"/>
  <c r="G24" i="9"/>
  <c r="G23" i="9"/>
  <c r="G22" i="9"/>
  <c r="G21" i="9"/>
  <c r="G20" i="9"/>
  <c r="G18" i="9"/>
  <c r="G17" i="9"/>
  <c r="M1923" i="24" s="1"/>
  <c r="G16" i="9"/>
  <c r="G15" i="9"/>
  <c r="M1920" i="24" s="1"/>
  <c r="G14" i="9"/>
  <c r="M814" i="24" s="1"/>
  <c r="G13" i="9"/>
  <c r="M302" i="24" s="1"/>
  <c r="G12" i="9"/>
  <c r="M339" i="24" s="1"/>
  <c r="G11" i="9"/>
  <c r="M1574" i="24" s="1"/>
  <c r="B11" i="9"/>
  <c r="B12" i="9" s="1"/>
  <c r="B13" i="9" s="1"/>
  <c r="B14" i="9" s="1"/>
  <c r="B15" i="9" s="1"/>
  <c r="B16" i="9" s="1"/>
  <c r="B17" i="9" s="1"/>
  <c r="B18" i="9" s="1"/>
  <c r="B19" i="9" s="1"/>
  <c r="B20" i="9" s="1"/>
  <c r="B21" i="9" s="1"/>
  <c r="B22" i="9" s="1"/>
  <c r="B23" i="9" s="1"/>
  <c r="B24" i="9" s="1"/>
  <c r="B25" i="9" s="1"/>
  <c r="B26" i="9" s="1"/>
  <c r="G10" i="9"/>
  <c r="G29" i="8"/>
  <c r="G28" i="8"/>
  <c r="G27" i="8"/>
  <c r="G26" i="8"/>
  <c r="G17" i="8"/>
  <c r="L696" i="24" s="1"/>
  <c r="G15" i="8"/>
  <c r="L1920" i="24" s="1"/>
  <c r="G14" i="8"/>
  <c r="L814" i="24" s="1"/>
  <c r="G13" i="8"/>
  <c r="L302" i="24" s="1"/>
  <c r="G12" i="8"/>
  <c r="L360" i="24" s="1"/>
  <c r="G11" i="8"/>
  <c r="L1574" i="24" s="1"/>
  <c r="B11" i="8"/>
  <c r="B12" i="8" s="1"/>
  <c r="B13" i="8" s="1"/>
  <c r="B14" i="8" s="1"/>
  <c r="B15" i="8" s="1"/>
  <c r="B16" i="8" s="1"/>
  <c r="B17" i="8" s="1"/>
  <c r="B18" i="8" s="1"/>
  <c r="B19" i="8" s="1"/>
  <c r="B20" i="8" s="1"/>
  <c r="B21" i="8" s="1"/>
  <c r="B22" i="8" s="1"/>
  <c r="B23" i="8" s="1"/>
  <c r="B24" i="8" s="1"/>
  <c r="B25" i="8" s="1"/>
  <c r="B26" i="8" s="1"/>
  <c r="B27" i="8" s="1"/>
  <c r="B28" i="8" s="1"/>
  <c r="B29" i="8" s="1"/>
  <c r="G10" i="8"/>
  <c r="G29" i="7"/>
  <c r="G28" i="7"/>
  <c r="G27" i="7"/>
  <c r="G26" i="7"/>
  <c r="G25" i="7"/>
  <c r="G24" i="7"/>
  <c r="G23" i="7"/>
  <c r="G18" i="7"/>
  <c r="G17" i="7"/>
  <c r="G16" i="7"/>
  <c r="G15" i="7"/>
  <c r="G14" i="7"/>
  <c r="K14" i="26" s="1"/>
  <c r="K16" i="26" s="1"/>
  <c r="G13" i="7"/>
  <c r="G12" i="7"/>
  <c r="K1527" i="24" s="1"/>
  <c r="G11" i="7"/>
  <c r="K1967" i="24" s="1"/>
  <c r="B11" i="7"/>
  <c r="B12" i="7" s="1"/>
  <c r="B13" i="7" s="1"/>
  <c r="B14" i="7" s="1"/>
  <c r="B15" i="7" s="1"/>
  <c r="B16" i="7" s="1"/>
  <c r="B17" i="7" s="1"/>
  <c r="B18" i="7" s="1"/>
  <c r="B19" i="7" s="1"/>
  <c r="B20" i="7" s="1"/>
  <c r="B21" i="7" s="1"/>
  <c r="B22" i="7" s="1"/>
  <c r="B23" i="7" s="1"/>
  <c r="B24" i="7" s="1"/>
  <c r="B25" i="7" s="1"/>
  <c r="B26" i="7" s="1"/>
  <c r="B27" i="7" s="1"/>
  <c r="B28" i="7" s="1"/>
  <c r="B29" i="7" s="1"/>
  <c r="G10" i="7"/>
  <c r="D15" i="1"/>
  <c r="F14" i="5"/>
  <c r="G14" i="5" s="1"/>
  <c r="D40" i="2"/>
  <c r="D38" i="2"/>
  <c r="D39" i="2"/>
  <c r="D37" i="2"/>
  <c r="E45" i="2"/>
  <c r="G45" i="2" s="1"/>
  <c r="G46" i="2" s="1"/>
  <c r="M16" i="23"/>
  <c r="M15" i="23"/>
  <c r="M14" i="23"/>
  <c r="M13" i="23"/>
  <c r="M12" i="23"/>
  <c r="M11" i="23"/>
  <c r="M10" i="23"/>
  <c r="M32" i="7" l="1"/>
  <c r="M32" i="11"/>
  <c r="M34" i="11" s="1"/>
  <c r="M33" i="11"/>
  <c r="O14" i="26"/>
  <c r="S1978" i="24"/>
  <c r="T1978" i="24"/>
  <c r="M31" i="8"/>
  <c r="M34" i="8" s="1"/>
  <c r="M34" i="12"/>
  <c r="M32" i="9"/>
  <c r="M1929" i="24"/>
  <c r="K178" i="24"/>
  <c r="K180" i="24"/>
  <c r="K193" i="24"/>
  <c r="M1579" i="24"/>
  <c r="M31" i="9"/>
  <c r="I14" i="26"/>
  <c r="M33" i="5"/>
  <c r="N144" i="24"/>
  <c r="M31" i="3"/>
  <c r="M34" i="3" s="1"/>
  <c r="Q888" i="24"/>
  <c r="M31" i="19"/>
  <c r="M34" i="19" s="1"/>
  <c r="O16" i="26"/>
  <c r="Q1974" i="24"/>
  <c r="F10" i="26"/>
  <c r="O144" i="24"/>
  <c r="O1974" i="24"/>
  <c r="N1527" i="24"/>
  <c r="N1579" i="24"/>
  <c r="M696" i="24"/>
  <c r="L1579" i="24"/>
  <c r="L1978" i="24" s="1"/>
  <c r="L667" i="24"/>
  <c r="L15" i="20"/>
  <c r="L15" i="22"/>
  <c r="L15" i="13"/>
  <c r="L15" i="15"/>
  <c r="L15" i="16"/>
  <c r="L15" i="12"/>
  <c r="L15" i="11"/>
  <c r="L15" i="3"/>
  <c r="L15" i="9"/>
  <c r="L15" i="7"/>
  <c r="L15" i="6"/>
  <c r="L15" i="21"/>
  <c r="L15" i="10"/>
  <c r="L15" i="14"/>
  <c r="L15" i="17"/>
  <c r="L15" i="18"/>
  <c r="L15" i="19"/>
  <c r="L15" i="8"/>
  <c r="L11" i="20"/>
  <c r="L11" i="22"/>
  <c r="L11" i="13"/>
  <c r="L11" i="15"/>
  <c r="L11" i="16"/>
  <c r="L11" i="12"/>
  <c r="L11" i="11"/>
  <c r="L11" i="3"/>
  <c r="L11" i="9"/>
  <c r="L11" i="7"/>
  <c r="F22" i="7" s="1"/>
  <c r="G22" i="7" s="1"/>
  <c r="L11" i="6"/>
  <c r="L11" i="21"/>
  <c r="L11" i="10"/>
  <c r="L11" i="14"/>
  <c r="L11" i="17"/>
  <c r="L11" i="18"/>
  <c r="L11" i="19"/>
  <c r="L11" i="8"/>
  <c r="L13" i="20"/>
  <c r="L13" i="22"/>
  <c r="L13" i="13"/>
  <c r="L13" i="15"/>
  <c r="L13" i="16"/>
  <c r="L13" i="12"/>
  <c r="L13" i="11"/>
  <c r="L13" i="3"/>
  <c r="L13" i="9"/>
  <c r="L13" i="7"/>
  <c r="L13" i="6"/>
  <c r="L13" i="21"/>
  <c r="L13" i="10"/>
  <c r="L13" i="14"/>
  <c r="L13" i="17"/>
  <c r="L13" i="18"/>
  <c r="L13" i="19"/>
  <c r="L13" i="8"/>
  <c r="L10" i="20"/>
  <c r="L10" i="22"/>
  <c r="L10" i="13"/>
  <c r="L10" i="15"/>
  <c r="L10" i="16"/>
  <c r="L10" i="19"/>
  <c r="L10" i="12"/>
  <c r="L10" i="11"/>
  <c r="L10" i="3"/>
  <c r="L10" i="9"/>
  <c r="L10" i="7"/>
  <c r="L10" i="6"/>
  <c r="L10" i="21"/>
  <c r="L10" i="10"/>
  <c r="L10" i="14"/>
  <c r="L10" i="17"/>
  <c r="L10" i="18"/>
  <c r="L10" i="8"/>
  <c r="L12" i="20"/>
  <c r="L12" i="22"/>
  <c r="L12" i="13"/>
  <c r="L12" i="15"/>
  <c r="L12" i="16"/>
  <c r="L12" i="19"/>
  <c r="L12" i="12"/>
  <c r="F20" i="12" s="1"/>
  <c r="G20" i="12" s="1"/>
  <c r="G30" i="12" s="1"/>
  <c r="G31" i="12" s="1"/>
  <c r="G32" i="12" s="1"/>
  <c r="E2" i="12" s="1"/>
  <c r="F22" i="1" s="1"/>
  <c r="L12" i="11"/>
  <c r="L12" i="3"/>
  <c r="L12" i="9"/>
  <c r="L12" i="7"/>
  <c r="F20" i="7" s="1"/>
  <c r="G20" i="7" s="1"/>
  <c r="L12" i="6"/>
  <c r="L12" i="21"/>
  <c r="L12" i="10"/>
  <c r="L12" i="14"/>
  <c r="L12" i="17"/>
  <c r="L12" i="18"/>
  <c r="L12" i="8"/>
  <c r="L14" i="20"/>
  <c r="L14" i="22"/>
  <c r="L14" i="13"/>
  <c r="L14" i="15"/>
  <c r="L14" i="16"/>
  <c r="L14" i="19"/>
  <c r="L14" i="12"/>
  <c r="L14" i="11"/>
  <c r="L14" i="3"/>
  <c r="L14" i="9"/>
  <c r="L14" i="7"/>
  <c r="L14" i="6"/>
  <c r="L14" i="21"/>
  <c r="L14" i="10"/>
  <c r="L14" i="14"/>
  <c r="L14" i="17"/>
  <c r="L14" i="18"/>
  <c r="L14" i="8"/>
  <c r="L16" i="20"/>
  <c r="L16" i="22"/>
  <c r="L16" i="13"/>
  <c r="L16" i="15"/>
  <c r="L16" i="16"/>
  <c r="L16" i="19"/>
  <c r="L16" i="12"/>
  <c r="L16" i="11"/>
  <c r="L16" i="3"/>
  <c r="L16" i="9"/>
  <c r="L16" i="7"/>
  <c r="L16" i="6"/>
  <c r="L16" i="21"/>
  <c r="L16" i="10"/>
  <c r="L16" i="14"/>
  <c r="L16" i="17"/>
  <c r="L16" i="18"/>
  <c r="L16" i="8"/>
  <c r="L11" i="4"/>
  <c r="L11" i="2"/>
  <c r="F22" i="2" s="1"/>
  <c r="G22" i="2" s="1"/>
  <c r="L11" i="5"/>
  <c r="F22" i="5" s="1"/>
  <c r="G22" i="5" s="1"/>
  <c r="L13" i="4"/>
  <c r="L13" i="2"/>
  <c r="L13" i="5"/>
  <c r="L10" i="4"/>
  <c r="L10" i="5"/>
  <c r="L10" i="2"/>
  <c r="L12" i="4"/>
  <c r="L12" i="5"/>
  <c r="F20" i="5" s="1"/>
  <c r="G20" i="5" s="1"/>
  <c r="L12" i="2"/>
  <c r="F20" i="2" s="1"/>
  <c r="G20" i="2" s="1"/>
  <c r="L14" i="5"/>
  <c r="L14" i="4"/>
  <c r="L14" i="2"/>
  <c r="L16" i="5"/>
  <c r="L16" i="4"/>
  <c r="F25" i="4" s="1"/>
  <c r="G25" i="4" s="1"/>
  <c r="L16" i="2"/>
  <c r="L15" i="4"/>
  <c r="M32" i="4" s="1"/>
  <c r="M33" i="4" s="1"/>
  <c r="L15" i="2"/>
  <c r="L15" i="5"/>
  <c r="P13" i="26"/>
  <c r="P16" i="26" s="1"/>
  <c r="G30" i="11"/>
  <c r="G31" i="11" s="1"/>
  <c r="G32" i="11" s="1"/>
  <c r="E2" i="11" s="1"/>
  <c r="F21" i="1" s="1"/>
  <c r="G30" i="8"/>
  <c r="G31" i="8" s="1"/>
  <c r="G32" i="8" s="1"/>
  <c r="E2" i="8" s="1"/>
  <c r="F18" i="1" s="1"/>
  <c r="C15" i="1"/>
  <c r="E15" i="1"/>
  <c r="B29" i="19"/>
  <c r="B30" i="19" s="1"/>
  <c r="B31" i="19" s="1"/>
  <c r="B32" i="19" s="1"/>
  <c r="B33" i="19" s="1"/>
  <c r="B34" i="19" s="1"/>
  <c r="B35" i="19" s="1"/>
  <c r="B36" i="19" s="1"/>
  <c r="B37" i="19" s="1"/>
  <c r="B38" i="19" s="1"/>
  <c r="B39" i="19" s="1"/>
  <c r="G40" i="19"/>
  <c r="G41" i="19" s="1"/>
  <c r="G42" i="19" s="1"/>
  <c r="E2" i="19" s="1"/>
  <c r="F23" i="1" s="1"/>
  <c r="G30" i="3"/>
  <c r="G31" i="3" s="1"/>
  <c r="G32" i="3" s="1"/>
  <c r="E2" i="3" s="1"/>
  <c r="F20" i="1" s="1"/>
  <c r="G27" i="9"/>
  <c r="G28" i="9" s="1"/>
  <c r="G29" i="9" s="1"/>
  <c r="E2" i="9" s="1"/>
  <c r="F19" i="1" s="1"/>
  <c r="B11" i="23"/>
  <c r="B12" i="23" s="1"/>
  <c r="B13" i="23" s="1"/>
  <c r="B14" i="23" s="1"/>
  <c r="B15" i="23" s="1"/>
  <c r="B16" i="23" s="1"/>
  <c r="B17" i="23" s="1"/>
  <c r="B18" i="23" s="1"/>
  <c r="B19" i="23" s="1"/>
  <c r="B20" i="23" s="1"/>
  <c r="B21" i="23" s="1"/>
  <c r="B22" i="23" s="1"/>
  <c r="B23" i="23" s="1"/>
  <c r="B24" i="23" s="1"/>
  <c r="B25" i="23" s="1"/>
  <c r="B26" i="23" s="1"/>
  <c r="B27" i="23" s="1"/>
  <c r="B28" i="23" s="1"/>
  <c r="B29" i="23" s="1"/>
  <c r="D14" i="1"/>
  <c r="M1978" i="24" l="1"/>
  <c r="Q1978" i="24"/>
  <c r="O1978" i="24"/>
  <c r="K1978" i="24"/>
  <c r="M34" i="9"/>
  <c r="F21" i="7"/>
  <c r="G21" i="7" s="1"/>
  <c r="F19" i="7"/>
  <c r="G19" i="7" s="1"/>
  <c r="F14" i="26"/>
  <c r="I16" i="26"/>
  <c r="N1978" i="24"/>
  <c r="H38" i="2"/>
  <c r="F19" i="2"/>
  <c r="G19" i="2" s="1"/>
  <c r="F21" i="2"/>
  <c r="G21" i="2" s="1"/>
  <c r="F13" i="26"/>
  <c r="F21" i="5"/>
  <c r="G21" i="5" s="1"/>
  <c r="F19" i="5"/>
  <c r="G19" i="5" s="1"/>
  <c r="C14" i="1"/>
  <c r="E14" i="1"/>
  <c r="G11" i="2"/>
  <c r="G200" i="24"/>
  <c r="G10" i="5"/>
  <c r="G21" i="1"/>
  <c r="B11" i="2"/>
  <c r="H1610" i="24"/>
  <c r="H1615" i="24"/>
  <c r="H1616" i="24"/>
  <c r="H712" i="24"/>
  <c r="H639" i="24"/>
  <c r="H621" i="24"/>
  <c r="H671" i="24"/>
  <c r="H622" i="24"/>
  <c r="H1970" i="24"/>
  <c r="H1974" i="24"/>
  <c r="H929" i="24"/>
  <c r="G16" i="6"/>
  <c r="J108" i="24" s="1"/>
  <c r="J1970" i="24"/>
  <c r="J1615" i="24"/>
  <c r="J1616" i="24"/>
  <c r="G21" i="6"/>
  <c r="G10" i="6"/>
  <c r="D16" i="1"/>
  <c r="B14" i="1"/>
  <c r="B15" i="1" s="1"/>
  <c r="B16" i="1" s="1"/>
  <c r="B17" i="1" s="1"/>
  <c r="B18" i="1" s="1"/>
  <c r="B19" i="1" s="1"/>
  <c r="B20" i="1" s="1"/>
  <c r="B21" i="1" s="1"/>
  <c r="B22" i="1" s="1"/>
  <c r="B23" i="1" s="1"/>
  <c r="B24" i="1" s="1"/>
  <c r="B25" i="1" s="1"/>
  <c r="B26" i="1" s="1"/>
  <c r="B27" i="1" s="1"/>
  <c r="B28" i="1" s="1"/>
  <c r="B29" i="1" s="1"/>
  <c r="B30" i="1" s="1"/>
  <c r="B31" i="1" s="1"/>
  <c r="B32" i="1" s="1"/>
  <c r="B33" i="1" s="1"/>
  <c r="G19" i="1"/>
  <c r="B11" i="6"/>
  <c r="B12" i="6" s="1"/>
  <c r="B13" i="6" s="1"/>
  <c r="B14" i="6" s="1"/>
  <c r="B15" i="6" s="1"/>
  <c r="B16" i="6" s="1"/>
  <c r="B17" i="6" s="1"/>
  <c r="B18" i="6" s="1"/>
  <c r="B19" i="6" s="1"/>
  <c r="B20" i="6" s="1"/>
  <c r="B21" i="6" s="1"/>
  <c r="B22" i="6" s="1"/>
  <c r="B23" i="6" s="1"/>
  <c r="B24" i="6" s="1"/>
  <c r="B25" i="6" s="1"/>
  <c r="B26" i="6" s="1"/>
  <c r="B27" i="6" s="1"/>
  <c r="B28" i="6" s="1"/>
  <c r="B29" i="6" s="1"/>
  <c r="B30" i="6" s="1"/>
  <c r="B31" i="6" s="1"/>
  <c r="B32" i="6" s="1"/>
  <c r="B33" i="6" s="1"/>
  <c r="B34" i="6" s="1"/>
  <c r="B35" i="6" s="1"/>
  <c r="B36" i="6" s="1"/>
  <c r="B37" i="6" s="1"/>
  <c r="B38" i="6" s="1"/>
  <c r="B39" i="6" s="1"/>
  <c r="B11" i="5"/>
  <c r="B12" i="5" s="1"/>
  <c r="B13" i="5" s="1"/>
  <c r="B14" i="5" s="1"/>
  <c r="B15" i="5" s="1"/>
  <c r="B16" i="5" s="1"/>
  <c r="B17" i="5" s="1"/>
  <c r="B18" i="5" s="1"/>
  <c r="B19" i="5" s="1"/>
  <c r="B20" i="5" s="1"/>
  <c r="B21" i="5" s="1"/>
  <c r="B22" i="5" s="1"/>
  <c r="B23" i="5" s="1"/>
  <c r="B24" i="5" s="1"/>
  <c r="B25" i="5" s="1"/>
  <c r="B26" i="5" s="1"/>
  <c r="B27" i="5" s="1"/>
  <c r="B28" i="5" s="1"/>
  <c r="B29" i="5" s="1"/>
  <c r="B11" i="4"/>
  <c r="B12" i="4" s="1"/>
  <c r="B13" i="4" s="1"/>
  <c r="I1527" i="24"/>
  <c r="G25" i="5"/>
  <c r="G26" i="5"/>
  <c r="G27" i="5"/>
  <c r="G28" i="5"/>
  <c r="G29" i="5"/>
  <c r="F51" i="1"/>
  <c r="G23" i="1"/>
  <c r="G28" i="1"/>
  <c r="G26" i="1"/>
  <c r="G30" i="1"/>
  <c r="G27" i="1"/>
  <c r="G32" i="1"/>
  <c r="G25" i="1"/>
  <c r="G33" i="1"/>
  <c r="G29" i="1"/>
  <c r="G17" i="1"/>
  <c r="G24" i="1"/>
  <c r="G18" i="1"/>
  <c r="M32" i="2" l="1"/>
  <c r="M32" i="5"/>
  <c r="F16" i="26"/>
  <c r="G30" i="7"/>
  <c r="G31" i="7" s="1"/>
  <c r="G32" i="7" s="1"/>
  <c r="E2" i="7" s="1"/>
  <c r="M31" i="7"/>
  <c r="M34" i="7" s="1"/>
  <c r="J690" i="24"/>
  <c r="M31" i="6"/>
  <c r="M34" i="6" s="1"/>
  <c r="I1612" i="24"/>
  <c r="M31" i="5"/>
  <c r="G1967" i="24"/>
  <c r="M31" i="2"/>
  <c r="J438" i="24"/>
  <c r="J427" i="24"/>
  <c r="J623" i="24"/>
  <c r="J888" i="24"/>
  <c r="F1970" i="24"/>
  <c r="J652" i="24"/>
  <c r="J667" i="24"/>
  <c r="I193" i="24"/>
  <c r="G30" i="2"/>
  <c r="H39" i="2"/>
  <c r="H40" i="2"/>
  <c r="H41" i="2"/>
  <c r="H38" i="5"/>
  <c r="H37" i="5"/>
  <c r="H39" i="5"/>
  <c r="H1612" i="24"/>
  <c r="H1978" i="24" s="1"/>
  <c r="B14" i="4"/>
  <c r="B15" i="4" s="1"/>
  <c r="B16" i="4" s="1"/>
  <c r="B17" i="4" s="1"/>
  <c r="B18" i="4" s="1"/>
  <c r="B19" i="4" s="1"/>
  <c r="B20" i="4" s="1"/>
  <c r="B21" i="4" s="1"/>
  <c r="B22" i="4" s="1"/>
  <c r="B23" i="4" s="1"/>
  <c r="B24" i="4" s="1"/>
  <c r="B25" i="4" s="1"/>
  <c r="B26" i="4" s="1"/>
  <c r="B27" i="4" s="1"/>
  <c r="B28" i="4" s="1"/>
  <c r="G1967" i="27"/>
  <c r="F1967" i="27" s="1"/>
  <c r="G1527" i="24"/>
  <c r="F42" i="2"/>
  <c r="H37" i="2"/>
  <c r="G29" i="4"/>
  <c r="G30" i="4" s="1"/>
  <c r="G31" i="4" s="1"/>
  <c r="E2" i="4" s="1"/>
  <c r="C16" i="1"/>
  <c r="E16" i="1"/>
  <c r="G40" i="6"/>
  <c r="G41" i="6" s="1"/>
  <c r="G42" i="6" s="1"/>
  <c r="E2" i="6" s="1"/>
  <c r="B12" i="2"/>
  <c r="B13" i="2" s="1"/>
  <c r="B14" i="2" s="1"/>
  <c r="B15" i="2" s="1"/>
  <c r="B16" i="2" s="1"/>
  <c r="B17" i="2" s="1"/>
  <c r="B18" i="2" s="1"/>
  <c r="B19" i="2" s="1"/>
  <c r="B20" i="2" s="1"/>
  <c r="B21" i="2" s="1"/>
  <c r="B22" i="2" s="1"/>
  <c r="B23" i="2" s="1"/>
  <c r="B24" i="2" s="1"/>
  <c r="B25" i="2" s="1"/>
  <c r="B26" i="2" s="1"/>
  <c r="B27" i="2" s="1"/>
  <c r="B28" i="2" s="1"/>
  <c r="B29" i="2" s="1"/>
  <c r="G30" i="23"/>
  <c r="G31" i="23" s="1"/>
  <c r="G32" i="23" s="1"/>
  <c r="E2" i="23" s="1"/>
  <c r="G20" i="1"/>
  <c r="G31" i="1"/>
  <c r="M33" i="2" l="1"/>
  <c r="M34" i="5"/>
  <c r="E2" i="26"/>
  <c r="I1967" i="24"/>
  <c r="I1978" i="24" s="1"/>
  <c r="J1978" i="24"/>
  <c r="G30" i="5"/>
  <c r="G32" i="5" s="1"/>
  <c r="E2" i="5" s="1"/>
  <c r="H41" i="5"/>
  <c r="H42" i="2"/>
  <c r="F1979" i="27"/>
  <c r="G1979" i="27"/>
  <c r="G1978" i="24"/>
  <c r="F14" i="1"/>
  <c r="G14" i="1" s="1"/>
  <c r="G22" i="1"/>
  <c r="F16" i="1" l="1"/>
  <c r="G16" i="1" s="1"/>
  <c r="F15" i="1"/>
  <c r="G15" i="1" s="1"/>
  <c r="G31" i="2"/>
  <c r="G32" i="2" s="1"/>
  <c r="E2" i="2" s="1"/>
  <c r="F13" i="1" l="1"/>
  <c r="G13" i="1" s="1"/>
  <c r="G34" i="1" s="1"/>
  <c r="G35" i="1" l="1"/>
  <c r="G36" i="1" s="1"/>
  <c r="I36" i="1" s="1"/>
  <c r="F44" i="1"/>
  <c r="F41" i="1" l="1"/>
  <c r="F45" i="1" s="1"/>
  <c r="F46" i="1" l="1"/>
  <c r="G46" i="1"/>
  <c r="F50" i="1" s="1"/>
  <c r="F52" i="1" s="1"/>
  <c r="G54" i="1" s="1"/>
  <c r="G55" i="1" s="1"/>
  <c r="F11" i="24"/>
  <c r="F19" i="24"/>
  <c r="F27" i="24"/>
  <c r="F35" i="24"/>
  <c r="F43" i="24"/>
  <c r="F51" i="24"/>
  <c r="F59" i="24"/>
  <c r="F67" i="24"/>
  <c r="F75" i="24"/>
  <c r="F83" i="24"/>
  <c r="F91" i="24"/>
  <c r="F99" i="24"/>
  <c r="F107" i="24"/>
  <c r="F115" i="24"/>
  <c r="F123" i="24"/>
  <c r="F131" i="24"/>
  <c r="F139" i="24"/>
  <c r="F147" i="24"/>
  <c r="F155" i="24"/>
  <c r="F163" i="24"/>
  <c r="F171" i="24"/>
  <c r="F179" i="24"/>
  <c r="F187" i="24"/>
  <c r="F195" i="24"/>
  <c r="F203" i="24"/>
  <c r="F211" i="24"/>
  <c r="F219" i="24"/>
  <c r="F227" i="24"/>
  <c r="F235" i="24"/>
  <c r="F243" i="24"/>
  <c r="F251" i="24"/>
  <c r="F259" i="24"/>
  <c r="F267" i="24"/>
  <c r="F275" i="24"/>
  <c r="F283" i="24"/>
  <c r="F291" i="24"/>
  <c r="F299" i="24"/>
  <c r="F309" i="24"/>
  <c r="F317" i="24"/>
  <c r="F325" i="24"/>
  <c r="F333" i="24"/>
  <c r="F341" i="24"/>
  <c r="F349" i="24"/>
  <c r="F357" i="24"/>
  <c r="F365" i="24"/>
  <c r="F373" i="24"/>
  <c r="F381" i="24"/>
  <c r="F389" i="24"/>
  <c r="F397" i="24"/>
  <c r="F405" i="24"/>
  <c r="F413" i="24"/>
  <c r="F421" i="24"/>
  <c r="F429" i="24"/>
  <c r="F437" i="24"/>
  <c r="F445" i="24"/>
  <c r="F453" i="24"/>
  <c r="F461" i="24"/>
  <c r="F469" i="24"/>
  <c r="F477" i="24"/>
  <c r="F485" i="24"/>
  <c r="F493" i="24"/>
  <c r="F501" i="24"/>
  <c r="F509" i="24"/>
  <c r="F517" i="24"/>
  <c r="F525" i="24"/>
  <c r="F533" i="24"/>
  <c r="F541" i="24"/>
  <c r="F549" i="24"/>
  <c r="F557" i="24"/>
  <c r="F565" i="24"/>
  <c r="F573" i="24"/>
  <c r="F581" i="24"/>
  <c r="F589" i="24"/>
  <c r="F597" i="24"/>
  <c r="F605" i="24"/>
  <c r="F613" i="24"/>
  <c r="F623" i="24"/>
  <c r="F631" i="24"/>
  <c r="F641" i="24"/>
  <c r="F649" i="24"/>
  <c r="F657" i="24"/>
  <c r="F665" i="24"/>
  <c r="F675" i="24"/>
  <c r="F683" i="24"/>
  <c r="F691" i="24"/>
  <c r="F699" i="24"/>
  <c r="F707" i="24"/>
  <c r="F715" i="24"/>
  <c r="F723" i="24"/>
  <c r="F731" i="24"/>
  <c r="F739" i="24"/>
  <c r="F747" i="24"/>
  <c r="F755" i="24"/>
  <c r="F763" i="24"/>
  <c r="F771" i="24"/>
  <c r="F779" i="24"/>
  <c r="F787" i="24"/>
  <c r="F795" i="24"/>
  <c r="F803" i="24"/>
  <c r="F811" i="24"/>
  <c r="F819" i="24"/>
  <c r="F827" i="24"/>
  <c r="F835" i="24"/>
  <c r="F843" i="24"/>
  <c r="F851" i="24"/>
  <c r="F859" i="24"/>
  <c r="F867" i="24"/>
  <c r="F875" i="24"/>
  <c r="F883" i="24"/>
  <c r="F891" i="24"/>
  <c r="F899" i="24"/>
  <c r="F907" i="24"/>
  <c r="F915" i="24"/>
  <c r="F923" i="24"/>
  <c r="F933" i="24"/>
  <c r="F941" i="24"/>
  <c r="F949" i="24"/>
  <c r="F957" i="24"/>
  <c r="F965" i="24"/>
  <c r="F973" i="24"/>
  <c r="F981" i="24"/>
  <c r="F989" i="24"/>
  <c r="F997" i="24"/>
  <c r="F1005" i="24"/>
  <c r="F1013" i="24"/>
  <c r="F1021" i="24"/>
  <c r="F1029" i="24"/>
  <c r="F1037" i="24"/>
  <c r="F17" i="24"/>
  <c r="F25" i="24"/>
  <c r="F33" i="24"/>
  <c r="F41" i="24"/>
  <c r="F49" i="24"/>
  <c r="F57" i="24"/>
  <c r="F65" i="24"/>
  <c r="F81" i="24"/>
  <c r="F97" i="24"/>
  <c r="F113" i="24"/>
  <c r="F129" i="24"/>
  <c r="F145" i="24"/>
  <c r="F161" i="24"/>
  <c r="F177" i="24"/>
  <c r="F193" i="24"/>
  <c r="F209" i="24"/>
  <c r="F225" i="24"/>
  <c r="F241" i="24"/>
  <c r="F257" i="24"/>
  <c r="F273" i="24"/>
  <c r="F289" i="24"/>
  <c r="F307" i="24"/>
  <c r="F323" i="24"/>
  <c r="F339" i="24"/>
  <c r="F355" i="24"/>
  <c r="F371" i="24"/>
  <c r="F387" i="24"/>
  <c r="F403" i="24"/>
  <c r="F419" i="24"/>
  <c r="F435" i="24"/>
  <c r="F451" i="24"/>
  <c r="F467" i="24"/>
  <c r="F483" i="24"/>
  <c r="F499" i="24"/>
  <c r="F515" i="24"/>
  <c r="F531" i="24"/>
  <c r="F547" i="24"/>
  <c r="F563" i="24"/>
  <c r="F579" i="24"/>
  <c r="F595" i="24"/>
  <c r="F611" i="24"/>
  <c r="F629" i="24"/>
  <c r="F647" i="24"/>
  <c r="F663" i="24"/>
  <c r="F681" i="24"/>
  <c r="F697" i="24"/>
  <c r="F713" i="24"/>
  <c r="F729" i="24"/>
  <c r="F745" i="24"/>
  <c r="F761" i="24"/>
  <c r="F777" i="24"/>
  <c r="F793" i="24"/>
  <c r="F809" i="24"/>
  <c r="F825" i="24"/>
  <c r="F841" i="24"/>
  <c r="F857" i="24"/>
  <c r="F873" i="24"/>
  <c r="F889" i="24"/>
  <c r="F905" i="24"/>
  <c r="F921" i="24"/>
  <c r="F939" i="24"/>
  <c r="F955" i="24"/>
  <c r="F971" i="24"/>
  <c r="F987" i="24"/>
  <c r="F1003" i="24"/>
  <c r="F1019" i="24"/>
  <c r="F1035" i="24"/>
  <c r="F1045" i="24"/>
  <c r="F1053" i="24"/>
  <c r="F1061" i="24"/>
  <c r="F1069" i="24"/>
  <c r="F1077" i="24"/>
  <c r="F1085" i="24"/>
  <c r="F1093" i="24"/>
  <c r="F1101" i="24"/>
  <c r="F1109" i="24"/>
  <c r="F1117" i="24"/>
  <c r="F1125" i="24"/>
  <c r="F1133" i="24"/>
  <c r="F1141" i="24"/>
  <c r="F1149" i="24"/>
  <c r="F1157" i="24"/>
  <c r="F1165" i="24"/>
  <c r="F1173" i="24"/>
  <c r="F1181" i="24"/>
  <c r="F1189" i="24"/>
  <c r="F1197" i="24"/>
  <c r="F1205" i="24"/>
  <c r="F1213" i="24"/>
  <c r="F1221" i="24"/>
  <c r="F1229" i="24"/>
  <c r="F1237" i="24"/>
  <c r="F1245" i="24"/>
  <c r="F1253" i="24"/>
  <c r="F1261" i="24"/>
  <c r="F1269" i="24"/>
  <c r="F1277" i="24"/>
  <c r="F1285" i="24"/>
  <c r="F1293" i="24"/>
  <c r="F1301" i="24"/>
  <c r="F1309" i="24"/>
  <c r="F1317" i="24"/>
  <c r="F1325" i="24"/>
  <c r="F1333" i="24"/>
  <c r="F1341" i="24"/>
  <c r="F1349" i="24"/>
  <c r="F1357" i="24"/>
  <c r="F1365" i="24"/>
  <c r="F1373" i="24"/>
  <c r="F12" i="24"/>
  <c r="F20" i="24"/>
  <c r="F28" i="24"/>
  <c r="F36" i="24"/>
  <c r="F44" i="24"/>
  <c r="F52" i="24"/>
  <c r="F60" i="24"/>
  <c r="F68" i="24"/>
  <c r="F76" i="24"/>
  <c r="F84" i="24"/>
  <c r="F92" i="24"/>
  <c r="F100" i="24"/>
  <c r="F108" i="24"/>
  <c r="F116" i="24"/>
  <c r="F124" i="24"/>
  <c r="F132" i="24"/>
  <c r="F140" i="24"/>
  <c r="F148" i="24"/>
  <c r="F156" i="24"/>
  <c r="F15" i="24"/>
  <c r="F23" i="24"/>
  <c r="F31" i="24"/>
  <c r="F39" i="24"/>
  <c r="F47" i="24"/>
  <c r="F55" i="24"/>
  <c r="F63" i="24"/>
  <c r="F71" i="24"/>
  <c r="F79" i="24"/>
  <c r="F87" i="24"/>
  <c r="F95" i="24"/>
  <c r="F103" i="24"/>
  <c r="F111" i="24"/>
  <c r="F119" i="24"/>
  <c r="F127" i="24"/>
  <c r="F135" i="24"/>
  <c r="F143" i="24"/>
  <c r="F151" i="24"/>
  <c r="F159" i="24"/>
  <c r="F167" i="24"/>
  <c r="F175" i="24"/>
  <c r="F183" i="24"/>
  <c r="F191" i="24"/>
  <c r="F199" i="24"/>
  <c r="F207" i="24"/>
  <c r="F215" i="24"/>
  <c r="F223" i="24"/>
  <c r="F231" i="24"/>
  <c r="F239" i="24"/>
  <c r="F247" i="24"/>
  <c r="F255" i="24"/>
  <c r="F263" i="24"/>
  <c r="F271" i="24"/>
  <c r="F279" i="24"/>
  <c r="F287" i="24"/>
  <c r="F295" i="24"/>
  <c r="F305" i="24"/>
  <c r="F313" i="24"/>
  <c r="F321" i="24"/>
  <c r="F329" i="24"/>
  <c r="F337" i="24"/>
  <c r="F345" i="24"/>
  <c r="F353" i="24"/>
  <c r="F361" i="24"/>
  <c r="F369" i="24"/>
  <c r="F377" i="24"/>
  <c r="F385" i="24"/>
  <c r="F393" i="24"/>
  <c r="F401" i="24"/>
  <c r="F409" i="24"/>
  <c r="F417" i="24"/>
  <c r="F425" i="24"/>
  <c r="F433" i="24"/>
  <c r="F441" i="24"/>
  <c r="F449" i="24"/>
  <c r="F457" i="24"/>
  <c r="F465" i="24"/>
  <c r="F473" i="24"/>
  <c r="F481" i="24"/>
  <c r="F489" i="24"/>
  <c r="F497" i="24"/>
  <c r="F505" i="24"/>
  <c r="F513" i="24"/>
  <c r="F521" i="24"/>
  <c r="F529" i="24"/>
  <c r="F537" i="24"/>
  <c r="F545" i="24"/>
  <c r="F553" i="24"/>
  <c r="F561" i="24"/>
  <c r="F569" i="24"/>
  <c r="F577" i="24"/>
  <c r="F585" i="24"/>
  <c r="F593" i="24"/>
  <c r="F601" i="24"/>
  <c r="F609" i="24"/>
  <c r="F617" i="24"/>
  <c r="F627" i="24"/>
  <c r="F635" i="24"/>
  <c r="F645" i="24"/>
  <c r="F653" i="24"/>
  <c r="F661" i="24"/>
  <c r="F669" i="24"/>
  <c r="F679" i="24"/>
  <c r="F687" i="24"/>
  <c r="F695" i="24"/>
  <c r="F703" i="24"/>
  <c r="F711" i="24"/>
  <c r="F719" i="24"/>
  <c r="F727" i="24"/>
  <c r="F735" i="24"/>
  <c r="F743" i="24"/>
  <c r="F751" i="24"/>
  <c r="F759" i="24"/>
  <c r="F767" i="24"/>
  <c r="F775" i="24"/>
  <c r="F783" i="24"/>
  <c r="F791" i="24"/>
  <c r="F799" i="24"/>
  <c r="F807" i="24"/>
  <c r="F815" i="24"/>
  <c r="F823" i="24"/>
  <c r="F831" i="24"/>
  <c r="F839" i="24"/>
  <c r="F847" i="24"/>
  <c r="F855" i="24"/>
  <c r="F863" i="24"/>
  <c r="F871" i="24"/>
  <c r="F879" i="24"/>
  <c r="F887" i="24"/>
  <c r="F895" i="24"/>
  <c r="F903" i="24"/>
  <c r="F911" i="24"/>
  <c r="F919" i="24"/>
  <c r="F927" i="24"/>
  <c r="F937" i="24"/>
  <c r="F945" i="24"/>
  <c r="F953" i="24"/>
  <c r="F961" i="24"/>
  <c r="F969" i="24"/>
  <c r="F977" i="24"/>
  <c r="F985" i="24"/>
  <c r="F993" i="24"/>
  <c r="F1001" i="24"/>
  <c r="F1009" i="24"/>
  <c r="F1017" i="24"/>
  <c r="F1025" i="24"/>
  <c r="F1033" i="24"/>
  <c r="F13" i="24"/>
  <c r="F21" i="24"/>
  <c r="F29" i="24"/>
  <c r="F37" i="24"/>
  <c r="F45" i="24"/>
  <c r="F53" i="24"/>
  <c r="F61" i="24"/>
  <c r="F73" i="24"/>
  <c r="F89" i="24"/>
  <c r="F105" i="24"/>
  <c r="F121" i="24"/>
  <c r="F137" i="24"/>
  <c r="F153" i="24"/>
  <c r="F169" i="24"/>
  <c r="F185" i="24"/>
  <c r="F201" i="24"/>
  <c r="F217" i="24"/>
  <c r="F233" i="24"/>
  <c r="F249" i="24"/>
  <c r="F265" i="24"/>
  <c r="F281" i="24"/>
  <c r="F297" i="24"/>
  <c r="F315" i="24"/>
  <c r="F331" i="24"/>
  <c r="F347" i="24"/>
  <c r="F363" i="24"/>
  <c r="F379" i="24"/>
  <c r="F395" i="24"/>
  <c r="F411" i="24"/>
  <c r="F427" i="24"/>
  <c r="F443" i="24"/>
  <c r="F459" i="24"/>
  <c r="F475" i="24"/>
  <c r="F491" i="24"/>
  <c r="F507" i="24"/>
  <c r="F523" i="24"/>
  <c r="F539" i="24"/>
  <c r="F555" i="24"/>
  <c r="F571" i="24"/>
  <c r="F587" i="24"/>
  <c r="F603" i="24"/>
  <c r="F619" i="24"/>
  <c r="F637" i="24"/>
  <c r="F655" i="24"/>
  <c r="F673" i="24"/>
  <c r="F689" i="24"/>
  <c r="F705" i="24"/>
  <c r="F721" i="24"/>
  <c r="F737" i="24"/>
  <c r="F753" i="24"/>
  <c r="F769" i="24"/>
  <c r="F785" i="24"/>
  <c r="F801" i="24"/>
  <c r="F817" i="24"/>
  <c r="F833" i="24"/>
  <c r="F849" i="24"/>
  <c r="F865" i="24"/>
  <c r="F881" i="24"/>
  <c r="F897" i="24"/>
  <c r="F913" i="24"/>
  <c r="F931" i="24"/>
  <c r="F947" i="24"/>
  <c r="F963" i="24"/>
  <c r="F979" i="24"/>
  <c r="F995" i="24"/>
  <c r="F1011" i="24"/>
  <c r="F1027" i="24"/>
  <c r="F1041" i="24"/>
  <c r="F1049" i="24"/>
  <c r="F1057" i="24"/>
  <c r="F1065" i="24"/>
  <c r="F1073" i="24"/>
  <c r="F1081" i="24"/>
  <c r="F1089" i="24"/>
  <c r="F1097" i="24"/>
  <c r="F1105" i="24"/>
  <c r="F1113" i="24"/>
  <c r="F1121" i="24"/>
  <c r="F1129" i="24"/>
  <c r="F1137" i="24"/>
  <c r="F1145" i="24"/>
  <c r="F1153" i="24"/>
  <c r="F1161" i="24"/>
  <c r="F1169" i="24"/>
  <c r="F1177" i="24"/>
  <c r="F1185" i="24"/>
  <c r="F1193" i="24"/>
  <c r="F1201" i="24"/>
  <c r="F1209" i="24"/>
  <c r="F1217" i="24"/>
  <c r="F1225" i="24"/>
  <c r="F1233" i="24"/>
  <c r="F1241" i="24"/>
  <c r="F1249" i="24"/>
  <c r="F1257" i="24"/>
  <c r="F1265" i="24"/>
  <c r="F1273" i="24"/>
  <c r="F1281" i="24"/>
  <c r="F1289" i="24"/>
  <c r="F1297" i="24"/>
  <c r="F1305" i="24"/>
  <c r="F1313" i="24"/>
  <c r="F1321" i="24"/>
  <c r="F1329" i="24"/>
  <c r="F1337" i="24"/>
  <c r="F1345" i="24"/>
  <c r="F1353" i="24"/>
  <c r="F1361" i="24"/>
  <c r="F1369" i="24"/>
  <c r="F1377" i="24"/>
  <c r="F16" i="24"/>
  <c r="F24" i="24"/>
  <c r="F32" i="24"/>
  <c r="F40" i="24"/>
  <c r="F48" i="24"/>
  <c r="F56" i="24"/>
  <c r="F64" i="24"/>
  <c r="F72" i="24"/>
  <c r="F80" i="24"/>
  <c r="F88" i="24"/>
  <c r="F96" i="24"/>
  <c r="F104" i="24"/>
  <c r="F112" i="24"/>
  <c r="F120" i="24"/>
  <c r="F128" i="24"/>
  <c r="F136" i="24"/>
  <c r="F144" i="24"/>
  <c r="F152" i="24"/>
  <c r="F164" i="24"/>
  <c r="F172" i="24"/>
  <c r="F180" i="24"/>
  <c r="F188" i="24"/>
  <c r="F196" i="24"/>
  <c r="F206" i="24"/>
  <c r="F214" i="24"/>
  <c r="F222" i="24"/>
  <c r="F230" i="24"/>
  <c r="F238" i="24"/>
  <c r="F246" i="24"/>
  <c r="F254" i="24"/>
  <c r="F262" i="24"/>
  <c r="F270" i="24"/>
  <c r="F278" i="24"/>
  <c r="F286" i="24"/>
  <c r="F294" i="24"/>
  <c r="F304" i="24"/>
  <c r="F312" i="24"/>
  <c r="F320" i="24"/>
  <c r="F328" i="24"/>
  <c r="F336" i="24"/>
  <c r="F344" i="24"/>
  <c r="F352" i="24"/>
  <c r="F362" i="24"/>
  <c r="F370" i="24"/>
  <c r="F378" i="24"/>
  <c r="F386" i="24"/>
  <c r="F394" i="24"/>
  <c r="F402" i="24"/>
  <c r="F410" i="24"/>
  <c r="F418" i="24"/>
  <c r="F426" i="24"/>
  <c r="F434" i="24"/>
  <c r="F442" i="24"/>
  <c r="F450" i="24"/>
  <c r="F458" i="24"/>
  <c r="F466" i="24"/>
  <c r="F474" i="24"/>
  <c r="F482" i="24"/>
  <c r="F490" i="24"/>
  <c r="F498" i="24"/>
  <c r="F506" i="24"/>
  <c r="F514" i="24"/>
  <c r="F522" i="24"/>
  <c r="F530" i="24"/>
  <c r="F538" i="24"/>
  <c r="F546" i="24"/>
  <c r="F554" i="24"/>
  <c r="F562" i="24"/>
  <c r="F570" i="24"/>
  <c r="F578" i="24"/>
  <c r="F586" i="24"/>
  <c r="F594" i="24"/>
  <c r="F602" i="24"/>
  <c r="F610" i="24"/>
  <c r="F618" i="24"/>
  <c r="F628" i="24"/>
  <c r="F636" i="24"/>
  <c r="F644" i="24"/>
  <c r="F652" i="24"/>
  <c r="F660" i="24"/>
  <c r="F668" i="24"/>
  <c r="F676" i="24"/>
  <c r="F684" i="24"/>
  <c r="F692" i="24"/>
  <c r="F702" i="24"/>
  <c r="F710" i="24"/>
  <c r="F720" i="24"/>
  <c r="F728" i="24"/>
  <c r="F736" i="24"/>
  <c r="F744" i="24"/>
  <c r="F752" i="24"/>
  <c r="F760" i="24"/>
  <c r="F768" i="24"/>
  <c r="F776" i="24"/>
  <c r="F784" i="24"/>
  <c r="F792" i="24"/>
  <c r="F800" i="24"/>
  <c r="F808" i="24"/>
  <c r="F818" i="24"/>
  <c r="F826" i="24"/>
  <c r="F834" i="24"/>
  <c r="F842" i="24"/>
  <c r="F850" i="24"/>
  <c r="F858" i="24"/>
  <c r="F866" i="24"/>
  <c r="F874" i="24"/>
  <c r="F882" i="24"/>
  <c r="F890" i="24"/>
  <c r="F898" i="24"/>
  <c r="F906" i="24"/>
  <c r="F914" i="24"/>
  <c r="F922" i="24"/>
  <c r="F930" i="24"/>
  <c r="F938" i="24"/>
  <c r="F946" i="24"/>
  <c r="F954" i="24"/>
  <c r="F962" i="24"/>
  <c r="F970" i="24"/>
  <c r="F978" i="24"/>
  <c r="F986" i="24"/>
  <c r="F994" i="24"/>
  <c r="F1002" i="24"/>
  <c r="F1010" i="24"/>
  <c r="F1018" i="24"/>
  <c r="F1026" i="24"/>
  <c r="F1034" i="24"/>
  <c r="F1042" i="24"/>
  <c r="F1050" i="24"/>
  <c r="F1058" i="24"/>
  <c r="F1066" i="24"/>
  <c r="F1074" i="24"/>
  <c r="F1082" i="24"/>
  <c r="F1090" i="24"/>
  <c r="F1098" i="24"/>
  <c r="F1106" i="24"/>
  <c r="F1114" i="24"/>
  <c r="F1122" i="24"/>
  <c r="F1130" i="24"/>
  <c r="F1138" i="24"/>
  <c r="F1146" i="24"/>
  <c r="F1154" i="24"/>
  <c r="F1162" i="24"/>
  <c r="F1170" i="24"/>
  <c r="F1178" i="24"/>
  <c r="F1186" i="24"/>
  <c r="F1194" i="24"/>
  <c r="F1202" i="24"/>
  <c r="F1210" i="24"/>
  <c r="F1218" i="24"/>
  <c r="F1226" i="24"/>
  <c r="F1234" i="24"/>
  <c r="F1242" i="24"/>
  <c r="F1250" i="24"/>
  <c r="F77" i="24"/>
  <c r="F93" i="24"/>
  <c r="F109" i="24"/>
  <c r="F125" i="24"/>
  <c r="F141" i="24"/>
  <c r="F157" i="24"/>
  <c r="F173" i="24"/>
  <c r="F189" i="24"/>
  <c r="F205" i="24"/>
  <c r="F221" i="24"/>
  <c r="F237" i="24"/>
  <c r="F253" i="24"/>
  <c r="F269" i="24"/>
  <c r="F285" i="24"/>
  <c r="F303" i="24"/>
  <c r="F319" i="24"/>
  <c r="F335" i="24"/>
  <c r="F351" i="24"/>
  <c r="F367" i="24"/>
  <c r="F383" i="24"/>
  <c r="F399" i="24"/>
  <c r="F415" i="24"/>
  <c r="F431" i="24"/>
  <c r="F447" i="24"/>
  <c r="F463" i="24"/>
  <c r="F479" i="24"/>
  <c r="F495" i="24"/>
  <c r="F511" i="24"/>
  <c r="F527" i="24"/>
  <c r="F543" i="24"/>
  <c r="F559" i="24"/>
  <c r="F575" i="24"/>
  <c r="F591" i="24"/>
  <c r="F607" i="24"/>
  <c r="F625" i="24"/>
  <c r="F643" i="24"/>
  <c r="F659" i="24"/>
  <c r="F677" i="24"/>
  <c r="F693" i="24"/>
  <c r="F709" i="24"/>
  <c r="F725" i="24"/>
  <c r="F741" i="24"/>
  <c r="F757" i="24"/>
  <c r="F773" i="24"/>
  <c r="F789" i="24"/>
  <c r="F805" i="24"/>
  <c r="F821" i="24"/>
  <c r="F837" i="24"/>
  <c r="F853" i="24"/>
  <c r="F869" i="24"/>
  <c r="F885" i="24"/>
  <c r="F901" i="24"/>
  <c r="F917" i="24"/>
  <c r="F935" i="24"/>
  <c r="F951" i="24"/>
  <c r="F967" i="24"/>
  <c r="F983" i="24"/>
  <c r="F999" i="24"/>
  <c r="F1015" i="24"/>
  <c r="F1031" i="24"/>
  <c r="F1043" i="24"/>
  <c r="F1051" i="24"/>
  <c r="F1059" i="24"/>
  <c r="F1067" i="24"/>
  <c r="F1075" i="24"/>
  <c r="F1083" i="24"/>
  <c r="F1091" i="24"/>
  <c r="F1099" i="24"/>
  <c r="F1107" i="24"/>
  <c r="F1115" i="24"/>
  <c r="F1123" i="24"/>
  <c r="F1131" i="24"/>
  <c r="F1139" i="24"/>
  <c r="F1147" i="24"/>
  <c r="F1155" i="24"/>
  <c r="F1163" i="24"/>
  <c r="F1171" i="24"/>
  <c r="F1179" i="24"/>
  <c r="F1187" i="24"/>
  <c r="F1195" i="24"/>
  <c r="F1203" i="24"/>
  <c r="F1211" i="24"/>
  <c r="F1219" i="24"/>
  <c r="F1227" i="24"/>
  <c r="F1235" i="24"/>
  <c r="F1243" i="24"/>
  <c r="F1251" i="24"/>
  <c r="F1267" i="24"/>
  <c r="F1283" i="24"/>
  <c r="F1299" i="24"/>
  <c r="F1315" i="24"/>
  <c r="F1331" i="24"/>
  <c r="F1347" i="24"/>
  <c r="F1363" i="24"/>
  <c r="F1379" i="24"/>
  <c r="F26" i="24"/>
  <c r="F42" i="24"/>
  <c r="F58" i="24"/>
  <c r="F74" i="24"/>
  <c r="F90" i="24"/>
  <c r="F106" i="24"/>
  <c r="F122" i="24"/>
  <c r="F138" i="24"/>
  <c r="F154" i="24"/>
  <c r="F170" i="24"/>
  <c r="F186" i="24"/>
  <c r="F204" i="24"/>
  <c r="F220" i="24"/>
  <c r="F236" i="24"/>
  <c r="F252" i="24"/>
  <c r="F268" i="24"/>
  <c r="F284" i="24"/>
  <c r="F300" i="24"/>
  <c r="F318" i="24"/>
  <c r="F334" i="24"/>
  <c r="F350" i="24"/>
  <c r="F368" i="24"/>
  <c r="F384" i="24"/>
  <c r="F400" i="24"/>
  <c r="F416" i="24"/>
  <c r="F432" i="24"/>
  <c r="F448" i="24"/>
  <c r="F464" i="24"/>
  <c r="F480" i="24"/>
  <c r="F496" i="24"/>
  <c r="F512" i="24"/>
  <c r="F528" i="24"/>
  <c r="F544" i="24"/>
  <c r="F560" i="24"/>
  <c r="F576" i="24"/>
  <c r="F592" i="24"/>
  <c r="F608" i="24"/>
  <c r="F626" i="24"/>
  <c r="F642" i="24"/>
  <c r="F658" i="24"/>
  <c r="F674" i="24"/>
  <c r="F690" i="24"/>
  <c r="F708" i="24"/>
  <c r="F726" i="24"/>
  <c r="F742" i="24"/>
  <c r="F758" i="24"/>
  <c r="F774" i="24"/>
  <c r="F790" i="24"/>
  <c r="F806" i="24"/>
  <c r="F824" i="24"/>
  <c r="F840" i="24"/>
  <c r="F856" i="24"/>
  <c r="F872" i="24"/>
  <c r="F888" i="24"/>
  <c r="F904" i="24"/>
  <c r="F920" i="24"/>
  <c r="F936" i="24"/>
  <c r="F952" i="24"/>
  <c r="F968" i="24"/>
  <c r="F984" i="24"/>
  <c r="F1000" i="24"/>
  <c r="F1016" i="24"/>
  <c r="F1032" i="24"/>
  <c r="F1048" i="24"/>
  <c r="F1064" i="24"/>
  <c r="F1080" i="24"/>
  <c r="F1096" i="24"/>
  <c r="F1112" i="24"/>
  <c r="F1128" i="24"/>
  <c r="F1144" i="24"/>
  <c r="F1160" i="24"/>
  <c r="F1176" i="24"/>
  <c r="F1192" i="24"/>
  <c r="F1208" i="24"/>
  <c r="F1224" i="24"/>
  <c r="F1240" i="24"/>
  <c r="F1254" i="24"/>
  <c r="F1262" i="24"/>
  <c r="F1270" i="24"/>
  <c r="F1278" i="24"/>
  <c r="F1286" i="24"/>
  <c r="F1294" i="24"/>
  <c r="F1302" i="24"/>
  <c r="F1310" i="24"/>
  <c r="F1318" i="24"/>
  <c r="F1326" i="24"/>
  <c r="F1334" i="24"/>
  <c r="F1342" i="24"/>
  <c r="F1350" i="24"/>
  <c r="F1358" i="24"/>
  <c r="F1366" i="24"/>
  <c r="F1374" i="24"/>
  <c r="F1382" i="24"/>
  <c r="F1390" i="24"/>
  <c r="F1398" i="24"/>
  <c r="F1406" i="24"/>
  <c r="F1414" i="24"/>
  <c r="F1422" i="24"/>
  <c r="F1430" i="24"/>
  <c r="F1438" i="24"/>
  <c r="F1446" i="24"/>
  <c r="F1454" i="24"/>
  <c r="F1462" i="24"/>
  <c r="F1470" i="24"/>
  <c r="F1478" i="24"/>
  <c r="F1486" i="24"/>
  <c r="F1494" i="24"/>
  <c r="F1502" i="24"/>
  <c r="F1510" i="24"/>
  <c r="F1518" i="24"/>
  <c r="F1526" i="24"/>
  <c r="F1534" i="24"/>
  <c r="F1542" i="24"/>
  <c r="F1550" i="24"/>
  <c r="F1558" i="24"/>
  <c r="F1566" i="24"/>
  <c r="F1576" i="24"/>
  <c r="F1584" i="24"/>
  <c r="F1592" i="24"/>
  <c r="F1600" i="24"/>
  <c r="F1263" i="24"/>
  <c r="F1279" i="24"/>
  <c r="F1295" i="24"/>
  <c r="F1311" i="24"/>
  <c r="F1327" i="24"/>
  <c r="F1343" i="24"/>
  <c r="F1359" i="24"/>
  <c r="F1375" i="24"/>
  <c r="F22" i="24"/>
  <c r="F38" i="24"/>
  <c r="F54" i="24"/>
  <c r="F70" i="24"/>
  <c r="F86" i="24"/>
  <c r="F102" i="24"/>
  <c r="F118" i="24"/>
  <c r="F134" i="24"/>
  <c r="F150" i="24"/>
  <c r="F166" i="24"/>
  <c r="F182" i="24"/>
  <c r="F198" i="24"/>
  <c r="F216" i="24"/>
  <c r="F232" i="24"/>
  <c r="F248" i="24"/>
  <c r="F264" i="24"/>
  <c r="F280" i="24"/>
  <c r="F296" i="24"/>
  <c r="F314" i="24"/>
  <c r="F330" i="24"/>
  <c r="F346" i="24"/>
  <c r="F364" i="24"/>
  <c r="F380" i="24"/>
  <c r="F396" i="24"/>
  <c r="F412" i="24"/>
  <c r="F428" i="24"/>
  <c r="F444" i="24"/>
  <c r="F460" i="24"/>
  <c r="F476" i="24"/>
  <c r="F492" i="24"/>
  <c r="F508" i="24"/>
  <c r="F524" i="24"/>
  <c r="F540" i="24"/>
  <c r="F556" i="24"/>
  <c r="F572" i="24"/>
  <c r="F588" i="24"/>
  <c r="F604" i="24"/>
  <c r="F620" i="24"/>
  <c r="F638" i="24"/>
  <c r="F654" i="24"/>
  <c r="F670" i="24"/>
  <c r="F686" i="24"/>
  <c r="F704" i="24"/>
  <c r="F722" i="24"/>
  <c r="F738" i="24"/>
  <c r="F754" i="24"/>
  <c r="F770" i="24"/>
  <c r="F786" i="24"/>
  <c r="F802" i="24"/>
  <c r="F820" i="24"/>
  <c r="F836" i="24"/>
  <c r="F852" i="24"/>
  <c r="F868" i="24"/>
  <c r="F884" i="24"/>
  <c r="F900" i="24"/>
  <c r="F916" i="24"/>
  <c r="F932" i="24"/>
  <c r="F948" i="24"/>
  <c r="F964" i="24"/>
  <c r="F980" i="24"/>
  <c r="F996" i="24"/>
  <c r="F1012" i="24"/>
  <c r="F1028" i="24"/>
  <c r="F1044" i="24"/>
  <c r="F1060" i="24"/>
  <c r="F1076" i="24"/>
  <c r="F1092" i="24"/>
  <c r="F1108" i="24"/>
  <c r="F1124" i="24"/>
  <c r="F1140" i="24"/>
  <c r="F1156" i="24"/>
  <c r="F1172" i="24"/>
  <c r="F1188" i="24"/>
  <c r="F1204" i="24"/>
  <c r="F1220" i="24"/>
  <c r="F1236" i="24"/>
  <c r="F1252" i="24"/>
  <c r="F1260" i="24"/>
  <c r="F1268" i="24"/>
  <c r="F1276" i="24"/>
  <c r="F1284" i="24"/>
  <c r="F1292" i="24"/>
  <c r="F1300" i="24"/>
  <c r="F1308" i="24"/>
  <c r="F1316" i="24"/>
  <c r="F1324" i="24"/>
  <c r="F1332" i="24"/>
  <c r="F1340" i="24"/>
  <c r="F1348" i="24"/>
  <c r="F1356" i="24"/>
  <c r="F1364" i="24"/>
  <c r="F1372" i="24"/>
  <c r="F1380" i="24"/>
  <c r="F1388" i="24"/>
  <c r="F1396" i="24"/>
  <c r="F1404" i="24"/>
  <c r="F1412" i="24"/>
  <c r="F1420" i="24"/>
  <c r="F1428" i="24"/>
  <c r="F1436" i="24"/>
  <c r="F1444" i="24"/>
  <c r="F1452" i="24"/>
  <c r="F1460" i="24"/>
  <c r="F1468" i="24"/>
  <c r="F1476" i="24"/>
  <c r="F1484" i="24"/>
  <c r="F1492" i="24"/>
  <c r="F1500" i="24"/>
  <c r="F1508" i="24"/>
  <c r="F1516" i="24"/>
  <c r="F1524" i="24"/>
  <c r="F1532" i="24"/>
  <c r="F1540" i="24"/>
  <c r="F1548" i="24"/>
  <c r="F1556" i="24"/>
  <c r="F1564" i="24"/>
  <c r="F1572" i="24"/>
  <c r="F1582" i="24"/>
  <c r="F1590" i="24"/>
  <c r="F1598" i="24"/>
  <c r="F1608" i="24"/>
  <c r="F1622" i="24"/>
  <c r="F1630" i="24"/>
  <c r="F1638" i="24"/>
  <c r="F1646" i="24"/>
  <c r="F1654" i="24"/>
  <c r="F1662" i="24"/>
  <c r="F1670" i="24"/>
  <c r="F1678" i="24"/>
  <c r="F1686" i="24"/>
  <c r="F1694" i="24"/>
  <c r="F1702" i="24"/>
  <c r="F1710" i="24"/>
  <c r="F1718" i="24"/>
  <c r="F1726" i="24"/>
  <c r="F1734" i="24"/>
  <c r="F1742" i="24"/>
  <c r="F1750" i="24"/>
  <c r="F1758" i="24"/>
  <c r="F1766" i="24"/>
  <c r="F1774" i="24"/>
  <c r="F1782" i="24"/>
  <c r="F1790" i="24"/>
  <c r="F1798" i="24"/>
  <c r="F1806" i="24"/>
  <c r="F1814" i="24"/>
  <c r="F1822" i="24"/>
  <c r="F1830" i="24"/>
  <c r="F1838" i="24"/>
  <c r="F1846" i="24"/>
  <c r="F1854" i="24"/>
  <c r="F1862" i="24"/>
  <c r="F1870" i="24"/>
  <c r="F1878" i="24"/>
  <c r="F160" i="24"/>
  <c r="F168" i="24"/>
  <c r="F176" i="24"/>
  <c r="F184" i="24"/>
  <c r="F192" i="24"/>
  <c r="F202" i="24"/>
  <c r="F210" i="24"/>
  <c r="F218" i="24"/>
  <c r="F226" i="24"/>
  <c r="F234" i="24"/>
  <c r="F242" i="24"/>
  <c r="F250" i="24"/>
  <c r="F258" i="24"/>
  <c r="F266" i="24"/>
  <c r="F274" i="24"/>
  <c r="F282" i="24"/>
  <c r="F290" i="24"/>
  <c r="F298" i="24"/>
  <c r="F308" i="24"/>
  <c r="F316" i="24"/>
  <c r="F324" i="24"/>
  <c r="F332" i="24"/>
  <c r="F340" i="24"/>
  <c r="F348" i="24"/>
  <c r="F356" i="24"/>
  <c r="F366" i="24"/>
  <c r="F374" i="24"/>
  <c r="F382" i="24"/>
  <c r="F390" i="24"/>
  <c r="F398" i="24"/>
  <c r="F406" i="24"/>
  <c r="F414" i="24"/>
  <c r="F422" i="24"/>
  <c r="F430" i="24"/>
  <c r="F438" i="24"/>
  <c r="F446" i="24"/>
  <c r="F454" i="24"/>
  <c r="F462" i="24"/>
  <c r="F470" i="24"/>
  <c r="F478" i="24"/>
  <c r="F486" i="24"/>
  <c r="F494" i="24"/>
  <c r="F502" i="24"/>
  <c r="F510" i="24"/>
  <c r="F518" i="24"/>
  <c r="F526" i="24"/>
  <c r="F534" i="24"/>
  <c r="F542" i="24"/>
  <c r="F550" i="24"/>
  <c r="F558" i="24"/>
  <c r="F566" i="24"/>
  <c r="F574" i="24"/>
  <c r="F582" i="24"/>
  <c r="F590" i="24"/>
  <c r="F598" i="24"/>
  <c r="F606" i="24"/>
  <c r="F614" i="24"/>
  <c r="F624" i="24"/>
  <c r="F632" i="24"/>
  <c r="F640" i="24"/>
  <c r="F648" i="24"/>
  <c r="F656" i="24"/>
  <c r="F664" i="24"/>
  <c r="F672" i="24"/>
  <c r="F680" i="24"/>
  <c r="F688" i="24"/>
  <c r="F698" i="24"/>
  <c r="F706" i="24"/>
  <c r="F716" i="24"/>
  <c r="F724" i="24"/>
  <c r="F732" i="24"/>
  <c r="F740" i="24"/>
  <c r="F748" i="24"/>
  <c r="F756" i="24"/>
  <c r="F764" i="24"/>
  <c r="F772" i="24"/>
  <c r="F780" i="24"/>
  <c r="F788" i="24"/>
  <c r="F796" i="24"/>
  <c r="F804" i="24"/>
  <c r="F812" i="24"/>
  <c r="F822" i="24"/>
  <c r="F830" i="24"/>
  <c r="F838" i="24"/>
  <c r="F846" i="24"/>
  <c r="F854" i="24"/>
  <c r="F862" i="24"/>
  <c r="F870" i="24"/>
  <c r="F878" i="24"/>
  <c r="F886" i="24"/>
  <c r="F894" i="24"/>
  <c r="F902" i="24"/>
  <c r="F910" i="24"/>
  <c r="F918" i="24"/>
  <c r="F926" i="24"/>
  <c r="F934" i="24"/>
  <c r="F942" i="24"/>
  <c r="F950" i="24"/>
  <c r="F958" i="24"/>
  <c r="F966" i="24"/>
  <c r="F974" i="24"/>
  <c r="F982" i="24"/>
  <c r="F990" i="24"/>
  <c r="F998" i="24"/>
  <c r="F1006" i="24"/>
  <c r="F1014" i="24"/>
  <c r="F1022" i="24"/>
  <c r="F1030" i="24"/>
  <c r="F1038" i="24"/>
  <c r="F1046" i="24"/>
  <c r="F1054" i="24"/>
  <c r="F1062" i="24"/>
  <c r="F1070" i="24"/>
  <c r="F1078" i="24"/>
  <c r="F1086" i="24"/>
  <c r="F1094" i="24"/>
  <c r="F1102" i="24"/>
  <c r="F1110" i="24"/>
  <c r="F1118" i="24"/>
  <c r="F1126" i="24"/>
  <c r="F1134" i="24"/>
  <c r="F1142" i="24"/>
  <c r="F1150" i="24"/>
  <c r="F1158" i="24"/>
  <c r="F1166" i="24"/>
  <c r="F1174" i="24"/>
  <c r="F1182" i="24"/>
  <c r="F1190" i="24"/>
  <c r="F1198" i="24"/>
  <c r="F1206" i="24"/>
  <c r="F1214" i="24"/>
  <c r="F1222" i="24"/>
  <c r="F1230" i="24"/>
  <c r="F1238" i="24"/>
  <c r="F1246" i="24"/>
  <c r="F69" i="24"/>
  <c r="F85" i="24"/>
  <c r="F101" i="24"/>
  <c r="F117" i="24"/>
  <c r="F133" i="24"/>
  <c r="F149" i="24"/>
  <c r="F165" i="24"/>
  <c r="F181" i="24"/>
  <c r="F197" i="24"/>
  <c r="F213" i="24"/>
  <c r="F229" i="24"/>
  <c r="F245" i="24"/>
  <c r="F261" i="24"/>
  <c r="F277" i="24"/>
  <c r="F293" i="24"/>
  <c r="F311" i="24"/>
  <c r="F327" i="24"/>
  <c r="F343" i="24"/>
  <c r="F359" i="24"/>
  <c r="F375" i="24"/>
  <c r="F391" i="24"/>
  <c r="F407" i="24"/>
  <c r="F423" i="24"/>
  <c r="F439" i="24"/>
  <c r="F455" i="24"/>
  <c r="F471" i="24"/>
  <c r="F487" i="24"/>
  <c r="F503" i="24"/>
  <c r="F519" i="24"/>
  <c r="F535" i="24"/>
  <c r="F551" i="24"/>
  <c r="F567" i="24"/>
  <c r="F583" i="24"/>
  <c r="F599" i="24"/>
  <c r="F615" i="24"/>
  <c r="F633" i="24"/>
  <c r="F651" i="24"/>
  <c r="F667" i="24"/>
  <c r="F685" i="24"/>
  <c r="F701" i="24"/>
  <c r="F717" i="24"/>
  <c r="F733" i="24"/>
  <c r="F749" i="24"/>
  <c r="F765" i="24"/>
  <c r="F781" i="24"/>
  <c r="F797" i="24"/>
  <c r="F813" i="24"/>
  <c r="F829" i="24"/>
  <c r="F845" i="24"/>
  <c r="F861" i="24"/>
  <c r="F877" i="24"/>
  <c r="F893" i="24"/>
  <c r="F909" i="24"/>
  <c r="F925" i="24"/>
  <c r="F943" i="24"/>
  <c r="F959" i="24"/>
  <c r="F975" i="24"/>
  <c r="F991" i="24"/>
  <c r="F1007" i="24"/>
  <c r="F1023" i="24"/>
  <c r="F1039" i="24"/>
  <c r="F1047" i="24"/>
  <c r="F1055" i="24"/>
  <c r="F1063" i="24"/>
  <c r="F1071" i="24"/>
  <c r="F1079" i="24"/>
  <c r="F1087" i="24"/>
  <c r="F1095" i="24"/>
  <c r="F1103" i="24"/>
  <c r="F1111" i="24"/>
  <c r="F1119" i="24"/>
  <c r="F1127" i="24"/>
  <c r="F1135" i="24"/>
  <c r="F1143" i="24"/>
  <c r="F1151" i="24"/>
  <c r="F1159" i="24"/>
  <c r="F1167" i="24"/>
  <c r="F1175" i="24"/>
  <c r="F1183" i="24"/>
  <c r="F1191" i="24"/>
  <c r="F1199" i="24"/>
  <c r="F1207" i="24"/>
  <c r="F1215" i="24"/>
  <c r="F1223" i="24"/>
  <c r="F1231" i="24"/>
  <c r="F1239" i="24"/>
  <c r="F1247" i="24"/>
  <c r="F1259" i="24"/>
  <c r="F1275" i="24"/>
  <c r="F1291" i="24"/>
  <c r="F1307" i="24"/>
  <c r="F1323" i="24"/>
  <c r="F1339" i="24"/>
  <c r="F1355" i="24"/>
  <c r="F1371" i="24"/>
  <c r="F18" i="24"/>
  <c r="F34" i="24"/>
  <c r="F50" i="24"/>
  <c r="F66" i="24"/>
  <c r="F82" i="24"/>
  <c r="F98" i="24"/>
  <c r="F114" i="24"/>
  <c r="F130" i="24"/>
  <c r="F146" i="24"/>
  <c r="F162" i="24"/>
  <c r="F178" i="24"/>
  <c r="F194" i="24"/>
  <c r="F212" i="24"/>
  <c r="F228" i="24"/>
  <c r="F244" i="24"/>
  <c r="F260" i="24"/>
  <c r="F276" i="24"/>
  <c r="F292" i="24"/>
  <c r="F310" i="24"/>
  <c r="F326" i="24"/>
  <c r="F342" i="24"/>
  <c r="F358" i="24"/>
  <c r="F376" i="24"/>
  <c r="F392" i="24"/>
  <c r="F408" i="24"/>
  <c r="F424" i="24"/>
  <c r="F440" i="24"/>
  <c r="F456" i="24"/>
  <c r="F472" i="24"/>
  <c r="F488" i="24"/>
  <c r="F504" i="24"/>
  <c r="F520" i="24"/>
  <c r="F536" i="24"/>
  <c r="F552" i="24"/>
  <c r="F568" i="24"/>
  <c r="F584" i="24"/>
  <c r="F600" i="24"/>
  <c r="F616" i="24"/>
  <c r="F634" i="24"/>
  <c r="F650" i="24"/>
  <c r="F666" i="24"/>
  <c r="F682" i="24"/>
  <c r="F700" i="24"/>
  <c r="F718" i="24"/>
  <c r="F734" i="24"/>
  <c r="F750" i="24"/>
  <c r="F766" i="24"/>
  <c r="F782" i="24"/>
  <c r="F798" i="24"/>
  <c r="F816" i="24"/>
  <c r="F832" i="24"/>
  <c r="F848" i="24"/>
  <c r="F864" i="24"/>
  <c r="F880" i="24"/>
  <c r="F896" i="24"/>
  <c r="F912" i="24"/>
  <c r="F928" i="24"/>
  <c r="F944" i="24"/>
  <c r="F960" i="24"/>
  <c r="F976" i="24"/>
  <c r="F992" i="24"/>
  <c r="F1008" i="24"/>
  <c r="F1024" i="24"/>
  <c r="F1040" i="24"/>
  <c r="F1056" i="24"/>
  <c r="F1072" i="24"/>
  <c r="F1088" i="24"/>
  <c r="F1104" i="24"/>
  <c r="F1120" i="24"/>
  <c r="F1136" i="24"/>
  <c r="F1152" i="24"/>
  <c r="F1168" i="24"/>
  <c r="F1184" i="24"/>
  <c r="F1200" i="24"/>
  <c r="F1216" i="24"/>
  <c r="F1232" i="24"/>
  <c r="F1248" i="24"/>
  <c r="F1258" i="24"/>
  <c r="F1266" i="24"/>
  <c r="F1274" i="24"/>
  <c r="F1282" i="24"/>
  <c r="F1290" i="24"/>
  <c r="F1298" i="24"/>
  <c r="F1306" i="24"/>
  <c r="F1314" i="24"/>
  <c r="F1322" i="24"/>
  <c r="F1330" i="24"/>
  <c r="F1338" i="24"/>
  <c r="F1346" i="24"/>
  <c r="F1354" i="24"/>
  <c r="F1362" i="24"/>
  <c r="F1370" i="24"/>
  <c r="F1378" i="24"/>
  <c r="F1386" i="24"/>
  <c r="F1394" i="24"/>
  <c r="F1402" i="24"/>
  <c r="F1410" i="24"/>
  <c r="F1418" i="24"/>
  <c r="F1426" i="24"/>
  <c r="F1434" i="24"/>
  <c r="F1442" i="24"/>
  <c r="F1450" i="24"/>
  <c r="F1458" i="24"/>
  <c r="F1466" i="24"/>
  <c r="F1474" i="24"/>
  <c r="F1482" i="24"/>
  <c r="F1490" i="24"/>
  <c r="F1498" i="24"/>
  <c r="F1506" i="24"/>
  <c r="F1514" i="24"/>
  <c r="F1522" i="24"/>
  <c r="F1530" i="24"/>
  <c r="F1538" i="24"/>
  <c r="F1546" i="24"/>
  <c r="F1554" i="24"/>
  <c r="F1562" i="24"/>
  <c r="F1570" i="24"/>
  <c r="F1580" i="24"/>
  <c r="F1588" i="24"/>
  <c r="F1596" i="24"/>
  <c r="F1255" i="24"/>
  <c r="F1271" i="24"/>
  <c r="F1287" i="24"/>
  <c r="F1303" i="24"/>
  <c r="F1319" i="24"/>
  <c r="F1335" i="24"/>
  <c r="F1351" i="24"/>
  <c r="F1367" i="24"/>
  <c r="F14" i="24"/>
  <c r="F30" i="24"/>
  <c r="F46" i="24"/>
  <c r="F62" i="24"/>
  <c r="F78" i="24"/>
  <c r="F94" i="24"/>
  <c r="F110" i="24"/>
  <c r="F126" i="24"/>
  <c r="F142" i="24"/>
  <c r="F158" i="24"/>
  <c r="F174" i="24"/>
  <c r="F190" i="24"/>
  <c r="F208" i="24"/>
  <c r="F224" i="24"/>
  <c r="F240" i="24"/>
  <c r="F256" i="24"/>
  <c r="F272" i="24"/>
  <c r="F288" i="24"/>
  <c r="F306" i="24"/>
  <c r="F322" i="24"/>
  <c r="F338" i="24"/>
  <c r="F354" i="24"/>
  <c r="F372" i="24"/>
  <c r="F388" i="24"/>
  <c r="F404" i="24"/>
  <c r="F420" i="24"/>
  <c r="F436" i="24"/>
  <c r="F452" i="24"/>
  <c r="F468" i="24"/>
  <c r="F484" i="24"/>
  <c r="F500" i="24"/>
  <c r="F516" i="24"/>
  <c r="F532" i="24"/>
  <c r="F548" i="24"/>
  <c r="F564" i="24"/>
  <c r="F580" i="24"/>
  <c r="F596" i="24"/>
  <c r="F612" i="24"/>
  <c r="F630" i="24"/>
  <c r="F646" i="24"/>
  <c r="F662" i="24"/>
  <c r="F678" i="24"/>
  <c r="F694" i="24"/>
  <c r="F714" i="24"/>
  <c r="F730" i="24"/>
  <c r="F746" i="24"/>
  <c r="F762" i="24"/>
  <c r="F778" i="24"/>
  <c r="F794" i="24"/>
  <c r="F810" i="24"/>
  <c r="F828" i="24"/>
  <c r="F844" i="24"/>
  <c r="F860" i="24"/>
  <c r="F876" i="24"/>
  <c r="F892" i="24"/>
  <c r="F908" i="24"/>
  <c r="F924" i="24"/>
  <c r="F940" i="24"/>
  <c r="F956" i="24"/>
  <c r="F972" i="24"/>
  <c r="F988" i="24"/>
  <c r="F1004" i="24"/>
  <c r="F1020" i="24"/>
  <c r="F1036" i="24"/>
  <c r="F1052" i="24"/>
  <c r="F1068" i="24"/>
  <c r="F1084" i="24"/>
  <c r="F1100" i="24"/>
  <c r="F1116" i="24"/>
  <c r="F1132" i="24"/>
  <c r="F1148" i="24"/>
  <c r="F1164" i="24"/>
  <c r="F1180" i="24"/>
  <c r="F1196" i="24"/>
  <c r="F1212" i="24"/>
  <c r="F1228" i="24"/>
  <c r="F1244" i="24"/>
  <c r="F1256" i="24"/>
  <c r="F1264" i="24"/>
  <c r="F1272" i="24"/>
  <c r="F1280" i="24"/>
  <c r="F1288" i="24"/>
  <c r="F1296" i="24"/>
  <c r="F1304" i="24"/>
  <c r="F1312" i="24"/>
  <c r="F1320" i="24"/>
  <c r="F1328" i="24"/>
  <c r="F1336" i="24"/>
  <c r="F1344" i="24"/>
  <c r="F1352" i="24"/>
  <c r="F1360" i="24"/>
  <c r="F1368" i="24"/>
  <c r="F1376" i="24"/>
  <c r="F1384" i="24"/>
  <c r="F1392" i="24"/>
  <c r="F1400" i="24"/>
  <c r="F1408" i="24"/>
  <c r="F1416" i="24"/>
  <c r="F1424" i="24"/>
  <c r="F1432" i="24"/>
  <c r="F1440" i="24"/>
  <c r="F1448" i="24"/>
  <c r="F1456" i="24"/>
  <c r="F1464" i="24"/>
  <c r="F1472" i="24"/>
  <c r="F1480" i="24"/>
  <c r="F1488" i="24"/>
  <c r="F1496" i="24"/>
  <c r="F1504" i="24"/>
  <c r="F1512" i="24"/>
  <c r="F1520" i="24"/>
  <c r="F1528" i="24"/>
  <c r="F1536" i="24"/>
  <c r="F1544" i="24"/>
  <c r="F1552" i="24"/>
  <c r="F1560" i="24"/>
  <c r="F1568" i="24"/>
  <c r="F1578" i="24"/>
  <c r="F1586" i="24"/>
  <c r="F1594" i="24"/>
  <c r="F1604" i="24"/>
  <c r="F1618" i="24"/>
  <c r="F1626" i="24"/>
  <c r="F1634" i="24"/>
  <c r="F1642" i="24"/>
  <c r="F1650" i="24"/>
  <c r="F1658" i="24"/>
  <c r="F1666" i="24"/>
  <c r="F1674" i="24"/>
  <c r="F1682" i="24"/>
  <c r="F1690" i="24"/>
  <c r="F1698" i="24"/>
  <c r="F1706" i="24"/>
  <c r="F1714" i="24"/>
  <c r="F1722" i="24"/>
  <c r="F1730" i="24"/>
  <c r="F1738" i="24"/>
  <c r="F1746" i="24"/>
  <c r="F1754" i="24"/>
  <c r="F1762" i="24"/>
  <c r="F1770" i="24"/>
  <c r="F1778" i="24"/>
  <c r="F1786" i="24"/>
  <c r="F1794" i="24"/>
  <c r="F1802" i="24"/>
  <c r="F1810" i="24"/>
  <c r="F1818" i="24"/>
  <c r="F1826" i="24"/>
  <c r="F1834" i="24"/>
  <c r="F1842" i="24"/>
  <c r="F1850" i="24"/>
  <c r="F1858" i="24"/>
  <c r="F1866" i="24"/>
  <c r="F1874" i="24"/>
  <c r="F1886" i="24"/>
  <c r="F1894" i="24"/>
  <c r="F1902" i="24"/>
  <c r="F1910" i="24"/>
  <c r="F1918" i="24"/>
  <c r="F1928" i="24"/>
  <c r="F1936" i="24"/>
  <c r="F1944" i="24"/>
  <c r="F1952" i="24"/>
  <c r="F1960" i="24"/>
  <c r="F1968" i="24"/>
  <c r="F1385" i="24"/>
  <c r="F1393" i="24"/>
  <c r="F1401" i="24"/>
  <c r="F1409" i="24"/>
  <c r="F1417" i="24"/>
  <c r="F1425" i="24"/>
  <c r="F1433" i="24"/>
  <c r="F1441" i="24"/>
  <c r="F1449" i="24"/>
  <c r="F1457" i="24"/>
  <c r="F1465" i="24"/>
  <c r="F1473" i="24"/>
  <c r="F1481" i="24"/>
  <c r="F1489" i="24"/>
  <c r="F1497" i="24"/>
  <c r="F1505" i="24"/>
  <c r="F1513" i="24"/>
  <c r="F1521" i="24"/>
  <c r="F1531" i="24"/>
  <c r="F1539" i="24"/>
  <c r="F1547" i="24"/>
  <c r="F1555" i="24"/>
  <c r="F1563" i="24"/>
  <c r="F1571" i="24"/>
  <c r="F1581" i="24"/>
  <c r="F1589" i="24"/>
  <c r="F1597" i="24"/>
  <c r="F1605" i="24"/>
  <c r="F1613" i="24"/>
  <c r="F1623" i="24"/>
  <c r="F1631" i="24"/>
  <c r="F1639" i="24"/>
  <c r="F1647" i="24"/>
  <c r="F1655" i="24"/>
  <c r="F1663" i="24"/>
  <c r="F1671" i="24"/>
  <c r="F1679" i="24"/>
  <c r="F1687" i="24"/>
  <c r="F1695" i="24"/>
  <c r="F1703" i="24"/>
  <c r="F1711" i="24"/>
  <c r="F1719" i="24"/>
  <c r="F1727" i="24"/>
  <c r="F1735" i="24"/>
  <c r="F1743" i="24"/>
  <c r="F1751" i="24"/>
  <c r="F1759" i="24"/>
  <c r="F1767" i="24"/>
  <c r="F1775" i="24"/>
  <c r="F1783" i="24"/>
  <c r="F1791" i="24"/>
  <c r="F1799" i="24"/>
  <c r="F1807" i="24"/>
  <c r="F1815" i="24"/>
  <c r="F1823" i="24"/>
  <c r="F1831" i="24"/>
  <c r="F1839" i="24"/>
  <c r="F1847" i="24"/>
  <c r="F1855" i="24"/>
  <c r="F1863" i="24"/>
  <c r="F1871" i="24"/>
  <c r="F1879" i="24"/>
  <c r="F1887" i="24"/>
  <c r="F1895" i="24"/>
  <c r="F1903" i="24"/>
  <c r="F1911" i="24"/>
  <c r="F1919" i="24"/>
  <c r="F1927" i="24"/>
  <c r="F1935" i="24"/>
  <c r="F1943" i="24"/>
  <c r="F1955" i="24"/>
  <c r="F1969" i="24"/>
  <c r="F1606" i="24"/>
  <c r="F1620" i="24"/>
  <c r="F1628" i="24"/>
  <c r="F1636" i="24"/>
  <c r="F1644" i="24"/>
  <c r="F1652" i="24"/>
  <c r="F1660" i="24"/>
  <c r="F1668" i="24"/>
  <c r="F1676" i="24"/>
  <c r="F1684" i="24"/>
  <c r="F1692" i="24"/>
  <c r="F1700" i="24"/>
  <c r="F1708" i="24"/>
  <c r="F1716" i="24"/>
  <c r="F1724" i="24"/>
  <c r="F1732" i="24"/>
  <c r="F1740" i="24"/>
  <c r="F1748" i="24"/>
  <c r="F1756" i="24"/>
  <c r="F1764" i="24"/>
  <c r="F1772" i="24"/>
  <c r="F1780" i="24"/>
  <c r="F1788" i="24"/>
  <c r="F1796" i="24"/>
  <c r="F1804" i="24"/>
  <c r="F1812" i="24"/>
  <c r="F1820" i="24"/>
  <c r="F1828" i="24"/>
  <c r="F1836" i="24"/>
  <c r="F1844" i="24"/>
  <c r="F1852" i="24"/>
  <c r="F1860" i="24"/>
  <c r="F1868" i="24"/>
  <c r="F1876" i="24"/>
  <c r="F1884" i="24"/>
  <c r="F1892" i="24"/>
  <c r="F1900" i="24"/>
  <c r="F1908" i="24"/>
  <c r="F1916" i="24"/>
  <c r="F1926" i="24"/>
  <c r="F1934" i="24"/>
  <c r="F1942" i="24"/>
  <c r="F1950" i="24"/>
  <c r="F1958" i="24"/>
  <c r="F1966" i="24"/>
  <c r="F1975" i="24"/>
  <c r="F1387" i="24"/>
  <c r="F1395" i="24"/>
  <c r="F1403" i="24"/>
  <c r="F1411" i="24"/>
  <c r="F1419" i="24"/>
  <c r="F1427" i="24"/>
  <c r="F1435" i="24"/>
  <c r="F1443" i="24"/>
  <c r="F1451" i="24"/>
  <c r="F1459" i="24"/>
  <c r="F1467" i="24"/>
  <c r="F1475" i="24"/>
  <c r="F1483" i="24"/>
  <c r="F1491" i="24"/>
  <c r="F1499" i="24"/>
  <c r="F1507" i="24"/>
  <c r="F1515" i="24"/>
  <c r="F1523" i="24"/>
  <c r="F1533" i="24"/>
  <c r="F1541" i="24"/>
  <c r="F1549" i="24"/>
  <c r="F1557" i="24"/>
  <c r="F1565" i="24"/>
  <c r="F1573" i="24"/>
  <c r="F1583" i="24"/>
  <c r="F1591" i="24"/>
  <c r="F1599" i="24"/>
  <c r="F1607" i="24"/>
  <c r="F1617" i="24"/>
  <c r="F1625" i="24"/>
  <c r="F1633" i="24"/>
  <c r="F1641" i="24"/>
  <c r="F1649" i="24"/>
  <c r="F1657" i="24"/>
  <c r="F1665" i="24"/>
  <c r="F1673" i="24"/>
  <c r="F1681" i="24"/>
  <c r="F1689" i="24"/>
  <c r="F1697" i="24"/>
  <c r="F1705" i="24"/>
  <c r="F1713" i="24"/>
  <c r="F1721" i="24"/>
  <c r="F1729" i="24"/>
  <c r="F1737" i="24"/>
  <c r="F1745" i="24"/>
  <c r="F1753" i="24"/>
  <c r="F1761" i="24"/>
  <c r="F1769" i="24"/>
  <c r="F1777" i="24"/>
  <c r="F1785" i="24"/>
  <c r="F1793" i="24"/>
  <c r="F1801" i="24"/>
  <c r="F1809" i="24"/>
  <c r="F1817" i="24"/>
  <c r="F1825" i="24"/>
  <c r="F1833" i="24"/>
  <c r="F1841" i="24"/>
  <c r="F1849" i="24"/>
  <c r="F1857" i="24"/>
  <c r="F1865" i="24"/>
  <c r="F1873" i="24"/>
  <c r="F1881" i="24"/>
  <c r="F1889" i="24"/>
  <c r="F1897" i="24"/>
  <c r="F1905" i="24"/>
  <c r="F1913" i="24"/>
  <c r="F1921" i="24"/>
  <c r="F1929" i="24"/>
  <c r="F1937" i="24"/>
  <c r="F1945" i="24"/>
  <c r="F1953" i="24"/>
  <c r="F1961" i="24"/>
  <c r="F1971" i="24"/>
  <c r="F1963" i="24"/>
  <c r="F10" i="24"/>
  <c r="F814" i="24"/>
  <c r="F696" i="24"/>
  <c r="F1579" i="24"/>
  <c r="F302" i="24"/>
  <c r="F639" i="24"/>
  <c r="F622" i="24"/>
  <c r="F621" i="24"/>
  <c r="F929" i="24"/>
  <c r="F1616" i="24"/>
  <c r="F712" i="24"/>
  <c r="F1882" i="24"/>
  <c r="F1890" i="24"/>
  <c r="F1898" i="24"/>
  <c r="F1906" i="24"/>
  <c r="F1914" i="24"/>
  <c r="F1924" i="24"/>
  <c r="F1932" i="24"/>
  <c r="F1940" i="24"/>
  <c r="F1948" i="24"/>
  <c r="F1956" i="24"/>
  <c r="F1964" i="24"/>
  <c r="F1381" i="24"/>
  <c r="F1389" i="24"/>
  <c r="F1397" i="24"/>
  <c r="F1405" i="24"/>
  <c r="F1413" i="24"/>
  <c r="F1421" i="24"/>
  <c r="F1429" i="24"/>
  <c r="F1437" i="24"/>
  <c r="F1445" i="24"/>
  <c r="F1453" i="24"/>
  <c r="F1461" i="24"/>
  <c r="F1469" i="24"/>
  <c r="F1477" i="24"/>
  <c r="F1485" i="24"/>
  <c r="F1493" i="24"/>
  <c r="F1501" i="24"/>
  <c r="F1509" i="24"/>
  <c r="F1517" i="24"/>
  <c r="F1525" i="24"/>
  <c r="F1535" i="24"/>
  <c r="F1543" i="24"/>
  <c r="F1551" i="24"/>
  <c r="F1559" i="24"/>
  <c r="F1567" i="24"/>
  <c r="F1575" i="24"/>
  <c r="F1585" i="24"/>
  <c r="F1593" i="24"/>
  <c r="F1601" i="24"/>
  <c r="F1609" i="24"/>
  <c r="F1619" i="24"/>
  <c r="F1627" i="24"/>
  <c r="F1635" i="24"/>
  <c r="F1643" i="24"/>
  <c r="F1651" i="24"/>
  <c r="F1659" i="24"/>
  <c r="F1667" i="24"/>
  <c r="F1675" i="24"/>
  <c r="F1683" i="24"/>
  <c r="F1691" i="24"/>
  <c r="F1699" i="24"/>
  <c r="F1707" i="24"/>
  <c r="F1715" i="24"/>
  <c r="F1723" i="24"/>
  <c r="F1731" i="24"/>
  <c r="F1739" i="24"/>
  <c r="F1747" i="24"/>
  <c r="F1755" i="24"/>
  <c r="F1763" i="24"/>
  <c r="F1771" i="24"/>
  <c r="F1779" i="24"/>
  <c r="F1787" i="24"/>
  <c r="F1795" i="24"/>
  <c r="F1803" i="24"/>
  <c r="F1811" i="24"/>
  <c r="F1819" i="24"/>
  <c r="F1827" i="24"/>
  <c r="F1835" i="24"/>
  <c r="F1843" i="24"/>
  <c r="F1851" i="24"/>
  <c r="F1859" i="24"/>
  <c r="F1867" i="24"/>
  <c r="F1875" i="24"/>
  <c r="F1883" i="24"/>
  <c r="F1891" i="24"/>
  <c r="F1899" i="24"/>
  <c r="F1907" i="24"/>
  <c r="F1915" i="24"/>
  <c r="F1923" i="24"/>
  <c r="F1931" i="24"/>
  <c r="F1939" i="24"/>
  <c r="F1947" i="24"/>
  <c r="F1959" i="24"/>
  <c r="F1602" i="24"/>
  <c r="F1614" i="24"/>
  <c r="F1624" i="24"/>
  <c r="F1632" i="24"/>
  <c r="F1640" i="24"/>
  <c r="F1648" i="24"/>
  <c r="F1656" i="24"/>
  <c r="F1664" i="24"/>
  <c r="F1672" i="24"/>
  <c r="F1680" i="24"/>
  <c r="F1688" i="24"/>
  <c r="F1696" i="24"/>
  <c r="F1704" i="24"/>
  <c r="F1712" i="24"/>
  <c r="F1720" i="24"/>
  <c r="F1728" i="24"/>
  <c r="F1736" i="24"/>
  <c r="F1744" i="24"/>
  <c r="F1752" i="24"/>
  <c r="F1760" i="24"/>
  <c r="F1768" i="24"/>
  <c r="F1776" i="24"/>
  <c r="F1784" i="24"/>
  <c r="F1792" i="24"/>
  <c r="F1800" i="24"/>
  <c r="F1808" i="24"/>
  <c r="F1816" i="24"/>
  <c r="F1824" i="24"/>
  <c r="F1832" i="24"/>
  <c r="F1840" i="24"/>
  <c r="F1848" i="24"/>
  <c r="F1856" i="24"/>
  <c r="F1864" i="24"/>
  <c r="F1872" i="24"/>
  <c r="F1880" i="24"/>
  <c r="F1888" i="24"/>
  <c r="F1896" i="24"/>
  <c r="F1904" i="24"/>
  <c r="F1912" i="24"/>
  <c r="F1922" i="24"/>
  <c r="F1930" i="24"/>
  <c r="F1938" i="24"/>
  <c r="F1946" i="24"/>
  <c r="F1954" i="24"/>
  <c r="F1962" i="24"/>
  <c r="F1972" i="24"/>
  <c r="F1383" i="24"/>
  <c r="F1391" i="24"/>
  <c r="F1399" i="24"/>
  <c r="F1407" i="24"/>
  <c r="F1415" i="24"/>
  <c r="F1423" i="24"/>
  <c r="F1431" i="24"/>
  <c r="F1439" i="24"/>
  <c r="F1447" i="24"/>
  <c r="F1455" i="24"/>
  <c r="F1463" i="24"/>
  <c r="F1471" i="24"/>
  <c r="F1479" i="24"/>
  <c r="F1487" i="24"/>
  <c r="F1495" i="24"/>
  <c r="F1503" i="24"/>
  <c r="F1511" i="24"/>
  <c r="F1519" i="24"/>
  <c r="F1529" i="24"/>
  <c r="F1537" i="24"/>
  <c r="F1545" i="24"/>
  <c r="F1553" i="24"/>
  <c r="F1561" i="24"/>
  <c r="F1569" i="24"/>
  <c r="F1577" i="24"/>
  <c r="F1587" i="24"/>
  <c r="F1595" i="24"/>
  <c r="F1603" i="24"/>
  <c r="F1611" i="24"/>
  <c r="F1621" i="24"/>
  <c r="F1629" i="24"/>
  <c r="F1637" i="24"/>
  <c r="F1645" i="24"/>
  <c r="F1653" i="24"/>
  <c r="F1661" i="24"/>
  <c r="F1669" i="24"/>
  <c r="F1677" i="24"/>
  <c r="F1685" i="24"/>
  <c r="F1693" i="24"/>
  <c r="F1701" i="24"/>
  <c r="F1709" i="24"/>
  <c r="F1717" i="24"/>
  <c r="F1725" i="24"/>
  <c r="F1733" i="24"/>
  <c r="F1741" i="24"/>
  <c r="F1749" i="24"/>
  <c r="F1757" i="24"/>
  <c r="F1765" i="24"/>
  <c r="F1773" i="24"/>
  <c r="F1781" i="24"/>
  <c r="F1789" i="24"/>
  <c r="F1797" i="24"/>
  <c r="F1805" i="24"/>
  <c r="F1813" i="24"/>
  <c r="F1821" i="24"/>
  <c r="F1829" i="24"/>
  <c r="F1837" i="24"/>
  <c r="F1845" i="24"/>
  <c r="F1853" i="24"/>
  <c r="F1861" i="24"/>
  <c r="F1869" i="24"/>
  <c r="F1877" i="24"/>
  <c r="F1885" i="24"/>
  <c r="F1893" i="24"/>
  <c r="F1901" i="24"/>
  <c r="F1909" i="24"/>
  <c r="F1917" i="24"/>
  <c r="F1925" i="24"/>
  <c r="F1933" i="24"/>
  <c r="F1941" i="24"/>
  <c r="F1949" i="24"/>
  <c r="F1957" i="24"/>
  <c r="F1965" i="24"/>
  <c r="F1951" i="24"/>
  <c r="F1973" i="24"/>
  <c r="F301" i="24"/>
  <c r="F1574" i="24"/>
  <c r="F360" i="24"/>
  <c r="F1920" i="24"/>
  <c r="F1610" i="24"/>
  <c r="F1615" i="24"/>
  <c r="F1967" i="24"/>
  <c r="F671" i="24"/>
  <c r="F1974" i="24"/>
  <c r="F200" i="24"/>
  <c r="F1527" i="24"/>
  <c r="F1612" i="24"/>
  <c r="F1978" i="24" l="1"/>
  <c r="E2" i="24" l="1"/>
</calcChain>
</file>

<file path=xl/comments1.xml><?xml version="1.0" encoding="utf-8"?>
<comments xmlns="http://schemas.openxmlformats.org/spreadsheetml/2006/main">
  <authors>
    <author>Cal Water Employee</author>
  </authors>
  <commentList>
    <comment ref="M46" authorId="0" shapeId="0">
      <text>
        <r>
          <rPr>
            <b/>
            <sz val="8"/>
            <color indexed="81"/>
            <rFont val="Tahoma"/>
            <family val="2"/>
          </rPr>
          <t>Cal Water Employee:</t>
        </r>
        <r>
          <rPr>
            <sz val="8"/>
            <color indexed="81"/>
            <rFont val="Tahoma"/>
            <family val="2"/>
          </rPr>
          <t xml:space="preserve">
.019 is for Salaried Overhead.</t>
        </r>
      </text>
    </comment>
  </commentList>
</comments>
</file>

<file path=xl/comments2.xml><?xml version="1.0" encoding="utf-8"?>
<comments xmlns="http://schemas.openxmlformats.org/spreadsheetml/2006/main">
  <authors>
    <author>mireland</author>
  </authors>
  <commentList>
    <comment ref="D14" authorId="0" shapeId="0">
      <text>
        <r>
          <rPr>
            <b/>
            <sz val="9"/>
            <color indexed="81"/>
            <rFont val="Tahoma"/>
            <family val="2"/>
          </rPr>
          <t>mireland: 1 tee needs to be an 8X6 MJ X Fl.</t>
        </r>
        <r>
          <rPr>
            <sz val="9"/>
            <color indexed="81"/>
            <rFont val="Tahoma"/>
            <family val="2"/>
          </rPr>
          <t xml:space="preserve">
</t>
        </r>
      </text>
    </comment>
  </commentList>
</comments>
</file>

<file path=xl/sharedStrings.xml><?xml version="1.0" encoding="utf-8"?>
<sst xmlns="http://schemas.openxmlformats.org/spreadsheetml/2006/main" count="13197" uniqueCount="4440">
  <si>
    <t>Vacuum Breaker</t>
  </si>
  <si>
    <t>60500031</t>
  </si>
  <si>
    <t>6" MJ HYDRANT</t>
  </si>
  <si>
    <t>VALVE BOX BOTTOM CI</t>
  </si>
  <si>
    <t>CONCRETE VALVE BOX MARKER</t>
  </si>
  <si>
    <t>30600029</t>
  </si>
  <si>
    <t>6" MEGALUG PK/KIT (PVC)</t>
  </si>
  <si>
    <t>30600030</t>
  </si>
  <si>
    <t>6" FLG BOLT &amp; GSKT KIT</t>
  </si>
  <si>
    <t>8 x 6 MJ REDUCING TEE</t>
  </si>
  <si>
    <t>3/4" ANGLE STOP</t>
  </si>
  <si>
    <t>2"  ENVIRO STRAINER</t>
  </si>
  <si>
    <t>2" THREADED GATE AWWA</t>
  </si>
  <si>
    <t>2" AIR/VAC, ARV #D-040</t>
  </si>
  <si>
    <t>Item</t>
  </si>
  <si>
    <t>Description</t>
  </si>
  <si>
    <t>Unit</t>
  </si>
  <si>
    <t>Unit Cost</t>
  </si>
  <si>
    <t>Total</t>
  </si>
  <si>
    <t>LS</t>
  </si>
  <si>
    <t>Bonding</t>
  </si>
  <si>
    <t>Permits (Enviro.,Arch.,Bldg,. Etc.)</t>
  </si>
  <si>
    <t>Contingency</t>
  </si>
  <si>
    <t>Total Non Hard Costs</t>
  </si>
  <si>
    <t>Assumptions:</t>
  </si>
  <si>
    <t xml:space="preserve">    intended to accurately represent actual design or construction components or prices.</t>
  </si>
  <si>
    <t>2) Totals are rounded to nearest $1,000</t>
  </si>
  <si>
    <t>% Ln 22</t>
  </si>
  <si>
    <t>Actual</t>
  </si>
  <si>
    <t>Rounded Up Value</t>
  </si>
  <si>
    <t>Description:</t>
  </si>
  <si>
    <t>Base Unit:</t>
  </si>
  <si>
    <t>Total Unit Cost For This Sheet:</t>
  </si>
  <si>
    <t>Total Number of Units Required:</t>
  </si>
  <si>
    <t>% of Total</t>
  </si>
  <si>
    <t>Quantity</t>
  </si>
  <si>
    <t>Hrs</t>
  </si>
  <si>
    <t>Rate</t>
  </si>
  <si>
    <t>Notes</t>
  </si>
  <si>
    <t>Sub Total</t>
  </si>
  <si>
    <t>Profit and OH</t>
  </si>
  <si>
    <t>LF</t>
  </si>
  <si>
    <t>EA</t>
  </si>
  <si>
    <t>Length</t>
  </si>
  <si>
    <t>Cost/inplace</t>
  </si>
  <si>
    <t>Land Cost</t>
  </si>
  <si>
    <t>RATE</t>
  </si>
  <si>
    <t>COST PER FT</t>
  </si>
  <si>
    <t>TOTAL</t>
  </si>
  <si>
    <t>FLAGGING</t>
  </si>
  <si>
    <t>Engineering Project Reports &amp; Const. Documents</t>
  </si>
  <si>
    <t>Cost per Lot</t>
  </si>
  <si>
    <t>Hydrant</t>
  </si>
  <si>
    <t>Misc. Pipe Fittings (Tee's, Valves, 90's &amp; 45's)</t>
  </si>
  <si>
    <t>Double Services</t>
  </si>
  <si>
    <t>Blow Off</t>
  </si>
  <si>
    <t>Intertie to Existing Mains</t>
  </si>
  <si>
    <t>Electrical Service Improvements</t>
  </si>
  <si>
    <t>Water System Plan Update</t>
  </si>
  <si>
    <t>FT</t>
  </si>
  <si>
    <t>30600141</t>
  </si>
  <si>
    <t>6" DUCTILE IRON PIPE</t>
  </si>
  <si>
    <t>30800029</t>
  </si>
  <si>
    <t>8" MEGALUG PK/KIT (PVC)</t>
  </si>
  <si>
    <t>2" PVC ADAPTOR FIP</t>
  </si>
  <si>
    <t>10800138</t>
  </si>
  <si>
    <t>125004816</t>
  </si>
  <si>
    <t>125114000</t>
  </si>
  <si>
    <t>3/4" GALV 90 ELBOW</t>
  </si>
  <si>
    <t>2" GALV 180 ELBOW</t>
  </si>
  <si>
    <t>GRAVEL 3/4</t>
  </si>
  <si>
    <t>CY/Yds</t>
  </si>
  <si>
    <t>Depth &amp; Width</t>
  </si>
  <si>
    <t>Bedding and Backfill material</t>
  </si>
  <si>
    <t>yards per 100 feet</t>
  </si>
  <si>
    <t>Total yards</t>
  </si>
  <si>
    <t>Mailing Address: P.O. Box 336, Gig Harbor Wa. 98335</t>
  </si>
  <si>
    <t>Physical Address: 14519 Peacock Hill, Gig Harbor Wa. 98335</t>
  </si>
  <si>
    <t>SUB TOTAL =</t>
  </si>
  <si>
    <t>TOTAL Construction &amp; NON Construction Costs =</t>
  </si>
  <si>
    <t>SUBTOTAL Non Construction Costs</t>
  </si>
  <si>
    <t>Hrs\Qty</t>
  </si>
  <si>
    <t>8 x 1 TAPPING SADDLE</t>
  </si>
  <si>
    <t>1" CORP STOP x PAK JT</t>
  </si>
  <si>
    <t>1" CL 200 POLY PIPE</t>
  </si>
  <si>
    <t>3/4" BRASS 45 ELBOW</t>
  </si>
  <si>
    <t>3/4" x 6" BRASS NIPPLE</t>
  </si>
  <si>
    <t>1" X 3/4" PJ x MIPT POLY ADAPT</t>
  </si>
  <si>
    <t>2-1/2" PVC PIPE,  CL 200</t>
  </si>
  <si>
    <t>LOCATOR WIRE, # 14</t>
  </si>
  <si>
    <t>COMPACTION JUMPING JACK</t>
  </si>
  <si>
    <t>1 MAN &amp; TRUCK</t>
  </si>
  <si>
    <t>FLAG</t>
  </si>
  <si>
    <t>1MEXTRA</t>
  </si>
  <si>
    <r>
      <t xml:space="preserve">1 MAN EXTRA </t>
    </r>
    <r>
      <rPr>
        <i/>
        <sz val="10"/>
        <rFont val="Arial"/>
        <family val="2"/>
      </rPr>
      <t>(Man Pipe Laying)</t>
    </r>
  </si>
  <si>
    <t>1 MAN EXTRA</t>
  </si>
  <si>
    <t>1MTRCK</t>
  </si>
  <si>
    <t>1 MAN &amp; TRUCK (Srvce Vehicle)</t>
  </si>
  <si>
    <t>2MTRCK</t>
  </si>
  <si>
    <t>2 MEN &amp; TRUCK</t>
  </si>
  <si>
    <r>
      <t>2 MEN &amp; TRUCK</t>
    </r>
    <r>
      <rPr>
        <i/>
        <sz val="10"/>
        <rFont val="Arial"/>
        <family val="2"/>
      </rPr>
      <t xml:space="preserve"> (Hvy Duty Vehicle, Dump Trck, Pressure Testing)</t>
    </r>
  </si>
  <si>
    <t>1MBCK</t>
  </si>
  <si>
    <t>1 MAN &amp; BACKHOE</t>
  </si>
  <si>
    <r>
      <t xml:space="preserve">1 MAN &amp; BACKHOE </t>
    </r>
    <r>
      <rPr>
        <i/>
        <sz val="10"/>
        <rFont val="Arial"/>
        <family val="2"/>
      </rPr>
      <t>(Compacting, Backfilling &amp; Trenching)</t>
    </r>
  </si>
  <si>
    <t>1MBOOM</t>
  </si>
  <si>
    <t>1 MAN &amp; BOOM TRUCK</t>
  </si>
  <si>
    <t>1MVAC</t>
  </si>
  <si>
    <t>1 MAN &amp; VAC TRUCK</t>
  </si>
  <si>
    <t>COMPACT</t>
  </si>
  <si>
    <t>Inventory Number</t>
  </si>
  <si>
    <r>
      <t xml:space="preserve">1 MAN &amp; BACKHOE </t>
    </r>
    <r>
      <rPr>
        <i/>
        <sz val="10"/>
        <rFont val="Arial"/>
        <family val="2"/>
      </rPr>
      <t>(Trenching)</t>
    </r>
  </si>
  <si>
    <r>
      <t xml:space="preserve">1 MAN &amp; BACKHOE </t>
    </r>
    <r>
      <rPr>
        <i/>
        <sz val="10"/>
        <rFont val="Arial"/>
        <family val="2"/>
      </rPr>
      <t>(Backfilling  &amp; Compacting)</t>
    </r>
  </si>
  <si>
    <t>Labor Summary</t>
  </si>
  <si>
    <t>Total Hours</t>
  </si>
  <si>
    <t>HRS</t>
  </si>
  <si>
    <r>
      <t>1 MAN &amp; TRUCK</t>
    </r>
    <r>
      <rPr>
        <i/>
        <sz val="10"/>
        <rFont val="Arial"/>
        <family val="2"/>
      </rPr>
      <t xml:space="preserve"> (Dump Truck)</t>
    </r>
  </si>
  <si>
    <t>6" MJ x FLG GATE VALVE</t>
  </si>
  <si>
    <t>60100012</t>
  </si>
  <si>
    <t>1" PJ x MIPT POLY ADAPTOR</t>
  </si>
  <si>
    <t>1" GALV RED 90 ELBOW</t>
  </si>
  <si>
    <t>100034060</t>
  </si>
  <si>
    <t>3/4 x 18 GALV NIPPLE</t>
  </si>
  <si>
    <t>RES METER BOX, STANDARD</t>
  </si>
  <si>
    <t>1 MAN &amp; BACKHOE (TRENCHING)</t>
  </si>
  <si>
    <t>2 MEN &amp; TRUCK (CUT ASPHALT)</t>
  </si>
  <si>
    <t>GRAVEL 1 1/4</t>
  </si>
  <si>
    <t>ASPHALT &amp; COLD MIX DISPOSAL</t>
  </si>
  <si>
    <t>SAW CUT ASPHALT</t>
  </si>
  <si>
    <t>ASPHALTRSTR</t>
  </si>
  <si>
    <t>ASPHALT RESTORE</t>
  </si>
  <si>
    <t>ASPHALTDIS</t>
  </si>
  <si>
    <t>BAC-T SAMPLING</t>
  </si>
  <si>
    <t>8 x 2 TAPPING SADDLE</t>
  </si>
  <si>
    <t>2 x 6 GALV NIPPLE</t>
  </si>
  <si>
    <t>2" GALVANIZED PIPE</t>
  </si>
  <si>
    <t>2" GALV 90 ELBOW</t>
  </si>
  <si>
    <t>20200180</t>
  </si>
  <si>
    <t>40034220</t>
  </si>
  <si>
    <t>2" GALV CAP</t>
  </si>
  <si>
    <t>20200191</t>
  </si>
  <si>
    <t>2" GALV REDUCING TEE</t>
  </si>
  <si>
    <t>3/4 x 6 GALV NIPPLE</t>
  </si>
  <si>
    <t>EXTRA LG METER BOX LID, STD</t>
  </si>
  <si>
    <t>1 1/2 x 6 GALV NIPPLE</t>
  </si>
  <si>
    <t>1-1/2" GALV 90 ELBOW</t>
  </si>
  <si>
    <t>1-1/2" GALV UNION</t>
  </si>
  <si>
    <t>2" PVC PIPE,  CL 200</t>
  </si>
  <si>
    <t>8 x 6 TAPPING SLEEVE</t>
  </si>
  <si>
    <t>6" MEGALUG PK/KIT (DI)</t>
  </si>
  <si>
    <t>5" HYDRANT STORZ ADPTR w/CAP</t>
  </si>
  <si>
    <t>Hot Tap 8" Water Main with Fire Hydrant</t>
  </si>
  <si>
    <t>DO NOT DELETE  CALCULATES TOTAL LABOR HOURS</t>
  </si>
  <si>
    <t>1 MAN &amp; DUMPTRUCK</t>
  </si>
  <si>
    <t>UNLABELED</t>
  </si>
  <si>
    <t xml:space="preserve">Sales Tax = </t>
  </si>
  <si>
    <t>1) This document is intended to forecast approximate construction costs based upon current information and similar projects, and is not</t>
  </si>
  <si>
    <t>3) Costs in this estimate are good for 30-days from the date the estimate is issued.</t>
  </si>
  <si>
    <t>10600138</t>
  </si>
  <si>
    <t>6" Water Line C-900 CI. 100</t>
  </si>
  <si>
    <t>30600198</t>
  </si>
  <si>
    <t>6" FLANGE TEE</t>
  </si>
  <si>
    <t>6" MJ 45  ELBOW</t>
  </si>
  <si>
    <t>40600287</t>
  </si>
  <si>
    <t>6" MJ GATE VALVE AWWA</t>
  </si>
  <si>
    <t>30806167</t>
  </si>
  <si>
    <t>8 x 6 MJxPE Lg End Bell RED</t>
  </si>
  <si>
    <t>30800192</t>
  </si>
  <si>
    <t>8 x 8 TAPPING SLEEVE</t>
  </si>
  <si>
    <t>40800280</t>
  </si>
  <si>
    <t>8" FLG GATE VALVE AWWA</t>
  </si>
  <si>
    <t>Hot Tap</t>
  </si>
  <si>
    <t>Single 3/4 inch Metered Service</t>
  </si>
  <si>
    <t>20100191</t>
  </si>
  <si>
    <t>1" GALV REDUCING TEE</t>
  </si>
  <si>
    <t>20034134</t>
  </si>
  <si>
    <t>3/4 x 12 GALV NIPPLE</t>
  </si>
  <si>
    <t>125034000</t>
  </si>
  <si>
    <t>COLD MIX</t>
  </si>
  <si>
    <t xml:space="preserve">COLD MIX </t>
  </si>
  <si>
    <t>STEEL PLATE</t>
  </si>
  <si>
    <t>STEELPLT</t>
  </si>
  <si>
    <t>CDF</t>
  </si>
  <si>
    <t>CDF BACK FILL</t>
  </si>
  <si>
    <t>Road Crossing &amp; Resortation</t>
  </si>
  <si>
    <t>Overhead Charges</t>
  </si>
  <si>
    <t xml:space="preserve">Overhead </t>
  </si>
  <si>
    <t>Construction Foreman</t>
  </si>
  <si>
    <t>Construction Laborer</t>
  </si>
  <si>
    <t>Operator/Serviceman</t>
  </si>
  <si>
    <t>Electrician/Mechanical</t>
  </si>
  <si>
    <t>Above Ground Laborer</t>
  </si>
  <si>
    <t>Average hourly</t>
  </si>
  <si>
    <t>Loaded average hourly</t>
  </si>
  <si>
    <t>8" PVC PIPE, C900-165</t>
  </si>
  <si>
    <t>6" PVC PIPE, C900-165</t>
  </si>
  <si>
    <t>TAPHOT</t>
  </si>
  <si>
    <t>Descr</t>
  </si>
  <si>
    <t>10012020</t>
  </si>
  <si>
    <t>1/2" PVC ADAPTOR FIP</t>
  </si>
  <si>
    <t>10012021</t>
  </si>
  <si>
    <t>1/2" PVC ADAPTOR MIP</t>
  </si>
  <si>
    <t>10012045</t>
  </si>
  <si>
    <t>1/2" PVC ELBOW 45, SL x SL</t>
  </si>
  <si>
    <t>10012051</t>
  </si>
  <si>
    <t>1/2" PVC BUSHING SL x TH</t>
  </si>
  <si>
    <t>10012060</t>
  </si>
  <si>
    <t>1/2" PVC CAP SL</t>
  </si>
  <si>
    <t>10012070</t>
  </si>
  <si>
    <t>1/2" PVC COUPLING, SL x SL</t>
  </si>
  <si>
    <t>10012072</t>
  </si>
  <si>
    <t>1/2" PVC FLOW CPLG, SL x SL</t>
  </si>
  <si>
    <t>10012080</t>
  </si>
  <si>
    <t>1/2" PVC CROSS, SL x SL</t>
  </si>
  <si>
    <t>10012090</t>
  </si>
  <si>
    <t>1/2" PVC ELBOW 90, SL x SL</t>
  </si>
  <si>
    <t>10012190</t>
  </si>
  <si>
    <t>1/2" PVC TEE, SL x SL</t>
  </si>
  <si>
    <t>10012194</t>
  </si>
  <si>
    <t>1/2" PVC TEE SLxTH</t>
  </si>
  <si>
    <t>10034018</t>
  </si>
  <si>
    <t>1"x3/4" PVC ADAPTOR, PJxFIP</t>
  </si>
  <si>
    <t>10034019</t>
  </si>
  <si>
    <t>1"x3/4" PVC ADAPTOR, PJxMIP</t>
  </si>
  <si>
    <t>10034020</t>
  </si>
  <si>
    <t>3/4" PVC ADAPTOR FIP</t>
  </si>
  <si>
    <t>10034021</t>
  </si>
  <si>
    <t>3/4" PVC ADAPTOR MIP</t>
  </si>
  <si>
    <t>10034045</t>
  </si>
  <si>
    <t>3/4" PVC ELBOW 45, SL x SL</t>
  </si>
  <si>
    <t>10034050</t>
  </si>
  <si>
    <t>3/4" PVC BUSHING SL x SL</t>
  </si>
  <si>
    <t>10034051</t>
  </si>
  <si>
    <t>3/4" PVC BUSHING SL x TH</t>
  </si>
  <si>
    <t>10034060</t>
  </si>
  <si>
    <t>3/4" PVC CAP SL</t>
  </si>
  <si>
    <t>10034070</t>
  </si>
  <si>
    <t>3/4" PVC COUPLING, SL x SL</t>
  </si>
  <si>
    <t>10034072</t>
  </si>
  <si>
    <t>3/4" PVC FLOW CPLG, SL x SL</t>
  </si>
  <si>
    <t>10034073</t>
  </si>
  <si>
    <t>3/4" PVC PJ COUPLING</t>
  </si>
  <si>
    <t>10034080</t>
  </si>
  <si>
    <t>3/4" PVC CROSS, SL x SL</t>
  </si>
  <si>
    <t>10034090</t>
  </si>
  <si>
    <t>3/4" PVC ELBOW 90, SL x SL</t>
  </si>
  <si>
    <t>10034141</t>
  </si>
  <si>
    <t>3/4" PVC PIPE,  CL 200</t>
  </si>
  <si>
    <t>10034143</t>
  </si>
  <si>
    <t>3/4" PVC PIPE,  SCHEDULE 40</t>
  </si>
  <si>
    <t>10034190</t>
  </si>
  <si>
    <t>3/4" PVC TEE, SL x SL</t>
  </si>
  <si>
    <t>10034192</t>
  </si>
  <si>
    <t>3/4" PVC REDUCING TEE SLxTH</t>
  </si>
  <si>
    <t>10034194</t>
  </si>
  <si>
    <t>3/4" PVC TEE SLxTH</t>
  </si>
  <si>
    <t>10100018</t>
  </si>
  <si>
    <t>1" PVC ADAPTOR, PJxFIP</t>
  </si>
  <si>
    <t>10100019</t>
  </si>
  <si>
    <t>1" PVC ADAPTOR, PJxMIP</t>
  </si>
  <si>
    <t>10100020</t>
  </si>
  <si>
    <t>1" PVC ADAPTOR FIP</t>
  </si>
  <si>
    <t>10100021</t>
  </si>
  <si>
    <t>1" PVC ADAPTOR MIP</t>
  </si>
  <si>
    <t>10100045</t>
  </si>
  <si>
    <t>1" PVC ELBOW 45, SL x SL</t>
  </si>
  <si>
    <t>10100050</t>
  </si>
  <si>
    <t>1" PVC BUSHING SL x SL</t>
  </si>
  <si>
    <t>10100051</t>
  </si>
  <si>
    <t>1" PVC BUSHING SL x TH</t>
  </si>
  <si>
    <t>10100060</t>
  </si>
  <si>
    <t>1" PVC CAP SL</t>
  </si>
  <si>
    <t>10100070</t>
  </si>
  <si>
    <t>1" PVC COUPLING, SL x SL</t>
  </si>
  <si>
    <t>10100072</t>
  </si>
  <si>
    <t>1" PVC FLOW  CPLG, SL x SL</t>
  </si>
  <si>
    <t>10100073</t>
  </si>
  <si>
    <t>1" PVC PJ COUPLING</t>
  </si>
  <si>
    <t>10100080</t>
  </si>
  <si>
    <t>1" PVC CROSS, SL x SL</t>
  </si>
  <si>
    <t>10100090</t>
  </si>
  <si>
    <t>1" PVC ELBOW 90, SL x SL</t>
  </si>
  <si>
    <t>10100091</t>
  </si>
  <si>
    <t>1"x3/4" PVC SL x SL RED ELBOW</t>
  </si>
  <si>
    <t>10100092</t>
  </si>
  <si>
    <t>1"x3/4" PVC SL x TH RED ELBOW</t>
  </si>
  <si>
    <t>10100100</t>
  </si>
  <si>
    <t>1" PVC UNION</t>
  </si>
  <si>
    <t>10100141</t>
  </si>
  <si>
    <t>1" PVC PIPE,  CL 200</t>
  </si>
  <si>
    <t>10100143</t>
  </si>
  <si>
    <t>1" PVC PIPE,  SCHEDULE 40</t>
  </si>
  <si>
    <t>10100160</t>
  </si>
  <si>
    <t>1" PVC PLUG</t>
  </si>
  <si>
    <t>10100190</t>
  </si>
  <si>
    <t>1" PVC TEE, SL x SL</t>
  </si>
  <si>
    <t>10100191</t>
  </si>
  <si>
    <t>1" PVC REDUCING TEE SLxSL</t>
  </si>
  <si>
    <t>10100192</t>
  </si>
  <si>
    <t>1" PVC REDUCING TEE SLxTH</t>
  </si>
  <si>
    <t>10100194</t>
  </si>
  <si>
    <t>1" PVC TEE SLxTH</t>
  </si>
  <si>
    <t>10100220</t>
  </si>
  <si>
    <t>1" PVC SCH 80 FIP ADAPTOR</t>
  </si>
  <si>
    <t>10100270</t>
  </si>
  <si>
    <t>1" PVC SCH 80 CPLG, SLxSL</t>
  </si>
  <si>
    <t>10100400</t>
  </si>
  <si>
    <t>1" PVC SCH 80 UNION, SLxSL</t>
  </si>
  <si>
    <t>10112018</t>
  </si>
  <si>
    <t>1-1/2" PVC ADAPTOR, PJxFIP</t>
  </si>
  <si>
    <t>10112019</t>
  </si>
  <si>
    <t>1-1/2" PVC ADAPTOR, PJxMIP</t>
  </si>
  <si>
    <t>10112020</t>
  </si>
  <si>
    <t>1-1/2" PVC ADAPTOR FIP</t>
  </si>
  <si>
    <t>10112021</t>
  </si>
  <si>
    <t>1-1/2" PVC ADAPTOR MIP</t>
  </si>
  <si>
    <t>10112045</t>
  </si>
  <si>
    <t>1-1/2" PVC ELBOW 45, SL x SL</t>
  </si>
  <si>
    <t>10112050</t>
  </si>
  <si>
    <t>1-1/2" PVC BUSHING SL x SL</t>
  </si>
  <si>
    <t>10112051</t>
  </si>
  <si>
    <t>1-1/2" PVC BUSHING SL x TH</t>
  </si>
  <si>
    <t>10112060</t>
  </si>
  <si>
    <t>1-1/2" PVC CAP SL</t>
  </si>
  <si>
    <t>10112070</t>
  </si>
  <si>
    <t>1-1/2" PVC COUPLING, SL x SL</t>
  </si>
  <si>
    <t>10112072</t>
  </si>
  <si>
    <t>1-1/2" PVC FLOW CPLG, SL x SL</t>
  </si>
  <si>
    <t>10112073</t>
  </si>
  <si>
    <t>1-1/2" PVC PJ COUPLING</t>
  </si>
  <si>
    <t>10112080</t>
  </si>
  <si>
    <t>1-1/2" PVC CROSS, SL x SL</t>
  </si>
  <si>
    <t>10112090</t>
  </si>
  <si>
    <t>1-1/2" PVC ELBOW 90, SL x SL</t>
  </si>
  <si>
    <t>10112141</t>
  </si>
  <si>
    <t>1-1/2" PVC PIPE,  CL 200</t>
  </si>
  <si>
    <t>10112143</t>
  </si>
  <si>
    <t>1-1/2" PVC PIPE,  SCHEDULE 40</t>
  </si>
  <si>
    <t>10112160</t>
  </si>
  <si>
    <t>1-1/2" PVC PLUG</t>
  </si>
  <si>
    <t>10112190</t>
  </si>
  <si>
    <t>1-1/2" PVC TEE, SL x SL</t>
  </si>
  <si>
    <t>10112191</t>
  </si>
  <si>
    <t>1-1/2" PVC REDUCING TEE SLxSL</t>
  </si>
  <si>
    <t>10112192</t>
  </si>
  <si>
    <t>1-1/2" PVC REDUCING TEE SLxTH</t>
  </si>
  <si>
    <t>10112194</t>
  </si>
  <si>
    <t>1-1/2" PVC TEE SLxTH</t>
  </si>
  <si>
    <t>10112270</t>
  </si>
  <si>
    <t>1-1/2" PVC SCH 80 CPLG, SLxSL</t>
  </si>
  <si>
    <t>10114018</t>
  </si>
  <si>
    <t>1-1/4" PVC ADAPTOR, PJxFIP</t>
  </si>
  <si>
    <t>10114019</t>
  </si>
  <si>
    <t>1-1/4" PVC ADAPTOR, PJxMIP</t>
  </si>
  <si>
    <t>10114020</t>
  </si>
  <si>
    <t>1-1/4" PVC ADAPTOR FIP</t>
  </si>
  <si>
    <t>10114021</t>
  </si>
  <si>
    <t>1-1/4" PVC ADAPTOR MIP</t>
  </si>
  <si>
    <t>10114045</t>
  </si>
  <si>
    <t>1-1/4" PVC ELBOW 45, SL x SL</t>
  </si>
  <si>
    <t>10114050</t>
  </si>
  <si>
    <t>1-1/4" PVC BUSHING SL x SL</t>
  </si>
  <si>
    <t>10114051</t>
  </si>
  <si>
    <t>1-1/4" PVC BUSHING SL x TH</t>
  </si>
  <si>
    <t>10114060</t>
  </si>
  <si>
    <t>1-1/4" PVC CAP SL</t>
  </si>
  <si>
    <t>10114070</t>
  </si>
  <si>
    <t>1-1/4" PVC COUPLING, SL x SL</t>
  </si>
  <si>
    <t>10114072</t>
  </si>
  <si>
    <t>1-1/4" PVC FLOW CPLG, SL x SL</t>
  </si>
  <si>
    <t>10114073</t>
  </si>
  <si>
    <t>1-1/4" PVC PJ COUPLING</t>
  </si>
  <si>
    <t>10114080</t>
  </si>
  <si>
    <t>1-1/4" PVC CROSS, SL x SL</t>
  </si>
  <si>
    <t>10114090</t>
  </si>
  <si>
    <t>1-1/4" PVC ELBOW 90, SL x SL</t>
  </si>
  <si>
    <t>10114141</t>
  </si>
  <si>
    <t>1-1/4" PVC PIPE,  CL 200</t>
  </si>
  <si>
    <t>10114143</t>
  </si>
  <si>
    <t>1-1/4" PVC PIPE,  SCHEDULE 40</t>
  </si>
  <si>
    <t>10114160</t>
  </si>
  <si>
    <t>1-1/4" PVC PLUG</t>
  </si>
  <si>
    <t>10114190</t>
  </si>
  <si>
    <t>1-1/4" PVC TEE, SL x SL</t>
  </si>
  <si>
    <t>10114191</t>
  </si>
  <si>
    <t>1-1/4" PVC REDUCING TEE SLxSL</t>
  </si>
  <si>
    <t>10114192</t>
  </si>
  <si>
    <t>1-1/4" PVC REDUCING TEE SLxTH</t>
  </si>
  <si>
    <t>10114194</t>
  </si>
  <si>
    <t>1-1/4" PVC TEE SLxTH</t>
  </si>
  <si>
    <t>10200018</t>
  </si>
  <si>
    <t>2" PVC ADAPTOR, PJxFIP</t>
  </si>
  <si>
    <t>10200019</t>
  </si>
  <si>
    <t>2" PVC ADAPTOR, PJxMIP</t>
  </si>
  <si>
    <t>10200020</t>
  </si>
  <si>
    <t>10200021</t>
  </si>
  <si>
    <t>2" PVC ADAPTOR MIP</t>
  </si>
  <si>
    <t>10200045</t>
  </si>
  <si>
    <t>2" PVC ELBOW 45, SL x SL</t>
  </si>
  <si>
    <t>10200050</t>
  </si>
  <si>
    <t>2" PVC BUSHING SL x SL</t>
  </si>
  <si>
    <t>10200051</t>
  </si>
  <si>
    <t>2" PVC BUSHING SL x TH</t>
  </si>
  <si>
    <t>10200060</t>
  </si>
  <si>
    <t>2" PVC CAP SL</t>
  </si>
  <si>
    <t>10200070</t>
  </si>
  <si>
    <t>2" PVC COUPLING, SL x SL</t>
  </si>
  <si>
    <t>10200072</t>
  </si>
  <si>
    <t>2" PVC FLOW CPLG, SL x SL</t>
  </si>
  <si>
    <t>10200073</t>
  </si>
  <si>
    <t>2" PVC PJ COUPLING</t>
  </si>
  <si>
    <t>10200080</t>
  </si>
  <si>
    <t>2" PVC CROSS, SL x SL</t>
  </si>
  <si>
    <t>10200090</t>
  </si>
  <si>
    <t>2" PVC ELBOW 90, SL x SL</t>
  </si>
  <si>
    <t>10200100</t>
  </si>
  <si>
    <t>2" PVC UNION</t>
  </si>
  <si>
    <t>10200102</t>
  </si>
  <si>
    <t>2" PVC VAN STONE FLG SCH 80</t>
  </si>
  <si>
    <t>10200141</t>
  </si>
  <si>
    <t>10200143</t>
  </si>
  <si>
    <t>2" PVC PIPE,  SCHEDULE 40</t>
  </si>
  <si>
    <t>10200190</t>
  </si>
  <si>
    <t>2" PVC TEE, SL x SL</t>
  </si>
  <si>
    <t>10200191</t>
  </si>
  <si>
    <t>2" PVC REDUCING TEE SLxSL</t>
  </si>
  <si>
    <t>10200192</t>
  </si>
  <si>
    <t>2" PVC REDUCING TEE SLxTH</t>
  </si>
  <si>
    <t>10200194</t>
  </si>
  <si>
    <t>2" PVC TEE SLxTH</t>
  </si>
  <si>
    <t>10200220</t>
  </si>
  <si>
    <t>2" PVC SCH 80 FIP ADAPTOR</t>
  </si>
  <si>
    <t>10200251</t>
  </si>
  <si>
    <t>2" PVC SCH 80 BUSHING SL x TH</t>
  </si>
  <si>
    <t>10200270</t>
  </si>
  <si>
    <t>2" PVC SCH 80 CPLG, SLxSL</t>
  </si>
  <si>
    <t>10200290</t>
  </si>
  <si>
    <t>2" PVC SCH 80 ELBOW 90, SLxSL</t>
  </si>
  <si>
    <t>10200340</t>
  </si>
  <si>
    <t>2" PVC SCH 80 PIPE</t>
  </si>
  <si>
    <t>10200390</t>
  </si>
  <si>
    <t>2" PVC SCH 80 TEE, SLxSL</t>
  </si>
  <si>
    <t>10200400</t>
  </si>
  <si>
    <t>2" PVC SCH 80 UNION, SLxSL</t>
  </si>
  <si>
    <t>10212020</t>
  </si>
  <si>
    <t>2-1/2" PVC ADAPTOR FIP</t>
  </si>
  <si>
    <t>10212021</t>
  </si>
  <si>
    <t>2-1/2" PVC ADAPTOR MIP</t>
  </si>
  <si>
    <t>10212045</t>
  </si>
  <si>
    <t>2-1/2" PVC ELBOW 45, SL x SL</t>
  </si>
  <si>
    <t>10212050</t>
  </si>
  <si>
    <t>2-1/2" PVC BUSHING SL x SL</t>
  </si>
  <si>
    <t>10212051</t>
  </si>
  <si>
    <t>2-1/2" PVC BUSHING SL x TH</t>
  </si>
  <si>
    <t>10212060</t>
  </si>
  <si>
    <t>2-1/2" PVC CAP SL</t>
  </si>
  <si>
    <t>10212070</t>
  </si>
  <si>
    <t>2-1/2" PVC COUPLING, SL x SL</t>
  </si>
  <si>
    <t>10212072</t>
  </si>
  <si>
    <t>2-1/2" PVC FLOW CPLG, SL x SL</t>
  </si>
  <si>
    <t>10212080</t>
  </si>
  <si>
    <t>2-1/2" PVC CROSS, SL x SL</t>
  </si>
  <si>
    <t>10212090</t>
  </si>
  <si>
    <t>2-1/2" PVC ELBOW 90, SL x SL</t>
  </si>
  <si>
    <t>10212141</t>
  </si>
  <si>
    <t>10212143</t>
  </si>
  <si>
    <t>2-1/2" PVC PIPE,  SCHEDULE 40</t>
  </si>
  <si>
    <t>10212190</t>
  </si>
  <si>
    <t>2-1/2" PVC TEE, SL x SL</t>
  </si>
  <si>
    <t>10212191</t>
  </si>
  <si>
    <t>2-1/2" PVC REDUCING TEE SLxSL</t>
  </si>
  <si>
    <t>10212192</t>
  </si>
  <si>
    <t>2-1/2" PVC REDUCING TEE SLxTH</t>
  </si>
  <si>
    <t>10212194</t>
  </si>
  <si>
    <t>2-1/2" PVC TEE SLxTH</t>
  </si>
  <si>
    <t>10212220</t>
  </si>
  <si>
    <t>2-1/2" PVC SCH 80 FIP ADAPTOR</t>
  </si>
  <si>
    <t>10300020</t>
  </si>
  <si>
    <t>3" PVC ADAPTOR FIP</t>
  </si>
  <si>
    <t>10300021</t>
  </si>
  <si>
    <t>3" PVC ADAPTOR MIP</t>
  </si>
  <si>
    <t>10300045</t>
  </si>
  <si>
    <t>3" PVC ELBOW 45, SL x SL</t>
  </si>
  <si>
    <t>10300050</t>
  </si>
  <si>
    <t>3" PVC BUSHING SL x SL</t>
  </si>
  <si>
    <t>10300051</t>
  </si>
  <si>
    <t>3" PVC BUSHING SL x TH</t>
  </si>
  <si>
    <t>10300060</t>
  </si>
  <si>
    <t>3" PVC CAP SL</t>
  </si>
  <si>
    <t>10300070</t>
  </si>
  <si>
    <t>3" PVC COUPLING, SL x SL</t>
  </si>
  <si>
    <t>10300072</t>
  </si>
  <si>
    <t>3" PVC FLOW CPLG, SL x SL</t>
  </si>
  <si>
    <t>10300080</t>
  </si>
  <si>
    <t>3" PVC CROSS, SL x SL</t>
  </si>
  <si>
    <t>10300090</t>
  </si>
  <si>
    <t>3" PVC ELBOW 90, SL x SL</t>
  </si>
  <si>
    <t>10300141</t>
  </si>
  <si>
    <t>3" PVC PIPE,  CL 200</t>
  </si>
  <si>
    <t>10300143</t>
  </si>
  <si>
    <t>3" PVC PIPE,  SCHEDULE 40</t>
  </si>
  <si>
    <t>10300190</t>
  </si>
  <si>
    <t>3" PVC TEE, SL x SL</t>
  </si>
  <si>
    <t>10300191</t>
  </si>
  <si>
    <t>3" PVC REDUCING TEE SLxSL</t>
  </si>
  <si>
    <t>10300192</t>
  </si>
  <si>
    <t>3" PVC REDUCING TEE SLxTH</t>
  </si>
  <si>
    <t>10300194</t>
  </si>
  <si>
    <t>3" PVC TEE SLxTH</t>
  </si>
  <si>
    <t>10300270</t>
  </si>
  <si>
    <t>3" PVC SCH 80 CPLG, SLxSL</t>
  </si>
  <si>
    <t>10400020</t>
  </si>
  <si>
    <t>4" PVC ADAPTOR FIP</t>
  </si>
  <si>
    <t>10400021</t>
  </si>
  <si>
    <t>4" PVC ADAPTOR MIP</t>
  </si>
  <si>
    <t>10400045</t>
  </si>
  <si>
    <t>4" PVC ELBOW 45, SL x SL</t>
  </si>
  <si>
    <t>10400050</t>
  </si>
  <si>
    <t>4" PVC BUSHING SL x SL</t>
  </si>
  <si>
    <t>10400051</t>
  </si>
  <si>
    <t>4" PVC BUSHING SL x TH</t>
  </si>
  <si>
    <t>10400060</t>
  </si>
  <si>
    <t>4" PVC CAP SL</t>
  </si>
  <si>
    <t>10400070</t>
  </si>
  <si>
    <t>4" PVC COUPLING, SL x SL</t>
  </si>
  <si>
    <t>10400072</t>
  </si>
  <si>
    <t>4" PVC FLOW CPLG, SL x SL</t>
  </si>
  <si>
    <t>10400080</t>
  </si>
  <si>
    <t>4" PVC CROSS, SL x SL</t>
  </si>
  <si>
    <t>10400090</t>
  </si>
  <si>
    <t>4" PVC ELBOW 90, SL x SL</t>
  </si>
  <si>
    <t>10400138</t>
  </si>
  <si>
    <t>4" PVC PIPE, C900-165</t>
  </si>
  <si>
    <t>10400139</t>
  </si>
  <si>
    <t>4" PVC PIPE, C900-305</t>
  </si>
  <si>
    <t>10400141</t>
  </si>
  <si>
    <t>4" PVC PIPE,  CL 200</t>
  </si>
  <si>
    <t>10400142</t>
  </si>
  <si>
    <t>4" PVC PIPE, C900-235</t>
  </si>
  <si>
    <t>10400143</t>
  </si>
  <si>
    <t>4" PVC PIPE,  SCHEDULE 40</t>
  </si>
  <si>
    <t>10400160</t>
  </si>
  <si>
    <t>4" PVC PLUG</t>
  </si>
  <si>
    <t>10400190</t>
  </si>
  <si>
    <t>4" PVC TEE, SL x SL</t>
  </si>
  <si>
    <t>10400191</t>
  </si>
  <si>
    <t>4" PVC REDUCING TEE SLxSL</t>
  </si>
  <si>
    <t>10600020</t>
  </si>
  <si>
    <t>6" PVC ADAPTOR FIP</t>
  </si>
  <si>
    <t>10600045</t>
  </si>
  <si>
    <t>6" PVC ELBOW 45, SL x SL</t>
  </si>
  <si>
    <t>10600050</t>
  </si>
  <si>
    <t>6" PVC BUSHING SL x SL</t>
  </si>
  <si>
    <t>10600051</t>
  </si>
  <si>
    <t>6" PVC BUSHING SL x TH</t>
  </si>
  <si>
    <t>10600060</t>
  </si>
  <si>
    <t>6" PVC CAP SL</t>
  </si>
  <si>
    <t>10600070</t>
  </si>
  <si>
    <t>6" CPVC OUPLING, SL x SL</t>
  </si>
  <si>
    <t>10600090</t>
  </si>
  <si>
    <t>6" PVC ELBOW 90, SL x SL</t>
  </si>
  <si>
    <t>10600139</t>
  </si>
  <si>
    <t>6" PVC PIPE, C900-305</t>
  </si>
  <si>
    <t>10600141</t>
  </si>
  <si>
    <t>6" PVC PIPE,  CL 200</t>
  </si>
  <si>
    <t>10600142</t>
  </si>
  <si>
    <t>6" PVC PIPE, C900-235</t>
  </si>
  <si>
    <t>10600190</t>
  </si>
  <si>
    <t>6" PVC TEE, SL x SL</t>
  </si>
  <si>
    <t>10800060</t>
  </si>
  <si>
    <t>8" PVC CAP SL</t>
  </si>
  <si>
    <t>10800070</t>
  </si>
  <si>
    <t>8" PVC COUPLING, SL x SL</t>
  </si>
  <si>
    <t>10800139</t>
  </si>
  <si>
    <t>8" PVC PIPE, C900-305</t>
  </si>
  <si>
    <t>10800141</t>
  </si>
  <si>
    <t>8" PVC PIPE,  CL 200</t>
  </si>
  <si>
    <t>10800142</t>
  </si>
  <si>
    <t>8" PVC PIPE, C900-235</t>
  </si>
  <si>
    <t>11000138</t>
  </si>
  <si>
    <t>10" PVC PIPE, C900-165</t>
  </si>
  <si>
    <t>11000139</t>
  </si>
  <si>
    <t>10" PVC PIPE, C900-305</t>
  </si>
  <si>
    <t>11000141</t>
  </si>
  <si>
    <t>10" PVC PIPE,  CL 200</t>
  </si>
  <si>
    <t>11000142</t>
  </si>
  <si>
    <t>10" PVC PIPE, C900-235</t>
  </si>
  <si>
    <t>11200138</t>
  </si>
  <si>
    <t>12" PVC PIPE, C900-165</t>
  </si>
  <si>
    <t>11200141</t>
  </si>
  <si>
    <t>12" PVC PIPE,  CL 200</t>
  </si>
  <si>
    <t>11200142</t>
  </si>
  <si>
    <t>12" PVC PIPE, C900-235</t>
  </si>
  <si>
    <t>20012045</t>
  </si>
  <si>
    <t>1/2" GALV 45 ELBOW</t>
  </si>
  <si>
    <t>20012050</t>
  </si>
  <si>
    <t>1/2" GALV BUSHING</t>
  </si>
  <si>
    <t>20012060</t>
  </si>
  <si>
    <t>1/2" GALV CAP</t>
  </si>
  <si>
    <t>20012070</t>
  </si>
  <si>
    <t>1/2" GALV COUPLING</t>
  </si>
  <si>
    <t>20012071</t>
  </si>
  <si>
    <t>1/2" GALV FLOW COUPLING</t>
  </si>
  <si>
    <t>20012080</t>
  </si>
  <si>
    <t>1/2" GALV CROSS</t>
  </si>
  <si>
    <t>20012090</t>
  </si>
  <si>
    <t>1/2" GALV 90 ELBOW</t>
  </si>
  <si>
    <t>20012091</t>
  </si>
  <si>
    <t>1/2" GALV RED 90 ELBOW</t>
  </si>
  <si>
    <t>20012095</t>
  </si>
  <si>
    <t>1/2" GALV STREET 90 ELBOW</t>
  </si>
  <si>
    <t>20012120</t>
  </si>
  <si>
    <t>1/2" x CL GALV NIPPLE</t>
  </si>
  <si>
    <t>20012121</t>
  </si>
  <si>
    <t>1/2 x 1 1/2 GALV NIPPLE</t>
  </si>
  <si>
    <t>20012122</t>
  </si>
  <si>
    <t>1/2 x 2 GALV NIPPLE</t>
  </si>
  <si>
    <t>20012123</t>
  </si>
  <si>
    <t>1/2 x 2 1/2 GALV NIPPLE</t>
  </si>
  <si>
    <t>20012124</t>
  </si>
  <si>
    <t>1/2 x 3 GALV NIPPLE</t>
  </si>
  <si>
    <t>20012125</t>
  </si>
  <si>
    <t>1/2 x 3 1/2 GALV NIPPLE</t>
  </si>
  <si>
    <t>20012126</t>
  </si>
  <si>
    <t>1/2 x 4 GALV NIPPLE</t>
  </si>
  <si>
    <t>20012127</t>
  </si>
  <si>
    <t>1/2 x 4 1/2 GALV NIPPLE</t>
  </si>
  <si>
    <t>20012128</t>
  </si>
  <si>
    <t>1/2 x 5 GALV NIPPLE</t>
  </si>
  <si>
    <t>20012129</t>
  </si>
  <si>
    <t>1/2 x 5 1/2 GALV NIPPLE</t>
  </si>
  <si>
    <t>20012130</t>
  </si>
  <si>
    <t>1/2 x 6 GALV NIPPLE</t>
  </si>
  <si>
    <t>20012140</t>
  </si>
  <si>
    <t>1/2" GALVANIZED PIPE</t>
  </si>
  <si>
    <t>20012150</t>
  </si>
  <si>
    <t>1/2" GALV PLUG</t>
  </si>
  <si>
    <t>20012160</t>
  </si>
  <si>
    <t>1/2" GALV BELL REDUCER</t>
  </si>
  <si>
    <t>20012180</t>
  </si>
  <si>
    <t>1/2" GALV 180 ELBOW</t>
  </si>
  <si>
    <t>20012190</t>
  </si>
  <si>
    <t>1/2" GALV TEE</t>
  </si>
  <si>
    <t>20012191</t>
  </si>
  <si>
    <t>1/2" GALV REDUCING TEE</t>
  </si>
  <si>
    <t>20012195</t>
  </si>
  <si>
    <t>1/2" GALV BULL HEAD TEE</t>
  </si>
  <si>
    <t>20012200</t>
  </si>
  <si>
    <t>1/2" GALV UNION</t>
  </si>
  <si>
    <t>20014045</t>
  </si>
  <si>
    <t>1/4" GALV 45 ELBOW</t>
  </si>
  <si>
    <t>20014050</t>
  </si>
  <si>
    <t>1/4" GALV BUSHING</t>
  </si>
  <si>
    <t>20014060</t>
  </si>
  <si>
    <t>1/4" GALV CAP</t>
  </si>
  <si>
    <t>20014070</t>
  </si>
  <si>
    <t>1/4" GALV COUPLING</t>
  </si>
  <si>
    <t>20014080</t>
  </si>
  <si>
    <t>1/4" GALV CROSS</t>
  </si>
  <si>
    <t>20014090</t>
  </si>
  <si>
    <t>1/4" GALV 90 ELBOW</t>
  </si>
  <si>
    <t>20014091</t>
  </si>
  <si>
    <t>1/4" GALV RED 90 ELBOW</t>
  </si>
  <si>
    <t>20014095</t>
  </si>
  <si>
    <t>1/4" GALV STREET 90 ELBOW</t>
  </si>
  <si>
    <t>20014120</t>
  </si>
  <si>
    <t>1/4 x CL GALV NIPPLE</t>
  </si>
  <si>
    <t>20014121</t>
  </si>
  <si>
    <t>1/4 x 1 1/2 GALV NIPPLE</t>
  </si>
  <si>
    <t>20014122</t>
  </si>
  <si>
    <t>1/4 x 2 GALV NIPPLE</t>
  </si>
  <si>
    <t>20014124</t>
  </si>
  <si>
    <t>1/4 x 3 GALV NIPPLE</t>
  </si>
  <si>
    <t>20014126</t>
  </si>
  <si>
    <t>1/4 x 4 GALV NIPPLE</t>
  </si>
  <si>
    <t>20014128</t>
  </si>
  <si>
    <t>1/4 x 5 GALV NIPPLE</t>
  </si>
  <si>
    <t>20014130</t>
  </si>
  <si>
    <t>1/4 x 6 GALV NIPPLE</t>
  </si>
  <si>
    <t>20014150</t>
  </si>
  <si>
    <t>1/4" GALV PLUG</t>
  </si>
  <si>
    <t>20014160</t>
  </si>
  <si>
    <t>1/4" GALV BELL REDUCER</t>
  </si>
  <si>
    <t>20014190</t>
  </si>
  <si>
    <t>1/4" GALV TEE</t>
  </si>
  <si>
    <t>20014200</t>
  </si>
  <si>
    <t>1/4" GALV UNION</t>
  </si>
  <si>
    <t>20018045</t>
  </si>
  <si>
    <t>1/8" GALV 45 ELBOW</t>
  </si>
  <si>
    <t>20018060</t>
  </si>
  <si>
    <t>1/8" GALV CAP</t>
  </si>
  <si>
    <t>20018070</t>
  </si>
  <si>
    <t>1/8" GALV COUPLING</t>
  </si>
  <si>
    <t>20018080</t>
  </si>
  <si>
    <t>1/8" GALV CROSS</t>
  </si>
  <si>
    <t>20018090</t>
  </si>
  <si>
    <t>1/8" GALV 90 ELBOW</t>
  </si>
  <si>
    <t>20018095</t>
  </si>
  <si>
    <t>1/8" GALV STREET 90 ELBOW</t>
  </si>
  <si>
    <t>20018120</t>
  </si>
  <si>
    <t>1/8 x CL GALV NIPPLE</t>
  </si>
  <si>
    <t>20018121</t>
  </si>
  <si>
    <t>1/8 x 1 1/2 GALV NIPPLE</t>
  </si>
  <si>
    <t>20018122</t>
  </si>
  <si>
    <t>1/8 x 2 GALV NIPPLE</t>
  </si>
  <si>
    <t>20018123</t>
  </si>
  <si>
    <t>1/8 x 2 1/2 GALV NIPPLE</t>
  </si>
  <si>
    <t>20018124</t>
  </si>
  <si>
    <t>1/8 x 3 GALV NIPPLE</t>
  </si>
  <si>
    <t>20018125</t>
  </si>
  <si>
    <t>1/8 x 3 1/2 GALV NIPPLE</t>
  </si>
  <si>
    <t>20018126</t>
  </si>
  <si>
    <t>1/8 x 4 GALV NIPPLE</t>
  </si>
  <si>
    <t>20018127</t>
  </si>
  <si>
    <t>1/8 x 4 1/2 GALV NIPPLE</t>
  </si>
  <si>
    <t>20018128</t>
  </si>
  <si>
    <t>1/8 x 5 GALV NIPPLE</t>
  </si>
  <si>
    <t>20018129</t>
  </si>
  <si>
    <t>1/8 x 5 1/2 GALV NIPPLE</t>
  </si>
  <si>
    <t>20018130</t>
  </si>
  <si>
    <t>1/8 x 6 GALV NIPPLE</t>
  </si>
  <si>
    <t>20018132</t>
  </si>
  <si>
    <t>1/8 x 8 GALV NIPPLE</t>
  </si>
  <si>
    <t>20018150</t>
  </si>
  <si>
    <t>1/8" GALV PLUG</t>
  </si>
  <si>
    <t>20018190</t>
  </si>
  <si>
    <t>1/8" GALV TEE</t>
  </si>
  <si>
    <t>20018200</t>
  </si>
  <si>
    <t>1/8" GALV UNION</t>
  </si>
  <si>
    <t>20034045</t>
  </si>
  <si>
    <t>3/4" GALV 45 ELBOW</t>
  </si>
  <si>
    <t>20034050</t>
  </si>
  <si>
    <t>3/4" GALV BUSHING</t>
  </si>
  <si>
    <t>20034060</t>
  </si>
  <si>
    <t>3/4" GALV CAP</t>
  </si>
  <si>
    <t>20034070</t>
  </si>
  <si>
    <t>3/4" GALV COUPLING</t>
  </si>
  <si>
    <t>20034071</t>
  </si>
  <si>
    <t>3/4" GALV FLOW COUPLING</t>
  </si>
  <si>
    <t>20034080</t>
  </si>
  <si>
    <t>3/4" GALV CROSS</t>
  </si>
  <si>
    <t>20034090</t>
  </si>
  <si>
    <t>20034091</t>
  </si>
  <si>
    <t>3/4" GALV RED 90 ELBOW</t>
  </si>
  <si>
    <t>20034095</t>
  </si>
  <si>
    <t>3/4" GALV STREET 90 ELBOW</t>
  </si>
  <si>
    <t>20034120</t>
  </si>
  <si>
    <t>3/4 x CL GALV NIPPLE</t>
  </si>
  <si>
    <t>20034121</t>
  </si>
  <si>
    <t>3/4 x 1 1/2 GALV NIPPLE</t>
  </si>
  <si>
    <t>20034122</t>
  </si>
  <si>
    <t>3/4 x 2 GALV NIPPLE</t>
  </si>
  <si>
    <t>20034123</t>
  </si>
  <si>
    <t>3/4 x 2 1/2 GALV NIPPLE</t>
  </si>
  <si>
    <t>20034124</t>
  </si>
  <si>
    <t>3/4 x 3 GALV NIPPLE</t>
  </si>
  <si>
    <t>20034125</t>
  </si>
  <si>
    <t>3/4 x 3 1/2 GALV NIPPLE</t>
  </si>
  <si>
    <t>20034126</t>
  </si>
  <si>
    <t>3/4 x 4 GALV NIPPLE</t>
  </si>
  <si>
    <t>20034127</t>
  </si>
  <si>
    <t>3/4 x 4 1/2 GALV NIPPLE</t>
  </si>
  <si>
    <t>20034128</t>
  </si>
  <si>
    <t>3/4 x 5 GALV NIPPLE</t>
  </si>
  <si>
    <t>20034129</t>
  </si>
  <si>
    <t>3/4 x 5 1/2 GALV NIPPLE</t>
  </si>
  <si>
    <t>20034130</t>
  </si>
  <si>
    <t>20034132</t>
  </si>
  <si>
    <t>3/4 x 8 GALV NIPPLE</t>
  </si>
  <si>
    <t>20034133</t>
  </si>
  <si>
    <t>3/4 x 10 GALV NIPPLE</t>
  </si>
  <si>
    <t>20034135</t>
  </si>
  <si>
    <t>20034140</t>
  </si>
  <si>
    <t>3/4" GALVANIZED PIPE</t>
  </si>
  <si>
    <t>20034150</t>
  </si>
  <si>
    <t>3/4" GALV PLUG</t>
  </si>
  <si>
    <t>20034160</t>
  </si>
  <si>
    <t>3/4" GALV BELL REDUCER</t>
  </si>
  <si>
    <t>20034180</t>
  </si>
  <si>
    <t>3/4" GALV 180 ELBOW</t>
  </si>
  <si>
    <t>20034190</t>
  </si>
  <si>
    <t>3/4" GALV TEE</t>
  </si>
  <si>
    <t>20034191</t>
  </si>
  <si>
    <t>3/4" GALV REDUCING TEE</t>
  </si>
  <si>
    <t>20034195</t>
  </si>
  <si>
    <t>3/4" GALV BULL HEAD TEE</t>
  </si>
  <si>
    <t>20034200</t>
  </si>
  <si>
    <t>3/4" GALV UNION</t>
  </si>
  <si>
    <t>20038045</t>
  </si>
  <si>
    <t>3/8" GALV 45 ELBOW</t>
  </si>
  <si>
    <t>20038050</t>
  </si>
  <si>
    <t>3/8" GALV BUSHING</t>
  </si>
  <si>
    <t>20038060</t>
  </si>
  <si>
    <t>3/8" GALV CAP</t>
  </si>
  <si>
    <t>20038070</t>
  </si>
  <si>
    <t>3/8" GALV COUPLING</t>
  </si>
  <si>
    <t>20038080</t>
  </si>
  <si>
    <t>3/8" GALV CROSS</t>
  </si>
  <si>
    <t>20038090</t>
  </si>
  <si>
    <t>3/8" GALV 90 ELBOW</t>
  </si>
  <si>
    <t>20038091</t>
  </si>
  <si>
    <t>3/8" GALV RED 90 ELBOW</t>
  </si>
  <si>
    <t>20038095</t>
  </si>
  <si>
    <t>3/8" GALV STREET 90 ELBOW</t>
  </si>
  <si>
    <t>20038122</t>
  </si>
  <si>
    <t>3/8 x 2 GALV NIPPLE</t>
  </si>
  <si>
    <t>20038123</t>
  </si>
  <si>
    <t>3/8 x 2 1/2 GALV NIPPLE</t>
  </si>
  <si>
    <t>20038124</t>
  </si>
  <si>
    <t>3/8 x 3 GALV NIPPLE</t>
  </si>
  <si>
    <t>20038125</t>
  </si>
  <si>
    <t>3/8 x 3 1/2 GALV NIPPLE</t>
  </si>
  <si>
    <t>20038126</t>
  </si>
  <si>
    <t>3/8 x 4 GALV NIPPLE</t>
  </si>
  <si>
    <t>20038127</t>
  </si>
  <si>
    <t>3/8 x 4 1/2 GALV NIPPLE</t>
  </si>
  <si>
    <t>20038128</t>
  </si>
  <si>
    <t>3/8 x 5 GALV NIPPLE</t>
  </si>
  <si>
    <t>20038129</t>
  </si>
  <si>
    <t>3/8 x 5 1/2 GALV NIPPLE</t>
  </si>
  <si>
    <t>20038130</t>
  </si>
  <si>
    <t>3/8 x 6 GALV NIPPLE</t>
  </si>
  <si>
    <t>20038150</t>
  </si>
  <si>
    <t>3/8" GALV PLUG</t>
  </si>
  <si>
    <t>20038160</t>
  </si>
  <si>
    <t>3/8" GALV BELL REDUCER</t>
  </si>
  <si>
    <t>20038190</t>
  </si>
  <si>
    <t>3/8" GALV TEE</t>
  </si>
  <si>
    <t>20038200</t>
  </si>
  <si>
    <t>3/8" GALV UNION</t>
  </si>
  <si>
    <t>20100045</t>
  </si>
  <si>
    <t>1" GALV 45 ELBOW</t>
  </si>
  <si>
    <t>20100050</t>
  </si>
  <si>
    <t>1" GALV BUSHING</t>
  </si>
  <si>
    <t>20100060</t>
  </si>
  <si>
    <t>1" GALV CAP</t>
  </si>
  <si>
    <t>20100070</t>
  </si>
  <si>
    <t>1" GALV COUPLING</t>
  </si>
  <si>
    <t>20100071</t>
  </si>
  <si>
    <t>1" GALV FLOW COUPLING</t>
  </si>
  <si>
    <t>20100080</t>
  </si>
  <si>
    <t>1" GALV CROSS</t>
  </si>
  <si>
    <t>20100090</t>
  </si>
  <si>
    <t>1" GALV 90 ELBOW</t>
  </si>
  <si>
    <t>20100091</t>
  </si>
  <si>
    <t>20100095</t>
  </si>
  <si>
    <t>1" GALV STREET 90 ELBOW</t>
  </si>
  <si>
    <t>20100120</t>
  </si>
  <si>
    <t>1 x CL GALV NIPPLE</t>
  </si>
  <si>
    <t>20100122</t>
  </si>
  <si>
    <t>1 x 2 GALV NIPPLE</t>
  </si>
  <si>
    <t>20100123</t>
  </si>
  <si>
    <t>1 x 2 1/2 GALV NIPPLE</t>
  </si>
  <si>
    <t>20100124</t>
  </si>
  <si>
    <t>1 x 3 GALV NIPPLE</t>
  </si>
  <si>
    <t>20100125</t>
  </si>
  <si>
    <t>1 x 3 1/2 GALV NIPPLE</t>
  </si>
  <si>
    <t>20100126</t>
  </si>
  <si>
    <t>1 x 4 GALV NIPPLE</t>
  </si>
  <si>
    <t>20100127</t>
  </si>
  <si>
    <t>1 x 4 1/2 GALV NIPPLE</t>
  </si>
  <si>
    <t>20100128</t>
  </si>
  <si>
    <t>1 x 5 GALV NIPPLE</t>
  </si>
  <si>
    <t>20100129</t>
  </si>
  <si>
    <t>1 x 5 1/2 GALV NIPPLE</t>
  </si>
  <si>
    <t>20100130</t>
  </si>
  <si>
    <t>1 x 6 GALV NIPPLE</t>
  </si>
  <si>
    <t>20100132</t>
  </si>
  <si>
    <t>1 x 8 GALV NIPPLE</t>
  </si>
  <si>
    <t>20100133</t>
  </si>
  <si>
    <t>1 x 10 GALV NIPPLE</t>
  </si>
  <si>
    <t>20100134</t>
  </si>
  <si>
    <t>1 x 12 GALV NIPPLE</t>
  </si>
  <si>
    <t>20100135</t>
  </si>
  <si>
    <t>1 x 18 GALV NIPPLE</t>
  </si>
  <si>
    <t>20100140</t>
  </si>
  <si>
    <t>1" GALVANIZED PIPE</t>
  </si>
  <si>
    <t>20100150</t>
  </si>
  <si>
    <t>1" GALV PLUG</t>
  </si>
  <si>
    <t>20100160</t>
  </si>
  <si>
    <t>1" GALV BELL REDUCER</t>
  </si>
  <si>
    <t>20100180</t>
  </si>
  <si>
    <t>1" GALV 180 ELBOW</t>
  </si>
  <si>
    <t>20100190</t>
  </si>
  <si>
    <t>1" GALV TEE</t>
  </si>
  <si>
    <t>20100195</t>
  </si>
  <si>
    <t>1" GALV BULL HEAD TEE</t>
  </si>
  <si>
    <t>20100200</t>
  </si>
  <si>
    <t>1" GALV UNION</t>
  </si>
  <si>
    <t>20112045</t>
  </si>
  <si>
    <t>1-1/2" GALV 45 ELBOW</t>
  </si>
  <si>
    <t>20112050</t>
  </si>
  <si>
    <t>1-1/2" GALV BUSHING</t>
  </si>
  <si>
    <t>20112060</t>
  </si>
  <si>
    <t>1-1/2" GALV CAP</t>
  </si>
  <si>
    <t>20112070</t>
  </si>
  <si>
    <t>1-1/2" GALV COUPLING</t>
  </si>
  <si>
    <t>20112071</t>
  </si>
  <si>
    <t>1-1/2" GALV FLOW COUPLING</t>
  </si>
  <si>
    <t>20112080</t>
  </si>
  <si>
    <t>1-1/2" GALV CROSS</t>
  </si>
  <si>
    <t>20112090</t>
  </si>
  <si>
    <t>20112091</t>
  </si>
  <si>
    <t>1-1/2" GALV RED 90 ELBOW</t>
  </si>
  <si>
    <t>20112095</t>
  </si>
  <si>
    <t>1-1/2" STREET GALV 90 ELBOW</t>
  </si>
  <si>
    <t>20112120</t>
  </si>
  <si>
    <t>1 1/2 x CL GALV NIPPLE</t>
  </si>
  <si>
    <t>20112122</t>
  </si>
  <si>
    <t>1 1/2 x 2 GALV NIPPLE</t>
  </si>
  <si>
    <t>20112123</t>
  </si>
  <si>
    <t>1 1/2 x 2 1/2 GALV NIPPLE</t>
  </si>
  <si>
    <t>20112124</t>
  </si>
  <si>
    <t>1 1/2 x 3 GALV NIPPLE</t>
  </si>
  <si>
    <t>20112125</t>
  </si>
  <si>
    <t>1 1/2 x 3 1/2 GALV NIPPLE</t>
  </si>
  <si>
    <t>20112126</t>
  </si>
  <si>
    <t>1 1/2 x 4 GALV NIPPLE</t>
  </si>
  <si>
    <t>20112127</t>
  </si>
  <si>
    <t>1 1/2 x 4 1/2 GALV NIPPLE</t>
  </si>
  <si>
    <t>20112128</t>
  </si>
  <si>
    <t>1 1/2 x 5 GALV NIPPLE</t>
  </si>
  <si>
    <t>20112129</t>
  </si>
  <si>
    <t>1 1/2 x 5 1/2 GALV NIPPLE</t>
  </si>
  <si>
    <t>20112130</t>
  </si>
  <si>
    <t>20112132</t>
  </si>
  <si>
    <t>1 1/2 x 8 GALV NIPPLE</t>
  </si>
  <si>
    <t>20112133</t>
  </si>
  <si>
    <t>1 1/2 x 10 GALV NIPPLE</t>
  </si>
  <si>
    <t>20112134</t>
  </si>
  <si>
    <t>1 1/2 x 12 GALV NIPPLE</t>
  </si>
  <si>
    <t>20112140</t>
  </si>
  <si>
    <t>1-1/2" GALVANIZED PIPE</t>
  </si>
  <si>
    <t>20112150</t>
  </si>
  <si>
    <t>1-1/2" GALV PLUG</t>
  </si>
  <si>
    <t>20112160</t>
  </si>
  <si>
    <t>1-1/2" GALV BELL REDUCER</t>
  </si>
  <si>
    <t>20112180</t>
  </si>
  <si>
    <t>1-1/2" GALV 180 ELBOW</t>
  </si>
  <si>
    <t>20112190</t>
  </si>
  <si>
    <t>1-1/2" GALV TEE</t>
  </si>
  <si>
    <t>20112191</t>
  </si>
  <si>
    <t>1-1/2" GALV REDUCING TEE</t>
  </si>
  <si>
    <t>20112200</t>
  </si>
  <si>
    <t>20114045</t>
  </si>
  <si>
    <t>1-1/4" GALV 45 ELBOW</t>
  </si>
  <si>
    <t>20114050</t>
  </si>
  <si>
    <t>1-1/4" GALV BUSHING</t>
  </si>
  <si>
    <t>20114060</t>
  </si>
  <si>
    <t>1-1/4" GALV CAP</t>
  </si>
  <si>
    <t>20114070</t>
  </si>
  <si>
    <t>1-1/4" GALV COUPLING</t>
  </si>
  <si>
    <t>20114071</t>
  </si>
  <si>
    <t>1-1/4" GALV FLOW COUPLING</t>
  </si>
  <si>
    <t>20114080</t>
  </si>
  <si>
    <t>1-1/4" GALV CROSS</t>
  </si>
  <si>
    <t>20114090</t>
  </si>
  <si>
    <t>1-1/4" GALV 90 ELBOW</t>
  </si>
  <si>
    <t>20114091</t>
  </si>
  <si>
    <t>1-1/4" GALV RED 90 ELBOW</t>
  </si>
  <si>
    <t>20114095</t>
  </si>
  <si>
    <t>1-1/4" STREET GALV 90 ELBOW</t>
  </si>
  <si>
    <t>20114120</t>
  </si>
  <si>
    <t>1 1/4 x CL GALV NIPPLE</t>
  </si>
  <si>
    <t>20114122</t>
  </si>
  <si>
    <t>1 1/4 x 2 GALV NIPPLE</t>
  </si>
  <si>
    <t>20114123</t>
  </si>
  <si>
    <t>1 1/4 x 2 1/2 GALV NIPPLE</t>
  </si>
  <si>
    <t>20114124</t>
  </si>
  <si>
    <t>1 1/4 x 3 GALV NIPPLE</t>
  </si>
  <si>
    <t>20114125</t>
  </si>
  <si>
    <t>1 1/4 x 3 1/2 GALV NIPPLE</t>
  </si>
  <si>
    <t>20114126</t>
  </si>
  <si>
    <t>1 1/4 x 4 GALV NIPPLE</t>
  </si>
  <si>
    <t>20114127</t>
  </si>
  <si>
    <t>1 1/4 x 4 1/2 GALV NIPPLE</t>
  </si>
  <si>
    <t>20114128</t>
  </si>
  <si>
    <t>1 1/4 x 5 GALV NIPPLE</t>
  </si>
  <si>
    <t>20114129</t>
  </si>
  <si>
    <t>1 1/4 x 5 1/2 GALV NIPPLE</t>
  </si>
  <si>
    <t>20114130</t>
  </si>
  <si>
    <t>1 1/4 x 6 GALV NIPPLE</t>
  </si>
  <si>
    <t>20114132</t>
  </si>
  <si>
    <t>1 1/4 x 8 GALV NIPPLE</t>
  </si>
  <si>
    <t>20114133</t>
  </si>
  <si>
    <t>1 1/4 x 10 GALV NIPPLE</t>
  </si>
  <si>
    <t>20114134</t>
  </si>
  <si>
    <t>1 1/4 x 12 GALV NIPPLE</t>
  </si>
  <si>
    <t>20114135</t>
  </si>
  <si>
    <t>1 1/4 x 18 GALV NIPPLE</t>
  </si>
  <si>
    <t>20114140</t>
  </si>
  <si>
    <t>1-1/4" GALVANIZED PIPE</t>
  </si>
  <si>
    <t>20114150</t>
  </si>
  <si>
    <t>1-1/4" GALV PLUG</t>
  </si>
  <si>
    <t>20114160</t>
  </si>
  <si>
    <t>1-1/4" GALV BELL REDUCER</t>
  </si>
  <si>
    <t>20114190</t>
  </si>
  <si>
    <t>1-1/4" GALV TEE</t>
  </si>
  <si>
    <t>20114191</t>
  </si>
  <si>
    <t>1-1/4" GALV REDUCING TEE</t>
  </si>
  <si>
    <t>20114200</t>
  </si>
  <si>
    <t>1-1/4" GALV UNION</t>
  </si>
  <si>
    <t>20200045</t>
  </si>
  <si>
    <t>2" GALV 45 ELBOW</t>
  </si>
  <si>
    <t>20200050</t>
  </si>
  <si>
    <t>2" GALV BUSHING</t>
  </si>
  <si>
    <t>20200060</t>
  </si>
  <si>
    <t>20200070</t>
  </si>
  <si>
    <t>2" GALV COUPLING</t>
  </si>
  <si>
    <t>20200071</t>
  </si>
  <si>
    <t>2" GALV FLOW COUPLING</t>
  </si>
  <si>
    <t>20200080</t>
  </si>
  <si>
    <t>2" GALV CROSS</t>
  </si>
  <si>
    <t>20200090</t>
  </si>
  <si>
    <t>20200091</t>
  </si>
  <si>
    <t>2" GALV RED 90 ELBOW</t>
  </si>
  <si>
    <t>20200095</t>
  </si>
  <si>
    <t>2" GALV STREET 90 ELBOW</t>
  </si>
  <si>
    <t>20200120</t>
  </si>
  <si>
    <t>2 x CL GALV NIPPLE</t>
  </si>
  <si>
    <t>20200123</t>
  </si>
  <si>
    <t>2 x 2 1/2 GALV NIPPLE</t>
  </si>
  <si>
    <t>20200124</t>
  </si>
  <si>
    <t>2 x 3 GALV NIPPLE</t>
  </si>
  <si>
    <t>20200125</t>
  </si>
  <si>
    <t>2 x 3 1/2 GALV NIPPLE</t>
  </si>
  <si>
    <t>20200126</t>
  </si>
  <si>
    <t>2 x 4 GALV NIPPLE</t>
  </si>
  <si>
    <t>20200127</t>
  </si>
  <si>
    <t>2 x 4 1/2 GALV NIPPLE</t>
  </si>
  <si>
    <t>20200128</t>
  </si>
  <si>
    <t>2 x 5 GALV NIPPLE</t>
  </si>
  <si>
    <t>20200129</t>
  </si>
  <si>
    <t>2 x 5 1/2 GALV NIPPLE</t>
  </si>
  <si>
    <t>20200130</t>
  </si>
  <si>
    <t>20200132</t>
  </si>
  <si>
    <t>2 x 8 GALV NIPPLE</t>
  </si>
  <si>
    <t>20200133</t>
  </si>
  <si>
    <t>2 x 10 GALV NIPPLE</t>
  </si>
  <si>
    <t>20200134</t>
  </si>
  <si>
    <t>2 x 12 GALV NIPPLE</t>
  </si>
  <si>
    <t>20200140</t>
  </si>
  <si>
    <t>20200150</t>
  </si>
  <si>
    <t>2" GALV PLUG</t>
  </si>
  <si>
    <t>20200160</t>
  </si>
  <si>
    <t>2" GALV BELL REDUCER</t>
  </si>
  <si>
    <t>20200190</t>
  </si>
  <si>
    <t>2" GALV TEE</t>
  </si>
  <si>
    <t>20200200</t>
  </si>
  <si>
    <t>2" GALV UNION</t>
  </si>
  <si>
    <t>20212045</t>
  </si>
  <si>
    <t>2-1/2" GALV 45 ELBOW</t>
  </si>
  <si>
    <t>20212050</t>
  </si>
  <si>
    <t>2-1/2" GALV BUSHING</t>
  </si>
  <si>
    <t>20212060</t>
  </si>
  <si>
    <t>2-1/2" GALV CAP</t>
  </si>
  <si>
    <t>20212070</t>
  </si>
  <si>
    <t>2-1/2" GALV COUPLING</t>
  </si>
  <si>
    <t>20212080</t>
  </si>
  <si>
    <t>2-1/2" GALV CROSS</t>
  </si>
  <si>
    <t>20212090</t>
  </si>
  <si>
    <t>2-1/2" GALV 90 ELBOW</t>
  </si>
  <si>
    <t>20212091</t>
  </si>
  <si>
    <t>2-1/2" GALV RED 90 ELBOW</t>
  </si>
  <si>
    <t>20212095</t>
  </si>
  <si>
    <t>2-1/2" GALV STREET 90 ELBOW</t>
  </si>
  <si>
    <t>20212120</t>
  </si>
  <si>
    <t>2 1/2 x CL GALV NIPPLE</t>
  </si>
  <si>
    <t>20212123</t>
  </si>
  <si>
    <t>2 1/2 x 2 1/2 GALV NIPPLE</t>
  </si>
  <si>
    <t>20212124</t>
  </si>
  <si>
    <t>2 1/2 x 3 GALV NIPPLE</t>
  </si>
  <si>
    <t>20212125</t>
  </si>
  <si>
    <t>2 1/2 x 3 1/2 GALV NIPPLE</t>
  </si>
  <si>
    <t>20212126</t>
  </si>
  <si>
    <t>2 1/2 x 4 GALV NIPPLE</t>
  </si>
  <si>
    <t>20212127</t>
  </si>
  <si>
    <t>2 1/2 x 4 1/2 GALV NIPPLE</t>
  </si>
  <si>
    <t>20212128</t>
  </si>
  <si>
    <t>2 1/2 x 5 GALV NIPPLE</t>
  </si>
  <si>
    <t>20212130</t>
  </si>
  <si>
    <t>2 1/2 x 6 GALV NIPPLE</t>
  </si>
  <si>
    <t>20212132</t>
  </si>
  <si>
    <t>2 1/2 x 8 GALV NIPPLE</t>
  </si>
  <si>
    <t>20212133</t>
  </si>
  <si>
    <t>2 1/2 x 10 GALV NIPPLE</t>
  </si>
  <si>
    <t>20212134</t>
  </si>
  <si>
    <t>2 1/2 x 12 GALV NIPPLE</t>
  </si>
  <si>
    <t>20212140</t>
  </si>
  <si>
    <t>2-1/2" GALVANIZED PIPE</t>
  </si>
  <si>
    <t>20212150</t>
  </si>
  <si>
    <t>2-1/2" GALV PLUG</t>
  </si>
  <si>
    <t>20212160</t>
  </si>
  <si>
    <t>2-1/2" GALV BELL REDUCER</t>
  </si>
  <si>
    <t>20212190</t>
  </si>
  <si>
    <t>2-1/2" GALV TEE</t>
  </si>
  <si>
    <t>20212191</t>
  </si>
  <si>
    <t>2-1/2" GALV REDUCING TEE</t>
  </si>
  <si>
    <t>20212200</t>
  </si>
  <si>
    <t>2-1/2" GALV UNION</t>
  </si>
  <si>
    <t>20300045</t>
  </si>
  <si>
    <t>3" GALV 45 ELBOW</t>
  </si>
  <si>
    <t>20300050</t>
  </si>
  <si>
    <t>3" GALV BUSHING</t>
  </si>
  <si>
    <t>20300060</t>
  </si>
  <si>
    <t>3" GALV CAP</t>
  </si>
  <si>
    <t>20300070</t>
  </si>
  <si>
    <t>3" GALV COUPLING</t>
  </si>
  <si>
    <t>20300080</t>
  </si>
  <si>
    <t>3" GALV CROSS</t>
  </si>
  <si>
    <t>20300090</t>
  </si>
  <si>
    <t>3" GALV 90 ELBOW</t>
  </si>
  <si>
    <t>20300095</t>
  </si>
  <si>
    <t>3" GALV STREET 90 ELBOW</t>
  </si>
  <si>
    <t>20300120</t>
  </si>
  <si>
    <t>3 x CL GALV NIPPLE</t>
  </si>
  <si>
    <t>20300124</t>
  </si>
  <si>
    <t>3 x 3 GALV NIPPLE</t>
  </si>
  <si>
    <t>20300125</t>
  </si>
  <si>
    <t>3 x 3 1/2 GALV NIPPLE</t>
  </si>
  <si>
    <t>20300126</t>
  </si>
  <si>
    <t>3 x 4 GALV NIPPLE</t>
  </si>
  <si>
    <t>20300127</t>
  </si>
  <si>
    <t>3 x 4 1/2 GALV NIPPLE</t>
  </si>
  <si>
    <t>20300128</t>
  </si>
  <si>
    <t>3 x 5 GALV NIPPLE</t>
  </si>
  <si>
    <t>20300129</t>
  </si>
  <si>
    <t>3 x 5 1/2 GALV NIPPLE</t>
  </si>
  <si>
    <t>20300130</t>
  </si>
  <si>
    <t>3 x 6 GALV NIPPLE</t>
  </si>
  <si>
    <t>20300132</t>
  </si>
  <si>
    <t>3 x 8 GALV NIPPLE</t>
  </si>
  <si>
    <t>20300134</t>
  </si>
  <si>
    <t>3 x 12 GALV NIPPLE</t>
  </si>
  <si>
    <t>20300136</t>
  </si>
  <si>
    <t>3 x 24 GALV NIPPLE</t>
  </si>
  <si>
    <t>20300140</t>
  </si>
  <si>
    <t>3" GALVANIZED PIPE</t>
  </si>
  <si>
    <t>20300150</t>
  </si>
  <si>
    <t>3" GALV PLUG</t>
  </si>
  <si>
    <t>20300160</t>
  </si>
  <si>
    <t>3" GALV BELL REDUCER</t>
  </si>
  <si>
    <t>20300190</t>
  </si>
  <si>
    <t>3" GALV TEE</t>
  </si>
  <si>
    <t>20300191</t>
  </si>
  <si>
    <t>3" GALV REDUCING TEE</t>
  </si>
  <si>
    <t>20300200</t>
  </si>
  <si>
    <t>3" GALV UNION</t>
  </si>
  <si>
    <t>20400045</t>
  </si>
  <si>
    <t>4" GALV 45 ELBOW</t>
  </si>
  <si>
    <t>20400050</t>
  </si>
  <si>
    <t>4" GALV BUSHING</t>
  </si>
  <si>
    <t>20400060</t>
  </si>
  <si>
    <t>4" GALV CAP</t>
  </si>
  <si>
    <t>20400070</t>
  </si>
  <si>
    <t>4" GALV COUPLING</t>
  </si>
  <si>
    <t>20400080</t>
  </si>
  <si>
    <t>4" GALV CROSS</t>
  </si>
  <si>
    <t>20400090</t>
  </si>
  <si>
    <t>4" GALV 90 ELBOW</t>
  </si>
  <si>
    <t>20400091</t>
  </si>
  <si>
    <t>4" GALV RED 90 ELBOW</t>
  </si>
  <si>
    <t>20400095</t>
  </si>
  <si>
    <t>4" GALV STREET 90 ELBOW</t>
  </si>
  <si>
    <t>20400120</t>
  </si>
  <si>
    <t>4 x CL GALV NIPPLE</t>
  </si>
  <si>
    <t>20400126</t>
  </si>
  <si>
    <t>4 x 4 GALV NIPPLE</t>
  </si>
  <si>
    <t>20400127</t>
  </si>
  <si>
    <t>4 x 4 1/2 GALV NIPPLE</t>
  </si>
  <si>
    <t>20400128</t>
  </si>
  <si>
    <t>4 x 5 GALV NIPPLE</t>
  </si>
  <si>
    <t>20400129</t>
  </si>
  <si>
    <t>4 x 5 1/2 GALV NIPPLE</t>
  </si>
  <si>
    <t>20400130</t>
  </si>
  <si>
    <t>4 x 6 GALV NIPPLE</t>
  </si>
  <si>
    <t>20400134</t>
  </si>
  <si>
    <t>4 x 12 GALV NIPPLE</t>
  </si>
  <si>
    <t>20400140</t>
  </si>
  <si>
    <t>4" GALVANIZED PIPE</t>
  </si>
  <si>
    <t>20400150</t>
  </si>
  <si>
    <t>4" GALV PLUG</t>
  </si>
  <si>
    <t>20400160</t>
  </si>
  <si>
    <t>4" GALV BELL REDUCER</t>
  </si>
  <si>
    <t>20400190</t>
  </si>
  <si>
    <t>4" GALV TEE</t>
  </si>
  <si>
    <t>20400191</t>
  </si>
  <si>
    <t>4" GALV REDUCING TEE</t>
  </si>
  <si>
    <t>20400200</t>
  </si>
  <si>
    <t>4" GALV UNION</t>
  </si>
  <si>
    <t>20600050</t>
  </si>
  <si>
    <t>6" GALV BUSHING</t>
  </si>
  <si>
    <t>20600070</t>
  </si>
  <si>
    <t>6" GALV COUPLING</t>
  </si>
  <si>
    <t>20600090</t>
  </si>
  <si>
    <t>6" GALV 90 ELBOW</t>
  </si>
  <si>
    <t>20600140</t>
  </si>
  <si>
    <t>6" GALVANIZED PIPE</t>
  </si>
  <si>
    <t>20600150</t>
  </si>
  <si>
    <t>6" GALV PLUG</t>
  </si>
  <si>
    <t>20600190</t>
  </si>
  <si>
    <t>6" GALV TEE</t>
  </si>
  <si>
    <t>20800140</t>
  </si>
  <si>
    <t>8" GALVANIZED PIPE</t>
  </si>
  <si>
    <t>30012170</t>
  </si>
  <si>
    <t>1/2 x 6 REP CLAMP, Style SC</t>
  </si>
  <si>
    <t>30034170</t>
  </si>
  <si>
    <t>3/4 x 6 REP CLAMP, Style SC</t>
  </si>
  <si>
    <t>30100170</t>
  </si>
  <si>
    <t>1 x 6 REP CLAMP, Style SC</t>
  </si>
  <si>
    <t>30112170</t>
  </si>
  <si>
    <t>1-1/2 x 6 REP CLAMP, Style SC</t>
  </si>
  <si>
    <t>30114170</t>
  </si>
  <si>
    <t>1-1/4 x 6 REP CLAMP, Style SC</t>
  </si>
  <si>
    <t>30200073</t>
  </si>
  <si>
    <t>2" COLLAR LK CLAMP Glue Jt</t>
  </si>
  <si>
    <t>30200075</t>
  </si>
  <si>
    <t>COUPLING, UNIVRSAL SB or ROMAC</t>
  </si>
  <si>
    <t>30200105</t>
  </si>
  <si>
    <t>2" COMPANION FLANGE</t>
  </si>
  <si>
    <t>30200122</t>
  </si>
  <si>
    <t>2" FLANGE GASKET</t>
  </si>
  <si>
    <t>30200170</t>
  </si>
  <si>
    <t>2 x 6 REP CLAMP, Style SC</t>
  </si>
  <si>
    <t>30200171</t>
  </si>
  <si>
    <t>2 x 7-1/2 REP BAND, Style CL1</t>
  </si>
  <si>
    <t>30200172</t>
  </si>
  <si>
    <t>2 x 12 REP BAND, Style CL1</t>
  </si>
  <si>
    <t>30200181</t>
  </si>
  <si>
    <t>2 x 1 TAPPING SADDLE</t>
  </si>
  <si>
    <t>30201192</t>
  </si>
  <si>
    <t>2 x 1 TAPPING SLEEVE</t>
  </si>
  <si>
    <t>30212073</t>
  </si>
  <si>
    <t>2-1/2" COLLAR LK CLAMP Glue Jt</t>
  </si>
  <si>
    <t>30212075</t>
  </si>
  <si>
    <t>30212105</t>
  </si>
  <si>
    <t>2-1/2" COMPANION FLANGE</t>
  </si>
  <si>
    <t>30212122</t>
  </si>
  <si>
    <t>2-1/2" FLANGE GASKET</t>
  </si>
  <si>
    <t>30212170</t>
  </si>
  <si>
    <t>2-1/2 x 6 REP CLAMP, Style SC</t>
  </si>
  <si>
    <t>30212171</t>
  </si>
  <si>
    <t>2-1/2 x 7-1/2 REP BAND, CL1</t>
  </si>
  <si>
    <t>30212173</t>
  </si>
  <si>
    <t>2 1/2 x 15 REP BAND, Style CL1</t>
  </si>
  <si>
    <t>30212181</t>
  </si>
  <si>
    <t>2 1/2 x 1 TAPPING SADDLE</t>
  </si>
  <si>
    <t>30212192</t>
  </si>
  <si>
    <t>2-1/2 x 1 TAPPING SLEEVE</t>
  </si>
  <si>
    <t>30300024</t>
  </si>
  <si>
    <t>3" FLG x MJ ADAPTOR</t>
  </si>
  <si>
    <t>30300027</t>
  </si>
  <si>
    <t>3" MJ GLAND PACK KIT</t>
  </si>
  <si>
    <t>30300028</t>
  </si>
  <si>
    <t>3" MEGALUG PK/KIT (DI)</t>
  </si>
  <si>
    <t>30300029</t>
  </si>
  <si>
    <t>3" MEGALUG PK/KIT (PVC)</t>
  </si>
  <si>
    <t>30300030</t>
  </si>
  <si>
    <t>3" FLG BOLT &amp; GSKT KIT</t>
  </si>
  <si>
    <t>30300045</t>
  </si>
  <si>
    <t>3" MJ 45  ELBOW</t>
  </si>
  <si>
    <t>30300063</t>
  </si>
  <si>
    <t>3" CAP, MJ SOLID CAP</t>
  </si>
  <si>
    <t>30300073</t>
  </si>
  <si>
    <t>3" COLLAR LK CLAMP Glue Jt</t>
  </si>
  <si>
    <t>30300075</t>
  </si>
  <si>
    <t>30300078</t>
  </si>
  <si>
    <t>3" HYMAX COUPLING</t>
  </si>
  <si>
    <t>30300095</t>
  </si>
  <si>
    <t>3" MJ 90  ELBOW</t>
  </si>
  <si>
    <t>30300105</t>
  </si>
  <si>
    <t>3" COMPANION FLANGE</t>
  </si>
  <si>
    <t>30300107</t>
  </si>
  <si>
    <t>3" FLG TAPPED 2*2-1/2"</t>
  </si>
  <si>
    <t>30300111</t>
  </si>
  <si>
    <t>3" MJ x PVC TRANS GASKET</t>
  </si>
  <si>
    <t>30300122</t>
  </si>
  <si>
    <t>3" FLANGE GASKET</t>
  </si>
  <si>
    <t>30300151</t>
  </si>
  <si>
    <t>3" MJ PLUG (Tapped or not)</t>
  </si>
  <si>
    <t>30300170</t>
  </si>
  <si>
    <t>3 x 8 REP BAND, Style CL1</t>
  </si>
  <si>
    <t>30300171</t>
  </si>
  <si>
    <t>3 x 7-1/2 REP BAND, Style CL1</t>
  </si>
  <si>
    <t>30300172</t>
  </si>
  <si>
    <t>3 x 12 REP BAND, Style CL1</t>
  </si>
  <si>
    <t>30300173</t>
  </si>
  <si>
    <t>3 x 15 REP BAND, Style CL1</t>
  </si>
  <si>
    <t>30300181</t>
  </si>
  <si>
    <t>3 x 1 TAPPING SADDLE</t>
  </si>
  <si>
    <t>30300183</t>
  </si>
  <si>
    <t>3 x 2 TAPPING SADDLE</t>
  </si>
  <si>
    <t>30300194</t>
  </si>
  <si>
    <t>3" MJ x FLG TEE</t>
  </si>
  <si>
    <t>30300196</t>
  </si>
  <si>
    <t>4" MJ TEE</t>
  </si>
  <si>
    <t>30301192</t>
  </si>
  <si>
    <t>3" MJ LONG BARREL</t>
  </si>
  <si>
    <t>30400022</t>
  </si>
  <si>
    <t>4" MJ 22 1/2  ELBOW</t>
  </si>
  <si>
    <t>30400024</t>
  </si>
  <si>
    <t>4" FLG x MJ ADAPTOR</t>
  </si>
  <si>
    <t>30400027</t>
  </si>
  <si>
    <t>4" MJ GLAND PACK KIT</t>
  </si>
  <si>
    <t>30400028</t>
  </si>
  <si>
    <t>4" MEGALUG PK/KIT (DI)</t>
  </si>
  <si>
    <t>30400029</t>
  </si>
  <si>
    <t>4" MEGALUG PK/KIT (PVC)</t>
  </si>
  <si>
    <t>30400030</t>
  </si>
  <si>
    <t>4" FLG BOLT &amp; GSKT KIT</t>
  </si>
  <si>
    <t>30400045</t>
  </si>
  <si>
    <t>4" MJ 45  ELBOW</t>
  </si>
  <si>
    <t>30400063</t>
  </si>
  <si>
    <t>4" MJ SOLID CAP</t>
  </si>
  <si>
    <t>30400071</t>
  </si>
  <si>
    <t>4" COLLAR LK CLAMP Glue Jt</t>
  </si>
  <si>
    <t>30400072</t>
  </si>
  <si>
    <t>4" BELL JT LK CLAMP Slip Jt</t>
  </si>
  <si>
    <t>30400075</t>
  </si>
  <si>
    <t>30400078</t>
  </si>
  <si>
    <t>4" HYMAX COUPLING</t>
  </si>
  <si>
    <t>30400094</t>
  </si>
  <si>
    <t>ELBOW, FLANGE 90 ELBOW DI</t>
  </si>
  <si>
    <t>30400095</t>
  </si>
  <si>
    <t>4" MJ 90  ELBOW</t>
  </si>
  <si>
    <t>30400097</t>
  </si>
  <si>
    <t>4" MJ x FLG 90  ELBOW</t>
  </si>
  <si>
    <t>30400103</t>
  </si>
  <si>
    <t>4" BLIND FLANGE</t>
  </si>
  <si>
    <t>30400105</t>
  </si>
  <si>
    <t>4" COMPANION FLANGE</t>
  </si>
  <si>
    <t>30400106</t>
  </si>
  <si>
    <t>4" UNI, KWIK or FIELD FLANGE</t>
  </si>
  <si>
    <t>30400107</t>
  </si>
  <si>
    <t>4" FLG TAPPED 2*2-1/2*3"</t>
  </si>
  <si>
    <t>30400111</t>
  </si>
  <si>
    <t>4" MJ x PVC TRANS GASKET</t>
  </si>
  <si>
    <t>30400122</t>
  </si>
  <si>
    <t>4" FLANGE GASKET</t>
  </si>
  <si>
    <t>30400141</t>
  </si>
  <si>
    <t>4" DUCTILE IRON PIPE</t>
  </si>
  <si>
    <t>30400151</t>
  </si>
  <si>
    <t>4" MJ PLUG (Tapped or not)</t>
  </si>
  <si>
    <t>30400163</t>
  </si>
  <si>
    <t>4" MJ REDUCER</t>
  </si>
  <si>
    <t>30400165</t>
  </si>
  <si>
    <t>4 x 3 FLG REDUCER</t>
  </si>
  <si>
    <t>30400171</t>
  </si>
  <si>
    <t>4 x 7-1/2  REP BAND, Style CL1</t>
  </si>
  <si>
    <t>30400172</t>
  </si>
  <si>
    <t>4 x 10 REP BAND, Style CL2</t>
  </si>
  <si>
    <t>30400173</t>
  </si>
  <si>
    <t>4 x 15 REP BAND, Style CL1or2</t>
  </si>
  <si>
    <t>30400174</t>
  </si>
  <si>
    <t>4 x 20 REP BAND, Style CL1or2</t>
  </si>
  <si>
    <t>30400175</t>
  </si>
  <si>
    <t>4 x 25 REP BAND, Style CL1or2</t>
  </si>
  <si>
    <t>30400181</t>
  </si>
  <si>
    <t>4 x 1 TAPPING SADDLE</t>
  </si>
  <si>
    <t>30400183</t>
  </si>
  <si>
    <t>4 x 2 TAPPING SADDLE</t>
  </si>
  <si>
    <t>30400192</t>
  </si>
  <si>
    <t>4 x 4 TAPPING SLEEVE</t>
  </si>
  <si>
    <t>30400194</t>
  </si>
  <si>
    <t>4" MJ x FLG TEE</t>
  </si>
  <si>
    <t>30400196</t>
  </si>
  <si>
    <t>30400198</t>
  </si>
  <si>
    <t>4" FLANGE TEE</t>
  </si>
  <si>
    <t>30401192</t>
  </si>
  <si>
    <t>4" MJ LONG BARREL</t>
  </si>
  <si>
    <t>30402192</t>
  </si>
  <si>
    <t>4 x 2 TAPPING SLEEVE</t>
  </si>
  <si>
    <t>30403164</t>
  </si>
  <si>
    <t>4 x 3 MJ x FLG REDUCER</t>
  </si>
  <si>
    <t>30403168</t>
  </si>
  <si>
    <t>4 x 3 MJxPE Sml End Bell RED</t>
  </si>
  <si>
    <t>30403199</t>
  </si>
  <si>
    <t>4 x 3 FLG REDUCING TEE</t>
  </si>
  <si>
    <t>30404167</t>
  </si>
  <si>
    <t>4 x 3 MJxPE Lg End Bell RED</t>
  </si>
  <si>
    <t>30600011</t>
  </si>
  <si>
    <t>6" MJ 11-1/4 ELBOW</t>
  </si>
  <si>
    <t>30600022</t>
  </si>
  <si>
    <t>6" MJ 22 1/2  ELBOW</t>
  </si>
  <si>
    <t>30600024</t>
  </si>
  <si>
    <t>6" FLG x MJ ADAPTOR</t>
  </si>
  <si>
    <t>30600027</t>
  </si>
  <si>
    <t>6" MJ GLAND PACK KIT</t>
  </si>
  <si>
    <t>30600028</t>
  </si>
  <si>
    <t>30600045</t>
  </si>
  <si>
    <t>30600063</t>
  </si>
  <si>
    <t>6" MJ SOLID CAP</t>
  </si>
  <si>
    <t>30600071</t>
  </si>
  <si>
    <t>6" COLLAR LK CLAMP Glue Jt</t>
  </si>
  <si>
    <t>30600072</t>
  </si>
  <si>
    <t>6" BELL JT LK CLAMP Slip Jt</t>
  </si>
  <si>
    <t>30600075</t>
  </si>
  <si>
    <t>30600078</t>
  </si>
  <si>
    <t>6" HYMAX COUPLING</t>
  </si>
  <si>
    <t>30600081</t>
  </si>
  <si>
    <t>CROSS, FLANGE CROSS</t>
  </si>
  <si>
    <t>30600094</t>
  </si>
  <si>
    <t>30600095</t>
  </si>
  <si>
    <t>6" MJ 90  ELBOW</t>
  </si>
  <si>
    <t>30600097</t>
  </si>
  <si>
    <t>6" MJ x FLG 90  ELBOW</t>
  </si>
  <si>
    <t>30600103</t>
  </si>
  <si>
    <t>6" BLIND FLANGE</t>
  </si>
  <si>
    <t>30600105</t>
  </si>
  <si>
    <t>6" COMPANION FLANGE</t>
  </si>
  <si>
    <t>30600106</t>
  </si>
  <si>
    <t>6" UNI, KWIK or FIELD FLANGE</t>
  </si>
  <si>
    <t>30600107</t>
  </si>
  <si>
    <t>6" FLG TAPPED 2*2-1/2*3*4"</t>
  </si>
  <si>
    <t>30600111</t>
  </si>
  <si>
    <t>6" MJ x PVC TRANS GASKET</t>
  </si>
  <si>
    <t>30600122</t>
  </si>
  <si>
    <t>6" FLANGE GASKET</t>
  </si>
  <si>
    <t>30600151</t>
  </si>
  <si>
    <t>6" MJ PLUG (Tapped or not)</t>
  </si>
  <si>
    <t>30600165</t>
  </si>
  <si>
    <t>6 x 4 FLG REDUCER</t>
  </si>
  <si>
    <t>30600171</t>
  </si>
  <si>
    <t>6 x 7-1/2 REP BAND, Style CL1</t>
  </si>
  <si>
    <t>30600172</t>
  </si>
  <si>
    <t>6 x 10 REP BAND, Style CL2</t>
  </si>
  <si>
    <t>30600173</t>
  </si>
  <si>
    <t>6 x 15 REP BAND, Style CL1or2</t>
  </si>
  <si>
    <t>30600174</t>
  </si>
  <si>
    <t>6 x 20 REP BAND, Style CL1or2</t>
  </si>
  <si>
    <t>30600175</t>
  </si>
  <si>
    <t>6 x 25 REP BAND, Style CL1or2</t>
  </si>
  <si>
    <t>30600181</t>
  </si>
  <si>
    <t>6 x 1 TAPPING SADDLE</t>
  </si>
  <si>
    <t>30600183</t>
  </si>
  <si>
    <t>6 x 2 TAPPING SADDLE</t>
  </si>
  <si>
    <t>30600192</t>
  </si>
  <si>
    <t>6 x 6 TAPPING SLEEVE</t>
  </si>
  <si>
    <t>30600194</t>
  </si>
  <si>
    <t>6" MJ x FLG TEE</t>
  </si>
  <si>
    <t>30600196</t>
  </si>
  <si>
    <t>6" MJ TEE</t>
  </si>
  <si>
    <t>30601192</t>
  </si>
  <si>
    <t>6" MJ LONG BARREL</t>
  </si>
  <si>
    <t>30602165</t>
  </si>
  <si>
    <t>6 x 2 FLG REDUCER</t>
  </si>
  <si>
    <t>30603192</t>
  </si>
  <si>
    <t>6 x 3 TAPPING SLEEVE</t>
  </si>
  <si>
    <t>30603195</t>
  </si>
  <si>
    <t>6 x 3 MJ x FLG REDUCING TEE</t>
  </si>
  <si>
    <t>30603199</t>
  </si>
  <si>
    <t>6 x 3 FLG REDUCING TEE</t>
  </si>
  <si>
    <t>30604163</t>
  </si>
  <si>
    <t>6" MJ REDUCER</t>
  </si>
  <si>
    <t>30604164</t>
  </si>
  <si>
    <t>6 x 4 MJ x FLG REDUCER</t>
  </si>
  <si>
    <t>30604167</t>
  </si>
  <si>
    <t>6 x 4 MJxPE Lg End Bell RED</t>
  </si>
  <si>
    <t>30604168</t>
  </si>
  <si>
    <t>6 x 4 MJxPE Sml End Bell RED</t>
  </si>
  <si>
    <t>30604192</t>
  </si>
  <si>
    <t>6 x 4 TAPPING SLEEVE</t>
  </si>
  <si>
    <t>30604195</t>
  </si>
  <si>
    <t>6 x 4 MJ x FLG REDUCING TEE</t>
  </si>
  <si>
    <t>30604197</t>
  </si>
  <si>
    <t>6 x 4 MJ REDUCING TEE</t>
  </si>
  <si>
    <t>30604199</t>
  </si>
  <si>
    <t>6 x 4 FLG REDUCING TEE</t>
  </si>
  <si>
    <t>30800011</t>
  </si>
  <si>
    <t>8" MJ 11-1/4 ELBOW</t>
  </si>
  <si>
    <t>30800022</t>
  </si>
  <si>
    <t>8" MJ 22 1/2  ELBOW</t>
  </si>
  <si>
    <t>30800024</t>
  </si>
  <si>
    <t>8" FLG x MJ ADAPTOR</t>
  </si>
  <si>
    <t>30800027</t>
  </si>
  <si>
    <t>8" MJ GLAND PACK KIT</t>
  </si>
  <si>
    <t>30800028</t>
  </si>
  <si>
    <t>8" MEGALUG PK/KIT (DI)</t>
  </si>
  <si>
    <t>30800030</t>
  </si>
  <si>
    <t>8" FLG BOLT &amp; GSKT KIT</t>
  </si>
  <si>
    <t>30800045</t>
  </si>
  <si>
    <t>8" MJ 45  ELBOW</t>
  </si>
  <si>
    <t>30800063</t>
  </si>
  <si>
    <t>8" MJ SOLID CAP</t>
  </si>
  <si>
    <t>30800071</t>
  </si>
  <si>
    <t>8" COLLAR LK CLAMP Glue Jt</t>
  </si>
  <si>
    <t>30800072</t>
  </si>
  <si>
    <t>8" BELL JT LK CLAMP Slip Jt</t>
  </si>
  <si>
    <t>30800075</t>
  </si>
  <si>
    <t>30800078</t>
  </si>
  <si>
    <t>8" HYMAX COUPLING</t>
  </si>
  <si>
    <t>30800081</t>
  </si>
  <si>
    <t>30800094</t>
  </si>
  <si>
    <t>30800095</t>
  </si>
  <si>
    <t>8" MJ 90  ELBOW</t>
  </si>
  <si>
    <t>30800097</t>
  </si>
  <si>
    <t>8" MJ x FLG 90  ELBOW</t>
  </si>
  <si>
    <t>30800103</t>
  </si>
  <si>
    <t>8" BLIND FLANGE</t>
  </si>
  <si>
    <t>30800105</t>
  </si>
  <si>
    <t>8" COMPANION FLANGE</t>
  </si>
  <si>
    <t>30800106</t>
  </si>
  <si>
    <t>8" UNI, KWIK or FIELD FLANGE</t>
  </si>
  <si>
    <t>30800107</t>
  </si>
  <si>
    <t>8" FLG TAPPED 2*2-1/2*3*4*6"</t>
  </si>
  <si>
    <t>30800111</t>
  </si>
  <si>
    <t>8" MJ x PVC TRANS GASKET</t>
  </si>
  <si>
    <t>30800122</t>
  </si>
  <si>
    <t>8" FLANGE GASKET</t>
  </si>
  <si>
    <t>30800141</t>
  </si>
  <si>
    <t>8" DUCTILE IRON PIPE</t>
  </si>
  <si>
    <t>30800151</t>
  </si>
  <si>
    <t>8" MJ PLUG (Tapped or not)</t>
  </si>
  <si>
    <t>30800165</t>
  </si>
  <si>
    <t>8 x 6 FLG REDUCER</t>
  </si>
  <si>
    <t>30800172</t>
  </si>
  <si>
    <t>8 x 10 REP BAND, Style CL2</t>
  </si>
  <si>
    <t>30800173</t>
  </si>
  <si>
    <t>8 x 15 REP BAND, Style CL1or2</t>
  </si>
  <si>
    <t>30800174</t>
  </si>
  <si>
    <t>8 x 20 REP BAND, Style CL1or2</t>
  </si>
  <si>
    <t>30800175</t>
  </si>
  <si>
    <t>8 x 25 REP BAND, Style CL1or2</t>
  </si>
  <si>
    <t>30800181</t>
  </si>
  <si>
    <t>30800183</t>
  </si>
  <si>
    <t>30800194</t>
  </si>
  <si>
    <t>8" MJ x FLG TEE</t>
  </si>
  <si>
    <t>30800196</t>
  </si>
  <si>
    <t>8" MJ TEE</t>
  </si>
  <si>
    <t>30800198</t>
  </si>
  <si>
    <t>8" FLANGE TEE</t>
  </si>
  <si>
    <t>30801192</t>
  </si>
  <si>
    <t>8" MJ LONG BARREL</t>
  </si>
  <si>
    <t>30804192</t>
  </si>
  <si>
    <t>8 x 4 TAPPING SLEEVE</t>
  </si>
  <si>
    <t>30804195</t>
  </si>
  <si>
    <t>8 x 4 MJ x FLG REDUCING TEE</t>
  </si>
  <si>
    <t>30804197</t>
  </si>
  <si>
    <t>8 x 4 MJ REDUCING TEE</t>
  </si>
  <si>
    <t>30804199</t>
  </si>
  <si>
    <t>8 x 4 FLG REDUCING TEE</t>
  </si>
  <si>
    <t>30806163</t>
  </si>
  <si>
    <t>8" MJ REDUCER</t>
  </si>
  <si>
    <t>30806164</t>
  </si>
  <si>
    <t>8 x 6 MJ x FLG REDUCER</t>
  </si>
  <si>
    <t>30806168</t>
  </si>
  <si>
    <t>8 x 6 MJxPE Sml End Bell RED</t>
  </si>
  <si>
    <t>30806192</t>
  </si>
  <si>
    <t>30806195</t>
  </si>
  <si>
    <t>8 x 6 MJ x FLG REDUCING TEE</t>
  </si>
  <si>
    <t>30806197</t>
  </si>
  <si>
    <t>30806199</t>
  </si>
  <si>
    <t>8 X 6 FLG REDUCING TEE</t>
  </si>
  <si>
    <t>30814165</t>
  </si>
  <si>
    <t>8 x 4 FLG REDUCER</t>
  </si>
  <si>
    <t>31000011</t>
  </si>
  <si>
    <t>10" MJ 11-1/4 ELBOW</t>
  </si>
  <si>
    <t>31000022</t>
  </si>
  <si>
    <t>10" MJ 22 1/2  ELBOW</t>
  </si>
  <si>
    <t>31000024</t>
  </si>
  <si>
    <t>10" FLG x MJ ADAPTOR</t>
  </si>
  <si>
    <t>31000027</t>
  </si>
  <si>
    <t>10" MJ GLAND PACK KIT</t>
  </si>
  <si>
    <t>31000028</t>
  </si>
  <si>
    <t>10" MEGALUG PK/KIT (DI)</t>
  </si>
  <si>
    <t>31000029</t>
  </si>
  <si>
    <t>10" MEGALUG PK/KIT (PVC)</t>
  </si>
  <si>
    <t>31000030</t>
  </si>
  <si>
    <t>10" FLG BOLT &amp; GSKT KIT</t>
  </si>
  <si>
    <t>31000045</t>
  </si>
  <si>
    <t>10" MJ 45  ELBOW</t>
  </si>
  <si>
    <t>31000063</t>
  </si>
  <si>
    <t>10" MJ SOLID CAP</t>
  </si>
  <si>
    <t>31000072</t>
  </si>
  <si>
    <t>10" BELL JT LK CLAMP Slip Jt</t>
  </si>
  <si>
    <t>31000075</t>
  </si>
  <si>
    <t>31000078</t>
  </si>
  <si>
    <t>10" HYMAX COUPLING</t>
  </si>
  <si>
    <t>31000095</t>
  </si>
  <si>
    <t>10" MJ 90  ELBOW</t>
  </si>
  <si>
    <t>31000103</t>
  </si>
  <si>
    <t>10" BLIND FLANGE</t>
  </si>
  <si>
    <t>31000107</t>
  </si>
  <si>
    <t>10" FLG TAPPED 2*2-1/2*3*4*6*8</t>
  </si>
  <si>
    <t>31000111</t>
  </si>
  <si>
    <t>10" MJ x PVC TRANS GASKET</t>
  </si>
  <si>
    <t>31000122</t>
  </si>
  <si>
    <t>10" FLANGE GASKET</t>
  </si>
  <si>
    <t>31000141</t>
  </si>
  <si>
    <t>10" DUCTILE IRON PIPE</t>
  </si>
  <si>
    <t>31000151</t>
  </si>
  <si>
    <t>10" MJ PLUG (Tapped or not)</t>
  </si>
  <si>
    <t>31000163</t>
  </si>
  <si>
    <t>10" MJ REDUCER</t>
  </si>
  <si>
    <t>31000172</t>
  </si>
  <si>
    <t>10 x 10 REP BAND, Style CL2</t>
  </si>
  <si>
    <t>31000173</t>
  </si>
  <si>
    <t>10 x 15 REP BAND, Style CL1or2</t>
  </si>
  <si>
    <t>31000181</t>
  </si>
  <si>
    <t>10 x 1 TAPPING SADDLE</t>
  </si>
  <si>
    <t>31000183</t>
  </si>
  <si>
    <t>10 x 2 TAPPING SADDLE</t>
  </si>
  <si>
    <t>31000192</t>
  </si>
  <si>
    <t>10 x 10 TAPPING SLEEVE</t>
  </si>
  <si>
    <t>31000194</t>
  </si>
  <si>
    <t>10" MJ x FLG TEE</t>
  </si>
  <si>
    <t>31000196</t>
  </si>
  <si>
    <t>10" MJ TEE</t>
  </si>
  <si>
    <t>31000198</t>
  </si>
  <si>
    <t>10" FLANGE TEE</t>
  </si>
  <si>
    <t>31001192</t>
  </si>
  <si>
    <t>10" MJ LONG BARREL</t>
  </si>
  <si>
    <t>31004192</t>
  </si>
  <si>
    <t>10 x 4 TAPPING SLEEVE</t>
  </si>
  <si>
    <t>31004195</t>
  </si>
  <si>
    <t>10 x 4 MJ x FLG REDUCING TEE</t>
  </si>
  <si>
    <t>31006192</t>
  </si>
  <si>
    <t>10 x 6 TAPPING SLEEVE</t>
  </si>
  <si>
    <t>31006195</t>
  </si>
  <si>
    <t>10 x 6 MJ x FLG REDUCING TEE</t>
  </si>
  <si>
    <t>31006197</t>
  </si>
  <si>
    <t>10 x 6 MJ REDUCING TEE</t>
  </si>
  <si>
    <t>31006199</t>
  </si>
  <si>
    <t>10 x 6 FLG REDUCING TEE</t>
  </si>
  <si>
    <t>31008164</t>
  </si>
  <si>
    <t>10 x 8 MJ x FLG REDUCER</t>
  </si>
  <si>
    <t>31008165</t>
  </si>
  <si>
    <t>10 x 8 FLG REDUCER</t>
  </si>
  <si>
    <t>31008167</t>
  </si>
  <si>
    <t>10 x 8 MJxPE Lg End Bell RED</t>
  </si>
  <si>
    <t>31008168</t>
  </si>
  <si>
    <t>10 x 8 MJxPE Sml End Bell RED</t>
  </si>
  <si>
    <t>31008195</t>
  </si>
  <si>
    <t>10 x 8 MJ x FLG REDUCING TEE</t>
  </si>
  <si>
    <t>31008199</t>
  </si>
  <si>
    <t>10 x 8 FLG REDUCING TEE</t>
  </si>
  <si>
    <t>31200011</t>
  </si>
  <si>
    <t>12" MJ 11-1/4 ELBOW</t>
  </si>
  <si>
    <t>31200022</t>
  </si>
  <si>
    <t>12" MJ 22 1/2  ELBOW</t>
  </si>
  <si>
    <t>31200024</t>
  </si>
  <si>
    <t>12" FLG x MJ ADAPTOR</t>
  </si>
  <si>
    <t>31200027</t>
  </si>
  <si>
    <t>12" MJ GLAND PACK KIT</t>
  </si>
  <si>
    <t>31200028</t>
  </si>
  <si>
    <t>12" MEGALUG PK/KIT (DI)</t>
  </si>
  <si>
    <t>31200029</t>
  </si>
  <si>
    <t>12" MEGALUG PK/KIT (PVC)</t>
  </si>
  <si>
    <t>31200030</t>
  </si>
  <si>
    <t>12" FLG BOLT &amp; GSKT KIT</t>
  </si>
  <si>
    <t>31200045</t>
  </si>
  <si>
    <t>12" MJ 45  ELBOW</t>
  </si>
  <si>
    <t>31200063</t>
  </si>
  <si>
    <t>12" MJ SOLID CAP</t>
  </si>
  <si>
    <t>31200075</t>
  </si>
  <si>
    <t>31200095</t>
  </si>
  <si>
    <t>12" MJ 90  ELBOW</t>
  </si>
  <si>
    <t>31200103</t>
  </si>
  <si>
    <t>12" BLIND FLANGE</t>
  </si>
  <si>
    <t>31200111</t>
  </si>
  <si>
    <t>12" MJ x PVC TRANS GASKET</t>
  </si>
  <si>
    <t>31200122</t>
  </si>
  <si>
    <t>12" FLANGE GASKET</t>
  </si>
  <si>
    <t>31200141</t>
  </si>
  <si>
    <t>12" DUCTILE IRON PIPE</t>
  </si>
  <si>
    <t>31200151</t>
  </si>
  <si>
    <t>12" MJ PLUG (Tapped or not)</t>
  </si>
  <si>
    <t>31200163</t>
  </si>
  <si>
    <t>12" MJ REDUCER</t>
  </si>
  <si>
    <t>31200164</t>
  </si>
  <si>
    <t>12 x 10 MJ x FLG REDUCER</t>
  </si>
  <si>
    <t>31200165</t>
  </si>
  <si>
    <t>12 x 10 FLG REDUCER</t>
  </si>
  <si>
    <t>31200172</t>
  </si>
  <si>
    <t>12 x 10 REP BAND, Style CL2</t>
  </si>
  <si>
    <t>31200173</t>
  </si>
  <si>
    <t>12 x 15 REP BAND, Style CL1or2</t>
  </si>
  <si>
    <t>31200181</t>
  </si>
  <si>
    <t>12 x 1 TAPPING SADDLE</t>
  </si>
  <si>
    <t>31200183</t>
  </si>
  <si>
    <t>12 x 2 TAPPING SADDLE</t>
  </si>
  <si>
    <t>31200192</t>
  </si>
  <si>
    <t>12 x 12 TAPPING SLEEVE</t>
  </si>
  <si>
    <t>31200194</t>
  </si>
  <si>
    <t>12" MJ x FLG TEE</t>
  </si>
  <si>
    <t>31200196</t>
  </si>
  <si>
    <t>12" MJ TEE</t>
  </si>
  <si>
    <t>31200198</t>
  </si>
  <si>
    <t>12" FLANGE TEE</t>
  </si>
  <si>
    <t>31201192</t>
  </si>
  <si>
    <t>12" MJ LONG BARREL</t>
  </si>
  <si>
    <t>31204195</t>
  </si>
  <si>
    <t>12 x 4 MJ x FLG REDUCING TEE</t>
  </si>
  <si>
    <t>31206195</t>
  </si>
  <si>
    <t>12 x 6 MJ x FLG REDUCING TEE</t>
  </si>
  <si>
    <t>31206197</t>
  </si>
  <si>
    <t>12 x 6 MJ REDUCING TEE</t>
  </si>
  <si>
    <t>31206199</t>
  </si>
  <si>
    <t>12 x 6 FLG REDUCING TEE</t>
  </si>
  <si>
    <t>31208167</t>
  </si>
  <si>
    <t>12 x 8 MJxPE Lg End Bell RED</t>
  </si>
  <si>
    <t>31208168</t>
  </si>
  <si>
    <t>12 x 8 MJxPE Sml End Bell RED</t>
  </si>
  <si>
    <t>31208195</t>
  </si>
  <si>
    <t>12 x 8 MJ x FLG REDUCING TEE</t>
  </si>
  <si>
    <t>31208197</t>
  </si>
  <si>
    <t>12 x 8 MJ REDUCING TEE</t>
  </si>
  <si>
    <t>31210167</t>
  </si>
  <si>
    <t>12 x 10 MJxPE Lg End Bell RED</t>
  </si>
  <si>
    <t>31210168</t>
  </si>
  <si>
    <t>12 x 10 MJxPE Sml End Bell RED</t>
  </si>
  <si>
    <t>40012230</t>
  </si>
  <si>
    <t>1/2" BALL VALVE</t>
  </si>
  <si>
    <t>40012231</t>
  </si>
  <si>
    <t>1/2" CHK (COMPRESSOR RPR)</t>
  </si>
  <si>
    <t>40012232</t>
  </si>
  <si>
    <t>1/2" PVC BALL VALVE</t>
  </si>
  <si>
    <t>40012240</t>
  </si>
  <si>
    <t>1/2" INLINE CHK (Flwmatic # 80</t>
  </si>
  <si>
    <t>40012245</t>
  </si>
  <si>
    <t>1/2" SWING CHECK</t>
  </si>
  <si>
    <t>40012283</t>
  </si>
  <si>
    <t>1/2" WHEEL GATE VALVE</t>
  </si>
  <si>
    <t>40012290</t>
  </si>
  <si>
    <t>1/2" HOSE BIBB</t>
  </si>
  <si>
    <t>40012310</t>
  </si>
  <si>
    <t>1/2"-3/4" AIR RLEASE Apco S-50</t>
  </si>
  <si>
    <t>40012330</t>
  </si>
  <si>
    <t>1/2" WYE STRAINER</t>
  </si>
  <si>
    <t>40014136</t>
  </si>
  <si>
    <t>1/4" NEEDLE VALVE</t>
  </si>
  <si>
    <t>40014230</t>
  </si>
  <si>
    <t>1/4" BALL VALVE</t>
  </si>
  <si>
    <t>40014283</t>
  </si>
  <si>
    <t>1/4" WHEEL GATE VALVE</t>
  </si>
  <si>
    <t>40014310</t>
  </si>
  <si>
    <t>1/4" AIR RELEASE 1/4 or 1/2</t>
  </si>
  <si>
    <t>40014335</t>
  </si>
  <si>
    <t>1/4" SNIFTER VALVE</t>
  </si>
  <si>
    <t>40018250</t>
  </si>
  <si>
    <t>1/8" COCK VALVE</t>
  </si>
  <si>
    <t>40018335</t>
  </si>
  <si>
    <t>1/8" SNIFTER VALVE</t>
  </si>
  <si>
    <t>40025250</t>
  </si>
  <si>
    <t>1/4" COCK VALVE</t>
  </si>
  <si>
    <t>40034210</t>
  </si>
  <si>
    <t>3/4' ANGLE CHECK</t>
  </si>
  <si>
    <t>40034211</t>
  </si>
  <si>
    <t>3/4' STRAIGHT CHECK</t>
  </si>
  <si>
    <t>40034221</t>
  </si>
  <si>
    <t>3/4" STRAIGHT STOP</t>
  </si>
  <si>
    <t>40034230</t>
  </si>
  <si>
    <t>3/4" BALL VALVE</t>
  </si>
  <si>
    <t>40034231</t>
  </si>
  <si>
    <t>3/4" CHK (COMPRESSOR RPR)</t>
  </si>
  <si>
    <t>40034240</t>
  </si>
  <si>
    <t>3/4" INLINE CHK (Flwmatic # 80</t>
  </si>
  <si>
    <t>40034245</t>
  </si>
  <si>
    <t>3/4" SWING CHECK</t>
  </si>
  <si>
    <t>40034250</t>
  </si>
  <si>
    <t>3/4" COCK VALVE</t>
  </si>
  <si>
    <t>40034270</t>
  </si>
  <si>
    <t>3/4" FOOT VALVE</t>
  </si>
  <si>
    <t>40034283</t>
  </si>
  <si>
    <t>3/4" WHEEL GATE VALVE</t>
  </si>
  <si>
    <t>40034290</t>
  </si>
  <si>
    <t>3/4" HOSE BIBB</t>
  </si>
  <si>
    <t>40034300</t>
  </si>
  <si>
    <t>3/4" PRESS REGULATING VALVE</t>
  </si>
  <si>
    <t>40034320</t>
  </si>
  <si>
    <t>3/4" PRESS RELIEF VALVE</t>
  </si>
  <si>
    <t>40034321</t>
  </si>
  <si>
    <t>3/4" PRESS REL NON-CODE ADJ</t>
  </si>
  <si>
    <t>40034330</t>
  </si>
  <si>
    <t>3/4" WYE STRAINER</t>
  </si>
  <si>
    <t>40034350</t>
  </si>
  <si>
    <t>3/4" STOP &amp; WASTE</t>
  </si>
  <si>
    <t>40100210</t>
  </si>
  <si>
    <t>1' ANGLE CHECK</t>
  </si>
  <si>
    <t>40100211</t>
  </si>
  <si>
    <t>1' STRAIGHT CHECK</t>
  </si>
  <si>
    <t>40100220</t>
  </si>
  <si>
    <t>1" ANGLE STOP</t>
  </si>
  <si>
    <t>40100221</t>
  </si>
  <si>
    <t>1" STRAIGHT STOP</t>
  </si>
  <si>
    <t>40100230</t>
  </si>
  <si>
    <t>1" BALL VALVE</t>
  </si>
  <si>
    <t>40100232</t>
  </si>
  <si>
    <t>1" PVC BALL VALVE</t>
  </si>
  <si>
    <t>40100240</t>
  </si>
  <si>
    <t>1" INLINE CHK (Flwmatic # 80)</t>
  </si>
  <si>
    <t>40100245</t>
  </si>
  <si>
    <t>1" SWING CHECK</t>
  </si>
  <si>
    <t>40100250</t>
  </si>
  <si>
    <t>1" COCK VALVE</t>
  </si>
  <si>
    <t>40100255</t>
  </si>
  <si>
    <t>1" CORPORATION STOP VALVE</t>
  </si>
  <si>
    <t>40100256</t>
  </si>
  <si>
    <t>1" CORP STOP x PJ for CTS</t>
  </si>
  <si>
    <t>40100270</t>
  </si>
  <si>
    <t>1" FOOT VALVE</t>
  </si>
  <si>
    <t>40100271</t>
  </si>
  <si>
    <t>1"  ENVIRO STRAINER</t>
  </si>
  <si>
    <t>40100282</t>
  </si>
  <si>
    <t>1" THREADED GATE AWWA</t>
  </si>
  <si>
    <t>40100283</t>
  </si>
  <si>
    <t>1" WHEEL GATE VALVE</t>
  </si>
  <si>
    <t>40100300</t>
  </si>
  <si>
    <t>1" PRESS REGULATING VALVE</t>
  </si>
  <si>
    <t>40100305</t>
  </si>
  <si>
    <t>1" DOUBLE CHK (BACKFLOW)</t>
  </si>
  <si>
    <t>40100310</t>
  </si>
  <si>
    <t>1" AIR RELEASE, Apco #200</t>
  </si>
  <si>
    <t>40100311</t>
  </si>
  <si>
    <t>1" AIR/VAC, Apco 143C</t>
  </si>
  <si>
    <t>40100312</t>
  </si>
  <si>
    <t>1" AIR/VAC, ARV #D-040</t>
  </si>
  <si>
    <t>40100320</t>
  </si>
  <si>
    <t>1" PRESS RELIEF VALVE</t>
  </si>
  <si>
    <t>40100350</t>
  </si>
  <si>
    <t>1" STOP &amp; WASTE</t>
  </si>
  <si>
    <t>40101255</t>
  </si>
  <si>
    <t>40112210</t>
  </si>
  <si>
    <t>1-1/2' ANGLE CHECK</t>
  </si>
  <si>
    <t>40112220</t>
  </si>
  <si>
    <t>1-1/2" ANGLE STOP</t>
  </si>
  <si>
    <t>40112221</t>
  </si>
  <si>
    <t>1-1/2" STRAIGHT STOP</t>
  </si>
  <si>
    <t>40112230</t>
  </si>
  <si>
    <t>1-1/2" BALL VALVE</t>
  </si>
  <si>
    <t>40112240</t>
  </si>
  <si>
    <t>1-1/2" INLINE CHK (Flwmatic #</t>
  </si>
  <si>
    <t>40112241</t>
  </si>
  <si>
    <t>1-1/2" INLINE PVC CHK VALVE</t>
  </si>
  <si>
    <t>40112245</t>
  </si>
  <si>
    <t>1-1/2" SWING CHECK</t>
  </si>
  <si>
    <t>40112255</t>
  </si>
  <si>
    <t>1-1/2" CORP STOP x PAK JT</t>
  </si>
  <si>
    <t>40112270</t>
  </si>
  <si>
    <t>1-1/2" FOOT VALVE</t>
  </si>
  <si>
    <t>40112282</t>
  </si>
  <si>
    <t>1-1/2" THREADED GATE AWWA</t>
  </si>
  <si>
    <t>40112283</t>
  </si>
  <si>
    <t>1-1/2" WHEEL GATE VALVE</t>
  </si>
  <si>
    <t>40112300</t>
  </si>
  <si>
    <t>1-1/2" PRESS REGULATING VALVE</t>
  </si>
  <si>
    <t>40112320</t>
  </si>
  <si>
    <t>1-1/2" PRESS RELIEF VALVE</t>
  </si>
  <si>
    <t>40112330</t>
  </si>
  <si>
    <t>1-1/2" WYE STRAINER</t>
  </si>
  <si>
    <t>40112340</t>
  </si>
  <si>
    <t>1-1/2" SOLENOID VALVE</t>
  </si>
  <si>
    <t>40114210</t>
  </si>
  <si>
    <t>1-1/4' ANGLE CHECK</t>
  </si>
  <si>
    <t>40114230</t>
  </si>
  <si>
    <t>1-1/4" BALL VALVE</t>
  </si>
  <si>
    <t>40114240</t>
  </si>
  <si>
    <t>1-1/4" INLINE CHK (Flwmatic #</t>
  </si>
  <si>
    <t>40114245</t>
  </si>
  <si>
    <t>1-1/4" SWING CHECK</t>
  </si>
  <si>
    <t>40114270</t>
  </si>
  <si>
    <t>1-1/4" FOOT VALVE</t>
  </si>
  <si>
    <t>40114283</t>
  </si>
  <si>
    <t>1-1/4" WHEEL GATE VALVE</t>
  </si>
  <si>
    <t>40114300</t>
  </si>
  <si>
    <t>1-/4" PRESS REGULATING VALVE</t>
  </si>
  <si>
    <t>40114320</t>
  </si>
  <si>
    <t>1-1/4" PRESS RELIEF VALVE</t>
  </si>
  <si>
    <t>40114330</t>
  </si>
  <si>
    <t>1-1/4" WYE STRAINER</t>
  </si>
  <si>
    <t>40114350</t>
  </si>
  <si>
    <t>1-1/4" STOP &amp; WASTE</t>
  </si>
  <si>
    <t>40200210</t>
  </si>
  <si>
    <t>2' ANGLE CHECK</t>
  </si>
  <si>
    <t>40200211</t>
  </si>
  <si>
    <t>1-1/4' STRAIGHT CHECK</t>
  </si>
  <si>
    <t>40200220</t>
  </si>
  <si>
    <t>2"" ANGLE STOP</t>
  </si>
  <si>
    <t>40200230</t>
  </si>
  <si>
    <t>2" BALL VALVE</t>
  </si>
  <si>
    <t>40200232</t>
  </si>
  <si>
    <t>2" PVC BALL VALVE</t>
  </si>
  <si>
    <t>40200240</t>
  </si>
  <si>
    <t>2" INLINE CHK (Flwmatic # 80)</t>
  </si>
  <si>
    <t>40200241</t>
  </si>
  <si>
    <t>2" WFR CHK (Flwmatic #888)</t>
  </si>
  <si>
    <t>40200245</t>
  </si>
  <si>
    <t>2" SWING CHECK</t>
  </si>
  <si>
    <t>40200255</t>
  </si>
  <si>
    <t>2" CORPORATION STOP VALVE</t>
  </si>
  <si>
    <t>40200270</t>
  </si>
  <si>
    <t>2" FOOT VALVE</t>
  </si>
  <si>
    <t>40200271</t>
  </si>
  <si>
    <t>40200282</t>
  </si>
  <si>
    <t>40200283</t>
  </si>
  <si>
    <t>2" WHEEL GATE VALVE</t>
  </si>
  <si>
    <t>40200300</t>
  </si>
  <si>
    <t>2" PRESS REGULATING VALVE</t>
  </si>
  <si>
    <t>40200310</t>
  </si>
  <si>
    <t>2" AIR RELEASE, Apco #200</t>
  </si>
  <si>
    <t>40200311</t>
  </si>
  <si>
    <t>2" AIR/VAC, Apco 145C</t>
  </si>
  <si>
    <t>40200312</t>
  </si>
  <si>
    <t>40200320</t>
  </si>
  <si>
    <t>2" PRESS RELIEF VALVE</t>
  </si>
  <si>
    <t>40200330</t>
  </si>
  <si>
    <t>2" WYE STRAINER</t>
  </si>
  <si>
    <t>40200340</t>
  </si>
  <si>
    <t>2" SOLENOID VALVE</t>
  </si>
  <si>
    <t>40212230</t>
  </si>
  <si>
    <t>2-1/2" BALL VALVE</t>
  </si>
  <si>
    <t>40212240</t>
  </si>
  <si>
    <t>2-1/2" INLINE CHK (Flwmatic #</t>
  </si>
  <si>
    <t>40212241</t>
  </si>
  <si>
    <t>2-1/2" WFR CHK (Flwmatic #888)</t>
  </si>
  <si>
    <t>40212245</t>
  </si>
  <si>
    <t>2-1/2" SWING CHECK</t>
  </si>
  <si>
    <t>40212270</t>
  </si>
  <si>
    <t>2-1/2" FOOT VALVE</t>
  </si>
  <si>
    <t>40212280</t>
  </si>
  <si>
    <t>2-1/2"FLG GATE VALVE AWWA</t>
  </si>
  <si>
    <t>40212282</t>
  </si>
  <si>
    <t>2-1/2" THREADED GATE AWWA</t>
  </si>
  <si>
    <t>40212283</t>
  </si>
  <si>
    <t>2-1/2" WHEEL GATE VALVE</t>
  </si>
  <si>
    <t>40300240</t>
  </si>
  <si>
    <t>3" INLINE CHK (Flwmatic # 80)</t>
  </si>
  <si>
    <t>40300241</t>
  </si>
  <si>
    <t>3" WFR CHK (Flwmatic #888)</t>
  </si>
  <si>
    <t>40300245</t>
  </si>
  <si>
    <t>3" SWING CHECK</t>
  </si>
  <si>
    <t>40300270</t>
  </si>
  <si>
    <t>3" FOOT VALVE</t>
  </si>
  <si>
    <t>40300280</t>
  </si>
  <si>
    <t>3" FLG GATE VALVE AWWA</t>
  </si>
  <si>
    <t>40300282</t>
  </si>
  <si>
    <t>3" THREADED GATE AWWA</t>
  </si>
  <si>
    <t>40300283</t>
  </si>
  <si>
    <t>3" WHEEL GATE VALVE</t>
  </si>
  <si>
    <t>40300285</t>
  </si>
  <si>
    <t>3" MJ x FLG GATE VALVE</t>
  </si>
  <si>
    <t>40300287</t>
  </si>
  <si>
    <t>3" MJ GATE VALVE AWWA</t>
  </si>
  <si>
    <t>40400240</t>
  </si>
  <si>
    <t>4" INLINE CHK (Flwmatic # 80)</t>
  </si>
  <si>
    <t>40400241</t>
  </si>
  <si>
    <t>4" WFR CHK (Flwmatic #888)</t>
  </si>
  <si>
    <t>40400270</t>
  </si>
  <si>
    <t>4" FOOT VALVE</t>
  </si>
  <si>
    <t>40400280</t>
  </si>
  <si>
    <t>4" FLG GATE VALVE AWWA</t>
  </si>
  <si>
    <t>40400282</t>
  </si>
  <si>
    <t>4" THREADED GATE AWWA</t>
  </si>
  <si>
    <t>40400283</t>
  </si>
  <si>
    <t>4" WHEEL GATE VALVE</t>
  </si>
  <si>
    <t>40400285</t>
  </si>
  <si>
    <t>4" MJ x FLG GATE VALVE</t>
  </si>
  <si>
    <t>40400287</t>
  </si>
  <si>
    <t>4" MJ GATE VALVE AWWA</t>
  </si>
  <si>
    <t>40400295</t>
  </si>
  <si>
    <t>4" POST IND, VALVE WITH POST</t>
  </si>
  <si>
    <t>40401295</t>
  </si>
  <si>
    <t>4" or 6" POST IND, POST ONLY</t>
  </si>
  <si>
    <t>40402295</t>
  </si>
  <si>
    <t>4" POST IND, VALVE ONLY</t>
  </si>
  <si>
    <t>40600240</t>
  </si>
  <si>
    <t>6" INLINE CHK (Flwmatic # 80)</t>
  </si>
  <si>
    <t>40600241</t>
  </si>
  <si>
    <t>6" WFR CHK (Flwmatic #888)</t>
  </si>
  <si>
    <t>40600245</t>
  </si>
  <si>
    <t>6" SWING CHECK</t>
  </si>
  <si>
    <t>40600280</t>
  </si>
  <si>
    <t>6" FLG GATE VALVE AWWA</t>
  </si>
  <si>
    <t>40600285</t>
  </si>
  <si>
    <t>40600295</t>
  </si>
  <si>
    <t>6" POST IND, VALVE WITH POST</t>
  </si>
  <si>
    <t>40602295</t>
  </si>
  <si>
    <t>6" POST IND, VALVE ONLY</t>
  </si>
  <si>
    <t>40800240</t>
  </si>
  <si>
    <t>8" INLINE CHK (Flwmatic # 80)</t>
  </si>
  <si>
    <t>40800241</t>
  </si>
  <si>
    <t>8" WFR CHK (Flwmatic #888)</t>
  </si>
  <si>
    <t>40800245</t>
  </si>
  <si>
    <t>8" SWING CHECK</t>
  </si>
  <si>
    <t>40800285</t>
  </si>
  <si>
    <t>8" MJ x FLG GATE VALVE</t>
  </si>
  <si>
    <t>40800287</t>
  </si>
  <si>
    <t>8" MJ GATE VALVE AWWA</t>
  </si>
  <si>
    <t>41000285</t>
  </si>
  <si>
    <t>10" MJ x FLG GATE VALVE</t>
  </si>
  <si>
    <t>41000287</t>
  </si>
  <si>
    <t>10" MJ GATE VALVE AWWA</t>
  </si>
  <si>
    <t>41200285</t>
  </si>
  <si>
    <t>12" MJ x FLG GATE VALVE</t>
  </si>
  <si>
    <t>41200287</t>
  </si>
  <si>
    <t>12" MJ GATE VALVE AWWA</t>
  </si>
  <si>
    <t>50010075</t>
  </si>
  <si>
    <t>10MFD 370V RUN CAPACITOR</t>
  </si>
  <si>
    <t>50010228</t>
  </si>
  <si>
    <t>FUSE REDUCER, ANY</t>
  </si>
  <si>
    <t>50012061</t>
  </si>
  <si>
    <t>BUSHING, KO PLASTIC</t>
  </si>
  <si>
    <t>50012062</t>
  </si>
  <si>
    <t>1/2" INS PLASTIC BUSHING</t>
  </si>
  <si>
    <t>50012065</t>
  </si>
  <si>
    <t>1/2" CHASE NIPPLE</t>
  </si>
  <si>
    <t>50012070</t>
  </si>
  <si>
    <t>1/2" PVC CONDUIT COUPLING</t>
  </si>
  <si>
    <t>50012071</t>
  </si>
  <si>
    <t>1/2" EMT CONDUIT COUPLING</t>
  </si>
  <si>
    <t>50012091</t>
  </si>
  <si>
    <t>1/2" UNI STRUT STRAP</t>
  </si>
  <si>
    <t>50012092</t>
  </si>
  <si>
    <t>1/2" EMT 90 ELBOW</t>
  </si>
  <si>
    <t>50012093</t>
  </si>
  <si>
    <t>1/2" LT 90 FLEX ELBOW</t>
  </si>
  <si>
    <t>50012094</t>
  </si>
  <si>
    <t>1/2" FLEX 90 CONNECTOR ELBOW</t>
  </si>
  <si>
    <t>50012095</t>
  </si>
  <si>
    <t>1/2" PVC 90 SWP/PULLING ELBOW</t>
  </si>
  <si>
    <t>50012110</t>
  </si>
  <si>
    <t>1/2" RUNNING THREAD CONDUIT</t>
  </si>
  <si>
    <t>50012111</t>
  </si>
  <si>
    <t>1/2" EMT CONDUIT</t>
  </si>
  <si>
    <t>50012112</t>
  </si>
  <si>
    <t>1/2" FLEX ALUM CONDUIT</t>
  </si>
  <si>
    <t>50012113</t>
  </si>
  <si>
    <t>1/2" LT FLEX CONDUIT</t>
  </si>
  <si>
    <t>50012114</t>
  </si>
  <si>
    <t>1/2" PVC SCHEDULE 40 CONDUIT</t>
  </si>
  <si>
    <t>50012115</t>
  </si>
  <si>
    <t>1/2" RIGID CONDUIT</t>
  </si>
  <si>
    <t>50012129</t>
  </si>
  <si>
    <t>1/2" EMT x FLEX CONNECTOR</t>
  </si>
  <si>
    <t>50012130</t>
  </si>
  <si>
    <t>1/2" FLEX CONNECTOR</t>
  </si>
  <si>
    <t>50012132</t>
  </si>
  <si>
    <t>1/2" LT or FLEX CONNECTOR</t>
  </si>
  <si>
    <t>50012133</t>
  </si>
  <si>
    <t>1/2" EMT OFF-SET CONNECTOR</t>
  </si>
  <si>
    <t>50012134</t>
  </si>
  <si>
    <t>1/2" EMT CONNECTOR</t>
  </si>
  <si>
    <t>50012137</t>
  </si>
  <si>
    <t>1/2" MALE/FEM PVC TERM ADPTR</t>
  </si>
  <si>
    <t>50012139</t>
  </si>
  <si>
    <t>1/2" UF CONNECTOR</t>
  </si>
  <si>
    <t>50012145</t>
  </si>
  <si>
    <t>1/2" PVC 45 ELBOW</t>
  </si>
  <si>
    <t>50012146</t>
  </si>
  <si>
    <t>1/2" LT 45 CONNECTOR ELBOW</t>
  </si>
  <si>
    <t>50012340</t>
  </si>
  <si>
    <t>1/2" LOCKNUT</t>
  </si>
  <si>
    <t>50012341</t>
  </si>
  <si>
    <t>1/2" BONDING LOCKNUT</t>
  </si>
  <si>
    <t>50012360</t>
  </si>
  <si>
    <t>1/2" OFFSET NIPPLE</t>
  </si>
  <si>
    <t>50012400</t>
  </si>
  <si>
    <t>1/2" SNAP &amp; SEAL PLUG</t>
  </si>
  <si>
    <t>50012440</t>
  </si>
  <si>
    <t>1/2" METAL SHORT LEFT BEND</t>
  </si>
  <si>
    <t>50012441</t>
  </si>
  <si>
    <t>1/2" PVC SHORT LEFT BEND</t>
  </si>
  <si>
    <t>50012520</t>
  </si>
  <si>
    <t>SIZE 0 STARTER</t>
  </si>
  <si>
    <t>50012530</t>
  </si>
  <si>
    <t>1/2" CONDUIT STRAP</t>
  </si>
  <si>
    <t>50012531</t>
  </si>
  <si>
    <t>1/2" EMT CONDUIT STRAP</t>
  </si>
  <si>
    <t>50012580</t>
  </si>
  <si>
    <t>1/2" PULLING TEE</t>
  </si>
  <si>
    <t>50012631</t>
  </si>
  <si>
    <t>#1 USE, XHHW WIRE</t>
  </si>
  <si>
    <t>50014091</t>
  </si>
  <si>
    <t>1/4" UNI STRUT NUT</t>
  </si>
  <si>
    <t>50015075</t>
  </si>
  <si>
    <t>15MFD 370V RUN CAPACITOR</t>
  </si>
  <si>
    <t>50018550</t>
  </si>
  <si>
    <t>NO/NC MERCURY FLOAT SWITCH</t>
  </si>
  <si>
    <t>50020075</t>
  </si>
  <si>
    <t>20MFD 370V RUN CAPACITOR</t>
  </si>
  <si>
    <t>50020220</t>
  </si>
  <si>
    <t>250V 2 AMP FUSE</t>
  </si>
  <si>
    <t>50024620</t>
  </si>
  <si>
    <t>24VTRANSFORMER</t>
  </si>
  <si>
    <t>50030075</t>
  </si>
  <si>
    <t>30MFD 370V RUN CAPACITOR</t>
  </si>
  <si>
    <t>50034062</t>
  </si>
  <si>
    <t>3/4" INS PLASTIC BUSHING</t>
  </si>
  <si>
    <t>50034063</t>
  </si>
  <si>
    <t>3/4" THREADED BUSHING</t>
  </si>
  <si>
    <t>50034065</t>
  </si>
  <si>
    <t>3/4" CHASE NIPPLE</t>
  </si>
  <si>
    <t>50034070</t>
  </si>
  <si>
    <t>3/4" PVC CONDUIT COUPLING</t>
  </si>
  <si>
    <t>50034071</t>
  </si>
  <si>
    <t>3/4" EMT CONDUIT COUPLING</t>
  </si>
  <si>
    <t>50034091</t>
  </si>
  <si>
    <t>3/4" UNI STRUT STRAP</t>
  </si>
  <si>
    <t>50034092</t>
  </si>
  <si>
    <t>3/4" EMT 90 ELBOW</t>
  </si>
  <si>
    <t>50034093</t>
  </si>
  <si>
    <t>3/4" LT 90 FLEX ELBOW</t>
  </si>
  <si>
    <t>50034094</t>
  </si>
  <si>
    <t>3/4" FLEX 90 CONNECTOR ELBOW</t>
  </si>
  <si>
    <t>50034095</t>
  </si>
  <si>
    <t>3/4" PVC 90 SWP/PULLING ELBOW</t>
  </si>
  <si>
    <t>50034110</t>
  </si>
  <si>
    <t>3/4" RUNNING THREAD CONDUIT</t>
  </si>
  <si>
    <t>50034111</t>
  </si>
  <si>
    <t>3/4" EMT CONDUIT</t>
  </si>
  <si>
    <t>50034112</t>
  </si>
  <si>
    <t>3/4" FLEX ALUM CONDUIT</t>
  </si>
  <si>
    <t>50034113</t>
  </si>
  <si>
    <t>3/4" LT FLEX CONDUIT</t>
  </si>
  <si>
    <t>50034114</t>
  </si>
  <si>
    <t>3/4" PVC SCHEDULE 40 CONDUIT</t>
  </si>
  <si>
    <t>50034115</t>
  </si>
  <si>
    <t>3/4" RIGID CONDUIT</t>
  </si>
  <si>
    <t>50034129</t>
  </si>
  <si>
    <t>3/4" EMT x FLEX CONNECTOR</t>
  </si>
  <si>
    <t>50034130</t>
  </si>
  <si>
    <t>3/4" FLEX CONNECTOR</t>
  </si>
  <si>
    <t>50034132</t>
  </si>
  <si>
    <t>3/4" LT or FLEX CONNECTOR</t>
  </si>
  <si>
    <t>50034133</t>
  </si>
  <si>
    <t>3/4" EMT OFF-SET CONNECTOR</t>
  </si>
  <si>
    <t>50034134</t>
  </si>
  <si>
    <t>3/4" EMT CONNECTOR</t>
  </si>
  <si>
    <t>50034137</t>
  </si>
  <si>
    <t>3/4" MALE/FEM PVC TERM ADPTR</t>
  </si>
  <si>
    <t>50034139</t>
  </si>
  <si>
    <t>3/4" UF CONNECTOR</t>
  </si>
  <si>
    <t>50034145</t>
  </si>
  <si>
    <t>3/4" PVC 45 ELBOW</t>
  </si>
  <si>
    <t>50034146</t>
  </si>
  <si>
    <t>3/4" LT 45 CONNECTOR ELBOW</t>
  </si>
  <si>
    <t>50034340</t>
  </si>
  <si>
    <t>3/4" LOCKNUT</t>
  </si>
  <si>
    <t>50034341</t>
  </si>
  <si>
    <t>3/4" BONDING LOCKNUT</t>
  </si>
  <si>
    <t>50034360</t>
  </si>
  <si>
    <t>3/4" OFFSET NIPPLE</t>
  </si>
  <si>
    <t>50034400</t>
  </si>
  <si>
    <t>3/4" SNAP &amp; SEAL PLUG</t>
  </si>
  <si>
    <t>50034440</t>
  </si>
  <si>
    <t>3/4" METAL SHORT LEFT BEND</t>
  </si>
  <si>
    <t>50034441</t>
  </si>
  <si>
    <t>3/4" PVC SHORT LEFT BEND</t>
  </si>
  <si>
    <t>50034530</t>
  </si>
  <si>
    <t>3/4" CONDUIT STRAP</t>
  </si>
  <si>
    <t>50034531</t>
  </si>
  <si>
    <t>3/4" EMT CONDUIT STRAP</t>
  </si>
  <si>
    <t>50034580</t>
  </si>
  <si>
    <t>3/4"PULLING TEE</t>
  </si>
  <si>
    <t>50035075</t>
  </si>
  <si>
    <t>35MFD 370V RUN CAPACITOR</t>
  </si>
  <si>
    <t>50038091</t>
  </si>
  <si>
    <t>3/8" UNI STRUT NUT</t>
  </si>
  <si>
    <t>50038094</t>
  </si>
  <si>
    <t>3/8" FLEX 90 CONNECTOR ELBOW</t>
  </si>
  <si>
    <t>50038130</t>
  </si>
  <si>
    <t>3/8" FLEX CONNECTOR</t>
  </si>
  <si>
    <t>50040382</t>
  </si>
  <si>
    <t>8 SPACE TRANSFER PANEL</t>
  </si>
  <si>
    <t>50045075</t>
  </si>
  <si>
    <t>40-45MFD 370V RUN CAPACITOR</t>
  </si>
  <si>
    <t>50058090</t>
  </si>
  <si>
    <t>1/2 - 1 1/4 GROUND CLAMP</t>
  </si>
  <si>
    <t>50058240</t>
  </si>
  <si>
    <t>5/8 x 8 GROUND ROD</t>
  </si>
  <si>
    <t>50058241</t>
  </si>
  <si>
    <t>ACORN GROUND CLAMP</t>
  </si>
  <si>
    <t>50058242</t>
  </si>
  <si>
    <t>12x12 GROUND PLATE W/CLAMP</t>
  </si>
  <si>
    <t>50060382</t>
  </si>
  <si>
    <t>12 SPACE TRANSFER PANEL</t>
  </si>
  <si>
    <t>50100020</t>
  </si>
  <si>
    <t>ALARM LIGHT ASSEMBLY</t>
  </si>
  <si>
    <t>50100021</t>
  </si>
  <si>
    <t>ALARM LIGHT GLOBE</t>
  </si>
  <si>
    <t>50100022</t>
  </si>
  <si>
    <t>ALARM LIGHT GLOBE GUARD</t>
  </si>
  <si>
    <t>50100023</t>
  </si>
  <si>
    <t>ALARM LIGHT BASE</t>
  </si>
  <si>
    <t>50100030</t>
  </si>
  <si>
    <t>110V/220V ALTERNATING RELAY</t>
  </si>
  <si>
    <t>50100035</t>
  </si>
  <si>
    <t>115V ALTERNATOR COIL</t>
  </si>
  <si>
    <t>50100036</t>
  </si>
  <si>
    <t>120V CONTACTOR COIL SMALL</t>
  </si>
  <si>
    <t>50100037</t>
  </si>
  <si>
    <t>120V STARTER COIL LARGE</t>
  </si>
  <si>
    <t>50100038</t>
  </si>
  <si>
    <t>120V FURNAS STARTER COIL</t>
  </si>
  <si>
    <t>50100041</t>
  </si>
  <si>
    <t>15 AMP 1POLE BREAKER</t>
  </si>
  <si>
    <t>50100042</t>
  </si>
  <si>
    <t>20 AMP 1POLE BREAKER</t>
  </si>
  <si>
    <t>50100044</t>
  </si>
  <si>
    <t>30 AMP 1POLE BREAKER</t>
  </si>
  <si>
    <t>50100045</t>
  </si>
  <si>
    <t>40 AMP 1POLE BREAKER</t>
  </si>
  <si>
    <t>50100046</t>
  </si>
  <si>
    <t>50 AMP 1POLE BREAKER</t>
  </si>
  <si>
    <t>50100050</t>
  </si>
  <si>
    <t>BREAKER RETAINER</t>
  </si>
  <si>
    <t>50100051</t>
  </si>
  <si>
    <t>BREAKER KO PLUG - ANY SIZE</t>
  </si>
  <si>
    <t>50100061</t>
  </si>
  <si>
    <t>1" INSULATED GRD BUSHING</t>
  </si>
  <si>
    <t>50100062</t>
  </si>
  <si>
    <t>1" INS PLASTIC BUSHING</t>
  </si>
  <si>
    <t>50100063</t>
  </si>
  <si>
    <t>1" THREADED BUSHING</t>
  </si>
  <si>
    <t>50100065</t>
  </si>
  <si>
    <t>1" CHASE NIPPLE</t>
  </si>
  <si>
    <t>50100070</t>
  </si>
  <si>
    <t>1" PVC CONDUIT COUPLING</t>
  </si>
  <si>
    <t>50100071</t>
  </si>
  <si>
    <t>1" EMT CONDUIT COUPLING</t>
  </si>
  <si>
    <t>50100091</t>
  </si>
  <si>
    <t>1" UNI STRUT STRAP</t>
  </si>
  <si>
    <t>50100092</t>
  </si>
  <si>
    <t>1" EMT 90 ELBOW</t>
  </si>
  <si>
    <t>50100093</t>
  </si>
  <si>
    <t>1" LT 90 FLEX ELBOW</t>
  </si>
  <si>
    <t>50100094</t>
  </si>
  <si>
    <t>1" FLEX 90 CONNECTOR ELBOW</t>
  </si>
  <si>
    <t>50100095</t>
  </si>
  <si>
    <t>1" PVC 90 SWP/PULLING ELBOW</t>
  </si>
  <si>
    <t>50100110</t>
  </si>
  <si>
    <t>1" RUNNING THREAD CONDUIT</t>
  </si>
  <si>
    <t>50100111</t>
  </si>
  <si>
    <t>1" EMT CONDUIT</t>
  </si>
  <si>
    <t>50100112</t>
  </si>
  <si>
    <t>1" FLEX ALUM CONDUIT</t>
  </si>
  <si>
    <t>50100113</t>
  </si>
  <si>
    <t>1" LT FLEX CONDUIT</t>
  </si>
  <si>
    <t>50100114</t>
  </si>
  <si>
    <t>1" PVC SCHEDULE 40 CONDUIT</t>
  </si>
  <si>
    <t>50100115</t>
  </si>
  <si>
    <t>1" RIGID CONDUIT</t>
  </si>
  <si>
    <t>50100125</t>
  </si>
  <si>
    <t>1" PVC BELL END CONDUIT</t>
  </si>
  <si>
    <t>50100129</t>
  </si>
  <si>
    <t>1" EMT x FLEX CONNECTOR</t>
  </si>
  <si>
    <t>50100130</t>
  </si>
  <si>
    <t>1" FLEX CONNECTOR</t>
  </si>
  <si>
    <t>50100132</t>
  </si>
  <si>
    <t>1" LT or FLEX CONNECTOR</t>
  </si>
  <si>
    <t>50100133</t>
  </si>
  <si>
    <t>1" EMT OFF-SET CONNECTOR</t>
  </si>
  <si>
    <t>50100134</t>
  </si>
  <si>
    <t>1" EMT CONNECTOR</t>
  </si>
  <si>
    <t>50100135</t>
  </si>
  <si>
    <t>#4 TO #1/0 SPLITBOLT CONNECTOR</t>
  </si>
  <si>
    <t>50100137</t>
  </si>
  <si>
    <t>1" MALE/FEM PVC TERM ADPTR</t>
  </si>
  <si>
    <t>50100140</t>
  </si>
  <si>
    <t>N/C or N/O HOA CONTACT BLOCKS</t>
  </si>
  <si>
    <t>50100145</t>
  </si>
  <si>
    <t>1" PVC 45 ELBOW</t>
  </si>
  <si>
    <t>50100146</t>
  </si>
  <si>
    <t>1" LT 45 CONNECTOR ELBOW</t>
  </si>
  <si>
    <t>50100149</t>
  </si>
  <si>
    <t>PROGRAMMABLE TIME CTRL SWITCH</t>
  </si>
  <si>
    <t>50100150</t>
  </si>
  <si>
    <t>110V ERT, 24 HOUR TIMER</t>
  </si>
  <si>
    <t>50100151</t>
  </si>
  <si>
    <t>IMPLULSE COUNTER 110V</t>
  </si>
  <si>
    <t>50100210</t>
  </si>
  <si>
    <t>3W1 ELECTRODE PROBES</t>
  </si>
  <si>
    <t>50100215</t>
  </si>
  <si>
    <t>1/4" 3Z1B ELECTRODE PROBE ADAP</t>
  </si>
  <si>
    <t>50100259</t>
  </si>
  <si>
    <t>REMOTE BULB THERMOSTAT</t>
  </si>
  <si>
    <t>50100260</t>
  </si>
  <si>
    <t>THERMOSTAT, HTR MOUNT</t>
  </si>
  <si>
    <t>50100261</t>
  </si>
  <si>
    <t>HEATER, 750-1500W FORCED AIR</t>
  </si>
  <si>
    <t>50100262</t>
  </si>
  <si>
    <t>HEATER, OVERLOAD</t>
  </si>
  <si>
    <t>50100270</t>
  </si>
  <si>
    <t>PILOT INDICATOR LIGHT</t>
  </si>
  <si>
    <t>50100271</t>
  </si>
  <si>
    <t>INDICATOR LIGHTS NEON -Various</t>
  </si>
  <si>
    <t>50100280</t>
  </si>
  <si>
    <t>INDICATOR LABEL HOA</t>
  </si>
  <si>
    <t>50100285</t>
  </si>
  <si>
    <t>INDICATOR LENS COVER</t>
  </si>
  <si>
    <t>50100290</t>
  </si>
  <si>
    <t>PUSH BUTTON, RED</t>
  </si>
  <si>
    <t>50100327</t>
  </si>
  <si>
    <t>PORCELAIN LIGHT FIXTURE</t>
  </si>
  <si>
    <t>50100328</t>
  </si>
  <si>
    <t>LIGHT TOGGLE SWITCH</t>
  </si>
  <si>
    <t>50100330</t>
  </si>
  <si>
    <t>120V LIQ LVL CONTROLLER #16DM</t>
  </si>
  <si>
    <t>50100340</t>
  </si>
  <si>
    <t>1" LOCKNUT</t>
  </si>
  <si>
    <t>50100341</t>
  </si>
  <si>
    <t>1" BONDING LOCKNUT</t>
  </si>
  <si>
    <t>50100342</t>
  </si>
  <si>
    <t>1" SEALING LOCKNUT</t>
  </si>
  <si>
    <t>50100360</t>
  </si>
  <si>
    <t>1" OFFSET NIPPLE</t>
  </si>
  <si>
    <t>50100380</t>
  </si>
  <si>
    <t>12/16 SPACE 125A 1PH PNL w/CVR</t>
  </si>
  <si>
    <t>50100382</t>
  </si>
  <si>
    <t>100AMP 1PH MTS TRNSFR SWITCH</t>
  </si>
  <si>
    <t>50100384</t>
  </si>
  <si>
    <t>100AMP NEUTRAL KIT</t>
  </si>
  <si>
    <t>50100390</t>
  </si>
  <si>
    <t>3PH SIZE 1 PUMP PANEL</t>
  </si>
  <si>
    <t>50100400</t>
  </si>
  <si>
    <t>1" SNAP &amp; SEAL PLUG</t>
  </si>
  <si>
    <t>50100401</t>
  </si>
  <si>
    <t>LT KO SEAL PLUG - Any Size</t>
  </si>
  <si>
    <t>50100405</t>
  </si>
  <si>
    <t>PLUG-IN OUTLET RECEPTICAL</t>
  </si>
  <si>
    <t>50100406</t>
  </si>
  <si>
    <t>GFCI OUTLET RECEPTICAL</t>
  </si>
  <si>
    <t>50100410</t>
  </si>
  <si>
    <t>12V 8PIN DPDT CONTROL RELAY</t>
  </si>
  <si>
    <t>50100411</t>
  </si>
  <si>
    <t>120V 8PIN DPDT  CONTROL RELAY</t>
  </si>
  <si>
    <t>50100420</t>
  </si>
  <si>
    <t>8PIN SPDT FROST RELAY #ERAA3A1</t>
  </si>
  <si>
    <t>50100421</t>
  </si>
  <si>
    <t>110V TUB 8PIN TIME DELAY RELAY</t>
  </si>
  <si>
    <t>50100429</t>
  </si>
  <si>
    <t>480V 3PH SPDT TUBPHASE MONITOR</t>
  </si>
  <si>
    <t>50100430</t>
  </si>
  <si>
    <t>11 PIN RELAY SOCKET BASE</t>
  </si>
  <si>
    <t>50100440</t>
  </si>
  <si>
    <t>1" METAL SHORT LEFT BEND</t>
  </si>
  <si>
    <t>50100441</t>
  </si>
  <si>
    <t>1" PVC SHORT LEFT BEND</t>
  </si>
  <si>
    <t>50100520</t>
  </si>
  <si>
    <t>SIZE 1 STARTER</t>
  </si>
  <si>
    <t>50100521</t>
  </si>
  <si>
    <t>EXHAUST FAN</t>
  </si>
  <si>
    <t>50100530</t>
  </si>
  <si>
    <t>1" CONDUIT STRAP</t>
  </si>
  <si>
    <t>50100531</t>
  </si>
  <si>
    <t>1" EMT CONDUIT STRAP</t>
  </si>
  <si>
    <t>50100540</t>
  </si>
  <si>
    <t>ASG11 PRESSURE SWITCH</t>
  </si>
  <si>
    <t>50100541</t>
  </si>
  <si>
    <t>FSG2 PRESSURE SWITCH</t>
  </si>
  <si>
    <t>50100542</t>
  </si>
  <si>
    <t>GSG2/GHG2/GNG5  PRESS SWITCH</t>
  </si>
  <si>
    <t>50100545</t>
  </si>
  <si>
    <t>MERCOID PRESSURE SWITCH</t>
  </si>
  <si>
    <t>50100546</t>
  </si>
  <si>
    <t>BARKSDALE PRESSURE SWITCH</t>
  </si>
  <si>
    <t>50100550</t>
  </si>
  <si>
    <t>230VFLOAT SWITCH</t>
  </si>
  <si>
    <t>50100552</t>
  </si>
  <si>
    <t>AIR VOL FLOAT CONTROL SWITCH</t>
  </si>
  <si>
    <t>50100553</t>
  </si>
  <si>
    <t>115/230 NO/NC FLOAT SWITCH-STD</t>
  </si>
  <si>
    <t>50100580</t>
  </si>
  <si>
    <t>1"PULLING TEE</t>
  </si>
  <si>
    <t>50100620</t>
  </si>
  <si>
    <t>120V TRANSFORMER</t>
  </si>
  <si>
    <t>50100631</t>
  </si>
  <si>
    <t>1/0 USE, XHHW ALUMINUM WIRE</t>
  </si>
  <si>
    <t>50100634</t>
  </si>
  <si>
    <t>#1 THHN COPPER WIRE</t>
  </si>
  <si>
    <t>50101030</t>
  </si>
  <si>
    <t>ALT, SOLID STATE 2 PUMP</t>
  </si>
  <si>
    <t>50101040</t>
  </si>
  <si>
    <t>BREAKER, 20AMP GFI</t>
  </si>
  <si>
    <t>50101146</t>
  </si>
  <si>
    <t>HOA SELECTOR SWITCH</t>
  </si>
  <si>
    <t>50101150</t>
  </si>
  <si>
    <t>24 HOUR TIMER SWITCH</t>
  </si>
  <si>
    <t>50101151</t>
  </si>
  <si>
    <t>120V 7DAY TIMER SWITCH</t>
  </si>
  <si>
    <t>50101261</t>
  </si>
  <si>
    <t>HEATER SURFACE ENCLOSURE</t>
  </si>
  <si>
    <t>50101328</t>
  </si>
  <si>
    <t>3 POSITION TOGGLE SWITCH</t>
  </si>
  <si>
    <t>50101401</t>
  </si>
  <si>
    <t>1" RECESSED THREADED PLUG</t>
  </si>
  <si>
    <t>50101420</t>
  </si>
  <si>
    <t>11PIN DPDT FROST RELAY</t>
  </si>
  <si>
    <t>50101429</t>
  </si>
  <si>
    <t>240V 3 PH SPDT PHASE MONITOR</t>
  </si>
  <si>
    <t>50101633</t>
  </si>
  <si>
    <t>#1/0 THHN COPPER WIRE</t>
  </si>
  <si>
    <t>50102030</t>
  </si>
  <si>
    <t>ALT, SOLID STATE 4 PUMP</t>
  </si>
  <si>
    <t>50102146</t>
  </si>
  <si>
    <t>HOA STARTER SEL SWITCH KIT</t>
  </si>
  <si>
    <t>50102411</t>
  </si>
  <si>
    <t>120V 11PIN 3PDT  CONTROL RELAY</t>
  </si>
  <si>
    <t>50103382</t>
  </si>
  <si>
    <t>100AMP 600V 3PH MTS TSFR SW</t>
  </si>
  <si>
    <t>50103411</t>
  </si>
  <si>
    <t>120V 8PIN SPDT CONTROL RELAY</t>
  </si>
  <si>
    <t>50108070</t>
  </si>
  <si>
    <t>108-130MFD 110V START CAP</t>
  </si>
  <si>
    <t>50112061</t>
  </si>
  <si>
    <t>1-1/2" INSULATED GRD BUSHING</t>
  </si>
  <si>
    <t>50112062</t>
  </si>
  <si>
    <t>1-1/2" INS PLASTIC BUSHING</t>
  </si>
  <si>
    <t>50112063</t>
  </si>
  <si>
    <t>1-1/2" THREADED BUSHING</t>
  </si>
  <si>
    <t>50112065</t>
  </si>
  <si>
    <t>1-1/2" CHASE NIPPLE</t>
  </si>
  <si>
    <t>50112070</t>
  </si>
  <si>
    <t>1-1/2" PVC CONDUIT COUPLING</t>
  </si>
  <si>
    <t>50112071</t>
  </si>
  <si>
    <t>1-1/2" EMT CONDUIT COUPLING</t>
  </si>
  <si>
    <t>50112080</t>
  </si>
  <si>
    <t>1-1/2" SUPER STRUT CHANNEL</t>
  </si>
  <si>
    <t>50112081</t>
  </si>
  <si>
    <t>7/8" UNI STRUT CHANNEL</t>
  </si>
  <si>
    <t>50112091</t>
  </si>
  <si>
    <t>1-1/2" UNI STRUT STRAP</t>
  </si>
  <si>
    <t>50112092</t>
  </si>
  <si>
    <t>1-1/2" EMT 90 ELBOW</t>
  </si>
  <si>
    <t>50112093</t>
  </si>
  <si>
    <t>1-1/2" LT 90 FLEX ELBOW</t>
  </si>
  <si>
    <t>50112095</t>
  </si>
  <si>
    <t>1-1/2" PVC90 SWP/PULLING ELBOW</t>
  </si>
  <si>
    <t>50112110</t>
  </si>
  <si>
    <t>1-1/2" RUNNING THREAD CONDUIT</t>
  </si>
  <si>
    <t>50112111</t>
  </si>
  <si>
    <t>1-1/2" EMT CONDUIT</t>
  </si>
  <si>
    <t>50112113</t>
  </si>
  <si>
    <t>1-1/2" LT FLEX CONDUIT</t>
  </si>
  <si>
    <t>50112114</t>
  </si>
  <si>
    <t>1-1/2" PVC SCHEDULE 40 CONDUIT</t>
  </si>
  <si>
    <t>50112125</t>
  </si>
  <si>
    <t>1-1/2" PVC BELL END CONDUIT</t>
  </si>
  <si>
    <t>50112130</t>
  </si>
  <si>
    <t>1-1/2" FLEX CONNECTOR</t>
  </si>
  <si>
    <t>50112132</t>
  </si>
  <si>
    <t>1-1/2" LT or FLEX CONNECTOR</t>
  </si>
  <si>
    <t>50112134</t>
  </si>
  <si>
    <t>1-1/2" EMT CONNECTOR</t>
  </si>
  <si>
    <t>50112137</t>
  </si>
  <si>
    <t>1-1/2" MALE/FEM PVC TERM ADPTR</t>
  </si>
  <si>
    <t>50112145</t>
  </si>
  <si>
    <t>1-1/2" PVC 45 ELBOW</t>
  </si>
  <si>
    <t>50112340</t>
  </si>
  <si>
    <t>1-1/2" LOCKNUT</t>
  </si>
  <si>
    <t>50112341</t>
  </si>
  <si>
    <t>1-1/2" BONDING LOCKNUT</t>
  </si>
  <si>
    <t>50112342</t>
  </si>
  <si>
    <t>1-1/2" SEALING LOCKNUT</t>
  </si>
  <si>
    <t>50112351</t>
  </si>
  <si>
    <t>METER BASE 125AMP 1 PH</t>
  </si>
  <si>
    <t>50112360</t>
  </si>
  <si>
    <t>1-1/2" OFFSET NIPPLE</t>
  </si>
  <si>
    <t>50112380</t>
  </si>
  <si>
    <t>8/10 SPACE 125A 1PH PNL w/CVR</t>
  </si>
  <si>
    <t>50112400</t>
  </si>
  <si>
    <t>1-1/2" SNAP &amp; SEAL PLUG</t>
  </si>
  <si>
    <t>50112401</t>
  </si>
  <si>
    <t>1-1/2" RECESSED THREADED PLUG</t>
  </si>
  <si>
    <t>50112411</t>
  </si>
  <si>
    <t>240V 8PIN DPDT CONTROL RELAY</t>
  </si>
  <si>
    <t>50112440</t>
  </si>
  <si>
    <t>1-1/2" METAL SHORT LEFT BEND</t>
  </si>
  <si>
    <t>50112441</t>
  </si>
  <si>
    <t>1-1/2" PVC SHORT LEFT BEND</t>
  </si>
  <si>
    <t>50112520</t>
  </si>
  <si>
    <t>SIZE 1-1/2 STARTER</t>
  </si>
  <si>
    <t>50112530</t>
  </si>
  <si>
    <t>1-1/2" CONDUIT STRAP</t>
  </si>
  <si>
    <t>50112531</t>
  </si>
  <si>
    <t>1-1/2" EMT CONDUIT STRAP</t>
  </si>
  <si>
    <t>50112580</t>
  </si>
  <si>
    <t>1-1/2"PULLING TEE</t>
  </si>
  <si>
    <t>50112631</t>
  </si>
  <si>
    <t>2/0 USE, XHHW ALUMINUM WIRE</t>
  </si>
  <si>
    <t>50114061</t>
  </si>
  <si>
    <t>1-1/4" INSULATED GRD BUSHING</t>
  </si>
  <si>
    <t>50114062</t>
  </si>
  <si>
    <t>1-1/4" INS PLASTIC BUSHING</t>
  </si>
  <si>
    <t>50114063</t>
  </si>
  <si>
    <t>1-1/4" THREADED BUSHING</t>
  </si>
  <si>
    <t>50114070</t>
  </si>
  <si>
    <t>1-1/4" PVC CONDUIT COUPLING</t>
  </si>
  <si>
    <t>50114071</t>
  </si>
  <si>
    <t>1-1/4" EMT CONDUIT COUPLING</t>
  </si>
  <si>
    <t>50114091</t>
  </si>
  <si>
    <t>1-1/4" UNI STRUT STRAP</t>
  </si>
  <si>
    <t>50114092</t>
  </si>
  <si>
    <t>1-1/4" EMT 90 ELBOW</t>
  </si>
  <si>
    <t>50114093</t>
  </si>
  <si>
    <t>1-1/4" LT 90 FLEX ELBOW</t>
  </si>
  <si>
    <t>50114094</t>
  </si>
  <si>
    <t>1-1/4" FLEX 90 CONNECTOR ELBOW</t>
  </si>
  <si>
    <t>50114095</t>
  </si>
  <si>
    <t>1-1/4" PVC90 SWP/PULLING ELBOW</t>
  </si>
  <si>
    <t>50114110</t>
  </si>
  <si>
    <t>1-1/4" RUNNING THREAD CONDUIT</t>
  </si>
  <si>
    <t>50114111</t>
  </si>
  <si>
    <t>1-1/4" EMT CONDUIT</t>
  </si>
  <si>
    <t>50114112</t>
  </si>
  <si>
    <t>1-1/4" FLEX ALUM CONDUIT</t>
  </si>
  <si>
    <t>50114113</t>
  </si>
  <si>
    <t>1-1/4" LT FLEX CONDUIT</t>
  </si>
  <si>
    <t>50114114</t>
  </si>
  <si>
    <t>1-1/4" PVC SCHEDULE 40 CONDUIT</t>
  </si>
  <si>
    <t>50114115</t>
  </si>
  <si>
    <t>1-1/4" RIGID CONDUIT</t>
  </si>
  <si>
    <t>50114125</t>
  </si>
  <si>
    <t>1-1/4" PVC BELL END CONDUIT</t>
  </si>
  <si>
    <t>50114130</t>
  </si>
  <si>
    <t>1-1/4" FLEX CONNECTOR</t>
  </si>
  <si>
    <t>50114132</t>
  </si>
  <si>
    <t>1-1/4" LT or FLEX CONNECTOR</t>
  </si>
  <si>
    <t>50114134</t>
  </si>
  <si>
    <t>1-1/4" EMT CONNECTOR</t>
  </si>
  <si>
    <t>50114137</t>
  </si>
  <si>
    <t>1-1/4" MALE/FEM PVC TERM ADPTR</t>
  </si>
  <si>
    <t>50114145</t>
  </si>
  <si>
    <t>1-1/4" PVC 45 ELBOW</t>
  </si>
  <si>
    <t>50114146</t>
  </si>
  <si>
    <t>1-1/4" LT 45 CONNECTOR ELBOW</t>
  </si>
  <si>
    <t>50114340</t>
  </si>
  <si>
    <t>1-1/4" LOCKNUT</t>
  </si>
  <si>
    <t>50114341</t>
  </si>
  <si>
    <t>2-1/4" BONDING LOCKNUT</t>
  </si>
  <si>
    <t>50114342</t>
  </si>
  <si>
    <t>1-1/4" SEALING LOCKNUT</t>
  </si>
  <si>
    <t>50114360</t>
  </si>
  <si>
    <t>1-1/4" OFFSET NIPPLE</t>
  </si>
  <si>
    <t>50114400</t>
  </si>
  <si>
    <t>1-1/4" SNAP &amp; SEAL PLUG</t>
  </si>
  <si>
    <t>50114401</t>
  </si>
  <si>
    <t>1-1/4" RECESSED THREADED PLUG</t>
  </si>
  <si>
    <t>50114440</t>
  </si>
  <si>
    <t>1-1/4" METAL SHORT LEFT BEND</t>
  </si>
  <si>
    <t>50114441</t>
  </si>
  <si>
    <t>1-1/4" PVC SHORT LEFT BEND</t>
  </si>
  <si>
    <t>50114530</t>
  </si>
  <si>
    <t>1-1/4" CONDUIT STRAP</t>
  </si>
  <si>
    <t>50114531</t>
  </si>
  <si>
    <t>1-1/4" EMT CONDUIT STRAP</t>
  </si>
  <si>
    <t>50114631</t>
  </si>
  <si>
    <t>4/0 USE, XHHW ALUMINUM WIRE</t>
  </si>
  <si>
    <t>50116072</t>
  </si>
  <si>
    <t>216-259MFD 110V START CAP</t>
  </si>
  <si>
    <t>50120221</t>
  </si>
  <si>
    <t>250V 10 AMP FUSE</t>
  </si>
  <si>
    <t>50124073</t>
  </si>
  <si>
    <t>324-389MFD 110V START CAP</t>
  </si>
  <si>
    <t>50130070</t>
  </si>
  <si>
    <t>130-156MFD 110V START CAP</t>
  </si>
  <si>
    <t>50130138</t>
  </si>
  <si>
    <t>30A FEM CORD GRIP RECEPTICAL</t>
  </si>
  <si>
    <t>50130139</t>
  </si>
  <si>
    <t>30AMP MALE CORD GRIP PLUG</t>
  </si>
  <si>
    <t>50134520</t>
  </si>
  <si>
    <t>SIZE 1-3/4 STARTER</t>
  </si>
  <si>
    <t>50140430</t>
  </si>
  <si>
    <t>4 PIN RELAY SOCKET BASE</t>
  </si>
  <si>
    <t>50142135</t>
  </si>
  <si>
    <t>14/2 INS 2 SPLICE CONDUCTOR</t>
  </si>
  <si>
    <t>50152221</t>
  </si>
  <si>
    <t>250V 15 AMP FUSE</t>
  </si>
  <si>
    <t>50156221</t>
  </si>
  <si>
    <t>600V 15 AMP OR 20 AMP FUSE</t>
  </si>
  <si>
    <t>50160074</t>
  </si>
  <si>
    <t>460-552MFD 110V START CAP</t>
  </si>
  <si>
    <t>50160139</t>
  </si>
  <si>
    <t>60AMP MALE CORD GRIP PLUG</t>
  </si>
  <si>
    <t>50161071</t>
  </si>
  <si>
    <t>161-193MFD 110V START CAP</t>
  </si>
  <si>
    <t>50166071</t>
  </si>
  <si>
    <t>652-662MFD 110V START CAP</t>
  </si>
  <si>
    <t>50170075</t>
  </si>
  <si>
    <t>708-850MFD 110V START CAP</t>
  </si>
  <si>
    <t>50178073</t>
  </si>
  <si>
    <t>378-454MFD 110V START CAP</t>
  </si>
  <si>
    <t>50200020</t>
  </si>
  <si>
    <t>ALARM HORN ASSEMBLY</t>
  </si>
  <si>
    <t>50200035</t>
  </si>
  <si>
    <t>ALTERNATOR COIL - 220V</t>
  </si>
  <si>
    <t>50200036</t>
  </si>
  <si>
    <t>220V CONTACTOR COIL SMALL</t>
  </si>
  <si>
    <t>50200037</t>
  </si>
  <si>
    <t>220V START COIL (dual voltage)</t>
  </si>
  <si>
    <t>50200038</t>
  </si>
  <si>
    <t>220V FURNAS STARTER COIL</t>
  </si>
  <si>
    <t>50200041</t>
  </si>
  <si>
    <t>15 AMP 2POLE BREAKER</t>
  </si>
  <si>
    <t>50200042</t>
  </si>
  <si>
    <t>20 AMP 2POLE BREAKER</t>
  </si>
  <si>
    <t>50200044</t>
  </si>
  <si>
    <t>30 AMP 2POLE BREAKER</t>
  </si>
  <si>
    <t>50200045</t>
  </si>
  <si>
    <t>40 AMP 2POLE BREAKER</t>
  </si>
  <si>
    <t>50200046</t>
  </si>
  <si>
    <t>50 AMP 2POLE BREAKER</t>
  </si>
  <si>
    <t>50200047</t>
  </si>
  <si>
    <t>60 AMP 2POLE BREAKER</t>
  </si>
  <si>
    <t>50200048</t>
  </si>
  <si>
    <t>70 AMP 2POLE BREAKER</t>
  </si>
  <si>
    <t>50200049</t>
  </si>
  <si>
    <t>100 AMP 2POLE BREAKER</t>
  </si>
  <si>
    <t>50200050</t>
  </si>
  <si>
    <t>125 AMP 2POLE BREAKER</t>
  </si>
  <si>
    <t>50200061</t>
  </si>
  <si>
    <t>2" INSULATED GRD BUSHING</t>
  </si>
  <si>
    <t>50200062</t>
  </si>
  <si>
    <t>2" INS PLASTIC BUSHING</t>
  </si>
  <si>
    <t>50200063</t>
  </si>
  <si>
    <t>2" THREADED BUSHING</t>
  </si>
  <si>
    <t>50200068</t>
  </si>
  <si>
    <t>2"PVC SVC ENTRANCE CAP</t>
  </si>
  <si>
    <t>50200070</t>
  </si>
  <si>
    <t>2" PVC CONDUIT COUPLING</t>
  </si>
  <si>
    <t>50200071</t>
  </si>
  <si>
    <t>2" EMT CONDUIT COUPLING</t>
  </si>
  <si>
    <t>50200090</t>
  </si>
  <si>
    <t xml:space="preserve"> 1 1/4 - 2 GROUND CLAMP</t>
  </si>
  <si>
    <t>50200091</t>
  </si>
  <si>
    <t>2" UNI STRUT STRAP</t>
  </si>
  <si>
    <t>50200092</t>
  </si>
  <si>
    <t>2" EMT 90 ELBOW</t>
  </si>
  <si>
    <t>50200093</t>
  </si>
  <si>
    <t>2" LT 90 FLEX ELBOW</t>
  </si>
  <si>
    <t>50200095</t>
  </si>
  <si>
    <t>2" PVC 90 SWP/PULLING ELBOW</t>
  </si>
  <si>
    <t>50200110</t>
  </si>
  <si>
    <t>2" RUNNING THREAD CONDUIT</t>
  </si>
  <si>
    <t>50200111</t>
  </si>
  <si>
    <t>2" EMT CONDUIT</t>
  </si>
  <si>
    <t>50200114</t>
  </si>
  <si>
    <t>2" PVC SCHEDULE 40 CONDUIT</t>
  </si>
  <si>
    <t>50200125</t>
  </si>
  <si>
    <t>2" PVC BELL END CONDUIT</t>
  </si>
  <si>
    <t>50200132</t>
  </si>
  <si>
    <t>2" LT or FLEX CONNECTOR</t>
  </si>
  <si>
    <t>50200134</t>
  </si>
  <si>
    <t>2" EMT CONNECTOR</t>
  </si>
  <si>
    <t>50200137</t>
  </si>
  <si>
    <t>2" MALE/FEM PVC TERM ADPTR</t>
  </si>
  <si>
    <t>50200140</t>
  </si>
  <si>
    <t>N/C or N/O STARTER AUX CONTACT</t>
  </si>
  <si>
    <t>50200142</t>
  </si>
  <si>
    <t>20AMP 2POLE CONTACTOR</t>
  </si>
  <si>
    <t>50200145</t>
  </si>
  <si>
    <t>2" PVC 45 ELBOW</t>
  </si>
  <si>
    <t>50200200</t>
  </si>
  <si>
    <t>3E2A ELECTRODE HOLDER</t>
  </si>
  <si>
    <t>50200259</t>
  </si>
  <si>
    <t>THERMOSTAT, 22AMP WALL MOUNT</t>
  </si>
  <si>
    <t>50200266</t>
  </si>
  <si>
    <t>2" HUB</t>
  </si>
  <si>
    <t>50200328</t>
  </si>
  <si>
    <t>DPDT TOGGLE SWITCH</t>
  </si>
  <si>
    <t>50200330</t>
  </si>
  <si>
    <t>220V LIQUID LEVEL CONTROLLER</t>
  </si>
  <si>
    <t>50200340</t>
  </si>
  <si>
    <t>2" LOCKNUT</t>
  </si>
  <si>
    <t>50200341</t>
  </si>
  <si>
    <t>2" BONDING LOCKNUT</t>
  </si>
  <si>
    <t>50200342</t>
  </si>
  <si>
    <t>2" SEALING LOCKNUT</t>
  </si>
  <si>
    <t>50200350</t>
  </si>
  <si>
    <t>METER SOCKET, 200AMP 1PH</t>
  </si>
  <si>
    <t>50200351</t>
  </si>
  <si>
    <t>METER BASE, 600V 200AMP 3PH</t>
  </si>
  <si>
    <t>50200360</t>
  </si>
  <si>
    <t>2" OFFSET NIPPLE</t>
  </si>
  <si>
    <t>50200380</t>
  </si>
  <si>
    <t>30/32 SPACE 200A 1PH PNL w/CVR</t>
  </si>
  <si>
    <t>50200383</t>
  </si>
  <si>
    <t>30/32 SPACE 200A 3PH PNL w/CVR</t>
  </si>
  <si>
    <t>50200384</t>
  </si>
  <si>
    <t>200AMP NEUTRAL KIT</t>
  </si>
  <si>
    <t>50200390</t>
  </si>
  <si>
    <t>3PH SIZE 2 PUMP PANEL</t>
  </si>
  <si>
    <t>50200400</t>
  </si>
  <si>
    <t>2" SNAP &amp; SEAL PLUG</t>
  </si>
  <si>
    <t>50200401</t>
  </si>
  <si>
    <t>2" RECESSED THREADED PLUG</t>
  </si>
  <si>
    <t>50200409</t>
  </si>
  <si>
    <t>24V 8PIN DPDT CONTROL RELAY</t>
  </si>
  <si>
    <t>50200410</t>
  </si>
  <si>
    <t>24V 11PIN 3PDT  CONTROL RELAY</t>
  </si>
  <si>
    <t>50200411</t>
  </si>
  <si>
    <t>240V 11PIN 3PDT  CONTROL RELAY</t>
  </si>
  <si>
    <t>50200413</t>
  </si>
  <si>
    <t>1.5-5HP 230V START RELAY 4"MTR</t>
  </si>
  <si>
    <t>50200414</t>
  </si>
  <si>
    <t>5-7.5HP 230V START RELAY 6"MTR</t>
  </si>
  <si>
    <t>50200421</t>
  </si>
  <si>
    <t>240V 11PIN TIME DELAY RELAY</t>
  </si>
  <si>
    <t>50200429</t>
  </si>
  <si>
    <t>480V 3PH DPDT TUBPHASE MONITOR</t>
  </si>
  <si>
    <t>50200440</t>
  </si>
  <si>
    <t>2" METAL SHORT LEFT BEND</t>
  </si>
  <si>
    <t>50200441</t>
  </si>
  <si>
    <t>2" PVC SHORT LEFT BEND</t>
  </si>
  <si>
    <t>50200460</t>
  </si>
  <si>
    <t>2x2x4 HANDYBOX</t>
  </si>
  <si>
    <t>50200464</t>
  </si>
  <si>
    <t>2x4 RT BELLBOX SPLICE CAN</t>
  </si>
  <si>
    <t>50200471</t>
  </si>
  <si>
    <t>2x4 SWITCH COVER</t>
  </si>
  <si>
    <t>50200473</t>
  </si>
  <si>
    <t>2x4 STEEL HANDYBOX CVR, ANY</t>
  </si>
  <si>
    <t>50200520</t>
  </si>
  <si>
    <t>SIZE 2 STARTER</t>
  </si>
  <si>
    <t>50200530</t>
  </si>
  <si>
    <t>2" CONDUIT STRAP</t>
  </si>
  <si>
    <t>50200531</t>
  </si>
  <si>
    <t>2" EMT CONDUIT STRAP</t>
  </si>
  <si>
    <t>50200551</t>
  </si>
  <si>
    <t>N/O - N/C FLOW SWITCH</t>
  </si>
  <si>
    <t>50200620</t>
  </si>
  <si>
    <t>240V 1PH TRANSFORMER</t>
  </si>
  <si>
    <t>50200630</t>
  </si>
  <si>
    <t>4/0-2/0-2/0 USE-XHHW ALUM WIRE</t>
  </si>
  <si>
    <t>50200631</t>
  </si>
  <si>
    <t>#2 USE, XHHW ALUMINUM WIRE</t>
  </si>
  <si>
    <t>50200632</t>
  </si>
  <si>
    <t>#2 BARE COPPER GRD  WIRE</t>
  </si>
  <si>
    <t>50200634</t>
  </si>
  <si>
    <t>#2 THHN COPPER WIRE</t>
  </si>
  <si>
    <t>50200635</t>
  </si>
  <si>
    <t>#2-4 FLAT JACKET SUBCABLE</t>
  </si>
  <si>
    <t>50200639</t>
  </si>
  <si>
    <t>#2 8GA 4 HEATSHRINK SPLICEKIT</t>
  </si>
  <si>
    <t>50201020</t>
  </si>
  <si>
    <t>ALARM HORN</t>
  </si>
  <si>
    <t>50201063</t>
  </si>
  <si>
    <t>#2 GROUND LUGS</t>
  </si>
  <si>
    <t>50201120</t>
  </si>
  <si>
    <t>ALARM, WP HORN BOX</t>
  </si>
  <si>
    <t>50201266</t>
  </si>
  <si>
    <t>2" HUB COVER CLOSING PLATE</t>
  </si>
  <si>
    <t>50201384</t>
  </si>
  <si>
    <t>200A SEIMENS NEUTRAL KIT PANEL</t>
  </si>
  <si>
    <t>50201471</t>
  </si>
  <si>
    <t>TOGGLE SWITCH LOCK COVER</t>
  </si>
  <si>
    <t>50201520</t>
  </si>
  <si>
    <t>SIZE 2 CONTACT KIT</t>
  </si>
  <si>
    <t>50201551</t>
  </si>
  <si>
    <t>HEAVY DUTY FLOW SWITCH</t>
  </si>
  <si>
    <t>50201633</t>
  </si>
  <si>
    <t>#2/0 THHN COPPER WIRE</t>
  </si>
  <si>
    <t>50202551</t>
  </si>
  <si>
    <t>SEALED FLOW SWITCH</t>
  </si>
  <si>
    <t>50203382</t>
  </si>
  <si>
    <t>200AMP 3PH MTS TRNSFR SWITCH</t>
  </si>
  <si>
    <t>50204135</t>
  </si>
  <si>
    <t>#14-#2 4-HOLE SPLICE BLOCK</t>
  </si>
  <si>
    <t>50212061</t>
  </si>
  <si>
    <t>2-1/2" INSULATED GRD BUSHING</t>
  </si>
  <si>
    <t>50212062</t>
  </si>
  <si>
    <t>2-1/2" INS PLASTIC BUSHING</t>
  </si>
  <si>
    <t>50212070</t>
  </si>
  <si>
    <t>2-1/2" PVC CONDUIT COUPLING</t>
  </si>
  <si>
    <t>50212091</t>
  </si>
  <si>
    <t>2-1/2" UNI STRUT STRAP</t>
  </si>
  <si>
    <t>50212092</t>
  </si>
  <si>
    <t>2-1/2" EMT 90 ELBOW</t>
  </si>
  <si>
    <t>50212095</t>
  </si>
  <si>
    <t>2-1/2" PVC 90 SWP/PULLING ELBO</t>
  </si>
  <si>
    <t>50212110</t>
  </si>
  <si>
    <t>2-1/2" RUNNING THREAD CONDUIT</t>
  </si>
  <si>
    <t>50212111</t>
  </si>
  <si>
    <t>2-1/2" EMT CONDUIT</t>
  </si>
  <si>
    <t>50212114</t>
  </si>
  <si>
    <t>2-1/2" PVC SCHEDULE 40 CONDUIT</t>
  </si>
  <si>
    <t>50212125</t>
  </si>
  <si>
    <t>2-1/2" PVC BELL END CONDUIT</t>
  </si>
  <si>
    <t>50212132</t>
  </si>
  <si>
    <t>2-1/2" LT or FLEX CONNECTOR</t>
  </si>
  <si>
    <t>50212137</t>
  </si>
  <si>
    <t>2-1/2" MALE/FEM PVC TERM ADPTR</t>
  </si>
  <si>
    <t>50212145</t>
  </si>
  <si>
    <t>2-1/2" PVC 45 ELBOW</t>
  </si>
  <si>
    <t>50212340</t>
  </si>
  <si>
    <t>2-1/2" LOCKNUT</t>
  </si>
  <si>
    <t>50212341</t>
  </si>
  <si>
    <t>2-1/2" BONDING LOCKNUT</t>
  </si>
  <si>
    <t>50212360</t>
  </si>
  <si>
    <t>2-1/2" OFFSET NIPPLE</t>
  </si>
  <si>
    <t>50212400</t>
  </si>
  <si>
    <t>2-1/2" SNAP &amp; SEAL PLUG</t>
  </si>
  <si>
    <t>50212440</t>
  </si>
  <si>
    <t>2-1/2" METAL SHORT LEFT BEND</t>
  </si>
  <si>
    <t>50212441</t>
  </si>
  <si>
    <t>2-1/2" PVC SHORT LEFT BEND</t>
  </si>
  <si>
    <t>50212520</t>
  </si>
  <si>
    <t>SIZE 2-1/2 STARTER</t>
  </si>
  <si>
    <t>50212530</t>
  </si>
  <si>
    <t>2-1/2" CONDUIT STRAP</t>
  </si>
  <si>
    <t>50212531</t>
  </si>
  <si>
    <t>2-1/2" EMT CONDUIT STRAP</t>
  </si>
  <si>
    <t>50216072</t>
  </si>
  <si>
    <t>216-259MFD 220V START CAP</t>
  </si>
  <si>
    <t>50220222</t>
  </si>
  <si>
    <t>250V 20 AMP FUSE</t>
  </si>
  <si>
    <t>50230065</t>
  </si>
  <si>
    <t>108-130MFD 220V START CAP</t>
  </si>
  <si>
    <t>50230071</t>
  </si>
  <si>
    <t>130-156MFD 220V START CAP</t>
  </si>
  <si>
    <t>50245071</t>
  </si>
  <si>
    <t>145-174MFD 220V START CAP</t>
  </si>
  <si>
    <t>50260222</t>
  </si>
  <si>
    <t>600V 20 AMP FUSE</t>
  </si>
  <si>
    <t>50280072</t>
  </si>
  <si>
    <t>280-324MFD 220V START CAP</t>
  </si>
  <si>
    <t>50300041</t>
  </si>
  <si>
    <t>15 AMP 3POLE BREAKER</t>
  </si>
  <si>
    <t>50300042</t>
  </si>
  <si>
    <t>20 AMP 3POLE BREAKER</t>
  </si>
  <si>
    <t>50300044</t>
  </si>
  <si>
    <t>30 AMP 3POLE BREAKER</t>
  </si>
  <si>
    <t>50300045</t>
  </si>
  <si>
    <t>40 AMP 3POLE BREAKER</t>
  </si>
  <si>
    <t>50300046</t>
  </si>
  <si>
    <t>50 AMP 3POLE BREAKER</t>
  </si>
  <si>
    <t>50300047</t>
  </si>
  <si>
    <t>60 AMP 3POLE BREAKER</t>
  </si>
  <si>
    <t>50300049</t>
  </si>
  <si>
    <t>100 AMP 3POLE BREAKER</t>
  </si>
  <si>
    <t>50300061</t>
  </si>
  <si>
    <t>3" INSULATED GRD BUSHING</t>
  </si>
  <si>
    <t>50300062</t>
  </si>
  <si>
    <t>3" INS PLASTIC BUSHING</t>
  </si>
  <si>
    <t>50300070</t>
  </si>
  <si>
    <t>3" PVC CONDUIT COUPLING</t>
  </si>
  <si>
    <t>50300091</t>
  </si>
  <si>
    <t>3" UNI STRUT STRAP</t>
  </si>
  <si>
    <t>50300095</t>
  </si>
  <si>
    <t>3" PVC 90 SWP/PULLING ELBOW</t>
  </si>
  <si>
    <t>50300110</t>
  </si>
  <si>
    <t>3" RUNNING THREAD CONDUIT</t>
  </si>
  <si>
    <t>50300114</t>
  </si>
  <si>
    <t>3" PVC SCHEDULE 40 CONDUIT</t>
  </si>
  <si>
    <t>50300125</t>
  </si>
  <si>
    <t>3" PVC BELL END CONDUIT</t>
  </si>
  <si>
    <t>50300137</t>
  </si>
  <si>
    <t>3" MALE/FEM PVC TERM ADPTR</t>
  </si>
  <si>
    <t>50300142</t>
  </si>
  <si>
    <t>30AMP 2POLE CONTACTOR</t>
  </si>
  <si>
    <t>50300143</t>
  </si>
  <si>
    <t>30AMP 3POLE CONTACTOR</t>
  </si>
  <si>
    <t>50300145</t>
  </si>
  <si>
    <t>3" PVC 45 ELBOW</t>
  </si>
  <si>
    <t>50300200</t>
  </si>
  <si>
    <t>3E3A ELECTRODE HOLDER</t>
  </si>
  <si>
    <t>50300340</t>
  </si>
  <si>
    <t>3" LOCKNUT</t>
  </si>
  <si>
    <t>50300390</t>
  </si>
  <si>
    <t>3PH SIZE 3 PUMP PANEL</t>
  </si>
  <si>
    <t>50300520</t>
  </si>
  <si>
    <t>SIZE 3 STARTER</t>
  </si>
  <si>
    <t>50300530</t>
  </si>
  <si>
    <t>3" CONDUIT STRAP</t>
  </si>
  <si>
    <t>50300633</t>
  </si>
  <si>
    <t>#3 THHN COPPER WIRE</t>
  </si>
  <si>
    <t>50301520</t>
  </si>
  <si>
    <t>SIZE 3 CONTACT KIT</t>
  </si>
  <si>
    <t>50301633</t>
  </si>
  <si>
    <t>#3/0 THHN COPPER WIRE</t>
  </si>
  <si>
    <t>50316072</t>
  </si>
  <si>
    <t>216-259MFD 330V START CAP</t>
  </si>
  <si>
    <t>50316073</t>
  </si>
  <si>
    <t>270-324MFD 330V START CAP</t>
  </si>
  <si>
    <t>50320170</t>
  </si>
  <si>
    <t>30AMP 1 PH CHEAP P/O DISCONNEC</t>
  </si>
  <si>
    <t>50320222</t>
  </si>
  <si>
    <t>250V 30 AMP FUSE</t>
  </si>
  <si>
    <t>50330065</t>
  </si>
  <si>
    <t>108-130MFD 330V START CAP</t>
  </si>
  <si>
    <t>50330071</t>
  </si>
  <si>
    <t>130-156MFD 330V START CAP</t>
  </si>
  <si>
    <t>50330072</t>
  </si>
  <si>
    <t>350-420MFD 330V START CAP</t>
  </si>
  <si>
    <t>50330073</t>
  </si>
  <si>
    <t>622-849MFD 330V START CAP</t>
  </si>
  <si>
    <t>50345071</t>
  </si>
  <si>
    <t>145-174MFD 330V START CAP</t>
  </si>
  <si>
    <t>50360170</t>
  </si>
  <si>
    <t>30AMP 600V 3 PH w/FS DISCONNEC</t>
  </si>
  <si>
    <t>50360222</t>
  </si>
  <si>
    <t>600V 30 AMP FUSE</t>
  </si>
  <si>
    <t>50400035</t>
  </si>
  <si>
    <t>480V ALTERNATOR COIL</t>
  </si>
  <si>
    <t>50400038</t>
  </si>
  <si>
    <t>460V FURNAS STARTER COIL</t>
  </si>
  <si>
    <t>50400062</t>
  </si>
  <si>
    <t>4" INS PLASTIC BUSHING</t>
  </si>
  <si>
    <t>50400063</t>
  </si>
  <si>
    <t>#4 GROUND LUGS</t>
  </si>
  <si>
    <t>50400070</t>
  </si>
  <si>
    <t>4" PVC CONDUIT COUPLING</t>
  </si>
  <si>
    <t>50400090</t>
  </si>
  <si>
    <t>2 1/2 - 4 GROUND CLAMP</t>
  </si>
  <si>
    <t>50400091</t>
  </si>
  <si>
    <t>4" UNI STRUT STRAP</t>
  </si>
  <si>
    <t>50400114</t>
  </si>
  <si>
    <t>4" PVC SCHEDULE 40 CONDUIT</t>
  </si>
  <si>
    <t>50400135</t>
  </si>
  <si>
    <t>#10 TO #4 SPLIT BOLT CONNECTOR</t>
  </si>
  <si>
    <t>50400137</t>
  </si>
  <si>
    <t>4" MALE/FEM PVC TERM ADPTR</t>
  </si>
  <si>
    <t>50400142</t>
  </si>
  <si>
    <t>40AMP 2 POLE CONTACTOR</t>
  </si>
  <si>
    <t>50400143</t>
  </si>
  <si>
    <t>40AMP 3 POLE CONTACTOR</t>
  </si>
  <si>
    <t>50400200</t>
  </si>
  <si>
    <t>3E4A ELECTRODE HOLDER</t>
  </si>
  <si>
    <t>50400250</t>
  </si>
  <si>
    <t>4 X 4 GUTTER END</t>
  </si>
  <si>
    <t>50400251</t>
  </si>
  <si>
    <t>4 X 4 X 24 GUTTER</t>
  </si>
  <si>
    <t>50400252</t>
  </si>
  <si>
    <t>4 X 4 X 36 GUTTER</t>
  </si>
  <si>
    <t>50400253</t>
  </si>
  <si>
    <t>4 X 4 X 48 GUTTER</t>
  </si>
  <si>
    <t>50400254</t>
  </si>
  <si>
    <t>4" GUTTER COUPLING</t>
  </si>
  <si>
    <t>50400255</t>
  </si>
  <si>
    <t>4 X 4 90 GUTTER ELBOW</t>
  </si>
  <si>
    <t>50400330</t>
  </si>
  <si>
    <t>460V LIQUID LEVEL CONTROLLER</t>
  </si>
  <si>
    <t>50400340</t>
  </si>
  <si>
    <t>4" LOCKNUT</t>
  </si>
  <si>
    <t>50400441</t>
  </si>
  <si>
    <t>4" PVC SHORT LEFT BEND</t>
  </si>
  <si>
    <t>50400460</t>
  </si>
  <si>
    <t>4x4x4 W/DX HANDYBOX</t>
  </si>
  <si>
    <t>50400461</t>
  </si>
  <si>
    <t>4x4x2 SQUARE HANDYBOX</t>
  </si>
  <si>
    <t>50400462</t>
  </si>
  <si>
    <t>4x4x2 OCTAGON HANDYBOX</t>
  </si>
  <si>
    <t>50400473</t>
  </si>
  <si>
    <t>4x4 STEEL HANDYBOX CVR, ANY</t>
  </si>
  <si>
    <t>50400530</t>
  </si>
  <si>
    <t>4" CONDUIT STRAP</t>
  </si>
  <si>
    <t>50400620</t>
  </si>
  <si>
    <t>7.5kw TRANSFORMER</t>
  </si>
  <si>
    <t>50400630</t>
  </si>
  <si>
    <t>4/0-4/0-2/0 USE-XHHW ALUM WIRE</t>
  </si>
  <si>
    <t>50400631</t>
  </si>
  <si>
    <t>#4 USE, XHHW ALUMINUM WIRE</t>
  </si>
  <si>
    <t>50400632</t>
  </si>
  <si>
    <t>#4 BARE COPPER GRD  WIRE</t>
  </si>
  <si>
    <t>50400633</t>
  </si>
  <si>
    <t>#4 USE COPPER WIRE</t>
  </si>
  <si>
    <t>50400634</t>
  </si>
  <si>
    <t>#4 THHN COPPER WIRE</t>
  </si>
  <si>
    <t>50400635</t>
  </si>
  <si>
    <t>#4- 4 FLAT JACKET SUBCABLE</t>
  </si>
  <si>
    <t>50400639</t>
  </si>
  <si>
    <t>#4 8GA 4 HEATSHRINK SPLICEKIT</t>
  </si>
  <si>
    <t>50401633</t>
  </si>
  <si>
    <t>#4/0 THHN COPPER WIRE</t>
  </si>
  <si>
    <t>50402063</t>
  </si>
  <si>
    <t>2COND GROUND LUGS</t>
  </si>
  <si>
    <t>50403063</t>
  </si>
  <si>
    <t>3COND GROUND LUGS</t>
  </si>
  <si>
    <t>50406135</t>
  </si>
  <si>
    <t>#6 LINE TAPE</t>
  </si>
  <si>
    <t>50420223</t>
  </si>
  <si>
    <t>250V 40 AMP FUSE</t>
  </si>
  <si>
    <t>50460223</t>
  </si>
  <si>
    <t>600V 40 AMP FUSE</t>
  </si>
  <si>
    <t>50500091</t>
  </si>
  <si>
    <t>2 HOLE UNISTRUT 90 ELL BRACKET</t>
  </si>
  <si>
    <t>50500142</t>
  </si>
  <si>
    <t>50AMP 2 POLE CONTACTOR</t>
  </si>
  <si>
    <t>50500143</t>
  </si>
  <si>
    <t>50AMP 3 POLE CONTACTOR</t>
  </si>
  <si>
    <t>50500200</t>
  </si>
  <si>
    <t>3E5A ELECTRODE PROBES</t>
  </si>
  <si>
    <t>50500461</t>
  </si>
  <si>
    <t>5x5x2 INDOOR SPLICE CAN</t>
  </si>
  <si>
    <t>50500473</t>
  </si>
  <si>
    <t>5x5 SPLICE CAN SVC CVR</t>
  </si>
  <si>
    <t>50500620</t>
  </si>
  <si>
    <t>5 KVA TRANSFORMER</t>
  </si>
  <si>
    <t>50520220</t>
  </si>
  <si>
    <t>250V 5 AMP FUSE</t>
  </si>
  <si>
    <t>50520224</t>
  </si>
  <si>
    <t>250V 50 AMP FUSE</t>
  </si>
  <si>
    <t>50560220</t>
  </si>
  <si>
    <t>600V 5 AMP FUSE</t>
  </si>
  <si>
    <t>50560224</t>
  </si>
  <si>
    <t>600V 50 AMP FUSE</t>
  </si>
  <si>
    <t>50600063</t>
  </si>
  <si>
    <t>#6 GROUND LUGS</t>
  </si>
  <si>
    <t>50600091</t>
  </si>
  <si>
    <t>6" UNI STRUT STRAP</t>
  </si>
  <si>
    <t>50600139</t>
  </si>
  <si>
    <t>#6 OR #8 CORD GRIP CONNECTOR</t>
  </si>
  <si>
    <t>50600142</t>
  </si>
  <si>
    <t>60AMP 2 POLE CONTACTOR</t>
  </si>
  <si>
    <t>50600225</t>
  </si>
  <si>
    <t>250V 60 AMP FUSE</t>
  </si>
  <si>
    <t>50600228</t>
  </si>
  <si>
    <t>PILOT FUSE KIT</t>
  </si>
  <si>
    <t>50600250</t>
  </si>
  <si>
    <t>6 X 6 GUTTER END</t>
  </si>
  <si>
    <t>50600251</t>
  </si>
  <si>
    <t>6 X 6 X 24 GUTTER</t>
  </si>
  <si>
    <t>50600252</t>
  </si>
  <si>
    <t>6 X 6 X 36 GUTTER</t>
  </si>
  <si>
    <t>50600253</t>
  </si>
  <si>
    <t>6 X 6 X 48 GUTTER</t>
  </si>
  <si>
    <t>50600254</t>
  </si>
  <si>
    <t>6" GUTTER COUPLING</t>
  </si>
  <si>
    <t>50600255</t>
  </si>
  <si>
    <t>6 X 6 90 GUTTER ELBOW</t>
  </si>
  <si>
    <t>50600461</t>
  </si>
  <si>
    <t>6x6x4 INDOOR SPLICE CAN</t>
  </si>
  <si>
    <t>50600463</t>
  </si>
  <si>
    <t>6x6x6 INDOOR SPLICE CAN</t>
  </si>
  <si>
    <t>50600464</t>
  </si>
  <si>
    <t>6x6x4 RT SPLICE CAN</t>
  </si>
  <si>
    <t>50600465</t>
  </si>
  <si>
    <t>6x6x6 RT SPLICE CAN</t>
  </si>
  <si>
    <t>50600473</t>
  </si>
  <si>
    <t>2x4 HANDYBOX BUBBLE COVER</t>
  </si>
  <si>
    <t>50600631</t>
  </si>
  <si>
    <t>#6 USE, XHHW ALUMINUM WIRE</t>
  </si>
  <si>
    <t>50600632</t>
  </si>
  <si>
    <t>#6 BARE COPPER GRD  WIRE</t>
  </si>
  <si>
    <t>50600633</t>
  </si>
  <si>
    <t>#6 THHN COPPER WIRE</t>
  </si>
  <si>
    <t>50600635</t>
  </si>
  <si>
    <t>#6-4 FLAT JACKET SUBCABLE</t>
  </si>
  <si>
    <t>50600637</t>
  </si>
  <si>
    <t>6/3 UF TRAY CABLE WIRE</t>
  </si>
  <si>
    <t>50600639</t>
  </si>
  <si>
    <t>#6 8GA 4 HEATSHRINK SPLICEKIT</t>
  </si>
  <si>
    <t>50601228</t>
  </si>
  <si>
    <t>FUSE BLOCK, 600V MIDGET</t>
  </si>
  <si>
    <t>50602172</t>
  </si>
  <si>
    <t>60AMP 240V 1PH w/FS DISCONNECT</t>
  </si>
  <si>
    <t>50603172</t>
  </si>
  <si>
    <t>60AMP 240V 3PH w/FS DISCONNECT</t>
  </si>
  <si>
    <t>50603633</t>
  </si>
  <si>
    <t>6/4 SO CABLE WIRE - SO Cord</t>
  </si>
  <si>
    <t>50604135</t>
  </si>
  <si>
    <t>#6 SCREW TYPE NSI BUTT SPLICE</t>
  </si>
  <si>
    <t>50606135</t>
  </si>
  <si>
    <t>6 PAIR TELEPHONE CABLE WIRE</t>
  </si>
  <si>
    <t>50613172</t>
  </si>
  <si>
    <t>60AMP 600V 3PH w/FS DISCONNECT</t>
  </si>
  <si>
    <t>50614135</t>
  </si>
  <si>
    <t>MAIN LINE SPLICE BLOCK</t>
  </si>
  <si>
    <t>50620172</t>
  </si>
  <si>
    <t>60AMP 240V 3PH NF DISCONNECT</t>
  </si>
  <si>
    <t>50625063</t>
  </si>
  <si>
    <t>250 GROUND LUGS</t>
  </si>
  <si>
    <t>50660226</t>
  </si>
  <si>
    <t>600V 60 AMP FUSE</t>
  </si>
  <si>
    <t>50700142</t>
  </si>
  <si>
    <t>70AMP 2 POLE CONTACTOR</t>
  </si>
  <si>
    <t>50700143</t>
  </si>
  <si>
    <t>70AMP 3 POLE CONTACTOR</t>
  </si>
  <si>
    <t>50720226</t>
  </si>
  <si>
    <t>250V 70 AMP FUSE</t>
  </si>
  <si>
    <t>50760226</t>
  </si>
  <si>
    <t>600V 70 AMP FUSE</t>
  </si>
  <si>
    <t>50800250</t>
  </si>
  <si>
    <t>8 X 8 GUTTER END</t>
  </si>
  <si>
    <t>50800251</t>
  </si>
  <si>
    <t>8 X 8 X 24 GUTTER</t>
  </si>
  <si>
    <t>50800253</t>
  </si>
  <si>
    <t>8 X 8 X 48 GUTTER</t>
  </si>
  <si>
    <t>50800254</t>
  </si>
  <si>
    <t>8" GUTTER COUPLING</t>
  </si>
  <si>
    <t>50800255</t>
  </si>
  <si>
    <t>8 X 8 90 GUTTER ELBOW</t>
  </si>
  <si>
    <t>50800256</t>
  </si>
  <si>
    <t>8 X 8 X 60 GUTTER</t>
  </si>
  <si>
    <t>50800430</t>
  </si>
  <si>
    <t>8 PIN RELAY SOCKET BASE</t>
  </si>
  <si>
    <t>50800460</t>
  </si>
  <si>
    <t>8x8x4 INDOOR SPLICE CAN</t>
  </si>
  <si>
    <t>50800461</t>
  </si>
  <si>
    <t>8x8x6 INDOOR SPLICE CAN</t>
  </si>
  <si>
    <t>50800464</t>
  </si>
  <si>
    <t>8x8x6 RT SPLICE CAN</t>
  </si>
  <si>
    <t>50800632</t>
  </si>
  <si>
    <t>#8 BARE COPPER GRD  WIRE</t>
  </si>
  <si>
    <t>50800633</t>
  </si>
  <si>
    <t>#8 THHN COPPER WIRE</t>
  </si>
  <si>
    <t>50800635</t>
  </si>
  <si>
    <t>#8-4 FLAT JACKET SUBCABLE</t>
  </si>
  <si>
    <t>50800636</t>
  </si>
  <si>
    <t>#8/2 UF WIRE</t>
  </si>
  <si>
    <t>50800637</t>
  </si>
  <si>
    <t>#8/3 UF WIRE</t>
  </si>
  <si>
    <t>50800639</t>
  </si>
  <si>
    <t>#8 8GA 4 HEATSHRINK SPLICEKIT</t>
  </si>
  <si>
    <t>50803633</t>
  </si>
  <si>
    <t>8/4 SO CABLE WIRE - SO Cord</t>
  </si>
  <si>
    <t>50812464</t>
  </si>
  <si>
    <t>8x8x4 RT SPLICE CAN</t>
  </si>
  <si>
    <t>50820220</t>
  </si>
  <si>
    <t>250V 80 AMP FUSE</t>
  </si>
  <si>
    <t>50860226</t>
  </si>
  <si>
    <t>600V 80 AMP FUSE</t>
  </si>
  <si>
    <t>50920220</t>
  </si>
  <si>
    <t>250V 90 AMP FUSE</t>
  </si>
  <si>
    <t>51000227</t>
  </si>
  <si>
    <t>600V 100 AMP FUSE</t>
  </si>
  <si>
    <t>51000463</t>
  </si>
  <si>
    <t>10x10x4 INDOOR SPLICE CAN</t>
  </si>
  <si>
    <t>51000633</t>
  </si>
  <si>
    <t>#10 THHN COPPER WIRE</t>
  </si>
  <si>
    <t>51000634</t>
  </si>
  <si>
    <t>#10 SOLID COPPER WIRE</t>
  </si>
  <si>
    <t>51000635</t>
  </si>
  <si>
    <t>#10-4 FLAT JACKET SUBCABLE</t>
  </si>
  <si>
    <t>51000636</t>
  </si>
  <si>
    <t>#10/2 UF WIRE</t>
  </si>
  <si>
    <t>51000637</t>
  </si>
  <si>
    <t>#10/3 UF WIRE</t>
  </si>
  <si>
    <t>51000639</t>
  </si>
  <si>
    <t>#10 - #14 8GA 4 HEATSHRINK SPL</t>
  </si>
  <si>
    <t>51002227</t>
  </si>
  <si>
    <t>250V 100 AMP FUSE</t>
  </si>
  <si>
    <t>51012139</t>
  </si>
  <si>
    <t>#12 OR #14 CORD GRIP CONNECTOR</t>
  </si>
  <si>
    <t>51020173</t>
  </si>
  <si>
    <t>100AMP 240V 3 PH DISCONNECT</t>
  </si>
  <si>
    <t>51060173</t>
  </si>
  <si>
    <t>100AMP 600V 3 PH DISCONNECT</t>
  </si>
  <si>
    <t>51200463</t>
  </si>
  <si>
    <t>12x12x4 INDOOR SPLICE CAN</t>
  </si>
  <si>
    <t>51200464</t>
  </si>
  <si>
    <t>12x12x4 RT SPLICE CAN</t>
  </si>
  <si>
    <t>51200633</t>
  </si>
  <si>
    <t>#12 THHN STRANDED COPPER WIRE</t>
  </si>
  <si>
    <t>51200634</t>
  </si>
  <si>
    <t>#12 SOLID COPPER WIRE</t>
  </si>
  <si>
    <t>51200635</t>
  </si>
  <si>
    <t>#12-4 FLAT JACKET SUBCABLE</t>
  </si>
  <si>
    <t>51200636</t>
  </si>
  <si>
    <t>#12/2 UF WIRE</t>
  </si>
  <si>
    <t>51200637</t>
  </si>
  <si>
    <t>#12/3 UF WIRE</t>
  </si>
  <si>
    <t>51200638</t>
  </si>
  <si>
    <t>12/2 NM ROMAX WIRE</t>
  </si>
  <si>
    <t>51200639</t>
  </si>
  <si>
    <t>12/3 NM ROMAX WIRE</t>
  </si>
  <si>
    <t>51201633</t>
  </si>
  <si>
    <t>12/3 SO CABLE WIRE - SO Cord</t>
  </si>
  <si>
    <t>51206463</t>
  </si>
  <si>
    <t>12x12x6 SPLICE CAN SVC CVR</t>
  </si>
  <si>
    <t>51216463</t>
  </si>
  <si>
    <t>12x16x6 SPLICE CAN SVC CVR</t>
  </si>
  <si>
    <t>51250227</t>
  </si>
  <si>
    <t>600V 125 AMP FUSE</t>
  </si>
  <si>
    <t>51400155</t>
  </si>
  <si>
    <t>51400633</t>
  </si>
  <si>
    <t>#14 THHN STRANDED COPPER WIRE</t>
  </si>
  <si>
    <t>51400634</t>
  </si>
  <si>
    <t>#14 SOLID COPPER WIRE</t>
  </si>
  <si>
    <t>51400636</t>
  </si>
  <si>
    <t>#14/2 UF WIRE</t>
  </si>
  <si>
    <t>51400637</t>
  </si>
  <si>
    <t>#14/3 UF WIRE</t>
  </si>
  <si>
    <t>51400638</t>
  </si>
  <si>
    <t>14/2 NM ROMAX WIRE</t>
  </si>
  <si>
    <t>51400639</t>
  </si>
  <si>
    <t>14/3 NM ROMAX WIRE</t>
  </si>
  <si>
    <t>51401633</t>
  </si>
  <si>
    <t>14/2 SO CABLE WIRE - SO Cord</t>
  </si>
  <si>
    <t>51502227</t>
  </si>
  <si>
    <t>250V 150 AMP FUSE</t>
  </si>
  <si>
    <t>51512227</t>
  </si>
  <si>
    <t>600V 150 AMP FUSE</t>
  </si>
  <si>
    <t>51560220</t>
  </si>
  <si>
    <t>600V 15 AMP MIDGET FUSE</t>
  </si>
  <si>
    <t>51600463</t>
  </si>
  <si>
    <t>16x16x4 INDOOR SPLICE CAN</t>
  </si>
  <si>
    <t>51600633</t>
  </si>
  <si>
    <t>#16 THHN STRANDED COPPER WIRE</t>
  </si>
  <si>
    <t>51606463</t>
  </si>
  <si>
    <t>16x16x6 INDOOR SPLICE CAN</t>
  </si>
  <si>
    <t>51612463</t>
  </si>
  <si>
    <t>12x16x6 INDOOR SPLICE CAN</t>
  </si>
  <si>
    <t>51750227</t>
  </si>
  <si>
    <t>600V 175 AMP FUSE</t>
  </si>
  <si>
    <t>51800463</t>
  </si>
  <si>
    <t>18x18x6 INDOOR SPLICE CAN</t>
  </si>
  <si>
    <t>51800633</t>
  </si>
  <si>
    <t>#18 THHN STRANDED COPPER WIRE</t>
  </si>
  <si>
    <t>52000174</t>
  </si>
  <si>
    <t>200AMP 3PH w/FS NEMA 3 (Outdoo</t>
  </si>
  <si>
    <t>52000227</t>
  </si>
  <si>
    <t>600V 200 AMP FUSE</t>
  </si>
  <si>
    <t>52002174</t>
  </si>
  <si>
    <t>200AMP 1PH w/FS NEMA 1 (indoor</t>
  </si>
  <si>
    <t>52003174</t>
  </si>
  <si>
    <t>200AMP 3PH w/FS NEMA 1 (indoor</t>
  </si>
  <si>
    <t>52004174</t>
  </si>
  <si>
    <t>200AMP 1PH w/FS NEMA 3 (outdoo</t>
  </si>
  <si>
    <t>52016464</t>
  </si>
  <si>
    <t>20x16x8 RT SPLICE CAN</t>
  </si>
  <si>
    <t>52020227</t>
  </si>
  <si>
    <t>250V 200 AMP FUSE</t>
  </si>
  <si>
    <t>52020228</t>
  </si>
  <si>
    <t>FUSE CLIP</t>
  </si>
  <si>
    <t>52400463</t>
  </si>
  <si>
    <t>24x24x4 INDOOR SPLICE CAN</t>
  </si>
  <si>
    <t>52400464</t>
  </si>
  <si>
    <t>24x36x8 RT SPLICE CAN</t>
  </si>
  <si>
    <t>53036464</t>
  </si>
  <si>
    <t>30x36x12 RT SPLICE CAN</t>
  </si>
  <si>
    <t>53060220</t>
  </si>
  <si>
    <t>30 AMP MIDGET FUSE</t>
  </si>
  <si>
    <t>60012013</t>
  </si>
  <si>
    <t>1/2" INSxTH POLY ADAPT (galv)</t>
  </si>
  <si>
    <t>60012015</t>
  </si>
  <si>
    <t>1/2" INSxINS POLY CPLG (galv)</t>
  </si>
  <si>
    <t>60012022</t>
  </si>
  <si>
    <t>1/2" PJ x PJ POLY COUPLING</t>
  </si>
  <si>
    <t>60012075</t>
  </si>
  <si>
    <t>1/2" POLY STIFFENER</t>
  </si>
  <si>
    <t>60014090</t>
  </si>
  <si>
    <t>1/4" SOFT COPPER TUBING</t>
  </si>
  <si>
    <t>60034013</t>
  </si>
  <si>
    <t>3/4" INSxTH POLY ADAPT (galv)</t>
  </si>
  <si>
    <t>60034015</t>
  </si>
  <si>
    <t>3/4"" INSxINS POLY CPLG (galv)</t>
  </si>
  <si>
    <t>60034020</t>
  </si>
  <si>
    <t>1" X 3/4" PJ x FIPT POLY ADAPT</t>
  </si>
  <si>
    <t>60034021</t>
  </si>
  <si>
    <t>60034022</t>
  </si>
  <si>
    <t>3/4"" PJ x PJ POLY COUPLING</t>
  </si>
  <si>
    <t>60034032</t>
  </si>
  <si>
    <t>3/4" YARD BURY HYDRANT</t>
  </si>
  <si>
    <t>60034075</t>
  </si>
  <si>
    <t>3/4" POLY STIFFENER</t>
  </si>
  <si>
    <t>60036191</t>
  </si>
  <si>
    <t>32 GALLON PRESSURE TANK</t>
  </si>
  <si>
    <t>60038090</t>
  </si>
  <si>
    <t>3/8" SOFT COPPER TUBING</t>
  </si>
  <si>
    <t>60038100</t>
  </si>
  <si>
    <t>3/8" OD PE TUBING</t>
  </si>
  <si>
    <t>60058090</t>
  </si>
  <si>
    <t>5/8" SOFT COPPER TUBING</t>
  </si>
  <si>
    <t>60100009</t>
  </si>
  <si>
    <t>1" NYLON BRAID PE TUBING 1"OD</t>
  </si>
  <si>
    <t>60100013</t>
  </si>
  <si>
    <t>1" INSxTH POLY ADAPTOR (galv)</t>
  </si>
  <si>
    <t>60100014</t>
  </si>
  <si>
    <t>1" X 3/4" INSxTH POLY ADAPTOR</t>
  </si>
  <si>
    <t>60100015</t>
  </si>
  <si>
    <t>1" INSxINS POLY CPLG (galv)</t>
  </si>
  <si>
    <t>60100020</t>
  </si>
  <si>
    <t>1" PJ x FIPT POLY ADAPTOR</t>
  </si>
  <si>
    <t>60100021</t>
  </si>
  <si>
    <t>60100022</t>
  </si>
  <si>
    <t>1" PJ x PJ POLY COUPLING</t>
  </si>
  <si>
    <t>60100035</t>
  </si>
  <si>
    <t>1 FOOT HYDRANT EXTENSION</t>
  </si>
  <si>
    <t>60100040</t>
  </si>
  <si>
    <t>STAINLESS STEEL HOSE CLAMPS</t>
  </si>
  <si>
    <t>60100075</t>
  </si>
  <si>
    <t>1" POLY STIFFENER</t>
  </si>
  <si>
    <t>60105035</t>
  </si>
  <si>
    <t>1.5 FOOT HYDRANT EXTENSION</t>
  </si>
  <si>
    <t>60112012</t>
  </si>
  <si>
    <t>1-1-2" CL 200 POLY PIPE</t>
  </si>
  <si>
    <t>60112013</t>
  </si>
  <si>
    <t>1-1/2" INSxTH POLY ADAPT (galv</t>
  </si>
  <si>
    <t>60112015</t>
  </si>
  <si>
    <t>1-1/2" INSxINS POLY CPLG (galv</t>
  </si>
  <si>
    <t>60112020</t>
  </si>
  <si>
    <t>1-1/2" PJ x FIPT POLY ADAPTOR</t>
  </si>
  <si>
    <t>60112021</t>
  </si>
  <si>
    <t>1-1/2" PJ x MIPT POLY ADAPTOR</t>
  </si>
  <si>
    <t>60112022</t>
  </si>
  <si>
    <t>1-1/2" PJ x PJ POLY COUPLING</t>
  </si>
  <si>
    <t>60112075</t>
  </si>
  <si>
    <t>1-1/2" POLY STIFFENER</t>
  </si>
  <si>
    <t>60114012</t>
  </si>
  <si>
    <t>1-1/4" CL 200 POLY PIPE</t>
  </si>
  <si>
    <t>60114013</t>
  </si>
  <si>
    <t>1-1/4" INSxTH POLY ADAPT (galv</t>
  </si>
  <si>
    <t>60114015</t>
  </si>
  <si>
    <t>1-1/4" INSxINS POLY CPLG (galv</t>
  </si>
  <si>
    <t>60114020</t>
  </si>
  <si>
    <t>1-1/4" PJ x FIPT POLY ADAPTOR</t>
  </si>
  <si>
    <t>60114021</t>
  </si>
  <si>
    <t>1-1/4" PJ x MIPT POLY ADAPTOR</t>
  </si>
  <si>
    <t>60114022</t>
  </si>
  <si>
    <t>1-1/4" PJ x PJ POLY COUPLING</t>
  </si>
  <si>
    <t>60114075</t>
  </si>
  <si>
    <t>1-1/4" POLY STIFFENER</t>
  </si>
  <si>
    <t>60200012</t>
  </si>
  <si>
    <t>2" CL 200 POLY PIPE</t>
  </si>
  <si>
    <t>60200013</t>
  </si>
  <si>
    <t>2" INSxTH POLY ADAPTOR (galv)</t>
  </si>
  <si>
    <t>60200015</t>
  </si>
  <si>
    <t>2" INSxINS POLY CPLG (galv)</t>
  </si>
  <si>
    <t>60200020</t>
  </si>
  <si>
    <t>2" PJ x FIPT POLY ADAPTOR</t>
  </si>
  <si>
    <t>60200021</t>
  </si>
  <si>
    <t>2" PJ x MIPT POLY ADAPTOR</t>
  </si>
  <si>
    <t>60200022</t>
  </si>
  <si>
    <t>2" PJ x PJ POLY COUPLING</t>
  </si>
  <si>
    <t>60200032</t>
  </si>
  <si>
    <t>2" YARD BURY HYDRANT</t>
  </si>
  <si>
    <t>60200035</t>
  </si>
  <si>
    <t>2 FOOT HYDRANT EXTENSION</t>
  </si>
  <si>
    <t>60200075</t>
  </si>
  <si>
    <t>2" POLY STIFFENER</t>
  </si>
  <si>
    <t>60212013</t>
  </si>
  <si>
    <t>2-1/2" INSxTH POLY ADAPT (galv</t>
  </si>
  <si>
    <t>60400031</t>
  </si>
  <si>
    <t>4" HYDRANT STORZ ADPTR w/CAP</t>
  </si>
  <si>
    <t>60500083</t>
  </si>
  <si>
    <t>5x5 DBL HUB SOIL PIPE</t>
  </si>
  <si>
    <t>60600033</t>
  </si>
  <si>
    <t>60600036</t>
  </si>
  <si>
    <t>HYDRANT GUARD POST</t>
  </si>
  <si>
    <t>60600080</t>
  </si>
  <si>
    <t>VALVE BOX LID ONLY</t>
  </si>
  <si>
    <t>60600081</t>
  </si>
  <si>
    <t>18" VALVE BOX RISER w/LID</t>
  </si>
  <si>
    <t>60600082</t>
  </si>
  <si>
    <t>60600083</t>
  </si>
  <si>
    <t>60600084</t>
  </si>
  <si>
    <t>8" VALVE BOX RISER TOP ONLY</t>
  </si>
  <si>
    <t>60600086</t>
  </si>
  <si>
    <t>910 VALVE BOX LID - SW</t>
  </si>
  <si>
    <t>60600087</t>
  </si>
  <si>
    <t>910 VALVE BOX RISER - 10" SW</t>
  </si>
  <si>
    <t>61200085</t>
  </si>
  <si>
    <t>12" VALVE BOX RISER EXTENSION</t>
  </si>
  <si>
    <t>70012131</t>
  </si>
  <si>
    <t>1/2" WELL VENT, BEEHIVE STRNR</t>
  </si>
  <si>
    <t>70012740</t>
  </si>
  <si>
    <t>CENTRIFICAL START SWITCH</t>
  </si>
  <si>
    <t>70034131</t>
  </si>
  <si>
    <t>3/4" WELL VENT, BEEHIVE STRNR</t>
  </si>
  <si>
    <t>70034202</t>
  </si>
  <si>
    <t>COMPRESSOR HEAD</t>
  </si>
  <si>
    <t>70034206</t>
  </si>
  <si>
    <t>COMPRESSOR GASKET PARTS KIT</t>
  </si>
  <si>
    <t>70058750</t>
  </si>
  <si>
    <t>5/8" PUMP SEAL</t>
  </si>
  <si>
    <t>70100131</t>
  </si>
  <si>
    <t>1" WELL VENT, BEEHIVE STRNR</t>
  </si>
  <si>
    <t>70100132</t>
  </si>
  <si>
    <t>1" WELL VENT CAP</t>
  </si>
  <si>
    <t>70100156</t>
  </si>
  <si>
    <t>1" SCH 80 SOUNDING TUBE</t>
  </si>
  <si>
    <t>70100157</t>
  </si>
  <si>
    <t>1" SCH 80 END PLUG T/BOX</t>
  </si>
  <si>
    <t>70100158</t>
  </si>
  <si>
    <t>1" SCH 80 SLOTTED SNDG TUBE</t>
  </si>
  <si>
    <t>70100750</t>
  </si>
  <si>
    <t>1" PUMP SEAL</t>
  </si>
  <si>
    <t>70100751</t>
  </si>
  <si>
    <t>1" 6 or 8 HOLE VOLUTE GASKET</t>
  </si>
  <si>
    <t>70112131</t>
  </si>
  <si>
    <t>1-1/2" WELL VENT, BEEHIVE STRN</t>
  </si>
  <si>
    <t>70112132</t>
  </si>
  <si>
    <t>1-1/2" WELL VENT CAP</t>
  </si>
  <si>
    <t>70112151</t>
  </si>
  <si>
    <t>1 1/2HP 40S15-5 GF 4" SUB PUMP</t>
  </si>
  <si>
    <t>70112401</t>
  </si>
  <si>
    <t>1.5HP 4"1PH  230V SUB MTR</t>
  </si>
  <si>
    <t>70112751</t>
  </si>
  <si>
    <t>PUMP GASKET, 1 1/2" 4 HOLE</t>
  </si>
  <si>
    <t>70112840</t>
  </si>
  <si>
    <t>1 1/2HP CONTROL BOX</t>
  </si>
  <si>
    <t>70114131</t>
  </si>
  <si>
    <t>1-1/4" WELL VENT, BEEHIVE STRN</t>
  </si>
  <si>
    <t>70114750</t>
  </si>
  <si>
    <t>1-1/4" PUMP SEAL</t>
  </si>
  <si>
    <t>70200068</t>
  </si>
  <si>
    <t>0-15# PR GAUGE 2"DIAL</t>
  </si>
  <si>
    <t>70200070</t>
  </si>
  <si>
    <t>0-100# PR GAUGE 2"DIAL</t>
  </si>
  <si>
    <t>70200071</t>
  </si>
  <si>
    <t>0-160#or 200# PR GAUGE 2"DIAL</t>
  </si>
  <si>
    <t>70200131</t>
  </si>
  <si>
    <t>2" WELL VENT, BEEHIVE STRNR</t>
  </si>
  <si>
    <t>70200200</t>
  </si>
  <si>
    <t>COMPRESSOR, 2HP (1.2 or 1.8hp)</t>
  </si>
  <si>
    <t>70200840</t>
  </si>
  <si>
    <t>2HP CONTROL BOX</t>
  </si>
  <si>
    <t>70200850</t>
  </si>
  <si>
    <t>2HP DELUXE CONTROL BOX</t>
  </si>
  <si>
    <t>70212070</t>
  </si>
  <si>
    <t>0-100# PR GAUGE 2-1/2"DIAL</t>
  </si>
  <si>
    <t>70212071</t>
  </si>
  <si>
    <t>0-160#or 200# GAUGE 2-1/2"DIAL</t>
  </si>
  <si>
    <t>70212072</t>
  </si>
  <si>
    <t>LIQ FILLED PR GAUGE 2-1/2"DIAL</t>
  </si>
  <si>
    <t>70300104</t>
  </si>
  <si>
    <t>3HP 25S30-15 GF 4" SUB PUMP</t>
  </si>
  <si>
    <t>70300151</t>
  </si>
  <si>
    <t>3HP 40S30-9 GF 4" SUB PUMP</t>
  </si>
  <si>
    <t>70300401</t>
  </si>
  <si>
    <t>3HP 4" 1PH 230V SUB MTR</t>
  </si>
  <si>
    <t>70300403</t>
  </si>
  <si>
    <t>3HP 4" 3PH 230V SUB MTR</t>
  </si>
  <si>
    <t>70300840</t>
  </si>
  <si>
    <t>3HP CONTROL BOX</t>
  </si>
  <si>
    <t>70300850</t>
  </si>
  <si>
    <t>3HP DELUXE CONTROL BOX</t>
  </si>
  <si>
    <t>70312070</t>
  </si>
  <si>
    <t>0-100# PR GAUGE 3" IAL</t>
  </si>
  <si>
    <t>70500151</t>
  </si>
  <si>
    <t>5HP 40S50-15 GF 4" SUB PUMP</t>
  </si>
  <si>
    <t>70500401</t>
  </si>
  <si>
    <t>5HP 4" 1PH 230V SUB MTR</t>
  </si>
  <si>
    <t>70500403</t>
  </si>
  <si>
    <t>5HP 4" 3PH 230V SUB MTR</t>
  </si>
  <si>
    <t>70500840</t>
  </si>
  <si>
    <t>5HP CONTROL BOX</t>
  </si>
  <si>
    <t>70500850</t>
  </si>
  <si>
    <t>5HP DELUXE CONTROL BOX</t>
  </si>
  <si>
    <t>70600150</t>
  </si>
  <si>
    <t xml:space="preserve"> 6 X 1 WELL SEAL</t>
  </si>
  <si>
    <t>70600151</t>
  </si>
  <si>
    <t>6 X 1 1/2 WELL SEAL</t>
  </si>
  <si>
    <t>70600152</t>
  </si>
  <si>
    <t>6 X 2 WELL SEAL</t>
  </si>
  <si>
    <t>70600153</t>
  </si>
  <si>
    <t>6 X 3 WELL SEAL</t>
  </si>
  <si>
    <t>70600157</t>
  </si>
  <si>
    <t>6" WELL CAP</t>
  </si>
  <si>
    <t>70600171</t>
  </si>
  <si>
    <t>6"x 1" SPIDER</t>
  </si>
  <si>
    <t>70601171</t>
  </si>
  <si>
    <t>6"x 1-1/4" SPIDER</t>
  </si>
  <si>
    <t>70602171</t>
  </si>
  <si>
    <t>6"x 2" SPIDER</t>
  </si>
  <si>
    <t>70611171</t>
  </si>
  <si>
    <t>6"x 1-1/2" SPIDER</t>
  </si>
  <si>
    <t>70612171</t>
  </si>
  <si>
    <t>6"x 2 1/2" SPIDER</t>
  </si>
  <si>
    <t>70712011</t>
  </si>
  <si>
    <t>7.5HP 75S75-12 GF 4" SUB PUMP</t>
  </si>
  <si>
    <t>70712021</t>
  </si>
  <si>
    <t>7.5HP 40S75-21 GF 4" SUB PUMP</t>
  </si>
  <si>
    <t>70712106</t>
  </si>
  <si>
    <t>7.5HP 85S75-6 GF 6" SUB PUMP</t>
  </si>
  <si>
    <t>70712403</t>
  </si>
  <si>
    <t>7.5HP 4" 3PH 230V SUB MTR</t>
  </si>
  <si>
    <t>70712601</t>
  </si>
  <si>
    <t>7.5HP 6" 1PH 230V SUB MTR</t>
  </si>
  <si>
    <t>70712603</t>
  </si>
  <si>
    <t>7.5HP 6" 3PH 230V SUB MTR</t>
  </si>
  <si>
    <t>70712840</t>
  </si>
  <si>
    <t>7.5HP CONTROL BOX</t>
  </si>
  <si>
    <t>70712850</t>
  </si>
  <si>
    <t>7.5HP DELUXE CONTROL BOX</t>
  </si>
  <si>
    <t>70715011</t>
  </si>
  <si>
    <t>7.5HP 75S75-11 GF 4" SUB PUMP</t>
  </si>
  <si>
    <t>70715021</t>
  </si>
  <si>
    <t>7.5HP 40S75-21 GF 6" SUB PUMP</t>
  </si>
  <si>
    <t>70715025</t>
  </si>
  <si>
    <t>7.5HP 40S75-25 GF 4" SUB PUMP</t>
  </si>
  <si>
    <t>70800151</t>
  </si>
  <si>
    <t>8 X 1 WELL SEAL</t>
  </si>
  <si>
    <t>70800152</t>
  </si>
  <si>
    <t>8 X 2 WELL SEAL</t>
  </si>
  <si>
    <t>70800154</t>
  </si>
  <si>
    <t>8 X 4 WELL SEAL</t>
  </si>
  <si>
    <t>70800171</t>
  </si>
  <si>
    <t>8"x 1" SPIDER</t>
  </si>
  <si>
    <t>70801171</t>
  </si>
  <si>
    <t>8"x 1-1/4" SPIDER</t>
  </si>
  <si>
    <t>70802171</t>
  </si>
  <si>
    <t>8"x 2" SPIDER</t>
  </si>
  <si>
    <t>70803171</t>
  </si>
  <si>
    <t>8"x 3" SPIDER</t>
  </si>
  <si>
    <t>70804171</t>
  </si>
  <si>
    <t>8"x 4" SPIDER</t>
  </si>
  <si>
    <t>70811171</t>
  </si>
  <si>
    <t>8"x 1-1/2" SPIDER</t>
  </si>
  <si>
    <t>70822171</t>
  </si>
  <si>
    <t>8"x 2" 1/2 SPIDER</t>
  </si>
  <si>
    <t>71000109</t>
  </si>
  <si>
    <t>10HP 85S100-9 GF 6" SUB PUMP</t>
  </si>
  <si>
    <t>71000153</t>
  </si>
  <si>
    <t>10 X 3 WELL SEAL</t>
  </si>
  <si>
    <t>71000403</t>
  </si>
  <si>
    <t>10HP 4" 3PH 230V SUB MTR</t>
  </si>
  <si>
    <t>71000601</t>
  </si>
  <si>
    <t>10HP 6" 1PH 230V SUB MTR</t>
  </si>
  <si>
    <t>71000603</t>
  </si>
  <si>
    <t>10HP 6" 3PH 230V SUB MTR</t>
  </si>
  <si>
    <t>71000850</t>
  </si>
  <si>
    <t>10HP DELUXE CONTROL BOX</t>
  </si>
  <si>
    <t>71003171</t>
  </si>
  <si>
    <t>10"x 3" SPIDER</t>
  </si>
  <si>
    <t>71004171</t>
  </si>
  <si>
    <t>10"x 4" SPIDER</t>
  </si>
  <si>
    <t>71200171</t>
  </si>
  <si>
    <t>12"x 3" SPIDER</t>
  </si>
  <si>
    <t>71500151</t>
  </si>
  <si>
    <t>15HP 225S150-6 GF 6" SUB PUMP</t>
  </si>
  <si>
    <t>74080100</t>
  </si>
  <si>
    <t>CHEMFEED PUMP #2P300-3or1P679</t>
  </si>
  <si>
    <t>74150100</t>
  </si>
  <si>
    <t>CHEM PUMP #E LPA3 / VHC1</t>
  </si>
  <si>
    <t>74300100</t>
  </si>
  <si>
    <t>CHEMICAL TANK, 30 GALLON</t>
  </si>
  <si>
    <t>75010100</t>
  </si>
  <si>
    <t>RUBBERMAID 10CF ENCLOSURE</t>
  </si>
  <si>
    <t>75018180</t>
  </si>
  <si>
    <t>RUBBERMAID 18CF ENCLOSURE</t>
  </si>
  <si>
    <t>75032320</t>
  </si>
  <si>
    <t>RUBBERMAID 32CF ENCLOSURE</t>
  </si>
  <si>
    <t>80012045</t>
  </si>
  <si>
    <t>1/2" BRASS 45 ELBOW</t>
  </si>
  <si>
    <t>80012050</t>
  </si>
  <si>
    <t>1/2" BRASS BUSHING</t>
  </si>
  <si>
    <t>80012090</t>
  </si>
  <si>
    <t>1/2" BRASS 90 ELBOW</t>
  </si>
  <si>
    <t>80012120</t>
  </si>
  <si>
    <t>1/2" x CL BRASS NIPPLE</t>
  </si>
  <si>
    <t>80012124</t>
  </si>
  <si>
    <t>1/2" x 3" BRASS NIPPLE</t>
  </si>
  <si>
    <t>80012130</t>
  </si>
  <si>
    <t>1/2" x 6" BRASS NIPPLE</t>
  </si>
  <si>
    <t>80012150</t>
  </si>
  <si>
    <t>1/2" BRASS PLUG</t>
  </si>
  <si>
    <t>80012190</t>
  </si>
  <si>
    <t>1/2" BRASS TEE</t>
  </si>
  <si>
    <t>80014050</t>
  </si>
  <si>
    <t>1/4" BRASS BUSHING</t>
  </si>
  <si>
    <t>80014120</t>
  </si>
  <si>
    <t>1/4" x CL" BRASS NIPPLE</t>
  </si>
  <si>
    <t>80014122</t>
  </si>
  <si>
    <t>1/4" x 2" BRASS NIPPLE</t>
  </si>
  <si>
    <t>80014124</t>
  </si>
  <si>
    <t>1/4" x 3" BRASS NIPPLE</t>
  </si>
  <si>
    <t>80014190</t>
  </si>
  <si>
    <t>1/4" BRASS TEE</t>
  </si>
  <si>
    <t>80034020</t>
  </si>
  <si>
    <t>3/4x3/4 or 1" PJxFIPT CU ADP</t>
  </si>
  <si>
    <t>80034021</t>
  </si>
  <si>
    <t>3/4x3/4 or 1" PJxMIPT CU ADP</t>
  </si>
  <si>
    <t>80034022</t>
  </si>
  <si>
    <t>3/4" PJ x PJ CU COUPLING</t>
  </si>
  <si>
    <t>80034045</t>
  </si>
  <si>
    <t>80034050</t>
  </si>
  <si>
    <t>3/4" BRASS BUSHING</t>
  </si>
  <si>
    <t>80034070</t>
  </si>
  <si>
    <t>3/4" BRASS COUPLING</t>
  </si>
  <si>
    <t>80034090</t>
  </si>
  <si>
    <t>3/4" BRASS 90 ELBOW</t>
  </si>
  <si>
    <t>80034095</t>
  </si>
  <si>
    <t>3/4" BRASS STREET  90 ELBOW</t>
  </si>
  <si>
    <t>80034120</t>
  </si>
  <si>
    <t>3/4" x CL BRASS NIPPLE</t>
  </si>
  <si>
    <t>80034121</t>
  </si>
  <si>
    <t>3/4" x 1 1/2" BRASS NIPPLE</t>
  </si>
  <si>
    <t>80034122</t>
  </si>
  <si>
    <t>3/4" x 2" BRASS NIPPLE</t>
  </si>
  <si>
    <t>80034124</t>
  </si>
  <si>
    <t>3/4" x 3" BRASS NIPPLE</t>
  </si>
  <si>
    <t>80034126</t>
  </si>
  <si>
    <t>3/4" x 4" BRASS NIPPLE</t>
  </si>
  <si>
    <t>80034128</t>
  </si>
  <si>
    <t>3/4" x 5" BRASS NIPPLE</t>
  </si>
  <si>
    <t>80034129</t>
  </si>
  <si>
    <t>3/4" x 5 1/2" BRASS NIPPLE</t>
  </si>
  <si>
    <t>80034130</t>
  </si>
  <si>
    <t>80034132</t>
  </si>
  <si>
    <t>3/4" x 8" BRASS NIPPLE</t>
  </si>
  <si>
    <t>80034134</t>
  </si>
  <si>
    <t>3/4" x 12" BRASS NIPPLE</t>
  </si>
  <si>
    <t>80034150</t>
  </si>
  <si>
    <t>3/4" BRASS PLUG</t>
  </si>
  <si>
    <t>80034190</t>
  </si>
  <si>
    <t>3/4" BRASS TEE</t>
  </si>
  <si>
    <t>80034195</t>
  </si>
  <si>
    <t>3/4" BRASS BULLHEAD TEE</t>
  </si>
  <si>
    <t>80034200</t>
  </si>
  <si>
    <t>3/4" BRASS UNION</t>
  </si>
  <si>
    <t>80038022</t>
  </si>
  <si>
    <t>3/8" x 1/4" COMP MIP CONNECTOR</t>
  </si>
  <si>
    <t>80038023</t>
  </si>
  <si>
    <t>3/8 x 1/4 COMP MIP ELBOW CONN</t>
  </si>
  <si>
    <t>80038120</t>
  </si>
  <si>
    <t>3/8" x CLOSE BRASS NIPPLE</t>
  </si>
  <si>
    <t>80038123</t>
  </si>
  <si>
    <t>3/8" x 2-1/2" BRASS NIPPLE</t>
  </si>
  <si>
    <t>80038190</t>
  </si>
  <si>
    <t>3/8" BRASS TEE</t>
  </si>
  <si>
    <t>80058022</t>
  </si>
  <si>
    <t>5/8" x 1/2" COMP MIP CONNECTOR</t>
  </si>
  <si>
    <t>80100021</t>
  </si>
  <si>
    <t>1"x1" PJxMIPT CU ADPTR</t>
  </si>
  <si>
    <t>80100022</t>
  </si>
  <si>
    <t>1" PJ x PJ CU COUPLING</t>
  </si>
  <si>
    <t>80100045</t>
  </si>
  <si>
    <t>1" BRASS 45 ELBOW</t>
  </si>
  <si>
    <t>80100050</t>
  </si>
  <si>
    <t>1" BRASS BUSHING</t>
  </si>
  <si>
    <t>80100090</t>
  </si>
  <si>
    <t>1" 90 BRASS ELBOW</t>
  </si>
  <si>
    <t>80100091</t>
  </si>
  <si>
    <t>1" BRASS RED 90 ELBOW</t>
  </si>
  <si>
    <t>80100095</t>
  </si>
  <si>
    <t>1" BRASS STREET  90 ELBOW</t>
  </si>
  <si>
    <t>80100124</t>
  </si>
  <si>
    <t>1" x3" BRASS NIPPLE</t>
  </si>
  <si>
    <t>80100125</t>
  </si>
  <si>
    <t>1" x 3-1/2" BRASS NIPPLE</t>
  </si>
  <si>
    <t>80100126</t>
  </si>
  <si>
    <t>1" x4" BRASS NIPPLE</t>
  </si>
  <si>
    <t>80100130</t>
  </si>
  <si>
    <t>1" x 6" BRASS NIPPLE</t>
  </si>
  <si>
    <t>80100134</t>
  </si>
  <si>
    <t>1" x 12" BRASS NIPPLE</t>
  </si>
  <si>
    <t>80100150</t>
  </si>
  <si>
    <t>1" BRASS PLUG</t>
  </si>
  <si>
    <t>80100160</t>
  </si>
  <si>
    <t>1" BRASS BELL REDUCER</t>
  </si>
  <si>
    <t>80100190</t>
  </si>
  <si>
    <t>1" BRASS TEE</t>
  </si>
  <si>
    <t>80112050</t>
  </si>
  <si>
    <t>1-1/2" BRASS BUSHING</t>
  </si>
  <si>
    <t>80112124</t>
  </si>
  <si>
    <t>1-1/2" x 3" BRASS NIPPLE</t>
  </si>
  <si>
    <t>80112125</t>
  </si>
  <si>
    <t>1-1/2" x 3-1/2" BRASS NIPPLE</t>
  </si>
  <si>
    <t>80112134</t>
  </si>
  <si>
    <t>1-1/2" x 12" BRASS NIPPLE</t>
  </si>
  <si>
    <t>80112190</t>
  </si>
  <si>
    <t>1-1/2" BRASS TEE</t>
  </si>
  <si>
    <t>80114050</t>
  </si>
  <si>
    <t>1-1/4" BRASS BUSHING</t>
  </si>
  <si>
    <t>80114095</t>
  </si>
  <si>
    <t>1-1/4" BRASS STREET  90 ELBOW</t>
  </si>
  <si>
    <t>80114126</t>
  </si>
  <si>
    <t>1-1/4" x 4" BRASS NIPPLE</t>
  </si>
  <si>
    <t>80114130</t>
  </si>
  <si>
    <t>1-1/4" x 6" BRASS NIPPLE</t>
  </si>
  <si>
    <t>80114150</t>
  </si>
  <si>
    <t>1-1/4" BRASS PLUG</t>
  </si>
  <si>
    <t>80114160</t>
  </si>
  <si>
    <t>1-1/4" BRASS BELL REDUCER</t>
  </si>
  <si>
    <t>80200050</t>
  </si>
  <si>
    <t>2" BRASS BUSHING</t>
  </si>
  <si>
    <t>80200070</t>
  </si>
  <si>
    <t>2" BRASS COUPLING</t>
  </si>
  <si>
    <t>80200120</t>
  </si>
  <si>
    <t>2" x CLOSE BRASS NIPPLE</t>
  </si>
  <si>
    <t>80200124</t>
  </si>
  <si>
    <t>2" x 3" BRASS NIPPLE</t>
  </si>
  <si>
    <t>80200126</t>
  </si>
  <si>
    <t>2" x 4" BRASS NIPPLE</t>
  </si>
  <si>
    <t>80200130</t>
  </si>
  <si>
    <t>2" x 6" BRASS NIPPLE</t>
  </si>
  <si>
    <t>80200134</t>
  </si>
  <si>
    <t>2" x 12" BRASS NIPPLE</t>
  </si>
  <si>
    <t>80200190</t>
  </si>
  <si>
    <t>2" BRASS TEE</t>
  </si>
  <si>
    <t>80212130</t>
  </si>
  <si>
    <t>2-1/2" x 6" BRASS NIPPLE</t>
  </si>
  <si>
    <t>80212160</t>
  </si>
  <si>
    <t>2-1/2" BRASS BELL REDUCER</t>
  </si>
  <si>
    <t>90100070</t>
  </si>
  <si>
    <t>1" RIGID 0-FLEX COUPLING</t>
  </si>
  <si>
    <t>90114071</t>
  </si>
  <si>
    <t>1-1/4" STANDARD FLEX COUPLING</t>
  </si>
  <si>
    <t>90114090</t>
  </si>
  <si>
    <t>1-1/4" GR 90 ELBOW</t>
  </si>
  <si>
    <t>90200002</t>
  </si>
  <si>
    <t>2" SPLIT FLANGE ADAPTOR</t>
  </si>
  <si>
    <t>90200020</t>
  </si>
  <si>
    <t>2" GR x FIP ADAPTOR</t>
  </si>
  <si>
    <t>90200040</t>
  </si>
  <si>
    <t>2" GR INLINE CHECK VALVE</t>
  </si>
  <si>
    <t>90200045</t>
  </si>
  <si>
    <t>2" GR 45 ELBOW</t>
  </si>
  <si>
    <t>90200060</t>
  </si>
  <si>
    <t>2" GR CAP</t>
  </si>
  <si>
    <t>90200063</t>
  </si>
  <si>
    <t>2" x GR x TH REDUCER CPLG</t>
  </si>
  <si>
    <t>90200070</t>
  </si>
  <si>
    <t>2" RIGID 0-FLEX COUPLING</t>
  </si>
  <si>
    <t>90200071</t>
  </si>
  <si>
    <t>2" STANDARD FLEX COUPLING</t>
  </si>
  <si>
    <t>90200090</t>
  </si>
  <si>
    <t>2" GR 90 ELBOW</t>
  </si>
  <si>
    <t>90200140</t>
  </si>
  <si>
    <t>2" GR x MIP ADAPTOR NIPPLE</t>
  </si>
  <si>
    <t>90200160</t>
  </si>
  <si>
    <t>2" GR CONCENTRIC REDUCER</t>
  </si>
  <si>
    <t>90200170</t>
  </si>
  <si>
    <t>2" x FIPorMIP GR OUTLET CPLG</t>
  </si>
  <si>
    <t>90200190</t>
  </si>
  <si>
    <t>2" GR TEE</t>
  </si>
  <si>
    <t>90200192</t>
  </si>
  <si>
    <t>2" RED GR TEE w/ FIP BRANCH</t>
  </si>
  <si>
    <t>90200230</t>
  </si>
  <si>
    <t>2" GR LVR HNDL BALL VALVE</t>
  </si>
  <si>
    <t>90200232</t>
  </si>
  <si>
    <t>2" GR BUTTERFLY VALVE</t>
  </si>
  <si>
    <t>90212002</t>
  </si>
  <si>
    <t>2-1/2" SPLIT FLANGE ADAPTOR</t>
  </si>
  <si>
    <t>90212020</t>
  </si>
  <si>
    <t>2-1/2" GR x FIP ADAPTOR</t>
  </si>
  <si>
    <t>90212040</t>
  </si>
  <si>
    <t>2-1/2" GR INLINE CHECK VALVE</t>
  </si>
  <si>
    <t>90212045</t>
  </si>
  <si>
    <t>2-1/2" GR 45 ELBOW</t>
  </si>
  <si>
    <t>90212060</t>
  </si>
  <si>
    <t>2-1/2" GR CAP</t>
  </si>
  <si>
    <t>90212063</t>
  </si>
  <si>
    <t>2-1/2" x GR x TH REDUCER CPLG</t>
  </si>
  <si>
    <t>90212070</t>
  </si>
  <si>
    <t>2-1/2" RIGID 0-FLEX COUPLING</t>
  </si>
  <si>
    <t>90212071</t>
  </si>
  <si>
    <t>2-1/2" STANDARD FLEX COUPLING</t>
  </si>
  <si>
    <t>90212072</t>
  </si>
  <si>
    <t>2-1/2" GR REDUCING COUPLING</t>
  </si>
  <si>
    <t>90212090</t>
  </si>
  <si>
    <t>2-1/2" GR 90 ELBOW</t>
  </si>
  <si>
    <t>90212140</t>
  </si>
  <si>
    <t>2-1/2" GR x MIP ADAPTOR NIPPLE</t>
  </si>
  <si>
    <t>90212141</t>
  </si>
  <si>
    <t>2-1/2" GR x GR NIPPLE</t>
  </si>
  <si>
    <t>90212160</t>
  </si>
  <si>
    <t>2-1/2" GR CONCENTRIC REDUCER</t>
  </si>
  <si>
    <t>90212170</t>
  </si>
  <si>
    <t>2-1/2"xFIPorMIP GR OUTLET CPLG</t>
  </si>
  <si>
    <t>90212190</t>
  </si>
  <si>
    <t>2-1/2" GR TEE</t>
  </si>
  <si>
    <t>90212192</t>
  </si>
  <si>
    <t>2-1/2" RED GR TEE w/FIP BRANCH</t>
  </si>
  <si>
    <t>90212230</t>
  </si>
  <si>
    <t>2-1/2" GR LVR HNDL BALL VALVE</t>
  </si>
  <si>
    <t>90212232</t>
  </si>
  <si>
    <t>2-1/2" GR BUTTERFLY VALVE</t>
  </si>
  <si>
    <t>90300002</t>
  </si>
  <si>
    <t>3" SPLIT FLANGE ADAPTOR</t>
  </si>
  <si>
    <t>90300020</t>
  </si>
  <si>
    <t>3" GR x FIP ADAPTOR</t>
  </si>
  <si>
    <t>90300040</t>
  </si>
  <si>
    <t>3" GR INLINE CHECK VALVE</t>
  </si>
  <si>
    <t>90300045</t>
  </si>
  <si>
    <t>3" GR 45 ELBOW</t>
  </si>
  <si>
    <t>90300060</t>
  </si>
  <si>
    <t>3" GR CAP</t>
  </si>
  <si>
    <t>90300070</t>
  </si>
  <si>
    <t>3" RIGID 0-FLEX COUPLING</t>
  </si>
  <si>
    <t>90300090</t>
  </si>
  <si>
    <t>3" GR 90 ELBOW</t>
  </si>
  <si>
    <t>90300140</t>
  </si>
  <si>
    <t>3" GR x MIP ADAPTOR NIPPLE</t>
  </si>
  <si>
    <t>90300160</t>
  </si>
  <si>
    <t>3" GR CONCENTRIC REDUCER</t>
  </si>
  <si>
    <t>90300170</t>
  </si>
  <si>
    <t>3" x FIPorMIP GR OUTLET CPLG</t>
  </si>
  <si>
    <t>90300190</t>
  </si>
  <si>
    <t>3" GR TEE</t>
  </si>
  <si>
    <t>90300192</t>
  </si>
  <si>
    <t>3" RED GR TEE w/ FIP BRANCH</t>
  </si>
  <si>
    <t>90300230</t>
  </si>
  <si>
    <t>3" GR LVR HNDL BALL VALVE</t>
  </si>
  <si>
    <t>90300232</t>
  </si>
  <si>
    <t>3" GR BUTTERFLY VALVE</t>
  </si>
  <si>
    <t>90302063</t>
  </si>
  <si>
    <t>3" x GR x TH REDUCER CPLG</t>
  </si>
  <si>
    <t>90321263</t>
  </si>
  <si>
    <t>3"x2-1/2" GR x TH REDUCER CPLG</t>
  </si>
  <si>
    <t>90400002</t>
  </si>
  <si>
    <t>4" SPLIT FLANGE ADAPTOR</t>
  </si>
  <si>
    <t>90400020</t>
  </si>
  <si>
    <t>4" GR x FIP ADAPTOR</t>
  </si>
  <si>
    <t>90400022</t>
  </si>
  <si>
    <t>4" GR 22-1/2 ELBOW</t>
  </si>
  <si>
    <t>90400040</t>
  </si>
  <si>
    <t>4" GR INLINE CHECK VALVE</t>
  </si>
  <si>
    <t>90400045</t>
  </si>
  <si>
    <t>4" GR 45 ELBOW</t>
  </si>
  <si>
    <t>90400060</t>
  </si>
  <si>
    <t>4" GR CAP</t>
  </si>
  <si>
    <t>90400070</t>
  </si>
  <si>
    <t>4" RIGID 0-FLEX COUPLING</t>
  </si>
  <si>
    <t>90400071</t>
  </si>
  <si>
    <t>4" STANDARD FLEX COUPLING</t>
  </si>
  <si>
    <t>90400072</t>
  </si>
  <si>
    <t>4" GR REDUCING COUPLING</t>
  </si>
  <si>
    <t>90400090</t>
  </si>
  <si>
    <t>4" GR 90 ELBOW</t>
  </si>
  <si>
    <t>90400140</t>
  </si>
  <si>
    <t>4" GR x MIP ADAPTOR NIPPLE</t>
  </si>
  <si>
    <t>90400160</t>
  </si>
  <si>
    <t>4" GR CONCENTRIC REDUCER</t>
  </si>
  <si>
    <t>90400170</t>
  </si>
  <si>
    <t>4" x FIPorMIP GR OUTLET CPLG</t>
  </si>
  <si>
    <t>90400190</t>
  </si>
  <si>
    <t>4" GR TEE</t>
  </si>
  <si>
    <t>90400191</t>
  </si>
  <si>
    <t>4" GR REDUCING TEE</t>
  </si>
  <si>
    <t>90400192</t>
  </si>
  <si>
    <t>4" RED GR TEE w/ FIP BRANCH</t>
  </si>
  <si>
    <t>90400194</t>
  </si>
  <si>
    <t>4" GR LATERAL 45 TEE</t>
  </si>
  <si>
    <t>90400230</t>
  </si>
  <si>
    <t>4" GR LVR HNDL BALL VALVE</t>
  </si>
  <si>
    <t>90400232</t>
  </si>
  <si>
    <t>4" GR BUTTERFLY VALVE</t>
  </si>
  <si>
    <t>90402063</t>
  </si>
  <si>
    <t>4"x 2" GR x TH REDUCER CPLG</t>
  </si>
  <si>
    <t>90402162</t>
  </si>
  <si>
    <t>4" GR SWAGE END REDUCER</t>
  </si>
  <si>
    <t>90403063</t>
  </si>
  <si>
    <t>4"x 3" GR x TH REDUCER CPLG</t>
  </si>
  <si>
    <t>90421263</t>
  </si>
  <si>
    <t>4"x2-1/2" GR x TH REDUCER CPLG</t>
  </si>
  <si>
    <t>90600002</t>
  </si>
  <si>
    <t>6" SPLIT FLANGE ADAPTOR</t>
  </si>
  <si>
    <t>90600022</t>
  </si>
  <si>
    <t>6" GR 22-1/2 ELBOW</t>
  </si>
  <si>
    <t>90600040</t>
  </si>
  <si>
    <t>6" GR INLINE CHECK VALVE</t>
  </si>
  <si>
    <t>90600045</t>
  </si>
  <si>
    <t>6" GR 45 ELBOW</t>
  </si>
  <si>
    <t>90600060</t>
  </si>
  <si>
    <t>6" GR CAP</t>
  </si>
  <si>
    <t>90600070</t>
  </si>
  <si>
    <t>6" RIGID 0-FLEX COUPLING</t>
  </si>
  <si>
    <t>90600071</t>
  </si>
  <si>
    <t>6" STANDARD FLEX COUPLING</t>
  </si>
  <si>
    <t>90600072</t>
  </si>
  <si>
    <t>6" GR REDUCING COUPLING</t>
  </si>
  <si>
    <t>90600080</t>
  </si>
  <si>
    <t>6" GR CROSS</t>
  </si>
  <si>
    <t>90600090</t>
  </si>
  <si>
    <t>6" GR 90 ELBOW</t>
  </si>
  <si>
    <t>90600140</t>
  </si>
  <si>
    <t>6" GR x MIP ADAPTOR NIPPLE</t>
  </si>
  <si>
    <t>90600141</t>
  </si>
  <si>
    <t>6" GR x GR NIPPLE</t>
  </si>
  <si>
    <t>90600160</t>
  </si>
  <si>
    <t>6" GR CONCENTRIC REDUCER</t>
  </si>
  <si>
    <t>90600170</t>
  </si>
  <si>
    <t>6" x FIPorMIP GR OUTLET CPLG</t>
  </si>
  <si>
    <t>90600190</t>
  </si>
  <si>
    <t>6" GR TEE</t>
  </si>
  <si>
    <t>90600232</t>
  </si>
  <si>
    <t>6" GR BUTTERFLY VALVE</t>
  </si>
  <si>
    <t>90602191</t>
  </si>
  <si>
    <t>6" X 2" GR REDUCING TEE</t>
  </si>
  <si>
    <t>90603191</t>
  </si>
  <si>
    <t>6" X 3" GR REDUCING TEE</t>
  </si>
  <si>
    <t>90604191</t>
  </si>
  <si>
    <t>6" X 4" GR REDUCING TEE</t>
  </si>
  <si>
    <t>90800002</t>
  </si>
  <si>
    <t>8" SPLIT FLANGE ADAPTOR</t>
  </si>
  <si>
    <t>90800022</t>
  </si>
  <si>
    <t>8" GR 22-1/2 ELBOW</t>
  </si>
  <si>
    <t>90800040</t>
  </si>
  <si>
    <t>8" GR INLINE CHECK VALVE</t>
  </si>
  <si>
    <t>90800045</t>
  </si>
  <si>
    <t>8" GR 45 ELBOW</t>
  </si>
  <si>
    <t>90800060</t>
  </si>
  <si>
    <t>8" GR CAP</t>
  </si>
  <si>
    <t>90800070</t>
  </si>
  <si>
    <t>8" RIGID 0-FLEX COUPLING</t>
  </si>
  <si>
    <t>90800071</t>
  </si>
  <si>
    <t>8" TRANS CPLG GRxIPS</t>
  </si>
  <si>
    <t>90800090</t>
  </si>
  <si>
    <t>8" GR 90 ELBOW</t>
  </si>
  <si>
    <t>90800160</t>
  </si>
  <si>
    <t>8" GR CONCENTRIC REDUCER</t>
  </si>
  <si>
    <t>90800190</t>
  </si>
  <si>
    <t>8" GR TEE</t>
  </si>
  <si>
    <t>90802191</t>
  </si>
  <si>
    <t>8" X 2" GR REDUCING TEE</t>
  </si>
  <si>
    <t>90803191</t>
  </si>
  <si>
    <t>8" X 3" GR REDUCING TEE</t>
  </si>
  <si>
    <t>90804191</t>
  </si>
  <si>
    <t>8" X 4" GR REDUCING TEE</t>
  </si>
  <si>
    <t>90806191</t>
  </si>
  <si>
    <t>8" X 6" GR REDUCING TEE</t>
  </si>
  <si>
    <t>91000002</t>
  </si>
  <si>
    <t>10" SPLIT FLANGE ADAPTOR</t>
  </si>
  <si>
    <t>91000022</t>
  </si>
  <si>
    <t>10" GR 22-1/2 ELBOW</t>
  </si>
  <si>
    <t>91000040</t>
  </si>
  <si>
    <t>10" GR INLINE CHECK VALVE</t>
  </si>
  <si>
    <t>91000045</t>
  </si>
  <si>
    <t>10" GR 45 ELBOW</t>
  </si>
  <si>
    <t>91000060</t>
  </si>
  <si>
    <t>10" GR CAP</t>
  </si>
  <si>
    <t>91000070</t>
  </si>
  <si>
    <t>10" RIGID 0-FLEX COUPLING</t>
  </si>
  <si>
    <t>91000071</t>
  </si>
  <si>
    <t>10" TRANS CPLG GRxIPS</t>
  </si>
  <si>
    <t>91000090</t>
  </si>
  <si>
    <t>10" GR 90 ELBOW</t>
  </si>
  <si>
    <t>91000190</t>
  </si>
  <si>
    <t>10" GR TEE</t>
  </si>
  <si>
    <t>91004191</t>
  </si>
  <si>
    <t>10" X 4" GR REDUCING TEE</t>
  </si>
  <si>
    <t>91006191</t>
  </si>
  <si>
    <t>10" X 6" GR REDUCING TEE</t>
  </si>
  <si>
    <t>91008160</t>
  </si>
  <si>
    <t>10" GR CONCENTRIC REDUCER</t>
  </si>
  <si>
    <t>100007065</t>
  </si>
  <si>
    <t>7" METER SETTER (3/4"x5/8")</t>
  </si>
  <si>
    <t>100007066</t>
  </si>
  <si>
    <t xml:space="preserve"> 7" METER RESETTER (3/4"x5/8")</t>
  </si>
  <si>
    <t>100009066</t>
  </si>
  <si>
    <t>9" METER RESETTER (3/4"x5/8")</t>
  </si>
  <si>
    <t>100012065</t>
  </si>
  <si>
    <t>12" METER SETTER (3/4"x5/8")</t>
  </si>
  <si>
    <t>100012066</t>
  </si>
  <si>
    <t>12" METER RESETTER (3/4"x5/8")</t>
  </si>
  <si>
    <t>100012067</t>
  </si>
  <si>
    <t>12" METER RESETTER (1")</t>
  </si>
  <si>
    <t>100018065</t>
  </si>
  <si>
    <t>18" METER SETTER (3/4"x5/8")</t>
  </si>
  <si>
    <t>100018066</t>
  </si>
  <si>
    <t>18" METER RESETTER (3/4"x5/8")</t>
  </si>
  <si>
    <t>100024065</t>
  </si>
  <si>
    <t>24" METER SETTER (3/4"x5/8")</t>
  </si>
  <si>
    <t>100024066</t>
  </si>
  <si>
    <t>24" METER RESETTER (1")</t>
  </si>
  <si>
    <t>100034062</t>
  </si>
  <si>
    <t>5/8"x3/4"to 3/4" ADPTR/EXT</t>
  </si>
  <si>
    <t>100048066</t>
  </si>
  <si>
    <t>48" METER RESETTER (3/4"x5/8")</t>
  </si>
  <si>
    <t>100058058</t>
  </si>
  <si>
    <t>5/8"x3/4" STREET READ METER</t>
  </si>
  <si>
    <t>100058059</t>
  </si>
  <si>
    <t>5/8"x3/4" REGISTER -Gal or CF</t>
  </si>
  <si>
    <t>100058060</t>
  </si>
  <si>
    <t>CONCRETE BOX w/STEEL CVR &amp; LID</t>
  </si>
  <si>
    <t>100058070</t>
  </si>
  <si>
    <t>RES METER BOX, TRAFFIC</t>
  </si>
  <si>
    <t>100058156</t>
  </si>
  <si>
    <t>5/8"x3/4" ADE REG w/ PIT ADAPT</t>
  </si>
  <si>
    <t>100058157</t>
  </si>
  <si>
    <t>5/8"x3/4" PIT ADAPTOR</t>
  </si>
  <si>
    <t>100058158</t>
  </si>
  <si>
    <t>5/8"x3/4" METER w/ADPTR+ADE</t>
  </si>
  <si>
    <t>100058159</t>
  </si>
  <si>
    <t>5/8"x3/4" ADE REGISTER</t>
  </si>
  <si>
    <t>100100057</t>
  </si>
  <si>
    <t>1" STREET READ REGISTER</t>
  </si>
  <si>
    <t>100100058</t>
  </si>
  <si>
    <t>1" METER w/ADPTR &amp; ADE</t>
  </si>
  <si>
    <t>100100062</t>
  </si>
  <si>
    <t>1" to 5/8"x3/4"  ADPTR/EXT</t>
  </si>
  <si>
    <t>100100156</t>
  </si>
  <si>
    <t>1" ADE REGISTER w/PIT ADAPTOR</t>
  </si>
  <si>
    <t>100100162</t>
  </si>
  <si>
    <t>1" to 1"  ADPTR/EXT</t>
  </si>
  <si>
    <t>100100258</t>
  </si>
  <si>
    <t>1" STREET READ METER</t>
  </si>
  <si>
    <t>100101060</t>
  </si>
  <si>
    <t>LARGE METER BOX ONLY</t>
  </si>
  <si>
    <t>100101070</t>
  </si>
  <si>
    <t>LARGE METER BOX LID, STD</t>
  </si>
  <si>
    <t>100102070</t>
  </si>
  <si>
    <t>100112058</t>
  </si>
  <si>
    <t>1 1/2" STREET READ METER</t>
  </si>
  <si>
    <t>100112060</t>
  </si>
  <si>
    <t>RES METER BOX LID, TRAFFIC</t>
  </si>
  <si>
    <t>100112065</t>
  </si>
  <si>
    <t>1-1/2" x 12" METER SETTER</t>
  </si>
  <si>
    <t>100112067</t>
  </si>
  <si>
    <t>1 1/2" CI METER FLANGE</t>
  </si>
  <si>
    <t>100112068</t>
  </si>
  <si>
    <t>1-1/2" DROP-IN METER FLG GSKT</t>
  </si>
  <si>
    <t>100134060</t>
  </si>
  <si>
    <t>RES METER BOX LID, STANDARD</t>
  </si>
  <si>
    <t>100200057</t>
  </si>
  <si>
    <t>1-1/2" &amp;  2" STREET READ REG</t>
  </si>
  <si>
    <t>100200058</t>
  </si>
  <si>
    <t>2" STREET READ METER</t>
  </si>
  <si>
    <t>100200061</t>
  </si>
  <si>
    <t>2" DROP-IN METER FLG GSKT</t>
  </si>
  <si>
    <t>100200065</t>
  </si>
  <si>
    <t>2" x 12" METER SETTER</t>
  </si>
  <si>
    <t>100200067</t>
  </si>
  <si>
    <t>2" CI METER FLANGE</t>
  </si>
  <si>
    <t>100200157</t>
  </si>
  <si>
    <t>1-1/2" &amp;  2" ADE REG w/ PIT AD</t>
  </si>
  <si>
    <t>100300057</t>
  </si>
  <si>
    <t>3" METER STRAINER</t>
  </si>
  <si>
    <t>100300058</t>
  </si>
  <si>
    <t>3" TURBINE METER</t>
  </si>
  <si>
    <t>100300067</t>
  </si>
  <si>
    <t>3" CI METER FLANGE</t>
  </si>
  <si>
    <t>100300158</t>
  </si>
  <si>
    <t>3" BADGER TURBINE METER</t>
  </si>
  <si>
    <t>100400057</t>
  </si>
  <si>
    <t>4" METER STRAINER</t>
  </si>
  <si>
    <t>100400058</t>
  </si>
  <si>
    <t>4" TURBINE METER</t>
  </si>
  <si>
    <t>101419160</t>
  </si>
  <si>
    <t>JUMBO METER BOX, STANDARD</t>
  </si>
  <si>
    <t>101430060</t>
  </si>
  <si>
    <t>LARGE METER BOX, STANDARD</t>
  </si>
  <si>
    <t>101730061</t>
  </si>
  <si>
    <t>EXTRA LG METER BOX ONLY</t>
  </si>
  <si>
    <t>102436060</t>
  </si>
  <si>
    <t>EXTRA LG METER BOX, STD</t>
  </si>
  <si>
    <t>114000102</t>
  </si>
  <si>
    <t>6-12 LIMESTONE CALCITE MEDIA</t>
  </si>
  <si>
    <t>114000110</t>
  </si>
  <si>
    <t>GRANULAR CHLORINE</t>
  </si>
  <si>
    <t>114000120</t>
  </si>
  <si>
    <t>12.5% HYPOCHLORITE SOLUTION</t>
  </si>
  <si>
    <t>120400145</t>
  </si>
  <si>
    <t>4" &amp; 6" SEWER &amp; DRAIN PIPE</t>
  </si>
  <si>
    <t>120600146</t>
  </si>
  <si>
    <t>6" SEWER &amp; DRAIN COUPLING</t>
  </si>
  <si>
    <t>125001000</t>
  </si>
  <si>
    <t>BEDDING SAND</t>
  </si>
  <si>
    <t>125004813</t>
  </si>
  <si>
    <t>STRAW BALES</t>
  </si>
  <si>
    <t>125004814</t>
  </si>
  <si>
    <t>SILT FENCING</t>
  </si>
  <si>
    <t>BLOCKS 2/8  4/8  4/16 - AVG</t>
  </si>
  <si>
    <t>125004817</t>
  </si>
  <si>
    <t>PALLETS</t>
  </si>
  <si>
    <t>125058000</t>
  </si>
  <si>
    <t>GRAVEL 5/8</t>
  </si>
  <si>
    <t>1 MAN &amp; BACKHOE (compacting)</t>
  </si>
  <si>
    <t>Total Materials</t>
  </si>
  <si>
    <t>DO NOT DELETE  CALCULATES TOTAL MATERIALS COSTS</t>
  </si>
  <si>
    <t>Total Costs For This Sheet:</t>
  </si>
  <si>
    <t>Taps &amp; Bores</t>
  </si>
  <si>
    <t>CONTRACTOR</t>
  </si>
  <si>
    <t>INVENTORY</t>
  </si>
  <si>
    <t>TAPCOLD</t>
  </si>
  <si>
    <t>Cold Tap</t>
  </si>
  <si>
    <t>BAC-T</t>
  </si>
  <si>
    <t>Total Number of Units Required</t>
  </si>
  <si>
    <t>Feet</t>
  </si>
  <si>
    <t>Per day</t>
  </si>
  <si>
    <t>Cost</t>
  </si>
  <si>
    <t>Per Ft</t>
  </si>
  <si>
    <t>On-Site</t>
  </si>
  <si>
    <t>CONST AM-PREP / PM-END OF DAY</t>
  </si>
  <si>
    <t>CPREPEOD</t>
  </si>
  <si>
    <t>CONST CREW AM-Preparation (1-hr) / PM-End of Day (30-Min)</t>
  </si>
  <si>
    <t># Men On-Site</t>
  </si>
  <si>
    <t># Total Hours</t>
  </si>
  <si>
    <t>CREW On-Site</t>
  </si>
  <si>
    <t>1MDMP</t>
  </si>
  <si>
    <r>
      <rPr>
        <b/>
        <i/>
        <sz val="10"/>
        <rFont val="Arial"/>
        <family val="2"/>
      </rPr>
      <t>1MEXTRA</t>
    </r>
    <r>
      <rPr>
        <sz val="10"/>
        <rFont val="Arial"/>
        <family val="2"/>
      </rPr>
      <t xml:space="preserve">     1 MAN EXTRA </t>
    </r>
    <r>
      <rPr>
        <i/>
        <sz val="10"/>
        <rFont val="Arial"/>
        <family val="2"/>
      </rPr>
      <t>(Man Pipe Laying)</t>
    </r>
  </si>
  <si>
    <r>
      <rPr>
        <b/>
        <i/>
        <sz val="10"/>
        <rFont val="Arial"/>
        <family val="2"/>
      </rPr>
      <t>2MTRCK</t>
    </r>
    <r>
      <rPr>
        <sz val="10"/>
        <rFont val="Arial"/>
        <family val="2"/>
      </rPr>
      <t xml:space="preserve">       2 MEN &amp; TRUCK</t>
    </r>
    <r>
      <rPr>
        <i/>
        <sz val="10"/>
        <rFont val="Arial"/>
        <family val="2"/>
      </rPr>
      <t xml:space="preserve"> (Hvy Duty Vehicle, Dump Trck, Pressure Testing)</t>
    </r>
  </si>
  <si>
    <r>
      <rPr>
        <b/>
        <i/>
        <sz val="10"/>
        <rFont val="Arial"/>
        <family val="2"/>
      </rPr>
      <t>1MDMP</t>
    </r>
    <r>
      <rPr>
        <sz val="10"/>
        <rFont val="Arial"/>
        <family val="2"/>
      </rPr>
      <t xml:space="preserve">        1 MAN &amp; DUMP TRUCK</t>
    </r>
  </si>
  <si>
    <r>
      <rPr>
        <b/>
        <i/>
        <sz val="10"/>
        <rFont val="Arial"/>
        <family val="2"/>
      </rPr>
      <t>1MBCK</t>
    </r>
    <r>
      <rPr>
        <sz val="10"/>
        <rFont val="Arial"/>
        <family val="2"/>
      </rPr>
      <t xml:space="preserve">         1 MAN &amp; BACKHOE </t>
    </r>
    <r>
      <rPr>
        <i/>
        <sz val="10"/>
        <rFont val="Arial"/>
        <family val="2"/>
      </rPr>
      <t>(Compacting, Backfilling &amp; Trenching)</t>
    </r>
  </si>
  <si>
    <r>
      <rPr>
        <b/>
        <i/>
        <sz val="10"/>
        <rFont val="Arial"/>
        <family val="2"/>
      </rPr>
      <t>1MBOOM</t>
    </r>
    <r>
      <rPr>
        <sz val="10"/>
        <rFont val="Arial"/>
        <family val="2"/>
      </rPr>
      <t xml:space="preserve">      1 MAN &amp; BOOM TRUCK</t>
    </r>
  </si>
  <si>
    <r>
      <rPr>
        <b/>
        <i/>
        <sz val="10"/>
        <rFont val="Arial"/>
        <family val="2"/>
      </rPr>
      <t>1MVAC</t>
    </r>
    <r>
      <rPr>
        <sz val="10"/>
        <rFont val="Arial"/>
        <family val="2"/>
      </rPr>
      <t xml:space="preserve">         1 MAN &amp; VAC TRUCK</t>
    </r>
  </si>
  <si>
    <r>
      <rPr>
        <b/>
        <i/>
        <sz val="10"/>
        <rFont val="Arial"/>
        <family val="2"/>
      </rPr>
      <t>CPREPEOD</t>
    </r>
    <r>
      <rPr>
        <sz val="10"/>
        <rFont val="Arial"/>
        <family val="2"/>
      </rPr>
      <t xml:space="preserve">     CONST CREW AM-PREP (1-hr) / PM-End of Day (30-Min)</t>
    </r>
  </si>
  <si>
    <r>
      <rPr>
        <b/>
        <i/>
        <sz val="10"/>
        <rFont val="Arial"/>
        <family val="2"/>
      </rPr>
      <t>FLAGGING</t>
    </r>
    <r>
      <rPr>
        <sz val="10"/>
        <rFont val="Arial"/>
        <family val="2"/>
      </rPr>
      <t xml:space="preserve">     Outside Contractor</t>
    </r>
  </si>
  <si>
    <r>
      <rPr>
        <b/>
        <i/>
        <sz val="10"/>
        <rFont val="Arial"/>
        <family val="2"/>
      </rPr>
      <t>1MTRCK</t>
    </r>
    <r>
      <rPr>
        <sz val="10"/>
        <rFont val="Arial"/>
        <family val="2"/>
      </rPr>
      <t xml:space="preserve">       1 MAN &amp; TRUCK (Srvce Vehicle)</t>
    </r>
  </si>
  <si>
    <t>Estimated Hours Required Per Item</t>
  </si>
  <si>
    <r>
      <rPr>
        <b/>
        <i/>
        <sz val="10"/>
        <rFont val="Arial"/>
        <family val="2"/>
      </rPr>
      <t>CPREPEOD</t>
    </r>
    <r>
      <rPr>
        <sz val="10"/>
        <rFont val="Arial"/>
        <family val="2"/>
      </rPr>
      <t xml:space="preserve">    CONST CREW AM-PREP (1-hr) / PM-End of Day (30-Min)</t>
    </r>
  </si>
  <si>
    <t>Unit Cost (Perp Weighted Avg)</t>
  </si>
  <si>
    <t>Last Price Paid</t>
  </si>
  <si>
    <r>
      <rPr>
        <b/>
        <sz val="14"/>
        <rFont val="Calibri"/>
        <family val="2"/>
        <scheme val="minor"/>
      </rPr>
      <t>E</t>
    </r>
    <r>
      <rPr>
        <b/>
        <sz val="12"/>
        <rFont val="Calibri"/>
        <family val="2"/>
        <scheme val="minor"/>
      </rPr>
      <t xml:space="preserve">STIMATE </t>
    </r>
    <r>
      <rPr>
        <b/>
        <sz val="14"/>
        <rFont val="Calibri"/>
        <family val="2"/>
        <scheme val="minor"/>
      </rPr>
      <t>C</t>
    </r>
    <r>
      <rPr>
        <b/>
        <sz val="12"/>
        <rFont val="Calibri"/>
        <family val="2"/>
        <scheme val="minor"/>
      </rPr>
      <t>OST</t>
    </r>
  </si>
  <si>
    <t>Labor Table</t>
  </si>
  <si>
    <t>Materials</t>
  </si>
  <si>
    <t># Total Hours (ALL MEN On-Site)</t>
  </si>
  <si>
    <t>Estimated Crew Prep Time (AM/PM) [1.5/8*# Total Hours On-Site]</t>
  </si>
  <si>
    <t>DO NOT DELETE  CALCULATES TOTAL LABOR COSTS</t>
  </si>
  <si>
    <t>THESE ARE ACTUAL - NOT ROUNDED UP.</t>
  </si>
  <si>
    <r>
      <rPr>
        <b/>
        <sz val="16"/>
        <rFont val="Arial"/>
        <family val="2"/>
      </rPr>
      <t>D</t>
    </r>
    <r>
      <rPr>
        <b/>
        <sz val="12"/>
        <rFont val="Arial"/>
        <family val="2"/>
      </rPr>
      <t xml:space="preserve">ESCRIPTION </t>
    </r>
  </si>
  <si>
    <t>Labor</t>
  </si>
  <si>
    <t>SUMMARY</t>
  </si>
  <si>
    <t>Total Labor$</t>
  </si>
  <si>
    <t>Total 
Labor Hrs</t>
  </si>
  <si>
    <t>Qty</t>
  </si>
  <si>
    <t>Outside Contract</t>
  </si>
  <si>
    <t>Mobilization</t>
  </si>
  <si>
    <t>Number of Days on Site</t>
  </si>
  <si>
    <t>Number of Prep-Hours on Site</t>
  </si>
  <si>
    <t xml:space="preserve">CPREPEOD </t>
  </si>
  <si>
    <t>1 MAN &amp; DUMP TRUCK</t>
  </si>
  <si>
    <t>1 MAN &amp; BACKHOE (Compacting, Backfilling &amp; Trenching)</t>
  </si>
  <si>
    <t>2 MEN &amp; TRUCK (Hvy Duty Vehicle, Dump Trck, Pressure Testing)</t>
  </si>
  <si>
    <t>1 MAN EXTRA (Man Pipe Laying)</t>
  </si>
  <si>
    <t>`</t>
  </si>
  <si>
    <t>Total Hours from Labor Table:</t>
  </si>
  <si>
    <t>Last Ptwy</t>
  </si>
  <si>
    <t>30% unit</t>
  </si>
  <si>
    <t>30% last</t>
  </si>
  <si>
    <t>1"x3/4" PVC ADAPTOR, PJxFIP-NO</t>
  </si>
  <si>
    <t>1"x3/4" PVC ADAPTOR, PJxMIP-NO</t>
  </si>
  <si>
    <t>3/4" PVC PACKJOINT COUPLING-NO</t>
  </si>
  <si>
    <t>1" PVC ADAPTOR, PJxFIP-NO LEAD</t>
  </si>
  <si>
    <t>1" PVC ADAPTOR, PJxMIP-NO LEAD</t>
  </si>
  <si>
    <t>1" PVC PACKJOINT COUPLING-NO L</t>
  </si>
  <si>
    <t>1-1/2" PVC ADAPTOR, PJxFIP-NO</t>
  </si>
  <si>
    <t>1-1/2" PVC ADAPTOR, PJxMIP-NO</t>
  </si>
  <si>
    <t>1-1/2" PVC PACKJOINT COUPLING-</t>
  </si>
  <si>
    <t>1-1/4" PVC ADAPTOR, PJxFIP-NO</t>
  </si>
  <si>
    <t>1-1/4" PVC ADAPTOR, PJxMIP-NO</t>
  </si>
  <si>
    <t>1-1/4" PVC PACKJOINT COUPLING-</t>
  </si>
  <si>
    <t>2" PVC ADAPTOR, PJxFIP-NO LEAD</t>
  </si>
  <si>
    <t>2" PVC ADAPTOR, PJxMIP-NO LEAD</t>
  </si>
  <si>
    <t>2" PVC PACKJOINT COUPLING-NO L</t>
  </si>
  <si>
    <t>1/2" GALV TELSCO COUPLING</t>
  </si>
  <si>
    <t>3/4" GALV TELSCO COUPLING</t>
  </si>
  <si>
    <t>1" GALV TELSCO COUPLING</t>
  </si>
  <si>
    <t>1-1/2" GALV TELSCO COUPLING</t>
  </si>
  <si>
    <t>1-1/4" GALV TELSCO COUPLING</t>
  </si>
  <si>
    <t>2" GALV TELSCO COUPLING</t>
  </si>
  <si>
    <t>1/2" BALL VALVE-NO LEAD</t>
  </si>
  <si>
    <t>1/2" SWING CHECK-NO LEAD</t>
  </si>
  <si>
    <t>1/2" WHEEL GATE VALVE-NO LEAD</t>
  </si>
  <si>
    <t>1/2" HOSE BIBB-NO LEAD</t>
  </si>
  <si>
    <t>1/2" WYE STRAINER-NO LEAD</t>
  </si>
  <si>
    <t>1/4" NEEDLE VALVE-NO LEAD</t>
  </si>
  <si>
    <t>1/4" BALL VALVE-NO LEAD</t>
  </si>
  <si>
    <t>1/4" WHEEL GATE VALVE-NO LEAD</t>
  </si>
  <si>
    <t>1/4" SNIFTER VALVE-NO LEAD</t>
  </si>
  <si>
    <t>1/8" COCK VALVE-NO LEAD</t>
  </si>
  <si>
    <t>1/8" SNIFTER VALVE-NO LEAD</t>
  </si>
  <si>
    <t>1/4" COCK VALVE-NO LEAD</t>
  </si>
  <si>
    <t>3/4' ANGLE CHECK VALVE-NO LEAD</t>
  </si>
  <si>
    <t>3/4' STRAIGHT CHECK VALVE-NO L</t>
  </si>
  <si>
    <t>3/4" ANGLE STOP VALVE-NO LEAD</t>
  </si>
  <si>
    <t>3/4" STRAIGHT STOP VALVE-NO LE</t>
  </si>
  <si>
    <t>3/4" BALL VALVE-NO LEAD</t>
  </si>
  <si>
    <t>3/4" INLINE CHK (DUCTILE IRON)</t>
  </si>
  <si>
    <t>3/4" SWING CHECK-NO LEAD</t>
  </si>
  <si>
    <t>3/4" COCK VALVE-NO LEAD</t>
  </si>
  <si>
    <t>3/4" FOOT VALVE-NO LEAD</t>
  </si>
  <si>
    <t>3/4" WHEEL GATE VALVE-NO LEAD</t>
  </si>
  <si>
    <t>3/4" HOSE BIBB-NO LEAD</t>
  </si>
  <si>
    <t>3/4" PRESS REGULATING VALVE-NO</t>
  </si>
  <si>
    <t>3/4" PRESS RELIEF VALVE-NO LEA</t>
  </si>
  <si>
    <t>3/4" PRESS REL NON-CODE ADJ-NO</t>
  </si>
  <si>
    <t>3/4" WYE STRAINER-NO LEAD</t>
  </si>
  <si>
    <t>3/4" STOP &amp; WASTE-NO LEAD</t>
  </si>
  <si>
    <t>1' ANGLE CHECK VALVE-NO LEAD</t>
  </si>
  <si>
    <t>1' STRAIGHT CHECK VALVE-NO LEA</t>
  </si>
  <si>
    <t>1" ANGLE STOP VALVE-NO LEAD</t>
  </si>
  <si>
    <t>1" STRAIGHT STOP VALVE-NO LEAD</t>
  </si>
  <si>
    <t>1" BALL VALVE-NO LEAD</t>
  </si>
  <si>
    <t>1" INLINE CHK VALVE (DUCTILE I</t>
  </si>
  <si>
    <t>1" SWING CHECK-NO LEAD</t>
  </si>
  <si>
    <t>1" COCK VALVE-NO LEAD</t>
  </si>
  <si>
    <t>1" CORP STOP VALVE-NO LEAD</t>
  </si>
  <si>
    <t>1" CORP STOP x PJ for CTS-NO L</t>
  </si>
  <si>
    <t>1" FOOT VALVE-NO LEAD</t>
  </si>
  <si>
    <t>1"  ENVIRO STRAINER-NO LEAD</t>
  </si>
  <si>
    <t>1" WHEEL GATE VALVE-NO LEAD</t>
  </si>
  <si>
    <t>1" PRESS REGULATING VALVE-NO L</t>
  </si>
  <si>
    <t>1" DOUBLE CHK (BACKFLOW)-NO LE</t>
  </si>
  <si>
    <t>1" AIR/VAC VALVE, ARI #D-040</t>
  </si>
  <si>
    <t>1" PRESS RELIEF VALVE-NO LEAD</t>
  </si>
  <si>
    <t>1" STOP &amp; WASTE-NO LEAD</t>
  </si>
  <si>
    <t>1" CORP STOP x PAC JT-NO LEAD</t>
  </si>
  <si>
    <t>1-1/2' ANGLE CHECK VALVE-NO LE</t>
  </si>
  <si>
    <t>1-1/2" ANGLE STOP VALVE-NO LEA</t>
  </si>
  <si>
    <t>1-1/2" STRAIGHT STOP VALVE-NO</t>
  </si>
  <si>
    <t>1-1/2" BALL VALVE-NO LEAD</t>
  </si>
  <si>
    <t>1-1/2" INLINE CHK VALVE (DUCTI</t>
  </si>
  <si>
    <t>1-1/2" SWING CHECK-NO LEAD</t>
  </si>
  <si>
    <t>1-1/2" CORP STOP x PAC JT-NO L</t>
  </si>
  <si>
    <t>1-1/2" FOOT VALVE-NO LEAD</t>
  </si>
  <si>
    <t>1-1/2" WHEEL GATE VALVE-NO LEA</t>
  </si>
  <si>
    <t>1-1/2" PRESS REGULATING VALVE-</t>
  </si>
  <si>
    <t>1-1/2" PRESS RELIEF VALVE-NO L</t>
  </si>
  <si>
    <t>1-1/2" WYE STRAINER-NO LEAD</t>
  </si>
  <si>
    <t>1-1/4' ANGLE CHECK VALVE-NO LE</t>
  </si>
  <si>
    <t>1-1/4" BALL VALVE VALVE-NO LEA</t>
  </si>
  <si>
    <t>1-1/4" INLINE CHK VALVE (DUCTI</t>
  </si>
  <si>
    <t>1-1/4" SWING CHECK-NO LEAD</t>
  </si>
  <si>
    <t>1-1/4" FOOT VALVE-NO LEAD</t>
  </si>
  <si>
    <t>1-1/4" WHEEL GATE VALVE-NO LEA</t>
  </si>
  <si>
    <t>1-/4" PRESS REGULATING VALVE-N</t>
  </si>
  <si>
    <t>1-1/4" PRESS RELIEF VALVE-NO L</t>
  </si>
  <si>
    <t>1-1/4" WYE STRAINER-NO LEAD</t>
  </si>
  <si>
    <t>1-1/4" STOP &amp; WASTE-NO LEAD</t>
  </si>
  <si>
    <t>2' ANGLE CHECK VALVE-NO LEAD</t>
  </si>
  <si>
    <t>1-1/4' STRAIGHT CHECK VALVE-NO</t>
  </si>
  <si>
    <t>2"" ANGLE STOP VALVE-NO LEAD</t>
  </si>
  <si>
    <t>2" BALL VALVE-NO LEAD</t>
  </si>
  <si>
    <t>2" INLINE CHK VALVE (DUCTILE I</t>
  </si>
  <si>
    <t>2" WFR CHK VALVE</t>
  </si>
  <si>
    <t>2" SWING CHECK-NO LEAD</t>
  </si>
  <si>
    <t>2" CORP STOP VALVE-NO LEAD</t>
  </si>
  <si>
    <t>2" FOOT VALVE-NO LEAD</t>
  </si>
  <si>
    <t>2"  ENVIRO STRAINER-NO LEAD</t>
  </si>
  <si>
    <t>2" WHEEL GATE VALVE-NO LEAD</t>
  </si>
  <si>
    <t>2" PRESS REGULATING VALVE-NO L</t>
  </si>
  <si>
    <t>2" AIR/VAC VALVE, ARI #D-040</t>
  </si>
  <si>
    <t>2" PRESS RELIEF VALVE-NO LEAD</t>
  </si>
  <si>
    <t>2" WYE STRAINER-NO LEAD</t>
  </si>
  <si>
    <t>2-1/2" BALL VALVE-NO LEAD</t>
  </si>
  <si>
    <t>2-1/2" INLINE CHK VALVE (DUCTI</t>
  </si>
  <si>
    <t>2-1/2" WFR CHK VALVE</t>
  </si>
  <si>
    <t>2-1/2" SWING CHECK-NO LEAD</t>
  </si>
  <si>
    <t>2-1/2" FOOT VALVE-NO LEAD</t>
  </si>
  <si>
    <t>2-1/2" WHEEL GATE VALVE-NO LEA</t>
  </si>
  <si>
    <t>3" INLINE CHK VALVE (DUCTILE I</t>
  </si>
  <si>
    <t>3" WFR CHK VALVE</t>
  </si>
  <si>
    <t>3" SWING CHECK-NO LEAD</t>
  </si>
  <si>
    <t>3" FOOT VALVE-NO LEAD</t>
  </si>
  <si>
    <t>3" WHEEL GATE VALVE-NO LEAD</t>
  </si>
  <si>
    <t>4" INLINE CHK VALVE (DUCTILE I</t>
  </si>
  <si>
    <t>4" WFR CHK VALVE</t>
  </si>
  <si>
    <t>4" FOOT VALVE-NO LEAD</t>
  </si>
  <si>
    <t>4" WHEEL GATE VALVE-NO LEAD</t>
  </si>
  <si>
    <t>6" INLINE CHK VALVE (DUCTILE I</t>
  </si>
  <si>
    <t>6" WFR CHK VALVE</t>
  </si>
  <si>
    <t>6" SWING CHECK VALVE (DI)</t>
  </si>
  <si>
    <t>8" INLINE CHK VALVE (DI)</t>
  </si>
  <si>
    <t>8" WFR CHK VALVE (DI)</t>
  </si>
  <si>
    <t>8" SWING CHECK VALVE (DI)</t>
  </si>
  <si>
    <t>#2 4-WIRE HTSHRINK SPLICEKIT</t>
  </si>
  <si>
    <t>#4 4-WIRE HTSHRINK SPLICEKIT</t>
  </si>
  <si>
    <t>#6 4-WIRE HTSHRINK SPLICEKIT</t>
  </si>
  <si>
    <t>#8 4-WIRE HTSHRINK SPLICEKIT</t>
  </si>
  <si>
    <t>#10 - #14 4-WIRE HTSHRINK SPLI</t>
  </si>
  <si>
    <t>1/2" PJ x PJ POLY COUPLING-NO</t>
  </si>
  <si>
    <t>3/4"" PJ x PJ POLY COUPLING-NO</t>
  </si>
  <si>
    <t>34 GALLON PRESSURE TANK</t>
  </si>
  <si>
    <t>1" PJ x FIPT POLY ADAPTOR-NO L</t>
  </si>
  <si>
    <t>1" PJ x MIPT POLY ADAPTOR-NO L</t>
  </si>
  <si>
    <t>1" PJ x PJ POLY COUPLING-NO LE</t>
  </si>
  <si>
    <t>1-1/2" PJ x FIPT POLY ADAPTOR-</t>
  </si>
  <si>
    <t>1-1/4" PJ x MIPT POLY ADAPTOR-</t>
  </si>
  <si>
    <t>1-1/4" PJ x PJ POLY COUPLING-N</t>
  </si>
  <si>
    <t>2" PJ x FIPT POLY ADAPTOR-NO L</t>
  </si>
  <si>
    <t>2" PJ x MIPT POLY ADAPTOR-NO L</t>
  </si>
  <si>
    <t>2" PJ x PJ POLY COUPLING-NO LE</t>
  </si>
  <si>
    <t>2"x _ GRx_OUTLET COUPLING</t>
  </si>
  <si>
    <t>2" RED GR TEE w/ MIP BRANCH</t>
  </si>
  <si>
    <t>2-1/2"x _ GRx_OUTLET COUPLING</t>
  </si>
  <si>
    <t>2-1/2" RED GR TEE w/MIP BRANCH</t>
  </si>
  <si>
    <t>3"x _ GRx_OUTLET COUPLING</t>
  </si>
  <si>
    <t>3" RED GR TEE w/ MIP BRANCH</t>
  </si>
  <si>
    <t>4"x _ GRx_OUTLET COUPLING</t>
  </si>
  <si>
    <t>4" RED GR TEE w/ MIP BRANCH</t>
  </si>
  <si>
    <t>6"x _ GRx_OUTLET COUPLING</t>
  </si>
  <si>
    <t>Updated: Inventory Cost Sheet_2013-10-04</t>
  </si>
  <si>
    <t>Single Service on 2 1/2"</t>
  </si>
  <si>
    <t>Double Service on 2 1/2"</t>
  </si>
  <si>
    <t>O</t>
  </si>
  <si>
    <t>WASHINGTON WATER SERVICE COMPANY</t>
  </si>
  <si>
    <t>Phone Number: (253) 851-4060</t>
  </si>
  <si>
    <t>Toll Free Number: (877) 408-4060</t>
  </si>
  <si>
    <t>Exhibit A</t>
  </si>
  <si>
    <t>Type of Fee Schedule &gt; Select from Drop Down</t>
  </si>
  <si>
    <t>Standard Fee Schedule</t>
  </si>
  <si>
    <t>Effective January 15, 2014</t>
  </si>
  <si>
    <t>Managed System Fee Schedule</t>
  </si>
  <si>
    <t>The following is a fee list for certain outside services provided by the Washington Water Service Company</t>
  </si>
  <si>
    <t xml:space="preserve">Standard </t>
  </si>
  <si>
    <t>Managed</t>
  </si>
  <si>
    <t>O&amp;M</t>
  </si>
  <si>
    <t>Hourly Services:</t>
  </si>
  <si>
    <t>Records Clerk</t>
  </si>
  <si>
    <t>Draftsperson</t>
  </si>
  <si>
    <t>Engineer</t>
  </si>
  <si>
    <t>Principal Engineer</t>
  </si>
  <si>
    <t>Technical Assistance</t>
  </si>
  <si>
    <t>Electrician and Truck</t>
  </si>
  <si>
    <t>Serviceman and Truck</t>
  </si>
  <si>
    <t>Two Servicemen and Truck</t>
  </si>
  <si>
    <r>
      <t xml:space="preserve">Backhoe, Boom Truck, Dump Truck, Vac Truck, Including Operator </t>
    </r>
    <r>
      <rPr>
        <i/>
        <sz val="11"/>
        <color theme="1"/>
        <rFont val="Futura Book"/>
        <family val="2"/>
      </rPr>
      <t>(two-hour minimum)</t>
    </r>
  </si>
  <si>
    <t>Other Items:</t>
  </si>
  <si>
    <r>
      <t xml:space="preserve">Monthly Group A Operations </t>
    </r>
    <r>
      <rPr>
        <i/>
        <sz val="11"/>
        <color theme="1"/>
        <rFont val="Futura Book"/>
        <family val="2"/>
      </rPr>
      <t>(Includes Monthly System Checks, and Routine Coliform Sampling)</t>
    </r>
  </si>
  <si>
    <r>
      <t xml:space="preserve">Monthly Group B Operations </t>
    </r>
    <r>
      <rPr>
        <i/>
        <sz val="11"/>
        <color theme="1"/>
        <rFont val="Futura Book"/>
        <family val="2"/>
      </rPr>
      <t>(Includes Quarterly Maintenance and Sampling, Pump House and Grounds Maintenance, Record Keeping, Technical Assistance and Broken Line Coverage)</t>
    </r>
  </si>
  <si>
    <r>
      <t xml:space="preserve">Account Maintenance - Customer Service, Billing &amp; Payment Processing </t>
    </r>
    <r>
      <rPr>
        <i/>
        <sz val="11"/>
        <color theme="1"/>
        <rFont val="Futura Book"/>
        <family val="2"/>
      </rPr>
      <t>(per rate-paying customer, per month)</t>
    </r>
  </si>
  <si>
    <r>
      <t xml:space="preserve">Meter Reading only </t>
    </r>
    <r>
      <rPr>
        <i/>
        <sz val="11"/>
        <color theme="1"/>
        <rFont val="Futura Book"/>
        <family val="2"/>
      </rPr>
      <t>(per meter)</t>
    </r>
  </si>
  <si>
    <r>
      <t xml:space="preserve">Annual Contract Administrative Fee </t>
    </r>
    <r>
      <rPr>
        <i/>
        <sz val="11"/>
        <color theme="1"/>
        <rFont val="Futura Book"/>
        <family val="2"/>
      </rPr>
      <t>(per system)</t>
    </r>
  </si>
  <si>
    <r>
      <t xml:space="preserve">24 Hour On-Call Standby </t>
    </r>
    <r>
      <rPr>
        <i/>
        <sz val="11"/>
        <color theme="1"/>
        <rFont val="Futura Book"/>
        <family val="2"/>
      </rPr>
      <t>(per month per active connection)</t>
    </r>
  </si>
  <si>
    <r>
      <t xml:space="preserve">Set-Up Fee - per system or multiple systems </t>
    </r>
    <r>
      <rPr>
        <i/>
        <sz val="11"/>
        <color theme="1"/>
        <rFont val="Futura Book"/>
        <family val="2"/>
      </rPr>
      <t>(varies based on complexity)</t>
    </r>
  </si>
  <si>
    <t>$ varies</t>
  </si>
  <si>
    <r>
      <t xml:space="preserve">Tanker Trucks - Annual Inspection Permit </t>
    </r>
    <r>
      <rPr>
        <i/>
        <sz val="11"/>
        <color theme="1"/>
        <rFont val="Futura Book"/>
        <family val="2"/>
      </rPr>
      <t>(usage is $1.65 per 100 gallons)</t>
    </r>
  </si>
  <si>
    <r>
      <t xml:space="preserve">Water Availability Letter - Payable in Advance </t>
    </r>
    <r>
      <rPr>
        <i/>
        <sz val="11"/>
        <color theme="1"/>
        <rFont val="Futura Book"/>
        <family val="2"/>
      </rPr>
      <t>(for Non-Customers)</t>
    </r>
  </si>
  <si>
    <t>Water Use Efficiency Report</t>
  </si>
  <si>
    <t>Water Quality Sampling:</t>
  </si>
  <si>
    <r>
      <rPr>
        <i/>
        <vertAlign val="superscript"/>
        <sz val="11.5"/>
        <color theme="1"/>
        <rFont val="Futura Book"/>
        <family val="2"/>
      </rPr>
      <t>*</t>
    </r>
    <r>
      <rPr>
        <i/>
        <sz val="11.5"/>
        <color theme="1"/>
        <rFont val="Futura Book"/>
        <family val="2"/>
      </rPr>
      <t>Labor Fees:  The first source sample collected on any given day is assessed the highest "initial sample" labor fee of the sample types collected on that day.  Each subsequent sample collected on that same day is assessed a $46.00 labor charge no matter the sample type (doesn't apply to coliform samples)</t>
    </r>
  </si>
  <si>
    <t>Coliform Samples:</t>
  </si>
  <si>
    <r>
      <t>Labor Fee</t>
    </r>
    <r>
      <rPr>
        <b/>
        <vertAlign val="superscript"/>
        <sz val="12"/>
        <color theme="1"/>
        <rFont val="Futura Book"/>
        <family val="2"/>
      </rPr>
      <t>*</t>
    </r>
  </si>
  <si>
    <t>Subsequent
2nd Labor</t>
  </si>
  <si>
    <t>Lab Fee</t>
  </si>
  <si>
    <r>
      <t xml:space="preserve">Routine monthly coliform sample </t>
    </r>
    <r>
      <rPr>
        <i/>
        <sz val="11"/>
        <color theme="1"/>
        <rFont val="Futura Book"/>
        <family val="2"/>
      </rPr>
      <t>(routine, repeat and/or investigative)</t>
    </r>
  </si>
  <si>
    <r>
      <t>Groundwater Rule triggered source sample(s) when routine monthly sample is unsatisfactory.</t>
    </r>
    <r>
      <rPr>
        <sz val="10"/>
        <color theme="1"/>
        <rFont val="Futura Book"/>
        <family val="2"/>
      </rPr>
      <t xml:space="preserve"> </t>
    </r>
    <r>
      <rPr>
        <sz val="12"/>
        <color theme="1"/>
        <rFont val="Futura Book"/>
        <family val="2"/>
      </rPr>
      <t xml:space="preserve"> (This sample requires Colilert Quanti-tray test method, specifically. All other coliform samples are tested using Colilert persence/absence method)</t>
    </r>
  </si>
  <si>
    <t>Inorganic Samples:</t>
  </si>
  <si>
    <t>Full Inorganic chemicals (IOC), 28 physical and chemical tests</t>
  </si>
  <si>
    <t>Single parameter - Nitrate, Chloride</t>
  </si>
  <si>
    <t>Single parameter - Iron, Manganese, Arsenic</t>
  </si>
  <si>
    <t>Asbestos</t>
  </si>
  <si>
    <r>
      <t xml:space="preserve">Lead and Copper: </t>
    </r>
    <r>
      <rPr>
        <b/>
        <i/>
        <sz val="14"/>
        <color theme="1"/>
        <rFont val="Futura Book"/>
        <family val="2"/>
      </rPr>
      <t xml:space="preserve"> </t>
    </r>
  </si>
  <si>
    <t>5 Sample Sites</t>
  </si>
  <si>
    <t>10 Sample Sites</t>
  </si>
  <si>
    <t>20 Sample Sites</t>
  </si>
  <si>
    <t>Lab Fee Per Sample Site: Lead = $19.00, Copper = $19.00</t>
  </si>
  <si>
    <r>
      <rPr>
        <b/>
        <sz val="14"/>
        <color theme="1"/>
        <rFont val="Futura Book"/>
        <family val="2"/>
      </rPr>
      <t xml:space="preserve">Annual Corrosion Control Water Quality Parameters </t>
    </r>
    <r>
      <rPr>
        <i/>
        <sz val="12"/>
        <color theme="1"/>
        <rFont val="Futura Book"/>
        <family val="2"/>
      </rPr>
      <t>(Systems w/ limestone treatment only)</t>
    </r>
    <r>
      <rPr>
        <sz val="12"/>
        <color theme="1"/>
        <rFont val="Futura Book"/>
        <family val="2"/>
      </rPr>
      <t xml:space="preserve">
</t>
    </r>
    <r>
      <rPr>
        <sz val="11"/>
        <color theme="1"/>
        <rFont val="Futura Book"/>
        <family val="2"/>
      </rPr>
      <t xml:space="preserve">    </t>
    </r>
    <r>
      <rPr>
        <i/>
        <sz val="11"/>
        <color theme="1"/>
        <rFont val="Futura Book"/>
        <family val="2"/>
      </rPr>
      <t>Raw Water - pH, temperature, conductivity and hardness
    Treated Water - pH, temperature, conductivity, hardness, alkalinity and calcium</t>
    </r>
  </si>
  <si>
    <t>Organic Samples:</t>
  </si>
  <si>
    <t>Volatile Organic chemicals (VOC):</t>
  </si>
  <si>
    <t xml:space="preserve">     Full VOC, 50 regulated and unregulated chemicals</t>
  </si>
  <si>
    <t>Up to five sources can be composited ($195 for 1st source, $90 for 2nd - 5th)</t>
  </si>
  <si>
    <t>Synthetic Organic Chemicals (SOC):</t>
  </si>
  <si>
    <r>
      <t xml:space="preserve">     Herbicides </t>
    </r>
    <r>
      <rPr>
        <i/>
        <sz val="11"/>
        <color theme="1"/>
        <rFont val="Futura Book"/>
        <family val="2"/>
      </rPr>
      <t>(EPA Method 515)</t>
    </r>
    <r>
      <rPr>
        <sz val="12"/>
        <color theme="1"/>
        <rFont val="Futura Book"/>
        <family val="2"/>
      </rPr>
      <t>, 14 regulated and unregulated chemicals</t>
    </r>
  </si>
  <si>
    <r>
      <t xml:space="preserve">     Pesticides </t>
    </r>
    <r>
      <rPr>
        <i/>
        <sz val="11"/>
        <color theme="1"/>
        <rFont val="Futura Book"/>
        <family val="2"/>
      </rPr>
      <t>(EPA Method 525)</t>
    </r>
    <r>
      <rPr>
        <sz val="12"/>
        <color theme="1"/>
        <rFont val="Futura Book"/>
        <family val="2"/>
      </rPr>
      <t>, 30 regulated and unregulated chemicals</t>
    </r>
  </si>
  <si>
    <r>
      <t xml:space="preserve">     Insecticides </t>
    </r>
    <r>
      <rPr>
        <i/>
        <sz val="11"/>
        <color theme="1"/>
        <rFont val="Futura Book"/>
        <family val="2"/>
      </rPr>
      <t>(EPA Method 531)</t>
    </r>
    <r>
      <rPr>
        <sz val="12"/>
        <color theme="1"/>
        <rFont val="Futura Book"/>
        <family val="2"/>
      </rPr>
      <t>, 10 regulated and unregulated chemicals</t>
    </r>
  </si>
  <si>
    <r>
      <t xml:space="preserve">     EDB &amp; DBCP </t>
    </r>
    <r>
      <rPr>
        <i/>
        <sz val="11"/>
        <color theme="1"/>
        <rFont val="Futura Book"/>
        <family val="2"/>
      </rPr>
      <t>(EPA Method 504)</t>
    </r>
    <r>
      <rPr>
        <sz val="12"/>
        <color theme="1"/>
        <rFont val="Futura Book"/>
        <family val="2"/>
      </rPr>
      <t>, banned soil fumigants</t>
    </r>
  </si>
  <si>
    <t xml:space="preserve">     Max of 2 sources can be composited ($210 for 1st source, $65 for 2nd source)</t>
  </si>
  <si>
    <r>
      <t xml:space="preserve">   </t>
    </r>
    <r>
      <rPr>
        <b/>
        <sz val="12"/>
        <color theme="1"/>
        <rFont val="Futura Book"/>
        <family val="2"/>
      </rPr>
      <t xml:space="preserve">Disinfection By-Products (DBPs) </t>
    </r>
    <r>
      <rPr>
        <i/>
        <sz val="12"/>
        <color theme="1"/>
        <rFont val="Futura Book"/>
        <family val="2"/>
      </rPr>
      <t xml:space="preserve"> </t>
    </r>
    <r>
      <rPr>
        <i/>
        <sz val="11"/>
        <color theme="1"/>
        <rFont val="Futura Book"/>
        <family val="2"/>
      </rPr>
      <t>(systems that continuously uses chlorine or ozone)</t>
    </r>
  </si>
  <si>
    <t xml:space="preserve">     Total Trihalomethanes (TTHM)</t>
  </si>
  <si>
    <t xml:space="preserve">     Haloacetic Acids (HAA5)</t>
  </si>
  <si>
    <t xml:space="preserve">     Bromate</t>
  </si>
  <si>
    <t>Radionuclides (Radioactive Contaminants):</t>
  </si>
  <si>
    <r>
      <t xml:space="preserve"> Radium 228 and Gross Alpha </t>
    </r>
    <r>
      <rPr>
        <i/>
        <sz val="11"/>
        <color theme="1"/>
        <rFont val="Futura Book"/>
        <family val="2"/>
      </rPr>
      <t>(Lab Fees: Radium 228 - $175, G.A. - $125+$15 shipping)</t>
    </r>
  </si>
  <si>
    <r>
      <t xml:space="preserve">Consumer Confidence Report (CCR)
</t>
    </r>
    <r>
      <rPr>
        <i/>
        <sz val="11"/>
        <color theme="1"/>
        <rFont val="Futura Book"/>
        <family val="2"/>
      </rPr>
      <t xml:space="preserve">    </t>
    </r>
    <r>
      <rPr>
        <i/>
        <sz val="12"/>
        <color theme="1"/>
        <rFont val="Futura Book"/>
        <family val="2"/>
      </rPr>
      <t xml:space="preserve"> </t>
    </r>
    <r>
      <rPr>
        <i/>
        <sz val="11"/>
        <color theme="1"/>
        <rFont val="Futura Book"/>
        <family val="2"/>
      </rPr>
      <t>If information received after June 1st Rate is $290.00
     *Plus $0.65 per copy per customer count (Number of Active Connections)</t>
    </r>
  </si>
  <si>
    <r>
      <t xml:space="preserve"> $175.00</t>
    </r>
    <r>
      <rPr>
        <vertAlign val="superscript"/>
        <sz val="12"/>
        <color theme="1"/>
        <rFont val="Futura Book"/>
        <family val="2"/>
      </rPr>
      <t xml:space="preserve">*   </t>
    </r>
  </si>
  <si>
    <r>
      <t xml:space="preserve">S  </t>
    </r>
    <r>
      <rPr>
        <i/>
        <sz val="11"/>
        <color theme="1"/>
        <rFont val="Futura Book"/>
        <family val="2"/>
      </rPr>
      <t>Hourly rate are billed at one and one half times after hours, double time on holidays.</t>
    </r>
  </si>
  <si>
    <r>
      <t xml:space="preserve">S  </t>
    </r>
    <r>
      <rPr>
        <i/>
        <sz val="11"/>
        <color theme="1"/>
        <rFont val="Futura Book"/>
        <family val="2"/>
      </rPr>
      <t>Office hours are 8:00 am to 4:30 pm Monday through Friday, except holidays (see yearly Holiday Schedule).</t>
    </r>
  </si>
  <si>
    <r>
      <t xml:space="preserve">S  </t>
    </r>
    <r>
      <rPr>
        <i/>
        <sz val="11"/>
        <color theme="1"/>
        <rFont val="Futura Book"/>
        <family val="2"/>
      </rPr>
      <t xml:space="preserve">Lab fees subject to change throughout the year.  </t>
    </r>
  </si>
  <si>
    <t>JUMBO METER BOX ONLY</t>
  </si>
  <si>
    <t>JUMBO METER BOX LID, STD</t>
  </si>
  <si>
    <t>2" CPLG, UNIVRSAL SB or ROMAC</t>
  </si>
  <si>
    <t>2-1/2" CPLG, UNIVRSAL SB or RO</t>
  </si>
  <si>
    <t>3" CPLG, UNIVRSAL SB or ROMAC</t>
  </si>
  <si>
    <t>3" MJ TEE</t>
  </si>
  <si>
    <t>4" CPLG, UNIVRSAL SB or ROMAC</t>
  </si>
  <si>
    <t>4" ELBOW, FLANGE 90 ELBOW DI</t>
  </si>
  <si>
    <t>6" CPLG, UNIVRSAL SB or ROMAC</t>
  </si>
  <si>
    <t>6" CROSS, FLANGE CROSS</t>
  </si>
  <si>
    <t>6" ELBOW, FLANGE 90 ELBOW DI</t>
  </si>
  <si>
    <t>8" CPLG, UNIVRSAL SB or ROMAC</t>
  </si>
  <si>
    <t>8" ELBOW, FLANGE 90 ELBOW DI</t>
  </si>
  <si>
    <t>10" CPLG, UNIVRSAL SB or ROMAC</t>
  </si>
  <si>
    <t>12" CPLG, UNIVRSAL SB or ROMAC</t>
  </si>
  <si>
    <t>15 or 20AMP 2POLE CONTACTOR</t>
  </si>
  <si>
    <t>5/8" PUMP SEAL S08019</t>
  </si>
  <si>
    <t>1-1/4" PUMP SEAL - S32014</t>
  </si>
  <si>
    <t>8"x 2-1/2" SPIDER</t>
  </si>
  <si>
    <t>8" CROSS, FLANGE CROSS</t>
  </si>
  <si>
    <t>Total Unit Cost From All Tables:</t>
  </si>
  <si>
    <r>
      <t>D</t>
    </r>
    <r>
      <rPr>
        <b/>
        <sz val="12"/>
        <rFont val="Futura Book"/>
        <family val="2"/>
      </rPr>
      <t>ESCRIPTION:</t>
    </r>
  </si>
  <si>
    <t>Water Main - 8"</t>
  </si>
  <si>
    <t>FLAGGING - OUTSIDE CONTRACTOR</t>
  </si>
  <si>
    <t>BEDDING &amp; BACKFILL MATERIAL</t>
  </si>
  <si>
    <r>
      <t xml:space="preserve">2 MEN &amp; TRUCK </t>
    </r>
    <r>
      <rPr>
        <i/>
        <sz val="10"/>
        <rFont val="Arial"/>
        <family val="2"/>
      </rPr>
      <t>(Pipe Laying)</t>
    </r>
  </si>
  <si>
    <r>
      <t>L</t>
    </r>
    <r>
      <rPr>
        <b/>
        <sz val="10"/>
        <rFont val="Futura Book"/>
        <family val="2"/>
      </rPr>
      <t>ABOR:</t>
    </r>
  </si>
  <si>
    <r>
      <t>N</t>
    </r>
    <r>
      <rPr>
        <b/>
        <sz val="11"/>
        <rFont val="Futura Book"/>
        <family val="2"/>
      </rPr>
      <t>ON</t>
    </r>
    <r>
      <rPr>
        <b/>
        <sz val="14"/>
        <rFont val="Futura Book"/>
        <family val="2"/>
      </rPr>
      <t xml:space="preserve"> C</t>
    </r>
    <r>
      <rPr>
        <b/>
        <sz val="11"/>
        <rFont val="Futura Book"/>
        <family val="2"/>
      </rPr>
      <t>ONSTRUCTION</t>
    </r>
    <r>
      <rPr>
        <b/>
        <sz val="14"/>
        <rFont val="Futura Book"/>
        <family val="2"/>
      </rPr>
      <t xml:space="preserve"> C</t>
    </r>
    <r>
      <rPr>
        <b/>
        <sz val="11"/>
        <rFont val="Futura Book"/>
        <family val="2"/>
      </rPr>
      <t>OSTS</t>
    </r>
  </si>
  <si>
    <r>
      <t>N</t>
    </r>
    <r>
      <rPr>
        <b/>
        <sz val="11"/>
        <rFont val="Futura Book"/>
        <family val="2"/>
      </rPr>
      <t>ON</t>
    </r>
    <r>
      <rPr>
        <b/>
        <sz val="14"/>
        <rFont val="Futura Book"/>
        <family val="2"/>
      </rPr>
      <t xml:space="preserve"> H</t>
    </r>
    <r>
      <rPr>
        <b/>
        <sz val="11"/>
        <rFont val="Futura Book"/>
        <family val="2"/>
      </rPr>
      <t>ARD</t>
    </r>
    <r>
      <rPr>
        <b/>
        <sz val="14"/>
        <rFont val="Futura Book"/>
        <family val="2"/>
      </rPr>
      <t xml:space="preserve"> C</t>
    </r>
    <r>
      <rPr>
        <b/>
        <sz val="11"/>
        <rFont val="Futura Book"/>
        <family val="2"/>
      </rPr>
      <t>OSTS</t>
    </r>
  </si>
  <si>
    <r>
      <rPr>
        <b/>
        <sz val="14"/>
        <rFont val="Futura Book"/>
        <family val="2"/>
      </rPr>
      <t>T</t>
    </r>
    <r>
      <rPr>
        <b/>
        <sz val="12"/>
        <rFont val="Futura Book"/>
        <family val="2"/>
      </rPr>
      <t xml:space="preserve">OTAL </t>
    </r>
    <r>
      <rPr>
        <b/>
        <sz val="14"/>
        <rFont val="Futura Book"/>
        <family val="2"/>
      </rPr>
      <t>F</t>
    </r>
    <r>
      <rPr>
        <b/>
        <sz val="12"/>
        <rFont val="Futura Book"/>
        <family val="2"/>
      </rPr>
      <t xml:space="preserve">UNDS </t>
    </r>
    <r>
      <rPr>
        <b/>
        <sz val="14"/>
        <rFont val="Futura Book"/>
        <family val="2"/>
      </rPr>
      <t>R</t>
    </r>
    <r>
      <rPr>
        <b/>
        <sz val="12"/>
        <rFont val="Futura Book"/>
        <family val="2"/>
      </rPr>
      <t>EQUIRED   =</t>
    </r>
  </si>
  <si>
    <t>Cost Per Sq/Ft</t>
  </si>
  <si>
    <t>4" C-900 CL 200</t>
  </si>
  <si>
    <t>Water Main -  2-1/2"</t>
  </si>
  <si>
    <r>
      <t xml:space="preserve">Water Quality Testing </t>
    </r>
    <r>
      <rPr>
        <i/>
        <sz val="11"/>
        <rFont val="Futura Book"/>
        <family val="2"/>
      </rPr>
      <t>(Samples &amp; Pressure Testing)</t>
    </r>
  </si>
  <si>
    <t>BAC-T SAMPLE_LAB FEE</t>
  </si>
  <si>
    <t>IOC</t>
  </si>
  <si>
    <t>IOC SAMPLE_LAB FEE</t>
  </si>
  <si>
    <t>VOC</t>
  </si>
  <si>
    <t>VOC SAMPLE_LAB FEE</t>
  </si>
  <si>
    <t>RADIO</t>
  </si>
  <si>
    <t>RADIONUCLIDES SAMPLE_LAB FEE</t>
  </si>
  <si>
    <t>2 MEN &amp; TRUCK (Pressure Testing)</t>
  </si>
  <si>
    <t>PEACOCK HILL, 66637 Q</t>
  </si>
  <si>
    <t xml:space="preserve">Darby Dawn / Onsite Water Distribution Cost  </t>
  </si>
  <si>
    <t>1/2" PVC FLOW CPLG, COMPRESSIO</t>
  </si>
  <si>
    <t>3/4" PVC FLOW CPLG, COMPRESSIO</t>
  </si>
  <si>
    <t>1" PVC FLOW  CPLG, COMPRESSION</t>
  </si>
  <si>
    <t>1-1/4" PVC FLOW CPLG, COMPRESS</t>
  </si>
  <si>
    <t>1-1/2" PVC FLOW CPLG, COMPRESS</t>
  </si>
  <si>
    <t>2" PVC FLOW CPLG, COMPRESSION</t>
  </si>
  <si>
    <t>2-1/2" PVC FLOW CPLG, COMPRESS</t>
  </si>
  <si>
    <t>3" PVC FLOW CPLG, COMPRESSION</t>
  </si>
  <si>
    <t>4" PVC FLOW CPLG, COMPRESSION</t>
  </si>
  <si>
    <t>RES METER BOX, STD w/LID</t>
  </si>
  <si>
    <t>ERT, ITRON 100W ENDPOINT</t>
  </si>
  <si>
    <t>1" ADE REG &amp; ERT w/CONN</t>
  </si>
  <si>
    <t>30200078</t>
  </si>
  <si>
    <t>2" AND 2-1/2" HYMAX COUPLINGS</t>
  </si>
  <si>
    <t>1" PVC END BELL</t>
  </si>
  <si>
    <t>1-1/4"  PVC END BELL</t>
  </si>
  <si>
    <t>1-1/2"  PVC END BELL</t>
  </si>
  <si>
    <t>2" PVC END BELL</t>
  </si>
  <si>
    <t>2-1/2" PVC END BELL</t>
  </si>
  <si>
    <t>3" PVC END BELL</t>
  </si>
  <si>
    <t>1/2" METAL CONDUIT BODY ANY TY</t>
  </si>
  <si>
    <t>3/4" METAL CONDUIT BODY ANY TY</t>
  </si>
  <si>
    <t>1" METAL CONDUIT BODY ANY TYPE</t>
  </si>
  <si>
    <t>1-1/4" METAL CONDUIT BODY ANY</t>
  </si>
  <si>
    <t>1-1/2" METAL CONDUIT BODY ANY</t>
  </si>
  <si>
    <t>2" METAL CONDUIT BODY ANY TYPE</t>
  </si>
  <si>
    <t>2-1/2" METAL CONDUIT BODY ANY</t>
  </si>
  <si>
    <t>1/2" PVC CONDUIT BODY ANY TYPE</t>
  </si>
  <si>
    <t>3/4" PVC CONDUIT BODY ANY TYPE</t>
  </si>
  <si>
    <t>1" PVC CONDUIT BODY ANY TYPE</t>
  </si>
  <si>
    <t>1-1/4" PVC CONDUIT BODY ANY TY</t>
  </si>
  <si>
    <t>1-1/2" PVC CONDUIT BODY ANY TY</t>
  </si>
  <si>
    <t>2" PVC CONDUIT BODY ANY TYPE</t>
  </si>
  <si>
    <t>2-1/2" PVC CONDUIT BODY ANY TY</t>
  </si>
  <si>
    <t>4" PVC CONDUIT BODY ANY TYPE</t>
  </si>
  <si>
    <t>5or6 PAIR TELEPHONE CABLE WIRE</t>
  </si>
  <si>
    <t>8" VALVE BOX TOP w/LID</t>
  </si>
  <si>
    <t>12" VALVE BOX RISER INS/EXT TO</t>
  </si>
  <si>
    <t>1 1/2HP STANDARD CONTROL BOX</t>
  </si>
  <si>
    <t>2HP STANDARD CONTROL BOX</t>
  </si>
  <si>
    <t>3HP STANDARD CONTROL BOX</t>
  </si>
  <si>
    <t>5HP STANDARD CONTROL BOX</t>
  </si>
  <si>
    <t>7.5HP STANDARD CONTROL BOX</t>
  </si>
  <si>
    <t>5HP 4" 3PH 230or460V SUB MTR</t>
  </si>
  <si>
    <t>7.5HP 4" 3PH 230or460V SUB MTR</t>
  </si>
  <si>
    <t>7.5HP 6" 3PH 230or460V SUB MTR</t>
  </si>
  <si>
    <t>10HP 4" 3PH 230or460V SUB MTR</t>
  </si>
  <si>
    <t>10HP 6" 3PH 230or460V SUB MTR</t>
  </si>
  <si>
    <t>70712025</t>
  </si>
  <si>
    <t>3/4x3/4 or 1" PJxFIPT CTS ADP</t>
  </si>
  <si>
    <t>3/4x3/4 or 1" PJxMIPT CTS ADP</t>
  </si>
  <si>
    <t>1"x1" PJxMIPT CTS ADPTR</t>
  </si>
  <si>
    <t>8" PVC PIPE, C900-165, DR25</t>
  </si>
  <si>
    <t>8" PVC PIPE, C900-305, DR14</t>
  </si>
  <si>
    <t>8" PVC PIPE, C900-235, DR18</t>
  </si>
  <si>
    <t>71002050</t>
  </si>
  <si>
    <t>3M PRINTED TAPE, 2x100 ROLL</t>
  </si>
  <si>
    <t>TOTAL CONSTRUCTION COSTS =</t>
  </si>
  <si>
    <t>Updated: Inventory Cost Sheet_2015-06-01</t>
  </si>
  <si>
    <t>10-16 AWG DIRECT BURY SPLICE K</t>
  </si>
  <si>
    <t>5/8"x3/4" METER w/HRE REG+ERT</t>
  </si>
  <si>
    <t>5/8"x3/4"  HRE, w/INLINE CONNE</t>
  </si>
  <si>
    <t>5/8"x3/4" HRE REG &amp; ERT w/CONN</t>
  </si>
  <si>
    <t>DATE:  August 12,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</si>
</sst>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0;\-0;;@"/>
    <numFmt numFmtId="167" formatCode="&quot;$&quot;#,##0.0000"/>
    <numFmt numFmtId="168" formatCode="_(* #,##0_);_(* \(#,##0\);_(* &quot;-&quot;??_);_(@_)"/>
    <numFmt numFmtId="169" formatCode="0.000"/>
    <numFmt numFmtId="170" formatCode="0.0000"/>
  </numFmts>
  <fonts count="64">
    <font>
      <sz val="10"/>
      <name val="Arial"/>
    </font>
    <font>
      <sz val="10"/>
      <name val="Arial"/>
      <family val="2"/>
    </font>
    <font>
      <b/>
      <sz val="10"/>
      <name val="Arial"/>
      <family val="2"/>
    </font>
    <font>
      <b/>
      <sz val="14"/>
      <name val="Arial"/>
      <family val="2"/>
    </font>
    <font>
      <sz val="10"/>
      <name val="Arial"/>
      <family val="2"/>
    </font>
    <font>
      <sz val="8"/>
      <name val="Arial"/>
      <family val="2"/>
    </font>
    <font>
      <b/>
      <sz val="12"/>
      <name val="Arial"/>
      <family val="2"/>
    </font>
    <font>
      <sz val="12"/>
      <name val="Arial"/>
      <family val="2"/>
    </font>
    <font>
      <b/>
      <i/>
      <sz val="14"/>
      <name val="Arial"/>
      <family val="2"/>
    </font>
    <font>
      <sz val="10"/>
      <name val="Arial Unicode MS"/>
      <family val="2"/>
    </font>
    <font>
      <b/>
      <i/>
      <sz val="10"/>
      <name val="Arial"/>
      <family val="2"/>
    </font>
    <font>
      <b/>
      <sz val="11"/>
      <name val="Arial"/>
      <family val="2"/>
    </font>
    <font>
      <i/>
      <sz val="10"/>
      <name val="Arial"/>
      <family val="2"/>
    </font>
    <font>
      <b/>
      <i/>
      <sz val="11"/>
      <name val="Arial"/>
      <family val="2"/>
    </font>
    <font>
      <b/>
      <sz val="10"/>
      <name val="Arial Unicode MS"/>
      <family val="2"/>
    </font>
    <font>
      <sz val="10"/>
      <name val="Arial"/>
      <family val="2"/>
    </font>
    <font>
      <sz val="11"/>
      <color rgb="FF9C6500"/>
      <name val="Calibri"/>
      <family val="2"/>
      <scheme val="minor"/>
    </font>
    <font>
      <sz val="10"/>
      <name val="Arial Black"/>
      <family val="2"/>
    </font>
    <font>
      <sz val="9"/>
      <name val="Arial"/>
      <family val="2"/>
    </font>
    <font>
      <b/>
      <sz val="12"/>
      <name val="Calibri"/>
      <family val="2"/>
      <scheme val="minor"/>
    </font>
    <font>
      <b/>
      <sz val="14"/>
      <name val="Calibri"/>
      <family val="2"/>
      <scheme val="minor"/>
    </font>
    <font>
      <sz val="10"/>
      <color theme="4" tint="-0.249977111117893"/>
      <name val="Arial"/>
      <family val="2"/>
    </font>
    <font>
      <b/>
      <i/>
      <sz val="12"/>
      <color rgb="FFC00000"/>
      <name val="Arial"/>
      <family val="2"/>
    </font>
    <font>
      <b/>
      <sz val="16"/>
      <name val="Arial"/>
      <family val="2"/>
    </font>
    <font>
      <b/>
      <sz val="11"/>
      <color theme="4" tint="-0.249977111117893"/>
      <name val="Calibri"/>
      <family val="2"/>
      <scheme val="minor"/>
    </font>
    <font>
      <b/>
      <sz val="12"/>
      <color theme="4" tint="-0.249977111117893"/>
      <name val="Calibri"/>
      <family val="2"/>
      <scheme val="minor"/>
    </font>
    <font>
      <b/>
      <u/>
      <sz val="10"/>
      <name val="Arial"/>
      <family val="2"/>
    </font>
    <font>
      <sz val="8"/>
      <color indexed="81"/>
      <name val="Tahoma"/>
      <family val="2"/>
    </font>
    <font>
      <b/>
      <sz val="8"/>
      <color indexed="81"/>
      <name val="Tahoma"/>
      <family val="2"/>
    </font>
    <font>
      <b/>
      <i/>
      <sz val="10"/>
      <color theme="9" tint="-0.249977111117893"/>
      <name val="Arial"/>
      <family val="2"/>
    </font>
    <font>
      <b/>
      <sz val="10"/>
      <name val="Arial Unicode MS"/>
      <family val="2"/>
    </font>
    <font>
      <b/>
      <sz val="11"/>
      <color theme="3"/>
      <name val="Calibri"/>
      <family val="2"/>
    </font>
    <font>
      <b/>
      <sz val="16"/>
      <name val="Futura Book"/>
      <family val="2"/>
    </font>
    <font>
      <b/>
      <sz val="16"/>
      <color theme="1"/>
      <name val="Futura Book"/>
      <family val="2"/>
    </font>
    <font>
      <sz val="10"/>
      <name val="Futura Book"/>
      <family val="2"/>
    </font>
    <font>
      <b/>
      <sz val="11"/>
      <color theme="3"/>
      <name val="Futura Book"/>
      <family val="2"/>
    </font>
    <font>
      <sz val="14"/>
      <color theme="1"/>
      <name val="Futura Book"/>
      <family val="2"/>
    </font>
    <font>
      <sz val="11"/>
      <color theme="1"/>
      <name val="Futura Book"/>
      <family val="2"/>
    </font>
    <font>
      <sz val="12"/>
      <color theme="1"/>
      <name val="Futura Book"/>
      <family val="2"/>
    </font>
    <font>
      <b/>
      <sz val="14"/>
      <color theme="1"/>
      <name val="Futura Book"/>
      <family val="2"/>
    </font>
    <font>
      <i/>
      <sz val="11"/>
      <color theme="1"/>
      <name val="Futura Book"/>
      <family val="2"/>
    </font>
    <font>
      <i/>
      <sz val="11.5"/>
      <color theme="1"/>
      <name val="Futura Book"/>
      <family val="2"/>
    </font>
    <font>
      <i/>
      <vertAlign val="superscript"/>
      <sz val="11.5"/>
      <color theme="1"/>
      <name val="Futura Book"/>
      <family val="2"/>
    </font>
    <font>
      <b/>
      <sz val="12"/>
      <color theme="1"/>
      <name val="Futura Book"/>
      <family val="2"/>
    </font>
    <font>
      <b/>
      <vertAlign val="superscript"/>
      <sz val="12"/>
      <color theme="1"/>
      <name val="Futura Book"/>
      <family val="2"/>
    </font>
    <font>
      <sz val="10"/>
      <color theme="1"/>
      <name val="Futura Book"/>
      <family val="2"/>
    </font>
    <font>
      <b/>
      <i/>
      <sz val="14"/>
      <color theme="1"/>
      <name val="Futura Book"/>
      <family val="2"/>
    </font>
    <font>
      <sz val="11"/>
      <color rgb="FF000000"/>
      <name val="Futura Book"/>
      <family val="2"/>
    </font>
    <font>
      <i/>
      <sz val="12"/>
      <color theme="1"/>
      <name val="Futura Book"/>
      <family val="2"/>
    </font>
    <font>
      <vertAlign val="superscript"/>
      <sz val="12"/>
      <color theme="1"/>
      <name val="Futura Book"/>
      <family val="2"/>
    </font>
    <font>
      <b/>
      <sz val="14"/>
      <name val="Futura Book"/>
      <family val="2"/>
    </font>
    <font>
      <b/>
      <sz val="12"/>
      <name val="Futura Book"/>
      <family val="2"/>
    </font>
    <font>
      <b/>
      <sz val="11"/>
      <name val="Futura Book"/>
      <family val="2"/>
    </font>
    <font>
      <b/>
      <sz val="10"/>
      <name val="Futura Book"/>
      <family val="2"/>
    </font>
    <font>
      <b/>
      <i/>
      <sz val="14"/>
      <name val="Futura Book"/>
      <family val="2"/>
    </font>
    <font>
      <sz val="12"/>
      <color theme="0"/>
      <name val="Futura Std Book"/>
      <family val="2"/>
    </font>
    <font>
      <b/>
      <i/>
      <sz val="10"/>
      <name val="Calibri"/>
      <family val="2"/>
      <scheme val="minor"/>
    </font>
    <font>
      <b/>
      <i/>
      <sz val="9"/>
      <name val="Arial"/>
      <family val="2"/>
    </font>
    <font>
      <sz val="12"/>
      <color theme="0"/>
      <name val="Arial"/>
      <family val="2"/>
    </font>
    <font>
      <b/>
      <sz val="11"/>
      <color theme="0"/>
      <name val="Arial"/>
      <family val="2"/>
    </font>
    <font>
      <sz val="11"/>
      <color theme="0"/>
      <name val="Arial"/>
      <family val="2"/>
    </font>
    <font>
      <i/>
      <sz val="11"/>
      <name val="Futura Book"/>
      <family val="2"/>
    </font>
    <font>
      <sz val="9"/>
      <color indexed="81"/>
      <name val="Tahoma"/>
      <family val="2"/>
    </font>
    <font>
      <b/>
      <sz val="9"/>
      <color indexed="81"/>
      <name val="Tahoma"/>
      <family val="2"/>
    </font>
  </fonts>
  <fills count="6">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rgb="FFFFEB9C"/>
      </patternFill>
    </fill>
    <fill>
      <patternFill patternType="solid">
        <fgColor theme="1"/>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double">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double">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double">
        <color indexed="64"/>
      </right>
      <top style="thin">
        <color indexed="64"/>
      </top>
      <bottom style="thin">
        <color indexed="64"/>
      </bottom>
      <diagonal/>
    </border>
    <border>
      <left style="thin">
        <color auto="1"/>
      </left>
      <right style="thin">
        <color auto="1"/>
      </right>
      <top style="thin">
        <color auto="1"/>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style="double">
        <color indexed="64"/>
      </right>
      <top style="double">
        <color indexed="64"/>
      </top>
      <bottom style="double">
        <color indexed="64"/>
      </bottom>
      <diagonal/>
    </border>
    <border>
      <left style="thick">
        <color theme="4" tint="-0.499984740745262"/>
      </left>
      <right/>
      <top style="thick">
        <color theme="4" tint="-0.499984740745262"/>
      </top>
      <bottom/>
      <diagonal/>
    </border>
    <border>
      <left style="thick">
        <color theme="4" tint="-0.499984740745262"/>
      </left>
      <right/>
      <top/>
      <bottom/>
      <diagonal/>
    </border>
    <border>
      <left/>
      <right style="thick">
        <color theme="4" tint="-0.499984740745262"/>
      </right>
      <top/>
      <bottom/>
      <diagonal/>
    </border>
    <border>
      <left style="thick">
        <color theme="4" tint="-0.499984740745262"/>
      </left>
      <right/>
      <top/>
      <bottom style="thick">
        <color theme="4" tint="-0.499984740745262"/>
      </bottom>
      <diagonal/>
    </border>
    <border>
      <left/>
      <right style="thick">
        <color theme="4" tint="-0.499984740745262"/>
      </right>
      <top/>
      <bottom style="thick">
        <color theme="4" tint="-0.499984740745262"/>
      </bottom>
      <diagonal/>
    </border>
    <border>
      <left/>
      <right/>
      <top style="thick">
        <color theme="4" tint="-0.499984740745262"/>
      </top>
      <bottom/>
      <diagonal/>
    </border>
    <border>
      <left style="thick">
        <color theme="6" tint="-0.499984740745262"/>
      </left>
      <right style="thick">
        <color theme="6" tint="-0.499984740745262"/>
      </right>
      <top style="thick">
        <color theme="6" tint="-0.499984740745262"/>
      </top>
      <bottom/>
      <diagonal/>
    </border>
    <border>
      <left style="thick">
        <color theme="6" tint="-0.499984740745262"/>
      </left>
      <right style="thick">
        <color theme="6" tint="-0.499984740745262"/>
      </right>
      <top/>
      <bottom/>
      <diagonal/>
    </border>
    <border>
      <left style="thick">
        <color theme="6" tint="-0.499984740745262"/>
      </left>
      <right style="thick">
        <color theme="6" tint="-0.499984740745262"/>
      </right>
      <top/>
      <bottom style="thick">
        <color theme="6" tint="-0.499984740745262"/>
      </bottom>
      <diagonal/>
    </border>
    <border>
      <left style="double">
        <color indexed="64"/>
      </left>
      <right style="double">
        <color indexed="64"/>
      </right>
      <top/>
      <bottom/>
      <diagonal/>
    </border>
    <border>
      <left style="thin">
        <color auto="1"/>
      </left>
      <right style="thin">
        <color auto="1"/>
      </right>
      <top/>
      <bottom/>
      <diagonal/>
    </border>
    <border>
      <left style="thick">
        <color indexed="64"/>
      </left>
      <right style="thick">
        <color indexed="64"/>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double">
        <color indexed="64"/>
      </bottom>
      <diagonal/>
    </border>
    <border>
      <left style="thin">
        <color indexed="64"/>
      </left>
      <right style="thin">
        <color indexed="64"/>
      </right>
      <top style="medium">
        <color indexed="64"/>
      </top>
      <bottom/>
      <diagonal/>
    </border>
    <border>
      <left/>
      <right/>
      <top/>
      <bottom style="medium">
        <color theme="4" tint="0.39997558519241921"/>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auto="1"/>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auto="1"/>
      </right>
      <top style="thin">
        <color indexed="64"/>
      </top>
      <bottom style="thin">
        <color indexed="64"/>
      </bottom>
      <diagonal/>
    </border>
    <border>
      <left style="medium">
        <color indexed="64"/>
      </left>
      <right/>
      <top style="thin">
        <color indexed="64"/>
      </top>
      <bottom style="medium">
        <color auto="1"/>
      </bottom>
      <diagonal/>
    </border>
    <border>
      <left/>
      <right/>
      <top style="thin">
        <color indexed="64"/>
      </top>
      <bottom style="medium">
        <color auto="1"/>
      </bottom>
      <diagonal/>
    </border>
    <border>
      <left/>
      <right style="thin">
        <color indexed="64"/>
      </right>
      <top style="thin">
        <color indexed="64"/>
      </top>
      <bottom style="medium">
        <color auto="1"/>
      </bottom>
      <diagonal/>
    </border>
    <border>
      <left style="thin">
        <color indexed="64"/>
      </left>
      <right style="medium">
        <color auto="1"/>
      </right>
      <top style="thin">
        <color indexed="64"/>
      </top>
      <bottom style="medium">
        <color auto="1"/>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auto="1"/>
      </right>
      <top style="thin">
        <color indexed="64"/>
      </top>
      <bottom style="medium">
        <color auto="1"/>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s>
  <cellStyleXfs count="8">
    <xf numFmtId="0" fontId="0" fillId="0" borderId="0"/>
    <xf numFmtId="44" fontId="1" fillId="0" borderId="0" applyFont="0" applyFill="0" applyBorder="0" applyAlignment="0" applyProtection="0"/>
    <xf numFmtId="0" fontId="9" fillId="0" borderId="0"/>
    <xf numFmtId="0" fontId="9" fillId="0" borderId="0"/>
    <xf numFmtId="0" fontId="9" fillId="0" borderId="0"/>
    <xf numFmtId="43" fontId="15" fillId="0" borderId="0" applyFont="0" applyFill="0" applyBorder="0" applyAlignment="0" applyProtection="0"/>
    <xf numFmtId="0" fontId="16" fillId="4" borderId="0" applyNumberFormat="0" applyBorder="0" applyAlignment="0" applyProtection="0"/>
    <xf numFmtId="0" fontId="31" fillId="0" borderId="55" applyNumberFormat="0" applyFill="0" applyAlignment="0" applyProtection="0"/>
  </cellStyleXfs>
  <cellXfs count="531">
    <xf numFmtId="0" fontId="0" fillId="0" borderId="0" xfId="0"/>
    <xf numFmtId="0" fontId="0" fillId="0" borderId="0" xfId="0" applyBorder="1"/>
    <xf numFmtId="164" fontId="0" fillId="0" borderId="0" xfId="0" applyNumberFormat="1" applyBorder="1"/>
    <xf numFmtId="0" fontId="0" fillId="0" borderId="1" xfId="0" applyBorder="1" applyProtection="1">
      <protection locked="0"/>
    </xf>
    <xf numFmtId="0" fontId="0" fillId="0" borderId="1" xfId="0" applyNumberFormat="1" applyBorder="1" applyProtection="1">
      <protection locked="0"/>
    </xf>
    <xf numFmtId="44" fontId="0" fillId="0" borderId="3" xfId="0" applyNumberFormat="1" applyFill="1" applyBorder="1" applyProtection="1">
      <protection locked="0"/>
    </xf>
    <xf numFmtId="44" fontId="0" fillId="0" borderId="4" xfId="0" applyNumberFormat="1" applyFill="1" applyBorder="1" applyProtection="1">
      <protection locked="0"/>
    </xf>
    <xf numFmtId="9" fontId="0" fillId="0" borderId="1" xfId="0" applyNumberFormat="1" applyFill="1" applyBorder="1" applyProtection="1">
      <protection locked="0"/>
    </xf>
    <xf numFmtId="0" fontId="2" fillId="0" borderId="0" xfId="0" applyFont="1"/>
    <xf numFmtId="0" fontId="0" fillId="0" borderId="0" xfId="0" applyProtection="1">
      <protection locked="0"/>
    </xf>
    <xf numFmtId="164" fontId="0" fillId="0" borderId="0" xfId="0" applyNumberFormat="1"/>
    <xf numFmtId="0" fontId="0" fillId="0" borderId="5" xfId="0" applyBorder="1"/>
    <xf numFmtId="9" fontId="0" fillId="0" borderId="0" xfId="0" applyNumberFormat="1"/>
    <xf numFmtId="9" fontId="0" fillId="0" borderId="1" xfId="0" applyNumberFormat="1" applyBorder="1" applyProtection="1">
      <protection locked="0"/>
    </xf>
    <xf numFmtId="164" fontId="3" fillId="0" borderId="0" xfId="0" applyNumberFormat="1" applyFont="1" applyAlignment="1">
      <alignment horizontal="left"/>
    </xf>
    <xf numFmtId="0" fontId="0" fillId="0" borderId="0" xfId="0" applyBorder="1" applyProtection="1">
      <protection locked="0"/>
    </xf>
    <xf numFmtId="164" fontId="0" fillId="0" borderId="0" xfId="0" applyNumberFormat="1" applyBorder="1" applyProtection="1">
      <protection locked="0"/>
    </xf>
    <xf numFmtId="0" fontId="0" fillId="0" borderId="6" xfId="0" applyBorder="1" applyProtection="1">
      <protection locked="0"/>
    </xf>
    <xf numFmtId="0" fontId="0" fillId="0" borderId="8" xfId="0" applyBorder="1" applyProtection="1">
      <protection locked="0"/>
    </xf>
    <xf numFmtId="0" fontId="0" fillId="0" borderId="9" xfId="0" applyBorder="1" applyProtection="1">
      <protection locked="0"/>
    </xf>
    <xf numFmtId="0" fontId="0" fillId="0" borderId="10" xfId="0" applyBorder="1" applyProtection="1">
      <protection locked="0"/>
    </xf>
    <xf numFmtId="44" fontId="0" fillId="0" borderId="1" xfId="0" applyNumberFormat="1" applyBorder="1" applyProtection="1">
      <protection locked="0"/>
    </xf>
    <xf numFmtId="44" fontId="0" fillId="0" borderId="11" xfId="0" applyNumberFormat="1" applyBorder="1" applyProtection="1">
      <protection locked="0"/>
    </xf>
    <xf numFmtId="44" fontId="0" fillId="0" borderId="0" xfId="0" applyNumberFormat="1" applyBorder="1" applyProtection="1">
      <protection locked="0"/>
    </xf>
    <xf numFmtId="164" fontId="2" fillId="0" borderId="0" xfId="0" applyNumberFormat="1" applyFont="1" applyBorder="1" applyProtection="1">
      <protection locked="0"/>
    </xf>
    <xf numFmtId="164" fontId="0" fillId="0" borderId="1" xfId="0" applyNumberFormat="1" applyBorder="1" applyProtection="1">
      <protection locked="0"/>
    </xf>
    <xf numFmtId="164" fontId="0" fillId="0" borderId="11" xfId="0" applyNumberFormat="1" applyBorder="1" applyProtection="1">
      <protection locked="0"/>
    </xf>
    <xf numFmtId="0" fontId="7" fillId="0" borderId="13" xfId="0" applyFont="1" applyBorder="1" applyProtection="1">
      <protection locked="0"/>
    </xf>
    <xf numFmtId="165" fontId="6" fillId="0" borderId="14" xfId="0" applyNumberFormat="1" applyFont="1" applyBorder="1" applyProtection="1">
      <protection locked="0"/>
    </xf>
    <xf numFmtId="0" fontId="5" fillId="0" borderId="0" xfId="0" applyFont="1" applyBorder="1" applyProtection="1">
      <protection locked="0"/>
    </xf>
    <xf numFmtId="0" fontId="0" fillId="0" borderId="15" xfId="0" applyBorder="1" applyProtection="1">
      <protection locked="0"/>
    </xf>
    <xf numFmtId="0" fontId="0" fillId="0" borderId="16" xfId="0" applyBorder="1" applyProtection="1">
      <protection locked="0"/>
    </xf>
    <xf numFmtId="0" fontId="0" fillId="0" borderId="17" xfId="0" applyBorder="1" applyProtection="1">
      <protection locked="0"/>
    </xf>
    <xf numFmtId="166" fontId="0" fillId="0" borderId="1" xfId="0" applyNumberFormat="1" applyBorder="1" applyProtection="1"/>
    <xf numFmtId="44" fontId="0" fillId="0" borderId="1" xfId="0" applyNumberFormat="1" applyBorder="1" applyProtection="1"/>
    <xf numFmtId="0" fontId="0" fillId="0" borderId="0" xfId="0" applyAlignment="1"/>
    <xf numFmtId="0" fontId="2" fillId="0" borderId="0" xfId="0" applyFont="1" applyAlignment="1">
      <alignment horizontal="center"/>
    </xf>
    <xf numFmtId="164" fontId="0" fillId="0" borderId="0" xfId="0" applyNumberFormat="1" applyAlignment="1"/>
    <xf numFmtId="0" fontId="0" fillId="0" borderId="0" xfId="0" applyBorder="1" applyAlignment="1" applyProtection="1">
      <alignment horizontal="center"/>
      <protection locked="0"/>
    </xf>
    <xf numFmtId="0" fontId="0" fillId="0" borderId="18" xfId="0" applyBorder="1" applyProtection="1">
      <protection locked="0"/>
    </xf>
    <xf numFmtId="0" fontId="0" fillId="0" borderId="1" xfId="0" applyBorder="1" applyAlignment="1" applyProtection="1">
      <alignment horizontal="center"/>
      <protection locked="0"/>
    </xf>
    <xf numFmtId="44" fontId="0" fillId="0" borderId="20" xfId="0" applyNumberFormat="1" applyBorder="1" applyProtection="1">
      <protection locked="0"/>
    </xf>
    <xf numFmtId="0" fontId="0" fillId="0" borderId="2" xfId="0" applyBorder="1" applyAlignment="1" applyProtection="1">
      <alignment horizontal="left" indent="1"/>
      <protection locked="0"/>
    </xf>
    <xf numFmtId="166" fontId="0" fillId="0" borderId="1" xfId="0" applyNumberFormat="1" applyBorder="1" applyAlignment="1" applyProtection="1">
      <alignment horizontal="center"/>
    </xf>
    <xf numFmtId="44" fontId="11" fillId="0" borderId="11" xfId="0" applyNumberFormat="1" applyFont="1" applyBorder="1" applyProtection="1">
      <protection locked="0"/>
    </xf>
    <xf numFmtId="0" fontId="4" fillId="0" borderId="1" xfId="0" applyFont="1" applyBorder="1" applyAlignment="1" applyProtection="1">
      <alignment horizontal="left" indent="1"/>
      <protection locked="0"/>
    </xf>
    <xf numFmtId="164" fontId="3" fillId="0" borderId="0" xfId="0" applyNumberFormat="1" applyFont="1" applyAlignment="1"/>
    <xf numFmtId="0" fontId="0" fillId="0" borderId="0" xfId="0" applyAlignment="1">
      <alignment horizontal="left" indent="1"/>
    </xf>
    <xf numFmtId="0" fontId="0" fillId="0" borderId="1" xfId="0" applyBorder="1" applyAlignment="1" applyProtection="1">
      <alignment horizontal="right" indent="1"/>
    </xf>
    <xf numFmtId="164" fontId="3" fillId="0" borderId="0" xfId="0" applyNumberFormat="1" applyFont="1" applyAlignment="1">
      <alignment horizontal="left"/>
    </xf>
    <xf numFmtId="0" fontId="0" fillId="0" borderId="0" xfId="0" applyAlignment="1"/>
    <xf numFmtId="0" fontId="2" fillId="0" borderId="0" xfId="0" applyFont="1" applyAlignment="1">
      <alignment horizontal="center"/>
    </xf>
    <xf numFmtId="0" fontId="0" fillId="0" borderId="10" xfId="0" applyBorder="1" applyAlignment="1" applyProtection="1">
      <alignment horizontal="center"/>
      <protection locked="0"/>
    </xf>
    <xf numFmtId="2" fontId="0" fillId="0" borderId="0" xfId="0" applyNumberFormat="1"/>
    <xf numFmtId="0" fontId="1" fillId="0" borderId="0" xfId="0" applyFont="1" applyAlignment="1">
      <alignment horizontal="left" indent="1"/>
    </xf>
    <xf numFmtId="0" fontId="1" fillId="0" borderId="0" xfId="0" applyFont="1" applyAlignment="1">
      <alignment horizontal="left"/>
    </xf>
    <xf numFmtId="0" fontId="8" fillId="0" borderId="0" xfId="0" applyFont="1" applyAlignment="1">
      <alignment horizontal="right"/>
    </xf>
    <xf numFmtId="0" fontId="1" fillId="0" borderId="0" xfId="0" applyFont="1" applyAlignment="1" applyProtection="1">
      <alignment horizontal="left"/>
      <protection locked="0"/>
    </xf>
    <xf numFmtId="0" fontId="3" fillId="0" borderId="0" xfId="0" applyFont="1" applyAlignment="1"/>
    <xf numFmtId="0" fontId="0" fillId="0" borderId="0" xfId="0" applyAlignment="1"/>
    <xf numFmtId="44" fontId="3" fillId="0" borderId="0" xfId="1" applyFont="1" applyAlignment="1">
      <alignment horizontal="left"/>
    </xf>
    <xf numFmtId="164" fontId="3" fillId="0" borderId="0" xfId="0" applyNumberFormat="1" applyFont="1" applyAlignment="1">
      <alignment horizontal="left"/>
    </xf>
    <xf numFmtId="0" fontId="8" fillId="0" borderId="0" xfId="0" applyFont="1" applyAlignment="1">
      <alignment horizontal="left"/>
    </xf>
    <xf numFmtId="49" fontId="3" fillId="0" borderId="0" xfId="0" applyNumberFormat="1" applyFont="1" applyAlignment="1">
      <alignment horizontal="left" indent="1"/>
    </xf>
    <xf numFmtId="0" fontId="8" fillId="0" borderId="0" xfId="0" applyFont="1" applyAlignment="1"/>
    <xf numFmtId="0" fontId="3" fillId="0" borderId="0" xfId="0" applyFont="1" applyAlignment="1"/>
    <xf numFmtId="0" fontId="8" fillId="0" borderId="0" xfId="0" applyFont="1" applyAlignment="1">
      <alignment horizontal="right"/>
    </xf>
    <xf numFmtId="164" fontId="3" fillId="0" borderId="0" xfId="0" applyNumberFormat="1" applyFont="1" applyAlignment="1">
      <alignment horizontal="left"/>
    </xf>
    <xf numFmtId="0" fontId="2" fillId="0" borderId="0" xfId="0" applyFont="1" applyAlignment="1">
      <alignment horizontal="center"/>
    </xf>
    <xf numFmtId="0" fontId="8" fillId="0" borderId="0" xfId="0" applyFont="1" applyAlignment="1"/>
    <xf numFmtId="0" fontId="1" fillId="0" borderId="0" xfId="0" applyFont="1"/>
    <xf numFmtId="0" fontId="1" fillId="0" borderId="0" xfId="0" applyFont="1" applyAlignment="1" applyProtection="1">
      <protection locked="0"/>
    </xf>
    <xf numFmtId="0" fontId="0" fillId="0" borderId="0" xfId="0" applyAlignment="1" applyProtection="1">
      <protection locked="0"/>
    </xf>
    <xf numFmtId="44" fontId="0" fillId="0" borderId="0" xfId="0" applyNumberFormat="1"/>
    <xf numFmtId="0" fontId="2" fillId="0" borderId="0" xfId="0" applyFont="1" applyAlignment="1">
      <alignment horizontal="left"/>
    </xf>
    <xf numFmtId="0" fontId="10" fillId="0" borderId="0" xfId="0" applyFont="1"/>
    <xf numFmtId="3" fontId="3" fillId="0" borderId="0" xfId="0" applyNumberFormat="1" applyFont="1" applyAlignment="1"/>
    <xf numFmtId="0" fontId="0" fillId="0" borderId="0" xfId="0" applyAlignment="1">
      <alignment horizontal="right"/>
    </xf>
    <xf numFmtId="49" fontId="3" fillId="0" borderId="0" xfId="0" applyNumberFormat="1" applyFont="1" applyAlignment="1"/>
    <xf numFmtId="164" fontId="8" fillId="0" borderId="0" xfId="0" applyNumberFormat="1" applyFont="1" applyAlignment="1">
      <alignment horizontal="center" readingOrder="1"/>
    </xf>
    <xf numFmtId="0" fontId="10" fillId="0" borderId="0" xfId="0" applyFont="1" applyAlignment="1">
      <alignment horizontal="center" wrapText="1"/>
    </xf>
    <xf numFmtId="44" fontId="0" fillId="0" borderId="5" xfId="0" applyNumberFormat="1" applyBorder="1"/>
    <xf numFmtId="0" fontId="0" fillId="0" borderId="1" xfId="0" applyBorder="1" applyAlignment="1">
      <alignment horizontal="right"/>
    </xf>
    <xf numFmtId="0" fontId="1" fillId="0" borderId="1" xfId="0" applyFont="1" applyBorder="1" applyAlignment="1" applyProtection="1">
      <protection locked="0"/>
    </xf>
    <xf numFmtId="0" fontId="0" fillId="0" borderId="1" xfId="0" applyBorder="1" applyAlignment="1" applyProtection="1">
      <alignment horizontal="right" indent="1"/>
      <protection locked="0"/>
    </xf>
    <xf numFmtId="164" fontId="0" fillId="0" borderId="1" xfId="1" applyNumberFormat="1" applyFont="1" applyBorder="1" applyProtection="1">
      <protection locked="0"/>
    </xf>
    <xf numFmtId="164" fontId="0" fillId="0" borderId="1" xfId="0" applyNumberFormat="1" applyBorder="1"/>
    <xf numFmtId="0" fontId="0" fillId="0" borderId="1" xfId="0" applyBorder="1" applyAlignment="1">
      <alignment horizontal="left" indent="1"/>
    </xf>
    <xf numFmtId="0" fontId="1" fillId="0" borderId="1" xfId="0" applyFont="1" applyBorder="1" applyAlignment="1">
      <alignment horizontal="left" indent="1"/>
    </xf>
    <xf numFmtId="0" fontId="0" fillId="0" borderId="1" xfId="0" applyBorder="1" applyAlignment="1" applyProtection="1">
      <protection locked="0"/>
    </xf>
    <xf numFmtId="1" fontId="0" fillId="0" borderId="1" xfId="0" applyNumberFormat="1" applyBorder="1" applyAlignment="1" applyProtection="1">
      <alignment horizontal="right" indent="1"/>
      <protection locked="0"/>
    </xf>
    <xf numFmtId="0" fontId="0" fillId="0" borderId="1" xfId="0" applyBorder="1" applyAlignment="1" applyProtection="1">
      <alignment horizontal="left"/>
      <protection locked="0"/>
    </xf>
    <xf numFmtId="0" fontId="0" fillId="0" borderId="1" xfId="0" applyFont="1" applyBorder="1" applyAlignment="1" applyProtection="1">
      <protection locked="0"/>
    </xf>
    <xf numFmtId="0" fontId="1" fillId="0" borderId="1" xfId="0" applyFont="1" applyBorder="1" applyAlignment="1" applyProtection="1">
      <alignment horizontal="left"/>
      <protection locked="0"/>
    </xf>
    <xf numFmtId="0" fontId="1" fillId="0" borderId="1" xfId="0" applyFont="1" applyBorder="1" applyAlignment="1">
      <alignment horizontal="left"/>
    </xf>
    <xf numFmtId="0" fontId="0" fillId="0" borderId="1" xfId="0" applyBorder="1" applyAlignment="1"/>
    <xf numFmtId="0" fontId="0" fillId="0" borderId="22" xfId="0" applyBorder="1" applyAlignment="1">
      <alignment horizontal="left" indent="1"/>
    </xf>
    <xf numFmtId="0" fontId="0" fillId="0" borderId="22" xfId="0" applyBorder="1" applyAlignment="1" applyProtection="1">
      <protection locked="0"/>
    </xf>
    <xf numFmtId="0" fontId="0" fillId="0" borderId="20" xfId="0" applyBorder="1" applyAlignment="1" applyProtection="1">
      <alignment horizontal="right" indent="1"/>
      <protection locked="0"/>
    </xf>
    <xf numFmtId="164" fontId="0" fillId="0" borderId="20" xfId="0" applyNumberFormat="1" applyBorder="1" applyProtection="1">
      <protection locked="0"/>
    </xf>
    <xf numFmtId="0" fontId="0" fillId="0" borderId="20" xfId="0" applyBorder="1" applyProtection="1">
      <protection locked="0"/>
    </xf>
    <xf numFmtId="0" fontId="10" fillId="0" borderId="0" xfId="0" applyFont="1" applyAlignment="1">
      <alignment horizontal="right"/>
    </xf>
    <xf numFmtId="0" fontId="0" fillId="0" borderId="5" xfId="0" applyBorder="1" applyAlignment="1">
      <alignment horizontal="right"/>
    </xf>
    <xf numFmtId="0" fontId="0" fillId="0" borderId="22" xfId="0" applyBorder="1" applyAlignment="1">
      <alignment horizontal="right"/>
    </xf>
    <xf numFmtId="44" fontId="3" fillId="0" borderId="0" xfId="1" applyFont="1" applyAlignment="1"/>
    <xf numFmtId="0" fontId="2" fillId="0" borderId="0" xfId="0" applyFont="1" applyAlignment="1">
      <alignment horizontal="right"/>
    </xf>
    <xf numFmtId="0" fontId="0" fillId="0" borderId="1" xfId="0" applyBorder="1"/>
    <xf numFmtId="0" fontId="0" fillId="0" borderId="22" xfId="0" applyBorder="1"/>
    <xf numFmtId="0" fontId="0" fillId="0" borderId="22" xfId="0" applyBorder="1" applyProtection="1">
      <protection locked="0"/>
    </xf>
    <xf numFmtId="164" fontId="0" fillId="0" borderId="22" xfId="0" applyNumberFormat="1" applyBorder="1"/>
    <xf numFmtId="0" fontId="0" fillId="0" borderId="24" xfId="0" applyBorder="1" applyProtection="1">
      <protection locked="0"/>
    </xf>
    <xf numFmtId="164" fontId="0" fillId="0" borderId="24" xfId="0" applyNumberFormat="1" applyBorder="1"/>
    <xf numFmtId="0" fontId="2" fillId="0" borderId="23" xfId="0" applyFont="1" applyBorder="1" applyAlignment="1">
      <alignment horizontal="center"/>
    </xf>
    <xf numFmtId="0" fontId="2" fillId="0" borderId="23" xfId="0" applyFont="1" applyBorder="1" applyAlignment="1">
      <alignment wrapText="1"/>
    </xf>
    <xf numFmtId="0" fontId="2" fillId="0" borderId="23" xfId="0" applyFont="1" applyBorder="1" applyAlignment="1"/>
    <xf numFmtId="0" fontId="0" fillId="0" borderId="24" xfId="0" applyBorder="1" applyAlignment="1">
      <alignment horizontal="right"/>
    </xf>
    <xf numFmtId="49" fontId="1" fillId="0" borderId="24" xfId="2" applyNumberFormat="1" applyFont="1" applyBorder="1" applyAlignment="1">
      <alignment horizontal="left" indent="1"/>
    </xf>
    <xf numFmtId="0" fontId="1" fillId="0" borderId="24" xfId="0" applyFont="1" applyBorder="1" applyAlignment="1" applyProtection="1">
      <protection locked="0"/>
    </xf>
    <xf numFmtId="164" fontId="0" fillId="0" borderId="24" xfId="1" applyNumberFormat="1" applyFont="1" applyBorder="1" applyProtection="1">
      <protection locked="0"/>
    </xf>
    <xf numFmtId="3" fontId="3" fillId="0" borderId="0" xfId="0" applyNumberFormat="1" applyFont="1" applyAlignment="1">
      <alignment horizontal="left" vertical="center" indent="1"/>
    </xf>
    <xf numFmtId="2" fontId="0" fillId="0" borderId="1" xfId="0" applyNumberFormat="1" applyBorder="1" applyAlignment="1" applyProtection="1">
      <alignment horizontal="right" indent="1"/>
      <protection locked="0"/>
    </xf>
    <xf numFmtId="2" fontId="0" fillId="0" borderId="1" xfId="0" applyNumberFormat="1" applyBorder="1" applyAlignment="1">
      <alignment horizontal="right" indent="1"/>
    </xf>
    <xf numFmtId="2" fontId="0" fillId="0" borderId="22" xfId="0" applyNumberFormat="1" applyBorder="1" applyAlignment="1" applyProtection="1">
      <alignment horizontal="right" indent="1"/>
      <protection locked="0"/>
    </xf>
    <xf numFmtId="164" fontId="0" fillId="0" borderId="22" xfId="0" applyNumberFormat="1" applyBorder="1" applyProtection="1">
      <protection locked="0"/>
    </xf>
    <xf numFmtId="164" fontId="1" fillId="0" borderId="0" xfId="0" applyNumberFormat="1" applyFont="1"/>
    <xf numFmtId="0" fontId="13" fillId="0" borderId="0" xfId="0" applyFont="1" applyAlignment="1">
      <alignment horizontal="right"/>
    </xf>
    <xf numFmtId="4" fontId="3" fillId="0" borderId="0" xfId="0" applyNumberFormat="1" applyFont="1" applyAlignment="1"/>
    <xf numFmtId="0" fontId="0" fillId="0" borderId="0" xfId="0" applyBorder="1" applyAlignment="1">
      <alignment horizontal="right"/>
    </xf>
    <xf numFmtId="44" fontId="0" fillId="0" borderId="0" xfId="0" applyNumberFormat="1" applyBorder="1"/>
    <xf numFmtId="0" fontId="0" fillId="0" borderId="25" xfId="0" applyBorder="1"/>
    <xf numFmtId="164" fontId="0" fillId="0" borderId="25" xfId="0" applyNumberFormat="1" applyBorder="1"/>
    <xf numFmtId="0" fontId="0" fillId="0" borderId="25" xfId="0" applyBorder="1" applyProtection="1">
      <protection locked="0"/>
    </xf>
    <xf numFmtId="49" fontId="9" fillId="0" borderId="1" xfId="3" applyNumberFormat="1" applyBorder="1" applyAlignment="1">
      <alignment horizontal="left" indent="1"/>
    </xf>
    <xf numFmtId="0" fontId="0" fillId="0" borderId="1" xfId="0" applyBorder="1" applyAlignment="1">
      <alignment horizontal="left"/>
    </xf>
    <xf numFmtId="49" fontId="9" fillId="0" borderId="1" xfId="4" applyNumberFormat="1" applyBorder="1" applyAlignment="1">
      <alignment horizontal="left" indent="1"/>
    </xf>
    <xf numFmtId="0" fontId="0" fillId="0" borderId="22" xfId="0" applyBorder="1" applyAlignment="1" applyProtection="1">
      <alignment horizontal="left"/>
      <protection locked="0"/>
    </xf>
    <xf numFmtId="3" fontId="3" fillId="0" borderId="0" xfId="0" applyNumberFormat="1" applyFont="1" applyAlignment="1">
      <alignment horizontal="left" indent="1"/>
    </xf>
    <xf numFmtId="0" fontId="0" fillId="0" borderId="22" xfId="0" applyBorder="1" applyAlignment="1">
      <alignment horizontal="left"/>
    </xf>
    <xf numFmtId="164" fontId="3" fillId="0" borderId="0" xfId="0" applyNumberFormat="1" applyFont="1" applyAlignment="1">
      <alignment horizontal="left" indent="1"/>
    </xf>
    <xf numFmtId="0" fontId="1" fillId="0" borderId="1" xfId="0" applyFont="1" applyFill="1" applyBorder="1" applyAlignment="1">
      <alignment horizontal="left"/>
    </xf>
    <xf numFmtId="1" fontId="0" fillId="0" borderId="1" xfId="0" applyNumberFormat="1" applyBorder="1" applyAlignment="1">
      <alignment horizontal="right" indent="1"/>
    </xf>
    <xf numFmtId="0" fontId="0" fillId="0" borderId="5" xfId="0" applyFill="1" applyBorder="1" applyAlignment="1">
      <alignment horizontal="left" indent="1"/>
    </xf>
    <xf numFmtId="0" fontId="0" fillId="0" borderId="0" xfId="0" quotePrefix="1"/>
    <xf numFmtId="0" fontId="10" fillId="2" borderId="26" xfId="0" applyFont="1" applyFill="1" applyBorder="1"/>
    <xf numFmtId="0" fontId="0" fillId="2" borderId="27" xfId="0" applyFill="1" applyBorder="1"/>
    <xf numFmtId="0" fontId="0" fillId="2" borderId="28" xfId="0" applyFill="1" applyBorder="1"/>
    <xf numFmtId="0" fontId="0" fillId="2" borderId="29" xfId="0" applyFill="1" applyBorder="1"/>
    <xf numFmtId="0" fontId="0" fillId="2" borderId="0" xfId="0" applyFill="1" applyBorder="1"/>
    <xf numFmtId="2" fontId="0" fillId="2" borderId="29" xfId="0" applyNumberFormat="1" applyFill="1" applyBorder="1" applyAlignment="1">
      <alignment horizontal="right"/>
    </xf>
    <xf numFmtId="2" fontId="0" fillId="2" borderId="0" xfId="0" applyNumberFormat="1" applyFill="1" applyBorder="1" applyAlignment="1">
      <alignment horizontal="right"/>
    </xf>
    <xf numFmtId="2" fontId="0" fillId="2" borderId="29" xfId="0" applyNumberFormat="1" applyFill="1" applyBorder="1"/>
    <xf numFmtId="2" fontId="0" fillId="2" borderId="0" xfId="0" applyNumberFormat="1" applyFill="1" applyBorder="1"/>
    <xf numFmtId="2" fontId="0" fillId="2" borderId="29" xfId="0" applyNumberFormat="1" applyFill="1" applyBorder="1" applyAlignment="1">
      <alignment horizontal="left" indent="3"/>
    </xf>
    <xf numFmtId="0" fontId="0" fillId="2" borderId="31" xfId="0" applyFill="1" applyBorder="1"/>
    <xf numFmtId="0" fontId="0" fillId="2" borderId="32" xfId="0" applyFill="1" applyBorder="1"/>
    <xf numFmtId="2" fontId="0" fillId="0" borderId="24" xfId="0" applyNumberFormat="1" applyBorder="1" applyAlignment="1" applyProtection="1">
      <alignment horizontal="right" indent="1"/>
      <protection locked="0"/>
    </xf>
    <xf numFmtId="2" fontId="0" fillId="0" borderId="1" xfId="0" quotePrefix="1" applyNumberFormat="1" applyBorder="1" applyAlignment="1" applyProtection="1">
      <alignment horizontal="right" indent="1"/>
      <protection locked="0"/>
    </xf>
    <xf numFmtId="0" fontId="1" fillId="0" borderId="19" xfId="0" applyFont="1" applyBorder="1" applyAlignment="1" applyProtection="1">
      <alignment horizontal="right"/>
      <protection locked="0"/>
    </xf>
    <xf numFmtId="0" fontId="3" fillId="0" borderId="0" xfId="0" applyFont="1" applyAlignment="1"/>
    <xf numFmtId="0" fontId="3" fillId="0" borderId="0" xfId="0" applyFont="1" applyAlignment="1"/>
    <xf numFmtId="0" fontId="1" fillId="0" borderId="2" xfId="0" applyFont="1" applyBorder="1" applyAlignment="1" applyProtection="1">
      <alignment horizontal="left" indent="1"/>
      <protection locked="0"/>
    </xf>
    <xf numFmtId="4" fontId="1" fillId="0" borderId="0" xfId="0" applyNumberFormat="1" applyFont="1" applyFill="1" applyAlignment="1" applyProtection="1">
      <alignment horizontal="left"/>
      <protection locked="0"/>
    </xf>
    <xf numFmtId="44" fontId="1" fillId="0" borderId="0" xfId="1" applyFont="1" applyFill="1" applyAlignment="1" applyProtection="1">
      <alignment horizontal="right"/>
      <protection locked="0"/>
    </xf>
    <xf numFmtId="4" fontId="1" fillId="0" borderId="0" xfId="0" applyNumberFormat="1" applyFont="1" applyFill="1" applyBorder="1" applyAlignment="1" applyProtection="1">
      <alignment horizontal="left"/>
      <protection locked="0"/>
    </xf>
    <xf numFmtId="44" fontId="0" fillId="0" borderId="0" xfId="1" applyFont="1"/>
    <xf numFmtId="0" fontId="12" fillId="0" borderId="0" xfId="0" applyFont="1"/>
    <xf numFmtId="0" fontId="1" fillId="0" borderId="24" xfId="0" applyFont="1" applyBorder="1" applyAlignment="1">
      <alignment vertical="center"/>
    </xf>
    <xf numFmtId="0" fontId="1" fillId="0" borderId="0" xfId="0" applyFont="1" applyAlignment="1">
      <alignment vertical="center"/>
    </xf>
    <xf numFmtId="164" fontId="1" fillId="0" borderId="0" xfId="0" applyNumberFormat="1" applyFont="1" applyAlignment="1">
      <alignment vertical="center"/>
    </xf>
    <xf numFmtId="0" fontId="0" fillId="0" borderId="1" xfId="0" applyBorder="1" applyAlignment="1">
      <alignment vertical="center"/>
    </xf>
    <xf numFmtId="0" fontId="1" fillId="0" borderId="1" xfId="0" applyFont="1" applyBorder="1" applyAlignment="1">
      <alignment horizontal="left" vertical="center"/>
    </xf>
    <xf numFmtId="0" fontId="1" fillId="0" borderId="1" xfId="0" applyFont="1" applyBorder="1" applyAlignment="1" applyProtection="1">
      <alignment vertical="center"/>
      <protection locked="0"/>
    </xf>
    <xf numFmtId="2" fontId="0" fillId="0" borderId="1" xfId="0" applyNumberFormat="1" applyBorder="1" applyAlignment="1" applyProtection="1">
      <alignment horizontal="right" vertical="center"/>
      <protection locked="0"/>
    </xf>
    <xf numFmtId="164" fontId="0" fillId="0" borderId="1" xfId="1" applyNumberFormat="1" applyFont="1" applyBorder="1" applyAlignment="1" applyProtection="1">
      <alignment vertical="center"/>
      <protection locked="0"/>
    </xf>
    <xf numFmtId="164" fontId="0" fillId="0" borderId="1" xfId="0" applyNumberFormat="1" applyBorder="1" applyAlignment="1">
      <alignment vertical="center"/>
    </xf>
    <xf numFmtId="0" fontId="0" fillId="0" borderId="1" xfId="0" applyBorder="1" applyAlignment="1" applyProtection="1">
      <alignment vertical="center"/>
      <protection locked="0"/>
    </xf>
    <xf numFmtId="0" fontId="0" fillId="0" borderId="0" xfId="0" applyAlignment="1" applyProtection="1">
      <alignment vertical="center"/>
      <protection locked="0"/>
    </xf>
    <xf numFmtId="0" fontId="0" fillId="0" borderId="0" xfId="0" applyAlignment="1">
      <alignment vertical="center"/>
    </xf>
    <xf numFmtId="164" fontId="0" fillId="0" borderId="0" xfId="0" applyNumberFormat="1" applyAlignment="1">
      <alignment vertical="center"/>
    </xf>
    <xf numFmtId="0" fontId="0" fillId="0" borderId="1" xfId="0" applyBorder="1" applyAlignment="1">
      <alignment horizontal="left" vertical="center"/>
    </xf>
    <xf numFmtId="0" fontId="1" fillId="0" borderId="1" xfId="0" applyFont="1" applyBorder="1" applyAlignment="1" applyProtection="1">
      <alignment horizontal="left" vertical="center"/>
      <protection locked="0"/>
    </xf>
    <xf numFmtId="164" fontId="0" fillId="0" borderId="1" xfId="0" applyNumberFormat="1" applyBorder="1" applyAlignment="1" applyProtection="1">
      <alignment vertical="center"/>
      <protection locked="0"/>
    </xf>
    <xf numFmtId="2" fontId="0" fillId="0" borderId="1" xfId="0" applyNumberFormat="1" applyBorder="1" applyAlignment="1">
      <alignment horizontal="right" vertical="center"/>
    </xf>
    <xf numFmtId="0" fontId="0" fillId="0" borderId="22" xfId="0" applyBorder="1" applyAlignment="1">
      <alignment vertical="center"/>
    </xf>
    <xf numFmtId="0" fontId="0" fillId="0" borderId="22" xfId="0" applyBorder="1" applyAlignment="1">
      <alignment horizontal="left" vertical="center"/>
    </xf>
    <xf numFmtId="0" fontId="0" fillId="0" borderId="22" xfId="0" applyBorder="1" applyAlignment="1" applyProtection="1">
      <alignment vertical="center"/>
      <protection locked="0"/>
    </xf>
    <xf numFmtId="2" fontId="0" fillId="0" borderId="22" xfId="0" applyNumberFormat="1" applyBorder="1" applyAlignment="1" applyProtection="1">
      <alignment horizontal="right" vertical="center"/>
      <protection locked="0"/>
    </xf>
    <xf numFmtId="164" fontId="0" fillId="0" borderId="22" xfId="0" applyNumberFormat="1" applyBorder="1" applyAlignment="1" applyProtection="1">
      <alignment vertical="center"/>
      <protection locked="0"/>
    </xf>
    <xf numFmtId="164" fontId="0" fillId="0" borderId="22" xfId="0" applyNumberFormat="1" applyBorder="1" applyAlignment="1">
      <alignment vertical="center"/>
    </xf>
    <xf numFmtId="0" fontId="0" fillId="0" borderId="0" xfId="0" applyBorder="1" applyAlignment="1">
      <alignment vertical="center"/>
    </xf>
    <xf numFmtId="0" fontId="0" fillId="0" borderId="25" xfId="0" applyBorder="1" applyAlignment="1">
      <alignment vertical="center"/>
    </xf>
    <xf numFmtId="164" fontId="0" fillId="0" borderId="25" xfId="0" applyNumberFormat="1" applyBorder="1" applyAlignment="1" applyProtection="1">
      <alignment vertical="center"/>
      <protection locked="0"/>
    </xf>
    <xf numFmtId="164" fontId="0" fillId="0" borderId="25" xfId="0" applyNumberFormat="1" applyBorder="1" applyAlignment="1">
      <alignment vertical="center"/>
    </xf>
    <xf numFmtId="0" fontId="0" fillId="0" borderId="25" xfId="0" applyBorder="1" applyAlignment="1" applyProtection="1">
      <alignment vertical="center"/>
      <protection locked="0"/>
    </xf>
    <xf numFmtId="49" fontId="9" fillId="0" borderId="1" xfId="3" applyNumberFormat="1" applyBorder="1" applyAlignment="1">
      <alignment horizontal="left" vertical="center"/>
    </xf>
    <xf numFmtId="0" fontId="0" fillId="0" borderId="1" xfId="0" applyBorder="1" applyAlignment="1" applyProtection="1">
      <alignment horizontal="left" vertical="center"/>
      <protection locked="0"/>
    </xf>
    <xf numFmtId="49" fontId="9" fillId="0" borderId="1" xfId="4" applyNumberFormat="1" applyBorder="1" applyAlignment="1">
      <alignment horizontal="left" vertical="center"/>
    </xf>
    <xf numFmtId="2" fontId="0" fillId="0" borderId="25" xfId="0" applyNumberFormat="1" applyBorder="1" applyAlignment="1" applyProtection="1">
      <alignment horizontal="right" vertical="center"/>
      <protection locked="0"/>
    </xf>
    <xf numFmtId="1" fontId="0" fillId="0" borderId="1" xfId="0" applyNumberFormat="1" applyBorder="1" applyAlignment="1">
      <alignment horizontal="right" vertical="center"/>
    </xf>
    <xf numFmtId="0" fontId="1" fillId="0" borderId="1" xfId="0" applyFont="1" applyBorder="1" applyAlignment="1">
      <alignment vertical="center"/>
    </xf>
    <xf numFmtId="2" fontId="0" fillId="0" borderId="1" xfId="0" applyNumberFormat="1" applyBorder="1" applyAlignment="1">
      <alignment vertical="center"/>
    </xf>
    <xf numFmtId="0" fontId="1" fillId="0" borderId="1" xfId="0" applyFont="1" applyFill="1" applyBorder="1" applyAlignment="1">
      <alignment horizontal="left" vertical="center"/>
    </xf>
    <xf numFmtId="0" fontId="0" fillId="0" borderId="1" xfId="0" applyBorder="1" applyAlignment="1" applyProtection="1">
      <alignment horizontal="right" vertical="center"/>
      <protection locked="0"/>
    </xf>
    <xf numFmtId="0" fontId="0" fillId="0" borderId="22" xfId="0" applyBorder="1" applyAlignment="1" applyProtection="1">
      <alignment horizontal="left" vertical="center"/>
      <protection locked="0"/>
    </xf>
    <xf numFmtId="0" fontId="3" fillId="0" borderId="0" xfId="0" applyFont="1" applyAlignment="1"/>
    <xf numFmtId="0" fontId="0" fillId="0" borderId="0" xfId="0" applyAlignment="1"/>
    <xf numFmtId="49" fontId="14" fillId="3" borderId="34" xfId="0" applyNumberFormat="1" applyFont="1" applyFill="1" applyBorder="1"/>
    <xf numFmtId="49" fontId="0" fillId="0" borderId="0" xfId="0" applyNumberFormat="1"/>
    <xf numFmtId="43" fontId="0" fillId="0" borderId="0" xfId="5" applyFont="1"/>
    <xf numFmtId="0" fontId="17" fillId="2" borderId="29" xfId="0" applyFont="1" applyFill="1" applyBorder="1" applyAlignment="1">
      <alignment horizontal="center"/>
    </xf>
    <xf numFmtId="0" fontId="17" fillId="2" borderId="0" xfId="0" applyFont="1" applyFill="1" applyBorder="1" applyAlignment="1">
      <alignment horizontal="center"/>
    </xf>
    <xf numFmtId="0" fontId="17" fillId="2" borderId="30" xfId="0" applyFont="1" applyFill="1" applyBorder="1" applyAlignment="1">
      <alignment horizontal="center"/>
    </xf>
    <xf numFmtId="49" fontId="1" fillId="0" borderId="0" xfId="0" applyNumberFormat="1" applyFont="1"/>
    <xf numFmtId="0" fontId="1" fillId="0" borderId="5" xfId="0" applyFont="1" applyBorder="1" applyAlignment="1">
      <alignment horizontal="left" indent="1"/>
    </xf>
    <xf numFmtId="0" fontId="1" fillId="0" borderId="5" xfId="0" applyFont="1" applyBorder="1" applyAlignment="1" applyProtection="1">
      <protection locked="0"/>
    </xf>
    <xf numFmtId="0" fontId="1" fillId="0" borderId="0" xfId="0" applyFont="1" applyBorder="1" applyAlignment="1">
      <alignment horizontal="left" indent="1"/>
    </xf>
    <xf numFmtId="0" fontId="1" fillId="0" borderId="0" xfId="0" applyFont="1" applyBorder="1" applyAlignment="1" applyProtection="1">
      <protection locked="0"/>
    </xf>
    <xf numFmtId="0" fontId="1" fillId="0" borderId="0" xfId="0" applyFont="1" applyFill="1" applyBorder="1" applyAlignment="1">
      <alignment horizontal="left"/>
    </xf>
    <xf numFmtId="0" fontId="1" fillId="0" borderId="0" xfId="0" applyFont="1" applyFill="1" applyBorder="1" applyAlignment="1">
      <alignment horizontal="left" indent="1"/>
    </xf>
    <xf numFmtId="168" fontId="0" fillId="0" borderId="0" xfId="5" applyNumberFormat="1" applyFont="1"/>
    <xf numFmtId="168" fontId="0" fillId="0" borderId="0" xfId="0" applyNumberFormat="1"/>
    <xf numFmtId="168" fontId="0" fillId="0" borderId="0" xfId="1" applyNumberFormat="1" applyFont="1"/>
    <xf numFmtId="0" fontId="0" fillId="0" borderId="0" xfId="0" applyAlignment="1"/>
    <xf numFmtId="164" fontId="8" fillId="0" borderId="0" xfId="0" applyNumberFormat="1" applyFont="1" applyAlignment="1">
      <alignment horizontal="right" readingOrder="1"/>
    </xf>
    <xf numFmtId="164" fontId="0" fillId="0" borderId="0" xfId="5" applyNumberFormat="1" applyFont="1"/>
    <xf numFmtId="0" fontId="10" fillId="0" borderId="0" xfId="0" applyFont="1" applyAlignment="1">
      <alignment horizontal="center"/>
    </xf>
    <xf numFmtId="164" fontId="0" fillId="0" borderId="0" xfId="0" applyNumberFormat="1" applyAlignment="1">
      <alignment horizontal="right" indent="1"/>
    </xf>
    <xf numFmtId="164" fontId="0" fillId="0" borderId="0" xfId="1" applyNumberFormat="1" applyFont="1" applyAlignment="1">
      <alignment horizontal="right" indent="1"/>
    </xf>
    <xf numFmtId="0" fontId="10" fillId="0" borderId="0" xfId="0" applyFont="1" applyAlignment="1">
      <alignment horizontal="left"/>
    </xf>
    <xf numFmtId="169" fontId="0" fillId="0" borderId="0" xfId="0" applyNumberFormat="1"/>
    <xf numFmtId="0" fontId="10" fillId="0" borderId="35" xfId="0" applyFont="1" applyBorder="1" applyAlignment="1">
      <alignment horizontal="left" indent="1"/>
    </xf>
    <xf numFmtId="0" fontId="1" fillId="0" borderId="36" xfId="0" applyFont="1" applyBorder="1" applyAlignment="1">
      <alignment horizontal="left" vertical="center"/>
    </xf>
    <xf numFmtId="164" fontId="1" fillId="0" borderId="37" xfId="0" applyNumberFormat="1" applyFont="1" applyBorder="1" applyAlignment="1">
      <alignment vertical="center"/>
    </xf>
    <xf numFmtId="0" fontId="1" fillId="0" borderId="36" xfId="0" applyFont="1" applyBorder="1" applyAlignment="1" applyProtection="1">
      <alignment vertical="center"/>
      <protection locked="0"/>
    </xf>
    <xf numFmtId="0" fontId="1" fillId="0" borderId="36" xfId="0" applyFont="1" applyBorder="1" applyAlignment="1" applyProtection="1">
      <alignment horizontal="left" vertical="center"/>
      <protection locked="0"/>
    </xf>
    <xf numFmtId="0" fontId="1" fillId="0" borderId="36" xfId="0" applyFont="1" applyBorder="1" applyAlignment="1">
      <alignment vertical="center"/>
    </xf>
    <xf numFmtId="0" fontId="0" fillId="0" borderId="38" xfId="0" applyBorder="1" applyAlignment="1">
      <alignment vertical="center"/>
    </xf>
    <xf numFmtId="0" fontId="10" fillId="0" borderId="39" xfId="0" applyFont="1" applyBorder="1" applyAlignment="1">
      <alignment horizontal="right" vertical="center"/>
    </xf>
    <xf numFmtId="0" fontId="18" fillId="0" borderId="0" xfId="0" applyFont="1" applyAlignment="1">
      <alignment vertical="center"/>
    </xf>
    <xf numFmtId="0" fontId="1" fillId="0" borderId="0" xfId="0" applyFont="1" applyAlignment="1">
      <alignment horizontal="center" vertical="center"/>
    </xf>
    <xf numFmtId="164" fontId="10" fillId="0" borderId="40" xfId="0" applyNumberFormat="1" applyFont="1" applyBorder="1" applyAlignment="1">
      <alignment horizontal="center"/>
    </xf>
    <xf numFmtId="164" fontId="1" fillId="0" borderId="0" xfId="0" applyNumberFormat="1" applyFont="1" applyBorder="1" applyAlignment="1">
      <alignment vertical="center"/>
    </xf>
    <xf numFmtId="164" fontId="10" fillId="0" borderId="41" xfId="0" applyNumberFormat="1" applyFont="1" applyBorder="1" applyAlignment="1">
      <alignment horizontal="center" wrapText="1"/>
    </xf>
    <xf numFmtId="0" fontId="0" fillId="0" borderId="42" xfId="0" applyBorder="1" applyAlignment="1">
      <alignment vertical="center"/>
    </xf>
    <xf numFmtId="0" fontId="0" fillId="0" borderId="43" xfId="0" applyBorder="1" applyAlignment="1">
      <alignment vertical="center"/>
    </xf>
    <xf numFmtId="0" fontId="0" fillId="0" borderId="0" xfId="0" quotePrefix="1" applyAlignment="1">
      <alignment vertical="center"/>
    </xf>
    <xf numFmtId="2" fontId="1" fillId="0" borderId="0" xfId="0" applyNumberFormat="1" applyFont="1" applyAlignment="1">
      <alignment vertical="center"/>
    </xf>
    <xf numFmtId="0" fontId="3" fillId="0" borderId="0" xfId="0" applyFont="1" applyAlignment="1"/>
    <xf numFmtId="170" fontId="0" fillId="0" borderId="0" xfId="0" applyNumberFormat="1"/>
    <xf numFmtId="0" fontId="0" fillId="0" borderId="45" xfId="0" applyBorder="1"/>
    <xf numFmtId="0" fontId="0" fillId="0" borderId="24" xfId="0" applyBorder="1"/>
    <xf numFmtId="49" fontId="19" fillId="4" borderId="46" xfId="6" applyNumberFormat="1" applyFont="1" applyBorder="1" applyAlignment="1">
      <alignment horizontal="center" wrapText="1"/>
    </xf>
    <xf numFmtId="0" fontId="1" fillId="0" borderId="0" xfId="0" applyFont="1" applyProtection="1">
      <protection locked="0"/>
    </xf>
    <xf numFmtId="2" fontId="0" fillId="0" borderId="0" xfId="0" applyNumberFormat="1" applyAlignment="1">
      <alignment vertical="center"/>
    </xf>
    <xf numFmtId="167" fontId="0" fillId="0" borderId="0" xfId="0" applyNumberFormat="1"/>
    <xf numFmtId="164" fontId="1" fillId="0" borderId="24" xfId="0" applyNumberFormat="1" applyFont="1" applyBorder="1" applyAlignment="1">
      <alignment vertical="center"/>
    </xf>
    <xf numFmtId="164" fontId="1" fillId="0" borderId="24" xfId="0" applyNumberFormat="1" applyFont="1" applyBorder="1" applyAlignment="1" applyProtection="1">
      <alignment vertical="center"/>
      <protection locked="0"/>
    </xf>
    <xf numFmtId="2" fontId="0" fillId="0" borderId="1" xfId="0" applyNumberFormat="1" applyBorder="1" applyAlignment="1" applyProtection="1">
      <alignment vertical="center"/>
      <protection locked="0"/>
    </xf>
    <xf numFmtId="49" fontId="1" fillId="0" borderId="0" xfId="2" applyNumberFormat="1" applyFont="1" applyBorder="1" applyAlignment="1">
      <alignment horizontal="left" indent="1"/>
    </xf>
    <xf numFmtId="0" fontId="0" fillId="0" borderId="0" xfId="0" applyBorder="1" applyAlignment="1">
      <alignment horizontal="left" indent="1"/>
    </xf>
    <xf numFmtId="0" fontId="0" fillId="0" borderId="0" xfId="0" applyBorder="1" applyAlignment="1" applyProtection="1">
      <protection locked="0"/>
    </xf>
    <xf numFmtId="0" fontId="0" fillId="0" borderId="0" xfId="0" applyBorder="1" applyAlignment="1" applyProtection="1">
      <alignment horizontal="left"/>
      <protection locked="0"/>
    </xf>
    <xf numFmtId="0" fontId="0" fillId="0" borderId="0" xfId="0" applyFont="1" applyBorder="1" applyAlignment="1" applyProtection="1">
      <protection locked="0"/>
    </xf>
    <xf numFmtId="164" fontId="0" fillId="0" borderId="27" xfId="1" applyNumberFormat="1" applyFont="1" applyBorder="1" applyProtection="1">
      <protection locked="0"/>
    </xf>
    <xf numFmtId="164" fontId="0" fillId="0" borderId="0" xfId="1" applyNumberFormat="1" applyFont="1" applyBorder="1" applyProtection="1">
      <protection locked="0"/>
    </xf>
    <xf numFmtId="0" fontId="21" fillId="0" borderId="1" xfId="0" applyFont="1" applyBorder="1" applyAlignment="1" applyProtection="1">
      <alignment vertical="center"/>
      <protection locked="0"/>
    </xf>
    <xf numFmtId="2" fontId="2" fillId="2" borderId="29" xfId="0" applyNumberFormat="1" applyFont="1" applyFill="1" applyBorder="1" applyAlignment="1">
      <alignment horizontal="right"/>
    </xf>
    <xf numFmtId="164" fontId="0" fillId="0" borderId="5" xfId="0" applyNumberFormat="1" applyBorder="1"/>
    <xf numFmtId="2" fontId="21" fillId="0" borderId="1" xfId="0" applyNumberFormat="1" applyFont="1" applyBorder="1" applyAlignment="1" applyProtection="1">
      <alignment vertical="center"/>
      <protection locked="0"/>
    </xf>
    <xf numFmtId="164" fontId="1" fillId="0" borderId="0" xfId="0" applyNumberFormat="1" applyFont="1" applyAlignment="1" applyProtection="1">
      <alignment vertical="center"/>
      <protection locked="0"/>
    </xf>
    <xf numFmtId="0" fontId="22" fillId="0" borderId="0" xfId="0" applyFont="1"/>
    <xf numFmtId="0" fontId="2" fillId="0" borderId="0" xfId="0" applyFont="1" applyBorder="1" applyAlignment="1">
      <alignment horizontal="center" wrapText="1"/>
    </xf>
    <xf numFmtId="0" fontId="6" fillId="0" borderId="35" xfId="0" applyFont="1" applyBorder="1" applyAlignment="1">
      <alignment horizontal="left" vertical="center" indent="1"/>
    </xf>
    <xf numFmtId="164" fontId="21" fillId="0" borderId="1" xfId="0" applyNumberFormat="1" applyFont="1" applyBorder="1" applyAlignment="1" applyProtection="1">
      <alignment vertical="center"/>
      <protection locked="0"/>
    </xf>
    <xf numFmtId="164" fontId="21" fillId="0" borderId="1" xfId="0" applyNumberFormat="1" applyFont="1" applyBorder="1" applyProtection="1">
      <protection locked="0"/>
    </xf>
    <xf numFmtId="2" fontId="2" fillId="2" borderId="0" xfId="0" applyNumberFormat="1" applyFont="1" applyFill="1" applyBorder="1" applyAlignment="1">
      <alignment horizontal="right"/>
    </xf>
    <xf numFmtId="2" fontId="0" fillId="2" borderId="29" xfId="0" applyNumberFormat="1" applyFill="1" applyBorder="1" applyAlignment="1"/>
    <xf numFmtId="0" fontId="24" fillId="4" borderId="48" xfId="6" applyFont="1" applyBorder="1"/>
    <xf numFmtId="2" fontId="24" fillId="4" borderId="48" xfId="6" applyNumberFormat="1" applyFont="1" applyBorder="1"/>
    <xf numFmtId="0" fontId="24" fillId="4" borderId="49" xfId="6" applyFont="1" applyBorder="1"/>
    <xf numFmtId="164" fontId="0" fillId="0" borderId="0" xfId="0" applyNumberFormat="1" applyBorder="1" applyAlignment="1">
      <alignment vertical="center"/>
    </xf>
    <xf numFmtId="0" fontId="1" fillId="0" borderId="0" xfId="0" applyFont="1" applyAlignment="1">
      <alignment horizontal="left" vertical="center" indent="1"/>
    </xf>
    <xf numFmtId="0" fontId="1" fillId="0" borderId="0" xfId="0" applyFont="1" applyAlignment="1">
      <alignment horizontal="center"/>
    </xf>
    <xf numFmtId="0" fontId="0" fillId="0" borderId="0" xfId="0" applyAlignment="1">
      <alignment horizontal="center"/>
    </xf>
    <xf numFmtId="0" fontId="26" fillId="0" borderId="0" xfId="0" applyFont="1" applyAlignment="1">
      <alignment horizontal="center" vertical="center"/>
    </xf>
    <xf numFmtId="0" fontId="26" fillId="0" borderId="0" xfId="0" applyFont="1" applyBorder="1" applyAlignment="1">
      <alignment horizontal="center" vertical="center"/>
    </xf>
    <xf numFmtId="164" fontId="10" fillId="0" borderId="0" xfId="0" applyNumberFormat="1" applyFont="1" applyAlignment="1">
      <alignment vertical="center"/>
    </xf>
    <xf numFmtId="2" fontId="0" fillId="0" borderId="1" xfId="0" applyNumberFormat="1" applyBorder="1" applyAlignment="1" applyProtection="1">
      <protection locked="0"/>
    </xf>
    <xf numFmtId="49" fontId="1" fillId="0" borderId="1" xfId="3" applyNumberFormat="1" applyFont="1" applyBorder="1" applyAlignment="1">
      <alignment horizontal="left" vertical="center"/>
    </xf>
    <xf numFmtId="2" fontId="0" fillId="0" borderId="1" xfId="0" applyNumberFormat="1" applyBorder="1" applyAlignment="1"/>
    <xf numFmtId="164" fontId="0" fillId="0" borderId="25" xfId="0" applyNumberFormat="1" applyBorder="1" applyProtection="1">
      <protection locked="0"/>
    </xf>
    <xf numFmtId="0" fontId="21" fillId="0" borderId="25" xfId="0" applyFont="1" applyBorder="1" applyAlignment="1" applyProtection="1">
      <alignment vertical="center"/>
      <protection locked="0"/>
    </xf>
    <xf numFmtId="0" fontId="0" fillId="0" borderId="20" xfId="0" applyBorder="1" applyAlignment="1">
      <alignment horizontal="left" vertical="center"/>
    </xf>
    <xf numFmtId="0" fontId="1" fillId="0" borderId="20" xfId="0" applyFont="1" applyBorder="1" applyAlignment="1">
      <alignment horizontal="left" vertical="center"/>
    </xf>
    <xf numFmtId="2" fontId="0" fillId="0" borderId="20" xfId="0" applyNumberFormat="1" applyBorder="1" applyAlignment="1" applyProtection="1">
      <alignment horizontal="right" vertical="center"/>
      <protection locked="0"/>
    </xf>
    <xf numFmtId="164" fontId="0" fillId="0" borderId="20" xfId="0" applyNumberFormat="1" applyBorder="1" applyAlignment="1" applyProtection="1">
      <alignment vertical="center"/>
      <protection locked="0"/>
    </xf>
    <xf numFmtId="0" fontId="0" fillId="0" borderId="20" xfId="0" applyBorder="1" applyAlignment="1" applyProtection="1">
      <alignment vertical="center"/>
      <protection locked="0"/>
    </xf>
    <xf numFmtId="164" fontId="0" fillId="0" borderId="20" xfId="0" applyNumberFormat="1" applyBorder="1" applyAlignment="1">
      <alignment vertical="center"/>
    </xf>
    <xf numFmtId="1" fontId="0" fillId="0" borderId="20" xfId="0" applyNumberFormat="1" applyBorder="1" applyAlignment="1" applyProtection="1">
      <alignment horizontal="right" vertical="center"/>
      <protection locked="0"/>
    </xf>
    <xf numFmtId="1" fontId="0" fillId="0" borderId="22" xfId="0" applyNumberFormat="1" applyBorder="1" applyAlignment="1" applyProtection="1">
      <alignment horizontal="right" vertical="center"/>
      <protection locked="0"/>
    </xf>
    <xf numFmtId="169" fontId="0" fillId="0" borderId="1" xfId="0" applyNumberFormat="1" applyBorder="1" applyAlignment="1" applyProtection="1">
      <alignment horizontal="right" indent="1"/>
      <protection locked="0"/>
    </xf>
    <xf numFmtId="169" fontId="0" fillId="0" borderId="1" xfId="0" applyNumberFormat="1" applyBorder="1" applyAlignment="1">
      <alignment horizontal="right" indent="1"/>
    </xf>
    <xf numFmtId="0" fontId="10" fillId="2" borderId="27" xfId="0" applyFont="1" applyFill="1" applyBorder="1"/>
    <xf numFmtId="164" fontId="16" fillId="4" borderId="48" xfId="6" applyNumberFormat="1" applyBorder="1"/>
    <xf numFmtId="164" fontId="16" fillId="4" borderId="49" xfId="6" applyNumberFormat="1" applyBorder="1"/>
    <xf numFmtId="43" fontId="0" fillId="0" borderId="0" xfId="5" applyFont="1" applyProtection="1">
      <protection locked="0"/>
    </xf>
    <xf numFmtId="44" fontId="0" fillId="0" borderId="48" xfId="0" applyNumberFormat="1" applyBorder="1"/>
    <xf numFmtId="0" fontId="0" fillId="0" borderId="48" xfId="0" applyBorder="1"/>
    <xf numFmtId="44" fontId="0" fillId="0" borderId="48" xfId="1" applyFont="1" applyBorder="1"/>
    <xf numFmtId="0" fontId="0" fillId="0" borderId="49" xfId="0" applyBorder="1"/>
    <xf numFmtId="44" fontId="0" fillId="0" borderId="49" xfId="1" applyFont="1" applyBorder="1"/>
    <xf numFmtId="0" fontId="3" fillId="0" borderId="0" xfId="0" applyFont="1" applyAlignment="1"/>
    <xf numFmtId="0" fontId="0" fillId="0" borderId="0" xfId="0" applyAlignment="1"/>
    <xf numFmtId="164" fontId="8" fillId="0" borderId="0" xfId="0" applyNumberFormat="1" applyFont="1" applyAlignment="1">
      <alignment horizontal="right" readingOrder="1"/>
    </xf>
    <xf numFmtId="0" fontId="0" fillId="2" borderId="44" xfId="0" applyFill="1" applyBorder="1"/>
    <xf numFmtId="0" fontId="0" fillId="0" borderId="44" xfId="0" applyBorder="1"/>
    <xf numFmtId="0" fontId="0" fillId="2" borderId="52" xfId="0" applyFill="1" applyBorder="1"/>
    <xf numFmtId="0" fontId="0" fillId="2" borderId="53" xfId="0" applyFill="1" applyBorder="1"/>
    <xf numFmtId="0" fontId="29" fillId="2" borderId="50" xfId="0" applyFont="1" applyFill="1" applyBorder="1"/>
    <xf numFmtId="0" fontId="29" fillId="2" borderId="44" xfId="0" applyFont="1" applyFill="1" applyBorder="1"/>
    <xf numFmtId="2" fontId="29" fillId="2" borderId="44" xfId="0" applyNumberFormat="1" applyFont="1" applyFill="1" applyBorder="1" applyAlignment="1">
      <alignment horizontal="right"/>
    </xf>
    <xf numFmtId="2" fontId="29" fillId="2" borderId="44" xfId="0" applyNumberFormat="1" applyFont="1" applyFill="1" applyBorder="1"/>
    <xf numFmtId="0" fontId="29" fillId="2" borderId="51" xfId="0" applyFont="1" applyFill="1" applyBorder="1"/>
    <xf numFmtId="0" fontId="1" fillId="0" borderId="1" xfId="0" applyFont="1" applyBorder="1" applyAlignment="1" applyProtection="1">
      <alignment horizontal="right" vertical="center"/>
      <protection locked="0"/>
    </xf>
    <xf numFmtId="0" fontId="10" fillId="0" borderId="0" xfId="0" applyFont="1" applyAlignment="1">
      <alignment horizontal="left" vertical="center"/>
    </xf>
    <xf numFmtId="0" fontId="12" fillId="0" borderId="1" xfId="0" applyFont="1" applyBorder="1" applyAlignment="1">
      <alignment horizontal="left" vertical="center"/>
    </xf>
    <xf numFmtId="0" fontId="12" fillId="0" borderId="1" xfId="0" applyFont="1" applyBorder="1" applyAlignment="1" applyProtection="1">
      <alignment vertical="center"/>
      <protection locked="0"/>
    </xf>
    <xf numFmtId="1" fontId="12" fillId="0" borderId="1" xfId="0" applyNumberFormat="1" applyFont="1" applyBorder="1" applyAlignment="1">
      <alignment horizontal="right" vertical="center"/>
    </xf>
    <xf numFmtId="164" fontId="12" fillId="0" borderId="1" xfId="0" applyNumberFormat="1" applyFont="1" applyBorder="1" applyAlignment="1" applyProtection="1">
      <alignment vertical="center"/>
      <protection locked="0"/>
    </xf>
    <xf numFmtId="164" fontId="12" fillId="0" borderId="1" xfId="0" applyNumberFormat="1" applyFont="1" applyBorder="1" applyAlignment="1">
      <alignment vertical="center"/>
    </xf>
    <xf numFmtId="164" fontId="12" fillId="0" borderId="1" xfId="1" applyNumberFormat="1" applyFont="1" applyBorder="1" applyAlignment="1" applyProtection="1">
      <alignment vertical="center"/>
      <protection locked="0"/>
    </xf>
    <xf numFmtId="0" fontId="12" fillId="0" borderId="1" xfId="0" applyFont="1" applyBorder="1" applyAlignment="1" applyProtection="1">
      <alignment horizontal="left" vertical="center"/>
      <protection locked="0"/>
    </xf>
    <xf numFmtId="1" fontId="12" fillId="0" borderId="1" xfId="0" applyNumberFormat="1" applyFont="1" applyBorder="1" applyAlignment="1" applyProtection="1">
      <alignment horizontal="right" vertical="center"/>
      <protection locked="0"/>
    </xf>
    <xf numFmtId="44" fontId="0" fillId="0" borderId="0" xfId="0" applyNumberFormat="1" applyProtection="1">
      <protection locked="0"/>
    </xf>
    <xf numFmtId="49" fontId="30" fillId="3" borderId="34" xfId="0" applyNumberFormat="1" applyFont="1" applyFill="1" applyBorder="1"/>
    <xf numFmtId="14" fontId="0" fillId="0" borderId="0" xfId="0" applyNumberFormat="1"/>
    <xf numFmtId="1" fontId="16" fillId="4" borderId="48" xfId="6" applyNumberFormat="1" applyBorder="1" applyAlignment="1">
      <alignment horizontal="right" indent="1"/>
    </xf>
    <xf numFmtId="0" fontId="17" fillId="2" borderId="31" xfId="0" applyFont="1" applyFill="1" applyBorder="1" applyAlignment="1">
      <alignment horizontal="center"/>
    </xf>
    <xf numFmtId="0" fontId="17" fillId="2" borderId="32" xfId="0" applyFont="1" applyFill="1" applyBorder="1" applyAlignment="1">
      <alignment horizontal="center"/>
    </xf>
    <xf numFmtId="0" fontId="17" fillId="2" borderId="33" xfId="0" applyFont="1" applyFill="1" applyBorder="1" applyAlignment="1">
      <alignment horizontal="center"/>
    </xf>
    <xf numFmtId="49" fontId="1" fillId="0" borderId="24" xfId="2" applyNumberFormat="1" applyFont="1" applyBorder="1" applyAlignment="1">
      <alignment horizontal="left" vertical="center"/>
    </xf>
    <xf numFmtId="0" fontId="1" fillId="0" borderId="22" xfId="0" applyFont="1" applyBorder="1" applyAlignment="1">
      <alignment horizontal="left" vertical="center"/>
    </xf>
    <xf numFmtId="0" fontId="1" fillId="0" borderId="22" xfId="0" applyFont="1" applyBorder="1" applyAlignment="1" applyProtection="1">
      <alignment vertical="center"/>
      <protection locked="0"/>
    </xf>
    <xf numFmtId="49" fontId="1" fillId="0" borderId="1" xfId="0" applyNumberFormat="1" applyFont="1" applyBorder="1" applyAlignment="1">
      <alignment vertical="center"/>
    </xf>
    <xf numFmtId="164" fontId="0" fillId="0" borderId="20" xfId="1" applyNumberFormat="1" applyFont="1" applyBorder="1" applyAlignment="1" applyProtection="1">
      <alignment vertical="center"/>
      <protection locked="0"/>
    </xf>
    <xf numFmtId="49" fontId="1" fillId="0" borderId="25" xfId="0" applyNumberFormat="1" applyFont="1" applyBorder="1" applyAlignment="1">
      <alignment vertical="center"/>
    </xf>
    <xf numFmtId="164" fontId="0" fillId="0" borderId="54" xfId="0" applyNumberFormat="1" applyBorder="1" applyAlignment="1" applyProtection="1">
      <alignment vertical="center"/>
      <protection locked="0"/>
    </xf>
    <xf numFmtId="0" fontId="1" fillId="0" borderId="1" xfId="0" applyFont="1" applyBorder="1" applyAlignment="1"/>
    <xf numFmtId="2" fontId="0" fillId="0" borderId="1" xfId="0" quotePrefix="1" applyNumberFormat="1" applyBorder="1" applyAlignment="1" applyProtection="1">
      <protection locked="0"/>
    </xf>
    <xf numFmtId="49" fontId="9" fillId="0" borderId="1" xfId="3" applyNumberFormat="1" applyBorder="1" applyAlignment="1"/>
    <xf numFmtId="49" fontId="1" fillId="0" borderId="54" xfId="0" applyNumberFormat="1" applyFont="1" applyBorder="1" applyAlignment="1">
      <alignment vertical="center"/>
    </xf>
    <xf numFmtId="2" fontId="0" fillId="0" borderId="54" xfId="0" applyNumberFormat="1" applyBorder="1" applyAlignment="1" applyProtection="1">
      <alignment horizontal="right" vertical="center"/>
      <protection locked="0"/>
    </xf>
    <xf numFmtId="43" fontId="0" fillId="0" borderId="0" xfId="1" applyNumberFormat="1" applyFont="1"/>
    <xf numFmtId="164" fontId="0" fillId="0" borderId="54" xfId="0" applyNumberFormat="1" applyBorder="1" applyAlignment="1">
      <alignment vertical="center"/>
    </xf>
    <xf numFmtId="0" fontId="3" fillId="0" borderId="0" xfId="0" applyFont="1" applyAlignment="1"/>
    <xf numFmtId="0" fontId="0" fillId="0" borderId="9" xfId="0" applyBorder="1"/>
    <xf numFmtId="0" fontId="0" fillId="0" borderId="10" xfId="0" applyBorder="1"/>
    <xf numFmtId="0" fontId="34" fillId="0" borderId="0" xfId="0" applyFont="1"/>
    <xf numFmtId="0" fontId="35" fillId="0" borderId="55" xfId="7" applyFont="1"/>
    <xf numFmtId="0" fontId="34" fillId="0" borderId="0" xfId="0" applyFont="1" applyAlignment="1">
      <alignment vertical="center"/>
    </xf>
    <xf numFmtId="0" fontId="38" fillId="0" borderId="0" xfId="0" applyFont="1"/>
    <xf numFmtId="0" fontId="34" fillId="0" borderId="0" xfId="0" applyFont="1" applyAlignment="1">
      <alignment horizontal="center"/>
    </xf>
    <xf numFmtId="0" fontId="39" fillId="0" borderId="56" xfId="0" applyFont="1" applyBorder="1" applyAlignment="1">
      <alignment horizontal="center"/>
    </xf>
    <xf numFmtId="8" fontId="38" fillId="0" borderId="60" xfId="0" applyNumberFormat="1" applyFont="1" applyBorder="1" applyAlignment="1">
      <alignment horizontal="right"/>
    </xf>
    <xf numFmtId="8" fontId="38" fillId="0" borderId="62" xfId="0" applyNumberFormat="1" applyFont="1" applyBorder="1" applyAlignment="1">
      <alignment horizontal="right"/>
    </xf>
    <xf numFmtId="8" fontId="38" fillId="0" borderId="66" xfId="0" applyNumberFormat="1" applyFont="1" applyBorder="1" applyAlignment="1">
      <alignment horizontal="right"/>
    </xf>
    <xf numFmtId="8" fontId="38" fillId="0" borderId="62" xfId="0" applyNumberFormat="1" applyFont="1" applyBorder="1" applyAlignment="1">
      <alignment vertical="top"/>
    </xf>
    <xf numFmtId="8" fontId="38" fillId="0" borderId="62" xfId="0" applyNumberFormat="1" applyFont="1" applyBorder="1" applyAlignment="1"/>
    <xf numFmtId="0" fontId="34" fillId="0" borderId="0" xfId="0" applyFont="1" applyAlignment="1"/>
    <xf numFmtId="0" fontId="38" fillId="0" borderId="62" xfId="0" applyFont="1" applyBorder="1" applyAlignment="1">
      <alignment horizontal="right" indent="1"/>
    </xf>
    <xf numFmtId="0" fontId="39" fillId="0" borderId="12" xfId="0" applyFont="1" applyBorder="1"/>
    <xf numFmtId="0" fontId="43" fillId="0" borderId="70" xfId="0" applyFont="1" applyBorder="1" applyAlignment="1">
      <alignment horizontal="center" wrapText="1"/>
    </xf>
    <xf numFmtId="0" fontId="43" fillId="0" borderId="71" xfId="0" applyFont="1" applyBorder="1" applyAlignment="1">
      <alignment horizontal="center" wrapText="1"/>
    </xf>
    <xf numFmtId="0" fontId="43" fillId="0" borderId="56" xfId="0" applyFont="1" applyBorder="1" applyAlignment="1">
      <alignment horizontal="center" wrapText="1"/>
    </xf>
    <xf numFmtId="0" fontId="38" fillId="0" borderId="72" xfId="0" applyFont="1" applyBorder="1" applyAlignment="1">
      <alignment horizontal="left" indent="1"/>
    </xf>
    <xf numFmtId="8" fontId="38" fillId="0" borderId="73" xfId="0" applyNumberFormat="1" applyFont="1" applyBorder="1" applyAlignment="1">
      <alignment horizontal="right"/>
    </xf>
    <xf numFmtId="8" fontId="38" fillId="0" borderId="25" xfId="0" applyNumberFormat="1" applyFont="1" applyBorder="1" applyAlignment="1">
      <alignment horizontal="right"/>
    </xf>
    <xf numFmtId="0" fontId="38" fillId="0" borderId="74" xfId="0" applyFont="1" applyBorder="1" applyAlignment="1">
      <alignment horizontal="left" vertical="top" wrapText="1" indent="1"/>
    </xf>
    <xf numFmtId="8" fontId="38" fillId="0" borderId="69" xfId="0" applyNumberFormat="1" applyFont="1" applyBorder="1" applyAlignment="1">
      <alignment vertical="top"/>
    </xf>
    <xf numFmtId="8" fontId="38" fillId="0" borderId="23" xfId="0" applyNumberFormat="1" applyFont="1" applyBorder="1" applyAlignment="1">
      <alignment vertical="top"/>
    </xf>
    <xf numFmtId="8" fontId="38" fillId="0" borderId="66" xfId="0" applyNumberFormat="1" applyFont="1" applyBorder="1" applyAlignment="1">
      <alignment vertical="top"/>
    </xf>
    <xf numFmtId="0" fontId="34" fillId="0" borderId="0" xfId="0" applyFont="1" applyAlignment="1">
      <alignment vertical="top"/>
    </xf>
    <xf numFmtId="0" fontId="38" fillId="0" borderId="57" xfId="0" applyFont="1" applyBorder="1" applyAlignment="1">
      <alignment horizontal="left" indent="1"/>
    </xf>
    <xf numFmtId="0" fontId="38" fillId="0" borderId="61" xfId="0" applyFont="1" applyBorder="1" applyAlignment="1">
      <alignment horizontal="left" indent="1"/>
    </xf>
    <xf numFmtId="8" fontId="38" fillId="0" borderId="68" xfId="0" applyNumberFormat="1" applyFont="1" applyBorder="1" applyAlignment="1">
      <alignment horizontal="right"/>
    </xf>
    <xf numFmtId="8" fontId="38" fillId="0" borderId="1" xfId="0" applyNumberFormat="1" applyFont="1" applyBorder="1" applyAlignment="1">
      <alignment horizontal="right"/>
    </xf>
    <xf numFmtId="0" fontId="38" fillId="0" borderId="63" xfId="0" applyFont="1" applyBorder="1" applyAlignment="1">
      <alignment horizontal="left" indent="1"/>
    </xf>
    <xf numFmtId="8" fontId="38" fillId="0" borderId="69" xfId="0" applyNumberFormat="1" applyFont="1" applyBorder="1" applyAlignment="1">
      <alignment horizontal="right"/>
    </xf>
    <xf numFmtId="8" fontId="38" fillId="0" borderId="23" xfId="0" applyNumberFormat="1" applyFont="1" applyBorder="1" applyAlignment="1">
      <alignment horizontal="right"/>
    </xf>
    <xf numFmtId="0" fontId="39" fillId="0" borderId="49" xfId="0" applyFont="1" applyBorder="1"/>
    <xf numFmtId="0" fontId="43" fillId="0" borderId="71" xfId="0" applyFont="1" applyBorder="1"/>
    <xf numFmtId="0" fontId="38" fillId="0" borderId="72" xfId="0" applyFont="1" applyBorder="1" applyAlignment="1">
      <alignment horizontal="left" wrapText="1" indent="1"/>
    </xf>
    <xf numFmtId="8" fontId="38" fillId="0" borderId="73" xfId="0" applyNumberFormat="1" applyFont="1" applyBorder="1" applyAlignment="1">
      <alignment horizontal="right" wrapText="1" indent="1"/>
    </xf>
    <xf numFmtId="0" fontId="38" fillId="0" borderId="25" xfId="0" applyFont="1" applyBorder="1"/>
    <xf numFmtId="8" fontId="47" fillId="0" borderId="60" xfId="0" applyNumberFormat="1" applyFont="1" applyBorder="1" applyAlignment="1">
      <alignment horizontal="right" wrapText="1" indent="1"/>
    </xf>
    <xf numFmtId="0" fontId="38" fillId="0" borderId="75" xfId="0" applyFont="1" applyBorder="1" applyAlignment="1">
      <alignment horizontal="left" wrapText="1" indent="1"/>
    </xf>
    <xf numFmtId="8" fontId="38" fillId="0" borderId="68" xfId="0" applyNumberFormat="1" applyFont="1" applyBorder="1" applyAlignment="1">
      <alignment horizontal="right" wrapText="1" indent="1"/>
    </xf>
    <xf numFmtId="0" fontId="38" fillId="0" borderId="1" xfId="0" applyFont="1" applyBorder="1"/>
    <xf numFmtId="8" fontId="47" fillId="0" borderId="62" xfId="0" applyNumberFormat="1" applyFont="1" applyBorder="1" applyAlignment="1">
      <alignment horizontal="right" wrapText="1" indent="1"/>
    </xf>
    <xf numFmtId="8" fontId="38" fillId="0" borderId="76" xfId="0" applyNumberFormat="1" applyFont="1" applyBorder="1" applyAlignment="1">
      <alignment horizontal="right" wrapText="1" indent="1"/>
    </xf>
    <xf numFmtId="0" fontId="38" fillId="0" borderId="20" xfId="0" applyFont="1" applyBorder="1"/>
    <xf numFmtId="8" fontId="47" fillId="0" borderId="77" xfId="0" applyNumberFormat="1" applyFont="1" applyBorder="1" applyAlignment="1">
      <alignment horizontal="right" wrapText="1" indent="1"/>
    </xf>
    <xf numFmtId="0" fontId="38" fillId="0" borderId="49" xfId="0" applyFont="1" applyBorder="1" applyAlignment="1">
      <alignment vertical="top" wrapText="1"/>
    </xf>
    <xf numFmtId="164" fontId="38" fillId="0" borderId="70" xfId="1" applyNumberFormat="1" applyFont="1" applyBorder="1" applyAlignment="1">
      <alignment horizontal="right" vertical="top" wrapText="1" indent="1"/>
    </xf>
    <xf numFmtId="164" fontId="38" fillId="0" borderId="71" xfId="1" applyNumberFormat="1" applyFont="1" applyBorder="1" applyAlignment="1">
      <alignment horizontal="right" vertical="top" indent="1"/>
    </xf>
    <xf numFmtId="164" fontId="38" fillId="0" borderId="56" xfId="1" applyNumberFormat="1" applyFont="1" applyBorder="1" applyAlignment="1">
      <alignment horizontal="right" vertical="top" wrapText="1" indent="1"/>
    </xf>
    <xf numFmtId="0" fontId="38" fillId="0" borderId="75" xfId="0" applyFont="1" applyBorder="1"/>
    <xf numFmtId="0" fontId="38" fillId="0" borderId="80" xfId="0" applyFont="1" applyBorder="1"/>
    <xf numFmtId="0" fontId="38" fillId="0" borderId="74" xfId="0" applyFont="1" applyBorder="1"/>
    <xf numFmtId="0" fontId="38" fillId="0" borderId="74" xfId="0" applyFont="1" applyBorder="1" applyAlignment="1">
      <alignment horizontal="left" indent="1"/>
    </xf>
    <xf numFmtId="44" fontId="38" fillId="0" borderId="56" xfId="1" applyFont="1" applyBorder="1" applyAlignment="1">
      <alignment horizontal="right" vertical="top" wrapText="1"/>
    </xf>
    <xf numFmtId="0" fontId="37" fillId="0" borderId="0" xfId="0" applyFont="1" applyAlignment="1">
      <alignment horizontal="left" indent="1"/>
    </xf>
    <xf numFmtId="49" fontId="0" fillId="0" borderId="1" xfId="0" applyNumberFormat="1" applyBorder="1"/>
    <xf numFmtId="0" fontId="50" fillId="0" borderId="0" xfId="0" applyFont="1" applyAlignment="1"/>
    <xf numFmtId="0" fontId="52" fillId="0" borderId="24" xfId="0" applyFont="1" applyBorder="1" applyAlignment="1">
      <alignment horizontal="left" vertical="center"/>
    </xf>
    <xf numFmtId="0" fontId="1" fillId="0" borderId="1" xfId="0" applyFont="1" applyBorder="1"/>
    <xf numFmtId="0" fontId="54" fillId="0" borderId="0" xfId="0" applyFont="1" applyAlignment="1"/>
    <xf numFmtId="0" fontId="0" fillId="0" borderId="24" xfId="0" applyBorder="1" applyAlignment="1">
      <alignment vertical="center"/>
    </xf>
    <xf numFmtId="49" fontId="1" fillId="0" borderId="24" xfId="0" applyNumberFormat="1" applyFont="1" applyBorder="1" applyAlignment="1">
      <alignment vertical="center"/>
    </xf>
    <xf numFmtId="164" fontId="0" fillId="0" borderId="24" xfId="0" applyNumberFormat="1" applyBorder="1" applyAlignment="1" applyProtection="1">
      <alignment vertical="center"/>
      <protection locked="0"/>
    </xf>
    <xf numFmtId="2" fontId="0" fillId="0" borderId="24" xfId="0" applyNumberFormat="1" applyBorder="1" applyAlignment="1" applyProtection="1">
      <alignment horizontal="right" vertical="center"/>
      <protection locked="0"/>
    </xf>
    <xf numFmtId="164" fontId="0" fillId="0" borderId="24" xfId="0" applyNumberFormat="1" applyBorder="1" applyAlignment="1">
      <alignment vertical="center"/>
    </xf>
    <xf numFmtId="0" fontId="55" fillId="5" borderId="23" xfId="0" applyFont="1" applyFill="1" applyBorder="1" applyAlignment="1">
      <alignment horizontal="center"/>
    </xf>
    <xf numFmtId="0" fontId="55" fillId="5" borderId="23" xfId="0" applyFont="1" applyFill="1" applyBorder="1" applyAlignment="1">
      <alignment wrapText="1"/>
    </xf>
    <xf numFmtId="0" fontId="55" fillId="5" borderId="23" xfId="0" applyFont="1" applyFill="1" applyBorder="1" applyAlignment="1"/>
    <xf numFmtId="0" fontId="55" fillId="5" borderId="23" xfId="0" applyFont="1" applyFill="1" applyBorder="1" applyAlignment="1">
      <alignment horizontal="center" wrapText="1"/>
    </xf>
    <xf numFmtId="0" fontId="55" fillId="5" borderId="23" xfId="0" applyFont="1" applyFill="1" applyBorder="1"/>
    <xf numFmtId="0" fontId="56" fillId="0" borderId="0" xfId="0" applyFont="1" applyBorder="1" applyAlignment="1" applyProtection="1">
      <alignment horizontal="right" indent="1"/>
      <protection locked="0"/>
    </xf>
    <xf numFmtId="0" fontId="1" fillId="0" borderId="0" xfId="0" applyFont="1" applyBorder="1" applyProtection="1">
      <protection locked="0"/>
    </xf>
    <xf numFmtId="0" fontId="12" fillId="0" borderId="0" xfId="0" applyFont="1" applyBorder="1" applyProtection="1">
      <protection locked="0"/>
    </xf>
    <xf numFmtId="165" fontId="57" fillId="0" borderId="0" xfId="5" applyNumberFormat="1" applyFont="1" applyBorder="1" applyAlignment="1" applyProtection="1">
      <alignment horizontal="left"/>
      <protection locked="0"/>
    </xf>
    <xf numFmtId="0" fontId="50" fillId="0" borderId="0" xfId="0" applyFont="1" applyBorder="1" applyProtection="1">
      <protection locked="0"/>
    </xf>
    <xf numFmtId="0" fontId="51" fillId="0" borderId="12" xfId="0" applyFont="1" applyBorder="1" applyProtection="1">
      <protection locked="0"/>
    </xf>
    <xf numFmtId="0" fontId="58" fillId="5" borderId="23" xfId="0" applyFont="1" applyFill="1" applyBorder="1" applyAlignment="1">
      <alignment horizontal="center"/>
    </xf>
    <xf numFmtId="0" fontId="58" fillId="5" borderId="23" xfId="0" applyFont="1" applyFill="1" applyBorder="1" applyAlignment="1">
      <alignment wrapText="1"/>
    </xf>
    <xf numFmtId="0" fontId="58" fillId="5" borderId="23" xfId="0" applyFont="1" applyFill="1" applyBorder="1" applyAlignment="1"/>
    <xf numFmtId="0" fontId="58" fillId="5" borderId="23" xfId="0" applyFont="1" applyFill="1" applyBorder="1" applyAlignment="1">
      <alignment horizontal="center" wrapText="1"/>
    </xf>
    <xf numFmtId="0" fontId="58" fillId="5" borderId="23" xfId="0" applyFont="1" applyFill="1" applyBorder="1"/>
    <xf numFmtId="0" fontId="59" fillId="5" borderId="1" xfId="0" applyFont="1" applyFill="1" applyBorder="1" applyAlignment="1" applyProtection="1">
      <alignment horizontal="center"/>
      <protection locked="0"/>
    </xf>
    <xf numFmtId="0" fontId="60" fillId="5" borderId="23" xfId="0" applyFont="1" applyFill="1" applyBorder="1" applyAlignment="1">
      <alignment horizontal="center"/>
    </xf>
    <xf numFmtId="0" fontId="60" fillId="5" borderId="23" xfId="0" applyFont="1" applyFill="1" applyBorder="1" applyAlignment="1">
      <alignment wrapText="1"/>
    </xf>
    <xf numFmtId="0" fontId="60" fillId="5" borderId="23" xfId="0" applyFont="1" applyFill="1" applyBorder="1" applyAlignment="1"/>
    <xf numFmtId="0" fontId="60" fillId="5" borderId="23" xfId="0" applyFont="1" applyFill="1" applyBorder="1" applyAlignment="1">
      <alignment horizontal="center" wrapText="1"/>
    </xf>
    <xf numFmtId="0" fontId="60" fillId="5" borderId="23" xfId="0" applyFont="1" applyFill="1" applyBorder="1"/>
    <xf numFmtId="0" fontId="50" fillId="0" borderId="0" xfId="0" applyFont="1" applyAlignment="1">
      <alignment horizontal="left"/>
    </xf>
    <xf numFmtId="164" fontId="50" fillId="0" borderId="0" xfId="0" applyNumberFormat="1" applyFont="1"/>
    <xf numFmtId="0" fontId="54" fillId="0" borderId="0" xfId="0" applyFont="1" applyBorder="1" applyAlignment="1"/>
    <xf numFmtId="0" fontId="50" fillId="0" borderId="0" xfId="0" applyFont="1" applyBorder="1" applyAlignment="1"/>
    <xf numFmtId="0" fontId="34" fillId="0" borderId="0" xfId="0" applyFont="1" applyBorder="1"/>
    <xf numFmtId="164" fontId="1" fillId="0" borderId="54" xfId="0" applyNumberFormat="1" applyFont="1" applyBorder="1" applyAlignment="1" applyProtection="1">
      <alignment vertical="center"/>
      <protection locked="0"/>
    </xf>
    <xf numFmtId="164" fontId="1" fillId="0" borderId="1" xfId="0" applyNumberFormat="1" applyFont="1" applyBorder="1" applyAlignment="1" applyProtection="1">
      <alignment vertical="center"/>
      <protection locked="0"/>
    </xf>
    <xf numFmtId="169" fontId="30" fillId="3" borderId="44" xfId="0" applyNumberFormat="1" applyFont="1" applyFill="1" applyBorder="1"/>
    <xf numFmtId="1" fontId="0" fillId="0" borderId="1" xfId="0" applyNumberFormat="1" applyBorder="1" applyAlignment="1" applyProtection="1">
      <alignment horizontal="right" vertical="center"/>
      <protection locked="0"/>
    </xf>
    <xf numFmtId="0" fontId="10" fillId="0" borderId="2" xfId="0" applyFont="1" applyBorder="1" applyAlignment="1" applyProtection="1">
      <alignment horizontal="right"/>
      <protection locked="0"/>
    </xf>
    <xf numFmtId="0" fontId="10" fillId="0" borderId="19" xfId="0" applyFont="1" applyBorder="1" applyAlignment="1" applyProtection="1">
      <alignment horizontal="right"/>
      <protection locked="0"/>
    </xf>
    <xf numFmtId="0" fontId="10" fillId="0" borderId="21" xfId="0" applyFont="1" applyBorder="1" applyAlignment="1" applyProtection="1">
      <alignment horizontal="right"/>
      <protection locked="0"/>
    </xf>
    <xf numFmtId="0" fontId="10" fillId="0" borderId="3" xfId="0" applyFont="1" applyBorder="1" applyAlignment="1" applyProtection="1">
      <alignment horizontal="right"/>
      <protection locked="0"/>
    </xf>
    <xf numFmtId="0" fontId="11" fillId="0" borderId="2" xfId="0" applyFont="1" applyBorder="1" applyAlignment="1" applyProtection="1">
      <alignment horizontal="right"/>
      <protection locked="0"/>
    </xf>
    <xf numFmtId="0" fontId="11" fillId="0" borderId="19" xfId="0" applyFont="1" applyBorder="1" applyAlignment="1" applyProtection="1">
      <alignment horizontal="right"/>
      <protection locked="0"/>
    </xf>
    <xf numFmtId="0" fontId="11" fillId="0" borderId="18" xfId="0" applyFont="1" applyBorder="1" applyAlignment="1" applyProtection="1">
      <alignment horizontal="right"/>
      <protection locked="0"/>
    </xf>
    <xf numFmtId="10" fontId="0" fillId="0" borderId="2" xfId="0" applyNumberFormat="1" applyFill="1" applyBorder="1" applyAlignment="1" applyProtection="1">
      <alignment horizontal="right" indent="1"/>
      <protection locked="0"/>
    </xf>
    <xf numFmtId="10" fontId="0" fillId="0" borderId="19" xfId="0" applyNumberFormat="1" applyFill="1" applyBorder="1" applyAlignment="1" applyProtection="1">
      <alignment horizontal="right" indent="1"/>
      <protection locked="0"/>
    </xf>
    <xf numFmtId="0" fontId="3" fillId="0" borderId="0" xfId="0" applyFont="1" applyBorder="1" applyAlignment="1" applyProtection="1">
      <alignment horizontal="center"/>
      <protection locked="0"/>
    </xf>
    <xf numFmtId="14" fontId="3" fillId="0" borderId="0" xfId="0" applyNumberFormat="1" applyFont="1" applyBorder="1" applyAlignment="1" applyProtection="1">
      <alignment horizontal="center"/>
      <protection locked="0"/>
    </xf>
    <xf numFmtId="0" fontId="2" fillId="0" borderId="0" xfId="0" applyFont="1" applyAlignment="1" applyProtection="1">
      <alignment horizontal="center"/>
      <protection locked="0"/>
    </xf>
    <xf numFmtId="0" fontId="32" fillId="0" borderId="7" xfId="0" applyFont="1" applyBorder="1" applyAlignment="1" applyProtection="1">
      <alignment horizontal="center"/>
      <protection locked="0"/>
    </xf>
    <xf numFmtId="0" fontId="2" fillId="0" borderId="0" xfId="0" applyFont="1" applyAlignment="1" applyProtection="1">
      <alignment horizontal="center" wrapText="1"/>
      <protection locked="0"/>
    </xf>
    <xf numFmtId="0" fontId="25" fillId="4" borderId="47" xfId="6" applyFont="1" applyBorder="1" applyAlignment="1">
      <alignment horizontal="center" wrapText="1"/>
    </xf>
    <xf numFmtId="0" fontId="25" fillId="4" borderId="48" xfId="6" applyFont="1" applyBorder="1" applyAlignment="1">
      <alignment horizontal="center" wrapText="1"/>
    </xf>
    <xf numFmtId="0" fontId="32" fillId="0" borderId="0" xfId="0" applyFont="1" applyBorder="1" applyAlignment="1" applyProtection="1">
      <alignment horizontal="left"/>
      <protection locked="0"/>
    </xf>
    <xf numFmtId="44" fontId="3" fillId="0" borderId="0" xfId="1" applyFont="1" applyAlignment="1">
      <alignment horizontal="center"/>
    </xf>
    <xf numFmtId="0" fontId="3" fillId="0" borderId="0" xfId="0" applyFont="1" applyAlignment="1">
      <alignment horizontal="left"/>
    </xf>
    <xf numFmtId="0" fontId="50" fillId="0" borderId="0" xfId="0" applyFont="1" applyAlignment="1">
      <alignment horizontal="center"/>
    </xf>
    <xf numFmtId="0" fontId="54" fillId="0" borderId="0" xfId="0" applyFont="1" applyAlignment="1">
      <alignment horizontal="center"/>
    </xf>
    <xf numFmtId="0" fontId="8" fillId="0" borderId="0" xfId="0" applyFont="1" applyAlignment="1">
      <alignment horizontal="center"/>
    </xf>
    <xf numFmtId="0" fontId="26" fillId="0" borderId="2" xfId="0" applyFont="1" applyBorder="1" applyAlignment="1">
      <alignment horizontal="left" vertical="center"/>
    </xf>
    <xf numFmtId="0" fontId="26" fillId="0" borderId="3" xfId="0" applyFont="1" applyBorder="1" applyAlignment="1">
      <alignment horizontal="left" vertical="center"/>
    </xf>
    <xf numFmtId="0" fontId="16" fillId="4" borderId="47" xfId="6" applyBorder="1" applyAlignment="1">
      <alignment horizontal="center" wrapText="1"/>
    </xf>
    <xf numFmtId="0" fontId="16" fillId="4" borderId="49" xfId="6" applyBorder="1" applyAlignment="1">
      <alignment horizontal="center" wrapText="1"/>
    </xf>
    <xf numFmtId="164" fontId="8" fillId="0" borderId="0" xfId="0" applyNumberFormat="1" applyFont="1" applyAlignment="1">
      <alignment horizontal="center" readingOrder="1"/>
    </xf>
    <xf numFmtId="164" fontId="8" fillId="0" borderId="0" xfId="0" applyNumberFormat="1" applyFont="1" applyAlignment="1">
      <alignment horizontal="right" readingOrder="1"/>
    </xf>
    <xf numFmtId="0" fontId="16" fillId="4" borderId="48" xfId="6" applyBorder="1" applyAlignment="1">
      <alignment horizontal="center" wrapText="1"/>
    </xf>
    <xf numFmtId="0" fontId="38" fillId="0" borderId="61" xfId="0" applyFont="1" applyBorder="1" applyAlignment="1">
      <alignment horizontal="left" indent="1"/>
    </xf>
    <xf numFmtId="0" fontId="38" fillId="0" borderId="19" xfId="0" applyFont="1" applyBorder="1" applyAlignment="1">
      <alignment horizontal="left" indent="1"/>
    </xf>
    <xf numFmtId="0" fontId="38" fillId="0" borderId="3" xfId="0" applyFont="1" applyBorder="1" applyAlignment="1">
      <alignment horizontal="left" indent="1"/>
    </xf>
    <xf numFmtId="0" fontId="33" fillId="0" borderId="0" xfId="0" applyFont="1" applyAlignment="1">
      <alignment horizontal="center"/>
    </xf>
    <xf numFmtId="0" fontId="36" fillId="0" borderId="0" xfId="0" applyFont="1" applyAlignment="1">
      <alignment horizontal="center"/>
    </xf>
    <xf numFmtId="0" fontId="37" fillId="0" borderId="0" xfId="0" applyFont="1" applyAlignment="1">
      <alignment horizontal="center" vertical="center"/>
    </xf>
    <xf numFmtId="0" fontId="39" fillId="0" borderId="12" xfId="0" applyFont="1" applyBorder="1" applyAlignment="1">
      <alignment horizontal="left" vertical="center"/>
    </xf>
    <xf numFmtId="0" fontId="39" fillId="0" borderId="13" xfId="0" applyFont="1" applyBorder="1" applyAlignment="1">
      <alignment horizontal="left" vertical="center"/>
    </xf>
    <xf numFmtId="0" fontId="38" fillId="0" borderId="57" xfId="0" applyFont="1" applyBorder="1" applyAlignment="1">
      <alignment horizontal="left" wrapText="1" indent="1"/>
    </xf>
    <xf numFmtId="0" fontId="38" fillId="0" borderId="58" xfId="0" applyFont="1" applyBorder="1" applyAlignment="1">
      <alignment horizontal="left" wrapText="1" indent="1"/>
    </xf>
    <xf numFmtId="0" fontId="38" fillId="0" borderId="59" xfId="0" applyFont="1" applyBorder="1" applyAlignment="1">
      <alignment horizontal="left" wrapText="1" indent="1"/>
    </xf>
    <xf numFmtId="0" fontId="38" fillId="0" borderId="69" xfId="0" applyFont="1" applyBorder="1" applyAlignment="1">
      <alignment horizontal="left" indent="1"/>
    </xf>
    <xf numFmtId="0" fontId="38" fillId="0" borderId="23" xfId="0" applyFont="1" applyBorder="1" applyAlignment="1">
      <alignment horizontal="left" indent="1"/>
    </xf>
    <xf numFmtId="0" fontId="38" fillId="0" borderId="63" xfId="0" applyFont="1" applyBorder="1" applyAlignment="1">
      <alignment horizontal="left" indent="1"/>
    </xf>
    <xf numFmtId="0" fontId="38" fillId="0" borderId="64" xfId="0" applyFont="1" applyBorder="1" applyAlignment="1">
      <alignment horizontal="left" indent="1"/>
    </xf>
    <xf numFmtId="0" fontId="38" fillId="0" borderId="65" xfId="0" applyFont="1" applyBorder="1" applyAlignment="1">
      <alignment horizontal="left" indent="1"/>
    </xf>
    <xf numFmtId="0" fontId="39" fillId="0" borderId="67" xfId="0" applyFont="1" applyBorder="1" applyAlignment="1">
      <alignment horizontal="left" vertical="center"/>
    </xf>
    <xf numFmtId="0" fontId="38" fillId="0" borderId="68" xfId="0" applyFont="1" applyBorder="1" applyAlignment="1">
      <alignment horizontal="left" vertical="top" wrapText="1" indent="1"/>
    </xf>
    <xf numFmtId="0" fontId="38" fillId="0" borderId="1" xfId="0" applyFont="1" applyBorder="1" applyAlignment="1">
      <alignment horizontal="left" vertical="top" wrapText="1" indent="1"/>
    </xf>
    <xf numFmtId="0" fontId="38" fillId="0" borderId="68" xfId="0" applyFont="1" applyBorder="1" applyAlignment="1">
      <alignment horizontal="left" wrapText="1" indent="1"/>
    </xf>
    <xf numFmtId="0" fontId="38" fillId="0" borderId="1" xfId="0" applyFont="1" applyBorder="1" applyAlignment="1">
      <alignment horizontal="left" wrapText="1" indent="1"/>
    </xf>
    <xf numFmtId="0" fontId="38" fillId="0" borderId="68" xfId="0" applyFont="1" applyBorder="1" applyAlignment="1">
      <alignment horizontal="left" indent="1"/>
    </xf>
    <xf numFmtId="0" fontId="38" fillId="0" borderId="1" xfId="0" applyFont="1" applyBorder="1" applyAlignment="1">
      <alignment horizontal="left" indent="1"/>
    </xf>
    <xf numFmtId="0" fontId="40" fillId="0" borderId="63" xfId="0" applyFont="1" applyBorder="1" applyAlignment="1"/>
    <xf numFmtId="0" fontId="40" fillId="0" borderId="64" xfId="0" applyFont="1" applyBorder="1" applyAlignment="1"/>
    <xf numFmtId="0" fontId="40" fillId="0" borderId="78" xfId="0" applyFont="1" applyBorder="1" applyAlignment="1"/>
    <xf numFmtId="0" fontId="38" fillId="0" borderId="57" xfId="0" applyFont="1" applyBorder="1" applyAlignment="1">
      <alignment horizontal="left"/>
    </xf>
    <xf numFmtId="0" fontId="38" fillId="0" borderId="58" xfId="0" applyFont="1" applyBorder="1" applyAlignment="1">
      <alignment horizontal="left"/>
    </xf>
    <xf numFmtId="0" fontId="38" fillId="0" borderId="79" xfId="0" applyFont="1" applyBorder="1" applyAlignment="1">
      <alignment horizontal="left"/>
    </xf>
    <xf numFmtId="0" fontId="43" fillId="0" borderId="57" xfId="0" applyFont="1" applyBorder="1" applyAlignment="1">
      <alignment horizontal="left" indent="1"/>
    </xf>
    <xf numFmtId="0" fontId="38" fillId="0" borderId="58" xfId="0" applyFont="1" applyBorder="1" applyAlignment="1">
      <alignment horizontal="left" indent="1"/>
    </xf>
    <xf numFmtId="0" fontId="38" fillId="0" borderId="79" xfId="0" applyFont="1" applyBorder="1" applyAlignment="1">
      <alignment horizontal="left" indent="1"/>
    </xf>
    <xf numFmtId="0" fontId="39" fillId="0" borderId="12" xfId="0" applyFont="1" applyBorder="1" applyAlignment="1">
      <alignment horizontal="left" vertical="top" wrapText="1"/>
    </xf>
    <xf numFmtId="0" fontId="39" fillId="0" borderId="13" xfId="0" applyFont="1" applyBorder="1" applyAlignment="1">
      <alignment horizontal="left" vertical="top" wrapText="1"/>
    </xf>
    <xf numFmtId="0" fontId="39" fillId="0" borderId="67" xfId="0" applyFont="1" applyBorder="1" applyAlignment="1">
      <alignment horizontal="left" vertical="top" wrapText="1"/>
    </xf>
    <xf numFmtId="0" fontId="39" fillId="0" borderId="26" xfId="0" applyFont="1" applyBorder="1" applyAlignment="1">
      <alignment horizontal="left"/>
    </xf>
    <xf numFmtId="0" fontId="39" fillId="0" borderId="27" xfId="0" applyFont="1" applyBorder="1" applyAlignment="1">
      <alignment horizontal="left"/>
    </xf>
    <xf numFmtId="0" fontId="39" fillId="0" borderId="28" xfId="0" applyFont="1" applyBorder="1" applyAlignment="1">
      <alignment horizontal="left"/>
    </xf>
    <xf numFmtId="0" fontId="41" fillId="0" borderId="31" xfId="0" applyFont="1" applyBorder="1" applyAlignment="1">
      <alignment horizontal="left" vertical="top" wrapText="1" indent="1"/>
    </xf>
    <xf numFmtId="0" fontId="41" fillId="0" borderId="32" xfId="0" applyFont="1" applyBorder="1" applyAlignment="1">
      <alignment horizontal="left" vertical="top" wrapText="1" indent="1"/>
    </xf>
    <xf numFmtId="0" fontId="41" fillId="0" borderId="33" xfId="0" applyFont="1" applyBorder="1" applyAlignment="1">
      <alignment horizontal="left" vertical="top" wrapText="1" indent="1"/>
    </xf>
    <xf numFmtId="0" fontId="40" fillId="0" borderId="63" xfId="0" applyFont="1" applyBorder="1" applyAlignment="1">
      <alignment horizontal="left" vertical="center" wrapText="1" indent="2"/>
    </xf>
    <xf numFmtId="0" fontId="40" fillId="0" borderId="64" xfId="0" applyFont="1" applyBorder="1" applyAlignment="1">
      <alignment horizontal="left" vertical="center" wrapText="1" indent="2"/>
    </xf>
    <xf numFmtId="0" fontId="40" fillId="0" borderId="78" xfId="0" applyFont="1" applyBorder="1" applyAlignment="1">
      <alignment horizontal="left" vertical="center" wrapText="1" indent="2"/>
    </xf>
    <xf numFmtId="0" fontId="43" fillId="0" borderId="58" xfId="0" applyFont="1" applyBorder="1" applyAlignment="1">
      <alignment horizontal="left" indent="1"/>
    </xf>
    <xf numFmtId="0" fontId="43" fillId="0" borderId="79" xfId="0" applyFont="1" applyBorder="1" applyAlignment="1">
      <alignment horizontal="left" indent="1"/>
    </xf>
    <xf numFmtId="0" fontId="40" fillId="0" borderId="63" xfId="0" applyFont="1" applyBorder="1" applyAlignment="1">
      <alignment horizontal="left" vertical="center" wrapText="1" indent="3"/>
    </xf>
    <xf numFmtId="0" fontId="40" fillId="0" borderId="64" xfId="0" applyFont="1" applyBorder="1" applyAlignment="1">
      <alignment horizontal="left" vertical="center" wrapText="1" indent="3"/>
    </xf>
    <xf numFmtId="0" fontId="40" fillId="0" borderId="78" xfId="0" applyFont="1" applyBorder="1" applyAlignment="1">
      <alignment horizontal="left" vertical="center" wrapText="1" indent="3"/>
    </xf>
  </cellXfs>
  <cellStyles count="8">
    <cellStyle name="Comma" xfId="5" builtinId="3"/>
    <cellStyle name="Currency" xfId="1" builtinId="4"/>
    <cellStyle name="Heading 3" xfId="7" builtinId="18"/>
    <cellStyle name="Neutral" xfId="6" builtinId="28"/>
    <cellStyle name="Normal" xfId="0" builtinId="0"/>
    <cellStyle name="Normal_01" xfId="2"/>
    <cellStyle name="Normal_02" xfId="3"/>
    <cellStyle name="Normal_11" xfId="4"/>
  </cellStyles>
  <dxfs count="11">
    <dxf>
      <font>
        <b/>
        <i val="0"/>
        <strike val="0"/>
        <color theme="3"/>
      </font>
    </dxf>
    <dxf>
      <font>
        <b/>
        <i val="0"/>
        <strike val="0"/>
        <color theme="3"/>
      </font>
    </dxf>
    <dxf>
      <font>
        <b/>
        <i val="0"/>
        <strike val="0"/>
        <color theme="3"/>
      </font>
    </dxf>
    <dxf>
      <font>
        <b/>
        <i val="0"/>
        <strike val="0"/>
        <color theme="3"/>
      </font>
    </dxf>
    <dxf>
      <font>
        <b/>
        <i val="0"/>
        <strike val="0"/>
        <color theme="3"/>
      </font>
    </dxf>
    <dxf>
      <font>
        <b/>
        <i val="0"/>
        <strike val="0"/>
        <color theme="3"/>
      </font>
    </dxf>
    <dxf>
      <font>
        <b/>
        <i val="0"/>
        <strike val="0"/>
        <color theme="4" tint="-0.24994659260841701"/>
      </font>
    </dxf>
    <dxf>
      <font>
        <color theme="4" tint="-0.24994659260841701"/>
      </font>
    </dxf>
    <dxf>
      <font>
        <b/>
        <i val="0"/>
        <strike val="0"/>
      </font>
    </dxf>
    <dxf>
      <font>
        <b/>
        <i val="0"/>
        <strike val="0"/>
      </font>
    </dxf>
    <dxf>
      <font>
        <b/>
        <i val="0"/>
        <strike val="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xdr:col>
      <xdr:colOff>0</xdr:colOff>
      <xdr:row>1287</xdr:row>
      <xdr:rowOff>0</xdr:rowOff>
    </xdr:from>
    <xdr:to>
      <xdr:col>1</xdr:col>
      <xdr:colOff>2457450</xdr:colOff>
      <xdr:row>1288</xdr:row>
      <xdr:rowOff>0</xdr:rowOff>
    </xdr:to>
    <xdr:sp macro="" textlink="">
      <xdr:nvSpPr>
        <xdr:cNvPr id="14" name="Rectangle 63"/>
        <xdr:cNvSpPr>
          <a:spLocks noChangeArrowheads="1"/>
        </xdr:cNvSpPr>
      </xdr:nvSpPr>
      <xdr:spPr bwMode="auto">
        <a:xfrm>
          <a:off x="647700" y="245371620"/>
          <a:ext cx="245745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1288</xdr:row>
      <xdr:rowOff>0</xdr:rowOff>
    </xdr:from>
    <xdr:to>
      <xdr:col>1</xdr:col>
      <xdr:colOff>2457450</xdr:colOff>
      <xdr:row>1289</xdr:row>
      <xdr:rowOff>0</xdr:rowOff>
    </xdr:to>
    <xdr:sp macro="" textlink="">
      <xdr:nvSpPr>
        <xdr:cNvPr id="15" name="Rectangle 63"/>
        <xdr:cNvSpPr>
          <a:spLocks noChangeArrowheads="1"/>
        </xdr:cNvSpPr>
      </xdr:nvSpPr>
      <xdr:spPr bwMode="auto">
        <a:xfrm>
          <a:off x="647700" y="245562120"/>
          <a:ext cx="245745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1280</xdr:row>
      <xdr:rowOff>0</xdr:rowOff>
    </xdr:from>
    <xdr:to>
      <xdr:col>1</xdr:col>
      <xdr:colOff>2457450</xdr:colOff>
      <xdr:row>1281</xdr:row>
      <xdr:rowOff>0</xdr:rowOff>
    </xdr:to>
    <xdr:sp macro="" textlink="">
      <xdr:nvSpPr>
        <xdr:cNvPr id="16" name="Rectangle 63"/>
        <xdr:cNvSpPr>
          <a:spLocks noChangeArrowheads="1"/>
        </xdr:cNvSpPr>
      </xdr:nvSpPr>
      <xdr:spPr bwMode="auto">
        <a:xfrm>
          <a:off x="647700" y="244038120"/>
          <a:ext cx="245745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1328</xdr:row>
      <xdr:rowOff>9525</xdr:rowOff>
    </xdr:from>
    <xdr:to>
      <xdr:col>1</xdr:col>
      <xdr:colOff>2466975</xdr:colOff>
      <xdr:row>1329</xdr:row>
      <xdr:rowOff>0</xdr:rowOff>
    </xdr:to>
    <xdr:sp macro="" textlink="">
      <xdr:nvSpPr>
        <xdr:cNvPr id="17" name="Rectangle 63"/>
        <xdr:cNvSpPr>
          <a:spLocks noChangeArrowheads="1"/>
        </xdr:cNvSpPr>
      </xdr:nvSpPr>
      <xdr:spPr bwMode="auto">
        <a:xfrm>
          <a:off x="647700" y="253191645"/>
          <a:ext cx="24669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1329</xdr:row>
      <xdr:rowOff>0</xdr:rowOff>
    </xdr:from>
    <xdr:to>
      <xdr:col>2</xdr:col>
      <xdr:colOff>9525</xdr:colOff>
      <xdr:row>1330</xdr:row>
      <xdr:rowOff>0</xdr:rowOff>
    </xdr:to>
    <xdr:sp macro="" textlink="">
      <xdr:nvSpPr>
        <xdr:cNvPr id="18" name="Rectangle 63"/>
        <xdr:cNvSpPr>
          <a:spLocks noChangeArrowheads="1"/>
        </xdr:cNvSpPr>
      </xdr:nvSpPr>
      <xdr:spPr bwMode="auto">
        <a:xfrm>
          <a:off x="647700" y="253372620"/>
          <a:ext cx="2554605"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1330</xdr:row>
      <xdr:rowOff>0</xdr:rowOff>
    </xdr:from>
    <xdr:to>
      <xdr:col>2</xdr:col>
      <xdr:colOff>9525</xdr:colOff>
      <xdr:row>1331</xdr:row>
      <xdr:rowOff>0</xdr:rowOff>
    </xdr:to>
    <xdr:sp macro="" textlink="">
      <xdr:nvSpPr>
        <xdr:cNvPr id="19" name="Rectangle 63"/>
        <xdr:cNvSpPr>
          <a:spLocks noChangeArrowheads="1"/>
        </xdr:cNvSpPr>
      </xdr:nvSpPr>
      <xdr:spPr bwMode="auto">
        <a:xfrm>
          <a:off x="647700" y="253563120"/>
          <a:ext cx="2554605"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1331</xdr:row>
      <xdr:rowOff>0</xdr:rowOff>
    </xdr:from>
    <xdr:to>
      <xdr:col>1</xdr:col>
      <xdr:colOff>2466975</xdr:colOff>
      <xdr:row>1331</xdr:row>
      <xdr:rowOff>180975</xdr:rowOff>
    </xdr:to>
    <xdr:sp macro="" textlink="">
      <xdr:nvSpPr>
        <xdr:cNvPr id="20" name="Rectangle 19"/>
        <xdr:cNvSpPr>
          <a:spLocks noChangeArrowheads="1"/>
        </xdr:cNvSpPr>
      </xdr:nvSpPr>
      <xdr:spPr bwMode="auto">
        <a:xfrm>
          <a:off x="647700" y="253753620"/>
          <a:ext cx="24669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1332</xdr:row>
      <xdr:rowOff>0</xdr:rowOff>
    </xdr:from>
    <xdr:to>
      <xdr:col>1</xdr:col>
      <xdr:colOff>2466975</xdr:colOff>
      <xdr:row>1332</xdr:row>
      <xdr:rowOff>180975</xdr:rowOff>
    </xdr:to>
    <xdr:sp macro="" textlink="">
      <xdr:nvSpPr>
        <xdr:cNvPr id="21" name="Rectangle 63"/>
        <xdr:cNvSpPr>
          <a:spLocks noChangeArrowheads="1"/>
        </xdr:cNvSpPr>
      </xdr:nvSpPr>
      <xdr:spPr bwMode="auto">
        <a:xfrm>
          <a:off x="647700" y="253944120"/>
          <a:ext cx="24669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1333</xdr:row>
      <xdr:rowOff>0</xdr:rowOff>
    </xdr:from>
    <xdr:to>
      <xdr:col>2</xdr:col>
      <xdr:colOff>9525</xdr:colOff>
      <xdr:row>1334</xdr:row>
      <xdr:rowOff>0</xdr:rowOff>
    </xdr:to>
    <xdr:sp macro="" textlink="">
      <xdr:nvSpPr>
        <xdr:cNvPr id="22" name="Rectangle 63"/>
        <xdr:cNvSpPr>
          <a:spLocks noChangeArrowheads="1"/>
        </xdr:cNvSpPr>
      </xdr:nvSpPr>
      <xdr:spPr bwMode="auto">
        <a:xfrm>
          <a:off x="647700" y="254134620"/>
          <a:ext cx="2554605"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1334</xdr:row>
      <xdr:rowOff>0</xdr:rowOff>
    </xdr:from>
    <xdr:to>
      <xdr:col>1</xdr:col>
      <xdr:colOff>2466975</xdr:colOff>
      <xdr:row>1334</xdr:row>
      <xdr:rowOff>180975</xdr:rowOff>
    </xdr:to>
    <xdr:sp macro="" textlink="">
      <xdr:nvSpPr>
        <xdr:cNvPr id="23" name="Rectangle 63"/>
        <xdr:cNvSpPr>
          <a:spLocks noChangeArrowheads="1"/>
        </xdr:cNvSpPr>
      </xdr:nvSpPr>
      <xdr:spPr bwMode="auto">
        <a:xfrm>
          <a:off x="647700" y="254325120"/>
          <a:ext cx="24669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1336</xdr:row>
      <xdr:rowOff>0</xdr:rowOff>
    </xdr:from>
    <xdr:to>
      <xdr:col>1</xdr:col>
      <xdr:colOff>2466975</xdr:colOff>
      <xdr:row>1336</xdr:row>
      <xdr:rowOff>180975</xdr:rowOff>
    </xdr:to>
    <xdr:sp macro="" textlink="">
      <xdr:nvSpPr>
        <xdr:cNvPr id="24" name="Rectangle 63"/>
        <xdr:cNvSpPr>
          <a:spLocks noChangeArrowheads="1"/>
        </xdr:cNvSpPr>
      </xdr:nvSpPr>
      <xdr:spPr bwMode="auto">
        <a:xfrm>
          <a:off x="647700" y="254706120"/>
          <a:ext cx="24669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1337</xdr:row>
      <xdr:rowOff>0</xdr:rowOff>
    </xdr:from>
    <xdr:to>
      <xdr:col>1</xdr:col>
      <xdr:colOff>2466975</xdr:colOff>
      <xdr:row>1337</xdr:row>
      <xdr:rowOff>180975</xdr:rowOff>
    </xdr:to>
    <xdr:sp macro="" textlink="">
      <xdr:nvSpPr>
        <xdr:cNvPr id="25" name="Rectangle 63"/>
        <xdr:cNvSpPr>
          <a:spLocks noChangeArrowheads="1"/>
        </xdr:cNvSpPr>
      </xdr:nvSpPr>
      <xdr:spPr bwMode="auto">
        <a:xfrm>
          <a:off x="647700" y="254896620"/>
          <a:ext cx="24669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1309</xdr:row>
      <xdr:rowOff>0</xdr:rowOff>
    </xdr:from>
    <xdr:to>
      <xdr:col>1</xdr:col>
      <xdr:colOff>2466975</xdr:colOff>
      <xdr:row>1309</xdr:row>
      <xdr:rowOff>180975</xdr:rowOff>
    </xdr:to>
    <xdr:sp macro="" textlink="">
      <xdr:nvSpPr>
        <xdr:cNvPr id="26" name="Rectangle 63"/>
        <xdr:cNvSpPr>
          <a:spLocks noChangeArrowheads="1"/>
        </xdr:cNvSpPr>
      </xdr:nvSpPr>
      <xdr:spPr bwMode="auto">
        <a:xfrm>
          <a:off x="647700" y="249562620"/>
          <a:ext cx="24669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1310</xdr:row>
      <xdr:rowOff>0</xdr:rowOff>
    </xdr:from>
    <xdr:to>
      <xdr:col>2</xdr:col>
      <xdr:colOff>9525</xdr:colOff>
      <xdr:row>1311</xdr:row>
      <xdr:rowOff>0</xdr:rowOff>
    </xdr:to>
    <xdr:sp macro="" textlink="">
      <xdr:nvSpPr>
        <xdr:cNvPr id="27" name="Rectangle 63"/>
        <xdr:cNvSpPr>
          <a:spLocks noChangeArrowheads="1"/>
        </xdr:cNvSpPr>
      </xdr:nvSpPr>
      <xdr:spPr bwMode="auto">
        <a:xfrm>
          <a:off x="647700" y="249753120"/>
          <a:ext cx="2554605"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1311</xdr:row>
      <xdr:rowOff>0</xdr:rowOff>
    </xdr:from>
    <xdr:to>
      <xdr:col>1</xdr:col>
      <xdr:colOff>2466975</xdr:colOff>
      <xdr:row>1311</xdr:row>
      <xdr:rowOff>180975</xdr:rowOff>
    </xdr:to>
    <xdr:sp macro="" textlink="">
      <xdr:nvSpPr>
        <xdr:cNvPr id="28" name="Rectangle 63"/>
        <xdr:cNvSpPr>
          <a:spLocks noChangeArrowheads="1"/>
        </xdr:cNvSpPr>
      </xdr:nvSpPr>
      <xdr:spPr bwMode="auto">
        <a:xfrm>
          <a:off x="647700" y="249943620"/>
          <a:ext cx="24669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1371</xdr:row>
      <xdr:rowOff>1</xdr:rowOff>
    </xdr:from>
    <xdr:to>
      <xdr:col>2</xdr:col>
      <xdr:colOff>0</xdr:colOff>
      <xdr:row>1371</xdr:row>
      <xdr:rowOff>171451</xdr:rowOff>
    </xdr:to>
    <xdr:sp macro="" textlink="">
      <xdr:nvSpPr>
        <xdr:cNvPr id="29" name="Rectangle 63"/>
        <xdr:cNvSpPr>
          <a:spLocks noChangeArrowheads="1"/>
        </xdr:cNvSpPr>
      </xdr:nvSpPr>
      <xdr:spPr bwMode="auto">
        <a:xfrm>
          <a:off x="647700" y="261373621"/>
          <a:ext cx="2545080" cy="17145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1431</xdr:row>
      <xdr:rowOff>171450</xdr:rowOff>
    </xdr:from>
    <xdr:to>
      <xdr:col>2</xdr:col>
      <xdr:colOff>0</xdr:colOff>
      <xdr:row>1432</xdr:row>
      <xdr:rowOff>161925</xdr:rowOff>
    </xdr:to>
    <xdr:sp macro="" textlink="">
      <xdr:nvSpPr>
        <xdr:cNvPr id="30" name="Rectangle 63"/>
        <xdr:cNvSpPr>
          <a:spLocks noChangeArrowheads="1"/>
        </xdr:cNvSpPr>
      </xdr:nvSpPr>
      <xdr:spPr bwMode="auto">
        <a:xfrm>
          <a:off x="647700" y="272975070"/>
          <a:ext cx="2545080"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1</xdr:col>
      <xdr:colOff>0</xdr:colOff>
      <xdr:row>1429</xdr:row>
      <xdr:rowOff>180975</xdr:rowOff>
    </xdr:from>
    <xdr:to>
      <xdr:col>2</xdr:col>
      <xdr:colOff>0</xdr:colOff>
      <xdr:row>1430</xdr:row>
      <xdr:rowOff>171450</xdr:rowOff>
    </xdr:to>
    <xdr:sp macro="" textlink="">
      <xdr:nvSpPr>
        <xdr:cNvPr id="31" name="Rectangle 63"/>
        <xdr:cNvSpPr>
          <a:spLocks noChangeArrowheads="1"/>
        </xdr:cNvSpPr>
      </xdr:nvSpPr>
      <xdr:spPr bwMode="auto">
        <a:xfrm>
          <a:off x="647700" y="272603595"/>
          <a:ext cx="2545080"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1</xdr:col>
      <xdr:colOff>0</xdr:colOff>
      <xdr:row>1429</xdr:row>
      <xdr:rowOff>0</xdr:rowOff>
    </xdr:from>
    <xdr:to>
      <xdr:col>2</xdr:col>
      <xdr:colOff>0</xdr:colOff>
      <xdr:row>1429</xdr:row>
      <xdr:rowOff>180975</xdr:rowOff>
    </xdr:to>
    <xdr:sp macro="" textlink="">
      <xdr:nvSpPr>
        <xdr:cNvPr id="32" name="Rectangle 63"/>
        <xdr:cNvSpPr>
          <a:spLocks noChangeArrowheads="1"/>
        </xdr:cNvSpPr>
      </xdr:nvSpPr>
      <xdr:spPr bwMode="auto">
        <a:xfrm>
          <a:off x="647700" y="272422620"/>
          <a:ext cx="2545080"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1</xdr:col>
      <xdr:colOff>0</xdr:colOff>
      <xdr:row>1433</xdr:row>
      <xdr:rowOff>1</xdr:rowOff>
    </xdr:from>
    <xdr:to>
      <xdr:col>2</xdr:col>
      <xdr:colOff>9525</xdr:colOff>
      <xdr:row>1433</xdr:row>
      <xdr:rowOff>171451</xdr:rowOff>
    </xdr:to>
    <xdr:sp macro="" textlink="">
      <xdr:nvSpPr>
        <xdr:cNvPr id="33" name="Rectangle 63"/>
        <xdr:cNvSpPr>
          <a:spLocks noChangeArrowheads="1"/>
        </xdr:cNvSpPr>
      </xdr:nvSpPr>
      <xdr:spPr bwMode="auto">
        <a:xfrm>
          <a:off x="647700" y="273184621"/>
          <a:ext cx="2554605" cy="17145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1</xdr:col>
      <xdr:colOff>0</xdr:colOff>
      <xdr:row>1434</xdr:row>
      <xdr:rowOff>0</xdr:rowOff>
    </xdr:from>
    <xdr:to>
      <xdr:col>2</xdr:col>
      <xdr:colOff>0</xdr:colOff>
      <xdr:row>1434</xdr:row>
      <xdr:rowOff>180975</xdr:rowOff>
    </xdr:to>
    <xdr:sp macro="" textlink="">
      <xdr:nvSpPr>
        <xdr:cNvPr id="34" name="Rectangle 63"/>
        <xdr:cNvSpPr>
          <a:spLocks noChangeArrowheads="1"/>
        </xdr:cNvSpPr>
      </xdr:nvSpPr>
      <xdr:spPr bwMode="auto">
        <a:xfrm>
          <a:off x="647700" y="273375120"/>
          <a:ext cx="2545080"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1</xdr:col>
      <xdr:colOff>0</xdr:colOff>
      <xdr:row>1467</xdr:row>
      <xdr:rowOff>0</xdr:rowOff>
    </xdr:from>
    <xdr:to>
      <xdr:col>2</xdr:col>
      <xdr:colOff>0</xdr:colOff>
      <xdr:row>1468</xdr:row>
      <xdr:rowOff>0</xdr:rowOff>
    </xdr:to>
    <xdr:sp macro="" textlink="">
      <xdr:nvSpPr>
        <xdr:cNvPr id="35" name="Rectangle 63"/>
        <xdr:cNvSpPr>
          <a:spLocks noChangeArrowheads="1"/>
        </xdr:cNvSpPr>
      </xdr:nvSpPr>
      <xdr:spPr bwMode="auto">
        <a:xfrm>
          <a:off x="647700" y="279661620"/>
          <a:ext cx="254508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1468</xdr:row>
      <xdr:rowOff>0</xdr:rowOff>
    </xdr:from>
    <xdr:to>
      <xdr:col>2</xdr:col>
      <xdr:colOff>0</xdr:colOff>
      <xdr:row>1469</xdr:row>
      <xdr:rowOff>0</xdr:rowOff>
    </xdr:to>
    <xdr:sp macro="" textlink="">
      <xdr:nvSpPr>
        <xdr:cNvPr id="36" name="Rectangle 63"/>
        <xdr:cNvSpPr>
          <a:spLocks noChangeArrowheads="1"/>
        </xdr:cNvSpPr>
      </xdr:nvSpPr>
      <xdr:spPr bwMode="auto">
        <a:xfrm>
          <a:off x="647700" y="279852120"/>
          <a:ext cx="254508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1470</xdr:row>
      <xdr:rowOff>0</xdr:rowOff>
    </xdr:from>
    <xdr:to>
      <xdr:col>2</xdr:col>
      <xdr:colOff>0</xdr:colOff>
      <xdr:row>1471</xdr:row>
      <xdr:rowOff>0</xdr:rowOff>
    </xdr:to>
    <xdr:sp macro="" textlink="">
      <xdr:nvSpPr>
        <xdr:cNvPr id="37" name="Rectangle 63"/>
        <xdr:cNvSpPr>
          <a:spLocks noChangeArrowheads="1"/>
        </xdr:cNvSpPr>
      </xdr:nvSpPr>
      <xdr:spPr bwMode="auto">
        <a:xfrm>
          <a:off x="647700" y="280233120"/>
          <a:ext cx="254508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1471</xdr:row>
      <xdr:rowOff>0</xdr:rowOff>
    </xdr:from>
    <xdr:to>
      <xdr:col>2</xdr:col>
      <xdr:colOff>0</xdr:colOff>
      <xdr:row>1472</xdr:row>
      <xdr:rowOff>0</xdr:rowOff>
    </xdr:to>
    <xdr:sp macro="" textlink="">
      <xdr:nvSpPr>
        <xdr:cNvPr id="38" name="Rectangle 63"/>
        <xdr:cNvSpPr>
          <a:spLocks noChangeArrowheads="1"/>
        </xdr:cNvSpPr>
      </xdr:nvSpPr>
      <xdr:spPr bwMode="auto">
        <a:xfrm>
          <a:off x="647700" y="280423620"/>
          <a:ext cx="254508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1616</xdr:row>
      <xdr:rowOff>0</xdr:rowOff>
    </xdr:from>
    <xdr:to>
      <xdr:col>1</xdr:col>
      <xdr:colOff>2457450</xdr:colOff>
      <xdr:row>1617</xdr:row>
      <xdr:rowOff>0</xdr:rowOff>
    </xdr:to>
    <xdr:sp macro="" textlink="">
      <xdr:nvSpPr>
        <xdr:cNvPr id="39" name="Rectangle 63"/>
        <xdr:cNvSpPr>
          <a:spLocks noChangeArrowheads="1"/>
        </xdr:cNvSpPr>
      </xdr:nvSpPr>
      <xdr:spPr bwMode="auto">
        <a:xfrm>
          <a:off x="647700" y="308046120"/>
          <a:ext cx="245745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8-7-2013</a:t>
          </a:r>
        </a:p>
      </xdr:txBody>
    </xdr:sp>
    <xdr:clientData/>
  </xdr:twoCellAnchor>
  <xdr:twoCellAnchor>
    <xdr:from>
      <xdr:col>1</xdr:col>
      <xdr:colOff>0</xdr:colOff>
      <xdr:row>1648</xdr:row>
      <xdr:rowOff>0</xdr:rowOff>
    </xdr:from>
    <xdr:to>
      <xdr:col>1</xdr:col>
      <xdr:colOff>2457450</xdr:colOff>
      <xdr:row>1649</xdr:row>
      <xdr:rowOff>0</xdr:rowOff>
    </xdr:to>
    <xdr:sp macro="" textlink="">
      <xdr:nvSpPr>
        <xdr:cNvPr id="40" name="Rectangle 63"/>
        <xdr:cNvSpPr>
          <a:spLocks noChangeArrowheads="1"/>
        </xdr:cNvSpPr>
      </xdr:nvSpPr>
      <xdr:spPr bwMode="auto">
        <a:xfrm>
          <a:off x="647700" y="314142120"/>
          <a:ext cx="245745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10-5-2013</a:t>
          </a:r>
        </a:p>
      </xdr:txBody>
    </xdr:sp>
    <xdr:clientData/>
  </xdr:twoCellAnchor>
  <xdr:twoCellAnchor>
    <xdr:from>
      <xdr:col>1</xdr:col>
      <xdr:colOff>0</xdr:colOff>
      <xdr:row>1650</xdr:row>
      <xdr:rowOff>0</xdr:rowOff>
    </xdr:from>
    <xdr:to>
      <xdr:col>1</xdr:col>
      <xdr:colOff>2457450</xdr:colOff>
      <xdr:row>1651</xdr:row>
      <xdr:rowOff>0</xdr:rowOff>
    </xdr:to>
    <xdr:sp macro="" textlink="">
      <xdr:nvSpPr>
        <xdr:cNvPr id="41" name="Rectangle 63"/>
        <xdr:cNvSpPr>
          <a:spLocks noChangeArrowheads="1"/>
        </xdr:cNvSpPr>
      </xdr:nvSpPr>
      <xdr:spPr bwMode="auto">
        <a:xfrm>
          <a:off x="647700" y="314523120"/>
          <a:ext cx="245745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11-15-2014</a:t>
          </a:r>
        </a:p>
      </xdr:txBody>
    </xdr:sp>
    <xdr:clientData/>
  </xdr:twoCellAnchor>
  <xdr:twoCellAnchor>
    <xdr:from>
      <xdr:col>1</xdr:col>
      <xdr:colOff>0</xdr:colOff>
      <xdr:row>1652</xdr:row>
      <xdr:rowOff>0</xdr:rowOff>
    </xdr:from>
    <xdr:to>
      <xdr:col>1</xdr:col>
      <xdr:colOff>2457450</xdr:colOff>
      <xdr:row>1653</xdr:row>
      <xdr:rowOff>0</xdr:rowOff>
    </xdr:to>
    <xdr:sp macro="" textlink="">
      <xdr:nvSpPr>
        <xdr:cNvPr id="42" name="Rectangle 63"/>
        <xdr:cNvSpPr>
          <a:spLocks noChangeArrowheads="1"/>
        </xdr:cNvSpPr>
      </xdr:nvSpPr>
      <xdr:spPr bwMode="auto">
        <a:xfrm>
          <a:off x="647700" y="314904120"/>
          <a:ext cx="245745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11-15-2014</a:t>
          </a:r>
        </a:p>
      </xdr:txBody>
    </xdr:sp>
    <xdr:clientData/>
  </xdr:twoCellAnchor>
  <xdr:twoCellAnchor>
    <xdr:from>
      <xdr:col>1</xdr:col>
      <xdr:colOff>0</xdr:colOff>
      <xdr:row>1287</xdr:row>
      <xdr:rowOff>0</xdr:rowOff>
    </xdr:from>
    <xdr:to>
      <xdr:col>1</xdr:col>
      <xdr:colOff>2457450</xdr:colOff>
      <xdr:row>1288</xdr:row>
      <xdr:rowOff>0</xdr:rowOff>
    </xdr:to>
    <xdr:sp macro="" textlink="">
      <xdr:nvSpPr>
        <xdr:cNvPr id="55" name="Rectangle 63"/>
        <xdr:cNvSpPr>
          <a:spLocks noChangeArrowheads="1"/>
        </xdr:cNvSpPr>
      </xdr:nvSpPr>
      <xdr:spPr bwMode="auto">
        <a:xfrm>
          <a:off x="647700" y="245371620"/>
          <a:ext cx="245745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1288</xdr:row>
      <xdr:rowOff>0</xdr:rowOff>
    </xdr:from>
    <xdr:to>
      <xdr:col>1</xdr:col>
      <xdr:colOff>2457450</xdr:colOff>
      <xdr:row>1289</xdr:row>
      <xdr:rowOff>0</xdr:rowOff>
    </xdr:to>
    <xdr:sp macro="" textlink="">
      <xdr:nvSpPr>
        <xdr:cNvPr id="56" name="Rectangle 63"/>
        <xdr:cNvSpPr>
          <a:spLocks noChangeArrowheads="1"/>
        </xdr:cNvSpPr>
      </xdr:nvSpPr>
      <xdr:spPr bwMode="auto">
        <a:xfrm>
          <a:off x="647700" y="245562120"/>
          <a:ext cx="245745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1280</xdr:row>
      <xdr:rowOff>0</xdr:rowOff>
    </xdr:from>
    <xdr:to>
      <xdr:col>1</xdr:col>
      <xdr:colOff>2457450</xdr:colOff>
      <xdr:row>1281</xdr:row>
      <xdr:rowOff>0</xdr:rowOff>
    </xdr:to>
    <xdr:sp macro="" textlink="">
      <xdr:nvSpPr>
        <xdr:cNvPr id="57" name="Rectangle 63"/>
        <xdr:cNvSpPr>
          <a:spLocks noChangeArrowheads="1"/>
        </xdr:cNvSpPr>
      </xdr:nvSpPr>
      <xdr:spPr bwMode="auto">
        <a:xfrm>
          <a:off x="647700" y="244038120"/>
          <a:ext cx="245745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1328</xdr:row>
      <xdr:rowOff>9525</xdr:rowOff>
    </xdr:from>
    <xdr:to>
      <xdr:col>1</xdr:col>
      <xdr:colOff>2466975</xdr:colOff>
      <xdr:row>1329</xdr:row>
      <xdr:rowOff>0</xdr:rowOff>
    </xdr:to>
    <xdr:sp macro="" textlink="">
      <xdr:nvSpPr>
        <xdr:cNvPr id="58" name="Rectangle 63"/>
        <xdr:cNvSpPr>
          <a:spLocks noChangeArrowheads="1"/>
        </xdr:cNvSpPr>
      </xdr:nvSpPr>
      <xdr:spPr bwMode="auto">
        <a:xfrm>
          <a:off x="647700" y="253191645"/>
          <a:ext cx="24669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1329</xdr:row>
      <xdr:rowOff>0</xdr:rowOff>
    </xdr:from>
    <xdr:to>
      <xdr:col>2</xdr:col>
      <xdr:colOff>9525</xdr:colOff>
      <xdr:row>1330</xdr:row>
      <xdr:rowOff>0</xdr:rowOff>
    </xdr:to>
    <xdr:sp macro="" textlink="">
      <xdr:nvSpPr>
        <xdr:cNvPr id="59" name="Rectangle 63"/>
        <xdr:cNvSpPr>
          <a:spLocks noChangeArrowheads="1"/>
        </xdr:cNvSpPr>
      </xdr:nvSpPr>
      <xdr:spPr bwMode="auto">
        <a:xfrm>
          <a:off x="647700" y="253372620"/>
          <a:ext cx="2554605"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1330</xdr:row>
      <xdr:rowOff>0</xdr:rowOff>
    </xdr:from>
    <xdr:to>
      <xdr:col>2</xdr:col>
      <xdr:colOff>9525</xdr:colOff>
      <xdr:row>1331</xdr:row>
      <xdr:rowOff>0</xdr:rowOff>
    </xdr:to>
    <xdr:sp macro="" textlink="">
      <xdr:nvSpPr>
        <xdr:cNvPr id="60" name="Rectangle 63"/>
        <xdr:cNvSpPr>
          <a:spLocks noChangeArrowheads="1"/>
        </xdr:cNvSpPr>
      </xdr:nvSpPr>
      <xdr:spPr bwMode="auto">
        <a:xfrm>
          <a:off x="647700" y="253563120"/>
          <a:ext cx="2554605"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1331</xdr:row>
      <xdr:rowOff>0</xdr:rowOff>
    </xdr:from>
    <xdr:to>
      <xdr:col>1</xdr:col>
      <xdr:colOff>2466975</xdr:colOff>
      <xdr:row>1331</xdr:row>
      <xdr:rowOff>180975</xdr:rowOff>
    </xdr:to>
    <xdr:sp macro="" textlink="">
      <xdr:nvSpPr>
        <xdr:cNvPr id="61" name="Rectangle 60"/>
        <xdr:cNvSpPr>
          <a:spLocks noChangeArrowheads="1"/>
        </xdr:cNvSpPr>
      </xdr:nvSpPr>
      <xdr:spPr bwMode="auto">
        <a:xfrm>
          <a:off x="647700" y="253753620"/>
          <a:ext cx="24669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1332</xdr:row>
      <xdr:rowOff>0</xdr:rowOff>
    </xdr:from>
    <xdr:to>
      <xdr:col>1</xdr:col>
      <xdr:colOff>2466975</xdr:colOff>
      <xdr:row>1332</xdr:row>
      <xdr:rowOff>180975</xdr:rowOff>
    </xdr:to>
    <xdr:sp macro="" textlink="">
      <xdr:nvSpPr>
        <xdr:cNvPr id="62" name="Rectangle 63"/>
        <xdr:cNvSpPr>
          <a:spLocks noChangeArrowheads="1"/>
        </xdr:cNvSpPr>
      </xdr:nvSpPr>
      <xdr:spPr bwMode="auto">
        <a:xfrm>
          <a:off x="647700" y="253944120"/>
          <a:ext cx="24669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1333</xdr:row>
      <xdr:rowOff>0</xdr:rowOff>
    </xdr:from>
    <xdr:to>
      <xdr:col>2</xdr:col>
      <xdr:colOff>9525</xdr:colOff>
      <xdr:row>1334</xdr:row>
      <xdr:rowOff>0</xdr:rowOff>
    </xdr:to>
    <xdr:sp macro="" textlink="">
      <xdr:nvSpPr>
        <xdr:cNvPr id="63" name="Rectangle 63"/>
        <xdr:cNvSpPr>
          <a:spLocks noChangeArrowheads="1"/>
        </xdr:cNvSpPr>
      </xdr:nvSpPr>
      <xdr:spPr bwMode="auto">
        <a:xfrm>
          <a:off x="647700" y="254134620"/>
          <a:ext cx="2554605"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1334</xdr:row>
      <xdr:rowOff>0</xdr:rowOff>
    </xdr:from>
    <xdr:to>
      <xdr:col>1</xdr:col>
      <xdr:colOff>2466975</xdr:colOff>
      <xdr:row>1334</xdr:row>
      <xdr:rowOff>180975</xdr:rowOff>
    </xdr:to>
    <xdr:sp macro="" textlink="">
      <xdr:nvSpPr>
        <xdr:cNvPr id="64" name="Rectangle 63"/>
        <xdr:cNvSpPr>
          <a:spLocks noChangeArrowheads="1"/>
        </xdr:cNvSpPr>
      </xdr:nvSpPr>
      <xdr:spPr bwMode="auto">
        <a:xfrm>
          <a:off x="647700" y="254325120"/>
          <a:ext cx="24669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1336</xdr:row>
      <xdr:rowOff>0</xdr:rowOff>
    </xdr:from>
    <xdr:to>
      <xdr:col>1</xdr:col>
      <xdr:colOff>2466975</xdr:colOff>
      <xdr:row>1336</xdr:row>
      <xdr:rowOff>180975</xdr:rowOff>
    </xdr:to>
    <xdr:sp macro="" textlink="">
      <xdr:nvSpPr>
        <xdr:cNvPr id="65" name="Rectangle 63"/>
        <xdr:cNvSpPr>
          <a:spLocks noChangeArrowheads="1"/>
        </xdr:cNvSpPr>
      </xdr:nvSpPr>
      <xdr:spPr bwMode="auto">
        <a:xfrm>
          <a:off x="647700" y="254706120"/>
          <a:ext cx="24669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1337</xdr:row>
      <xdr:rowOff>0</xdr:rowOff>
    </xdr:from>
    <xdr:to>
      <xdr:col>1</xdr:col>
      <xdr:colOff>2466975</xdr:colOff>
      <xdr:row>1337</xdr:row>
      <xdr:rowOff>180975</xdr:rowOff>
    </xdr:to>
    <xdr:sp macro="" textlink="">
      <xdr:nvSpPr>
        <xdr:cNvPr id="66" name="Rectangle 63"/>
        <xdr:cNvSpPr>
          <a:spLocks noChangeArrowheads="1"/>
        </xdr:cNvSpPr>
      </xdr:nvSpPr>
      <xdr:spPr bwMode="auto">
        <a:xfrm>
          <a:off x="647700" y="254896620"/>
          <a:ext cx="24669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1309</xdr:row>
      <xdr:rowOff>0</xdr:rowOff>
    </xdr:from>
    <xdr:to>
      <xdr:col>1</xdr:col>
      <xdr:colOff>2466975</xdr:colOff>
      <xdr:row>1309</xdr:row>
      <xdr:rowOff>180975</xdr:rowOff>
    </xdr:to>
    <xdr:sp macro="" textlink="">
      <xdr:nvSpPr>
        <xdr:cNvPr id="67" name="Rectangle 63"/>
        <xdr:cNvSpPr>
          <a:spLocks noChangeArrowheads="1"/>
        </xdr:cNvSpPr>
      </xdr:nvSpPr>
      <xdr:spPr bwMode="auto">
        <a:xfrm>
          <a:off x="647700" y="249562620"/>
          <a:ext cx="24669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1310</xdr:row>
      <xdr:rowOff>0</xdr:rowOff>
    </xdr:from>
    <xdr:to>
      <xdr:col>2</xdr:col>
      <xdr:colOff>9525</xdr:colOff>
      <xdr:row>1311</xdr:row>
      <xdr:rowOff>0</xdr:rowOff>
    </xdr:to>
    <xdr:sp macro="" textlink="">
      <xdr:nvSpPr>
        <xdr:cNvPr id="68" name="Rectangle 63"/>
        <xdr:cNvSpPr>
          <a:spLocks noChangeArrowheads="1"/>
        </xdr:cNvSpPr>
      </xdr:nvSpPr>
      <xdr:spPr bwMode="auto">
        <a:xfrm>
          <a:off x="647700" y="249753120"/>
          <a:ext cx="2554605"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1311</xdr:row>
      <xdr:rowOff>0</xdr:rowOff>
    </xdr:from>
    <xdr:to>
      <xdr:col>1</xdr:col>
      <xdr:colOff>2466975</xdr:colOff>
      <xdr:row>1311</xdr:row>
      <xdr:rowOff>180975</xdr:rowOff>
    </xdr:to>
    <xdr:sp macro="" textlink="">
      <xdr:nvSpPr>
        <xdr:cNvPr id="69" name="Rectangle 63"/>
        <xdr:cNvSpPr>
          <a:spLocks noChangeArrowheads="1"/>
        </xdr:cNvSpPr>
      </xdr:nvSpPr>
      <xdr:spPr bwMode="auto">
        <a:xfrm>
          <a:off x="647700" y="249943620"/>
          <a:ext cx="2466975"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1371</xdr:row>
      <xdr:rowOff>1</xdr:rowOff>
    </xdr:from>
    <xdr:to>
      <xdr:col>2</xdr:col>
      <xdr:colOff>0</xdr:colOff>
      <xdr:row>1371</xdr:row>
      <xdr:rowOff>171451</xdr:rowOff>
    </xdr:to>
    <xdr:sp macro="" textlink="">
      <xdr:nvSpPr>
        <xdr:cNvPr id="70" name="Rectangle 63"/>
        <xdr:cNvSpPr>
          <a:spLocks noChangeArrowheads="1"/>
        </xdr:cNvSpPr>
      </xdr:nvSpPr>
      <xdr:spPr bwMode="auto">
        <a:xfrm>
          <a:off x="647700" y="261373621"/>
          <a:ext cx="2545080" cy="17145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1431</xdr:row>
      <xdr:rowOff>171450</xdr:rowOff>
    </xdr:from>
    <xdr:to>
      <xdr:col>2</xdr:col>
      <xdr:colOff>0</xdr:colOff>
      <xdr:row>1432</xdr:row>
      <xdr:rowOff>161925</xdr:rowOff>
    </xdr:to>
    <xdr:sp macro="" textlink="">
      <xdr:nvSpPr>
        <xdr:cNvPr id="71" name="Rectangle 63"/>
        <xdr:cNvSpPr>
          <a:spLocks noChangeArrowheads="1"/>
        </xdr:cNvSpPr>
      </xdr:nvSpPr>
      <xdr:spPr bwMode="auto">
        <a:xfrm>
          <a:off x="647700" y="272975070"/>
          <a:ext cx="2545080"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1</xdr:col>
      <xdr:colOff>0</xdr:colOff>
      <xdr:row>1429</xdr:row>
      <xdr:rowOff>180975</xdr:rowOff>
    </xdr:from>
    <xdr:to>
      <xdr:col>2</xdr:col>
      <xdr:colOff>0</xdr:colOff>
      <xdr:row>1430</xdr:row>
      <xdr:rowOff>171450</xdr:rowOff>
    </xdr:to>
    <xdr:sp macro="" textlink="">
      <xdr:nvSpPr>
        <xdr:cNvPr id="72" name="Rectangle 63"/>
        <xdr:cNvSpPr>
          <a:spLocks noChangeArrowheads="1"/>
        </xdr:cNvSpPr>
      </xdr:nvSpPr>
      <xdr:spPr bwMode="auto">
        <a:xfrm>
          <a:off x="647700" y="272603595"/>
          <a:ext cx="2545080"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1</xdr:col>
      <xdr:colOff>0</xdr:colOff>
      <xdr:row>1429</xdr:row>
      <xdr:rowOff>0</xdr:rowOff>
    </xdr:from>
    <xdr:to>
      <xdr:col>2</xdr:col>
      <xdr:colOff>0</xdr:colOff>
      <xdr:row>1429</xdr:row>
      <xdr:rowOff>180975</xdr:rowOff>
    </xdr:to>
    <xdr:sp macro="" textlink="">
      <xdr:nvSpPr>
        <xdr:cNvPr id="73" name="Rectangle 63"/>
        <xdr:cNvSpPr>
          <a:spLocks noChangeArrowheads="1"/>
        </xdr:cNvSpPr>
      </xdr:nvSpPr>
      <xdr:spPr bwMode="auto">
        <a:xfrm>
          <a:off x="647700" y="272422620"/>
          <a:ext cx="2545080"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1</xdr:col>
      <xdr:colOff>0</xdr:colOff>
      <xdr:row>1433</xdr:row>
      <xdr:rowOff>1</xdr:rowOff>
    </xdr:from>
    <xdr:to>
      <xdr:col>2</xdr:col>
      <xdr:colOff>9525</xdr:colOff>
      <xdr:row>1433</xdr:row>
      <xdr:rowOff>171451</xdr:rowOff>
    </xdr:to>
    <xdr:sp macro="" textlink="">
      <xdr:nvSpPr>
        <xdr:cNvPr id="74" name="Rectangle 63"/>
        <xdr:cNvSpPr>
          <a:spLocks noChangeArrowheads="1"/>
        </xdr:cNvSpPr>
      </xdr:nvSpPr>
      <xdr:spPr bwMode="auto">
        <a:xfrm>
          <a:off x="647700" y="273184621"/>
          <a:ext cx="2554605" cy="17145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1</xdr:col>
      <xdr:colOff>0</xdr:colOff>
      <xdr:row>1434</xdr:row>
      <xdr:rowOff>0</xdr:rowOff>
    </xdr:from>
    <xdr:to>
      <xdr:col>2</xdr:col>
      <xdr:colOff>0</xdr:colOff>
      <xdr:row>1434</xdr:row>
      <xdr:rowOff>180975</xdr:rowOff>
    </xdr:to>
    <xdr:sp macro="" textlink="">
      <xdr:nvSpPr>
        <xdr:cNvPr id="75" name="Rectangle 63"/>
        <xdr:cNvSpPr>
          <a:spLocks noChangeArrowheads="1"/>
        </xdr:cNvSpPr>
      </xdr:nvSpPr>
      <xdr:spPr bwMode="auto">
        <a:xfrm>
          <a:off x="647700" y="273375120"/>
          <a:ext cx="2545080" cy="180975"/>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11-14-2014</a:t>
          </a:r>
        </a:p>
      </xdr:txBody>
    </xdr:sp>
    <xdr:clientData/>
  </xdr:twoCellAnchor>
  <xdr:twoCellAnchor>
    <xdr:from>
      <xdr:col>1</xdr:col>
      <xdr:colOff>0</xdr:colOff>
      <xdr:row>1467</xdr:row>
      <xdr:rowOff>0</xdr:rowOff>
    </xdr:from>
    <xdr:to>
      <xdr:col>2</xdr:col>
      <xdr:colOff>0</xdr:colOff>
      <xdr:row>1468</xdr:row>
      <xdr:rowOff>0</xdr:rowOff>
    </xdr:to>
    <xdr:sp macro="" textlink="">
      <xdr:nvSpPr>
        <xdr:cNvPr id="76" name="Rectangle 63"/>
        <xdr:cNvSpPr>
          <a:spLocks noChangeArrowheads="1"/>
        </xdr:cNvSpPr>
      </xdr:nvSpPr>
      <xdr:spPr bwMode="auto">
        <a:xfrm>
          <a:off x="647700" y="279661620"/>
          <a:ext cx="254508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1468</xdr:row>
      <xdr:rowOff>0</xdr:rowOff>
    </xdr:from>
    <xdr:to>
      <xdr:col>2</xdr:col>
      <xdr:colOff>0</xdr:colOff>
      <xdr:row>1469</xdr:row>
      <xdr:rowOff>0</xdr:rowOff>
    </xdr:to>
    <xdr:sp macro="" textlink="">
      <xdr:nvSpPr>
        <xdr:cNvPr id="77" name="Rectangle 63"/>
        <xdr:cNvSpPr>
          <a:spLocks noChangeArrowheads="1"/>
        </xdr:cNvSpPr>
      </xdr:nvSpPr>
      <xdr:spPr bwMode="auto">
        <a:xfrm>
          <a:off x="647700" y="279852120"/>
          <a:ext cx="254508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1470</xdr:row>
      <xdr:rowOff>0</xdr:rowOff>
    </xdr:from>
    <xdr:to>
      <xdr:col>2</xdr:col>
      <xdr:colOff>0</xdr:colOff>
      <xdr:row>1471</xdr:row>
      <xdr:rowOff>0</xdr:rowOff>
    </xdr:to>
    <xdr:sp macro="" textlink="">
      <xdr:nvSpPr>
        <xdr:cNvPr id="78" name="Rectangle 63"/>
        <xdr:cNvSpPr>
          <a:spLocks noChangeArrowheads="1"/>
        </xdr:cNvSpPr>
      </xdr:nvSpPr>
      <xdr:spPr bwMode="auto">
        <a:xfrm>
          <a:off x="647700" y="280233120"/>
          <a:ext cx="254508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1471</xdr:row>
      <xdr:rowOff>0</xdr:rowOff>
    </xdr:from>
    <xdr:to>
      <xdr:col>2</xdr:col>
      <xdr:colOff>0</xdr:colOff>
      <xdr:row>1472</xdr:row>
      <xdr:rowOff>0</xdr:rowOff>
    </xdr:to>
    <xdr:sp macro="" textlink="">
      <xdr:nvSpPr>
        <xdr:cNvPr id="79" name="Rectangle 63"/>
        <xdr:cNvSpPr>
          <a:spLocks noChangeArrowheads="1"/>
        </xdr:cNvSpPr>
      </xdr:nvSpPr>
      <xdr:spPr bwMode="auto">
        <a:xfrm>
          <a:off x="647700" y="280423620"/>
          <a:ext cx="254508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8-19-2011</a:t>
          </a:r>
        </a:p>
      </xdr:txBody>
    </xdr:sp>
    <xdr:clientData/>
  </xdr:twoCellAnchor>
  <xdr:twoCellAnchor>
    <xdr:from>
      <xdr:col>1</xdr:col>
      <xdr:colOff>0</xdr:colOff>
      <xdr:row>1616</xdr:row>
      <xdr:rowOff>0</xdr:rowOff>
    </xdr:from>
    <xdr:to>
      <xdr:col>1</xdr:col>
      <xdr:colOff>2457450</xdr:colOff>
      <xdr:row>1617</xdr:row>
      <xdr:rowOff>0</xdr:rowOff>
    </xdr:to>
    <xdr:sp macro="" textlink="">
      <xdr:nvSpPr>
        <xdr:cNvPr id="80" name="Rectangle 63"/>
        <xdr:cNvSpPr>
          <a:spLocks noChangeArrowheads="1"/>
        </xdr:cNvSpPr>
      </xdr:nvSpPr>
      <xdr:spPr bwMode="auto">
        <a:xfrm>
          <a:off x="647700" y="308046120"/>
          <a:ext cx="245745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8-7-2013</a:t>
          </a:r>
        </a:p>
      </xdr:txBody>
    </xdr:sp>
    <xdr:clientData/>
  </xdr:twoCellAnchor>
  <xdr:twoCellAnchor>
    <xdr:from>
      <xdr:col>1</xdr:col>
      <xdr:colOff>0</xdr:colOff>
      <xdr:row>1648</xdr:row>
      <xdr:rowOff>0</xdr:rowOff>
    </xdr:from>
    <xdr:to>
      <xdr:col>1</xdr:col>
      <xdr:colOff>2457450</xdr:colOff>
      <xdr:row>1649</xdr:row>
      <xdr:rowOff>0</xdr:rowOff>
    </xdr:to>
    <xdr:sp macro="" textlink="">
      <xdr:nvSpPr>
        <xdr:cNvPr id="81" name="Rectangle 63"/>
        <xdr:cNvSpPr>
          <a:spLocks noChangeArrowheads="1"/>
        </xdr:cNvSpPr>
      </xdr:nvSpPr>
      <xdr:spPr bwMode="auto">
        <a:xfrm>
          <a:off x="647700" y="314142120"/>
          <a:ext cx="245745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10-5-2013</a:t>
          </a:r>
        </a:p>
      </xdr:txBody>
    </xdr:sp>
    <xdr:clientData/>
  </xdr:twoCellAnchor>
  <xdr:twoCellAnchor>
    <xdr:from>
      <xdr:col>1</xdr:col>
      <xdr:colOff>0</xdr:colOff>
      <xdr:row>1650</xdr:row>
      <xdr:rowOff>0</xdr:rowOff>
    </xdr:from>
    <xdr:to>
      <xdr:col>1</xdr:col>
      <xdr:colOff>2457450</xdr:colOff>
      <xdr:row>1651</xdr:row>
      <xdr:rowOff>0</xdr:rowOff>
    </xdr:to>
    <xdr:sp macro="" textlink="">
      <xdr:nvSpPr>
        <xdr:cNvPr id="82" name="Rectangle 63"/>
        <xdr:cNvSpPr>
          <a:spLocks noChangeArrowheads="1"/>
        </xdr:cNvSpPr>
      </xdr:nvSpPr>
      <xdr:spPr bwMode="auto">
        <a:xfrm>
          <a:off x="647700" y="314523120"/>
          <a:ext cx="245745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11-15-2014</a:t>
          </a:r>
        </a:p>
      </xdr:txBody>
    </xdr:sp>
    <xdr:clientData/>
  </xdr:twoCellAnchor>
  <xdr:twoCellAnchor>
    <xdr:from>
      <xdr:col>1</xdr:col>
      <xdr:colOff>0</xdr:colOff>
      <xdr:row>1652</xdr:row>
      <xdr:rowOff>0</xdr:rowOff>
    </xdr:from>
    <xdr:to>
      <xdr:col>1</xdr:col>
      <xdr:colOff>2457450</xdr:colOff>
      <xdr:row>1653</xdr:row>
      <xdr:rowOff>0</xdr:rowOff>
    </xdr:to>
    <xdr:sp macro="" textlink="">
      <xdr:nvSpPr>
        <xdr:cNvPr id="83" name="Rectangle 63"/>
        <xdr:cNvSpPr>
          <a:spLocks noChangeArrowheads="1"/>
        </xdr:cNvSpPr>
      </xdr:nvSpPr>
      <xdr:spPr bwMode="auto">
        <a:xfrm>
          <a:off x="647700" y="314904120"/>
          <a:ext cx="2457450" cy="190500"/>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US" sz="1200" b="1" i="0" u="none" strike="noStrike" baseline="0">
              <a:solidFill>
                <a:srgbClr val="FFFFFF"/>
              </a:solidFill>
              <a:latin typeface="Arial"/>
              <a:cs typeface="Arial"/>
            </a:rPr>
            <a:t>DEACTIVATEDED 11-15-2014</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apps.utc.wa.gov/Construction/Forms_SEE%20to%20Main%20Forms%20Folder-ZCox%2012172013/0-Old%20Forms/Old%20Estimate%20Forms/Group%20B%20Cost%20Estimate%20Form_2014-0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e Form"/>
      <sheetName val="Labor Table"/>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INVENTORY ($)"/>
      <sheetName val="INVENTORY (QTY)"/>
      <sheetName val="TAPS &amp; BORES"/>
      <sheetName val="CONTRACTOR"/>
      <sheetName val="COST SHEET"/>
      <sheetName val="Fee Schedu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9">
          <cell r="D29">
            <v>14.5</v>
          </cell>
        </row>
        <row r="32">
          <cell r="D32">
            <v>275</v>
          </cell>
        </row>
        <row r="44">
          <cell r="D44">
            <v>195</v>
          </cell>
        </row>
        <row r="57">
          <cell r="D57">
            <v>315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3"/>
  <sheetViews>
    <sheetView tabSelected="1" zoomScaleNormal="100" workbookViewId="0">
      <selection activeCell="J13" sqref="J13"/>
    </sheetView>
  </sheetViews>
  <sheetFormatPr defaultColWidth="9.140625" defaultRowHeight="12.75"/>
  <cols>
    <col min="1" max="1" width="3.42578125" style="9" customWidth="1"/>
    <col min="2" max="2" width="8.42578125" style="9" customWidth="1"/>
    <col min="3" max="3" width="45.7109375" style="9" customWidth="1"/>
    <col min="4" max="5" width="9.7109375" style="9" customWidth="1"/>
    <col min="6" max="7" width="15.7109375" style="9" customWidth="1"/>
    <col min="8" max="8" width="3.42578125" style="9" customWidth="1"/>
    <col min="9" max="10" width="12.7109375" style="9" customWidth="1"/>
    <col min="11" max="16384" width="9.140625" style="9"/>
  </cols>
  <sheetData>
    <row r="1" spans="1:10" ht="25.5" customHeight="1" thickTop="1">
      <c r="A1" s="17"/>
      <c r="B1" s="465" t="s">
        <v>4258</v>
      </c>
      <c r="C1" s="465"/>
      <c r="D1" s="465"/>
      <c r="E1" s="465"/>
      <c r="F1" s="465"/>
      <c r="G1" s="465"/>
      <c r="H1" s="18"/>
      <c r="J1" s="252"/>
    </row>
    <row r="2" spans="1:10">
      <c r="A2" s="19"/>
      <c r="B2" s="464" t="s">
        <v>76</v>
      </c>
      <c r="C2" s="464"/>
      <c r="D2" s="464"/>
      <c r="E2" s="464"/>
      <c r="F2" s="464"/>
      <c r="G2" s="464"/>
      <c r="H2" s="20"/>
    </row>
    <row r="3" spans="1:10">
      <c r="A3" s="19"/>
      <c r="B3" s="464" t="s">
        <v>77</v>
      </c>
      <c r="C3" s="464"/>
      <c r="D3" s="464"/>
      <c r="E3" s="464"/>
      <c r="F3" s="464"/>
      <c r="G3" s="464"/>
      <c r="H3" s="20"/>
    </row>
    <row r="4" spans="1:10">
      <c r="A4" s="19"/>
      <c r="B4" s="464" t="s">
        <v>4259</v>
      </c>
      <c r="C4" s="464"/>
      <c r="D4" s="464"/>
      <c r="E4" s="464"/>
      <c r="F4" s="464"/>
      <c r="G4" s="464"/>
      <c r="H4" s="20"/>
    </row>
    <row r="5" spans="1:10">
      <c r="A5" s="19"/>
      <c r="B5" s="464" t="s">
        <v>4260</v>
      </c>
      <c r="C5" s="464"/>
      <c r="D5" s="464"/>
      <c r="E5" s="464"/>
      <c r="F5" s="464"/>
      <c r="G5" s="464"/>
      <c r="H5" s="20"/>
    </row>
    <row r="6" spans="1:10">
      <c r="A6" s="19"/>
      <c r="B6" s="464"/>
      <c r="C6" s="464"/>
      <c r="D6" s="464"/>
      <c r="E6" s="464"/>
      <c r="F6" s="464"/>
      <c r="G6" s="464"/>
      <c r="H6" s="20"/>
    </row>
    <row r="7" spans="1:10">
      <c r="A7" s="19"/>
      <c r="B7" s="464"/>
      <c r="C7" s="464"/>
      <c r="D7" s="464"/>
      <c r="E7" s="464"/>
      <c r="F7" s="464"/>
      <c r="G7" s="464"/>
      <c r="H7" s="20"/>
    </row>
    <row r="8" spans="1:10" customFormat="1" ht="18">
      <c r="A8" s="355"/>
      <c r="B8" s="462" t="s">
        <v>4375</v>
      </c>
      <c r="C8" s="462"/>
      <c r="D8" s="462"/>
      <c r="E8" s="462"/>
      <c r="F8" s="462"/>
      <c r="G8" s="462"/>
      <c r="H8" s="356"/>
      <c r="I8" s="1"/>
    </row>
    <row r="9" spans="1:10">
      <c r="A9" s="19"/>
      <c r="B9" s="464" t="s">
        <v>4374</v>
      </c>
      <c r="C9" s="464"/>
      <c r="D9" s="464"/>
      <c r="E9" s="464"/>
      <c r="F9" s="464"/>
      <c r="G9" s="466"/>
      <c r="H9" s="52"/>
      <c r="I9" s="38"/>
    </row>
    <row r="10" spans="1:10" ht="18">
      <c r="A10" s="19"/>
      <c r="B10" s="463" t="s">
        <v>4439</v>
      </c>
      <c r="C10" s="462"/>
      <c r="D10" s="462"/>
      <c r="E10" s="462"/>
      <c r="F10" s="462"/>
      <c r="G10" s="462"/>
      <c r="H10" s="20"/>
      <c r="I10" s="428"/>
    </row>
    <row r="11" spans="1:10">
      <c r="A11" s="19"/>
      <c r="B11" s="15"/>
      <c r="C11" s="15"/>
      <c r="D11" s="68"/>
      <c r="E11" s="15"/>
      <c r="F11" s="15"/>
      <c r="G11" s="15"/>
      <c r="H11" s="20"/>
      <c r="I11" s="428"/>
    </row>
    <row r="12" spans="1:10" ht="15">
      <c r="A12" s="19"/>
      <c r="B12" s="438" t="s">
        <v>14</v>
      </c>
      <c r="C12" s="438" t="s">
        <v>15</v>
      </c>
      <c r="D12" s="438" t="s">
        <v>35</v>
      </c>
      <c r="E12" s="438" t="s">
        <v>16</v>
      </c>
      <c r="F12" s="438" t="s">
        <v>17</v>
      </c>
      <c r="G12" s="438" t="s">
        <v>18</v>
      </c>
      <c r="H12" s="20"/>
      <c r="I12" s="15"/>
    </row>
    <row r="13" spans="1:10">
      <c r="A13" s="19"/>
      <c r="B13" s="48">
        <v>1</v>
      </c>
      <c r="C13" s="33" t="str">
        <f>IF(D13=0,,'01'!D1)</f>
        <v>Water Main - 8"</v>
      </c>
      <c r="D13" s="43">
        <f>'01'!E3</f>
        <v>460</v>
      </c>
      <c r="E13" s="43" t="str">
        <f>IF(D13=0,,'01'!E4)</f>
        <v>LF</v>
      </c>
      <c r="F13" s="34">
        <f>IF(D13=0,,'01'!E2)</f>
        <v>30</v>
      </c>
      <c r="G13" s="34">
        <f t="shared" ref="G13:G33" si="0">F13*D13</f>
        <v>13800</v>
      </c>
      <c r="H13" s="20"/>
      <c r="I13" s="23"/>
    </row>
    <row r="14" spans="1:10">
      <c r="A14" s="19"/>
      <c r="B14" s="48">
        <f>SUM(B13+1)</f>
        <v>2</v>
      </c>
      <c r="C14" s="33" t="str">
        <f>IF(D14=0,,'02'!D1)</f>
        <v>Hydrant</v>
      </c>
      <c r="D14" s="43">
        <f>'02'!E3</f>
        <v>4</v>
      </c>
      <c r="E14" s="43" t="str">
        <f>IF(D14=0,,'02'!E4)</f>
        <v>EA</v>
      </c>
      <c r="F14" s="34">
        <f>IF(D14=0,,'02'!E2)</f>
        <v>4821</v>
      </c>
      <c r="G14" s="34">
        <f t="shared" si="0"/>
        <v>19284</v>
      </c>
      <c r="H14" s="20"/>
      <c r="I14" s="23"/>
    </row>
    <row r="15" spans="1:10">
      <c r="A15" s="19"/>
      <c r="B15" s="48">
        <f t="shared" ref="B15:B33" si="1">SUM(B14+1)</f>
        <v>3</v>
      </c>
      <c r="C15" s="33" t="str">
        <f>IF(D15=0,,'03'!D1)</f>
        <v>6" Water Line C-900 CI. 100</v>
      </c>
      <c r="D15" s="43">
        <f>'03'!E3</f>
        <v>960</v>
      </c>
      <c r="E15" s="43" t="str">
        <f>IF(D15=0,,'03'!E4)</f>
        <v>FT</v>
      </c>
      <c r="F15" s="34">
        <f>IF(D15=0,,'03'!E2)</f>
        <v>27</v>
      </c>
      <c r="G15" s="34">
        <f t="shared" si="0"/>
        <v>25920</v>
      </c>
      <c r="H15" s="20"/>
      <c r="I15" s="23"/>
    </row>
    <row r="16" spans="1:10">
      <c r="A16" s="19"/>
      <c r="B16" s="48">
        <f t="shared" si="1"/>
        <v>4</v>
      </c>
      <c r="C16" s="33" t="str">
        <f>IF(D16=0,,'04'!D1)</f>
        <v>Misc. Pipe Fittings (Tee's, Valves, 90's &amp; 45's)</v>
      </c>
      <c r="D16" s="43">
        <f>'04'!E3</f>
        <v>1</v>
      </c>
      <c r="E16" s="43" t="str">
        <f>IF(D16=0,,'04'!E4)</f>
        <v>LS</v>
      </c>
      <c r="F16" s="34">
        <f>IF(D16=0,,'04'!E2)</f>
        <v>5982</v>
      </c>
      <c r="G16" s="34">
        <f t="shared" si="0"/>
        <v>5982</v>
      </c>
      <c r="H16" s="20"/>
      <c r="I16" s="23"/>
    </row>
    <row r="17" spans="1:11">
      <c r="A17" s="19"/>
      <c r="B17" s="48">
        <f t="shared" si="1"/>
        <v>5</v>
      </c>
      <c r="C17" s="33">
        <f>IF(D17=0,,'05'!D1)</f>
        <v>0</v>
      </c>
      <c r="D17" s="43">
        <f>'05'!E3</f>
        <v>0</v>
      </c>
      <c r="E17" s="43">
        <f>IF(D17=0,,'05'!E4)</f>
        <v>0</v>
      </c>
      <c r="F17" s="34">
        <f>IF(D17=0,,'05'!E2)</f>
        <v>0</v>
      </c>
      <c r="G17" s="34">
        <f t="shared" si="0"/>
        <v>0</v>
      </c>
      <c r="H17" s="20"/>
      <c r="I17" s="23"/>
    </row>
    <row r="18" spans="1:11">
      <c r="A18" s="19"/>
      <c r="B18" s="48">
        <f t="shared" si="1"/>
        <v>6</v>
      </c>
      <c r="C18" s="33" t="str">
        <f>IF(D18=0,,'06'!D1)</f>
        <v>Double Services</v>
      </c>
      <c r="D18" s="43">
        <f>'06'!E3</f>
        <v>10</v>
      </c>
      <c r="E18" s="43" t="str">
        <f>IF(D18=0,,'06'!E4)</f>
        <v>EA</v>
      </c>
      <c r="F18" s="34">
        <f>IF(D18=0,,'06'!E2)</f>
        <v>492</v>
      </c>
      <c r="G18" s="34">
        <f t="shared" si="0"/>
        <v>4920</v>
      </c>
      <c r="H18" s="20"/>
      <c r="I18" s="23"/>
    </row>
    <row r="19" spans="1:11">
      <c r="A19" s="19"/>
      <c r="B19" s="48">
        <f t="shared" si="1"/>
        <v>7</v>
      </c>
      <c r="C19" s="33" t="str">
        <f>IF(D19=0,,'07'!D1)</f>
        <v>Single 3/4 inch Metered Service</v>
      </c>
      <c r="D19" s="43">
        <f>'07'!E3</f>
        <v>5</v>
      </c>
      <c r="E19" s="43" t="str">
        <f>IF(D19=0,,'07'!E4)</f>
        <v>EA</v>
      </c>
      <c r="F19" s="34">
        <f>IF(D19=0,,'07'!E2)</f>
        <v>383</v>
      </c>
      <c r="G19" s="34">
        <f t="shared" si="0"/>
        <v>1915</v>
      </c>
      <c r="H19" s="20"/>
      <c r="I19" s="23"/>
    </row>
    <row r="20" spans="1:11">
      <c r="A20" s="19"/>
      <c r="B20" s="48">
        <f t="shared" si="1"/>
        <v>8</v>
      </c>
      <c r="C20" s="33" t="str">
        <f>IF(D20=0,,'08'!D1)</f>
        <v>Water Main -  2-1/2"</v>
      </c>
      <c r="D20" s="43">
        <f>'08'!E3</f>
        <v>360</v>
      </c>
      <c r="E20" s="43" t="str">
        <f>IF(D20=0,,'08'!E4)</f>
        <v>LS</v>
      </c>
      <c r="F20" s="34">
        <f>IF(D20=0,,'08'!E2)</f>
        <v>16</v>
      </c>
      <c r="G20" s="34">
        <f t="shared" si="0"/>
        <v>5760</v>
      </c>
      <c r="H20" s="20"/>
      <c r="I20" s="23"/>
    </row>
    <row r="21" spans="1:11">
      <c r="A21" s="19"/>
      <c r="B21" s="48">
        <f t="shared" si="1"/>
        <v>9</v>
      </c>
      <c r="C21" s="33">
        <f>IF(D21=0,,'09'!D1)</f>
        <v>0</v>
      </c>
      <c r="D21" s="43">
        <f>'09'!E3</f>
        <v>0</v>
      </c>
      <c r="E21" s="43">
        <f>IF(D21=0,,'09'!E4)</f>
        <v>0</v>
      </c>
      <c r="F21" s="34">
        <f>IF(D21=0,,'09'!E2)</f>
        <v>0</v>
      </c>
      <c r="G21" s="34">
        <f t="shared" si="0"/>
        <v>0</v>
      </c>
      <c r="H21" s="20"/>
      <c r="I21" s="23"/>
    </row>
    <row r="22" spans="1:11">
      <c r="A22" s="19"/>
      <c r="B22" s="48">
        <f t="shared" si="1"/>
        <v>10</v>
      </c>
      <c r="C22" s="33" t="str">
        <f>IF(D22=0,,'10'!D1)</f>
        <v>Water Quality Testing (Samples &amp; Pressure Testing)</v>
      </c>
      <c r="D22" s="43">
        <f>'10'!E3</f>
        <v>1</v>
      </c>
      <c r="E22" s="43" t="str">
        <f>IF(D22=0,,'10'!E4)</f>
        <v>EA</v>
      </c>
      <c r="F22" s="34">
        <f>IF(D22=0,,'10'!E2)</f>
        <v>1264</v>
      </c>
      <c r="G22" s="34">
        <f t="shared" si="0"/>
        <v>1264</v>
      </c>
      <c r="H22" s="20"/>
      <c r="I22" s="23"/>
    </row>
    <row r="23" spans="1:11">
      <c r="A23" s="19"/>
      <c r="B23" s="48">
        <f t="shared" si="1"/>
        <v>11</v>
      </c>
      <c r="C23" s="33">
        <f>IF(D23=0,,'11'!D1)</f>
        <v>0</v>
      </c>
      <c r="D23" s="43">
        <f>'11'!E3</f>
        <v>0</v>
      </c>
      <c r="E23" s="43">
        <f>IF(D23=0,,'11'!E4)</f>
        <v>0</v>
      </c>
      <c r="F23" s="34">
        <f>IF(D23=0,,'11'!E2)</f>
        <v>0</v>
      </c>
      <c r="G23" s="34">
        <f t="shared" si="0"/>
        <v>0</v>
      </c>
      <c r="H23" s="20"/>
      <c r="I23" s="23"/>
    </row>
    <row r="24" spans="1:11">
      <c r="A24" s="19"/>
      <c r="B24" s="48">
        <f t="shared" si="1"/>
        <v>12</v>
      </c>
      <c r="C24" s="33" t="str">
        <f>IF(D24=0,,'12'!D1)</f>
        <v>Single Service on 2 1/2"</v>
      </c>
      <c r="D24" s="43">
        <f>'12'!E3</f>
        <v>2</v>
      </c>
      <c r="E24" s="43" t="str">
        <f>IF(D24=0,,'12'!E4)</f>
        <v>EA</v>
      </c>
      <c r="F24" s="34">
        <f>IF(D24=0,,'12'!E2)</f>
        <v>261</v>
      </c>
      <c r="G24" s="34">
        <f t="shared" si="0"/>
        <v>522</v>
      </c>
      <c r="H24" s="20"/>
      <c r="I24" s="23"/>
    </row>
    <row r="25" spans="1:11">
      <c r="A25" s="19"/>
      <c r="B25" s="48">
        <f t="shared" si="1"/>
        <v>13</v>
      </c>
      <c r="C25" s="33" t="str">
        <f>IF(D25=0,,'13'!D1)</f>
        <v>Double Service on 2 1/2"</v>
      </c>
      <c r="D25" s="43">
        <f>'13'!E3</f>
        <v>6</v>
      </c>
      <c r="E25" s="43" t="str">
        <f>IF(D25=0,,'13'!E4)</f>
        <v>EA</v>
      </c>
      <c r="F25" s="34">
        <f>IF(D25=0,,'13'!E2)</f>
        <v>511</v>
      </c>
      <c r="G25" s="34">
        <f t="shared" si="0"/>
        <v>3066</v>
      </c>
      <c r="H25" s="20"/>
      <c r="I25" s="23"/>
    </row>
    <row r="26" spans="1:11">
      <c r="A26" s="19"/>
      <c r="B26" s="48">
        <f t="shared" si="1"/>
        <v>14</v>
      </c>
      <c r="C26" s="33" t="str">
        <f>IF(D26=0,,'14'!D1)</f>
        <v>Blow Off</v>
      </c>
      <c r="D26" s="43">
        <f>'14'!E3</f>
        <v>1</v>
      </c>
      <c r="E26" s="43" t="str">
        <f>IF(D26=0,,'14'!E4)</f>
        <v>EA</v>
      </c>
      <c r="F26" s="34">
        <f>IF(D26=0,,'14'!E2)</f>
        <v>849</v>
      </c>
      <c r="G26" s="34">
        <f t="shared" si="0"/>
        <v>849</v>
      </c>
      <c r="H26" s="20"/>
      <c r="I26" s="23"/>
    </row>
    <row r="27" spans="1:11">
      <c r="A27" s="19"/>
      <c r="B27" s="48">
        <f t="shared" si="1"/>
        <v>15</v>
      </c>
      <c r="C27" s="33" t="str">
        <f>IF(D27=0,,'15'!D1)</f>
        <v>Intertie to Existing Mains</v>
      </c>
      <c r="D27" s="43">
        <f>'15'!E3</f>
        <v>2</v>
      </c>
      <c r="E27" s="43" t="str">
        <f>IF(D27=0,,'15'!E4)</f>
        <v>EA</v>
      </c>
      <c r="F27" s="34">
        <f>IF(D27=0,,'15'!E2)</f>
        <v>3310</v>
      </c>
      <c r="G27" s="34">
        <f t="shared" si="0"/>
        <v>6620</v>
      </c>
      <c r="H27" s="20"/>
      <c r="I27" s="23"/>
    </row>
    <row r="28" spans="1:11">
      <c r="A28" s="19"/>
      <c r="B28" s="48">
        <f t="shared" si="1"/>
        <v>16</v>
      </c>
      <c r="C28" s="33">
        <f>IF(D28=0,,'16'!D1)</f>
        <v>0</v>
      </c>
      <c r="D28" s="43">
        <f>'16'!E3</f>
        <v>0</v>
      </c>
      <c r="E28" s="43">
        <f>IF(D28=0,,'16'!E4)</f>
        <v>0</v>
      </c>
      <c r="F28" s="34">
        <f>IF(D28=0,,'16'!E2)</f>
        <v>0</v>
      </c>
      <c r="G28" s="34">
        <f t="shared" si="0"/>
        <v>0</v>
      </c>
      <c r="H28" s="20"/>
      <c r="I28" s="15"/>
    </row>
    <row r="29" spans="1:11">
      <c r="A29" s="19"/>
      <c r="B29" s="48">
        <f t="shared" si="1"/>
        <v>17</v>
      </c>
      <c r="C29" s="33">
        <f>IF(D29=0,,'17'!D1)</f>
        <v>0</v>
      </c>
      <c r="D29" s="43">
        <f>'17'!E3</f>
        <v>0</v>
      </c>
      <c r="E29" s="43">
        <f>IF(D29=0,,'17'!E4)</f>
        <v>0</v>
      </c>
      <c r="F29" s="34">
        <f>IF(D29=0,,'17'!E2)</f>
        <v>0</v>
      </c>
      <c r="G29" s="34">
        <f t="shared" si="0"/>
        <v>0</v>
      </c>
      <c r="H29" s="20"/>
      <c r="I29" s="15"/>
    </row>
    <row r="30" spans="1:11">
      <c r="A30" s="19"/>
      <c r="B30" s="48">
        <f t="shared" si="1"/>
        <v>18</v>
      </c>
      <c r="C30" s="33">
        <f>IF(D30=0,,'18'!D1)</f>
        <v>0</v>
      </c>
      <c r="D30" s="43">
        <f>'18'!E3</f>
        <v>0</v>
      </c>
      <c r="E30" s="43">
        <f>IF(D30=0,,'18'!E4)</f>
        <v>0</v>
      </c>
      <c r="F30" s="34">
        <f>IF(D30=0,,'18'!E2)</f>
        <v>0</v>
      </c>
      <c r="G30" s="34">
        <f t="shared" si="0"/>
        <v>0</v>
      </c>
      <c r="H30" s="20"/>
      <c r="I30" s="15"/>
      <c r="J30" s="305"/>
      <c r="K30" s="252"/>
    </row>
    <row r="31" spans="1:11">
      <c r="A31" s="19"/>
      <c r="B31" s="48">
        <f t="shared" si="1"/>
        <v>19</v>
      </c>
      <c r="C31" s="33">
        <f>IF(D31=0,,'19'!D1)</f>
        <v>0</v>
      </c>
      <c r="D31" s="43">
        <f>'19'!E3</f>
        <v>0</v>
      </c>
      <c r="E31" s="43">
        <f>IF(D31=0,,'19'!E4)</f>
        <v>0</v>
      </c>
      <c r="F31" s="34">
        <f>IF(D31=0,,'19'!E2)</f>
        <v>0</v>
      </c>
      <c r="G31" s="34">
        <f t="shared" si="0"/>
        <v>0</v>
      </c>
      <c r="H31" s="20"/>
      <c r="I31" s="15"/>
      <c r="J31" s="305"/>
      <c r="K31" s="252"/>
    </row>
    <row r="32" spans="1:11">
      <c r="A32" s="19"/>
      <c r="B32" s="48">
        <f t="shared" si="1"/>
        <v>20</v>
      </c>
      <c r="C32" s="33">
        <f>IF(D32=0,,'20'!D1)</f>
        <v>0</v>
      </c>
      <c r="D32" s="43">
        <f>'20'!E3</f>
        <v>0</v>
      </c>
      <c r="E32" s="43">
        <f>IF(D32=0,,'20'!E4)</f>
        <v>0</v>
      </c>
      <c r="F32" s="34">
        <f>IF(D32=0,,'20'!E2)</f>
        <v>0</v>
      </c>
      <c r="G32" s="34">
        <f t="shared" si="0"/>
        <v>0</v>
      </c>
      <c r="H32" s="20"/>
      <c r="I32" s="15"/>
      <c r="J32" s="305"/>
      <c r="K32" s="252"/>
    </row>
    <row r="33" spans="1:11">
      <c r="A33" s="19"/>
      <c r="B33" s="48">
        <f t="shared" si="1"/>
        <v>21</v>
      </c>
      <c r="C33" s="33" t="str">
        <f>IF(D33=0,,'21'!D1)</f>
        <v>Mobilization</v>
      </c>
      <c r="D33" s="43">
        <f>'21'!E3</f>
        <v>1</v>
      </c>
      <c r="E33" s="43" t="str">
        <f>IF(D33=0,,'21'!E4)</f>
        <v>EA</v>
      </c>
      <c r="F33" s="34">
        <f>IF(D33=0,,'21'!E2)</f>
        <v>2044</v>
      </c>
      <c r="G33" s="34">
        <f t="shared" si="0"/>
        <v>2044</v>
      </c>
      <c r="H33" s="20"/>
      <c r="I33" s="23"/>
      <c r="J33" s="305"/>
      <c r="K33" s="252"/>
    </row>
    <row r="34" spans="1:11">
      <c r="A34" s="19"/>
      <c r="B34" s="39"/>
      <c r="C34" s="15"/>
      <c r="D34" s="453" t="s">
        <v>4433</v>
      </c>
      <c r="E34" s="454"/>
      <c r="F34" s="456"/>
      <c r="G34" s="21">
        <f>SUM(G13:G33)</f>
        <v>91946</v>
      </c>
      <c r="H34" s="20"/>
      <c r="I34" s="23"/>
      <c r="J34" s="305"/>
      <c r="K34" s="333"/>
    </row>
    <row r="35" spans="1:11" ht="13.5" thickBot="1">
      <c r="A35" s="19"/>
      <c r="B35" s="15"/>
      <c r="C35" s="15"/>
      <c r="D35" s="460">
        <v>7.9000000000000001E-2</v>
      </c>
      <c r="E35" s="461"/>
      <c r="F35" s="157" t="s">
        <v>154</v>
      </c>
      <c r="G35" s="41">
        <f>G34*D35</f>
        <v>7263.7340000000004</v>
      </c>
      <c r="H35" s="20"/>
      <c r="I35" s="23"/>
    </row>
    <row r="36" spans="1:11" ht="15.75" thickTop="1">
      <c r="A36" s="19"/>
      <c r="B36" s="15"/>
      <c r="C36" s="15"/>
      <c r="D36" s="457" t="s">
        <v>78</v>
      </c>
      <c r="E36" s="458"/>
      <c r="F36" s="458"/>
      <c r="G36" s="44">
        <f>G35+G34</f>
        <v>99209.733999999997</v>
      </c>
      <c r="H36" s="20"/>
      <c r="I36" s="23">
        <f>G36/2</f>
        <v>49604.866999999998</v>
      </c>
    </row>
    <row r="37" spans="1:11">
      <c r="A37" s="19"/>
      <c r="B37" s="15"/>
      <c r="C37" s="15"/>
      <c r="D37" s="15"/>
      <c r="E37" s="15"/>
      <c r="F37" s="15"/>
      <c r="G37" s="16"/>
      <c r="H37" s="20"/>
      <c r="I37" s="15"/>
      <c r="J37" s="333"/>
      <c r="K37" s="252"/>
    </row>
    <row r="38" spans="1:11" ht="18">
      <c r="A38" s="19"/>
      <c r="B38" s="15"/>
      <c r="C38" s="431" t="s">
        <v>4359</v>
      </c>
      <c r="D38" s="15"/>
      <c r="E38" s="15"/>
      <c r="F38" s="15"/>
      <c r="G38" s="15"/>
      <c r="H38" s="20"/>
      <c r="I38" s="15"/>
    </row>
    <row r="39" spans="1:11" ht="15">
      <c r="A39" s="19"/>
      <c r="B39" s="15"/>
      <c r="C39" s="438" t="s">
        <v>15</v>
      </c>
      <c r="D39" s="438" t="s">
        <v>35</v>
      </c>
      <c r="E39" s="438" t="s">
        <v>16</v>
      </c>
      <c r="F39" s="438" t="s">
        <v>17</v>
      </c>
      <c r="G39" s="15"/>
      <c r="H39" s="20"/>
      <c r="I39" s="15"/>
    </row>
    <row r="40" spans="1:11">
      <c r="A40" s="19"/>
      <c r="B40" s="15"/>
      <c r="C40" s="42" t="s">
        <v>21</v>
      </c>
      <c r="D40" s="3"/>
      <c r="E40" s="40" t="s">
        <v>19</v>
      </c>
      <c r="F40" s="5">
        <v>0</v>
      </c>
      <c r="G40" s="15"/>
      <c r="H40" s="20"/>
      <c r="I40" s="15"/>
    </row>
    <row r="41" spans="1:11">
      <c r="A41" s="19"/>
      <c r="B41" s="15"/>
      <c r="C41" s="42" t="s">
        <v>50</v>
      </c>
      <c r="D41" s="13">
        <v>0.15</v>
      </c>
      <c r="E41" s="40" t="s">
        <v>19</v>
      </c>
      <c r="F41" s="5">
        <f>G36*D41</f>
        <v>14881.460099999998</v>
      </c>
      <c r="G41" s="15"/>
      <c r="H41" s="20"/>
      <c r="I41" s="15"/>
    </row>
    <row r="42" spans="1:11">
      <c r="A42" s="19"/>
      <c r="B42" s="15"/>
      <c r="C42" s="42" t="s">
        <v>45</v>
      </c>
      <c r="D42" s="4"/>
      <c r="E42" s="40" t="s">
        <v>19</v>
      </c>
      <c r="F42" s="5">
        <v>0</v>
      </c>
      <c r="G42" s="15"/>
      <c r="H42" s="20"/>
      <c r="I42" s="15"/>
    </row>
    <row r="43" spans="1:11">
      <c r="A43" s="19"/>
      <c r="B43" s="15"/>
      <c r="C43" s="160" t="s">
        <v>185</v>
      </c>
      <c r="D43" s="4"/>
      <c r="E43" s="40" t="s">
        <v>19</v>
      </c>
      <c r="F43" s="6">
        <f>'Labor Table'!M46</f>
        <v>3531.2607228283305</v>
      </c>
      <c r="G43" s="15"/>
      <c r="H43" s="20"/>
      <c r="I43" s="15"/>
    </row>
    <row r="44" spans="1:11" ht="13.5" thickBot="1">
      <c r="A44" s="19"/>
      <c r="B44" s="15"/>
      <c r="C44" s="42" t="s">
        <v>20</v>
      </c>
      <c r="D44" s="7">
        <v>0</v>
      </c>
      <c r="E44" s="3" t="s">
        <v>27</v>
      </c>
      <c r="F44" s="6">
        <f>G34*D44</f>
        <v>0</v>
      </c>
      <c r="G44" s="15"/>
      <c r="H44" s="20"/>
      <c r="I44" s="15"/>
    </row>
    <row r="45" spans="1:11" ht="13.5" thickTop="1">
      <c r="A45" s="19"/>
      <c r="B45" s="15"/>
      <c r="C45" s="453" t="s">
        <v>80</v>
      </c>
      <c r="D45" s="454"/>
      <c r="E45" s="455"/>
      <c r="F45" s="22">
        <f>SUM(F39:F44)</f>
        <v>18412.720822828327</v>
      </c>
      <c r="G45" s="15"/>
      <c r="H45" s="20"/>
      <c r="I45" s="15"/>
    </row>
    <row r="46" spans="1:11" ht="15">
      <c r="A46" s="19"/>
      <c r="B46" s="15"/>
      <c r="C46" s="459" t="s">
        <v>79</v>
      </c>
      <c r="D46" s="459"/>
      <c r="E46" s="459"/>
      <c r="F46" s="23">
        <f>F45+G36</f>
        <v>117622.45482282832</v>
      </c>
      <c r="G46" s="24">
        <f>ROUNDUP(F45+G36,1)</f>
        <v>117622.5</v>
      </c>
      <c r="H46" s="20"/>
      <c r="I46" s="15"/>
    </row>
    <row r="47" spans="1:11">
      <c r="A47" s="19"/>
      <c r="B47" s="15"/>
      <c r="C47" s="15"/>
      <c r="D47" s="15"/>
      <c r="E47" s="15"/>
      <c r="F47" s="38" t="s">
        <v>28</v>
      </c>
      <c r="G47" s="38" t="s">
        <v>29</v>
      </c>
      <c r="H47" s="20"/>
      <c r="I47" s="15"/>
    </row>
    <row r="48" spans="1:11" ht="18">
      <c r="A48" s="19"/>
      <c r="B48" s="15"/>
      <c r="C48" s="431" t="s">
        <v>4360</v>
      </c>
      <c r="D48" s="15"/>
      <c r="E48" s="15"/>
      <c r="F48" s="15"/>
      <c r="G48" s="15"/>
      <c r="H48" s="20"/>
      <c r="I48" s="15"/>
    </row>
    <row r="49" spans="1:9" ht="15">
      <c r="A49" s="19"/>
      <c r="B49" s="15"/>
      <c r="C49" s="438" t="s">
        <v>15</v>
      </c>
      <c r="D49" s="438" t="s">
        <v>35</v>
      </c>
      <c r="E49" s="438" t="s">
        <v>16</v>
      </c>
      <c r="F49" s="438" t="s">
        <v>17</v>
      </c>
      <c r="G49" s="15"/>
      <c r="H49" s="20"/>
      <c r="I49" s="15"/>
    </row>
    <row r="50" spans="1:9">
      <c r="A50" s="19"/>
      <c r="B50" s="15"/>
      <c r="C50" s="45" t="s">
        <v>22</v>
      </c>
      <c r="D50" s="7">
        <v>0.1</v>
      </c>
      <c r="E50" s="3" t="s">
        <v>34</v>
      </c>
      <c r="F50" s="25">
        <f>G46*D50</f>
        <v>11762.25</v>
      </c>
      <c r="G50" s="15"/>
      <c r="H50" s="20"/>
      <c r="I50" s="15"/>
    </row>
    <row r="51" spans="1:9" ht="13.5" thickBot="1">
      <c r="A51" s="19"/>
      <c r="B51" s="15"/>
      <c r="C51" s="3"/>
      <c r="D51" s="4"/>
      <c r="E51" s="3"/>
      <c r="F51" s="3">
        <f>E51*D51</f>
        <v>0</v>
      </c>
      <c r="G51" s="15"/>
      <c r="H51" s="20"/>
      <c r="I51" s="15"/>
    </row>
    <row r="52" spans="1:9" ht="13.5" thickTop="1">
      <c r="A52" s="19"/>
      <c r="B52" s="15"/>
      <c r="C52" s="453" t="s">
        <v>23</v>
      </c>
      <c r="D52" s="454"/>
      <c r="E52" s="455"/>
      <c r="F52" s="26">
        <f>SUM(F49:F51)</f>
        <v>11762.25</v>
      </c>
      <c r="G52" s="15"/>
      <c r="H52" s="20"/>
      <c r="I52" s="15"/>
    </row>
    <row r="53" spans="1:9" ht="13.5" thickBot="1">
      <c r="A53" s="19"/>
      <c r="B53" s="15"/>
      <c r="C53" s="15"/>
      <c r="D53" s="16"/>
      <c r="E53" s="15"/>
      <c r="F53" s="15"/>
      <c r="G53" s="15"/>
      <c r="H53" s="20"/>
      <c r="I53" s="15"/>
    </row>
    <row r="54" spans="1:9" ht="18.75" thickBot="1">
      <c r="A54" s="19"/>
      <c r="B54" s="15"/>
      <c r="C54" s="15"/>
      <c r="D54" s="432" t="s">
        <v>4361</v>
      </c>
      <c r="E54" s="27"/>
      <c r="F54" s="27"/>
      <c r="G54" s="28">
        <f>ROUNDUP(F52+G46,-1)</f>
        <v>129390</v>
      </c>
      <c r="H54" s="20"/>
      <c r="I54" s="15"/>
    </row>
    <row r="55" spans="1:9">
      <c r="A55" s="19"/>
      <c r="B55" s="15"/>
      <c r="C55" s="427" t="s">
        <v>51</v>
      </c>
      <c r="D55" s="429">
        <v>40</v>
      </c>
      <c r="E55" s="428"/>
      <c r="F55" s="428"/>
      <c r="G55" s="430">
        <f>G54/D55</f>
        <v>3234.75</v>
      </c>
      <c r="H55" s="20"/>
      <c r="I55" s="15"/>
    </row>
    <row r="56" spans="1:9">
      <c r="A56" s="19"/>
      <c r="B56" s="15"/>
      <c r="C56" s="427" t="s">
        <v>24</v>
      </c>
      <c r="D56" s="428"/>
      <c r="E56" s="428"/>
      <c r="F56" s="428"/>
      <c r="G56" s="428"/>
      <c r="H56" s="20"/>
      <c r="I56" s="15"/>
    </row>
    <row r="57" spans="1:9">
      <c r="A57" s="19"/>
      <c r="B57" s="15"/>
      <c r="C57" s="427"/>
      <c r="D57" s="428"/>
      <c r="E57" s="428"/>
      <c r="F57" s="428"/>
      <c r="G57" s="428"/>
      <c r="H57" s="20"/>
      <c r="I57" s="15"/>
    </row>
    <row r="58" spans="1:9">
      <c r="A58" s="19"/>
      <c r="B58" s="15"/>
      <c r="C58" s="29" t="s">
        <v>155</v>
      </c>
      <c r="D58" s="15"/>
      <c r="E58" s="15"/>
      <c r="F58" s="15"/>
      <c r="G58" s="15"/>
      <c r="H58" s="20"/>
    </row>
    <row r="59" spans="1:9">
      <c r="A59" s="19"/>
      <c r="B59" s="15"/>
      <c r="C59" s="29" t="s">
        <v>25</v>
      </c>
      <c r="D59" s="15"/>
      <c r="E59" s="15"/>
      <c r="F59" s="15"/>
      <c r="G59" s="15"/>
      <c r="H59" s="20"/>
    </row>
    <row r="60" spans="1:9">
      <c r="A60" s="19"/>
      <c r="B60" s="15"/>
      <c r="C60" s="29" t="s">
        <v>26</v>
      </c>
      <c r="D60" s="15"/>
      <c r="E60" s="15"/>
      <c r="F60" s="15"/>
      <c r="G60" s="15"/>
      <c r="H60" s="20"/>
    </row>
    <row r="61" spans="1:9">
      <c r="A61" s="19"/>
      <c r="B61" s="15"/>
      <c r="C61" s="29" t="s">
        <v>156</v>
      </c>
      <c r="D61" s="15"/>
      <c r="E61" s="15"/>
      <c r="F61" s="15"/>
      <c r="G61" s="15"/>
      <c r="H61" s="20"/>
    </row>
    <row r="62" spans="1:9" ht="13.5" thickBot="1">
      <c r="A62" s="30"/>
      <c r="B62" s="31"/>
      <c r="C62" s="31"/>
      <c r="D62" s="31"/>
      <c r="E62" s="31"/>
      <c r="F62" s="31"/>
      <c r="G62" s="31"/>
      <c r="H62" s="32"/>
    </row>
    <row r="63" spans="1:9" ht="13.5" thickTop="1"/>
  </sheetData>
  <mergeCells count="16">
    <mergeCell ref="B8:G8"/>
    <mergeCell ref="B10:G10"/>
    <mergeCell ref="B2:G2"/>
    <mergeCell ref="B1:G1"/>
    <mergeCell ref="B3:G3"/>
    <mergeCell ref="B4:G4"/>
    <mergeCell ref="B6:G6"/>
    <mergeCell ref="B5:G5"/>
    <mergeCell ref="B7:G7"/>
    <mergeCell ref="B9:G9"/>
    <mergeCell ref="C52:E52"/>
    <mergeCell ref="D34:F34"/>
    <mergeCell ref="D36:F36"/>
    <mergeCell ref="C45:E45"/>
    <mergeCell ref="C46:E46"/>
    <mergeCell ref="D35:E35"/>
  </mergeCells>
  <phoneticPr fontId="0" type="noConversion"/>
  <pageMargins left="0.5" right="0.5" top="0.75" bottom="0.5" header="0.5" footer="0.5"/>
  <pageSetup scale="84" orientation="portrait" horizontalDpi="300" verticalDpi="300" r:id="rId1"/>
  <headerFooter alignWithMargins="0">
    <oddHeader>&amp;C&amp;"Futura Book,Bold"&amp;14EXHIBIT B</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7"/>
  <sheetViews>
    <sheetView topLeftCell="B1" zoomScaleNormal="100" workbookViewId="0">
      <selection activeCell="E4" sqref="E4"/>
    </sheetView>
  </sheetViews>
  <sheetFormatPr defaultRowHeight="12.75"/>
  <cols>
    <col min="1" max="1" width="3.7109375" customWidth="1"/>
    <col min="2" max="2" width="5.7109375" customWidth="1"/>
    <col min="3" max="3" width="12.7109375" customWidth="1"/>
    <col min="4" max="4" width="45.7109375" customWidth="1"/>
    <col min="5" max="8" width="13.7109375" customWidth="1"/>
    <col min="9" max="10" width="3.7109375" customWidth="1"/>
    <col min="11" max="11" width="70.42578125" bestFit="1" customWidth="1"/>
    <col min="12" max="12" width="8.28515625" bestFit="1" customWidth="1"/>
    <col min="13" max="13" width="12.7109375" customWidth="1"/>
  </cols>
  <sheetData>
    <row r="1" spans="2:13" ht="20.25">
      <c r="B1" s="413" t="s">
        <v>4353</v>
      </c>
      <c r="C1" s="69"/>
      <c r="D1" s="469" t="s">
        <v>4364</v>
      </c>
      <c r="E1" s="469"/>
      <c r="F1" s="469"/>
      <c r="G1" s="469"/>
      <c r="H1" s="469"/>
      <c r="I1" s="469"/>
    </row>
    <row r="2" spans="2:13" ht="18.75">
      <c r="C2" s="64"/>
      <c r="D2" s="56" t="s">
        <v>32</v>
      </c>
      <c r="E2" s="46">
        <f>ROUNDUP(G32,0)</f>
        <v>16</v>
      </c>
      <c r="F2" s="46"/>
      <c r="G2" s="61"/>
    </row>
    <row r="3" spans="2:13" ht="18.75">
      <c r="C3" s="64"/>
      <c r="D3" s="56" t="s">
        <v>33</v>
      </c>
      <c r="E3" s="136">
        <v>360</v>
      </c>
      <c r="F3" s="126"/>
    </row>
    <row r="4" spans="2:13" ht="18.75">
      <c r="C4" s="64"/>
      <c r="D4" s="56" t="s">
        <v>31</v>
      </c>
      <c r="E4" s="63" t="s">
        <v>19</v>
      </c>
      <c r="F4" s="78"/>
    </row>
    <row r="5" spans="2:13" ht="18">
      <c r="D5" s="354"/>
    </row>
    <row r="7" spans="2:13">
      <c r="B7" s="165" t="str">
        <f>'COST SHEET'!A1</f>
        <v>Updated: Inventory Cost Sheet_2015-06-01</v>
      </c>
    </row>
    <row r="8" spans="2:13" ht="13.5" thickBot="1">
      <c r="E8" s="68"/>
      <c r="F8" s="68"/>
    </row>
    <row r="9" spans="2:13" ht="30" thickTop="1" thickBot="1">
      <c r="B9" s="439" t="s">
        <v>14</v>
      </c>
      <c r="C9" s="440" t="s">
        <v>109</v>
      </c>
      <c r="D9" s="441" t="s">
        <v>14</v>
      </c>
      <c r="E9" s="442" t="s">
        <v>81</v>
      </c>
      <c r="F9" s="439" t="s">
        <v>37</v>
      </c>
      <c r="G9" s="439" t="s">
        <v>18</v>
      </c>
      <c r="H9" s="443" t="s">
        <v>38</v>
      </c>
      <c r="K9" s="230" t="s">
        <v>15</v>
      </c>
      <c r="L9" s="240" t="s">
        <v>46</v>
      </c>
      <c r="M9" s="242" t="s">
        <v>4060</v>
      </c>
    </row>
    <row r="10" spans="2:13" ht="15" customHeight="1">
      <c r="B10" s="129">
        <v>1</v>
      </c>
      <c r="C10" s="345" t="s">
        <v>463</v>
      </c>
      <c r="D10" s="346" t="str">
        <f>VLOOKUP(C10,'COST SHEET'!A$2:L$1967,2,0)</f>
        <v>2-1/2" PVC PIPE,  CL 200</v>
      </c>
      <c r="E10" s="197">
        <v>1</v>
      </c>
      <c r="F10" s="346">
        <f>VLOOKUP(C10,'COST SHEET'!$A$2:$L$1967,12,0)</f>
        <v>1.4015300000000002</v>
      </c>
      <c r="G10" s="130">
        <f t="shared" ref="G10:G29" si="0">F10*E10</f>
        <v>1.4015300000000002</v>
      </c>
      <c r="H10" s="290"/>
      <c r="I10" s="177"/>
      <c r="J10" s="167"/>
      <c r="K10" s="231" t="s">
        <v>4062</v>
      </c>
      <c r="L10" s="241">
        <f>'Labor Table'!M10</f>
        <v>68</v>
      </c>
      <c r="M10" s="243">
        <f>IF(AND(COUNTIF(C10:C29,"1MEXTRA"),COUNTIF(C10:C29,"1MEXTRA")&gt;0),1,0)</f>
        <v>0</v>
      </c>
    </row>
    <row r="11" spans="2:13" ht="15" customHeight="1">
      <c r="B11" s="106">
        <f>B10+1</f>
        <v>2</v>
      </c>
      <c r="C11" s="343" t="s">
        <v>3163</v>
      </c>
      <c r="D11" s="181" t="str">
        <f>VLOOKUP(C11,'COST SHEET'!A$2:L$1967,2,0)</f>
        <v>LOCATOR WIRE, # 14</v>
      </c>
      <c r="E11" s="182">
        <v>1</v>
      </c>
      <c r="F11" s="181">
        <f>VLOOKUP(C11,'COST SHEET'!$A$2:$L$1967,12,0)</f>
        <v>0.18226000000000001</v>
      </c>
      <c r="G11" s="86">
        <f t="shared" si="0"/>
        <v>0.18226000000000001</v>
      </c>
      <c r="H11" s="25"/>
      <c r="I11" s="177"/>
      <c r="J11" s="177"/>
      <c r="K11" s="233" t="s">
        <v>4070</v>
      </c>
      <c r="L11" s="241">
        <f>'Labor Table'!M11</f>
        <v>120</v>
      </c>
      <c r="M11" s="243">
        <f>IF(AND(COUNTIF(C10:C29,"1MTRCK"),COUNTIF(C10:C29,"1MTRCK")&gt;0),1,0)</f>
        <v>0</v>
      </c>
    </row>
    <row r="12" spans="2:13" ht="15" customHeight="1">
      <c r="B12" s="106">
        <f t="shared" ref="B12:B29" si="1">B11+1</f>
        <v>3</v>
      </c>
      <c r="C12" s="347" t="s">
        <v>108</v>
      </c>
      <c r="D12" s="92" t="s">
        <v>90</v>
      </c>
      <c r="E12" s="348">
        <f t="shared" ref="E12" si="2">SUM(Q12:AK12)</f>
        <v>0</v>
      </c>
      <c r="F12" s="85">
        <v>200</v>
      </c>
      <c r="G12" s="86">
        <f t="shared" si="0"/>
        <v>0</v>
      </c>
      <c r="H12" s="25"/>
      <c r="I12" s="177"/>
      <c r="J12" s="177"/>
      <c r="K12" s="234" t="s">
        <v>4063</v>
      </c>
      <c r="L12" s="241">
        <f>'Labor Table'!M12</f>
        <v>145</v>
      </c>
      <c r="M12" s="243">
        <f>IF(AND(COUNTIF(C10:C29,"2MTRCK"),COUNTIF(C10:C29,"2MTRCK")&gt;0),2,0)</f>
        <v>2</v>
      </c>
    </row>
    <row r="13" spans="2:13" ht="15" customHeight="1">
      <c r="B13" s="106">
        <f t="shared" si="1"/>
        <v>4</v>
      </c>
      <c r="C13" s="179"/>
      <c r="D13" s="201"/>
      <c r="E13" s="182"/>
      <c r="F13" s="181"/>
      <c r="G13" s="86"/>
      <c r="H13" s="3"/>
      <c r="I13" s="177"/>
      <c r="J13" s="177"/>
      <c r="K13" s="233" t="s">
        <v>4064</v>
      </c>
      <c r="L13" s="241">
        <f>'Labor Table'!M13</f>
        <v>120</v>
      </c>
      <c r="M13" s="243">
        <f>IF(AND(COUNTIF(C10:C29,"1MDMP"),COUNTIF(C10:C29,"1MDMP")&gt;0),1,0)</f>
        <v>0</v>
      </c>
    </row>
    <row r="14" spans="2:13" ht="15" customHeight="1">
      <c r="B14" s="106">
        <f t="shared" si="1"/>
        <v>5</v>
      </c>
      <c r="C14" s="179" t="s">
        <v>98</v>
      </c>
      <c r="D14" s="171" t="s">
        <v>99</v>
      </c>
      <c r="E14" s="182">
        <f>($E$10/300*8)*2</f>
        <v>5.3333333333333337E-2</v>
      </c>
      <c r="F14" s="181">
        <v>145</v>
      </c>
      <c r="G14" s="86">
        <f t="shared" si="0"/>
        <v>7.7333333333333334</v>
      </c>
      <c r="H14" s="25"/>
      <c r="I14" s="177"/>
      <c r="J14" s="177"/>
      <c r="K14" s="233" t="s">
        <v>4065</v>
      </c>
      <c r="L14" s="241">
        <f>'Labor Table'!M14</f>
        <v>120</v>
      </c>
      <c r="M14" s="243">
        <f>IF(AND(COUNTIF(C10:C29,"1MBCK"),COUNTIF(C10:C29,"1MBCK")&gt;0),1,0)</f>
        <v>1</v>
      </c>
    </row>
    <row r="15" spans="2:13" ht="15" customHeight="1">
      <c r="B15" s="106">
        <f t="shared" si="1"/>
        <v>6</v>
      </c>
      <c r="C15" s="170" t="s">
        <v>101</v>
      </c>
      <c r="D15" s="171" t="s">
        <v>123</v>
      </c>
      <c r="E15" s="182">
        <f>$E$10/300*8</f>
        <v>2.6666666666666668E-2</v>
      </c>
      <c r="F15" s="181">
        <v>120</v>
      </c>
      <c r="G15" s="86">
        <f t="shared" si="0"/>
        <v>3.2</v>
      </c>
      <c r="H15" s="25"/>
      <c r="I15" s="177"/>
      <c r="J15" s="177"/>
      <c r="K15" s="233" t="s">
        <v>4066</v>
      </c>
      <c r="L15" s="241">
        <f>'Labor Table'!M15</f>
        <v>120</v>
      </c>
      <c r="M15" s="243">
        <f>IF(AND(COUNTIF(C10:C29,"1MBOOM"),COUNTIF(C10:C29,"1MBOOM")&gt;0),1,0)</f>
        <v>0</v>
      </c>
    </row>
    <row r="16" spans="2:13" ht="15" customHeight="1" thickBot="1">
      <c r="B16" s="106">
        <f t="shared" si="1"/>
        <v>7</v>
      </c>
      <c r="C16" s="170" t="s">
        <v>101</v>
      </c>
      <c r="D16" s="175" t="s">
        <v>4039</v>
      </c>
      <c r="E16" s="182">
        <f>$E$10/300*8</f>
        <v>2.6666666666666668E-2</v>
      </c>
      <c r="F16" s="181">
        <v>120</v>
      </c>
      <c r="G16" s="86">
        <f t="shared" si="0"/>
        <v>3.2</v>
      </c>
      <c r="H16" s="25"/>
      <c r="I16" s="177"/>
      <c r="J16" s="177"/>
      <c r="K16" s="233" t="s">
        <v>4067</v>
      </c>
      <c r="L16" s="241">
        <f>'Labor Table'!M16</f>
        <v>120</v>
      </c>
      <c r="M16" s="244">
        <f>IF(AND(COUNTIF(C10:C29,"1MVAC"),COUNTIF(C10:C29,"1MVAC")&gt;0),0,0)</f>
        <v>0</v>
      </c>
    </row>
    <row r="17" spans="2:13" ht="15" customHeight="1" thickTop="1">
      <c r="B17" s="106">
        <f t="shared" si="1"/>
        <v>8</v>
      </c>
      <c r="C17" s="170"/>
      <c r="D17" s="199"/>
      <c r="E17" s="289"/>
      <c r="F17" s="25"/>
      <c r="G17" s="86">
        <f t="shared" si="0"/>
        <v>0</v>
      </c>
      <c r="H17" s="25"/>
      <c r="I17" s="177"/>
      <c r="J17" s="177"/>
      <c r="K17" s="235" t="s">
        <v>4068</v>
      </c>
      <c r="L17" s="232">
        <f>'Labor Table'!M17</f>
        <v>65</v>
      </c>
      <c r="M17" s="239"/>
    </row>
    <row r="18" spans="2:13" ht="15" customHeight="1">
      <c r="B18" s="106">
        <f t="shared" si="1"/>
        <v>9</v>
      </c>
      <c r="C18" s="132"/>
      <c r="D18" s="93"/>
      <c r="E18" s="120"/>
      <c r="F18" s="25"/>
      <c r="G18" s="86">
        <f t="shared" si="0"/>
        <v>0</v>
      </c>
      <c r="H18" s="3"/>
      <c r="I18" s="177"/>
      <c r="J18" s="177"/>
      <c r="K18" s="233" t="s">
        <v>4069</v>
      </c>
      <c r="L18" s="232">
        <f>'Labor Table'!M18</f>
        <v>200</v>
      </c>
      <c r="M18" s="239"/>
    </row>
    <row r="19" spans="2:13" ht="15" customHeight="1" thickBot="1">
      <c r="B19" s="106">
        <f t="shared" si="1"/>
        <v>10</v>
      </c>
      <c r="C19" s="132"/>
      <c r="D19" s="91"/>
      <c r="E19" s="120"/>
      <c r="F19" s="25"/>
      <c r="G19" s="86">
        <f t="shared" si="0"/>
        <v>0</v>
      </c>
      <c r="H19" s="3"/>
      <c r="I19" s="177"/>
      <c r="J19" s="177"/>
      <c r="K19" s="236"/>
      <c r="L19" s="237"/>
      <c r="M19" s="177"/>
    </row>
    <row r="20" spans="2:13" ht="15" customHeight="1" thickTop="1">
      <c r="B20" s="106">
        <f t="shared" si="1"/>
        <v>11</v>
      </c>
      <c r="C20" s="87"/>
      <c r="D20" s="93"/>
      <c r="E20" s="120"/>
      <c r="F20" s="85"/>
      <c r="G20" s="86">
        <f t="shared" si="0"/>
        <v>0</v>
      </c>
      <c r="H20" s="3"/>
      <c r="I20" s="177"/>
      <c r="J20" s="177"/>
      <c r="K20" s="178"/>
      <c r="L20" s="177"/>
      <c r="M20" s="177"/>
    </row>
    <row r="21" spans="2:13" ht="15" customHeight="1">
      <c r="B21" s="106">
        <f t="shared" si="1"/>
        <v>12</v>
      </c>
      <c r="C21" s="88"/>
      <c r="D21" s="91"/>
      <c r="E21" s="120"/>
      <c r="F21" s="85"/>
      <c r="G21" s="86">
        <f t="shared" si="0"/>
        <v>0</v>
      </c>
      <c r="H21" s="3"/>
      <c r="I21" s="177"/>
      <c r="J21" s="177"/>
      <c r="K21" s="177"/>
      <c r="L21" s="177"/>
      <c r="M21" s="177"/>
    </row>
    <row r="22" spans="2:13" ht="15" customHeight="1">
      <c r="B22" s="106">
        <f t="shared" si="1"/>
        <v>13</v>
      </c>
      <c r="C22" s="134"/>
      <c r="D22" s="133"/>
      <c r="E22" s="120"/>
      <c r="F22" s="25"/>
      <c r="G22" s="86">
        <f t="shared" si="0"/>
        <v>0</v>
      </c>
      <c r="H22" s="3"/>
      <c r="J22" s="177"/>
      <c r="K22" s="177"/>
      <c r="L22" s="177"/>
      <c r="M22" s="177"/>
    </row>
    <row r="23" spans="2:13" ht="15" customHeight="1">
      <c r="B23" s="106">
        <f t="shared" si="1"/>
        <v>14</v>
      </c>
      <c r="C23" s="132"/>
      <c r="D23" s="93"/>
      <c r="E23" s="120"/>
      <c r="F23" s="25"/>
      <c r="G23" s="86">
        <f t="shared" si="0"/>
        <v>0</v>
      </c>
      <c r="H23" s="3"/>
      <c r="J23" s="177"/>
      <c r="K23" s="228" t="s">
        <v>4058</v>
      </c>
      <c r="L23" s="167">
        <f>SUM(M10:M16)</f>
        <v>3</v>
      </c>
      <c r="M23" s="177"/>
    </row>
    <row r="24" spans="2:13" ht="15" customHeight="1">
      <c r="B24" s="106">
        <f t="shared" si="1"/>
        <v>15</v>
      </c>
      <c r="C24" s="87"/>
      <c r="D24" s="133"/>
      <c r="E24" s="121"/>
      <c r="F24" s="25"/>
      <c r="G24" s="86">
        <f t="shared" si="0"/>
        <v>0</v>
      </c>
      <c r="H24" s="3"/>
      <c r="J24" s="177"/>
      <c r="K24" s="228" t="s">
        <v>4059</v>
      </c>
      <c r="L24" s="70">
        <f>E14*E3+E15*E3+E16*E3</f>
        <v>38.400000000000006</v>
      </c>
      <c r="M24" s="177"/>
    </row>
    <row r="25" spans="2:13" ht="15" customHeight="1">
      <c r="B25" s="106">
        <f t="shared" si="1"/>
        <v>16</v>
      </c>
      <c r="C25" s="87"/>
      <c r="D25" s="133"/>
      <c r="E25" s="120"/>
      <c r="F25" s="25"/>
      <c r="G25" s="86">
        <f t="shared" si="0"/>
        <v>0</v>
      </c>
      <c r="H25" s="3"/>
      <c r="J25" s="177"/>
      <c r="K25" s="228" t="s">
        <v>4079</v>
      </c>
      <c r="L25" s="246">
        <f>1.5/8*L24</f>
        <v>7.2000000000000011</v>
      </c>
      <c r="M25" s="177"/>
    </row>
    <row r="26" spans="2:13" ht="15" customHeight="1">
      <c r="B26" s="106">
        <f t="shared" si="1"/>
        <v>17</v>
      </c>
      <c r="C26" s="87"/>
      <c r="D26" s="133"/>
      <c r="E26" s="120"/>
      <c r="F26" s="25"/>
      <c r="G26" s="86">
        <f t="shared" si="0"/>
        <v>0</v>
      </c>
      <c r="H26" s="3"/>
      <c r="J26" s="177"/>
      <c r="K26" s="228" t="s">
        <v>4071</v>
      </c>
      <c r="L26" s="246"/>
      <c r="M26" s="177"/>
    </row>
    <row r="27" spans="2:13" ht="15" customHeight="1">
      <c r="B27" s="106">
        <f t="shared" si="1"/>
        <v>18</v>
      </c>
      <c r="C27" s="87"/>
      <c r="D27" s="133"/>
      <c r="E27" s="120"/>
      <c r="F27" s="25"/>
      <c r="G27" s="86">
        <f t="shared" si="0"/>
        <v>0</v>
      </c>
      <c r="H27" s="3"/>
      <c r="J27" s="177"/>
      <c r="L27" s="177"/>
      <c r="M27" s="177"/>
    </row>
    <row r="28" spans="2:13" ht="15" customHeight="1">
      <c r="B28" s="106">
        <f t="shared" si="1"/>
        <v>19</v>
      </c>
      <c r="C28" s="87"/>
      <c r="D28" s="133"/>
      <c r="E28" s="120"/>
      <c r="F28" s="25"/>
      <c r="G28" s="86">
        <f t="shared" si="0"/>
        <v>0</v>
      </c>
      <c r="H28" s="3"/>
      <c r="J28" s="177"/>
      <c r="L28" s="177"/>
      <c r="M28" s="177"/>
    </row>
    <row r="29" spans="2:13" ht="15" customHeight="1" thickBot="1">
      <c r="B29" s="107">
        <f t="shared" si="1"/>
        <v>20</v>
      </c>
      <c r="C29" s="96"/>
      <c r="D29" s="135"/>
      <c r="E29" s="122"/>
      <c r="F29" s="123"/>
      <c r="G29" s="109">
        <f t="shared" si="0"/>
        <v>0</v>
      </c>
      <c r="H29" s="108"/>
      <c r="J29" s="177"/>
      <c r="L29" s="177"/>
      <c r="M29" s="189"/>
    </row>
    <row r="30" spans="2:13" ht="13.5" thickTop="1">
      <c r="E30" s="127" t="s">
        <v>39</v>
      </c>
      <c r="F30" s="1"/>
      <c r="G30" s="128">
        <f>SUM(G10:G29)</f>
        <v>15.717123333333333</v>
      </c>
      <c r="H30" s="1"/>
      <c r="K30" s="228" t="s">
        <v>4084</v>
      </c>
      <c r="L30" s="284" t="s">
        <v>4087</v>
      </c>
      <c r="M30" s="285" t="s">
        <v>18</v>
      </c>
    </row>
    <row r="31" spans="2:13" ht="13.5" thickBot="1">
      <c r="E31" s="77"/>
      <c r="F31" s="12"/>
      <c r="G31" s="73">
        <f>G30*F31</f>
        <v>0</v>
      </c>
      <c r="K31" s="281" t="s">
        <v>4077</v>
      </c>
      <c r="L31" s="253">
        <f>SUM(E10:E12)*E3</f>
        <v>720</v>
      </c>
      <c r="M31" s="280">
        <f>SUM(G10:G12)*E3</f>
        <v>570.16440000000011</v>
      </c>
    </row>
    <row r="32" spans="2:13" ht="15" thickTop="1">
      <c r="E32" s="125" t="s">
        <v>18</v>
      </c>
      <c r="G32" s="81">
        <f>G30+G31</f>
        <v>15.717123333333333</v>
      </c>
      <c r="K32" s="281" t="s">
        <v>4083</v>
      </c>
      <c r="L32" s="177"/>
      <c r="M32" s="178">
        <f>SUM(G14:G16)*E3</f>
        <v>5088</v>
      </c>
    </row>
    <row r="33" spans="11:13">
      <c r="K33" s="281" t="s">
        <v>4088</v>
      </c>
      <c r="L33" s="177"/>
      <c r="M33" s="10">
        <v>0</v>
      </c>
    </row>
    <row r="34" spans="11:13">
      <c r="M34" s="286">
        <f>SUM(M31:M33)</f>
        <v>5658.1643999999997</v>
      </c>
    </row>
    <row r="37" spans="11:13">
      <c r="K37" s="70"/>
    </row>
  </sheetData>
  <mergeCells count="1">
    <mergeCell ref="D1:I1"/>
  </mergeCells>
  <phoneticPr fontId="0" type="noConversion"/>
  <printOptions horizontalCentered="1"/>
  <pageMargins left="0.75" right="0.75" top="1" bottom="1" header="0.5" footer="0.5"/>
  <pageSetup scale="40" orientation="portrait" horizontalDpi="300" verticalDpi="300" r:id="rId1"/>
  <headerFooter alignWithMargins="0">
    <oddHeader>&amp;L&amp;D&amp;C&amp;"Arial,Bold"EXHIBIT "B"</oddHeader>
    <oddFooter>&amp;R8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7"/>
  <sheetViews>
    <sheetView zoomScaleNormal="100" workbookViewId="0">
      <selection activeCell="A11" sqref="A11"/>
    </sheetView>
  </sheetViews>
  <sheetFormatPr defaultRowHeight="12.75"/>
  <cols>
    <col min="1" max="1" width="3.7109375" customWidth="1"/>
    <col min="2" max="2" width="5.7109375" customWidth="1"/>
    <col min="3" max="3" width="16.5703125" bestFit="1" customWidth="1"/>
    <col min="4" max="4" width="45.7109375" customWidth="1"/>
    <col min="5" max="8" width="13.7109375" customWidth="1"/>
    <col min="9" max="10" width="3.7109375" customWidth="1"/>
    <col min="11" max="11" width="70.42578125" bestFit="1" customWidth="1"/>
    <col min="12" max="12" width="8.28515625" bestFit="1" customWidth="1"/>
    <col min="13" max="13" width="12.7109375" customWidth="1"/>
  </cols>
  <sheetData>
    <row r="1" spans="2:13" s="357" customFormat="1" ht="18.75">
      <c r="B1" s="472" t="s">
        <v>4353</v>
      </c>
      <c r="C1" s="473"/>
      <c r="D1" s="447" t="s">
        <v>183</v>
      </c>
      <c r="E1" s="447"/>
      <c r="F1" s="447"/>
      <c r="G1" s="448"/>
      <c r="H1" s="448"/>
      <c r="I1" s="448"/>
    </row>
    <row r="2" spans="2:13" ht="18.75">
      <c r="C2" s="64"/>
      <c r="D2" s="56" t="s">
        <v>32</v>
      </c>
      <c r="E2" s="46">
        <f>ROUNDUP(G32,0)</f>
        <v>7019</v>
      </c>
      <c r="F2" s="46"/>
      <c r="G2" s="61"/>
    </row>
    <row r="3" spans="2:13" ht="18.75">
      <c r="C3" s="64"/>
      <c r="D3" s="56" t="s">
        <v>33</v>
      </c>
      <c r="E3" s="136"/>
      <c r="F3" s="126"/>
    </row>
    <row r="4" spans="2:13" ht="18.75">
      <c r="C4" s="64"/>
      <c r="D4" s="56" t="s">
        <v>31</v>
      </c>
      <c r="E4" s="63" t="s">
        <v>19</v>
      </c>
      <c r="F4" s="78"/>
    </row>
    <row r="7" spans="2:13">
      <c r="B7" s="165" t="str">
        <f>'COST SHEET'!A1</f>
        <v>Updated: Inventory Cost Sheet_2015-06-01</v>
      </c>
    </row>
    <row r="8" spans="2:13" ht="13.5" thickBot="1">
      <c r="E8" s="68"/>
      <c r="F8" s="68"/>
    </row>
    <row r="9" spans="2:13" ht="31.5" thickTop="1" thickBot="1">
      <c r="B9" s="422" t="s">
        <v>14</v>
      </c>
      <c r="C9" s="423" t="s">
        <v>109</v>
      </c>
      <c r="D9" s="424" t="s">
        <v>14</v>
      </c>
      <c r="E9" s="425" t="s">
        <v>81</v>
      </c>
      <c r="F9" s="422" t="s">
        <v>37</v>
      </c>
      <c r="G9" s="422" t="s">
        <v>18</v>
      </c>
      <c r="H9" s="426" t="s">
        <v>38</v>
      </c>
      <c r="K9" s="230" t="s">
        <v>15</v>
      </c>
      <c r="L9" s="240" t="s">
        <v>46</v>
      </c>
      <c r="M9" s="242" t="s">
        <v>4060</v>
      </c>
    </row>
    <row r="10" spans="2:13" ht="15" customHeight="1">
      <c r="B10" s="129">
        <v>1</v>
      </c>
      <c r="C10" s="345" t="s">
        <v>67</v>
      </c>
      <c r="D10" s="346" t="str">
        <f>VLOOKUP(C10,'COST SHEET'!A$2:L$1970,2,0)</f>
        <v>GRAVEL 1 1/4</v>
      </c>
      <c r="E10" s="197">
        <v>5</v>
      </c>
      <c r="F10" s="346">
        <f>VLOOKUP(C10,'COST SHEET'!$A$2:$L$1970,12,0)</f>
        <v>15.669160000000002</v>
      </c>
      <c r="G10" s="192">
        <f t="shared" ref="G10:G29" si="0">F10*E10</f>
        <v>78.345800000000011</v>
      </c>
      <c r="H10" s="291"/>
      <c r="I10" s="167"/>
      <c r="J10" s="167"/>
      <c r="K10" s="231" t="s">
        <v>4062</v>
      </c>
      <c r="L10" s="241">
        <f>'Labor Table'!M10</f>
        <v>68</v>
      </c>
      <c r="M10" s="243">
        <f>IF(AND(COUNTIF(C10:C29,"1MEXTRA"),COUNTIF(C10:C29,"1MEXTRA")&gt;0),1,0)</f>
        <v>0</v>
      </c>
    </row>
    <row r="11" spans="2:13" ht="15" customHeight="1">
      <c r="B11" s="106">
        <f>B10+1</f>
        <v>2</v>
      </c>
      <c r="C11" s="347" t="s">
        <v>177</v>
      </c>
      <c r="D11" s="83" t="s">
        <v>126</v>
      </c>
      <c r="E11" s="289">
        <v>10</v>
      </c>
      <c r="F11" s="181">
        <v>5</v>
      </c>
      <c r="G11" s="174">
        <f t="shared" si="0"/>
        <v>50</v>
      </c>
      <c r="H11" s="171" t="s">
        <v>4257</v>
      </c>
      <c r="I11" s="167"/>
      <c r="J11" s="177"/>
      <c r="K11" s="233" t="s">
        <v>4070</v>
      </c>
      <c r="L11" s="241">
        <f>'Labor Table'!M11</f>
        <v>120</v>
      </c>
      <c r="M11" s="243">
        <f>IF(AND(COUNTIF(C10:C29,"1MTRCK"),COUNTIF(C10:C29,"1MTRCK")&gt;0),1,0)</f>
        <v>0</v>
      </c>
    </row>
    <row r="12" spans="2:13" ht="15" customHeight="1">
      <c r="B12" s="106">
        <f t="shared" ref="B12:B29" si="1">B11+1</f>
        <v>3</v>
      </c>
      <c r="C12" s="347" t="s">
        <v>130</v>
      </c>
      <c r="D12" s="83" t="s">
        <v>127</v>
      </c>
      <c r="E12" s="289">
        <v>60</v>
      </c>
      <c r="F12" s="181">
        <v>4</v>
      </c>
      <c r="G12" s="174">
        <f t="shared" si="0"/>
        <v>240</v>
      </c>
      <c r="H12" s="171" t="s">
        <v>4257</v>
      </c>
      <c r="I12" s="167"/>
      <c r="J12" s="177"/>
      <c r="K12" s="234" t="s">
        <v>4063</v>
      </c>
      <c r="L12" s="241">
        <f>'Labor Table'!M12</f>
        <v>145</v>
      </c>
      <c r="M12" s="243">
        <f>IF(AND(COUNTIF(C10:C29,"2MTRCK"),COUNTIF(C10:C29,"2MTRCK")&gt;0),2,0)</f>
        <v>2</v>
      </c>
    </row>
    <row r="13" spans="2:13" ht="15" customHeight="1">
      <c r="B13" s="106">
        <f t="shared" si="1"/>
        <v>4</v>
      </c>
      <c r="C13" s="347" t="s">
        <v>128</v>
      </c>
      <c r="D13" s="139" t="s">
        <v>129</v>
      </c>
      <c r="E13" s="289">
        <v>120</v>
      </c>
      <c r="F13" s="173">
        <v>5.5</v>
      </c>
      <c r="G13" s="174">
        <f t="shared" si="0"/>
        <v>660</v>
      </c>
      <c r="H13" s="171" t="s">
        <v>4257</v>
      </c>
      <c r="I13" s="167"/>
      <c r="J13" s="177"/>
      <c r="K13" s="233" t="s">
        <v>4064</v>
      </c>
      <c r="L13" s="241">
        <f>'Labor Table'!M13</f>
        <v>120</v>
      </c>
      <c r="M13" s="243">
        <f>IF(AND(COUNTIF(C10:C29,"1MDMP"),COUNTIF(C10:C29,"1MDMP")&gt;0),1,0)</f>
        <v>0</v>
      </c>
    </row>
    <row r="14" spans="2:13" ht="15" customHeight="1">
      <c r="B14" s="106">
        <f t="shared" si="1"/>
        <v>5</v>
      </c>
      <c r="C14" s="347" t="s">
        <v>177</v>
      </c>
      <c r="D14" s="83" t="s">
        <v>178</v>
      </c>
      <c r="E14" s="287">
        <v>1</v>
      </c>
      <c r="F14" s="25">
        <v>150</v>
      </c>
      <c r="G14" s="174">
        <f t="shared" si="0"/>
        <v>150</v>
      </c>
      <c r="H14" s="171" t="s">
        <v>4257</v>
      </c>
      <c r="I14" s="167"/>
      <c r="J14" s="177"/>
      <c r="K14" s="233" t="s">
        <v>4065</v>
      </c>
      <c r="L14" s="241">
        <f>'Labor Table'!M14</f>
        <v>120</v>
      </c>
      <c r="M14" s="243">
        <f>IF(AND(COUNTIF(C10:C29,"1MBCK"),COUNTIF(C10:C29,"1MBCK")&gt;0),1,0)</f>
        <v>1</v>
      </c>
    </row>
    <row r="15" spans="2:13" ht="15" customHeight="1">
      <c r="B15" s="106">
        <f t="shared" si="1"/>
        <v>6</v>
      </c>
      <c r="C15" s="349" t="s">
        <v>180</v>
      </c>
      <c r="D15" s="83" t="s">
        <v>179</v>
      </c>
      <c r="E15" s="287">
        <v>1</v>
      </c>
      <c r="F15" s="25">
        <v>50</v>
      </c>
      <c r="G15" s="174">
        <f t="shared" si="0"/>
        <v>50</v>
      </c>
      <c r="H15" s="265"/>
      <c r="I15" s="167"/>
      <c r="J15" s="177"/>
      <c r="K15" s="233" t="s">
        <v>4066</v>
      </c>
      <c r="L15" s="241">
        <f>'Labor Table'!M15</f>
        <v>120</v>
      </c>
      <c r="M15" s="243">
        <f>IF(AND(COUNTIF(C10:C29,"1MBOOM"),COUNTIF(C10:C29,"1MBOOM")&gt;0),1,0)</f>
        <v>0</v>
      </c>
    </row>
    <row r="16" spans="2:13" ht="15" customHeight="1" thickBot="1">
      <c r="B16" s="106">
        <f t="shared" si="1"/>
        <v>7</v>
      </c>
      <c r="C16" s="347" t="s">
        <v>181</v>
      </c>
      <c r="D16" s="93" t="s">
        <v>182</v>
      </c>
      <c r="E16" s="287">
        <v>6</v>
      </c>
      <c r="F16" s="85">
        <v>60</v>
      </c>
      <c r="G16" s="174">
        <f t="shared" si="0"/>
        <v>360</v>
      </c>
      <c r="H16" s="265"/>
      <c r="I16" s="167"/>
      <c r="J16" s="177"/>
      <c r="K16" s="233" t="s">
        <v>4067</v>
      </c>
      <c r="L16" s="241">
        <f>'Labor Table'!M16</f>
        <v>120</v>
      </c>
      <c r="M16" s="244">
        <f>IF(AND(COUNTIF(C10:C29,"1MVAC"),COUNTIF(C10:C29,"1MVAC")&gt;0),0,0)</f>
        <v>0</v>
      </c>
    </row>
    <row r="17" spans="2:13" ht="15" customHeight="1" thickTop="1">
      <c r="B17" s="106">
        <f t="shared" si="1"/>
        <v>8</v>
      </c>
      <c r="C17" s="347" t="s">
        <v>49</v>
      </c>
      <c r="D17" s="91" t="s">
        <v>49</v>
      </c>
      <c r="E17" s="289">
        <v>10</v>
      </c>
      <c r="F17" s="85">
        <v>75</v>
      </c>
      <c r="G17" s="174">
        <f t="shared" si="0"/>
        <v>750</v>
      </c>
      <c r="H17" s="265"/>
      <c r="I17" s="167"/>
      <c r="J17" s="177"/>
      <c r="K17" s="235" t="s">
        <v>4068</v>
      </c>
      <c r="L17" s="232">
        <f>'Labor Table'!M17</f>
        <v>65</v>
      </c>
      <c r="M17" s="239"/>
    </row>
    <row r="18" spans="2:13" ht="15" customHeight="1">
      <c r="B18" s="106">
        <f t="shared" si="1"/>
        <v>9</v>
      </c>
      <c r="C18" s="170"/>
      <c r="D18" s="171"/>
      <c r="E18" s="172"/>
      <c r="F18" s="181"/>
      <c r="G18" s="174">
        <f t="shared" si="0"/>
        <v>0</v>
      </c>
      <c r="H18" s="175"/>
      <c r="I18" s="167"/>
      <c r="J18" s="177"/>
      <c r="K18" s="233" t="s">
        <v>4069</v>
      </c>
      <c r="L18" s="232">
        <f>'Labor Table'!M18</f>
        <v>200</v>
      </c>
      <c r="M18" s="239"/>
    </row>
    <row r="19" spans="2:13" ht="15" customHeight="1" thickBot="1">
      <c r="B19" s="106">
        <f t="shared" si="1"/>
        <v>10</v>
      </c>
      <c r="C19" s="414" t="s">
        <v>4358</v>
      </c>
      <c r="D19" s="171"/>
      <c r="E19" s="172"/>
      <c r="F19" s="181"/>
      <c r="G19" s="174">
        <f t="shared" si="0"/>
        <v>0</v>
      </c>
      <c r="H19" s="175"/>
      <c r="I19" s="167"/>
      <c r="J19" s="177"/>
      <c r="K19" s="236"/>
      <c r="L19" s="237"/>
      <c r="M19" s="177"/>
    </row>
    <row r="20" spans="2:13" ht="15" customHeight="1" thickTop="1">
      <c r="B20" s="106">
        <f t="shared" si="1"/>
        <v>11</v>
      </c>
      <c r="C20" s="95" t="s">
        <v>98</v>
      </c>
      <c r="D20" s="83" t="s">
        <v>124</v>
      </c>
      <c r="E20" s="287">
        <f>2*2</f>
        <v>4</v>
      </c>
      <c r="F20" s="85">
        <v>145</v>
      </c>
      <c r="G20" s="174">
        <f t="shared" si="0"/>
        <v>580</v>
      </c>
      <c r="H20" s="175"/>
      <c r="I20" s="167"/>
      <c r="J20" s="177"/>
      <c r="K20" s="178"/>
      <c r="L20" s="177"/>
      <c r="M20" s="177"/>
    </row>
    <row r="21" spans="2:13" ht="15" customHeight="1">
      <c r="B21" s="106">
        <f t="shared" si="1"/>
        <v>12</v>
      </c>
      <c r="C21" s="347" t="s">
        <v>101</v>
      </c>
      <c r="D21" s="89" t="s">
        <v>102</v>
      </c>
      <c r="E21" s="289">
        <v>10</v>
      </c>
      <c r="F21" s="173">
        <v>120</v>
      </c>
      <c r="G21" s="174">
        <f t="shared" si="0"/>
        <v>1200</v>
      </c>
      <c r="H21" s="265"/>
      <c r="I21" s="167"/>
      <c r="J21" s="177"/>
      <c r="K21" s="177"/>
      <c r="L21" s="177"/>
      <c r="M21" s="177"/>
    </row>
    <row r="22" spans="2:13" ht="15" customHeight="1">
      <c r="B22" s="106">
        <f t="shared" si="1"/>
        <v>13</v>
      </c>
      <c r="C22" s="95" t="s">
        <v>98</v>
      </c>
      <c r="D22" s="83" t="s">
        <v>99</v>
      </c>
      <c r="E22" s="289">
        <f>10*2</f>
        <v>20</v>
      </c>
      <c r="F22" s="173">
        <v>145</v>
      </c>
      <c r="G22" s="174">
        <f t="shared" si="0"/>
        <v>2900</v>
      </c>
      <c r="H22" s="175"/>
      <c r="J22" s="177"/>
      <c r="K22" s="177"/>
      <c r="L22" s="177"/>
      <c r="M22" s="177"/>
    </row>
    <row r="23" spans="2:13" ht="15" customHeight="1">
      <c r="B23" s="106">
        <f t="shared" si="1"/>
        <v>14</v>
      </c>
      <c r="C23" s="194"/>
      <c r="D23" s="180"/>
      <c r="E23" s="172"/>
      <c r="F23" s="181"/>
      <c r="G23" s="174">
        <f t="shared" si="0"/>
        <v>0</v>
      </c>
      <c r="H23" s="175"/>
      <c r="J23" s="177"/>
      <c r="K23" s="228" t="s">
        <v>4058</v>
      </c>
      <c r="L23" s="167">
        <f>SUM(M10:M16)</f>
        <v>3</v>
      </c>
      <c r="M23" s="167"/>
    </row>
    <row r="24" spans="2:13" ht="15" customHeight="1">
      <c r="B24" s="106">
        <f t="shared" si="1"/>
        <v>15</v>
      </c>
      <c r="C24" s="87"/>
      <c r="D24" s="133"/>
      <c r="E24" s="121"/>
      <c r="F24" s="25"/>
      <c r="G24" s="86">
        <f t="shared" si="0"/>
        <v>0</v>
      </c>
      <c r="H24" s="3"/>
      <c r="J24" s="177"/>
      <c r="K24" s="228" t="s">
        <v>4059</v>
      </c>
      <c r="L24" s="70">
        <f>E15*E3+E16*E3+E17*E3</f>
        <v>0</v>
      </c>
      <c r="M24" s="177"/>
    </row>
    <row r="25" spans="2:13" ht="15" customHeight="1">
      <c r="B25" s="106">
        <f t="shared" si="1"/>
        <v>16</v>
      </c>
      <c r="C25" s="87"/>
      <c r="D25" s="133"/>
      <c r="E25" s="120"/>
      <c r="F25" s="25"/>
      <c r="G25" s="86">
        <f t="shared" si="0"/>
        <v>0</v>
      </c>
      <c r="H25" s="3"/>
      <c r="J25" s="177"/>
      <c r="K25" s="228" t="s">
        <v>4079</v>
      </c>
      <c r="L25" s="246">
        <f>1.5/8*L24</f>
        <v>0</v>
      </c>
      <c r="M25" s="177"/>
    </row>
    <row r="26" spans="2:13" ht="15" customHeight="1">
      <c r="B26" s="106">
        <f t="shared" si="1"/>
        <v>17</v>
      </c>
      <c r="C26" s="87"/>
      <c r="D26" s="133"/>
      <c r="E26" s="120"/>
      <c r="F26" s="25"/>
      <c r="G26" s="86">
        <f t="shared" si="0"/>
        <v>0</v>
      </c>
      <c r="H26" s="3"/>
      <c r="J26" s="177"/>
      <c r="K26" s="228" t="s">
        <v>4071</v>
      </c>
      <c r="L26" s="246"/>
      <c r="M26" s="177"/>
    </row>
    <row r="27" spans="2:13" ht="15" customHeight="1">
      <c r="B27" s="106">
        <f t="shared" si="1"/>
        <v>18</v>
      </c>
      <c r="C27" s="87"/>
      <c r="D27" s="133"/>
      <c r="E27" s="120"/>
      <c r="F27" s="25"/>
      <c r="G27" s="86">
        <f t="shared" si="0"/>
        <v>0</v>
      </c>
      <c r="H27" s="3"/>
      <c r="J27" s="177"/>
      <c r="L27" s="177"/>
      <c r="M27" s="177"/>
    </row>
    <row r="28" spans="2:13" ht="15" customHeight="1">
      <c r="B28" s="106">
        <f t="shared" si="1"/>
        <v>19</v>
      </c>
      <c r="C28" s="87"/>
      <c r="D28" s="133"/>
      <c r="E28" s="120"/>
      <c r="F28" s="25"/>
      <c r="G28" s="86">
        <f t="shared" si="0"/>
        <v>0</v>
      </c>
      <c r="H28" s="3"/>
      <c r="J28" s="177"/>
      <c r="L28" s="177"/>
      <c r="M28" s="177"/>
    </row>
    <row r="29" spans="2:13" ht="15" customHeight="1" thickBot="1">
      <c r="B29" s="107">
        <f t="shared" si="1"/>
        <v>20</v>
      </c>
      <c r="C29" s="96"/>
      <c r="D29" s="135"/>
      <c r="E29" s="122"/>
      <c r="F29" s="123"/>
      <c r="G29" s="109">
        <f t="shared" si="0"/>
        <v>0</v>
      </c>
      <c r="H29" s="108"/>
      <c r="J29" s="177"/>
      <c r="L29" s="177"/>
      <c r="M29" s="189"/>
    </row>
    <row r="30" spans="2:13" ht="13.5" thickTop="1">
      <c r="E30" s="127" t="s">
        <v>39</v>
      </c>
      <c r="F30" s="1"/>
      <c r="G30" s="128">
        <f>SUM(G10:G29)</f>
        <v>7018.3458000000001</v>
      </c>
      <c r="H30" s="1"/>
      <c r="K30" s="228" t="s">
        <v>4084</v>
      </c>
      <c r="L30" s="284" t="s">
        <v>4087</v>
      </c>
      <c r="M30" s="285" t="s">
        <v>18</v>
      </c>
    </row>
    <row r="31" spans="2:13" ht="13.5" thickBot="1">
      <c r="E31" s="77"/>
      <c r="F31" s="12"/>
      <c r="G31" s="73">
        <f>G30*F31</f>
        <v>0</v>
      </c>
      <c r="K31" s="281" t="s">
        <v>4077</v>
      </c>
      <c r="L31" s="253">
        <f>SUM(E10:E17)*E3</f>
        <v>0</v>
      </c>
      <c r="M31" s="280">
        <f>G10+G15+G16*E3</f>
        <v>128.3458</v>
      </c>
    </row>
    <row r="32" spans="2:13" ht="15" thickTop="1">
      <c r="E32" s="125" t="s">
        <v>18</v>
      </c>
      <c r="G32" s="81">
        <f>G30+G31</f>
        <v>7018.3458000000001</v>
      </c>
      <c r="K32" s="281" t="s">
        <v>4083</v>
      </c>
      <c r="L32" s="177"/>
      <c r="M32" s="178">
        <f>SUM(G19:G21)*E3</f>
        <v>0</v>
      </c>
    </row>
    <row r="33" spans="11:13">
      <c r="K33" s="281" t="s">
        <v>4088</v>
      </c>
      <c r="L33" s="177"/>
      <c r="M33" s="10">
        <f>G17*E3+G11*E3+G12*E3+G13*E3+G14*E3</f>
        <v>0</v>
      </c>
    </row>
    <row r="34" spans="11:13">
      <c r="M34" s="286">
        <f>SUM(M31:M33)</f>
        <v>128.3458</v>
      </c>
    </row>
    <row r="37" spans="11:13">
      <c r="K37" s="70"/>
    </row>
  </sheetData>
  <mergeCells count="1">
    <mergeCell ref="B1:C1"/>
  </mergeCells>
  <phoneticPr fontId="0" type="noConversion"/>
  <printOptions horizontalCentered="1"/>
  <pageMargins left="0.75" right="0.75" top="1" bottom="1" header="0.5" footer="0.5"/>
  <pageSetup scale="40" orientation="portrait" horizontalDpi="300" verticalDpi="300" r:id="rId1"/>
  <headerFooter alignWithMargins="0">
    <oddHeader>&amp;L&amp;D&amp;C&amp;"Arial,Bold"EXHIBIT "B"</oddHeader>
    <oddFooter>&amp;R9</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7"/>
  <sheetViews>
    <sheetView zoomScale="85" zoomScaleNormal="85" workbookViewId="0">
      <selection activeCell="D9" sqref="D9"/>
    </sheetView>
  </sheetViews>
  <sheetFormatPr defaultRowHeight="12.75"/>
  <cols>
    <col min="1" max="1" width="3.7109375" customWidth="1"/>
    <col min="2" max="2" width="5.7109375" customWidth="1"/>
    <col min="3" max="3" width="12.7109375" customWidth="1"/>
    <col min="4" max="4" width="45.7109375" customWidth="1"/>
    <col min="5" max="8" width="13.7109375" customWidth="1"/>
    <col min="9" max="10" width="3.7109375" customWidth="1"/>
    <col min="11" max="11" width="70.42578125" bestFit="1" customWidth="1"/>
    <col min="12" max="12" width="8.28515625" bestFit="1" customWidth="1"/>
    <col min="13" max="13" width="12.7109375" customWidth="1"/>
  </cols>
  <sheetData>
    <row r="1" spans="2:13" s="357" customFormat="1" ht="18.75">
      <c r="B1" s="472" t="s">
        <v>4353</v>
      </c>
      <c r="C1" s="473"/>
      <c r="D1" s="447" t="s">
        <v>4365</v>
      </c>
      <c r="E1" s="447"/>
      <c r="F1" s="447"/>
      <c r="G1" s="448"/>
      <c r="H1" s="448"/>
      <c r="I1" s="448"/>
    </row>
    <row r="2" spans="2:13" ht="18.75">
      <c r="C2" s="64"/>
      <c r="D2" s="56" t="s">
        <v>32</v>
      </c>
      <c r="E2" s="46">
        <f>ROUNDUP(G32,0)</f>
        <v>1264</v>
      </c>
      <c r="F2" s="46"/>
      <c r="G2" s="61"/>
    </row>
    <row r="3" spans="2:13" ht="18.75">
      <c r="C3" s="64"/>
      <c r="D3" s="56" t="s">
        <v>33</v>
      </c>
      <c r="E3" s="136">
        <v>1</v>
      </c>
      <c r="F3" s="126"/>
    </row>
    <row r="4" spans="2:13" ht="18.75">
      <c r="C4" s="64"/>
      <c r="D4" s="56" t="s">
        <v>31</v>
      </c>
      <c r="E4" s="63" t="s">
        <v>42</v>
      </c>
      <c r="F4" s="78"/>
    </row>
    <row r="7" spans="2:13">
      <c r="B7" s="165" t="str">
        <f>'COST SHEET'!A1</f>
        <v>Updated: Inventory Cost Sheet_2015-06-01</v>
      </c>
    </row>
    <row r="8" spans="2:13" ht="13.5" thickBot="1">
      <c r="E8" s="68"/>
      <c r="F8" s="68"/>
    </row>
    <row r="9" spans="2:13" ht="31.5" thickTop="1" thickBot="1">
      <c r="B9" s="422" t="s">
        <v>14</v>
      </c>
      <c r="C9" s="423" t="s">
        <v>109</v>
      </c>
      <c r="D9" s="424" t="s">
        <v>14</v>
      </c>
      <c r="E9" s="425" t="s">
        <v>81</v>
      </c>
      <c r="F9" s="422" t="s">
        <v>37</v>
      </c>
      <c r="G9" s="422" t="s">
        <v>18</v>
      </c>
      <c r="H9" s="426" t="s">
        <v>38</v>
      </c>
      <c r="K9" s="230" t="s">
        <v>15</v>
      </c>
      <c r="L9" s="240" t="s">
        <v>46</v>
      </c>
      <c r="M9" s="242" t="s">
        <v>4060</v>
      </c>
    </row>
    <row r="10" spans="2:13" ht="15" customHeight="1">
      <c r="B10" s="129">
        <v>1</v>
      </c>
      <c r="C10" s="345" t="s">
        <v>4048</v>
      </c>
      <c r="D10" s="449" t="s">
        <v>4366</v>
      </c>
      <c r="E10" s="197">
        <v>3</v>
      </c>
      <c r="F10" s="346">
        <f>'[1]Fee Schedule'!D29</f>
        <v>14.5</v>
      </c>
      <c r="G10" s="130">
        <f t="shared" ref="G10:G29" si="0">F10*E10</f>
        <v>43.5</v>
      </c>
      <c r="H10" s="131"/>
      <c r="I10" s="167"/>
      <c r="J10" s="167"/>
      <c r="K10" s="231" t="s">
        <v>4062</v>
      </c>
      <c r="L10" s="241">
        <f>'Labor Table'!M10</f>
        <v>68</v>
      </c>
      <c r="M10" s="243">
        <f>IF(AND(COUNTIF(C10:C29,"1MEXTRA"),COUNTIF(C10:C29,"1MEXTRA")&gt;0),1,0)</f>
        <v>0</v>
      </c>
    </row>
    <row r="11" spans="2:13" ht="15" customHeight="1">
      <c r="B11" s="106">
        <f>B10+1</f>
        <v>2</v>
      </c>
      <c r="C11" s="343" t="s">
        <v>4367</v>
      </c>
      <c r="D11" s="450" t="s">
        <v>4368</v>
      </c>
      <c r="E11" s="182">
        <v>0</v>
      </c>
      <c r="F11" s="181">
        <f>'[1]Fee Schedule'!D32</f>
        <v>275</v>
      </c>
      <c r="G11" s="86">
        <f t="shared" si="0"/>
        <v>0</v>
      </c>
      <c r="H11" s="3"/>
      <c r="I11" s="167"/>
      <c r="J11" s="177"/>
      <c r="K11" s="233" t="s">
        <v>4070</v>
      </c>
      <c r="L11" s="241">
        <f>'Labor Table'!M11</f>
        <v>120</v>
      </c>
      <c r="M11" s="243">
        <f>IF(AND(COUNTIF(C10:C29,"1MTRCK"),COUNTIF(C10:C29,"1MTRCK")&gt;0),1,0)</f>
        <v>1</v>
      </c>
    </row>
    <row r="12" spans="2:13" ht="15" customHeight="1">
      <c r="B12" s="106">
        <f t="shared" ref="B12:B29" si="1">B11+1</f>
        <v>3</v>
      </c>
      <c r="C12" s="347" t="s">
        <v>4369</v>
      </c>
      <c r="D12" s="83" t="s">
        <v>4370</v>
      </c>
      <c r="E12" s="348">
        <v>0</v>
      </c>
      <c r="F12" s="85">
        <f>'[1]Fee Schedule'!D44</f>
        <v>195</v>
      </c>
      <c r="G12" s="86">
        <f t="shared" si="0"/>
        <v>0</v>
      </c>
      <c r="H12" s="3"/>
      <c r="I12" s="167"/>
      <c r="J12" s="177"/>
      <c r="K12" s="234" t="s">
        <v>4063</v>
      </c>
      <c r="L12" s="241">
        <f>'Labor Table'!M12</f>
        <v>145</v>
      </c>
      <c r="M12" s="243">
        <f>IF(AND(COUNTIF(C10:C29,"2MTRCK"),COUNTIF(C10:C29,"2MTRCK")&gt;0),2,0)</f>
        <v>2</v>
      </c>
    </row>
    <row r="13" spans="2:13" ht="15" customHeight="1">
      <c r="B13" s="106">
        <f t="shared" si="1"/>
        <v>4</v>
      </c>
      <c r="C13" s="170" t="s">
        <v>4371</v>
      </c>
      <c r="D13" s="201" t="s">
        <v>4372</v>
      </c>
      <c r="E13" s="182">
        <v>0</v>
      </c>
      <c r="F13" s="85">
        <f>'[1]Fee Schedule'!D57</f>
        <v>315</v>
      </c>
      <c r="G13" s="86">
        <f t="shared" si="0"/>
        <v>0</v>
      </c>
      <c r="H13" s="3"/>
      <c r="I13" s="167"/>
      <c r="J13" s="177"/>
      <c r="K13" s="233" t="s">
        <v>4064</v>
      </c>
      <c r="L13" s="241">
        <f>'Labor Table'!M13</f>
        <v>120</v>
      </c>
      <c r="M13" s="243">
        <f>IF(AND(COUNTIF(C10:C29,"1MDMP"),COUNTIF(C10:C29,"1MDMP")&gt;0),1,0)</f>
        <v>0</v>
      </c>
    </row>
    <row r="14" spans="2:13" ht="15" customHeight="1">
      <c r="B14" s="106">
        <f t="shared" si="1"/>
        <v>5</v>
      </c>
      <c r="C14" s="179"/>
      <c r="D14" s="171"/>
      <c r="E14" s="182"/>
      <c r="F14" s="181"/>
      <c r="G14" s="86">
        <f t="shared" si="0"/>
        <v>0</v>
      </c>
      <c r="H14" s="3"/>
      <c r="I14" s="167"/>
      <c r="J14" s="177"/>
      <c r="K14" s="233" t="s">
        <v>4065</v>
      </c>
      <c r="L14" s="241">
        <f>'Labor Table'!M14</f>
        <v>120</v>
      </c>
      <c r="M14" s="243">
        <f>IF(AND(COUNTIF(C10:C29,"1MBCK"),COUNTIF(C10:C29,"1MBCK")&gt;0),1,0)</f>
        <v>0</v>
      </c>
    </row>
    <row r="15" spans="2:13" ht="15" customHeight="1">
      <c r="B15" s="106">
        <f t="shared" si="1"/>
        <v>6</v>
      </c>
      <c r="C15" s="170"/>
      <c r="D15" s="171"/>
      <c r="E15" s="182"/>
      <c r="F15" s="181"/>
      <c r="G15" s="86">
        <f t="shared" si="0"/>
        <v>0</v>
      </c>
      <c r="H15" s="3"/>
      <c r="I15" s="167"/>
      <c r="J15" s="177"/>
      <c r="K15" s="233" t="s">
        <v>4066</v>
      </c>
      <c r="L15" s="241">
        <f>'Labor Table'!M15</f>
        <v>120</v>
      </c>
      <c r="M15" s="243">
        <f>IF(AND(COUNTIF(C10:C29,"1MBOOM"),COUNTIF(C10:C29,"1MBOOM")&gt;0),1,0)</f>
        <v>0</v>
      </c>
    </row>
    <row r="16" spans="2:13" ht="15" customHeight="1" thickBot="1">
      <c r="B16" s="106">
        <f t="shared" si="1"/>
        <v>7</v>
      </c>
      <c r="C16" s="170"/>
      <c r="D16" s="175"/>
      <c r="E16" s="182"/>
      <c r="F16" s="181"/>
      <c r="G16" s="86">
        <f t="shared" si="0"/>
        <v>0</v>
      </c>
      <c r="H16" s="3"/>
      <c r="I16" s="167"/>
      <c r="J16" s="177"/>
      <c r="K16" s="233" t="s">
        <v>4067</v>
      </c>
      <c r="L16" s="241">
        <f>'Labor Table'!M16</f>
        <v>120</v>
      </c>
      <c r="M16" s="244">
        <f>IF(AND(COUNTIF(C10:C29,"1MVAC"),COUNTIF(C10:C29,"1MVAC")&gt;0),0,0)</f>
        <v>0</v>
      </c>
    </row>
    <row r="17" spans="2:13" ht="15" customHeight="1" thickTop="1">
      <c r="B17" s="106">
        <f t="shared" si="1"/>
        <v>8</v>
      </c>
      <c r="C17" s="170"/>
      <c r="D17" s="199"/>
      <c r="E17" s="289"/>
      <c r="F17" s="25"/>
      <c r="G17" s="86">
        <f t="shared" si="0"/>
        <v>0</v>
      </c>
      <c r="H17" s="3"/>
      <c r="I17" s="167"/>
      <c r="J17" s="177"/>
      <c r="K17" s="235" t="s">
        <v>4068</v>
      </c>
      <c r="L17" s="232">
        <f>'Labor Table'!M17</f>
        <v>65</v>
      </c>
      <c r="M17" s="239"/>
    </row>
    <row r="18" spans="2:13" ht="15" customHeight="1">
      <c r="B18" s="106">
        <f t="shared" si="1"/>
        <v>9</v>
      </c>
      <c r="C18" s="414" t="s">
        <v>4358</v>
      </c>
      <c r="D18" s="93"/>
      <c r="E18" s="120"/>
      <c r="F18" s="25"/>
      <c r="G18" s="86">
        <f t="shared" si="0"/>
        <v>0</v>
      </c>
      <c r="H18" s="3"/>
      <c r="I18" s="167"/>
      <c r="J18" s="177"/>
      <c r="K18" s="233" t="s">
        <v>4069</v>
      </c>
      <c r="L18" s="232">
        <f>'Labor Table'!M18</f>
        <v>200</v>
      </c>
      <c r="M18" s="239"/>
    </row>
    <row r="19" spans="2:13" ht="15" customHeight="1" thickBot="1">
      <c r="B19" s="106">
        <f t="shared" si="1"/>
        <v>10</v>
      </c>
      <c r="C19" s="170" t="s">
        <v>96</v>
      </c>
      <c r="D19" s="171" t="s">
        <v>97</v>
      </c>
      <c r="E19" s="182">
        <v>0.5</v>
      </c>
      <c r="F19" s="181">
        <v>120</v>
      </c>
      <c r="G19" s="86">
        <f t="shared" si="0"/>
        <v>60</v>
      </c>
      <c r="H19" s="3"/>
      <c r="I19" s="167"/>
      <c r="J19" s="177"/>
      <c r="K19" s="236"/>
      <c r="L19" s="237"/>
      <c r="M19" s="177"/>
    </row>
    <row r="20" spans="2:13" ht="15" customHeight="1" thickTop="1">
      <c r="B20" s="106">
        <f t="shared" si="1"/>
        <v>11</v>
      </c>
      <c r="C20" s="170" t="s">
        <v>98</v>
      </c>
      <c r="D20" s="171" t="s">
        <v>4373</v>
      </c>
      <c r="E20" s="182">
        <v>8</v>
      </c>
      <c r="F20" s="181">
        <f>L12</f>
        <v>145</v>
      </c>
      <c r="G20" s="86">
        <f t="shared" si="0"/>
        <v>1160</v>
      </c>
      <c r="H20" s="3"/>
      <c r="I20" s="167"/>
      <c r="J20" s="177"/>
      <c r="K20" s="178"/>
      <c r="L20" s="177"/>
      <c r="M20" s="177"/>
    </row>
    <row r="21" spans="2:13" ht="15" customHeight="1">
      <c r="B21" s="106">
        <f t="shared" si="1"/>
        <v>12</v>
      </c>
      <c r="C21" s="88"/>
      <c r="D21" s="91"/>
      <c r="E21" s="120"/>
      <c r="F21" s="85"/>
      <c r="G21" s="86">
        <f t="shared" si="0"/>
        <v>0</v>
      </c>
      <c r="H21" s="3"/>
      <c r="I21" s="167"/>
      <c r="J21" s="177"/>
      <c r="K21" s="177"/>
      <c r="L21" s="177"/>
      <c r="M21" s="177"/>
    </row>
    <row r="22" spans="2:13" ht="15" customHeight="1">
      <c r="B22" s="106">
        <f t="shared" si="1"/>
        <v>13</v>
      </c>
      <c r="C22" s="134"/>
      <c r="D22" s="133"/>
      <c r="E22" s="120"/>
      <c r="F22" s="25"/>
      <c r="G22" s="86">
        <f t="shared" si="0"/>
        <v>0</v>
      </c>
      <c r="H22" s="3"/>
      <c r="J22" s="177"/>
      <c r="K22" s="177"/>
      <c r="L22" s="177"/>
      <c r="M22" s="177"/>
    </row>
    <row r="23" spans="2:13" ht="15" customHeight="1">
      <c r="B23" s="106">
        <f t="shared" si="1"/>
        <v>14</v>
      </c>
      <c r="C23" s="132"/>
      <c r="D23" s="93"/>
      <c r="E23" s="120"/>
      <c r="F23" s="25"/>
      <c r="G23" s="86">
        <f t="shared" si="0"/>
        <v>0</v>
      </c>
      <c r="H23" s="3"/>
      <c r="J23" s="177"/>
      <c r="K23" s="228" t="s">
        <v>4058</v>
      </c>
      <c r="L23" s="167">
        <f>SUM(M10:M16)</f>
        <v>3</v>
      </c>
      <c r="M23" s="167"/>
    </row>
    <row r="24" spans="2:13" ht="15" customHeight="1">
      <c r="B24" s="106">
        <f t="shared" si="1"/>
        <v>15</v>
      </c>
      <c r="C24" s="87"/>
      <c r="D24" s="133"/>
      <c r="E24" s="121"/>
      <c r="F24" s="25"/>
      <c r="G24" s="86">
        <f t="shared" si="0"/>
        <v>0</v>
      </c>
      <c r="H24" s="3"/>
      <c r="J24" s="177"/>
      <c r="K24" s="228" t="s">
        <v>4059</v>
      </c>
      <c r="L24" s="70">
        <f>E11*E3</f>
        <v>0</v>
      </c>
      <c r="M24" s="177"/>
    </row>
    <row r="25" spans="2:13" ht="15" customHeight="1">
      <c r="B25" s="106">
        <f t="shared" si="1"/>
        <v>16</v>
      </c>
      <c r="C25" s="87"/>
      <c r="D25" s="133"/>
      <c r="E25" s="120"/>
      <c r="F25" s="25"/>
      <c r="G25" s="86">
        <f t="shared" si="0"/>
        <v>0</v>
      </c>
      <c r="H25" s="3"/>
      <c r="J25" s="177"/>
      <c r="K25" s="228" t="s">
        <v>4079</v>
      </c>
      <c r="L25" s="246">
        <f>1.5/8*L24</f>
        <v>0</v>
      </c>
      <c r="M25" s="177"/>
    </row>
    <row r="26" spans="2:13" ht="15" customHeight="1">
      <c r="B26" s="106">
        <f t="shared" si="1"/>
        <v>17</v>
      </c>
      <c r="C26" s="87"/>
      <c r="D26" s="133"/>
      <c r="E26" s="120"/>
      <c r="F26" s="25"/>
      <c r="G26" s="86">
        <f t="shared" si="0"/>
        <v>0</v>
      </c>
      <c r="H26" s="3"/>
      <c r="J26" s="177"/>
      <c r="K26" s="228" t="s">
        <v>4071</v>
      </c>
      <c r="L26" s="246"/>
      <c r="M26" s="177"/>
    </row>
    <row r="27" spans="2:13" ht="15" customHeight="1">
      <c r="B27" s="106">
        <f t="shared" si="1"/>
        <v>18</v>
      </c>
      <c r="C27" s="87"/>
      <c r="D27" s="133"/>
      <c r="E27" s="120"/>
      <c r="F27" s="25"/>
      <c r="G27" s="86">
        <f t="shared" si="0"/>
        <v>0</v>
      </c>
      <c r="H27" s="3"/>
      <c r="J27" s="177"/>
      <c r="L27" s="177"/>
      <c r="M27" s="177"/>
    </row>
    <row r="28" spans="2:13" ht="15" customHeight="1">
      <c r="B28" s="106">
        <f t="shared" si="1"/>
        <v>19</v>
      </c>
      <c r="C28" s="87"/>
      <c r="D28" s="133"/>
      <c r="E28" s="120"/>
      <c r="F28" s="25"/>
      <c r="G28" s="86">
        <f t="shared" si="0"/>
        <v>0</v>
      </c>
      <c r="H28" s="3"/>
      <c r="J28" s="177"/>
      <c r="L28" s="177"/>
      <c r="M28" s="177"/>
    </row>
    <row r="29" spans="2:13" ht="15" customHeight="1" thickBot="1">
      <c r="B29" s="107">
        <f t="shared" si="1"/>
        <v>20</v>
      </c>
      <c r="C29" s="96"/>
      <c r="D29" s="135"/>
      <c r="E29" s="122"/>
      <c r="F29" s="123"/>
      <c r="G29" s="109">
        <f t="shared" si="0"/>
        <v>0</v>
      </c>
      <c r="H29" s="108"/>
      <c r="J29" s="177"/>
      <c r="L29" s="177"/>
      <c r="M29" s="189"/>
    </row>
    <row r="30" spans="2:13" ht="13.5" thickTop="1">
      <c r="E30" s="127" t="s">
        <v>39</v>
      </c>
      <c r="F30" s="1"/>
      <c r="G30" s="128">
        <f>SUM(G10:G29)</f>
        <v>1263.5</v>
      </c>
      <c r="H30" s="1"/>
      <c r="K30" s="228" t="s">
        <v>4084</v>
      </c>
      <c r="L30" s="284" t="s">
        <v>4087</v>
      </c>
      <c r="M30" s="285" t="s">
        <v>18</v>
      </c>
    </row>
    <row r="31" spans="2:13" ht="13.5" thickBot="1">
      <c r="E31" s="77"/>
      <c r="F31" s="12"/>
      <c r="G31" s="73">
        <f>G30*F31</f>
        <v>0</v>
      </c>
      <c r="K31" s="281" t="s">
        <v>4077</v>
      </c>
      <c r="L31" s="253">
        <v>0</v>
      </c>
      <c r="M31" s="280">
        <v>0</v>
      </c>
    </row>
    <row r="32" spans="2:13" ht="15" thickTop="1">
      <c r="E32" s="125" t="s">
        <v>18</v>
      </c>
      <c r="G32" s="81">
        <f>G30+G31</f>
        <v>1263.5</v>
      </c>
      <c r="K32" s="281" t="s">
        <v>4083</v>
      </c>
      <c r="L32" s="177"/>
      <c r="M32" s="178">
        <f>G11*E3</f>
        <v>0</v>
      </c>
    </row>
    <row r="33" spans="11:13">
      <c r="K33" s="281" t="s">
        <v>4088</v>
      </c>
      <c r="L33" s="177"/>
      <c r="M33" s="10">
        <f>G10*E3</f>
        <v>43.5</v>
      </c>
    </row>
    <row r="34" spans="11:13">
      <c r="M34" s="286">
        <f>SUM(M31:M33)</f>
        <v>43.5</v>
      </c>
    </row>
    <row r="37" spans="11:13">
      <c r="K37" s="70"/>
    </row>
  </sheetData>
  <mergeCells count="1">
    <mergeCell ref="B1:C1"/>
  </mergeCells>
  <phoneticPr fontId="0" type="noConversion"/>
  <printOptions horizontalCentered="1"/>
  <pageMargins left="0.75" right="0.75" top="1" bottom="1" header="0.5" footer="0.5"/>
  <pageSetup scale="40" orientation="portrait" horizontalDpi="300" verticalDpi="300" r:id="rId1"/>
  <headerFooter alignWithMargins="0">
    <oddHeader>&amp;L&amp;D&amp;C&amp;"Arial,Bold"EXHIBIT "B"</oddHeader>
    <oddFooter>&amp;R10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2"/>
  <sheetViews>
    <sheetView zoomScaleNormal="100" workbookViewId="0">
      <selection activeCell="A33" sqref="A33"/>
    </sheetView>
  </sheetViews>
  <sheetFormatPr defaultRowHeight="12.75"/>
  <cols>
    <col min="1" max="1" width="3.7109375" customWidth="1"/>
    <col min="2" max="2" width="5.7109375" customWidth="1"/>
    <col min="3" max="3" width="12.7109375" customWidth="1"/>
    <col min="4" max="4" width="45.7109375" customWidth="1"/>
    <col min="5" max="8" width="13.7109375" customWidth="1"/>
    <col min="9" max="10" width="3.7109375" customWidth="1"/>
    <col min="11" max="11" width="70.42578125" bestFit="1" customWidth="1"/>
    <col min="12" max="12" width="8.28515625" bestFit="1" customWidth="1"/>
    <col min="13" max="13" width="12.7109375" customWidth="1"/>
  </cols>
  <sheetData>
    <row r="1" spans="2:13" s="357" customFormat="1" ht="18.75">
      <c r="B1" s="472" t="s">
        <v>4353</v>
      </c>
      <c r="C1" s="473"/>
      <c r="D1" s="447" t="s">
        <v>0</v>
      </c>
      <c r="E1" s="447"/>
      <c r="F1" s="447"/>
      <c r="G1" s="448"/>
      <c r="H1" s="448"/>
      <c r="I1" s="448"/>
    </row>
    <row r="2" spans="2:13" ht="18.75">
      <c r="C2" s="64"/>
      <c r="D2" s="56" t="s">
        <v>32</v>
      </c>
      <c r="E2" s="46">
        <f>ROUNDUP(G42,0)</f>
        <v>2271</v>
      </c>
      <c r="F2" s="46"/>
      <c r="G2" s="61"/>
    </row>
    <row r="3" spans="2:13" ht="18.75">
      <c r="C3" s="64"/>
      <c r="D3" s="56" t="s">
        <v>33</v>
      </c>
      <c r="E3" s="136">
        <v>0</v>
      </c>
      <c r="F3" s="126"/>
    </row>
    <row r="4" spans="2:13" ht="18.75">
      <c r="C4" s="64"/>
      <c r="D4" s="56" t="s">
        <v>31</v>
      </c>
      <c r="E4" s="63" t="s">
        <v>42</v>
      </c>
      <c r="F4" s="78"/>
    </row>
    <row r="7" spans="2:13">
      <c r="B7" s="165" t="str">
        <f>'COST SHEET'!A1</f>
        <v>Updated: Inventory Cost Sheet_2015-06-01</v>
      </c>
    </row>
    <row r="8" spans="2:13" ht="13.5" thickBot="1">
      <c r="E8" s="68"/>
      <c r="F8" s="68"/>
    </row>
    <row r="9" spans="2:13" ht="31.5" thickTop="1" thickBot="1">
      <c r="B9" s="422" t="s">
        <v>14</v>
      </c>
      <c r="C9" s="423" t="s">
        <v>109</v>
      </c>
      <c r="D9" s="424" t="s">
        <v>14</v>
      </c>
      <c r="E9" s="425" t="s">
        <v>81</v>
      </c>
      <c r="F9" s="422" t="s">
        <v>37</v>
      </c>
      <c r="G9" s="422" t="s">
        <v>18</v>
      </c>
      <c r="H9" s="426" t="s">
        <v>38</v>
      </c>
      <c r="K9" s="230" t="s">
        <v>15</v>
      </c>
      <c r="L9" s="240" t="s">
        <v>46</v>
      </c>
      <c r="M9" s="242" t="s">
        <v>4060</v>
      </c>
    </row>
    <row r="10" spans="2:13" ht="15" customHeight="1">
      <c r="B10" s="129">
        <v>1</v>
      </c>
      <c r="C10" s="350" t="s">
        <v>1892</v>
      </c>
      <c r="D10" s="346" t="str">
        <f>VLOOKUP(C10,'COST SHEET'!A$2:L$1967,2,0)</f>
        <v>2" THREADED GATE AWWA</v>
      </c>
      <c r="E10" s="351">
        <v>1</v>
      </c>
      <c r="F10" s="346">
        <f>VLOOKUP(C10,'COST SHEET'!$A$2:$L$1967,12,0)</f>
        <v>356.86482000000001</v>
      </c>
      <c r="G10" s="192">
        <f t="shared" ref="G10:G37" si="0">F10*E10</f>
        <v>356.86482000000001</v>
      </c>
      <c r="H10" s="191"/>
      <c r="I10" s="167"/>
      <c r="J10" s="167"/>
      <c r="K10" s="231" t="s">
        <v>4062</v>
      </c>
      <c r="L10" s="241">
        <f>'Labor Table'!M10</f>
        <v>68</v>
      </c>
      <c r="M10" s="243">
        <f>IF(AND(COUNTIF(C10:C40,"1MEXTRA"),COUNTIF(C10:C40,"1MEXTRA")&gt;0),1,0)</f>
        <v>0</v>
      </c>
    </row>
    <row r="11" spans="2:13" ht="15" customHeight="1">
      <c r="B11" s="106">
        <f>B10+1</f>
        <v>2</v>
      </c>
      <c r="C11" s="343" t="s">
        <v>1523</v>
      </c>
      <c r="D11" s="181" t="str">
        <f>VLOOKUP(C11,'COST SHEET'!A$2:L$1967,2,0)</f>
        <v>8 x 2 TAPPING SADDLE</v>
      </c>
      <c r="E11" s="172">
        <v>1</v>
      </c>
      <c r="F11" s="181">
        <f>VLOOKUP(C11,'COST SHEET'!$A$2:$L$1967,12,0)</f>
        <v>135.73794000000001</v>
      </c>
      <c r="G11" s="174">
        <f t="shared" si="0"/>
        <v>135.73794000000001</v>
      </c>
      <c r="H11" s="175"/>
      <c r="I11" s="167"/>
      <c r="J11" s="177"/>
      <c r="K11" s="233" t="s">
        <v>4070</v>
      </c>
      <c r="L11" s="241">
        <f>'Labor Table'!M11</f>
        <v>120</v>
      </c>
      <c r="M11" s="243">
        <f>IF(AND(COUNTIF(C10:C40,"1MTRCK"),COUNTIF(C10:C40,"1MTRCK")&gt;0),1,0)</f>
        <v>0</v>
      </c>
    </row>
    <row r="12" spans="2:13" ht="15" customHeight="1">
      <c r="B12" s="106">
        <f t="shared" ref="B12:B38" si="1">B11+1</f>
        <v>3</v>
      </c>
      <c r="C12" s="343" t="s">
        <v>3331</v>
      </c>
      <c r="D12" s="181" t="str">
        <f>VLOOKUP(C12,'COST SHEET'!A$2:L$1967,2,0)</f>
        <v>18" VALVE BOX RISER w/LID</v>
      </c>
      <c r="E12" s="172">
        <v>1</v>
      </c>
      <c r="F12" s="181">
        <f>VLOOKUP(C12,'COST SHEET'!$A$2:$L$1967,12,0)</f>
        <v>56.606290000000001</v>
      </c>
      <c r="G12" s="174">
        <f t="shared" si="0"/>
        <v>56.606290000000001</v>
      </c>
      <c r="H12" s="175"/>
      <c r="I12" s="167"/>
      <c r="J12" s="177"/>
      <c r="K12" s="234" t="s">
        <v>4063</v>
      </c>
      <c r="L12" s="241">
        <f>'Labor Table'!M12</f>
        <v>145</v>
      </c>
      <c r="M12" s="243">
        <f>IF(AND(COUNTIF(C10:C40,"2MTRCK"),COUNTIF(C10:C40,"2MTRCK")&gt;0),2,0)</f>
        <v>2</v>
      </c>
    </row>
    <row r="13" spans="2:13" ht="15" customHeight="1">
      <c r="B13" s="106">
        <f t="shared" si="1"/>
        <v>4</v>
      </c>
      <c r="C13" s="343" t="s">
        <v>3333</v>
      </c>
      <c r="D13" s="181" t="str">
        <f>VLOOKUP(C13,'COST SHEET'!A$2:L$1967,2,0)</f>
        <v>VALVE BOX BOTTOM CI</v>
      </c>
      <c r="E13" s="172">
        <v>1</v>
      </c>
      <c r="F13" s="181">
        <f>VLOOKUP(C13,'COST SHEET'!$A$2:$L$1967,12,0)</f>
        <v>34.546849999999999</v>
      </c>
      <c r="G13" s="174">
        <f t="shared" si="0"/>
        <v>34.546849999999999</v>
      </c>
      <c r="H13" s="175"/>
      <c r="I13" s="167"/>
      <c r="J13" s="177"/>
      <c r="K13" s="233" t="s">
        <v>4064</v>
      </c>
      <c r="L13" s="241">
        <f>'Labor Table'!M13</f>
        <v>120</v>
      </c>
      <c r="M13" s="243">
        <f>IF(AND(COUNTIF(C10:C40,"1MDMP"),COUNTIF(C10:C40,"1MDMP")&gt;0),1,0)</f>
        <v>0</v>
      </c>
    </row>
    <row r="14" spans="2:13" ht="15" customHeight="1">
      <c r="B14" s="106">
        <f t="shared" si="1"/>
        <v>5</v>
      </c>
      <c r="C14" s="343" t="s">
        <v>1033</v>
      </c>
      <c r="D14" s="181" t="str">
        <f>VLOOKUP(C14,'COST SHEET'!A$2:L$1967,2,0)</f>
        <v>2 x 6 GALV NIPPLE</v>
      </c>
      <c r="E14" s="172">
        <v>7</v>
      </c>
      <c r="F14" s="181">
        <f>VLOOKUP(C14,'COST SHEET'!$A$2:$L$1967,12,0)</f>
        <v>5.5273400000000006</v>
      </c>
      <c r="G14" s="174">
        <f t="shared" si="0"/>
        <v>38.691380000000002</v>
      </c>
      <c r="H14" s="175"/>
      <c r="I14" s="167"/>
      <c r="J14" s="177"/>
      <c r="K14" s="233" t="s">
        <v>4065</v>
      </c>
      <c r="L14" s="241">
        <f>'Labor Table'!M14</f>
        <v>120</v>
      </c>
      <c r="M14" s="243">
        <f>IF(AND(COUNTIF(C10:C40,"1MBCK"),COUNTIF(C10:C40,"1MBCK")&gt;0),1,0)</f>
        <v>1</v>
      </c>
    </row>
    <row r="15" spans="2:13" ht="15" customHeight="1">
      <c r="B15" s="106">
        <f t="shared" si="1"/>
        <v>6</v>
      </c>
      <c r="C15" s="343" t="s">
        <v>1901</v>
      </c>
      <c r="D15" s="181" t="str">
        <f>VLOOKUP(C15,'COST SHEET'!A$2:L$1967,2,0)</f>
        <v>2" AIR/VAC VALVE, ARI #D-040</v>
      </c>
      <c r="E15" s="172">
        <v>1</v>
      </c>
      <c r="F15" s="181">
        <f>VLOOKUP(C15,'COST SHEET'!$A$2:$L$1967,12,0)</f>
        <v>415.69710000000003</v>
      </c>
      <c r="G15" s="174">
        <f t="shared" si="0"/>
        <v>415.69710000000003</v>
      </c>
      <c r="H15" s="175"/>
      <c r="I15" s="167"/>
      <c r="J15" s="177"/>
      <c r="K15" s="233" t="s">
        <v>4066</v>
      </c>
      <c r="L15" s="241">
        <f>'Labor Table'!M15</f>
        <v>120</v>
      </c>
      <c r="M15" s="243">
        <f>IF(AND(COUNTIF(C10:C40,"1MBOOM"),COUNTIF(C10:C40,"1MBOOM")&gt;0),1,0)</f>
        <v>0</v>
      </c>
    </row>
    <row r="16" spans="2:13" ht="15" customHeight="1" thickBot="1">
      <c r="B16" s="106">
        <f t="shared" si="1"/>
        <v>7</v>
      </c>
      <c r="C16" s="343" t="s">
        <v>1040</v>
      </c>
      <c r="D16" s="181" t="str">
        <f>VLOOKUP(C16,'COST SHEET'!A$2:L$1967,2,0)</f>
        <v>2" GALVANIZED PIPE</v>
      </c>
      <c r="E16" s="172">
        <v>7</v>
      </c>
      <c r="F16" s="181">
        <f>VLOOKUP(C16,'COST SHEET'!$A$2:$L$1967,12,0)</f>
        <v>4.1694900000000006</v>
      </c>
      <c r="G16" s="174">
        <f t="shared" si="0"/>
        <v>29.186430000000005</v>
      </c>
      <c r="H16" s="175"/>
      <c r="I16" s="167"/>
      <c r="J16" s="177"/>
      <c r="K16" s="233" t="s">
        <v>4067</v>
      </c>
      <c r="L16" s="241">
        <f>'Labor Table'!M16</f>
        <v>120</v>
      </c>
      <c r="M16" s="244">
        <f>IF(AND(COUNTIF(C10:C40,"1MVAC"),COUNTIF(C10:C40,"1MVAC")&gt;0),0,0)</f>
        <v>0</v>
      </c>
    </row>
    <row r="17" spans="2:13" ht="15" customHeight="1" thickTop="1">
      <c r="B17" s="106">
        <f t="shared" si="1"/>
        <v>8</v>
      </c>
      <c r="C17" s="343" t="s">
        <v>1012</v>
      </c>
      <c r="D17" s="181" t="str">
        <f>VLOOKUP(C17,'COST SHEET'!A$2:L$1967,2,0)</f>
        <v>2" GALV 90 ELBOW</v>
      </c>
      <c r="E17" s="172">
        <v>4</v>
      </c>
      <c r="F17" s="181">
        <f>VLOOKUP(C17,'COST SHEET'!$A$2:$L$1967,12,0)</f>
        <v>9.1691600000000015</v>
      </c>
      <c r="G17" s="174">
        <f t="shared" si="0"/>
        <v>36.676640000000006</v>
      </c>
      <c r="H17" s="175"/>
      <c r="I17" s="167"/>
      <c r="J17" s="177"/>
      <c r="K17" s="235" t="s">
        <v>4068</v>
      </c>
      <c r="L17" s="232">
        <f>'Labor Table'!M17</f>
        <v>65</v>
      </c>
      <c r="M17" s="239"/>
    </row>
    <row r="18" spans="2:13" ht="15" customHeight="1">
      <c r="B18" s="106">
        <f t="shared" si="1"/>
        <v>9</v>
      </c>
      <c r="C18" s="343" t="s">
        <v>393</v>
      </c>
      <c r="D18" s="181" t="str">
        <f>VLOOKUP(C18,'COST SHEET'!A$2:L$1967,2,0)</f>
        <v>2" PVC ADAPTOR FIP</v>
      </c>
      <c r="E18" s="172">
        <v>2</v>
      </c>
      <c r="F18" s="181">
        <f>VLOOKUP(C18,'COST SHEET'!$A$2:$L$1967,12,0)</f>
        <v>2.2189700000000001</v>
      </c>
      <c r="G18" s="174">
        <f t="shared" si="0"/>
        <v>4.4379400000000002</v>
      </c>
      <c r="H18" s="175"/>
      <c r="I18" s="167"/>
      <c r="J18" s="177"/>
      <c r="K18" s="233" t="s">
        <v>4069</v>
      </c>
      <c r="L18" s="232">
        <f>'Labor Table'!M18</f>
        <v>200</v>
      </c>
      <c r="M18" s="239"/>
    </row>
    <row r="19" spans="2:13" ht="15" customHeight="1" thickBot="1">
      <c r="B19" s="106">
        <f t="shared" si="1"/>
        <v>10</v>
      </c>
      <c r="C19" s="343" t="s">
        <v>136</v>
      </c>
      <c r="D19" s="181" t="str">
        <f>VLOOKUP(C19,'COST SHEET'!A$2:L$1967,2,0)</f>
        <v>2" GALV 180 ELBOW</v>
      </c>
      <c r="E19" s="172">
        <v>1</v>
      </c>
      <c r="F19" s="181">
        <f>VLOOKUP(C19,'COST SHEET'!$A$2:$L$1967,12,0)</f>
        <v>87.982830000000007</v>
      </c>
      <c r="G19" s="174">
        <f t="shared" si="0"/>
        <v>87.982830000000007</v>
      </c>
      <c r="H19" s="175"/>
      <c r="I19" s="167"/>
      <c r="J19" s="177"/>
      <c r="K19" s="236"/>
      <c r="L19" s="237"/>
      <c r="M19" s="177"/>
    </row>
    <row r="20" spans="2:13" ht="15" customHeight="1" thickTop="1">
      <c r="B20" s="106">
        <f t="shared" si="1"/>
        <v>11</v>
      </c>
      <c r="C20" s="343" t="s">
        <v>1891</v>
      </c>
      <c r="D20" s="181" t="str">
        <f>VLOOKUP(C20,'COST SHEET'!A$2:L$1967,2,0)</f>
        <v>2"  ENVIRO STRAINER-NO LEAD</v>
      </c>
      <c r="E20" s="172">
        <v>1</v>
      </c>
      <c r="F20" s="181">
        <f>VLOOKUP(C20,'COST SHEET'!$A$2:$L$1967,12,0)</f>
        <v>57.914999999999999</v>
      </c>
      <c r="G20" s="174">
        <f t="shared" si="0"/>
        <v>57.914999999999999</v>
      </c>
      <c r="H20" s="175"/>
      <c r="I20" s="167"/>
      <c r="J20" s="177"/>
      <c r="K20" s="178"/>
      <c r="L20" s="177"/>
      <c r="M20" s="177"/>
    </row>
    <row r="21" spans="2:13" ht="15" customHeight="1">
      <c r="B21" s="106">
        <f t="shared" si="1"/>
        <v>12</v>
      </c>
      <c r="C21" s="343" t="s">
        <v>1005</v>
      </c>
      <c r="D21" s="181" t="str">
        <f>VLOOKUP(C21,'COST SHEET'!A$2:L$1967,2,0)</f>
        <v>2" GALV CAP</v>
      </c>
      <c r="E21" s="172">
        <v>1</v>
      </c>
      <c r="F21" s="181">
        <f>VLOOKUP(C21,'COST SHEET'!$A$2:$L$1967,12,0)</f>
        <v>4.6800000000000006</v>
      </c>
      <c r="G21" s="174">
        <f t="shared" si="0"/>
        <v>4.6800000000000006</v>
      </c>
      <c r="H21" s="175"/>
      <c r="I21" s="167"/>
      <c r="J21" s="177"/>
      <c r="K21" s="177"/>
      <c r="L21" s="177"/>
      <c r="M21" s="177"/>
    </row>
    <row r="22" spans="2:13" ht="15" customHeight="1">
      <c r="B22" s="106">
        <f t="shared" si="1"/>
        <v>13</v>
      </c>
      <c r="C22" s="343" t="s">
        <v>139</v>
      </c>
      <c r="D22" s="181" t="str">
        <f>VLOOKUP(C22,'COST SHEET'!A$2:L$1967,2,0)</f>
        <v>2" GALV REDUCING TEE</v>
      </c>
      <c r="E22" s="172">
        <v>2</v>
      </c>
      <c r="F22" s="181">
        <f>VLOOKUP(C22,'COST SHEET'!$A$2:$L$1967,12,0)</f>
        <v>12.000170000000001</v>
      </c>
      <c r="G22" s="174">
        <f t="shared" si="0"/>
        <v>24.000340000000001</v>
      </c>
      <c r="H22" s="175"/>
      <c r="I22" s="167"/>
      <c r="J22" s="177"/>
      <c r="K22" s="177"/>
      <c r="L22" s="177"/>
      <c r="M22" s="177"/>
    </row>
    <row r="23" spans="2:13" ht="15" customHeight="1">
      <c r="B23" s="106">
        <f t="shared" si="1"/>
        <v>14</v>
      </c>
      <c r="C23" s="343" t="s">
        <v>137</v>
      </c>
      <c r="D23" s="181" t="str">
        <f>VLOOKUP(C23,'COST SHEET'!A$2:L$1967,2,0)</f>
        <v>3/4" ANGLE STOP VALVE-NO LEAD</v>
      </c>
      <c r="E23" s="172">
        <v>1</v>
      </c>
      <c r="F23" s="181">
        <f>VLOOKUP(C23,'COST SHEET'!$A$2:$L$1967,12,0)</f>
        <v>41.051920000000003</v>
      </c>
      <c r="G23" s="174">
        <f t="shared" si="0"/>
        <v>41.051920000000003</v>
      </c>
      <c r="H23" s="175"/>
      <c r="I23" s="167"/>
      <c r="J23" s="177"/>
      <c r="K23" s="228" t="s">
        <v>4058</v>
      </c>
      <c r="L23" s="167">
        <f>SUM(M10:M16)</f>
        <v>3</v>
      </c>
      <c r="M23" s="167"/>
    </row>
    <row r="24" spans="2:13" ht="15" customHeight="1">
      <c r="B24" s="106">
        <f t="shared" si="1"/>
        <v>15</v>
      </c>
      <c r="C24" s="343" t="s">
        <v>770</v>
      </c>
      <c r="D24" s="181" t="str">
        <f>VLOOKUP(C24,'COST SHEET'!A$2:L$1967,2,0)</f>
        <v>3/4 x 18 GALV NIPPLE</v>
      </c>
      <c r="E24" s="172">
        <v>2</v>
      </c>
      <c r="F24" s="181">
        <f>VLOOKUP(C24,'COST SHEET'!$A$2:$L$1967,12,0)</f>
        <v>8.3070000000000004</v>
      </c>
      <c r="G24" s="174">
        <f t="shared" si="0"/>
        <v>16.614000000000001</v>
      </c>
      <c r="H24" s="175"/>
      <c r="I24" s="167"/>
      <c r="J24" s="177"/>
      <c r="K24" s="228" t="s">
        <v>4059</v>
      </c>
      <c r="L24" s="70">
        <f>E35*E3+E36*E3</f>
        <v>0</v>
      </c>
      <c r="M24" s="177"/>
    </row>
    <row r="25" spans="2:13" ht="15" customHeight="1">
      <c r="B25" s="106">
        <f t="shared" si="1"/>
        <v>16</v>
      </c>
      <c r="C25" s="343" t="s">
        <v>765</v>
      </c>
      <c r="D25" s="181" t="str">
        <f>VLOOKUP(C25,'COST SHEET'!A$2:L$1967,2,0)</f>
        <v>3/4 x 6 GALV NIPPLE</v>
      </c>
      <c r="E25" s="172">
        <v>1</v>
      </c>
      <c r="F25" s="181">
        <f>VLOOKUP(C25,'COST SHEET'!$A$2:$L$1967,12,0)</f>
        <v>2.3660000000000001</v>
      </c>
      <c r="G25" s="174">
        <f t="shared" si="0"/>
        <v>2.3660000000000001</v>
      </c>
      <c r="H25" s="175"/>
      <c r="I25" s="167"/>
      <c r="J25" s="177"/>
      <c r="K25" s="228" t="s">
        <v>4079</v>
      </c>
      <c r="L25" s="246">
        <f>1.5/8*L24</f>
        <v>0</v>
      </c>
      <c r="M25" s="177"/>
    </row>
    <row r="26" spans="2:13" ht="15" customHeight="1">
      <c r="B26" s="106">
        <f t="shared" si="1"/>
        <v>17</v>
      </c>
      <c r="C26" s="343" t="s">
        <v>740</v>
      </c>
      <c r="D26" s="181" t="str">
        <f>VLOOKUP(C26,'COST SHEET'!A$2:L$1967,2,0)</f>
        <v>3/4" GALV 90 ELBOW</v>
      </c>
      <c r="E26" s="172">
        <v>1</v>
      </c>
      <c r="F26" s="181">
        <f>VLOOKUP(C26,'COST SHEET'!$A$2:$L$1967,12,0)</f>
        <v>1.6916899999999999</v>
      </c>
      <c r="G26" s="174">
        <f t="shared" si="0"/>
        <v>1.6916899999999999</v>
      </c>
      <c r="H26" s="175"/>
      <c r="I26" s="167"/>
      <c r="J26" s="177"/>
      <c r="K26" s="228" t="s">
        <v>4071</v>
      </c>
      <c r="L26" s="246"/>
      <c r="M26" s="177"/>
    </row>
    <row r="27" spans="2:13" ht="15" customHeight="1">
      <c r="B27" s="106">
        <f t="shared" si="1"/>
        <v>18</v>
      </c>
      <c r="C27" s="343" t="s">
        <v>3973</v>
      </c>
      <c r="D27" s="181" t="str">
        <f>VLOOKUP(C27,'COST SHEET'!A$2:L$1967,2,0)</f>
        <v>EXTRA LG METER BOX LID, STD</v>
      </c>
      <c r="E27" s="172">
        <v>1</v>
      </c>
      <c r="F27" s="181">
        <f>VLOOKUP(C27,'COST SHEET'!$A$2:$L$1967,12,0)</f>
        <v>253.18799999999999</v>
      </c>
      <c r="G27" s="174">
        <f t="shared" si="0"/>
        <v>253.18799999999999</v>
      </c>
      <c r="H27" s="175"/>
      <c r="I27" s="167"/>
      <c r="J27" s="177"/>
      <c r="L27" s="177"/>
      <c r="M27" s="177"/>
    </row>
    <row r="28" spans="2:13" ht="15" customHeight="1">
      <c r="B28" s="106">
        <f t="shared" si="1"/>
        <v>19</v>
      </c>
      <c r="C28" s="343" t="s">
        <v>923</v>
      </c>
      <c r="D28" s="181" t="str">
        <f>VLOOKUP(C28,'COST SHEET'!A$2:L$1967,2,0)</f>
        <v>1 1/2 x 6 GALV NIPPLE</v>
      </c>
      <c r="E28" s="172">
        <v>3</v>
      </c>
      <c r="F28" s="181">
        <f>VLOOKUP(C28,'COST SHEET'!$A$2:$L$1967,12,0)</f>
        <v>5.9669999999999996</v>
      </c>
      <c r="G28" s="174">
        <f t="shared" si="0"/>
        <v>17.901</v>
      </c>
      <c r="H28" s="175"/>
      <c r="I28" s="167"/>
      <c r="J28" s="177"/>
      <c r="L28" s="177"/>
      <c r="M28" s="177"/>
    </row>
    <row r="29" spans="2:13" ht="15" customHeight="1">
      <c r="B29" s="106">
        <f t="shared" si="1"/>
        <v>20</v>
      </c>
      <c r="C29" s="343" t="s">
        <v>900</v>
      </c>
      <c r="D29" s="181" t="str">
        <f>VLOOKUP(C29,'COST SHEET'!A$2:L$1967,2,0)</f>
        <v>1-1/2" GALV 90 ELBOW</v>
      </c>
      <c r="E29" s="172">
        <v>1</v>
      </c>
      <c r="F29" s="181">
        <f>VLOOKUP(C29,'COST SHEET'!$A$2:$L$1967,12,0)</f>
        <v>9.7370000000000001</v>
      </c>
      <c r="G29" s="174">
        <f t="shared" si="0"/>
        <v>9.7370000000000001</v>
      </c>
      <c r="H29" s="296"/>
      <c r="I29" s="167"/>
      <c r="J29" s="177"/>
      <c r="L29" s="177"/>
      <c r="M29" s="189"/>
    </row>
    <row r="30" spans="2:13" ht="15" customHeight="1">
      <c r="B30" s="106">
        <f t="shared" si="1"/>
        <v>21</v>
      </c>
      <c r="C30" s="343" t="s">
        <v>942</v>
      </c>
      <c r="D30" s="181" t="str">
        <f>VLOOKUP(C30,'COST SHEET'!A$2:L$1967,2,0)</f>
        <v>1-1/2" GALV UNION</v>
      </c>
      <c r="E30" s="172">
        <v>1</v>
      </c>
      <c r="F30" s="181">
        <f>VLOOKUP(C30,'COST SHEET'!$A$2:$L$1967,12,0)</f>
        <v>12.69294</v>
      </c>
      <c r="G30" s="297">
        <f t="shared" si="0"/>
        <v>12.69294</v>
      </c>
      <c r="H30" s="296"/>
      <c r="I30" s="167"/>
      <c r="K30" s="228" t="s">
        <v>4084</v>
      </c>
      <c r="L30" s="284" t="s">
        <v>4087</v>
      </c>
      <c r="M30" s="285" t="s">
        <v>18</v>
      </c>
    </row>
    <row r="31" spans="2:13" ht="15" customHeight="1">
      <c r="B31" s="106">
        <f t="shared" si="1"/>
        <v>22</v>
      </c>
      <c r="C31" s="343" t="s">
        <v>3334</v>
      </c>
      <c r="D31" s="181" t="str">
        <f>VLOOKUP(C31,'COST SHEET'!A$2:L$1967,2,0)</f>
        <v>CONCRETE VALVE BOX MARKER</v>
      </c>
      <c r="E31" s="172">
        <v>1</v>
      </c>
      <c r="F31" s="181">
        <f>VLOOKUP(C31,'COST SHEET'!$A$2:$L$1967,12,0)</f>
        <v>33.3996</v>
      </c>
      <c r="G31" s="297">
        <f t="shared" si="0"/>
        <v>33.3996</v>
      </c>
      <c r="H31" s="296"/>
      <c r="I31" s="167"/>
      <c r="K31" s="281" t="s">
        <v>4077</v>
      </c>
      <c r="L31" s="253">
        <f>SUM(E10:E33)*E3</f>
        <v>0</v>
      </c>
      <c r="M31" s="280">
        <f>SUM(G10:G33)*E3</f>
        <v>0</v>
      </c>
    </row>
    <row r="32" spans="2:13" ht="15" customHeight="1">
      <c r="B32" s="106">
        <f t="shared" si="1"/>
        <v>23</v>
      </c>
      <c r="C32" s="343" t="s">
        <v>418</v>
      </c>
      <c r="D32" s="181" t="str">
        <f>VLOOKUP(C32,'COST SHEET'!A$2:L$1967,2,0)</f>
        <v>2" PVC PIPE,  CL 200</v>
      </c>
      <c r="E32" s="172">
        <v>20</v>
      </c>
      <c r="F32" s="181">
        <f>VLOOKUP(C32,'COST SHEET'!$A$2:$L$1967,12,0)</f>
        <v>0.90506000000000009</v>
      </c>
      <c r="G32" s="297">
        <f t="shared" si="0"/>
        <v>18.101200000000002</v>
      </c>
      <c r="H32" s="296"/>
      <c r="I32" s="167"/>
      <c r="K32" s="281" t="s">
        <v>4083</v>
      </c>
      <c r="L32" s="177"/>
      <c r="M32" s="178">
        <f>SUM(G35:G36)*E3</f>
        <v>0</v>
      </c>
    </row>
    <row r="33" spans="1:13" ht="15" customHeight="1">
      <c r="B33" s="106">
        <f t="shared" si="1"/>
        <v>24</v>
      </c>
      <c r="C33" s="343" t="s">
        <v>66</v>
      </c>
      <c r="D33" s="181" t="str">
        <f>VLOOKUP(C33,'COST SHEET'!A$2:L$1967,2,0)</f>
        <v>BLOCKS 2/8  4/8  4/16 - AVG</v>
      </c>
      <c r="E33" s="172">
        <v>3</v>
      </c>
      <c r="F33" s="181">
        <f>VLOOKUP(C33,'COST SHEET'!$A$2:$L$1967,12,0)</f>
        <v>8.5044699999999995</v>
      </c>
      <c r="G33" s="297">
        <f t="shared" si="0"/>
        <v>25.51341</v>
      </c>
      <c r="H33" s="296"/>
      <c r="I33" s="167"/>
      <c r="K33" s="281" t="s">
        <v>4088</v>
      </c>
      <c r="L33" s="177"/>
      <c r="M33" s="168">
        <v>0</v>
      </c>
    </row>
    <row r="34" spans="1:13" ht="15" customHeight="1">
      <c r="B34" s="106">
        <f t="shared" si="1"/>
        <v>25</v>
      </c>
      <c r="C34" s="292"/>
      <c r="D34" s="293"/>
      <c r="E34" s="294"/>
      <c r="F34" s="295"/>
      <c r="G34" s="297">
        <f t="shared" si="0"/>
        <v>0</v>
      </c>
      <c r="H34" s="296"/>
      <c r="M34" s="286">
        <f>SUM(M31:M33)</f>
        <v>0</v>
      </c>
    </row>
    <row r="35" spans="1:13" ht="15" customHeight="1">
      <c r="B35" s="106">
        <f t="shared" si="1"/>
        <v>26</v>
      </c>
      <c r="C35" s="179" t="s">
        <v>98</v>
      </c>
      <c r="D35" s="171" t="s">
        <v>99</v>
      </c>
      <c r="E35" s="172">
        <f>1.5*2</f>
        <v>3</v>
      </c>
      <c r="F35" s="173">
        <v>145</v>
      </c>
      <c r="G35" s="297">
        <f t="shared" si="0"/>
        <v>435</v>
      </c>
      <c r="H35" s="296"/>
    </row>
    <row r="36" spans="1:13" ht="15" customHeight="1">
      <c r="A36" s="70"/>
      <c r="B36" s="106">
        <f t="shared" si="1"/>
        <v>27</v>
      </c>
      <c r="C36" s="170" t="s">
        <v>101</v>
      </c>
      <c r="D36" s="175" t="s">
        <v>102</v>
      </c>
      <c r="E36" s="172">
        <v>1</v>
      </c>
      <c r="F36" s="173">
        <v>120</v>
      </c>
      <c r="G36" s="297">
        <f t="shared" si="0"/>
        <v>120</v>
      </c>
      <c r="H36" s="296"/>
    </row>
    <row r="37" spans="1:13" ht="15" customHeight="1">
      <c r="B37" s="106">
        <f t="shared" si="1"/>
        <v>28</v>
      </c>
      <c r="C37" s="170"/>
      <c r="D37" s="199"/>
      <c r="E37" s="289"/>
      <c r="F37" s="25"/>
      <c r="G37" s="297">
        <f t="shared" si="0"/>
        <v>0</v>
      </c>
      <c r="H37" s="296"/>
      <c r="K37" s="70"/>
    </row>
    <row r="38" spans="1:13" ht="15" customHeight="1">
      <c r="B38" s="106">
        <f t="shared" si="1"/>
        <v>29</v>
      </c>
      <c r="C38" s="292"/>
      <c r="D38" s="292"/>
      <c r="E38" s="298"/>
      <c r="F38" s="295"/>
      <c r="G38" s="297"/>
      <c r="H38" s="296"/>
    </row>
    <row r="39" spans="1:13" ht="15" customHeight="1" thickBot="1">
      <c r="B39" s="107">
        <f>B38+1</f>
        <v>30</v>
      </c>
      <c r="C39" s="184"/>
      <c r="D39" s="203"/>
      <c r="E39" s="299"/>
      <c r="F39" s="187"/>
      <c r="G39" s="188"/>
      <c r="H39" s="185"/>
    </row>
    <row r="40" spans="1:13" ht="13.5" thickTop="1">
      <c r="B40" s="11"/>
      <c r="C40" s="141"/>
      <c r="D40" s="11"/>
      <c r="E40" s="127" t="s">
        <v>39</v>
      </c>
      <c r="F40" s="1"/>
      <c r="G40" s="128">
        <f>SUM(G10:G39)</f>
        <v>2270.2803200000003</v>
      </c>
      <c r="H40" s="1"/>
    </row>
    <row r="41" spans="1:13" ht="13.5" thickBot="1">
      <c r="E41" s="77"/>
      <c r="F41" s="12"/>
      <c r="G41" s="73">
        <f>G40*F41</f>
        <v>0</v>
      </c>
    </row>
    <row r="42" spans="1:13" ht="15" thickTop="1">
      <c r="E42" s="125" t="s">
        <v>18</v>
      </c>
      <c r="G42" s="81">
        <f>G40+G41</f>
        <v>2270.2803200000003</v>
      </c>
    </row>
  </sheetData>
  <mergeCells count="1">
    <mergeCell ref="B1:C1"/>
  </mergeCells>
  <phoneticPr fontId="0" type="noConversion"/>
  <printOptions horizontalCentered="1"/>
  <pageMargins left="0.75" right="0.75" top="1" bottom="1" header="0.5" footer="0.5"/>
  <pageSetup scale="40" orientation="portrait" horizontalDpi="300" verticalDpi="300" r:id="rId1"/>
  <headerFooter alignWithMargins="0">
    <oddHeader>&amp;L&amp;D&amp;C&amp;"Arial,Bold"EXHIBIT "B"</oddHeader>
    <oddFooter>&amp;R11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7"/>
  <sheetViews>
    <sheetView zoomScaleNormal="100" workbookViewId="0">
      <selection activeCell="A3" sqref="A3"/>
    </sheetView>
  </sheetViews>
  <sheetFormatPr defaultRowHeight="12.75"/>
  <cols>
    <col min="1" max="1" width="3.7109375" customWidth="1"/>
    <col min="2" max="2" width="5.7109375" customWidth="1"/>
    <col min="3" max="3" width="12.7109375" customWidth="1"/>
    <col min="4" max="4" width="45.7109375" customWidth="1"/>
    <col min="5" max="8" width="13.7109375" customWidth="1"/>
    <col min="9" max="10" width="3.7109375" customWidth="1"/>
    <col min="11" max="11" width="70.42578125" bestFit="1" customWidth="1"/>
    <col min="12" max="12" width="8.28515625" bestFit="1" customWidth="1"/>
    <col min="13" max="13" width="12.7109375" customWidth="1"/>
  </cols>
  <sheetData>
    <row r="1" spans="2:13" ht="18.75">
      <c r="B1" s="474" t="s">
        <v>30</v>
      </c>
      <c r="C1" s="474"/>
      <c r="D1" s="311" t="s">
        <v>4255</v>
      </c>
      <c r="E1" s="58"/>
      <c r="F1" s="58"/>
    </row>
    <row r="2" spans="2:13" ht="18.75">
      <c r="C2" s="64"/>
      <c r="D2" s="56" t="s">
        <v>32</v>
      </c>
      <c r="E2" s="46">
        <f>ROUNDUP(G32,0)</f>
        <v>261</v>
      </c>
      <c r="F2" s="46"/>
      <c r="G2" s="61"/>
    </row>
    <row r="3" spans="2:13" ht="18.75">
      <c r="C3" s="64"/>
      <c r="D3" s="56" t="s">
        <v>33</v>
      </c>
      <c r="E3" s="136">
        <v>2</v>
      </c>
      <c r="F3" s="126"/>
    </row>
    <row r="4" spans="2:13" ht="18.75">
      <c r="C4" s="64"/>
      <c r="D4" s="56" t="s">
        <v>31</v>
      </c>
      <c r="E4" s="63" t="s">
        <v>42</v>
      </c>
      <c r="F4" s="78"/>
    </row>
    <row r="7" spans="2:13">
      <c r="B7" s="165" t="str">
        <f>'COST SHEET'!A1</f>
        <v>Updated: Inventory Cost Sheet_2015-06-01</v>
      </c>
    </row>
    <row r="8" spans="2:13" ht="13.5" thickBot="1">
      <c r="E8" s="68"/>
      <c r="F8" s="68"/>
    </row>
    <row r="9" spans="2:13" ht="31.5" thickTop="1" thickBot="1">
      <c r="B9" s="422" t="s">
        <v>14</v>
      </c>
      <c r="C9" s="423" t="s">
        <v>109</v>
      </c>
      <c r="D9" s="424" t="s">
        <v>14</v>
      </c>
      <c r="E9" s="425" t="s">
        <v>81</v>
      </c>
      <c r="F9" s="422" t="s">
        <v>37</v>
      </c>
      <c r="G9" s="422" t="s">
        <v>18</v>
      </c>
      <c r="H9" s="426" t="s">
        <v>38</v>
      </c>
      <c r="K9" s="230" t="s">
        <v>15</v>
      </c>
      <c r="L9" s="240" t="s">
        <v>46</v>
      </c>
      <c r="M9" s="242" t="s">
        <v>4060</v>
      </c>
    </row>
    <row r="10" spans="2:13" ht="15" customHeight="1">
      <c r="B10" s="129">
        <v>1</v>
      </c>
      <c r="C10" s="350" t="s">
        <v>470</v>
      </c>
      <c r="D10" s="346" t="str">
        <f>VLOOKUP(C10,'COST SHEET'!A$2:L$1967,2,0)</f>
        <v>2-1/2" PVC REDUCING TEE SLxTH</v>
      </c>
      <c r="E10" s="351">
        <v>1</v>
      </c>
      <c r="F10" s="346">
        <f>VLOOKUP(C10,'COST SHEET'!$A$2:$L$1967,12,0)</f>
        <v>6.9550000000000001</v>
      </c>
      <c r="G10" s="130">
        <f t="shared" ref="G10:G17" si="0">F10*E10</f>
        <v>6.9550000000000001</v>
      </c>
      <c r="H10" s="131"/>
      <c r="I10" s="167"/>
      <c r="J10" s="167"/>
      <c r="K10" s="231" t="s">
        <v>4062</v>
      </c>
      <c r="L10" s="241">
        <f>'Labor Table'!M10</f>
        <v>68</v>
      </c>
      <c r="M10" s="243">
        <f>IF(AND(COUNTIF(C10:C40,"1MEXTRA"),COUNTIF(C10:C40,"1MEXTRA")&gt;0),1,0)</f>
        <v>0</v>
      </c>
    </row>
    <row r="11" spans="2:13" ht="15" customHeight="1">
      <c r="B11" s="106">
        <f>B10+1</f>
        <v>2</v>
      </c>
      <c r="C11" s="343" t="s">
        <v>1820</v>
      </c>
      <c r="D11" s="181" t="str">
        <f>VLOOKUP(C11,'COST SHEET'!A$2:L$1967,2,0)</f>
        <v>1" CORP STOP x PAC JT-NO LEAD</v>
      </c>
      <c r="E11" s="172">
        <v>1</v>
      </c>
      <c r="F11" s="181">
        <f>VLOOKUP(C11,'COST SHEET'!$A$2:$L$1967,12,0)</f>
        <v>88.829000000000008</v>
      </c>
      <c r="G11" s="86">
        <f t="shared" si="0"/>
        <v>88.829000000000008</v>
      </c>
      <c r="H11" s="3"/>
      <c r="I11" s="167"/>
      <c r="J11" s="177"/>
      <c r="K11" s="233" t="s">
        <v>4070</v>
      </c>
      <c r="L11" s="241">
        <f>'Labor Table'!M11</f>
        <v>120</v>
      </c>
      <c r="M11" s="243">
        <f>IF(AND(COUNTIF(C10:C40,"1MTRCK"),COUNTIF(C10:C40,"1MTRCK")&gt;0),1,0)</f>
        <v>0</v>
      </c>
    </row>
    <row r="12" spans="2:13" ht="15" customHeight="1">
      <c r="B12" s="106">
        <f t="shared" ref="B12:B29" si="1">B11+1</f>
        <v>3</v>
      </c>
      <c r="C12" s="343" t="s">
        <v>117</v>
      </c>
      <c r="D12" s="181" t="str">
        <f>VLOOKUP(C12,'COST SHEET'!A$2:L$1967,2,0)</f>
        <v>1" CL 200 POLY PIPE</v>
      </c>
      <c r="E12" s="172">
        <v>20</v>
      </c>
      <c r="F12" s="181">
        <f>VLOOKUP(C12,'COST SHEET'!$A$2:$L$1967,12,0)</f>
        <v>0.69186000000000003</v>
      </c>
      <c r="G12" s="86">
        <f t="shared" si="0"/>
        <v>13.837200000000001</v>
      </c>
      <c r="H12" s="3"/>
      <c r="I12" s="167"/>
      <c r="J12" s="177"/>
      <c r="K12" s="234" t="s">
        <v>4063</v>
      </c>
      <c r="L12" s="241">
        <f>'Labor Table'!M12</f>
        <v>145</v>
      </c>
      <c r="M12" s="243">
        <f>IF(AND(COUNTIF(C10:C40,"2MTRCK"),COUNTIF(C10:C40,"2MTRCK")&gt;0),2,0)</f>
        <v>2</v>
      </c>
    </row>
    <row r="13" spans="2:13" ht="15" customHeight="1">
      <c r="B13" s="106">
        <f t="shared" si="1"/>
        <v>4</v>
      </c>
      <c r="C13" s="343" t="s">
        <v>3555</v>
      </c>
      <c r="D13" s="181" t="str">
        <f>VLOOKUP(C13,'COST SHEET'!A$2:L$1967,2,0)</f>
        <v>3/4" BRASS 45 ELBOW</v>
      </c>
      <c r="E13" s="172">
        <v>1</v>
      </c>
      <c r="F13" s="181">
        <f>VLOOKUP(C13,'COST SHEET'!$A$2:$L$1967,12,0)</f>
        <v>3.13157</v>
      </c>
      <c r="G13" s="86">
        <f t="shared" si="0"/>
        <v>3.13157</v>
      </c>
      <c r="H13" s="3"/>
      <c r="I13" s="167"/>
      <c r="J13" s="177"/>
      <c r="K13" s="233" t="s">
        <v>4064</v>
      </c>
      <c r="L13" s="241">
        <f>'Labor Table'!M13</f>
        <v>120</v>
      </c>
      <c r="M13" s="243">
        <f>IF(AND(COUNTIF(C10:C40,"1MDMP"),COUNTIF(C10:C40,"1MDMP")&gt;0),1,0)</f>
        <v>0</v>
      </c>
    </row>
    <row r="14" spans="2:13" ht="15" customHeight="1">
      <c r="B14" s="106">
        <f t="shared" si="1"/>
        <v>5</v>
      </c>
      <c r="C14" s="343" t="s">
        <v>3578</v>
      </c>
      <c r="D14" s="181" t="str">
        <f>VLOOKUP(C14,'COST SHEET'!A$2:L$1967,2,0)</f>
        <v>3/4" x 6" BRASS NIPPLE</v>
      </c>
      <c r="E14" s="172">
        <v>1</v>
      </c>
      <c r="F14" s="181">
        <f>VLOOKUP(C14,'COST SHEET'!$A$2:$L$1967,12,0)</f>
        <v>9.0350000000000001</v>
      </c>
      <c r="G14" s="86">
        <f t="shared" si="0"/>
        <v>9.0350000000000001</v>
      </c>
      <c r="H14" s="3"/>
      <c r="I14" s="167"/>
      <c r="J14" s="177"/>
      <c r="K14" s="233" t="s">
        <v>4065</v>
      </c>
      <c r="L14" s="241">
        <f>'Labor Table'!M14</f>
        <v>120</v>
      </c>
      <c r="M14" s="243">
        <f>IF(AND(COUNTIF(C10:C40,"1MBCK"),COUNTIF(C10:C40,"1MBCK")&gt;0),1,0)</f>
        <v>1</v>
      </c>
    </row>
    <row r="15" spans="2:13" ht="15" customHeight="1">
      <c r="B15" s="106">
        <f t="shared" si="1"/>
        <v>6</v>
      </c>
      <c r="C15" s="343" t="s">
        <v>3238</v>
      </c>
      <c r="D15" s="181" t="str">
        <f>VLOOKUP(C15,'COST SHEET'!A$2:L$1967,2,0)</f>
        <v>1" X 3/4" PJ x MIPT POLY ADAPT</v>
      </c>
      <c r="E15" s="172">
        <v>1</v>
      </c>
      <c r="F15" s="181">
        <f>VLOOKUP(C15,'COST SHEET'!$A$2:$L$1967,12,0)</f>
        <v>42.951999999999998</v>
      </c>
      <c r="G15" s="86">
        <f t="shared" si="0"/>
        <v>42.951999999999998</v>
      </c>
      <c r="H15" s="3"/>
      <c r="I15" s="167"/>
      <c r="J15" s="177"/>
      <c r="K15" s="233" t="s">
        <v>4066</v>
      </c>
      <c r="L15" s="241">
        <f>'Labor Table'!M15</f>
        <v>120</v>
      </c>
      <c r="M15" s="243">
        <f>IF(AND(COUNTIF(C10:C40,"1MBOOM"),COUNTIF(C10:C40,"1MBOOM")&gt;0),1,0)</f>
        <v>0</v>
      </c>
    </row>
    <row r="16" spans="2:13" ht="15" customHeight="1" thickBot="1">
      <c r="B16" s="106">
        <f t="shared" si="1"/>
        <v>7</v>
      </c>
      <c r="C16" s="88"/>
      <c r="D16" s="89"/>
      <c r="E16" s="301"/>
      <c r="F16" s="85"/>
      <c r="G16" s="86">
        <f t="shared" si="0"/>
        <v>0</v>
      </c>
      <c r="H16" s="3"/>
      <c r="I16" s="167"/>
      <c r="J16" s="177"/>
      <c r="K16" s="233" t="s">
        <v>4067</v>
      </c>
      <c r="L16" s="241">
        <f>'Labor Table'!M16</f>
        <v>120</v>
      </c>
      <c r="M16" s="244">
        <f>IF(AND(COUNTIF(C10:C40,"1MVAC"),COUNTIF(C10:C40,"1MVAC")&gt;0),0,0)</f>
        <v>0</v>
      </c>
    </row>
    <row r="17" spans="2:13" ht="15" customHeight="1" thickTop="1">
      <c r="B17" s="106">
        <f t="shared" si="1"/>
        <v>8</v>
      </c>
      <c r="C17" s="87"/>
      <c r="D17" s="83"/>
      <c r="E17" s="300"/>
      <c r="F17" s="25"/>
      <c r="G17" s="86">
        <f t="shared" si="0"/>
        <v>0</v>
      </c>
      <c r="H17" s="3"/>
      <c r="I17" s="167"/>
      <c r="J17" s="177"/>
      <c r="K17" s="235" t="s">
        <v>4068</v>
      </c>
      <c r="L17" s="232">
        <f>'Labor Table'!M17</f>
        <v>65</v>
      </c>
      <c r="M17" s="239"/>
    </row>
    <row r="18" spans="2:13" ht="15" customHeight="1">
      <c r="B18" s="106">
        <f t="shared" si="1"/>
        <v>9</v>
      </c>
      <c r="C18" s="170"/>
      <c r="D18" s="199"/>
      <c r="E18" s="300"/>
      <c r="F18" s="25"/>
      <c r="G18" s="86">
        <f t="shared" ref="G18:G29" si="2">F18*E18</f>
        <v>0</v>
      </c>
      <c r="H18" s="3"/>
      <c r="I18" s="167"/>
      <c r="J18" s="177"/>
      <c r="K18" s="233" t="s">
        <v>4069</v>
      </c>
      <c r="L18" s="232">
        <f>'Labor Table'!M18</f>
        <v>200</v>
      </c>
      <c r="M18" s="239"/>
    </row>
    <row r="19" spans="2:13" ht="15" customHeight="1" thickBot="1">
      <c r="B19" s="106">
        <f t="shared" si="1"/>
        <v>10</v>
      </c>
      <c r="C19" s="88" t="s">
        <v>101</v>
      </c>
      <c r="D19" s="89" t="s">
        <v>102</v>
      </c>
      <c r="E19" s="289">
        <f>0.25*2</f>
        <v>0.5</v>
      </c>
      <c r="F19" s="85">
        <v>120</v>
      </c>
      <c r="G19" s="86">
        <f t="shared" si="2"/>
        <v>60</v>
      </c>
      <c r="H19" s="3"/>
      <c r="I19" s="167"/>
      <c r="J19" s="177"/>
      <c r="K19" s="236"/>
      <c r="L19" s="237"/>
      <c r="M19" s="177"/>
    </row>
    <row r="20" spans="2:13" ht="15" customHeight="1" thickTop="1">
      <c r="B20" s="106">
        <f t="shared" si="1"/>
        <v>11</v>
      </c>
      <c r="C20" s="87" t="s">
        <v>98</v>
      </c>
      <c r="D20" s="83" t="s">
        <v>99</v>
      </c>
      <c r="E20" s="287">
        <v>0.25</v>
      </c>
      <c r="F20" s="25">
        <v>145</v>
      </c>
      <c r="G20" s="86">
        <f t="shared" si="2"/>
        <v>36.25</v>
      </c>
      <c r="H20" s="3"/>
      <c r="I20" s="167"/>
      <c r="J20" s="177"/>
      <c r="K20" s="178"/>
      <c r="L20" s="177"/>
      <c r="M20" s="177"/>
    </row>
    <row r="21" spans="2:13" ht="15" customHeight="1">
      <c r="B21" s="106">
        <f t="shared" si="1"/>
        <v>12</v>
      </c>
      <c r="C21" s="88"/>
      <c r="D21" s="91"/>
      <c r="E21" s="120"/>
      <c r="F21" s="85"/>
      <c r="G21" s="86">
        <f t="shared" si="2"/>
        <v>0</v>
      </c>
      <c r="H21" s="3"/>
      <c r="I21" s="167"/>
      <c r="J21" s="177"/>
      <c r="K21" s="177"/>
      <c r="L21" s="177"/>
      <c r="M21" s="177"/>
    </row>
    <row r="22" spans="2:13" ht="15" customHeight="1">
      <c r="B22" s="106">
        <f t="shared" si="1"/>
        <v>13</v>
      </c>
      <c r="C22" s="134"/>
      <c r="D22" s="133"/>
      <c r="E22" s="120"/>
      <c r="F22" s="25"/>
      <c r="G22" s="86">
        <f t="shared" si="2"/>
        <v>0</v>
      </c>
      <c r="H22" s="3"/>
      <c r="I22" s="167"/>
      <c r="J22" s="177"/>
      <c r="K22" s="177"/>
      <c r="L22" s="177"/>
      <c r="M22" s="177"/>
    </row>
    <row r="23" spans="2:13" ht="15" customHeight="1">
      <c r="B23" s="106">
        <f t="shared" si="1"/>
        <v>14</v>
      </c>
      <c r="C23" s="132"/>
      <c r="D23" s="93"/>
      <c r="E23" s="120"/>
      <c r="F23" s="25"/>
      <c r="G23" s="86">
        <f t="shared" si="2"/>
        <v>0</v>
      </c>
      <c r="H23" s="3"/>
      <c r="I23" s="167"/>
      <c r="J23" s="177"/>
      <c r="K23" s="228" t="s">
        <v>4058</v>
      </c>
      <c r="L23" s="167">
        <f>SUM(M10:M16)</f>
        <v>3</v>
      </c>
      <c r="M23" s="167"/>
    </row>
    <row r="24" spans="2:13" ht="15" customHeight="1">
      <c r="B24" s="106">
        <f t="shared" si="1"/>
        <v>15</v>
      </c>
      <c r="C24" s="87"/>
      <c r="D24" s="133"/>
      <c r="E24" s="121"/>
      <c r="F24" s="25"/>
      <c r="G24" s="86">
        <f t="shared" si="2"/>
        <v>0</v>
      </c>
      <c r="H24" s="3"/>
      <c r="I24" s="167"/>
      <c r="J24" s="177"/>
      <c r="K24" s="228" t="s">
        <v>4059</v>
      </c>
      <c r="L24" s="70">
        <f>E16*E3+E17*E3</f>
        <v>0</v>
      </c>
      <c r="M24" s="177"/>
    </row>
    <row r="25" spans="2:13" ht="15" customHeight="1">
      <c r="B25" s="106">
        <f t="shared" si="1"/>
        <v>16</v>
      </c>
      <c r="C25" s="87"/>
      <c r="D25" s="133"/>
      <c r="E25" s="120"/>
      <c r="F25" s="25"/>
      <c r="G25" s="86">
        <f t="shared" si="2"/>
        <v>0</v>
      </c>
      <c r="H25" s="3"/>
      <c r="I25" s="167"/>
      <c r="J25" s="177"/>
      <c r="K25" s="228" t="s">
        <v>4079</v>
      </c>
      <c r="L25" s="246">
        <f>1.5/8*L24</f>
        <v>0</v>
      </c>
      <c r="M25" s="177"/>
    </row>
    <row r="26" spans="2:13" ht="15" customHeight="1">
      <c r="B26" s="106">
        <f t="shared" si="1"/>
        <v>17</v>
      </c>
      <c r="C26" s="87"/>
      <c r="D26" s="133"/>
      <c r="E26" s="120"/>
      <c r="F26" s="25"/>
      <c r="G26" s="86">
        <f t="shared" si="2"/>
        <v>0</v>
      </c>
      <c r="H26" s="3"/>
      <c r="I26" s="167"/>
      <c r="J26" s="177"/>
      <c r="K26" s="228" t="s">
        <v>4071</v>
      </c>
      <c r="L26" s="246"/>
      <c r="M26" s="177"/>
    </row>
    <row r="27" spans="2:13" ht="15" customHeight="1">
      <c r="B27" s="106">
        <f t="shared" si="1"/>
        <v>18</v>
      </c>
      <c r="C27" s="87"/>
      <c r="D27" s="133"/>
      <c r="E27" s="120"/>
      <c r="F27" s="25"/>
      <c r="G27" s="86">
        <f t="shared" si="2"/>
        <v>0</v>
      </c>
      <c r="H27" s="3"/>
      <c r="I27" s="167"/>
      <c r="J27" s="177"/>
      <c r="L27" s="177"/>
      <c r="M27" s="177"/>
    </row>
    <row r="28" spans="2:13" ht="15" customHeight="1">
      <c r="B28" s="106">
        <f t="shared" si="1"/>
        <v>19</v>
      </c>
      <c r="C28" s="87"/>
      <c r="D28" s="133"/>
      <c r="E28" s="120"/>
      <c r="F28" s="25"/>
      <c r="G28" s="86">
        <f t="shared" si="2"/>
        <v>0</v>
      </c>
      <c r="H28" s="3"/>
      <c r="I28" s="167"/>
      <c r="J28" s="177"/>
      <c r="L28" s="177"/>
      <c r="M28" s="177"/>
    </row>
    <row r="29" spans="2:13" ht="15" customHeight="1" thickBot="1">
      <c r="B29" s="107">
        <f t="shared" si="1"/>
        <v>20</v>
      </c>
      <c r="C29" s="96"/>
      <c r="D29" s="135"/>
      <c r="E29" s="122"/>
      <c r="F29" s="123"/>
      <c r="G29" s="109">
        <f t="shared" si="2"/>
        <v>0</v>
      </c>
      <c r="H29" s="108"/>
      <c r="I29" s="167"/>
      <c r="J29" s="177"/>
      <c r="L29" s="177"/>
      <c r="M29" s="189"/>
    </row>
    <row r="30" spans="2:13" ht="13.5" thickTop="1">
      <c r="E30" s="127" t="s">
        <v>39</v>
      </c>
      <c r="F30" s="1"/>
      <c r="G30" s="128">
        <f>SUM(G10:G29)</f>
        <v>260.98977000000002</v>
      </c>
      <c r="H30" s="1"/>
      <c r="I30" s="167"/>
      <c r="K30" s="228" t="s">
        <v>4084</v>
      </c>
      <c r="L30" s="284" t="s">
        <v>4087</v>
      </c>
      <c r="M30" s="285" t="s">
        <v>18</v>
      </c>
    </row>
    <row r="31" spans="2:13" ht="13.5" thickBot="1">
      <c r="E31" s="77"/>
      <c r="F31" s="12"/>
      <c r="G31" s="73">
        <f>G30*F31</f>
        <v>0</v>
      </c>
      <c r="I31" s="167"/>
      <c r="K31" s="281" t="s">
        <v>4077</v>
      </c>
      <c r="L31" s="253">
        <f>SUM(E10:E15)*E3</f>
        <v>50</v>
      </c>
      <c r="M31" s="280">
        <f>SUM(G10:G15)*E3</f>
        <v>329.47953999999999</v>
      </c>
    </row>
    <row r="32" spans="2:13" ht="15" thickTop="1">
      <c r="E32" s="125" t="s">
        <v>18</v>
      </c>
      <c r="G32" s="81">
        <f>G30+G31</f>
        <v>260.98977000000002</v>
      </c>
      <c r="I32" s="167"/>
      <c r="K32" s="281" t="s">
        <v>4083</v>
      </c>
      <c r="L32" s="177"/>
      <c r="M32" s="178">
        <f>SUM(G19:G20)*E3</f>
        <v>192.5</v>
      </c>
    </row>
    <row r="33" spans="9:13">
      <c r="I33" s="167"/>
      <c r="K33" s="281" t="s">
        <v>4088</v>
      </c>
      <c r="L33" s="177"/>
      <c r="M33" s="168">
        <v>0</v>
      </c>
    </row>
    <row r="34" spans="9:13">
      <c r="M34" s="286">
        <f>SUM(M31:M33)</f>
        <v>521.97954000000004</v>
      </c>
    </row>
    <row r="37" spans="9:13">
      <c r="K37" s="70"/>
    </row>
  </sheetData>
  <mergeCells count="1">
    <mergeCell ref="B1:C1"/>
  </mergeCells>
  <phoneticPr fontId="0" type="noConversion"/>
  <printOptions horizontalCentered="1"/>
  <pageMargins left="0.75" right="0.75" top="1" bottom="1" header="0.5" footer="0.5"/>
  <pageSetup scale="40" orientation="portrait" horizontalDpi="300" verticalDpi="300" r:id="rId1"/>
  <headerFooter alignWithMargins="0">
    <oddHeader>&amp;L&amp;D&amp;C&amp;"Arial,Bold"EXHIBIT "B"</oddHeader>
    <oddFooter>&amp;R12</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7"/>
  <sheetViews>
    <sheetView topLeftCell="C1" zoomScaleNormal="100" workbookViewId="0">
      <selection activeCell="G10" sqref="G10:G17"/>
    </sheetView>
  </sheetViews>
  <sheetFormatPr defaultRowHeight="12.75"/>
  <cols>
    <col min="1" max="1" width="3.7109375" customWidth="1"/>
    <col min="2" max="2" width="5.7109375" customWidth="1"/>
    <col min="3" max="3" width="12.7109375" customWidth="1"/>
    <col min="4" max="4" width="45.7109375" customWidth="1"/>
    <col min="5" max="8" width="13.7109375" customWidth="1"/>
    <col min="9" max="10" width="3.7109375" customWidth="1"/>
    <col min="11" max="11" width="70.42578125" bestFit="1" customWidth="1"/>
    <col min="12" max="12" width="8.28515625" bestFit="1" customWidth="1"/>
    <col min="13" max="13" width="12.7109375" customWidth="1"/>
  </cols>
  <sheetData>
    <row r="1" spans="2:13" ht="18.75">
      <c r="B1" s="474" t="s">
        <v>30</v>
      </c>
      <c r="C1" s="474"/>
      <c r="D1" s="311" t="s">
        <v>4256</v>
      </c>
      <c r="E1" s="58"/>
      <c r="F1" s="58"/>
    </row>
    <row r="2" spans="2:13" ht="18.75">
      <c r="C2" s="64"/>
      <c r="D2" s="56" t="s">
        <v>32</v>
      </c>
      <c r="E2" s="46">
        <f>ROUNDUP(G32,0)</f>
        <v>511</v>
      </c>
      <c r="F2" s="46"/>
      <c r="G2" s="61"/>
    </row>
    <row r="3" spans="2:13" ht="18.75">
      <c r="C3" s="64"/>
      <c r="D3" s="56" t="s">
        <v>33</v>
      </c>
      <c r="E3" s="136">
        <v>6</v>
      </c>
      <c r="F3" s="126"/>
    </row>
    <row r="4" spans="2:13" ht="18.75">
      <c r="C4" s="64"/>
      <c r="D4" s="56" t="s">
        <v>31</v>
      </c>
      <c r="E4" s="63" t="s">
        <v>42</v>
      </c>
      <c r="F4" s="78"/>
    </row>
    <row r="7" spans="2:13">
      <c r="B7" s="165" t="str">
        <f>'COST SHEET'!A1</f>
        <v>Updated: Inventory Cost Sheet_2015-06-01</v>
      </c>
    </row>
    <row r="8" spans="2:13" ht="13.5" thickBot="1">
      <c r="E8" s="68"/>
      <c r="F8" s="68"/>
    </row>
    <row r="9" spans="2:13" ht="31.5" thickTop="1" thickBot="1">
      <c r="B9" s="422" t="s">
        <v>14</v>
      </c>
      <c r="C9" s="423" t="s">
        <v>109</v>
      </c>
      <c r="D9" s="424" t="s">
        <v>14</v>
      </c>
      <c r="E9" s="425" t="s">
        <v>81</v>
      </c>
      <c r="F9" s="422" t="s">
        <v>37</v>
      </c>
      <c r="G9" s="422" t="s">
        <v>18</v>
      </c>
      <c r="H9" s="426" t="s">
        <v>38</v>
      </c>
      <c r="K9" s="230" t="s">
        <v>15</v>
      </c>
      <c r="L9" s="240" t="s">
        <v>46</v>
      </c>
      <c r="M9" s="242" t="s">
        <v>4060</v>
      </c>
    </row>
    <row r="10" spans="2:13" ht="15" customHeight="1">
      <c r="B10" s="129">
        <v>1</v>
      </c>
      <c r="C10" s="345" t="s">
        <v>3263</v>
      </c>
      <c r="D10" s="191" t="str">
        <f>VLOOKUP(C10,'COST SHEET'!A$2:L$1967,2,0)</f>
        <v>1" PJ x MIPT POLY ADAPTOR-NO L</v>
      </c>
      <c r="E10" s="197">
        <v>2</v>
      </c>
      <c r="F10" s="191">
        <f>VLOOKUP(C10,'COST SHEET'!$A$2:$L$1967,12,0)</f>
        <v>33.050030000000007</v>
      </c>
      <c r="G10" s="192">
        <f>F10*E10</f>
        <v>66.100060000000013</v>
      </c>
      <c r="H10" s="193"/>
      <c r="I10" s="167"/>
      <c r="J10" s="167"/>
      <c r="K10" s="231" t="s">
        <v>4062</v>
      </c>
      <c r="L10" s="241">
        <f>'Labor Table'!M10</f>
        <v>68</v>
      </c>
      <c r="M10" s="243">
        <f>IF(AND(COUNTIF(C10:C40,"1MEXTRA"),COUNTIF(C10:C40,"1MEXTRA")&gt;0),1,0)</f>
        <v>0</v>
      </c>
    </row>
    <row r="11" spans="2:13" ht="15" customHeight="1">
      <c r="B11" s="106">
        <f>B10+1</f>
        <v>2</v>
      </c>
      <c r="C11" s="343" t="s">
        <v>117</v>
      </c>
      <c r="D11" s="181" t="str">
        <f>VLOOKUP(C11,'COST SHEET'!A$2:L$1967,2,0)</f>
        <v>1" CL 200 POLY PIPE</v>
      </c>
      <c r="E11" s="172">
        <v>15</v>
      </c>
      <c r="F11" s="181">
        <f>VLOOKUP(C11,'COST SHEET'!$A$2:$L$1967,12,0)</f>
        <v>0.69186000000000003</v>
      </c>
      <c r="G11" s="174">
        <f>F11*E11</f>
        <v>10.3779</v>
      </c>
      <c r="H11" s="175"/>
      <c r="I11" s="167"/>
      <c r="J11" s="177"/>
      <c r="K11" s="233" t="s">
        <v>4070</v>
      </c>
      <c r="L11" s="241">
        <f>'Labor Table'!M11</f>
        <v>120</v>
      </c>
      <c r="M11" s="243">
        <f>IF(AND(COUNTIF(C10:C40,"1MTRCK"),COUNTIF(C10:C40,"1MTRCK")&gt;0),1,0)</f>
        <v>0</v>
      </c>
    </row>
    <row r="12" spans="2:13" ht="15" customHeight="1">
      <c r="B12" s="106">
        <f t="shared" ref="B12:B29" si="0">B11+1</f>
        <v>3</v>
      </c>
      <c r="C12" s="343" t="s">
        <v>172</v>
      </c>
      <c r="D12" s="181" t="str">
        <f>VLOOKUP(C12,'COST SHEET'!A$2:L$1967,2,0)</f>
        <v>1" GALV REDUCING TEE</v>
      </c>
      <c r="E12" s="172">
        <v>1</v>
      </c>
      <c r="F12" s="181">
        <f>VLOOKUP(C12,'COST SHEET'!$A$2:$L$1967,12,0)</f>
        <v>4.3159999999999998</v>
      </c>
      <c r="G12" s="174">
        <f>F12*E12</f>
        <v>4.3159999999999998</v>
      </c>
      <c r="H12" s="175"/>
      <c r="I12" s="167"/>
      <c r="J12" s="177"/>
      <c r="K12" s="234" t="s">
        <v>4063</v>
      </c>
      <c r="L12" s="241">
        <f>'Labor Table'!M12</f>
        <v>145</v>
      </c>
      <c r="M12" s="243">
        <f>IF(AND(COUNTIF(C10:C40,"2MTRCK"),COUNTIF(C10:C40,"2MTRCK")&gt;0),2,0)</f>
        <v>2</v>
      </c>
    </row>
    <row r="13" spans="2:13" ht="15" customHeight="1">
      <c r="B13" s="106">
        <f t="shared" si="0"/>
        <v>4</v>
      </c>
      <c r="C13" s="343" t="s">
        <v>770</v>
      </c>
      <c r="D13" s="181" t="str">
        <f>VLOOKUP(C13,'COST SHEET'!A$2:L$1967,2,0)</f>
        <v>3/4 x 18 GALV NIPPLE</v>
      </c>
      <c r="E13" s="172">
        <v>2</v>
      </c>
      <c r="F13" s="181">
        <f>VLOOKUP(C13,'COST SHEET'!$A$2:$L$1967,12,0)</f>
        <v>8.3070000000000004</v>
      </c>
      <c r="G13" s="174">
        <f>F13*E13</f>
        <v>16.614000000000001</v>
      </c>
      <c r="H13" s="175"/>
      <c r="I13" s="167"/>
      <c r="J13" s="177"/>
      <c r="K13" s="233" t="s">
        <v>4064</v>
      </c>
      <c r="L13" s="241">
        <f>'Labor Table'!M13</f>
        <v>120</v>
      </c>
      <c r="M13" s="243">
        <f>IF(AND(COUNTIF(C10:C40,"1MDMP"),COUNTIF(C10:C40,"1MDMP")&gt;0),1,0)</f>
        <v>0</v>
      </c>
    </row>
    <row r="14" spans="2:13" ht="15" customHeight="1">
      <c r="B14" s="106">
        <f t="shared" si="0"/>
        <v>5</v>
      </c>
      <c r="C14" s="343" t="s">
        <v>137</v>
      </c>
      <c r="D14" s="181" t="str">
        <f>VLOOKUP(C14,'COST SHEET'!A$2:L$1967,2,0)</f>
        <v>3/4" ANGLE STOP VALVE-NO LEAD</v>
      </c>
      <c r="E14" s="172">
        <v>2</v>
      </c>
      <c r="F14" s="181">
        <f>VLOOKUP(C14,'COST SHEET'!$A$2:$L$1967,12,0)</f>
        <v>41.051920000000003</v>
      </c>
      <c r="G14" s="174">
        <f t="shared" ref="G14:G29" si="1">F14*E14</f>
        <v>82.103840000000005</v>
      </c>
      <c r="H14" s="175"/>
      <c r="I14" s="167"/>
      <c r="J14" s="177"/>
      <c r="K14" s="233" t="s">
        <v>4065</v>
      </c>
      <c r="L14" s="241">
        <f>'Labor Table'!M14</f>
        <v>120</v>
      </c>
      <c r="M14" s="243">
        <f>IF(AND(COUNTIF(C10:C40,"1MBCK"),COUNTIF(C10:C40,"1MBCK")&gt;0),1,0)</f>
        <v>1</v>
      </c>
    </row>
    <row r="15" spans="2:13" ht="15" customHeight="1">
      <c r="B15" s="106">
        <f t="shared" si="0"/>
        <v>6</v>
      </c>
      <c r="C15" s="343" t="s">
        <v>120</v>
      </c>
      <c r="D15" s="181" t="str">
        <f>VLOOKUP(C15,'COST SHEET'!A$2:L$1967,2,0)</f>
        <v>RES METER BOX, STD w/LID</v>
      </c>
      <c r="E15" s="172">
        <v>2</v>
      </c>
      <c r="F15" s="181">
        <f>VLOOKUP(C15,'COST SHEET'!$A$2:$L$1967,12,0)</f>
        <v>43.867850000000004</v>
      </c>
      <c r="G15" s="174">
        <f t="shared" si="1"/>
        <v>87.735700000000008</v>
      </c>
      <c r="H15" s="175"/>
      <c r="I15" s="167"/>
      <c r="J15" s="177"/>
      <c r="K15" s="233" t="s">
        <v>4066</v>
      </c>
      <c r="L15" s="241">
        <f>'Labor Table'!M15</f>
        <v>120</v>
      </c>
      <c r="M15" s="243">
        <f>IF(AND(COUNTIF(C10:C40,"1MBOOM"),COUNTIF(C10:C40,"1MBOOM")&gt;0),1,0)</f>
        <v>0</v>
      </c>
    </row>
    <row r="16" spans="2:13" ht="15" customHeight="1" thickBot="1">
      <c r="B16" s="106">
        <f t="shared" si="0"/>
        <v>7</v>
      </c>
      <c r="C16" s="343" t="s">
        <v>174</v>
      </c>
      <c r="D16" s="181" t="str">
        <f>VLOOKUP(C16,'COST SHEET'!A$2:L$1967,2,0)</f>
        <v>3/4 x 12 GALV NIPPLE</v>
      </c>
      <c r="E16" s="172">
        <v>2</v>
      </c>
      <c r="F16" s="181">
        <f>VLOOKUP(C16,'COST SHEET'!$A$2:$L$1967,12,0)</f>
        <v>5.6802200000000003</v>
      </c>
      <c r="G16" s="174">
        <f t="shared" si="1"/>
        <v>11.360440000000001</v>
      </c>
      <c r="H16" s="175"/>
      <c r="I16" s="167"/>
      <c r="J16" s="177"/>
      <c r="K16" s="233" t="s">
        <v>4067</v>
      </c>
      <c r="L16" s="241">
        <f>'Labor Table'!M16</f>
        <v>120</v>
      </c>
      <c r="M16" s="244">
        <f>IF(AND(COUNTIF(C10:C40,"1MVAC"),COUNTIF(C10:C40,"1MVAC")&gt;0),0,0)</f>
        <v>0</v>
      </c>
    </row>
    <row r="17" spans="2:13" ht="15" customHeight="1" thickTop="1">
      <c r="B17" s="106">
        <f t="shared" si="0"/>
        <v>8</v>
      </c>
      <c r="C17" s="343" t="s">
        <v>1522</v>
      </c>
      <c r="D17" s="181" t="str">
        <f>VLOOKUP(C17,'COST SHEET'!A$2:L$1967,2,0)</f>
        <v>8 x 1 TAPPING SADDLE</v>
      </c>
      <c r="E17" s="172">
        <v>2</v>
      </c>
      <c r="F17" s="181">
        <f>VLOOKUP(C17,'COST SHEET'!$A$2:$L$1967,12,0)</f>
        <v>69.70093</v>
      </c>
      <c r="G17" s="86">
        <f t="shared" si="1"/>
        <v>139.40186</v>
      </c>
      <c r="H17" s="3"/>
      <c r="I17" s="167"/>
      <c r="J17" s="177"/>
      <c r="K17" s="235" t="s">
        <v>4068</v>
      </c>
      <c r="L17" s="232">
        <f>'Labor Table'!M17</f>
        <v>65</v>
      </c>
      <c r="M17" s="239"/>
    </row>
    <row r="18" spans="2:13" ht="15" customHeight="1">
      <c r="B18" s="106">
        <f t="shared" si="0"/>
        <v>9</v>
      </c>
      <c r="C18" s="343"/>
      <c r="D18" s="181"/>
      <c r="E18" s="172"/>
      <c r="F18" s="181"/>
      <c r="G18" s="86"/>
      <c r="H18" s="3"/>
      <c r="I18" s="167"/>
      <c r="J18" s="177"/>
      <c r="K18" s="233" t="s">
        <v>4069</v>
      </c>
      <c r="L18" s="232">
        <f>'Labor Table'!M18</f>
        <v>200</v>
      </c>
      <c r="M18" s="239"/>
    </row>
    <row r="19" spans="2:13" ht="15" customHeight="1" thickBot="1">
      <c r="B19" s="106">
        <f t="shared" si="0"/>
        <v>10</v>
      </c>
      <c r="C19" s="343"/>
      <c r="D19" s="181"/>
      <c r="E19" s="172"/>
      <c r="F19" s="181"/>
      <c r="G19" s="86"/>
      <c r="H19" s="3"/>
      <c r="I19" s="167"/>
      <c r="J19" s="177"/>
      <c r="K19" s="236"/>
      <c r="L19" s="237"/>
      <c r="M19" s="177"/>
    </row>
    <row r="20" spans="2:13" ht="15" customHeight="1" thickTop="1">
      <c r="B20" s="106">
        <f t="shared" si="0"/>
        <v>11</v>
      </c>
      <c r="C20" s="87"/>
      <c r="D20" s="93"/>
      <c r="E20" s="120"/>
      <c r="F20" s="85"/>
      <c r="G20" s="86"/>
      <c r="H20" s="3"/>
      <c r="I20" s="167"/>
      <c r="J20" s="177"/>
      <c r="K20" s="178"/>
      <c r="L20" s="177"/>
      <c r="M20" s="177"/>
    </row>
    <row r="21" spans="2:13" ht="15" customHeight="1">
      <c r="B21" s="106">
        <f t="shared" si="0"/>
        <v>12</v>
      </c>
      <c r="C21" s="95" t="s">
        <v>98</v>
      </c>
      <c r="D21" s="93" t="s">
        <v>99</v>
      </c>
      <c r="E21" s="120">
        <v>0.35</v>
      </c>
      <c r="F21" s="85">
        <v>145</v>
      </c>
      <c r="G21" s="86">
        <f t="shared" si="1"/>
        <v>50.75</v>
      </c>
      <c r="H21" s="3"/>
      <c r="I21" s="167"/>
      <c r="J21" s="177"/>
      <c r="K21" s="177"/>
      <c r="L21" s="177"/>
      <c r="M21" s="177"/>
    </row>
    <row r="22" spans="2:13" ht="15" customHeight="1">
      <c r="B22" s="106">
        <f t="shared" si="0"/>
        <v>13</v>
      </c>
      <c r="C22" s="347" t="s">
        <v>101</v>
      </c>
      <c r="D22" s="91" t="s">
        <v>102</v>
      </c>
      <c r="E22" s="120">
        <v>0.35</v>
      </c>
      <c r="F22" s="85">
        <v>120</v>
      </c>
      <c r="G22" s="86">
        <f t="shared" si="1"/>
        <v>42</v>
      </c>
      <c r="H22" s="3"/>
      <c r="I22" s="167"/>
      <c r="J22" s="177"/>
      <c r="K22" s="177"/>
      <c r="L22" s="177"/>
      <c r="M22" s="177"/>
    </row>
    <row r="23" spans="2:13" ht="15" customHeight="1">
      <c r="B23" s="106">
        <f t="shared" si="0"/>
        <v>14</v>
      </c>
      <c r="C23" s="170"/>
      <c r="D23" s="199"/>
      <c r="E23" s="120"/>
      <c r="F23" s="25"/>
      <c r="G23" s="86">
        <f t="shared" si="1"/>
        <v>0</v>
      </c>
      <c r="H23" s="3"/>
      <c r="I23" s="167"/>
      <c r="J23" s="177"/>
      <c r="K23" s="228" t="s">
        <v>4058</v>
      </c>
      <c r="L23" s="167">
        <f>SUM(M10:M16)</f>
        <v>3</v>
      </c>
      <c r="M23" s="167"/>
    </row>
    <row r="24" spans="2:13" ht="15" customHeight="1">
      <c r="B24" s="106">
        <f t="shared" si="0"/>
        <v>15</v>
      </c>
      <c r="C24" s="87"/>
      <c r="D24" s="133"/>
      <c r="E24" s="121"/>
      <c r="F24" s="25"/>
      <c r="G24" s="86">
        <f t="shared" si="1"/>
        <v>0</v>
      </c>
      <c r="H24" s="3"/>
      <c r="I24" s="167"/>
      <c r="J24" s="177"/>
      <c r="K24" s="228" t="s">
        <v>4059</v>
      </c>
      <c r="L24" s="70">
        <f>E21*E3+E22*E3</f>
        <v>4.1999999999999993</v>
      </c>
      <c r="M24" s="177"/>
    </row>
    <row r="25" spans="2:13" ht="15" customHeight="1">
      <c r="B25" s="106">
        <f t="shared" si="0"/>
        <v>16</v>
      </c>
      <c r="C25" s="87"/>
      <c r="D25" s="133"/>
      <c r="E25" s="120"/>
      <c r="F25" s="25"/>
      <c r="G25" s="86">
        <f t="shared" si="1"/>
        <v>0</v>
      </c>
      <c r="H25" s="3"/>
      <c r="I25" s="167"/>
      <c r="J25" s="177"/>
      <c r="K25" s="228" t="s">
        <v>4079</v>
      </c>
      <c r="L25" s="246">
        <f>1.5/8*L24</f>
        <v>0.78749999999999987</v>
      </c>
      <c r="M25" s="177"/>
    </row>
    <row r="26" spans="2:13" ht="15" customHeight="1">
      <c r="B26" s="106">
        <f t="shared" si="0"/>
        <v>17</v>
      </c>
      <c r="C26" s="87"/>
      <c r="D26" s="133"/>
      <c r="E26" s="120"/>
      <c r="F26" s="25"/>
      <c r="G26" s="86">
        <f t="shared" si="1"/>
        <v>0</v>
      </c>
      <c r="H26" s="3"/>
      <c r="I26" s="167"/>
      <c r="J26" s="177"/>
      <c r="K26" s="228" t="s">
        <v>4071</v>
      </c>
      <c r="L26" s="246"/>
      <c r="M26" s="177"/>
    </row>
    <row r="27" spans="2:13" ht="15" customHeight="1">
      <c r="B27" s="106">
        <f t="shared" si="0"/>
        <v>18</v>
      </c>
      <c r="C27" s="87"/>
      <c r="D27" s="133"/>
      <c r="E27" s="120"/>
      <c r="F27" s="25"/>
      <c r="G27" s="86">
        <f t="shared" si="1"/>
        <v>0</v>
      </c>
      <c r="H27" s="3"/>
      <c r="I27" s="167"/>
      <c r="J27" s="177"/>
      <c r="L27" s="177"/>
      <c r="M27" s="177"/>
    </row>
    <row r="28" spans="2:13" ht="15" customHeight="1">
      <c r="B28" s="106">
        <f t="shared" si="0"/>
        <v>19</v>
      </c>
      <c r="C28" s="87"/>
      <c r="D28" s="133"/>
      <c r="E28" s="120"/>
      <c r="F28" s="25"/>
      <c r="G28" s="86">
        <f t="shared" si="1"/>
        <v>0</v>
      </c>
      <c r="H28" s="3"/>
      <c r="I28" s="167"/>
      <c r="J28" s="177"/>
      <c r="L28" s="177"/>
      <c r="M28" s="177"/>
    </row>
    <row r="29" spans="2:13" ht="15" customHeight="1" thickBot="1">
      <c r="B29" s="107">
        <f t="shared" si="0"/>
        <v>20</v>
      </c>
      <c r="C29" s="96"/>
      <c r="D29" s="135"/>
      <c r="E29" s="122"/>
      <c r="F29" s="123"/>
      <c r="G29" s="109">
        <f t="shared" si="1"/>
        <v>0</v>
      </c>
      <c r="H29" s="108"/>
      <c r="I29" s="167"/>
      <c r="J29" s="177"/>
      <c r="L29" s="177"/>
      <c r="M29" s="189"/>
    </row>
    <row r="30" spans="2:13" ht="13.5" thickTop="1">
      <c r="E30" s="127" t="s">
        <v>39</v>
      </c>
      <c r="F30" s="1"/>
      <c r="G30" s="128">
        <f>SUM(G10:G29)</f>
        <v>510.75980000000004</v>
      </c>
      <c r="H30" s="1"/>
      <c r="I30" s="167"/>
      <c r="K30" s="228" t="s">
        <v>4084</v>
      </c>
      <c r="L30" s="284" t="s">
        <v>4087</v>
      </c>
      <c r="M30" s="285" t="s">
        <v>18</v>
      </c>
    </row>
    <row r="31" spans="2:13" ht="13.5" thickBot="1">
      <c r="E31" s="77"/>
      <c r="F31" s="12"/>
      <c r="G31" s="73">
        <f>G30*F31</f>
        <v>0</v>
      </c>
      <c r="I31" s="167"/>
      <c r="K31" s="281" t="s">
        <v>4077</v>
      </c>
      <c r="L31" s="253">
        <f>SUM(E10:E17)*E3</f>
        <v>168</v>
      </c>
      <c r="M31" s="280">
        <f>SUM(G10:G17)*E3</f>
        <v>2508.0588000000002</v>
      </c>
    </row>
    <row r="32" spans="2:13" ht="15" thickTop="1">
      <c r="E32" s="125" t="s">
        <v>18</v>
      </c>
      <c r="G32" s="81">
        <f>G30+G31</f>
        <v>510.75980000000004</v>
      </c>
      <c r="I32" s="167"/>
      <c r="K32" s="281" t="s">
        <v>4083</v>
      </c>
      <c r="L32" s="177"/>
      <c r="M32" s="178">
        <f>SUM(G21:G22)*E3</f>
        <v>556.5</v>
      </c>
    </row>
    <row r="33" spans="9:13">
      <c r="I33" s="167"/>
      <c r="K33" s="281" t="s">
        <v>4088</v>
      </c>
      <c r="L33" s="177"/>
      <c r="M33" s="168">
        <v>0</v>
      </c>
    </row>
    <row r="34" spans="9:13">
      <c r="M34" s="286">
        <f>SUM(M31:M33)</f>
        <v>3064.5588000000002</v>
      </c>
    </row>
    <row r="37" spans="9:13">
      <c r="K37" s="70"/>
    </row>
  </sheetData>
  <mergeCells count="1">
    <mergeCell ref="B1:C1"/>
  </mergeCells>
  <phoneticPr fontId="0" type="noConversion"/>
  <printOptions horizontalCentered="1"/>
  <pageMargins left="0.75" right="0.75" top="1" bottom="1" header="0.5" footer="0.5"/>
  <pageSetup scale="40" orientation="portrait" horizontalDpi="300" verticalDpi="300" r:id="rId1"/>
  <headerFooter alignWithMargins="0">
    <oddHeader>&amp;L&amp;D&amp;C&amp;"Arial,Bold"EXHIBIT "B"</oddHeader>
    <oddFooter>&amp;R13</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7"/>
  <sheetViews>
    <sheetView topLeftCell="D1" zoomScale="90" zoomScaleNormal="90" workbookViewId="0">
      <selection activeCell="H4" sqref="H4"/>
    </sheetView>
  </sheetViews>
  <sheetFormatPr defaultRowHeight="12.75"/>
  <cols>
    <col min="1" max="1" width="3.7109375" customWidth="1"/>
    <col min="2" max="2" width="5.7109375" customWidth="1"/>
    <col min="3" max="3" width="12.7109375" customWidth="1"/>
    <col min="4" max="4" width="45.7109375" customWidth="1"/>
    <col min="5" max="8" width="13.7109375" customWidth="1"/>
    <col min="9" max="10" width="3.7109375" customWidth="1"/>
    <col min="11" max="11" width="70.42578125" bestFit="1" customWidth="1"/>
    <col min="12" max="12" width="8.28515625" bestFit="1" customWidth="1"/>
    <col min="13" max="13" width="12.7109375" customWidth="1"/>
  </cols>
  <sheetData>
    <row r="1" spans="2:13" ht="18.75">
      <c r="B1" s="474" t="s">
        <v>30</v>
      </c>
      <c r="C1" s="474"/>
      <c r="D1" s="58" t="s">
        <v>55</v>
      </c>
      <c r="E1" s="58"/>
      <c r="F1" s="58"/>
    </row>
    <row r="2" spans="2:13" ht="18.75">
      <c r="C2" s="64"/>
      <c r="D2" s="56" t="s">
        <v>32</v>
      </c>
      <c r="E2" s="46">
        <f>ROUNDUP(G32,0)</f>
        <v>849</v>
      </c>
      <c r="F2" s="46"/>
      <c r="G2" s="61"/>
    </row>
    <row r="3" spans="2:13" ht="18.75">
      <c r="C3" s="64"/>
      <c r="D3" s="56" t="s">
        <v>33</v>
      </c>
      <c r="E3" s="136">
        <v>1</v>
      </c>
      <c r="F3" s="126"/>
    </row>
    <row r="4" spans="2:13" ht="18.75">
      <c r="C4" s="64"/>
      <c r="D4" s="56" t="s">
        <v>31</v>
      </c>
      <c r="E4" s="63" t="s">
        <v>42</v>
      </c>
      <c r="F4" s="78"/>
    </row>
    <row r="7" spans="2:13">
      <c r="B7" s="165" t="str">
        <f>'COST SHEET'!A1</f>
        <v>Updated: Inventory Cost Sheet_2015-06-01</v>
      </c>
    </row>
    <row r="8" spans="2:13" ht="13.5" thickBot="1">
      <c r="E8" s="68"/>
      <c r="F8" s="68"/>
    </row>
    <row r="9" spans="2:13" ht="31.5" thickTop="1" thickBot="1">
      <c r="B9" s="422" t="s">
        <v>14</v>
      </c>
      <c r="C9" s="423" t="s">
        <v>109</v>
      </c>
      <c r="D9" s="424" t="s">
        <v>14</v>
      </c>
      <c r="E9" s="425" t="s">
        <v>81</v>
      </c>
      <c r="F9" s="422" t="s">
        <v>37</v>
      </c>
      <c r="G9" s="422" t="s">
        <v>18</v>
      </c>
      <c r="H9" s="426" t="s">
        <v>38</v>
      </c>
      <c r="K9" s="230" t="s">
        <v>15</v>
      </c>
      <c r="L9" s="240" t="s">
        <v>46</v>
      </c>
      <c r="M9" s="242" t="s">
        <v>4060</v>
      </c>
    </row>
    <row r="10" spans="2:13" ht="15" customHeight="1">
      <c r="B10" s="129">
        <v>1</v>
      </c>
      <c r="C10" s="345" t="s">
        <v>1892</v>
      </c>
      <c r="D10" s="191" t="str">
        <f>VLOOKUP(C10,'COST SHEET'!A$2:L$1967,2,0)</f>
        <v>2" THREADED GATE AWWA</v>
      </c>
      <c r="E10" s="197">
        <v>1</v>
      </c>
      <c r="F10" s="191">
        <f>VLOOKUP(C10,'COST SHEET'!$A$2:$L$1967,12,0)</f>
        <v>356.86482000000001</v>
      </c>
      <c r="G10" s="130">
        <f t="shared" ref="G10:G29" si="0">F10*E10</f>
        <v>356.86482000000001</v>
      </c>
      <c r="H10" s="131"/>
      <c r="I10" s="167"/>
      <c r="J10" s="167"/>
      <c r="K10" s="231" t="s">
        <v>4062</v>
      </c>
      <c r="L10" s="241">
        <f>'Labor Table'!M10</f>
        <v>68</v>
      </c>
      <c r="M10" s="243">
        <f>IF(AND(COUNTIF(C10:C40,"1MEXTRA"),COUNTIF(C10:C40,"1MEXTRA")&gt;0),1,0)</f>
        <v>0</v>
      </c>
    </row>
    <row r="11" spans="2:13" ht="15" customHeight="1">
      <c r="B11" s="106">
        <f>B10+1</f>
        <v>2</v>
      </c>
      <c r="C11" s="343" t="s">
        <v>1523</v>
      </c>
      <c r="D11" s="181" t="str">
        <f>VLOOKUP(C11,'COST SHEET'!A$2:L$1967,2,0)</f>
        <v>8 x 2 TAPPING SADDLE</v>
      </c>
      <c r="E11" s="172">
        <v>1</v>
      </c>
      <c r="F11" s="181">
        <f>VLOOKUP(C11,'COST SHEET'!$A$2:$L$1967,12,0)</f>
        <v>135.73794000000001</v>
      </c>
      <c r="G11" s="86">
        <f t="shared" si="0"/>
        <v>135.73794000000001</v>
      </c>
      <c r="H11" s="3"/>
      <c r="I11" s="167"/>
      <c r="J11" s="177"/>
      <c r="K11" s="233" t="s">
        <v>4070</v>
      </c>
      <c r="L11" s="241">
        <f>'Labor Table'!M11</f>
        <v>120</v>
      </c>
      <c r="M11" s="243">
        <f>IF(AND(COUNTIF(C10:C40,"1MTRCK"),COUNTIF(C10:C40,"1MTRCK")&gt;0),1,0)</f>
        <v>0</v>
      </c>
    </row>
    <row r="12" spans="2:13" ht="15" customHeight="1">
      <c r="B12" s="106">
        <f t="shared" ref="B12:B29" si="1">B11+1</f>
        <v>3</v>
      </c>
      <c r="C12" s="343" t="s">
        <v>3331</v>
      </c>
      <c r="D12" s="181" t="str">
        <f>VLOOKUP(C12,'COST SHEET'!A$2:L$1967,2,0)</f>
        <v>18" VALVE BOX RISER w/LID</v>
      </c>
      <c r="E12" s="172">
        <v>1</v>
      </c>
      <c r="F12" s="181">
        <f>VLOOKUP(C12,'COST SHEET'!$A$2:$L$1967,12,0)</f>
        <v>56.606290000000001</v>
      </c>
      <c r="G12" s="86">
        <f t="shared" si="0"/>
        <v>56.606290000000001</v>
      </c>
      <c r="H12" s="3"/>
      <c r="I12" s="167"/>
      <c r="J12" s="177"/>
      <c r="K12" s="234" t="s">
        <v>4063</v>
      </c>
      <c r="L12" s="241">
        <f>'Labor Table'!M12</f>
        <v>145</v>
      </c>
      <c r="M12" s="243">
        <f>IF(AND(COUNTIF(C10:C40,"2MTRCK"),COUNTIF(C10:C40,"2MTRCK")&gt;0),2,0)</f>
        <v>2</v>
      </c>
    </row>
    <row r="13" spans="2:13" ht="15" customHeight="1">
      <c r="B13" s="106">
        <f t="shared" si="1"/>
        <v>4</v>
      </c>
      <c r="C13" s="343" t="s">
        <v>3333</v>
      </c>
      <c r="D13" s="181" t="str">
        <f>VLOOKUP(C13,'COST SHEET'!A$2:L$1967,2,0)</f>
        <v>VALVE BOX BOTTOM CI</v>
      </c>
      <c r="E13" s="172">
        <v>1</v>
      </c>
      <c r="F13" s="181">
        <f>VLOOKUP(C13,'COST SHEET'!$A$2:$L$1967,12,0)</f>
        <v>34.546849999999999</v>
      </c>
      <c r="G13" s="86">
        <f t="shared" si="0"/>
        <v>34.546849999999999</v>
      </c>
      <c r="H13" s="3"/>
      <c r="I13" s="167"/>
      <c r="J13" s="177"/>
      <c r="K13" s="233" t="s">
        <v>4064</v>
      </c>
      <c r="L13" s="241">
        <f>'Labor Table'!M13</f>
        <v>120</v>
      </c>
      <c r="M13" s="243">
        <f>IF(AND(COUNTIF(C10:C40,"1MDMP"),COUNTIF(C10:C40,"1MDMP")&gt;0),1,0)</f>
        <v>0</v>
      </c>
    </row>
    <row r="14" spans="2:13" ht="15" customHeight="1">
      <c r="B14" s="106">
        <f t="shared" si="1"/>
        <v>5</v>
      </c>
      <c r="C14" s="343" t="s">
        <v>1033</v>
      </c>
      <c r="D14" s="181" t="str">
        <f>VLOOKUP(C14,'COST SHEET'!A$2:L$1967,2,0)</f>
        <v>2 x 6 GALV NIPPLE</v>
      </c>
      <c r="E14" s="172">
        <v>4</v>
      </c>
      <c r="F14" s="181">
        <f>VLOOKUP(C14,'COST SHEET'!$A$2:$L$1967,12,0)</f>
        <v>5.5273400000000006</v>
      </c>
      <c r="G14" s="86">
        <f t="shared" si="0"/>
        <v>22.109360000000002</v>
      </c>
      <c r="H14" s="3"/>
      <c r="I14" s="167"/>
      <c r="J14" s="177"/>
      <c r="K14" s="233" t="s">
        <v>4065</v>
      </c>
      <c r="L14" s="241">
        <f>'Labor Table'!M14</f>
        <v>120</v>
      </c>
      <c r="M14" s="243">
        <f>IF(AND(COUNTIF(C10:C40,"1MBCK"),COUNTIF(C10:C40,"1MBCK")&gt;0),1,0)</f>
        <v>1</v>
      </c>
    </row>
    <row r="15" spans="2:13" ht="15" customHeight="1">
      <c r="B15" s="106">
        <f t="shared" si="1"/>
        <v>6</v>
      </c>
      <c r="C15" s="343" t="s">
        <v>1040</v>
      </c>
      <c r="D15" s="181" t="str">
        <f>VLOOKUP(C15,'COST SHEET'!A$2:L$1967,2,0)</f>
        <v>2" GALVANIZED PIPE</v>
      </c>
      <c r="E15" s="172">
        <v>6</v>
      </c>
      <c r="F15" s="181">
        <f>VLOOKUP(C15,'COST SHEET'!$A$2:$L$1967,12,0)</f>
        <v>4.1694900000000006</v>
      </c>
      <c r="G15" s="86">
        <f t="shared" si="0"/>
        <v>25.016940000000005</v>
      </c>
      <c r="H15" s="3"/>
      <c r="I15" s="167"/>
      <c r="J15" s="177"/>
      <c r="K15" s="233" t="s">
        <v>4066</v>
      </c>
      <c r="L15" s="241">
        <f>'Labor Table'!M15</f>
        <v>120</v>
      </c>
      <c r="M15" s="243">
        <f>IF(AND(COUNTIF(C10:C40,"1MBOOM"),COUNTIF(C10:C40,"1MBOOM")&gt;0),1,0)</f>
        <v>0</v>
      </c>
    </row>
    <row r="16" spans="2:13" ht="15" customHeight="1" thickBot="1">
      <c r="B16" s="106">
        <f t="shared" si="1"/>
        <v>7</v>
      </c>
      <c r="C16" s="343" t="s">
        <v>1012</v>
      </c>
      <c r="D16" s="181" t="str">
        <f>VLOOKUP(C16,'COST SHEET'!A$2:L$1967,2,0)</f>
        <v>2" GALV 90 ELBOW</v>
      </c>
      <c r="E16" s="172">
        <v>4</v>
      </c>
      <c r="F16" s="181">
        <f>VLOOKUP(C16,'COST SHEET'!$A$2:$L$1967,12,0)</f>
        <v>9.1691600000000015</v>
      </c>
      <c r="G16" s="86">
        <f t="shared" si="0"/>
        <v>36.676640000000006</v>
      </c>
      <c r="H16" s="3"/>
      <c r="I16" s="167"/>
      <c r="J16" s="177"/>
      <c r="K16" s="233" t="s">
        <v>4067</v>
      </c>
      <c r="L16" s="241">
        <f>'Labor Table'!M16</f>
        <v>120</v>
      </c>
      <c r="M16" s="244">
        <f>IF(AND(COUNTIF(C10:C40,"1MVAC"),COUNTIF(C10:C40,"1MVAC")&gt;0),0,0)</f>
        <v>0</v>
      </c>
    </row>
    <row r="17" spans="2:13" ht="15" customHeight="1" thickTop="1">
      <c r="B17" s="106">
        <f t="shared" si="1"/>
        <v>8</v>
      </c>
      <c r="C17" s="343" t="s">
        <v>393</v>
      </c>
      <c r="D17" s="181" t="str">
        <f>VLOOKUP(C17,'COST SHEET'!A$2:L$1967,2,0)</f>
        <v>2" PVC ADAPTOR FIP</v>
      </c>
      <c r="E17" s="172">
        <v>2</v>
      </c>
      <c r="F17" s="181">
        <f>VLOOKUP(C17,'COST SHEET'!$A$2:$L$1967,12,0)</f>
        <v>2.2189700000000001</v>
      </c>
      <c r="G17" s="86">
        <f t="shared" si="0"/>
        <v>4.4379400000000002</v>
      </c>
      <c r="H17" s="3"/>
      <c r="I17" s="167"/>
      <c r="J17" s="177"/>
      <c r="K17" s="235" t="s">
        <v>4068</v>
      </c>
      <c r="L17" s="232">
        <f>'Labor Table'!M17</f>
        <v>65</v>
      </c>
      <c r="M17" s="239"/>
    </row>
    <row r="18" spans="2:13" ht="15" customHeight="1">
      <c r="B18" s="106">
        <f t="shared" si="1"/>
        <v>9</v>
      </c>
      <c r="C18" s="343" t="s">
        <v>418</v>
      </c>
      <c r="D18" s="181" t="str">
        <f>VLOOKUP(C18,'COST SHEET'!A$2:L$1967,2,0)</f>
        <v>2" PVC PIPE,  CL 200</v>
      </c>
      <c r="E18" s="172">
        <v>20</v>
      </c>
      <c r="F18" s="181">
        <f>VLOOKUP(C18,'COST SHEET'!$A$2:$L$1967,12,0)</f>
        <v>0.90506000000000009</v>
      </c>
      <c r="G18" s="86">
        <f t="shared" si="0"/>
        <v>18.101200000000002</v>
      </c>
      <c r="H18" s="3"/>
      <c r="I18" s="167"/>
      <c r="J18" s="177"/>
      <c r="K18" s="233" t="s">
        <v>4069</v>
      </c>
      <c r="L18" s="232">
        <f>'Labor Table'!M18</f>
        <v>200</v>
      </c>
      <c r="M18" s="239"/>
    </row>
    <row r="19" spans="2:13" ht="15" customHeight="1" thickBot="1">
      <c r="B19" s="106">
        <f t="shared" si="1"/>
        <v>10</v>
      </c>
      <c r="C19" s="343" t="s">
        <v>66</v>
      </c>
      <c r="D19" s="181" t="str">
        <f>VLOOKUP(C19,'COST SHEET'!A$2:L$1967,2,0)</f>
        <v>BLOCKS 2/8  4/8  4/16 - AVG</v>
      </c>
      <c r="E19" s="172">
        <v>3</v>
      </c>
      <c r="F19" s="181">
        <f>VLOOKUP(C19,'COST SHEET'!$A$2:$L$1967,12,0)</f>
        <v>8.5044699999999995</v>
      </c>
      <c r="G19" s="86">
        <f t="shared" si="0"/>
        <v>25.51341</v>
      </c>
      <c r="H19" s="3"/>
      <c r="I19" s="167"/>
      <c r="J19" s="177"/>
      <c r="K19" s="236"/>
      <c r="L19" s="237"/>
      <c r="M19" s="177"/>
    </row>
    <row r="20" spans="2:13" ht="15" customHeight="1" thickTop="1">
      <c r="B20" s="106">
        <f t="shared" si="1"/>
        <v>11</v>
      </c>
      <c r="C20" s="87"/>
      <c r="D20" s="83"/>
      <c r="E20" s="84"/>
      <c r="F20" s="85"/>
      <c r="G20" s="86"/>
      <c r="H20" s="3"/>
      <c r="I20" s="167"/>
      <c r="J20" s="177"/>
      <c r="K20" s="178"/>
      <c r="L20" s="177"/>
      <c r="M20" s="177"/>
    </row>
    <row r="21" spans="2:13" ht="15" customHeight="1">
      <c r="B21" s="106">
        <f t="shared" si="1"/>
        <v>12</v>
      </c>
      <c r="C21" s="95" t="s">
        <v>98</v>
      </c>
      <c r="D21" s="83" t="s">
        <v>99</v>
      </c>
      <c r="E21" s="84">
        <v>0.5</v>
      </c>
      <c r="F21" s="85">
        <v>145</v>
      </c>
      <c r="G21" s="86">
        <f t="shared" si="0"/>
        <v>72.5</v>
      </c>
      <c r="H21" s="3"/>
      <c r="I21" s="167"/>
      <c r="J21" s="177"/>
      <c r="K21" s="177"/>
      <c r="L21" s="177"/>
      <c r="M21" s="177"/>
    </row>
    <row r="22" spans="2:13" ht="15" customHeight="1">
      <c r="B22" s="106">
        <f t="shared" si="1"/>
        <v>13</v>
      </c>
      <c r="C22" s="347" t="s">
        <v>101</v>
      </c>
      <c r="D22" s="89" t="s">
        <v>102</v>
      </c>
      <c r="E22" s="84">
        <v>0.5</v>
      </c>
      <c r="F22" s="85">
        <v>120</v>
      </c>
      <c r="G22" s="86">
        <f t="shared" si="0"/>
        <v>60</v>
      </c>
      <c r="H22" s="3"/>
      <c r="I22" s="167"/>
      <c r="J22" s="177"/>
      <c r="K22" s="177"/>
      <c r="L22" s="177"/>
      <c r="M22" s="177"/>
    </row>
    <row r="23" spans="2:13" ht="15" customHeight="1">
      <c r="B23" s="106">
        <f t="shared" si="1"/>
        <v>14</v>
      </c>
      <c r="C23" s="88"/>
      <c r="D23" s="89"/>
      <c r="E23" s="84"/>
      <c r="F23" s="85"/>
      <c r="G23" s="86">
        <f t="shared" si="0"/>
        <v>0</v>
      </c>
      <c r="H23" s="3"/>
      <c r="I23" s="167"/>
      <c r="J23" s="177"/>
      <c r="K23" s="228" t="s">
        <v>4058</v>
      </c>
      <c r="L23" s="167">
        <f>SUM(M10:M16)</f>
        <v>3</v>
      </c>
      <c r="M23" s="167"/>
    </row>
    <row r="24" spans="2:13" ht="15" customHeight="1">
      <c r="B24" s="106">
        <f t="shared" si="1"/>
        <v>15</v>
      </c>
      <c r="C24" s="87"/>
      <c r="D24" s="133"/>
      <c r="E24" s="121"/>
      <c r="F24" s="25"/>
      <c r="G24" s="86">
        <f t="shared" si="0"/>
        <v>0</v>
      </c>
      <c r="H24" s="3"/>
      <c r="I24" s="167"/>
      <c r="J24" s="177"/>
      <c r="K24" s="228" t="s">
        <v>4059</v>
      </c>
      <c r="L24" s="70">
        <f>E20*E3+E21*E3</f>
        <v>0.5</v>
      </c>
      <c r="M24" s="177"/>
    </row>
    <row r="25" spans="2:13" ht="15" customHeight="1">
      <c r="B25" s="106">
        <f t="shared" si="1"/>
        <v>16</v>
      </c>
      <c r="C25" s="87"/>
      <c r="D25" s="133"/>
      <c r="E25" s="120"/>
      <c r="F25" s="25"/>
      <c r="G25" s="86">
        <f t="shared" si="0"/>
        <v>0</v>
      </c>
      <c r="H25" s="3"/>
      <c r="I25" s="167"/>
      <c r="J25" s="177"/>
      <c r="K25" s="228" t="s">
        <v>4079</v>
      </c>
      <c r="L25" s="246">
        <f>1.5/8*L24</f>
        <v>9.375E-2</v>
      </c>
      <c r="M25" s="177"/>
    </row>
    <row r="26" spans="2:13" ht="15" customHeight="1">
      <c r="B26" s="106">
        <f t="shared" si="1"/>
        <v>17</v>
      </c>
      <c r="C26" s="87"/>
      <c r="D26" s="133"/>
      <c r="E26" s="120"/>
      <c r="F26" s="25"/>
      <c r="G26" s="86">
        <f t="shared" si="0"/>
        <v>0</v>
      </c>
      <c r="H26" s="3"/>
      <c r="I26" s="167"/>
      <c r="J26" s="177"/>
      <c r="K26" s="228" t="s">
        <v>4071</v>
      </c>
      <c r="L26" s="246"/>
      <c r="M26" s="177"/>
    </row>
    <row r="27" spans="2:13" ht="15" customHeight="1">
      <c r="B27" s="106">
        <f t="shared" si="1"/>
        <v>18</v>
      </c>
      <c r="C27" s="87"/>
      <c r="D27" s="133"/>
      <c r="E27" s="120"/>
      <c r="F27" s="25"/>
      <c r="G27" s="86">
        <f t="shared" si="0"/>
        <v>0</v>
      </c>
      <c r="H27" s="3"/>
      <c r="I27" s="167"/>
      <c r="J27" s="177"/>
      <c r="L27" s="177"/>
      <c r="M27" s="177"/>
    </row>
    <row r="28" spans="2:13" ht="15" customHeight="1">
      <c r="B28" s="106">
        <f t="shared" si="1"/>
        <v>19</v>
      </c>
      <c r="C28" s="87"/>
      <c r="D28" s="133"/>
      <c r="E28" s="120"/>
      <c r="F28" s="25"/>
      <c r="G28" s="86">
        <f t="shared" si="0"/>
        <v>0</v>
      </c>
      <c r="H28" s="3"/>
      <c r="I28" s="167"/>
      <c r="J28" s="177"/>
      <c r="L28" s="177"/>
      <c r="M28" s="177"/>
    </row>
    <row r="29" spans="2:13" ht="15" customHeight="1" thickBot="1">
      <c r="B29" s="107">
        <f t="shared" si="1"/>
        <v>20</v>
      </c>
      <c r="C29" s="96"/>
      <c r="D29" s="135"/>
      <c r="E29" s="122"/>
      <c r="F29" s="123"/>
      <c r="G29" s="109">
        <f t="shared" si="0"/>
        <v>0</v>
      </c>
      <c r="H29" s="108"/>
      <c r="I29" s="167"/>
      <c r="J29" s="177"/>
      <c r="L29" s="177"/>
      <c r="M29" s="189"/>
    </row>
    <row r="30" spans="2:13" ht="13.5" thickTop="1">
      <c r="E30" s="127" t="s">
        <v>39</v>
      </c>
      <c r="F30" s="1"/>
      <c r="G30" s="128">
        <f>SUM(G10:G29)</f>
        <v>848.11138999999991</v>
      </c>
      <c r="H30" s="1"/>
      <c r="I30" s="167"/>
      <c r="K30" s="228" t="s">
        <v>4084</v>
      </c>
      <c r="L30" s="284" t="s">
        <v>4087</v>
      </c>
      <c r="M30" s="285" t="s">
        <v>18</v>
      </c>
    </row>
    <row r="31" spans="2:13" ht="13.5" thickBot="1">
      <c r="E31" s="77"/>
      <c r="F31" s="12"/>
      <c r="G31" s="73">
        <f>G30*F31</f>
        <v>0</v>
      </c>
      <c r="I31" s="167"/>
      <c r="K31" s="281" t="s">
        <v>4077</v>
      </c>
      <c r="L31" s="253">
        <f>SUM(E10:E19)*E3</f>
        <v>43</v>
      </c>
      <c r="M31" s="280">
        <f>SUM(G10:G19)*E3</f>
        <v>715.61138999999991</v>
      </c>
    </row>
    <row r="32" spans="2:13" ht="15" thickTop="1">
      <c r="E32" s="125" t="s">
        <v>18</v>
      </c>
      <c r="G32" s="81">
        <f>G30+G31</f>
        <v>848.11138999999991</v>
      </c>
      <c r="I32" s="167"/>
      <c r="K32" s="281" t="s">
        <v>4083</v>
      </c>
      <c r="L32" s="177"/>
      <c r="M32" s="178">
        <f>SUM(G21:G22)*E3</f>
        <v>132.5</v>
      </c>
    </row>
    <row r="33" spans="9:13">
      <c r="I33" s="167"/>
      <c r="K33" s="281" t="s">
        <v>4088</v>
      </c>
      <c r="L33" s="177"/>
      <c r="M33" s="168">
        <v>0</v>
      </c>
    </row>
    <row r="34" spans="9:13">
      <c r="M34" s="286">
        <f>SUM(M31:M33)</f>
        <v>848.11138999999991</v>
      </c>
    </row>
    <row r="37" spans="9:13">
      <c r="K37" s="70"/>
    </row>
  </sheetData>
  <mergeCells count="1">
    <mergeCell ref="B1:C1"/>
  </mergeCells>
  <phoneticPr fontId="0" type="noConversion"/>
  <printOptions horizontalCentered="1"/>
  <pageMargins left="0.75" right="0.75" top="1" bottom="1" header="0.5" footer="0.5"/>
  <pageSetup scale="40" orientation="portrait" horizontalDpi="300" verticalDpi="300" r:id="rId1"/>
  <headerFooter alignWithMargins="0">
    <oddHeader>&amp;L&amp;D&amp;C&amp;"Arial,Bold"EXHIBIT "B"</oddHeader>
    <oddFooter>&amp;R14</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7"/>
  <sheetViews>
    <sheetView zoomScaleNormal="100" workbookViewId="0">
      <selection activeCell="G16" sqref="G16"/>
    </sheetView>
  </sheetViews>
  <sheetFormatPr defaultRowHeight="12.75"/>
  <cols>
    <col min="1" max="1" width="3.7109375" customWidth="1"/>
    <col min="2" max="2" width="5.7109375" customWidth="1"/>
    <col min="3" max="3" width="12.7109375" customWidth="1"/>
    <col min="4" max="4" width="45.7109375" customWidth="1"/>
    <col min="5" max="8" width="13.7109375" customWidth="1"/>
    <col min="9" max="10" width="3.7109375" customWidth="1"/>
    <col min="11" max="11" width="70.42578125" bestFit="1" customWidth="1"/>
    <col min="12" max="12" width="8.28515625" bestFit="1" customWidth="1"/>
    <col min="13" max="13" width="12.7109375" customWidth="1"/>
  </cols>
  <sheetData>
    <row r="1" spans="2:13" ht="18.75">
      <c r="B1" s="474" t="s">
        <v>30</v>
      </c>
      <c r="C1" s="474"/>
      <c r="D1" s="65" t="s">
        <v>56</v>
      </c>
      <c r="E1" s="65"/>
      <c r="F1" s="65"/>
    </row>
    <row r="2" spans="2:13" ht="18.75">
      <c r="C2" s="69"/>
      <c r="D2" s="66" t="s">
        <v>32</v>
      </c>
      <c r="E2" s="46">
        <f>ROUNDUP(G32,0)</f>
        <v>3310</v>
      </c>
      <c r="F2" s="46"/>
      <c r="G2" s="67"/>
    </row>
    <row r="3" spans="2:13" ht="18.75">
      <c r="C3" s="69"/>
      <c r="D3" s="66" t="s">
        <v>33</v>
      </c>
      <c r="E3" s="136">
        <v>2</v>
      </c>
      <c r="F3" s="126"/>
    </row>
    <row r="4" spans="2:13" ht="18.75">
      <c r="C4" s="69"/>
      <c r="D4" s="66" t="s">
        <v>31</v>
      </c>
      <c r="E4" s="63" t="s">
        <v>42</v>
      </c>
      <c r="F4" s="78"/>
    </row>
    <row r="7" spans="2:13">
      <c r="B7" s="165" t="str">
        <f>'COST SHEET'!A1</f>
        <v>Updated: Inventory Cost Sheet_2015-06-01</v>
      </c>
    </row>
    <row r="8" spans="2:13" ht="13.5" thickBot="1">
      <c r="E8" s="68"/>
      <c r="F8" s="68"/>
    </row>
    <row r="9" spans="2:13" ht="31.5" thickTop="1" thickBot="1">
      <c r="B9" s="422" t="s">
        <v>14</v>
      </c>
      <c r="C9" s="423" t="s">
        <v>109</v>
      </c>
      <c r="D9" s="424" t="s">
        <v>14</v>
      </c>
      <c r="E9" s="425" t="s">
        <v>81</v>
      </c>
      <c r="F9" s="422" t="s">
        <v>37</v>
      </c>
      <c r="G9" s="422" t="s">
        <v>18</v>
      </c>
      <c r="H9" s="426" t="s">
        <v>38</v>
      </c>
      <c r="K9" s="230" t="s">
        <v>15</v>
      </c>
      <c r="L9" s="240" t="s">
        <v>46</v>
      </c>
      <c r="M9" s="242" t="s">
        <v>4060</v>
      </c>
    </row>
    <row r="10" spans="2:13" ht="15" customHeight="1">
      <c r="B10" s="129">
        <v>1</v>
      </c>
      <c r="C10" s="350" t="s">
        <v>1546</v>
      </c>
      <c r="D10" s="346" t="str">
        <f>VLOOKUP(C10,'COST SHEET'!A$2:L$1967,2,0)</f>
        <v>8 x 6 TAPPING SLEEVE</v>
      </c>
      <c r="E10" s="351">
        <v>1</v>
      </c>
      <c r="F10" s="346">
        <f>VLOOKUP(C10,'COST SHEET'!$A$2:$L$1967,12,0)</f>
        <v>714.33699999999999</v>
      </c>
      <c r="G10" s="192">
        <f t="shared" ref="G10:G29" si="0">F10*E10</f>
        <v>714.33699999999999</v>
      </c>
      <c r="H10" s="131"/>
      <c r="I10" s="167"/>
      <c r="J10" s="167"/>
      <c r="K10" s="231" t="s">
        <v>4062</v>
      </c>
      <c r="L10" s="241">
        <f>'Labor Table'!M10</f>
        <v>68</v>
      </c>
      <c r="M10" s="243">
        <f>IF(AND(COUNTIF(C10:C40,"1MEXTRA"),COUNTIF(C10:C40,"1MEXTRA")&gt;0),1,0)</f>
        <v>0</v>
      </c>
    </row>
    <row r="11" spans="2:13" ht="15" customHeight="1">
      <c r="B11" s="106">
        <f>B10+1</f>
        <v>2</v>
      </c>
      <c r="C11" s="343" t="s">
        <v>5</v>
      </c>
      <c r="D11" s="181" t="str">
        <f>VLOOKUP(C11,'COST SHEET'!A$2:L$1967,2,0)</f>
        <v>6" MEGALUG PK/KIT (PVC)</v>
      </c>
      <c r="E11" s="172">
        <v>1</v>
      </c>
      <c r="F11" s="181">
        <f>VLOOKUP(C11,'COST SHEET'!$A$2:$L$1967,12,0)</f>
        <v>67.155140000000003</v>
      </c>
      <c r="G11" s="174">
        <f t="shared" si="0"/>
        <v>67.155140000000003</v>
      </c>
      <c r="H11" s="3"/>
      <c r="I11" s="167"/>
      <c r="J11" s="177"/>
      <c r="K11" s="233" t="s">
        <v>4070</v>
      </c>
      <c r="L11" s="241">
        <f>'Labor Table'!M11</f>
        <v>120</v>
      </c>
      <c r="M11" s="243">
        <f>IF(AND(COUNTIF(C10:C40,"1MTRCK"),COUNTIF(C10:C40,"1MTRCK")&gt;0),1,0)</f>
        <v>0</v>
      </c>
    </row>
    <row r="12" spans="2:13" ht="15" customHeight="1">
      <c r="B12" s="106">
        <f t="shared" ref="B12:B29" si="1">B11+1</f>
        <v>3</v>
      </c>
      <c r="C12" s="343" t="s">
        <v>1972</v>
      </c>
      <c r="D12" s="181" t="str">
        <f>VLOOKUP(C12,'COST SHEET'!A$2:L$1967,2,0)</f>
        <v>6" MJ x FLG GATE VALVE</v>
      </c>
      <c r="E12" s="172">
        <v>1</v>
      </c>
      <c r="F12" s="181">
        <f>VLOOKUP(C12,'COST SHEET'!$A$2:$L$1967,12,0)</f>
        <v>691.51017000000002</v>
      </c>
      <c r="G12" s="174">
        <f t="shared" si="0"/>
        <v>691.51017000000002</v>
      </c>
      <c r="H12" s="3"/>
      <c r="I12" s="167"/>
      <c r="J12" s="177"/>
      <c r="K12" s="234" t="s">
        <v>4063</v>
      </c>
      <c r="L12" s="241">
        <f>'Labor Table'!M12</f>
        <v>145</v>
      </c>
      <c r="M12" s="243">
        <f>IF(AND(COUNTIF(C10:C40,"2MTRCK"),COUNTIF(C10:C40,"2MTRCK")&gt;0),2,0)</f>
        <v>2</v>
      </c>
    </row>
    <row r="13" spans="2:13" ht="15" customHeight="1">
      <c r="B13" s="106">
        <f t="shared" si="1"/>
        <v>4</v>
      </c>
      <c r="C13" s="343" t="s">
        <v>3331</v>
      </c>
      <c r="D13" s="181" t="str">
        <f>VLOOKUP(C13,'COST SHEET'!A$2:L$1967,2,0)</f>
        <v>18" VALVE BOX RISER w/LID</v>
      </c>
      <c r="E13" s="172">
        <v>1</v>
      </c>
      <c r="F13" s="181">
        <f>VLOOKUP(C13,'COST SHEET'!$A$2:$L$1967,12,0)</f>
        <v>56.606290000000001</v>
      </c>
      <c r="G13" s="174">
        <f t="shared" si="0"/>
        <v>56.606290000000001</v>
      </c>
      <c r="H13" s="3"/>
      <c r="I13" s="167"/>
      <c r="J13" s="177"/>
      <c r="K13" s="233" t="s">
        <v>4064</v>
      </c>
      <c r="L13" s="241">
        <f>'Labor Table'!M13</f>
        <v>120</v>
      </c>
      <c r="M13" s="243">
        <f>IF(AND(COUNTIF(C10:C40,"1MDMP"),COUNTIF(C10:C40,"1MDMP")&gt;0),1,0)</f>
        <v>0</v>
      </c>
    </row>
    <row r="14" spans="2:13" ht="15" customHeight="1">
      <c r="B14" s="106">
        <f t="shared" si="1"/>
        <v>5</v>
      </c>
      <c r="C14" s="343" t="s">
        <v>3333</v>
      </c>
      <c r="D14" s="181" t="str">
        <f>VLOOKUP(C14,'COST SHEET'!A$2:L$1967,2,0)</f>
        <v>VALVE BOX BOTTOM CI</v>
      </c>
      <c r="E14" s="172">
        <v>1</v>
      </c>
      <c r="F14" s="181">
        <f>VLOOKUP(C14,'COST SHEET'!$A$2:$L$1967,12,0)</f>
        <v>34.546849999999999</v>
      </c>
      <c r="G14" s="174">
        <f t="shared" si="0"/>
        <v>34.546849999999999</v>
      </c>
      <c r="H14" s="3"/>
      <c r="I14" s="167"/>
      <c r="J14" s="177"/>
      <c r="K14" s="233" t="s">
        <v>4065</v>
      </c>
      <c r="L14" s="241">
        <f>'Labor Table'!M14</f>
        <v>120</v>
      </c>
      <c r="M14" s="243">
        <f>IF(AND(COUNTIF(C10:C40,"1MBCK"),COUNTIF(C10:C40,"1MBCK")&gt;0),1,0)</f>
        <v>1</v>
      </c>
    </row>
    <row r="15" spans="2:13" ht="15" customHeight="1">
      <c r="B15" s="106">
        <f t="shared" si="1"/>
        <v>6</v>
      </c>
      <c r="C15" s="343"/>
      <c r="D15" s="181" t="e">
        <f>VLOOKUP(C15,'COST SHEET'!A$2:L$1967,2,0)</f>
        <v>#N/A</v>
      </c>
      <c r="E15" s="172"/>
      <c r="F15" s="181"/>
      <c r="G15" s="174">
        <f t="shared" si="0"/>
        <v>0</v>
      </c>
      <c r="H15" s="3"/>
      <c r="I15" s="167"/>
      <c r="J15" s="177"/>
      <c r="K15" s="233" t="s">
        <v>4066</v>
      </c>
      <c r="L15" s="241">
        <f>'Labor Table'!M15</f>
        <v>120</v>
      </c>
      <c r="M15" s="243">
        <f>IF(AND(COUNTIF(C10:C40,"1MBOOM"),COUNTIF(C10:C40,"1MBOOM")&gt;0),1,0)</f>
        <v>0</v>
      </c>
    </row>
    <row r="16" spans="2:13" ht="15" customHeight="1" thickBot="1">
      <c r="B16" s="106">
        <f t="shared" si="1"/>
        <v>7</v>
      </c>
      <c r="C16" s="343" t="s">
        <v>176</v>
      </c>
      <c r="D16" s="181" t="str">
        <f>VLOOKUP(C16,'COST SHEET'!A$2:L$1970,2,0)</f>
        <v>GRAVEL 3/4</v>
      </c>
      <c r="E16" s="172">
        <v>10</v>
      </c>
      <c r="F16" s="181">
        <f>VLOOKUP(C16,'COST SHEET'!$A$2:$L$1970,12,0)</f>
        <v>15.531490000000002</v>
      </c>
      <c r="G16" s="174">
        <f t="shared" si="0"/>
        <v>155.31490000000002</v>
      </c>
      <c r="H16" s="3"/>
      <c r="I16" s="167"/>
      <c r="J16" s="177"/>
      <c r="K16" s="233" t="s">
        <v>4067</v>
      </c>
      <c r="L16" s="241">
        <f>'Labor Table'!M16</f>
        <v>120</v>
      </c>
      <c r="M16" s="244">
        <f>IF(AND(COUNTIF(C10:C40,"1MVAC"),COUNTIF(C10:C40,"1MVAC")&gt;0),0,0)</f>
        <v>0</v>
      </c>
    </row>
    <row r="17" spans="2:14" ht="15" customHeight="1" thickTop="1">
      <c r="B17" s="106">
        <f t="shared" si="1"/>
        <v>8</v>
      </c>
      <c r="C17" s="343"/>
      <c r="D17" s="181" t="e">
        <f>VLOOKUP(C17,'COST SHEET'!A$2:L$1967,2,0)</f>
        <v>#N/A</v>
      </c>
      <c r="E17" s="172">
        <v>1</v>
      </c>
      <c r="F17" s="181"/>
      <c r="G17" s="174">
        <f t="shared" si="0"/>
        <v>0</v>
      </c>
      <c r="H17" s="3"/>
      <c r="I17" s="167"/>
      <c r="J17" s="177"/>
      <c r="K17" s="235" t="s">
        <v>4072</v>
      </c>
      <c r="L17" s="232">
        <f>'Labor Table'!M17</f>
        <v>65</v>
      </c>
      <c r="M17" s="239"/>
    </row>
    <row r="18" spans="2:14" ht="15" customHeight="1">
      <c r="B18" s="106">
        <f t="shared" si="1"/>
        <v>9</v>
      </c>
      <c r="C18" s="343"/>
      <c r="D18" s="181" t="e">
        <f>VLOOKUP(C18,'COST SHEET'!A$2:L$1967,2,0)</f>
        <v>#N/A</v>
      </c>
      <c r="E18" s="172">
        <v>1</v>
      </c>
      <c r="F18" s="181"/>
      <c r="G18" s="174">
        <f t="shared" si="0"/>
        <v>0</v>
      </c>
      <c r="H18" s="3"/>
      <c r="I18" s="167"/>
      <c r="J18" s="177"/>
      <c r="K18" s="233" t="s">
        <v>4069</v>
      </c>
      <c r="L18" s="232">
        <f>'Labor Table'!M18</f>
        <v>200</v>
      </c>
      <c r="M18" s="239"/>
    </row>
    <row r="19" spans="2:14" ht="15" customHeight="1" thickBot="1">
      <c r="B19" s="106">
        <f t="shared" si="1"/>
        <v>10</v>
      </c>
      <c r="C19" s="343"/>
      <c r="D19" s="181"/>
      <c r="E19" s="172"/>
      <c r="F19" s="181"/>
      <c r="G19" s="174"/>
      <c r="H19" s="3"/>
      <c r="I19" s="167"/>
      <c r="J19" s="177"/>
      <c r="K19" s="236"/>
      <c r="L19" s="237"/>
      <c r="M19" s="177"/>
    </row>
    <row r="20" spans="2:14" ht="15" customHeight="1" thickTop="1">
      <c r="B20" s="106">
        <f t="shared" si="1"/>
        <v>11</v>
      </c>
      <c r="C20" s="170"/>
      <c r="D20" s="175"/>
      <c r="E20" s="202"/>
      <c r="F20" s="173"/>
      <c r="G20" s="174"/>
      <c r="H20" s="3"/>
      <c r="I20" s="167"/>
      <c r="J20" s="177"/>
      <c r="K20" s="178"/>
      <c r="L20" s="177"/>
      <c r="M20" s="177"/>
    </row>
    <row r="21" spans="2:14" ht="15" customHeight="1">
      <c r="B21" s="106">
        <f t="shared" si="1"/>
        <v>12</v>
      </c>
      <c r="C21" s="169" t="s">
        <v>98</v>
      </c>
      <c r="D21" s="171" t="s">
        <v>99</v>
      </c>
      <c r="E21" s="172">
        <v>6</v>
      </c>
      <c r="F21" s="174">
        <v>145</v>
      </c>
      <c r="G21" s="174">
        <f t="shared" si="0"/>
        <v>870</v>
      </c>
      <c r="H21" s="3"/>
      <c r="I21" s="167"/>
      <c r="J21" s="177"/>
      <c r="K21" s="177"/>
      <c r="L21" s="177"/>
      <c r="M21" s="177"/>
    </row>
    <row r="22" spans="2:14" ht="15" customHeight="1">
      <c r="B22" s="106">
        <f t="shared" si="1"/>
        <v>13</v>
      </c>
      <c r="C22" s="199" t="s">
        <v>101</v>
      </c>
      <c r="D22" s="175" t="s">
        <v>102</v>
      </c>
      <c r="E22" s="172">
        <v>6</v>
      </c>
      <c r="F22" s="174">
        <v>120</v>
      </c>
      <c r="G22" s="174">
        <f t="shared" si="0"/>
        <v>720</v>
      </c>
      <c r="H22" s="3"/>
      <c r="I22" s="167"/>
      <c r="J22" s="177"/>
      <c r="K22" s="177"/>
      <c r="L22" s="177"/>
      <c r="M22" s="177"/>
    </row>
    <row r="23" spans="2:14" ht="15" customHeight="1">
      <c r="B23" s="106">
        <f t="shared" si="1"/>
        <v>14</v>
      </c>
      <c r="C23" s="194"/>
      <c r="D23" s="180"/>
      <c r="E23" s="172"/>
      <c r="F23" s="181"/>
      <c r="G23" s="174">
        <f t="shared" si="0"/>
        <v>0</v>
      </c>
      <c r="H23" s="3"/>
      <c r="I23" s="167"/>
      <c r="J23" s="177"/>
      <c r="K23" s="228" t="s">
        <v>4058</v>
      </c>
      <c r="L23" s="167">
        <f>SUM(M10:M16)</f>
        <v>3</v>
      </c>
      <c r="M23" s="167"/>
    </row>
    <row r="24" spans="2:14" ht="15" customHeight="1">
      <c r="B24" s="106">
        <f t="shared" si="1"/>
        <v>15</v>
      </c>
      <c r="C24" s="179"/>
      <c r="D24" s="179"/>
      <c r="E24" s="182"/>
      <c r="F24" s="181"/>
      <c r="G24" s="174">
        <f t="shared" si="0"/>
        <v>0</v>
      </c>
      <c r="H24" s="3"/>
      <c r="I24" s="167"/>
      <c r="J24" s="177"/>
      <c r="K24" s="228" t="s">
        <v>4059</v>
      </c>
      <c r="L24" s="70">
        <v>12</v>
      </c>
      <c r="M24" s="177"/>
    </row>
    <row r="25" spans="2:14" ht="15" customHeight="1">
      <c r="B25" s="106">
        <f t="shared" si="1"/>
        <v>16</v>
      </c>
      <c r="C25" s="179"/>
      <c r="D25" s="179"/>
      <c r="E25" s="172"/>
      <c r="F25" s="181"/>
      <c r="G25" s="174">
        <f t="shared" si="0"/>
        <v>0</v>
      </c>
      <c r="H25" s="3"/>
      <c r="I25" s="167"/>
      <c r="J25" s="177"/>
      <c r="K25" s="228" t="s">
        <v>4079</v>
      </c>
      <c r="L25" s="246">
        <f>1.5/8*L24</f>
        <v>2.25</v>
      </c>
      <c r="M25" s="177">
        <f>(65*0.75)*3</f>
        <v>146.25</v>
      </c>
      <c r="N25">
        <f>1.5*3</f>
        <v>4.5</v>
      </c>
    </row>
    <row r="26" spans="2:14" ht="15" customHeight="1">
      <c r="B26" s="106">
        <f t="shared" si="1"/>
        <v>17</v>
      </c>
      <c r="C26" s="179"/>
      <c r="D26" s="179"/>
      <c r="E26" s="172"/>
      <c r="F26" s="181"/>
      <c r="G26" s="174">
        <f t="shared" si="0"/>
        <v>0</v>
      </c>
      <c r="H26" s="3"/>
      <c r="I26" s="167"/>
      <c r="J26" s="177"/>
      <c r="K26" s="228" t="s">
        <v>4071</v>
      </c>
      <c r="L26" s="246"/>
      <c r="M26" s="177"/>
    </row>
    <row r="27" spans="2:14" ht="15" customHeight="1">
      <c r="B27" s="106">
        <f t="shared" si="1"/>
        <v>18</v>
      </c>
      <c r="C27" s="179"/>
      <c r="D27" s="179"/>
      <c r="E27" s="172"/>
      <c r="F27" s="181"/>
      <c r="G27" s="174">
        <f t="shared" si="0"/>
        <v>0</v>
      </c>
      <c r="H27" s="3"/>
      <c r="I27" s="167"/>
      <c r="J27" s="177"/>
      <c r="L27" s="177"/>
      <c r="M27" s="177"/>
    </row>
    <row r="28" spans="2:14" ht="15" customHeight="1">
      <c r="B28" s="106">
        <f t="shared" si="1"/>
        <v>19</v>
      </c>
      <c r="C28" s="179"/>
      <c r="D28" s="179"/>
      <c r="E28" s="172"/>
      <c r="F28" s="181"/>
      <c r="G28" s="174">
        <f t="shared" si="0"/>
        <v>0</v>
      </c>
      <c r="H28" s="3"/>
      <c r="I28" s="167"/>
      <c r="J28" s="177"/>
      <c r="L28" s="177"/>
      <c r="M28" s="177"/>
    </row>
    <row r="29" spans="2:14" ht="15" customHeight="1" thickBot="1">
      <c r="B29" s="107">
        <f t="shared" si="1"/>
        <v>20</v>
      </c>
      <c r="C29" s="184"/>
      <c r="D29" s="203"/>
      <c r="E29" s="186"/>
      <c r="F29" s="187"/>
      <c r="G29" s="188">
        <f t="shared" si="0"/>
        <v>0</v>
      </c>
      <c r="H29" s="108"/>
      <c r="I29" s="167"/>
      <c r="J29" s="177"/>
      <c r="L29" s="177"/>
      <c r="M29" s="189"/>
    </row>
    <row r="30" spans="2:14" ht="13.5" thickTop="1">
      <c r="E30" s="127" t="s">
        <v>39</v>
      </c>
      <c r="F30" s="1"/>
      <c r="G30" s="128">
        <f>SUM(G10:G29)</f>
        <v>3309.4703499999996</v>
      </c>
      <c r="H30" s="1"/>
      <c r="I30" s="167"/>
      <c r="K30" s="228" t="s">
        <v>4084</v>
      </c>
      <c r="L30" s="284" t="s">
        <v>4087</v>
      </c>
      <c r="M30" s="285" t="s">
        <v>18</v>
      </c>
    </row>
    <row r="31" spans="2:14" ht="13.5" thickBot="1">
      <c r="E31" s="77"/>
      <c r="F31" s="12"/>
      <c r="G31" s="73">
        <f>G30*F31</f>
        <v>0</v>
      </c>
      <c r="I31" s="167"/>
      <c r="K31" s="281" t="s">
        <v>4077</v>
      </c>
      <c r="L31" s="253">
        <f>SUM(E10:E18)*E3</f>
        <v>34</v>
      </c>
      <c r="M31" s="280">
        <f>SUM(G10:G18)*E3</f>
        <v>3438.9406999999997</v>
      </c>
    </row>
    <row r="32" spans="2:14" ht="15" thickTop="1">
      <c r="E32" s="125" t="s">
        <v>18</v>
      </c>
      <c r="G32" s="81">
        <f>G30+G31</f>
        <v>3309.4703499999996</v>
      </c>
      <c r="I32" s="167"/>
      <c r="K32" s="281" t="s">
        <v>4083</v>
      </c>
      <c r="L32" s="177"/>
      <c r="M32" s="178">
        <f>SUM(G21:G22)*E3</f>
        <v>3180</v>
      </c>
    </row>
    <row r="33" spans="9:13">
      <c r="I33" s="167"/>
      <c r="K33" s="281" t="s">
        <v>4088</v>
      </c>
      <c r="L33" s="177"/>
      <c r="M33" s="168">
        <v>0</v>
      </c>
    </row>
    <row r="34" spans="9:13">
      <c r="M34" s="286">
        <f>SUM(M31:M33)</f>
        <v>6618.9406999999992</v>
      </c>
    </row>
    <row r="37" spans="9:13">
      <c r="K37" s="70"/>
    </row>
  </sheetData>
  <mergeCells count="1">
    <mergeCell ref="B1:C1"/>
  </mergeCells>
  <phoneticPr fontId="0" type="noConversion"/>
  <printOptions horizontalCentered="1"/>
  <pageMargins left="0.75" right="0.75" top="1" bottom="1" header="0.5" footer="0.5"/>
  <pageSetup scale="40" orientation="portrait" horizontalDpi="300" verticalDpi="300" r:id="rId1"/>
  <headerFooter alignWithMargins="0">
    <oddHeader>&amp;L&amp;D&amp;C&amp;"Arial,Bold"EXHIBIT "B"</oddHeader>
    <oddFooter>&amp;R15</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7"/>
  <sheetViews>
    <sheetView zoomScale="85" zoomScaleNormal="85" workbookViewId="0">
      <selection activeCell="B7" sqref="B7"/>
    </sheetView>
  </sheetViews>
  <sheetFormatPr defaultRowHeight="12.75"/>
  <cols>
    <col min="1" max="1" width="3.7109375" customWidth="1"/>
    <col min="2" max="2" width="5.7109375" customWidth="1"/>
    <col min="3" max="3" width="12.7109375" customWidth="1"/>
    <col min="4" max="4" width="30.7109375" customWidth="1"/>
    <col min="5" max="8" width="13.7109375" customWidth="1"/>
    <col min="9" max="10" width="3.7109375" customWidth="1"/>
    <col min="11" max="11" width="70.42578125" bestFit="1" customWidth="1"/>
    <col min="12" max="12" width="8.28515625" bestFit="1" customWidth="1"/>
    <col min="13" max="13" width="12.7109375" customWidth="1"/>
  </cols>
  <sheetData>
    <row r="1" spans="2:13" ht="18.75">
      <c r="B1" s="474" t="s">
        <v>30</v>
      </c>
      <c r="C1" s="474"/>
      <c r="D1" s="158" t="s">
        <v>153</v>
      </c>
      <c r="E1" s="65"/>
      <c r="F1" s="65"/>
    </row>
    <row r="2" spans="2:13" ht="18.75">
      <c r="C2" s="69"/>
      <c r="D2" s="66" t="s">
        <v>32</v>
      </c>
      <c r="E2" s="46">
        <f>ROUNDUP(G32,0)</f>
        <v>0</v>
      </c>
      <c r="F2" s="46"/>
      <c r="G2" s="67"/>
    </row>
    <row r="3" spans="2:13" ht="18.75">
      <c r="C3" s="69"/>
      <c r="D3" s="66" t="s">
        <v>33</v>
      </c>
      <c r="E3" s="136">
        <v>0</v>
      </c>
      <c r="F3" s="126"/>
    </row>
    <row r="4" spans="2:13" ht="18.75">
      <c r="C4" s="69"/>
      <c r="D4" s="66" t="s">
        <v>31</v>
      </c>
      <c r="E4" s="63" t="s">
        <v>42</v>
      </c>
      <c r="F4" s="78"/>
    </row>
    <row r="7" spans="2:13">
      <c r="B7" s="165" t="str">
        <f>'COST SHEET'!A1</f>
        <v>Updated: Inventory Cost Sheet_2015-06-01</v>
      </c>
    </row>
    <row r="8" spans="2:13" ht="13.5" thickBot="1">
      <c r="E8" s="68"/>
      <c r="F8" s="68"/>
    </row>
    <row r="9" spans="2:13" ht="31.5" thickTop="1" thickBot="1">
      <c r="B9" s="422" t="s">
        <v>14</v>
      </c>
      <c r="C9" s="423" t="s">
        <v>109</v>
      </c>
      <c r="D9" s="424" t="s">
        <v>14</v>
      </c>
      <c r="E9" s="425" t="s">
        <v>81</v>
      </c>
      <c r="F9" s="422" t="s">
        <v>37</v>
      </c>
      <c r="G9" s="422" t="s">
        <v>18</v>
      </c>
      <c r="H9" s="426" t="s">
        <v>38</v>
      </c>
      <c r="K9" s="230" t="s">
        <v>15</v>
      </c>
      <c r="L9" s="240" t="s">
        <v>46</v>
      </c>
      <c r="M9" s="242" t="s">
        <v>4060</v>
      </c>
    </row>
    <row r="10" spans="2:13" ht="15" customHeight="1">
      <c r="B10" s="129">
        <v>1</v>
      </c>
      <c r="C10" s="87"/>
      <c r="D10" s="83"/>
      <c r="E10" s="84"/>
      <c r="F10" s="85"/>
      <c r="G10" s="130">
        <f t="shared" ref="G10:G29" si="0">F10*E10</f>
        <v>0</v>
      </c>
      <c r="H10" s="131"/>
      <c r="I10" s="167"/>
      <c r="J10" s="167"/>
      <c r="K10" s="231" t="s">
        <v>4062</v>
      </c>
      <c r="L10" s="241">
        <f>'Labor Table'!M10</f>
        <v>68</v>
      </c>
      <c r="M10" s="243">
        <f>IF(AND(COUNTIF(C10:C40,"1MEXTRA"),COUNTIF(C10:C40,"1MEXTRA")&gt;0),1,0)</f>
        <v>0</v>
      </c>
    </row>
    <row r="11" spans="2:13" ht="15" customHeight="1">
      <c r="B11" s="106">
        <f>B10+1</f>
        <v>2</v>
      </c>
      <c r="C11" s="87"/>
      <c r="D11" s="83"/>
      <c r="E11" s="84"/>
      <c r="F11" s="85"/>
      <c r="G11" s="86">
        <f t="shared" si="0"/>
        <v>0</v>
      </c>
      <c r="H11" s="3"/>
      <c r="I11" s="167"/>
      <c r="J11" s="177"/>
      <c r="K11" s="233" t="s">
        <v>4070</v>
      </c>
      <c r="L11" s="241">
        <f>'Labor Table'!M11</f>
        <v>120</v>
      </c>
      <c r="M11" s="243">
        <f>IF(AND(COUNTIF(C10:C40,"1MTRCK"),COUNTIF(C10:C40,"1MTRCK")&gt;0),1,0)</f>
        <v>0</v>
      </c>
    </row>
    <row r="12" spans="2:13" ht="15" customHeight="1">
      <c r="B12" s="106">
        <f t="shared" ref="B12:B29" si="1">B11+1</f>
        <v>3</v>
      </c>
      <c r="C12" s="88"/>
      <c r="D12" s="83"/>
      <c r="E12" s="140"/>
      <c r="F12" s="25"/>
      <c r="G12" s="86">
        <f t="shared" si="0"/>
        <v>0</v>
      </c>
      <c r="H12" s="3"/>
      <c r="I12" s="167"/>
      <c r="J12" s="177"/>
      <c r="K12" s="234" t="s">
        <v>4063</v>
      </c>
      <c r="L12" s="241">
        <f>'Labor Table'!M12</f>
        <v>145</v>
      </c>
      <c r="M12" s="243">
        <f>IF(AND(COUNTIF(C10:C40,"2MTRCK"),COUNTIF(C10:C40,"2MTRCK")&gt;0),2,0)</f>
        <v>0</v>
      </c>
    </row>
    <row r="13" spans="2:13" ht="15" customHeight="1">
      <c r="B13" s="106">
        <f t="shared" si="1"/>
        <v>4</v>
      </c>
      <c r="C13" s="88"/>
      <c r="D13" s="83"/>
      <c r="E13" s="140"/>
      <c r="F13" s="85"/>
      <c r="G13" s="86">
        <f t="shared" si="0"/>
        <v>0</v>
      </c>
      <c r="H13" s="3"/>
      <c r="I13" s="167"/>
      <c r="J13" s="177"/>
      <c r="K13" s="233" t="s">
        <v>4064</v>
      </c>
      <c r="L13" s="241">
        <f>'Labor Table'!M13</f>
        <v>120</v>
      </c>
      <c r="M13" s="243">
        <f>IF(AND(COUNTIF(C10:C40,"1MDMP"),COUNTIF(C10:C40,"1MDMP")&gt;0),1,0)</f>
        <v>0</v>
      </c>
    </row>
    <row r="14" spans="2:13" ht="15" customHeight="1">
      <c r="B14" s="106">
        <f t="shared" si="1"/>
        <v>5</v>
      </c>
      <c r="C14" s="88"/>
      <c r="D14" s="139"/>
      <c r="E14" s="140"/>
      <c r="F14" s="25"/>
      <c r="G14" s="86">
        <f t="shared" si="0"/>
        <v>0</v>
      </c>
      <c r="H14" s="3"/>
      <c r="I14" s="167"/>
      <c r="J14" s="177"/>
      <c r="K14" s="233" t="s">
        <v>4065</v>
      </c>
      <c r="L14" s="241">
        <f>'Labor Table'!M14</f>
        <v>120</v>
      </c>
      <c r="M14" s="243">
        <f>IF(AND(COUNTIF(C10:C40,"1MBCK"),COUNTIF(C10:C40,"1MBCK")&gt;0),1,0)</f>
        <v>0</v>
      </c>
    </row>
    <row r="15" spans="2:13" ht="15" customHeight="1">
      <c r="B15" s="106">
        <f t="shared" si="1"/>
        <v>6</v>
      </c>
      <c r="C15" s="88"/>
      <c r="D15" s="89"/>
      <c r="E15" s="140"/>
      <c r="F15" s="25"/>
      <c r="G15" s="86">
        <f t="shared" si="0"/>
        <v>0</v>
      </c>
      <c r="H15" s="3"/>
      <c r="I15" s="167"/>
      <c r="J15" s="177"/>
      <c r="K15" s="233" t="s">
        <v>4066</v>
      </c>
      <c r="L15" s="241">
        <f>'Labor Table'!M15</f>
        <v>120</v>
      </c>
      <c r="M15" s="243">
        <f>IF(AND(COUNTIF(C10:C40,"1MBOOM"),COUNTIF(C10:C40,"1MBOOM")&gt;0),1,0)</f>
        <v>0</v>
      </c>
    </row>
    <row r="16" spans="2:13" ht="15" customHeight="1" thickBot="1">
      <c r="B16" s="106">
        <f t="shared" si="1"/>
        <v>7</v>
      </c>
      <c r="C16" s="87"/>
      <c r="D16" s="83"/>
      <c r="E16" s="140"/>
      <c r="F16" s="85"/>
      <c r="G16" s="86">
        <f t="shared" si="0"/>
        <v>0</v>
      </c>
      <c r="H16" s="3"/>
      <c r="I16" s="167"/>
      <c r="J16" s="177"/>
      <c r="K16" s="233" t="s">
        <v>4067</v>
      </c>
      <c r="L16" s="241">
        <f>'Labor Table'!M16</f>
        <v>120</v>
      </c>
      <c r="M16" s="244">
        <f>IF(AND(COUNTIF(C10:C40,"1MVAC"),COUNTIF(C10:C40,"1MVAC")&gt;0),0,0)</f>
        <v>0</v>
      </c>
    </row>
    <row r="17" spans="2:13" ht="15" customHeight="1" thickTop="1">
      <c r="B17" s="106">
        <f t="shared" si="1"/>
        <v>8</v>
      </c>
      <c r="C17" s="88"/>
      <c r="D17" s="91"/>
      <c r="E17" s="140"/>
      <c r="F17" s="85"/>
      <c r="G17" s="86">
        <f t="shared" si="0"/>
        <v>0</v>
      </c>
      <c r="H17" s="3"/>
      <c r="I17" s="167"/>
      <c r="J17" s="177"/>
      <c r="K17" s="235" t="s">
        <v>4068</v>
      </c>
      <c r="L17" s="232">
        <f>'Labor Table'!M17</f>
        <v>65</v>
      </c>
      <c r="M17" s="239"/>
    </row>
    <row r="18" spans="2:13" ht="15" customHeight="1">
      <c r="B18" s="106">
        <f t="shared" si="1"/>
        <v>9</v>
      </c>
      <c r="C18" s="88"/>
      <c r="D18" s="83"/>
      <c r="E18" s="90"/>
      <c r="F18" s="25"/>
      <c r="G18" s="86">
        <f t="shared" si="0"/>
        <v>0</v>
      </c>
      <c r="H18" s="3"/>
      <c r="I18" s="167"/>
      <c r="J18" s="177"/>
      <c r="K18" s="233" t="s">
        <v>4069</v>
      </c>
      <c r="L18" s="232">
        <f>'Labor Table'!M18</f>
        <v>200</v>
      </c>
      <c r="M18" s="239"/>
    </row>
    <row r="19" spans="2:13" ht="15" customHeight="1" thickBot="1">
      <c r="B19" s="106">
        <f t="shared" si="1"/>
        <v>10</v>
      </c>
      <c r="C19" s="87"/>
      <c r="D19" s="83"/>
      <c r="E19" s="84"/>
      <c r="F19" s="85"/>
      <c r="G19" s="86">
        <f t="shared" si="0"/>
        <v>0</v>
      </c>
      <c r="H19" s="3"/>
      <c r="I19" s="167"/>
      <c r="J19" s="177"/>
      <c r="K19" s="236"/>
      <c r="L19" s="237"/>
      <c r="M19" s="177"/>
    </row>
    <row r="20" spans="2:13" ht="15" customHeight="1" thickTop="1">
      <c r="B20" s="106">
        <f t="shared" si="1"/>
        <v>11</v>
      </c>
      <c r="C20" s="88"/>
      <c r="D20" s="89"/>
      <c r="E20" s="84"/>
      <c r="F20" s="85"/>
      <c r="G20" s="86">
        <f t="shared" si="0"/>
        <v>0</v>
      </c>
      <c r="H20" s="3"/>
      <c r="I20" s="167"/>
      <c r="J20" s="177"/>
      <c r="K20" s="178"/>
      <c r="L20" s="177"/>
      <c r="M20" s="177"/>
    </row>
    <row r="21" spans="2:13" ht="15" customHeight="1">
      <c r="B21" s="106">
        <f t="shared" si="1"/>
        <v>12</v>
      </c>
      <c r="C21" s="88"/>
      <c r="D21" s="91"/>
      <c r="E21" s="90"/>
      <c r="F21" s="85"/>
      <c r="G21" s="86">
        <f t="shared" si="0"/>
        <v>0</v>
      </c>
      <c r="H21" s="3"/>
      <c r="I21" s="167"/>
      <c r="J21" s="177"/>
      <c r="K21" s="177"/>
      <c r="L21" s="177"/>
      <c r="M21" s="177"/>
    </row>
    <row r="22" spans="2:13" ht="15" customHeight="1">
      <c r="B22" s="106">
        <f t="shared" si="1"/>
        <v>13</v>
      </c>
      <c r="C22" s="134"/>
      <c r="D22" s="133"/>
      <c r="E22" s="120"/>
      <c r="F22" s="25"/>
      <c r="G22" s="86">
        <f t="shared" si="0"/>
        <v>0</v>
      </c>
      <c r="H22" s="3"/>
      <c r="I22" s="167"/>
      <c r="J22" s="177"/>
      <c r="K22" s="177"/>
      <c r="L22" s="177"/>
      <c r="M22" s="177"/>
    </row>
    <row r="23" spans="2:13" ht="15" customHeight="1">
      <c r="B23" s="106">
        <f t="shared" si="1"/>
        <v>14</v>
      </c>
      <c r="C23" s="132"/>
      <c r="D23" s="93"/>
      <c r="E23" s="120"/>
      <c r="F23" s="25"/>
      <c r="G23" s="86">
        <f t="shared" si="0"/>
        <v>0</v>
      </c>
      <c r="H23" s="3"/>
      <c r="I23" s="167"/>
      <c r="J23" s="177"/>
      <c r="K23" s="228" t="s">
        <v>4058</v>
      </c>
      <c r="L23" s="167">
        <f>SUM(M10:M16)</f>
        <v>0</v>
      </c>
      <c r="M23" s="167"/>
    </row>
    <row r="24" spans="2:13" ht="15" customHeight="1">
      <c r="B24" s="106">
        <f t="shared" si="1"/>
        <v>15</v>
      </c>
      <c r="C24" s="87"/>
      <c r="D24" s="133"/>
      <c r="E24" s="121"/>
      <c r="F24" s="25"/>
      <c r="G24" s="86">
        <f t="shared" si="0"/>
        <v>0</v>
      </c>
      <c r="H24" s="3"/>
      <c r="I24" s="167"/>
      <c r="J24" s="177"/>
      <c r="K24" s="228" t="s">
        <v>4059</v>
      </c>
      <c r="L24" s="70">
        <f>E16*E3+E17*E3</f>
        <v>0</v>
      </c>
      <c r="M24" s="177"/>
    </row>
    <row r="25" spans="2:13" ht="15" customHeight="1">
      <c r="B25" s="106">
        <f t="shared" si="1"/>
        <v>16</v>
      </c>
      <c r="C25" s="87"/>
      <c r="D25" s="133"/>
      <c r="E25" s="120"/>
      <c r="F25" s="25"/>
      <c r="G25" s="86">
        <f t="shared" si="0"/>
        <v>0</v>
      </c>
      <c r="H25" s="3"/>
      <c r="I25" s="167"/>
      <c r="J25" s="177"/>
      <c r="K25" s="228" t="s">
        <v>4079</v>
      </c>
      <c r="L25" s="246">
        <f>1.5/8*L24</f>
        <v>0</v>
      </c>
      <c r="M25" s="177"/>
    </row>
    <row r="26" spans="2:13" ht="15" customHeight="1">
      <c r="B26" s="106">
        <f t="shared" si="1"/>
        <v>17</v>
      </c>
      <c r="C26" s="87"/>
      <c r="D26" s="133"/>
      <c r="E26" s="120"/>
      <c r="F26" s="25"/>
      <c r="G26" s="86">
        <f t="shared" si="0"/>
        <v>0</v>
      </c>
      <c r="H26" s="3"/>
      <c r="I26" s="167"/>
      <c r="J26" s="177"/>
      <c r="K26" s="228" t="s">
        <v>4071</v>
      </c>
      <c r="L26" s="246"/>
      <c r="M26" s="177"/>
    </row>
    <row r="27" spans="2:13" ht="15" customHeight="1">
      <c r="B27" s="106">
        <f t="shared" si="1"/>
        <v>18</v>
      </c>
      <c r="C27" s="87"/>
      <c r="D27" s="133"/>
      <c r="E27" s="120"/>
      <c r="F27" s="25"/>
      <c r="G27" s="86">
        <f t="shared" si="0"/>
        <v>0</v>
      </c>
      <c r="H27" s="3"/>
      <c r="I27" s="167"/>
      <c r="J27" s="177"/>
      <c r="L27" s="177"/>
      <c r="M27" s="177"/>
    </row>
    <row r="28" spans="2:13" ht="15" customHeight="1">
      <c r="B28" s="106">
        <f t="shared" si="1"/>
        <v>19</v>
      </c>
      <c r="C28" s="87"/>
      <c r="D28" s="133"/>
      <c r="E28" s="120"/>
      <c r="F28" s="25"/>
      <c r="G28" s="86">
        <f t="shared" si="0"/>
        <v>0</v>
      </c>
      <c r="H28" s="3"/>
      <c r="I28" s="167"/>
      <c r="J28" s="177"/>
      <c r="L28" s="177"/>
      <c r="M28" s="177"/>
    </row>
    <row r="29" spans="2:13" ht="15" customHeight="1" thickBot="1">
      <c r="B29" s="107">
        <f t="shared" si="1"/>
        <v>20</v>
      </c>
      <c r="C29" s="96"/>
      <c r="D29" s="135"/>
      <c r="E29" s="122"/>
      <c r="F29" s="123"/>
      <c r="G29" s="109">
        <f t="shared" si="0"/>
        <v>0</v>
      </c>
      <c r="H29" s="108"/>
      <c r="I29" s="167"/>
      <c r="J29" s="177"/>
      <c r="L29" s="177"/>
      <c r="M29" s="189"/>
    </row>
    <row r="30" spans="2:13" ht="13.5" thickTop="1">
      <c r="E30" s="127" t="s">
        <v>39</v>
      </c>
      <c r="F30" s="1"/>
      <c r="G30" s="128">
        <f>SUM(G10:G29)</f>
        <v>0</v>
      </c>
      <c r="H30" s="1"/>
      <c r="I30" s="167"/>
      <c r="K30" s="228" t="s">
        <v>4084</v>
      </c>
      <c r="L30" s="284" t="s">
        <v>4087</v>
      </c>
      <c r="M30" s="285" t="s">
        <v>18</v>
      </c>
    </row>
    <row r="31" spans="2:13" ht="13.5" thickBot="1">
      <c r="E31" s="77"/>
      <c r="F31" s="12"/>
      <c r="G31" s="73">
        <f>G30*F31</f>
        <v>0</v>
      </c>
      <c r="I31" s="167"/>
      <c r="K31" s="281" t="s">
        <v>4077</v>
      </c>
      <c r="L31" s="253">
        <f>E10+E11+E12+E13+E14+E18</f>
        <v>0</v>
      </c>
      <c r="M31" s="280">
        <f>G10+G11+G12+G13+G14+G18</f>
        <v>0</v>
      </c>
    </row>
    <row r="32" spans="2:13" ht="15" thickTop="1">
      <c r="E32" s="125" t="s">
        <v>18</v>
      </c>
      <c r="G32" s="81">
        <f>G30+G31</f>
        <v>0</v>
      </c>
      <c r="I32" s="167"/>
      <c r="K32" s="281" t="s">
        <v>4083</v>
      </c>
      <c r="L32" s="177"/>
      <c r="M32" s="178">
        <f>G16+G17+G19</f>
        <v>0</v>
      </c>
    </row>
    <row r="33" spans="9:13">
      <c r="I33" s="167"/>
      <c r="K33" s="281" t="s">
        <v>4088</v>
      </c>
      <c r="L33" s="177"/>
      <c r="M33" s="168">
        <f>G15</f>
        <v>0</v>
      </c>
    </row>
    <row r="34" spans="9:13">
      <c r="M34" s="286">
        <f>SUM(M31:M33)</f>
        <v>0</v>
      </c>
    </row>
    <row r="37" spans="9:13">
      <c r="K37" s="70"/>
    </row>
  </sheetData>
  <mergeCells count="1">
    <mergeCell ref="B1:C1"/>
  </mergeCells>
  <phoneticPr fontId="0" type="noConversion"/>
  <printOptions horizontalCentered="1"/>
  <pageMargins left="0.75" right="0.75" top="1" bottom="1" header="0.5" footer="0.5"/>
  <pageSetup scale="43" orientation="portrait" horizontalDpi="300" verticalDpi="300" r:id="rId1"/>
  <headerFooter alignWithMargins="0">
    <oddHeader>&amp;L&amp;D&amp;C&amp;"Arial,Bold"EXHIBIT "B"</oddHeader>
    <oddFooter>&amp;R16</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7"/>
  <sheetViews>
    <sheetView zoomScale="85" zoomScaleNormal="85" workbookViewId="0">
      <selection activeCell="B7" sqref="B7"/>
    </sheetView>
  </sheetViews>
  <sheetFormatPr defaultRowHeight="12.75"/>
  <cols>
    <col min="1" max="1" width="3.7109375" customWidth="1"/>
    <col min="2" max="2" width="5.7109375" customWidth="1"/>
    <col min="3" max="3" width="12.7109375" customWidth="1"/>
    <col min="4" max="4" width="30.7109375" customWidth="1"/>
    <col min="5" max="8" width="13.7109375" customWidth="1"/>
    <col min="9" max="10" width="3.7109375" customWidth="1"/>
    <col min="11" max="11" width="70.42578125" bestFit="1" customWidth="1"/>
    <col min="12" max="12" width="8.28515625" bestFit="1" customWidth="1"/>
    <col min="13" max="13" width="12.7109375" customWidth="1"/>
  </cols>
  <sheetData>
    <row r="1" spans="2:13" ht="18.75">
      <c r="B1" s="474" t="s">
        <v>30</v>
      </c>
      <c r="C1" s="474"/>
      <c r="D1" s="65" t="s">
        <v>57</v>
      </c>
      <c r="E1" s="65"/>
      <c r="F1" s="65"/>
    </row>
    <row r="2" spans="2:13" ht="18.75">
      <c r="C2" s="69"/>
      <c r="D2" s="66" t="s">
        <v>32</v>
      </c>
      <c r="E2" s="46">
        <f>ROUNDUP(G32,0)</f>
        <v>0</v>
      </c>
      <c r="F2" s="46"/>
      <c r="G2" s="67"/>
    </row>
    <row r="3" spans="2:13" ht="18.75">
      <c r="C3" s="69"/>
      <c r="D3" s="66" t="s">
        <v>33</v>
      </c>
      <c r="E3" s="136">
        <v>0</v>
      </c>
      <c r="F3" s="126"/>
    </row>
    <row r="4" spans="2:13" ht="18.75">
      <c r="C4" s="69"/>
      <c r="D4" s="66" t="s">
        <v>31</v>
      </c>
      <c r="E4" s="63" t="s">
        <v>42</v>
      </c>
      <c r="F4" s="78"/>
    </row>
    <row r="7" spans="2:13">
      <c r="B7" s="165" t="str">
        <f>'COST SHEET'!A1</f>
        <v>Updated: Inventory Cost Sheet_2015-06-01</v>
      </c>
    </row>
    <row r="8" spans="2:13" ht="13.5" thickBot="1">
      <c r="E8" s="68"/>
      <c r="F8" s="68"/>
    </row>
    <row r="9" spans="2:13" ht="31.5" thickTop="1" thickBot="1">
      <c r="B9" s="422" t="s">
        <v>14</v>
      </c>
      <c r="C9" s="423" t="s">
        <v>109</v>
      </c>
      <c r="D9" s="424" t="s">
        <v>14</v>
      </c>
      <c r="E9" s="425" t="s">
        <v>81</v>
      </c>
      <c r="F9" s="422" t="s">
        <v>37</v>
      </c>
      <c r="G9" s="422" t="s">
        <v>18</v>
      </c>
      <c r="H9" s="426" t="s">
        <v>38</v>
      </c>
      <c r="K9" s="230" t="s">
        <v>15</v>
      </c>
      <c r="L9" s="240" t="s">
        <v>46</v>
      </c>
      <c r="M9" s="242" t="s">
        <v>4060</v>
      </c>
    </row>
    <row r="10" spans="2:13" ht="15" customHeight="1">
      <c r="B10" s="129">
        <v>1</v>
      </c>
      <c r="C10" s="87"/>
      <c r="D10" s="83"/>
      <c r="E10" s="84"/>
      <c r="F10" s="85"/>
      <c r="G10" s="130">
        <f t="shared" ref="G10:G29" si="0">F10*E10</f>
        <v>0</v>
      </c>
      <c r="H10" s="131"/>
      <c r="I10" s="167"/>
      <c r="J10" s="167"/>
      <c r="K10" s="231" t="s">
        <v>4062</v>
      </c>
      <c r="L10" s="241">
        <f>'Labor Table'!M10</f>
        <v>68</v>
      </c>
      <c r="M10" s="243">
        <f>IF(AND(COUNTIF(C10:C40,"1MEXTRA"),COUNTIF(C10:C40,"1MEXTRA")&gt;0),1,0)</f>
        <v>0</v>
      </c>
    </row>
    <row r="11" spans="2:13" ht="15" customHeight="1">
      <c r="B11" s="106">
        <f>B10+1</f>
        <v>2</v>
      </c>
      <c r="C11" s="87"/>
      <c r="D11" s="83"/>
      <c r="E11" s="84"/>
      <c r="F11" s="85"/>
      <c r="G11" s="86">
        <f t="shared" si="0"/>
        <v>0</v>
      </c>
      <c r="H11" s="3"/>
      <c r="I11" s="167"/>
      <c r="J11" s="177"/>
      <c r="K11" s="233" t="s">
        <v>4070</v>
      </c>
      <c r="L11" s="241">
        <f>'Labor Table'!M11</f>
        <v>120</v>
      </c>
      <c r="M11" s="243">
        <f>IF(AND(COUNTIF(C10:C40,"1MTRCK"),COUNTIF(C10:C40,"1MTRCK")&gt;0),1,0)</f>
        <v>0</v>
      </c>
    </row>
    <row r="12" spans="2:13" ht="15" customHeight="1">
      <c r="B12" s="106">
        <f t="shared" ref="B12:B29" si="1">B11+1</f>
        <v>3</v>
      </c>
      <c r="C12" s="88"/>
      <c r="D12" s="83"/>
      <c r="E12" s="140"/>
      <c r="F12" s="25"/>
      <c r="G12" s="86">
        <f t="shared" si="0"/>
        <v>0</v>
      </c>
      <c r="H12" s="3"/>
      <c r="I12" s="167"/>
      <c r="J12" s="177"/>
      <c r="K12" s="234" t="s">
        <v>4063</v>
      </c>
      <c r="L12" s="241">
        <f>'Labor Table'!M12</f>
        <v>145</v>
      </c>
      <c r="M12" s="243">
        <f>IF(AND(COUNTIF(C10:C40,"2MTRCK"),COUNTIF(C10:C40,"2MTRCK")&gt;0),2,0)</f>
        <v>0</v>
      </c>
    </row>
    <row r="13" spans="2:13" ht="15" customHeight="1">
      <c r="B13" s="106">
        <f t="shared" si="1"/>
        <v>4</v>
      </c>
      <c r="C13" s="88"/>
      <c r="D13" s="83"/>
      <c r="E13" s="140"/>
      <c r="F13" s="85"/>
      <c r="G13" s="86">
        <f t="shared" si="0"/>
        <v>0</v>
      </c>
      <c r="H13" s="3"/>
      <c r="I13" s="167"/>
      <c r="J13" s="177"/>
      <c r="K13" s="233" t="s">
        <v>4064</v>
      </c>
      <c r="L13" s="241">
        <f>'Labor Table'!M13</f>
        <v>120</v>
      </c>
      <c r="M13" s="243">
        <f>IF(AND(COUNTIF(C10:C40,"1MDMP"),COUNTIF(C10:C40,"1MDMP")&gt;0),1,0)</f>
        <v>0</v>
      </c>
    </row>
    <row r="14" spans="2:13" ht="15" customHeight="1">
      <c r="B14" s="106">
        <f t="shared" si="1"/>
        <v>5</v>
      </c>
      <c r="C14" s="88"/>
      <c r="D14" s="139"/>
      <c r="E14" s="140"/>
      <c r="F14" s="25"/>
      <c r="G14" s="86">
        <f t="shared" si="0"/>
        <v>0</v>
      </c>
      <c r="H14" s="3"/>
      <c r="I14" s="167"/>
      <c r="J14" s="177"/>
      <c r="K14" s="233" t="s">
        <v>4065</v>
      </c>
      <c r="L14" s="241">
        <f>'Labor Table'!M14</f>
        <v>120</v>
      </c>
      <c r="M14" s="243">
        <f>IF(AND(COUNTIF(C10:C40,"1MBCK"),COUNTIF(C10:C40,"1MBCK")&gt;0),1,0)</f>
        <v>0</v>
      </c>
    </row>
    <row r="15" spans="2:13" ht="15" customHeight="1">
      <c r="B15" s="106">
        <f t="shared" si="1"/>
        <v>6</v>
      </c>
      <c r="C15" s="88"/>
      <c r="D15" s="89"/>
      <c r="E15" s="140"/>
      <c r="F15" s="25"/>
      <c r="G15" s="86">
        <f t="shared" si="0"/>
        <v>0</v>
      </c>
      <c r="H15" s="3"/>
      <c r="I15" s="167"/>
      <c r="J15" s="177"/>
      <c r="K15" s="233" t="s">
        <v>4066</v>
      </c>
      <c r="L15" s="241">
        <f>'Labor Table'!M15</f>
        <v>120</v>
      </c>
      <c r="M15" s="243">
        <f>IF(AND(COUNTIF(C10:C40,"1MBOOM"),COUNTIF(C10:C40,"1MBOOM")&gt;0),1,0)</f>
        <v>0</v>
      </c>
    </row>
    <row r="16" spans="2:13" ht="15" customHeight="1" thickBot="1">
      <c r="B16" s="106">
        <f t="shared" si="1"/>
        <v>7</v>
      </c>
      <c r="C16" s="87"/>
      <c r="D16" s="83"/>
      <c r="E16" s="140"/>
      <c r="F16" s="85"/>
      <c r="G16" s="86">
        <f t="shared" si="0"/>
        <v>0</v>
      </c>
      <c r="H16" s="3"/>
      <c r="I16" s="167"/>
      <c r="J16" s="177"/>
      <c r="K16" s="233" t="s">
        <v>4067</v>
      </c>
      <c r="L16" s="241">
        <f>'Labor Table'!M16</f>
        <v>120</v>
      </c>
      <c r="M16" s="244">
        <f>IF(AND(COUNTIF(C10:C40,"1MVAC"),COUNTIF(C10:C40,"1MVAC")&gt;0),0,0)</f>
        <v>0</v>
      </c>
    </row>
    <row r="17" spans="2:13" ht="15" customHeight="1" thickTop="1">
      <c r="B17" s="106">
        <f t="shared" si="1"/>
        <v>8</v>
      </c>
      <c r="C17" s="88"/>
      <c r="D17" s="91"/>
      <c r="E17" s="140"/>
      <c r="F17" s="85"/>
      <c r="G17" s="86">
        <f t="shared" si="0"/>
        <v>0</v>
      </c>
      <c r="H17" s="3"/>
      <c r="I17" s="167"/>
      <c r="J17" s="177"/>
      <c r="K17" s="235" t="s">
        <v>4068</v>
      </c>
      <c r="L17" s="232">
        <f>'Labor Table'!M17</f>
        <v>65</v>
      </c>
      <c r="M17" s="239"/>
    </row>
    <row r="18" spans="2:13" ht="15" customHeight="1">
      <c r="B18" s="106">
        <f t="shared" si="1"/>
        <v>9</v>
      </c>
      <c r="C18" s="88"/>
      <c r="D18" s="83"/>
      <c r="E18" s="90"/>
      <c r="F18" s="25"/>
      <c r="G18" s="86">
        <f t="shared" si="0"/>
        <v>0</v>
      </c>
      <c r="H18" s="3"/>
      <c r="I18" s="167"/>
      <c r="J18" s="177"/>
      <c r="K18" s="233" t="s">
        <v>4069</v>
      </c>
      <c r="L18" s="232">
        <f>'Labor Table'!M18</f>
        <v>200</v>
      </c>
      <c r="M18" s="239"/>
    </row>
    <row r="19" spans="2:13" ht="15" customHeight="1" thickBot="1">
      <c r="B19" s="106">
        <f t="shared" si="1"/>
        <v>10</v>
      </c>
      <c r="C19" s="87"/>
      <c r="D19" s="83"/>
      <c r="E19" s="84"/>
      <c r="F19" s="85"/>
      <c r="G19" s="86">
        <f t="shared" si="0"/>
        <v>0</v>
      </c>
      <c r="H19" s="3"/>
      <c r="I19" s="167"/>
      <c r="J19" s="177"/>
      <c r="K19" s="236"/>
      <c r="L19" s="237"/>
      <c r="M19" s="177"/>
    </row>
    <row r="20" spans="2:13" ht="15" customHeight="1" thickTop="1">
      <c r="B20" s="106">
        <f t="shared" si="1"/>
        <v>11</v>
      </c>
      <c r="C20" s="88"/>
      <c r="D20" s="89"/>
      <c r="E20" s="84"/>
      <c r="F20" s="85"/>
      <c r="G20" s="86">
        <f t="shared" si="0"/>
        <v>0</v>
      </c>
      <c r="H20" s="3"/>
      <c r="I20" s="167"/>
      <c r="J20" s="177"/>
      <c r="K20" s="178"/>
      <c r="L20" s="177"/>
      <c r="M20" s="177"/>
    </row>
    <row r="21" spans="2:13" ht="15" customHeight="1">
      <c r="B21" s="106">
        <f t="shared" si="1"/>
        <v>12</v>
      </c>
      <c r="C21" s="88"/>
      <c r="D21" s="91"/>
      <c r="E21" s="90"/>
      <c r="F21" s="85"/>
      <c r="G21" s="86">
        <f t="shared" si="0"/>
        <v>0</v>
      </c>
      <c r="H21" s="3"/>
      <c r="I21" s="167"/>
      <c r="J21" s="177"/>
      <c r="K21" s="177"/>
      <c r="L21" s="177"/>
      <c r="M21" s="177"/>
    </row>
    <row r="22" spans="2:13" ht="15" customHeight="1">
      <c r="B22" s="106">
        <f t="shared" si="1"/>
        <v>13</v>
      </c>
      <c r="C22" s="134"/>
      <c r="D22" s="133"/>
      <c r="E22" s="120"/>
      <c r="F22" s="25"/>
      <c r="G22" s="86">
        <f t="shared" si="0"/>
        <v>0</v>
      </c>
      <c r="H22" s="3"/>
      <c r="I22" s="167"/>
      <c r="J22" s="177"/>
      <c r="K22" s="177"/>
      <c r="L22" s="177"/>
      <c r="M22" s="177"/>
    </row>
    <row r="23" spans="2:13" ht="15" customHeight="1">
      <c r="B23" s="106">
        <f t="shared" si="1"/>
        <v>14</v>
      </c>
      <c r="C23" s="132"/>
      <c r="D23" s="93"/>
      <c r="E23" s="120"/>
      <c r="F23" s="25"/>
      <c r="G23" s="86">
        <f t="shared" si="0"/>
        <v>0</v>
      </c>
      <c r="H23" s="3"/>
      <c r="I23" s="167"/>
      <c r="J23" s="177"/>
      <c r="K23" s="228" t="s">
        <v>4058</v>
      </c>
      <c r="L23" s="167">
        <f>SUM(M10:M16)</f>
        <v>0</v>
      </c>
      <c r="M23" s="167"/>
    </row>
    <row r="24" spans="2:13" ht="15" customHeight="1">
      <c r="B24" s="106">
        <f t="shared" si="1"/>
        <v>15</v>
      </c>
      <c r="C24" s="87"/>
      <c r="D24" s="133"/>
      <c r="E24" s="121"/>
      <c r="F24" s="25"/>
      <c r="G24" s="86">
        <f t="shared" si="0"/>
        <v>0</v>
      </c>
      <c r="H24" s="3"/>
      <c r="I24" s="167"/>
      <c r="J24" s="177"/>
      <c r="K24" s="228" t="s">
        <v>4059</v>
      </c>
      <c r="L24" s="70">
        <f>E16*E3+E17*E3</f>
        <v>0</v>
      </c>
      <c r="M24" s="177"/>
    </row>
    <row r="25" spans="2:13" ht="15" customHeight="1">
      <c r="B25" s="106">
        <f t="shared" si="1"/>
        <v>16</v>
      </c>
      <c r="C25" s="87"/>
      <c r="D25" s="133"/>
      <c r="E25" s="120"/>
      <c r="F25" s="25"/>
      <c r="G25" s="86">
        <f t="shared" si="0"/>
        <v>0</v>
      </c>
      <c r="H25" s="3"/>
      <c r="I25" s="167"/>
      <c r="J25" s="177"/>
      <c r="K25" s="228" t="s">
        <v>4079</v>
      </c>
      <c r="L25" s="246">
        <f>1.5/8*L24</f>
        <v>0</v>
      </c>
      <c r="M25" s="177"/>
    </row>
    <row r="26" spans="2:13" ht="15" customHeight="1">
      <c r="B26" s="106">
        <f t="shared" si="1"/>
        <v>17</v>
      </c>
      <c r="C26" s="87"/>
      <c r="D26" s="133"/>
      <c r="E26" s="120"/>
      <c r="F26" s="25"/>
      <c r="G26" s="86">
        <f t="shared" si="0"/>
        <v>0</v>
      </c>
      <c r="H26" s="3"/>
      <c r="I26" s="167"/>
      <c r="J26" s="177"/>
      <c r="K26" s="228" t="s">
        <v>4071</v>
      </c>
      <c r="L26" s="246"/>
      <c r="M26" s="177"/>
    </row>
    <row r="27" spans="2:13" ht="15" customHeight="1">
      <c r="B27" s="106">
        <f t="shared" si="1"/>
        <v>18</v>
      </c>
      <c r="C27" s="87"/>
      <c r="D27" s="133"/>
      <c r="E27" s="120"/>
      <c r="F27" s="25"/>
      <c r="G27" s="86">
        <f t="shared" si="0"/>
        <v>0</v>
      </c>
      <c r="H27" s="3"/>
      <c r="I27" s="167"/>
      <c r="J27" s="177"/>
      <c r="L27" s="177"/>
      <c r="M27" s="177"/>
    </row>
    <row r="28" spans="2:13" ht="15" customHeight="1">
      <c r="B28" s="106">
        <f t="shared" si="1"/>
        <v>19</v>
      </c>
      <c r="C28" s="87"/>
      <c r="D28" s="133"/>
      <c r="E28" s="120"/>
      <c r="F28" s="25"/>
      <c r="G28" s="86">
        <f t="shared" si="0"/>
        <v>0</v>
      </c>
      <c r="H28" s="3"/>
      <c r="I28" s="167"/>
      <c r="J28" s="177"/>
      <c r="L28" s="177"/>
      <c r="M28" s="177"/>
    </row>
    <row r="29" spans="2:13" ht="15" customHeight="1" thickBot="1">
      <c r="B29" s="107">
        <f t="shared" si="1"/>
        <v>20</v>
      </c>
      <c r="C29" s="96"/>
      <c r="D29" s="135"/>
      <c r="E29" s="122"/>
      <c r="F29" s="123"/>
      <c r="G29" s="109">
        <f t="shared" si="0"/>
        <v>0</v>
      </c>
      <c r="H29" s="108"/>
      <c r="I29" s="167"/>
      <c r="J29" s="177"/>
      <c r="L29" s="177"/>
      <c r="M29" s="189"/>
    </row>
    <row r="30" spans="2:13" ht="13.5" thickTop="1">
      <c r="E30" s="127" t="s">
        <v>39</v>
      </c>
      <c r="F30" s="1"/>
      <c r="G30" s="128">
        <f>SUM(G10:G29)</f>
        <v>0</v>
      </c>
      <c r="H30" s="1"/>
      <c r="I30" s="167"/>
      <c r="K30" s="228" t="s">
        <v>4084</v>
      </c>
      <c r="L30" s="284" t="s">
        <v>4087</v>
      </c>
      <c r="M30" s="285" t="s">
        <v>18</v>
      </c>
    </row>
    <row r="31" spans="2:13" ht="13.5" thickBot="1">
      <c r="E31" s="77"/>
      <c r="F31" s="12"/>
      <c r="G31" s="73">
        <f>G30*F31</f>
        <v>0</v>
      </c>
      <c r="I31" s="167"/>
      <c r="K31" s="281" t="s">
        <v>4077</v>
      </c>
      <c r="L31" s="253">
        <f>E10+E11+E12+E13+E14+E18</f>
        <v>0</v>
      </c>
      <c r="M31" s="280">
        <f>G10+G11+G12+G13+G14+G18</f>
        <v>0</v>
      </c>
    </row>
    <row r="32" spans="2:13" ht="15" thickTop="1">
      <c r="E32" s="125" t="s">
        <v>18</v>
      </c>
      <c r="G32" s="81">
        <f>G30+G31</f>
        <v>0</v>
      </c>
      <c r="I32" s="167"/>
      <c r="K32" s="281" t="s">
        <v>4083</v>
      </c>
      <c r="L32" s="177"/>
      <c r="M32" s="178">
        <f>G16+G17+G19</f>
        <v>0</v>
      </c>
    </row>
    <row r="33" spans="9:13">
      <c r="I33" s="167"/>
      <c r="K33" s="281" t="s">
        <v>4088</v>
      </c>
      <c r="L33" s="177"/>
      <c r="M33" s="168">
        <f>G15</f>
        <v>0</v>
      </c>
    </row>
    <row r="34" spans="9:13">
      <c r="M34" s="286">
        <f>SUM(M31:M33)</f>
        <v>0</v>
      </c>
    </row>
    <row r="37" spans="9:13">
      <c r="K37" s="70"/>
    </row>
  </sheetData>
  <mergeCells count="1">
    <mergeCell ref="B1:C1"/>
  </mergeCells>
  <phoneticPr fontId="0" type="noConversion"/>
  <printOptions horizontalCentered="1"/>
  <pageMargins left="0.75" right="0.75" top="1" bottom="1" header="0.5" footer="0.5"/>
  <pageSetup scale="43" orientation="portrait" horizontalDpi="300" verticalDpi="300" r:id="rId1"/>
  <headerFooter alignWithMargins="0">
    <oddHeader>&amp;L&amp;D&amp;C&amp;"Arial,Bold"EXHIBIT "B"</oddHeader>
    <oddFooter>&amp;R17</oddFooter>
  </headerFooter>
  <rowBreaks count="1" manualBreakCount="1">
    <brk id="102" max="1638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K60"/>
  <sheetViews>
    <sheetView topLeftCell="AG1" zoomScale="90" zoomScaleNormal="90" workbookViewId="0">
      <selection activeCell="AK17" sqref="AK17"/>
    </sheetView>
  </sheetViews>
  <sheetFormatPr defaultRowHeight="12.75"/>
  <cols>
    <col min="1" max="1" width="3.7109375" customWidth="1"/>
    <col min="2" max="2" width="5.42578125" customWidth="1"/>
    <col min="3" max="3" width="11.7109375" customWidth="1"/>
    <col min="4" max="4" width="30.7109375" customWidth="1"/>
    <col min="5" max="5" width="16.28515625" bestFit="1" customWidth="1"/>
    <col min="6" max="8" width="12.7109375" customWidth="1"/>
    <col min="9" max="10" width="3.7109375" customWidth="1"/>
    <col min="11" max="11" width="13.28515625" bestFit="1" customWidth="1"/>
    <col min="12" max="12" width="59" customWidth="1"/>
    <col min="13" max="13" width="12.7109375" customWidth="1"/>
    <col min="14" max="14" width="3.28515625" customWidth="1"/>
    <col min="15" max="15" width="1.28515625" customWidth="1"/>
    <col min="16" max="16" width="12.7109375" customWidth="1"/>
    <col min="17" max="17" width="13.85546875" customWidth="1"/>
    <col min="18" max="20" width="9.28515625" customWidth="1"/>
    <col min="21" max="27" width="9.140625" customWidth="1"/>
  </cols>
  <sheetData>
    <row r="1" spans="2:37" ht="20.25">
      <c r="B1" s="413" t="s">
        <v>4353</v>
      </c>
      <c r="C1" s="69"/>
      <c r="D1" s="469" t="s">
        <v>4076</v>
      </c>
      <c r="E1" s="469"/>
      <c r="F1" s="469"/>
      <c r="G1" s="469"/>
      <c r="H1" s="469"/>
      <c r="I1" s="469"/>
    </row>
    <row r="2" spans="2:37" ht="18.75">
      <c r="C2" s="64"/>
      <c r="D2" s="66" t="s">
        <v>4352</v>
      </c>
      <c r="E2" s="79">
        <f>ROUNDUP(G32,0)</f>
        <v>37822</v>
      </c>
      <c r="F2" s="60"/>
      <c r="G2" s="49"/>
    </row>
    <row r="3" spans="2:37" ht="18.75">
      <c r="C3" s="64"/>
      <c r="D3" s="56" t="s">
        <v>33</v>
      </c>
      <c r="E3" s="76">
        <v>1</v>
      </c>
      <c r="F3" s="76"/>
    </row>
    <row r="4" spans="2:37" ht="18.75">
      <c r="C4" s="64"/>
      <c r="D4" s="56" t="s">
        <v>31</v>
      </c>
      <c r="E4" s="63" t="s">
        <v>36</v>
      </c>
      <c r="F4" s="78"/>
      <c r="Q4" s="270" t="s">
        <v>4081</v>
      </c>
    </row>
    <row r="5" spans="2:37" ht="13.5" thickBot="1">
      <c r="AK5" s="70" t="s">
        <v>4089</v>
      </c>
    </row>
    <row r="6" spans="2:37" ht="15" customHeight="1" thickTop="1">
      <c r="P6" s="467" t="s">
        <v>4086</v>
      </c>
      <c r="Q6" s="143" t="s">
        <v>151</v>
      </c>
      <c r="R6" s="144"/>
      <c r="S6" s="144"/>
      <c r="T6" s="144"/>
      <c r="U6" s="144"/>
      <c r="V6" s="144"/>
      <c r="W6" s="144"/>
      <c r="X6" s="144"/>
      <c r="Y6" s="144"/>
      <c r="Z6" s="144"/>
      <c r="AA6" s="144"/>
      <c r="AB6" s="144"/>
      <c r="AC6" s="144"/>
      <c r="AD6" s="144"/>
      <c r="AE6" s="144"/>
      <c r="AF6" s="144"/>
      <c r="AG6" s="144"/>
      <c r="AH6" s="144"/>
      <c r="AI6" s="144"/>
      <c r="AJ6" s="144"/>
      <c r="AK6" s="318"/>
    </row>
    <row r="7" spans="2:37" ht="15" customHeight="1">
      <c r="P7" s="468"/>
      <c r="Q7" s="146">
        <v>1</v>
      </c>
      <c r="R7" s="147">
        <v>2</v>
      </c>
      <c r="S7" s="147">
        <f>R7+1</f>
        <v>3</v>
      </c>
      <c r="T7" s="147">
        <f t="shared" ref="T7:AK7" si="0">S7+1</f>
        <v>4</v>
      </c>
      <c r="U7" s="147">
        <f t="shared" si="0"/>
        <v>5</v>
      </c>
      <c r="V7" s="147">
        <f t="shared" si="0"/>
        <v>6</v>
      </c>
      <c r="W7" s="147">
        <f t="shared" si="0"/>
        <v>7</v>
      </c>
      <c r="X7" s="147">
        <f t="shared" si="0"/>
        <v>8</v>
      </c>
      <c r="Y7" s="147">
        <f t="shared" si="0"/>
        <v>9</v>
      </c>
      <c r="Z7" s="147">
        <f t="shared" si="0"/>
        <v>10</v>
      </c>
      <c r="AA7" s="147">
        <f t="shared" si="0"/>
        <v>11</v>
      </c>
      <c r="AB7" s="147">
        <f t="shared" si="0"/>
        <v>12</v>
      </c>
      <c r="AC7" s="147">
        <f t="shared" si="0"/>
        <v>13</v>
      </c>
      <c r="AD7" s="147">
        <f t="shared" si="0"/>
        <v>14</v>
      </c>
      <c r="AE7" s="147">
        <f t="shared" si="0"/>
        <v>15</v>
      </c>
      <c r="AF7" s="147">
        <f t="shared" si="0"/>
        <v>16</v>
      </c>
      <c r="AG7" s="147">
        <f t="shared" si="0"/>
        <v>17</v>
      </c>
      <c r="AH7" s="147">
        <f t="shared" si="0"/>
        <v>18</v>
      </c>
      <c r="AI7" s="147">
        <f t="shared" si="0"/>
        <v>19</v>
      </c>
      <c r="AJ7" s="147">
        <f t="shared" si="0"/>
        <v>20</v>
      </c>
      <c r="AK7" s="319">
        <f t="shared" si="0"/>
        <v>21</v>
      </c>
    </row>
    <row r="8" spans="2:37" ht="15">
      <c r="B8" s="70"/>
      <c r="C8" s="8"/>
      <c r="D8" s="74"/>
      <c r="E8" s="68"/>
      <c r="F8" s="51"/>
      <c r="P8" s="277"/>
      <c r="Q8" s="146"/>
      <c r="R8" s="147"/>
      <c r="S8" s="147"/>
      <c r="T8" s="147"/>
      <c r="U8" s="147"/>
      <c r="V8" s="147"/>
      <c r="W8" s="147"/>
      <c r="X8" s="147"/>
      <c r="Y8" s="147"/>
      <c r="Z8" s="147"/>
      <c r="AA8" s="147"/>
      <c r="AB8" s="147"/>
      <c r="AC8" s="147"/>
      <c r="AD8" s="147"/>
      <c r="AE8" s="147"/>
      <c r="AF8" s="147"/>
      <c r="AG8" s="147"/>
      <c r="AH8" s="147"/>
      <c r="AI8" s="147"/>
      <c r="AJ8" s="147"/>
      <c r="AK8" s="319"/>
    </row>
    <row r="9" spans="2:37" ht="31.5" thickBot="1">
      <c r="B9" s="433" t="s">
        <v>14</v>
      </c>
      <c r="C9" s="434" t="s">
        <v>109</v>
      </c>
      <c r="D9" s="435" t="s">
        <v>14</v>
      </c>
      <c r="E9" s="436" t="s">
        <v>81</v>
      </c>
      <c r="F9" s="433" t="s">
        <v>37</v>
      </c>
      <c r="G9" s="433" t="s">
        <v>18</v>
      </c>
      <c r="H9" s="436" t="s">
        <v>4362</v>
      </c>
      <c r="I9" s="271"/>
      <c r="K9" s="113" t="s">
        <v>109</v>
      </c>
      <c r="L9" s="114" t="s">
        <v>14</v>
      </c>
      <c r="M9" s="112" t="s">
        <v>37</v>
      </c>
      <c r="P9" s="277"/>
      <c r="Q9" s="146"/>
      <c r="R9" s="147"/>
      <c r="S9" s="147"/>
      <c r="T9" s="147"/>
      <c r="U9" s="147"/>
      <c r="V9" s="147"/>
      <c r="W9" s="147"/>
      <c r="X9" s="147"/>
      <c r="Y9" s="147"/>
      <c r="Z9" s="147"/>
      <c r="AA9" s="147"/>
      <c r="AB9" s="147"/>
      <c r="AC9" s="147"/>
      <c r="AD9" s="147"/>
      <c r="AE9" s="147"/>
      <c r="AF9" s="147"/>
      <c r="AG9" s="147"/>
      <c r="AH9" s="147"/>
      <c r="AI9" s="147"/>
      <c r="AJ9" s="147"/>
      <c r="AK9" s="319"/>
    </row>
    <row r="10" spans="2:37" ht="15" customHeight="1">
      <c r="B10" s="115">
        <v>1</v>
      </c>
      <c r="C10" s="116" t="s">
        <v>93</v>
      </c>
      <c r="D10" s="117" t="s">
        <v>95</v>
      </c>
      <c r="E10" s="155">
        <f>SUM(Q10:AK10)</f>
        <v>0</v>
      </c>
      <c r="F10" s="118">
        <v>68</v>
      </c>
      <c r="G10" s="111">
        <f>F10*E10</f>
        <v>0</v>
      </c>
      <c r="H10" s="110"/>
      <c r="I10" s="15"/>
      <c r="K10" s="258" t="s">
        <v>93</v>
      </c>
      <c r="L10" s="55" t="s">
        <v>94</v>
      </c>
      <c r="M10" s="10">
        <f t="shared" ref="M10:M16" si="1">F10</f>
        <v>68</v>
      </c>
      <c r="O10" s="10"/>
      <c r="P10" s="278">
        <f>SUM(Q10:AJ10)</f>
        <v>0</v>
      </c>
      <c r="Q10" s="148">
        <f>SUMIF('01'!$C$10:$C$29,$C10,'01'!$E$10:$E$29)*'01'!$E$3</f>
        <v>0</v>
      </c>
      <c r="R10" s="149">
        <f>SUMIF('02'!$C$10:$C$28,$C10,'02'!$E$10:$E$28)*'02'!$E$3</f>
        <v>0</v>
      </c>
      <c r="S10" s="149">
        <f>SUMIF('03'!$C$10:$C$29,$C10,'03'!$E$10:$E$29)*'03'!$E$3</f>
        <v>0</v>
      </c>
      <c r="T10" s="149">
        <f>SUMIF('04'!$C$10:$C$26,$C10,'04'!$E$10:$E$26)*'04'!$E$3</f>
        <v>0</v>
      </c>
      <c r="U10" s="149">
        <f>SUMIF('05'!$C$10:$C$29,$C10,'05'!$E$10:$E$29)*'05'!$E$3</f>
        <v>0</v>
      </c>
      <c r="V10" s="149">
        <f>SUMIF('06'!$C$10:$C$29,$C10,'06'!$E$10:$E$29)*'06'!$E$3</f>
        <v>0</v>
      </c>
      <c r="W10" s="149">
        <f>SUMIF('07'!$C$10:$C$26,$C10,'07'!$E$10:$E$26)*'07'!$E$3</f>
        <v>0</v>
      </c>
      <c r="X10" s="149">
        <f>SUMIF('08'!$C$10:$C$29,$C10,'08'!$E$10:$E$29)*'08'!$E$3</f>
        <v>0</v>
      </c>
      <c r="Y10" s="149">
        <f>SUMIF('09'!$C$10:$C$29,$C10,'09'!$E$10:$E$29)*'09'!$E$3</f>
        <v>0</v>
      </c>
      <c r="Z10" s="149">
        <f>SUMIF('10'!$C$10:$C$29,$C10,'10'!$E$10:$E$29)*'10'!$E$3</f>
        <v>0</v>
      </c>
      <c r="AA10" s="149">
        <f>SUMIF('11'!$C$10:$C$39,$C10,'11'!$E$10:$E$39)*'11'!$E$3</f>
        <v>0</v>
      </c>
      <c r="AB10" s="149">
        <f>SUMIF('12'!$C$10:$C$29,$C10,'12'!$E$10:$E$29)*'12'!$E$3</f>
        <v>0</v>
      </c>
      <c r="AC10" s="149">
        <f>SUMIF('13'!$C$10:$C$29,$C10,'13'!$E$10:$E$29)*'13'!$E$3</f>
        <v>0</v>
      </c>
      <c r="AD10" s="149">
        <f>SUMIF('14'!$C$10:$C$29,$C10,'14'!$E$10:$E$29)*'14'!$E$3</f>
        <v>0</v>
      </c>
      <c r="AE10" s="149">
        <f>SUMIF('15'!$C$10:$C$29,$C10,'15'!$E$10:$E$29)*'15'!$E$3</f>
        <v>0</v>
      </c>
      <c r="AF10" s="149">
        <f>SUMIF('16'!$C$10:$C$29,$C10,'16'!$E$10:$E$29)*'16'!$E$3</f>
        <v>0</v>
      </c>
      <c r="AG10" s="149">
        <f>SUMIF('17'!$C$10:$C$29,$C10,'17'!$E$10:$E$29)*'17'!$E$3</f>
        <v>0</v>
      </c>
      <c r="AH10" s="149">
        <f>SUMIF('18'!$C$10:$C$29,$C10,'18'!$E$10:$E$29)*'18'!$E$3</f>
        <v>0</v>
      </c>
      <c r="AI10" s="149">
        <f>SUMIF('19'!$C$10:$C$28,$C10,'19'!$E$10:$E$28)*'19'!$E$3</f>
        <v>0</v>
      </c>
      <c r="AJ10" s="149">
        <f>SUMIF('20'!$C$10:$C$29,$C10,'20'!$E$10:$E$29)*'20'!$E$3</f>
        <v>0</v>
      </c>
      <c r="AK10" s="320"/>
    </row>
    <row r="11" spans="2:37" ht="15" customHeight="1">
      <c r="B11" s="82">
        <f>B10+1</f>
        <v>2</v>
      </c>
      <c r="C11" s="87" t="s">
        <v>96</v>
      </c>
      <c r="D11" s="83" t="s">
        <v>91</v>
      </c>
      <c r="E11" s="156">
        <f>SUM(Q11:AK11)</f>
        <v>26.1</v>
      </c>
      <c r="F11" s="85">
        <v>120</v>
      </c>
      <c r="G11" s="111">
        <f t="shared" ref="G11:G27" si="2">F11*E11</f>
        <v>3132</v>
      </c>
      <c r="H11" s="3"/>
      <c r="I11" s="15"/>
      <c r="K11" s="259" t="s">
        <v>96</v>
      </c>
      <c r="L11" s="71" t="s">
        <v>97</v>
      </c>
      <c r="M11" s="10">
        <f t="shared" si="1"/>
        <v>120</v>
      </c>
      <c r="O11" s="10"/>
      <c r="P11" s="278">
        <f t="shared" ref="P11:P20" si="3">SUM(Q11:AJ11)</f>
        <v>26.1</v>
      </c>
      <c r="Q11" s="148">
        <f>SUMIF('01'!$C$10:$C$29,$C11,'01'!$E$10:$E$29)*'01'!$E$3</f>
        <v>0</v>
      </c>
      <c r="R11" s="149">
        <f>SUMIF('02'!$C$10:$C$28,$C11,'02'!$E$10:$E$28)*'02'!$E$3</f>
        <v>0</v>
      </c>
      <c r="S11" s="149">
        <f>SUMIF('03'!$C$10:$C$29,$C11,'03'!$E$10:$E$29)*'03'!$E$3</f>
        <v>25.6</v>
      </c>
      <c r="T11" s="149">
        <f>SUMIF('04'!$C$10:$C$26,$C11,'04'!$E$10:$E$26)*'04'!$E$3</f>
        <v>0</v>
      </c>
      <c r="U11" s="149">
        <f>SUMIF('05'!$C$10:$C$29,$C11,'05'!$E$10:$E$29)*'05'!$E$3</f>
        <v>0</v>
      </c>
      <c r="V11" s="149">
        <f>SUMIF('06'!$C$10:$C$29,$C11,'06'!$E$10:$E$29)*'06'!$E$3</f>
        <v>0</v>
      </c>
      <c r="W11" s="149">
        <f>SUMIF('07'!$C$10:$C$26,$C11,'07'!$E$10:$E$26)*'07'!$E$3</f>
        <v>0</v>
      </c>
      <c r="X11" s="149">
        <f>SUMIF('08'!$C$10:$C$29,$C11,'08'!$E$10:$E$29)*'08'!$E$3</f>
        <v>0</v>
      </c>
      <c r="Y11" s="149">
        <f>SUMIF('09'!$C$10:$C$29,$C11,'09'!$E$10:$E$29)*'09'!$E$3</f>
        <v>0</v>
      </c>
      <c r="Z11" s="149">
        <f>SUMIF('10'!$C$10:$C$29,$C11,'10'!$E$10:$E$29)*'10'!$E$3</f>
        <v>0.5</v>
      </c>
      <c r="AA11" s="149">
        <f>SUMIF('11'!$C$10:$C$39,$C11,'11'!$E$10:$E$39)*'11'!$E$3</f>
        <v>0</v>
      </c>
      <c r="AB11" s="149">
        <f>SUMIF('12'!$C$10:$C$29,$C11,'12'!$E$10:$E$29)*'12'!$E$3</f>
        <v>0</v>
      </c>
      <c r="AC11" s="149">
        <f>SUMIF('13'!$C$10:$C$29,$C11,'13'!$E$10:$E$29)*'13'!$E$3</f>
        <v>0</v>
      </c>
      <c r="AD11" s="149">
        <f>SUMIF('14'!$C$10:$C$29,$C11,'14'!$E$10:$E$29)*'14'!$E$3</f>
        <v>0</v>
      </c>
      <c r="AE11" s="149">
        <f>SUMIF('15'!$C$10:$C$29,$C11,'15'!$E$10:$E$29)*'15'!$E$3</f>
        <v>0</v>
      </c>
      <c r="AF11" s="149">
        <f>SUMIF('16'!$C$10:$C$29,$C11,'16'!$E$10:$E$29)*'16'!$E$3</f>
        <v>0</v>
      </c>
      <c r="AG11" s="149">
        <f>SUMIF('17'!$C$10:$C$29,$C11,'17'!$E$10:$E$29)*'17'!$E$3</f>
        <v>0</v>
      </c>
      <c r="AH11" s="149">
        <f>SUMIF('18'!$C$10:$C$29,$C11,'18'!$E$10:$E$29)*'18'!$E$3</f>
        <v>0</v>
      </c>
      <c r="AI11" s="149">
        <f>SUMIF('19'!$C$10:$C$28,$C11,'19'!$E$10:$E$28)*'19'!$E$3</f>
        <v>0</v>
      </c>
      <c r="AJ11" s="149">
        <f>SUMIF('20'!$C$10:$C$29,$C11,'20'!$E$10:$E$29)*'20'!$E$3</f>
        <v>0</v>
      </c>
      <c r="AK11" s="320"/>
    </row>
    <row r="12" spans="2:37" ht="15" customHeight="1">
      <c r="B12" s="82">
        <f t="shared" ref="B12:B29" si="4">B11+1</f>
        <v>3</v>
      </c>
      <c r="C12" s="87" t="s">
        <v>98</v>
      </c>
      <c r="D12" s="83" t="s">
        <v>99</v>
      </c>
      <c r="E12" s="156">
        <f t="shared" ref="E12:E17" si="5">SUM(Q12:AK12)</f>
        <v>102.66666666666666</v>
      </c>
      <c r="F12" s="85">
        <v>145</v>
      </c>
      <c r="G12" s="111">
        <f t="shared" si="2"/>
        <v>14886.666666666666</v>
      </c>
      <c r="H12" s="3"/>
      <c r="I12" s="15"/>
      <c r="K12" s="259" t="s">
        <v>98</v>
      </c>
      <c r="L12" s="57" t="s">
        <v>100</v>
      </c>
      <c r="M12" s="10">
        <f t="shared" si="1"/>
        <v>145</v>
      </c>
      <c r="O12" s="10"/>
      <c r="P12" s="278">
        <f t="shared" si="3"/>
        <v>102.66666666666666</v>
      </c>
      <c r="Q12" s="148">
        <f>SUMIF('01'!$C$10:$C$29,$C12,'01'!$E$10:$E$29)*'01'!$E$3</f>
        <v>12.266666666666667</v>
      </c>
      <c r="R12" s="149">
        <f>SUMIF('02'!$C$10:$C$28,$C12,'02'!$E$10:$E$28)*'02'!$E$3</f>
        <v>4</v>
      </c>
      <c r="S12" s="149">
        <f>SUMIF('03'!$C$10:$C$29,$C12,'03'!$E$10:$E$29)*'03'!$E$3</f>
        <v>25.6</v>
      </c>
      <c r="T12" s="149">
        <f>SUMIF('04'!$C$10:$C$26,$C12,'04'!$E$10:$E$26)*'04'!$E$3</f>
        <v>8</v>
      </c>
      <c r="U12" s="149">
        <f>SUMIF('05'!$C$10:$C$29,$C12,'05'!$E$10:$E$29)*'05'!$E$3</f>
        <v>0</v>
      </c>
      <c r="V12" s="149">
        <f>SUMIF('06'!$C$10:$C$29,$C12,'06'!$E$10:$E$29)*'06'!$E$3</f>
        <v>7</v>
      </c>
      <c r="W12" s="149">
        <f>SUMIF('07'!$C$10:$C$26,$C12,'07'!$E$10:$E$26)*'07'!$E$3</f>
        <v>3.5</v>
      </c>
      <c r="X12" s="149">
        <f>SUMIF('08'!$C$10:$C$29,$C12,'08'!$E$10:$E$29)*'08'!$E$3</f>
        <v>19.200000000000003</v>
      </c>
      <c r="Y12" s="149">
        <f>SUMIF('09'!$C$10:$C$29,$C12,'09'!$E$10:$E$29)*'09'!$E$3</f>
        <v>0</v>
      </c>
      <c r="Z12" s="149">
        <f>SUMIF('10'!$C$10:$C$29,$C12,'10'!$E$10:$E$29)*'10'!$E$3</f>
        <v>8</v>
      </c>
      <c r="AA12" s="149">
        <f>SUMIF('11'!$C$10:$C$39,$C12,'11'!$E$10:$E$39)*'11'!$E$3</f>
        <v>0</v>
      </c>
      <c r="AB12" s="149">
        <f>SUMIF('12'!$C$10:$C$29,$C12,'12'!$E$10:$E$29)*'12'!$E$3</f>
        <v>0.5</v>
      </c>
      <c r="AC12" s="149">
        <f>SUMIF('13'!$C$10:$C$29,$C12,'13'!$E$10:$E$29)*'13'!$E$3</f>
        <v>2.0999999999999996</v>
      </c>
      <c r="AD12" s="149">
        <f>SUMIF('14'!$C$10:$C$29,$C12,'14'!$E$10:$E$29)*'14'!$E$3</f>
        <v>0.5</v>
      </c>
      <c r="AE12" s="149">
        <f>SUMIF('15'!$C$10:$C$29,$C12,'15'!$E$10:$E$29)*'15'!$E$3</f>
        <v>12</v>
      </c>
      <c r="AF12" s="149">
        <f>SUMIF('16'!$C$10:$C$29,$C12,'16'!$E$10:$E$29)*'16'!$E$3</f>
        <v>0</v>
      </c>
      <c r="AG12" s="149">
        <f>SUMIF('17'!$C$10:$C$29,$C12,'17'!$E$10:$E$29)*'17'!$E$3</f>
        <v>0</v>
      </c>
      <c r="AH12" s="149">
        <f>SUMIF('18'!$C$10:$C$29,$C12,'18'!$E$10:$E$29)*'18'!$E$3</f>
        <v>0</v>
      </c>
      <c r="AI12" s="149">
        <f>SUMIF('19'!$C$10:$C$28,$C12,'19'!$E$10:$E$28)*'19'!$E$3</f>
        <v>0</v>
      </c>
      <c r="AJ12" s="149">
        <f>SUMIF('20'!$C$10:$C$29,$C12,'20'!$E$10:$E$29)*'20'!$E$3</f>
        <v>0</v>
      </c>
      <c r="AK12" s="320"/>
    </row>
    <row r="13" spans="2:37" ht="15" customHeight="1">
      <c r="B13" s="82">
        <f t="shared" si="4"/>
        <v>4</v>
      </c>
      <c r="C13" s="88" t="s">
        <v>4061</v>
      </c>
      <c r="D13" s="83" t="s">
        <v>152</v>
      </c>
      <c r="E13" s="156">
        <f t="shared" si="5"/>
        <v>12.266666666666667</v>
      </c>
      <c r="F13" s="85">
        <v>120</v>
      </c>
      <c r="G13" s="111">
        <f t="shared" si="2"/>
        <v>1472</v>
      </c>
      <c r="H13" s="3"/>
      <c r="I13" s="15"/>
      <c r="K13" s="215" t="s">
        <v>4061</v>
      </c>
      <c r="L13" s="71" t="s">
        <v>152</v>
      </c>
      <c r="M13" s="10">
        <f t="shared" si="1"/>
        <v>120</v>
      </c>
      <c r="O13" s="10"/>
      <c r="P13" s="278">
        <f t="shared" si="3"/>
        <v>12.266666666666667</v>
      </c>
      <c r="Q13" s="148">
        <f>SUMIF('01'!$C$10:$C$29,$C13,'01'!$E$10:$E$29)*'01'!$E$3</f>
        <v>12.266666666666667</v>
      </c>
      <c r="R13" s="149">
        <f>SUMIF('02'!$C$10:$C$28,$C13,'02'!$E$10:$E$28)*'02'!$E$3</f>
        <v>0</v>
      </c>
      <c r="S13" s="149">
        <f>SUMIF('03'!$C$10:$C$29,$C13,'03'!$E$10:$E$29)*'03'!$E$3</f>
        <v>0</v>
      </c>
      <c r="T13" s="149">
        <f>SUMIF('04'!$C$10:$C$26,$C13,'04'!$E$10:$E$26)*'04'!$E$3</f>
        <v>0</v>
      </c>
      <c r="U13" s="149">
        <f>SUMIF('05'!$C$10:$C$29,$C13,'05'!$E$10:$E$29)*'05'!$E$3</f>
        <v>0</v>
      </c>
      <c r="V13" s="149">
        <f>SUMIF('06'!$C$10:$C$29,$C13,'06'!$E$10:$E$29)*'06'!$E$3</f>
        <v>0</v>
      </c>
      <c r="W13" s="149">
        <f>SUMIF('07'!$C$10:$C$26,$C13,'07'!$E$10:$E$26)*'07'!$E$3</f>
        <v>0</v>
      </c>
      <c r="X13" s="149">
        <f>SUMIF('08'!$C$10:$C$29,$C13,'08'!$E$10:$E$29)*'08'!$E$3</f>
        <v>0</v>
      </c>
      <c r="Y13" s="149">
        <f>SUMIF('09'!$C$10:$C$29,$C13,'09'!$E$10:$E$29)*'09'!$E$3</f>
        <v>0</v>
      </c>
      <c r="Z13" s="149">
        <f>SUMIF('10'!$C$10:$C$29,$C13,'10'!$E$10:$E$29)*'10'!$E$3</f>
        <v>0</v>
      </c>
      <c r="AA13" s="149">
        <f>SUMIF('11'!$C$10:$C$39,$C13,'11'!$E$10:$E$39)*'11'!$E$3</f>
        <v>0</v>
      </c>
      <c r="AB13" s="149">
        <f>SUMIF('12'!$C$10:$C$29,$C13,'12'!$E$10:$E$29)*'12'!$E$3</f>
        <v>0</v>
      </c>
      <c r="AC13" s="149">
        <f>SUMIF('13'!$C$10:$C$29,$C13,'13'!$E$10:$E$29)*'13'!$E$3</f>
        <v>0</v>
      </c>
      <c r="AD13" s="149">
        <f>SUMIF('14'!$C$10:$C$29,$C13,'14'!$E$10:$E$29)*'14'!$E$3</f>
        <v>0</v>
      </c>
      <c r="AE13" s="149">
        <f>SUMIF('15'!$C$10:$C$29,$C13,'15'!$E$10:$E$29)*'15'!$E$3</f>
        <v>0</v>
      </c>
      <c r="AF13" s="149">
        <f>SUMIF('16'!$C$10:$C$29,$C13,'16'!$E$10:$E$29)*'16'!$E$3</f>
        <v>0</v>
      </c>
      <c r="AG13" s="149">
        <f>SUMIF('17'!$C$10:$C$29,$C13,'17'!$E$10:$E$29)*'17'!$E$3</f>
        <v>0</v>
      </c>
      <c r="AH13" s="149">
        <f>SUMIF('18'!$C$10:$C$29,$C13,'18'!$E$10:$E$29)*'18'!$E$3</f>
        <v>0</v>
      </c>
      <c r="AI13" s="149">
        <f>SUMIF('19'!$C$10:$C$28,$C13,'19'!$E$10:$E$28)*'19'!$E$3</f>
        <v>0</v>
      </c>
      <c r="AJ13" s="149">
        <f>SUMIF('20'!$C$10:$C$29,$C13,'20'!$E$10:$E$29)*'20'!$E$3</f>
        <v>0</v>
      </c>
      <c r="AK13" s="320"/>
    </row>
    <row r="14" spans="2:37" ht="15" customHeight="1">
      <c r="B14" s="82">
        <f t="shared" si="4"/>
        <v>5</v>
      </c>
      <c r="C14" s="88" t="s">
        <v>101</v>
      </c>
      <c r="D14" s="89" t="s">
        <v>102</v>
      </c>
      <c r="E14" s="156">
        <f t="shared" si="5"/>
        <v>122.78333333333333</v>
      </c>
      <c r="F14" s="85">
        <v>120</v>
      </c>
      <c r="G14" s="111">
        <f t="shared" si="2"/>
        <v>14734</v>
      </c>
      <c r="H14" s="3"/>
      <c r="I14" s="15"/>
      <c r="K14" s="215" t="s">
        <v>101</v>
      </c>
      <c r="L14" s="71" t="s">
        <v>103</v>
      </c>
      <c r="M14" s="10">
        <f t="shared" si="1"/>
        <v>120</v>
      </c>
      <c r="P14" s="278">
        <f t="shared" si="3"/>
        <v>122.78333333333333</v>
      </c>
      <c r="Q14" s="148">
        <f>SUMIF('01'!$C$10:$C$29,$C14,'01'!$E$10:$E$29)*'01'!$E$3</f>
        <v>24.533333333333335</v>
      </c>
      <c r="R14" s="149">
        <f>SUMIF('02'!$C$10:$C$28,$C14,'02'!$E$10:$E$28)*'02'!$E$3</f>
        <v>4</v>
      </c>
      <c r="S14" s="149">
        <f>SUMIF('03'!$C$10:$C$29,$C14,'03'!$E$10:$E$29)*'03'!$E$3</f>
        <v>51.2</v>
      </c>
      <c r="T14" s="149">
        <f>SUMIF('04'!$C$10:$C$26,$C14,'04'!$E$10:$E$26)*'04'!$E$3</f>
        <v>3</v>
      </c>
      <c r="U14" s="149">
        <f>SUMIF('05'!$C$10:$C$29,$C14,'05'!$E$10:$E$29)*'05'!$E$3</f>
        <v>0</v>
      </c>
      <c r="V14" s="149">
        <f>SUMIF('06'!$C$10:$C$29,$C14,'06'!$E$10:$E$29)*'06'!$E$3</f>
        <v>3.5</v>
      </c>
      <c r="W14" s="149">
        <f>SUMIF('07'!$C$10:$C$26,$C14,'07'!$E$10:$E$26)*'07'!$E$3</f>
        <v>1.75</v>
      </c>
      <c r="X14" s="149">
        <f>SUMIF('08'!$C$10:$C$29,$C14,'08'!$E$10:$E$29)*'08'!$E$3</f>
        <v>19.200000000000003</v>
      </c>
      <c r="Y14" s="149">
        <f>SUMIF('09'!$C$10:$C$29,$C14,'09'!$E$10:$E$29)*'09'!$E$3</f>
        <v>0</v>
      </c>
      <c r="Z14" s="149">
        <f>SUMIF('10'!$C$10:$C$29,$C14,'10'!$E$10:$E$29)*'10'!$E$3</f>
        <v>0</v>
      </c>
      <c r="AA14" s="149">
        <f>SUMIF('11'!$C$10:$C$39,$C14,'11'!$E$10:$E$39)*'11'!$E$3</f>
        <v>0</v>
      </c>
      <c r="AB14" s="149">
        <f>SUMIF('12'!$C$10:$C$29,$C14,'12'!$E$10:$E$29)*'12'!$E$3</f>
        <v>1</v>
      </c>
      <c r="AC14" s="149">
        <f>SUMIF('13'!$C$10:$C$29,$C14,'13'!$E$10:$E$29)*'13'!$E$3</f>
        <v>2.0999999999999996</v>
      </c>
      <c r="AD14" s="149">
        <f>SUMIF('14'!$C$10:$C$29,$C14,'14'!$E$10:$E$29)*'14'!$E$3</f>
        <v>0.5</v>
      </c>
      <c r="AE14" s="149">
        <f>SUMIF('15'!$C$10:$C$29,$C14,'15'!$E$10:$E$29)*'15'!$E$3</f>
        <v>12</v>
      </c>
      <c r="AF14" s="149">
        <f>SUMIF('16'!$C$10:$C$29,$C14,'16'!$E$10:$E$29)*'16'!$E$3</f>
        <v>0</v>
      </c>
      <c r="AG14" s="149">
        <f>SUMIF('17'!$C$10:$C$29,$C14,'17'!$E$10:$E$29)*'17'!$E$3</f>
        <v>0</v>
      </c>
      <c r="AH14" s="149">
        <f>SUMIF('18'!$C$10:$C$29,$C14,'18'!$E$10:$E$29)*'18'!$E$3</f>
        <v>0</v>
      </c>
      <c r="AI14" s="149">
        <f>SUMIF('19'!$C$10:$C$28,$C14,'19'!$E$10:$E$28)*'19'!$E$3</f>
        <v>0</v>
      </c>
      <c r="AJ14" s="149">
        <f>SUMIF('20'!$C$10:$C$29,$C14,'20'!$E$10:$E$29)*'20'!$E$3</f>
        <v>0</v>
      </c>
      <c r="AK14" s="320"/>
    </row>
    <row r="15" spans="2:37" ht="15" customHeight="1">
      <c r="B15" s="82">
        <f t="shared" si="4"/>
        <v>6</v>
      </c>
      <c r="C15" s="88" t="s">
        <v>104</v>
      </c>
      <c r="D15" s="89" t="s">
        <v>105</v>
      </c>
      <c r="E15" s="156">
        <f t="shared" si="5"/>
        <v>0</v>
      </c>
      <c r="F15" s="85">
        <v>120</v>
      </c>
      <c r="G15" s="111">
        <f t="shared" si="2"/>
        <v>0</v>
      </c>
      <c r="H15" s="3"/>
      <c r="I15" s="15"/>
      <c r="K15" s="215" t="s">
        <v>104</v>
      </c>
      <c r="L15" s="72" t="s">
        <v>105</v>
      </c>
      <c r="M15" s="10">
        <f t="shared" si="1"/>
        <v>120</v>
      </c>
      <c r="P15" s="278">
        <f t="shared" si="3"/>
        <v>0</v>
      </c>
      <c r="Q15" s="148">
        <f>SUMIF('01'!$C$10:$C$29,$C15,'01'!$E$10:$E$29)*'01'!$E$3</f>
        <v>0</v>
      </c>
      <c r="R15" s="149">
        <f>SUMIF('02'!$C$10:$C$28,$C15,'02'!$E$10:$E$28)*'02'!$E$3</f>
        <v>0</v>
      </c>
      <c r="S15" s="149">
        <f>SUMIF('03'!$C$10:$C$29,$C15,'03'!$E$10:$E$29)*'03'!$E$3</f>
        <v>0</v>
      </c>
      <c r="T15" s="149">
        <f>SUMIF('04'!$C$10:$C$26,$C15,'04'!$E$10:$E$26)*'04'!$E$3</f>
        <v>0</v>
      </c>
      <c r="U15" s="149">
        <f>SUMIF('05'!$C$10:$C$29,$C15,'05'!$E$10:$E$29)*'05'!$E$3</f>
        <v>0</v>
      </c>
      <c r="V15" s="149">
        <f>SUMIF('06'!$C$10:$C$29,$C15,'06'!$E$10:$E$29)*'06'!$E$3</f>
        <v>0</v>
      </c>
      <c r="W15" s="149">
        <f>SUMIF('07'!$C$10:$C$26,$C15,'07'!$E$10:$E$26)*'07'!$E$3</f>
        <v>0</v>
      </c>
      <c r="X15" s="149">
        <f>SUMIF('08'!$C$10:$C$29,$C15,'08'!$E$10:$E$29)*'08'!$E$3</f>
        <v>0</v>
      </c>
      <c r="Y15" s="149">
        <f>SUMIF('09'!$C$10:$C$29,$C15,'09'!$E$10:$E$29)*'09'!$E$3</f>
        <v>0</v>
      </c>
      <c r="Z15" s="149">
        <f>SUMIF('10'!$C$10:$C$29,$C15,'10'!$E$10:$E$29)*'10'!$E$3</f>
        <v>0</v>
      </c>
      <c r="AA15" s="149">
        <f>SUMIF('11'!$C$10:$C$39,$C15,'11'!$E$10:$E$39)*'11'!$E$3</f>
        <v>0</v>
      </c>
      <c r="AB15" s="149">
        <f>SUMIF('12'!$C$10:$C$29,$C15,'12'!$E$10:$E$29)*'12'!$E$3</f>
        <v>0</v>
      </c>
      <c r="AC15" s="149">
        <f>SUMIF('13'!$C$10:$C$29,$C15,'13'!$E$10:$E$29)*'13'!$E$3</f>
        <v>0</v>
      </c>
      <c r="AD15" s="149">
        <f>SUMIF('14'!$C$10:$C$29,$C15,'14'!$E$10:$E$29)*'14'!$E$3</f>
        <v>0</v>
      </c>
      <c r="AE15" s="149">
        <f>SUMIF('15'!$C$10:$C$29,$C15,'15'!$E$10:$E$29)*'15'!$E$3</f>
        <v>0</v>
      </c>
      <c r="AF15" s="149">
        <f>SUMIF('16'!$C$10:$C$29,$C15,'16'!$E$10:$E$29)*'16'!$E$3</f>
        <v>0</v>
      </c>
      <c r="AG15" s="149">
        <f>SUMIF('17'!$C$10:$C$29,$C15,'17'!$E$10:$E$29)*'17'!$E$3</f>
        <v>0</v>
      </c>
      <c r="AH15" s="149">
        <f>SUMIF('18'!$C$10:$C$29,$C15,'18'!$E$10:$E$29)*'18'!$E$3</f>
        <v>0</v>
      </c>
      <c r="AI15" s="149">
        <f>SUMIF('19'!$C$10:$C$28,$C15,'19'!$E$10:$E$28)*'19'!$E$3</f>
        <v>0</v>
      </c>
      <c r="AJ15" s="149">
        <f>SUMIF('20'!$C$10:$C$29,$C15,'20'!$E$10:$E$29)*'20'!$E$3</f>
        <v>0</v>
      </c>
      <c r="AK15" s="320"/>
    </row>
    <row r="16" spans="2:37" ht="15" customHeight="1">
      <c r="B16" s="82">
        <f t="shared" si="4"/>
        <v>7</v>
      </c>
      <c r="C16" s="88" t="s">
        <v>106</v>
      </c>
      <c r="D16" s="89" t="s">
        <v>107</v>
      </c>
      <c r="E16" s="156">
        <f t="shared" si="5"/>
        <v>0</v>
      </c>
      <c r="F16" s="85">
        <v>120</v>
      </c>
      <c r="G16" s="111">
        <f t="shared" si="2"/>
        <v>0</v>
      </c>
      <c r="H16" s="3"/>
      <c r="I16" s="15"/>
      <c r="K16" s="215" t="s">
        <v>106</v>
      </c>
      <c r="L16" s="72" t="s">
        <v>107</v>
      </c>
      <c r="M16" s="10">
        <f t="shared" si="1"/>
        <v>120</v>
      </c>
      <c r="O16" s="10"/>
      <c r="P16" s="278">
        <f t="shared" si="3"/>
        <v>0</v>
      </c>
      <c r="Q16" s="148">
        <f>SUMIF('01'!$C$10:$C$29,$C16,'01'!$E$10:$E$29)*'01'!$E$3</f>
        <v>0</v>
      </c>
      <c r="R16" s="149">
        <f>SUMIF('02'!$C$10:$C$28,$C16,'02'!$E$10:$E$28)*'02'!$E$3</f>
        <v>0</v>
      </c>
      <c r="S16" s="149">
        <f>SUMIF('03'!$C$10:$C$29,$C16,'03'!$E$10:$E$29)*'03'!$E$3</f>
        <v>0</v>
      </c>
      <c r="T16" s="149">
        <f>SUMIF('04'!$C$10:$C$26,$C16,'04'!$E$10:$E$26)*'04'!$E$3</f>
        <v>0</v>
      </c>
      <c r="U16" s="149">
        <f>SUMIF('05'!$C$10:$C$29,$C16,'05'!$E$10:$E$29)*'05'!$E$3</f>
        <v>0</v>
      </c>
      <c r="V16" s="149">
        <f>SUMIF('06'!$C$10:$C$29,$C16,'06'!$E$10:$E$29)*'06'!$E$3</f>
        <v>0</v>
      </c>
      <c r="W16" s="149">
        <f>SUMIF('07'!$C$10:$C$26,$C16,'07'!$E$10:$E$26)*'07'!$E$3</f>
        <v>0</v>
      </c>
      <c r="X16" s="149">
        <f>SUMIF('08'!$C$10:$C$29,$C16,'08'!$E$10:$E$29)*'08'!$E$3</f>
        <v>0</v>
      </c>
      <c r="Y16" s="149">
        <f>SUMIF('09'!$C$10:$C$29,$C16,'09'!$E$10:$E$29)*'09'!$E$3</f>
        <v>0</v>
      </c>
      <c r="Z16" s="149">
        <f>SUMIF('10'!$C$10:$C$29,$C16,'10'!$E$10:$E$29)*'10'!$E$3</f>
        <v>0</v>
      </c>
      <c r="AA16" s="149">
        <f>SUMIF('11'!$C$10:$C$39,$C16,'11'!$E$10:$E$39)*'11'!$E$3</f>
        <v>0</v>
      </c>
      <c r="AB16" s="149">
        <f>SUMIF('12'!$C$10:$C$29,$C16,'12'!$E$10:$E$29)*'12'!$E$3</f>
        <v>0</v>
      </c>
      <c r="AC16" s="149">
        <f>SUMIF('13'!$C$10:$C$29,$C16,'13'!$E$10:$E$29)*'13'!$E$3</f>
        <v>0</v>
      </c>
      <c r="AD16" s="149">
        <f>SUMIF('14'!$C$10:$C$29,$C16,'14'!$E$10:$E$29)*'14'!$E$3</f>
        <v>0</v>
      </c>
      <c r="AE16" s="149">
        <f>SUMIF('15'!$C$10:$C$29,$C16,'15'!$E$10:$E$29)*'15'!$E$3</f>
        <v>0</v>
      </c>
      <c r="AF16" s="149">
        <f>SUMIF('16'!$C$10:$C$29,$C16,'16'!$E$10:$E$29)*'16'!$E$3</f>
        <v>0</v>
      </c>
      <c r="AG16" s="149">
        <f>SUMIF('17'!$C$10:$C$29,$C16,'17'!$E$10:$E$29)*'17'!$E$3</f>
        <v>0</v>
      </c>
      <c r="AH16" s="149">
        <f>SUMIF('18'!$C$10:$C$29,$C16,'18'!$E$10:$E$29)*'18'!$E$3</f>
        <v>0</v>
      </c>
      <c r="AI16" s="149">
        <f>SUMIF('19'!$C$10:$C$28,$C16,'19'!$E$10:$E$28)*'19'!$E$3</f>
        <v>0</v>
      </c>
      <c r="AJ16" s="149">
        <f>SUMIF('20'!$C$10:$C$29,$C16,'20'!$E$10:$E$29)*'20'!$E$3</f>
        <v>0</v>
      </c>
      <c r="AK16" s="320"/>
    </row>
    <row r="17" spans="2:37" ht="15" customHeight="1">
      <c r="B17" s="82">
        <f t="shared" si="4"/>
        <v>8</v>
      </c>
      <c r="C17" s="88" t="s">
        <v>4056</v>
      </c>
      <c r="D17" s="89" t="s">
        <v>4055</v>
      </c>
      <c r="E17" s="156">
        <f t="shared" si="5"/>
        <v>31.443749999999998</v>
      </c>
      <c r="F17" s="85">
        <v>65</v>
      </c>
      <c r="G17" s="111">
        <f t="shared" si="2"/>
        <v>2043.8437499999998</v>
      </c>
      <c r="H17" s="3"/>
      <c r="I17" s="15"/>
      <c r="K17" s="215" t="s">
        <v>4056</v>
      </c>
      <c r="L17" s="167" t="s">
        <v>4057</v>
      </c>
      <c r="M17" s="10">
        <v>65</v>
      </c>
      <c r="P17" s="278">
        <f>AK17</f>
        <v>31.443749999999998</v>
      </c>
      <c r="Q17" s="148">
        <f>SUMIF('01'!$C$10:$C$29,$C17,'01'!$E$10:$E$29)*'01'!$E$3</f>
        <v>0</v>
      </c>
      <c r="R17" s="149">
        <f>SUMIF('02'!$C$10:$C$28,$C17,'02'!$E$10:$E$28)*'02'!$E$3</f>
        <v>0</v>
      </c>
      <c r="S17" s="149">
        <f>SUMIF('03'!$C$10:$C$29,$C17,'03'!$E$10:$E$29)*'03'!$E$3</f>
        <v>0</v>
      </c>
      <c r="T17" s="149">
        <f>SUMIF('04'!$C$10:$C$26,$C17,'04'!$E$10:$E$26)*'04'!$E$3</f>
        <v>0</v>
      </c>
      <c r="U17" s="149">
        <f>SUMIF('05'!$C$10:$C$29,$C17,'05'!$E$10:$E$29)*'05'!$E$3</f>
        <v>0</v>
      </c>
      <c r="V17" s="149">
        <f>SUMIF('06'!$C$10:$C$29,$C17,'06'!$E$10:$E$29)*'06'!$E$3</f>
        <v>0</v>
      </c>
      <c r="W17" s="149">
        <f>SUMIF('07'!$C$10:$C$26,$C17,'07'!$E$10:$E$26)*'07'!$E$3</f>
        <v>0</v>
      </c>
      <c r="X17" s="149">
        <f>SUMIF('08'!$C$10:$C$29,$C17,'08'!$E$10:$E$29)*'08'!$E$3</f>
        <v>0</v>
      </c>
      <c r="Y17" s="149">
        <f>SUMIF('09'!$C$10:$C$29,$C17,'09'!$E$10:$E$29)*'09'!$E$3</f>
        <v>0</v>
      </c>
      <c r="Z17" s="149">
        <f>SUMIF('10'!$C$10:$C$29,$C17,'10'!$E$10:$E$29)*'10'!$E$3</f>
        <v>0</v>
      </c>
      <c r="AA17" s="149">
        <f>SUMIF('11'!$C$10:$C$39,$C17,'11'!$E$10:$E$39)*'11'!$E$3</f>
        <v>0</v>
      </c>
      <c r="AB17" s="149">
        <f>SUMIF('12'!$C$10:$C$29,$C17,'12'!$E$10:$E$29)*'12'!$E$3</f>
        <v>0</v>
      </c>
      <c r="AC17" s="149">
        <f>SUMIF('13'!$C$10:$C$29,$C17,'13'!$E$10:$E$29)*'13'!$E$3</f>
        <v>0</v>
      </c>
      <c r="AD17" s="149">
        <f>SUMIF('14'!$C$10:$C$29,$C17,'14'!$E$10:$E$29)*'14'!$E$3</f>
        <v>0</v>
      </c>
      <c r="AE17" s="149">
        <f>SUMIF('15'!$C$10:$C$29,$C17,'15'!$E$10:$E$29)*'15'!$E$3</f>
        <v>0</v>
      </c>
      <c r="AF17" s="149">
        <f>SUMIF('16'!$C$10:$C$29,$C17,'16'!$E$10:$E$29)*'16'!$E$3</f>
        <v>0</v>
      </c>
      <c r="AG17" s="149">
        <f>SUMIF('17'!$C$10:$C$29,$C17,'17'!$E$10:$E$29)*'17'!$E$3</f>
        <v>0</v>
      </c>
      <c r="AH17" s="149">
        <f>SUMIF('18'!$C$10:$C$29,$C17,'18'!$E$10:$E$29)*'18'!$E$3</f>
        <v>0</v>
      </c>
      <c r="AI17" s="149">
        <f>SUMIF('19'!$C$10:$C$28,$C17,'19'!$E$10:$E$28)*'19'!$E$3</f>
        <v>0</v>
      </c>
      <c r="AJ17" s="149">
        <f>SUMIF('20'!$C$10:$C$29,$C17,'20'!$E$10:$E$29)*'20'!$E$3</f>
        <v>0</v>
      </c>
      <c r="AK17" s="320">
        <f>'21'!E11</f>
        <v>31.443749999999998</v>
      </c>
    </row>
    <row r="18" spans="2:37" ht="15" customHeight="1">
      <c r="B18" s="82">
        <f t="shared" si="4"/>
        <v>9</v>
      </c>
      <c r="C18" s="88" t="s">
        <v>108</v>
      </c>
      <c r="D18" s="92" t="s">
        <v>90</v>
      </c>
      <c r="E18" s="156">
        <f t="shared" ref="E18:E19" si="6">SUM(Q18:AK18)</f>
        <v>0</v>
      </c>
      <c r="F18" s="85">
        <v>200</v>
      </c>
      <c r="G18" s="111">
        <f t="shared" si="2"/>
        <v>0</v>
      </c>
      <c r="H18" s="3"/>
      <c r="I18" s="15"/>
      <c r="K18" s="215" t="s">
        <v>108</v>
      </c>
      <c r="L18" s="262" t="s">
        <v>90</v>
      </c>
      <c r="M18" s="10">
        <v>200</v>
      </c>
      <c r="P18" s="278">
        <f t="shared" si="3"/>
        <v>0</v>
      </c>
      <c r="Q18" s="148">
        <f>SUMIF('01'!$C$10:$C$29,$C18,'01'!$E$10:$E$29)*'01'!$E$3</f>
        <v>0</v>
      </c>
      <c r="R18" s="149">
        <f>SUMIF('02'!$C$10:$C$28,$C18,'02'!$E$10:$E$28)*'02'!$E$3</f>
        <v>0</v>
      </c>
      <c r="S18" s="149">
        <f>SUMIF('03'!$C$10:$C$29,$C18,'03'!$E$10:$E$29)*'03'!$E$3</f>
        <v>0</v>
      </c>
      <c r="T18" s="149">
        <f>SUMIF('04'!$C$10:$C$26,$C18,'04'!$E$10:$E$26)*'04'!$E$3</f>
        <v>0</v>
      </c>
      <c r="U18" s="149">
        <f>SUMIF('05'!$C$10:$C$29,$C18,'05'!$E$10:$E$29)*'05'!$E$3</f>
        <v>0</v>
      </c>
      <c r="V18" s="149">
        <f>SUMIF('06'!$C$10:$C$29,$C18,'06'!$E$10:$E$29)*'06'!$E$3</f>
        <v>0</v>
      </c>
      <c r="W18" s="149">
        <f>SUMIF('07'!$C$10:$C$26,$C18,'07'!$E$10:$E$26)*'07'!$E$3</f>
        <v>0</v>
      </c>
      <c r="X18" s="149">
        <f>SUMIF('08'!$C$10:$C$29,$C18,'08'!$E$10:$E$29)*'08'!$E$3</f>
        <v>0</v>
      </c>
      <c r="Y18" s="149">
        <f>SUMIF('09'!$C$10:$C$29,$C18,'09'!$E$10:$E$29)*'09'!$E$3</f>
        <v>0</v>
      </c>
      <c r="Z18" s="149">
        <f>SUMIF('10'!$C$10:$C$29,$C18,'10'!$E$10:$E$29)*'10'!$E$3</f>
        <v>0</v>
      </c>
      <c r="AA18" s="149">
        <f>SUMIF('11'!$C$10:$C$39,$C18,'11'!$E$10:$E$39)*'11'!$E$3</f>
        <v>0</v>
      </c>
      <c r="AB18" s="149">
        <f>SUMIF('12'!$C$10:$C$29,$C18,'12'!$E$10:$E$29)*'12'!$E$3</f>
        <v>0</v>
      </c>
      <c r="AC18" s="149">
        <f>SUMIF('13'!$C$10:$C$29,$C18,'13'!$E$10:$E$29)*'13'!$E$3</f>
        <v>0</v>
      </c>
      <c r="AD18" s="149">
        <f>SUMIF('14'!$C$10:$C$29,$C18,'14'!$E$10:$E$29)*'14'!$E$3</f>
        <v>0</v>
      </c>
      <c r="AE18" s="149">
        <f>SUMIF('15'!$C$10:$C$29,$C18,'15'!$E$10:$E$29)*'15'!$E$3</f>
        <v>0</v>
      </c>
      <c r="AF18" s="149">
        <f>SUMIF('16'!$C$10:$C$29,$C18,'16'!$E$10:$E$29)*'16'!$E$3</f>
        <v>0</v>
      </c>
      <c r="AG18" s="149">
        <f>SUMIF('17'!$C$10:$C$29,$C18,'17'!$E$10:$E$29)*'17'!$E$3</f>
        <v>0</v>
      </c>
      <c r="AH18" s="149">
        <f>SUMIF('18'!$C$10:$C$29,$C18,'18'!$E$10:$E$29)*'18'!$E$3</f>
        <v>0</v>
      </c>
      <c r="AI18" s="149">
        <f>SUMIF('19'!$C$10:$C$28,$C18,'19'!$E$10:$E$28)*'19'!$E$3</f>
        <v>0</v>
      </c>
      <c r="AJ18" s="149">
        <f>SUMIF('20'!$C$10:$C$29,$C18,'20'!$E$10:$E$29)*'20'!$E$3</f>
        <v>0</v>
      </c>
      <c r="AK18" s="320"/>
    </row>
    <row r="19" spans="2:37" ht="15" customHeight="1">
      <c r="B19" s="82">
        <f t="shared" si="4"/>
        <v>10</v>
      </c>
      <c r="C19" s="88" t="s">
        <v>92</v>
      </c>
      <c r="D19" s="91" t="s">
        <v>49</v>
      </c>
      <c r="E19" s="156">
        <f t="shared" si="6"/>
        <v>0</v>
      </c>
      <c r="F19" s="85">
        <v>75</v>
      </c>
      <c r="G19" s="111">
        <f t="shared" si="2"/>
        <v>0</v>
      </c>
      <c r="H19" s="3"/>
      <c r="I19" s="15"/>
      <c r="K19" s="215" t="s">
        <v>92</v>
      </c>
      <c r="L19" s="261" t="s">
        <v>49</v>
      </c>
      <c r="M19" s="10">
        <v>75</v>
      </c>
      <c r="P19" s="278">
        <f t="shared" si="3"/>
        <v>0</v>
      </c>
      <c r="Q19" s="148">
        <f>SUMIF('01'!$C$10:$C$29,$C19,'01'!$E$10:$E$29)*'01'!$E$3</f>
        <v>0</v>
      </c>
      <c r="R19" s="149">
        <f>SUMIF('02'!$C$10:$C$28,$C19,'02'!$E$10:$E$28)*'02'!$E$3</f>
        <v>0</v>
      </c>
      <c r="S19" s="149">
        <f>SUMIF('03'!$C$10:$C$29,$C19,'03'!$E$10:$E$29)*'03'!$E$3</f>
        <v>0</v>
      </c>
      <c r="T19" s="149">
        <f>SUMIF('04'!$C$10:$C$26,$C19,'04'!$E$10:$E$26)*'04'!$E$3</f>
        <v>0</v>
      </c>
      <c r="U19" s="149">
        <f>SUMIF('05'!$C$10:$C$29,$C19,'05'!$E$10:$E$29)*'05'!$E$3</f>
        <v>0</v>
      </c>
      <c r="V19" s="149">
        <f>SUMIF('06'!$C$10:$C$29,$C19,'06'!$E$10:$E$29)*'06'!$E$3</f>
        <v>0</v>
      </c>
      <c r="W19" s="149">
        <f>SUMIF('07'!$C$10:$C$26,$C19,'07'!$E$10:$E$26)*'07'!$E$3</f>
        <v>0</v>
      </c>
      <c r="X19" s="149">
        <f>SUMIF('08'!$C$10:$C$29,$C19,'08'!$E$10:$E$29)*'08'!$E$3</f>
        <v>0</v>
      </c>
      <c r="Y19" s="149">
        <f>SUMIF('09'!$C$10:$C$29,$C19,'09'!$E$10:$E$29)*'09'!$E$3</f>
        <v>0</v>
      </c>
      <c r="Z19" s="149">
        <f>SUMIF('10'!$C$10:$C$29,$C19,'10'!$E$10:$E$29)*'10'!$E$3</f>
        <v>0</v>
      </c>
      <c r="AA19" s="149">
        <f>SUMIF('11'!$C$10:$C$39,$C19,'11'!$E$10:$E$39)*'11'!$E$3</f>
        <v>0</v>
      </c>
      <c r="AB19" s="149">
        <f>SUMIF('12'!$C$10:$C$29,$C19,'12'!$E$10:$E$29)*'12'!$E$3</f>
        <v>0</v>
      </c>
      <c r="AC19" s="149">
        <f>SUMIF('13'!$C$10:$C$29,$C19,'13'!$E$10:$E$29)*'13'!$E$3</f>
        <v>0</v>
      </c>
      <c r="AD19" s="149">
        <f>SUMIF('14'!$C$10:$C$29,$C19,'14'!$E$10:$E$29)*'14'!$E$3</f>
        <v>0</v>
      </c>
      <c r="AE19" s="149">
        <f>SUMIF('15'!$C$10:$C$29,$C19,'15'!$E$10:$E$29)*'15'!$E$3</f>
        <v>0</v>
      </c>
      <c r="AF19" s="149">
        <f>SUMIF('16'!$C$10:$C$29,$C19,'16'!$E$10:$E$29)*'16'!$E$3</f>
        <v>0</v>
      </c>
      <c r="AG19" s="149">
        <f>SUMIF('17'!$C$10:$C$29,$C19,'17'!$E$10:$E$29)*'17'!$E$3</f>
        <v>0</v>
      </c>
      <c r="AH19" s="149">
        <f>SUMIF('18'!$C$10:$C$29,$C19,'18'!$E$10:$E$29)*'18'!$E$3</f>
        <v>0</v>
      </c>
      <c r="AI19" s="149">
        <f>SUMIF('19'!$C$10:$C$28,$C19,'19'!$E$10:$E$28)*'19'!$E$3</f>
        <v>0</v>
      </c>
      <c r="AJ19" s="149">
        <f>SUMIF('20'!$C$10:$C$29,$C19,'20'!$E$10:$E$29)*'20'!$E$3</f>
        <v>0</v>
      </c>
      <c r="AK19" s="320"/>
    </row>
    <row r="20" spans="2:37" ht="15" customHeight="1">
      <c r="B20" s="82">
        <f t="shared" si="4"/>
        <v>11</v>
      </c>
      <c r="C20" s="88"/>
      <c r="D20" s="91"/>
      <c r="E20" s="156"/>
      <c r="F20" s="85"/>
      <c r="G20" s="111">
        <f t="shared" si="2"/>
        <v>0</v>
      </c>
      <c r="H20" s="3"/>
      <c r="I20" s="15"/>
      <c r="K20" s="37"/>
      <c r="L20" s="10"/>
      <c r="P20" s="278">
        <f t="shared" si="3"/>
        <v>0</v>
      </c>
      <c r="Q20" s="148">
        <f>SUMIF('01'!$C$10:$C$29,$C20,'01'!$E$10:$E$29)*'01'!$E$3</f>
        <v>0</v>
      </c>
      <c r="R20" s="149">
        <f>SUMIF('02'!$C$10:$C$28,$C20,'02'!$E$10:$E$28)*'02'!$E$3</f>
        <v>0</v>
      </c>
      <c r="S20" s="149">
        <f>SUMIF('03'!$C$10:$C$29,$C20,'03'!$E$10:$E$29)*'03'!$E$3</f>
        <v>0</v>
      </c>
      <c r="T20" s="149">
        <f>SUMIF('04'!$C$10:$C$26,$C20,'04'!$E$10:$E$26)*'04'!$E$3</f>
        <v>0</v>
      </c>
      <c r="U20" s="149">
        <f>SUMIF('05'!$C$10:$C$29,$C20,'05'!$E$10:$E$29)*'05'!$E$3</f>
        <v>0</v>
      </c>
      <c r="V20" s="149">
        <f>SUMIF('06'!$C$10:$C$29,$C20,'06'!$E$10:$E$29)*'06'!$E$3</f>
        <v>0</v>
      </c>
      <c r="W20" s="149">
        <f>SUMIF('07'!$C$10:$C$26,$C20,'07'!$E$10:$E$26)*'07'!$E$3</f>
        <v>0</v>
      </c>
      <c r="X20" s="149">
        <f>SUMIF('08'!$C$10:$C$29,$C20,'08'!$E$10:$E$29)*'08'!$E$3</f>
        <v>0</v>
      </c>
      <c r="Y20" s="149">
        <f>SUMIF('09'!$C$10:$C$29,$C20,'09'!$E$10:$E$29)*'09'!$E$3</f>
        <v>0</v>
      </c>
      <c r="Z20" s="149">
        <f>SUMIF('10'!$C$10:$C$29,$C20,'10'!$E$10:$E$29)*'10'!$E$3</f>
        <v>0</v>
      </c>
      <c r="AA20" s="149">
        <f>SUMIF('11'!$C$10:$C$39,$C20,'11'!$E$10:$E$39)*'11'!$E$3</f>
        <v>0</v>
      </c>
      <c r="AB20" s="149">
        <f>SUMIF('12'!$C$10:$C$29,$C20,'12'!$E$10:$E$29)*'12'!$E$3</f>
        <v>0</v>
      </c>
      <c r="AC20" s="149">
        <f>SUMIF('13'!$C$10:$C$29,$C20,'13'!$E$10:$E$29)*'13'!$E$3</f>
        <v>0</v>
      </c>
      <c r="AD20" s="149">
        <f>SUMIF('14'!$C$10:$C$29,$C20,'14'!$E$10:$E$29)*'14'!$E$3</f>
        <v>0</v>
      </c>
      <c r="AE20" s="149">
        <f>SUMIF('15'!$C$10:$C$29,$C20,'15'!$E$10:$E$29)*'15'!$E$3</f>
        <v>0</v>
      </c>
      <c r="AF20" s="149">
        <f>SUMIF('16'!$C$10:$C$29,$C20,'16'!$E$10:$E$29)*'16'!$E$3</f>
        <v>0</v>
      </c>
      <c r="AG20" s="149">
        <f>SUMIF('17'!$C$10:$C$29,$C20,'17'!$E$10:$E$29)*'17'!$E$3</f>
        <v>0</v>
      </c>
      <c r="AH20" s="149">
        <f>SUMIF('18'!$C$10:$C$29,$C20,'18'!$E$10:$E$29)*'18'!$E$3</f>
        <v>0</v>
      </c>
      <c r="AI20" s="149">
        <f>SUMIF('19'!$C$10:$C$28,$C20,'19'!$E$10:$E$28)*'19'!$E$3</f>
        <v>0</v>
      </c>
      <c r="AJ20" s="149">
        <f>SUMIF('20'!$C$10:$C$29,$C20,'20'!$E$10:$E$29)*'20'!$E$3</f>
        <v>0</v>
      </c>
      <c r="AK20" s="320"/>
    </row>
    <row r="21" spans="2:37" ht="15" customHeight="1">
      <c r="B21" s="82">
        <f t="shared" si="4"/>
        <v>12</v>
      </c>
      <c r="C21" s="88"/>
      <c r="D21" s="93"/>
      <c r="E21" s="84"/>
      <c r="F21" s="25"/>
      <c r="G21" s="111">
        <f t="shared" si="2"/>
        <v>0</v>
      </c>
      <c r="H21" s="3"/>
      <c r="I21" s="15"/>
      <c r="K21" s="37"/>
      <c r="L21" s="10"/>
      <c r="P21" s="278"/>
      <c r="Q21" s="150"/>
      <c r="R21" s="151"/>
      <c r="S21" s="151"/>
      <c r="T21" s="151"/>
      <c r="U21" s="147"/>
      <c r="V21" s="147"/>
      <c r="W21" s="147"/>
      <c r="X21" s="147"/>
      <c r="Y21" s="147"/>
      <c r="Z21" s="147"/>
      <c r="AA21" s="147"/>
      <c r="AB21" s="147"/>
      <c r="AC21" s="147"/>
      <c r="AD21" s="147"/>
      <c r="AE21" s="147"/>
      <c r="AF21" s="147"/>
      <c r="AG21" s="147"/>
      <c r="AH21" s="147"/>
      <c r="AI21" s="147"/>
      <c r="AJ21" s="147"/>
      <c r="AK21" s="319"/>
    </row>
    <row r="22" spans="2:37" ht="15" customHeight="1">
      <c r="B22" s="82">
        <f t="shared" si="4"/>
        <v>13</v>
      </c>
      <c r="C22" s="88"/>
      <c r="D22" s="94"/>
      <c r="E22" s="84"/>
      <c r="F22" s="25"/>
      <c r="G22" s="111">
        <f t="shared" si="2"/>
        <v>0</v>
      </c>
      <c r="H22" s="3"/>
      <c r="I22" s="15"/>
      <c r="K22" s="50"/>
      <c r="L22" s="71"/>
      <c r="M22" s="75" t="s">
        <v>48</v>
      </c>
      <c r="P22" s="278">
        <f t="shared" ref="P22" si="7">SUM(Q22:AK22)</f>
        <v>295.26041666666669</v>
      </c>
      <c r="Q22" s="276">
        <f t="shared" ref="Q22:Y22" si="8">SUM(Q10:Q20)</f>
        <v>49.06666666666667</v>
      </c>
      <c r="R22" s="151">
        <f t="shared" si="8"/>
        <v>8</v>
      </c>
      <c r="S22" s="151">
        <f t="shared" si="8"/>
        <v>102.4</v>
      </c>
      <c r="T22" s="151">
        <f t="shared" si="8"/>
        <v>11</v>
      </c>
      <c r="U22" s="151">
        <f t="shared" si="8"/>
        <v>0</v>
      </c>
      <c r="V22" s="151">
        <f t="shared" si="8"/>
        <v>10.5</v>
      </c>
      <c r="W22" s="151">
        <f t="shared" si="8"/>
        <v>5.25</v>
      </c>
      <c r="X22" s="151">
        <f t="shared" si="8"/>
        <v>38.400000000000006</v>
      </c>
      <c r="Y22" s="151">
        <f t="shared" si="8"/>
        <v>0</v>
      </c>
      <c r="Z22" s="151">
        <f t="shared" ref="Z22:AK22" si="9">SUM(Z10:Z20)</f>
        <v>8.5</v>
      </c>
      <c r="AA22" s="151">
        <f t="shared" si="9"/>
        <v>0</v>
      </c>
      <c r="AB22" s="151">
        <f t="shared" si="9"/>
        <v>1.5</v>
      </c>
      <c r="AC22" s="151">
        <f t="shared" si="9"/>
        <v>4.1999999999999993</v>
      </c>
      <c r="AD22" s="151">
        <f t="shared" si="9"/>
        <v>1</v>
      </c>
      <c r="AE22" s="151">
        <f t="shared" si="9"/>
        <v>24</v>
      </c>
      <c r="AF22" s="151">
        <f t="shared" si="9"/>
        <v>0</v>
      </c>
      <c r="AG22" s="151">
        <f t="shared" si="9"/>
        <v>0</v>
      </c>
      <c r="AH22" s="151">
        <f t="shared" si="9"/>
        <v>0</v>
      </c>
      <c r="AI22" s="151">
        <f t="shared" si="9"/>
        <v>0</v>
      </c>
      <c r="AJ22" s="151">
        <f t="shared" si="9"/>
        <v>0</v>
      </c>
      <c r="AK22" s="321">
        <f t="shared" si="9"/>
        <v>31.443749999999998</v>
      </c>
    </row>
    <row r="23" spans="2:37" ht="15" customHeight="1" thickBot="1">
      <c r="B23" s="82">
        <f t="shared" si="4"/>
        <v>14</v>
      </c>
      <c r="C23" s="87"/>
      <c r="D23" s="94"/>
      <c r="E23" s="84"/>
      <c r="F23" s="25"/>
      <c r="G23" s="111">
        <f t="shared" si="2"/>
        <v>0</v>
      </c>
      <c r="H23" s="3"/>
      <c r="I23" s="15"/>
      <c r="L23" s="10"/>
      <c r="P23" s="279"/>
      <c r="Q23" s="153"/>
      <c r="R23" s="154"/>
      <c r="S23" s="154"/>
      <c r="T23" s="154"/>
      <c r="U23" s="154"/>
      <c r="V23" s="154"/>
      <c r="W23" s="154"/>
      <c r="X23" s="154"/>
      <c r="Y23" s="154"/>
      <c r="Z23" s="154"/>
      <c r="AA23" s="154"/>
      <c r="AB23" s="154"/>
      <c r="AC23" s="154"/>
      <c r="AD23" s="154"/>
      <c r="AE23" s="154"/>
      <c r="AF23" s="154"/>
      <c r="AG23" s="154"/>
      <c r="AH23" s="154"/>
      <c r="AI23" s="154"/>
      <c r="AJ23" s="154"/>
      <c r="AK23" s="322"/>
    </row>
    <row r="24" spans="2:37" ht="15" customHeight="1" thickBot="1">
      <c r="B24" s="82">
        <f t="shared" si="4"/>
        <v>15</v>
      </c>
      <c r="C24" s="88"/>
      <c r="D24" s="94"/>
      <c r="E24" s="84"/>
      <c r="F24" s="25"/>
      <c r="G24" s="111">
        <f t="shared" si="2"/>
        <v>0</v>
      </c>
      <c r="H24" s="3"/>
      <c r="I24" s="15"/>
      <c r="Q24" s="142"/>
      <c r="AK24" s="315"/>
    </row>
    <row r="25" spans="2:37" ht="15" customHeight="1">
      <c r="B25" s="82">
        <f t="shared" si="4"/>
        <v>16</v>
      </c>
      <c r="C25" s="87"/>
      <c r="D25" s="95"/>
      <c r="E25" s="84"/>
      <c r="F25" s="25"/>
      <c r="G25" s="111">
        <f t="shared" si="2"/>
        <v>0</v>
      </c>
      <c r="H25" s="3"/>
      <c r="I25" s="15"/>
      <c r="P25" s="467" t="s">
        <v>4085</v>
      </c>
      <c r="Q25" s="143" t="s">
        <v>4080</v>
      </c>
      <c r="R25" s="144"/>
      <c r="S25" s="144"/>
      <c r="T25" s="144"/>
      <c r="U25" s="144"/>
      <c r="V25" s="144"/>
      <c r="W25" s="144"/>
      <c r="X25" s="144"/>
      <c r="Y25" s="144"/>
      <c r="Z25" s="144"/>
      <c r="AA25" s="144"/>
      <c r="AB25" s="144"/>
      <c r="AC25" s="144"/>
      <c r="AD25" s="144"/>
      <c r="AE25" s="144"/>
      <c r="AF25" s="144"/>
      <c r="AG25" s="144"/>
      <c r="AH25" s="144"/>
      <c r="AI25" s="144"/>
      <c r="AJ25" s="144"/>
      <c r="AK25" s="316"/>
    </row>
    <row r="26" spans="2:37" ht="15" customHeight="1">
      <c r="B26" s="82">
        <f t="shared" si="4"/>
        <v>17</v>
      </c>
      <c r="C26" s="87"/>
      <c r="D26" s="95"/>
      <c r="E26" s="84"/>
      <c r="F26" s="25"/>
      <c r="G26" s="111">
        <f t="shared" si="2"/>
        <v>0</v>
      </c>
      <c r="H26" s="3"/>
      <c r="I26" s="15"/>
      <c r="P26" s="468"/>
      <c r="Q26" s="146">
        <v>1</v>
      </c>
      <c r="R26" s="147">
        <v>2</v>
      </c>
      <c r="S26" s="147">
        <f>R26+1</f>
        <v>3</v>
      </c>
      <c r="T26" s="147">
        <f t="shared" ref="T26" si="10">S26+1</f>
        <v>4</v>
      </c>
      <c r="U26" s="147">
        <f t="shared" ref="U26" si="11">T26+1</f>
        <v>5</v>
      </c>
      <c r="V26" s="147">
        <f t="shared" ref="V26" si="12">U26+1</f>
        <v>6</v>
      </c>
      <c r="W26" s="147">
        <f t="shared" ref="W26" si="13">V26+1</f>
        <v>7</v>
      </c>
      <c r="X26" s="147">
        <f t="shared" ref="X26" si="14">W26+1</f>
        <v>8</v>
      </c>
      <c r="Y26" s="147">
        <f t="shared" ref="Y26" si="15">X26+1</f>
        <v>9</v>
      </c>
      <c r="Z26" s="147">
        <f t="shared" ref="Z26" si="16">Y26+1</f>
        <v>10</v>
      </c>
      <c r="AA26" s="147">
        <f t="shared" ref="AA26" si="17">Z26+1</f>
        <v>11</v>
      </c>
      <c r="AB26" s="147">
        <f t="shared" ref="AB26" si="18">AA26+1</f>
        <v>12</v>
      </c>
      <c r="AC26" s="147">
        <f t="shared" ref="AC26" si="19">AB26+1</f>
        <v>13</v>
      </c>
      <c r="AD26" s="147">
        <f t="shared" ref="AD26" si="20">AC26+1</f>
        <v>14</v>
      </c>
      <c r="AE26" s="147">
        <f t="shared" ref="AE26" si="21">AD26+1</f>
        <v>15</v>
      </c>
      <c r="AF26" s="147">
        <f t="shared" ref="AF26" si="22">AE26+1</f>
        <v>16</v>
      </c>
      <c r="AG26" s="147">
        <f t="shared" ref="AG26" si="23">AF26+1</f>
        <v>17</v>
      </c>
      <c r="AH26" s="147">
        <f t="shared" ref="AH26" si="24">AG26+1</f>
        <v>18</v>
      </c>
      <c r="AI26" s="147">
        <f t="shared" ref="AI26" si="25">AH26+1</f>
        <v>19</v>
      </c>
      <c r="AJ26" s="147">
        <f t="shared" ref="AJ26" si="26">AI26+1</f>
        <v>20</v>
      </c>
      <c r="AK26" s="319">
        <f t="shared" ref="AK26" si="27">AJ26+1</f>
        <v>21</v>
      </c>
    </row>
    <row r="27" spans="2:37" ht="15" customHeight="1">
      <c r="B27" s="82">
        <f t="shared" si="4"/>
        <v>18</v>
      </c>
      <c r="C27" s="87"/>
      <c r="D27" s="95"/>
      <c r="E27" s="84"/>
      <c r="F27" s="25"/>
      <c r="G27" s="111">
        <f t="shared" si="2"/>
        <v>0</v>
      </c>
      <c r="H27" s="3"/>
      <c r="I27" s="15"/>
      <c r="P27" s="277"/>
      <c r="Q27" s="146"/>
      <c r="R27" s="147"/>
      <c r="S27" s="147"/>
      <c r="T27" s="147"/>
      <c r="U27" s="147"/>
      <c r="V27" s="147"/>
      <c r="W27" s="147"/>
      <c r="X27" s="147"/>
      <c r="Y27" s="147"/>
      <c r="Z27" s="147"/>
      <c r="AA27" s="147"/>
      <c r="AB27" s="147"/>
      <c r="AC27" s="147"/>
      <c r="AD27" s="147"/>
      <c r="AE27" s="147"/>
      <c r="AF27" s="147"/>
      <c r="AG27" s="147"/>
      <c r="AH27" s="147"/>
      <c r="AI27" s="147"/>
      <c r="AJ27" s="147"/>
      <c r="AK27" s="314"/>
    </row>
    <row r="28" spans="2:37" ht="15" customHeight="1" thickBot="1">
      <c r="B28" s="82">
        <f t="shared" si="4"/>
        <v>19</v>
      </c>
      <c r="C28" s="87"/>
      <c r="D28" s="95"/>
      <c r="E28" s="84"/>
      <c r="F28" s="25"/>
      <c r="G28" s="111">
        <f t="shared" ref="G28:G29" si="28">ROUNDUP(F28*E28,0)</f>
        <v>0</v>
      </c>
      <c r="H28" s="3"/>
      <c r="I28" s="15"/>
      <c r="K28" s="113" t="s">
        <v>109</v>
      </c>
      <c r="L28" s="114" t="s">
        <v>14</v>
      </c>
      <c r="M28" s="112" t="s">
        <v>37</v>
      </c>
      <c r="P28" s="277"/>
      <c r="Q28" s="146"/>
      <c r="R28" s="147"/>
      <c r="S28" s="147"/>
      <c r="T28" s="147"/>
      <c r="U28" s="147"/>
      <c r="V28" s="147"/>
      <c r="W28" s="147"/>
      <c r="X28" s="147"/>
      <c r="Y28" s="147"/>
      <c r="Z28" s="147"/>
      <c r="AA28" s="147"/>
      <c r="AB28" s="147"/>
      <c r="AC28" s="147"/>
      <c r="AD28" s="147"/>
      <c r="AE28" s="147"/>
      <c r="AF28" s="147"/>
      <c r="AG28" s="147"/>
      <c r="AH28" s="147"/>
      <c r="AI28" s="147"/>
      <c r="AJ28" s="147"/>
      <c r="AK28" s="314"/>
    </row>
    <row r="29" spans="2:37" ht="15" customHeight="1" thickBot="1">
      <c r="B29" s="103">
        <f t="shared" si="4"/>
        <v>20</v>
      </c>
      <c r="C29" s="96"/>
      <c r="D29" s="97"/>
      <c r="E29" s="98"/>
      <c r="F29" s="99"/>
      <c r="G29" s="111">
        <f t="shared" si="28"/>
        <v>0</v>
      </c>
      <c r="H29" s="100"/>
      <c r="I29" s="15"/>
      <c r="K29" s="258" t="s">
        <v>93</v>
      </c>
      <c r="L29" s="216" t="s">
        <v>95</v>
      </c>
      <c r="M29" s="263">
        <v>68</v>
      </c>
      <c r="P29" s="278">
        <f t="shared" ref="P29:P41" si="29">SUM(Q29:AK29)</f>
        <v>0</v>
      </c>
      <c r="Q29" s="148">
        <f t="shared" ref="Q29:Q39" si="30">Q10*M29</f>
        <v>0</v>
      </c>
      <c r="R29" s="149">
        <f>R10*M29</f>
        <v>0</v>
      </c>
      <c r="S29" s="149">
        <f>S10*M29</f>
        <v>0</v>
      </c>
      <c r="T29" s="149">
        <f>T10*M29</f>
        <v>0</v>
      </c>
      <c r="U29" s="149">
        <f>U10*M29</f>
        <v>0</v>
      </c>
      <c r="V29" s="149">
        <f>V10*M29</f>
        <v>0</v>
      </c>
      <c r="W29" s="149">
        <f>W10*M29</f>
        <v>0</v>
      </c>
      <c r="X29" s="149">
        <f>X10*M29</f>
        <v>0</v>
      </c>
      <c r="Y29" s="149">
        <f>Y10*M29</f>
        <v>0</v>
      </c>
      <c r="Z29" s="149">
        <f>Z10*M29</f>
        <v>0</v>
      </c>
      <c r="AA29" s="149">
        <f>AA10*M29</f>
        <v>0</v>
      </c>
      <c r="AB29" s="149">
        <f>AB10*M29</f>
        <v>0</v>
      </c>
      <c r="AC29" s="149">
        <f>AC10*M29</f>
        <v>0</v>
      </c>
      <c r="AD29" s="149">
        <f>AD10*M29</f>
        <v>0</v>
      </c>
      <c r="AE29" s="149">
        <f t="shared" ref="AE29:AJ29" si="31">AE10*$M29</f>
        <v>0</v>
      </c>
      <c r="AF29" s="149">
        <f t="shared" si="31"/>
        <v>0</v>
      </c>
      <c r="AG29" s="149">
        <f t="shared" si="31"/>
        <v>0</v>
      </c>
      <c r="AH29" s="149">
        <f t="shared" si="31"/>
        <v>0</v>
      </c>
      <c r="AI29" s="149">
        <f t="shared" si="31"/>
        <v>0</v>
      </c>
      <c r="AJ29" s="149">
        <f t="shared" si="31"/>
        <v>0</v>
      </c>
      <c r="AK29" s="320"/>
    </row>
    <row r="30" spans="2:37" ht="15.75" thickTop="1">
      <c r="B30" s="77"/>
      <c r="D30" s="11"/>
      <c r="E30" s="102" t="s">
        <v>39</v>
      </c>
      <c r="F30" s="11"/>
      <c r="G30" s="81">
        <f>SUM(G10:G29)</f>
        <v>36268.510416666664</v>
      </c>
      <c r="H30" s="11"/>
      <c r="I30" s="1"/>
      <c r="K30" s="259" t="s">
        <v>96</v>
      </c>
      <c r="L30" s="216" t="s">
        <v>91</v>
      </c>
      <c r="M30" s="264">
        <v>120</v>
      </c>
      <c r="P30" s="278">
        <f t="shared" si="29"/>
        <v>3132</v>
      </c>
      <c r="Q30" s="148">
        <f t="shared" si="30"/>
        <v>0</v>
      </c>
      <c r="R30" s="149">
        <f t="shared" ref="R30:R39" si="32">R11*M30</f>
        <v>0</v>
      </c>
      <c r="S30" s="149">
        <f t="shared" ref="S30:S39" si="33">S11*M30</f>
        <v>3072</v>
      </c>
      <c r="T30" s="149">
        <f t="shared" ref="T30:T39" si="34">T11*M30</f>
        <v>0</v>
      </c>
      <c r="U30" s="149">
        <f t="shared" ref="U30:U39" si="35">U11*M30</f>
        <v>0</v>
      </c>
      <c r="V30" s="149">
        <f t="shared" ref="V30:V39" si="36">V11*M30</f>
        <v>0</v>
      </c>
      <c r="W30" s="149">
        <f t="shared" ref="W30:W39" si="37">W11*M30</f>
        <v>0</v>
      </c>
      <c r="X30" s="149">
        <f t="shared" ref="X30:X39" si="38">X11*M30</f>
        <v>0</v>
      </c>
      <c r="Y30" s="149">
        <f t="shared" ref="Y30:Y39" si="39">Y11*M30</f>
        <v>0</v>
      </c>
      <c r="Z30" s="149">
        <f t="shared" ref="Z30:Z39" si="40">Z11*M30</f>
        <v>60</v>
      </c>
      <c r="AA30" s="149">
        <f t="shared" ref="AA30:AA39" si="41">AA11*M30</f>
        <v>0</v>
      </c>
      <c r="AB30" s="149">
        <f t="shared" ref="AB30:AB39" si="42">AB11*M30</f>
        <v>0</v>
      </c>
      <c r="AC30" s="149">
        <f t="shared" ref="AC30:AC39" si="43">AC11*M30</f>
        <v>0</v>
      </c>
      <c r="AD30" s="149">
        <f t="shared" ref="AD30:AD39" si="44">AD11*M30</f>
        <v>0</v>
      </c>
      <c r="AE30" s="149">
        <f t="shared" ref="AE30:AF39" si="45">AE11*$M30</f>
        <v>0</v>
      </c>
      <c r="AF30" s="149">
        <f t="shared" si="45"/>
        <v>0</v>
      </c>
      <c r="AG30" s="149">
        <f t="shared" ref="AG30:AH30" si="46">AG11*$M30</f>
        <v>0</v>
      </c>
      <c r="AH30" s="149">
        <f t="shared" si="46"/>
        <v>0</v>
      </c>
      <c r="AI30" s="149">
        <f t="shared" ref="AI30:AJ30" si="47">AI11*$M30</f>
        <v>0</v>
      </c>
      <c r="AJ30" s="149">
        <f t="shared" si="47"/>
        <v>0</v>
      </c>
      <c r="AK30" s="320"/>
    </row>
    <row r="31" spans="2:37" ht="15.75" thickBot="1">
      <c r="E31" s="77" t="s">
        <v>40</v>
      </c>
      <c r="F31" s="12">
        <v>0.3</v>
      </c>
      <c r="G31" s="73">
        <f>(G30-(G12+G13+G14))*F31</f>
        <v>1552.753125</v>
      </c>
      <c r="K31" s="259" t="s">
        <v>98</v>
      </c>
      <c r="L31" s="216" t="s">
        <v>99</v>
      </c>
      <c r="M31" s="264">
        <v>145</v>
      </c>
      <c r="P31" s="278">
        <f t="shared" si="29"/>
        <v>14886.666666666668</v>
      </c>
      <c r="Q31" s="266">
        <f t="shared" si="30"/>
        <v>1778.6666666666667</v>
      </c>
      <c r="R31" s="275">
        <f t="shared" si="32"/>
        <v>580</v>
      </c>
      <c r="S31" s="149">
        <f t="shared" si="33"/>
        <v>3712</v>
      </c>
      <c r="T31" s="149">
        <f t="shared" si="34"/>
        <v>1160</v>
      </c>
      <c r="U31" s="149">
        <f t="shared" si="35"/>
        <v>0</v>
      </c>
      <c r="V31" s="149">
        <f t="shared" si="36"/>
        <v>1015</v>
      </c>
      <c r="W31" s="149">
        <f t="shared" si="37"/>
        <v>507.5</v>
      </c>
      <c r="X31" s="149">
        <f t="shared" si="38"/>
        <v>2784.0000000000005</v>
      </c>
      <c r="Y31" s="149">
        <f t="shared" si="39"/>
        <v>0</v>
      </c>
      <c r="Z31" s="149">
        <f t="shared" si="40"/>
        <v>1160</v>
      </c>
      <c r="AA31" s="149">
        <f t="shared" si="41"/>
        <v>0</v>
      </c>
      <c r="AB31" s="149">
        <f t="shared" si="42"/>
        <v>72.5</v>
      </c>
      <c r="AC31" s="149">
        <f t="shared" si="43"/>
        <v>304.49999999999994</v>
      </c>
      <c r="AD31" s="149">
        <f t="shared" si="44"/>
        <v>72.5</v>
      </c>
      <c r="AE31" s="149">
        <f t="shared" si="45"/>
        <v>1740</v>
      </c>
      <c r="AF31" s="149">
        <f t="shared" si="45"/>
        <v>0</v>
      </c>
      <c r="AG31" s="149">
        <f t="shared" ref="AG31:AH31" si="48">AG12*$M31</f>
        <v>0</v>
      </c>
      <c r="AH31" s="149">
        <f t="shared" si="48"/>
        <v>0</v>
      </c>
      <c r="AI31" s="149">
        <f t="shared" ref="AI31:AJ31" si="49">AI12*$M31</f>
        <v>0</v>
      </c>
      <c r="AJ31" s="149">
        <f t="shared" si="49"/>
        <v>0</v>
      </c>
      <c r="AK31" s="320"/>
    </row>
    <row r="32" spans="2:37" ht="15.75" thickTop="1">
      <c r="E32" s="101" t="s">
        <v>18</v>
      </c>
      <c r="G32" s="81">
        <f>G30+G31</f>
        <v>37821.263541666667</v>
      </c>
      <c r="K32" s="215" t="s">
        <v>4061</v>
      </c>
      <c r="L32" s="216" t="s">
        <v>152</v>
      </c>
      <c r="M32" s="264">
        <v>120</v>
      </c>
      <c r="P32" s="278">
        <f t="shared" si="29"/>
        <v>1472</v>
      </c>
      <c r="Q32" s="148">
        <f t="shared" si="30"/>
        <v>1472</v>
      </c>
      <c r="R32" s="149">
        <f t="shared" si="32"/>
        <v>0</v>
      </c>
      <c r="S32" s="149">
        <f t="shared" si="33"/>
        <v>0</v>
      </c>
      <c r="T32" s="149">
        <f t="shared" si="34"/>
        <v>0</v>
      </c>
      <c r="U32" s="149">
        <f t="shared" si="35"/>
        <v>0</v>
      </c>
      <c r="V32" s="149">
        <f t="shared" si="36"/>
        <v>0</v>
      </c>
      <c r="W32" s="149">
        <f t="shared" si="37"/>
        <v>0</v>
      </c>
      <c r="X32" s="149">
        <f t="shared" si="38"/>
        <v>0</v>
      </c>
      <c r="Y32" s="149">
        <f t="shared" si="39"/>
        <v>0</v>
      </c>
      <c r="Z32" s="149">
        <f t="shared" si="40"/>
        <v>0</v>
      </c>
      <c r="AA32" s="149">
        <f t="shared" si="41"/>
        <v>0</v>
      </c>
      <c r="AB32" s="149">
        <f t="shared" si="42"/>
        <v>0</v>
      </c>
      <c r="AC32" s="149">
        <f t="shared" si="43"/>
        <v>0</v>
      </c>
      <c r="AD32" s="149">
        <f t="shared" si="44"/>
        <v>0</v>
      </c>
      <c r="AE32" s="149">
        <f t="shared" si="45"/>
        <v>0</v>
      </c>
      <c r="AF32" s="149">
        <f t="shared" si="45"/>
        <v>0</v>
      </c>
      <c r="AG32" s="149">
        <f t="shared" ref="AG32:AH32" si="50">AG13*$M32</f>
        <v>0</v>
      </c>
      <c r="AH32" s="149">
        <f t="shared" si="50"/>
        <v>0</v>
      </c>
      <c r="AI32" s="149">
        <f t="shared" ref="AI32:AJ32" si="51">AI13*$M32</f>
        <v>0</v>
      </c>
      <c r="AJ32" s="149">
        <f t="shared" si="51"/>
        <v>0</v>
      </c>
      <c r="AK32" s="320"/>
    </row>
    <row r="33" spans="11:37" ht="15">
      <c r="K33" s="215" t="s">
        <v>101</v>
      </c>
      <c r="L33" s="260" t="s">
        <v>102</v>
      </c>
      <c r="M33" s="264">
        <v>120</v>
      </c>
      <c r="P33" s="278">
        <f t="shared" si="29"/>
        <v>14734</v>
      </c>
      <c r="Q33" s="266">
        <f t="shared" si="30"/>
        <v>2944</v>
      </c>
      <c r="R33" s="275">
        <f t="shared" si="32"/>
        <v>480</v>
      </c>
      <c r="S33" s="149">
        <f t="shared" si="33"/>
        <v>6144</v>
      </c>
      <c r="T33" s="149">
        <f t="shared" si="34"/>
        <v>360</v>
      </c>
      <c r="U33" s="149">
        <f t="shared" si="35"/>
        <v>0</v>
      </c>
      <c r="V33" s="149">
        <f t="shared" si="36"/>
        <v>420</v>
      </c>
      <c r="W33" s="149">
        <f t="shared" si="37"/>
        <v>210</v>
      </c>
      <c r="X33" s="149">
        <f t="shared" si="38"/>
        <v>2304.0000000000005</v>
      </c>
      <c r="Y33" s="149">
        <f t="shared" si="39"/>
        <v>0</v>
      </c>
      <c r="Z33" s="149">
        <f t="shared" si="40"/>
        <v>0</v>
      </c>
      <c r="AA33" s="149">
        <f t="shared" si="41"/>
        <v>0</v>
      </c>
      <c r="AB33" s="149">
        <f t="shared" si="42"/>
        <v>120</v>
      </c>
      <c r="AC33" s="149">
        <f t="shared" si="43"/>
        <v>251.99999999999994</v>
      </c>
      <c r="AD33" s="149">
        <f t="shared" si="44"/>
        <v>60</v>
      </c>
      <c r="AE33" s="149">
        <f t="shared" si="45"/>
        <v>1440</v>
      </c>
      <c r="AF33" s="149">
        <f t="shared" si="45"/>
        <v>0</v>
      </c>
      <c r="AG33" s="149">
        <f t="shared" ref="AG33:AH33" si="52">AG14*$M33</f>
        <v>0</v>
      </c>
      <c r="AH33" s="149">
        <f t="shared" si="52"/>
        <v>0</v>
      </c>
      <c r="AI33" s="149">
        <f t="shared" ref="AI33:AJ33" si="53">AI14*$M33</f>
        <v>0</v>
      </c>
      <c r="AJ33" s="149">
        <f t="shared" si="53"/>
        <v>0</v>
      </c>
      <c r="AK33" s="320"/>
    </row>
    <row r="34" spans="11:37" ht="15">
      <c r="K34" s="215" t="s">
        <v>104</v>
      </c>
      <c r="L34" s="260" t="s">
        <v>105</v>
      </c>
      <c r="M34" s="264">
        <v>120</v>
      </c>
      <c r="P34" s="278">
        <f t="shared" si="29"/>
        <v>0</v>
      </c>
      <c r="Q34" s="148">
        <f t="shared" si="30"/>
        <v>0</v>
      </c>
      <c r="R34" s="149">
        <f t="shared" si="32"/>
        <v>0</v>
      </c>
      <c r="S34" s="149">
        <f t="shared" si="33"/>
        <v>0</v>
      </c>
      <c r="T34" s="149">
        <f t="shared" si="34"/>
        <v>0</v>
      </c>
      <c r="U34" s="149">
        <f t="shared" si="35"/>
        <v>0</v>
      </c>
      <c r="V34" s="149">
        <f t="shared" si="36"/>
        <v>0</v>
      </c>
      <c r="W34" s="149">
        <f t="shared" si="37"/>
        <v>0</v>
      </c>
      <c r="X34" s="149">
        <f t="shared" si="38"/>
        <v>0</v>
      </c>
      <c r="Y34" s="149">
        <f t="shared" si="39"/>
        <v>0</v>
      </c>
      <c r="Z34" s="149">
        <f t="shared" si="40"/>
        <v>0</v>
      </c>
      <c r="AA34" s="149">
        <f t="shared" si="41"/>
        <v>0</v>
      </c>
      <c r="AB34" s="149">
        <f t="shared" si="42"/>
        <v>0</v>
      </c>
      <c r="AC34" s="149">
        <f t="shared" si="43"/>
        <v>0</v>
      </c>
      <c r="AD34" s="149">
        <f t="shared" si="44"/>
        <v>0</v>
      </c>
      <c r="AE34" s="149">
        <f t="shared" si="45"/>
        <v>0</v>
      </c>
      <c r="AF34" s="149">
        <f t="shared" si="45"/>
        <v>0</v>
      </c>
      <c r="AG34" s="149">
        <f t="shared" ref="AG34:AH34" si="54">AG15*$M34</f>
        <v>0</v>
      </c>
      <c r="AH34" s="149">
        <f t="shared" si="54"/>
        <v>0</v>
      </c>
      <c r="AI34" s="149">
        <f t="shared" ref="AI34:AJ34" si="55">AI15*$M34</f>
        <v>0</v>
      </c>
      <c r="AJ34" s="149">
        <f t="shared" si="55"/>
        <v>0</v>
      </c>
      <c r="AK34" s="320"/>
    </row>
    <row r="35" spans="11:37" ht="15">
      <c r="K35" s="215" t="s">
        <v>106</v>
      </c>
      <c r="L35" s="260" t="s">
        <v>107</v>
      </c>
      <c r="M35" s="264">
        <v>120</v>
      </c>
      <c r="P35" s="278">
        <f t="shared" si="29"/>
        <v>0</v>
      </c>
      <c r="Q35" s="148">
        <f t="shared" si="30"/>
        <v>0</v>
      </c>
      <c r="R35" s="149">
        <f t="shared" si="32"/>
        <v>0</v>
      </c>
      <c r="S35" s="149">
        <f t="shared" si="33"/>
        <v>0</v>
      </c>
      <c r="T35" s="149">
        <f t="shared" si="34"/>
        <v>0</v>
      </c>
      <c r="U35" s="149">
        <f t="shared" si="35"/>
        <v>0</v>
      </c>
      <c r="V35" s="149">
        <f t="shared" si="36"/>
        <v>0</v>
      </c>
      <c r="W35" s="149">
        <f t="shared" si="37"/>
        <v>0</v>
      </c>
      <c r="X35" s="149">
        <f t="shared" si="38"/>
        <v>0</v>
      </c>
      <c r="Y35" s="149">
        <f t="shared" si="39"/>
        <v>0</v>
      </c>
      <c r="Z35" s="149">
        <f t="shared" si="40"/>
        <v>0</v>
      </c>
      <c r="AA35" s="149">
        <f t="shared" si="41"/>
        <v>0</v>
      </c>
      <c r="AB35" s="149">
        <f t="shared" si="42"/>
        <v>0</v>
      </c>
      <c r="AC35" s="149">
        <f t="shared" si="43"/>
        <v>0</v>
      </c>
      <c r="AD35" s="149">
        <f t="shared" si="44"/>
        <v>0</v>
      </c>
      <c r="AE35" s="149">
        <f t="shared" si="45"/>
        <v>0</v>
      </c>
      <c r="AF35" s="149">
        <f t="shared" si="45"/>
        <v>0</v>
      </c>
      <c r="AG35" s="149">
        <f t="shared" ref="AG35:AH35" si="56">AG16*$M35</f>
        <v>0</v>
      </c>
      <c r="AH35" s="149">
        <f t="shared" si="56"/>
        <v>0</v>
      </c>
      <c r="AI35" s="149">
        <f t="shared" ref="AI35:AJ35" si="57">AI16*$M35</f>
        <v>0</v>
      </c>
      <c r="AJ35" s="149">
        <f t="shared" si="57"/>
        <v>0</v>
      </c>
      <c r="AK35" s="320"/>
    </row>
    <row r="36" spans="11:37" ht="15">
      <c r="K36" s="215" t="s">
        <v>4056</v>
      </c>
      <c r="L36" s="260" t="s">
        <v>4055</v>
      </c>
      <c r="M36" s="264">
        <v>65</v>
      </c>
      <c r="P36" s="278">
        <f t="shared" si="29"/>
        <v>2043.8437499999998</v>
      </c>
      <c r="Q36" s="266">
        <f t="shared" si="30"/>
        <v>0</v>
      </c>
      <c r="R36" s="275">
        <f t="shared" si="32"/>
        <v>0</v>
      </c>
      <c r="S36" s="149">
        <f t="shared" si="33"/>
        <v>0</v>
      </c>
      <c r="T36" s="149">
        <f t="shared" si="34"/>
        <v>0</v>
      </c>
      <c r="U36" s="149">
        <f t="shared" si="35"/>
        <v>0</v>
      </c>
      <c r="V36" s="149">
        <f t="shared" si="36"/>
        <v>0</v>
      </c>
      <c r="W36" s="149">
        <f t="shared" si="37"/>
        <v>0</v>
      </c>
      <c r="X36" s="149">
        <f t="shared" si="38"/>
        <v>0</v>
      </c>
      <c r="Y36" s="149">
        <f t="shared" si="39"/>
        <v>0</v>
      </c>
      <c r="Z36" s="149">
        <f t="shared" si="40"/>
        <v>0</v>
      </c>
      <c r="AA36" s="149">
        <f t="shared" si="41"/>
        <v>0</v>
      </c>
      <c r="AB36" s="149">
        <f t="shared" si="42"/>
        <v>0</v>
      </c>
      <c r="AC36" s="149">
        <f t="shared" si="43"/>
        <v>0</v>
      </c>
      <c r="AD36" s="149">
        <f t="shared" si="44"/>
        <v>0</v>
      </c>
      <c r="AE36" s="149">
        <f t="shared" si="45"/>
        <v>0</v>
      </c>
      <c r="AF36" s="149">
        <f t="shared" si="45"/>
        <v>0</v>
      </c>
      <c r="AG36" s="149">
        <f t="shared" ref="AG36:AH36" si="58">AG17*$M36</f>
        <v>0</v>
      </c>
      <c r="AH36" s="149">
        <f t="shared" si="58"/>
        <v>0</v>
      </c>
      <c r="AI36" s="149">
        <f t="shared" ref="AI36:AJ36" si="59">AI17*$M36</f>
        <v>0</v>
      </c>
      <c r="AJ36" s="149">
        <f t="shared" si="59"/>
        <v>0</v>
      </c>
      <c r="AK36" s="320">
        <f t="shared" ref="AK36" si="60">AK17*$M36</f>
        <v>2043.8437499999998</v>
      </c>
    </row>
    <row r="37" spans="11:37" ht="15">
      <c r="K37" s="215" t="s">
        <v>108</v>
      </c>
      <c r="L37" s="262" t="s">
        <v>90</v>
      </c>
      <c r="M37" s="264">
        <v>200</v>
      </c>
      <c r="P37" s="278">
        <f t="shared" si="29"/>
        <v>0</v>
      </c>
      <c r="Q37" s="148">
        <f t="shared" si="30"/>
        <v>0</v>
      </c>
      <c r="R37" s="149">
        <f t="shared" si="32"/>
        <v>0</v>
      </c>
      <c r="S37" s="149">
        <f t="shared" si="33"/>
        <v>0</v>
      </c>
      <c r="T37" s="149">
        <f t="shared" si="34"/>
        <v>0</v>
      </c>
      <c r="U37" s="149">
        <f t="shared" si="35"/>
        <v>0</v>
      </c>
      <c r="V37" s="149">
        <f t="shared" si="36"/>
        <v>0</v>
      </c>
      <c r="W37" s="149">
        <f t="shared" si="37"/>
        <v>0</v>
      </c>
      <c r="X37" s="149">
        <f t="shared" si="38"/>
        <v>0</v>
      </c>
      <c r="Y37" s="149">
        <f t="shared" si="39"/>
        <v>0</v>
      </c>
      <c r="Z37" s="149">
        <f t="shared" si="40"/>
        <v>0</v>
      </c>
      <c r="AA37" s="149">
        <f t="shared" si="41"/>
        <v>0</v>
      </c>
      <c r="AB37" s="149">
        <f t="shared" si="42"/>
        <v>0</v>
      </c>
      <c r="AC37" s="149">
        <f t="shared" si="43"/>
        <v>0</v>
      </c>
      <c r="AD37" s="149">
        <f t="shared" si="44"/>
        <v>0</v>
      </c>
      <c r="AE37" s="149">
        <f t="shared" si="45"/>
        <v>0</v>
      </c>
      <c r="AF37" s="149">
        <f t="shared" si="45"/>
        <v>0</v>
      </c>
      <c r="AG37" s="149">
        <f t="shared" ref="AG37:AH37" si="61">AG18*$M37</f>
        <v>0</v>
      </c>
      <c r="AH37" s="149">
        <f t="shared" si="61"/>
        <v>0</v>
      </c>
      <c r="AI37" s="149">
        <f t="shared" ref="AI37:AJ37" si="62">AI18*$M37</f>
        <v>0</v>
      </c>
      <c r="AJ37" s="149">
        <f t="shared" si="62"/>
        <v>0</v>
      </c>
      <c r="AK37" s="320"/>
    </row>
    <row r="38" spans="11:37" ht="15">
      <c r="K38" s="215" t="s">
        <v>92</v>
      </c>
      <c r="L38" s="261" t="s">
        <v>49</v>
      </c>
      <c r="M38" s="264">
        <v>75</v>
      </c>
      <c r="P38" s="278">
        <f t="shared" si="29"/>
        <v>0</v>
      </c>
      <c r="Q38" s="148">
        <f t="shared" si="30"/>
        <v>0</v>
      </c>
      <c r="R38" s="149">
        <f t="shared" si="32"/>
        <v>0</v>
      </c>
      <c r="S38" s="149">
        <f t="shared" si="33"/>
        <v>0</v>
      </c>
      <c r="T38" s="149">
        <f t="shared" si="34"/>
        <v>0</v>
      </c>
      <c r="U38" s="149">
        <f t="shared" si="35"/>
        <v>0</v>
      </c>
      <c r="V38" s="149">
        <f t="shared" si="36"/>
        <v>0</v>
      </c>
      <c r="W38" s="149">
        <f t="shared" si="37"/>
        <v>0</v>
      </c>
      <c r="X38" s="149">
        <f t="shared" si="38"/>
        <v>0</v>
      </c>
      <c r="Y38" s="149">
        <f t="shared" si="39"/>
        <v>0</v>
      </c>
      <c r="Z38" s="149">
        <f t="shared" si="40"/>
        <v>0</v>
      </c>
      <c r="AA38" s="149">
        <f t="shared" si="41"/>
        <v>0</v>
      </c>
      <c r="AB38" s="149">
        <f t="shared" si="42"/>
        <v>0</v>
      </c>
      <c r="AC38" s="149">
        <f t="shared" si="43"/>
        <v>0</v>
      </c>
      <c r="AD38" s="149">
        <f t="shared" si="44"/>
        <v>0</v>
      </c>
      <c r="AE38" s="149">
        <f t="shared" si="45"/>
        <v>0</v>
      </c>
      <c r="AF38" s="149">
        <f t="shared" si="45"/>
        <v>0</v>
      </c>
      <c r="AG38" s="149">
        <f t="shared" ref="AG38:AH38" si="63">AG19*$M38</f>
        <v>0</v>
      </c>
      <c r="AH38" s="149">
        <f t="shared" si="63"/>
        <v>0</v>
      </c>
      <c r="AI38" s="149">
        <f t="shared" ref="AI38:AJ38" si="64">AI19*$M38</f>
        <v>0</v>
      </c>
      <c r="AJ38" s="149">
        <f t="shared" si="64"/>
        <v>0</v>
      </c>
      <c r="AK38" s="320"/>
    </row>
    <row r="39" spans="11:37" ht="15">
      <c r="P39" s="278">
        <f t="shared" si="29"/>
        <v>0</v>
      </c>
      <c r="Q39" s="148">
        <f t="shared" si="30"/>
        <v>0</v>
      </c>
      <c r="R39" s="149">
        <f t="shared" si="32"/>
        <v>0</v>
      </c>
      <c r="S39" s="149">
        <f t="shared" si="33"/>
        <v>0</v>
      </c>
      <c r="T39" s="149">
        <f t="shared" si="34"/>
        <v>0</v>
      </c>
      <c r="U39" s="149">
        <f t="shared" si="35"/>
        <v>0</v>
      </c>
      <c r="V39" s="149">
        <f t="shared" si="36"/>
        <v>0</v>
      </c>
      <c r="W39" s="149">
        <f t="shared" si="37"/>
        <v>0</v>
      </c>
      <c r="X39" s="149">
        <f t="shared" si="38"/>
        <v>0</v>
      </c>
      <c r="Y39" s="149">
        <f t="shared" si="39"/>
        <v>0</v>
      </c>
      <c r="Z39" s="149">
        <f t="shared" si="40"/>
        <v>0</v>
      </c>
      <c r="AA39" s="149">
        <f t="shared" si="41"/>
        <v>0</v>
      </c>
      <c r="AB39" s="149">
        <f t="shared" si="42"/>
        <v>0</v>
      </c>
      <c r="AC39" s="149">
        <f t="shared" si="43"/>
        <v>0</v>
      </c>
      <c r="AD39" s="149">
        <f t="shared" si="44"/>
        <v>0</v>
      </c>
      <c r="AE39" s="149">
        <f t="shared" si="45"/>
        <v>0</v>
      </c>
      <c r="AF39" s="149">
        <f t="shared" si="45"/>
        <v>0</v>
      </c>
      <c r="AG39" s="149">
        <f t="shared" ref="AG39:AH39" si="65">AG20*$M39</f>
        <v>0</v>
      </c>
      <c r="AH39" s="149">
        <f t="shared" si="65"/>
        <v>0</v>
      </c>
      <c r="AI39" s="149">
        <f t="shared" ref="AI39:AJ39" si="66">AI20*$M39</f>
        <v>0</v>
      </c>
      <c r="AJ39" s="149">
        <f t="shared" si="66"/>
        <v>0</v>
      </c>
      <c r="AK39" s="320"/>
    </row>
    <row r="40" spans="11:37" ht="15">
      <c r="P40" s="278"/>
      <c r="Q40" s="150"/>
      <c r="R40" s="151"/>
      <c r="S40" s="151"/>
      <c r="T40" s="151"/>
      <c r="U40" s="147"/>
      <c r="V40" s="147"/>
      <c r="W40" s="147"/>
      <c r="X40" s="147"/>
      <c r="Y40" s="147"/>
      <c r="Z40" s="147"/>
      <c r="AA40" s="147"/>
      <c r="AB40" s="147"/>
      <c r="AC40" s="147"/>
      <c r="AD40" s="147"/>
      <c r="AE40" s="147"/>
      <c r="AF40" s="147"/>
      <c r="AG40" s="147"/>
      <c r="AH40" s="147"/>
      <c r="AI40" s="147"/>
      <c r="AJ40" s="147"/>
      <c r="AK40" s="319"/>
    </row>
    <row r="41" spans="11:37" ht="15">
      <c r="P41" s="278">
        <f t="shared" si="29"/>
        <v>36268.510416666672</v>
      </c>
      <c r="Q41" s="152">
        <f>SUM(Q29:Q39)</f>
        <v>6194.666666666667</v>
      </c>
      <c r="R41" s="151">
        <f t="shared" ref="R41:Y41" si="67">SUM(R29:R39)</f>
        <v>1060</v>
      </c>
      <c r="S41" s="151">
        <f t="shared" si="67"/>
        <v>12928</v>
      </c>
      <c r="T41" s="151">
        <f t="shared" si="67"/>
        <v>1520</v>
      </c>
      <c r="U41" s="151">
        <f t="shared" si="67"/>
        <v>0</v>
      </c>
      <c r="V41" s="151">
        <f t="shared" si="67"/>
        <v>1435</v>
      </c>
      <c r="W41" s="151">
        <f t="shared" si="67"/>
        <v>717.5</v>
      </c>
      <c r="X41" s="151">
        <f t="shared" si="67"/>
        <v>5088.0000000000009</v>
      </c>
      <c r="Y41" s="151">
        <f t="shared" si="67"/>
        <v>0</v>
      </c>
      <c r="Z41" s="151">
        <f t="shared" ref="Z41:AK41" si="68">SUM(Z29:Z39)</f>
        <v>1220</v>
      </c>
      <c r="AA41" s="151">
        <f t="shared" si="68"/>
        <v>0</v>
      </c>
      <c r="AB41" s="151">
        <f t="shared" si="68"/>
        <v>192.5</v>
      </c>
      <c r="AC41" s="151">
        <f t="shared" si="68"/>
        <v>556.49999999999989</v>
      </c>
      <c r="AD41" s="151">
        <f t="shared" si="68"/>
        <v>132.5</v>
      </c>
      <c r="AE41" s="151">
        <f t="shared" si="68"/>
        <v>3180</v>
      </c>
      <c r="AF41" s="151">
        <f t="shared" si="68"/>
        <v>0</v>
      </c>
      <c r="AG41" s="151">
        <f t="shared" si="68"/>
        <v>0</v>
      </c>
      <c r="AH41" s="151">
        <f t="shared" si="68"/>
        <v>0</v>
      </c>
      <c r="AI41" s="151">
        <f t="shared" si="68"/>
        <v>0</v>
      </c>
      <c r="AJ41" s="151">
        <f t="shared" si="68"/>
        <v>0</v>
      </c>
      <c r="AK41" s="321">
        <f t="shared" si="68"/>
        <v>2043.8437499999998</v>
      </c>
    </row>
    <row r="42" spans="11:37" ht="15.75" thickBot="1">
      <c r="P42" s="279"/>
      <c r="Q42" s="153"/>
      <c r="R42" s="154"/>
      <c r="S42" s="154"/>
      <c r="T42" s="154"/>
      <c r="U42" s="154"/>
      <c r="V42" s="154"/>
      <c r="W42" s="154"/>
      <c r="X42" s="154"/>
      <c r="Y42" s="154"/>
      <c r="Z42" s="154"/>
      <c r="AA42" s="154"/>
      <c r="AB42" s="154"/>
      <c r="AC42" s="154"/>
      <c r="AD42" s="154"/>
      <c r="AE42" s="154"/>
      <c r="AF42" s="154"/>
      <c r="AG42" s="154"/>
      <c r="AH42" s="154"/>
      <c r="AI42" s="154"/>
      <c r="AJ42" s="154"/>
      <c r="AK42" s="317"/>
    </row>
    <row r="44" spans="11:37">
      <c r="Q44" s="75"/>
      <c r="R44" s="75"/>
      <c r="S44" s="75"/>
      <c r="T44" s="75"/>
      <c r="U44" s="75"/>
      <c r="V44" s="75"/>
      <c r="W44" s="75"/>
      <c r="X44" s="75"/>
      <c r="Y44" s="75"/>
    </row>
    <row r="46" spans="11:37">
      <c r="L46" s="70" t="s">
        <v>184</v>
      </c>
      <c r="M46" s="53">
        <f>SUM(E10:E16)*M60*0.19</f>
        <v>3531.2607228283305</v>
      </c>
    </row>
    <row r="50" spans="12:13">
      <c r="L50" s="161" t="s">
        <v>186</v>
      </c>
      <c r="M50" s="162">
        <v>38.732546249999999</v>
      </c>
    </row>
    <row r="51" spans="12:13">
      <c r="L51" s="161" t="s">
        <v>187</v>
      </c>
      <c r="M51" s="162">
        <v>23.933339999999998</v>
      </c>
    </row>
    <row r="52" spans="12:13">
      <c r="L52" s="161" t="s">
        <v>188</v>
      </c>
      <c r="M52" s="162">
        <v>30.935114999999996</v>
      </c>
    </row>
    <row r="53" spans="12:13">
      <c r="L53" s="161" t="s">
        <v>189</v>
      </c>
      <c r="M53" s="162">
        <v>34.478437499999998</v>
      </c>
    </row>
    <row r="54" spans="12:13">
      <c r="L54" s="161" t="s">
        <v>187</v>
      </c>
      <c r="M54" s="162">
        <v>24.240993750000001</v>
      </c>
    </row>
    <row r="55" spans="12:13">
      <c r="L55" s="161" t="s">
        <v>190</v>
      </c>
      <c r="M55" s="162">
        <v>30.288134999999997</v>
      </c>
    </row>
    <row r="56" spans="12:13">
      <c r="L56" s="163" t="s">
        <v>187</v>
      </c>
      <c r="M56" s="162">
        <v>24.357689999999998</v>
      </c>
    </row>
    <row r="57" spans="12:13">
      <c r="L57" s="161" t="s">
        <v>186</v>
      </c>
      <c r="M57" s="162">
        <v>37.162451250000004</v>
      </c>
    </row>
    <row r="58" spans="12:13">
      <c r="L58" s="161" t="s">
        <v>186</v>
      </c>
      <c r="M58" s="162">
        <v>36.419838749999997</v>
      </c>
    </row>
    <row r="59" spans="12:13">
      <c r="L59" s="161" t="s">
        <v>191</v>
      </c>
      <c r="M59" s="164">
        <f>SUM(M50:M58)/9</f>
        <v>31.172060833333333</v>
      </c>
    </row>
    <row r="60" spans="12:13">
      <c r="L60" s="161" t="s">
        <v>192</v>
      </c>
      <c r="M60" s="164">
        <f>M59*126%+M59</f>
        <v>70.448857483333342</v>
      </c>
    </row>
  </sheetData>
  <mergeCells count="3">
    <mergeCell ref="P6:P7"/>
    <mergeCell ref="P25:P26"/>
    <mergeCell ref="D1:I1"/>
  </mergeCells>
  <conditionalFormatting sqref="R29:R39">
    <cfRule type="cellIs" dxfId="10" priority="5" operator="greaterThan">
      <formula>145</formula>
    </cfRule>
  </conditionalFormatting>
  <conditionalFormatting sqref="Q29:AK39">
    <cfRule type="cellIs" dxfId="9" priority="4" operator="greaterThan">
      <formula>512</formula>
    </cfRule>
  </conditionalFormatting>
  <conditionalFormatting sqref="Q10:AK22">
    <cfRule type="cellIs" dxfId="8" priority="3" operator="greaterThan">
      <formula>0</formula>
    </cfRule>
  </conditionalFormatting>
  <conditionalFormatting sqref="Q29:AK41">
    <cfRule type="cellIs" dxfId="7" priority="2" operator="greaterThan">
      <formula>0</formula>
    </cfRule>
  </conditionalFormatting>
  <conditionalFormatting sqref="Q10:AK23">
    <cfRule type="cellIs" dxfId="6" priority="1" operator="greaterThan">
      <formula>0</formula>
    </cfRule>
  </conditionalFormatting>
  <pageMargins left="0.5" right="0.5" top="0.5" bottom="0.5" header="0.3" footer="0.3"/>
  <pageSetup scale="85"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7"/>
  <sheetViews>
    <sheetView zoomScale="85" zoomScaleNormal="85" workbookViewId="0">
      <selection activeCell="B7" sqref="B7"/>
    </sheetView>
  </sheetViews>
  <sheetFormatPr defaultRowHeight="12.75"/>
  <cols>
    <col min="1" max="1" width="3.7109375" customWidth="1"/>
    <col min="2" max="2" width="5.7109375" customWidth="1"/>
    <col min="3" max="3" width="12.7109375" customWidth="1"/>
    <col min="4" max="4" width="30.7109375" customWidth="1"/>
    <col min="5" max="8" width="13.7109375" customWidth="1"/>
    <col min="9" max="10" width="3.7109375" customWidth="1"/>
    <col min="11" max="11" width="70.42578125" bestFit="1" customWidth="1"/>
    <col min="12" max="12" width="8.28515625" bestFit="1" customWidth="1"/>
    <col min="13" max="13" width="12.7109375" customWidth="1"/>
  </cols>
  <sheetData>
    <row r="1" spans="2:13" ht="18.75">
      <c r="B1" s="474" t="s">
        <v>30</v>
      </c>
      <c r="C1" s="474"/>
      <c r="D1" s="65" t="s">
        <v>58</v>
      </c>
      <c r="E1" s="65"/>
      <c r="F1" s="65"/>
    </row>
    <row r="2" spans="2:13" ht="18.75">
      <c r="C2" s="69"/>
      <c r="D2" s="66" t="s">
        <v>32</v>
      </c>
      <c r="E2" s="46">
        <f>ROUNDUP(G32,0)</f>
        <v>0</v>
      </c>
      <c r="F2" s="46"/>
      <c r="G2" s="67"/>
    </row>
    <row r="3" spans="2:13" ht="18.75">
      <c r="C3" s="69"/>
      <c r="D3" s="66" t="s">
        <v>33</v>
      </c>
      <c r="E3" s="136">
        <v>0</v>
      </c>
      <c r="F3" s="126"/>
    </row>
    <row r="4" spans="2:13" ht="18.75">
      <c r="C4" s="69"/>
      <c r="D4" s="66" t="s">
        <v>31</v>
      </c>
      <c r="E4" s="63" t="s">
        <v>42</v>
      </c>
      <c r="F4" s="78"/>
    </row>
    <row r="7" spans="2:13">
      <c r="B7" s="165" t="str">
        <f>'COST SHEET'!A1</f>
        <v>Updated: Inventory Cost Sheet_2015-06-01</v>
      </c>
    </row>
    <row r="8" spans="2:13" ht="13.5" thickBot="1">
      <c r="E8" s="68"/>
      <c r="F8" s="68"/>
    </row>
    <row r="9" spans="2:13" ht="31.5" thickTop="1" thickBot="1">
      <c r="B9" s="422" t="s">
        <v>14</v>
      </c>
      <c r="C9" s="423" t="s">
        <v>109</v>
      </c>
      <c r="D9" s="424" t="s">
        <v>14</v>
      </c>
      <c r="E9" s="425" t="s">
        <v>81</v>
      </c>
      <c r="F9" s="422" t="s">
        <v>37</v>
      </c>
      <c r="G9" s="422" t="s">
        <v>18</v>
      </c>
      <c r="H9" s="426" t="s">
        <v>38</v>
      </c>
      <c r="K9" s="230" t="s">
        <v>15</v>
      </c>
      <c r="L9" s="240" t="s">
        <v>46</v>
      </c>
      <c r="M9" s="242" t="s">
        <v>4060</v>
      </c>
    </row>
    <row r="10" spans="2:13" ht="15" customHeight="1">
      <c r="B10" s="129">
        <v>1</v>
      </c>
      <c r="C10" s="87"/>
      <c r="D10" s="83"/>
      <c r="E10" s="84"/>
      <c r="F10" s="85"/>
      <c r="G10" s="130">
        <f t="shared" ref="G10:G29" si="0">F10*E10</f>
        <v>0</v>
      </c>
      <c r="H10" s="131"/>
      <c r="I10" s="167"/>
      <c r="J10" s="167"/>
      <c r="K10" s="231" t="s">
        <v>4062</v>
      </c>
      <c r="L10" s="241">
        <f>'Labor Table'!M10</f>
        <v>68</v>
      </c>
      <c r="M10" s="243">
        <f>IF(AND(COUNTIF(C10:C40,"1MEXTRA"),COUNTIF(C10:C40,"1MEXTRA")&gt;0),1,0)</f>
        <v>0</v>
      </c>
    </row>
    <row r="11" spans="2:13" ht="15" customHeight="1">
      <c r="B11" s="106">
        <f>B10+1</f>
        <v>2</v>
      </c>
      <c r="C11" s="87"/>
      <c r="D11" s="83"/>
      <c r="E11" s="84"/>
      <c r="F11" s="85"/>
      <c r="G11" s="86">
        <f t="shared" si="0"/>
        <v>0</v>
      </c>
      <c r="H11" s="3"/>
      <c r="I11" s="167"/>
      <c r="J11" s="177"/>
      <c r="K11" s="233" t="s">
        <v>4070</v>
      </c>
      <c r="L11" s="241">
        <f>'Labor Table'!M11</f>
        <v>120</v>
      </c>
      <c r="M11" s="243">
        <f>IF(AND(COUNTIF(C10:C40,"1MTRCK"),COUNTIF(C10:C40,"1MTRCK")&gt;0),1,0)</f>
        <v>0</v>
      </c>
    </row>
    <row r="12" spans="2:13" ht="15" customHeight="1">
      <c r="B12" s="106">
        <f t="shared" ref="B12:B29" si="1">B11+1</f>
        <v>3</v>
      </c>
      <c r="C12" s="88"/>
      <c r="D12" s="83"/>
      <c r="E12" s="140"/>
      <c r="F12" s="25"/>
      <c r="G12" s="86">
        <f t="shared" si="0"/>
        <v>0</v>
      </c>
      <c r="H12" s="3"/>
      <c r="I12" s="167"/>
      <c r="J12" s="177"/>
      <c r="K12" s="234" t="s">
        <v>4063</v>
      </c>
      <c r="L12" s="241">
        <f>'Labor Table'!M12</f>
        <v>145</v>
      </c>
      <c r="M12" s="243">
        <f>IF(AND(COUNTIF(C10:C40,"2MTRCK"),COUNTIF(C10:C40,"2MTRCK")&gt;0),2,0)</f>
        <v>0</v>
      </c>
    </row>
    <row r="13" spans="2:13" ht="15" customHeight="1">
      <c r="B13" s="106">
        <f t="shared" si="1"/>
        <v>4</v>
      </c>
      <c r="C13" s="88"/>
      <c r="D13" s="83"/>
      <c r="E13" s="140"/>
      <c r="F13" s="85"/>
      <c r="G13" s="86">
        <f t="shared" si="0"/>
        <v>0</v>
      </c>
      <c r="H13" s="3"/>
      <c r="I13" s="167"/>
      <c r="J13" s="177"/>
      <c r="K13" s="233" t="s">
        <v>4064</v>
      </c>
      <c r="L13" s="241">
        <f>'Labor Table'!M13</f>
        <v>120</v>
      </c>
      <c r="M13" s="243">
        <f>IF(AND(COUNTIF(C10:C40,"1MDMP"),COUNTIF(C10:C40,"1MDMP")&gt;0),1,0)</f>
        <v>0</v>
      </c>
    </row>
    <row r="14" spans="2:13" ht="15" customHeight="1">
      <c r="B14" s="106">
        <f t="shared" si="1"/>
        <v>5</v>
      </c>
      <c r="C14" s="88"/>
      <c r="D14" s="139"/>
      <c r="E14" s="140"/>
      <c r="F14" s="25"/>
      <c r="G14" s="86">
        <f t="shared" si="0"/>
        <v>0</v>
      </c>
      <c r="H14" s="3"/>
      <c r="I14" s="167"/>
      <c r="J14" s="177"/>
      <c r="K14" s="233" t="s">
        <v>4065</v>
      </c>
      <c r="L14" s="241">
        <f>'Labor Table'!M14</f>
        <v>120</v>
      </c>
      <c r="M14" s="243">
        <f>IF(AND(COUNTIF(C10:C40,"1MBCK"),COUNTIF(C10:C40,"1MBCK")&gt;0),1,0)</f>
        <v>0</v>
      </c>
    </row>
    <row r="15" spans="2:13" ht="15" customHeight="1">
      <c r="B15" s="106">
        <f t="shared" si="1"/>
        <v>6</v>
      </c>
      <c r="C15" s="88"/>
      <c r="D15" s="89"/>
      <c r="E15" s="140"/>
      <c r="F15" s="25"/>
      <c r="G15" s="86">
        <f t="shared" si="0"/>
        <v>0</v>
      </c>
      <c r="H15" s="3"/>
      <c r="I15" s="167"/>
      <c r="J15" s="177"/>
      <c r="K15" s="233" t="s">
        <v>4066</v>
      </c>
      <c r="L15" s="241">
        <f>'Labor Table'!M15</f>
        <v>120</v>
      </c>
      <c r="M15" s="243">
        <f>IF(AND(COUNTIF(C10:C40,"1MBOOM"),COUNTIF(C10:C40,"1MBOOM")&gt;0),1,0)</f>
        <v>0</v>
      </c>
    </row>
    <row r="16" spans="2:13" ht="15" customHeight="1" thickBot="1">
      <c r="B16" s="106">
        <f t="shared" si="1"/>
        <v>7</v>
      </c>
      <c r="C16" s="87"/>
      <c r="D16" s="83"/>
      <c r="E16" s="140"/>
      <c r="F16" s="85"/>
      <c r="G16" s="86">
        <f t="shared" si="0"/>
        <v>0</v>
      </c>
      <c r="H16" s="3"/>
      <c r="I16" s="167"/>
      <c r="J16" s="177"/>
      <c r="K16" s="233" t="s">
        <v>4067</v>
      </c>
      <c r="L16" s="241">
        <f>'Labor Table'!M16</f>
        <v>120</v>
      </c>
      <c r="M16" s="244">
        <f>IF(AND(COUNTIF(C10:C40,"1MVAC"),COUNTIF(C10:C40,"1MVAC")&gt;0),0,0)</f>
        <v>0</v>
      </c>
    </row>
    <row r="17" spans="2:13" ht="15" customHeight="1" thickTop="1">
      <c r="B17" s="106">
        <f t="shared" si="1"/>
        <v>8</v>
      </c>
      <c r="C17" s="88"/>
      <c r="D17" s="91"/>
      <c r="E17" s="140"/>
      <c r="F17" s="85"/>
      <c r="G17" s="86">
        <f t="shared" si="0"/>
        <v>0</v>
      </c>
      <c r="H17" s="3"/>
      <c r="I17" s="167"/>
      <c r="J17" s="177"/>
      <c r="K17" s="235" t="s">
        <v>4068</v>
      </c>
      <c r="L17" s="232">
        <f>'Labor Table'!M17</f>
        <v>65</v>
      </c>
      <c r="M17" s="239"/>
    </row>
    <row r="18" spans="2:13" ht="15" customHeight="1">
      <c r="B18" s="106">
        <f t="shared" si="1"/>
        <v>9</v>
      </c>
      <c r="C18" s="88"/>
      <c r="D18" s="83"/>
      <c r="E18" s="90"/>
      <c r="F18" s="25"/>
      <c r="G18" s="86">
        <f t="shared" si="0"/>
        <v>0</v>
      </c>
      <c r="H18" s="3"/>
      <c r="I18" s="167"/>
      <c r="J18" s="177"/>
      <c r="K18" s="233" t="s">
        <v>4069</v>
      </c>
      <c r="L18" s="232">
        <f>'Labor Table'!M18</f>
        <v>200</v>
      </c>
      <c r="M18" s="239"/>
    </row>
    <row r="19" spans="2:13" ht="15" customHeight="1" thickBot="1">
      <c r="B19" s="106">
        <f t="shared" si="1"/>
        <v>10</v>
      </c>
      <c r="C19" s="87"/>
      <c r="D19" s="83"/>
      <c r="E19" s="84"/>
      <c r="F19" s="85"/>
      <c r="G19" s="86">
        <f t="shared" si="0"/>
        <v>0</v>
      </c>
      <c r="H19" s="3"/>
      <c r="I19" s="167"/>
      <c r="J19" s="177"/>
      <c r="K19" s="236"/>
      <c r="L19" s="237"/>
      <c r="M19" s="177"/>
    </row>
    <row r="20" spans="2:13" ht="15" customHeight="1" thickTop="1">
      <c r="B20" s="106">
        <f t="shared" si="1"/>
        <v>11</v>
      </c>
      <c r="C20" s="88"/>
      <c r="D20" s="89"/>
      <c r="E20" s="84"/>
      <c r="F20" s="85"/>
      <c r="G20" s="86">
        <f t="shared" si="0"/>
        <v>0</v>
      </c>
      <c r="H20" s="3"/>
      <c r="I20" s="167"/>
      <c r="J20" s="177"/>
      <c r="K20" s="178"/>
      <c r="L20" s="177"/>
      <c r="M20" s="177"/>
    </row>
    <row r="21" spans="2:13" ht="15" customHeight="1">
      <c r="B21" s="106">
        <f t="shared" si="1"/>
        <v>12</v>
      </c>
      <c r="C21" s="88"/>
      <c r="D21" s="91"/>
      <c r="E21" s="90"/>
      <c r="F21" s="85"/>
      <c r="G21" s="86">
        <f t="shared" si="0"/>
        <v>0</v>
      </c>
      <c r="H21" s="3"/>
      <c r="I21" s="167"/>
      <c r="J21" s="177"/>
      <c r="K21" s="177"/>
      <c r="L21" s="177"/>
      <c r="M21" s="177"/>
    </row>
    <row r="22" spans="2:13" ht="15" customHeight="1">
      <c r="B22" s="106">
        <f t="shared" si="1"/>
        <v>13</v>
      </c>
      <c r="C22" s="134"/>
      <c r="D22" s="133"/>
      <c r="E22" s="120"/>
      <c r="F22" s="25"/>
      <c r="G22" s="86">
        <f t="shared" si="0"/>
        <v>0</v>
      </c>
      <c r="H22" s="3"/>
      <c r="I22" s="167"/>
      <c r="J22" s="177"/>
      <c r="K22" s="177"/>
      <c r="L22" s="177"/>
      <c r="M22" s="177"/>
    </row>
    <row r="23" spans="2:13" ht="15" customHeight="1">
      <c r="B23" s="106">
        <f t="shared" si="1"/>
        <v>14</v>
      </c>
      <c r="C23" s="132"/>
      <c r="D23" s="93"/>
      <c r="E23" s="120"/>
      <c r="F23" s="25"/>
      <c r="G23" s="86">
        <f t="shared" si="0"/>
        <v>0</v>
      </c>
      <c r="H23" s="3"/>
      <c r="I23" s="167"/>
      <c r="J23" s="177"/>
      <c r="K23" s="228" t="s">
        <v>4058</v>
      </c>
      <c r="L23" s="167">
        <f>SUM(M10:M16)</f>
        <v>0</v>
      </c>
      <c r="M23" s="167"/>
    </row>
    <row r="24" spans="2:13" ht="15" customHeight="1">
      <c r="B24" s="106">
        <f t="shared" si="1"/>
        <v>15</v>
      </c>
      <c r="C24" s="87"/>
      <c r="D24" s="133"/>
      <c r="E24" s="121"/>
      <c r="F24" s="25"/>
      <c r="G24" s="86">
        <f t="shared" si="0"/>
        <v>0</v>
      </c>
      <c r="H24" s="3"/>
      <c r="I24" s="167"/>
      <c r="J24" s="177"/>
      <c r="K24" s="228" t="s">
        <v>4059</v>
      </c>
      <c r="L24" s="70">
        <f>E16*E3+E17*E3</f>
        <v>0</v>
      </c>
      <c r="M24" s="177"/>
    </row>
    <row r="25" spans="2:13" ht="15" customHeight="1">
      <c r="B25" s="106">
        <f t="shared" si="1"/>
        <v>16</v>
      </c>
      <c r="C25" s="87"/>
      <c r="D25" s="133"/>
      <c r="E25" s="120"/>
      <c r="F25" s="25"/>
      <c r="G25" s="86">
        <f t="shared" si="0"/>
        <v>0</v>
      </c>
      <c r="H25" s="3"/>
      <c r="I25" s="167"/>
      <c r="J25" s="177"/>
      <c r="K25" s="228" t="s">
        <v>4079</v>
      </c>
      <c r="L25" s="246">
        <f>1.5/8*L24</f>
        <v>0</v>
      </c>
      <c r="M25" s="177"/>
    </row>
    <row r="26" spans="2:13" ht="15" customHeight="1">
      <c r="B26" s="106">
        <f t="shared" si="1"/>
        <v>17</v>
      </c>
      <c r="C26" s="87"/>
      <c r="D26" s="133"/>
      <c r="E26" s="120"/>
      <c r="F26" s="25"/>
      <c r="G26" s="86">
        <f t="shared" si="0"/>
        <v>0</v>
      </c>
      <c r="H26" s="3"/>
      <c r="I26" s="167"/>
      <c r="J26" s="177"/>
      <c r="K26" s="228" t="s">
        <v>4071</v>
      </c>
      <c r="L26" s="246"/>
      <c r="M26" s="177"/>
    </row>
    <row r="27" spans="2:13" ht="15" customHeight="1">
      <c r="B27" s="106">
        <f t="shared" si="1"/>
        <v>18</v>
      </c>
      <c r="C27" s="87"/>
      <c r="D27" s="133"/>
      <c r="E27" s="120"/>
      <c r="F27" s="25"/>
      <c r="G27" s="86">
        <f t="shared" si="0"/>
        <v>0</v>
      </c>
      <c r="H27" s="3"/>
      <c r="I27" s="167"/>
      <c r="J27" s="177"/>
      <c r="L27" s="177"/>
      <c r="M27" s="177"/>
    </row>
    <row r="28" spans="2:13" ht="15" customHeight="1">
      <c r="B28" s="106">
        <f t="shared" si="1"/>
        <v>19</v>
      </c>
      <c r="C28" s="87"/>
      <c r="D28" s="133"/>
      <c r="E28" s="120"/>
      <c r="F28" s="25"/>
      <c r="G28" s="86">
        <f t="shared" si="0"/>
        <v>0</v>
      </c>
      <c r="H28" s="3"/>
      <c r="I28" s="167"/>
      <c r="J28" s="177"/>
      <c r="L28" s="177"/>
      <c r="M28" s="177"/>
    </row>
    <row r="29" spans="2:13" ht="15" customHeight="1" thickBot="1">
      <c r="B29" s="107">
        <f t="shared" si="1"/>
        <v>20</v>
      </c>
      <c r="C29" s="96"/>
      <c r="D29" s="135"/>
      <c r="E29" s="122"/>
      <c r="F29" s="123"/>
      <c r="G29" s="109">
        <f t="shared" si="0"/>
        <v>0</v>
      </c>
      <c r="H29" s="108"/>
      <c r="I29" s="167"/>
      <c r="J29" s="177"/>
      <c r="L29" s="177"/>
      <c r="M29" s="189"/>
    </row>
    <row r="30" spans="2:13" ht="13.5" thickTop="1">
      <c r="E30" s="127" t="s">
        <v>39</v>
      </c>
      <c r="F30" s="1"/>
      <c r="G30" s="128">
        <f>SUM(G10:G29)</f>
        <v>0</v>
      </c>
      <c r="H30" s="1"/>
      <c r="I30" s="167"/>
      <c r="K30" s="228" t="s">
        <v>4084</v>
      </c>
      <c r="L30" s="284" t="s">
        <v>4087</v>
      </c>
      <c r="M30" s="285" t="s">
        <v>18</v>
      </c>
    </row>
    <row r="31" spans="2:13" ht="13.5" thickBot="1">
      <c r="E31" s="77"/>
      <c r="F31" s="12"/>
      <c r="G31" s="73">
        <f>G30*F31</f>
        <v>0</v>
      </c>
      <c r="I31" s="167"/>
      <c r="K31" s="281" t="s">
        <v>4077</v>
      </c>
      <c r="L31" s="253">
        <f>E10+E11+E12+E13+E14+E18</f>
        <v>0</v>
      </c>
      <c r="M31" s="280">
        <f>G10+G11+G12+G13+G14+G18</f>
        <v>0</v>
      </c>
    </row>
    <row r="32" spans="2:13" ht="15" thickTop="1">
      <c r="E32" s="125" t="s">
        <v>18</v>
      </c>
      <c r="G32" s="81">
        <f>G30+G31</f>
        <v>0</v>
      </c>
      <c r="I32" s="167"/>
      <c r="K32" s="281" t="s">
        <v>4083</v>
      </c>
      <c r="L32" s="177"/>
      <c r="M32" s="178">
        <f>G16+G17+G19</f>
        <v>0</v>
      </c>
    </row>
    <row r="33" spans="9:13">
      <c r="I33" s="167"/>
      <c r="K33" s="281" t="s">
        <v>4088</v>
      </c>
      <c r="L33" s="177"/>
      <c r="M33" s="168">
        <f>G15</f>
        <v>0</v>
      </c>
    </row>
    <row r="34" spans="9:13">
      <c r="M34" s="286">
        <f>SUM(M31:M33)</f>
        <v>0</v>
      </c>
    </row>
    <row r="37" spans="9:13">
      <c r="K37" s="70"/>
    </row>
  </sheetData>
  <mergeCells count="1">
    <mergeCell ref="B1:C1"/>
  </mergeCells>
  <phoneticPr fontId="0" type="noConversion"/>
  <printOptions horizontalCentered="1"/>
  <pageMargins left="0.75" right="0.75" top="1" bottom="1" header="0.5" footer="0.5"/>
  <pageSetup scale="43" orientation="portrait" horizontalDpi="300" verticalDpi="300" r:id="rId1"/>
  <headerFooter alignWithMargins="0">
    <oddHeader>&amp;L&amp;D&amp;C&amp;"Arial,Bold"EXHIBIT "B"</oddHeader>
    <oddFooter>&amp;R18</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7"/>
  <sheetViews>
    <sheetView zoomScale="85" zoomScaleNormal="85" workbookViewId="0">
      <selection activeCell="B7" sqref="B7"/>
    </sheetView>
  </sheetViews>
  <sheetFormatPr defaultRowHeight="12.75"/>
  <cols>
    <col min="1" max="1" width="3.7109375" customWidth="1"/>
    <col min="2" max="2" width="5.7109375" customWidth="1"/>
    <col min="3" max="3" width="12.7109375" customWidth="1"/>
    <col min="4" max="4" width="30.7109375" customWidth="1"/>
    <col min="5" max="8" width="13.7109375" customWidth="1"/>
    <col min="9" max="10" width="3.7109375" customWidth="1"/>
    <col min="11" max="11" width="70.42578125" bestFit="1" customWidth="1"/>
    <col min="12" max="12" width="8.28515625" bestFit="1" customWidth="1"/>
    <col min="13" max="13" width="12.7109375" customWidth="1"/>
  </cols>
  <sheetData>
    <row r="1" spans="2:13" ht="18.75">
      <c r="B1" s="474" t="s">
        <v>30</v>
      </c>
      <c r="C1" s="474"/>
      <c r="D1" s="159" t="s">
        <v>153</v>
      </c>
      <c r="E1" s="65"/>
      <c r="F1" s="65"/>
    </row>
    <row r="2" spans="2:13" ht="18.75">
      <c r="C2" s="69"/>
      <c r="D2" s="66" t="s">
        <v>32</v>
      </c>
      <c r="E2" s="46">
        <f>ROUNDUP(G31,0)</f>
        <v>0</v>
      </c>
      <c r="F2" s="46"/>
      <c r="G2" s="67"/>
    </row>
    <row r="3" spans="2:13" ht="18.75">
      <c r="C3" s="69"/>
      <c r="D3" s="66" t="s">
        <v>33</v>
      </c>
      <c r="E3" s="136">
        <v>0</v>
      </c>
      <c r="F3" s="126"/>
    </row>
    <row r="4" spans="2:13" ht="18.75">
      <c r="C4" s="69"/>
      <c r="D4" s="66" t="s">
        <v>31</v>
      </c>
      <c r="E4" s="63" t="s">
        <v>42</v>
      </c>
      <c r="F4" s="78"/>
    </row>
    <row r="7" spans="2:13">
      <c r="B7" s="165" t="str">
        <f>'COST SHEET'!A1</f>
        <v>Updated: Inventory Cost Sheet_2015-06-01</v>
      </c>
    </row>
    <row r="8" spans="2:13" ht="13.5" thickBot="1">
      <c r="E8" s="68"/>
      <c r="F8" s="68"/>
    </row>
    <row r="9" spans="2:13" ht="31.5" thickTop="1" thickBot="1">
      <c r="B9" s="422" t="s">
        <v>14</v>
      </c>
      <c r="C9" s="423" t="s">
        <v>109</v>
      </c>
      <c r="D9" s="424" t="s">
        <v>14</v>
      </c>
      <c r="E9" s="425" t="s">
        <v>81</v>
      </c>
      <c r="F9" s="422" t="s">
        <v>37</v>
      </c>
      <c r="G9" s="422" t="s">
        <v>18</v>
      </c>
      <c r="H9" s="426" t="s">
        <v>38</v>
      </c>
      <c r="K9" s="230" t="s">
        <v>15</v>
      </c>
      <c r="L9" s="240" t="s">
        <v>46</v>
      </c>
      <c r="M9" s="242" t="s">
        <v>4060</v>
      </c>
    </row>
    <row r="10" spans="2:13" ht="15" customHeight="1">
      <c r="B10" s="129">
        <v>1</v>
      </c>
      <c r="C10" s="87"/>
      <c r="D10" s="83"/>
      <c r="E10" s="120"/>
      <c r="F10" s="85"/>
      <c r="G10" s="86">
        <f t="shared" ref="G10:G28" si="0">F10*E10</f>
        <v>0</v>
      </c>
      <c r="H10" s="131"/>
      <c r="I10" s="167"/>
      <c r="J10" s="167"/>
      <c r="K10" s="231" t="s">
        <v>4062</v>
      </c>
      <c r="L10" s="241">
        <f>'Labor Table'!M10</f>
        <v>68</v>
      </c>
      <c r="M10" s="243">
        <f>IF(AND(COUNTIF(C10:C40,"1MEXTRA"),COUNTIF(C10:C40,"1MEXTRA")&gt;0),1,0)</f>
        <v>0</v>
      </c>
    </row>
    <row r="11" spans="2:13" ht="15" customHeight="1">
      <c r="B11" s="106">
        <f>B10+1</f>
        <v>2</v>
      </c>
      <c r="C11" s="87"/>
      <c r="D11" s="83"/>
      <c r="E11" s="120"/>
      <c r="F11" s="85"/>
      <c r="G11" s="86">
        <f t="shared" si="0"/>
        <v>0</v>
      </c>
      <c r="H11" s="3"/>
      <c r="I11" s="167"/>
      <c r="J11" s="177"/>
      <c r="K11" s="233" t="s">
        <v>4070</v>
      </c>
      <c r="L11" s="241">
        <f>'Labor Table'!M11</f>
        <v>120</v>
      </c>
      <c r="M11" s="243">
        <f>IF(AND(COUNTIF(C10:C40,"1MTRCK"),COUNTIF(C10:C40,"1MTRCK")&gt;0),1,0)</f>
        <v>0</v>
      </c>
    </row>
    <row r="12" spans="2:13" ht="15" customHeight="1">
      <c r="B12" s="106">
        <f t="shared" ref="B12:B29" si="1">B11+1</f>
        <v>3</v>
      </c>
      <c r="C12" s="88"/>
      <c r="D12" s="83"/>
      <c r="E12" s="121"/>
      <c r="F12" s="25"/>
      <c r="G12" s="86">
        <f t="shared" si="0"/>
        <v>0</v>
      </c>
      <c r="H12" s="3"/>
      <c r="I12" s="167"/>
      <c r="J12" s="177"/>
      <c r="K12" s="234" t="s">
        <v>4063</v>
      </c>
      <c r="L12" s="241">
        <f>'Labor Table'!M12</f>
        <v>145</v>
      </c>
      <c r="M12" s="243">
        <f>IF(AND(COUNTIF(C10:C40,"2MTRCK"),COUNTIF(C10:C40,"2MTRCK")&gt;0),2,0)</f>
        <v>0</v>
      </c>
    </row>
    <row r="13" spans="2:13" ht="15" customHeight="1">
      <c r="B13" s="106">
        <f t="shared" si="1"/>
        <v>4</v>
      </c>
      <c r="C13" s="88"/>
      <c r="D13" s="83"/>
      <c r="E13" s="121"/>
      <c r="F13" s="85"/>
      <c r="G13" s="86">
        <f t="shared" si="0"/>
        <v>0</v>
      </c>
      <c r="H13" s="3"/>
      <c r="I13" s="167"/>
      <c r="J13" s="177"/>
      <c r="K13" s="233" t="s">
        <v>4064</v>
      </c>
      <c r="L13" s="241">
        <f>'Labor Table'!M13</f>
        <v>120</v>
      </c>
      <c r="M13" s="243">
        <f>IF(AND(COUNTIF(C10:C40,"1MDMP"),COUNTIF(C10:C40,"1MDMP")&gt;0),1,0)</f>
        <v>0</v>
      </c>
    </row>
    <row r="14" spans="2:13" ht="15" customHeight="1">
      <c r="B14" s="106">
        <f t="shared" si="1"/>
        <v>5</v>
      </c>
      <c r="C14" s="88"/>
      <c r="D14" s="139"/>
      <c r="E14" s="121"/>
      <c r="F14" s="25"/>
      <c r="G14" s="86">
        <f t="shared" si="0"/>
        <v>0</v>
      </c>
      <c r="H14" s="3"/>
      <c r="I14" s="167"/>
      <c r="J14" s="177"/>
      <c r="K14" s="233" t="s">
        <v>4065</v>
      </c>
      <c r="L14" s="241">
        <f>'Labor Table'!M14</f>
        <v>120</v>
      </c>
      <c r="M14" s="243">
        <f>IF(AND(COUNTIF(C10:C40,"1MBCK"),COUNTIF(C10:C40,"1MBCK")&gt;0),1,0)</f>
        <v>0</v>
      </c>
    </row>
    <row r="15" spans="2:13" ht="15" customHeight="1">
      <c r="B15" s="106">
        <f t="shared" si="1"/>
        <v>6</v>
      </c>
      <c r="C15" s="88"/>
      <c r="D15" s="89"/>
      <c r="E15" s="121"/>
      <c r="F15" s="25"/>
      <c r="G15" s="86">
        <f t="shared" si="0"/>
        <v>0</v>
      </c>
      <c r="H15" s="3"/>
      <c r="I15" s="167"/>
      <c r="J15" s="177"/>
      <c r="K15" s="233" t="s">
        <v>4066</v>
      </c>
      <c r="L15" s="241">
        <f>'Labor Table'!M15</f>
        <v>120</v>
      </c>
      <c r="M15" s="243">
        <f>IF(AND(COUNTIF(C10:C40,"1MBOOM"),COUNTIF(C10:C40,"1MBOOM")&gt;0),1,0)</f>
        <v>0</v>
      </c>
    </row>
    <row r="16" spans="2:13" ht="15" customHeight="1" thickBot="1">
      <c r="B16" s="106">
        <f t="shared" si="1"/>
        <v>7</v>
      </c>
      <c r="C16" s="88"/>
      <c r="D16" s="89"/>
      <c r="E16" s="121"/>
      <c r="F16" s="85"/>
      <c r="G16" s="86">
        <f t="shared" si="0"/>
        <v>0</v>
      </c>
      <c r="H16" s="3"/>
      <c r="I16" s="167"/>
      <c r="J16" s="177"/>
      <c r="K16" s="233" t="s">
        <v>4067</v>
      </c>
      <c r="L16" s="241">
        <f>'Labor Table'!M16</f>
        <v>120</v>
      </c>
      <c r="M16" s="244">
        <f>IF(AND(COUNTIF(C10:C40,"1MVAC"),COUNTIF(C10:C40,"1MVAC")&gt;0),0,0)</f>
        <v>0</v>
      </c>
    </row>
    <row r="17" spans="2:13" ht="15" customHeight="1" thickTop="1">
      <c r="B17" s="106">
        <f t="shared" si="1"/>
        <v>8</v>
      </c>
      <c r="C17" s="87"/>
      <c r="D17" s="83"/>
      <c r="E17" s="120"/>
      <c r="F17" s="25"/>
      <c r="G17" s="86">
        <f t="shared" si="0"/>
        <v>0</v>
      </c>
      <c r="H17" s="3"/>
      <c r="I17" s="167"/>
      <c r="J17" s="177"/>
      <c r="K17" s="235" t="s">
        <v>4068</v>
      </c>
      <c r="L17" s="232">
        <f>'Labor Table'!M17</f>
        <v>65</v>
      </c>
      <c r="M17" s="239"/>
    </row>
    <row r="18" spans="2:13" ht="15" customHeight="1">
      <c r="B18" s="106">
        <f t="shared" si="1"/>
        <v>9</v>
      </c>
      <c r="C18" s="87"/>
      <c r="D18" s="83"/>
      <c r="E18" s="120"/>
      <c r="F18" s="85"/>
      <c r="G18" s="86">
        <f t="shared" si="0"/>
        <v>0</v>
      </c>
      <c r="H18" s="3"/>
      <c r="I18" s="167"/>
      <c r="J18" s="177"/>
      <c r="K18" s="233" t="s">
        <v>4069</v>
      </c>
      <c r="L18" s="232">
        <f>'Labor Table'!M18</f>
        <v>200</v>
      </c>
      <c r="M18" s="239"/>
    </row>
    <row r="19" spans="2:13" ht="15" customHeight="1" thickBot="1">
      <c r="B19" s="106">
        <f t="shared" si="1"/>
        <v>10</v>
      </c>
      <c r="C19" s="88"/>
      <c r="D19" s="89"/>
      <c r="E19" s="120"/>
      <c r="F19" s="85"/>
      <c r="G19" s="86">
        <f t="shared" si="0"/>
        <v>0</v>
      </c>
      <c r="H19" s="3"/>
      <c r="I19" s="167"/>
      <c r="J19" s="177"/>
      <c r="K19" s="236"/>
      <c r="L19" s="237"/>
      <c r="M19" s="177"/>
    </row>
    <row r="20" spans="2:13" ht="15" customHeight="1" thickTop="1">
      <c r="B20" s="106">
        <f t="shared" si="1"/>
        <v>11</v>
      </c>
      <c r="C20" s="88"/>
      <c r="D20" s="91"/>
      <c r="E20" s="120"/>
      <c r="F20" s="85"/>
      <c r="G20" s="86">
        <f t="shared" si="0"/>
        <v>0</v>
      </c>
      <c r="H20" s="3"/>
      <c r="I20" s="167"/>
      <c r="J20" s="177"/>
      <c r="K20" s="178"/>
      <c r="L20" s="177"/>
      <c r="M20" s="177"/>
    </row>
    <row r="21" spans="2:13" ht="15" customHeight="1">
      <c r="B21" s="106">
        <f t="shared" si="1"/>
        <v>12</v>
      </c>
      <c r="C21" s="134"/>
      <c r="D21" s="133"/>
      <c r="E21" s="120"/>
      <c r="F21" s="25"/>
      <c r="G21" s="86">
        <f t="shared" si="0"/>
        <v>0</v>
      </c>
      <c r="H21" s="3"/>
      <c r="I21" s="167"/>
      <c r="J21" s="177"/>
      <c r="K21" s="177"/>
      <c r="L21" s="177"/>
      <c r="M21" s="177"/>
    </row>
    <row r="22" spans="2:13" ht="15" customHeight="1">
      <c r="B22" s="106">
        <f t="shared" si="1"/>
        <v>13</v>
      </c>
      <c r="C22" s="132"/>
      <c r="D22" s="93"/>
      <c r="E22" s="120"/>
      <c r="F22" s="25"/>
      <c r="G22" s="86">
        <f t="shared" si="0"/>
        <v>0</v>
      </c>
      <c r="H22" s="3"/>
      <c r="I22" s="167"/>
      <c r="J22" s="177"/>
      <c r="K22" s="177"/>
      <c r="L22" s="177"/>
      <c r="M22" s="177"/>
    </row>
    <row r="23" spans="2:13" ht="15" customHeight="1">
      <c r="B23" s="106">
        <f t="shared" si="1"/>
        <v>14</v>
      </c>
      <c r="C23" s="87"/>
      <c r="D23" s="133"/>
      <c r="E23" s="121"/>
      <c r="F23" s="25"/>
      <c r="G23" s="86">
        <f t="shared" si="0"/>
        <v>0</v>
      </c>
      <c r="H23" s="3"/>
      <c r="I23" s="167"/>
      <c r="J23" s="177"/>
      <c r="K23" s="228" t="s">
        <v>4058</v>
      </c>
      <c r="L23" s="167">
        <f>SUM(M10:M16)</f>
        <v>0</v>
      </c>
      <c r="M23" s="167"/>
    </row>
    <row r="24" spans="2:13" ht="15" customHeight="1">
      <c r="B24" s="106">
        <f t="shared" si="1"/>
        <v>15</v>
      </c>
      <c r="C24" s="87"/>
      <c r="D24" s="133"/>
      <c r="E24" s="120"/>
      <c r="F24" s="25"/>
      <c r="G24" s="86">
        <f t="shared" si="0"/>
        <v>0</v>
      </c>
      <c r="H24" s="3"/>
      <c r="I24" s="167"/>
      <c r="J24" s="177"/>
      <c r="K24" s="228" t="s">
        <v>4059</v>
      </c>
      <c r="L24" s="70">
        <f>E16*E3+E17*E3</f>
        <v>0</v>
      </c>
      <c r="M24" s="177"/>
    </row>
    <row r="25" spans="2:13" ht="15" customHeight="1">
      <c r="B25" s="106">
        <f t="shared" si="1"/>
        <v>16</v>
      </c>
      <c r="C25" s="87"/>
      <c r="D25" s="133"/>
      <c r="E25" s="120"/>
      <c r="F25" s="25"/>
      <c r="G25" s="86">
        <f t="shared" si="0"/>
        <v>0</v>
      </c>
      <c r="H25" s="3"/>
      <c r="I25" s="167"/>
      <c r="J25" s="177"/>
      <c r="K25" s="228" t="s">
        <v>4079</v>
      </c>
      <c r="L25" s="246">
        <f>1.5/8*L24</f>
        <v>0</v>
      </c>
      <c r="M25" s="177"/>
    </row>
    <row r="26" spans="2:13" ht="15" customHeight="1">
      <c r="B26" s="106">
        <f t="shared" si="1"/>
        <v>17</v>
      </c>
      <c r="C26" s="87"/>
      <c r="D26" s="133"/>
      <c r="E26" s="120"/>
      <c r="F26" s="25"/>
      <c r="G26" s="86">
        <f t="shared" si="0"/>
        <v>0</v>
      </c>
      <c r="H26" s="3"/>
      <c r="I26" s="167"/>
      <c r="J26" s="177"/>
      <c r="K26" s="228" t="s">
        <v>4071</v>
      </c>
      <c r="L26" s="246"/>
      <c r="M26" s="177"/>
    </row>
    <row r="27" spans="2:13" ht="15" customHeight="1">
      <c r="B27" s="106">
        <f t="shared" si="1"/>
        <v>18</v>
      </c>
      <c r="C27" s="87"/>
      <c r="D27" s="133"/>
      <c r="E27" s="120"/>
      <c r="F27" s="25"/>
      <c r="G27" s="86">
        <f t="shared" si="0"/>
        <v>0</v>
      </c>
      <c r="H27" s="3"/>
      <c r="I27" s="167"/>
      <c r="J27" s="177"/>
      <c r="L27" s="177"/>
      <c r="M27" s="177"/>
    </row>
    <row r="28" spans="2:13" ht="15" customHeight="1" thickBot="1">
      <c r="B28" s="106">
        <f t="shared" si="1"/>
        <v>19</v>
      </c>
      <c r="C28" s="96"/>
      <c r="D28" s="135"/>
      <c r="E28" s="122"/>
      <c r="F28" s="123"/>
      <c r="G28" s="109">
        <f t="shared" si="0"/>
        <v>0</v>
      </c>
      <c r="H28" s="3"/>
      <c r="I28" s="167"/>
      <c r="J28" s="177"/>
      <c r="L28" s="177"/>
      <c r="M28" s="177"/>
    </row>
    <row r="29" spans="2:13" ht="15" customHeight="1" thickTop="1" thickBot="1">
      <c r="B29" s="107">
        <f t="shared" si="1"/>
        <v>20</v>
      </c>
      <c r="E29" s="127" t="s">
        <v>39</v>
      </c>
      <c r="F29" s="1"/>
      <c r="G29" s="128">
        <f>SUM(G10:G28)</f>
        <v>0</v>
      </c>
      <c r="H29" s="108"/>
      <c r="I29" s="167"/>
      <c r="J29" s="177"/>
      <c r="L29" s="177"/>
      <c r="M29" s="189"/>
    </row>
    <row r="30" spans="2:13" ht="14.25" thickTop="1" thickBot="1">
      <c r="E30" s="77"/>
      <c r="F30" s="12"/>
      <c r="G30" s="73">
        <f>G29*F30</f>
        <v>0</v>
      </c>
      <c r="H30" s="1"/>
      <c r="I30" s="167"/>
      <c r="K30" s="228" t="s">
        <v>4084</v>
      </c>
      <c r="L30" s="284" t="s">
        <v>4087</v>
      </c>
      <c r="M30" s="285" t="s">
        <v>18</v>
      </c>
    </row>
    <row r="31" spans="2:13" ht="15" thickTop="1">
      <c r="E31" s="125" t="s">
        <v>18</v>
      </c>
      <c r="G31" s="81">
        <f>G29+G30</f>
        <v>0</v>
      </c>
      <c r="I31" s="167"/>
      <c r="K31" s="281" t="s">
        <v>4077</v>
      </c>
      <c r="L31" s="253">
        <f>E10+E11+E12+E13+E14+E18</f>
        <v>0</v>
      </c>
      <c r="M31" s="280">
        <f>G10+G11+G12+G13+G14+G18</f>
        <v>0</v>
      </c>
    </row>
    <row r="32" spans="2:13">
      <c r="I32" s="167"/>
      <c r="K32" s="281" t="s">
        <v>4083</v>
      </c>
      <c r="L32" s="177"/>
      <c r="M32" s="178">
        <f>G16+G17+G19</f>
        <v>0</v>
      </c>
    </row>
    <row r="33" spans="9:13">
      <c r="I33" s="167"/>
      <c r="K33" s="281" t="s">
        <v>4088</v>
      </c>
      <c r="L33" s="177"/>
      <c r="M33" s="168">
        <f>G15</f>
        <v>0</v>
      </c>
    </row>
    <row r="34" spans="9:13">
      <c r="M34" s="286">
        <f>SUM(M31:M33)</f>
        <v>0</v>
      </c>
    </row>
    <row r="37" spans="9:13">
      <c r="K37" s="70"/>
    </row>
  </sheetData>
  <mergeCells count="1">
    <mergeCell ref="B1:C1"/>
  </mergeCells>
  <phoneticPr fontId="0" type="noConversion"/>
  <printOptions horizontalCentered="1"/>
  <pageMargins left="0.75" right="0.75" top="1" bottom="1" header="0.5" footer="0.5"/>
  <pageSetup scale="43" orientation="portrait" horizontalDpi="300" verticalDpi="300" r:id="rId1"/>
  <headerFooter alignWithMargins="0">
    <oddHeader>&amp;L&amp;D&amp;C&amp;"Arial,Bold"EXHIBIT "B"</oddHeader>
    <oddFooter>&amp;R19</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7"/>
  <sheetViews>
    <sheetView zoomScaleNormal="100" workbookViewId="0">
      <selection activeCell="F11" sqref="F11"/>
    </sheetView>
  </sheetViews>
  <sheetFormatPr defaultRowHeight="12.75"/>
  <cols>
    <col min="1" max="1" width="3.7109375" customWidth="1"/>
    <col min="2" max="2" width="5.7109375" customWidth="1"/>
    <col min="3" max="3" width="12.7109375" customWidth="1"/>
    <col min="4" max="4" width="30.7109375" customWidth="1"/>
    <col min="5" max="8" width="13.7109375" customWidth="1"/>
    <col min="9" max="10" width="3.7109375" customWidth="1"/>
    <col min="11" max="11" width="70.42578125" bestFit="1" customWidth="1"/>
    <col min="12" max="12" width="8.28515625" bestFit="1" customWidth="1"/>
    <col min="13" max="13" width="12.7109375" customWidth="1"/>
  </cols>
  <sheetData>
    <row r="1" spans="2:13" ht="18.75">
      <c r="B1" s="474" t="s">
        <v>30</v>
      </c>
      <c r="C1" s="474"/>
      <c r="D1" s="65" t="s">
        <v>150</v>
      </c>
      <c r="E1" s="65"/>
      <c r="F1" s="65"/>
    </row>
    <row r="2" spans="2:13" ht="18.75">
      <c r="C2" s="69"/>
      <c r="D2" s="66" t="s">
        <v>32</v>
      </c>
      <c r="E2" s="46">
        <f>ROUNDUP(G32,0)</f>
        <v>4453</v>
      </c>
      <c r="F2" s="46"/>
      <c r="G2" s="67"/>
    </row>
    <row r="3" spans="2:13" ht="18.75">
      <c r="C3" s="69"/>
      <c r="D3" s="66" t="s">
        <v>33</v>
      </c>
      <c r="E3" s="136">
        <v>0</v>
      </c>
      <c r="F3" s="126"/>
    </row>
    <row r="4" spans="2:13" ht="18.75">
      <c r="C4" s="69"/>
      <c r="D4" s="66" t="s">
        <v>31</v>
      </c>
      <c r="E4" s="63" t="s">
        <v>42</v>
      </c>
      <c r="F4" s="78"/>
    </row>
    <row r="7" spans="2:13">
      <c r="B7" s="165" t="str">
        <f>'COST SHEET'!A1</f>
        <v>Updated: Inventory Cost Sheet_2015-06-01</v>
      </c>
    </row>
    <row r="8" spans="2:13" ht="13.5" thickBot="1">
      <c r="E8" s="68"/>
      <c r="F8" s="68"/>
    </row>
    <row r="9" spans="2:13" ht="31.5" thickTop="1" thickBot="1">
      <c r="B9" s="422" t="s">
        <v>14</v>
      </c>
      <c r="C9" s="423" t="s">
        <v>109</v>
      </c>
      <c r="D9" s="424" t="s">
        <v>14</v>
      </c>
      <c r="E9" s="425" t="s">
        <v>81</v>
      </c>
      <c r="F9" s="422" t="s">
        <v>37</v>
      </c>
      <c r="G9" s="422" t="s">
        <v>18</v>
      </c>
      <c r="H9" s="426" t="s">
        <v>38</v>
      </c>
      <c r="K9" s="230" t="s">
        <v>15</v>
      </c>
      <c r="L9" s="240" t="s">
        <v>46</v>
      </c>
      <c r="M9" s="242" t="s">
        <v>4060</v>
      </c>
    </row>
    <row r="10" spans="2:13" ht="15" customHeight="1">
      <c r="B10" s="129">
        <v>1</v>
      </c>
      <c r="C10" s="350" t="s">
        <v>1546</v>
      </c>
      <c r="D10" s="346" t="str">
        <f>VLOOKUP(C10,'COST SHEET'!A$2:L$1967,2,0)</f>
        <v>8 x 6 TAPPING SLEEVE</v>
      </c>
      <c r="E10" s="351">
        <v>1</v>
      </c>
      <c r="F10" s="346">
        <f>VLOOKUP(C10,'COST SHEET'!$A$2:$L$1967,12,0)</f>
        <v>714.33699999999999</v>
      </c>
      <c r="G10" s="353">
        <f t="shared" ref="G10" si="0">F10*E10</f>
        <v>714.33699999999999</v>
      </c>
      <c r="H10" s="131"/>
      <c r="I10" s="167"/>
      <c r="J10" s="167"/>
      <c r="K10" s="231" t="s">
        <v>4062</v>
      </c>
      <c r="L10" s="241">
        <f>'Labor Table'!M10</f>
        <v>68</v>
      </c>
      <c r="M10" s="243">
        <f>IF(AND(COUNTIF(C10:C40,"1MEXTRA"),COUNTIF(C10:C40,"1MEXTRA")&gt;0),1,0)</f>
        <v>0</v>
      </c>
    </row>
    <row r="11" spans="2:13" ht="15" customHeight="1">
      <c r="B11" s="106">
        <f>B10+1</f>
        <v>2</v>
      </c>
      <c r="C11" s="343" t="s">
        <v>1972</v>
      </c>
      <c r="D11" s="181" t="str">
        <f>VLOOKUP(C11,'COST SHEET'!A$2:L$1967,2,0)</f>
        <v>6" MJ x FLG GATE VALVE</v>
      </c>
      <c r="E11" s="172">
        <v>1</v>
      </c>
      <c r="F11" s="181">
        <f>VLOOKUP(C11,'COST SHEET'!$A$2:$L$1967,12,0)</f>
        <v>691.51017000000002</v>
      </c>
      <c r="G11" s="174">
        <f t="shared" ref="G11:G20" si="1">F11*E11</f>
        <v>691.51017000000002</v>
      </c>
      <c r="H11" s="3"/>
      <c r="I11" s="167"/>
      <c r="J11" s="177"/>
      <c r="K11" s="233" t="s">
        <v>4070</v>
      </c>
      <c r="L11" s="241">
        <f>'Labor Table'!M11</f>
        <v>120</v>
      </c>
      <c r="M11" s="243">
        <f>IF(AND(COUNTIF(C10:C40,"1MTRCK"),COUNTIF(C10:C40,"1MTRCK")&gt;0),1,0)</f>
        <v>0</v>
      </c>
    </row>
    <row r="12" spans="2:13" ht="15" customHeight="1">
      <c r="B12" s="106">
        <f t="shared" ref="B12:B29" si="2">B11+1</f>
        <v>3</v>
      </c>
      <c r="C12" s="343" t="s">
        <v>7</v>
      </c>
      <c r="D12" s="181" t="str">
        <f>VLOOKUP(C12,'COST SHEET'!A$2:L$1967,2,0)</f>
        <v>6" FLG BOLT &amp; GSKT KIT</v>
      </c>
      <c r="E12" s="172">
        <v>1</v>
      </c>
      <c r="F12" s="181">
        <f>VLOOKUP(C12,'COST SHEET'!$A$2:$L$1967,12,0)</f>
        <v>17.199000000000002</v>
      </c>
      <c r="G12" s="174">
        <f t="shared" si="1"/>
        <v>17.199000000000002</v>
      </c>
      <c r="H12" s="3"/>
      <c r="I12" s="167"/>
      <c r="J12" s="177"/>
      <c r="K12" s="234" t="s">
        <v>4063</v>
      </c>
      <c r="L12" s="241">
        <f>'Labor Table'!M12</f>
        <v>145</v>
      </c>
      <c r="M12" s="243">
        <f>IF(AND(COUNTIF(C10:C40,"2MTRCK"),COUNTIF(C10:C40,"2MTRCK")&gt;0),2,0)</f>
        <v>0</v>
      </c>
    </row>
    <row r="13" spans="2:13" ht="15" customHeight="1">
      <c r="B13" s="106">
        <f t="shared" si="2"/>
        <v>4</v>
      </c>
      <c r="C13" s="343" t="s">
        <v>60</v>
      </c>
      <c r="D13" s="181" t="str">
        <f>VLOOKUP(C13,'COST SHEET'!A$2:L$1967,2,0)</f>
        <v>6" DUCTILE IRON PIPE</v>
      </c>
      <c r="E13" s="172">
        <v>6</v>
      </c>
      <c r="F13" s="181">
        <f>VLOOKUP(C13,'COST SHEET'!$A$2:$L$1967,12,0)</f>
        <v>26.526760000000003</v>
      </c>
      <c r="G13" s="174">
        <f t="shared" si="1"/>
        <v>159.16056000000003</v>
      </c>
      <c r="H13" s="3"/>
      <c r="I13" s="167"/>
      <c r="J13" s="177"/>
      <c r="K13" s="233" t="s">
        <v>4064</v>
      </c>
      <c r="L13" s="241">
        <f>'Labor Table'!M13</f>
        <v>120</v>
      </c>
      <c r="M13" s="243">
        <f>IF(AND(COUNTIF(C10:C40,"1MDMP"),COUNTIF(C10:C40,"1MDMP")&gt;0),1,0)</f>
        <v>0</v>
      </c>
    </row>
    <row r="14" spans="2:13" ht="15" customHeight="1">
      <c r="B14" s="106">
        <f t="shared" si="2"/>
        <v>5</v>
      </c>
      <c r="C14" s="343" t="s">
        <v>1387</v>
      </c>
      <c r="D14" s="181" t="str">
        <f>VLOOKUP(C14,'COST SHEET'!A$2:L$1967,2,0)</f>
        <v>6" MEGALUG PK/KIT (DI)</v>
      </c>
      <c r="E14" s="172">
        <v>2</v>
      </c>
      <c r="F14" s="181">
        <f>VLOOKUP(C14,'COST SHEET'!$A$2:$L$1967,12,0)</f>
        <v>57.912660000000002</v>
      </c>
      <c r="G14" s="174">
        <f t="shared" si="1"/>
        <v>115.82532</v>
      </c>
      <c r="H14" s="3"/>
      <c r="I14" s="167"/>
      <c r="J14" s="177"/>
      <c r="K14" s="233" t="s">
        <v>4065</v>
      </c>
      <c r="L14" s="241">
        <f>'Labor Table'!M14</f>
        <v>120</v>
      </c>
      <c r="M14" s="243">
        <f>IF(AND(COUNTIF(C10:C40,"1MBCK"),COUNTIF(C10:C40,"1MBCK")&gt;0),1,0)</f>
        <v>0</v>
      </c>
    </row>
    <row r="15" spans="2:13" ht="15" customHeight="1">
      <c r="B15" s="106">
        <f t="shared" si="2"/>
        <v>6</v>
      </c>
      <c r="C15" s="343" t="s">
        <v>3326</v>
      </c>
      <c r="D15" s="181" t="str">
        <f>VLOOKUP(C15,'COST SHEET'!A$2:L$1967,2,0)</f>
        <v>6" MJ HYDRANT</v>
      </c>
      <c r="E15" s="172">
        <v>1</v>
      </c>
      <c r="F15" s="181">
        <f>VLOOKUP(C15,'COST SHEET'!$A$2:$L$1967,12,0)</f>
        <v>2427.7240000000002</v>
      </c>
      <c r="G15" s="174">
        <f t="shared" si="1"/>
        <v>2427.7240000000002</v>
      </c>
      <c r="H15" s="3"/>
      <c r="I15" s="167"/>
      <c r="J15" s="177"/>
      <c r="K15" s="233" t="s">
        <v>4066</v>
      </c>
      <c r="L15" s="241">
        <f>'Labor Table'!M15</f>
        <v>120</v>
      </c>
      <c r="M15" s="243">
        <f>IF(AND(COUNTIF(C10:C40,"1MBOOM"),COUNTIF(C10:C40,"1MBOOM")&gt;0),1,0)</f>
        <v>0</v>
      </c>
    </row>
    <row r="16" spans="2:13" ht="15" customHeight="1" thickBot="1">
      <c r="B16" s="106">
        <f t="shared" si="2"/>
        <v>7</v>
      </c>
      <c r="C16" s="343" t="s">
        <v>1</v>
      </c>
      <c r="D16" s="181" t="str">
        <f>VLOOKUP(C16,'COST SHEET'!A$2:L$1967,2,0)</f>
        <v>5" HYDRANT STORZ ADPTR w/CAP</v>
      </c>
      <c r="E16" s="172">
        <v>1</v>
      </c>
      <c r="F16" s="181">
        <f>VLOOKUP(C16,'COST SHEET'!$A$2:$L$1967,12,0)</f>
        <v>193.57000000000002</v>
      </c>
      <c r="G16" s="174">
        <f t="shared" si="1"/>
        <v>193.57000000000002</v>
      </c>
      <c r="H16" s="3"/>
      <c r="I16" s="167"/>
      <c r="J16" s="177"/>
      <c r="K16" s="233" t="s">
        <v>4067</v>
      </c>
      <c r="L16" s="241">
        <f>'Labor Table'!M16</f>
        <v>120</v>
      </c>
      <c r="M16" s="244">
        <f>IF(AND(COUNTIF(C10:C40,"1MVAC"),COUNTIF(C10:C40,"1MVAC")&gt;0),0,0)</f>
        <v>0</v>
      </c>
    </row>
    <row r="17" spans="2:13" ht="15" customHeight="1" thickTop="1">
      <c r="B17" s="106">
        <f t="shared" si="2"/>
        <v>8</v>
      </c>
      <c r="C17" s="343" t="s">
        <v>3331</v>
      </c>
      <c r="D17" s="181" t="str">
        <f>VLOOKUP(C17,'COST SHEET'!A$2:L$1967,2,0)</f>
        <v>18" VALVE BOX RISER w/LID</v>
      </c>
      <c r="E17" s="172">
        <v>1</v>
      </c>
      <c r="F17" s="181">
        <f>VLOOKUP(C17,'COST SHEET'!$A$2:$L$1967,12,0)</f>
        <v>56.606290000000001</v>
      </c>
      <c r="G17" s="174">
        <f t="shared" si="1"/>
        <v>56.606290000000001</v>
      </c>
      <c r="H17" s="3"/>
      <c r="I17" s="167"/>
      <c r="J17" s="177"/>
      <c r="K17" s="235" t="s">
        <v>4068</v>
      </c>
      <c r="L17" s="232">
        <f>'Labor Table'!M17</f>
        <v>65</v>
      </c>
      <c r="M17" s="239"/>
    </row>
    <row r="18" spans="2:13" ht="15" customHeight="1">
      <c r="B18" s="106">
        <f t="shared" si="2"/>
        <v>9</v>
      </c>
      <c r="C18" s="343" t="s">
        <v>3333</v>
      </c>
      <c r="D18" s="181" t="str">
        <f>VLOOKUP(C18,'COST SHEET'!A$2:L$1967,2,0)</f>
        <v>VALVE BOX BOTTOM CI</v>
      </c>
      <c r="E18" s="172">
        <v>1</v>
      </c>
      <c r="F18" s="181">
        <f>VLOOKUP(C18,'COST SHEET'!$A$2:$L$1967,12,0)</f>
        <v>34.546849999999999</v>
      </c>
      <c r="G18" s="174">
        <f t="shared" si="1"/>
        <v>34.546849999999999</v>
      </c>
      <c r="H18" s="3"/>
      <c r="I18" s="167"/>
      <c r="J18" s="177"/>
      <c r="K18" s="233" t="s">
        <v>4069</v>
      </c>
      <c r="L18" s="232">
        <f>'Labor Table'!M18</f>
        <v>200</v>
      </c>
      <c r="M18" s="239"/>
    </row>
    <row r="19" spans="2:13" ht="15" customHeight="1" thickBot="1">
      <c r="B19" s="106">
        <f t="shared" si="2"/>
        <v>10</v>
      </c>
      <c r="C19" s="207" t="s">
        <v>67</v>
      </c>
      <c r="D19" s="181" t="str">
        <f>VLOOKUP(C19,'COST SHEET'!A$2:L$1970,2,0)</f>
        <v>GRAVEL 1 1/4</v>
      </c>
      <c r="E19" s="172">
        <v>0.5</v>
      </c>
      <c r="F19" s="181">
        <f>VLOOKUP(C19,'COST SHEET'!$A$2:$L$1970,12,0)</f>
        <v>15.669160000000002</v>
      </c>
      <c r="G19" s="174">
        <f t="shared" si="1"/>
        <v>7.8345800000000008</v>
      </c>
      <c r="H19" s="3"/>
      <c r="I19" s="167"/>
      <c r="J19" s="177"/>
      <c r="K19" s="236"/>
      <c r="L19" s="237"/>
      <c r="M19" s="177"/>
    </row>
    <row r="20" spans="2:13" ht="15" customHeight="1" thickTop="1">
      <c r="B20" s="106">
        <f t="shared" si="2"/>
        <v>11</v>
      </c>
      <c r="C20" s="343" t="s">
        <v>66</v>
      </c>
      <c r="D20" s="181" t="str">
        <f>VLOOKUP(C20,'COST SHEET'!A$2:L$1967,2,0)</f>
        <v>BLOCKS 2/8  4/8  4/16 - AVG</v>
      </c>
      <c r="E20" s="172">
        <v>4</v>
      </c>
      <c r="F20" s="181">
        <f>VLOOKUP(C20,'COST SHEET'!$A$2:$L$1967,12,0)</f>
        <v>8.5044699999999995</v>
      </c>
      <c r="G20" s="174">
        <f t="shared" si="1"/>
        <v>34.017879999999998</v>
      </c>
      <c r="H20" s="3"/>
      <c r="I20" s="167"/>
      <c r="J20" s="177"/>
      <c r="K20" s="178"/>
      <c r="L20" s="177"/>
      <c r="M20" s="177"/>
    </row>
    <row r="21" spans="2:13" ht="15" customHeight="1">
      <c r="B21" s="106">
        <f t="shared" si="2"/>
        <v>12</v>
      </c>
      <c r="C21" s="88"/>
      <c r="D21" s="91"/>
      <c r="E21" s="120"/>
      <c r="F21" s="85"/>
      <c r="G21" s="86">
        <f t="shared" ref="G21:G29" si="3">F21*E21</f>
        <v>0</v>
      </c>
      <c r="H21" s="3"/>
      <c r="I21" s="167"/>
      <c r="J21" s="177"/>
      <c r="K21" s="177"/>
      <c r="L21" s="177"/>
      <c r="M21" s="177"/>
    </row>
    <row r="22" spans="2:13" ht="15" customHeight="1">
      <c r="B22" s="106">
        <f t="shared" si="2"/>
        <v>13</v>
      </c>
      <c r="C22" s="134"/>
      <c r="D22" s="133"/>
      <c r="E22" s="120"/>
      <c r="F22" s="25"/>
      <c r="G22" s="86">
        <f t="shared" si="3"/>
        <v>0</v>
      </c>
      <c r="H22" s="3"/>
      <c r="I22" s="167"/>
      <c r="J22" s="177"/>
      <c r="K22" s="177"/>
      <c r="L22" s="177"/>
      <c r="M22" s="177"/>
    </row>
    <row r="23" spans="2:13" ht="15" customHeight="1">
      <c r="B23" s="106">
        <f t="shared" si="2"/>
        <v>14</v>
      </c>
      <c r="C23" s="132"/>
      <c r="D23" s="93"/>
      <c r="E23" s="120"/>
      <c r="F23" s="25"/>
      <c r="G23" s="86">
        <f t="shared" si="3"/>
        <v>0</v>
      </c>
      <c r="H23" s="3"/>
      <c r="I23" s="167"/>
      <c r="J23" s="177"/>
      <c r="K23" s="228" t="s">
        <v>4058</v>
      </c>
      <c r="L23" s="167">
        <f>SUM(M10:M16)</f>
        <v>0</v>
      </c>
      <c r="M23" s="167"/>
    </row>
    <row r="24" spans="2:13" ht="15" customHeight="1">
      <c r="B24" s="106">
        <f t="shared" si="2"/>
        <v>15</v>
      </c>
      <c r="C24" s="87"/>
      <c r="D24" s="133"/>
      <c r="E24" s="121"/>
      <c r="F24" s="25"/>
      <c r="G24" s="86">
        <f t="shared" si="3"/>
        <v>0</v>
      </c>
      <c r="H24" s="3"/>
      <c r="I24" s="167"/>
      <c r="J24" s="177"/>
      <c r="K24" s="228" t="s">
        <v>4059</v>
      </c>
      <c r="L24" s="70">
        <f>E16*E3+E17*E3</f>
        <v>0</v>
      </c>
      <c r="M24" s="177"/>
    </row>
    <row r="25" spans="2:13" ht="15" customHeight="1">
      <c r="B25" s="106">
        <f t="shared" si="2"/>
        <v>16</v>
      </c>
      <c r="C25" s="87"/>
      <c r="D25" s="133"/>
      <c r="E25" s="120"/>
      <c r="F25" s="25"/>
      <c r="G25" s="86">
        <f t="shared" si="3"/>
        <v>0</v>
      </c>
      <c r="H25" s="3"/>
      <c r="I25" s="167"/>
      <c r="J25" s="177"/>
      <c r="K25" s="228" t="s">
        <v>4079</v>
      </c>
      <c r="L25" s="246">
        <f>1.5/8*L24</f>
        <v>0</v>
      </c>
      <c r="M25" s="177"/>
    </row>
    <row r="26" spans="2:13" ht="15" customHeight="1">
      <c r="B26" s="106">
        <f t="shared" si="2"/>
        <v>17</v>
      </c>
      <c r="C26" s="87"/>
      <c r="D26" s="133"/>
      <c r="E26" s="120"/>
      <c r="F26" s="25"/>
      <c r="G26" s="86">
        <f t="shared" si="3"/>
        <v>0</v>
      </c>
      <c r="H26" s="3"/>
      <c r="I26" s="167"/>
      <c r="J26" s="177"/>
      <c r="K26" s="228" t="s">
        <v>4071</v>
      </c>
      <c r="L26" s="246"/>
      <c r="M26" s="177"/>
    </row>
    <row r="27" spans="2:13" ht="15" customHeight="1">
      <c r="B27" s="106">
        <f t="shared" si="2"/>
        <v>18</v>
      </c>
      <c r="C27" s="87"/>
      <c r="D27" s="133"/>
      <c r="E27" s="120"/>
      <c r="F27" s="25"/>
      <c r="G27" s="86">
        <f t="shared" si="3"/>
        <v>0</v>
      </c>
      <c r="H27" s="3"/>
      <c r="I27" s="167"/>
      <c r="J27" s="177"/>
      <c r="L27" s="177"/>
      <c r="M27" s="177"/>
    </row>
    <row r="28" spans="2:13" ht="15" customHeight="1">
      <c r="B28" s="106">
        <f t="shared" si="2"/>
        <v>19</v>
      </c>
      <c r="C28" s="87"/>
      <c r="D28" s="133"/>
      <c r="E28" s="120"/>
      <c r="F28" s="25"/>
      <c r="G28" s="86">
        <f t="shared" si="3"/>
        <v>0</v>
      </c>
      <c r="H28" s="3"/>
      <c r="I28" s="167"/>
      <c r="J28" s="177"/>
      <c r="L28" s="177"/>
      <c r="M28" s="177"/>
    </row>
    <row r="29" spans="2:13" ht="15" customHeight="1" thickBot="1">
      <c r="B29" s="107">
        <f t="shared" si="2"/>
        <v>20</v>
      </c>
      <c r="C29" s="96"/>
      <c r="D29" s="135"/>
      <c r="E29" s="122"/>
      <c r="F29" s="123"/>
      <c r="G29" s="109">
        <f t="shared" si="3"/>
        <v>0</v>
      </c>
      <c r="H29" s="108"/>
      <c r="I29" s="167"/>
      <c r="J29" s="177"/>
      <c r="L29" s="177"/>
      <c r="M29" s="189"/>
    </row>
    <row r="30" spans="2:13" ht="13.5" thickTop="1">
      <c r="E30" s="127" t="s">
        <v>39</v>
      </c>
      <c r="F30" s="1"/>
      <c r="G30" s="128">
        <f>SUM(G10:G29)</f>
        <v>4452.3316499999992</v>
      </c>
      <c r="H30" s="1"/>
      <c r="I30" s="167"/>
      <c r="K30" s="228" t="s">
        <v>4084</v>
      </c>
      <c r="L30" s="284" t="s">
        <v>4087</v>
      </c>
      <c r="M30" s="285" t="s">
        <v>18</v>
      </c>
    </row>
    <row r="31" spans="2:13" ht="13.5" thickBot="1">
      <c r="E31" s="77"/>
      <c r="F31" s="12"/>
      <c r="G31" s="73">
        <f>G30*F31</f>
        <v>0</v>
      </c>
      <c r="I31" s="167"/>
      <c r="K31" s="281" t="s">
        <v>4077</v>
      </c>
      <c r="L31" s="253">
        <f>SUM(E10:E20)*E3</f>
        <v>0</v>
      </c>
      <c r="M31" s="280">
        <f>SUM(G10:G20)*E3</f>
        <v>0</v>
      </c>
    </row>
    <row r="32" spans="2:13" ht="15" thickTop="1">
      <c r="E32" s="125" t="s">
        <v>18</v>
      </c>
      <c r="G32" s="81">
        <f>G30+G31</f>
        <v>4452.3316499999992</v>
      </c>
      <c r="I32" s="167"/>
      <c r="K32" s="281" t="s">
        <v>4083</v>
      </c>
      <c r="L32" s="177"/>
      <c r="M32" s="178">
        <v>0</v>
      </c>
    </row>
    <row r="33" spans="9:13">
      <c r="I33" s="167"/>
      <c r="K33" s="281" t="s">
        <v>4088</v>
      </c>
      <c r="L33" s="177"/>
      <c r="M33" s="168"/>
    </row>
    <row r="34" spans="9:13">
      <c r="M34" s="286">
        <f>SUM(M31:M33)</f>
        <v>0</v>
      </c>
    </row>
    <row r="37" spans="9:13">
      <c r="K37" s="70"/>
    </row>
  </sheetData>
  <mergeCells count="1">
    <mergeCell ref="B1:C1"/>
  </mergeCells>
  <phoneticPr fontId="0" type="noConversion"/>
  <printOptions horizontalCentered="1"/>
  <pageMargins left="0.75" right="0.75" top="1" bottom="1" header="0.5" footer="0.5"/>
  <pageSetup scale="43" orientation="portrait" horizontalDpi="300" verticalDpi="300" r:id="rId1"/>
  <headerFooter alignWithMargins="0">
    <oddHeader>&amp;L&amp;D&amp;C&amp;"Arial,Bold"EXHIBIT "B"</oddHeader>
    <oddFooter>&amp;R20</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7"/>
  <sheetViews>
    <sheetView topLeftCell="C1" zoomScale="85" zoomScaleNormal="85" workbookViewId="0">
      <selection activeCell="E15" sqref="E15"/>
    </sheetView>
  </sheetViews>
  <sheetFormatPr defaultRowHeight="12.75"/>
  <cols>
    <col min="1" max="1" width="3.7109375" customWidth="1"/>
    <col min="2" max="2" width="5.7109375" customWidth="1"/>
    <col min="3" max="3" width="12.7109375" customWidth="1"/>
    <col min="4" max="4" width="45.7109375" customWidth="1"/>
    <col min="5" max="8" width="13.7109375" customWidth="1"/>
    <col min="9" max="10" width="3.7109375" customWidth="1"/>
    <col min="11" max="11" width="70.42578125" bestFit="1" customWidth="1"/>
    <col min="12" max="12" width="8.28515625" bestFit="1" customWidth="1"/>
    <col min="13" max="13" width="12.7109375" customWidth="1"/>
  </cols>
  <sheetData>
    <row r="1" spans="2:13" ht="18.75">
      <c r="B1" s="474" t="s">
        <v>30</v>
      </c>
      <c r="C1" s="474"/>
      <c r="D1" s="247" t="s">
        <v>4089</v>
      </c>
      <c r="E1" s="65"/>
      <c r="F1" s="65"/>
    </row>
    <row r="2" spans="2:13" ht="18.75">
      <c r="C2" s="69"/>
      <c r="D2" s="66" t="s">
        <v>32</v>
      </c>
      <c r="E2" s="46">
        <f>ROUNDUP(G32,0)</f>
        <v>2044</v>
      </c>
      <c r="F2" s="46"/>
      <c r="G2" s="67"/>
    </row>
    <row r="3" spans="2:13" ht="18.75">
      <c r="C3" s="69"/>
      <c r="D3" s="66" t="s">
        <v>33</v>
      </c>
      <c r="E3" s="136">
        <v>1</v>
      </c>
      <c r="F3" s="126"/>
    </row>
    <row r="4" spans="2:13" ht="18.75">
      <c r="C4" s="69"/>
      <c r="D4" s="66" t="s">
        <v>31</v>
      </c>
      <c r="E4" s="63" t="s">
        <v>42</v>
      </c>
      <c r="F4" s="78"/>
    </row>
    <row r="7" spans="2:13">
      <c r="B7" s="165" t="str">
        <f>'COST SHEET'!A1</f>
        <v>Updated: Inventory Cost Sheet_2015-06-01</v>
      </c>
    </row>
    <row r="8" spans="2:13" ht="13.5" thickBot="1">
      <c r="E8" s="68"/>
      <c r="F8" s="68"/>
    </row>
    <row r="9" spans="2:13" ht="31.5" thickTop="1" thickBot="1">
      <c r="B9" s="422" t="s">
        <v>14</v>
      </c>
      <c r="C9" s="423" t="s">
        <v>109</v>
      </c>
      <c r="D9" s="424" t="s">
        <v>14</v>
      </c>
      <c r="E9" s="425" t="s">
        <v>81</v>
      </c>
      <c r="F9" s="422" t="s">
        <v>37</v>
      </c>
      <c r="G9" s="422" t="s">
        <v>18</v>
      </c>
      <c r="H9" s="426" t="s">
        <v>38</v>
      </c>
      <c r="K9" s="230" t="s">
        <v>15</v>
      </c>
      <c r="L9" s="240" t="s">
        <v>46</v>
      </c>
      <c r="M9" s="242" t="s">
        <v>4060</v>
      </c>
    </row>
    <row r="10" spans="2:13" s="177" customFormat="1" ht="15" customHeight="1">
      <c r="B10" s="190">
        <v>1</v>
      </c>
      <c r="C10" s="179"/>
      <c r="D10" s="171" t="s">
        <v>4090</v>
      </c>
      <c r="E10" s="202">
        <f>(('Labor Table'!P12*2+'Labor Table'!P14*2)/8)</f>
        <v>56.362499999999997</v>
      </c>
      <c r="F10" s="173"/>
      <c r="G10" s="192">
        <f t="shared" ref="G10:G12" si="0">F10*E10</f>
        <v>0</v>
      </c>
      <c r="H10" s="193"/>
      <c r="I10" s="167"/>
      <c r="J10" s="167"/>
      <c r="K10" s="231" t="s">
        <v>4062</v>
      </c>
      <c r="L10" s="241">
        <f>'Labor Table'!M10</f>
        <v>68</v>
      </c>
      <c r="M10" s="243">
        <f>IF(AND(COUNTIF(C10:C40,"1MEXTRA"),COUNTIF(C10:C40,"1MEXTRA")&gt;0),1,0)</f>
        <v>1</v>
      </c>
    </row>
    <row r="11" spans="2:13" s="177" customFormat="1" ht="15" customHeight="1">
      <c r="B11" s="169">
        <f>B10+1</f>
        <v>2</v>
      </c>
      <c r="C11" s="179" t="s">
        <v>4092</v>
      </c>
      <c r="D11" s="171" t="s">
        <v>4091</v>
      </c>
      <c r="E11" s="452">
        <f>SUM(E14:E20)</f>
        <v>31.443749999999998</v>
      </c>
      <c r="F11" s="173">
        <v>65</v>
      </c>
      <c r="G11" s="174">
        <f t="shared" si="0"/>
        <v>2043.8437499999998</v>
      </c>
      <c r="H11" s="175"/>
      <c r="I11" s="167"/>
      <c r="K11" s="233" t="s">
        <v>4070</v>
      </c>
      <c r="L11" s="241">
        <f>'Labor Table'!M11</f>
        <v>120</v>
      </c>
      <c r="M11" s="243">
        <f>IF(AND(COUNTIF(C10:C40,"1MTRCK"),COUNTIF(C10:C40,"1MTRCK")&gt;0),1,0)</f>
        <v>1</v>
      </c>
    </row>
    <row r="12" spans="2:13" s="177" customFormat="1" ht="15" customHeight="1">
      <c r="B12" s="169">
        <f t="shared" ref="B12:B29" si="1">B11+1</f>
        <v>3</v>
      </c>
      <c r="C12" s="170"/>
      <c r="D12" s="171"/>
      <c r="E12" s="198"/>
      <c r="F12" s="181"/>
      <c r="G12" s="174">
        <f t="shared" si="0"/>
        <v>0</v>
      </c>
      <c r="H12" s="175"/>
      <c r="I12" s="167"/>
      <c r="K12" s="234" t="s">
        <v>4063</v>
      </c>
      <c r="L12" s="241">
        <f>'Labor Table'!M12</f>
        <v>145</v>
      </c>
      <c r="M12" s="243">
        <f>IF(AND(COUNTIF(C10:C40,"2MTRCK"),COUNTIF(C10:C40,"2MTRCK")&gt;0),2,0)</f>
        <v>2</v>
      </c>
    </row>
    <row r="13" spans="2:13" s="177" customFormat="1" ht="15" customHeight="1">
      <c r="B13" s="169">
        <f t="shared" si="1"/>
        <v>4</v>
      </c>
      <c r="C13" s="475" t="s">
        <v>4098</v>
      </c>
      <c r="D13" s="476"/>
      <c r="E13" s="198"/>
      <c r="F13" s="173"/>
      <c r="G13" s="174"/>
      <c r="H13" s="175"/>
      <c r="I13" s="167"/>
      <c r="K13" s="233" t="s">
        <v>4064</v>
      </c>
      <c r="L13" s="241">
        <f>'Labor Table'!M13</f>
        <v>120</v>
      </c>
      <c r="M13" s="243">
        <f>IF(AND(COUNTIF(C10:C40,"1MDMP"),COUNTIF(C10:C40,"1MDMP")&gt;0),1,0)</f>
        <v>1</v>
      </c>
    </row>
    <row r="14" spans="2:13" s="177" customFormat="1" ht="15" customHeight="1">
      <c r="B14" s="169">
        <f t="shared" si="1"/>
        <v>5</v>
      </c>
      <c r="C14" s="325" t="s">
        <v>93</v>
      </c>
      <c r="D14" s="326" t="s">
        <v>4096</v>
      </c>
      <c r="E14" s="327">
        <f>('Labor Table'!P10/8)</f>
        <v>0</v>
      </c>
      <c r="F14" s="328"/>
      <c r="G14" s="329"/>
      <c r="H14" s="326"/>
      <c r="I14" s="167"/>
      <c r="K14" s="233" t="s">
        <v>4065</v>
      </c>
      <c r="L14" s="241">
        <f>'Labor Table'!M14</f>
        <v>120</v>
      </c>
      <c r="M14" s="243">
        <f>IF(AND(COUNTIF(C10:C40,"1MBCK"),COUNTIF(C10:C40,"1MBCK")&gt;0),1,0)</f>
        <v>1</v>
      </c>
    </row>
    <row r="15" spans="2:13" s="177" customFormat="1" ht="15" customHeight="1">
      <c r="B15" s="169">
        <f t="shared" si="1"/>
        <v>6</v>
      </c>
      <c r="C15" s="325" t="s">
        <v>96</v>
      </c>
      <c r="D15" s="326" t="s">
        <v>97</v>
      </c>
      <c r="E15" s="327">
        <f>(('Labor Table'!P11/8))</f>
        <v>3.2625000000000002</v>
      </c>
      <c r="F15" s="328"/>
      <c r="G15" s="329"/>
      <c r="H15" s="326"/>
      <c r="I15" s="167"/>
      <c r="K15" s="233" t="s">
        <v>4066</v>
      </c>
      <c r="L15" s="241">
        <f>'Labor Table'!M15</f>
        <v>120</v>
      </c>
      <c r="M15" s="243">
        <f>IF(AND(COUNTIF(C10:C40,"1MBOOM"),COUNTIF(C10:C40,"1MBOOM")&gt;0),1,0)</f>
        <v>1</v>
      </c>
    </row>
    <row r="16" spans="2:13" s="177" customFormat="1" ht="15" customHeight="1" thickBot="1">
      <c r="B16" s="169">
        <f t="shared" si="1"/>
        <v>7</v>
      </c>
      <c r="C16" s="325" t="s">
        <v>98</v>
      </c>
      <c r="D16" s="326" t="s">
        <v>4095</v>
      </c>
      <c r="E16" s="327">
        <f>(('Labor Table'!P12/8)*1)</f>
        <v>12.833333333333332</v>
      </c>
      <c r="F16" s="330"/>
      <c r="G16" s="329"/>
      <c r="H16" s="326"/>
      <c r="I16" s="167"/>
      <c r="K16" s="233" t="s">
        <v>4067</v>
      </c>
      <c r="L16" s="241">
        <f>'Labor Table'!M16</f>
        <v>120</v>
      </c>
      <c r="M16" s="244">
        <f>IF(AND(COUNTIF(C10:C40,"1MVAC"),COUNTIF(C10:C40,"1MVAC")&gt;0),0,0)</f>
        <v>0</v>
      </c>
    </row>
    <row r="17" spans="2:13" s="177" customFormat="1" ht="15" customHeight="1" thickTop="1">
      <c r="B17" s="169">
        <f t="shared" si="1"/>
        <v>8</v>
      </c>
      <c r="C17" s="325" t="s">
        <v>4061</v>
      </c>
      <c r="D17" s="331" t="s">
        <v>4093</v>
      </c>
      <c r="E17" s="327">
        <v>0</v>
      </c>
      <c r="F17" s="330"/>
      <c r="G17" s="329"/>
      <c r="H17" s="326"/>
      <c r="I17" s="167"/>
      <c r="K17" s="235" t="s">
        <v>4068</v>
      </c>
      <c r="L17" s="232">
        <f>'Labor Table'!M17</f>
        <v>65</v>
      </c>
      <c r="M17" s="239"/>
    </row>
    <row r="18" spans="2:13" s="177" customFormat="1" ht="15" customHeight="1">
      <c r="B18" s="169">
        <f t="shared" si="1"/>
        <v>9</v>
      </c>
      <c r="C18" s="325" t="s">
        <v>101</v>
      </c>
      <c r="D18" s="326" t="s">
        <v>4094</v>
      </c>
      <c r="E18" s="327">
        <f>(('Labor Table'!P14/8)*1)</f>
        <v>15.347916666666666</v>
      </c>
      <c r="F18" s="328"/>
      <c r="G18" s="329"/>
      <c r="H18" s="326"/>
      <c r="I18" s="167"/>
      <c r="K18" s="233" t="s">
        <v>4069</v>
      </c>
      <c r="L18" s="232">
        <f>'Labor Table'!M18</f>
        <v>200</v>
      </c>
      <c r="M18" s="239"/>
    </row>
    <row r="19" spans="2:13" s="177" customFormat="1" ht="15" customHeight="1" thickBot="1">
      <c r="B19" s="169">
        <f t="shared" si="1"/>
        <v>10</v>
      </c>
      <c r="C19" s="325" t="s">
        <v>104</v>
      </c>
      <c r="D19" s="326" t="s">
        <v>105</v>
      </c>
      <c r="E19" s="327">
        <f>(('Labor Table'!P15*2)/8)</f>
        <v>0</v>
      </c>
      <c r="F19" s="330"/>
      <c r="G19" s="329"/>
      <c r="H19" s="326"/>
      <c r="I19" s="167"/>
      <c r="K19" s="236"/>
      <c r="L19" s="237"/>
    </row>
    <row r="20" spans="2:13" s="177" customFormat="1" ht="15" customHeight="1" thickTop="1">
      <c r="B20" s="169">
        <f t="shared" si="1"/>
        <v>11</v>
      </c>
      <c r="C20" s="325" t="s">
        <v>106</v>
      </c>
      <c r="D20" s="326" t="s">
        <v>107</v>
      </c>
      <c r="E20" s="332">
        <f>(('Labor Table'!P16*2)/8)</f>
        <v>0</v>
      </c>
      <c r="F20" s="330"/>
      <c r="G20" s="329"/>
      <c r="H20" s="326"/>
      <c r="I20" s="167"/>
      <c r="K20" s="178"/>
    </row>
    <row r="21" spans="2:13" s="177" customFormat="1" ht="15" customHeight="1">
      <c r="B21" s="169">
        <f t="shared" si="1"/>
        <v>12</v>
      </c>
      <c r="C21" s="179"/>
      <c r="D21" s="171"/>
      <c r="E21" s="323" t="s">
        <v>4097</v>
      </c>
      <c r="F21" s="173"/>
      <c r="G21" s="174"/>
      <c r="H21" s="175"/>
      <c r="I21" s="167"/>
    </row>
    <row r="22" spans="2:13" s="177" customFormat="1" ht="15" customHeight="1">
      <c r="B22" s="169">
        <f t="shared" si="1"/>
        <v>13</v>
      </c>
      <c r="C22" s="196"/>
      <c r="D22" s="179"/>
      <c r="E22" s="172"/>
      <c r="F22" s="181"/>
      <c r="G22" s="174"/>
      <c r="H22" s="175"/>
      <c r="I22" s="167"/>
    </row>
    <row r="23" spans="2:13" s="177" customFormat="1" ht="15" customHeight="1">
      <c r="B23" s="169">
        <f t="shared" si="1"/>
        <v>14</v>
      </c>
      <c r="C23" s="194"/>
      <c r="D23" s="180"/>
      <c r="E23" s="172"/>
      <c r="F23" s="181"/>
      <c r="G23" s="174"/>
      <c r="H23" s="175"/>
      <c r="I23" s="167"/>
      <c r="K23" s="324" t="s">
        <v>4058</v>
      </c>
      <c r="L23" s="167">
        <f>SUM(M10:M16)</f>
        <v>7</v>
      </c>
      <c r="M23" s="167"/>
    </row>
    <row r="24" spans="2:13" s="177" customFormat="1" ht="15" customHeight="1">
      <c r="B24" s="169">
        <f t="shared" si="1"/>
        <v>15</v>
      </c>
      <c r="C24" s="179"/>
      <c r="D24" s="179"/>
      <c r="E24" s="182"/>
      <c r="F24" s="181"/>
      <c r="G24" s="174"/>
      <c r="H24" s="175"/>
      <c r="I24" s="167"/>
      <c r="K24" s="324" t="s">
        <v>4059</v>
      </c>
      <c r="L24" s="167">
        <f>E18*E3+E19*E3</f>
        <v>15.347916666666666</v>
      </c>
    </row>
    <row r="25" spans="2:13" s="177" customFormat="1" ht="15" customHeight="1">
      <c r="B25" s="169">
        <f t="shared" si="1"/>
        <v>16</v>
      </c>
      <c r="C25" s="179"/>
      <c r="D25" s="179"/>
      <c r="E25" s="172"/>
      <c r="F25" s="181"/>
      <c r="G25" s="174"/>
      <c r="H25" s="175"/>
      <c r="I25" s="167"/>
      <c r="K25" s="324" t="s">
        <v>4079</v>
      </c>
      <c r="L25" s="246">
        <f>1.5/8*L24</f>
        <v>2.8777343750000002</v>
      </c>
    </row>
    <row r="26" spans="2:13" s="177" customFormat="1" ht="15" customHeight="1">
      <c r="B26" s="169">
        <f t="shared" si="1"/>
        <v>17</v>
      </c>
      <c r="C26" s="179"/>
      <c r="D26" s="179"/>
      <c r="E26" s="172"/>
      <c r="F26" s="181"/>
      <c r="G26" s="174"/>
      <c r="H26" s="175"/>
      <c r="I26" s="167"/>
      <c r="K26" s="324" t="s">
        <v>4071</v>
      </c>
      <c r="L26" s="246"/>
    </row>
    <row r="27" spans="2:13" s="177" customFormat="1" ht="15" customHeight="1">
      <c r="B27" s="169">
        <f t="shared" si="1"/>
        <v>18</v>
      </c>
      <c r="C27" s="179"/>
      <c r="D27" s="179"/>
      <c r="E27" s="172"/>
      <c r="F27" s="181"/>
      <c r="G27" s="174"/>
      <c r="H27" s="175"/>
      <c r="I27" s="167"/>
    </row>
    <row r="28" spans="2:13" s="177" customFormat="1" ht="15" customHeight="1">
      <c r="B28" s="169">
        <f t="shared" si="1"/>
        <v>19</v>
      </c>
      <c r="C28" s="179"/>
      <c r="D28" s="179"/>
      <c r="E28" s="172"/>
      <c r="F28" s="181"/>
      <c r="G28" s="174"/>
      <c r="H28" s="175"/>
      <c r="I28" s="167"/>
    </row>
    <row r="29" spans="2:13" s="177" customFormat="1" ht="15" customHeight="1" thickBot="1">
      <c r="B29" s="183">
        <f t="shared" si="1"/>
        <v>20</v>
      </c>
      <c r="C29" s="184"/>
      <c r="D29" s="203"/>
      <c r="E29" s="186"/>
      <c r="F29" s="187"/>
      <c r="G29" s="188"/>
      <c r="H29" s="185"/>
      <c r="I29" s="167"/>
      <c r="M29" s="189"/>
    </row>
    <row r="30" spans="2:13" ht="13.5" thickTop="1">
      <c r="E30" s="127" t="s">
        <v>39</v>
      </c>
      <c r="F30" s="1"/>
      <c r="G30" s="128">
        <f>SUM(G10:G29)</f>
        <v>2043.8437499999998</v>
      </c>
      <c r="H30" s="1"/>
      <c r="I30" s="167"/>
      <c r="K30" s="228" t="s">
        <v>4084</v>
      </c>
      <c r="L30" s="284" t="s">
        <v>4087</v>
      </c>
      <c r="M30" s="285" t="s">
        <v>18</v>
      </c>
    </row>
    <row r="31" spans="2:13" ht="13.5" thickBot="1">
      <c r="E31" s="77"/>
      <c r="F31" s="12"/>
      <c r="G31" s="73">
        <f>G30*F31</f>
        <v>0</v>
      </c>
      <c r="I31" s="167"/>
      <c r="K31" s="281" t="s">
        <v>4077</v>
      </c>
      <c r="L31" s="253"/>
      <c r="M31" s="280"/>
    </row>
    <row r="32" spans="2:13" ht="15" thickTop="1">
      <c r="E32" s="125" t="s">
        <v>18</v>
      </c>
      <c r="G32" s="81">
        <f>G30+G31</f>
        <v>2043.8437499999998</v>
      </c>
      <c r="I32" s="167"/>
      <c r="K32" s="281" t="s">
        <v>4083</v>
      </c>
      <c r="L32" s="177">
        <f>E11</f>
        <v>31.443749999999998</v>
      </c>
      <c r="M32" s="178">
        <f>G11</f>
        <v>2043.8437499999998</v>
      </c>
    </row>
    <row r="33" spans="9:13">
      <c r="I33" s="167"/>
      <c r="K33" s="281" t="s">
        <v>4088</v>
      </c>
      <c r="L33" s="177"/>
      <c r="M33" s="168">
        <f>G15</f>
        <v>0</v>
      </c>
    </row>
    <row r="34" spans="9:13">
      <c r="M34" s="286">
        <f>SUM(M31:M33)</f>
        <v>2043.8437499999998</v>
      </c>
    </row>
    <row r="37" spans="9:13">
      <c r="K37" s="70"/>
    </row>
  </sheetData>
  <mergeCells count="2">
    <mergeCell ref="B1:C1"/>
    <mergeCell ref="C13:D13"/>
  </mergeCells>
  <phoneticPr fontId="0" type="noConversion"/>
  <printOptions horizontalCentered="1"/>
  <pageMargins left="0.75" right="0.75" top="1" bottom="1" header="0.5" footer="0.5"/>
  <pageSetup scale="40" orientation="portrait" horizontalDpi="300" verticalDpi="300" r:id="rId1"/>
  <headerFooter alignWithMargins="0">
    <oddHeader>&amp;L&amp;D&amp;C&amp;"Arial,Bold"EXHIBIT "B"</oddHeader>
    <oddFooter>&amp;R21</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1:AA1981"/>
  <sheetViews>
    <sheetView topLeftCell="D1" workbookViewId="0">
      <pane xSplit="3" ySplit="107" topLeftCell="R200" activePane="bottomRight" state="frozen"/>
      <selection activeCell="D1" sqref="D1"/>
      <selection pane="topRight" activeCell="G1" sqref="G1"/>
      <selection pane="bottomLeft" activeCell="D108" sqref="D108"/>
      <selection pane="bottomRight" activeCell="F696" sqref="F696"/>
    </sheetView>
  </sheetViews>
  <sheetFormatPr defaultRowHeight="12.75"/>
  <cols>
    <col min="1" max="2" width="6.7109375" customWidth="1"/>
    <col min="3" max="3" width="12.7109375" customWidth="1"/>
    <col min="4" max="4" width="46.28515625" customWidth="1"/>
    <col min="5" max="5" width="6.7109375" customWidth="1"/>
    <col min="6" max="27" width="15.7109375" customWidth="1"/>
  </cols>
  <sheetData>
    <row r="1" spans="2:27" ht="18.75">
      <c r="B1" s="69" t="s">
        <v>30</v>
      </c>
      <c r="C1" s="69"/>
      <c r="D1" s="204" t="s">
        <v>4045</v>
      </c>
      <c r="E1" s="222"/>
      <c r="G1" s="222"/>
    </row>
    <row r="2" spans="2:27" ht="18.75">
      <c r="C2" s="69"/>
      <c r="D2" s="66" t="s">
        <v>4042</v>
      </c>
      <c r="E2" s="479" t="e">
        <f>ROUNDUP(F1978,0)</f>
        <v>#N/A</v>
      </c>
      <c r="F2" s="479"/>
      <c r="G2" s="223"/>
      <c r="H2" s="67"/>
    </row>
    <row r="3" spans="2:27" ht="18.75">
      <c r="C3" s="69"/>
      <c r="D3" s="66" t="s">
        <v>33</v>
      </c>
      <c r="E3" s="76">
        <v>1</v>
      </c>
      <c r="G3" s="76"/>
    </row>
    <row r="4" spans="2:27" ht="18.75">
      <c r="C4" s="69"/>
      <c r="D4" s="66" t="s">
        <v>31</v>
      </c>
      <c r="E4" s="63" t="s">
        <v>18</v>
      </c>
      <c r="G4" s="78"/>
    </row>
    <row r="7" spans="2:27" ht="13.5" thickBot="1">
      <c r="B7" s="165" t="s">
        <v>4254</v>
      </c>
    </row>
    <row r="8" spans="2:27" ht="13.5" thickBot="1">
      <c r="F8" s="477" t="s">
        <v>4040</v>
      </c>
      <c r="G8" s="302" t="s">
        <v>4041</v>
      </c>
      <c r="H8" s="144"/>
      <c r="I8" s="144"/>
      <c r="J8" s="144"/>
      <c r="K8" s="144"/>
      <c r="L8" s="144"/>
      <c r="M8" s="144"/>
      <c r="N8" s="144"/>
      <c r="O8" s="144"/>
      <c r="P8" s="144"/>
      <c r="Q8" s="144"/>
      <c r="R8" s="144"/>
      <c r="S8" s="144"/>
      <c r="T8" s="144"/>
      <c r="U8" s="144"/>
      <c r="V8" s="144"/>
      <c r="W8" s="144"/>
      <c r="X8" s="144"/>
      <c r="Y8" s="144"/>
      <c r="Z8" s="144"/>
      <c r="AA8" s="145"/>
    </row>
    <row r="9" spans="2:27" ht="16.5" thickTop="1" thickBot="1">
      <c r="C9" s="206" t="s">
        <v>14</v>
      </c>
      <c r="D9" s="206" t="s">
        <v>196</v>
      </c>
      <c r="F9" s="478"/>
      <c r="G9" s="337">
        <v>1</v>
      </c>
      <c r="H9" s="338">
        <v>2</v>
      </c>
      <c r="I9" s="338">
        <f>H9+1</f>
        <v>3</v>
      </c>
      <c r="J9" s="338">
        <f t="shared" ref="J9:AA9" si="0">I9+1</f>
        <v>4</v>
      </c>
      <c r="K9" s="338">
        <f t="shared" si="0"/>
        <v>5</v>
      </c>
      <c r="L9" s="338">
        <f>K9+1</f>
        <v>6</v>
      </c>
      <c r="M9" s="338">
        <f t="shared" si="0"/>
        <v>7</v>
      </c>
      <c r="N9" s="338">
        <f t="shared" si="0"/>
        <v>8</v>
      </c>
      <c r="O9" s="338">
        <f t="shared" si="0"/>
        <v>9</v>
      </c>
      <c r="P9" s="338">
        <f t="shared" si="0"/>
        <v>10</v>
      </c>
      <c r="Q9" s="338">
        <f t="shared" si="0"/>
        <v>11</v>
      </c>
      <c r="R9" s="338">
        <f t="shared" si="0"/>
        <v>12</v>
      </c>
      <c r="S9" s="338">
        <f t="shared" si="0"/>
        <v>13</v>
      </c>
      <c r="T9" s="338">
        <f t="shared" si="0"/>
        <v>14</v>
      </c>
      <c r="U9" s="338">
        <f t="shared" si="0"/>
        <v>15</v>
      </c>
      <c r="V9" s="338">
        <f t="shared" si="0"/>
        <v>16</v>
      </c>
      <c r="W9" s="338">
        <f t="shared" si="0"/>
        <v>17</v>
      </c>
      <c r="X9" s="338">
        <f t="shared" si="0"/>
        <v>18</v>
      </c>
      <c r="Y9" s="338">
        <f t="shared" si="0"/>
        <v>19</v>
      </c>
      <c r="Z9" s="338">
        <f t="shared" si="0"/>
        <v>20</v>
      </c>
      <c r="AA9" s="339">
        <f t="shared" si="0"/>
        <v>21</v>
      </c>
    </row>
    <row r="10" spans="2:27" ht="15.75" hidden="1" thickTop="1">
      <c r="C10" s="207" t="s">
        <v>197</v>
      </c>
      <c r="D10" s="207" t="s">
        <v>198</v>
      </c>
      <c r="F10" s="303">
        <f t="shared" ref="F10:F73" si="1">SUM(G10:AA10)</f>
        <v>0</v>
      </c>
      <c r="G10" s="224">
        <f>SUMIF('01'!$C$10:$C$29,$C10,'01'!$G$10:$G$29)*'01'!$E$3</f>
        <v>0</v>
      </c>
      <c r="H10" s="224">
        <f>SUMIF('02'!$C$10:$C$28,$C10,'02'!$G$10:$G$28)*'02'!$E$3</f>
        <v>0</v>
      </c>
      <c r="I10" s="224">
        <f>SUMIF('03'!$C$10:$C$29,$C10,'03'!$G$10:$G$29)*'03'!$E$3</f>
        <v>0</v>
      </c>
      <c r="J10" s="224">
        <f>SUMIF('04'!$C$10:$C$26,$C10,'04'!$G$10:$G$26)*'04'!$E$3</f>
        <v>0</v>
      </c>
      <c r="K10" s="224">
        <f>SUMIF('05'!$C$10:$C$29,$C10,'05'!$G$10:$G$29)*'05'!$E$3</f>
        <v>0</v>
      </c>
      <c r="L10" s="224">
        <f>SUMIF('06'!$C$10:$C$29,$C10,'06'!$G$10:$G$29)*'06'!$E$3</f>
        <v>0</v>
      </c>
      <c r="M10" s="224">
        <f>SUMIF('07'!$C$10:$C$26,$C10,'07'!$G$10:$G$26)*'07'!$E$3</f>
        <v>0</v>
      </c>
      <c r="N10" s="224">
        <f>SUMIF('08'!$C$10:$C$29,$C10,'08'!$G$10:$G$29)*'08'!$E$3</f>
        <v>0</v>
      </c>
      <c r="O10" s="224">
        <f>SUMIF('09'!$C$10:$C$29,$C10,'09'!$G$10:$G$29)*'09'!$E$3</f>
        <v>0</v>
      </c>
      <c r="P10" s="224">
        <f>SUMIF('10'!$C$10:$C$29,$C10,'10'!$G$10:$G$29)*'10'!$E$3</f>
        <v>0</v>
      </c>
      <c r="Q10" s="224">
        <f>SUMIF('11'!$C$10:$C$39,$C10,'11'!$G$10:$G$39)*'11'!$E$3</f>
        <v>0</v>
      </c>
      <c r="R10" s="224">
        <f>SUMIF('12'!$C$10:$C$29,$C10,'12'!$G$10:$G$29)*'12'!$E$3</f>
        <v>0</v>
      </c>
      <c r="S10" s="224">
        <f>SUMIF('13'!$C$10:$C$29,$C10,'13'!$G$10:$G$29)*'13'!$E$3</f>
        <v>0</v>
      </c>
      <c r="T10" s="224">
        <f>SUMIF('14'!$C$10:$C$29,$C10,'14'!$G$10:$G$29)*'14'!$E$3</f>
        <v>0</v>
      </c>
      <c r="U10" s="224">
        <f>SUMIF('15'!$C$10:$C$29,$C10,'15'!$G$10:$G$29)*'15'!$E$3</f>
        <v>0</v>
      </c>
      <c r="V10" s="224">
        <f>SUMIF('16'!$C$10:$C$29,$C10,'16'!$G$10:$G$29)*'16'!$E$3</f>
        <v>0</v>
      </c>
      <c r="W10" s="224">
        <f>SUMIF('17'!$C$10:$C$29,$C10,'17'!$G$10:$G$29)*'17'!$E$3</f>
        <v>0</v>
      </c>
      <c r="X10" s="224">
        <f>SUMIF('18'!$C$10:$C$29,$C10,'18'!$G$10:$G$29)*'18'!$E$3</f>
        <v>0</v>
      </c>
      <c r="Y10" s="224">
        <f>SUMIF('19'!$C$10:$C$28,$C10,'19'!$G$10:$G$28)*'19'!$E$3</f>
        <v>0</v>
      </c>
      <c r="Z10" s="224">
        <f>SUMIF('20'!$C$10:$C$29,$C10,'20'!$G$10:$G$29)*'20'!$E$3</f>
        <v>0</v>
      </c>
      <c r="AA10" s="224">
        <f>SUMIF('21'!$C$10:$C$29,$C10,'21'!$G$10:$G$29)*'21'!$E$3</f>
        <v>0</v>
      </c>
    </row>
    <row r="11" spans="2:27" ht="15.75" hidden="1" thickTop="1">
      <c r="C11" s="207" t="s">
        <v>199</v>
      </c>
      <c r="D11" s="207" t="s">
        <v>200</v>
      </c>
      <c r="F11" s="303">
        <f t="shared" si="1"/>
        <v>0</v>
      </c>
      <c r="G11" s="224">
        <f>SUMIF('01'!$C$10:$C$29,$C11,'01'!$G$10:$G$29)*'01'!$E$3</f>
        <v>0</v>
      </c>
      <c r="H11" s="224">
        <f>SUMIF('02'!$C$10:$C$28,$C11,'02'!$G$10:$G$28)*'02'!$E$3</f>
        <v>0</v>
      </c>
      <c r="I11" s="224">
        <f>SUMIF('03'!$C$10:$C$29,$C11,'03'!$G$10:$G$29)*'03'!$E$3</f>
        <v>0</v>
      </c>
      <c r="J11" s="224">
        <f>SUMIF('04'!$C$10:$C$26,$C11,'04'!$G$10:$G$26)*'04'!$E$3</f>
        <v>0</v>
      </c>
      <c r="K11" s="224">
        <f>SUMIF('05'!$C$10:$C$29,$C11,'05'!$G$10:$G$29)*'05'!$E$3</f>
        <v>0</v>
      </c>
      <c r="L11" s="224">
        <f>SUMIF('06'!$C$10:$C$29,$C11,'06'!$G$10:$G$29)*'06'!$E$3</f>
        <v>0</v>
      </c>
      <c r="M11" s="224">
        <f>SUMIF('07'!$C$10:$C$26,$C11,'07'!$G$10:$G$26)*'07'!$E$3</f>
        <v>0</v>
      </c>
      <c r="N11" s="224">
        <f>SUMIF('08'!$C$10:$C$29,$C11,'08'!$G$10:$G$29)*'08'!$E$3</f>
        <v>0</v>
      </c>
      <c r="O11" s="224">
        <f>SUMIF('09'!$C$10:$C$29,$C11,'09'!$G$10:$G$29)*'09'!$E$3</f>
        <v>0</v>
      </c>
      <c r="P11" s="224">
        <f>SUMIF('10'!$C$10:$C$29,$C11,'10'!$G$10:$G$29)*'10'!$E$3</f>
        <v>0</v>
      </c>
      <c r="Q11" s="224">
        <f>SUMIF('11'!$C$10:$C$39,$C11,'11'!$G$10:$G$39)*'11'!$E$3</f>
        <v>0</v>
      </c>
      <c r="R11" s="224">
        <f>SUMIF('12'!$C$10:$C$29,$C11,'12'!$G$10:$G$29)*'12'!$E$3</f>
        <v>0</v>
      </c>
      <c r="S11" s="224">
        <f>SUMIF('13'!$C$10:$C$29,$C11,'13'!$G$10:$G$29)*'13'!$E$3</f>
        <v>0</v>
      </c>
      <c r="T11" s="224">
        <f>SUMIF('14'!$C$10:$C$29,$C11,'14'!$G$10:$G$29)*'14'!$E$3</f>
        <v>0</v>
      </c>
      <c r="U11" s="224">
        <f>SUMIF('15'!$C$10:$C$29,$C11,'15'!$G$10:$G$29)*'15'!$E$3</f>
        <v>0</v>
      </c>
      <c r="V11" s="224">
        <f>SUMIF('16'!$C$10:$C$29,$C11,'16'!$G$10:$G$29)*'16'!$E$3</f>
        <v>0</v>
      </c>
      <c r="W11" s="224">
        <f>SUMIF('17'!$C$10:$C$29,$C11,'17'!$G$10:$G$29)*'17'!$E$3</f>
        <v>0</v>
      </c>
      <c r="X11" s="224">
        <f>SUMIF('18'!$C$10:$C$29,$C11,'18'!$G$10:$G$29)*'18'!$E$3</f>
        <v>0</v>
      </c>
      <c r="Y11" s="224">
        <f>SUMIF('19'!$C$10:$C$28,$C11,'19'!$G$10:$G$28)*'19'!$E$3</f>
        <v>0</v>
      </c>
      <c r="Z11" s="224">
        <f>SUMIF('20'!$C$10:$C$29,$C11,'20'!$G$10:$G$29)*'20'!$E$3</f>
        <v>0</v>
      </c>
      <c r="AA11" s="224">
        <f>SUMIF('21'!$C$10:$C$29,$C11,'21'!$G$10:$G$29)*'21'!$E$3</f>
        <v>0</v>
      </c>
    </row>
    <row r="12" spans="2:27" ht="15.75" hidden="1" thickTop="1">
      <c r="C12" s="207" t="s">
        <v>201</v>
      </c>
      <c r="D12" s="207" t="s">
        <v>202</v>
      </c>
      <c r="F12" s="303">
        <f t="shared" si="1"/>
        <v>0</v>
      </c>
      <c r="G12" s="224">
        <f>SUMIF('01'!$C$10:$C$29,$C12,'01'!$G$10:$G$29)*'01'!$E$3</f>
        <v>0</v>
      </c>
      <c r="H12" s="224">
        <f>SUMIF('02'!$C$10:$C$28,$C12,'02'!$G$10:$G$28)*'02'!$E$3</f>
        <v>0</v>
      </c>
      <c r="I12" s="224">
        <f>SUMIF('03'!$C$10:$C$29,$C12,'03'!$G$10:$G$29)*'03'!$E$3</f>
        <v>0</v>
      </c>
      <c r="J12" s="224">
        <f>SUMIF('04'!$C$10:$C$26,$C12,'04'!$G$10:$G$26)*'04'!$E$3</f>
        <v>0</v>
      </c>
      <c r="K12" s="224">
        <f>SUMIF('05'!$C$10:$C$29,$C12,'05'!$G$10:$G$29)*'05'!$E$3</f>
        <v>0</v>
      </c>
      <c r="L12" s="224">
        <f>SUMIF('06'!$C$10:$C$29,$C12,'06'!$G$10:$G$29)*'06'!$E$3</f>
        <v>0</v>
      </c>
      <c r="M12" s="224">
        <f>SUMIF('07'!$C$10:$C$26,$C12,'07'!$G$10:$G$26)*'07'!$E$3</f>
        <v>0</v>
      </c>
      <c r="N12" s="224">
        <f>SUMIF('08'!$C$10:$C$29,$C12,'08'!$G$10:$G$29)*'08'!$E$3</f>
        <v>0</v>
      </c>
      <c r="O12" s="224">
        <f>SUMIF('09'!$C$10:$C$29,$C12,'09'!$G$10:$G$29)*'09'!$E$3</f>
        <v>0</v>
      </c>
      <c r="P12" s="224">
        <f>SUMIF('10'!$C$10:$C$29,$C12,'10'!$G$10:$G$29)*'10'!$E$3</f>
        <v>0</v>
      </c>
      <c r="Q12" s="224">
        <f>SUMIF('11'!$C$10:$C$39,$C12,'11'!$G$10:$G$39)*'11'!$E$3</f>
        <v>0</v>
      </c>
      <c r="R12" s="224">
        <f>SUMIF('12'!$C$10:$C$29,$C12,'12'!$G$10:$G$29)*'12'!$E$3</f>
        <v>0</v>
      </c>
      <c r="S12" s="224">
        <f>SUMIF('13'!$C$10:$C$29,$C12,'13'!$G$10:$G$29)*'13'!$E$3</f>
        <v>0</v>
      </c>
      <c r="T12" s="224">
        <f>SUMIF('14'!$C$10:$C$29,$C12,'14'!$G$10:$G$29)*'14'!$E$3</f>
        <v>0</v>
      </c>
      <c r="U12" s="224">
        <f>SUMIF('15'!$C$10:$C$29,$C12,'15'!$G$10:$G$29)*'15'!$E$3</f>
        <v>0</v>
      </c>
      <c r="V12" s="224">
        <f>SUMIF('16'!$C$10:$C$29,$C12,'16'!$G$10:$G$29)*'16'!$E$3</f>
        <v>0</v>
      </c>
      <c r="W12" s="224">
        <f>SUMIF('17'!$C$10:$C$29,$C12,'17'!$G$10:$G$29)*'17'!$E$3</f>
        <v>0</v>
      </c>
      <c r="X12" s="224">
        <f>SUMIF('18'!$C$10:$C$29,$C12,'18'!$G$10:$G$29)*'18'!$E$3</f>
        <v>0</v>
      </c>
      <c r="Y12" s="224">
        <f>SUMIF('19'!$C$10:$C$28,$C12,'19'!$G$10:$G$28)*'19'!$E$3</f>
        <v>0</v>
      </c>
      <c r="Z12" s="224">
        <f>SUMIF('20'!$C$10:$C$29,$C12,'20'!$G$10:$G$29)*'20'!$E$3</f>
        <v>0</v>
      </c>
      <c r="AA12" s="224">
        <f>SUMIF('21'!$C$10:$C$29,$C12,'21'!$G$10:$G$29)*'21'!$E$3</f>
        <v>0</v>
      </c>
    </row>
    <row r="13" spans="2:27" ht="15.75" hidden="1" thickTop="1">
      <c r="C13" s="207" t="s">
        <v>203</v>
      </c>
      <c r="D13" s="207" t="s">
        <v>204</v>
      </c>
      <c r="F13" s="303">
        <f t="shared" si="1"/>
        <v>0</v>
      </c>
      <c r="G13" s="224">
        <f>SUMIF('01'!$C$10:$C$29,$C13,'01'!$G$10:$G$29)*'01'!$E$3</f>
        <v>0</v>
      </c>
      <c r="H13" s="224">
        <f>SUMIF('02'!$C$10:$C$28,$C13,'02'!$G$10:$G$28)*'02'!$E$3</f>
        <v>0</v>
      </c>
      <c r="I13" s="224">
        <f>SUMIF('03'!$C$10:$C$29,$C13,'03'!$G$10:$G$29)*'03'!$E$3</f>
        <v>0</v>
      </c>
      <c r="J13" s="224">
        <f>SUMIF('04'!$C$10:$C$26,$C13,'04'!$G$10:$G$26)*'04'!$E$3</f>
        <v>0</v>
      </c>
      <c r="K13" s="224">
        <f>SUMIF('05'!$C$10:$C$29,$C13,'05'!$G$10:$G$29)*'05'!$E$3</f>
        <v>0</v>
      </c>
      <c r="L13" s="224">
        <f>SUMIF('06'!$C$10:$C$29,$C13,'06'!$G$10:$G$29)*'06'!$E$3</f>
        <v>0</v>
      </c>
      <c r="M13" s="224">
        <f>SUMIF('07'!$C$10:$C$26,$C13,'07'!$G$10:$G$26)*'07'!$E$3</f>
        <v>0</v>
      </c>
      <c r="N13" s="224">
        <f>SUMIF('08'!$C$10:$C$29,$C13,'08'!$G$10:$G$29)*'08'!$E$3</f>
        <v>0</v>
      </c>
      <c r="O13" s="224">
        <f>SUMIF('09'!$C$10:$C$29,$C13,'09'!$G$10:$G$29)*'09'!$E$3</f>
        <v>0</v>
      </c>
      <c r="P13" s="224">
        <f>SUMIF('10'!$C$10:$C$29,$C13,'10'!$G$10:$G$29)*'10'!$E$3</f>
        <v>0</v>
      </c>
      <c r="Q13" s="224">
        <f>SUMIF('11'!$C$10:$C$39,$C13,'11'!$G$10:$G$39)*'11'!$E$3</f>
        <v>0</v>
      </c>
      <c r="R13" s="224">
        <f>SUMIF('12'!$C$10:$C$29,$C13,'12'!$G$10:$G$29)*'12'!$E$3</f>
        <v>0</v>
      </c>
      <c r="S13" s="224">
        <f>SUMIF('13'!$C$10:$C$29,$C13,'13'!$G$10:$G$29)*'13'!$E$3</f>
        <v>0</v>
      </c>
      <c r="T13" s="224">
        <f>SUMIF('14'!$C$10:$C$29,$C13,'14'!$G$10:$G$29)*'14'!$E$3</f>
        <v>0</v>
      </c>
      <c r="U13" s="224">
        <f>SUMIF('15'!$C$10:$C$29,$C13,'15'!$G$10:$G$29)*'15'!$E$3</f>
        <v>0</v>
      </c>
      <c r="V13" s="224">
        <f>SUMIF('16'!$C$10:$C$29,$C13,'16'!$G$10:$G$29)*'16'!$E$3</f>
        <v>0</v>
      </c>
      <c r="W13" s="224">
        <f>SUMIF('17'!$C$10:$C$29,$C13,'17'!$G$10:$G$29)*'17'!$E$3</f>
        <v>0</v>
      </c>
      <c r="X13" s="224">
        <f>SUMIF('18'!$C$10:$C$29,$C13,'18'!$G$10:$G$29)*'18'!$E$3</f>
        <v>0</v>
      </c>
      <c r="Y13" s="224">
        <f>SUMIF('19'!$C$10:$C$28,$C13,'19'!$G$10:$G$28)*'19'!$E$3</f>
        <v>0</v>
      </c>
      <c r="Z13" s="224">
        <f>SUMIF('20'!$C$10:$C$29,$C13,'20'!$G$10:$G$29)*'20'!$E$3</f>
        <v>0</v>
      </c>
      <c r="AA13" s="224">
        <f>SUMIF('21'!$C$10:$C$29,$C13,'21'!$G$10:$G$29)*'21'!$E$3</f>
        <v>0</v>
      </c>
    </row>
    <row r="14" spans="2:27" ht="15.75" hidden="1" thickTop="1">
      <c r="C14" s="207" t="s">
        <v>205</v>
      </c>
      <c r="D14" s="207" t="s">
        <v>206</v>
      </c>
      <c r="F14" s="303">
        <f t="shared" si="1"/>
        <v>0</v>
      </c>
      <c r="G14" s="224">
        <f>SUMIF('01'!$C$10:$C$29,$C14,'01'!$G$10:$G$29)*'01'!$E$3</f>
        <v>0</v>
      </c>
      <c r="H14" s="224">
        <f>SUMIF('02'!$C$10:$C$28,$C14,'02'!$G$10:$G$28)*'02'!$E$3</f>
        <v>0</v>
      </c>
      <c r="I14" s="224">
        <f>SUMIF('03'!$C$10:$C$29,$C14,'03'!$G$10:$G$29)*'03'!$E$3</f>
        <v>0</v>
      </c>
      <c r="J14" s="224">
        <f>SUMIF('04'!$C$10:$C$26,$C14,'04'!$G$10:$G$26)*'04'!$E$3</f>
        <v>0</v>
      </c>
      <c r="K14" s="224">
        <f>SUMIF('05'!$C$10:$C$29,$C14,'05'!$G$10:$G$29)*'05'!$E$3</f>
        <v>0</v>
      </c>
      <c r="L14" s="224">
        <f>SUMIF('06'!$C$10:$C$29,$C14,'06'!$G$10:$G$29)*'06'!$E$3</f>
        <v>0</v>
      </c>
      <c r="M14" s="224">
        <f>SUMIF('07'!$C$10:$C$26,$C14,'07'!$G$10:$G$26)*'07'!$E$3</f>
        <v>0</v>
      </c>
      <c r="N14" s="224">
        <f>SUMIF('08'!$C$10:$C$29,$C14,'08'!$G$10:$G$29)*'08'!$E$3</f>
        <v>0</v>
      </c>
      <c r="O14" s="224">
        <f>SUMIF('09'!$C$10:$C$29,$C14,'09'!$G$10:$G$29)*'09'!$E$3</f>
        <v>0</v>
      </c>
      <c r="P14" s="224">
        <f>SUMIF('10'!$C$10:$C$29,$C14,'10'!$G$10:$G$29)*'10'!$E$3</f>
        <v>0</v>
      </c>
      <c r="Q14" s="224">
        <f>SUMIF('11'!$C$10:$C$39,$C14,'11'!$G$10:$G$39)*'11'!$E$3</f>
        <v>0</v>
      </c>
      <c r="R14" s="224">
        <f>SUMIF('12'!$C$10:$C$29,$C14,'12'!$G$10:$G$29)*'12'!$E$3</f>
        <v>0</v>
      </c>
      <c r="S14" s="224">
        <f>SUMIF('13'!$C$10:$C$29,$C14,'13'!$G$10:$G$29)*'13'!$E$3</f>
        <v>0</v>
      </c>
      <c r="T14" s="224">
        <f>SUMIF('14'!$C$10:$C$29,$C14,'14'!$G$10:$G$29)*'14'!$E$3</f>
        <v>0</v>
      </c>
      <c r="U14" s="224">
        <f>SUMIF('15'!$C$10:$C$29,$C14,'15'!$G$10:$G$29)*'15'!$E$3</f>
        <v>0</v>
      </c>
      <c r="V14" s="224">
        <f>SUMIF('16'!$C$10:$C$29,$C14,'16'!$G$10:$G$29)*'16'!$E$3</f>
        <v>0</v>
      </c>
      <c r="W14" s="224">
        <f>SUMIF('17'!$C$10:$C$29,$C14,'17'!$G$10:$G$29)*'17'!$E$3</f>
        <v>0</v>
      </c>
      <c r="X14" s="224">
        <f>SUMIF('18'!$C$10:$C$29,$C14,'18'!$G$10:$G$29)*'18'!$E$3</f>
        <v>0</v>
      </c>
      <c r="Y14" s="224">
        <f>SUMIF('19'!$C$10:$C$28,$C14,'19'!$G$10:$G$28)*'19'!$E$3</f>
        <v>0</v>
      </c>
      <c r="Z14" s="224">
        <f>SUMIF('20'!$C$10:$C$29,$C14,'20'!$G$10:$G$29)*'20'!$E$3</f>
        <v>0</v>
      </c>
      <c r="AA14" s="224">
        <f>SUMIF('21'!$C$10:$C$29,$C14,'21'!$G$10:$G$29)*'21'!$E$3</f>
        <v>0</v>
      </c>
    </row>
    <row r="15" spans="2:27" ht="15.75" hidden="1" thickTop="1">
      <c r="C15" s="207" t="s">
        <v>207</v>
      </c>
      <c r="D15" s="207" t="s">
        <v>208</v>
      </c>
      <c r="F15" s="303">
        <f t="shared" si="1"/>
        <v>0</v>
      </c>
      <c r="G15" s="224">
        <f>SUMIF('01'!$C$10:$C$29,$C15,'01'!$G$10:$G$29)*'01'!$E$3</f>
        <v>0</v>
      </c>
      <c r="H15" s="224">
        <f>SUMIF('02'!$C$10:$C$28,$C15,'02'!$G$10:$G$28)*'02'!$E$3</f>
        <v>0</v>
      </c>
      <c r="I15" s="224">
        <f>SUMIF('03'!$C$10:$C$29,$C15,'03'!$G$10:$G$29)*'03'!$E$3</f>
        <v>0</v>
      </c>
      <c r="J15" s="224">
        <f>SUMIF('04'!$C$10:$C$26,$C15,'04'!$G$10:$G$26)*'04'!$E$3</f>
        <v>0</v>
      </c>
      <c r="K15" s="224">
        <f>SUMIF('05'!$C$10:$C$29,$C15,'05'!$G$10:$G$29)*'05'!$E$3</f>
        <v>0</v>
      </c>
      <c r="L15" s="224">
        <f>SUMIF('06'!$C$10:$C$29,$C15,'06'!$G$10:$G$29)*'06'!$E$3</f>
        <v>0</v>
      </c>
      <c r="M15" s="224">
        <f>SUMIF('07'!$C$10:$C$26,$C15,'07'!$G$10:$G$26)*'07'!$E$3</f>
        <v>0</v>
      </c>
      <c r="N15" s="224">
        <f>SUMIF('08'!$C$10:$C$29,$C15,'08'!$G$10:$G$29)*'08'!$E$3</f>
        <v>0</v>
      </c>
      <c r="O15" s="224">
        <f>SUMIF('09'!$C$10:$C$29,$C15,'09'!$G$10:$G$29)*'09'!$E$3</f>
        <v>0</v>
      </c>
      <c r="P15" s="224">
        <f>SUMIF('10'!$C$10:$C$29,$C15,'10'!$G$10:$G$29)*'10'!$E$3</f>
        <v>0</v>
      </c>
      <c r="Q15" s="224">
        <f>SUMIF('11'!$C$10:$C$39,$C15,'11'!$G$10:$G$39)*'11'!$E$3</f>
        <v>0</v>
      </c>
      <c r="R15" s="224">
        <f>SUMIF('12'!$C$10:$C$29,$C15,'12'!$G$10:$G$29)*'12'!$E$3</f>
        <v>0</v>
      </c>
      <c r="S15" s="224">
        <f>SUMIF('13'!$C$10:$C$29,$C15,'13'!$G$10:$G$29)*'13'!$E$3</f>
        <v>0</v>
      </c>
      <c r="T15" s="224">
        <f>SUMIF('14'!$C$10:$C$29,$C15,'14'!$G$10:$G$29)*'14'!$E$3</f>
        <v>0</v>
      </c>
      <c r="U15" s="224">
        <f>SUMIF('15'!$C$10:$C$29,$C15,'15'!$G$10:$G$29)*'15'!$E$3</f>
        <v>0</v>
      </c>
      <c r="V15" s="224">
        <f>SUMIF('16'!$C$10:$C$29,$C15,'16'!$G$10:$G$29)*'16'!$E$3</f>
        <v>0</v>
      </c>
      <c r="W15" s="224">
        <f>SUMIF('17'!$C$10:$C$29,$C15,'17'!$G$10:$G$29)*'17'!$E$3</f>
        <v>0</v>
      </c>
      <c r="X15" s="224">
        <f>SUMIF('18'!$C$10:$C$29,$C15,'18'!$G$10:$G$29)*'18'!$E$3</f>
        <v>0</v>
      </c>
      <c r="Y15" s="224">
        <f>SUMIF('19'!$C$10:$C$28,$C15,'19'!$G$10:$G$28)*'19'!$E$3</f>
        <v>0</v>
      </c>
      <c r="Z15" s="224">
        <f>SUMIF('20'!$C$10:$C$29,$C15,'20'!$G$10:$G$29)*'20'!$E$3</f>
        <v>0</v>
      </c>
      <c r="AA15" s="224">
        <f>SUMIF('21'!$C$10:$C$29,$C15,'21'!$G$10:$G$29)*'21'!$E$3</f>
        <v>0</v>
      </c>
    </row>
    <row r="16" spans="2:27" ht="15.75" hidden="1" thickTop="1">
      <c r="C16" s="207" t="s">
        <v>209</v>
      </c>
      <c r="D16" s="207" t="s">
        <v>210</v>
      </c>
      <c r="F16" s="303">
        <f t="shared" si="1"/>
        <v>0</v>
      </c>
      <c r="G16" s="224">
        <f>SUMIF('01'!$C$10:$C$29,$C16,'01'!$G$10:$G$29)*'01'!$E$3</f>
        <v>0</v>
      </c>
      <c r="H16" s="224">
        <f>SUMIF('02'!$C$10:$C$28,$C16,'02'!$G$10:$G$28)*'02'!$E$3</f>
        <v>0</v>
      </c>
      <c r="I16" s="224">
        <f>SUMIF('03'!$C$10:$C$29,$C16,'03'!$G$10:$G$29)*'03'!$E$3</f>
        <v>0</v>
      </c>
      <c r="J16" s="224">
        <f>SUMIF('04'!$C$10:$C$26,$C16,'04'!$G$10:$G$26)*'04'!$E$3</f>
        <v>0</v>
      </c>
      <c r="K16" s="224">
        <f>SUMIF('05'!$C$10:$C$29,$C16,'05'!$G$10:$G$29)*'05'!$E$3</f>
        <v>0</v>
      </c>
      <c r="L16" s="224">
        <f>SUMIF('06'!$C$10:$C$29,$C16,'06'!$G$10:$G$29)*'06'!$E$3</f>
        <v>0</v>
      </c>
      <c r="M16" s="224">
        <f>SUMIF('07'!$C$10:$C$26,$C16,'07'!$G$10:$G$26)*'07'!$E$3</f>
        <v>0</v>
      </c>
      <c r="N16" s="224">
        <f>SUMIF('08'!$C$10:$C$29,$C16,'08'!$G$10:$G$29)*'08'!$E$3</f>
        <v>0</v>
      </c>
      <c r="O16" s="224">
        <f>SUMIF('09'!$C$10:$C$29,$C16,'09'!$G$10:$G$29)*'09'!$E$3</f>
        <v>0</v>
      </c>
      <c r="P16" s="224">
        <f>SUMIF('10'!$C$10:$C$29,$C16,'10'!$G$10:$G$29)*'10'!$E$3</f>
        <v>0</v>
      </c>
      <c r="Q16" s="224">
        <f>SUMIF('11'!$C$10:$C$39,$C16,'11'!$G$10:$G$39)*'11'!$E$3</f>
        <v>0</v>
      </c>
      <c r="R16" s="224">
        <f>SUMIF('12'!$C$10:$C$29,$C16,'12'!$G$10:$G$29)*'12'!$E$3</f>
        <v>0</v>
      </c>
      <c r="S16" s="224">
        <f>SUMIF('13'!$C$10:$C$29,$C16,'13'!$G$10:$G$29)*'13'!$E$3</f>
        <v>0</v>
      </c>
      <c r="T16" s="224">
        <f>SUMIF('14'!$C$10:$C$29,$C16,'14'!$G$10:$G$29)*'14'!$E$3</f>
        <v>0</v>
      </c>
      <c r="U16" s="224">
        <f>SUMIF('15'!$C$10:$C$29,$C16,'15'!$G$10:$G$29)*'15'!$E$3</f>
        <v>0</v>
      </c>
      <c r="V16" s="224">
        <f>SUMIF('16'!$C$10:$C$29,$C16,'16'!$G$10:$G$29)*'16'!$E$3</f>
        <v>0</v>
      </c>
      <c r="W16" s="224">
        <f>SUMIF('17'!$C$10:$C$29,$C16,'17'!$G$10:$G$29)*'17'!$E$3</f>
        <v>0</v>
      </c>
      <c r="X16" s="224">
        <f>SUMIF('18'!$C$10:$C$29,$C16,'18'!$G$10:$G$29)*'18'!$E$3</f>
        <v>0</v>
      </c>
      <c r="Y16" s="224">
        <f>SUMIF('19'!$C$10:$C$28,$C16,'19'!$G$10:$G$28)*'19'!$E$3</f>
        <v>0</v>
      </c>
      <c r="Z16" s="224">
        <f>SUMIF('20'!$C$10:$C$29,$C16,'20'!$G$10:$G$29)*'20'!$E$3</f>
        <v>0</v>
      </c>
      <c r="AA16" s="224">
        <f>SUMIF('21'!$C$10:$C$29,$C16,'21'!$G$10:$G$29)*'21'!$E$3</f>
        <v>0</v>
      </c>
    </row>
    <row r="17" spans="3:27" ht="15.75" hidden="1" thickTop="1">
      <c r="C17" s="207" t="s">
        <v>211</v>
      </c>
      <c r="D17" s="207" t="s">
        <v>212</v>
      </c>
      <c r="F17" s="303">
        <f t="shared" si="1"/>
        <v>0</v>
      </c>
      <c r="G17" s="224">
        <f>SUMIF('01'!$C$10:$C$29,$C17,'01'!$G$10:$G$29)*'01'!$E$3</f>
        <v>0</v>
      </c>
      <c r="H17" s="224">
        <f>SUMIF('02'!$C$10:$C$28,$C17,'02'!$G$10:$G$28)*'02'!$E$3</f>
        <v>0</v>
      </c>
      <c r="I17" s="224">
        <f>SUMIF('03'!$C$10:$C$29,$C17,'03'!$G$10:$G$29)*'03'!$E$3</f>
        <v>0</v>
      </c>
      <c r="J17" s="224">
        <f>SUMIF('04'!$C$10:$C$26,$C17,'04'!$G$10:$G$26)*'04'!$E$3</f>
        <v>0</v>
      </c>
      <c r="K17" s="224">
        <f>SUMIF('05'!$C$10:$C$29,$C17,'05'!$G$10:$G$29)*'05'!$E$3</f>
        <v>0</v>
      </c>
      <c r="L17" s="224">
        <f>SUMIF('06'!$C$10:$C$29,$C17,'06'!$G$10:$G$29)*'06'!$E$3</f>
        <v>0</v>
      </c>
      <c r="M17" s="224">
        <f>SUMIF('07'!$C$10:$C$26,$C17,'07'!$G$10:$G$26)*'07'!$E$3</f>
        <v>0</v>
      </c>
      <c r="N17" s="224">
        <f>SUMIF('08'!$C$10:$C$29,$C17,'08'!$G$10:$G$29)*'08'!$E$3</f>
        <v>0</v>
      </c>
      <c r="O17" s="224">
        <f>SUMIF('09'!$C$10:$C$29,$C17,'09'!$G$10:$G$29)*'09'!$E$3</f>
        <v>0</v>
      </c>
      <c r="P17" s="224">
        <f>SUMIF('10'!$C$10:$C$29,$C17,'10'!$G$10:$G$29)*'10'!$E$3</f>
        <v>0</v>
      </c>
      <c r="Q17" s="224">
        <f>SUMIF('11'!$C$10:$C$39,$C17,'11'!$G$10:$G$39)*'11'!$E$3</f>
        <v>0</v>
      </c>
      <c r="R17" s="224">
        <f>SUMIF('12'!$C$10:$C$29,$C17,'12'!$G$10:$G$29)*'12'!$E$3</f>
        <v>0</v>
      </c>
      <c r="S17" s="224">
        <f>SUMIF('13'!$C$10:$C$29,$C17,'13'!$G$10:$G$29)*'13'!$E$3</f>
        <v>0</v>
      </c>
      <c r="T17" s="224">
        <f>SUMIF('14'!$C$10:$C$29,$C17,'14'!$G$10:$G$29)*'14'!$E$3</f>
        <v>0</v>
      </c>
      <c r="U17" s="224">
        <f>SUMIF('15'!$C$10:$C$29,$C17,'15'!$G$10:$G$29)*'15'!$E$3</f>
        <v>0</v>
      </c>
      <c r="V17" s="224">
        <f>SUMIF('16'!$C$10:$C$29,$C17,'16'!$G$10:$G$29)*'16'!$E$3</f>
        <v>0</v>
      </c>
      <c r="W17" s="224">
        <f>SUMIF('17'!$C$10:$C$29,$C17,'17'!$G$10:$G$29)*'17'!$E$3</f>
        <v>0</v>
      </c>
      <c r="X17" s="224">
        <f>SUMIF('18'!$C$10:$C$29,$C17,'18'!$G$10:$G$29)*'18'!$E$3</f>
        <v>0</v>
      </c>
      <c r="Y17" s="224">
        <f>SUMIF('19'!$C$10:$C$28,$C17,'19'!$G$10:$G$28)*'19'!$E$3</f>
        <v>0</v>
      </c>
      <c r="Z17" s="224">
        <f>SUMIF('20'!$C$10:$C$29,$C17,'20'!$G$10:$G$29)*'20'!$E$3</f>
        <v>0</v>
      </c>
      <c r="AA17" s="224">
        <f>SUMIF('21'!$C$10:$C$29,$C17,'21'!$G$10:$G$29)*'21'!$E$3</f>
        <v>0</v>
      </c>
    </row>
    <row r="18" spans="3:27" ht="15.75" hidden="1" thickTop="1">
      <c r="C18" s="207" t="s">
        <v>213</v>
      </c>
      <c r="D18" s="207" t="s">
        <v>214</v>
      </c>
      <c r="F18" s="303">
        <f t="shared" si="1"/>
        <v>0</v>
      </c>
      <c r="G18" s="224">
        <f>SUMIF('01'!$C$10:$C$29,$C18,'01'!$G$10:$G$29)*'01'!$E$3</f>
        <v>0</v>
      </c>
      <c r="H18" s="224">
        <f>SUMIF('02'!$C$10:$C$28,$C18,'02'!$G$10:$G$28)*'02'!$E$3</f>
        <v>0</v>
      </c>
      <c r="I18" s="224">
        <f>SUMIF('03'!$C$10:$C$29,$C18,'03'!$G$10:$G$29)*'03'!$E$3</f>
        <v>0</v>
      </c>
      <c r="J18" s="224">
        <f>SUMIF('04'!$C$10:$C$26,$C18,'04'!$G$10:$G$26)*'04'!$E$3</f>
        <v>0</v>
      </c>
      <c r="K18" s="224">
        <f>SUMIF('05'!$C$10:$C$29,$C18,'05'!$G$10:$G$29)*'05'!$E$3</f>
        <v>0</v>
      </c>
      <c r="L18" s="224">
        <f>SUMIF('06'!$C$10:$C$29,$C18,'06'!$G$10:$G$29)*'06'!$E$3</f>
        <v>0</v>
      </c>
      <c r="M18" s="224">
        <f>SUMIF('07'!$C$10:$C$26,$C18,'07'!$G$10:$G$26)*'07'!$E$3</f>
        <v>0</v>
      </c>
      <c r="N18" s="224">
        <f>SUMIF('08'!$C$10:$C$29,$C18,'08'!$G$10:$G$29)*'08'!$E$3</f>
        <v>0</v>
      </c>
      <c r="O18" s="224">
        <f>SUMIF('09'!$C$10:$C$29,$C18,'09'!$G$10:$G$29)*'09'!$E$3</f>
        <v>0</v>
      </c>
      <c r="P18" s="224">
        <f>SUMIF('10'!$C$10:$C$29,$C18,'10'!$G$10:$G$29)*'10'!$E$3</f>
        <v>0</v>
      </c>
      <c r="Q18" s="224">
        <f>SUMIF('11'!$C$10:$C$39,$C18,'11'!$G$10:$G$39)*'11'!$E$3</f>
        <v>0</v>
      </c>
      <c r="R18" s="224">
        <f>SUMIF('12'!$C$10:$C$29,$C18,'12'!$G$10:$G$29)*'12'!$E$3</f>
        <v>0</v>
      </c>
      <c r="S18" s="224">
        <f>SUMIF('13'!$C$10:$C$29,$C18,'13'!$G$10:$G$29)*'13'!$E$3</f>
        <v>0</v>
      </c>
      <c r="T18" s="224">
        <f>SUMIF('14'!$C$10:$C$29,$C18,'14'!$G$10:$G$29)*'14'!$E$3</f>
        <v>0</v>
      </c>
      <c r="U18" s="224">
        <f>SUMIF('15'!$C$10:$C$29,$C18,'15'!$G$10:$G$29)*'15'!$E$3</f>
        <v>0</v>
      </c>
      <c r="V18" s="224">
        <f>SUMIF('16'!$C$10:$C$29,$C18,'16'!$G$10:$G$29)*'16'!$E$3</f>
        <v>0</v>
      </c>
      <c r="W18" s="224">
        <f>SUMIF('17'!$C$10:$C$29,$C18,'17'!$G$10:$G$29)*'17'!$E$3</f>
        <v>0</v>
      </c>
      <c r="X18" s="224">
        <f>SUMIF('18'!$C$10:$C$29,$C18,'18'!$G$10:$G$29)*'18'!$E$3</f>
        <v>0</v>
      </c>
      <c r="Y18" s="224">
        <f>SUMIF('19'!$C$10:$C$28,$C18,'19'!$G$10:$G$28)*'19'!$E$3</f>
        <v>0</v>
      </c>
      <c r="Z18" s="224">
        <f>SUMIF('20'!$C$10:$C$29,$C18,'20'!$G$10:$G$29)*'20'!$E$3</f>
        <v>0</v>
      </c>
      <c r="AA18" s="224">
        <f>SUMIF('21'!$C$10:$C$29,$C18,'21'!$G$10:$G$29)*'21'!$E$3</f>
        <v>0</v>
      </c>
    </row>
    <row r="19" spans="3:27" ht="15.75" hidden="1" thickTop="1">
      <c r="C19" s="207" t="s">
        <v>215</v>
      </c>
      <c r="D19" s="207" t="s">
        <v>216</v>
      </c>
      <c r="F19" s="303">
        <f t="shared" si="1"/>
        <v>0</v>
      </c>
      <c r="G19" s="224">
        <f>SUMIF('01'!$C$10:$C$29,$C19,'01'!$G$10:$G$29)*'01'!$E$3</f>
        <v>0</v>
      </c>
      <c r="H19" s="224">
        <f>SUMIF('02'!$C$10:$C$28,$C19,'02'!$G$10:$G$28)*'02'!$E$3</f>
        <v>0</v>
      </c>
      <c r="I19" s="224">
        <f>SUMIF('03'!$C$10:$C$29,$C19,'03'!$G$10:$G$29)*'03'!$E$3</f>
        <v>0</v>
      </c>
      <c r="J19" s="224">
        <f>SUMIF('04'!$C$10:$C$26,$C19,'04'!$G$10:$G$26)*'04'!$E$3</f>
        <v>0</v>
      </c>
      <c r="K19" s="224">
        <f>SUMIF('05'!$C$10:$C$29,$C19,'05'!$G$10:$G$29)*'05'!$E$3</f>
        <v>0</v>
      </c>
      <c r="L19" s="224">
        <f>SUMIF('06'!$C$10:$C$29,$C19,'06'!$G$10:$G$29)*'06'!$E$3</f>
        <v>0</v>
      </c>
      <c r="M19" s="224">
        <f>SUMIF('07'!$C$10:$C$26,$C19,'07'!$G$10:$G$26)*'07'!$E$3</f>
        <v>0</v>
      </c>
      <c r="N19" s="224">
        <f>SUMIF('08'!$C$10:$C$29,$C19,'08'!$G$10:$G$29)*'08'!$E$3</f>
        <v>0</v>
      </c>
      <c r="O19" s="224">
        <f>SUMIF('09'!$C$10:$C$29,$C19,'09'!$G$10:$G$29)*'09'!$E$3</f>
        <v>0</v>
      </c>
      <c r="P19" s="224">
        <f>SUMIF('10'!$C$10:$C$29,$C19,'10'!$G$10:$G$29)*'10'!$E$3</f>
        <v>0</v>
      </c>
      <c r="Q19" s="224">
        <f>SUMIF('11'!$C$10:$C$39,$C19,'11'!$G$10:$G$39)*'11'!$E$3</f>
        <v>0</v>
      </c>
      <c r="R19" s="224">
        <f>SUMIF('12'!$C$10:$C$29,$C19,'12'!$G$10:$G$29)*'12'!$E$3</f>
        <v>0</v>
      </c>
      <c r="S19" s="224">
        <f>SUMIF('13'!$C$10:$C$29,$C19,'13'!$G$10:$G$29)*'13'!$E$3</f>
        <v>0</v>
      </c>
      <c r="T19" s="224">
        <f>SUMIF('14'!$C$10:$C$29,$C19,'14'!$G$10:$G$29)*'14'!$E$3</f>
        <v>0</v>
      </c>
      <c r="U19" s="224">
        <f>SUMIF('15'!$C$10:$C$29,$C19,'15'!$G$10:$G$29)*'15'!$E$3</f>
        <v>0</v>
      </c>
      <c r="V19" s="224">
        <f>SUMIF('16'!$C$10:$C$29,$C19,'16'!$G$10:$G$29)*'16'!$E$3</f>
        <v>0</v>
      </c>
      <c r="W19" s="224">
        <f>SUMIF('17'!$C$10:$C$29,$C19,'17'!$G$10:$G$29)*'17'!$E$3</f>
        <v>0</v>
      </c>
      <c r="X19" s="224">
        <f>SUMIF('18'!$C$10:$C$29,$C19,'18'!$G$10:$G$29)*'18'!$E$3</f>
        <v>0</v>
      </c>
      <c r="Y19" s="224">
        <f>SUMIF('19'!$C$10:$C$28,$C19,'19'!$G$10:$G$28)*'19'!$E$3</f>
        <v>0</v>
      </c>
      <c r="Z19" s="224">
        <f>SUMIF('20'!$C$10:$C$29,$C19,'20'!$G$10:$G$29)*'20'!$E$3</f>
        <v>0</v>
      </c>
      <c r="AA19" s="224">
        <f>SUMIF('21'!$C$10:$C$29,$C19,'21'!$G$10:$G$29)*'21'!$E$3</f>
        <v>0</v>
      </c>
    </row>
    <row r="20" spans="3:27" ht="15.75" hidden="1" thickTop="1">
      <c r="C20" s="207" t="s">
        <v>217</v>
      </c>
      <c r="D20" s="207" t="s">
        <v>218</v>
      </c>
      <c r="F20" s="303">
        <f t="shared" si="1"/>
        <v>0</v>
      </c>
      <c r="G20" s="224">
        <f>SUMIF('01'!$C$10:$C$29,$C20,'01'!$G$10:$G$29)*'01'!$E$3</f>
        <v>0</v>
      </c>
      <c r="H20" s="224">
        <f>SUMIF('02'!$C$10:$C$28,$C20,'02'!$G$10:$G$28)*'02'!$E$3</f>
        <v>0</v>
      </c>
      <c r="I20" s="224">
        <f>SUMIF('03'!$C$10:$C$29,$C20,'03'!$G$10:$G$29)*'03'!$E$3</f>
        <v>0</v>
      </c>
      <c r="J20" s="224">
        <f>SUMIF('04'!$C$10:$C$26,$C20,'04'!$G$10:$G$26)*'04'!$E$3</f>
        <v>0</v>
      </c>
      <c r="K20" s="224">
        <f>SUMIF('05'!$C$10:$C$29,$C20,'05'!$G$10:$G$29)*'05'!$E$3</f>
        <v>0</v>
      </c>
      <c r="L20" s="224">
        <f>SUMIF('06'!$C$10:$C$29,$C20,'06'!$G$10:$G$29)*'06'!$E$3</f>
        <v>0</v>
      </c>
      <c r="M20" s="224">
        <f>SUMIF('07'!$C$10:$C$26,$C20,'07'!$G$10:$G$26)*'07'!$E$3</f>
        <v>0</v>
      </c>
      <c r="N20" s="224">
        <f>SUMIF('08'!$C$10:$C$29,$C20,'08'!$G$10:$G$29)*'08'!$E$3</f>
        <v>0</v>
      </c>
      <c r="O20" s="224">
        <f>SUMIF('09'!$C$10:$C$29,$C20,'09'!$G$10:$G$29)*'09'!$E$3</f>
        <v>0</v>
      </c>
      <c r="P20" s="224">
        <f>SUMIF('10'!$C$10:$C$29,$C20,'10'!$G$10:$G$29)*'10'!$E$3</f>
        <v>0</v>
      </c>
      <c r="Q20" s="224">
        <f>SUMIF('11'!$C$10:$C$39,$C20,'11'!$G$10:$G$39)*'11'!$E$3</f>
        <v>0</v>
      </c>
      <c r="R20" s="224">
        <f>SUMIF('12'!$C$10:$C$29,$C20,'12'!$G$10:$G$29)*'12'!$E$3</f>
        <v>0</v>
      </c>
      <c r="S20" s="224">
        <f>SUMIF('13'!$C$10:$C$29,$C20,'13'!$G$10:$G$29)*'13'!$E$3</f>
        <v>0</v>
      </c>
      <c r="T20" s="224">
        <f>SUMIF('14'!$C$10:$C$29,$C20,'14'!$G$10:$G$29)*'14'!$E$3</f>
        <v>0</v>
      </c>
      <c r="U20" s="224">
        <f>SUMIF('15'!$C$10:$C$29,$C20,'15'!$G$10:$G$29)*'15'!$E$3</f>
        <v>0</v>
      </c>
      <c r="V20" s="224">
        <f>SUMIF('16'!$C$10:$C$29,$C20,'16'!$G$10:$G$29)*'16'!$E$3</f>
        <v>0</v>
      </c>
      <c r="W20" s="224">
        <f>SUMIF('17'!$C$10:$C$29,$C20,'17'!$G$10:$G$29)*'17'!$E$3</f>
        <v>0</v>
      </c>
      <c r="X20" s="224">
        <f>SUMIF('18'!$C$10:$C$29,$C20,'18'!$G$10:$G$29)*'18'!$E$3</f>
        <v>0</v>
      </c>
      <c r="Y20" s="224">
        <f>SUMIF('19'!$C$10:$C$28,$C20,'19'!$G$10:$G$28)*'19'!$E$3</f>
        <v>0</v>
      </c>
      <c r="Z20" s="224">
        <f>SUMIF('20'!$C$10:$C$29,$C20,'20'!$G$10:$G$29)*'20'!$E$3</f>
        <v>0</v>
      </c>
      <c r="AA20" s="224">
        <f>SUMIF('21'!$C$10:$C$29,$C20,'21'!$G$10:$G$29)*'21'!$E$3</f>
        <v>0</v>
      </c>
    </row>
    <row r="21" spans="3:27" ht="15.75" hidden="1" thickTop="1">
      <c r="C21" s="207" t="s">
        <v>219</v>
      </c>
      <c r="D21" s="207" t="s">
        <v>220</v>
      </c>
      <c r="F21" s="303">
        <f t="shared" si="1"/>
        <v>0</v>
      </c>
      <c r="G21" s="224">
        <f>SUMIF('01'!$C$10:$C$29,$C21,'01'!$G$10:$G$29)*'01'!$E$3</f>
        <v>0</v>
      </c>
      <c r="H21" s="224">
        <f>SUMIF('02'!$C$10:$C$28,$C21,'02'!$G$10:$G$28)*'02'!$E$3</f>
        <v>0</v>
      </c>
      <c r="I21" s="224">
        <f>SUMIF('03'!$C$10:$C$29,$C21,'03'!$G$10:$G$29)*'03'!$E$3</f>
        <v>0</v>
      </c>
      <c r="J21" s="224">
        <f>SUMIF('04'!$C$10:$C$26,$C21,'04'!$G$10:$G$26)*'04'!$E$3</f>
        <v>0</v>
      </c>
      <c r="K21" s="224">
        <f>SUMIF('05'!$C$10:$C$29,$C21,'05'!$G$10:$G$29)*'05'!$E$3</f>
        <v>0</v>
      </c>
      <c r="L21" s="224">
        <f>SUMIF('06'!$C$10:$C$29,$C21,'06'!$G$10:$G$29)*'06'!$E$3</f>
        <v>0</v>
      </c>
      <c r="M21" s="224">
        <f>SUMIF('07'!$C$10:$C$26,$C21,'07'!$G$10:$G$26)*'07'!$E$3</f>
        <v>0</v>
      </c>
      <c r="N21" s="224">
        <f>SUMIF('08'!$C$10:$C$29,$C21,'08'!$G$10:$G$29)*'08'!$E$3</f>
        <v>0</v>
      </c>
      <c r="O21" s="224">
        <f>SUMIF('09'!$C$10:$C$29,$C21,'09'!$G$10:$G$29)*'09'!$E$3</f>
        <v>0</v>
      </c>
      <c r="P21" s="224">
        <f>SUMIF('10'!$C$10:$C$29,$C21,'10'!$G$10:$G$29)*'10'!$E$3</f>
        <v>0</v>
      </c>
      <c r="Q21" s="224">
        <f>SUMIF('11'!$C$10:$C$39,$C21,'11'!$G$10:$G$39)*'11'!$E$3</f>
        <v>0</v>
      </c>
      <c r="R21" s="224">
        <f>SUMIF('12'!$C$10:$C$29,$C21,'12'!$G$10:$G$29)*'12'!$E$3</f>
        <v>0</v>
      </c>
      <c r="S21" s="224">
        <f>SUMIF('13'!$C$10:$C$29,$C21,'13'!$G$10:$G$29)*'13'!$E$3</f>
        <v>0</v>
      </c>
      <c r="T21" s="224">
        <f>SUMIF('14'!$C$10:$C$29,$C21,'14'!$G$10:$G$29)*'14'!$E$3</f>
        <v>0</v>
      </c>
      <c r="U21" s="224">
        <f>SUMIF('15'!$C$10:$C$29,$C21,'15'!$G$10:$G$29)*'15'!$E$3</f>
        <v>0</v>
      </c>
      <c r="V21" s="224">
        <f>SUMIF('16'!$C$10:$C$29,$C21,'16'!$G$10:$G$29)*'16'!$E$3</f>
        <v>0</v>
      </c>
      <c r="W21" s="224">
        <f>SUMIF('17'!$C$10:$C$29,$C21,'17'!$G$10:$G$29)*'17'!$E$3</f>
        <v>0</v>
      </c>
      <c r="X21" s="224">
        <f>SUMIF('18'!$C$10:$C$29,$C21,'18'!$G$10:$G$29)*'18'!$E$3</f>
        <v>0</v>
      </c>
      <c r="Y21" s="224">
        <f>SUMIF('19'!$C$10:$C$28,$C21,'19'!$G$10:$G$28)*'19'!$E$3</f>
        <v>0</v>
      </c>
      <c r="Z21" s="224">
        <f>SUMIF('20'!$C$10:$C$29,$C21,'20'!$G$10:$G$29)*'20'!$E$3</f>
        <v>0</v>
      </c>
      <c r="AA21" s="224">
        <f>SUMIF('21'!$C$10:$C$29,$C21,'21'!$G$10:$G$29)*'21'!$E$3</f>
        <v>0</v>
      </c>
    </row>
    <row r="22" spans="3:27" ht="15.75" hidden="1" thickTop="1">
      <c r="C22" s="207" t="s">
        <v>221</v>
      </c>
      <c r="D22" s="207" t="s">
        <v>222</v>
      </c>
      <c r="F22" s="303">
        <f t="shared" si="1"/>
        <v>0</v>
      </c>
      <c r="G22" s="224">
        <f>SUMIF('01'!$C$10:$C$29,$C22,'01'!$G$10:$G$29)*'01'!$E$3</f>
        <v>0</v>
      </c>
      <c r="H22" s="224">
        <f>SUMIF('02'!$C$10:$C$28,$C22,'02'!$G$10:$G$28)*'02'!$E$3</f>
        <v>0</v>
      </c>
      <c r="I22" s="224">
        <f>SUMIF('03'!$C$10:$C$29,$C22,'03'!$G$10:$G$29)*'03'!$E$3</f>
        <v>0</v>
      </c>
      <c r="J22" s="224">
        <f>SUMIF('04'!$C$10:$C$26,$C22,'04'!$G$10:$G$26)*'04'!$E$3</f>
        <v>0</v>
      </c>
      <c r="K22" s="224">
        <f>SUMIF('05'!$C$10:$C$29,$C22,'05'!$G$10:$G$29)*'05'!$E$3</f>
        <v>0</v>
      </c>
      <c r="L22" s="224">
        <f>SUMIF('06'!$C$10:$C$29,$C22,'06'!$G$10:$G$29)*'06'!$E$3</f>
        <v>0</v>
      </c>
      <c r="M22" s="224">
        <f>SUMIF('07'!$C$10:$C$26,$C22,'07'!$G$10:$G$26)*'07'!$E$3</f>
        <v>0</v>
      </c>
      <c r="N22" s="224">
        <f>SUMIF('08'!$C$10:$C$29,$C22,'08'!$G$10:$G$29)*'08'!$E$3</f>
        <v>0</v>
      </c>
      <c r="O22" s="224">
        <f>SUMIF('09'!$C$10:$C$29,$C22,'09'!$G$10:$G$29)*'09'!$E$3</f>
        <v>0</v>
      </c>
      <c r="P22" s="224">
        <f>SUMIF('10'!$C$10:$C$29,$C22,'10'!$G$10:$G$29)*'10'!$E$3</f>
        <v>0</v>
      </c>
      <c r="Q22" s="224">
        <f>SUMIF('11'!$C$10:$C$39,$C22,'11'!$G$10:$G$39)*'11'!$E$3</f>
        <v>0</v>
      </c>
      <c r="R22" s="224">
        <f>SUMIF('12'!$C$10:$C$29,$C22,'12'!$G$10:$G$29)*'12'!$E$3</f>
        <v>0</v>
      </c>
      <c r="S22" s="224">
        <f>SUMIF('13'!$C$10:$C$29,$C22,'13'!$G$10:$G$29)*'13'!$E$3</f>
        <v>0</v>
      </c>
      <c r="T22" s="224">
        <f>SUMIF('14'!$C$10:$C$29,$C22,'14'!$G$10:$G$29)*'14'!$E$3</f>
        <v>0</v>
      </c>
      <c r="U22" s="224">
        <f>SUMIF('15'!$C$10:$C$29,$C22,'15'!$G$10:$G$29)*'15'!$E$3</f>
        <v>0</v>
      </c>
      <c r="V22" s="224">
        <f>SUMIF('16'!$C$10:$C$29,$C22,'16'!$G$10:$G$29)*'16'!$E$3</f>
        <v>0</v>
      </c>
      <c r="W22" s="224">
        <f>SUMIF('17'!$C$10:$C$29,$C22,'17'!$G$10:$G$29)*'17'!$E$3</f>
        <v>0</v>
      </c>
      <c r="X22" s="224">
        <f>SUMIF('18'!$C$10:$C$29,$C22,'18'!$G$10:$G$29)*'18'!$E$3</f>
        <v>0</v>
      </c>
      <c r="Y22" s="224">
        <f>SUMIF('19'!$C$10:$C$28,$C22,'19'!$G$10:$G$28)*'19'!$E$3</f>
        <v>0</v>
      </c>
      <c r="Z22" s="224">
        <f>SUMIF('20'!$C$10:$C$29,$C22,'20'!$G$10:$G$29)*'20'!$E$3</f>
        <v>0</v>
      </c>
      <c r="AA22" s="224">
        <f>SUMIF('21'!$C$10:$C$29,$C22,'21'!$G$10:$G$29)*'21'!$E$3</f>
        <v>0</v>
      </c>
    </row>
    <row r="23" spans="3:27" ht="15.75" hidden="1" thickTop="1">
      <c r="C23" s="207" t="s">
        <v>223</v>
      </c>
      <c r="D23" s="207" t="s">
        <v>224</v>
      </c>
      <c r="F23" s="303">
        <f t="shared" si="1"/>
        <v>0</v>
      </c>
      <c r="G23" s="224">
        <f>SUMIF('01'!$C$10:$C$29,$C23,'01'!$G$10:$G$29)*'01'!$E$3</f>
        <v>0</v>
      </c>
      <c r="H23" s="224">
        <f>SUMIF('02'!$C$10:$C$28,$C23,'02'!$G$10:$G$28)*'02'!$E$3</f>
        <v>0</v>
      </c>
      <c r="I23" s="224">
        <f>SUMIF('03'!$C$10:$C$29,$C23,'03'!$G$10:$G$29)*'03'!$E$3</f>
        <v>0</v>
      </c>
      <c r="J23" s="224">
        <f>SUMIF('04'!$C$10:$C$26,$C23,'04'!$G$10:$G$26)*'04'!$E$3</f>
        <v>0</v>
      </c>
      <c r="K23" s="224">
        <f>SUMIF('05'!$C$10:$C$29,$C23,'05'!$G$10:$G$29)*'05'!$E$3</f>
        <v>0</v>
      </c>
      <c r="L23" s="224">
        <f>SUMIF('06'!$C$10:$C$29,$C23,'06'!$G$10:$G$29)*'06'!$E$3</f>
        <v>0</v>
      </c>
      <c r="M23" s="224">
        <f>SUMIF('07'!$C$10:$C$26,$C23,'07'!$G$10:$G$26)*'07'!$E$3</f>
        <v>0</v>
      </c>
      <c r="N23" s="224">
        <f>SUMIF('08'!$C$10:$C$29,$C23,'08'!$G$10:$G$29)*'08'!$E$3</f>
        <v>0</v>
      </c>
      <c r="O23" s="224">
        <f>SUMIF('09'!$C$10:$C$29,$C23,'09'!$G$10:$G$29)*'09'!$E$3</f>
        <v>0</v>
      </c>
      <c r="P23" s="224">
        <f>SUMIF('10'!$C$10:$C$29,$C23,'10'!$G$10:$G$29)*'10'!$E$3</f>
        <v>0</v>
      </c>
      <c r="Q23" s="224">
        <f>SUMIF('11'!$C$10:$C$39,$C23,'11'!$G$10:$G$39)*'11'!$E$3</f>
        <v>0</v>
      </c>
      <c r="R23" s="224">
        <f>SUMIF('12'!$C$10:$C$29,$C23,'12'!$G$10:$G$29)*'12'!$E$3</f>
        <v>0</v>
      </c>
      <c r="S23" s="224">
        <f>SUMIF('13'!$C$10:$C$29,$C23,'13'!$G$10:$G$29)*'13'!$E$3</f>
        <v>0</v>
      </c>
      <c r="T23" s="224">
        <f>SUMIF('14'!$C$10:$C$29,$C23,'14'!$G$10:$G$29)*'14'!$E$3</f>
        <v>0</v>
      </c>
      <c r="U23" s="224">
        <f>SUMIF('15'!$C$10:$C$29,$C23,'15'!$G$10:$G$29)*'15'!$E$3</f>
        <v>0</v>
      </c>
      <c r="V23" s="224">
        <f>SUMIF('16'!$C$10:$C$29,$C23,'16'!$G$10:$G$29)*'16'!$E$3</f>
        <v>0</v>
      </c>
      <c r="W23" s="224">
        <f>SUMIF('17'!$C$10:$C$29,$C23,'17'!$G$10:$G$29)*'17'!$E$3</f>
        <v>0</v>
      </c>
      <c r="X23" s="224">
        <f>SUMIF('18'!$C$10:$C$29,$C23,'18'!$G$10:$G$29)*'18'!$E$3</f>
        <v>0</v>
      </c>
      <c r="Y23" s="224">
        <f>SUMIF('19'!$C$10:$C$28,$C23,'19'!$G$10:$G$28)*'19'!$E$3</f>
        <v>0</v>
      </c>
      <c r="Z23" s="224">
        <f>SUMIF('20'!$C$10:$C$29,$C23,'20'!$G$10:$G$29)*'20'!$E$3</f>
        <v>0</v>
      </c>
      <c r="AA23" s="224">
        <f>SUMIF('21'!$C$10:$C$29,$C23,'21'!$G$10:$G$29)*'21'!$E$3</f>
        <v>0</v>
      </c>
    </row>
    <row r="24" spans="3:27" ht="15.75" hidden="1" thickTop="1">
      <c r="C24" s="207" t="s">
        <v>225</v>
      </c>
      <c r="D24" s="207" t="s">
        <v>226</v>
      </c>
      <c r="F24" s="303">
        <f t="shared" si="1"/>
        <v>0</v>
      </c>
      <c r="G24" s="224">
        <f>SUMIF('01'!$C$10:$C$29,$C24,'01'!$G$10:$G$29)*'01'!$E$3</f>
        <v>0</v>
      </c>
      <c r="H24" s="224">
        <f>SUMIF('02'!$C$10:$C$28,$C24,'02'!$G$10:$G$28)*'02'!$E$3</f>
        <v>0</v>
      </c>
      <c r="I24" s="224">
        <f>SUMIF('03'!$C$10:$C$29,$C24,'03'!$G$10:$G$29)*'03'!$E$3</f>
        <v>0</v>
      </c>
      <c r="J24" s="224">
        <f>SUMIF('04'!$C$10:$C$26,$C24,'04'!$G$10:$G$26)*'04'!$E$3</f>
        <v>0</v>
      </c>
      <c r="K24" s="224">
        <f>SUMIF('05'!$C$10:$C$29,$C24,'05'!$G$10:$G$29)*'05'!$E$3</f>
        <v>0</v>
      </c>
      <c r="L24" s="224">
        <f>SUMIF('06'!$C$10:$C$29,$C24,'06'!$G$10:$G$29)*'06'!$E$3</f>
        <v>0</v>
      </c>
      <c r="M24" s="224">
        <f>SUMIF('07'!$C$10:$C$26,$C24,'07'!$G$10:$G$26)*'07'!$E$3</f>
        <v>0</v>
      </c>
      <c r="N24" s="224">
        <f>SUMIF('08'!$C$10:$C$29,$C24,'08'!$G$10:$G$29)*'08'!$E$3</f>
        <v>0</v>
      </c>
      <c r="O24" s="224">
        <f>SUMIF('09'!$C$10:$C$29,$C24,'09'!$G$10:$G$29)*'09'!$E$3</f>
        <v>0</v>
      </c>
      <c r="P24" s="224">
        <f>SUMIF('10'!$C$10:$C$29,$C24,'10'!$G$10:$G$29)*'10'!$E$3</f>
        <v>0</v>
      </c>
      <c r="Q24" s="224">
        <f>SUMIF('11'!$C$10:$C$39,$C24,'11'!$G$10:$G$39)*'11'!$E$3</f>
        <v>0</v>
      </c>
      <c r="R24" s="224">
        <f>SUMIF('12'!$C$10:$C$29,$C24,'12'!$G$10:$G$29)*'12'!$E$3</f>
        <v>0</v>
      </c>
      <c r="S24" s="224">
        <f>SUMIF('13'!$C$10:$C$29,$C24,'13'!$G$10:$G$29)*'13'!$E$3</f>
        <v>0</v>
      </c>
      <c r="T24" s="224">
        <f>SUMIF('14'!$C$10:$C$29,$C24,'14'!$G$10:$G$29)*'14'!$E$3</f>
        <v>0</v>
      </c>
      <c r="U24" s="224">
        <f>SUMIF('15'!$C$10:$C$29,$C24,'15'!$G$10:$G$29)*'15'!$E$3</f>
        <v>0</v>
      </c>
      <c r="V24" s="224">
        <f>SUMIF('16'!$C$10:$C$29,$C24,'16'!$G$10:$G$29)*'16'!$E$3</f>
        <v>0</v>
      </c>
      <c r="W24" s="224">
        <f>SUMIF('17'!$C$10:$C$29,$C24,'17'!$G$10:$G$29)*'17'!$E$3</f>
        <v>0</v>
      </c>
      <c r="X24" s="224">
        <f>SUMIF('18'!$C$10:$C$29,$C24,'18'!$G$10:$G$29)*'18'!$E$3</f>
        <v>0</v>
      </c>
      <c r="Y24" s="224">
        <f>SUMIF('19'!$C$10:$C$28,$C24,'19'!$G$10:$G$28)*'19'!$E$3</f>
        <v>0</v>
      </c>
      <c r="Z24" s="224">
        <f>SUMIF('20'!$C$10:$C$29,$C24,'20'!$G$10:$G$29)*'20'!$E$3</f>
        <v>0</v>
      </c>
      <c r="AA24" s="224">
        <f>SUMIF('21'!$C$10:$C$29,$C24,'21'!$G$10:$G$29)*'21'!$E$3</f>
        <v>0</v>
      </c>
    </row>
    <row r="25" spans="3:27" ht="15.75" hidden="1" thickTop="1">
      <c r="C25" s="207" t="s">
        <v>227</v>
      </c>
      <c r="D25" s="207" t="s">
        <v>228</v>
      </c>
      <c r="F25" s="303">
        <f t="shared" si="1"/>
        <v>0</v>
      </c>
      <c r="G25" s="224">
        <f>SUMIF('01'!$C$10:$C$29,$C25,'01'!$G$10:$G$29)*'01'!$E$3</f>
        <v>0</v>
      </c>
      <c r="H25" s="224">
        <f>SUMIF('02'!$C$10:$C$28,$C25,'02'!$G$10:$G$28)*'02'!$E$3</f>
        <v>0</v>
      </c>
      <c r="I25" s="224">
        <f>SUMIF('03'!$C$10:$C$29,$C25,'03'!$G$10:$G$29)*'03'!$E$3</f>
        <v>0</v>
      </c>
      <c r="J25" s="224">
        <f>SUMIF('04'!$C$10:$C$26,$C25,'04'!$G$10:$G$26)*'04'!$E$3</f>
        <v>0</v>
      </c>
      <c r="K25" s="224">
        <f>SUMIF('05'!$C$10:$C$29,$C25,'05'!$G$10:$G$29)*'05'!$E$3</f>
        <v>0</v>
      </c>
      <c r="L25" s="224">
        <f>SUMIF('06'!$C$10:$C$29,$C25,'06'!$G$10:$G$29)*'06'!$E$3</f>
        <v>0</v>
      </c>
      <c r="M25" s="224">
        <f>SUMIF('07'!$C$10:$C$26,$C25,'07'!$G$10:$G$26)*'07'!$E$3</f>
        <v>0</v>
      </c>
      <c r="N25" s="224">
        <f>SUMIF('08'!$C$10:$C$29,$C25,'08'!$G$10:$G$29)*'08'!$E$3</f>
        <v>0</v>
      </c>
      <c r="O25" s="224">
        <f>SUMIF('09'!$C$10:$C$29,$C25,'09'!$G$10:$G$29)*'09'!$E$3</f>
        <v>0</v>
      </c>
      <c r="P25" s="224">
        <f>SUMIF('10'!$C$10:$C$29,$C25,'10'!$G$10:$G$29)*'10'!$E$3</f>
        <v>0</v>
      </c>
      <c r="Q25" s="224">
        <f>SUMIF('11'!$C$10:$C$39,$C25,'11'!$G$10:$G$39)*'11'!$E$3</f>
        <v>0</v>
      </c>
      <c r="R25" s="224">
        <f>SUMIF('12'!$C$10:$C$29,$C25,'12'!$G$10:$G$29)*'12'!$E$3</f>
        <v>0</v>
      </c>
      <c r="S25" s="224">
        <f>SUMIF('13'!$C$10:$C$29,$C25,'13'!$G$10:$G$29)*'13'!$E$3</f>
        <v>0</v>
      </c>
      <c r="T25" s="224">
        <f>SUMIF('14'!$C$10:$C$29,$C25,'14'!$G$10:$G$29)*'14'!$E$3</f>
        <v>0</v>
      </c>
      <c r="U25" s="224">
        <f>SUMIF('15'!$C$10:$C$29,$C25,'15'!$G$10:$G$29)*'15'!$E$3</f>
        <v>0</v>
      </c>
      <c r="V25" s="224">
        <f>SUMIF('16'!$C$10:$C$29,$C25,'16'!$G$10:$G$29)*'16'!$E$3</f>
        <v>0</v>
      </c>
      <c r="W25" s="224">
        <f>SUMIF('17'!$C$10:$C$29,$C25,'17'!$G$10:$G$29)*'17'!$E$3</f>
        <v>0</v>
      </c>
      <c r="X25" s="224">
        <f>SUMIF('18'!$C$10:$C$29,$C25,'18'!$G$10:$G$29)*'18'!$E$3</f>
        <v>0</v>
      </c>
      <c r="Y25" s="224">
        <f>SUMIF('19'!$C$10:$C$28,$C25,'19'!$G$10:$G$28)*'19'!$E$3</f>
        <v>0</v>
      </c>
      <c r="Z25" s="224">
        <f>SUMIF('20'!$C$10:$C$29,$C25,'20'!$G$10:$G$29)*'20'!$E$3</f>
        <v>0</v>
      </c>
      <c r="AA25" s="224">
        <f>SUMIF('21'!$C$10:$C$29,$C25,'21'!$G$10:$G$29)*'21'!$E$3</f>
        <v>0</v>
      </c>
    </row>
    <row r="26" spans="3:27" ht="15.75" hidden="1" thickTop="1">
      <c r="C26" s="207" t="s">
        <v>229</v>
      </c>
      <c r="D26" s="207" t="s">
        <v>230</v>
      </c>
      <c r="F26" s="303">
        <f t="shared" si="1"/>
        <v>0</v>
      </c>
      <c r="G26" s="224">
        <f>SUMIF('01'!$C$10:$C$29,$C26,'01'!$G$10:$G$29)*'01'!$E$3</f>
        <v>0</v>
      </c>
      <c r="H26" s="224">
        <f>SUMIF('02'!$C$10:$C$28,$C26,'02'!$G$10:$G$28)*'02'!$E$3</f>
        <v>0</v>
      </c>
      <c r="I26" s="224">
        <f>SUMIF('03'!$C$10:$C$29,$C26,'03'!$G$10:$G$29)*'03'!$E$3</f>
        <v>0</v>
      </c>
      <c r="J26" s="224">
        <f>SUMIF('04'!$C$10:$C$26,$C26,'04'!$G$10:$G$26)*'04'!$E$3</f>
        <v>0</v>
      </c>
      <c r="K26" s="224">
        <f>SUMIF('05'!$C$10:$C$29,$C26,'05'!$G$10:$G$29)*'05'!$E$3</f>
        <v>0</v>
      </c>
      <c r="L26" s="224">
        <f>SUMIF('06'!$C$10:$C$29,$C26,'06'!$G$10:$G$29)*'06'!$E$3</f>
        <v>0</v>
      </c>
      <c r="M26" s="224">
        <f>SUMIF('07'!$C$10:$C$26,$C26,'07'!$G$10:$G$26)*'07'!$E$3</f>
        <v>0</v>
      </c>
      <c r="N26" s="224">
        <f>SUMIF('08'!$C$10:$C$29,$C26,'08'!$G$10:$G$29)*'08'!$E$3</f>
        <v>0</v>
      </c>
      <c r="O26" s="224">
        <f>SUMIF('09'!$C$10:$C$29,$C26,'09'!$G$10:$G$29)*'09'!$E$3</f>
        <v>0</v>
      </c>
      <c r="P26" s="224">
        <f>SUMIF('10'!$C$10:$C$29,$C26,'10'!$G$10:$G$29)*'10'!$E$3</f>
        <v>0</v>
      </c>
      <c r="Q26" s="224">
        <f>SUMIF('11'!$C$10:$C$39,$C26,'11'!$G$10:$G$39)*'11'!$E$3</f>
        <v>0</v>
      </c>
      <c r="R26" s="224">
        <f>SUMIF('12'!$C$10:$C$29,$C26,'12'!$G$10:$G$29)*'12'!$E$3</f>
        <v>0</v>
      </c>
      <c r="S26" s="224">
        <f>SUMIF('13'!$C$10:$C$29,$C26,'13'!$G$10:$G$29)*'13'!$E$3</f>
        <v>0</v>
      </c>
      <c r="T26" s="224">
        <f>SUMIF('14'!$C$10:$C$29,$C26,'14'!$G$10:$G$29)*'14'!$E$3</f>
        <v>0</v>
      </c>
      <c r="U26" s="224">
        <f>SUMIF('15'!$C$10:$C$29,$C26,'15'!$G$10:$G$29)*'15'!$E$3</f>
        <v>0</v>
      </c>
      <c r="V26" s="224">
        <f>SUMIF('16'!$C$10:$C$29,$C26,'16'!$G$10:$G$29)*'16'!$E$3</f>
        <v>0</v>
      </c>
      <c r="W26" s="224">
        <f>SUMIF('17'!$C$10:$C$29,$C26,'17'!$G$10:$G$29)*'17'!$E$3</f>
        <v>0</v>
      </c>
      <c r="X26" s="224">
        <f>SUMIF('18'!$C$10:$C$29,$C26,'18'!$G$10:$G$29)*'18'!$E$3</f>
        <v>0</v>
      </c>
      <c r="Y26" s="224">
        <f>SUMIF('19'!$C$10:$C$28,$C26,'19'!$G$10:$G$28)*'19'!$E$3</f>
        <v>0</v>
      </c>
      <c r="Z26" s="224">
        <f>SUMIF('20'!$C$10:$C$29,$C26,'20'!$G$10:$G$29)*'20'!$E$3</f>
        <v>0</v>
      </c>
      <c r="AA26" s="224">
        <f>SUMIF('21'!$C$10:$C$29,$C26,'21'!$G$10:$G$29)*'21'!$E$3</f>
        <v>0</v>
      </c>
    </row>
    <row r="27" spans="3:27" ht="15.75" hidden="1" thickTop="1">
      <c r="C27" s="207" t="s">
        <v>231</v>
      </c>
      <c r="D27" s="207" t="s">
        <v>232</v>
      </c>
      <c r="F27" s="303">
        <f t="shared" si="1"/>
        <v>0</v>
      </c>
      <c r="G27" s="224">
        <f>SUMIF('01'!$C$10:$C$29,$C27,'01'!$G$10:$G$29)*'01'!$E$3</f>
        <v>0</v>
      </c>
      <c r="H27" s="224">
        <f>SUMIF('02'!$C$10:$C$28,$C27,'02'!$G$10:$G$28)*'02'!$E$3</f>
        <v>0</v>
      </c>
      <c r="I27" s="224">
        <f>SUMIF('03'!$C$10:$C$29,$C27,'03'!$G$10:$G$29)*'03'!$E$3</f>
        <v>0</v>
      </c>
      <c r="J27" s="224">
        <f>SUMIF('04'!$C$10:$C$26,$C27,'04'!$G$10:$G$26)*'04'!$E$3</f>
        <v>0</v>
      </c>
      <c r="K27" s="224">
        <f>SUMIF('05'!$C$10:$C$29,$C27,'05'!$G$10:$G$29)*'05'!$E$3</f>
        <v>0</v>
      </c>
      <c r="L27" s="224">
        <f>SUMIF('06'!$C$10:$C$29,$C27,'06'!$G$10:$G$29)*'06'!$E$3</f>
        <v>0</v>
      </c>
      <c r="M27" s="224">
        <f>SUMIF('07'!$C$10:$C$26,$C27,'07'!$G$10:$G$26)*'07'!$E$3</f>
        <v>0</v>
      </c>
      <c r="N27" s="224">
        <f>SUMIF('08'!$C$10:$C$29,$C27,'08'!$G$10:$G$29)*'08'!$E$3</f>
        <v>0</v>
      </c>
      <c r="O27" s="224">
        <f>SUMIF('09'!$C$10:$C$29,$C27,'09'!$G$10:$G$29)*'09'!$E$3</f>
        <v>0</v>
      </c>
      <c r="P27" s="224">
        <f>SUMIF('10'!$C$10:$C$29,$C27,'10'!$G$10:$G$29)*'10'!$E$3</f>
        <v>0</v>
      </c>
      <c r="Q27" s="224">
        <f>SUMIF('11'!$C$10:$C$39,$C27,'11'!$G$10:$G$39)*'11'!$E$3</f>
        <v>0</v>
      </c>
      <c r="R27" s="224">
        <f>SUMIF('12'!$C$10:$C$29,$C27,'12'!$G$10:$G$29)*'12'!$E$3</f>
        <v>0</v>
      </c>
      <c r="S27" s="224">
        <f>SUMIF('13'!$C$10:$C$29,$C27,'13'!$G$10:$G$29)*'13'!$E$3</f>
        <v>0</v>
      </c>
      <c r="T27" s="224">
        <f>SUMIF('14'!$C$10:$C$29,$C27,'14'!$G$10:$G$29)*'14'!$E$3</f>
        <v>0</v>
      </c>
      <c r="U27" s="224">
        <f>SUMIF('15'!$C$10:$C$29,$C27,'15'!$G$10:$G$29)*'15'!$E$3</f>
        <v>0</v>
      </c>
      <c r="V27" s="224">
        <f>SUMIF('16'!$C$10:$C$29,$C27,'16'!$G$10:$G$29)*'16'!$E$3</f>
        <v>0</v>
      </c>
      <c r="W27" s="224">
        <f>SUMIF('17'!$C$10:$C$29,$C27,'17'!$G$10:$G$29)*'17'!$E$3</f>
        <v>0</v>
      </c>
      <c r="X27" s="224">
        <f>SUMIF('18'!$C$10:$C$29,$C27,'18'!$G$10:$G$29)*'18'!$E$3</f>
        <v>0</v>
      </c>
      <c r="Y27" s="224">
        <f>SUMIF('19'!$C$10:$C$28,$C27,'19'!$G$10:$G$28)*'19'!$E$3</f>
        <v>0</v>
      </c>
      <c r="Z27" s="224">
        <f>SUMIF('20'!$C$10:$C$29,$C27,'20'!$G$10:$G$29)*'20'!$E$3</f>
        <v>0</v>
      </c>
      <c r="AA27" s="224">
        <f>SUMIF('21'!$C$10:$C$29,$C27,'21'!$G$10:$G$29)*'21'!$E$3</f>
        <v>0</v>
      </c>
    </row>
    <row r="28" spans="3:27" ht="15.75" hidden="1" thickTop="1">
      <c r="C28" s="207" t="s">
        <v>233</v>
      </c>
      <c r="D28" s="207" t="s">
        <v>234</v>
      </c>
      <c r="F28" s="303">
        <f t="shared" si="1"/>
        <v>0</v>
      </c>
      <c r="G28" s="224">
        <f>SUMIF('01'!$C$10:$C$29,$C28,'01'!$G$10:$G$29)*'01'!$E$3</f>
        <v>0</v>
      </c>
      <c r="H28" s="224">
        <f>SUMIF('02'!$C$10:$C$28,$C28,'02'!$G$10:$G$28)*'02'!$E$3</f>
        <v>0</v>
      </c>
      <c r="I28" s="224">
        <f>SUMIF('03'!$C$10:$C$29,$C28,'03'!$G$10:$G$29)*'03'!$E$3</f>
        <v>0</v>
      </c>
      <c r="J28" s="224">
        <f>SUMIF('04'!$C$10:$C$26,$C28,'04'!$G$10:$G$26)*'04'!$E$3</f>
        <v>0</v>
      </c>
      <c r="K28" s="224">
        <f>SUMIF('05'!$C$10:$C$29,$C28,'05'!$G$10:$G$29)*'05'!$E$3</f>
        <v>0</v>
      </c>
      <c r="L28" s="224">
        <f>SUMIF('06'!$C$10:$C$29,$C28,'06'!$G$10:$G$29)*'06'!$E$3</f>
        <v>0</v>
      </c>
      <c r="M28" s="224">
        <f>SUMIF('07'!$C$10:$C$26,$C28,'07'!$G$10:$G$26)*'07'!$E$3</f>
        <v>0</v>
      </c>
      <c r="N28" s="224">
        <f>SUMIF('08'!$C$10:$C$29,$C28,'08'!$G$10:$G$29)*'08'!$E$3</f>
        <v>0</v>
      </c>
      <c r="O28" s="224">
        <f>SUMIF('09'!$C$10:$C$29,$C28,'09'!$G$10:$G$29)*'09'!$E$3</f>
        <v>0</v>
      </c>
      <c r="P28" s="224">
        <f>SUMIF('10'!$C$10:$C$29,$C28,'10'!$G$10:$G$29)*'10'!$E$3</f>
        <v>0</v>
      </c>
      <c r="Q28" s="224">
        <f>SUMIF('11'!$C$10:$C$39,$C28,'11'!$G$10:$G$39)*'11'!$E$3</f>
        <v>0</v>
      </c>
      <c r="R28" s="224">
        <f>SUMIF('12'!$C$10:$C$29,$C28,'12'!$G$10:$G$29)*'12'!$E$3</f>
        <v>0</v>
      </c>
      <c r="S28" s="224">
        <f>SUMIF('13'!$C$10:$C$29,$C28,'13'!$G$10:$G$29)*'13'!$E$3</f>
        <v>0</v>
      </c>
      <c r="T28" s="224">
        <f>SUMIF('14'!$C$10:$C$29,$C28,'14'!$G$10:$G$29)*'14'!$E$3</f>
        <v>0</v>
      </c>
      <c r="U28" s="224">
        <f>SUMIF('15'!$C$10:$C$29,$C28,'15'!$G$10:$G$29)*'15'!$E$3</f>
        <v>0</v>
      </c>
      <c r="V28" s="224">
        <f>SUMIF('16'!$C$10:$C$29,$C28,'16'!$G$10:$G$29)*'16'!$E$3</f>
        <v>0</v>
      </c>
      <c r="W28" s="224">
        <f>SUMIF('17'!$C$10:$C$29,$C28,'17'!$G$10:$G$29)*'17'!$E$3</f>
        <v>0</v>
      </c>
      <c r="X28" s="224">
        <f>SUMIF('18'!$C$10:$C$29,$C28,'18'!$G$10:$G$29)*'18'!$E$3</f>
        <v>0</v>
      </c>
      <c r="Y28" s="224">
        <f>SUMIF('19'!$C$10:$C$28,$C28,'19'!$G$10:$G$28)*'19'!$E$3</f>
        <v>0</v>
      </c>
      <c r="Z28" s="224">
        <f>SUMIF('20'!$C$10:$C$29,$C28,'20'!$G$10:$G$29)*'20'!$E$3</f>
        <v>0</v>
      </c>
      <c r="AA28" s="224">
        <f>SUMIF('21'!$C$10:$C$29,$C28,'21'!$G$10:$G$29)*'21'!$E$3</f>
        <v>0</v>
      </c>
    </row>
    <row r="29" spans="3:27" ht="15.75" hidden="1" thickTop="1">
      <c r="C29" s="207" t="s">
        <v>235</v>
      </c>
      <c r="D29" s="207" t="s">
        <v>236</v>
      </c>
      <c r="F29" s="303">
        <f t="shared" si="1"/>
        <v>0</v>
      </c>
      <c r="G29" s="224">
        <f>SUMIF('01'!$C$10:$C$29,$C29,'01'!$G$10:$G$29)*'01'!$E$3</f>
        <v>0</v>
      </c>
      <c r="H29" s="224">
        <f>SUMIF('02'!$C$10:$C$28,$C29,'02'!$G$10:$G$28)*'02'!$E$3</f>
        <v>0</v>
      </c>
      <c r="I29" s="224">
        <f>SUMIF('03'!$C$10:$C$29,$C29,'03'!$G$10:$G$29)*'03'!$E$3</f>
        <v>0</v>
      </c>
      <c r="J29" s="224">
        <f>SUMIF('04'!$C$10:$C$26,$C29,'04'!$G$10:$G$26)*'04'!$E$3</f>
        <v>0</v>
      </c>
      <c r="K29" s="224">
        <f>SUMIF('05'!$C$10:$C$29,$C29,'05'!$G$10:$G$29)*'05'!$E$3</f>
        <v>0</v>
      </c>
      <c r="L29" s="224">
        <f>SUMIF('06'!$C$10:$C$29,$C29,'06'!$G$10:$G$29)*'06'!$E$3</f>
        <v>0</v>
      </c>
      <c r="M29" s="224">
        <f>SUMIF('07'!$C$10:$C$26,$C29,'07'!$G$10:$G$26)*'07'!$E$3</f>
        <v>0</v>
      </c>
      <c r="N29" s="224">
        <f>SUMIF('08'!$C$10:$C$29,$C29,'08'!$G$10:$G$29)*'08'!$E$3</f>
        <v>0</v>
      </c>
      <c r="O29" s="224">
        <f>SUMIF('09'!$C$10:$C$29,$C29,'09'!$G$10:$G$29)*'09'!$E$3</f>
        <v>0</v>
      </c>
      <c r="P29" s="224">
        <f>SUMIF('10'!$C$10:$C$29,$C29,'10'!$G$10:$G$29)*'10'!$E$3</f>
        <v>0</v>
      </c>
      <c r="Q29" s="224">
        <f>SUMIF('11'!$C$10:$C$39,$C29,'11'!$G$10:$G$39)*'11'!$E$3</f>
        <v>0</v>
      </c>
      <c r="R29" s="224">
        <f>SUMIF('12'!$C$10:$C$29,$C29,'12'!$G$10:$G$29)*'12'!$E$3</f>
        <v>0</v>
      </c>
      <c r="S29" s="224">
        <f>SUMIF('13'!$C$10:$C$29,$C29,'13'!$G$10:$G$29)*'13'!$E$3</f>
        <v>0</v>
      </c>
      <c r="T29" s="224">
        <f>SUMIF('14'!$C$10:$C$29,$C29,'14'!$G$10:$G$29)*'14'!$E$3</f>
        <v>0</v>
      </c>
      <c r="U29" s="224">
        <f>SUMIF('15'!$C$10:$C$29,$C29,'15'!$G$10:$G$29)*'15'!$E$3</f>
        <v>0</v>
      </c>
      <c r="V29" s="224">
        <f>SUMIF('16'!$C$10:$C$29,$C29,'16'!$G$10:$G$29)*'16'!$E$3</f>
        <v>0</v>
      </c>
      <c r="W29" s="224">
        <f>SUMIF('17'!$C$10:$C$29,$C29,'17'!$G$10:$G$29)*'17'!$E$3</f>
        <v>0</v>
      </c>
      <c r="X29" s="224">
        <f>SUMIF('18'!$C$10:$C$29,$C29,'18'!$G$10:$G$29)*'18'!$E$3</f>
        <v>0</v>
      </c>
      <c r="Y29" s="224">
        <f>SUMIF('19'!$C$10:$C$28,$C29,'19'!$G$10:$G$28)*'19'!$E$3</f>
        <v>0</v>
      </c>
      <c r="Z29" s="224">
        <f>SUMIF('20'!$C$10:$C$29,$C29,'20'!$G$10:$G$29)*'20'!$E$3</f>
        <v>0</v>
      </c>
      <c r="AA29" s="224">
        <f>SUMIF('21'!$C$10:$C$29,$C29,'21'!$G$10:$G$29)*'21'!$E$3</f>
        <v>0</v>
      </c>
    </row>
    <row r="30" spans="3:27" ht="15.75" hidden="1" thickTop="1">
      <c r="C30" s="207" t="s">
        <v>237</v>
      </c>
      <c r="D30" s="207" t="s">
        <v>238</v>
      </c>
      <c r="F30" s="303">
        <f t="shared" si="1"/>
        <v>0</v>
      </c>
      <c r="G30" s="224">
        <f>SUMIF('01'!$C$10:$C$29,$C30,'01'!$G$10:$G$29)*'01'!$E$3</f>
        <v>0</v>
      </c>
      <c r="H30" s="224">
        <f>SUMIF('02'!$C$10:$C$28,$C30,'02'!$G$10:$G$28)*'02'!$E$3</f>
        <v>0</v>
      </c>
      <c r="I30" s="224">
        <f>SUMIF('03'!$C$10:$C$29,$C30,'03'!$G$10:$G$29)*'03'!$E$3</f>
        <v>0</v>
      </c>
      <c r="J30" s="224">
        <f>SUMIF('04'!$C$10:$C$26,$C30,'04'!$G$10:$G$26)*'04'!$E$3</f>
        <v>0</v>
      </c>
      <c r="K30" s="224">
        <f>SUMIF('05'!$C$10:$C$29,$C30,'05'!$G$10:$G$29)*'05'!$E$3</f>
        <v>0</v>
      </c>
      <c r="L30" s="224">
        <f>SUMIF('06'!$C$10:$C$29,$C30,'06'!$G$10:$G$29)*'06'!$E$3</f>
        <v>0</v>
      </c>
      <c r="M30" s="224">
        <f>SUMIF('07'!$C$10:$C$26,$C30,'07'!$G$10:$G$26)*'07'!$E$3</f>
        <v>0</v>
      </c>
      <c r="N30" s="224">
        <f>SUMIF('08'!$C$10:$C$29,$C30,'08'!$G$10:$G$29)*'08'!$E$3</f>
        <v>0</v>
      </c>
      <c r="O30" s="224">
        <f>SUMIF('09'!$C$10:$C$29,$C30,'09'!$G$10:$G$29)*'09'!$E$3</f>
        <v>0</v>
      </c>
      <c r="P30" s="224">
        <f>SUMIF('10'!$C$10:$C$29,$C30,'10'!$G$10:$G$29)*'10'!$E$3</f>
        <v>0</v>
      </c>
      <c r="Q30" s="224">
        <f>SUMIF('11'!$C$10:$C$39,$C30,'11'!$G$10:$G$39)*'11'!$E$3</f>
        <v>0</v>
      </c>
      <c r="R30" s="224">
        <f>SUMIF('12'!$C$10:$C$29,$C30,'12'!$G$10:$G$29)*'12'!$E$3</f>
        <v>0</v>
      </c>
      <c r="S30" s="224">
        <f>SUMIF('13'!$C$10:$C$29,$C30,'13'!$G$10:$G$29)*'13'!$E$3</f>
        <v>0</v>
      </c>
      <c r="T30" s="224">
        <f>SUMIF('14'!$C$10:$C$29,$C30,'14'!$G$10:$G$29)*'14'!$E$3</f>
        <v>0</v>
      </c>
      <c r="U30" s="224">
        <f>SUMIF('15'!$C$10:$C$29,$C30,'15'!$G$10:$G$29)*'15'!$E$3</f>
        <v>0</v>
      </c>
      <c r="V30" s="224">
        <f>SUMIF('16'!$C$10:$C$29,$C30,'16'!$G$10:$G$29)*'16'!$E$3</f>
        <v>0</v>
      </c>
      <c r="W30" s="224">
        <f>SUMIF('17'!$C$10:$C$29,$C30,'17'!$G$10:$G$29)*'17'!$E$3</f>
        <v>0</v>
      </c>
      <c r="X30" s="224">
        <f>SUMIF('18'!$C$10:$C$29,$C30,'18'!$G$10:$G$29)*'18'!$E$3</f>
        <v>0</v>
      </c>
      <c r="Y30" s="224">
        <f>SUMIF('19'!$C$10:$C$28,$C30,'19'!$G$10:$G$28)*'19'!$E$3</f>
        <v>0</v>
      </c>
      <c r="Z30" s="224">
        <f>SUMIF('20'!$C$10:$C$29,$C30,'20'!$G$10:$G$29)*'20'!$E$3</f>
        <v>0</v>
      </c>
      <c r="AA30" s="224">
        <f>SUMIF('21'!$C$10:$C$29,$C30,'21'!$G$10:$G$29)*'21'!$E$3</f>
        <v>0</v>
      </c>
    </row>
    <row r="31" spans="3:27" ht="15.75" hidden="1" thickTop="1">
      <c r="C31" s="207" t="s">
        <v>239</v>
      </c>
      <c r="D31" s="207" t="s">
        <v>240</v>
      </c>
      <c r="F31" s="303">
        <f t="shared" si="1"/>
        <v>0</v>
      </c>
      <c r="G31" s="224">
        <f>SUMIF('01'!$C$10:$C$29,$C31,'01'!$G$10:$G$29)*'01'!$E$3</f>
        <v>0</v>
      </c>
      <c r="H31" s="224">
        <f>SUMIF('02'!$C$10:$C$28,$C31,'02'!$G$10:$G$28)*'02'!$E$3</f>
        <v>0</v>
      </c>
      <c r="I31" s="224">
        <f>SUMIF('03'!$C$10:$C$29,$C31,'03'!$G$10:$G$29)*'03'!$E$3</f>
        <v>0</v>
      </c>
      <c r="J31" s="224">
        <f>SUMIF('04'!$C$10:$C$26,$C31,'04'!$G$10:$G$26)*'04'!$E$3</f>
        <v>0</v>
      </c>
      <c r="K31" s="224">
        <f>SUMIF('05'!$C$10:$C$29,$C31,'05'!$G$10:$G$29)*'05'!$E$3</f>
        <v>0</v>
      </c>
      <c r="L31" s="224">
        <f>SUMIF('06'!$C$10:$C$29,$C31,'06'!$G$10:$G$29)*'06'!$E$3</f>
        <v>0</v>
      </c>
      <c r="M31" s="224">
        <f>SUMIF('07'!$C$10:$C$26,$C31,'07'!$G$10:$G$26)*'07'!$E$3</f>
        <v>0</v>
      </c>
      <c r="N31" s="224">
        <f>SUMIF('08'!$C$10:$C$29,$C31,'08'!$G$10:$G$29)*'08'!$E$3</f>
        <v>0</v>
      </c>
      <c r="O31" s="224">
        <f>SUMIF('09'!$C$10:$C$29,$C31,'09'!$G$10:$G$29)*'09'!$E$3</f>
        <v>0</v>
      </c>
      <c r="P31" s="224">
        <f>SUMIF('10'!$C$10:$C$29,$C31,'10'!$G$10:$G$29)*'10'!$E$3</f>
        <v>0</v>
      </c>
      <c r="Q31" s="224">
        <f>SUMIF('11'!$C$10:$C$39,$C31,'11'!$G$10:$G$39)*'11'!$E$3</f>
        <v>0</v>
      </c>
      <c r="R31" s="224">
        <f>SUMIF('12'!$C$10:$C$29,$C31,'12'!$G$10:$G$29)*'12'!$E$3</f>
        <v>0</v>
      </c>
      <c r="S31" s="224">
        <f>SUMIF('13'!$C$10:$C$29,$C31,'13'!$G$10:$G$29)*'13'!$E$3</f>
        <v>0</v>
      </c>
      <c r="T31" s="224">
        <f>SUMIF('14'!$C$10:$C$29,$C31,'14'!$G$10:$G$29)*'14'!$E$3</f>
        <v>0</v>
      </c>
      <c r="U31" s="224">
        <f>SUMIF('15'!$C$10:$C$29,$C31,'15'!$G$10:$G$29)*'15'!$E$3</f>
        <v>0</v>
      </c>
      <c r="V31" s="224">
        <f>SUMIF('16'!$C$10:$C$29,$C31,'16'!$G$10:$G$29)*'16'!$E$3</f>
        <v>0</v>
      </c>
      <c r="W31" s="224">
        <f>SUMIF('17'!$C$10:$C$29,$C31,'17'!$G$10:$G$29)*'17'!$E$3</f>
        <v>0</v>
      </c>
      <c r="X31" s="224">
        <f>SUMIF('18'!$C$10:$C$29,$C31,'18'!$G$10:$G$29)*'18'!$E$3</f>
        <v>0</v>
      </c>
      <c r="Y31" s="224">
        <f>SUMIF('19'!$C$10:$C$28,$C31,'19'!$G$10:$G$28)*'19'!$E$3</f>
        <v>0</v>
      </c>
      <c r="Z31" s="224">
        <f>SUMIF('20'!$C$10:$C$29,$C31,'20'!$G$10:$G$29)*'20'!$E$3</f>
        <v>0</v>
      </c>
      <c r="AA31" s="224">
        <f>SUMIF('21'!$C$10:$C$29,$C31,'21'!$G$10:$G$29)*'21'!$E$3</f>
        <v>0</v>
      </c>
    </row>
    <row r="32" spans="3:27" ht="15.75" hidden="1" thickTop="1">
      <c r="C32" s="207" t="s">
        <v>241</v>
      </c>
      <c r="D32" s="207" t="s">
        <v>242</v>
      </c>
      <c r="F32" s="303">
        <f t="shared" si="1"/>
        <v>0</v>
      </c>
      <c r="G32" s="224">
        <f>SUMIF('01'!$C$10:$C$29,$C32,'01'!$G$10:$G$29)*'01'!$E$3</f>
        <v>0</v>
      </c>
      <c r="H32" s="224">
        <f>SUMIF('02'!$C$10:$C$28,$C32,'02'!$G$10:$G$28)*'02'!$E$3</f>
        <v>0</v>
      </c>
      <c r="I32" s="224">
        <f>SUMIF('03'!$C$10:$C$29,$C32,'03'!$G$10:$G$29)*'03'!$E$3</f>
        <v>0</v>
      </c>
      <c r="J32" s="224">
        <f>SUMIF('04'!$C$10:$C$26,$C32,'04'!$G$10:$G$26)*'04'!$E$3</f>
        <v>0</v>
      </c>
      <c r="K32" s="224">
        <f>SUMIF('05'!$C$10:$C$29,$C32,'05'!$G$10:$G$29)*'05'!$E$3</f>
        <v>0</v>
      </c>
      <c r="L32" s="224">
        <f>SUMIF('06'!$C$10:$C$29,$C32,'06'!$G$10:$G$29)*'06'!$E$3</f>
        <v>0</v>
      </c>
      <c r="M32" s="224">
        <f>SUMIF('07'!$C$10:$C$26,$C32,'07'!$G$10:$G$26)*'07'!$E$3</f>
        <v>0</v>
      </c>
      <c r="N32" s="224">
        <f>SUMIF('08'!$C$10:$C$29,$C32,'08'!$G$10:$G$29)*'08'!$E$3</f>
        <v>0</v>
      </c>
      <c r="O32" s="224">
        <f>SUMIF('09'!$C$10:$C$29,$C32,'09'!$G$10:$G$29)*'09'!$E$3</f>
        <v>0</v>
      </c>
      <c r="P32" s="224">
        <f>SUMIF('10'!$C$10:$C$29,$C32,'10'!$G$10:$G$29)*'10'!$E$3</f>
        <v>0</v>
      </c>
      <c r="Q32" s="224">
        <f>SUMIF('11'!$C$10:$C$39,$C32,'11'!$G$10:$G$39)*'11'!$E$3</f>
        <v>0</v>
      </c>
      <c r="R32" s="224">
        <f>SUMIF('12'!$C$10:$C$29,$C32,'12'!$G$10:$G$29)*'12'!$E$3</f>
        <v>0</v>
      </c>
      <c r="S32" s="224">
        <f>SUMIF('13'!$C$10:$C$29,$C32,'13'!$G$10:$G$29)*'13'!$E$3</f>
        <v>0</v>
      </c>
      <c r="T32" s="224">
        <f>SUMIF('14'!$C$10:$C$29,$C32,'14'!$G$10:$G$29)*'14'!$E$3</f>
        <v>0</v>
      </c>
      <c r="U32" s="224">
        <f>SUMIF('15'!$C$10:$C$29,$C32,'15'!$G$10:$G$29)*'15'!$E$3</f>
        <v>0</v>
      </c>
      <c r="V32" s="224">
        <f>SUMIF('16'!$C$10:$C$29,$C32,'16'!$G$10:$G$29)*'16'!$E$3</f>
        <v>0</v>
      </c>
      <c r="W32" s="224">
        <f>SUMIF('17'!$C$10:$C$29,$C32,'17'!$G$10:$G$29)*'17'!$E$3</f>
        <v>0</v>
      </c>
      <c r="X32" s="224">
        <f>SUMIF('18'!$C$10:$C$29,$C32,'18'!$G$10:$G$29)*'18'!$E$3</f>
        <v>0</v>
      </c>
      <c r="Y32" s="224">
        <f>SUMIF('19'!$C$10:$C$28,$C32,'19'!$G$10:$G$28)*'19'!$E$3</f>
        <v>0</v>
      </c>
      <c r="Z32" s="224">
        <f>SUMIF('20'!$C$10:$C$29,$C32,'20'!$G$10:$G$29)*'20'!$E$3</f>
        <v>0</v>
      </c>
      <c r="AA32" s="224">
        <f>SUMIF('21'!$C$10:$C$29,$C32,'21'!$G$10:$G$29)*'21'!$E$3</f>
        <v>0</v>
      </c>
    </row>
    <row r="33" spans="3:27" ht="15.75" hidden="1" thickTop="1">
      <c r="C33" s="207" t="s">
        <v>243</v>
      </c>
      <c r="D33" s="207" t="s">
        <v>244</v>
      </c>
      <c r="F33" s="303">
        <f t="shared" si="1"/>
        <v>0</v>
      </c>
      <c r="G33" s="224">
        <f>SUMIF('01'!$C$10:$C$29,$C33,'01'!$G$10:$G$29)*'01'!$E$3</f>
        <v>0</v>
      </c>
      <c r="H33" s="224">
        <f>SUMIF('02'!$C$10:$C$28,$C33,'02'!$G$10:$G$28)*'02'!$E$3</f>
        <v>0</v>
      </c>
      <c r="I33" s="224">
        <f>SUMIF('03'!$C$10:$C$29,$C33,'03'!$G$10:$G$29)*'03'!$E$3</f>
        <v>0</v>
      </c>
      <c r="J33" s="224">
        <f>SUMIF('04'!$C$10:$C$26,$C33,'04'!$G$10:$G$26)*'04'!$E$3</f>
        <v>0</v>
      </c>
      <c r="K33" s="224">
        <f>SUMIF('05'!$C$10:$C$29,$C33,'05'!$G$10:$G$29)*'05'!$E$3</f>
        <v>0</v>
      </c>
      <c r="L33" s="224">
        <f>SUMIF('06'!$C$10:$C$29,$C33,'06'!$G$10:$G$29)*'06'!$E$3</f>
        <v>0</v>
      </c>
      <c r="M33" s="224">
        <f>SUMIF('07'!$C$10:$C$26,$C33,'07'!$G$10:$G$26)*'07'!$E$3</f>
        <v>0</v>
      </c>
      <c r="N33" s="224">
        <f>SUMIF('08'!$C$10:$C$29,$C33,'08'!$G$10:$G$29)*'08'!$E$3</f>
        <v>0</v>
      </c>
      <c r="O33" s="224">
        <f>SUMIF('09'!$C$10:$C$29,$C33,'09'!$G$10:$G$29)*'09'!$E$3</f>
        <v>0</v>
      </c>
      <c r="P33" s="224">
        <f>SUMIF('10'!$C$10:$C$29,$C33,'10'!$G$10:$G$29)*'10'!$E$3</f>
        <v>0</v>
      </c>
      <c r="Q33" s="224">
        <f>SUMIF('11'!$C$10:$C$39,$C33,'11'!$G$10:$G$39)*'11'!$E$3</f>
        <v>0</v>
      </c>
      <c r="R33" s="224">
        <f>SUMIF('12'!$C$10:$C$29,$C33,'12'!$G$10:$G$29)*'12'!$E$3</f>
        <v>0</v>
      </c>
      <c r="S33" s="224">
        <f>SUMIF('13'!$C$10:$C$29,$C33,'13'!$G$10:$G$29)*'13'!$E$3</f>
        <v>0</v>
      </c>
      <c r="T33" s="224">
        <f>SUMIF('14'!$C$10:$C$29,$C33,'14'!$G$10:$G$29)*'14'!$E$3</f>
        <v>0</v>
      </c>
      <c r="U33" s="224">
        <f>SUMIF('15'!$C$10:$C$29,$C33,'15'!$G$10:$G$29)*'15'!$E$3</f>
        <v>0</v>
      </c>
      <c r="V33" s="224">
        <f>SUMIF('16'!$C$10:$C$29,$C33,'16'!$G$10:$G$29)*'16'!$E$3</f>
        <v>0</v>
      </c>
      <c r="W33" s="224">
        <f>SUMIF('17'!$C$10:$C$29,$C33,'17'!$G$10:$G$29)*'17'!$E$3</f>
        <v>0</v>
      </c>
      <c r="X33" s="224">
        <f>SUMIF('18'!$C$10:$C$29,$C33,'18'!$G$10:$G$29)*'18'!$E$3</f>
        <v>0</v>
      </c>
      <c r="Y33" s="224">
        <f>SUMIF('19'!$C$10:$C$28,$C33,'19'!$G$10:$G$28)*'19'!$E$3</f>
        <v>0</v>
      </c>
      <c r="Z33" s="224">
        <f>SUMIF('20'!$C$10:$C$29,$C33,'20'!$G$10:$G$29)*'20'!$E$3</f>
        <v>0</v>
      </c>
      <c r="AA33" s="224">
        <f>SUMIF('21'!$C$10:$C$29,$C33,'21'!$G$10:$G$29)*'21'!$E$3</f>
        <v>0</v>
      </c>
    </row>
    <row r="34" spans="3:27" ht="15.75" hidden="1" thickTop="1">
      <c r="C34" s="207" t="s">
        <v>245</v>
      </c>
      <c r="D34" s="207" t="s">
        <v>246</v>
      </c>
      <c r="F34" s="303">
        <f t="shared" si="1"/>
        <v>0</v>
      </c>
      <c r="G34" s="224">
        <f>SUMIF('01'!$C$10:$C$29,$C34,'01'!$G$10:$G$29)*'01'!$E$3</f>
        <v>0</v>
      </c>
      <c r="H34" s="224">
        <f>SUMIF('02'!$C$10:$C$28,$C34,'02'!$G$10:$G$28)*'02'!$E$3</f>
        <v>0</v>
      </c>
      <c r="I34" s="224">
        <f>SUMIF('03'!$C$10:$C$29,$C34,'03'!$G$10:$G$29)*'03'!$E$3</f>
        <v>0</v>
      </c>
      <c r="J34" s="224">
        <f>SUMIF('04'!$C$10:$C$26,$C34,'04'!$G$10:$G$26)*'04'!$E$3</f>
        <v>0</v>
      </c>
      <c r="K34" s="224">
        <f>SUMIF('05'!$C$10:$C$29,$C34,'05'!$G$10:$G$29)*'05'!$E$3</f>
        <v>0</v>
      </c>
      <c r="L34" s="224">
        <f>SUMIF('06'!$C$10:$C$29,$C34,'06'!$G$10:$G$29)*'06'!$E$3</f>
        <v>0</v>
      </c>
      <c r="M34" s="224">
        <f>SUMIF('07'!$C$10:$C$26,$C34,'07'!$G$10:$G$26)*'07'!$E$3</f>
        <v>0</v>
      </c>
      <c r="N34" s="224">
        <f>SUMIF('08'!$C$10:$C$29,$C34,'08'!$G$10:$G$29)*'08'!$E$3</f>
        <v>0</v>
      </c>
      <c r="O34" s="224">
        <f>SUMIF('09'!$C$10:$C$29,$C34,'09'!$G$10:$G$29)*'09'!$E$3</f>
        <v>0</v>
      </c>
      <c r="P34" s="224">
        <f>SUMIF('10'!$C$10:$C$29,$C34,'10'!$G$10:$G$29)*'10'!$E$3</f>
        <v>0</v>
      </c>
      <c r="Q34" s="224">
        <f>SUMIF('11'!$C$10:$C$39,$C34,'11'!$G$10:$G$39)*'11'!$E$3</f>
        <v>0</v>
      </c>
      <c r="R34" s="224">
        <f>SUMIF('12'!$C$10:$C$29,$C34,'12'!$G$10:$G$29)*'12'!$E$3</f>
        <v>0</v>
      </c>
      <c r="S34" s="224">
        <f>SUMIF('13'!$C$10:$C$29,$C34,'13'!$G$10:$G$29)*'13'!$E$3</f>
        <v>0</v>
      </c>
      <c r="T34" s="224">
        <f>SUMIF('14'!$C$10:$C$29,$C34,'14'!$G$10:$G$29)*'14'!$E$3</f>
        <v>0</v>
      </c>
      <c r="U34" s="224">
        <f>SUMIF('15'!$C$10:$C$29,$C34,'15'!$G$10:$G$29)*'15'!$E$3</f>
        <v>0</v>
      </c>
      <c r="V34" s="224">
        <f>SUMIF('16'!$C$10:$C$29,$C34,'16'!$G$10:$G$29)*'16'!$E$3</f>
        <v>0</v>
      </c>
      <c r="W34" s="224">
        <f>SUMIF('17'!$C$10:$C$29,$C34,'17'!$G$10:$G$29)*'17'!$E$3</f>
        <v>0</v>
      </c>
      <c r="X34" s="224">
        <f>SUMIF('18'!$C$10:$C$29,$C34,'18'!$G$10:$G$29)*'18'!$E$3</f>
        <v>0</v>
      </c>
      <c r="Y34" s="224">
        <f>SUMIF('19'!$C$10:$C$28,$C34,'19'!$G$10:$G$28)*'19'!$E$3</f>
        <v>0</v>
      </c>
      <c r="Z34" s="224">
        <f>SUMIF('20'!$C$10:$C$29,$C34,'20'!$G$10:$G$29)*'20'!$E$3</f>
        <v>0</v>
      </c>
      <c r="AA34" s="224">
        <f>SUMIF('21'!$C$10:$C$29,$C34,'21'!$G$10:$G$29)*'21'!$E$3</f>
        <v>0</v>
      </c>
    </row>
    <row r="35" spans="3:27" ht="15.75" hidden="1" thickTop="1">
      <c r="C35" s="207" t="s">
        <v>247</v>
      </c>
      <c r="D35" s="207" t="s">
        <v>248</v>
      </c>
      <c r="F35" s="303">
        <f t="shared" si="1"/>
        <v>0</v>
      </c>
      <c r="G35" s="224">
        <f>SUMIF('01'!$C$10:$C$29,$C35,'01'!$G$10:$G$29)*'01'!$E$3</f>
        <v>0</v>
      </c>
      <c r="H35" s="224">
        <f>SUMIF('02'!$C$10:$C$28,$C35,'02'!$G$10:$G$28)*'02'!$E$3</f>
        <v>0</v>
      </c>
      <c r="I35" s="224">
        <f>SUMIF('03'!$C$10:$C$29,$C35,'03'!$G$10:$G$29)*'03'!$E$3</f>
        <v>0</v>
      </c>
      <c r="J35" s="224">
        <f>SUMIF('04'!$C$10:$C$26,$C35,'04'!$G$10:$G$26)*'04'!$E$3</f>
        <v>0</v>
      </c>
      <c r="K35" s="224">
        <f>SUMIF('05'!$C$10:$C$29,$C35,'05'!$G$10:$G$29)*'05'!$E$3</f>
        <v>0</v>
      </c>
      <c r="L35" s="224">
        <f>SUMIF('06'!$C$10:$C$29,$C35,'06'!$G$10:$G$29)*'06'!$E$3</f>
        <v>0</v>
      </c>
      <c r="M35" s="224">
        <f>SUMIF('07'!$C$10:$C$26,$C35,'07'!$G$10:$G$26)*'07'!$E$3</f>
        <v>0</v>
      </c>
      <c r="N35" s="224">
        <f>SUMIF('08'!$C$10:$C$29,$C35,'08'!$G$10:$G$29)*'08'!$E$3</f>
        <v>0</v>
      </c>
      <c r="O35" s="224">
        <f>SUMIF('09'!$C$10:$C$29,$C35,'09'!$G$10:$G$29)*'09'!$E$3</f>
        <v>0</v>
      </c>
      <c r="P35" s="224">
        <f>SUMIF('10'!$C$10:$C$29,$C35,'10'!$G$10:$G$29)*'10'!$E$3</f>
        <v>0</v>
      </c>
      <c r="Q35" s="224">
        <f>SUMIF('11'!$C$10:$C$39,$C35,'11'!$G$10:$G$39)*'11'!$E$3</f>
        <v>0</v>
      </c>
      <c r="R35" s="224">
        <f>SUMIF('12'!$C$10:$C$29,$C35,'12'!$G$10:$G$29)*'12'!$E$3</f>
        <v>0</v>
      </c>
      <c r="S35" s="224">
        <f>SUMIF('13'!$C$10:$C$29,$C35,'13'!$G$10:$G$29)*'13'!$E$3</f>
        <v>0</v>
      </c>
      <c r="T35" s="224">
        <f>SUMIF('14'!$C$10:$C$29,$C35,'14'!$G$10:$G$29)*'14'!$E$3</f>
        <v>0</v>
      </c>
      <c r="U35" s="224">
        <f>SUMIF('15'!$C$10:$C$29,$C35,'15'!$G$10:$G$29)*'15'!$E$3</f>
        <v>0</v>
      </c>
      <c r="V35" s="224">
        <f>SUMIF('16'!$C$10:$C$29,$C35,'16'!$G$10:$G$29)*'16'!$E$3</f>
        <v>0</v>
      </c>
      <c r="W35" s="224">
        <f>SUMIF('17'!$C$10:$C$29,$C35,'17'!$G$10:$G$29)*'17'!$E$3</f>
        <v>0</v>
      </c>
      <c r="X35" s="224">
        <f>SUMIF('18'!$C$10:$C$29,$C35,'18'!$G$10:$G$29)*'18'!$E$3</f>
        <v>0</v>
      </c>
      <c r="Y35" s="224">
        <f>SUMIF('19'!$C$10:$C$28,$C35,'19'!$G$10:$G$28)*'19'!$E$3</f>
        <v>0</v>
      </c>
      <c r="Z35" s="224">
        <f>SUMIF('20'!$C$10:$C$29,$C35,'20'!$G$10:$G$29)*'20'!$E$3</f>
        <v>0</v>
      </c>
      <c r="AA35" s="224">
        <f>SUMIF('21'!$C$10:$C$29,$C35,'21'!$G$10:$G$29)*'21'!$E$3</f>
        <v>0</v>
      </c>
    </row>
    <row r="36" spans="3:27" ht="15.75" hidden="1" thickTop="1">
      <c r="C36" s="207" t="s">
        <v>249</v>
      </c>
      <c r="D36" s="207" t="s">
        <v>250</v>
      </c>
      <c r="F36" s="303">
        <f t="shared" si="1"/>
        <v>0</v>
      </c>
      <c r="G36" s="224">
        <f>SUMIF('01'!$C$10:$C$29,$C36,'01'!$G$10:$G$29)*'01'!$E$3</f>
        <v>0</v>
      </c>
      <c r="H36" s="224">
        <f>SUMIF('02'!$C$10:$C$28,$C36,'02'!$G$10:$G$28)*'02'!$E$3</f>
        <v>0</v>
      </c>
      <c r="I36" s="224">
        <f>SUMIF('03'!$C$10:$C$29,$C36,'03'!$G$10:$G$29)*'03'!$E$3</f>
        <v>0</v>
      </c>
      <c r="J36" s="224">
        <f>SUMIF('04'!$C$10:$C$26,$C36,'04'!$G$10:$G$26)*'04'!$E$3</f>
        <v>0</v>
      </c>
      <c r="K36" s="224">
        <f>SUMIF('05'!$C$10:$C$29,$C36,'05'!$G$10:$G$29)*'05'!$E$3</f>
        <v>0</v>
      </c>
      <c r="L36" s="224">
        <f>SUMIF('06'!$C$10:$C$29,$C36,'06'!$G$10:$G$29)*'06'!$E$3</f>
        <v>0</v>
      </c>
      <c r="M36" s="224">
        <f>SUMIF('07'!$C$10:$C$26,$C36,'07'!$G$10:$G$26)*'07'!$E$3</f>
        <v>0</v>
      </c>
      <c r="N36" s="224">
        <f>SUMIF('08'!$C$10:$C$29,$C36,'08'!$G$10:$G$29)*'08'!$E$3</f>
        <v>0</v>
      </c>
      <c r="O36" s="224">
        <f>SUMIF('09'!$C$10:$C$29,$C36,'09'!$G$10:$G$29)*'09'!$E$3</f>
        <v>0</v>
      </c>
      <c r="P36" s="224">
        <f>SUMIF('10'!$C$10:$C$29,$C36,'10'!$G$10:$G$29)*'10'!$E$3</f>
        <v>0</v>
      </c>
      <c r="Q36" s="224">
        <f>SUMIF('11'!$C$10:$C$39,$C36,'11'!$G$10:$G$39)*'11'!$E$3</f>
        <v>0</v>
      </c>
      <c r="R36" s="224">
        <f>SUMIF('12'!$C$10:$C$29,$C36,'12'!$G$10:$G$29)*'12'!$E$3</f>
        <v>0</v>
      </c>
      <c r="S36" s="224">
        <f>SUMIF('13'!$C$10:$C$29,$C36,'13'!$G$10:$G$29)*'13'!$E$3</f>
        <v>0</v>
      </c>
      <c r="T36" s="224">
        <f>SUMIF('14'!$C$10:$C$29,$C36,'14'!$G$10:$G$29)*'14'!$E$3</f>
        <v>0</v>
      </c>
      <c r="U36" s="224">
        <f>SUMIF('15'!$C$10:$C$29,$C36,'15'!$G$10:$G$29)*'15'!$E$3</f>
        <v>0</v>
      </c>
      <c r="V36" s="224">
        <f>SUMIF('16'!$C$10:$C$29,$C36,'16'!$G$10:$G$29)*'16'!$E$3</f>
        <v>0</v>
      </c>
      <c r="W36" s="224">
        <f>SUMIF('17'!$C$10:$C$29,$C36,'17'!$G$10:$G$29)*'17'!$E$3</f>
        <v>0</v>
      </c>
      <c r="X36" s="224">
        <f>SUMIF('18'!$C$10:$C$29,$C36,'18'!$G$10:$G$29)*'18'!$E$3</f>
        <v>0</v>
      </c>
      <c r="Y36" s="224">
        <f>SUMIF('19'!$C$10:$C$28,$C36,'19'!$G$10:$G$28)*'19'!$E$3</f>
        <v>0</v>
      </c>
      <c r="Z36" s="224">
        <f>SUMIF('20'!$C$10:$C$29,$C36,'20'!$G$10:$G$29)*'20'!$E$3</f>
        <v>0</v>
      </c>
      <c r="AA36" s="224">
        <f>SUMIF('21'!$C$10:$C$29,$C36,'21'!$G$10:$G$29)*'21'!$E$3</f>
        <v>0</v>
      </c>
    </row>
    <row r="37" spans="3:27" ht="15.75" hidden="1" thickTop="1">
      <c r="C37" s="207" t="s">
        <v>251</v>
      </c>
      <c r="D37" s="207" t="s">
        <v>252</v>
      </c>
      <c r="F37" s="303">
        <f t="shared" si="1"/>
        <v>0</v>
      </c>
      <c r="G37" s="224">
        <f>SUMIF('01'!$C$10:$C$29,$C37,'01'!$G$10:$G$29)*'01'!$E$3</f>
        <v>0</v>
      </c>
      <c r="H37" s="224">
        <f>SUMIF('02'!$C$10:$C$28,$C37,'02'!$G$10:$G$28)*'02'!$E$3</f>
        <v>0</v>
      </c>
      <c r="I37" s="224">
        <f>SUMIF('03'!$C$10:$C$29,$C37,'03'!$G$10:$G$29)*'03'!$E$3</f>
        <v>0</v>
      </c>
      <c r="J37" s="224">
        <f>SUMIF('04'!$C$10:$C$26,$C37,'04'!$G$10:$G$26)*'04'!$E$3</f>
        <v>0</v>
      </c>
      <c r="K37" s="224">
        <f>SUMIF('05'!$C$10:$C$29,$C37,'05'!$G$10:$G$29)*'05'!$E$3</f>
        <v>0</v>
      </c>
      <c r="L37" s="224">
        <f>SUMIF('06'!$C$10:$C$29,$C37,'06'!$G$10:$G$29)*'06'!$E$3</f>
        <v>0</v>
      </c>
      <c r="M37" s="224">
        <f>SUMIF('07'!$C$10:$C$26,$C37,'07'!$G$10:$G$26)*'07'!$E$3</f>
        <v>0</v>
      </c>
      <c r="N37" s="224">
        <f>SUMIF('08'!$C$10:$C$29,$C37,'08'!$G$10:$G$29)*'08'!$E$3</f>
        <v>0</v>
      </c>
      <c r="O37" s="224">
        <f>SUMIF('09'!$C$10:$C$29,$C37,'09'!$G$10:$G$29)*'09'!$E$3</f>
        <v>0</v>
      </c>
      <c r="P37" s="224">
        <f>SUMIF('10'!$C$10:$C$29,$C37,'10'!$G$10:$G$29)*'10'!$E$3</f>
        <v>0</v>
      </c>
      <c r="Q37" s="224">
        <f>SUMIF('11'!$C$10:$C$39,$C37,'11'!$G$10:$G$39)*'11'!$E$3</f>
        <v>0</v>
      </c>
      <c r="R37" s="224">
        <f>SUMIF('12'!$C$10:$C$29,$C37,'12'!$G$10:$G$29)*'12'!$E$3</f>
        <v>0</v>
      </c>
      <c r="S37" s="224">
        <f>SUMIF('13'!$C$10:$C$29,$C37,'13'!$G$10:$G$29)*'13'!$E$3</f>
        <v>0</v>
      </c>
      <c r="T37" s="224">
        <f>SUMIF('14'!$C$10:$C$29,$C37,'14'!$G$10:$G$29)*'14'!$E$3</f>
        <v>0</v>
      </c>
      <c r="U37" s="224">
        <f>SUMIF('15'!$C$10:$C$29,$C37,'15'!$G$10:$G$29)*'15'!$E$3</f>
        <v>0</v>
      </c>
      <c r="V37" s="224">
        <f>SUMIF('16'!$C$10:$C$29,$C37,'16'!$G$10:$G$29)*'16'!$E$3</f>
        <v>0</v>
      </c>
      <c r="W37" s="224">
        <f>SUMIF('17'!$C$10:$C$29,$C37,'17'!$G$10:$G$29)*'17'!$E$3</f>
        <v>0</v>
      </c>
      <c r="X37" s="224">
        <f>SUMIF('18'!$C$10:$C$29,$C37,'18'!$G$10:$G$29)*'18'!$E$3</f>
        <v>0</v>
      </c>
      <c r="Y37" s="224">
        <f>SUMIF('19'!$C$10:$C$28,$C37,'19'!$G$10:$G$28)*'19'!$E$3</f>
        <v>0</v>
      </c>
      <c r="Z37" s="224">
        <f>SUMIF('20'!$C$10:$C$29,$C37,'20'!$G$10:$G$29)*'20'!$E$3</f>
        <v>0</v>
      </c>
      <c r="AA37" s="224">
        <f>SUMIF('21'!$C$10:$C$29,$C37,'21'!$G$10:$G$29)*'21'!$E$3</f>
        <v>0</v>
      </c>
    </row>
    <row r="38" spans="3:27" ht="15.75" hidden="1" thickTop="1">
      <c r="C38" s="207" t="s">
        <v>253</v>
      </c>
      <c r="D38" s="207" t="s">
        <v>254</v>
      </c>
      <c r="F38" s="303">
        <f t="shared" si="1"/>
        <v>0</v>
      </c>
      <c r="G38" s="224">
        <f>SUMIF('01'!$C$10:$C$29,$C38,'01'!$G$10:$G$29)*'01'!$E$3</f>
        <v>0</v>
      </c>
      <c r="H38" s="224">
        <f>SUMIF('02'!$C$10:$C$28,$C38,'02'!$G$10:$G$28)*'02'!$E$3</f>
        <v>0</v>
      </c>
      <c r="I38" s="224">
        <f>SUMIF('03'!$C$10:$C$29,$C38,'03'!$G$10:$G$29)*'03'!$E$3</f>
        <v>0</v>
      </c>
      <c r="J38" s="224">
        <f>SUMIF('04'!$C$10:$C$26,$C38,'04'!$G$10:$G$26)*'04'!$E$3</f>
        <v>0</v>
      </c>
      <c r="K38" s="224">
        <f>SUMIF('05'!$C$10:$C$29,$C38,'05'!$G$10:$G$29)*'05'!$E$3</f>
        <v>0</v>
      </c>
      <c r="L38" s="224">
        <f>SUMIF('06'!$C$10:$C$29,$C38,'06'!$G$10:$G$29)*'06'!$E$3</f>
        <v>0</v>
      </c>
      <c r="M38" s="224">
        <f>SUMIF('07'!$C$10:$C$26,$C38,'07'!$G$10:$G$26)*'07'!$E$3</f>
        <v>0</v>
      </c>
      <c r="N38" s="224">
        <f>SUMIF('08'!$C$10:$C$29,$C38,'08'!$G$10:$G$29)*'08'!$E$3</f>
        <v>0</v>
      </c>
      <c r="O38" s="224">
        <f>SUMIF('09'!$C$10:$C$29,$C38,'09'!$G$10:$G$29)*'09'!$E$3</f>
        <v>0</v>
      </c>
      <c r="P38" s="224">
        <f>SUMIF('10'!$C$10:$C$29,$C38,'10'!$G$10:$G$29)*'10'!$E$3</f>
        <v>0</v>
      </c>
      <c r="Q38" s="224">
        <f>SUMIF('11'!$C$10:$C$39,$C38,'11'!$G$10:$G$39)*'11'!$E$3</f>
        <v>0</v>
      </c>
      <c r="R38" s="224">
        <f>SUMIF('12'!$C$10:$C$29,$C38,'12'!$G$10:$G$29)*'12'!$E$3</f>
        <v>0</v>
      </c>
      <c r="S38" s="224">
        <f>SUMIF('13'!$C$10:$C$29,$C38,'13'!$G$10:$G$29)*'13'!$E$3</f>
        <v>0</v>
      </c>
      <c r="T38" s="224">
        <f>SUMIF('14'!$C$10:$C$29,$C38,'14'!$G$10:$G$29)*'14'!$E$3</f>
        <v>0</v>
      </c>
      <c r="U38" s="224">
        <f>SUMIF('15'!$C$10:$C$29,$C38,'15'!$G$10:$G$29)*'15'!$E$3</f>
        <v>0</v>
      </c>
      <c r="V38" s="224">
        <f>SUMIF('16'!$C$10:$C$29,$C38,'16'!$G$10:$G$29)*'16'!$E$3</f>
        <v>0</v>
      </c>
      <c r="W38" s="224">
        <f>SUMIF('17'!$C$10:$C$29,$C38,'17'!$G$10:$G$29)*'17'!$E$3</f>
        <v>0</v>
      </c>
      <c r="X38" s="224">
        <f>SUMIF('18'!$C$10:$C$29,$C38,'18'!$G$10:$G$29)*'18'!$E$3</f>
        <v>0</v>
      </c>
      <c r="Y38" s="224">
        <f>SUMIF('19'!$C$10:$C$28,$C38,'19'!$G$10:$G$28)*'19'!$E$3</f>
        <v>0</v>
      </c>
      <c r="Z38" s="224">
        <f>SUMIF('20'!$C$10:$C$29,$C38,'20'!$G$10:$G$29)*'20'!$E$3</f>
        <v>0</v>
      </c>
      <c r="AA38" s="224">
        <f>SUMIF('21'!$C$10:$C$29,$C38,'21'!$G$10:$G$29)*'21'!$E$3</f>
        <v>0</v>
      </c>
    </row>
    <row r="39" spans="3:27" ht="15.75" hidden="1" thickTop="1">
      <c r="C39" s="207" t="s">
        <v>255</v>
      </c>
      <c r="D39" s="207" t="s">
        <v>256</v>
      </c>
      <c r="F39" s="303">
        <f t="shared" si="1"/>
        <v>0</v>
      </c>
      <c r="G39" s="224">
        <f>SUMIF('01'!$C$10:$C$29,$C39,'01'!$G$10:$G$29)*'01'!$E$3</f>
        <v>0</v>
      </c>
      <c r="H39" s="224">
        <f>SUMIF('02'!$C$10:$C$28,$C39,'02'!$G$10:$G$28)*'02'!$E$3</f>
        <v>0</v>
      </c>
      <c r="I39" s="224">
        <f>SUMIF('03'!$C$10:$C$29,$C39,'03'!$G$10:$G$29)*'03'!$E$3</f>
        <v>0</v>
      </c>
      <c r="J39" s="224">
        <f>SUMIF('04'!$C$10:$C$26,$C39,'04'!$G$10:$G$26)*'04'!$E$3</f>
        <v>0</v>
      </c>
      <c r="K39" s="224">
        <f>SUMIF('05'!$C$10:$C$29,$C39,'05'!$G$10:$G$29)*'05'!$E$3</f>
        <v>0</v>
      </c>
      <c r="L39" s="224">
        <f>SUMIF('06'!$C$10:$C$29,$C39,'06'!$G$10:$G$29)*'06'!$E$3</f>
        <v>0</v>
      </c>
      <c r="M39" s="224">
        <f>SUMIF('07'!$C$10:$C$26,$C39,'07'!$G$10:$G$26)*'07'!$E$3</f>
        <v>0</v>
      </c>
      <c r="N39" s="224">
        <f>SUMIF('08'!$C$10:$C$29,$C39,'08'!$G$10:$G$29)*'08'!$E$3</f>
        <v>0</v>
      </c>
      <c r="O39" s="224">
        <f>SUMIF('09'!$C$10:$C$29,$C39,'09'!$G$10:$G$29)*'09'!$E$3</f>
        <v>0</v>
      </c>
      <c r="P39" s="224">
        <f>SUMIF('10'!$C$10:$C$29,$C39,'10'!$G$10:$G$29)*'10'!$E$3</f>
        <v>0</v>
      </c>
      <c r="Q39" s="224">
        <f>SUMIF('11'!$C$10:$C$39,$C39,'11'!$G$10:$G$39)*'11'!$E$3</f>
        <v>0</v>
      </c>
      <c r="R39" s="224">
        <f>SUMIF('12'!$C$10:$C$29,$C39,'12'!$G$10:$G$29)*'12'!$E$3</f>
        <v>0</v>
      </c>
      <c r="S39" s="224">
        <f>SUMIF('13'!$C$10:$C$29,$C39,'13'!$G$10:$G$29)*'13'!$E$3</f>
        <v>0</v>
      </c>
      <c r="T39" s="224">
        <f>SUMIF('14'!$C$10:$C$29,$C39,'14'!$G$10:$G$29)*'14'!$E$3</f>
        <v>0</v>
      </c>
      <c r="U39" s="224">
        <f>SUMIF('15'!$C$10:$C$29,$C39,'15'!$G$10:$G$29)*'15'!$E$3</f>
        <v>0</v>
      </c>
      <c r="V39" s="224">
        <f>SUMIF('16'!$C$10:$C$29,$C39,'16'!$G$10:$G$29)*'16'!$E$3</f>
        <v>0</v>
      </c>
      <c r="W39" s="224">
        <f>SUMIF('17'!$C$10:$C$29,$C39,'17'!$G$10:$G$29)*'17'!$E$3</f>
        <v>0</v>
      </c>
      <c r="X39" s="224">
        <f>SUMIF('18'!$C$10:$C$29,$C39,'18'!$G$10:$G$29)*'18'!$E$3</f>
        <v>0</v>
      </c>
      <c r="Y39" s="224">
        <f>SUMIF('19'!$C$10:$C$28,$C39,'19'!$G$10:$G$28)*'19'!$E$3</f>
        <v>0</v>
      </c>
      <c r="Z39" s="224">
        <f>SUMIF('20'!$C$10:$C$29,$C39,'20'!$G$10:$G$29)*'20'!$E$3</f>
        <v>0</v>
      </c>
      <c r="AA39" s="224">
        <f>SUMIF('21'!$C$10:$C$29,$C39,'21'!$G$10:$G$29)*'21'!$E$3</f>
        <v>0</v>
      </c>
    </row>
    <row r="40" spans="3:27" ht="15.75" hidden="1" thickTop="1">
      <c r="C40" s="207" t="s">
        <v>257</v>
      </c>
      <c r="D40" s="207" t="s">
        <v>258</v>
      </c>
      <c r="F40" s="303">
        <f t="shared" si="1"/>
        <v>0</v>
      </c>
      <c r="G40" s="224">
        <f>SUMIF('01'!$C$10:$C$29,$C40,'01'!$G$10:$G$29)*'01'!$E$3</f>
        <v>0</v>
      </c>
      <c r="H40" s="224">
        <f>SUMIF('02'!$C$10:$C$28,$C40,'02'!$G$10:$G$28)*'02'!$E$3</f>
        <v>0</v>
      </c>
      <c r="I40" s="224">
        <f>SUMIF('03'!$C$10:$C$29,$C40,'03'!$G$10:$G$29)*'03'!$E$3</f>
        <v>0</v>
      </c>
      <c r="J40" s="224">
        <f>SUMIF('04'!$C$10:$C$26,$C40,'04'!$G$10:$G$26)*'04'!$E$3</f>
        <v>0</v>
      </c>
      <c r="K40" s="224">
        <f>SUMIF('05'!$C$10:$C$29,$C40,'05'!$G$10:$G$29)*'05'!$E$3</f>
        <v>0</v>
      </c>
      <c r="L40" s="224">
        <f>SUMIF('06'!$C$10:$C$29,$C40,'06'!$G$10:$G$29)*'06'!$E$3</f>
        <v>0</v>
      </c>
      <c r="M40" s="224">
        <f>SUMIF('07'!$C$10:$C$26,$C40,'07'!$G$10:$G$26)*'07'!$E$3</f>
        <v>0</v>
      </c>
      <c r="N40" s="224">
        <f>SUMIF('08'!$C$10:$C$29,$C40,'08'!$G$10:$G$29)*'08'!$E$3</f>
        <v>0</v>
      </c>
      <c r="O40" s="224">
        <f>SUMIF('09'!$C$10:$C$29,$C40,'09'!$G$10:$G$29)*'09'!$E$3</f>
        <v>0</v>
      </c>
      <c r="P40" s="224">
        <f>SUMIF('10'!$C$10:$C$29,$C40,'10'!$G$10:$G$29)*'10'!$E$3</f>
        <v>0</v>
      </c>
      <c r="Q40" s="224">
        <f>SUMIF('11'!$C$10:$C$39,$C40,'11'!$G$10:$G$39)*'11'!$E$3</f>
        <v>0</v>
      </c>
      <c r="R40" s="224">
        <f>SUMIF('12'!$C$10:$C$29,$C40,'12'!$G$10:$G$29)*'12'!$E$3</f>
        <v>0</v>
      </c>
      <c r="S40" s="224">
        <f>SUMIF('13'!$C$10:$C$29,$C40,'13'!$G$10:$G$29)*'13'!$E$3</f>
        <v>0</v>
      </c>
      <c r="T40" s="224">
        <f>SUMIF('14'!$C$10:$C$29,$C40,'14'!$G$10:$G$29)*'14'!$E$3</f>
        <v>0</v>
      </c>
      <c r="U40" s="224">
        <f>SUMIF('15'!$C$10:$C$29,$C40,'15'!$G$10:$G$29)*'15'!$E$3</f>
        <v>0</v>
      </c>
      <c r="V40" s="224">
        <f>SUMIF('16'!$C$10:$C$29,$C40,'16'!$G$10:$G$29)*'16'!$E$3</f>
        <v>0</v>
      </c>
      <c r="W40" s="224">
        <f>SUMIF('17'!$C$10:$C$29,$C40,'17'!$G$10:$G$29)*'17'!$E$3</f>
        <v>0</v>
      </c>
      <c r="X40" s="224">
        <f>SUMIF('18'!$C$10:$C$29,$C40,'18'!$G$10:$G$29)*'18'!$E$3</f>
        <v>0</v>
      </c>
      <c r="Y40" s="224">
        <f>SUMIF('19'!$C$10:$C$28,$C40,'19'!$G$10:$G$28)*'19'!$E$3</f>
        <v>0</v>
      </c>
      <c r="Z40" s="224">
        <f>SUMIF('20'!$C$10:$C$29,$C40,'20'!$G$10:$G$29)*'20'!$E$3</f>
        <v>0</v>
      </c>
      <c r="AA40" s="224">
        <f>SUMIF('21'!$C$10:$C$29,$C40,'21'!$G$10:$G$29)*'21'!$E$3</f>
        <v>0</v>
      </c>
    </row>
    <row r="41" spans="3:27" ht="15.75" hidden="1" thickTop="1">
      <c r="C41" s="207" t="s">
        <v>259</v>
      </c>
      <c r="D41" s="207" t="s">
        <v>260</v>
      </c>
      <c r="F41" s="303">
        <f t="shared" si="1"/>
        <v>0</v>
      </c>
      <c r="G41" s="224">
        <f>SUMIF('01'!$C$10:$C$29,$C41,'01'!$G$10:$G$29)*'01'!$E$3</f>
        <v>0</v>
      </c>
      <c r="H41" s="224">
        <f>SUMIF('02'!$C$10:$C$28,$C41,'02'!$G$10:$G$28)*'02'!$E$3</f>
        <v>0</v>
      </c>
      <c r="I41" s="224">
        <f>SUMIF('03'!$C$10:$C$29,$C41,'03'!$G$10:$G$29)*'03'!$E$3</f>
        <v>0</v>
      </c>
      <c r="J41" s="224">
        <f>SUMIF('04'!$C$10:$C$26,$C41,'04'!$G$10:$G$26)*'04'!$E$3</f>
        <v>0</v>
      </c>
      <c r="K41" s="224">
        <f>SUMIF('05'!$C$10:$C$29,$C41,'05'!$G$10:$G$29)*'05'!$E$3</f>
        <v>0</v>
      </c>
      <c r="L41" s="224">
        <f>SUMIF('06'!$C$10:$C$29,$C41,'06'!$G$10:$G$29)*'06'!$E$3</f>
        <v>0</v>
      </c>
      <c r="M41" s="224">
        <f>SUMIF('07'!$C$10:$C$26,$C41,'07'!$G$10:$G$26)*'07'!$E$3</f>
        <v>0</v>
      </c>
      <c r="N41" s="224">
        <f>SUMIF('08'!$C$10:$C$29,$C41,'08'!$G$10:$G$29)*'08'!$E$3</f>
        <v>0</v>
      </c>
      <c r="O41" s="224">
        <f>SUMIF('09'!$C$10:$C$29,$C41,'09'!$G$10:$G$29)*'09'!$E$3</f>
        <v>0</v>
      </c>
      <c r="P41" s="224">
        <f>SUMIF('10'!$C$10:$C$29,$C41,'10'!$G$10:$G$29)*'10'!$E$3</f>
        <v>0</v>
      </c>
      <c r="Q41" s="224">
        <f>SUMIF('11'!$C$10:$C$39,$C41,'11'!$G$10:$G$39)*'11'!$E$3</f>
        <v>0</v>
      </c>
      <c r="R41" s="224">
        <f>SUMIF('12'!$C$10:$C$29,$C41,'12'!$G$10:$G$29)*'12'!$E$3</f>
        <v>0</v>
      </c>
      <c r="S41" s="224">
        <f>SUMIF('13'!$C$10:$C$29,$C41,'13'!$G$10:$G$29)*'13'!$E$3</f>
        <v>0</v>
      </c>
      <c r="T41" s="224">
        <f>SUMIF('14'!$C$10:$C$29,$C41,'14'!$G$10:$G$29)*'14'!$E$3</f>
        <v>0</v>
      </c>
      <c r="U41" s="224">
        <f>SUMIF('15'!$C$10:$C$29,$C41,'15'!$G$10:$G$29)*'15'!$E$3</f>
        <v>0</v>
      </c>
      <c r="V41" s="224">
        <f>SUMIF('16'!$C$10:$C$29,$C41,'16'!$G$10:$G$29)*'16'!$E$3</f>
        <v>0</v>
      </c>
      <c r="W41" s="224">
        <f>SUMIF('17'!$C$10:$C$29,$C41,'17'!$G$10:$G$29)*'17'!$E$3</f>
        <v>0</v>
      </c>
      <c r="X41" s="224">
        <f>SUMIF('18'!$C$10:$C$29,$C41,'18'!$G$10:$G$29)*'18'!$E$3</f>
        <v>0</v>
      </c>
      <c r="Y41" s="224">
        <f>SUMIF('19'!$C$10:$C$28,$C41,'19'!$G$10:$G$28)*'19'!$E$3</f>
        <v>0</v>
      </c>
      <c r="Z41" s="224">
        <f>SUMIF('20'!$C$10:$C$29,$C41,'20'!$G$10:$G$29)*'20'!$E$3</f>
        <v>0</v>
      </c>
      <c r="AA41" s="224">
        <f>SUMIF('21'!$C$10:$C$29,$C41,'21'!$G$10:$G$29)*'21'!$E$3</f>
        <v>0</v>
      </c>
    </row>
    <row r="42" spans="3:27" ht="15.75" hidden="1" thickTop="1">
      <c r="C42" s="207" t="s">
        <v>261</v>
      </c>
      <c r="D42" s="207" t="s">
        <v>262</v>
      </c>
      <c r="F42" s="303">
        <f t="shared" si="1"/>
        <v>0</v>
      </c>
      <c r="G42" s="224">
        <f>SUMIF('01'!$C$10:$C$29,$C42,'01'!$G$10:$G$29)*'01'!$E$3</f>
        <v>0</v>
      </c>
      <c r="H42" s="224">
        <f>SUMIF('02'!$C$10:$C$28,$C42,'02'!$G$10:$G$28)*'02'!$E$3</f>
        <v>0</v>
      </c>
      <c r="I42" s="224">
        <f>SUMIF('03'!$C$10:$C$29,$C42,'03'!$G$10:$G$29)*'03'!$E$3</f>
        <v>0</v>
      </c>
      <c r="J42" s="224">
        <f>SUMIF('04'!$C$10:$C$26,$C42,'04'!$G$10:$G$26)*'04'!$E$3</f>
        <v>0</v>
      </c>
      <c r="K42" s="224">
        <f>SUMIF('05'!$C$10:$C$29,$C42,'05'!$G$10:$G$29)*'05'!$E$3</f>
        <v>0</v>
      </c>
      <c r="L42" s="224">
        <f>SUMIF('06'!$C$10:$C$29,$C42,'06'!$G$10:$G$29)*'06'!$E$3</f>
        <v>0</v>
      </c>
      <c r="M42" s="224">
        <f>SUMIF('07'!$C$10:$C$26,$C42,'07'!$G$10:$G$26)*'07'!$E$3</f>
        <v>0</v>
      </c>
      <c r="N42" s="224">
        <f>SUMIF('08'!$C$10:$C$29,$C42,'08'!$G$10:$G$29)*'08'!$E$3</f>
        <v>0</v>
      </c>
      <c r="O42" s="224">
        <f>SUMIF('09'!$C$10:$C$29,$C42,'09'!$G$10:$G$29)*'09'!$E$3</f>
        <v>0</v>
      </c>
      <c r="P42" s="224">
        <f>SUMIF('10'!$C$10:$C$29,$C42,'10'!$G$10:$G$29)*'10'!$E$3</f>
        <v>0</v>
      </c>
      <c r="Q42" s="224">
        <f>SUMIF('11'!$C$10:$C$39,$C42,'11'!$G$10:$G$39)*'11'!$E$3</f>
        <v>0</v>
      </c>
      <c r="R42" s="224">
        <f>SUMIF('12'!$C$10:$C$29,$C42,'12'!$G$10:$G$29)*'12'!$E$3</f>
        <v>0</v>
      </c>
      <c r="S42" s="224">
        <f>SUMIF('13'!$C$10:$C$29,$C42,'13'!$G$10:$G$29)*'13'!$E$3</f>
        <v>0</v>
      </c>
      <c r="T42" s="224">
        <f>SUMIF('14'!$C$10:$C$29,$C42,'14'!$G$10:$G$29)*'14'!$E$3</f>
        <v>0</v>
      </c>
      <c r="U42" s="224">
        <f>SUMIF('15'!$C$10:$C$29,$C42,'15'!$G$10:$G$29)*'15'!$E$3</f>
        <v>0</v>
      </c>
      <c r="V42" s="224">
        <f>SUMIF('16'!$C$10:$C$29,$C42,'16'!$G$10:$G$29)*'16'!$E$3</f>
        <v>0</v>
      </c>
      <c r="W42" s="224">
        <f>SUMIF('17'!$C$10:$C$29,$C42,'17'!$G$10:$G$29)*'17'!$E$3</f>
        <v>0</v>
      </c>
      <c r="X42" s="224">
        <f>SUMIF('18'!$C$10:$C$29,$C42,'18'!$G$10:$G$29)*'18'!$E$3</f>
        <v>0</v>
      </c>
      <c r="Y42" s="224">
        <f>SUMIF('19'!$C$10:$C$28,$C42,'19'!$G$10:$G$28)*'19'!$E$3</f>
        <v>0</v>
      </c>
      <c r="Z42" s="224">
        <f>SUMIF('20'!$C$10:$C$29,$C42,'20'!$G$10:$G$29)*'20'!$E$3</f>
        <v>0</v>
      </c>
      <c r="AA42" s="224">
        <f>SUMIF('21'!$C$10:$C$29,$C42,'21'!$G$10:$G$29)*'21'!$E$3</f>
        <v>0</v>
      </c>
    </row>
    <row r="43" spans="3:27" ht="15.75" hidden="1" thickTop="1">
      <c r="C43" s="207" t="s">
        <v>263</v>
      </c>
      <c r="D43" s="207" t="s">
        <v>264</v>
      </c>
      <c r="F43" s="303">
        <f t="shared" si="1"/>
        <v>0</v>
      </c>
      <c r="G43" s="224">
        <f>SUMIF('01'!$C$10:$C$29,$C43,'01'!$G$10:$G$29)*'01'!$E$3</f>
        <v>0</v>
      </c>
      <c r="H43" s="224">
        <f>SUMIF('02'!$C$10:$C$28,$C43,'02'!$G$10:$G$28)*'02'!$E$3</f>
        <v>0</v>
      </c>
      <c r="I43" s="224">
        <f>SUMIF('03'!$C$10:$C$29,$C43,'03'!$G$10:$G$29)*'03'!$E$3</f>
        <v>0</v>
      </c>
      <c r="J43" s="224">
        <f>SUMIF('04'!$C$10:$C$26,$C43,'04'!$G$10:$G$26)*'04'!$E$3</f>
        <v>0</v>
      </c>
      <c r="K43" s="224">
        <f>SUMIF('05'!$C$10:$C$29,$C43,'05'!$G$10:$G$29)*'05'!$E$3</f>
        <v>0</v>
      </c>
      <c r="L43" s="224">
        <f>SUMIF('06'!$C$10:$C$29,$C43,'06'!$G$10:$G$29)*'06'!$E$3</f>
        <v>0</v>
      </c>
      <c r="M43" s="224">
        <f>SUMIF('07'!$C$10:$C$26,$C43,'07'!$G$10:$G$26)*'07'!$E$3</f>
        <v>0</v>
      </c>
      <c r="N43" s="224">
        <f>SUMIF('08'!$C$10:$C$29,$C43,'08'!$G$10:$G$29)*'08'!$E$3</f>
        <v>0</v>
      </c>
      <c r="O43" s="224">
        <f>SUMIF('09'!$C$10:$C$29,$C43,'09'!$G$10:$G$29)*'09'!$E$3</f>
        <v>0</v>
      </c>
      <c r="P43" s="224">
        <f>SUMIF('10'!$C$10:$C$29,$C43,'10'!$G$10:$G$29)*'10'!$E$3</f>
        <v>0</v>
      </c>
      <c r="Q43" s="224">
        <f>SUMIF('11'!$C$10:$C$39,$C43,'11'!$G$10:$G$39)*'11'!$E$3</f>
        <v>0</v>
      </c>
      <c r="R43" s="224">
        <f>SUMIF('12'!$C$10:$C$29,$C43,'12'!$G$10:$G$29)*'12'!$E$3</f>
        <v>0</v>
      </c>
      <c r="S43" s="224">
        <f>SUMIF('13'!$C$10:$C$29,$C43,'13'!$G$10:$G$29)*'13'!$E$3</f>
        <v>0</v>
      </c>
      <c r="T43" s="224">
        <f>SUMIF('14'!$C$10:$C$29,$C43,'14'!$G$10:$G$29)*'14'!$E$3</f>
        <v>0</v>
      </c>
      <c r="U43" s="224">
        <f>SUMIF('15'!$C$10:$C$29,$C43,'15'!$G$10:$G$29)*'15'!$E$3</f>
        <v>0</v>
      </c>
      <c r="V43" s="224">
        <f>SUMIF('16'!$C$10:$C$29,$C43,'16'!$G$10:$G$29)*'16'!$E$3</f>
        <v>0</v>
      </c>
      <c r="W43" s="224">
        <f>SUMIF('17'!$C$10:$C$29,$C43,'17'!$G$10:$G$29)*'17'!$E$3</f>
        <v>0</v>
      </c>
      <c r="X43" s="224">
        <f>SUMIF('18'!$C$10:$C$29,$C43,'18'!$G$10:$G$29)*'18'!$E$3</f>
        <v>0</v>
      </c>
      <c r="Y43" s="224">
        <f>SUMIF('19'!$C$10:$C$28,$C43,'19'!$G$10:$G$28)*'19'!$E$3</f>
        <v>0</v>
      </c>
      <c r="Z43" s="224">
        <f>SUMIF('20'!$C$10:$C$29,$C43,'20'!$G$10:$G$29)*'20'!$E$3</f>
        <v>0</v>
      </c>
      <c r="AA43" s="224">
        <f>SUMIF('21'!$C$10:$C$29,$C43,'21'!$G$10:$G$29)*'21'!$E$3</f>
        <v>0</v>
      </c>
    </row>
    <row r="44" spans="3:27" ht="15.75" hidden="1" thickTop="1">
      <c r="C44" s="207" t="s">
        <v>265</v>
      </c>
      <c r="D44" s="207" t="s">
        <v>266</v>
      </c>
      <c r="F44" s="303">
        <f t="shared" si="1"/>
        <v>0</v>
      </c>
      <c r="G44" s="224">
        <f>SUMIF('01'!$C$10:$C$29,$C44,'01'!$G$10:$G$29)*'01'!$E$3</f>
        <v>0</v>
      </c>
      <c r="H44" s="224">
        <f>SUMIF('02'!$C$10:$C$28,$C44,'02'!$G$10:$G$28)*'02'!$E$3</f>
        <v>0</v>
      </c>
      <c r="I44" s="224">
        <f>SUMIF('03'!$C$10:$C$29,$C44,'03'!$G$10:$G$29)*'03'!$E$3</f>
        <v>0</v>
      </c>
      <c r="J44" s="224">
        <f>SUMIF('04'!$C$10:$C$26,$C44,'04'!$G$10:$G$26)*'04'!$E$3</f>
        <v>0</v>
      </c>
      <c r="K44" s="224">
        <f>SUMIF('05'!$C$10:$C$29,$C44,'05'!$G$10:$G$29)*'05'!$E$3</f>
        <v>0</v>
      </c>
      <c r="L44" s="224">
        <f>SUMIF('06'!$C$10:$C$29,$C44,'06'!$G$10:$G$29)*'06'!$E$3</f>
        <v>0</v>
      </c>
      <c r="M44" s="224">
        <f>SUMIF('07'!$C$10:$C$26,$C44,'07'!$G$10:$G$26)*'07'!$E$3</f>
        <v>0</v>
      </c>
      <c r="N44" s="224">
        <f>SUMIF('08'!$C$10:$C$29,$C44,'08'!$G$10:$G$29)*'08'!$E$3</f>
        <v>0</v>
      </c>
      <c r="O44" s="224">
        <f>SUMIF('09'!$C$10:$C$29,$C44,'09'!$G$10:$G$29)*'09'!$E$3</f>
        <v>0</v>
      </c>
      <c r="P44" s="224">
        <f>SUMIF('10'!$C$10:$C$29,$C44,'10'!$G$10:$G$29)*'10'!$E$3</f>
        <v>0</v>
      </c>
      <c r="Q44" s="224">
        <f>SUMIF('11'!$C$10:$C$39,$C44,'11'!$G$10:$G$39)*'11'!$E$3</f>
        <v>0</v>
      </c>
      <c r="R44" s="224">
        <f>SUMIF('12'!$C$10:$C$29,$C44,'12'!$G$10:$G$29)*'12'!$E$3</f>
        <v>0</v>
      </c>
      <c r="S44" s="224">
        <f>SUMIF('13'!$C$10:$C$29,$C44,'13'!$G$10:$G$29)*'13'!$E$3</f>
        <v>0</v>
      </c>
      <c r="T44" s="224">
        <f>SUMIF('14'!$C$10:$C$29,$C44,'14'!$G$10:$G$29)*'14'!$E$3</f>
        <v>0</v>
      </c>
      <c r="U44" s="224">
        <f>SUMIF('15'!$C$10:$C$29,$C44,'15'!$G$10:$G$29)*'15'!$E$3</f>
        <v>0</v>
      </c>
      <c r="V44" s="224">
        <f>SUMIF('16'!$C$10:$C$29,$C44,'16'!$G$10:$G$29)*'16'!$E$3</f>
        <v>0</v>
      </c>
      <c r="W44" s="224">
        <f>SUMIF('17'!$C$10:$C$29,$C44,'17'!$G$10:$G$29)*'17'!$E$3</f>
        <v>0</v>
      </c>
      <c r="X44" s="224">
        <f>SUMIF('18'!$C$10:$C$29,$C44,'18'!$G$10:$G$29)*'18'!$E$3</f>
        <v>0</v>
      </c>
      <c r="Y44" s="224">
        <f>SUMIF('19'!$C$10:$C$28,$C44,'19'!$G$10:$G$28)*'19'!$E$3</f>
        <v>0</v>
      </c>
      <c r="Z44" s="224">
        <f>SUMIF('20'!$C$10:$C$29,$C44,'20'!$G$10:$G$29)*'20'!$E$3</f>
        <v>0</v>
      </c>
      <c r="AA44" s="224">
        <f>SUMIF('21'!$C$10:$C$29,$C44,'21'!$G$10:$G$29)*'21'!$E$3</f>
        <v>0</v>
      </c>
    </row>
    <row r="45" spans="3:27" ht="15.75" hidden="1" thickTop="1">
      <c r="C45" s="207" t="s">
        <v>267</v>
      </c>
      <c r="D45" s="207" t="s">
        <v>268</v>
      </c>
      <c r="F45" s="303">
        <f t="shared" si="1"/>
        <v>0</v>
      </c>
      <c r="G45" s="224">
        <f>SUMIF('01'!$C$10:$C$29,$C45,'01'!$G$10:$G$29)*'01'!$E$3</f>
        <v>0</v>
      </c>
      <c r="H45" s="224">
        <f>SUMIF('02'!$C$10:$C$28,$C45,'02'!$G$10:$G$28)*'02'!$E$3</f>
        <v>0</v>
      </c>
      <c r="I45" s="224">
        <f>SUMIF('03'!$C$10:$C$29,$C45,'03'!$G$10:$G$29)*'03'!$E$3</f>
        <v>0</v>
      </c>
      <c r="J45" s="224">
        <f>SUMIF('04'!$C$10:$C$26,$C45,'04'!$G$10:$G$26)*'04'!$E$3</f>
        <v>0</v>
      </c>
      <c r="K45" s="224">
        <f>SUMIF('05'!$C$10:$C$29,$C45,'05'!$G$10:$G$29)*'05'!$E$3</f>
        <v>0</v>
      </c>
      <c r="L45" s="224">
        <f>SUMIF('06'!$C$10:$C$29,$C45,'06'!$G$10:$G$29)*'06'!$E$3</f>
        <v>0</v>
      </c>
      <c r="M45" s="224">
        <f>SUMIF('07'!$C$10:$C$26,$C45,'07'!$G$10:$G$26)*'07'!$E$3</f>
        <v>0</v>
      </c>
      <c r="N45" s="224">
        <f>SUMIF('08'!$C$10:$C$29,$C45,'08'!$G$10:$G$29)*'08'!$E$3</f>
        <v>0</v>
      </c>
      <c r="O45" s="224">
        <f>SUMIF('09'!$C$10:$C$29,$C45,'09'!$G$10:$G$29)*'09'!$E$3</f>
        <v>0</v>
      </c>
      <c r="P45" s="224">
        <f>SUMIF('10'!$C$10:$C$29,$C45,'10'!$G$10:$G$29)*'10'!$E$3</f>
        <v>0</v>
      </c>
      <c r="Q45" s="224">
        <f>SUMIF('11'!$C$10:$C$39,$C45,'11'!$G$10:$G$39)*'11'!$E$3</f>
        <v>0</v>
      </c>
      <c r="R45" s="224">
        <f>SUMIF('12'!$C$10:$C$29,$C45,'12'!$G$10:$G$29)*'12'!$E$3</f>
        <v>0</v>
      </c>
      <c r="S45" s="224">
        <f>SUMIF('13'!$C$10:$C$29,$C45,'13'!$G$10:$G$29)*'13'!$E$3</f>
        <v>0</v>
      </c>
      <c r="T45" s="224">
        <f>SUMIF('14'!$C$10:$C$29,$C45,'14'!$G$10:$G$29)*'14'!$E$3</f>
        <v>0</v>
      </c>
      <c r="U45" s="224">
        <f>SUMIF('15'!$C$10:$C$29,$C45,'15'!$G$10:$G$29)*'15'!$E$3</f>
        <v>0</v>
      </c>
      <c r="V45" s="224">
        <f>SUMIF('16'!$C$10:$C$29,$C45,'16'!$G$10:$G$29)*'16'!$E$3</f>
        <v>0</v>
      </c>
      <c r="W45" s="224">
        <f>SUMIF('17'!$C$10:$C$29,$C45,'17'!$G$10:$G$29)*'17'!$E$3</f>
        <v>0</v>
      </c>
      <c r="X45" s="224">
        <f>SUMIF('18'!$C$10:$C$29,$C45,'18'!$G$10:$G$29)*'18'!$E$3</f>
        <v>0</v>
      </c>
      <c r="Y45" s="224">
        <f>SUMIF('19'!$C$10:$C$28,$C45,'19'!$G$10:$G$28)*'19'!$E$3</f>
        <v>0</v>
      </c>
      <c r="Z45" s="224">
        <f>SUMIF('20'!$C$10:$C$29,$C45,'20'!$G$10:$G$29)*'20'!$E$3</f>
        <v>0</v>
      </c>
      <c r="AA45" s="224">
        <f>SUMIF('21'!$C$10:$C$29,$C45,'21'!$G$10:$G$29)*'21'!$E$3</f>
        <v>0</v>
      </c>
    </row>
    <row r="46" spans="3:27" ht="15.75" hidden="1" thickTop="1">
      <c r="C46" s="207" t="s">
        <v>269</v>
      </c>
      <c r="D46" s="207" t="s">
        <v>270</v>
      </c>
      <c r="F46" s="303">
        <f t="shared" si="1"/>
        <v>0</v>
      </c>
      <c r="G46" s="224">
        <f>SUMIF('01'!$C$10:$C$29,$C46,'01'!$G$10:$G$29)*'01'!$E$3</f>
        <v>0</v>
      </c>
      <c r="H46" s="224">
        <f>SUMIF('02'!$C$10:$C$28,$C46,'02'!$G$10:$G$28)*'02'!$E$3</f>
        <v>0</v>
      </c>
      <c r="I46" s="224">
        <f>SUMIF('03'!$C$10:$C$29,$C46,'03'!$G$10:$G$29)*'03'!$E$3</f>
        <v>0</v>
      </c>
      <c r="J46" s="224">
        <f>SUMIF('04'!$C$10:$C$26,$C46,'04'!$G$10:$G$26)*'04'!$E$3</f>
        <v>0</v>
      </c>
      <c r="K46" s="224">
        <f>SUMIF('05'!$C$10:$C$29,$C46,'05'!$G$10:$G$29)*'05'!$E$3</f>
        <v>0</v>
      </c>
      <c r="L46" s="224">
        <f>SUMIF('06'!$C$10:$C$29,$C46,'06'!$G$10:$G$29)*'06'!$E$3</f>
        <v>0</v>
      </c>
      <c r="M46" s="224">
        <f>SUMIF('07'!$C$10:$C$26,$C46,'07'!$G$10:$G$26)*'07'!$E$3</f>
        <v>0</v>
      </c>
      <c r="N46" s="224">
        <f>SUMIF('08'!$C$10:$C$29,$C46,'08'!$G$10:$G$29)*'08'!$E$3</f>
        <v>0</v>
      </c>
      <c r="O46" s="224">
        <f>SUMIF('09'!$C$10:$C$29,$C46,'09'!$G$10:$G$29)*'09'!$E$3</f>
        <v>0</v>
      </c>
      <c r="P46" s="224">
        <f>SUMIF('10'!$C$10:$C$29,$C46,'10'!$G$10:$G$29)*'10'!$E$3</f>
        <v>0</v>
      </c>
      <c r="Q46" s="224">
        <f>SUMIF('11'!$C$10:$C$39,$C46,'11'!$G$10:$G$39)*'11'!$E$3</f>
        <v>0</v>
      </c>
      <c r="R46" s="224">
        <f>SUMIF('12'!$C$10:$C$29,$C46,'12'!$G$10:$G$29)*'12'!$E$3</f>
        <v>0</v>
      </c>
      <c r="S46" s="224">
        <f>SUMIF('13'!$C$10:$C$29,$C46,'13'!$G$10:$G$29)*'13'!$E$3</f>
        <v>0</v>
      </c>
      <c r="T46" s="224">
        <f>SUMIF('14'!$C$10:$C$29,$C46,'14'!$G$10:$G$29)*'14'!$E$3</f>
        <v>0</v>
      </c>
      <c r="U46" s="224">
        <f>SUMIF('15'!$C$10:$C$29,$C46,'15'!$G$10:$G$29)*'15'!$E$3</f>
        <v>0</v>
      </c>
      <c r="V46" s="224">
        <f>SUMIF('16'!$C$10:$C$29,$C46,'16'!$G$10:$G$29)*'16'!$E$3</f>
        <v>0</v>
      </c>
      <c r="W46" s="224">
        <f>SUMIF('17'!$C$10:$C$29,$C46,'17'!$G$10:$G$29)*'17'!$E$3</f>
        <v>0</v>
      </c>
      <c r="X46" s="224">
        <f>SUMIF('18'!$C$10:$C$29,$C46,'18'!$G$10:$G$29)*'18'!$E$3</f>
        <v>0</v>
      </c>
      <c r="Y46" s="224">
        <f>SUMIF('19'!$C$10:$C$28,$C46,'19'!$G$10:$G$28)*'19'!$E$3</f>
        <v>0</v>
      </c>
      <c r="Z46" s="224">
        <f>SUMIF('20'!$C$10:$C$29,$C46,'20'!$G$10:$G$29)*'20'!$E$3</f>
        <v>0</v>
      </c>
      <c r="AA46" s="224">
        <f>SUMIF('21'!$C$10:$C$29,$C46,'21'!$G$10:$G$29)*'21'!$E$3</f>
        <v>0</v>
      </c>
    </row>
    <row r="47" spans="3:27" ht="15.75" hidden="1" thickTop="1">
      <c r="C47" s="207" t="s">
        <v>271</v>
      </c>
      <c r="D47" s="207" t="s">
        <v>272</v>
      </c>
      <c r="F47" s="303">
        <f t="shared" si="1"/>
        <v>0</v>
      </c>
      <c r="G47" s="224">
        <f>SUMIF('01'!$C$10:$C$29,$C47,'01'!$G$10:$G$29)*'01'!$E$3</f>
        <v>0</v>
      </c>
      <c r="H47" s="224">
        <f>SUMIF('02'!$C$10:$C$28,$C47,'02'!$G$10:$G$28)*'02'!$E$3</f>
        <v>0</v>
      </c>
      <c r="I47" s="224">
        <f>SUMIF('03'!$C$10:$C$29,$C47,'03'!$G$10:$G$29)*'03'!$E$3</f>
        <v>0</v>
      </c>
      <c r="J47" s="224">
        <f>SUMIF('04'!$C$10:$C$26,$C47,'04'!$G$10:$G$26)*'04'!$E$3</f>
        <v>0</v>
      </c>
      <c r="K47" s="224">
        <f>SUMIF('05'!$C$10:$C$29,$C47,'05'!$G$10:$G$29)*'05'!$E$3</f>
        <v>0</v>
      </c>
      <c r="L47" s="224">
        <f>SUMIF('06'!$C$10:$C$29,$C47,'06'!$G$10:$G$29)*'06'!$E$3</f>
        <v>0</v>
      </c>
      <c r="M47" s="224">
        <f>SUMIF('07'!$C$10:$C$26,$C47,'07'!$G$10:$G$26)*'07'!$E$3</f>
        <v>0</v>
      </c>
      <c r="N47" s="224">
        <f>SUMIF('08'!$C$10:$C$29,$C47,'08'!$G$10:$G$29)*'08'!$E$3</f>
        <v>0</v>
      </c>
      <c r="O47" s="224">
        <f>SUMIF('09'!$C$10:$C$29,$C47,'09'!$G$10:$G$29)*'09'!$E$3</f>
        <v>0</v>
      </c>
      <c r="P47" s="224">
        <f>SUMIF('10'!$C$10:$C$29,$C47,'10'!$G$10:$G$29)*'10'!$E$3</f>
        <v>0</v>
      </c>
      <c r="Q47" s="224">
        <f>SUMIF('11'!$C$10:$C$39,$C47,'11'!$G$10:$G$39)*'11'!$E$3</f>
        <v>0</v>
      </c>
      <c r="R47" s="224">
        <f>SUMIF('12'!$C$10:$C$29,$C47,'12'!$G$10:$G$29)*'12'!$E$3</f>
        <v>0</v>
      </c>
      <c r="S47" s="224">
        <f>SUMIF('13'!$C$10:$C$29,$C47,'13'!$G$10:$G$29)*'13'!$E$3</f>
        <v>0</v>
      </c>
      <c r="T47" s="224">
        <f>SUMIF('14'!$C$10:$C$29,$C47,'14'!$G$10:$G$29)*'14'!$E$3</f>
        <v>0</v>
      </c>
      <c r="U47" s="224">
        <f>SUMIF('15'!$C$10:$C$29,$C47,'15'!$G$10:$G$29)*'15'!$E$3</f>
        <v>0</v>
      </c>
      <c r="V47" s="224">
        <f>SUMIF('16'!$C$10:$C$29,$C47,'16'!$G$10:$G$29)*'16'!$E$3</f>
        <v>0</v>
      </c>
      <c r="W47" s="224">
        <f>SUMIF('17'!$C$10:$C$29,$C47,'17'!$G$10:$G$29)*'17'!$E$3</f>
        <v>0</v>
      </c>
      <c r="X47" s="224">
        <f>SUMIF('18'!$C$10:$C$29,$C47,'18'!$G$10:$G$29)*'18'!$E$3</f>
        <v>0</v>
      </c>
      <c r="Y47" s="224">
        <f>SUMIF('19'!$C$10:$C$28,$C47,'19'!$G$10:$G$28)*'19'!$E$3</f>
        <v>0</v>
      </c>
      <c r="Z47" s="224">
        <f>SUMIF('20'!$C$10:$C$29,$C47,'20'!$G$10:$G$29)*'20'!$E$3</f>
        <v>0</v>
      </c>
      <c r="AA47" s="224">
        <f>SUMIF('21'!$C$10:$C$29,$C47,'21'!$G$10:$G$29)*'21'!$E$3</f>
        <v>0</v>
      </c>
    </row>
    <row r="48" spans="3:27" ht="15.75" hidden="1" thickTop="1">
      <c r="C48" s="207" t="s">
        <v>273</v>
      </c>
      <c r="D48" s="207" t="s">
        <v>274</v>
      </c>
      <c r="F48" s="303">
        <f t="shared" si="1"/>
        <v>0</v>
      </c>
      <c r="G48" s="224">
        <f>SUMIF('01'!$C$10:$C$29,$C48,'01'!$G$10:$G$29)*'01'!$E$3</f>
        <v>0</v>
      </c>
      <c r="H48" s="224">
        <f>SUMIF('02'!$C$10:$C$28,$C48,'02'!$G$10:$G$28)*'02'!$E$3</f>
        <v>0</v>
      </c>
      <c r="I48" s="224">
        <f>SUMIF('03'!$C$10:$C$29,$C48,'03'!$G$10:$G$29)*'03'!$E$3</f>
        <v>0</v>
      </c>
      <c r="J48" s="224">
        <f>SUMIF('04'!$C$10:$C$26,$C48,'04'!$G$10:$G$26)*'04'!$E$3</f>
        <v>0</v>
      </c>
      <c r="K48" s="224">
        <f>SUMIF('05'!$C$10:$C$29,$C48,'05'!$G$10:$G$29)*'05'!$E$3</f>
        <v>0</v>
      </c>
      <c r="L48" s="224">
        <f>SUMIF('06'!$C$10:$C$29,$C48,'06'!$G$10:$G$29)*'06'!$E$3</f>
        <v>0</v>
      </c>
      <c r="M48" s="224">
        <f>SUMIF('07'!$C$10:$C$26,$C48,'07'!$G$10:$G$26)*'07'!$E$3</f>
        <v>0</v>
      </c>
      <c r="N48" s="224">
        <f>SUMIF('08'!$C$10:$C$29,$C48,'08'!$G$10:$G$29)*'08'!$E$3</f>
        <v>0</v>
      </c>
      <c r="O48" s="224">
        <f>SUMIF('09'!$C$10:$C$29,$C48,'09'!$G$10:$G$29)*'09'!$E$3</f>
        <v>0</v>
      </c>
      <c r="P48" s="224">
        <f>SUMIF('10'!$C$10:$C$29,$C48,'10'!$G$10:$G$29)*'10'!$E$3</f>
        <v>0</v>
      </c>
      <c r="Q48" s="224">
        <f>SUMIF('11'!$C$10:$C$39,$C48,'11'!$G$10:$G$39)*'11'!$E$3</f>
        <v>0</v>
      </c>
      <c r="R48" s="224">
        <f>SUMIF('12'!$C$10:$C$29,$C48,'12'!$G$10:$G$29)*'12'!$E$3</f>
        <v>0</v>
      </c>
      <c r="S48" s="224">
        <f>SUMIF('13'!$C$10:$C$29,$C48,'13'!$G$10:$G$29)*'13'!$E$3</f>
        <v>0</v>
      </c>
      <c r="T48" s="224">
        <f>SUMIF('14'!$C$10:$C$29,$C48,'14'!$G$10:$G$29)*'14'!$E$3</f>
        <v>0</v>
      </c>
      <c r="U48" s="224">
        <f>SUMIF('15'!$C$10:$C$29,$C48,'15'!$G$10:$G$29)*'15'!$E$3</f>
        <v>0</v>
      </c>
      <c r="V48" s="224">
        <f>SUMIF('16'!$C$10:$C$29,$C48,'16'!$G$10:$G$29)*'16'!$E$3</f>
        <v>0</v>
      </c>
      <c r="W48" s="224">
        <f>SUMIF('17'!$C$10:$C$29,$C48,'17'!$G$10:$G$29)*'17'!$E$3</f>
        <v>0</v>
      </c>
      <c r="X48" s="224">
        <f>SUMIF('18'!$C$10:$C$29,$C48,'18'!$G$10:$G$29)*'18'!$E$3</f>
        <v>0</v>
      </c>
      <c r="Y48" s="224">
        <f>SUMIF('19'!$C$10:$C$28,$C48,'19'!$G$10:$G$28)*'19'!$E$3</f>
        <v>0</v>
      </c>
      <c r="Z48" s="224">
        <f>SUMIF('20'!$C$10:$C$29,$C48,'20'!$G$10:$G$29)*'20'!$E$3</f>
        <v>0</v>
      </c>
      <c r="AA48" s="224">
        <f>SUMIF('21'!$C$10:$C$29,$C48,'21'!$G$10:$G$29)*'21'!$E$3</f>
        <v>0</v>
      </c>
    </row>
    <row r="49" spans="3:27" ht="15.75" hidden="1" thickTop="1">
      <c r="C49" s="207" t="s">
        <v>275</v>
      </c>
      <c r="D49" s="207" t="s">
        <v>276</v>
      </c>
      <c r="F49" s="303">
        <f t="shared" si="1"/>
        <v>0</v>
      </c>
      <c r="G49" s="224">
        <f>SUMIF('01'!$C$10:$C$29,$C49,'01'!$G$10:$G$29)*'01'!$E$3</f>
        <v>0</v>
      </c>
      <c r="H49" s="224">
        <f>SUMIF('02'!$C$10:$C$28,$C49,'02'!$G$10:$G$28)*'02'!$E$3</f>
        <v>0</v>
      </c>
      <c r="I49" s="224">
        <f>SUMIF('03'!$C$10:$C$29,$C49,'03'!$G$10:$G$29)*'03'!$E$3</f>
        <v>0</v>
      </c>
      <c r="J49" s="224">
        <f>SUMIF('04'!$C$10:$C$26,$C49,'04'!$G$10:$G$26)*'04'!$E$3</f>
        <v>0</v>
      </c>
      <c r="K49" s="224">
        <f>SUMIF('05'!$C$10:$C$29,$C49,'05'!$G$10:$G$29)*'05'!$E$3</f>
        <v>0</v>
      </c>
      <c r="L49" s="224">
        <f>SUMIF('06'!$C$10:$C$29,$C49,'06'!$G$10:$G$29)*'06'!$E$3</f>
        <v>0</v>
      </c>
      <c r="M49" s="224">
        <f>SUMIF('07'!$C$10:$C$26,$C49,'07'!$G$10:$G$26)*'07'!$E$3</f>
        <v>0</v>
      </c>
      <c r="N49" s="224">
        <f>SUMIF('08'!$C$10:$C$29,$C49,'08'!$G$10:$G$29)*'08'!$E$3</f>
        <v>0</v>
      </c>
      <c r="O49" s="224">
        <f>SUMIF('09'!$C$10:$C$29,$C49,'09'!$G$10:$G$29)*'09'!$E$3</f>
        <v>0</v>
      </c>
      <c r="P49" s="224">
        <f>SUMIF('10'!$C$10:$C$29,$C49,'10'!$G$10:$G$29)*'10'!$E$3</f>
        <v>0</v>
      </c>
      <c r="Q49" s="224">
        <f>SUMIF('11'!$C$10:$C$39,$C49,'11'!$G$10:$G$39)*'11'!$E$3</f>
        <v>0</v>
      </c>
      <c r="R49" s="224">
        <f>SUMIF('12'!$C$10:$C$29,$C49,'12'!$G$10:$G$29)*'12'!$E$3</f>
        <v>0</v>
      </c>
      <c r="S49" s="224">
        <f>SUMIF('13'!$C$10:$C$29,$C49,'13'!$G$10:$G$29)*'13'!$E$3</f>
        <v>0</v>
      </c>
      <c r="T49" s="224">
        <f>SUMIF('14'!$C$10:$C$29,$C49,'14'!$G$10:$G$29)*'14'!$E$3</f>
        <v>0</v>
      </c>
      <c r="U49" s="224">
        <f>SUMIF('15'!$C$10:$C$29,$C49,'15'!$G$10:$G$29)*'15'!$E$3</f>
        <v>0</v>
      </c>
      <c r="V49" s="224">
        <f>SUMIF('16'!$C$10:$C$29,$C49,'16'!$G$10:$G$29)*'16'!$E$3</f>
        <v>0</v>
      </c>
      <c r="W49" s="224">
        <f>SUMIF('17'!$C$10:$C$29,$C49,'17'!$G$10:$G$29)*'17'!$E$3</f>
        <v>0</v>
      </c>
      <c r="X49" s="224">
        <f>SUMIF('18'!$C$10:$C$29,$C49,'18'!$G$10:$G$29)*'18'!$E$3</f>
        <v>0</v>
      </c>
      <c r="Y49" s="224">
        <f>SUMIF('19'!$C$10:$C$28,$C49,'19'!$G$10:$G$28)*'19'!$E$3</f>
        <v>0</v>
      </c>
      <c r="Z49" s="224">
        <f>SUMIF('20'!$C$10:$C$29,$C49,'20'!$G$10:$G$29)*'20'!$E$3</f>
        <v>0</v>
      </c>
      <c r="AA49" s="224">
        <f>SUMIF('21'!$C$10:$C$29,$C49,'21'!$G$10:$G$29)*'21'!$E$3</f>
        <v>0</v>
      </c>
    </row>
    <row r="50" spans="3:27" ht="15.75" hidden="1" thickTop="1">
      <c r="C50" s="207" t="s">
        <v>277</v>
      </c>
      <c r="D50" s="207" t="s">
        <v>278</v>
      </c>
      <c r="F50" s="303">
        <f t="shared" si="1"/>
        <v>0</v>
      </c>
      <c r="G50" s="224">
        <f>SUMIF('01'!$C$10:$C$29,$C50,'01'!$G$10:$G$29)*'01'!$E$3</f>
        <v>0</v>
      </c>
      <c r="H50" s="224">
        <f>SUMIF('02'!$C$10:$C$28,$C50,'02'!$G$10:$G$28)*'02'!$E$3</f>
        <v>0</v>
      </c>
      <c r="I50" s="224">
        <f>SUMIF('03'!$C$10:$C$29,$C50,'03'!$G$10:$G$29)*'03'!$E$3</f>
        <v>0</v>
      </c>
      <c r="J50" s="224">
        <f>SUMIF('04'!$C$10:$C$26,$C50,'04'!$G$10:$G$26)*'04'!$E$3</f>
        <v>0</v>
      </c>
      <c r="K50" s="224">
        <f>SUMIF('05'!$C$10:$C$29,$C50,'05'!$G$10:$G$29)*'05'!$E$3</f>
        <v>0</v>
      </c>
      <c r="L50" s="224">
        <f>SUMIF('06'!$C$10:$C$29,$C50,'06'!$G$10:$G$29)*'06'!$E$3</f>
        <v>0</v>
      </c>
      <c r="M50" s="224">
        <f>SUMIF('07'!$C$10:$C$26,$C50,'07'!$G$10:$G$26)*'07'!$E$3</f>
        <v>0</v>
      </c>
      <c r="N50" s="224">
        <f>SUMIF('08'!$C$10:$C$29,$C50,'08'!$G$10:$G$29)*'08'!$E$3</f>
        <v>0</v>
      </c>
      <c r="O50" s="224">
        <f>SUMIF('09'!$C$10:$C$29,$C50,'09'!$G$10:$G$29)*'09'!$E$3</f>
        <v>0</v>
      </c>
      <c r="P50" s="224">
        <f>SUMIF('10'!$C$10:$C$29,$C50,'10'!$G$10:$G$29)*'10'!$E$3</f>
        <v>0</v>
      </c>
      <c r="Q50" s="224">
        <f>SUMIF('11'!$C$10:$C$39,$C50,'11'!$G$10:$G$39)*'11'!$E$3</f>
        <v>0</v>
      </c>
      <c r="R50" s="224">
        <f>SUMIF('12'!$C$10:$C$29,$C50,'12'!$G$10:$G$29)*'12'!$E$3</f>
        <v>0</v>
      </c>
      <c r="S50" s="224">
        <f>SUMIF('13'!$C$10:$C$29,$C50,'13'!$G$10:$G$29)*'13'!$E$3</f>
        <v>0</v>
      </c>
      <c r="T50" s="224">
        <f>SUMIF('14'!$C$10:$C$29,$C50,'14'!$G$10:$G$29)*'14'!$E$3</f>
        <v>0</v>
      </c>
      <c r="U50" s="224">
        <f>SUMIF('15'!$C$10:$C$29,$C50,'15'!$G$10:$G$29)*'15'!$E$3</f>
        <v>0</v>
      </c>
      <c r="V50" s="224">
        <f>SUMIF('16'!$C$10:$C$29,$C50,'16'!$G$10:$G$29)*'16'!$E$3</f>
        <v>0</v>
      </c>
      <c r="W50" s="224">
        <f>SUMIF('17'!$C$10:$C$29,$C50,'17'!$G$10:$G$29)*'17'!$E$3</f>
        <v>0</v>
      </c>
      <c r="X50" s="224">
        <f>SUMIF('18'!$C$10:$C$29,$C50,'18'!$G$10:$G$29)*'18'!$E$3</f>
        <v>0</v>
      </c>
      <c r="Y50" s="224">
        <f>SUMIF('19'!$C$10:$C$28,$C50,'19'!$G$10:$G$28)*'19'!$E$3</f>
        <v>0</v>
      </c>
      <c r="Z50" s="224">
        <f>SUMIF('20'!$C$10:$C$29,$C50,'20'!$G$10:$G$29)*'20'!$E$3</f>
        <v>0</v>
      </c>
      <c r="AA50" s="224">
        <f>SUMIF('21'!$C$10:$C$29,$C50,'21'!$G$10:$G$29)*'21'!$E$3</f>
        <v>0</v>
      </c>
    </row>
    <row r="51" spans="3:27" ht="15.75" hidden="1" thickTop="1">
      <c r="C51" s="207" t="s">
        <v>279</v>
      </c>
      <c r="D51" s="207" t="s">
        <v>280</v>
      </c>
      <c r="F51" s="303">
        <f t="shared" si="1"/>
        <v>0</v>
      </c>
      <c r="G51" s="224">
        <f>SUMIF('01'!$C$10:$C$29,$C51,'01'!$G$10:$G$29)*'01'!$E$3</f>
        <v>0</v>
      </c>
      <c r="H51" s="224">
        <f>SUMIF('02'!$C$10:$C$28,$C51,'02'!$G$10:$G$28)*'02'!$E$3</f>
        <v>0</v>
      </c>
      <c r="I51" s="224">
        <f>SUMIF('03'!$C$10:$C$29,$C51,'03'!$G$10:$G$29)*'03'!$E$3</f>
        <v>0</v>
      </c>
      <c r="J51" s="224">
        <f>SUMIF('04'!$C$10:$C$26,$C51,'04'!$G$10:$G$26)*'04'!$E$3</f>
        <v>0</v>
      </c>
      <c r="K51" s="224">
        <f>SUMIF('05'!$C$10:$C$29,$C51,'05'!$G$10:$G$29)*'05'!$E$3</f>
        <v>0</v>
      </c>
      <c r="L51" s="224">
        <f>SUMIF('06'!$C$10:$C$29,$C51,'06'!$G$10:$G$29)*'06'!$E$3</f>
        <v>0</v>
      </c>
      <c r="M51" s="224">
        <f>SUMIF('07'!$C$10:$C$26,$C51,'07'!$G$10:$G$26)*'07'!$E$3</f>
        <v>0</v>
      </c>
      <c r="N51" s="224">
        <f>SUMIF('08'!$C$10:$C$29,$C51,'08'!$G$10:$G$29)*'08'!$E$3</f>
        <v>0</v>
      </c>
      <c r="O51" s="224">
        <f>SUMIF('09'!$C$10:$C$29,$C51,'09'!$G$10:$G$29)*'09'!$E$3</f>
        <v>0</v>
      </c>
      <c r="P51" s="224">
        <f>SUMIF('10'!$C$10:$C$29,$C51,'10'!$G$10:$G$29)*'10'!$E$3</f>
        <v>0</v>
      </c>
      <c r="Q51" s="224">
        <f>SUMIF('11'!$C$10:$C$39,$C51,'11'!$G$10:$G$39)*'11'!$E$3</f>
        <v>0</v>
      </c>
      <c r="R51" s="224">
        <f>SUMIF('12'!$C$10:$C$29,$C51,'12'!$G$10:$G$29)*'12'!$E$3</f>
        <v>0</v>
      </c>
      <c r="S51" s="224">
        <f>SUMIF('13'!$C$10:$C$29,$C51,'13'!$G$10:$G$29)*'13'!$E$3</f>
        <v>0</v>
      </c>
      <c r="T51" s="224">
        <f>SUMIF('14'!$C$10:$C$29,$C51,'14'!$G$10:$G$29)*'14'!$E$3</f>
        <v>0</v>
      </c>
      <c r="U51" s="224">
        <f>SUMIF('15'!$C$10:$C$29,$C51,'15'!$G$10:$G$29)*'15'!$E$3</f>
        <v>0</v>
      </c>
      <c r="V51" s="224">
        <f>SUMIF('16'!$C$10:$C$29,$C51,'16'!$G$10:$G$29)*'16'!$E$3</f>
        <v>0</v>
      </c>
      <c r="W51" s="224">
        <f>SUMIF('17'!$C$10:$C$29,$C51,'17'!$G$10:$G$29)*'17'!$E$3</f>
        <v>0</v>
      </c>
      <c r="X51" s="224">
        <f>SUMIF('18'!$C$10:$C$29,$C51,'18'!$G$10:$G$29)*'18'!$E$3</f>
        <v>0</v>
      </c>
      <c r="Y51" s="224">
        <f>SUMIF('19'!$C$10:$C$28,$C51,'19'!$G$10:$G$28)*'19'!$E$3</f>
        <v>0</v>
      </c>
      <c r="Z51" s="224">
        <f>SUMIF('20'!$C$10:$C$29,$C51,'20'!$G$10:$G$29)*'20'!$E$3</f>
        <v>0</v>
      </c>
      <c r="AA51" s="224">
        <f>SUMIF('21'!$C$10:$C$29,$C51,'21'!$G$10:$G$29)*'21'!$E$3</f>
        <v>0</v>
      </c>
    </row>
    <row r="52" spans="3:27" ht="15.75" hidden="1" thickTop="1">
      <c r="C52" s="207" t="s">
        <v>281</v>
      </c>
      <c r="D52" s="207" t="s">
        <v>282</v>
      </c>
      <c r="F52" s="303">
        <f t="shared" si="1"/>
        <v>0</v>
      </c>
      <c r="G52" s="224">
        <f>SUMIF('01'!$C$10:$C$29,$C52,'01'!$G$10:$G$29)*'01'!$E$3</f>
        <v>0</v>
      </c>
      <c r="H52" s="224">
        <f>SUMIF('02'!$C$10:$C$28,$C52,'02'!$G$10:$G$28)*'02'!$E$3</f>
        <v>0</v>
      </c>
      <c r="I52" s="224">
        <f>SUMIF('03'!$C$10:$C$29,$C52,'03'!$G$10:$G$29)*'03'!$E$3</f>
        <v>0</v>
      </c>
      <c r="J52" s="224">
        <f>SUMIF('04'!$C$10:$C$26,$C52,'04'!$G$10:$G$26)*'04'!$E$3</f>
        <v>0</v>
      </c>
      <c r="K52" s="224">
        <f>SUMIF('05'!$C$10:$C$29,$C52,'05'!$G$10:$G$29)*'05'!$E$3</f>
        <v>0</v>
      </c>
      <c r="L52" s="224">
        <f>SUMIF('06'!$C$10:$C$29,$C52,'06'!$G$10:$G$29)*'06'!$E$3</f>
        <v>0</v>
      </c>
      <c r="M52" s="224">
        <f>SUMIF('07'!$C$10:$C$26,$C52,'07'!$G$10:$G$26)*'07'!$E$3</f>
        <v>0</v>
      </c>
      <c r="N52" s="224">
        <f>SUMIF('08'!$C$10:$C$29,$C52,'08'!$G$10:$G$29)*'08'!$E$3</f>
        <v>0</v>
      </c>
      <c r="O52" s="224">
        <f>SUMIF('09'!$C$10:$C$29,$C52,'09'!$G$10:$G$29)*'09'!$E$3</f>
        <v>0</v>
      </c>
      <c r="P52" s="224">
        <f>SUMIF('10'!$C$10:$C$29,$C52,'10'!$G$10:$G$29)*'10'!$E$3</f>
        <v>0</v>
      </c>
      <c r="Q52" s="224">
        <f>SUMIF('11'!$C$10:$C$39,$C52,'11'!$G$10:$G$39)*'11'!$E$3</f>
        <v>0</v>
      </c>
      <c r="R52" s="224">
        <f>SUMIF('12'!$C$10:$C$29,$C52,'12'!$G$10:$G$29)*'12'!$E$3</f>
        <v>0</v>
      </c>
      <c r="S52" s="224">
        <f>SUMIF('13'!$C$10:$C$29,$C52,'13'!$G$10:$G$29)*'13'!$E$3</f>
        <v>0</v>
      </c>
      <c r="T52" s="224">
        <f>SUMIF('14'!$C$10:$C$29,$C52,'14'!$G$10:$G$29)*'14'!$E$3</f>
        <v>0</v>
      </c>
      <c r="U52" s="224">
        <f>SUMIF('15'!$C$10:$C$29,$C52,'15'!$G$10:$G$29)*'15'!$E$3</f>
        <v>0</v>
      </c>
      <c r="V52" s="224">
        <f>SUMIF('16'!$C$10:$C$29,$C52,'16'!$G$10:$G$29)*'16'!$E$3</f>
        <v>0</v>
      </c>
      <c r="W52" s="224">
        <f>SUMIF('17'!$C$10:$C$29,$C52,'17'!$G$10:$G$29)*'17'!$E$3</f>
        <v>0</v>
      </c>
      <c r="X52" s="224">
        <f>SUMIF('18'!$C$10:$C$29,$C52,'18'!$G$10:$G$29)*'18'!$E$3</f>
        <v>0</v>
      </c>
      <c r="Y52" s="224">
        <f>SUMIF('19'!$C$10:$C$28,$C52,'19'!$G$10:$G$28)*'19'!$E$3</f>
        <v>0</v>
      </c>
      <c r="Z52" s="224">
        <f>SUMIF('20'!$C$10:$C$29,$C52,'20'!$G$10:$G$29)*'20'!$E$3</f>
        <v>0</v>
      </c>
      <c r="AA52" s="224">
        <f>SUMIF('21'!$C$10:$C$29,$C52,'21'!$G$10:$G$29)*'21'!$E$3</f>
        <v>0</v>
      </c>
    </row>
    <row r="53" spans="3:27" ht="15.75" hidden="1" thickTop="1">
      <c r="C53" s="207" t="s">
        <v>283</v>
      </c>
      <c r="D53" s="207" t="s">
        <v>284</v>
      </c>
      <c r="F53" s="303">
        <f t="shared" si="1"/>
        <v>0</v>
      </c>
      <c r="G53" s="224">
        <f>SUMIF('01'!$C$10:$C$29,$C53,'01'!$G$10:$G$29)*'01'!$E$3</f>
        <v>0</v>
      </c>
      <c r="H53" s="224">
        <f>SUMIF('02'!$C$10:$C$28,$C53,'02'!$G$10:$G$28)*'02'!$E$3</f>
        <v>0</v>
      </c>
      <c r="I53" s="224">
        <f>SUMIF('03'!$C$10:$C$29,$C53,'03'!$G$10:$G$29)*'03'!$E$3</f>
        <v>0</v>
      </c>
      <c r="J53" s="224">
        <f>SUMIF('04'!$C$10:$C$26,$C53,'04'!$G$10:$G$26)*'04'!$E$3</f>
        <v>0</v>
      </c>
      <c r="K53" s="224">
        <f>SUMIF('05'!$C$10:$C$29,$C53,'05'!$G$10:$G$29)*'05'!$E$3</f>
        <v>0</v>
      </c>
      <c r="L53" s="224">
        <f>SUMIF('06'!$C$10:$C$29,$C53,'06'!$G$10:$G$29)*'06'!$E$3</f>
        <v>0</v>
      </c>
      <c r="M53" s="224">
        <f>SUMIF('07'!$C$10:$C$26,$C53,'07'!$G$10:$G$26)*'07'!$E$3</f>
        <v>0</v>
      </c>
      <c r="N53" s="224">
        <f>SUMIF('08'!$C$10:$C$29,$C53,'08'!$G$10:$G$29)*'08'!$E$3</f>
        <v>0</v>
      </c>
      <c r="O53" s="224">
        <f>SUMIF('09'!$C$10:$C$29,$C53,'09'!$G$10:$G$29)*'09'!$E$3</f>
        <v>0</v>
      </c>
      <c r="P53" s="224">
        <f>SUMIF('10'!$C$10:$C$29,$C53,'10'!$G$10:$G$29)*'10'!$E$3</f>
        <v>0</v>
      </c>
      <c r="Q53" s="224">
        <f>SUMIF('11'!$C$10:$C$39,$C53,'11'!$G$10:$G$39)*'11'!$E$3</f>
        <v>0</v>
      </c>
      <c r="R53" s="224">
        <f>SUMIF('12'!$C$10:$C$29,$C53,'12'!$G$10:$G$29)*'12'!$E$3</f>
        <v>0</v>
      </c>
      <c r="S53" s="224">
        <f>SUMIF('13'!$C$10:$C$29,$C53,'13'!$G$10:$G$29)*'13'!$E$3</f>
        <v>0</v>
      </c>
      <c r="T53" s="224">
        <f>SUMIF('14'!$C$10:$C$29,$C53,'14'!$G$10:$G$29)*'14'!$E$3</f>
        <v>0</v>
      </c>
      <c r="U53" s="224">
        <f>SUMIF('15'!$C$10:$C$29,$C53,'15'!$G$10:$G$29)*'15'!$E$3</f>
        <v>0</v>
      </c>
      <c r="V53" s="224">
        <f>SUMIF('16'!$C$10:$C$29,$C53,'16'!$G$10:$G$29)*'16'!$E$3</f>
        <v>0</v>
      </c>
      <c r="W53" s="224">
        <f>SUMIF('17'!$C$10:$C$29,$C53,'17'!$G$10:$G$29)*'17'!$E$3</f>
        <v>0</v>
      </c>
      <c r="X53" s="224">
        <f>SUMIF('18'!$C$10:$C$29,$C53,'18'!$G$10:$G$29)*'18'!$E$3</f>
        <v>0</v>
      </c>
      <c r="Y53" s="224">
        <f>SUMIF('19'!$C$10:$C$28,$C53,'19'!$G$10:$G$28)*'19'!$E$3</f>
        <v>0</v>
      </c>
      <c r="Z53" s="224">
        <f>SUMIF('20'!$C$10:$C$29,$C53,'20'!$G$10:$G$29)*'20'!$E$3</f>
        <v>0</v>
      </c>
      <c r="AA53" s="224">
        <f>SUMIF('21'!$C$10:$C$29,$C53,'21'!$G$10:$G$29)*'21'!$E$3</f>
        <v>0</v>
      </c>
    </row>
    <row r="54" spans="3:27" ht="15.75" hidden="1" thickTop="1">
      <c r="C54" s="207" t="s">
        <v>285</v>
      </c>
      <c r="D54" s="207" t="s">
        <v>286</v>
      </c>
      <c r="F54" s="303">
        <f t="shared" si="1"/>
        <v>0</v>
      </c>
      <c r="G54" s="224">
        <f>SUMIF('01'!$C$10:$C$29,$C54,'01'!$G$10:$G$29)*'01'!$E$3</f>
        <v>0</v>
      </c>
      <c r="H54" s="224">
        <f>SUMIF('02'!$C$10:$C$28,$C54,'02'!$G$10:$G$28)*'02'!$E$3</f>
        <v>0</v>
      </c>
      <c r="I54" s="224">
        <f>SUMIF('03'!$C$10:$C$29,$C54,'03'!$G$10:$G$29)*'03'!$E$3</f>
        <v>0</v>
      </c>
      <c r="J54" s="224">
        <f>SUMIF('04'!$C$10:$C$26,$C54,'04'!$G$10:$G$26)*'04'!$E$3</f>
        <v>0</v>
      </c>
      <c r="K54" s="224">
        <f>SUMIF('05'!$C$10:$C$29,$C54,'05'!$G$10:$G$29)*'05'!$E$3</f>
        <v>0</v>
      </c>
      <c r="L54" s="224">
        <f>SUMIF('06'!$C$10:$C$29,$C54,'06'!$G$10:$G$29)*'06'!$E$3</f>
        <v>0</v>
      </c>
      <c r="M54" s="224">
        <f>SUMIF('07'!$C$10:$C$26,$C54,'07'!$G$10:$G$26)*'07'!$E$3</f>
        <v>0</v>
      </c>
      <c r="N54" s="224">
        <f>SUMIF('08'!$C$10:$C$29,$C54,'08'!$G$10:$G$29)*'08'!$E$3</f>
        <v>0</v>
      </c>
      <c r="O54" s="224">
        <f>SUMIF('09'!$C$10:$C$29,$C54,'09'!$G$10:$G$29)*'09'!$E$3</f>
        <v>0</v>
      </c>
      <c r="P54" s="224">
        <f>SUMIF('10'!$C$10:$C$29,$C54,'10'!$G$10:$G$29)*'10'!$E$3</f>
        <v>0</v>
      </c>
      <c r="Q54" s="224">
        <f>SUMIF('11'!$C$10:$C$39,$C54,'11'!$G$10:$G$39)*'11'!$E$3</f>
        <v>0</v>
      </c>
      <c r="R54" s="224">
        <f>SUMIF('12'!$C$10:$C$29,$C54,'12'!$G$10:$G$29)*'12'!$E$3</f>
        <v>0</v>
      </c>
      <c r="S54" s="224">
        <f>SUMIF('13'!$C$10:$C$29,$C54,'13'!$G$10:$G$29)*'13'!$E$3</f>
        <v>0</v>
      </c>
      <c r="T54" s="224">
        <f>SUMIF('14'!$C$10:$C$29,$C54,'14'!$G$10:$G$29)*'14'!$E$3</f>
        <v>0</v>
      </c>
      <c r="U54" s="224">
        <f>SUMIF('15'!$C$10:$C$29,$C54,'15'!$G$10:$G$29)*'15'!$E$3</f>
        <v>0</v>
      </c>
      <c r="V54" s="224">
        <f>SUMIF('16'!$C$10:$C$29,$C54,'16'!$G$10:$G$29)*'16'!$E$3</f>
        <v>0</v>
      </c>
      <c r="W54" s="224">
        <f>SUMIF('17'!$C$10:$C$29,$C54,'17'!$G$10:$G$29)*'17'!$E$3</f>
        <v>0</v>
      </c>
      <c r="X54" s="224">
        <f>SUMIF('18'!$C$10:$C$29,$C54,'18'!$G$10:$G$29)*'18'!$E$3</f>
        <v>0</v>
      </c>
      <c r="Y54" s="224">
        <f>SUMIF('19'!$C$10:$C$28,$C54,'19'!$G$10:$G$28)*'19'!$E$3</f>
        <v>0</v>
      </c>
      <c r="Z54" s="224">
        <f>SUMIF('20'!$C$10:$C$29,$C54,'20'!$G$10:$G$29)*'20'!$E$3</f>
        <v>0</v>
      </c>
      <c r="AA54" s="224">
        <f>SUMIF('21'!$C$10:$C$29,$C54,'21'!$G$10:$G$29)*'21'!$E$3</f>
        <v>0</v>
      </c>
    </row>
    <row r="55" spans="3:27" ht="15.75" hidden="1" thickTop="1">
      <c r="C55" s="207" t="s">
        <v>287</v>
      </c>
      <c r="D55" s="207" t="s">
        <v>288</v>
      </c>
      <c r="F55" s="303">
        <f t="shared" si="1"/>
        <v>0</v>
      </c>
      <c r="G55" s="224">
        <f>SUMIF('01'!$C$10:$C$29,$C55,'01'!$G$10:$G$29)*'01'!$E$3</f>
        <v>0</v>
      </c>
      <c r="H55" s="224">
        <f>SUMIF('02'!$C$10:$C$28,$C55,'02'!$G$10:$G$28)*'02'!$E$3</f>
        <v>0</v>
      </c>
      <c r="I55" s="224">
        <f>SUMIF('03'!$C$10:$C$29,$C55,'03'!$G$10:$G$29)*'03'!$E$3</f>
        <v>0</v>
      </c>
      <c r="J55" s="224">
        <f>SUMIF('04'!$C$10:$C$26,$C55,'04'!$G$10:$G$26)*'04'!$E$3</f>
        <v>0</v>
      </c>
      <c r="K55" s="224">
        <f>SUMIF('05'!$C$10:$C$29,$C55,'05'!$G$10:$G$29)*'05'!$E$3</f>
        <v>0</v>
      </c>
      <c r="L55" s="224">
        <f>SUMIF('06'!$C$10:$C$29,$C55,'06'!$G$10:$G$29)*'06'!$E$3</f>
        <v>0</v>
      </c>
      <c r="M55" s="224">
        <f>SUMIF('07'!$C$10:$C$26,$C55,'07'!$G$10:$G$26)*'07'!$E$3</f>
        <v>0</v>
      </c>
      <c r="N55" s="224">
        <f>SUMIF('08'!$C$10:$C$29,$C55,'08'!$G$10:$G$29)*'08'!$E$3</f>
        <v>0</v>
      </c>
      <c r="O55" s="224">
        <f>SUMIF('09'!$C$10:$C$29,$C55,'09'!$G$10:$G$29)*'09'!$E$3</f>
        <v>0</v>
      </c>
      <c r="P55" s="224">
        <f>SUMIF('10'!$C$10:$C$29,$C55,'10'!$G$10:$G$29)*'10'!$E$3</f>
        <v>0</v>
      </c>
      <c r="Q55" s="224">
        <f>SUMIF('11'!$C$10:$C$39,$C55,'11'!$G$10:$G$39)*'11'!$E$3</f>
        <v>0</v>
      </c>
      <c r="R55" s="224">
        <f>SUMIF('12'!$C$10:$C$29,$C55,'12'!$G$10:$G$29)*'12'!$E$3</f>
        <v>0</v>
      </c>
      <c r="S55" s="224">
        <f>SUMIF('13'!$C$10:$C$29,$C55,'13'!$G$10:$G$29)*'13'!$E$3</f>
        <v>0</v>
      </c>
      <c r="T55" s="224">
        <f>SUMIF('14'!$C$10:$C$29,$C55,'14'!$G$10:$G$29)*'14'!$E$3</f>
        <v>0</v>
      </c>
      <c r="U55" s="224">
        <f>SUMIF('15'!$C$10:$C$29,$C55,'15'!$G$10:$G$29)*'15'!$E$3</f>
        <v>0</v>
      </c>
      <c r="V55" s="224">
        <f>SUMIF('16'!$C$10:$C$29,$C55,'16'!$G$10:$G$29)*'16'!$E$3</f>
        <v>0</v>
      </c>
      <c r="W55" s="224">
        <f>SUMIF('17'!$C$10:$C$29,$C55,'17'!$G$10:$G$29)*'17'!$E$3</f>
        <v>0</v>
      </c>
      <c r="X55" s="224">
        <f>SUMIF('18'!$C$10:$C$29,$C55,'18'!$G$10:$G$29)*'18'!$E$3</f>
        <v>0</v>
      </c>
      <c r="Y55" s="224">
        <f>SUMIF('19'!$C$10:$C$28,$C55,'19'!$G$10:$G$28)*'19'!$E$3</f>
        <v>0</v>
      </c>
      <c r="Z55" s="224">
        <f>SUMIF('20'!$C$10:$C$29,$C55,'20'!$G$10:$G$29)*'20'!$E$3</f>
        <v>0</v>
      </c>
      <c r="AA55" s="224">
        <f>SUMIF('21'!$C$10:$C$29,$C55,'21'!$G$10:$G$29)*'21'!$E$3</f>
        <v>0</v>
      </c>
    </row>
    <row r="56" spans="3:27" ht="15.75" hidden="1" thickTop="1">
      <c r="C56" s="207" t="s">
        <v>289</v>
      </c>
      <c r="D56" s="207" t="s">
        <v>290</v>
      </c>
      <c r="F56" s="303">
        <f t="shared" si="1"/>
        <v>0</v>
      </c>
      <c r="G56" s="224">
        <f>SUMIF('01'!$C$10:$C$29,$C56,'01'!$G$10:$G$29)*'01'!$E$3</f>
        <v>0</v>
      </c>
      <c r="H56" s="224">
        <f>SUMIF('02'!$C$10:$C$28,$C56,'02'!$G$10:$G$28)*'02'!$E$3</f>
        <v>0</v>
      </c>
      <c r="I56" s="224">
        <f>SUMIF('03'!$C$10:$C$29,$C56,'03'!$G$10:$G$29)*'03'!$E$3</f>
        <v>0</v>
      </c>
      <c r="J56" s="224">
        <f>SUMIF('04'!$C$10:$C$26,$C56,'04'!$G$10:$G$26)*'04'!$E$3</f>
        <v>0</v>
      </c>
      <c r="K56" s="224">
        <f>SUMIF('05'!$C$10:$C$29,$C56,'05'!$G$10:$G$29)*'05'!$E$3</f>
        <v>0</v>
      </c>
      <c r="L56" s="224">
        <f>SUMIF('06'!$C$10:$C$29,$C56,'06'!$G$10:$G$29)*'06'!$E$3</f>
        <v>0</v>
      </c>
      <c r="M56" s="224">
        <f>SUMIF('07'!$C$10:$C$26,$C56,'07'!$G$10:$G$26)*'07'!$E$3</f>
        <v>0</v>
      </c>
      <c r="N56" s="224">
        <f>SUMIF('08'!$C$10:$C$29,$C56,'08'!$G$10:$G$29)*'08'!$E$3</f>
        <v>0</v>
      </c>
      <c r="O56" s="224">
        <f>SUMIF('09'!$C$10:$C$29,$C56,'09'!$G$10:$G$29)*'09'!$E$3</f>
        <v>0</v>
      </c>
      <c r="P56" s="224">
        <f>SUMIF('10'!$C$10:$C$29,$C56,'10'!$G$10:$G$29)*'10'!$E$3</f>
        <v>0</v>
      </c>
      <c r="Q56" s="224">
        <f>SUMIF('11'!$C$10:$C$39,$C56,'11'!$G$10:$G$39)*'11'!$E$3</f>
        <v>0</v>
      </c>
      <c r="R56" s="224">
        <f>SUMIF('12'!$C$10:$C$29,$C56,'12'!$G$10:$G$29)*'12'!$E$3</f>
        <v>0</v>
      </c>
      <c r="S56" s="224">
        <f>SUMIF('13'!$C$10:$C$29,$C56,'13'!$G$10:$G$29)*'13'!$E$3</f>
        <v>0</v>
      </c>
      <c r="T56" s="224">
        <f>SUMIF('14'!$C$10:$C$29,$C56,'14'!$G$10:$G$29)*'14'!$E$3</f>
        <v>0</v>
      </c>
      <c r="U56" s="224">
        <f>SUMIF('15'!$C$10:$C$29,$C56,'15'!$G$10:$G$29)*'15'!$E$3</f>
        <v>0</v>
      </c>
      <c r="V56" s="224">
        <f>SUMIF('16'!$C$10:$C$29,$C56,'16'!$G$10:$G$29)*'16'!$E$3</f>
        <v>0</v>
      </c>
      <c r="W56" s="224">
        <f>SUMIF('17'!$C$10:$C$29,$C56,'17'!$G$10:$G$29)*'17'!$E$3</f>
        <v>0</v>
      </c>
      <c r="X56" s="224">
        <f>SUMIF('18'!$C$10:$C$29,$C56,'18'!$G$10:$G$29)*'18'!$E$3</f>
        <v>0</v>
      </c>
      <c r="Y56" s="224">
        <f>SUMIF('19'!$C$10:$C$28,$C56,'19'!$G$10:$G$28)*'19'!$E$3</f>
        <v>0</v>
      </c>
      <c r="Z56" s="224">
        <f>SUMIF('20'!$C$10:$C$29,$C56,'20'!$G$10:$G$29)*'20'!$E$3</f>
        <v>0</v>
      </c>
      <c r="AA56" s="224">
        <f>SUMIF('21'!$C$10:$C$29,$C56,'21'!$G$10:$G$29)*'21'!$E$3</f>
        <v>0</v>
      </c>
    </row>
    <row r="57" spans="3:27" ht="15.75" hidden="1" thickTop="1">
      <c r="C57" s="207" t="s">
        <v>291</v>
      </c>
      <c r="D57" s="207" t="s">
        <v>292</v>
      </c>
      <c r="F57" s="303">
        <f t="shared" si="1"/>
        <v>0</v>
      </c>
      <c r="G57" s="224">
        <f>SUMIF('01'!$C$10:$C$29,$C57,'01'!$G$10:$G$29)*'01'!$E$3</f>
        <v>0</v>
      </c>
      <c r="H57" s="224">
        <f>SUMIF('02'!$C$10:$C$28,$C57,'02'!$G$10:$G$28)*'02'!$E$3</f>
        <v>0</v>
      </c>
      <c r="I57" s="224">
        <f>SUMIF('03'!$C$10:$C$29,$C57,'03'!$G$10:$G$29)*'03'!$E$3</f>
        <v>0</v>
      </c>
      <c r="J57" s="224">
        <f>SUMIF('04'!$C$10:$C$26,$C57,'04'!$G$10:$G$26)*'04'!$E$3</f>
        <v>0</v>
      </c>
      <c r="K57" s="224">
        <f>SUMIF('05'!$C$10:$C$29,$C57,'05'!$G$10:$G$29)*'05'!$E$3</f>
        <v>0</v>
      </c>
      <c r="L57" s="224">
        <f>SUMIF('06'!$C$10:$C$29,$C57,'06'!$G$10:$G$29)*'06'!$E$3</f>
        <v>0</v>
      </c>
      <c r="M57" s="224">
        <f>SUMIF('07'!$C$10:$C$26,$C57,'07'!$G$10:$G$26)*'07'!$E$3</f>
        <v>0</v>
      </c>
      <c r="N57" s="224">
        <f>SUMIF('08'!$C$10:$C$29,$C57,'08'!$G$10:$G$29)*'08'!$E$3</f>
        <v>0</v>
      </c>
      <c r="O57" s="224">
        <f>SUMIF('09'!$C$10:$C$29,$C57,'09'!$G$10:$G$29)*'09'!$E$3</f>
        <v>0</v>
      </c>
      <c r="P57" s="224">
        <f>SUMIF('10'!$C$10:$C$29,$C57,'10'!$G$10:$G$29)*'10'!$E$3</f>
        <v>0</v>
      </c>
      <c r="Q57" s="224">
        <f>SUMIF('11'!$C$10:$C$39,$C57,'11'!$G$10:$G$39)*'11'!$E$3</f>
        <v>0</v>
      </c>
      <c r="R57" s="224">
        <f>SUMIF('12'!$C$10:$C$29,$C57,'12'!$G$10:$G$29)*'12'!$E$3</f>
        <v>0</v>
      </c>
      <c r="S57" s="224">
        <f>SUMIF('13'!$C$10:$C$29,$C57,'13'!$G$10:$G$29)*'13'!$E$3</f>
        <v>0</v>
      </c>
      <c r="T57" s="224">
        <f>SUMIF('14'!$C$10:$C$29,$C57,'14'!$G$10:$G$29)*'14'!$E$3</f>
        <v>0</v>
      </c>
      <c r="U57" s="224">
        <f>SUMIF('15'!$C$10:$C$29,$C57,'15'!$G$10:$G$29)*'15'!$E$3</f>
        <v>0</v>
      </c>
      <c r="V57" s="224">
        <f>SUMIF('16'!$C$10:$C$29,$C57,'16'!$G$10:$G$29)*'16'!$E$3</f>
        <v>0</v>
      </c>
      <c r="W57" s="224">
        <f>SUMIF('17'!$C$10:$C$29,$C57,'17'!$G$10:$G$29)*'17'!$E$3</f>
        <v>0</v>
      </c>
      <c r="X57" s="224">
        <f>SUMIF('18'!$C$10:$C$29,$C57,'18'!$G$10:$G$29)*'18'!$E$3</f>
        <v>0</v>
      </c>
      <c r="Y57" s="224">
        <f>SUMIF('19'!$C$10:$C$28,$C57,'19'!$G$10:$G$28)*'19'!$E$3</f>
        <v>0</v>
      </c>
      <c r="Z57" s="224">
        <f>SUMIF('20'!$C$10:$C$29,$C57,'20'!$G$10:$G$29)*'20'!$E$3</f>
        <v>0</v>
      </c>
      <c r="AA57" s="224">
        <f>SUMIF('21'!$C$10:$C$29,$C57,'21'!$G$10:$G$29)*'21'!$E$3</f>
        <v>0</v>
      </c>
    </row>
    <row r="58" spans="3:27" ht="15.75" hidden="1" thickTop="1">
      <c r="C58" s="207" t="s">
        <v>293</v>
      </c>
      <c r="D58" s="207" t="s">
        <v>294</v>
      </c>
      <c r="F58" s="303">
        <f t="shared" si="1"/>
        <v>0</v>
      </c>
      <c r="G58" s="224">
        <f>SUMIF('01'!$C$10:$C$29,$C58,'01'!$G$10:$G$29)*'01'!$E$3</f>
        <v>0</v>
      </c>
      <c r="H58" s="224">
        <f>SUMIF('02'!$C$10:$C$28,$C58,'02'!$G$10:$G$28)*'02'!$E$3</f>
        <v>0</v>
      </c>
      <c r="I58" s="224">
        <f>SUMIF('03'!$C$10:$C$29,$C58,'03'!$G$10:$G$29)*'03'!$E$3</f>
        <v>0</v>
      </c>
      <c r="J58" s="224">
        <f>SUMIF('04'!$C$10:$C$26,$C58,'04'!$G$10:$G$26)*'04'!$E$3</f>
        <v>0</v>
      </c>
      <c r="K58" s="224">
        <f>SUMIF('05'!$C$10:$C$29,$C58,'05'!$G$10:$G$29)*'05'!$E$3</f>
        <v>0</v>
      </c>
      <c r="L58" s="224">
        <f>SUMIF('06'!$C$10:$C$29,$C58,'06'!$G$10:$G$29)*'06'!$E$3</f>
        <v>0</v>
      </c>
      <c r="M58" s="224">
        <f>SUMIF('07'!$C$10:$C$26,$C58,'07'!$G$10:$G$26)*'07'!$E$3</f>
        <v>0</v>
      </c>
      <c r="N58" s="224">
        <f>SUMIF('08'!$C$10:$C$29,$C58,'08'!$G$10:$G$29)*'08'!$E$3</f>
        <v>0</v>
      </c>
      <c r="O58" s="224">
        <f>SUMIF('09'!$C$10:$C$29,$C58,'09'!$G$10:$G$29)*'09'!$E$3</f>
        <v>0</v>
      </c>
      <c r="P58" s="224">
        <f>SUMIF('10'!$C$10:$C$29,$C58,'10'!$G$10:$G$29)*'10'!$E$3</f>
        <v>0</v>
      </c>
      <c r="Q58" s="224">
        <f>SUMIF('11'!$C$10:$C$39,$C58,'11'!$G$10:$G$39)*'11'!$E$3</f>
        <v>0</v>
      </c>
      <c r="R58" s="224">
        <f>SUMIF('12'!$C$10:$C$29,$C58,'12'!$G$10:$G$29)*'12'!$E$3</f>
        <v>0</v>
      </c>
      <c r="S58" s="224">
        <f>SUMIF('13'!$C$10:$C$29,$C58,'13'!$G$10:$G$29)*'13'!$E$3</f>
        <v>0</v>
      </c>
      <c r="T58" s="224">
        <f>SUMIF('14'!$C$10:$C$29,$C58,'14'!$G$10:$G$29)*'14'!$E$3</f>
        <v>0</v>
      </c>
      <c r="U58" s="224">
        <f>SUMIF('15'!$C$10:$C$29,$C58,'15'!$G$10:$G$29)*'15'!$E$3</f>
        <v>0</v>
      </c>
      <c r="V58" s="224">
        <f>SUMIF('16'!$C$10:$C$29,$C58,'16'!$G$10:$G$29)*'16'!$E$3</f>
        <v>0</v>
      </c>
      <c r="W58" s="224">
        <f>SUMIF('17'!$C$10:$C$29,$C58,'17'!$G$10:$G$29)*'17'!$E$3</f>
        <v>0</v>
      </c>
      <c r="X58" s="224">
        <f>SUMIF('18'!$C$10:$C$29,$C58,'18'!$G$10:$G$29)*'18'!$E$3</f>
        <v>0</v>
      </c>
      <c r="Y58" s="224">
        <f>SUMIF('19'!$C$10:$C$28,$C58,'19'!$G$10:$G$28)*'19'!$E$3</f>
        <v>0</v>
      </c>
      <c r="Z58" s="224">
        <f>SUMIF('20'!$C$10:$C$29,$C58,'20'!$G$10:$G$29)*'20'!$E$3</f>
        <v>0</v>
      </c>
      <c r="AA58" s="224">
        <f>SUMIF('21'!$C$10:$C$29,$C58,'21'!$G$10:$G$29)*'21'!$E$3</f>
        <v>0</v>
      </c>
    </row>
    <row r="59" spans="3:27" ht="15.75" hidden="1" thickTop="1">
      <c r="C59" s="207" t="s">
        <v>295</v>
      </c>
      <c r="D59" s="207" t="s">
        <v>296</v>
      </c>
      <c r="F59" s="303">
        <f t="shared" si="1"/>
        <v>0</v>
      </c>
      <c r="G59" s="224">
        <f>SUMIF('01'!$C$10:$C$29,$C59,'01'!$G$10:$G$29)*'01'!$E$3</f>
        <v>0</v>
      </c>
      <c r="H59" s="224">
        <f>SUMIF('02'!$C$10:$C$28,$C59,'02'!$G$10:$G$28)*'02'!$E$3</f>
        <v>0</v>
      </c>
      <c r="I59" s="224">
        <f>SUMIF('03'!$C$10:$C$29,$C59,'03'!$G$10:$G$29)*'03'!$E$3</f>
        <v>0</v>
      </c>
      <c r="J59" s="224">
        <f>SUMIF('04'!$C$10:$C$26,$C59,'04'!$G$10:$G$26)*'04'!$E$3</f>
        <v>0</v>
      </c>
      <c r="K59" s="224">
        <f>SUMIF('05'!$C$10:$C$29,$C59,'05'!$G$10:$G$29)*'05'!$E$3</f>
        <v>0</v>
      </c>
      <c r="L59" s="224">
        <f>SUMIF('06'!$C$10:$C$29,$C59,'06'!$G$10:$G$29)*'06'!$E$3</f>
        <v>0</v>
      </c>
      <c r="M59" s="224">
        <f>SUMIF('07'!$C$10:$C$26,$C59,'07'!$G$10:$G$26)*'07'!$E$3</f>
        <v>0</v>
      </c>
      <c r="N59" s="224">
        <f>SUMIF('08'!$C$10:$C$29,$C59,'08'!$G$10:$G$29)*'08'!$E$3</f>
        <v>0</v>
      </c>
      <c r="O59" s="224">
        <f>SUMIF('09'!$C$10:$C$29,$C59,'09'!$G$10:$G$29)*'09'!$E$3</f>
        <v>0</v>
      </c>
      <c r="P59" s="224">
        <f>SUMIF('10'!$C$10:$C$29,$C59,'10'!$G$10:$G$29)*'10'!$E$3</f>
        <v>0</v>
      </c>
      <c r="Q59" s="224">
        <f>SUMIF('11'!$C$10:$C$39,$C59,'11'!$G$10:$G$39)*'11'!$E$3</f>
        <v>0</v>
      </c>
      <c r="R59" s="224">
        <f>SUMIF('12'!$C$10:$C$29,$C59,'12'!$G$10:$G$29)*'12'!$E$3</f>
        <v>0</v>
      </c>
      <c r="S59" s="224">
        <f>SUMIF('13'!$C$10:$C$29,$C59,'13'!$G$10:$G$29)*'13'!$E$3</f>
        <v>0</v>
      </c>
      <c r="T59" s="224">
        <f>SUMIF('14'!$C$10:$C$29,$C59,'14'!$G$10:$G$29)*'14'!$E$3</f>
        <v>0</v>
      </c>
      <c r="U59" s="224">
        <f>SUMIF('15'!$C$10:$C$29,$C59,'15'!$G$10:$G$29)*'15'!$E$3</f>
        <v>0</v>
      </c>
      <c r="V59" s="224">
        <f>SUMIF('16'!$C$10:$C$29,$C59,'16'!$G$10:$G$29)*'16'!$E$3</f>
        <v>0</v>
      </c>
      <c r="W59" s="224">
        <f>SUMIF('17'!$C$10:$C$29,$C59,'17'!$G$10:$G$29)*'17'!$E$3</f>
        <v>0</v>
      </c>
      <c r="X59" s="224">
        <f>SUMIF('18'!$C$10:$C$29,$C59,'18'!$G$10:$G$29)*'18'!$E$3</f>
        <v>0</v>
      </c>
      <c r="Y59" s="224">
        <f>SUMIF('19'!$C$10:$C$28,$C59,'19'!$G$10:$G$28)*'19'!$E$3</f>
        <v>0</v>
      </c>
      <c r="Z59" s="224">
        <f>SUMIF('20'!$C$10:$C$29,$C59,'20'!$G$10:$G$29)*'20'!$E$3</f>
        <v>0</v>
      </c>
      <c r="AA59" s="224">
        <f>SUMIF('21'!$C$10:$C$29,$C59,'21'!$G$10:$G$29)*'21'!$E$3</f>
        <v>0</v>
      </c>
    </row>
    <row r="60" spans="3:27" ht="15.75" hidden="1" thickTop="1">
      <c r="C60" s="207" t="s">
        <v>297</v>
      </c>
      <c r="D60" s="207" t="s">
        <v>298</v>
      </c>
      <c r="F60" s="303">
        <f t="shared" si="1"/>
        <v>0</v>
      </c>
      <c r="G60" s="224">
        <f>SUMIF('01'!$C$10:$C$29,$C60,'01'!$G$10:$G$29)*'01'!$E$3</f>
        <v>0</v>
      </c>
      <c r="H60" s="224">
        <f>SUMIF('02'!$C$10:$C$28,$C60,'02'!$G$10:$G$28)*'02'!$E$3</f>
        <v>0</v>
      </c>
      <c r="I60" s="224">
        <f>SUMIF('03'!$C$10:$C$29,$C60,'03'!$G$10:$G$29)*'03'!$E$3</f>
        <v>0</v>
      </c>
      <c r="J60" s="224">
        <f>SUMIF('04'!$C$10:$C$26,$C60,'04'!$G$10:$G$26)*'04'!$E$3</f>
        <v>0</v>
      </c>
      <c r="K60" s="224">
        <f>SUMIF('05'!$C$10:$C$29,$C60,'05'!$G$10:$G$29)*'05'!$E$3</f>
        <v>0</v>
      </c>
      <c r="L60" s="224">
        <f>SUMIF('06'!$C$10:$C$29,$C60,'06'!$G$10:$G$29)*'06'!$E$3</f>
        <v>0</v>
      </c>
      <c r="M60" s="224">
        <f>SUMIF('07'!$C$10:$C$26,$C60,'07'!$G$10:$G$26)*'07'!$E$3</f>
        <v>0</v>
      </c>
      <c r="N60" s="224">
        <f>SUMIF('08'!$C$10:$C$29,$C60,'08'!$G$10:$G$29)*'08'!$E$3</f>
        <v>0</v>
      </c>
      <c r="O60" s="224">
        <f>SUMIF('09'!$C$10:$C$29,$C60,'09'!$G$10:$G$29)*'09'!$E$3</f>
        <v>0</v>
      </c>
      <c r="P60" s="224">
        <f>SUMIF('10'!$C$10:$C$29,$C60,'10'!$G$10:$G$29)*'10'!$E$3</f>
        <v>0</v>
      </c>
      <c r="Q60" s="224">
        <f>SUMIF('11'!$C$10:$C$39,$C60,'11'!$G$10:$G$39)*'11'!$E$3</f>
        <v>0</v>
      </c>
      <c r="R60" s="224">
        <f>SUMIF('12'!$C$10:$C$29,$C60,'12'!$G$10:$G$29)*'12'!$E$3</f>
        <v>0</v>
      </c>
      <c r="S60" s="224">
        <f>SUMIF('13'!$C$10:$C$29,$C60,'13'!$G$10:$G$29)*'13'!$E$3</f>
        <v>0</v>
      </c>
      <c r="T60" s="224">
        <f>SUMIF('14'!$C$10:$C$29,$C60,'14'!$G$10:$G$29)*'14'!$E$3</f>
        <v>0</v>
      </c>
      <c r="U60" s="224">
        <f>SUMIF('15'!$C$10:$C$29,$C60,'15'!$G$10:$G$29)*'15'!$E$3</f>
        <v>0</v>
      </c>
      <c r="V60" s="224">
        <f>SUMIF('16'!$C$10:$C$29,$C60,'16'!$G$10:$G$29)*'16'!$E$3</f>
        <v>0</v>
      </c>
      <c r="W60" s="224">
        <f>SUMIF('17'!$C$10:$C$29,$C60,'17'!$G$10:$G$29)*'17'!$E$3</f>
        <v>0</v>
      </c>
      <c r="X60" s="224">
        <f>SUMIF('18'!$C$10:$C$29,$C60,'18'!$G$10:$G$29)*'18'!$E$3</f>
        <v>0</v>
      </c>
      <c r="Y60" s="224">
        <f>SUMIF('19'!$C$10:$C$28,$C60,'19'!$G$10:$G$28)*'19'!$E$3</f>
        <v>0</v>
      </c>
      <c r="Z60" s="224">
        <f>SUMIF('20'!$C$10:$C$29,$C60,'20'!$G$10:$G$29)*'20'!$E$3</f>
        <v>0</v>
      </c>
      <c r="AA60" s="224">
        <f>SUMIF('21'!$C$10:$C$29,$C60,'21'!$G$10:$G$29)*'21'!$E$3</f>
        <v>0</v>
      </c>
    </row>
    <row r="61" spans="3:27" ht="15.75" hidden="1" thickTop="1">
      <c r="C61" s="207" t="s">
        <v>299</v>
      </c>
      <c r="D61" s="207" t="s">
        <v>300</v>
      </c>
      <c r="F61" s="303">
        <f t="shared" si="1"/>
        <v>0</v>
      </c>
      <c r="G61" s="224">
        <f>SUMIF('01'!$C$10:$C$29,$C61,'01'!$G$10:$G$29)*'01'!$E$3</f>
        <v>0</v>
      </c>
      <c r="H61" s="224">
        <f>SUMIF('02'!$C$10:$C$28,$C61,'02'!$G$10:$G$28)*'02'!$E$3</f>
        <v>0</v>
      </c>
      <c r="I61" s="224">
        <f>SUMIF('03'!$C$10:$C$29,$C61,'03'!$G$10:$G$29)*'03'!$E$3</f>
        <v>0</v>
      </c>
      <c r="J61" s="224">
        <f>SUMIF('04'!$C$10:$C$26,$C61,'04'!$G$10:$G$26)*'04'!$E$3</f>
        <v>0</v>
      </c>
      <c r="K61" s="224">
        <f>SUMIF('05'!$C$10:$C$29,$C61,'05'!$G$10:$G$29)*'05'!$E$3</f>
        <v>0</v>
      </c>
      <c r="L61" s="224">
        <f>SUMIF('06'!$C$10:$C$29,$C61,'06'!$G$10:$G$29)*'06'!$E$3</f>
        <v>0</v>
      </c>
      <c r="M61" s="224">
        <f>SUMIF('07'!$C$10:$C$26,$C61,'07'!$G$10:$G$26)*'07'!$E$3</f>
        <v>0</v>
      </c>
      <c r="N61" s="224">
        <f>SUMIF('08'!$C$10:$C$29,$C61,'08'!$G$10:$G$29)*'08'!$E$3</f>
        <v>0</v>
      </c>
      <c r="O61" s="224">
        <f>SUMIF('09'!$C$10:$C$29,$C61,'09'!$G$10:$G$29)*'09'!$E$3</f>
        <v>0</v>
      </c>
      <c r="P61" s="224">
        <f>SUMIF('10'!$C$10:$C$29,$C61,'10'!$G$10:$G$29)*'10'!$E$3</f>
        <v>0</v>
      </c>
      <c r="Q61" s="224">
        <f>SUMIF('11'!$C$10:$C$39,$C61,'11'!$G$10:$G$39)*'11'!$E$3</f>
        <v>0</v>
      </c>
      <c r="R61" s="224">
        <f>SUMIF('12'!$C$10:$C$29,$C61,'12'!$G$10:$G$29)*'12'!$E$3</f>
        <v>0</v>
      </c>
      <c r="S61" s="224">
        <f>SUMIF('13'!$C$10:$C$29,$C61,'13'!$G$10:$G$29)*'13'!$E$3</f>
        <v>0</v>
      </c>
      <c r="T61" s="224">
        <f>SUMIF('14'!$C$10:$C$29,$C61,'14'!$G$10:$G$29)*'14'!$E$3</f>
        <v>0</v>
      </c>
      <c r="U61" s="224">
        <f>SUMIF('15'!$C$10:$C$29,$C61,'15'!$G$10:$G$29)*'15'!$E$3</f>
        <v>0</v>
      </c>
      <c r="V61" s="224">
        <f>SUMIF('16'!$C$10:$C$29,$C61,'16'!$G$10:$G$29)*'16'!$E$3</f>
        <v>0</v>
      </c>
      <c r="W61" s="224">
        <f>SUMIF('17'!$C$10:$C$29,$C61,'17'!$G$10:$G$29)*'17'!$E$3</f>
        <v>0</v>
      </c>
      <c r="X61" s="224">
        <f>SUMIF('18'!$C$10:$C$29,$C61,'18'!$G$10:$G$29)*'18'!$E$3</f>
        <v>0</v>
      </c>
      <c r="Y61" s="224">
        <f>SUMIF('19'!$C$10:$C$28,$C61,'19'!$G$10:$G$28)*'19'!$E$3</f>
        <v>0</v>
      </c>
      <c r="Z61" s="224">
        <f>SUMIF('20'!$C$10:$C$29,$C61,'20'!$G$10:$G$29)*'20'!$E$3</f>
        <v>0</v>
      </c>
      <c r="AA61" s="224">
        <f>SUMIF('21'!$C$10:$C$29,$C61,'21'!$G$10:$G$29)*'21'!$E$3</f>
        <v>0</v>
      </c>
    </row>
    <row r="62" spans="3:27" ht="15.75" hidden="1" thickTop="1">
      <c r="C62" s="207" t="s">
        <v>301</v>
      </c>
      <c r="D62" s="207" t="s">
        <v>302</v>
      </c>
      <c r="F62" s="303">
        <f t="shared" si="1"/>
        <v>0</v>
      </c>
      <c r="G62" s="224">
        <f>SUMIF('01'!$C$10:$C$29,$C62,'01'!$G$10:$G$29)*'01'!$E$3</f>
        <v>0</v>
      </c>
      <c r="H62" s="224">
        <f>SUMIF('02'!$C$10:$C$28,$C62,'02'!$G$10:$G$28)*'02'!$E$3</f>
        <v>0</v>
      </c>
      <c r="I62" s="224">
        <f>SUMIF('03'!$C$10:$C$29,$C62,'03'!$G$10:$G$29)*'03'!$E$3</f>
        <v>0</v>
      </c>
      <c r="J62" s="224">
        <f>SUMIF('04'!$C$10:$C$26,$C62,'04'!$G$10:$G$26)*'04'!$E$3</f>
        <v>0</v>
      </c>
      <c r="K62" s="224">
        <f>SUMIF('05'!$C$10:$C$29,$C62,'05'!$G$10:$G$29)*'05'!$E$3</f>
        <v>0</v>
      </c>
      <c r="L62" s="224">
        <f>SUMIF('06'!$C$10:$C$29,$C62,'06'!$G$10:$G$29)*'06'!$E$3</f>
        <v>0</v>
      </c>
      <c r="M62" s="224">
        <f>SUMIF('07'!$C$10:$C$26,$C62,'07'!$G$10:$G$26)*'07'!$E$3</f>
        <v>0</v>
      </c>
      <c r="N62" s="224">
        <f>SUMIF('08'!$C$10:$C$29,$C62,'08'!$G$10:$G$29)*'08'!$E$3</f>
        <v>0</v>
      </c>
      <c r="O62" s="224">
        <f>SUMIF('09'!$C$10:$C$29,$C62,'09'!$G$10:$G$29)*'09'!$E$3</f>
        <v>0</v>
      </c>
      <c r="P62" s="224">
        <f>SUMIF('10'!$C$10:$C$29,$C62,'10'!$G$10:$G$29)*'10'!$E$3</f>
        <v>0</v>
      </c>
      <c r="Q62" s="224">
        <f>SUMIF('11'!$C$10:$C$39,$C62,'11'!$G$10:$G$39)*'11'!$E$3</f>
        <v>0</v>
      </c>
      <c r="R62" s="224">
        <f>SUMIF('12'!$C$10:$C$29,$C62,'12'!$G$10:$G$29)*'12'!$E$3</f>
        <v>0</v>
      </c>
      <c r="S62" s="224">
        <f>SUMIF('13'!$C$10:$C$29,$C62,'13'!$G$10:$G$29)*'13'!$E$3</f>
        <v>0</v>
      </c>
      <c r="T62" s="224">
        <f>SUMIF('14'!$C$10:$C$29,$C62,'14'!$G$10:$G$29)*'14'!$E$3</f>
        <v>0</v>
      </c>
      <c r="U62" s="224">
        <f>SUMIF('15'!$C$10:$C$29,$C62,'15'!$G$10:$G$29)*'15'!$E$3</f>
        <v>0</v>
      </c>
      <c r="V62" s="224">
        <f>SUMIF('16'!$C$10:$C$29,$C62,'16'!$G$10:$G$29)*'16'!$E$3</f>
        <v>0</v>
      </c>
      <c r="W62" s="224">
        <f>SUMIF('17'!$C$10:$C$29,$C62,'17'!$G$10:$G$29)*'17'!$E$3</f>
        <v>0</v>
      </c>
      <c r="X62" s="224">
        <f>SUMIF('18'!$C$10:$C$29,$C62,'18'!$G$10:$G$29)*'18'!$E$3</f>
        <v>0</v>
      </c>
      <c r="Y62" s="224">
        <f>SUMIF('19'!$C$10:$C$28,$C62,'19'!$G$10:$G$28)*'19'!$E$3</f>
        <v>0</v>
      </c>
      <c r="Z62" s="224">
        <f>SUMIF('20'!$C$10:$C$29,$C62,'20'!$G$10:$G$29)*'20'!$E$3</f>
        <v>0</v>
      </c>
      <c r="AA62" s="224">
        <f>SUMIF('21'!$C$10:$C$29,$C62,'21'!$G$10:$G$29)*'21'!$E$3</f>
        <v>0</v>
      </c>
    </row>
    <row r="63" spans="3:27" ht="15.75" hidden="1" thickTop="1">
      <c r="C63" s="207" t="s">
        <v>303</v>
      </c>
      <c r="D63" s="207" t="s">
        <v>304</v>
      </c>
      <c r="F63" s="303">
        <f t="shared" si="1"/>
        <v>0</v>
      </c>
      <c r="G63" s="224">
        <f>SUMIF('01'!$C$10:$C$29,$C63,'01'!$G$10:$G$29)*'01'!$E$3</f>
        <v>0</v>
      </c>
      <c r="H63" s="224">
        <f>SUMIF('02'!$C$10:$C$28,$C63,'02'!$G$10:$G$28)*'02'!$E$3</f>
        <v>0</v>
      </c>
      <c r="I63" s="224">
        <f>SUMIF('03'!$C$10:$C$29,$C63,'03'!$G$10:$G$29)*'03'!$E$3</f>
        <v>0</v>
      </c>
      <c r="J63" s="224">
        <f>SUMIF('04'!$C$10:$C$26,$C63,'04'!$G$10:$G$26)*'04'!$E$3</f>
        <v>0</v>
      </c>
      <c r="K63" s="224">
        <f>SUMIF('05'!$C$10:$C$29,$C63,'05'!$G$10:$G$29)*'05'!$E$3</f>
        <v>0</v>
      </c>
      <c r="L63" s="224">
        <f>SUMIF('06'!$C$10:$C$29,$C63,'06'!$G$10:$G$29)*'06'!$E$3</f>
        <v>0</v>
      </c>
      <c r="M63" s="224">
        <f>SUMIF('07'!$C$10:$C$26,$C63,'07'!$G$10:$G$26)*'07'!$E$3</f>
        <v>0</v>
      </c>
      <c r="N63" s="224">
        <f>SUMIF('08'!$C$10:$C$29,$C63,'08'!$G$10:$G$29)*'08'!$E$3</f>
        <v>0</v>
      </c>
      <c r="O63" s="224">
        <f>SUMIF('09'!$C$10:$C$29,$C63,'09'!$G$10:$G$29)*'09'!$E$3</f>
        <v>0</v>
      </c>
      <c r="P63" s="224">
        <f>SUMIF('10'!$C$10:$C$29,$C63,'10'!$G$10:$G$29)*'10'!$E$3</f>
        <v>0</v>
      </c>
      <c r="Q63" s="224">
        <f>SUMIF('11'!$C$10:$C$39,$C63,'11'!$G$10:$G$39)*'11'!$E$3</f>
        <v>0</v>
      </c>
      <c r="R63" s="224">
        <f>SUMIF('12'!$C$10:$C$29,$C63,'12'!$G$10:$G$29)*'12'!$E$3</f>
        <v>0</v>
      </c>
      <c r="S63" s="224">
        <f>SUMIF('13'!$C$10:$C$29,$C63,'13'!$G$10:$G$29)*'13'!$E$3</f>
        <v>0</v>
      </c>
      <c r="T63" s="224">
        <f>SUMIF('14'!$C$10:$C$29,$C63,'14'!$G$10:$G$29)*'14'!$E$3</f>
        <v>0</v>
      </c>
      <c r="U63" s="224">
        <f>SUMIF('15'!$C$10:$C$29,$C63,'15'!$G$10:$G$29)*'15'!$E$3</f>
        <v>0</v>
      </c>
      <c r="V63" s="224">
        <f>SUMIF('16'!$C$10:$C$29,$C63,'16'!$G$10:$G$29)*'16'!$E$3</f>
        <v>0</v>
      </c>
      <c r="W63" s="224">
        <f>SUMIF('17'!$C$10:$C$29,$C63,'17'!$G$10:$G$29)*'17'!$E$3</f>
        <v>0</v>
      </c>
      <c r="X63" s="224">
        <f>SUMIF('18'!$C$10:$C$29,$C63,'18'!$G$10:$G$29)*'18'!$E$3</f>
        <v>0</v>
      </c>
      <c r="Y63" s="224">
        <f>SUMIF('19'!$C$10:$C$28,$C63,'19'!$G$10:$G$28)*'19'!$E$3</f>
        <v>0</v>
      </c>
      <c r="Z63" s="224">
        <f>SUMIF('20'!$C$10:$C$29,$C63,'20'!$G$10:$G$29)*'20'!$E$3</f>
        <v>0</v>
      </c>
      <c r="AA63" s="224">
        <f>SUMIF('21'!$C$10:$C$29,$C63,'21'!$G$10:$G$29)*'21'!$E$3</f>
        <v>0</v>
      </c>
    </row>
    <row r="64" spans="3:27" ht="15.75" hidden="1" thickTop="1">
      <c r="C64" s="207" t="s">
        <v>305</v>
      </c>
      <c r="D64" s="207" t="s">
        <v>306</v>
      </c>
      <c r="F64" s="303">
        <f t="shared" si="1"/>
        <v>0</v>
      </c>
      <c r="G64" s="224">
        <f>SUMIF('01'!$C$10:$C$29,$C64,'01'!$G$10:$G$29)*'01'!$E$3</f>
        <v>0</v>
      </c>
      <c r="H64" s="224">
        <f>SUMIF('02'!$C$10:$C$28,$C64,'02'!$G$10:$G$28)*'02'!$E$3</f>
        <v>0</v>
      </c>
      <c r="I64" s="224">
        <f>SUMIF('03'!$C$10:$C$29,$C64,'03'!$G$10:$G$29)*'03'!$E$3</f>
        <v>0</v>
      </c>
      <c r="J64" s="224">
        <f>SUMIF('04'!$C$10:$C$26,$C64,'04'!$G$10:$G$26)*'04'!$E$3</f>
        <v>0</v>
      </c>
      <c r="K64" s="224">
        <f>SUMIF('05'!$C$10:$C$29,$C64,'05'!$G$10:$G$29)*'05'!$E$3</f>
        <v>0</v>
      </c>
      <c r="L64" s="224">
        <f>SUMIF('06'!$C$10:$C$29,$C64,'06'!$G$10:$G$29)*'06'!$E$3</f>
        <v>0</v>
      </c>
      <c r="M64" s="224">
        <f>SUMIF('07'!$C$10:$C$26,$C64,'07'!$G$10:$G$26)*'07'!$E$3</f>
        <v>0</v>
      </c>
      <c r="N64" s="224">
        <f>SUMIF('08'!$C$10:$C$29,$C64,'08'!$G$10:$G$29)*'08'!$E$3</f>
        <v>0</v>
      </c>
      <c r="O64" s="224">
        <f>SUMIF('09'!$C$10:$C$29,$C64,'09'!$G$10:$G$29)*'09'!$E$3</f>
        <v>0</v>
      </c>
      <c r="P64" s="224">
        <f>SUMIF('10'!$C$10:$C$29,$C64,'10'!$G$10:$G$29)*'10'!$E$3</f>
        <v>0</v>
      </c>
      <c r="Q64" s="224">
        <f>SUMIF('11'!$C$10:$C$39,$C64,'11'!$G$10:$G$39)*'11'!$E$3</f>
        <v>0</v>
      </c>
      <c r="R64" s="224">
        <f>SUMIF('12'!$C$10:$C$29,$C64,'12'!$G$10:$G$29)*'12'!$E$3</f>
        <v>0</v>
      </c>
      <c r="S64" s="224">
        <f>SUMIF('13'!$C$10:$C$29,$C64,'13'!$G$10:$G$29)*'13'!$E$3</f>
        <v>0</v>
      </c>
      <c r="T64" s="224">
        <f>SUMIF('14'!$C$10:$C$29,$C64,'14'!$G$10:$G$29)*'14'!$E$3</f>
        <v>0</v>
      </c>
      <c r="U64" s="224">
        <f>SUMIF('15'!$C$10:$C$29,$C64,'15'!$G$10:$G$29)*'15'!$E$3</f>
        <v>0</v>
      </c>
      <c r="V64" s="224">
        <f>SUMIF('16'!$C$10:$C$29,$C64,'16'!$G$10:$G$29)*'16'!$E$3</f>
        <v>0</v>
      </c>
      <c r="W64" s="224">
        <f>SUMIF('17'!$C$10:$C$29,$C64,'17'!$G$10:$G$29)*'17'!$E$3</f>
        <v>0</v>
      </c>
      <c r="X64" s="224">
        <f>SUMIF('18'!$C$10:$C$29,$C64,'18'!$G$10:$G$29)*'18'!$E$3</f>
        <v>0</v>
      </c>
      <c r="Y64" s="224">
        <f>SUMIF('19'!$C$10:$C$28,$C64,'19'!$G$10:$G$28)*'19'!$E$3</f>
        <v>0</v>
      </c>
      <c r="Z64" s="224">
        <f>SUMIF('20'!$C$10:$C$29,$C64,'20'!$G$10:$G$29)*'20'!$E$3</f>
        <v>0</v>
      </c>
      <c r="AA64" s="224">
        <f>SUMIF('21'!$C$10:$C$29,$C64,'21'!$G$10:$G$29)*'21'!$E$3</f>
        <v>0</v>
      </c>
    </row>
    <row r="65" spans="3:27" ht="15.75" hidden="1" thickTop="1">
      <c r="C65" s="207" t="s">
        <v>307</v>
      </c>
      <c r="D65" s="207" t="s">
        <v>308</v>
      </c>
      <c r="F65" s="303">
        <f t="shared" si="1"/>
        <v>0</v>
      </c>
      <c r="G65" s="224">
        <f>SUMIF('01'!$C$10:$C$29,$C65,'01'!$G$10:$G$29)*'01'!$E$3</f>
        <v>0</v>
      </c>
      <c r="H65" s="224">
        <f>SUMIF('02'!$C$10:$C$28,$C65,'02'!$G$10:$G$28)*'02'!$E$3</f>
        <v>0</v>
      </c>
      <c r="I65" s="224">
        <f>SUMIF('03'!$C$10:$C$29,$C65,'03'!$G$10:$G$29)*'03'!$E$3</f>
        <v>0</v>
      </c>
      <c r="J65" s="224">
        <f>SUMIF('04'!$C$10:$C$26,$C65,'04'!$G$10:$G$26)*'04'!$E$3</f>
        <v>0</v>
      </c>
      <c r="K65" s="224">
        <f>SUMIF('05'!$C$10:$C$29,$C65,'05'!$G$10:$G$29)*'05'!$E$3</f>
        <v>0</v>
      </c>
      <c r="L65" s="224">
        <f>SUMIF('06'!$C$10:$C$29,$C65,'06'!$G$10:$G$29)*'06'!$E$3</f>
        <v>0</v>
      </c>
      <c r="M65" s="224">
        <f>SUMIF('07'!$C$10:$C$26,$C65,'07'!$G$10:$G$26)*'07'!$E$3</f>
        <v>0</v>
      </c>
      <c r="N65" s="224">
        <f>SUMIF('08'!$C$10:$C$29,$C65,'08'!$G$10:$G$29)*'08'!$E$3</f>
        <v>0</v>
      </c>
      <c r="O65" s="224">
        <f>SUMIF('09'!$C$10:$C$29,$C65,'09'!$G$10:$G$29)*'09'!$E$3</f>
        <v>0</v>
      </c>
      <c r="P65" s="224">
        <f>SUMIF('10'!$C$10:$C$29,$C65,'10'!$G$10:$G$29)*'10'!$E$3</f>
        <v>0</v>
      </c>
      <c r="Q65" s="224">
        <f>SUMIF('11'!$C$10:$C$39,$C65,'11'!$G$10:$G$39)*'11'!$E$3</f>
        <v>0</v>
      </c>
      <c r="R65" s="224">
        <f>SUMIF('12'!$C$10:$C$29,$C65,'12'!$G$10:$G$29)*'12'!$E$3</f>
        <v>0</v>
      </c>
      <c r="S65" s="224">
        <f>SUMIF('13'!$C$10:$C$29,$C65,'13'!$G$10:$G$29)*'13'!$E$3</f>
        <v>0</v>
      </c>
      <c r="T65" s="224">
        <f>SUMIF('14'!$C$10:$C$29,$C65,'14'!$G$10:$G$29)*'14'!$E$3</f>
        <v>0</v>
      </c>
      <c r="U65" s="224">
        <f>SUMIF('15'!$C$10:$C$29,$C65,'15'!$G$10:$G$29)*'15'!$E$3</f>
        <v>0</v>
      </c>
      <c r="V65" s="224">
        <f>SUMIF('16'!$C$10:$C$29,$C65,'16'!$G$10:$G$29)*'16'!$E$3</f>
        <v>0</v>
      </c>
      <c r="W65" s="224">
        <f>SUMIF('17'!$C$10:$C$29,$C65,'17'!$G$10:$G$29)*'17'!$E$3</f>
        <v>0</v>
      </c>
      <c r="X65" s="224">
        <f>SUMIF('18'!$C$10:$C$29,$C65,'18'!$G$10:$G$29)*'18'!$E$3</f>
        <v>0</v>
      </c>
      <c r="Y65" s="224">
        <f>SUMIF('19'!$C$10:$C$28,$C65,'19'!$G$10:$G$28)*'19'!$E$3</f>
        <v>0</v>
      </c>
      <c r="Z65" s="224">
        <f>SUMIF('20'!$C$10:$C$29,$C65,'20'!$G$10:$G$29)*'20'!$E$3</f>
        <v>0</v>
      </c>
      <c r="AA65" s="224">
        <f>SUMIF('21'!$C$10:$C$29,$C65,'21'!$G$10:$G$29)*'21'!$E$3</f>
        <v>0</v>
      </c>
    </row>
    <row r="66" spans="3:27" ht="15.75" hidden="1" thickTop="1">
      <c r="C66" s="207" t="s">
        <v>309</v>
      </c>
      <c r="D66" s="207" t="s">
        <v>310</v>
      </c>
      <c r="F66" s="303">
        <f t="shared" si="1"/>
        <v>0</v>
      </c>
      <c r="G66" s="224">
        <f>SUMIF('01'!$C$10:$C$29,$C66,'01'!$G$10:$G$29)*'01'!$E$3</f>
        <v>0</v>
      </c>
      <c r="H66" s="224">
        <f>SUMIF('02'!$C$10:$C$28,$C66,'02'!$G$10:$G$28)*'02'!$E$3</f>
        <v>0</v>
      </c>
      <c r="I66" s="224">
        <f>SUMIF('03'!$C$10:$C$29,$C66,'03'!$G$10:$G$29)*'03'!$E$3</f>
        <v>0</v>
      </c>
      <c r="J66" s="224">
        <f>SUMIF('04'!$C$10:$C$26,$C66,'04'!$G$10:$G$26)*'04'!$E$3</f>
        <v>0</v>
      </c>
      <c r="K66" s="224">
        <f>SUMIF('05'!$C$10:$C$29,$C66,'05'!$G$10:$G$29)*'05'!$E$3</f>
        <v>0</v>
      </c>
      <c r="L66" s="224">
        <f>SUMIF('06'!$C$10:$C$29,$C66,'06'!$G$10:$G$29)*'06'!$E$3</f>
        <v>0</v>
      </c>
      <c r="M66" s="224">
        <f>SUMIF('07'!$C$10:$C$26,$C66,'07'!$G$10:$G$26)*'07'!$E$3</f>
        <v>0</v>
      </c>
      <c r="N66" s="224">
        <f>SUMIF('08'!$C$10:$C$29,$C66,'08'!$G$10:$G$29)*'08'!$E$3</f>
        <v>0</v>
      </c>
      <c r="O66" s="224">
        <f>SUMIF('09'!$C$10:$C$29,$C66,'09'!$G$10:$G$29)*'09'!$E$3</f>
        <v>0</v>
      </c>
      <c r="P66" s="224">
        <f>SUMIF('10'!$C$10:$C$29,$C66,'10'!$G$10:$G$29)*'10'!$E$3</f>
        <v>0</v>
      </c>
      <c r="Q66" s="224">
        <f>SUMIF('11'!$C$10:$C$39,$C66,'11'!$G$10:$G$39)*'11'!$E$3</f>
        <v>0</v>
      </c>
      <c r="R66" s="224">
        <f>SUMIF('12'!$C$10:$C$29,$C66,'12'!$G$10:$G$29)*'12'!$E$3</f>
        <v>0</v>
      </c>
      <c r="S66" s="224">
        <f>SUMIF('13'!$C$10:$C$29,$C66,'13'!$G$10:$G$29)*'13'!$E$3</f>
        <v>0</v>
      </c>
      <c r="T66" s="224">
        <f>SUMIF('14'!$C$10:$C$29,$C66,'14'!$G$10:$G$29)*'14'!$E$3</f>
        <v>0</v>
      </c>
      <c r="U66" s="224">
        <f>SUMIF('15'!$C$10:$C$29,$C66,'15'!$G$10:$G$29)*'15'!$E$3</f>
        <v>0</v>
      </c>
      <c r="V66" s="224">
        <f>SUMIF('16'!$C$10:$C$29,$C66,'16'!$G$10:$G$29)*'16'!$E$3</f>
        <v>0</v>
      </c>
      <c r="W66" s="224">
        <f>SUMIF('17'!$C$10:$C$29,$C66,'17'!$G$10:$G$29)*'17'!$E$3</f>
        <v>0</v>
      </c>
      <c r="X66" s="224">
        <f>SUMIF('18'!$C$10:$C$29,$C66,'18'!$G$10:$G$29)*'18'!$E$3</f>
        <v>0</v>
      </c>
      <c r="Y66" s="224">
        <f>SUMIF('19'!$C$10:$C$28,$C66,'19'!$G$10:$G$28)*'19'!$E$3</f>
        <v>0</v>
      </c>
      <c r="Z66" s="224">
        <f>SUMIF('20'!$C$10:$C$29,$C66,'20'!$G$10:$G$29)*'20'!$E$3</f>
        <v>0</v>
      </c>
      <c r="AA66" s="224">
        <f>SUMIF('21'!$C$10:$C$29,$C66,'21'!$G$10:$G$29)*'21'!$E$3</f>
        <v>0</v>
      </c>
    </row>
    <row r="67" spans="3:27" ht="15.75" hidden="1" thickTop="1">
      <c r="C67" s="207" t="s">
        <v>311</v>
      </c>
      <c r="D67" s="207" t="s">
        <v>312</v>
      </c>
      <c r="F67" s="303">
        <f t="shared" si="1"/>
        <v>0</v>
      </c>
      <c r="G67" s="224">
        <f>SUMIF('01'!$C$10:$C$29,$C67,'01'!$G$10:$G$29)*'01'!$E$3</f>
        <v>0</v>
      </c>
      <c r="H67" s="224">
        <f>SUMIF('02'!$C$10:$C$28,$C67,'02'!$G$10:$G$28)*'02'!$E$3</f>
        <v>0</v>
      </c>
      <c r="I67" s="224">
        <f>SUMIF('03'!$C$10:$C$29,$C67,'03'!$G$10:$G$29)*'03'!$E$3</f>
        <v>0</v>
      </c>
      <c r="J67" s="224">
        <f>SUMIF('04'!$C$10:$C$26,$C67,'04'!$G$10:$G$26)*'04'!$E$3</f>
        <v>0</v>
      </c>
      <c r="K67" s="224">
        <f>SUMIF('05'!$C$10:$C$29,$C67,'05'!$G$10:$G$29)*'05'!$E$3</f>
        <v>0</v>
      </c>
      <c r="L67" s="224">
        <f>SUMIF('06'!$C$10:$C$29,$C67,'06'!$G$10:$G$29)*'06'!$E$3</f>
        <v>0</v>
      </c>
      <c r="M67" s="224">
        <f>SUMIF('07'!$C$10:$C$26,$C67,'07'!$G$10:$G$26)*'07'!$E$3</f>
        <v>0</v>
      </c>
      <c r="N67" s="224">
        <f>SUMIF('08'!$C$10:$C$29,$C67,'08'!$G$10:$G$29)*'08'!$E$3</f>
        <v>0</v>
      </c>
      <c r="O67" s="224">
        <f>SUMIF('09'!$C$10:$C$29,$C67,'09'!$G$10:$G$29)*'09'!$E$3</f>
        <v>0</v>
      </c>
      <c r="P67" s="224">
        <f>SUMIF('10'!$C$10:$C$29,$C67,'10'!$G$10:$G$29)*'10'!$E$3</f>
        <v>0</v>
      </c>
      <c r="Q67" s="224">
        <f>SUMIF('11'!$C$10:$C$39,$C67,'11'!$G$10:$G$39)*'11'!$E$3</f>
        <v>0</v>
      </c>
      <c r="R67" s="224">
        <f>SUMIF('12'!$C$10:$C$29,$C67,'12'!$G$10:$G$29)*'12'!$E$3</f>
        <v>0</v>
      </c>
      <c r="S67" s="224">
        <f>SUMIF('13'!$C$10:$C$29,$C67,'13'!$G$10:$G$29)*'13'!$E$3</f>
        <v>0</v>
      </c>
      <c r="T67" s="224">
        <f>SUMIF('14'!$C$10:$C$29,$C67,'14'!$G$10:$G$29)*'14'!$E$3</f>
        <v>0</v>
      </c>
      <c r="U67" s="224">
        <f>SUMIF('15'!$C$10:$C$29,$C67,'15'!$G$10:$G$29)*'15'!$E$3</f>
        <v>0</v>
      </c>
      <c r="V67" s="224">
        <f>SUMIF('16'!$C$10:$C$29,$C67,'16'!$G$10:$G$29)*'16'!$E$3</f>
        <v>0</v>
      </c>
      <c r="W67" s="224">
        <f>SUMIF('17'!$C$10:$C$29,$C67,'17'!$G$10:$G$29)*'17'!$E$3</f>
        <v>0</v>
      </c>
      <c r="X67" s="224">
        <f>SUMIF('18'!$C$10:$C$29,$C67,'18'!$G$10:$G$29)*'18'!$E$3</f>
        <v>0</v>
      </c>
      <c r="Y67" s="224">
        <f>SUMIF('19'!$C$10:$C$28,$C67,'19'!$G$10:$G$28)*'19'!$E$3</f>
        <v>0</v>
      </c>
      <c r="Z67" s="224">
        <f>SUMIF('20'!$C$10:$C$29,$C67,'20'!$G$10:$G$29)*'20'!$E$3</f>
        <v>0</v>
      </c>
      <c r="AA67" s="224">
        <f>SUMIF('21'!$C$10:$C$29,$C67,'21'!$G$10:$G$29)*'21'!$E$3</f>
        <v>0</v>
      </c>
    </row>
    <row r="68" spans="3:27" ht="15.75" hidden="1" thickTop="1">
      <c r="C68" s="207" t="s">
        <v>313</v>
      </c>
      <c r="D68" s="207" t="s">
        <v>314</v>
      </c>
      <c r="F68" s="303">
        <f t="shared" si="1"/>
        <v>0</v>
      </c>
      <c r="G68" s="224">
        <f>SUMIF('01'!$C$10:$C$29,$C68,'01'!$G$10:$G$29)*'01'!$E$3</f>
        <v>0</v>
      </c>
      <c r="H68" s="224">
        <f>SUMIF('02'!$C$10:$C$28,$C68,'02'!$G$10:$G$28)*'02'!$E$3</f>
        <v>0</v>
      </c>
      <c r="I68" s="224">
        <f>SUMIF('03'!$C$10:$C$29,$C68,'03'!$G$10:$G$29)*'03'!$E$3</f>
        <v>0</v>
      </c>
      <c r="J68" s="224">
        <f>SUMIF('04'!$C$10:$C$26,$C68,'04'!$G$10:$G$26)*'04'!$E$3</f>
        <v>0</v>
      </c>
      <c r="K68" s="224">
        <f>SUMIF('05'!$C$10:$C$29,$C68,'05'!$G$10:$G$29)*'05'!$E$3</f>
        <v>0</v>
      </c>
      <c r="L68" s="224">
        <f>SUMIF('06'!$C$10:$C$29,$C68,'06'!$G$10:$G$29)*'06'!$E$3</f>
        <v>0</v>
      </c>
      <c r="M68" s="224">
        <f>SUMIF('07'!$C$10:$C$26,$C68,'07'!$G$10:$G$26)*'07'!$E$3</f>
        <v>0</v>
      </c>
      <c r="N68" s="224">
        <f>SUMIF('08'!$C$10:$C$29,$C68,'08'!$G$10:$G$29)*'08'!$E$3</f>
        <v>0</v>
      </c>
      <c r="O68" s="224">
        <f>SUMIF('09'!$C$10:$C$29,$C68,'09'!$G$10:$G$29)*'09'!$E$3</f>
        <v>0</v>
      </c>
      <c r="P68" s="224">
        <f>SUMIF('10'!$C$10:$C$29,$C68,'10'!$G$10:$G$29)*'10'!$E$3</f>
        <v>0</v>
      </c>
      <c r="Q68" s="224">
        <f>SUMIF('11'!$C$10:$C$39,$C68,'11'!$G$10:$G$39)*'11'!$E$3</f>
        <v>0</v>
      </c>
      <c r="R68" s="224">
        <f>SUMIF('12'!$C$10:$C$29,$C68,'12'!$G$10:$G$29)*'12'!$E$3</f>
        <v>0</v>
      </c>
      <c r="S68" s="224">
        <f>SUMIF('13'!$C$10:$C$29,$C68,'13'!$G$10:$G$29)*'13'!$E$3</f>
        <v>0</v>
      </c>
      <c r="T68" s="224">
        <f>SUMIF('14'!$C$10:$C$29,$C68,'14'!$G$10:$G$29)*'14'!$E$3</f>
        <v>0</v>
      </c>
      <c r="U68" s="224">
        <f>SUMIF('15'!$C$10:$C$29,$C68,'15'!$G$10:$G$29)*'15'!$E$3</f>
        <v>0</v>
      </c>
      <c r="V68" s="224">
        <f>SUMIF('16'!$C$10:$C$29,$C68,'16'!$G$10:$G$29)*'16'!$E$3</f>
        <v>0</v>
      </c>
      <c r="W68" s="224">
        <f>SUMIF('17'!$C$10:$C$29,$C68,'17'!$G$10:$G$29)*'17'!$E$3</f>
        <v>0</v>
      </c>
      <c r="X68" s="224">
        <f>SUMIF('18'!$C$10:$C$29,$C68,'18'!$G$10:$G$29)*'18'!$E$3</f>
        <v>0</v>
      </c>
      <c r="Y68" s="224">
        <f>SUMIF('19'!$C$10:$C$28,$C68,'19'!$G$10:$G$28)*'19'!$E$3</f>
        <v>0</v>
      </c>
      <c r="Z68" s="224">
        <f>SUMIF('20'!$C$10:$C$29,$C68,'20'!$G$10:$G$29)*'20'!$E$3</f>
        <v>0</v>
      </c>
      <c r="AA68" s="224">
        <f>SUMIF('21'!$C$10:$C$29,$C68,'21'!$G$10:$G$29)*'21'!$E$3</f>
        <v>0</v>
      </c>
    </row>
    <row r="69" spans="3:27" ht="15.75" hidden="1" thickTop="1">
      <c r="C69" s="207" t="s">
        <v>315</v>
      </c>
      <c r="D69" s="207" t="s">
        <v>316</v>
      </c>
      <c r="F69" s="303">
        <f t="shared" si="1"/>
        <v>0</v>
      </c>
      <c r="G69" s="224">
        <f>SUMIF('01'!$C$10:$C$29,$C69,'01'!$G$10:$G$29)*'01'!$E$3</f>
        <v>0</v>
      </c>
      <c r="H69" s="224">
        <f>SUMIF('02'!$C$10:$C$28,$C69,'02'!$G$10:$G$28)*'02'!$E$3</f>
        <v>0</v>
      </c>
      <c r="I69" s="224">
        <f>SUMIF('03'!$C$10:$C$29,$C69,'03'!$G$10:$G$29)*'03'!$E$3</f>
        <v>0</v>
      </c>
      <c r="J69" s="224">
        <f>SUMIF('04'!$C$10:$C$26,$C69,'04'!$G$10:$G$26)*'04'!$E$3</f>
        <v>0</v>
      </c>
      <c r="K69" s="224">
        <f>SUMIF('05'!$C$10:$C$29,$C69,'05'!$G$10:$G$29)*'05'!$E$3</f>
        <v>0</v>
      </c>
      <c r="L69" s="224">
        <f>SUMIF('06'!$C$10:$C$29,$C69,'06'!$G$10:$G$29)*'06'!$E$3</f>
        <v>0</v>
      </c>
      <c r="M69" s="224">
        <f>SUMIF('07'!$C$10:$C$26,$C69,'07'!$G$10:$G$26)*'07'!$E$3</f>
        <v>0</v>
      </c>
      <c r="N69" s="224">
        <f>SUMIF('08'!$C$10:$C$29,$C69,'08'!$G$10:$G$29)*'08'!$E$3</f>
        <v>0</v>
      </c>
      <c r="O69" s="224">
        <f>SUMIF('09'!$C$10:$C$29,$C69,'09'!$G$10:$G$29)*'09'!$E$3</f>
        <v>0</v>
      </c>
      <c r="P69" s="224">
        <f>SUMIF('10'!$C$10:$C$29,$C69,'10'!$G$10:$G$29)*'10'!$E$3</f>
        <v>0</v>
      </c>
      <c r="Q69" s="224">
        <f>SUMIF('11'!$C$10:$C$39,$C69,'11'!$G$10:$G$39)*'11'!$E$3</f>
        <v>0</v>
      </c>
      <c r="R69" s="224">
        <f>SUMIF('12'!$C$10:$C$29,$C69,'12'!$G$10:$G$29)*'12'!$E$3</f>
        <v>0</v>
      </c>
      <c r="S69" s="224">
        <f>SUMIF('13'!$C$10:$C$29,$C69,'13'!$G$10:$G$29)*'13'!$E$3</f>
        <v>0</v>
      </c>
      <c r="T69" s="224">
        <f>SUMIF('14'!$C$10:$C$29,$C69,'14'!$G$10:$G$29)*'14'!$E$3</f>
        <v>0</v>
      </c>
      <c r="U69" s="224">
        <f>SUMIF('15'!$C$10:$C$29,$C69,'15'!$G$10:$G$29)*'15'!$E$3</f>
        <v>0</v>
      </c>
      <c r="V69" s="224">
        <f>SUMIF('16'!$C$10:$C$29,$C69,'16'!$G$10:$G$29)*'16'!$E$3</f>
        <v>0</v>
      </c>
      <c r="W69" s="224">
        <f>SUMIF('17'!$C$10:$C$29,$C69,'17'!$G$10:$G$29)*'17'!$E$3</f>
        <v>0</v>
      </c>
      <c r="X69" s="224">
        <f>SUMIF('18'!$C$10:$C$29,$C69,'18'!$G$10:$G$29)*'18'!$E$3</f>
        <v>0</v>
      </c>
      <c r="Y69" s="224">
        <f>SUMIF('19'!$C$10:$C$28,$C69,'19'!$G$10:$G$28)*'19'!$E$3</f>
        <v>0</v>
      </c>
      <c r="Z69" s="224">
        <f>SUMIF('20'!$C$10:$C$29,$C69,'20'!$G$10:$G$29)*'20'!$E$3</f>
        <v>0</v>
      </c>
      <c r="AA69" s="224">
        <f>SUMIF('21'!$C$10:$C$29,$C69,'21'!$G$10:$G$29)*'21'!$E$3</f>
        <v>0</v>
      </c>
    </row>
    <row r="70" spans="3:27" ht="15.75" hidden="1" thickTop="1">
      <c r="C70" s="207" t="s">
        <v>317</v>
      </c>
      <c r="D70" s="207" t="s">
        <v>318</v>
      </c>
      <c r="F70" s="303">
        <f t="shared" si="1"/>
        <v>0</v>
      </c>
      <c r="G70" s="224">
        <f>SUMIF('01'!$C$10:$C$29,$C70,'01'!$G$10:$G$29)*'01'!$E$3</f>
        <v>0</v>
      </c>
      <c r="H70" s="224">
        <f>SUMIF('02'!$C$10:$C$28,$C70,'02'!$G$10:$G$28)*'02'!$E$3</f>
        <v>0</v>
      </c>
      <c r="I70" s="224">
        <f>SUMIF('03'!$C$10:$C$29,$C70,'03'!$G$10:$G$29)*'03'!$E$3</f>
        <v>0</v>
      </c>
      <c r="J70" s="224">
        <f>SUMIF('04'!$C$10:$C$26,$C70,'04'!$G$10:$G$26)*'04'!$E$3</f>
        <v>0</v>
      </c>
      <c r="K70" s="224">
        <f>SUMIF('05'!$C$10:$C$29,$C70,'05'!$G$10:$G$29)*'05'!$E$3</f>
        <v>0</v>
      </c>
      <c r="L70" s="224">
        <f>SUMIF('06'!$C$10:$C$29,$C70,'06'!$G$10:$G$29)*'06'!$E$3</f>
        <v>0</v>
      </c>
      <c r="M70" s="224">
        <f>SUMIF('07'!$C$10:$C$26,$C70,'07'!$G$10:$G$26)*'07'!$E$3</f>
        <v>0</v>
      </c>
      <c r="N70" s="224">
        <f>SUMIF('08'!$C$10:$C$29,$C70,'08'!$G$10:$G$29)*'08'!$E$3</f>
        <v>0</v>
      </c>
      <c r="O70" s="224">
        <f>SUMIF('09'!$C$10:$C$29,$C70,'09'!$G$10:$G$29)*'09'!$E$3</f>
        <v>0</v>
      </c>
      <c r="P70" s="224">
        <f>SUMIF('10'!$C$10:$C$29,$C70,'10'!$G$10:$G$29)*'10'!$E$3</f>
        <v>0</v>
      </c>
      <c r="Q70" s="224">
        <f>SUMIF('11'!$C$10:$C$39,$C70,'11'!$G$10:$G$39)*'11'!$E$3</f>
        <v>0</v>
      </c>
      <c r="R70" s="224">
        <f>SUMIF('12'!$C$10:$C$29,$C70,'12'!$G$10:$G$29)*'12'!$E$3</f>
        <v>0</v>
      </c>
      <c r="S70" s="224">
        <f>SUMIF('13'!$C$10:$C$29,$C70,'13'!$G$10:$G$29)*'13'!$E$3</f>
        <v>0</v>
      </c>
      <c r="T70" s="224">
        <f>SUMIF('14'!$C$10:$C$29,$C70,'14'!$G$10:$G$29)*'14'!$E$3</f>
        <v>0</v>
      </c>
      <c r="U70" s="224">
        <f>SUMIF('15'!$C$10:$C$29,$C70,'15'!$G$10:$G$29)*'15'!$E$3</f>
        <v>0</v>
      </c>
      <c r="V70" s="224">
        <f>SUMIF('16'!$C$10:$C$29,$C70,'16'!$G$10:$G$29)*'16'!$E$3</f>
        <v>0</v>
      </c>
      <c r="W70" s="224">
        <f>SUMIF('17'!$C$10:$C$29,$C70,'17'!$G$10:$G$29)*'17'!$E$3</f>
        <v>0</v>
      </c>
      <c r="X70" s="224">
        <f>SUMIF('18'!$C$10:$C$29,$C70,'18'!$G$10:$G$29)*'18'!$E$3</f>
        <v>0</v>
      </c>
      <c r="Y70" s="224">
        <f>SUMIF('19'!$C$10:$C$28,$C70,'19'!$G$10:$G$28)*'19'!$E$3</f>
        <v>0</v>
      </c>
      <c r="Z70" s="224">
        <f>SUMIF('20'!$C$10:$C$29,$C70,'20'!$G$10:$G$29)*'20'!$E$3</f>
        <v>0</v>
      </c>
      <c r="AA70" s="224">
        <f>SUMIF('21'!$C$10:$C$29,$C70,'21'!$G$10:$G$29)*'21'!$E$3</f>
        <v>0</v>
      </c>
    </row>
    <row r="71" spans="3:27" ht="15.75" hidden="1" thickTop="1">
      <c r="C71" s="207" t="s">
        <v>319</v>
      </c>
      <c r="D71" s="207" t="s">
        <v>320</v>
      </c>
      <c r="F71" s="303">
        <f t="shared" si="1"/>
        <v>0</v>
      </c>
      <c r="G71" s="224">
        <f>SUMIF('01'!$C$10:$C$29,$C71,'01'!$G$10:$G$29)*'01'!$E$3</f>
        <v>0</v>
      </c>
      <c r="H71" s="224">
        <f>SUMIF('02'!$C$10:$C$28,$C71,'02'!$G$10:$G$28)*'02'!$E$3</f>
        <v>0</v>
      </c>
      <c r="I71" s="224">
        <f>SUMIF('03'!$C$10:$C$29,$C71,'03'!$G$10:$G$29)*'03'!$E$3</f>
        <v>0</v>
      </c>
      <c r="J71" s="224">
        <f>SUMIF('04'!$C$10:$C$26,$C71,'04'!$G$10:$G$26)*'04'!$E$3</f>
        <v>0</v>
      </c>
      <c r="K71" s="224">
        <f>SUMIF('05'!$C$10:$C$29,$C71,'05'!$G$10:$G$29)*'05'!$E$3</f>
        <v>0</v>
      </c>
      <c r="L71" s="224">
        <f>SUMIF('06'!$C$10:$C$29,$C71,'06'!$G$10:$G$29)*'06'!$E$3</f>
        <v>0</v>
      </c>
      <c r="M71" s="224">
        <f>SUMIF('07'!$C$10:$C$26,$C71,'07'!$G$10:$G$26)*'07'!$E$3</f>
        <v>0</v>
      </c>
      <c r="N71" s="224">
        <f>SUMIF('08'!$C$10:$C$29,$C71,'08'!$G$10:$G$29)*'08'!$E$3</f>
        <v>0</v>
      </c>
      <c r="O71" s="224">
        <f>SUMIF('09'!$C$10:$C$29,$C71,'09'!$G$10:$G$29)*'09'!$E$3</f>
        <v>0</v>
      </c>
      <c r="P71" s="224">
        <f>SUMIF('10'!$C$10:$C$29,$C71,'10'!$G$10:$G$29)*'10'!$E$3</f>
        <v>0</v>
      </c>
      <c r="Q71" s="224">
        <f>SUMIF('11'!$C$10:$C$39,$C71,'11'!$G$10:$G$39)*'11'!$E$3</f>
        <v>0</v>
      </c>
      <c r="R71" s="224">
        <f>SUMIF('12'!$C$10:$C$29,$C71,'12'!$G$10:$G$29)*'12'!$E$3</f>
        <v>0</v>
      </c>
      <c r="S71" s="224">
        <f>SUMIF('13'!$C$10:$C$29,$C71,'13'!$G$10:$G$29)*'13'!$E$3</f>
        <v>0</v>
      </c>
      <c r="T71" s="224">
        <f>SUMIF('14'!$C$10:$C$29,$C71,'14'!$G$10:$G$29)*'14'!$E$3</f>
        <v>0</v>
      </c>
      <c r="U71" s="224">
        <f>SUMIF('15'!$C$10:$C$29,$C71,'15'!$G$10:$G$29)*'15'!$E$3</f>
        <v>0</v>
      </c>
      <c r="V71" s="224">
        <f>SUMIF('16'!$C$10:$C$29,$C71,'16'!$G$10:$G$29)*'16'!$E$3</f>
        <v>0</v>
      </c>
      <c r="W71" s="224">
        <f>SUMIF('17'!$C$10:$C$29,$C71,'17'!$G$10:$G$29)*'17'!$E$3</f>
        <v>0</v>
      </c>
      <c r="X71" s="224">
        <f>SUMIF('18'!$C$10:$C$29,$C71,'18'!$G$10:$G$29)*'18'!$E$3</f>
        <v>0</v>
      </c>
      <c r="Y71" s="224">
        <f>SUMIF('19'!$C$10:$C$28,$C71,'19'!$G$10:$G$28)*'19'!$E$3</f>
        <v>0</v>
      </c>
      <c r="Z71" s="224">
        <f>SUMIF('20'!$C$10:$C$29,$C71,'20'!$G$10:$G$29)*'20'!$E$3</f>
        <v>0</v>
      </c>
      <c r="AA71" s="224">
        <f>SUMIF('21'!$C$10:$C$29,$C71,'21'!$G$10:$G$29)*'21'!$E$3</f>
        <v>0</v>
      </c>
    </row>
    <row r="72" spans="3:27" ht="15.75" hidden="1" thickTop="1">
      <c r="C72" s="207" t="s">
        <v>321</v>
      </c>
      <c r="D72" s="207" t="s">
        <v>322</v>
      </c>
      <c r="F72" s="303">
        <f t="shared" si="1"/>
        <v>0</v>
      </c>
      <c r="G72" s="224">
        <f>SUMIF('01'!$C$10:$C$29,$C72,'01'!$G$10:$G$29)*'01'!$E$3</f>
        <v>0</v>
      </c>
      <c r="H72" s="224">
        <f>SUMIF('02'!$C$10:$C$28,$C72,'02'!$G$10:$G$28)*'02'!$E$3</f>
        <v>0</v>
      </c>
      <c r="I72" s="224">
        <f>SUMIF('03'!$C$10:$C$29,$C72,'03'!$G$10:$G$29)*'03'!$E$3</f>
        <v>0</v>
      </c>
      <c r="J72" s="224">
        <f>SUMIF('04'!$C$10:$C$26,$C72,'04'!$G$10:$G$26)*'04'!$E$3</f>
        <v>0</v>
      </c>
      <c r="K72" s="224">
        <f>SUMIF('05'!$C$10:$C$29,$C72,'05'!$G$10:$G$29)*'05'!$E$3</f>
        <v>0</v>
      </c>
      <c r="L72" s="224">
        <f>SUMIF('06'!$C$10:$C$29,$C72,'06'!$G$10:$G$29)*'06'!$E$3</f>
        <v>0</v>
      </c>
      <c r="M72" s="224">
        <f>SUMIF('07'!$C$10:$C$26,$C72,'07'!$G$10:$G$26)*'07'!$E$3</f>
        <v>0</v>
      </c>
      <c r="N72" s="224">
        <f>SUMIF('08'!$C$10:$C$29,$C72,'08'!$G$10:$G$29)*'08'!$E$3</f>
        <v>0</v>
      </c>
      <c r="O72" s="224">
        <f>SUMIF('09'!$C$10:$C$29,$C72,'09'!$G$10:$G$29)*'09'!$E$3</f>
        <v>0</v>
      </c>
      <c r="P72" s="224">
        <f>SUMIF('10'!$C$10:$C$29,$C72,'10'!$G$10:$G$29)*'10'!$E$3</f>
        <v>0</v>
      </c>
      <c r="Q72" s="224">
        <f>SUMIF('11'!$C$10:$C$39,$C72,'11'!$G$10:$G$39)*'11'!$E$3</f>
        <v>0</v>
      </c>
      <c r="R72" s="224">
        <f>SUMIF('12'!$C$10:$C$29,$C72,'12'!$G$10:$G$29)*'12'!$E$3</f>
        <v>0</v>
      </c>
      <c r="S72" s="224">
        <f>SUMIF('13'!$C$10:$C$29,$C72,'13'!$G$10:$G$29)*'13'!$E$3</f>
        <v>0</v>
      </c>
      <c r="T72" s="224">
        <f>SUMIF('14'!$C$10:$C$29,$C72,'14'!$G$10:$G$29)*'14'!$E$3</f>
        <v>0</v>
      </c>
      <c r="U72" s="224">
        <f>SUMIF('15'!$C$10:$C$29,$C72,'15'!$G$10:$G$29)*'15'!$E$3</f>
        <v>0</v>
      </c>
      <c r="V72" s="224">
        <f>SUMIF('16'!$C$10:$C$29,$C72,'16'!$G$10:$G$29)*'16'!$E$3</f>
        <v>0</v>
      </c>
      <c r="W72" s="224">
        <f>SUMIF('17'!$C$10:$C$29,$C72,'17'!$G$10:$G$29)*'17'!$E$3</f>
        <v>0</v>
      </c>
      <c r="X72" s="224">
        <f>SUMIF('18'!$C$10:$C$29,$C72,'18'!$G$10:$G$29)*'18'!$E$3</f>
        <v>0</v>
      </c>
      <c r="Y72" s="224">
        <f>SUMIF('19'!$C$10:$C$28,$C72,'19'!$G$10:$G$28)*'19'!$E$3</f>
        <v>0</v>
      </c>
      <c r="Z72" s="224">
        <f>SUMIF('20'!$C$10:$C$29,$C72,'20'!$G$10:$G$29)*'20'!$E$3</f>
        <v>0</v>
      </c>
      <c r="AA72" s="224">
        <f>SUMIF('21'!$C$10:$C$29,$C72,'21'!$G$10:$G$29)*'21'!$E$3</f>
        <v>0</v>
      </c>
    </row>
    <row r="73" spans="3:27" ht="15.75" hidden="1" thickTop="1">
      <c r="C73" s="207" t="s">
        <v>323</v>
      </c>
      <c r="D73" s="207" t="s">
        <v>324</v>
      </c>
      <c r="F73" s="303">
        <f t="shared" si="1"/>
        <v>0</v>
      </c>
      <c r="G73" s="224">
        <f>SUMIF('01'!$C$10:$C$29,$C73,'01'!$G$10:$G$29)*'01'!$E$3</f>
        <v>0</v>
      </c>
      <c r="H73" s="224">
        <f>SUMIF('02'!$C$10:$C$28,$C73,'02'!$G$10:$G$28)*'02'!$E$3</f>
        <v>0</v>
      </c>
      <c r="I73" s="224">
        <f>SUMIF('03'!$C$10:$C$29,$C73,'03'!$G$10:$G$29)*'03'!$E$3</f>
        <v>0</v>
      </c>
      <c r="J73" s="224">
        <f>SUMIF('04'!$C$10:$C$26,$C73,'04'!$G$10:$G$26)*'04'!$E$3</f>
        <v>0</v>
      </c>
      <c r="K73" s="224">
        <f>SUMIF('05'!$C$10:$C$29,$C73,'05'!$G$10:$G$29)*'05'!$E$3</f>
        <v>0</v>
      </c>
      <c r="L73" s="224">
        <f>SUMIF('06'!$C$10:$C$29,$C73,'06'!$G$10:$G$29)*'06'!$E$3</f>
        <v>0</v>
      </c>
      <c r="M73" s="224">
        <f>SUMIF('07'!$C$10:$C$26,$C73,'07'!$G$10:$G$26)*'07'!$E$3</f>
        <v>0</v>
      </c>
      <c r="N73" s="224">
        <f>SUMIF('08'!$C$10:$C$29,$C73,'08'!$G$10:$G$29)*'08'!$E$3</f>
        <v>0</v>
      </c>
      <c r="O73" s="224">
        <f>SUMIF('09'!$C$10:$C$29,$C73,'09'!$G$10:$G$29)*'09'!$E$3</f>
        <v>0</v>
      </c>
      <c r="P73" s="224">
        <f>SUMIF('10'!$C$10:$C$29,$C73,'10'!$G$10:$G$29)*'10'!$E$3</f>
        <v>0</v>
      </c>
      <c r="Q73" s="224">
        <f>SUMIF('11'!$C$10:$C$39,$C73,'11'!$G$10:$G$39)*'11'!$E$3</f>
        <v>0</v>
      </c>
      <c r="R73" s="224">
        <f>SUMIF('12'!$C$10:$C$29,$C73,'12'!$G$10:$G$29)*'12'!$E$3</f>
        <v>0</v>
      </c>
      <c r="S73" s="224">
        <f>SUMIF('13'!$C$10:$C$29,$C73,'13'!$G$10:$G$29)*'13'!$E$3</f>
        <v>0</v>
      </c>
      <c r="T73" s="224">
        <f>SUMIF('14'!$C$10:$C$29,$C73,'14'!$G$10:$G$29)*'14'!$E$3</f>
        <v>0</v>
      </c>
      <c r="U73" s="224">
        <f>SUMIF('15'!$C$10:$C$29,$C73,'15'!$G$10:$G$29)*'15'!$E$3</f>
        <v>0</v>
      </c>
      <c r="V73" s="224">
        <f>SUMIF('16'!$C$10:$C$29,$C73,'16'!$G$10:$G$29)*'16'!$E$3</f>
        <v>0</v>
      </c>
      <c r="W73" s="224">
        <f>SUMIF('17'!$C$10:$C$29,$C73,'17'!$G$10:$G$29)*'17'!$E$3</f>
        <v>0</v>
      </c>
      <c r="X73" s="224">
        <f>SUMIF('18'!$C$10:$C$29,$C73,'18'!$G$10:$G$29)*'18'!$E$3</f>
        <v>0</v>
      </c>
      <c r="Y73" s="224">
        <f>SUMIF('19'!$C$10:$C$28,$C73,'19'!$G$10:$G$28)*'19'!$E$3</f>
        <v>0</v>
      </c>
      <c r="Z73" s="224">
        <f>SUMIF('20'!$C$10:$C$29,$C73,'20'!$G$10:$G$29)*'20'!$E$3</f>
        <v>0</v>
      </c>
      <c r="AA73" s="224">
        <f>SUMIF('21'!$C$10:$C$29,$C73,'21'!$G$10:$G$29)*'21'!$E$3</f>
        <v>0</v>
      </c>
    </row>
    <row r="74" spans="3:27" ht="15.75" hidden="1" thickTop="1">
      <c r="C74" s="207" t="s">
        <v>325</v>
      </c>
      <c r="D74" s="207" t="s">
        <v>326</v>
      </c>
      <c r="F74" s="303">
        <f t="shared" ref="F74:F137" si="2">SUM(G74:AA74)</f>
        <v>0</v>
      </c>
      <c r="G74" s="224">
        <f>SUMIF('01'!$C$10:$C$29,$C74,'01'!$G$10:$G$29)*'01'!$E$3</f>
        <v>0</v>
      </c>
      <c r="H74" s="224">
        <f>SUMIF('02'!$C$10:$C$28,$C74,'02'!$G$10:$G$28)*'02'!$E$3</f>
        <v>0</v>
      </c>
      <c r="I74" s="224">
        <f>SUMIF('03'!$C$10:$C$29,$C74,'03'!$G$10:$G$29)*'03'!$E$3</f>
        <v>0</v>
      </c>
      <c r="J74" s="224">
        <f>SUMIF('04'!$C$10:$C$26,$C74,'04'!$G$10:$G$26)*'04'!$E$3</f>
        <v>0</v>
      </c>
      <c r="K74" s="224">
        <f>SUMIF('05'!$C$10:$C$29,$C74,'05'!$G$10:$G$29)*'05'!$E$3</f>
        <v>0</v>
      </c>
      <c r="L74" s="224">
        <f>SUMIF('06'!$C$10:$C$29,$C74,'06'!$G$10:$G$29)*'06'!$E$3</f>
        <v>0</v>
      </c>
      <c r="M74" s="224">
        <f>SUMIF('07'!$C$10:$C$26,$C74,'07'!$G$10:$G$26)*'07'!$E$3</f>
        <v>0</v>
      </c>
      <c r="N74" s="224">
        <f>SUMIF('08'!$C$10:$C$29,$C74,'08'!$G$10:$G$29)*'08'!$E$3</f>
        <v>0</v>
      </c>
      <c r="O74" s="224">
        <f>SUMIF('09'!$C$10:$C$29,$C74,'09'!$G$10:$G$29)*'09'!$E$3</f>
        <v>0</v>
      </c>
      <c r="P74" s="224">
        <f>SUMIF('10'!$C$10:$C$29,$C74,'10'!$G$10:$G$29)*'10'!$E$3</f>
        <v>0</v>
      </c>
      <c r="Q74" s="224">
        <f>SUMIF('11'!$C$10:$C$39,$C74,'11'!$G$10:$G$39)*'11'!$E$3</f>
        <v>0</v>
      </c>
      <c r="R74" s="224">
        <f>SUMIF('12'!$C$10:$C$29,$C74,'12'!$G$10:$G$29)*'12'!$E$3</f>
        <v>0</v>
      </c>
      <c r="S74" s="224">
        <f>SUMIF('13'!$C$10:$C$29,$C74,'13'!$G$10:$G$29)*'13'!$E$3</f>
        <v>0</v>
      </c>
      <c r="T74" s="224">
        <f>SUMIF('14'!$C$10:$C$29,$C74,'14'!$G$10:$G$29)*'14'!$E$3</f>
        <v>0</v>
      </c>
      <c r="U74" s="224">
        <f>SUMIF('15'!$C$10:$C$29,$C74,'15'!$G$10:$G$29)*'15'!$E$3</f>
        <v>0</v>
      </c>
      <c r="V74" s="224">
        <f>SUMIF('16'!$C$10:$C$29,$C74,'16'!$G$10:$G$29)*'16'!$E$3</f>
        <v>0</v>
      </c>
      <c r="W74" s="224">
        <f>SUMIF('17'!$C$10:$C$29,$C74,'17'!$G$10:$G$29)*'17'!$E$3</f>
        <v>0</v>
      </c>
      <c r="X74" s="224">
        <f>SUMIF('18'!$C$10:$C$29,$C74,'18'!$G$10:$G$29)*'18'!$E$3</f>
        <v>0</v>
      </c>
      <c r="Y74" s="224">
        <f>SUMIF('19'!$C$10:$C$28,$C74,'19'!$G$10:$G$28)*'19'!$E$3</f>
        <v>0</v>
      </c>
      <c r="Z74" s="224">
        <f>SUMIF('20'!$C$10:$C$29,$C74,'20'!$G$10:$G$29)*'20'!$E$3</f>
        <v>0</v>
      </c>
      <c r="AA74" s="224">
        <f>SUMIF('21'!$C$10:$C$29,$C74,'21'!$G$10:$G$29)*'21'!$E$3</f>
        <v>0</v>
      </c>
    </row>
    <row r="75" spans="3:27" ht="15.75" hidden="1" thickTop="1">
      <c r="C75" s="207" t="s">
        <v>327</v>
      </c>
      <c r="D75" s="207" t="s">
        <v>328</v>
      </c>
      <c r="F75" s="303">
        <f t="shared" si="2"/>
        <v>0</v>
      </c>
      <c r="G75" s="224">
        <f>SUMIF('01'!$C$10:$C$29,$C75,'01'!$G$10:$G$29)*'01'!$E$3</f>
        <v>0</v>
      </c>
      <c r="H75" s="224">
        <f>SUMIF('02'!$C$10:$C$28,$C75,'02'!$G$10:$G$28)*'02'!$E$3</f>
        <v>0</v>
      </c>
      <c r="I75" s="224">
        <f>SUMIF('03'!$C$10:$C$29,$C75,'03'!$G$10:$G$29)*'03'!$E$3</f>
        <v>0</v>
      </c>
      <c r="J75" s="224">
        <f>SUMIF('04'!$C$10:$C$26,$C75,'04'!$G$10:$G$26)*'04'!$E$3</f>
        <v>0</v>
      </c>
      <c r="K75" s="224">
        <f>SUMIF('05'!$C$10:$C$29,$C75,'05'!$G$10:$G$29)*'05'!$E$3</f>
        <v>0</v>
      </c>
      <c r="L75" s="224">
        <f>SUMIF('06'!$C$10:$C$29,$C75,'06'!$G$10:$G$29)*'06'!$E$3</f>
        <v>0</v>
      </c>
      <c r="M75" s="224">
        <f>SUMIF('07'!$C$10:$C$26,$C75,'07'!$G$10:$G$26)*'07'!$E$3</f>
        <v>0</v>
      </c>
      <c r="N75" s="224">
        <f>SUMIF('08'!$C$10:$C$29,$C75,'08'!$G$10:$G$29)*'08'!$E$3</f>
        <v>0</v>
      </c>
      <c r="O75" s="224">
        <f>SUMIF('09'!$C$10:$C$29,$C75,'09'!$G$10:$G$29)*'09'!$E$3</f>
        <v>0</v>
      </c>
      <c r="P75" s="224">
        <f>SUMIF('10'!$C$10:$C$29,$C75,'10'!$G$10:$G$29)*'10'!$E$3</f>
        <v>0</v>
      </c>
      <c r="Q75" s="224">
        <f>SUMIF('11'!$C$10:$C$39,$C75,'11'!$G$10:$G$39)*'11'!$E$3</f>
        <v>0</v>
      </c>
      <c r="R75" s="224">
        <f>SUMIF('12'!$C$10:$C$29,$C75,'12'!$G$10:$G$29)*'12'!$E$3</f>
        <v>0</v>
      </c>
      <c r="S75" s="224">
        <f>SUMIF('13'!$C$10:$C$29,$C75,'13'!$G$10:$G$29)*'13'!$E$3</f>
        <v>0</v>
      </c>
      <c r="T75" s="224">
        <f>SUMIF('14'!$C$10:$C$29,$C75,'14'!$G$10:$G$29)*'14'!$E$3</f>
        <v>0</v>
      </c>
      <c r="U75" s="224">
        <f>SUMIF('15'!$C$10:$C$29,$C75,'15'!$G$10:$G$29)*'15'!$E$3</f>
        <v>0</v>
      </c>
      <c r="V75" s="224">
        <f>SUMIF('16'!$C$10:$C$29,$C75,'16'!$G$10:$G$29)*'16'!$E$3</f>
        <v>0</v>
      </c>
      <c r="W75" s="224">
        <f>SUMIF('17'!$C$10:$C$29,$C75,'17'!$G$10:$G$29)*'17'!$E$3</f>
        <v>0</v>
      </c>
      <c r="X75" s="224">
        <f>SUMIF('18'!$C$10:$C$29,$C75,'18'!$G$10:$G$29)*'18'!$E$3</f>
        <v>0</v>
      </c>
      <c r="Y75" s="224">
        <f>SUMIF('19'!$C$10:$C$28,$C75,'19'!$G$10:$G$28)*'19'!$E$3</f>
        <v>0</v>
      </c>
      <c r="Z75" s="224">
        <f>SUMIF('20'!$C$10:$C$29,$C75,'20'!$G$10:$G$29)*'20'!$E$3</f>
        <v>0</v>
      </c>
      <c r="AA75" s="224">
        <f>SUMIF('21'!$C$10:$C$29,$C75,'21'!$G$10:$G$29)*'21'!$E$3</f>
        <v>0</v>
      </c>
    </row>
    <row r="76" spans="3:27" ht="15.75" hidden="1" thickTop="1">
      <c r="C76" s="207" t="s">
        <v>329</v>
      </c>
      <c r="D76" s="207" t="s">
        <v>330</v>
      </c>
      <c r="F76" s="303">
        <f t="shared" si="2"/>
        <v>0</v>
      </c>
      <c r="G76" s="224">
        <f>SUMIF('01'!$C$10:$C$29,$C76,'01'!$G$10:$G$29)*'01'!$E$3</f>
        <v>0</v>
      </c>
      <c r="H76" s="224">
        <f>SUMIF('02'!$C$10:$C$28,$C76,'02'!$G$10:$G$28)*'02'!$E$3</f>
        <v>0</v>
      </c>
      <c r="I76" s="224">
        <f>SUMIF('03'!$C$10:$C$29,$C76,'03'!$G$10:$G$29)*'03'!$E$3</f>
        <v>0</v>
      </c>
      <c r="J76" s="224">
        <f>SUMIF('04'!$C$10:$C$26,$C76,'04'!$G$10:$G$26)*'04'!$E$3</f>
        <v>0</v>
      </c>
      <c r="K76" s="224">
        <f>SUMIF('05'!$C$10:$C$29,$C76,'05'!$G$10:$G$29)*'05'!$E$3</f>
        <v>0</v>
      </c>
      <c r="L76" s="224">
        <f>SUMIF('06'!$C$10:$C$29,$C76,'06'!$G$10:$G$29)*'06'!$E$3</f>
        <v>0</v>
      </c>
      <c r="M76" s="224">
        <f>SUMIF('07'!$C$10:$C$26,$C76,'07'!$G$10:$G$26)*'07'!$E$3</f>
        <v>0</v>
      </c>
      <c r="N76" s="224">
        <f>SUMIF('08'!$C$10:$C$29,$C76,'08'!$G$10:$G$29)*'08'!$E$3</f>
        <v>0</v>
      </c>
      <c r="O76" s="224">
        <f>SUMIF('09'!$C$10:$C$29,$C76,'09'!$G$10:$G$29)*'09'!$E$3</f>
        <v>0</v>
      </c>
      <c r="P76" s="224">
        <f>SUMIF('10'!$C$10:$C$29,$C76,'10'!$G$10:$G$29)*'10'!$E$3</f>
        <v>0</v>
      </c>
      <c r="Q76" s="224">
        <f>SUMIF('11'!$C$10:$C$39,$C76,'11'!$G$10:$G$39)*'11'!$E$3</f>
        <v>0</v>
      </c>
      <c r="R76" s="224">
        <f>SUMIF('12'!$C$10:$C$29,$C76,'12'!$G$10:$G$29)*'12'!$E$3</f>
        <v>0</v>
      </c>
      <c r="S76" s="224">
        <f>SUMIF('13'!$C$10:$C$29,$C76,'13'!$G$10:$G$29)*'13'!$E$3</f>
        <v>0</v>
      </c>
      <c r="T76" s="224">
        <f>SUMIF('14'!$C$10:$C$29,$C76,'14'!$G$10:$G$29)*'14'!$E$3</f>
        <v>0</v>
      </c>
      <c r="U76" s="224">
        <f>SUMIF('15'!$C$10:$C$29,$C76,'15'!$G$10:$G$29)*'15'!$E$3</f>
        <v>0</v>
      </c>
      <c r="V76" s="224">
        <f>SUMIF('16'!$C$10:$C$29,$C76,'16'!$G$10:$G$29)*'16'!$E$3</f>
        <v>0</v>
      </c>
      <c r="W76" s="224">
        <f>SUMIF('17'!$C$10:$C$29,$C76,'17'!$G$10:$G$29)*'17'!$E$3</f>
        <v>0</v>
      </c>
      <c r="X76" s="224">
        <f>SUMIF('18'!$C$10:$C$29,$C76,'18'!$G$10:$G$29)*'18'!$E$3</f>
        <v>0</v>
      </c>
      <c r="Y76" s="224">
        <f>SUMIF('19'!$C$10:$C$28,$C76,'19'!$G$10:$G$28)*'19'!$E$3</f>
        <v>0</v>
      </c>
      <c r="Z76" s="224">
        <f>SUMIF('20'!$C$10:$C$29,$C76,'20'!$G$10:$G$29)*'20'!$E$3</f>
        <v>0</v>
      </c>
      <c r="AA76" s="224">
        <f>SUMIF('21'!$C$10:$C$29,$C76,'21'!$G$10:$G$29)*'21'!$E$3</f>
        <v>0</v>
      </c>
    </row>
    <row r="77" spans="3:27" ht="15.75" hidden="1" thickTop="1">
      <c r="C77" s="207" t="s">
        <v>331</v>
      </c>
      <c r="D77" s="207" t="s">
        <v>332</v>
      </c>
      <c r="F77" s="303">
        <f t="shared" si="2"/>
        <v>0</v>
      </c>
      <c r="G77" s="224">
        <f>SUMIF('01'!$C$10:$C$29,$C77,'01'!$G$10:$G$29)*'01'!$E$3</f>
        <v>0</v>
      </c>
      <c r="H77" s="224">
        <f>SUMIF('02'!$C$10:$C$28,$C77,'02'!$G$10:$G$28)*'02'!$E$3</f>
        <v>0</v>
      </c>
      <c r="I77" s="224">
        <f>SUMIF('03'!$C$10:$C$29,$C77,'03'!$G$10:$G$29)*'03'!$E$3</f>
        <v>0</v>
      </c>
      <c r="J77" s="224">
        <f>SUMIF('04'!$C$10:$C$26,$C77,'04'!$G$10:$G$26)*'04'!$E$3</f>
        <v>0</v>
      </c>
      <c r="K77" s="224">
        <f>SUMIF('05'!$C$10:$C$29,$C77,'05'!$G$10:$G$29)*'05'!$E$3</f>
        <v>0</v>
      </c>
      <c r="L77" s="224">
        <f>SUMIF('06'!$C$10:$C$29,$C77,'06'!$G$10:$G$29)*'06'!$E$3</f>
        <v>0</v>
      </c>
      <c r="M77" s="224">
        <f>SUMIF('07'!$C$10:$C$26,$C77,'07'!$G$10:$G$26)*'07'!$E$3</f>
        <v>0</v>
      </c>
      <c r="N77" s="224">
        <f>SUMIF('08'!$C$10:$C$29,$C77,'08'!$G$10:$G$29)*'08'!$E$3</f>
        <v>0</v>
      </c>
      <c r="O77" s="224">
        <f>SUMIF('09'!$C$10:$C$29,$C77,'09'!$G$10:$G$29)*'09'!$E$3</f>
        <v>0</v>
      </c>
      <c r="P77" s="224">
        <f>SUMIF('10'!$C$10:$C$29,$C77,'10'!$G$10:$G$29)*'10'!$E$3</f>
        <v>0</v>
      </c>
      <c r="Q77" s="224">
        <f>SUMIF('11'!$C$10:$C$39,$C77,'11'!$G$10:$G$39)*'11'!$E$3</f>
        <v>0</v>
      </c>
      <c r="R77" s="224">
        <f>SUMIF('12'!$C$10:$C$29,$C77,'12'!$G$10:$G$29)*'12'!$E$3</f>
        <v>0</v>
      </c>
      <c r="S77" s="224">
        <f>SUMIF('13'!$C$10:$C$29,$C77,'13'!$G$10:$G$29)*'13'!$E$3</f>
        <v>0</v>
      </c>
      <c r="T77" s="224">
        <f>SUMIF('14'!$C$10:$C$29,$C77,'14'!$G$10:$G$29)*'14'!$E$3</f>
        <v>0</v>
      </c>
      <c r="U77" s="224">
        <f>SUMIF('15'!$C$10:$C$29,$C77,'15'!$G$10:$G$29)*'15'!$E$3</f>
        <v>0</v>
      </c>
      <c r="V77" s="224">
        <f>SUMIF('16'!$C$10:$C$29,$C77,'16'!$G$10:$G$29)*'16'!$E$3</f>
        <v>0</v>
      </c>
      <c r="W77" s="224">
        <f>SUMIF('17'!$C$10:$C$29,$C77,'17'!$G$10:$G$29)*'17'!$E$3</f>
        <v>0</v>
      </c>
      <c r="X77" s="224">
        <f>SUMIF('18'!$C$10:$C$29,$C77,'18'!$G$10:$G$29)*'18'!$E$3</f>
        <v>0</v>
      </c>
      <c r="Y77" s="224">
        <f>SUMIF('19'!$C$10:$C$28,$C77,'19'!$G$10:$G$28)*'19'!$E$3</f>
        <v>0</v>
      </c>
      <c r="Z77" s="224">
        <f>SUMIF('20'!$C$10:$C$29,$C77,'20'!$G$10:$G$29)*'20'!$E$3</f>
        <v>0</v>
      </c>
      <c r="AA77" s="224">
        <f>SUMIF('21'!$C$10:$C$29,$C77,'21'!$G$10:$G$29)*'21'!$E$3</f>
        <v>0</v>
      </c>
    </row>
    <row r="78" spans="3:27" ht="15.75" hidden="1" thickTop="1">
      <c r="C78" s="207" t="s">
        <v>333</v>
      </c>
      <c r="D78" s="207" t="s">
        <v>334</v>
      </c>
      <c r="F78" s="303">
        <f t="shared" si="2"/>
        <v>0</v>
      </c>
      <c r="G78" s="224">
        <f>SUMIF('01'!$C$10:$C$29,$C78,'01'!$G$10:$G$29)*'01'!$E$3</f>
        <v>0</v>
      </c>
      <c r="H78" s="224">
        <f>SUMIF('02'!$C$10:$C$28,$C78,'02'!$G$10:$G$28)*'02'!$E$3</f>
        <v>0</v>
      </c>
      <c r="I78" s="224">
        <f>SUMIF('03'!$C$10:$C$29,$C78,'03'!$G$10:$G$29)*'03'!$E$3</f>
        <v>0</v>
      </c>
      <c r="J78" s="224">
        <f>SUMIF('04'!$C$10:$C$26,$C78,'04'!$G$10:$G$26)*'04'!$E$3</f>
        <v>0</v>
      </c>
      <c r="K78" s="224">
        <f>SUMIF('05'!$C$10:$C$29,$C78,'05'!$G$10:$G$29)*'05'!$E$3</f>
        <v>0</v>
      </c>
      <c r="L78" s="224">
        <f>SUMIF('06'!$C$10:$C$29,$C78,'06'!$G$10:$G$29)*'06'!$E$3</f>
        <v>0</v>
      </c>
      <c r="M78" s="224">
        <f>SUMIF('07'!$C$10:$C$26,$C78,'07'!$G$10:$G$26)*'07'!$E$3</f>
        <v>0</v>
      </c>
      <c r="N78" s="224">
        <f>SUMIF('08'!$C$10:$C$29,$C78,'08'!$G$10:$G$29)*'08'!$E$3</f>
        <v>0</v>
      </c>
      <c r="O78" s="224">
        <f>SUMIF('09'!$C$10:$C$29,$C78,'09'!$G$10:$G$29)*'09'!$E$3</f>
        <v>0</v>
      </c>
      <c r="P78" s="224">
        <f>SUMIF('10'!$C$10:$C$29,$C78,'10'!$G$10:$G$29)*'10'!$E$3</f>
        <v>0</v>
      </c>
      <c r="Q78" s="224">
        <f>SUMIF('11'!$C$10:$C$39,$C78,'11'!$G$10:$G$39)*'11'!$E$3</f>
        <v>0</v>
      </c>
      <c r="R78" s="224">
        <f>SUMIF('12'!$C$10:$C$29,$C78,'12'!$G$10:$G$29)*'12'!$E$3</f>
        <v>0</v>
      </c>
      <c r="S78" s="224">
        <f>SUMIF('13'!$C$10:$C$29,$C78,'13'!$G$10:$G$29)*'13'!$E$3</f>
        <v>0</v>
      </c>
      <c r="T78" s="224">
        <f>SUMIF('14'!$C$10:$C$29,$C78,'14'!$G$10:$G$29)*'14'!$E$3</f>
        <v>0</v>
      </c>
      <c r="U78" s="224">
        <f>SUMIF('15'!$C$10:$C$29,$C78,'15'!$G$10:$G$29)*'15'!$E$3</f>
        <v>0</v>
      </c>
      <c r="V78" s="224">
        <f>SUMIF('16'!$C$10:$C$29,$C78,'16'!$G$10:$G$29)*'16'!$E$3</f>
        <v>0</v>
      </c>
      <c r="W78" s="224">
        <f>SUMIF('17'!$C$10:$C$29,$C78,'17'!$G$10:$G$29)*'17'!$E$3</f>
        <v>0</v>
      </c>
      <c r="X78" s="224">
        <f>SUMIF('18'!$C$10:$C$29,$C78,'18'!$G$10:$G$29)*'18'!$E$3</f>
        <v>0</v>
      </c>
      <c r="Y78" s="224">
        <f>SUMIF('19'!$C$10:$C$28,$C78,'19'!$G$10:$G$28)*'19'!$E$3</f>
        <v>0</v>
      </c>
      <c r="Z78" s="224">
        <f>SUMIF('20'!$C$10:$C$29,$C78,'20'!$G$10:$G$29)*'20'!$E$3</f>
        <v>0</v>
      </c>
      <c r="AA78" s="224">
        <f>SUMIF('21'!$C$10:$C$29,$C78,'21'!$G$10:$G$29)*'21'!$E$3</f>
        <v>0</v>
      </c>
    </row>
    <row r="79" spans="3:27" ht="15.75" hidden="1" thickTop="1">
      <c r="C79" s="207" t="s">
        <v>335</v>
      </c>
      <c r="D79" s="207" t="s">
        <v>336</v>
      </c>
      <c r="F79" s="303">
        <f t="shared" si="2"/>
        <v>0</v>
      </c>
      <c r="G79" s="224">
        <f>SUMIF('01'!$C$10:$C$29,$C79,'01'!$G$10:$G$29)*'01'!$E$3</f>
        <v>0</v>
      </c>
      <c r="H79" s="224">
        <f>SUMIF('02'!$C$10:$C$28,$C79,'02'!$G$10:$G$28)*'02'!$E$3</f>
        <v>0</v>
      </c>
      <c r="I79" s="224">
        <f>SUMIF('03'!$C$10:$C$29,$C79,'03'!$G$10:$G$29)*'03'!$E$3</f>
        <v>0</v>
      </c>
      <c r="J79" s="224">
        <f>SUMIF('04'!$C$10:$C$26,$C79,'04'!$G$10:$G$26)*'04'!$E$3</f>
        <v>0</v>
      </c>
      <c r="K79" s="224">
        <f>SUMIF('05'!$C$10:$C$29,$C79,'05'!$G$10:$G$29)*'05'!$E$3</f>
        <v>0</v>
      </c>
      <c r="L79" s="224">
        <f>SUMIF('06'!$C$10:$C$29,$C79,'06'!$G$10:$G$29)*'06'!$E$3</f>
        <v>0</v>
      </c>
      <c r="M79" s="224">
        <f>SUMIF('07'!$C$10:$C$26,$C79,'07'!$G$10:$G$26)*'07'!$E$3</f>
        <v>0</v>
      </c>
      <c r="N79" s="224">
        <f>SUMIF('08'!$C$10:$C$29,$C79,'08'!$G$10:$G$29)*'08'!$E$3</f>
        <v>0</v>
      </c>
      <c r="O79" s="224">
        <f>SUMIF('09'!$C$10:$C$29,$C79,'09'!$G$10:$G$29)*'09'!$E$3</f>
        <v>0</v>
      </c>
      <c r="P79" s="224">
        <f>SUMIF('10'!$C$10:$C$29,$C79,'10'!$G$10:$G$29)*'10'!$E$3</f>
        <v>0</v>
      </c>
      <c r="Q79" s="224">
        <f>SUMIF('11'!$C$10:$C$39,$C79,'11'!$G$10:$G$39)*'11'!$E$3</f>
        <v>0</v>
      </c>
      <c r="R79" s="224">
        <f>SUMIF('12'!$C$10:$C$29,$C79,'12'!$G$10:$G$29)*'12'!$E$3</f>
        <v>0</v>
      </c>
      <c r="S79" s="224">
        <f>SUMIF('13'!$C$10:$C$29,$C79,'13'!$G$10:$G$29)*'13'!$E$3</f>
        <v>0</v>
      </c>
      <c r="T79" s="224">
        <f>SUMIF('14'!$C$10:$C$29,$C79,'14'!$G$10:$G$29)*'14'!$E$3</f>
        <v>0</v>
      </c>
      <c r="U79" s="224">
        <f>SUMIF('15'!$C$10:$C$29,$C79,'15'!$G$10:$G$29)*'15'!$E$3</f>
        <v>0</v>
      </c>
      <c r="V79" s="224">
        <f>SUMIF('16'!$C$10:$C$29,$C79,'16'!$G$10:$G$29)*'16'!$E$3</f>
        <v>0</v>
      </c>
      <c r="W79" s="224">
        <f>SUMIF('17'!$C$10:$C$29,$C79,'17'!$G$10:$G$29)*'17'!$E$3</f>
        <v>0</v>
      </c>
      <c r="X79" s="224">
        <f>SUMIF('18'!$C$10:$C$29,$C79,'18'!$G$10:$G$29)*'18'!$E$3</f>
        <v>0</v>
      </c>
      <c r="Y79" s="224">
        <f>SUMIF('19'!$C$10:$C$28,$C79,'19'!$G$10:$G$28)*'19'!$E$3</f>
        <v>0</v>
      </c>
      <c r="Z79" s="224">
        <f>SUMIF('20'!$C$10:$C$29,$C79,'20'!$G$10:$G$29)*'20'!$E$3</f>
        <v>0</v>
      </c>
      <c r="AA79" s="224">
        <f>SUMIF('21'!$C$10:$C$29,$C79,'21'!$G$10:$G$29)*'21'!$E$3</f>
        <v>0</v>
      </c>
    </row>
    <row r="80" spans="3:27" ht="15.75" hidden="1" thickTop="1">
      <c r="C80" s="207" t="s">
        <v>337</v>
      </c>
      <c r="D80" s="207" t="s">
        <v>338</v>
      </c>
      <c r="F80" s="303">
        <f t="shared" si="2"/>
        <v>0</v>
      </c>
      <c r="G80" s="224">
        <f>SUMIF('01'!$C$10:$C$29,$C80,'01'!$G$10:$G$29)*'01'!$E$3</f>
        <v>0</v>
      </c>
      <c r="H80" s="224">
        <f>SUMIF('02'!$C$10:$C$28,$C80,'02'!$G$10:$G$28)*'02'!$E$3</f>
        <v>0</v>
      </c>
      <c r="I80" s="224">
        <f>SUMIF('03'!$C$10:$C$29,$C80,'03'!$G$10:$G$29)*'03'!$E$3</f>
        <v>0</v>
      </c>
      <c r="J80" s="224">
        <f>SUMIF('04'!$C$10:$C$26,$C80,'04'!$G$10:$G$26)*'04'!$E$3</f>
        <v>0</v>
      </c>
      <c r="K80" s="224">
        <f>SUMIF('05'!$C$10:$C$29,$C80,'05'!$G$10:$G$29)*'05'!$E$3</f>
        <v>0</v>
      </c>
      <c r="L80" s="224">
        <f>SUMIF('06'!$C$10:$C$29,$C80,'06'!$G$10:$G$29)*'06'!$E$3</f>
        <v>0</v>
      </c>
      <c r="M80" s="224">
        <f>SUMIF('07'!$C$10:$C$26,$C80,'07'!$G$10:$G$26)*'07'!$E$3</f>
        <v>0</v>
      </c>
      <c r="N80" s="224">
        <f>SUMIF('08'!$C$10:$C$29,$C80,'08'!$G$10:$G$29)*'08'!$E$3</f>
        <v>0</v>
      </c>
      <c r="O80" s="224">
        <f>SUMIF('09'!$C$10:$C$29,$C80,'09'!$G$10:$G$29)*'09'!$E$3</f>
        <v>0</v>
      </c>
      <c r="P80" s="224">
        <f>SUMIF('10'!$C$10:$C$29,$C80,'10'!$G$10:$G$29)*'10'!$E$3</f>
        <v>0</v>
      </c>
      <c r="Q80" s="224">
        <f>SUMIF('11'!$C$10:$C$39,$C80,'11'!$G$10:$G$39)*'11'!$E$3</f>
        <v>0</v>
      </c>
      <c r="R80" s="224">
        <f>SUMIF('12'!$C$10:$C$29,$C80,'12'!$G$10:$G$29)*'12'!$E$3</f>
        <v>0</v>
      </c>
      <c r="S80" s="224">
        <f>SUMIF('13'!$C$10:$C$29,$C80,'13'!$G$10:$G$29)*'13'!$E$3</f>
        <v>0</v>
      </c>
      <c r="T80" s="224">
        <f>SUMIF('14'!$C$10:$C$29,$C80,'14'!$G$10:$G$29)*'14'!$E$3</f>
        <v>0</v>
      </c>
      <c r="U80" s="224">
        <f>SUMIF('15'!$C$10:$C$29,$C80,'15'!$G$10:$G$29)*'15'!$E$3</f>
        <v>0</v>
      </c>
      <c r="V80" s="224">
        <f>SUMIF('16'!$C$10:$C$29,$C80,'16'!$G$10:$G$29)*'16'!$E$3</f>
        <v>0</v>
      </c>
      <c r="W80" s="224">
        <f>SUMIF('17'!$C$10:$C$29,$C80,'17'!$G$10:$G$29)*'17'!$E$3</f>
        <v>0</v>
      </c>
      <c r="X80" s="224">
        <f>SUMIF('18'!$C$10:$C$29,$C80,'18'!$G$10:$G$29)*'18'!$E$3</f>
        <v>0</v>
      </c>
      <c r="Y80" s="224">
        <f>SUMIF('19'!$C$10:$C$28,$C80,'19'!$G$10:$G$28)*'19'!$E$3</f>
        <v>0</v>
      </c>
      <c r="Z80" s="224">
        <f>SUMIF('20'!$C$10:$C$29,$C80,'20'!$G$10:$G$29)*'20'!$E$3</f>
        <v>0</v>
      </c>
      <c r="AA80" s="224">
        <f>SUMIF('21'!$C$10:$C$29,$C80,'21'!$G$10:$G$29)*'21'!$E$3</f>
        <v>0</v>
      </c>
    </row>
    <row r="81" spans="3:27" ht="15.75" hidden="1" thickTop="1">
      <c r="C81" s="207" t="s">
        <v>339</v>
      </c>
      <c r="D81" s="207" t="s">
        <v>340</v>
      </c>
      <c r="F81" s="303">
        <f t="shared" si="2"/>
        <v>0</v>
      </c>
      <c r="G81" s="224">
        <f>SUMIF('01'!$C$10:$C$29,$C81,'01'!$G$10:$G$29)*'01'!$E$3</f>
        <v>0</v>
      </c>
      <c r="H81" s="224">
        <f>SUMIF('02'!$C$10:$C$28,$C81,'02'!$G$10:$G$28)*'02'!$E$3</f>
        <v>0</v>
      </c>
      <c r="I81" s="224">
        <f>SUMIF('03'!$C$10:$C$29,$C81,'03'!$G$10:$G$29)*'03'!$E$3</f>
        <v>0</v>
      </c>
      <c r="J81" s="224">
        <f>SUMIF('04'!$C$10:$C$26,$C81,'04'!$G$10:$G$26)*'04'!$E$3</f>
        <v>0</v>
      </c>
      <c r="K81" s="224">
        <f>SUMIF('05'!$C$10:$C$29,$C81,'05'!$G$10:$G$29)*'05'!$E$3</f>
        <v>0</v>
      </c>
      <c r="L81" s="224">
        <f>SUMIF('06'!$C$10:$C$29,$C81,'06'!$G$10:$G$29)*'06'!$E$3</f>
        <v>0</v>
      </c>
      <c r="M81" s="224">
        <f>SUMIF('07'!$C$10:$C$26,$C81,'07'!$G$10:$G$26)*'07'!$E$3</f>
        <v>0</v>
      </c>
      <c r="N81" s="224">
        <f>SUMIF('08'!$C$10:$C$29,$C81,'08'!$G$10:$G$29)*'08'!$E$3</f>
        <v>0</v>
      </c>
      <c r="O81" s="224">
        <f>SUMIF('09'!$C$10:$C$29,$C81,'09'!$G$10:$G$29)*'09'!$E$3</f>
        <v>0</v>
      </c>
      <c r="P81" s="224">
        <f>SUMIF('10'!$C$10:$C$29,$C81,'10'!$G$10:$G$29)*'10'!$E$3</f>
        <v>0</v>
      </c>
      <c r="Q81" s="224">
        <f>SUMIF('11'!$C$10:$C$39,$C81,'11'!$G$10:$G$39)*'11'!$E$3</f>
        <v>0</v>
      </c>
      <c r="R81" s="224">
        <f>SUMIF('12'!$C$10:$C$29,$C81,'12'!$G$10:$G$29)*'12'!$E$3</f>
        <v>0</v>
      </c>
      <c r="S81" s="224">
        <f>SUMIF('13'!$C$10:$C$29,$C81,'13'!$G$10:$G$29)*'13'!$E$3</f>
        <v>0</v>
      </c>
      <c r="T81" s="224">
        <f>SUMIF('14'!$C$10:$C$29,$C81,'14'!$G$10:$G$29)*'14'!$E$3</f>
        <v>0</v>
      </c>
      <c r="U81" s="224">
        <f>SUMIF('15'!$C$10:$C$29,$C81,'15'!$G$10:$G$29)*'15'!$E$3</f>
        <v>0</v>
      </c>
      <c r="V81" s="224">
        <f>SUMIF('16'!$C$10:$C$29,$C81,'16'!$G$10:$G$29)*'16'!$E$3</f>
        <v>0</v>
      </c>
      <c r="W81" s="224">
        <f>SUMIF('17'!$C$10:$C$29,$C81,'17'!$G$10:$G$29)*'17'!$E$3</f>
        <v>0</v>
      </c>
      <c r="X81" s="224">
        <f>SUMIF('18'!$C$10:$C$29,$C81,'18'!$G$10:$G$29)*'18'!$E$3</f>
        <v>0</v>
      </c>
      <c r="Y81" s="224">
        <f>SUMIF('19'!$C$10:$C$28,$C81,'19'!$G$10:$G$28)*'19'!$E$3</f>
        <v>0</v>
      </c>
      <c r="Z81" s="224">
        <f>SUMIF('20'!$C$10:$C$29,$C81,'20'!$G$10:$G$29)*'20'!$E$3</f>
        <v>0</v>
      </c>
      <c r="AA81" s="224">
        <f>SUMIF('21'!$C$10:$C$29,$C81,'21'!$G$10:$G$29)*'21'!$E$3</f>
        <v>0</v>
      </c>
    </row>
    <row r="82" spans="3:27" ht="15.75" hidden="1" thickTop="1">
      <c r="C82" s="207" t="s">
        <v>341</v>
      </c>
      <c r="D82" s="207" t="s">
        <v>342</v>
      </c>
      <c r="F82" s="303">
        <f t="shared" si="2"/>
        <v>0</v>
      </c>
      <c r="G82" s="224">
        <f>SUMIF('01'!$C$10:$C$29,$C82,'01'!$G$10:$G$29)*'01'!$E$3</f>
        <v>0</v>
      </c>
      <c r="H82" s="224">
        <f>SUMIF('02'!$C$10:$C$28,$C82,'02'!$G$10:$G$28)*'02'!$E$3</f>
        <v>0</v>
      </c>
      <c r="I82" s="224">
        <f>SUMIF('03'!$C$10:$C$29,$C82,'03'!$G$10:$G$29)*'03'!$E$3</f>
        <v>0</v>
      </c>
      <c r="J82" s="224">
        <f>SUMIF('04'!$C$10:$C$26,$C82,'04'!$G$10:$G$26)*'04'!$E$3</f>
        <v>0</v>
      </c>
      <c r="K82" s="224">
        <f>SUMIF('05'!$C$10:$C$29,$C82,'05'!$G$10:$G$29)*'05'!$E$3</f>
        <v>0</v>
      </c>
      <c r="L82" s="224">
        <f>SUMIF('06'!$C$10:$C$29,$C82,'06'!$G$10:$G$29)*'06'!$E$3</f>
        <v>0</v>
      </c>
      <c r="M82" s="224">
        <f>SUMIF('07'!$C$10:$C$26,$C82,'07'!$G$10:$G$26)*'07'!$E$3</f>
        <v>0</v>
      </c>
      <c r="N82" s="224">
        <f>SUMIF('08'!$C$10:$C$29,$C82,'08'!$G$10:$G$29)*'08'!$E$3</f>
        <v>0</v>
      </c>
      <c r="O82" s="224">
        <f>SUMIF('09'!$C$10:$C$29,$C82,'09'!$G$10:$G$29)*'09'!$E$3</f>
        <v>0</v>
      </c>
      <c r="P82" s="224">
        <f>SUMIF('10'!$C$10:$C$29,$C82,'10'!$G$10:$G$29)*'10'!$E$3</f>
        <v>0</v>
      </c>
      <c r="Q82" s="224">
        <f>SUMIF('11'!$C$10:$C$39,$C82,'11'!$G$10:$G$39)*'11'!$E$3</f>
        <v>0</v>
      </c>
      <c r="R82" s="224">
        <f>SUMIF('12'!$C$10:$C$29,$C82,'12'!$G$10:$G$29)*'12'!$E$3</f>
        <v>0</v>
      </c>
      <c r="S82" s="224">
        <f>SUMIF('13'!$C$10:$C$29,$C82,'13'!$G$10:$G$29)*'13'!$E$3</f>
        <v>0</v>
      </c>
      <c r="T82" s="224">
        <f>SUMIF('14'!$C$10:$C$29,$C82,'14'!$G$10:$G$29)*'14'!$E$3</f>
        <v>0</v>
      </c>
      <c r="U82" s="224">
        <f>SUMIF('15'!$C$10:$C$29,$C82,'15'!$G$10:$G$29)*'15'!$E$3</f>
        <v>0</v>
      </c>
      <c r="V82" s="224">
        <f>SUMIF('16'!$C$10:$C$29,$C82,'16'!$G$10:$G$29)*'16'!$E$3</f>
        <v>0</v>
      </c>
      <c r="W82" s="224">
        <f>SUMIF('17'!$C$10:$C$29,$C82,'17'!$G$10:$G$29)*'17'!$E$3</f>
        <v>0</v>
      </c>
      <c r="X82" s="224">
        <f>SUMIF('18'!$C$10:$C$29,$C82,'18'!$G$10:$G$29)*'18'!$E$3</f>
        <v>0</v>
      </c>
      <c r="Y82" s="224">
        <f>SUMIF('19'!$C$10:$C$28,$C82,'19'!$G$10:$G$28)*'19'!$E$3</f>
        <v>0</v>
      </c>
      <c r="Z82" s="224">
        <f>SUMIF('20'!$C$10:$C$29,$C82,'20'!$G$10:$G$29)*'20'!$E$3</f>
        <v>0</v>
      </c>
      <c r="AA82" s="224">
        <f>SUMIF('21'!$C$10:$C$29,$C82,'21'!$G$10:$G$29)*'21'!$E$3</f>
        <v>0</v>
      </c>
    </row>
    <row r="83" spans="3:27" ht="15.75" hidden="1" thickTop="1">
      <c r="C83" s="207" t="s">
        <v>343</v>
      </c>
      <c r="D83" s="207" t="s">
        <v>344</v>
      </c>
      <c r="F83" s="303">
        <f t="shared" si="2"/>
        <v>0</v>
      </c>
      <c r="G83" s="224">
        <f>SUMIF('01'!$C$10:$C$29,$C83,'01'!$G$10:$G$29)*'01'!$E$3</f>
        <v>0</v>
      </c>
      <c r="H83" s="224">
        <f>SUMIF('02'!$C$10:$C$28,$C83,'02'!$G$10:$G$28)*'02'!$E$3</f>
        <v>0</v>
      </c>
      <c r="I83" s="224">
        <f>SUMIF('03'!$C$10:$C$29,$C83,'03'!$G$10:$G$29)*'03'!$E$3</f>
        <v>0</v>
      </c>
      <c r="J83" s="224">
        <f>SUMIF('04'!$C$10:$C$26,$C83,'04'!$G$10:$G$26)*'04'!$E$3</f>
        <v>0</v>
      </c>
      <c r="K83" s="224">
        <f>SUMIF('05'!$C$10:$C$29,$C83,'05'!$G$10:$G$29)*'05'!$E$3</f>
        <v>0</v>
      </c>
      <c r="L83" s="224">
        <f>SUMIF('06'!$C$10:$C$29,$C83,'06'!$G$10:$G$29)*'06'!$E$3</f>
        <v>0</v>
      </c>
      <c r="M83" s="224">
        <f>SUMIF('07'!$C$10:$C$26,$C83,'07'!$G$10:$G$26)*'07'!$E$3</f>
        <v>0</v>
      </c>
      <c r="N83" s="224">
        <f>SUMIF('08'!$C$10:$C$29,$C83,'08'!$G$10:$G$29)*'08'!$E$3</f>
        <v>0</v>
      </c>
      <c r="O83" s="224">
        <f>SUMIF('09'!$C$10:$C$29,$C83,'09'!$G$10:$G$29)*'09'!$E$3</f>
        <v>0</v>
      </c>
      <c r="P83" s="224">
        <f>SUMIF('10'!$C$10:$C$29,$C83,'10'!$G$10:$G$29)*'10'!$E$3</f>
        <v>0</v>
      </c>
      <c r="Q83" s="224">
        <f>SUMIF('11'!$C$10:$C$39,$C83,'11'!$G$10:$G$39)*'11'!$E$3</f>
        <v>0</v>
      </c>
      <c r="R83" s="224">
        <f>SUMIF('12'!$C$10:$C$29,$C83,'12'!$G$10:$G$29)*'12'!$E$3</f>
        <v>0</v>
      </c>
      <c r="S83" s="224">
        <f>SUMIF('13'!$C$10:$C$29,$C83,'13'!$G$10:$G$29)*'13'!$E$3</f>
        <v>0</v>
      </c>
      <c r="T83" s="224">
        <f>SUMIF('14'!$C$10:$C$29,$C83,'14'!$G$10:$G$29)*'14'!$E$3</f>
        <v>0</v>
      </c>
      <c r="U83" s="224">
        <f>SUMIF('15'!$C$10:$C$29,$C83,'15'!$G$10:$G$29)*'15'!$E$3</f>
        <v>0</v>
      </c>
      <c r="V83" s="224">
        <f>SUMIF('16'!$C$10:$C$29,$C83,'16'!$G$10:$G$29)*'16'!$E$3</f>
        <v>0</v>
      </c>
      <c r="W83" s="224">
        <f>SUMIF('17'!$C$10:$C$29,$C83,'17'!$G$10:$G$29)*'17'!$E$3</f>
        <v>0</v>
      </c>
      <c r="X83" s="224">
        <f>SUMIF('18'!$C$10:$C$29,$C83,'18'!$G$10:$G$29)*'18'!$E$3</f>
        <v>0</v>
      </c>
      <c r="Y83" s="224">
        <f>SUMIF('19'!$C$10:$C$28,$C83,'19'!$G$10:$G$28)*'19'!$E$3</f>
        <v>0</v>
      </c>
      <c r="Z83" s="224">
        <f>SUMIF('20'!$C$10:$C$29,$C83,'20'!$G$10:$G$29)*'20'!$E$3</f>
        <v>0</v>
      </c>
      <c r="AA83" s="224">
        <f>SUMIF('21'!$C$10:$C$29,$C83,'21'!$G$10:$G$29)*'21'!$E$3</f>
        <v>0</v>
      </c>
    </row>
    <row r="84" spans="3:27" ht="15.75" hidden="1" thickTop="1">
      <c r="C84" s="207" t="s">
        <v>345</v>
      </c>
      <c r="D84" s="207" t="s">
        <v>346</v>
      </c>
      <c r="F84" s="303">
        <f t="shared" si="2"/>
        <v>0</v>
      </c>
      <c r="G84" s="224">
        <f>SUMIF('01'!$C$10:$C$29,$C84,'01'!$G$10:$G$29)*'01'!$E$3</f>
        <v>0</v>
      </c>
      <c r="H84" s="224">
        <f>SUMIF('02'!$C$10:$C$28,$C84,'02'!$G$10:$G$28)*'02'!$E$3</f>
        <v>0</v>
      </c>
      <c r="I84" s="224">
        <f>SUMIF('03'!$C$10:$C$29,$C84,'03'!$G$10:$G$29)*'03'!$E$3</f>
        <v>0</v>
      </c>
      <c r="J84" s="224">
        <f>SUMIF('04'!$C$10:$C$26,$C84,'04'!$G$10:$G$26)*'04'!$E$3</f>
        <v>0</v>
      </c>
      <c r="K84" s="224">
        <f>SUMIF('05'!$C$10:$C$29,$C84,'05'!$G$10:$G$29)*'05'!$E$3</f>
        <v>0</v>
      </c>
      <c r="L84" s="224">
        <f>SUMIF('06'!$C$10:$C$29,$C84,'06'!$G$10:$G$29)*'06'!$E$3</f>
        <v>0</v>
      </c>
      <c r="M84" s="224">
        <f>SUMIF('07'!$C$10:$C$26,$C84,'07'!$G$10:$G$26)*'07'!$E$3</f>
        <v>0</v>
      </c>
      <c r="N84" s="224">
        <f>SUMIF('08'!$C$10:$C$29,$C84,'08'!$G$10:$G$29)*'08'!$E$3</f>
        <v>0</v>
      </c>
      <c r="O84" s="224">
        <f>SUMIF('09'!$C$10:$C$29,$C84,'09'!$G$10:$G$29)*'09'!$E$3</f>
        <v>0</v>
      </c>
      <c r="P84" s="224">
        <f>SUMIF('10'!$C$10:$C$29,$C84,'10'!$G$10:$G$29)*'10'!$E$3</f>
        <v>0</v>
      </c>
      <c r="Q84" s="224">
        <f>SUMIF('11'!$C$10:$C$39,$C84,'11'!$G$10:$G$39)*'11'!$E$3</f>
        <v>0</v>
      </c>
      <c r="R84" s="224">
        <f>SUMIF('12'!$C$10:$C$29,$C84,'12'!$G$10:$G$29)*'12'!$E$3</f>
        <v>0</v>
      </c>
      <c r="S84" s="224">
        <f>SUMIF('13'!$C$10:$C$29,$C84,'13'!$G$10:$G$29)*'13'!$E$3</f>
        <v>0</v>
      </c>
      <c r="T84" s="224">
        <f>SUMIF('14'!$C$10:$C$29,$C84,'14'!$G$10:$G$29)*'14'!$E$3</f>
        <v>0</v>
      </c>
      <c r="U84" s="224">
        <f>SUMIF('15'!$C$10:$C$29,$C84,'15'!$G$10:$G$29)*'15'!$E$3</f>
        <v>0</v>
      </c>
      <c r="V84" s="224">
        <f>SUMIF('16'!$C$10:$C$29,$C84,'16'!$G$10:$G$29)*'16'!$E$3</f>
        <v>0</v>
      </c>
      <c r="W84" s="224">
        <f>SUMIF('17'!$C$10:$C$29,$C84,'17'!$G$10:$G$29)*'17'!$E$3</f>
        <v>0</v>
      </c>
      <c r="X84" s="224">
        <f>SUMIF('18'!$C$10:$C$29,$C84,'18'!$G$10:$G$29)*'18'!$E$3</f>
        <v>0</v>
      </c>
      <c r="Y84" s="224">
        <f>SUMIF('19'!$C$10:$C$28,$C84,'19'!$G$10:$G$28)*'19'!$E$3</f>
        <v>0</v>
      </c>
      <c r="Z84" s="224">
        <f>SUMIF('20'!$C$10:$C$29,$C84,'20'!$G$10:$G$29)*'20'!$E$3</f>
        <v>0</v>
      </c>
      <c r="AA84" s="224">
        <f>SUMIF('21'!$C$10:$C$29,$C84,'21'!$G$10:$G$29)*'21'!$E$3</f>
        <v>0</v>
      </c>
    </row>
    <row r="85" spans="3:27" ht="15.75" hidden="1" thickTop="1">
      <c r="C85" s="207" t="s">
        <v>347</v>
      </c>
      <c r="D85" s="207" t="s">
        <v>348</v>
      </c>
      <c r="F85" s="303">
        <f t="shared" si="2"/>
        <v>0</v>
      </c>
      <c r="G85" s="224">
        <f>SUMIF('01'!$C$10:$C$29,$C85,'01'!$G$10:$G$29)*'01'!$E$3</f>
        <v>0</v>
      </c>
      <c r="H85" s="224">
        <f>SUMIF('02'!$C$10:$C$28,$C85,'02'!$G$10:$G$28)*'02'!$E$3</f>
        <v>0</v>
      </c>
      <c r="I85" s="224">
        <f>SUMIF('03'!$C$10:$C$29,$C85,'03'!$G$10:$G$29)*'03'!$E$3</f>
        <v>0</v>
      </c>
      <c r="J85" s="224">
        <f>SUMIF('04'!$C$10:$C$26,$C85,'04'!$G$10:$G$26)*'04'!$E$3</f>
        <v>0</v>
      </c>
      <c r="K85" s="224">
        <f>SUMIF('05'!$C$10:$C$29,$C85,'05'!$G$10:$G$29)*'05'!$E$3</f>
        <v>0</v>
      </c>
      <c r="L85" s="224">
        <f>SUMIF('06'!$C$10:$C$29,$C85,'06'!$G$10:$G$29)*'06'!$E$3</f>
        <v>0</v>
      </c>
      <c r="M85" s="224">
        <f>SUMIF('07'!$C$10:$C$26,$C85,'07'!$G$10:$G$26)*'07'!$E$3</f>
        <v>0</v>
      </c>
      <c r="N85" s="224">
        <f>SUMIF('08'!$C$10:$C$29,$C85,'08'!$G$10:$G$29)*'08'!$E$3</f>
        <v>0</v>
      </c>
      <c r="O85" s="224">
        <f>SUMIF('09'!$C$10:$C$29,$C85,'09'!$G$10:$G$29)*'09'!$E$3</f>
        <v>0</v>
      </c>
      <c r="P85" s="224">
        <f>SUMIF('10'!$C$10:$C$29,$C85,'10'!$G$10:$G$29)*'10'!$E$3</f>
        <v>0</v>
      </c>
      <c r="Q85" s="224">
        <f>SUMIF('11'!$C$10:$C$39,$C85,'11'!$G$10:$G$39)*'11'!$E$3</f>
        <v>0</v>
      </c>
      <c r="R85" s="224">
        <f>SUMIF('12'!$C$10:$C$29,$C85,'12'!$G$10:$G$29)*'12'!$E$3</f>
        <v>0</v>
      </c>
      <c r="S85" s="224">
        <f>SUMIF('13'!$C$10:$C$29,$C85,'13'!$G$10:$G$29)*'13'!$E$3</f>
        <v>0</v>
      </c>
      <c r="T85" s="224">
        <f>SUMIF('14'!$C$10:$C$29,$C85,'14'!$G$10:$G$29)*'14'!$E$3</f>
        <v>0</v>
      </c>
      <c r="U85" s="224">
        <f>SUMIF('15'!$C$10:$C$29,$C85,'15'!$G$10:$G$29)*'15'!$E$3</f>
        <v>0</v>
      </c>
      <c r="V85" s="224">
        <f>SUMIF('16'!$C$10:$C$29,$C85,'16'!$G$10:$G$29)*'16'!$E$3</f>
        <v>0</v>
      </c>
      <c r="W85" s="224">
        <f>SUMIF('17'!$C$10:$C$29,$C85,'17'!$G$10:$G$29)*'17'!$E$3</f>
        <v>0</v>
      </c>
      <c r="X85" s="224">
        <f>SUMIF('18'!$C$10:$C$29,$C85,'18'!$G$10:$G$29)*'18'!$E$3</f>
        <v>0</v>
      </c>
      <c r="Y85" s="224">
        <f>SUMIF('19'!$C$10:$C$28,$C85,'19'!$G$10:$G$28)*'19'!$E$3</f>
        <v>0</v>
      </c>
      <c r="Z85" s="224">
        <f>SUMIF('20'!$C$10:$C$29,$C85,'20'!$G$10:$G$29)*'20'!$E$3</f>
        <v>0</v>
      </c>
      <c r="AA85" s="224">
        <f>SUMIF('21'!$C$10:$C$29,$C85,'21'!$G$10:$G$29)*'21'!$E$3</f>
        <v>0</v>
      </c>
    </row>
    <row r="86" spans="3:27" ht="15.75" hidden="1" thickTop="1">
      <c r="C86" s="207" t="s">
        <v>349</v>
      </c>
      <c r="D86" s="207" t="s">
        <v>350</v>
      </c>
      <c r="F86" s="303">
        <f t="shared" si="2"/>
        <v>0</v>
      </c>
      <c r="G86" s="224">
        <f>SUMIF('01'!$C$10:$C$29,$C86,'01'!$G$10:$G$29)*'01'!$E$3</f>
        <v>0</v>
      </c>
      <c r="H86" s="224">
        <f>SUMIF('02'!$C$10:$C$28,$C86,'02'!$G$10:$G$28)*'02'!$E$3</f>
        <v>0</v>
      </c>
      <c r="I86" s="224">
        <f>SUMIF('03'!$C$10:$C$29,$C86,'03'!$G$10:$G$29)*'03'!$E$3</f>
        <v>0</v>
      </c>
      <c r="J86" s="224">
        <f>SUMIF('04'!$C$10:$C$26,$C86,'04'!$G$10:$G$26)*'04'!$E$3</f>
        <v>0</v>
      </c>
      <c r="K86" s="224">
        <f>SUMIF('05'!$C$10:$C$29,$C86,'05'!$G$10:$G$29)*'05'!$E$3</f>
        <v>0</v>
      </c>
      <c r="L86" s="224">
        <f>SUMIF('06'!$C$10:$C$29,$C86,'06'!$G$10:$G$29)*'06'!$E$3</f>
        <v>0</v>
      </c>
      <c r="M86" s="224">
        <f>SUMIF('07'!$C$10:$C$26,$C86,'07'!$G$10:$G$26)*'07'!$E$3</f>
        <v>0</v>
      </c>
      <c r="N86" s="224">
        <f>SUMIF('08'!$C$10:$C$29,$C86,'08'!$G$10:$G$29)*'08'!$E$3</f>
        <v>0</v>
      </c>
      <c r="O86" s="224">
        <f>SUMIF('09'!$C$10:$C$29,$C86,'09'!$G$10:$G$29)*'09'!$E$3</f>
        <v>0</v>
      </c>
      <c r="P86" s="224">
        <f>SUMIF('10'!$C$10:$C$29,$C86,'10'!$G$10:$G$29)*'10'!$E$3</f>
        <v>0</v>
      </c>
      <c r="Q86" s="224">
        <f>SUMIF('11'!$C$10:$C$39,$C86,'11'!$G$10:$G$39)*'11'!$E$3</f>
        <v>0</v>
      </c>
      <c r="R86" s="224">
        <f>SUMIF('12'!$C$10:$C$29,$C86,'12'!$G$10:$G$29)*'12'!$E$3</f>
        <v>0</v>
      </c>
      <c r="S86" s="224">
        <f>SUMIF('13'!$C$10:$C$29,$C86,'13'!$G$10:$G$29)*'13'!$E$3</f>
        <v>0</v>
      </c>
      <c r="T86" s="224">
        <f>SUMIF('14'!$C$10:$C$29,$C86,'14'!$G$10:$G$29)*'14'!$E$3</f>
        <v>0</v>
      </c>
      <c r="U86" s="224">
        <f>SUMIF('15'!$C$10:$C$29,$C86,'15'!$G$10:$G$29)*'15'!$E$3</f>
        <v>0</v>
      </c>
      <c r="V86" s="224">
        <f>SUMIF('16'!$C$10:$C$29,$C86,'16'!$G$10:$G$29)*'16'!$E$3</f>
        <v>0</v>
      </c>
      <c r="W86" s="224">
        <f>SUMIF('17'!$C$10:$C$29,$C86,'17'!$G$10:$G$29)*'17'!$E$3</f>
        <v>0</v>
      </c>
      <c r="X86" s="224">
        <f>SUMIF('18'!$C$10:$C$29,$C86,'18'!$G$10:$G$29)*'18'!$E$3</f>
        <v>0</v>
      </c>
      <c r="Y86" s="224">
        <f>SUMIF('19'!$C$10:$C$28,$C86,'19'!$G$10:$G$28)*'19'!$E$3</f>
        <v>0</v>
      </c>
      <c r="Z86" s="224">
        <f>SUMIF('20'!$C$10:$C$29,$C86,'20'!$G$10:$G$29)*'20'!$E$3</f>
        <v>0</v>
      </c>
      <c r="AA86" s="224">
        <f>SUMIF('21'!$C$10:$C$29,$C86,'21'!$G$10:$G$29)*'21'!$E$3</f>
        <v>0</v>
      </c>
    </row>
    <row r="87" spans="3:27" ht="15.75" hidden="1" thickTop="1">
      <c r="C87" s="207" t="s">
        <v>351</v>
      </c>
      <c r="D87" s="207" t="s">
        <v>352</v>
      </c>
      <c r="F87" s="303">
        <f t="shared" si="2"/>
        <v>0</v>
      </c>
      <c r="G87" s="224">
        <f>SUMIF('01'!$C$10:$C$29,$C87,'01'!$G$10:$G$29)*'01'!$E$3</f>
        <v>0</v>
      </c>
      <c r="H87" s="224">
        <f>SUMIF('02'!$C$10:$C$28,$C87,'02'!$G$10:$G$28)*'02'!$E$3</f>
        <v>0</v>
      </c>
      <c r="I87" s="224">
        <f>SUMIF('03'!$C$10:$C$29,$C87,'03'!$G$10:$G$29)*'03'!$E$3</f>
        <v>0</v>
      </c>
      <c r="J87" s="224">
        <f>SUMIF('04'!$C$10:$C$26,$C87,'04'!$G$10:$G$26)*'04'!$E$3</f>
        <v>0</v>
      </c>
      <c r="K87" s="224">
        <f>SUMIF('05'!$C$10:$C$29,$C87,'05'!$G$10:$G$29)*'05'!$E$3</f>
        <v>0</v>
      </c>
      <c r="L87" s="224">
        <f>SUMIF('06'!$C$10:$C$29,$C87,'06'!$G$10:$G$29)*'06'!$E$3</f>
        <v>0</v>
      </c>
      <c r="M87" s="224">
        <f>SUMIF('07'!$C$10:$C$26,$C87,'07'!$G$10:$G$26)*'07'!$E$3</f>
        <v>0</v>
      </c>
      <c r="N87" s="224">
        <f>SUMIF('08'!$C$10:$C$29,$C87,'08'!$G$10:$G$29)*'08'!$E$3</f>
        <v>0</v>
      </c>
      <c r="O87" s="224">
        <f>SUMIF('09'!$C$10:$C$29,$C87,'09'!$G$10:$G$29)*'09'!$E$3</f>
        <v>0</v>
      </c>
      <c r="P87" s="224">
        <f>SUMIF('10'!$C$10:$C$29,$C87,'10'!$G$10:$G$29)*'10'!$E$3</f>
        <v>0</v>
      </c>
      <c r="Q87" s="224">
        <f>SUMIF('11'!$C$10:$C$39,$C87,'11'!$G$10:$G$39)*'11'!$E$3</f>
        <v>0</v>
      </c>
      <c r="R87" s="224">
        <f>SUMIF('12'!$C$10:$C$29,$C87,'12'!$G$10:$G$29)*'12'!$E$3</f>
        <v>0</v>
      </c>
      <c r="S87" s="224">
        <f>SUMIF('13'!$C$10:$C$29,$C87,'13'!$G$10:$G$29)*'13'!$E$3</f>
        <v>0</v>
      </c>
      <c r="T87" s="224">
        <f>SUMIF('14'!$C$10:$C$29,$C87,'14'!$G$10:$G$29)*'14'!$E$3</f>
        <v>0</v>
      </c>
      <c r="U87" s="224">
        <f>SUMIF('15'!$C$10:$C$29,$C87,'15'!$G$10:$G$29)*'15'!$E$3</f>
        <v>0</v>
      </c>
      <c r="V87" s="224">
        <f>SUMIF('16'!$C$10:$C$29,$C87,'16'!$G$10:$G$29)*'16'!$E$3</f>
        <v>0</v>
      </c>
      <c r="W87" s="224">
        <f>SUMIF('17'!$C$10:$C$29,$C87,'17'!$G$10:$G$29)*'17'!$E$3</f>
        <v>0</v>
      </c>
      <c r="X87" s="224">
        <f>SUMIF('18'!$C$10:$C$29,$C87,'18'!$G$10:$G$29)*'18'!$E$3</f>
        <v>0</v>
      </c>
      <c r="Y87" s="224">
        <f>SUMIF('19'!$C$10:$C$28,$C87,'19'!$G$10:$G$28)*'19'!$E$3</f>
        <v>0</v>
      </c>
      <c r="Z87" s="224">
        <f>SUMIF('20'!$C$10:$C$29,$C87,'20'!$G$10:$G$29)*'20'!$E$3</f>
        <v>0</v>
      </c>
      <c r="AA87" s="224">
        <f>SUMIF('21'!$C$10:$C$29,$C87,'21'!$G$10:$G$29)*'21'!$E$3</f>
        <v>0</v>
      </c>
    </row>
    <row r="88" spans="3:27" ht="15.75" hidden="1" thickTop="1">
      <c r="C88" s="207" t="s">
        <v>353</v>
      </c>
      <c r="D88" s="207" t="s">
        <v>354</v>
      </c>
      <c r="F88" s="303">
        <f t="shared" si="2"/>
        <v>0</v>
      </c>
      <c r="G88" s="224">
        <f>SUMIF('01'!$C$10:$C$29,$C88,'01'!$G$10:$G$29)*'01'!$E$3</f>
        <v>0</v>
      </c>
      <c r="H88" s="224">
        <f>SUMIF('02'!$C$10:$C$28,$C88,'02'!$G$10:$G$28)*'02'!$E$3</f>
        <v>0</v>
      </c>
      <c r="I88" s="224">
        <f>SUMIF('03'!$C$10:$C$29,$C88,'03'!$G$10:$G$29)*'03'!$E$3</f>
        <v>0</v>
      </c>
      <c r="J88" s="224">
        <f>SUMIF('04'!$C$10:$C$26,$C88,'04'!$G$10:$G$26)*'04'!$E$3</f>
        <v>0</v>
      </c>
      <c r="K88" s="224">
        <f>SUMIF('05'!$C$10:$C$29,$C88,'05'!$G$10:$G$29)*'05'!$E$3</f>
        <v>0</v>
      </c>
      <c r="L88" s="224">
        <f>SUMIF('06'!$C$10:$C$29,$C88,'06'!$G$10:$G$29)*'06'!$E$3</f>
        <v>0</v>
      </c>
      <c r="M88" s="224">
        <f>SUMIF('07'!$C$10:$C$26,$C88,'07'!$G$10:$G$26)*'07'!$E$3</f>
        <v>0</v>
      </c>
      <c r="N88" s="224">
        <f>SUMIF('08'!$C$10:$C$29,$C88,'08'!$G$10:$G$29)*'08'!$E$3</f>
        <v>0</v>
      </c>
      <c r="O88" s="224">
        <f>SUMIF('09'!$C$10:$C$29,$C88,'09'!$G$10:$G$29)*'09'!$E$3</f>
        <v>0</v>
      </c>
      <c r="P88" s="224">
        <f>SUMIF('10'!$C$10:$C$29,$C88,'10'!$G$10:$G$29)*'10'!$E$3</f>
        <v>0</v>
      </c>
      <c r="Q88" s="224">
        <f>SUMIF('11'!$C$10:$C$39,$C88,'11'!$G$10:$G$39)*'11'!$E$3</f>
        <v>0</v>
      </c>
      <c r="R88" s="224">
        <f>SUMIF('12'!$C$10:$C$29,$C88,'12'!$G$10:$G$29)*'12'!$E$3</f>
        <v>0</v>
      </c>
      <c r="S88" s="224">
        <f>SUMIF('13'!$C$10:$C$29,$C88,'13'!$G$10:$G$29)*'13'!$E$3</f>
        <v>0</v>
      </c>
      <c r="T88" s="224">
        <f>SUMIF('14'!$C$10:$C$29,$C88,'14'!$G$10:$G$29)*'14'!$E$3</f>
        <v>0</v>
      </c>
      <c r="U88" s="224">
        <f>SUMIF('15'!$C$10:$C$29,$C88,'15'!$G$10:$G$29)*'15'!$E$3</f>
        <v>0</v>
      </c>
      <c r="V88" s="224">
        <f>SUMIF('16'!$C$10:$C$29,$C88,'16'!$G$10:$G$29)*'16'!$E$3</f>
        <v>0</v>
      </c>
      <c r="W88" s="224">
        <f>SUMIF('17'!$C$10:$C$29,$C88,'17'!$G$10:$G$29)*'17'!$E$3</f>
        <v>0</v>
      </c>
      <c r="X88" s="224">
        <f>SUMIF('18'!$C$10:$C$29,$C88,'18'!$G$10:$G$29)*'18'!$E$3</f>
        <v>0</v>
      </c>
      <c r="Y88" s="224">
        <f>SUMIF('19'!$C$10:$C$28,$C88,'19'!$G$10:$G$28)*'19'!$E$3</f>
        <v>0</v>
      </c>
      <c r="Z88" s="224">
        <f>SUMIF('20'!$C$10:$C$29,$C88,'20'!$G$10:$G$29)*'20'!$E$3</f>
        <v>0</v>
      </c>
      <c r="AA88" s="224">
        <f>SUMIF('21'!$C$10:$C$29,$C88,'21'!$G$10:$G$29)*'21'!$E$3</f>
        <v>0</v>
      </c>
    </row>
    <row r="89" spans="3:27" ht="15.75" hidden="1" thickTop="1">
      <c r="C89" s="207" t="s">
        <v>355</v>
      </c>
      <c r="D89" s="207" t="s">
        <v>356</v>
      </c>
      <c r="F89" s="303">
        <f t="shared" si="2"/>
        <v>0</v>
      </c>
      <c r="G89" s="224">
        <f>SUMIF('01'!$C$10:$C$29,$C89,'01'!$G$10:$G$29)*'01'!$E$3</f>
        <v>0</v>
      </c>
      <c r="H89" s="224">
        <f>SUMIF('02'!$C$10:$C$28,$C89,'02'!$G$10:$G$28)*'02'!$E$3</f>
        <v>0</v>
      </c>
      <c r="I89" s="224">
        <f>SUMIF('03'!$C$10:$C$29,$C89,'03'!$G$10:$G$29)*'03'!$E$3</f>
        <v>0</v>
      </c>
      <c r="J89" s="224">
        <f>SUMIF('04'!$C$10:$C$26,$C89,'04'!$G$10:$G$26)*'04'!$E$3</f>
        <v>0</v>
      </c>
      <c r="K89" s="224">
        <f>SUMIF('05'!$C$10:$C$29,$C89,'05'!$G$10:$G$29)*'05'!$E$3</f>
        <v>0</v>
      </c>
      <c r="L89" s="224">
        <f>SUMIF('06'!$C$10:$C$29,$C89,'06'!$G$10:$G$29)*'06'!$E$3</f>
        <v>0</v>
      </c>
      <c r="M89" s="224">
        <f>SUMIF('07'!$C$10:$C$26,$C89,'07'!$G$10:$G$26)*'07'!$E$3</f>
        <v>0</v>
      </c>
      <c r="N89" s="224">
        <f>SUMIF('08'!$C$10:$C$29,$C89,'08'!$G$10:$G$29)*'08'!$E$3</f>
        <v>0</v>
      </c>
      <c r="O89" s="224">
        <f>SUMIF('09'!$C$10:$C$29,$C89,'09'!$G$10:$G$29)*'09'!$E$3</f>
        <v>0</v>
      </c>
      <c r="P89" s="224">
        <f>SUMIF('10'!$C$10:$C$29,$C89,'10'!$G$10:$G$29)*'10'!$E$3</f>
        <v>0</v>
      </c>
      <c r="Q89" s="224">
        <f>SUMIF('11'!$C$10:$C$39,$C89,'11'!$G$10:$G$39)*'11'!$E$3</f>
        <v>0</v>
      </c>
      <c r="R89" s="224">
        <f>SUMIF('12'!$C$10:$C$29,$C89,'12'!$G$10:$G$29)*'12'!$E$3</f>
        <v>0</v>
      </c>
      <c r="S89" s="224">
        <f>SUMIF('13'!$C$10:$C$29,$C89,'13'!$G$10:$G$29)*'13'!$E$3</f>
        <v>0</v>
      </c>
      <c r="T89" s="224">
        <f>SUMIF('14'!$C$10:$C$29,$C89,'14'!$G$10:$G$29)*'14'!$E$3</f>
        <v>0</v>
      </c>
      <c r="U89" s="224">
        <f>SUMIF('15'!$C$10:$C$29,$C89,'15'!$G$10:$G$29)*'15'!$E$3</f>
        <v>0</v>
      </c>
      <c r="V89" s="224">
        <f>SUMIF('16'!$C$10:$C$29,$C89,'16'!$G$10:$G$29)*'16'!$E$3</f>
        <v>0</v>
      </c>
      <c r="W89" s="224">
        <f>SUMIF('17'!$C$10:$C$29,$C89,'17'!$G$10:$G$29)*'17'!$E$3</f>
        <v>0</v>
      </c>
      <c r="X89" s="224">
        <f>SUMIF('18'!$C$10:$C$29,$C89,'18'!$G$10:$G$29)*'18'!$E$3</f>
        <v>0</v>
      </c>
      <c r="Y89" s="224">
        <f>SUMIF('19'!$C$10:$C$28,$C89,'19'!$G$10:$G$28)*'19'!$E$3</f>
        <v>0</v>
      </c>
      <c r="Z89" s="224">
        <f>SUMIF('20'!$C$10:$C$29,$C89,'20'!$G$10:$G$29)*'20'!$E$3</f>
        <v>0</v>
      </c>
      <c r="AA89" s="224">
        <f>SUMIF('21'!$C$10:$C$29,$C89,'21'!$G$10:$G$29)*'21'!$E$3</f>
        <v>0</v>
      </c>
    </row>
    <row r="90" spans="3:27" ht="15.75" hidden="1" thickTop="1">
      <c r="C90" s="207" t="s">
        <v>357</v>
      </c>
      <c r="D90" s="207" t="s">
        <v>358</v>
      </c>
      <c r="F90" s="303">
        <f t="shared" si="2"/>
        <v>0</v>
      </c>
      <c r="G90" s="224">
        <f>SUMIF('01'!$C$10:$C$29,$C90,'01'!$G$10:$G$29)*'01'!$E$3</f>
        <v>0</v>
      </c>
      <c r="H90" s="224">
        <f>SUMIF('02'!$C$10:$C$28,$C90,'02'!$G$10:$G$28)*'02'!$E$3</f>
        <v>0</v>
      </c>
      <c r="I90" s="224">
        <f>SUMIF('03'!$C$10:$C$29,$C90,'03'!$G$10:$G$29)*'03'!$E$3</f>
        <v>0</v>
      </c>
      <c r="J90" s="224">
        <f>SUMIF('04'!$C$10:$C$26,$C90,'04'!$G$10:$G$26)*'04'!$E$3</f>
        <v>0</v>
      </c>
      <c r="K90" s="224">
        <f>SUMIF('05'!$C$10:$C$29,$C90,'05'!$G$10:$G$29)*'05'!$E$3</f>
        <v>0</v>
      </c>
      <c r="L90" s="224">
        <f>SUMIF('06'!$C$10:$C$29,$C90,'06'!$G$10:$G$29)*'06'!$E$3</f>
        <v>0</v>
      </c>
      <c r="M90" s="224">
        <f>SUMIF('07'!$C$10:$C$26,$C90,'07'!$G$10:$G$26)*'07'!$E$3</f>
        <v>0</v>
      </c>
      <c r="N90" s="224">
        <f>SUMIF('08'!$C$10:$C$29,$C90,'08'!$G$10:$G$29)*'08'!$E$3</f>
        <v>0</v>
      </c>
      <c r="O90" s="224">
        <f>SUMIF('09'!$C$10:$C$29,$C90,'09'!$G$10:$G$29)*'09'!$E$3</f>
        <v>0</v>
      </c>
      <c r="P90" s="224">
        <f>SUMIF('10'!$C$10:$C$29,$C90,'10'!$G$10:$G$29)*'10'!$E$3</f>
        <v>0</v>
      </c>
      <c r="Q90" s="224">
        <f>SUMIF('11'!$C$10:$C$39,$C90,'11'!$G$10:$G$39)*'11'!$E$3</f>
        <v>0</v>
      </c>
      <c r="R90" s="224">
        <f>SUMIF('12'!$C$10:$C$29,$C90,'12'!$G$10:$G$29)*'12'!$E$3</f>
        <v>0</v>
      </c>
      <c r="S90" s="224">
        <f>SUMIF('13'!$C$10:$C$29,$C90,'13'!$G$10:$G$29)*'13'!$E$3</f>
        <v>0</v>
      </c>
      <c r="T90" s="224">
        <f>SUMIF('14'!$C$10:$C$29,$C90,'14'!$G$10:$G$29)*'14'!$E$3</f>
        <v>0</v>
      </c>
      <c r="U90" s="224">
        <f>SUMIF('15'!$C$10:$C$29,$C90,'15'!$G$10:$G$29)*'15'!$E$3</f>
        <v>0</v>
      </c>
      <c r="V90" s="224">
        <f>SUMIF('16'!$C$10:$C$29,$C90,'16'!$G$10:$G$29)*'16'!$E$3</f>
        <v>0</v>
      </c>
      <c r="W90" s="224">
        <f>SUMIF('17'!$C$10:$C$29,$C90,'17'!$G$10:$G$29)*'17'!$E$3</f>
        <v>0</v>
      </c>
      <c r="X90" s="224">
        <f>SUMIF('18'!$C$10:$C$29,$C90,'18'!$G$10:$G$29)*'18'!$E$3</f>
        <v>0</v>
      </c>
      <c r="Y90" s="224">
        <f>SUMIF('19'!$C$10:$C$28,$C90,'19'!$G$10:$G$28)*'19'!$E$3</f>
        <v>0</v>
      </c>
      <c r="Z90" s="224">
        <f>SUMIF('20'!$C$10:$C$29,$C90,'20'!$G$10:$G$29)*'20'!$E$3</f>
        <v>0</v>
      </c>
      <c r="AA90" s="224">
        <f>SUMIF('21'!$C$10:$C$29,$C90,'21'!$G$10:$G$29)*'21'!$E$3</f>
        <v>0</v>
      </c>
    </row>
    <row r="91" spans="3:27" ht="15.75" hidden="1" thickTop="1">
      <c r="C91" s="207" t="s">
        <v>359</v>
      </c>
      <c r="D91" s="207" t="s">
        <v>360</v>
      </c>
      <c r="F91" s="303">
        <f t="shared" si="2"/>
        <v>0</v>
      </c>
      <c r="G91" s="224">
        <f>SUMIF('01'!$C$10:$C$29,$C91,'01'!$G$10:$G$29)*'01'!$E$3</f>
        <v>0</v>
      </c>
      <c r="H91" s="224">
        <f>SUMIF('02'!$C$10:$C$28,$C91,'02'!$G$10:$G$28)*'02'!$E$3</f>
        <v>0</v>
      </c>
      <c r="I91" s="224">
        <f>SUMIF('03'!$C$10:$C$29,$C91,'03'!$G$10:$G$29)*'03'!$E$3</f>
        <v>0</v>
      </c>
      <c r="J91" s="224">
        <f>SUMIF('04'!$C$10:$C$26,$C91,'04'!$G$10:$G$26)*'04'!$E$3</f>
        <v>0</v>
      </c>
      <c r="K91" s="224">
        <f>SUMIF('05'!$C$10:$C$29,$C91,'05'!$G$10:$G$29)*'05'!$E$3</f>
        <v>0</v>
      </c>
      <c r="L91" s="224">
        <f>SUMIF('06'!$C$10:$C$29,$C91,'06'!$G$10:$G$29)*'06'!$E$3</f>
        <v>0</v>
      </c>
      <c r="M91" s="224">
        <f>SUMIF('07'!$C$10:$C$26,$C91,'07'!$G$10:$G$26)*'07'!$E$3</f>
        <v>0</v>
      </c>
      <c r="N91" s="224">
        <f>SUMIF('08'!$C$10:$C$29,$C91,'08'!$G$10:$G$29)*'08'!$E$3</f>
        <v>0</v>
      </c>
      <c r="O91" s="224">
        <f>SUMIF('09'!$C$10:$C$29,$C91,'09'!$G$10:$G$29)*'09'!$E$3</f>
        <v>0</v>
      </c>
      <c r="P91" s="224">
        <f>SUMIF('10'!$C$10:$C$29,$C91,'10'!$G$10:$G$29)*'10'!$E$3</f>
        <v>0</v>
      </c>
      <c r="Q91" s="224">
        <f>SUMIF('11'!$C$10:$C$39,$C91,'11'!$G$10:$G$39)*'11'!$E$3</f>
        <v>0</v>
      </c>
      <c r="R91" s="224">
        <f>SUMIF('12'!$C$10:$C$29,$C91,'12'!$G$10:$G$29)*'12'!$E$3</f>
        <v>0</v>
      </c>
      <c r="S91" s="224">
        <f>SUMIF('13'!$C$10:$C$29,$C91,'13'!$G$10:$G$29)*'13'!$E$3</f>
        <v>0</v>
      </c>
      <c r="T91" s="224">
        <f>SUMIF('14'!$C$10:$C$29,$C91,'14'!$G$10:$G$29)*'14'!$E$3</f>
        <v>0</v>
      </c>
      <c r="U91" s="224">
        <f>SUMIF('15'!$C$10:$C$29,$C91,'15'!$G$10:$G$29)*'15'!$E$3</f>
        <v>0</v>
      </c>
      <c r="V91" s="224">
        <f>SUMIF('16'!$C$10:$C$29,$C91,'16'!$G$10:$G$29)*'16'!$E$3</f>
        <v>0</v>
      </c>
      <c r="W91" s="224">
        <f>SUMIF('17'!$C$10:$C$29,$C91,'17'!$G$10:$G$29)*'17'!$E$3</f>
        <v>0</v>
      </c>
      <c r="X91" s="224">
        <f>SUMIF('18'!$C$10:$C$29,$C91,'18'!$G$10:$G$29)*'18'!$E$3</f>
        <v>0</v>
      </c>
      <c r="Y91" s="224">
        <f>SUMIF('19'!$C$10:$C$28,$C91,'19'!$G$10:$G$28)*'19'!$E$3</f>
        <v>0</v>
      </c>
      <c r="Z91" s="224">
        <f>SUMIF('20'!$C$10:$C$29,$C91,'20'!$G$10:$G$29)*'20'!$E$3</f>
        <v>0</v>
      </c>
      <c r="AA91" s="224">
        <f>SUMIF('21'!$C$10:$C$29,$C91,'21'!$G$10:$G$29)*'21'!$E$3</f>
        <v>0</v>
      </c>
    </row>
    <row r="92" spans="3:27" ht="15.75" hidden="1" thickTop="1">
      <c r="C92" s="207" t="s">
        <v>361</v>
      </c>
      <c r="D92" s="207" t="s">
        <v>362</v>
      </c>
      <c r="F92" s="303">
        <f t="shared" si="2"/>
        <v>0</v>
      </c>
      <c r="G92" s="224">
        <f>SUMIF('01'!$C$10:$C$29,$C92,'01'!$G$10:$G$29)*'01'!$E$3</f>
        <v>0</v>
      </c>
      <c r="H92" s="224">
        <f>SUMIF('02'!$C$10:$C$28,$C92,'02'!$G$10:$G$28)*'02'!$E$3</f>
        <v>0</v>
      </c>
      <c r="I92" s="224">
        <f>SUMIF('03'!$C$10:$C$29,$C92,'03'!$G$10:$G$29)*'03'!$E$3</f>
        <v>0</v>
      </c>
      <c r="J92" s="224">
        <f>SUMIF('04'!$C$10:$C$26,$C92,'04'!$G$10:$G$26)*'04'!$E$3</f>
        <v>0</v>
      </c>
      <c r="K92" s="224">
        <f>SUMIF('05'!$C$10:$C$29,$C92,'05'!$G$10:$G$29)*'05'!$E$3</f>
        <v>0</v>
      </c>
      <c r="L92" s="224">
        <f>SUMIF('06'!$C$10:$C$29,$C92,'06'!$G$10:$G$29)*'06'!$E$3</f>
        <v>0</v>
      </c>
      <c r="M92" s="224">
        <f>SUMIF('07'!$C$10:$C$26,$C92,'07'!$G$10:$G$26)*'07'!$E$3</f>
        <v>0</v>
      </c>
      <c r="N92" s="224">
        <f>SUMIF('08'!$C$10:$C$29,$C92,'08'!$G$10:$G$29)*'08'!$E$3</f>
        <v>0</v>
      </c>
      <c r="O92" s="224">
        <f>SUMIF('09'!$C$10:$C$29,$C92,'09'!$G$10:$G$29)*'09'!$E$3</f>
        <v>0</v>
      </c>
      <c r="P92" s="224">
        <f>SUMIF('10'!$C$10:$C$29,$C92,'10'!$G$10:$G$29)*'10'!$E$3</f>
        <v>0</v>
      </c>
      <c r="Q92" s="224">
        <f>SUMIF('11'!$C$10:$C$39,$C92,'11'!$G$10:$G$39)*'11'!$E$3</f>
        <v>0</v>
      </c>
      <c r="R92" s="224">
        <f>SUMIF('12'!$C$10:$C$29,$C92,'12'!$G$10:$G$29)*'12'!$E$3</f>
        <v>0</v>
      </c>
      <c r="S92" s="224">
        <f>SUMIF('13'!$C$10:$C$29,$C92,'13'!$G$10:$G$29)*'13'!$E$3</f>
        <v>0</v>
      </c>
      <c r="T92" s="224">
        <f>SUMIF('14'!$C$10:$C$29,$C92,'14'!$G$10:$G$29)*'14'!$E$3</f>
        <v>0</v>
      </c>
      <c r="U92" s="224">
        <f>SUMIF('15'!$C$10:$C$29,$C92,'15'!$G$10:$G$29)*'15'!$E$3</f>
        <v>0</v>
      </c>
      <c r="V92" s="224">
        <f>SUMIF('16'!$C$10:$C$29,$C92,'16'!$G$10:$G$29)*'16'!$E$3</f>
        <v>0</v>
      </c>
      <c r="W92" s="224">
        <f>SUMIF('17'!$C$10:$C$29,$C92,'17'!$G$10:$G$29)*'17'!$E$3</f>
        <v>0</v>
      </c>
      <c r="X92" s="224">
        <f>SUMIF('18'!$C$10:$C$29,$C92,'18'!$G$10:$G$29)*'18'!$E$3</f>
        <v>0</v>
      </c>
      <c r="Y92" s="224">
        <f>SUMIF('19'!$C$10:$C$28,$C92,'19'!$G$10:$G$28)*'19'!$E$3</f>
        <v>0</v>
      </c>
      <c r="Z92" s="224">
        <f>SUMIF('20'!$C$10:$C$29,$C92,'20'!$G$10:$G$29)*'20'!$E$3</f>
        <v>0</v>
      </c>
      <c r="AA92" s="224">
        <f>SUMIF('21'!$C$10:$C$29,$C92,'21'!$G$10:$G$29)*'21'!$E$3</f>
        <v>0</v>
      </c>
    </row>
    <row r="93" spans="3:27" ht="15.75" hidden="1" thickTop="1">
      <c r="C93" s="207" t="s">
        <v>363</v>
      </c>
      <c r="D93" s="207" t="s">
        <v>364</v>
      </c>
      <c r="F93" s="303">
        <f t="shared" si="2"/>
        <v>0</v>
      </c>
      <c r="G93" s="224">
        <f>SUMIF('01'!$C$10:$C$29,$C93,'01'!$G$10:$G$29)*'01'!$E$3</f>
        <v>0</v>
      </c>
      <c r="H93" s="224">
        <f>SUMIF('02'!$C$10:$C$28,$C93,'02'!$G$10:$G$28)*'02'!$E$3</f>
        <v>0</v>
      </c>
      <c r="I93" s="224">
        <f>SUMIF('03'!$C$10:$C$29,$C93,'03'!$G$10:$G$29)*'03'!$E$3</f>
        <v>0</v>
      </c>
      <c r="J93" s="224">
        <f>SUMIF('04'!$C$10:$C$26,$C93,'04'!$G$10:$G$26)*'04'!$E$3</f>
        <v>0</v>
      </c>
      <c r="K93" s="224">
        <f>SUMIF('05'!$C$10:$C$29,$C93,'05'!$G$10:$G$29)*'05'!$E$3</f>
        <v>0</v>
      </c>
      <c r="L93" s="224">
        <f>SUMIF('06'!$C$10:$C$29,$C93,'06'!$G$10:$G$29)*'06'!$E$3</f>
        <v>0</v>
      </c>
      <c r="M93" s="224">
        <f>SUMIF('07'!$C$10:$C$26,$C93,'07'!$G$10:$G$26)*'07'!$E$3</f>
        <v>0</v>
      </c>
      <c r="N93" s="224">
        <f>SUMIF('08'!$C$10:$C$29,$C93,'08'!$G$10:$G$29)*'08'!$E$3</f>
        <v>0</v>
      </c>
      <c r="O93" s="224">
        <f>SUMIF('09'!$C$10:$C$29,$C93,'09'!$G$10:$G$29)*'09'!$E$3</f>
        <v>0</v>
      </c>
      <c r="P93" s="224">
        <f>SUMIF('10'!$C$10:$C$29,$C93,'10'!$G$10:$G$29)*'10'!$E$3</f>
        <v>0</v>
      </c>
      <c r="Q93" s="224">
        <f>SUMIF('11'!$C$10:$C$39,$C93,'11'!$G$10:$G$39)*'11'!$E$3</f>
        <v>0</v>
      </c>
      <c r="R93" s="224">
        <f>SUMIF('12'!$C$10:$C$29,$C93,'12'!$G$10:$G$29)*'12'!$E$3</f>
        <v>0</v>
      </c>
      <c r="S93" s="224">
        <f>SUMIF('13'!$C$10:$C$29,$C93,'13'!$G$10:$G$29)*'13'!$E$3</f>
        <v>0</v>
      </c>
      <c r="T93" s="224">
        <f>SUMIF('14'!$C$10:$C$29,$C93,'14'!$G$10:$G$29)*'14'!$E$3</f>
        <v>0</v>
      </c>
      <c r="U93" s="224">
        <f>SUMIF('15'!$C$10:$C$29,$C93,'15'!$G$10:$G$29)*'15'!$E$3</f>
        <v>0</v>
      </c>
      <c r="V93" s="224">
        <f>SUMIF('16'!$C$10:$C$29,$C93,'16'!$G$10:$G$29)*'16'!$E$3</f>
        <v>0</v>
      </c>
      <c r="W93" s="224">
        <f>SUMIF('17'!$C$10:$C$29,$C93,'17'!$G$10:$G$29)*'17'!$E$3</f>
        <v>0</v>
      </c>
      <c r="X93" s="224">
        <f>SUMIF('18'!$C$10:$C$29,$C93,'18'!$G$10:$G$29)*'18'!$E$3</f>
        <v>0</v>
      </c>
      <c r="Y93" s="224">
        <f>SUMIF('19'!$C$10:$C$28,$C93,'19'!$G$10:$G$28)*'19'!$E$3</f>
        <v>0</v>
      </c>
      <c r="Z93" s="224">
        <f>SUMIF('20'!$C$10:$C$29,$C93,'20'!$G$10:$G$29)*'20'!$E$3</f>
        <v>0</v>
      </c>
      <c r="AA93" s="224">
        <f>SUMIF('21'!$C$10:$C$29,$C93,'21'!$G$10:$G$29)*'21'!$E$3</f>
        <v>0</v>
      </c>
    </row>
    <row r="94" spans="3:27" ht="15.75" hidden="1" thickTop="1">
      <c r="C94" s="207" t="s">
        <v>365</v>
      </c>
      <c r="D94" s="207" t="s">
        <v>366</v>
      </c>
      <c r="F94" s="303">
        <f t="shared" si="2"/>
        <v>0</v>
      </c>
      <c r="G94" s="224">
        <f>SUMIF('01'!$C$10:$C$29,$C94,'01'!$G$10:$G$29)*'01'!$E$3</f>
        <v>0</v>
      </c>
      <c r="H94" s="224">
        <f>SUMIF('02'!$C$10:$C$28,$C94,'02'!$G$10:$G$28)*'02'!$E$3</f>
        <v>0</v>
      </c>
      <c r="I94" s="224">
        <f>SUMIF('03'!$C$10:$C$29,$C94,'03'!$G$10:$G$29)*'03'!$E$3</f>
        <v>0</v>
      </c>
      <c r="J94" s="224">
        <f>SUMIF('04'!$C$10:$C$26,$C94,'04'!$G$10:$G$26)*'04'!$E$3</f>
        <v>0</v>
      </c>
      <c r="K94" s="224">
        <f>SUMIF('05'!$C$10:$C$29,$C94,'05'!$G$10:$G$29)*'05'!$E$3</f>
        <v>0</v>
      </c>
      <c r="L94" s="224">
        <f>SUMIF('06'!$C$10:$C$29,$C94,'06'!$G$10:$G$29)*'06'!$E$3</f>
        <v>0</v>
      </c>
      <c r="M94" s="224">
        <f>SUMIF('07'!$C$10:$C$26,$C94,'07'!$G$10:$G$26)*'07'!$E$3</f>
        <v>0</v>
      </c>
      <c r="N94" s="224">
        <f>SUMIF('08'!$C$10:$C$29,$C94,'08'!$G$10:$G$29)*'08'!$E$3</f>
        <v>0</v>
      </c>
      <c r="O94" s="224">
        <f>SUMIF('09'!$C$10:$C$29,$C94,'09'!$G$10:$G$29)*'09'!$E$3</f>
        <v>0</v>
      </c>
      <c r="P94" s="224">
        <f>SUMIF('10'!$C$10:$C$29,$C94,'10'!$G$10:$G$29)*'10'!$E$3</f>
        <v>0</v>
      </c>
      <c r="Q94" s="224">
        <f>SUMIF('11'!$C$10:$C$39,$C94,'11'!$G$10:$G$39)*'11'!$E$3</f>
        <v>0</v>
      </c>
      <c r="R94" s="224">
        <f>SUMIF('12'!$C$10:$C$29,$C94,'12'!$G$10:$G$29)*'12'!$E$3</f>
        <v>0</v>
      </c>
      <c r="S94" s="224">
        <f>SUMIF('13'!$C$10:$C$29,$C94,'13'!$G$10:$G$29)*'13'!$E$3</f>
        <v>0</v>
      </c>
      <c r="T94" s="224">
        <f>SUMIF('14'!$C$10:$C$29,$C94,'14'!$G$10:$G$29)*'14'!$E$3</f>
        <v>0</v>
      </c>
      <c r="U94" s="224">
        <f>SUMIF('15'!$C$10:$C$29,$C94,'15'!$G$10:$G$29)*'15'!$E$3</f>
        <v>0</v>
      </c>
      <c r="V94" s="224">
        <f>SUMIF('16'!$C$10:$C$29,$C94,'16'!$G$10:$G$29)*'16'!$E$3</f>
        <v>0</v>
      </c>
      <c r="W94" s="224">
        <f>SUMIF('17'!$C$10:$C$29,$C94,'17'!$G$10:$G$29)*'17'!$E$3</f>
        <v>0</v>
      </c>
      <c r="X94" s="224">
        <f>SUMIF('18'!$C$10:$C$29,$C94,'18'!$G$10:$G$29)*'18'!$E$3</f>
        <v>0</v>
      </c>
      <c r="Y94" s="224">
        <f>SUMIF('19'!$C$10:$C$28,$C94,'19'!$G$10:$G$28)*'19'!$E$3</f>
        <v>0</v>
      </c>
      <c r="Z94" s="224">
        <f>SUMIF('20'!$C$10:$C$29,$C94,'20'!$G$10:$G$29)*'20'!$E$3</f>
        <v>0</v>
      </c>
      <c r="AA94" s="224">
        <f>SUMIF('21'!$C$10:$C$29,$C94,'21'!$G$10:$G$29)*'21'!$E$3</f>
        <v>0</v>
      </c>
    </row>
    <row r="95" spans="3:27" ht="15.75" hidden="1" thickTop="1">
      <c r="C95" s="207" t="s">
        <v>367</v>
      </c>
      <c r="D95" s="207" t="s">
        <v>368</v>
      </c>
      <c r="F95" s="303">
        <f t="shared" si="2"/>
        <v>0</v>
      </c>
      <c r="G95" s="224">
        <f>SUMIF('01'!$C$10:$C$29,$C95,'01'!$G$10:$G$29)*'01'!$E$3</f>
        <v>0</v>
      </c>
      <c r="H95" s="224">
        <f>SUMIF('02'!$C$10:$C$28,$C95,'02'!$G$10:$G$28)*'02'!$E$3</f>
        <v>0</v>
      </c>
      <c r="I95" s="224">
        <f>SUMIF('03'!$C$10:$C$29,$C95,'03'!$G$10:$G$29)*'03'!$E$3</f>
        <v>0</v>
      </c>
      <c r="J95" s="224">
        <f>SUMIF('04'!$C$10:$C$26,$C95,'04'!$G$10:$G$26)*'04'!$E$3</f>
        <v>0</v>
      </c>
      <c r="K95" s="224">
        <f>SUMIF('05'!$C$10:$C$29,$C95,'05'!$G$10:$G$29)*'05'!$E$3</f>
        <v>0</v>
      </c>
      <c r="L95" s="224">
        <f>SUMIF('06'!$C$10:$C$29,$C95,'06'!$G$10:$G$29)*'06'!$E$3</f>
        <v>0</v>
      </c>
      <c r="M95" s="224">
        <f>SUMIF('07'!$C$10:$C$26,$C95,'07'!$G$10:$G$26)*'07'!$E$3</f>
        <v>0</v>
      </c>
      <c r="N95" s="224">
        <f>SUMIF('08'!$C$10:$C$29,$C95,'08'!$G$10:$G$29)*'08'!$E$3</f>
        <v>0</v>
      </c>
      <c r="O95" s="224">
        <f>SUMIF('09'!$C$10:$C$29,$C95,'09'!$G$10:$G$29)*'09'!$E$3</f>
        <v>0</v>
      </c>
      <c r="P95" s="224">
        <f>SUMIF('10'!$C$10:$C$29,$C95,'10'!$G$10:$G$29)*'10'!$E$3</f>
        <v>0</v>
      </c>
      <c r="Q95" s="224">
        <f>SUMIF('11'!$C$10:$C$39,$C95,'11'!$G$10:$G$39)*'11'!$E$3</f>
        <v>0</v>
      </c>
      <c r="R95" s="224">
        <f>SUMIF('12'!$C$10:$C$29,$C95,'12'!$G$10:$G$29)*'12'!$E$3</f>
        <v>0</v>
      </c>
      <c r="S95" s="224">
        <f>SUMIF('13'!$C$10:$C$29,$C95,'13'!$G$10:$G$29)*'13'!$E$3</f>
        <v>0</v>
      </c>
      <c r="T95" s="224">
        <f>SUMIF('14'!$C$10:$C$29,$C95,'14'!$G$10:$G$29)*'14'!$E$3</f>
        <v>0</v>
      </c>
      <c r="U95" s="224">
        <f>SUMIF('15'!$C$10:$C$29,$C95,'15'!$G$10:$G$29)*'15'!$E$3</f>
        <v>0</v>
      </c>
      <c r="V95" s="224">
        <f>SUMIF('16'!$C$10:$C$29,$C95,'16'!$G$10:$G$29)*'16'!$E$3</f>
        <v>0</v>
      </c>
      <c r="W95" s="224">
        <f>SUMIF('17'!$C$10:$C$29,$C95,'17'!$G$10:$G$29)*'17'!$E$3</f>
        <v>0</v>
      </c>
      <c r="X95" s="224">
        <f>SUMIF('18'!$C$10:$C$29,$C95,'18'!$G$10:$G$29)*'18'!$E$3</f>
        <v>0</v>
      </c>
      <c r="Y95" s="224">
        <f>SUMIF('19'!$C$10:$C$28,$C95,'19'!$G$10:$G$28)*'19'!$E$3</f>
        <v>0</v>
      </c>
      <c r="Z95" s="224">
        <f>SUMIF('20'!$C$10:$C$29,$C95,'20'!$G$10:$G$29)*'20'!$E$3</f>
        <v>0</v>
      </c>
      <c r="AA95" s="224">
        <f>SUMIF('21'!$C$10:$C$29,$C95,'21'!$G$10:$G$29)*'21'!$E$3</f>
        <v>0</v>
      </c>
    </row>
    <row r="96" spans="3:27" ht="15.75" hidden="1" thickTop="1">
      <c r="C96" s="207" t="s">
        <v>369</v>
      </c>
      <c r="D96" s="207" t="s">
        <v>370</v>
      </c>
      <c r="F96" s="303">
        <f t="shared" si="2"/>
        <v>0</v>
      </c>
      <c r="G96" s="224">
        <f>SUMIF('01'!$C$10:$C$29,$C96,'01'!$G$10:$G$29)*'01'!$E$3</f>
        <v>0</v>
      </c>
      <c r="H96" s="224">
        <f>SUMIF('02'!$C$10:$C$28,$C96,'02'!$G$10:$G$28)*'02'!$E$3</f>
        <v>0</v>
      </c>
      <c r="I96" s="224">
        <f>SUMIF('03'!$C$10:$C$29,$C96,'03'!$G$10:$G$29)*'03'!$E$3</f>
        <v>0</v>
      </c>
      <c r="J96" s="224">
        <f>SUMIF('04'!$C$10:$C$26,$C96,'04'!$G$10:$G$26)*'04'!$E$3</f>
        <v>0</v>
      </c>
      <c r="K96" s="224">
        <f>SUMIF('05'!$C$10:$C$29,$C96,'05'!$G$10:$G$29)*'05'!$E$3</f>
        <v>0</v>
      </c>
      <c r="L96" s="224">
        <f>SUMIF('06'!$C$10:$C$29,$C96,'06'!$G$10:$G$29)*'06'!$E$3</f>
        <v>0</v>
      </c>
      <c r="M96" s="224">
        <f>SUMIF('07'!$C$10:$C$26,$C96,'07'!$G$10:$G$26)*'07'!$E$3</f>
        <v>0</v>
      </c>
      <c r="N96" s="224">
        <f>SUMIF('08'!$C$10:$C$29,$C96,'08'!$G$10:$G$29)*'08'!$E$3</f>
        <v>0</v>
      </c>
      <c r="O96" s="224">
        <f>SUMIF('09'!$C$10:$C$29,$C96,'09'!$G$10:$G$29)*'09'!$E$3</f>
        <v>0</v>
      </c>
      <c r="P96" s="224">
        <f>SUMIF('10'!$C$10:$C$29,$C96,'10'!$G$10:$G$29)*'10'!$E$3</f>
        <v>0</v>
      </c>
      <c r="Q96" s="224">
        <f>SUMIF('11'!$C$10:$C$39,$C96,'11'!$G$10:$G$39)*'11'!$E$3</f>
        <v>0</v>
      </c>
      <c r="R96" s="224">
        <f>SUMIF('12'!$C$10:$C$29,$C96,'12'!$G$10:$G$29)*'12'!$E$3</f>
        <v>0</v>
      </c>
      <c r="S96" s="224">
        <f>SUMIF('13'!$C$10:$C$29,$C96,'13'!$G$10:$G$29)*'13'!$E$3</f>
        <v>0</v>
      </c>
      <c r="T96" s="224">
        <f>SUMIF('14'!$C$10:$C$29,$C96,'14'!$G$10:$G$29)*'14'!$E$3</f>
        <v>0</v>
      </c>
      <c r="U96" s="224">
        <f>SUMIF('15'!$C$10:$C$29,$C96,'15'!$G$10:$G$29)*'15'!$E$3</f>
        <v>0</v>
      </c>
      <c r="V96" s="224">
        <f>SUMIF('16'!$C$10:$C$29,$C96,'16'!$G$10:$G$29)*'16'!$E$3</f>
        <v>0</v>
      </c>
      <c r="W96" s="224">
        <f>SUMIF('17'!$C$10:$C$29,$C96,'17'!$G$10:$G$29)*'17'!$E$3</f>
        <v>0</v>
      </c>
      <c r="X96" s="224">
        <f>SUMIF('18'!$C$10:$C$29,$C96,'18'!$G$10:$G$29)*'18'!$E$3</f>
        <v>0</v>
      </c>
      <c r="Y96" s="224">
        <f>SUMIF('19'!$C$10:$C$28,$C96,'19'!$G$10:$G$28)*'19'!$E$3</f>
        <v>0</v>
      </c>
      <c r="Z96" s="224">
        <f>SUMIF('20'!$C$10:$C$29,$C96,'20'!$G$10:$G$29)*'20'!$E$3</f>
        <v>0</v>
      </c>
      <c r="AA96" s="224">
        <f>SUMIF('21'!$C$10:$C$29,$C96,'21'!$G$10:$G$29)*'21'!$E$3</f>
        <v>0</v>
      </c>
    </row>
    <row r="97" spans="3:27" ht="15.75" hidden="1" thickTop="1">
      <c r="C97" s="207" t="s">
        <v>371</v>
      </c>
      <c r="D97" s="207" t="s">
        <v>372</v>
      </c>
      <c r="F97" s="303">
        <f t="shared" si="2"/>
        <v>0</v>
      </c>
      <c r="G97" s="224">
        <f>SUMIF('01'!$C$10:$C$29,$C97,'01'!$G$10:$G$29)*'01'!$E$3</f>
        <v>0</v>
      </c>
      <c r="H97" s="224">
        <f>SUMIF('02'!$C$10:$C$28,$C97,'02'!$G$10:$G$28)*'02'!$E$3</f>
        <v>0</v>
      </c>
      <c r="I97" s="224">
        <f>SUMIF('03'!$C$10:$C$29,$C97,'03'!$G$10:$G$29)*'03'!$E$3</f>
        <v>0</v>
      </c>
      <c r="J97" s="224">
        <f>SUMIF('04'!$C$10:$C$26,$C97,'04'!$G$10:$G$26)*'04'!$E$3</f>
        <v>0</v>
      </c>
      <c r="K97" s="224">
        <f>SUMIF('05'!$C$10:$C$29,$C97,'05'!$G$10:$G$29)*'05'!$E$3</f>
        <v>0</v>
      </c>
      <c r="L97" s="224">
        <f>SUMIF('06'!$C$10:$C$29,$C97,'06'!$G$10:$G$29)*'06'!$E$3</f>
        <v>0</v>
      </c>
      <c r="M97" s="224">
        <f>SUMIF('07'!$C$10:$C$26,$C97,'07'!$G$10:$G$26)*'07'!$E$3</f>
        <v>0</v>
      </c>
      <c r="N97" s="224">
        <f>SUMIF('08'!$C$10:$C$29,$C97,'08'!$G$10:$G$29)*'08'!$E$3</f>
        <v>0</v>
      </c>
      <c r="O97" s="224">
        <f>SUMIF('09'!$C$10:$C$29,$C97,'09'!$G$10:$G$29)*'09'!$E$3</f>
        <v>0</v>
      </c>
      <c r="P97" s="224">
        <f>SUMIF('10'!$C$10:$C$29,$C97,'10'!$G$10:$G$29)*'10'!$E$3</f>
        <v>0</v>
      </c>
      <c r="Q97" s="224">
        <f>SUMIF('11'!$C$10:$C$39,$C97,'11'!$G$10:$G$39)*'11'!$E$3</f>
        <v>0</v>
      </c>
      <c r="R97" s="224">
        <f>SUMIF('12'!$C$10:$C$29,$C97,'12'!$G$10:$G$29)*'12'!$E$3</f>
        <v>0</v>
      </c>
      <c r="S97" s="224">
        <f>SUMIF('13'!$C$10:$C$29,$C97,'13'!$G$10:$G$29)*'13'!$E$3</f>
        <v>0</v>
      </c>
      <c r="T97" s="224">
        <f>SUMIF('14'!$C$10:$C$29,$C97,'14'!$G$10:$G$29)*'14'!$E$3</f>
        <v>0</v>
      </c>
      <c r="U97" s="224">
        <f>SUMIF('15'!$C$10:$C$29,$C97,'15'!$G$10:$G$29)*'15'!$E$3</f>
        <v>0</v>
      </c>
      <c r="V97" s="224">
        <f>SUMIF('16'!$C$10:$C$29,$C97,'16'!$G$10:$G$29)*'16'!$E$3</f>
        <v>0</v>
      </c>
      <c r="W97" s="224">
        <f>SUMIF('17'!$C$10:$C$29,$C97,'17'!$G$10:$G$29)*'17'!$E$3</f>
        <v>0</v>
      </c>
      <c r="X97" s="224">
        <f>SUMIF('18'!$C$10:$C$29,$C97,'18'!$G$10:$G$29)*'18'!$E$3</f>
        <v>0</v>
      </c>
      <c r="Y97" s="224">
        <f>SUMIF('19'!$C$10:$C$28,$C97,'19'!$G$10:$G$28)*'19'!$E$3</f>
        <v>0</v>
      </c>
      <c r="Z97" s="224">
        <f>SUMIF('20'!$C$10:$C$29,$C97,'20'!$G$10:$G$29)*'20'!$E$3</f>
        <v>0</v>
      </c>
      <c r="AA97" s="224">
        <f>SUMIF('21'!$C$10:$C$29,$C97,'21'!$G$10:$G$29)*'21'!$E$3</f>
        <v>0</v>
      </c>
    </row>
    <row r="98" spans="3:27" ht="15.75" hidden="1" thickTop="1">
      <c r="C98" s="207" t="s">
        <v>373</v>
      </c>
      <c r="D98" s="207" t="s">
        <v>374</v>
      </c>
      <c r="F98" s="303">
        <f t="shared" si="2"/>
        <v>0</v>
      </c>
      <c r="G98" s="224">
        <f>SUMIF('01'!$C$10:$C$29,$C98,'01'!$G$10:$G$29)*'01'!$E$3</f>
        <v>0</v>
      </c>
      <c r="H98" s="224">
        <f>SUMIF('02'!$C$10:$C$28,$C98,'02'!$G$10:$G$28)*'02'!$E$3</f>
        <v>0</v>
      </c>
      <c r="I98" s="224">
        <f>SUMIF('03'!$C$10:$C$29,$C98,'03'!$G$10:$G$29)*'03'!$E$3</f>
        <v>0</v>
      </c>
      <c r="J98" s="224">
        <f>SUMIF('04'!$C$10:$C$26,$C98,'04'!$G$10:$G$26)*'04'!$E$3</f>
        <v>0</v>
      </c>
      <c r="K98" s="224">
        <f>SUMIF('05'!$C$10:$C$29,$C98,'05'!$G$10:$G$29)*'05'!$E$3</f>
        <v>0</v>
      </c>
      <c r="L98" s="224">
        <f>SUMIF('06'!$C$10:$C$29,$C98,'06'!$G$10:$G$29)*'06'!$E$3</f>
        <v>0</v>
      </c>
      <c r="M98" s="224">
        <f>SUMIF('07'!$C$10:$C$26,$C98,'07'!$G$10:$G$26)*'07'!$E$3</f>
        <v>0</v>
      </c>
      <c r="N98" s="224">
        <f>SUMIF('08'!$C$10:$C$29,$C98,'08'!$G$10:$G$29)*'08'!$E$3</f>
        <v>0</v>
      </c>
      <c r="O98" s="224">
        <f>SUMIF('09'!$C$10:$C$29,$C98,'09'!$G$10:$G$29)*'09'!$E$3</f>
        <v>0</v>
      </c>
      <c r="P98" s="224">
        <f>SUMIF('10'!$C$10:$C$29,$C98,'10'!$G$10:$G$29)*'10'!$E$3</f>
        <v>0</v>
      </c>
      <c r="Q98" s="224">
        <f>SUMIF('11'!$C$10:$C$39,$C98,'11'!$G$10:$G$39)*'11'!$E$3</f>
        <v>0</v>
      </c>
      <c r="R98" s="224">
        <f>SUMIF('12'!$C$10:$C$29,$C98,'12'!$G$10:$G$29)*'12'!$E$3</f>
        <v>0</v>
      </c>
      <c r="S98" s="224">
        <f>SUMIF('13'!$C$10:$C$29,$C98,'13'!$G$10:$G$29)*'13'!$E$3</f>
        <v>0</v>
      </c>
      <c r="T98" s="224">
        <f>SUMIF('14'!$C$10:$C$29,$C98,'14'!$G$10:$G$29)*'14'!$E$3</f>
        <v>0</v>
      </c>
      <c r="U98" s="224">
        <f>SUMIF('15'!$C$10:$C$29,$C98,'15'!$G$10:$G$29)*'15'!$E$3</f>
        <v>0</v>
      </c>
      <c r="V98" s="224">
        <f>SUMIF('16'!$C$10:$C$29,$C98,'16'!$G$10:$G$29)*'16'!$E$3</f>
        <v>0</v>
      </c>
      <c r="W98" s="224">
        <f>SUMIF('17'!$C$10:$C$29,$C98,'17'!$G$10:$G$29)*'17'!$E$3</f>
        <v>0</v>
      </c>
      <c r="X98" s="224">
        <f>SUMIF('18'!$C$10:$C$29,$C98,'18'!$G$10:$G$29)*'18'!$E$3</f>
        <v>0</v>
      </c>
      <c r="Y98" s="224">
        <f>SUMIF('19'!$C$10:$C$28,$C98,'19'!$G$10:$G$28)*'19'!$E$3</f>
        <v>0</v>
      </c>
      <c r="Z98" s="224">
        <f>SUMIF('20'!$C$10:$C$29,$C98,'20'!$G$10:$G$29)*'20'!$E$3</f>
        <v>0</v>
      </c>
      <c r="AA98" s="224">
        <f>SUMIF('21'!$C$10:$C$29,$C98,'21'!$G$10:$G$29)*'21'!$E$3</f>
        <v>0</v>
      </c>
    </row>
    <row r="99" spans="3:27" ht="15.75" hidden="1" thickTop="1">
      <c r="C99" s="207" t="s">
        <v>375</v>
      </c>
      <c r="D99" s="207" t="s">
        <v>376</v>
      </c>
      <c r="F99" s="303">
        <f t="shared" si="2"/>
        <v>0</v>
      </c>
      <c r="G99" s="224">
        <f>SUMIF('01'!$C$10:$C$29,$C99,'01'!$G$10:$G$29)*'01'!$E$3</f>
        <v>0</v>
      </c>
      <c r="H99" s="224">
        <f>SUMIF('02'!$C$10:$C$28,$C99,'02'!$G$10:$G$28)*'02'!$E$3</f>
        <v>0</v>
      </c>
      <c r="I99" s="224">
        <f>SUMIF('03'!$C$10:$C$29,$C99,'03'!$G$10:$G$29)*'03'!$E$3</f>
        <v>0</v>
      </c>
      <c r="J99" s="224">
        <f>SUMIF('04'!$C$10:$C$26,$C99,'04'!$G$10:$G$26)*'04'!$E$3</f>
        <v>0</v>
      </c>
      <c r="K99" s="224">
        <f>SUMIF('05'!$C$10:$C$29,$C99,'05'!$G$10:$G$29)*'05'!$E$3</f>
        <v>0</v>
      </c>
      <c r="L99" s="224">
        <f>SUMIF('06'!$C$10:$C$29,$C99,'06'!$G$10:$G$29)*'06'!$E$3</f>
        <v>0</v>
      </c>
      <c r="M99" s="224">
        <f>SUMIF('07'!$C$10:$C$26,$C99,'07'!$G$10:$G$26)*'07'!$E$3</f>
        <v>0</v>
      </c>
      <c r="N99" s="224">
        <f>SUMIF('08'!$C$10:$C$29,$C99,'08'!$G$10:$G$29)*'08'!$E$3</f>
        <v>0</v>
      </c>
      <c r="O99" s="224">
        <f>SUMIF('09'!$C$10:$C$29,$C99,'09'!$G$10:$G$29)*'09'!$E$3</f>
        <v>0</v>
      </c>
      <c r="P99" s="224">
        <f>SUMIF('10'!$C$10:$C$29,$C99,'10'!$G$10:$G$29)*'10'!$E$3</f>
        <v>0</v>
      </c>
      <c r="Q99" s="224">
        <f>SUMIF('11'!$C$10:$C$39,$C99,'11'!$G$10:$G$39)*'11'!$E$3</f>
        <v>0</v>
      </c>
      <c r="R99" s="224">
        <f>SUMIF('12'!$C$10:$C$29,$C99,'12'!$G$10:$G$29)*'12'!$E$3</f>
        <v>0</v>
      </c>
      <c r="S99" s="224">
        <f>SUMIF('13'!$C$10:$C$29,$C99,'13'!$G$10:$G$29)*'13'!$E$3</f>
        <v>0</v>
      </c>
      <c r="T99" s="224">
        <f>SUMIF('14'!$C$10:$C$29,$C99,'14'!$G$10:$G$29)*'14'!$E$3</f>
        <v>0</v>
      </c>
      <c r="U99" s="224">
        <f>SUMIF('15'!$C$10:$C$29,$C99,'15'!$G$10:$G$29)*'15'!$E$3</f>
        <v>0</v>
      </c>
      <c r="V99" s="224">
        <f>SUMIF('16'!$C$10:$C$29,$C99,'16'!$G$10:$G$29)*'16'!$E$3</f>
        <v>0</v>
      </c>
      <c r="W99" s="224">
        <f>SUMIF('17'!$C$10:$C$29,$C99,'17'!$G$10:$G$29)*'17'!$E$3</f>
        <v>0</v>
      </c>
      <c r="X99" s="224">
        <f>SUMIF('18'!$C$10:$C$29,$C99,'18'!$G$10:$G$29)*'18'!$E$3</f>
        <v>0</v>
      </c>
      <c r="Y99" s="224">
        <f>SUMIF('19'!$C$10:$C$28,$C99,'19'!$G$10:$G$28)*'19'!$E$3</f>
        <v>0</v>
      </c>
      <c r="Z99" s="224">
        <f>SUMIF('20'!$C$10:$C$29,$C99,'20'!$G$10:$G$29)*'20'!$E$3</f>
        <v>0</v>
      </c>
      <c r="AA99" s="224">
        <f>SUMIF('21'!$C$10:$C$29,$C99,'21'!$G$10:$G$29)*'21'!$E$3</f>
        <v>0</v>
      </c>
    </row>
    <row r="100" spans="3:27" ht="15.75" hidden="1" thickTop="1">
      <c r="C100" s="207" t="s">
        <v>377</v>
      </c>
      <c r="D100" s="207" t="s">
        <v>378</v>
      </c>
      <c r="F100" s="303">
        <f t="shared" si="2"/>
        <v>0</v>
      </c>
      <c r="G100" s="224">
        <f>SUMIF('01'!$C$10:$C$29,$C100,'01'!$G$10:$G$29)*'01'!$E$3</f>
        <v>0</v>
      </c>
      <c r="H100" s="224">
        <f>SUMIF('02'!$C$10:$C$28,$C100,'02'!$G$10:$G$28)*'02'!$E$3</f>
        <v>0</v>
      </c>
      <c r="I100" s="224">
        <f>SUMIF('03'!$C$10:$C$29,$C100,'03'!$G$10:$G$29)*'03'!$E$3</f>
        <v>0</v>
      </c>
      <c r="J100" s="224">
        <f>SUMIF('04'!$C$10:$C$26,$C100,'04'!$G$10:$G$26)*'04'!$E$3</f>
        <v>0</v>
      </c>
      <c r="K100" s="224">
        <f>SUMIF('05'!$C$10:$C$29,$C100,'05'!$G$10:$G$29)*'05'!$E$3</f>
        <v>0</v>
      </c>
      <c r="L100" s="224">
        <f>SUMIF('06'!$C$10:$C$29,$C100,'06'!$G$10:$G$29)*'06'!$E$3</f>
        <v>0</v>
      </c>
      <c r="M100" s="224">
        <f>SUMIF('07'!$C$10:$C$26,$C100,'07'!$G$10:$G$26)*'07'!$E$3</f>
        <v>0</v>
      </c>
      <c r="N100" s="224">
        <f>SUMIF('08'!$C$10:$C$29,$C100,'08'!$G$10:$G$29)*'08'!$E$3</f>
        <v>0</v>
      </c>
      <c r="O100" s="224">
        <f>SUMIF('09'!$C$10:$C$29,$C100,'09'!$G$10:$G$29)*'09'!$E$3</f>
        <v>0</v>
      </c>
      <c r="P100" s="224">
        <f>SUMIF('10'!$C$10:$C$29,$C100,'10'!$G$10:$G$29)*'10'!$E$3</f>
        <v>0</v>
      </c>
      <c r="Q100" s="224">
        <f>SUMIF('11'!$C$10:$C$39,$C100,'11'!$G$10:$G$39)*'11'!$E$3</f>
        <v>0</v>
      </c>
      <c r="R100" s="224">
        <f>SUMIF('12'!$C$10:$C$29,$C100,'12'!$G$10:$G$29)*'12'!$E$3</f>
        <v>0</v>
      </c>
      <c r="S100" s="224">
        <f>SUMIF('13'!$C$10:$C$29,$C100,'13'!$G$10:$G$29)*'13'!$E$3</f>
        <v>0</v>
      </c>
      <c r="T100" s="224">
        <f>SUMIF('14'!$C$10:$C$29,$C100,'14'!$G$10:$G$29)*'14'!$E$3</f>
        <v>0</v>
      </c>
      <c r="U100" s="224">
        <f>SUMIF('15'!$C$10:$C$29,$C100,'15'!$G$10:$G$29)*'15'!$E$3</f>
        <v>0</v>
      </c>
      <c r="V100" s="224">
        <f>SUMIF('16'!$C$10:$C$29,$C100,'16'!$G$10:$G$29)*'16'!$E$3</f>
        <v>0</v>
      </c>
      <c r="W100" s="224">
        <f>SUMIF('17'!$C$10:$C$29,$C100,'17'!$G$10:$G$29)*'17'!$E$3</f>
        <v>0</v>
      </c>
      <c r="X100" s="224">
        <f>SUMIF('18'!$C$10:$C$29,$C100,'18'!$G$10:$G$29)*'18'!$E$3</f>
        <v>0</v>
      </c>
      <c r="Y100" s="224">
        <f>SUMIF('19'!$C$10:$C$28,$C100,'19'!$G$10:$G$28)*'19'!$E$3</f>
        <v>0</v>
      </c>
      <c r="Z100" s="224">
        <f>SUMIF('20'!$C$10:$C$29,$C100,'20'!$G$10:$G$29)*'20'!$E$3</f>
        <v>0</v>
      </c>
      <c r="AA100" s="224">
        <f>SUMIF('21'!$C$10:$C$29,$C100,'21'!$G$10:$G$29)*'21'!$E$3</f>
        <v>0</v>
      </c>
    </row>
    <row r="101" spans="3:27" ht="15.75" hidden="1" thickTop="1">
      <c r="C101" s="207" t="s">
        <v>379</v>
      </c>
      <c r="D101" s="207" t="s">
        <v>380</v>
      </c>
      <c r="F101" s="303">
        <f t="shared" si="2"/>
        <v>0</v>
      </c>
      <c r="G101" s="224">
        <f>SUMIF('01'!$C$10:$C$29,$C101,'01'!$G$10:$G$29)*'01'!$E$3</f>
        <v>0</v>
      </c>
      <c r="H101" s="224">
        <f>SUMIF('02'!$C$10:$C$28,$C101,'02'!$G$10:$G$28)*'02'!$E$3</f>
        <v>0</v>
      </c>
      <c r="I101" s="224">
        <f>SUMIF('03'!$C$10:$C$29,$C101,'03'!$G$10:$G$29)*'03'!$E$3</f>
        <v>0</v>
      </c>
      <c r="J101" s="224">
        <f>SUMIF('04'!$C$10:$C$26,$C101,'04'!$G$10:$G$26)*'04'!$E$3</f>
        <v>0</v>
      </c>
      <c r="K101" s="224">
        <f>SUMIF('05'!$C$10:$C$29,$C101,'05'!$G$10:$G$29)*'05'!$E$3</f>
        <v>0</v>
      </c>
      <c r="L101" s="224">
        <f>SUMIF('06'!$C$10:$C$29,$C101,'06'!$G$10:$G$29)*'06'!$E$3</f>
        <v>0</v>
      </c>
      <c r="M101" s="224">
        <f>SUMIF('07'!$C$10:$C$26,$C101,'07'!$G$10:$G$26)*'07'!$E$3</f>
        <v>0</v>
      </c>
      <c r="N101" s="224">
        <f>SUMIF('08'!$C$10:$C$29,$C101,'08'!$G$10:$G$29)*'08'!$E$3</f>
        <v>0</v>
      </c>
      <c r="O101" s="224">
        <f>SUMIF('09'!$C$10:$C$29,$C101,'09'!$G$10:$G$29)*'09'!$E$3</f>
        <v>0</v>
      </c>
      <c r="P101" s="224">
        <f>SUMIF('10'!$C$10:$C$29,$C101,'10'!$G$10:$G$29)*'10'!$E$3</f>
        <v>0</v>
      </c>
      <c r="Q101" s="224">
        <f>SUMIF('11'!$C$10:$C$39,$C101,'11'!$G$10:$G$39)*'11'!$E$3</f>
        <v>0</v>
      </c>
      <c r="R101" s="224">
        <f>SUMIF('12'!$C$10:$C$29,$C101,'12'!$G$10:$G$29)*'12'!$E$3</f>
        <v>0</v>
      </c>
      <c r="S101" s="224">
        <f>SUMIF('13'!$C$10:$C$29,$C101,'13'!$G$10:$G$29)*'13'!$E$3</f>
        <v>0</v>
      </c>
      <c r="T101" s="224">
        <f>SUMIF('14'!$C$10:$C$29,$C101,'14'!$G$10:$G$29)*'14'!$E$3</f>
        <v>0</v>
      </c>
      <c r="U101" s="224">
        <f>SUMIF('15'!$C$10:$C$29,$C101,'15'!$G$10:$G$29)*'15'!$E$3</f>
        <v>0</v>
      </c>
      <c r="V101" s="224">
        <f>SUMIF('16'!$C$10:$C$29,$C101,'16'!$G$10:$G$29)*'16'!$E$3</f>
        <v>0</v>
      </c>
      <c r="W101" s="224">
        <f>SUMIF('17'!$C$10:$C$29,$C101,'17'!$G$10:$G$29)*'17'!$E$3</f>
        <v>0</v>
      </c>
      <c r="X101" s="224">
        <f>SUMIF('18'!$C$10:$C$29,$C101,'18'!$G$10:$G$29)*'18'!$E$3</f>
        <v>0</v>
      </c>
      <c r="Y101" s="224">
        <f>SUMIF('19'!$C$10:$C$28,$C101,'19'!$G$10:$G$28)*'19'!$E$3</f>
        <v>0</v>
      </c>
      <c r="Z101" s="224">
        <f>SUMIF('20'!$C$10:$C$29,$C101,'20'!$G$10:$G$29)*'20'!$E$3</f>
        <v>0</v>
      </c>
      <c r="AA101" s="224">
        <f>SUMIF('21'!$C$10:$C$29,$C101,'21'!$G$10:$G$29)*'21'!$E$3</f>
        <v>0</v>
      </c>
    </row>
    <row r="102" spans="3:27" ht="15.75" hidden="1" thickTop="1">
      <c r="C102" s="207" t="s">
        <v>381</v>
      </c>
      <c r="D102" s="207" t="s">
        <v>382</v>
      </c>
      <c r="F102" s="303">
        <f t="shared" si="2"/>
        <v>0</v>
      </c>
      <c r="G102" s="224">
        <f>SUMIF('01'!$C$10:$C$29,$C102,'01'!$G$10:$G$29)*'01'!$E$3</f>
        <v>0</v>
      </c>
      <c r="H102" s="224">
        <f>SUMIF('02'!$C$10:$C$28,$C102,'02'!$G$10:$G$28)*'02'!$E$3</f>
        <v>0</v>
      </c>
      <c r="I102" s="224">
        <f>SUMIF('03'!$C$10:$C$29,$C102,'03'!$G$10:$G$29)*'03'!$E$3</f>
        <v>0</v>
      </c>
      <c r="J102" s="224">
        <f>SUMIF('04'!$C$10:$C$26,$C102,'04'!$G$10:$G$26)*'04'!$E$3</f>
        <v>0</v>
      </c>
      <c r="K102" s="224">
        <f>SUMIF('05'!$C$10:$C$29,$C102,'05'!$G$10:$G$29)*'05'!$E$3</f>
        <v>0</v>
      </c>
      <c r="L102" s="224">
        <f>SUMIF('06'!$C$10:$C$29,$C102,'06'!$G$10:$G$29)*'06'!$E$3</f>
        <v>0</v>
      </c>
      <c r="M102" s="224">
        <f>SUMIF('07'!$C$10:$C$26,$C102,'07'!$G$10:$G$26)*'07'!$E$3</f>
        <v>0</v>
      </c>
      <c r="N102" s="224">
        <f>SUMIF('08'!$C$10:$C$29,$C102,'08'!$G$10:$G$29)*'08'!$E$3</f>
        <v>0</v>
      </c>
      <c r="O102" s="224">
        <f>SUMIF('09'!$C$10:$C$29,$C102,'09'!$G$10:$G$29)*'09'!$E$3</f>
        <v>0</v>
      </c>
      <c r="P102" s="224">
        <f>SUMIF('10'!$C$10:$C$29,$C102,'10'!$G$10:$G$29)*'10'!$E$3</f>
        <v>0</v>
      </c>
      <c r="Q102" s="224">
        <f>SUMIF('11'!$C$10:$C$39,$C102,'11'!$G$10:$G$39)*'11'!$E$3</f>
        <v>0</v>
      </c>
      <c r="R102" s="224">
        <f>SUMIF('12'!$C$10:$C$29,$C102,'12'!$G$10:$G$29)*'12'!$E$3</f>
        <v>0</v>
      </c>
      <c r="S102" s="224">
        <f>SUMIF('13'!$C$10:$C$29,$C102,'13'!$G$10:$G$29)*'13'!$E$3</f>
        <v>0</v>
      </c>
      <c r="T102" s="224">
        <f>SUMIF('14'!$C$10:$C$29,$C102,'14'!$G$10:$G$29)*'14'!$E$3</f>
        <v>0</v>
      </c>
      <c r="U102" s="224">
        <f>SUMIF('15'!$C$10:$C$29,$C102,'15'!$G$10:$G$29)*'15'!$E$3</f>
        <v>0</v>
      </c>
      <c r="V102" s="224">
        <f>SUMIF('16'!$C$10:$C$29,$C102,'16'!$G$10:$G$29)*'16'!$E$3</f>
        <v>0</v>
      </c>
      <c r="W102" s="224">
        <f>SUMIF('17'!$C$10:$C$29,$C102,'17'!$G$10:$G$29)*'17'!$E$3</f>
        <v>0</v>
      </c>
      <c r="X102" s="224">
        <f>SUMIF('18'!$C$10:$C$29,$C102,'18'!$G$10:$G$29)*'18'!$E$3</f>
        <v>0</v>
      </c>
      <c r="Y102" s="224">
        <f>SUMIF('19'!$C$10:$C$28,$C102,'19'!$G$10:$G$28)*'19'!$E$3</f>
        <v>0</v>
      </c>
      <c r="Z102" s="224">
        <f>SUMIF('20'!$C$10:$C$29,$C102,'20'!$G$10:$G$29)*'20'!$E$3</f>
        <v>0</v>
      </c>
      <c r="AA102" s="224">
        <f>SUMIF('21'!$C$10:$C$29,$C102,'21'!$G$10:$G$29)*'21'!$E$3</f>
        <v>0</v>
      </c>
    </row>
    <row r="103" spans="3:27" ht="15.75" hidden="1" thickTop="1">
      <c r="C103" s="207" t="s">
        <v>383</v>
      </c>
      <c r="D103" s="207" t="s">
        <v>384</v>
      </c>
      <c r="F103" s="303">
        <f t="shared" si="2"/>
        <v>0</v>
      </c>
      <c r="G103" s="224">
        <f>SUMIF('01'!$C$10:$C$29,$C103,'01'!$G$10:$G$29)*'01'!$E$3</f>
        <v>0</v>
      </c>
      <c r="H103" s="224">
        <f>SUMIF('02'!$C$10:$C$28,$C103,'02'!$G$10:$G$28)*'02'!$E$3</f>
        <v>0</v>
      </c>
      <c r="I103" s="224">
        <f>SUMIF('03'!$C$10:$C$29,$C103,'03'!$G$10:$G$29)*'03'!$E$3</f>
        <v>0</v>
      </c>
      <c r="J103" s="224">
        <f>SUMIF('04'!$C$10:$C$26,$C103,'04'!$G$10:$G$26)*'04'!$E$3</f>
        <v>0</v>
      </c>
      <c r="K103" s="224">
        <f>SUMIF('05'!$C$10:$C$29,$C103,'05'!$G$10:$G$29)*'05'!$E$3</f>
        <v>0</v>
      </c>
      <c r="L103" s="224">
        <f>SUMIF('06'!$C$10:$C$29,$C103,'06'!$G$10:$G$29)*'06'!$E$3</f>
        <v>0</v>
      </c>
      <c r="M103" s="224">
        <f>SUMIF('07'!$C$10:$C$26,$C103,'07'!$G$10:$G$26)*'07'!$E$3</f>
        <v>0</v>
      </c>
      <c r="N103" s="224">
        <f>SUMIF('08'!$C$10:$C$29,$C103,'08'!$G$10:$G$29)*'08'!$E$3</f>
        <v>0</v>
      </c>
      <c r="O103" s="224">
        <f>SUMIF('09'!$C$10:$C$29,$C103,'09'!$G$10:$G$29)*'09'!$E$3</f>
        <v>0</v>
      </c>
      <c r="P103" s="224">
        <f>SUMIF('10'!$C$10:$C$29,$C103,'10'!$G$10:$G$29)*'10'!$E$3</f>
        <v>0</v>
      </c>
      <c r="Q103" s="224">
        <f>SUMIF('11'!$C$10:$C$39,$C103,'11'!$G$10:$G$39)*'11'!$E$3</f>
        <v>0</v>
      </c>
      <c r="R103" s="224">
        <f>SUMIF('12'!$C$10:$C$29,$C103,'12'!$G$10:$G$29)*'12'!$E$3</f>
        <v>0</v>
      </c>
      <c r="S103" s="224">
        <f>SUMIF('13'!$C$10:$C$29,$C103,'13'!$G$10:$G$29)*'13'!$E$3</f>
        <v>0</v>
      </c>
      <c r="T103" s="224">
        <f>SUMIF('14'!$C$10:$C$29,$C103,'14'!$G$10:$G$29)*'14'!$E$3</f>
        <v>0</v>
      </c>
      <c r="U103" s="224">
        <f>SUMIF('15'!$C$10:$C$29,$C103,'15'!$G$10:$G$29)*'15'!$E$3</f>
        <v>0</v>
      </c>
      <c r="V103" s="224">
        <f>SUMIF('16'!$C$10:$C$29,$C103,'16'!$G$10:$G$29)*'16'!$E$3</f>
        <v>0</v>
      </c>
      <c r="W103" s="224">
        <f>SUMIF('17'!$C$10:$C$29,$C103,'17'!$G$10:$G$29)*'17'!$E$3</f>
        <v>0</v>
      </c>
      <c r="X103" s="224">
        <f>SUMIF('18'!$C$10:$C$29,$C103,'18'!$G$10:$G$29)*'18'!$E$3</f>
        <v>0</v>
      </c>
      <c r="Y103" s="224">
        <f>SUMIF('19'!$C$10:$C$28,$C103,'19'!$G$10:$G$28)*'19'!$E$3</f>
        <v>0</v>
      </c>
      <c r="Z103" s="224">
        <f>SUMIF('20'!$C$10:$C$29,$C103,'20'!$G$10:$G$29)*'20'!$E$3</f>
        <v>0</v>
      </c>
      <c r="AA103" s="224">
        <f>SUMIF('21'!$C$10:$C$29,$C103,'21'!$G$10:$G$29)*'21'!$E$3</f>
        <v>0</v>
      </c>
    </row>
    <row r="104" spans="3:27" ht="15.75" hidden="1" thickTop="1">
      <c r="C104" s="207" t="s">
        <v>385</v>
      </c>
      <c r="D104" s="207" t="s">
        <v>386</v>
      </c>
      <c r="F104" s="303">
        <f t="shared" si="2"/>
        <v>0</v>
      </c>
      <c r="G104" s="224">
        <f>SUMIF('01'!$C$10:$C$29,$C104,'01'!$G$10:$G$29)*'01'!$E$3</f>
        <v>0</v>
      </c>
      <c r="H104" s="224">
        <f>SUMIF('02'!$C$10:$C$28,$C104,'02'!$G$10:$G$28)*'02'!$E$3</f>
        <v>0</v>
      </c>
      <c r="I104" s="224">
        <f>SUMIF('03'!$C$10:$C$29,$C104,'03'!$G$10:$G$29)*'03'!$E$3</f>
        <v>0</v>
      </c>
      <c r="J104" s="224">
        <f>SUMIF('04'!$C$10:$C$26,$C104,'04'!$G$10:$G$26)*'04'!$E$3</f>
        <v>0</v>
      </c>
      <c r="K104" s="224">
        <f>SUMIF('05'!$C$10:$C$29,$C104,'05'!$G$10:$G$29)*'05'!$E$3</f>
        <v>0</v>
      </c>
      <c r="L104" s="224">
        <f>SUMIF('06'!$C$10:$C$29,$C104,'06'!$G$10:$G$29)*'06'!$E$3</f>
        <v>0</v>
      </c>
      <c r="M104" s="224">
        <f>SUMIF('07'!$C$10:$C$26,$C104,'07'!$G$10:$G$26)*'07'!$E$3</f>
        <v>0</v>
      </c>
      <c r="N104" s="224">
        <f>SUMIF('08'!$C$10:$C$29,$C104,'08'!$G$10:$G$29)*'08'!$E$3</f>
        <v>0</v>
      </c>
      <c r="O104" s="224">
        <f>SUMIF('09'!$C$10:$C$29,$C104,'09'!$G$10:$G$29)*'09'!$E$3</f>
        <v>0</v>
      </c>
      <c r="P104" s="224">
        <f>SUMIF('10'!$C$10:$C$29,$C104,'10'!$G$10:$G$29)*'10'!$E$3</f>
        <v>0</v>
      </c>
      <c r="Q104" s="224">
        <f>SUMIF('11'!$C$10:$C$39,$C104,'11'!$G$10:$G$39)*'11'!$E$3</f>
        <v>0</v>
      </c>
      <c r="R104" s="224">
        <f>SUMIF('12'!$C$10:$C$29,$C104,'12'!$G$10:$G$29)*'12'!$E$3</f>
        <v>0</v>
      </c>
      <c r="S104" s="224">
        <f>SUMIF('13'!$C$10:$C$29,$C104,'13'!$G$10:$G$29)*'13'!$E$3</f>
        <v>0</v>
      </c>
      <c r="T104" s="224">
        <f>SUMIF('14'!$C$10:$C$29,$C104,'14'!$G$10:$G$29)*'14'!$E$3</f>
        <v>0</v>
      </c>
      <c r="U104" s="224">
        <f>SUMIF('15'!$C$10:$C$29,$C104,'15'!$G$10:$G$29)*'15'!$E$3</f>
        <v>0</v>
      </c>
      <c r="V104" s="224">
        <f>SUMIF('16'!$C$10:$C$29,$C104,'16'!$G$10:$G$29)*'16'!$E$3</f>
        <v>0</v>
      </c>
      <c r="W104" s="224">
        <f>SUMIF('17'!$C$10:$C$29,$C104,'17'!$G$10:$G$29)*'17'!$E$3</f>
        <v>0</v>
      </c>
      <c r="X104" s="224">
        <f>SUMIF('18'!$C$10:$C$29,$C104,'18'!$G$10:$G$29)*'18'!$E$3</f>
        <v>0</v>
      </c>
      <c r="Y104" s="224">
        <f>SUMIF('19'!$C$10:$C$28,$C104,'19'!$G$10:$G$28)*'19'!$E$3</f>
        <v>0</v>
      </c>
      <c r="Z104" s="224">
        <f>SUMIF('20'!$C$10:$C$29,$C104,'20'!$G$10:$G$29)*'20'!$E$3</f>
        <v>0</v>
      </c>
      <c r="AA104" s="224">
        <f>SUMIF('21'!$C$10:$C$29,$C104,'21'!$G$10:$G$29)*'21'!$E$3</f>
        <v>0</v>
      </c>
    </row>
    <row r="105" spans="3:27" ht="15.75" hidden="1" thickTop="1">
      <c r="C105" s="207" t="s">
        <v>387</v>
      </c>
      <c r="D105" s="207" t="s">
        <v>388</v>
      </c>
      <c r="F105" s="303">
        <f t="shared" si="2"/>
        <v>0</v>
      </c>
      <c r="G105" s="224">
        <f>SUMIF('01'!$C$10:$C$29,$C105,'01'!$G$10:$G$29)*'01'!$E$3</f>
        <v>0</v>
      </c>
      <c r="H105" s="224">
        <f>SUMIF('02'!$C$10:$C$28,$C105,'02'!$G$10:$G$28)*'02'!$E$3</f>
        <v>0</v>
      </c>
      <c r="I105" s="224">
        <f>SUMIF('03'!$C$10:$C$29,$C105,'03'!$G$10:$G$29)*'03'!$E$3</f>
        <v>0</v>
      </c>
      <c r="J105" s="224">
        <f>SUMIF('04'!$C$10:$C$26,$C105,'04'!$G$10:$G$26)*'04'!$E$3</f>
        <v>0</v>
      </c>
      <c r="K105" s="224">
        <f>SUMIF('05'!$C$10:$C$29,$C105,'05'!$G$10:$G$29)*'05'!$E$3</f>
        <v>0</v>
      </c>
      <c r="L105" s="224">
        <f>SUMIF('06'!$C$10:$C$29,$C105,'06'!$G$10:$G$29)*'06'!$E$3</f>
        <v>0</v>
      </c>
      <c r="M105" s="224">
        <f>SUMIF('07'!$C$10:$C$26,$C105,'07'!$G$10:$G$26)*'07'!$E$3</f>
        <v>0</v>
      </c>
      <c r="N105" s="224">
        <f>SUMIF('08'!$C$10:$C$29,$C105,'08'!$G$10:$G$29)*'08'!$E$3</f>
        <v>0</v>
      </c>
      <c r="O105" s="224">
        <f>SUMIF('09'!$C$10:$C$29,$C105,'09'!$G$10:$G$29)*'09'!$E$3</f>
        <v>0</v>
      </c>
      <c r="P105" s="224">
        <f>SUMIF('10'!$C$10:$C$29,$C105,'10'!$G$10:$G$29)*'10'!$E$3</f>
        <v>0</v>
      </c>
      <c r="Q105" s="224">
        <f>SUMIF('11'!$C$10:$C$39,$C105,'11'!$G$10:$G$39)*'11'!$E$3</f>
        <v>0</v>
      </c>
      <c r="R105" s="224">
        <f>SUMIF('12'!$C$10:$C$29,$C105,'12'!$G$10:$G$29)*'12'!$E$3</f>
        <v>0</v>
      </c>
      <c r="S105" s="224">
        <f>SUMIF('13'!$C$10:$C$29,$C105,'13'!$G$10:$G$29)*'13'!$E$3</f>
        <v>0</v>
      </c>
      <c r="T105" s="224">
        <f>SUMIF('14'!$C$10:$C$29,$C105,'14'!$G$10:$G$29)*'14'!$E$3</f>
        <v>0</v>
      </c>
      <c r="U105" s="224">
        <f>SUMIF('15'!$C$10:$C$29,$C105,'15'!$G$10:$G$29)*'15'!$E$3</f>
        <v>0</v>
      </c>
      <c r="V105" s="224">
        <f>SUMIF('16'!$C$10:$C$29,$C105,'16'!$G$10:$G$29)*'16'!$E$3</f>
        <v>0</v>
      </c>
      <c r="W105" s="224">
        <f>SUMIF('17'!$C$10:$C$29,$C105,'17'!$G$10:$G$29)*'17'!$E$3</f>
        <v>0</v>
      </c>
      <c r="X105" s="224">
        <f>SUMIF('18'!$C$10:$C$29,$C105,'18'!$G$10:$G$29)*'18'!$E$3</f>
        <v>0</v>
      </c>
      <c r="Y105" s="224">
        <f>SUMIF('19'!$C$10:$C$28,$C105,'19'!$G$10:$G$28)*'19'!$E$3</f>
        <v>0</v>
      </c>
      <c r="Z105" s="224">
        <f>SUMIF('20'!$C$10:$C$29,$C105,'20'!$G$10:$G$29)*'20'!$E$3</f>
        <v>0</v>
      </c>
      <c r="AA105" s="224">
        <f>SUMIF('21'!$C$10:$C$29,$C105,'21'!$G$10:$G$29)*'21'!$E$3</f>
        <v>0</v>
      </c>
    </row>
    <row r="106" spans="3:27" ht="15.75" hidden="1" thickTop="1">
      <c r="C106" s="207" t="s">
        <v>389</v>
      </c>
      <c r="D106" s="207" t="s">
        <v>390</v>
      </c>
      <c r="F106" s="303">
        <f t="shared" si="2"/>
        <v>0</v>
      </c>
      <c r="G106" s="224">
        <f>SUMIF('01'!$C$10:$C$29,$C106,'01'!$G$10:$G$29)*'01'!$E$3</f>
        <v>0</v>
      </c>
      <c r="H106" s="224">
        <f>SUMIF('02'!$C$10:$C$28,$C106,'02'!$G$10:$G$28)*'02'!$E$3</f>
        <v>0</v>
      </c>
      <c r="I106" s="224">
        <f>SUMIF('03'!$C$10:$C$29,$C106,'03'!$G$10:$G$29)*'03'!$E$3</f>
        <v>0</v>
      </c>
      <c r="J106" s="224">
        <f>SUMIF('04'!$C$10:$C$26,$C106,'04'!$G$10:$G$26)*'04'!$E$3</f>
        <v>0</v>
      </c>
      <c r="K106" s="224">
        <f>SUMIF('05'!$C$10:$C$29,$C106,'05'!$G$10:$G$29)*'05'!$E$3</f>
        <v>0</v>
      </c>
      <c r="L106" s="224">
        <f>SUMIF('06'!$C$10:$C$29,$C106,'06'!$G$10:$G$29)*'06'!$E$3</f>
        <v>0</v>
      </c>
      <c r="M106" s="224">
        <f>SUMIF('07'!$C$10:$C$26,$C106,'07'!$G$10:$G$26)*'07'!$E$3</f>
        <v>0</v>
      </c>
      <c r="N106" s="224">
        <f>SUMIF('08'!$C$10:$C$29,$C106,'08'!$G$10:$G$29)*'08'!$E$3</f>
        <v>0</v>
      </c>
      <c r="O106" s="224">
        <f>SUMIF('09'!$C$10:$C$29,$C106,'09'!$G$10:$G$29)*'09'!$E$3</f>
        <v>0</v>
      </c>
      <c r="P106" s="224">
        <f>SUMIF('10'!$C$10:$C$29,$C106,'10'!$G$10:$G$29)*'10'!$E$3</f>
        <v>0</v>
      </c>
      <c r="Q106" s="224">
        <f>SUMIF('11'!$C$10:$C$39,$C106,'11'!$G$10:$G$39)*'11'!$E$3</f>
        <v>0</v>
      </c>
      <c r="R106" s="224">
        <f>SUMIF('12'!$C$10:$C$29,$C106,'12'!$G$10:$G$29)*'12'!$E$3</f>
        <v>0</v>
      </c>
      <c r="S106" s="224">
        <f>SUMIF('13'!$C$10:$C$29,$C106,'13'!$G$10:$G$29)*'13'!$E$3</f>
        <v>0</v>
      </c>
      <c r="T106" s="224">
        <f>SUMIF('14'!$C$10:$C$29,$C106,'14'!$G$10:$G$29)*'14'!$E$3</f>
        <v>0</v>
      </c>
      <c r="U106" s="224">
        <f>SUMIF('15'!$C$10:$C$29,$C106,'15'!$G$10:$G$29)*'15'!$E$3</f>
        <v>0</v>
      </c>
      <c r="V106" s="224">
        <f>SUMIF('16'!$C$10:$C$29,$C106,'16'!$G$10:$G$29)*'16'!$E$3</f>
        <v>0</v>
      </c>
      <c r="W106" s="224">
        <f>SUMIF('17'!$C$10:$C$29,$C106,'17'!$G$10:$G$29)*'17'!$E$3</f>
        <v>0</v>
      </c>
      <c r="X106" s="224">
        <f>SUMIF('18'!$C$10:$C$29,$C106,'18'!$G$10:$G$29)*'18'!$E$3</f>
        <v>0</v>
      </c>
      <c r="Y106" s="224">
        <f>SUMIF('19'!$C$10:$C$28,$C106,'19'!$G$10:$G$28)*'19'!$E$3</f>
        <v>0</v>
      </c>
      <c r="Z106" s="224">
        <f>SUMIF('20'!$C$10:$C$29,$C106,'20'!$G$10:$G$29)*'20'!$E$3</f>
        <v>0</v>
      </c>
      <c r="AA106" s="224">
        <f>SUMIF('21'!$C$10:$C$29,$C106,'21'!$G$10:$G$29)*'21'!$E$3</f>
        <v>0</v>
      </c>
    </row>
    <row r="107" spans="3:27" ht="15.75" hidden="1" thickTop="1">
      <c r="C107" s="207" t="s">
        <v>391</v>
      </c>
      <c r="D107" s="207" t="s">
        <v>392</v>
      </c>
      <c r="F107" s="303">
        <f t="shared" si="2"/>
        <v>0</v>
      </c>
      <c r="G107" s="224">
        <f>SUMIF('01'!$C$10:$C$29,$C107,'01'!$G$10:$G$29)*'01'!$E$3</f>
        <v>0</v>
      </c>
      <c r="H107" s="224">
        <f>SUMIF('02'!$C$10:$C$28,$C107,'02'!$G$10:$G$28)*'02'!$E$3</f>
        <v>0</v>
      </c>
      <c r="I107" s="224">
        <f>SUMIF('03'!$C$10:$C$29,$C107,'03'!$G$10:$G$29)*'03'!$E$3</f>
        <v>0</v>
      </c>
      <c r="J107" s="224">
        <f>SUMIF('04'!$C$10:$C$26,$C107,'04'!$G$10:$G$26)*'04'!$E$3</f>
        <v>0</v>
      </c>
      <c r="K107" s="224">
        <f>SUMIF('05'!$C$10:$C$29,$C107,'05'!$G$10:$G$29)*'05'!$E$3</f>
        <v>0</v>
      </c>
      <c r="L107" s="224">
        <f>SUMIF('06'!$C$10:$C$29,$C107,'06'!$G$10:$G$29)*'06'!$E$3</f>
        <v>0</v>
      </c>
      <c r="M107" s="224">
        <f>SUMIF('07'!$C$10:$C$26,$C107,'07'!$G$10:$G$26)*'07'!$E$3</f>
        <v>0</v>
      </c>
      <c r="N107" s="224">
        <f>SUMIF('08'!$C$10:$C$29,$C107,'08'!$G$10:$G$29)*'08'!$E$3</f>
        <v>0</v>
      </c>
      <c r="O107" s="224">
        <f>SUMIF('09'!$C$10:$C$29,$C107,'09'!$G$10:$G$29)*'09'!$E$3</f>
        <v>0</v>
      </c>
      <c r="P107" s="224">
        <f>SUMIF('10'!$C$10:$C$29,$C107,'10'!$G$10:$G$29)*'10'!$E$3</f>
        <v>0</v>
      </c>
      <c r="Q107" s="224">
        <f>SUMIF('11'!$C$10:$C$39,$C107,'11'!$G$10:$G$39)*'11'!$E$3</f>
        <v>0</v>
      </c>
      <c r="R107" s="224">
        <f>SUMIF('12'!$C$10:$C$29,$C107,'12'!$G$10:$G$29)*'12'!$E$3</f>
        <v>0</v>
      </c>
      <c r="S107" s="224">
        <f>SUMIF('13'!$C$10:$C$29,$C107,'13'!$G$10:$G$29)*'13'!$E$3</f>
        <v>0</v>
      </c>
      <c r="T107" s="224">
        <f>SUMIF('14'!$C$10:$C$29,$C107,'14'!$G$10:$G$29)*'14'!$E$3</f>
        <v>0</v>
      </c>
      <c r="U107" s="224">
        <f>SUMIF('15'!$C$10:$C$29,$C107,'15'!$G$10:$G$29)*'15'!$E$3</f>
        <v>0</v>
      </c>
      <c r="V107" s="224">
        <f>SUMIF('16'!$C$10:$C$29,$C107,'16'!$G$10:$G$29)*'16'!$E$3</f>
        <v>0</v>
      </c>
      <c r="W107" s="224">
        <f>SUMIF('17'!$C$10:$C$29,$C107,'17'!$G$10:$G$29)*'17'!$E$3</f>
        <v>0</v>
      </c>
      <c r="X107" s="224">
        <f>SUMIF('18'!$C$10:$C$29,$C107,'18'!$G$10:$G$29)*'18'!$E$3</f>
        <v>0</v>
      </c>
      <c r="Y107" s="224">
        <f>SUMIF('19'!$C$10:$C$28,$C107,'19'!$G$10:$G$28)*'19'!$E$3</f>
        <v>0</v>
      </c>
      <c r="Z107" s="224">
        <f>SUMIF('20'!$C$10:$C$29,$C107,'20'!$G$10:$G$29)*'20'!$E$3</f>
        <v>0</v>
      </c>
      <c r="AA107" s="224">
        <f>SUMIF('21'!$C$10:$C$29,$C107,'21'!$G$10:$G$29)*'21'!$E$3</f>
        <v>0</v>
      </c>
    </row>
    <row r="108" spans="3:27" ht="15.75" thickTop="1">
      <c r="C108" s="207" t="s">
        <v>393</v>
      </c>
      <c r="D108" s="207" t="s">
        <v>64</v>
      </c>
      <c r="F108" s="303">
        <f t="shared" si="2"/>
        <v>6.6569099999999999</v>
      </c>
      <c r="G108" s="224">
        <f>SUMIF('01'!$C$10:$C$29,$C108,'01'!$G$10:$G$29)*'01'!$E$3</f>
        <v>0</v>
      </c>
      <c r="H108" s="224">
        <f>SUMIF('02'!$C$10:$C$28,$C108,'02'!$G$10:$G$28)*'02'!$E$3</f>
        <v>0</v>
      </c>
      <c r="I108" s="224">
        <f>SUMIF('03'!$C$10:$C$29,$C108,'03'!$G$10:$G$29)*'03'!$E$3</f>
        <v>0</v>
      </c>
      <c r="J108" s="224">
        <f>SUMIF('04'!$C$10:$C$26,$C108,'04'!$G$10:$G$26)*'04'!$E$3</f>
        <v>2.2189700000000001</v>
      </c>
      <c r="K108" s="224">
        <f>SUMIF('05'!$C$10:$C$29,$C108,'05'!$G$10:$G$29)*'05'!$E$3</f>
        <v>0</v>
      </c>
      <c r="L108" s="224">
        <f>SUMIF('06'!$C$10:$C$29,$C108,'06'!$G$10:$G$29)*'06'!$E$3</f>
        <v>0</v>
      </c>
      <c r="M108" s="224">
        <f>SUMIF('07'!$C$10:$C$26,$C108,'07'!$G$10:$G$26)*'07'!$E$3</f>
        <v>0</v>
      </c>
      <c r="N108" s="224">
        <f>SUMIF('08'!$C$10:$C$29,$C108,'08'!$G$10:$G$29)*'08'!$E$3</f>
        <v>0</v>
      </c>
      <c r="O108" s="224">
        <f>SUMIF('09'!$C$10:$C$29,$C108,'09'!$G$10:$G$29)*'09'!$E$3</f>
        <v>0</v>
      </c>
      <c r="P108" s="224">
        <f>SUMIF('10'!$C$10:$C$29,$C108,'10'!$G$10:$G$29)*'10'!$E$3</f>
        <v>0</v>
      </c>
      <c r="Q108" s="224">
        <f>SUMIF('11'!$C$10:$C$39,$C108,'11'!$G$10:$G$39)*'11'!$E$3</f>
        <v>0</v>
      </c>
      <c r="R108" s="224">
        <f>SUMIF('12'!$C$10:$C$29,$C108,'12'!$G$10:$G$29)*'12'!$E$3</f>
        <v>0</v>
      </c>
      <c r="S108" s="224">
        <f>SUMIF('13'!$C$10:$C$29,$C108,'13'!$G$10:$G$29)*'13'!$E$3</f>
        <v>0</v>
      </c>
      <c r="T108" s="224">
        <f>SUMIF('14'!$C$10:$C$29,$C108,'14'!$G$10:$G$29)*'14'!$E$3</f>
        <v>4.4379400000000002</v>
      </c>
      <c r="U108" s="224">
        <f>SUMIF('15'!$C$10:$C$29,$C108,'15'!$G$10:$G$29)*'15'!$E$3</f>
        <v>0</v>
      </c>
      <c r="V108" s="224">
        <f>SUMIF('16'!$C$10:$C$29,$C108,'16'!$G$10:$G$29)*'16'!$E$3</f>
        <v>0</v>
      </c>
      <c r="W108" s="224">
        <f>SUMIF('17'!$C$10:$C$29,$C108,'17'!$G$10:$G$29)*'17'!$E$3</f>
        <v>0</v>
      </c>
      <c r="X108" s="224">
        <f>SUMIF('18'!$C$10:$C$29,$C108,'18'!$G$10:$G$29)*'18'!$E$3</f>
        <v>0</v>
      </c>
      <c r="Y108" s="224">
        <f>SUMIF('19'!$C$10:$C$28,$C108,'19'!$G$10:$G$28)*'19'!$E$3</f>
        <v>0</v>
      </c>
      <c r="Z108" s="224">
        <f>SUMIF('20'!$C$10:$C$29,$C108,'20'!$G$10:$G$29)*'20'!$E$3</f>
        <v>0</v>
      </c>
      <c r="AA108" s="224">
        <f>SUMIF('21'!$C$10:$C$29,$C108,'21'!$G$10:$G$29)*'21'!$E$3</f>
        <v>0</v>
      </c>
    </row>
    <row r="109" spans="3:27" ht="15" hidden="1">
      <c r="C109" s="207" t="s">
        <v>394</v>
      </c>
      <c r="D109" s="207" t="s">
        <v>395</v>
      </c>
      <c r="F109" s="303">
        <f t="shared" si="2"/>
        <v>0</v>
      </c>
      <c r="G109" s="224">
        <f>SUMIF('01'!$C$10:$C$29,$C109,'01'!$G$10:$G$29)*'01'!$E$3</f>
        <v>0</v>
      </c>
      <c r="H109" s="224">
        <f>SUMIF('02'!$C$10:$C$28,$C109,'02'!$G$10:$G$28)*'02'!$E$3</f>
        <v>0</v>
      </c>
      <c r="I109" s="224">
        <f>SUMIF('03'!$C$10:$C$29,$C109,'03'!$G$10:$G$29)*'03'!$E$3</f>
        <v>0</v>
      </c>
      <c r="J109" s="224">
        <f>SUMIF('04'!$C$10:$C$26,$C109,'04'!$G$10:$G$26)*'04'!$E$3</f>
        <v>0</v>
      </c>
      <c r="K109" s="224">
        <f>SUMIF('05'!$C$10:$C$29,$C109,'05'!$G$10:$G$29)*'05'!$E$3</f>
        <v>0</v>
      </c>
      <c r="L109" s="224">
        <f>SUMIF('06'!$C$10:$C$29,$C109,'06'!$G$10:$G$29)*'06'!$E$3</f>
        <v>0</v>
      </c>
      <c r="M109" s="224">
        <f>SUMIF('07'!$C$10:$C$26,$C109,'07'!$G$10:$G$26)*'07'!$E$3</f>
        <v>0</v>
      </c>
      <c r="N109" s="224">
        <f>SUMIF('08'!$C$10:$C$29,$C109,'08'!$G$10:$G$29)*'08'!$E$3</f>
        <v>0</v>
      </c>
      <c r="O109" s="224">
        <f>SUMIF('09'!$C$10:$C$29,$C109,'09'!$G$10:$G$29)*'09'!$E$3</f>
        <v>0</v>
      </c>
      <c r="P109" s="224">
        <f>SUMIF('10'!$C$10:$C$29,$C109,'10'!$G$10:$G$29)*'10'!$E$3</f>
        <v>0</v>
      </c>
      <c r="Q109" s="224">
        <f>SUMIF('11'!$C$10:$C$39,$C109,'11'!$G$10:$G$39)*'11'!$E$3</f>
        <v>0</v>
      </c>
      <c r="R109" s="224">
        <f>SUMIF('12'!$C$10:$C$29,$C109,'12'!$G$10:$G$29)*'12'!$E$3</f>
        <v>0</v>
      </c>
      <c r="S109" s="224">
        <f>SUMIF('13'!$C$10:$C$29,$C109,'13'!$G$10:$G$29)*'13'!$E$3</f>
        <v>0</v>
      </c>
      <c r="T109" s="224">
        <f>SUMIF('14'!$C$10:$C$29,$C109,'14'!$G$10:$G$29)*'14'!$E$3</f>
        <v>0</v>
      </c>
      <c r="U109" s="224">
        <f>SUMIF('15'!$C$10:$C$29,$C109,'15'!$G$10:$G$29)*'15'!$E$3</f>
        <v>0</v>
      </c>
      <c r="V109" s="224">
        <f>SUMIF('16'!$C$10:$C$29,$C109,'16'!$G$10:$G$29)*'16'!$E$3</f>
        <v>0</v>
      </c>
      <c r="W109" s="224">
        <f>SUMIF('17'!$C$10:$C$29,$C109,'17'!$G$10:$G$29)*'17'!$E$3</f>
        <v>0</v>
      </c>
      <c r="X109" s="224">
        <f>SUMIF('18'!$C$10:$C$29,$C109,'18'!$G$10:$G$29)*'18'!$E$3</f>
        <v>0</v>
      </c>
      <c r="Y109" s="224">
        <f>SUMIF('19'!$C$10:$C$28,$C109,'19'!$G$10:$G$28)*'19'!$E$3</f>
        <v>0</v>
      </c>
      <c r="Z109" s="224">
        <f>SUMIF('20'!$C$10:$C$29,$C109,'20'!$G$10:$G$29)*'20'!$E$3</f>
        <v>0</v>
      </c>
      <c r="AA109" s="224">
        <f>SUMIF('21'!$C$10:$C$29,$C109,'21'!$G$10:$G$29)*'21'!$E$3</f>
        <v>0</v>
      </c>
    </row>
    <row r="110" spans="3:27" ht="15" hidden="1">
      <c r="C110" s="207" t="s">
        <v>396</v>
      </c>
      <c r="D110" s="207" t="s">
        <v>397</v>
      </c>
      <c r="F110" s="303">
        <f t="shared" si="2"/>
        <v>0</v>
      </c>
      <c r="G110" s="224">
        <f>SUMIF('01'!$C$10:$C$29,$C110,'01'!$G$10:$G$29)*'01'!$E$3</f>
        <v>0</v>
      </c>
      <c r="H110" s="224">
        <f>SUMIF('02'!$C$10:$C$28,$C110,'02'!$G$10:$G$28)*'02'!$E$3</f>
        <v>0</v>
      </c>
      <c r="I110" s="224">
        <f>SUMIF('03'!$C$10:$C$29,$C110,'03'!$G$10:$G$29)*'03'!$E$3</f>
        <v>0</v>
      </c>
      <c r="J110" s="224">
        <f>SUMIF('04'!$C$10:$C$26,$C110,'04'!$G$10:$G$26)*'04'!$E$3</f>
        <v>0</v>
      </c>
      <c r="K110" s="224">
        <f>SUMIF('05'!$C$10:$C$29,$C110,'05'!$G$10:$G$29)*'05'!$E$3</f>
        <v>0</v>
      </c>
      <c r="L110" s="224">
        <f>SUMIF('06'!$C$10:$C$29,$C110,'06'!$G$10:$G$29)*'06'!$E$3</f>
        <v>0</v>
      </c>
      <c r="M110" s="224">
        <f>SUMIF('07'!$C$10:$C$26,$C110,'07'!$G$10:$G$26)*'07'!$E$3</f>
        <v>0</v>
      </c>
      <c r="N110" s="224">
        <f>SUMIF('08'!$C$10:$C$29,$C110,'08'!$G$10:$G$29)*'08'!$E$3</f>
        <v>0</v>
      </c>
      <c r="O110" s="224">
        <f>SUMIF('09'!$C$10:$C$29,$C110,'09'!$G$10:$G$29)*'09'!$E$3</f>
        <v>0</v>
      </c>
      <c r="P110" s="224">
        <f>SUMIF('10'!$C$10:$C$29,$C110,'10'!$G$10:$G$29)*'10'!$E$3</f>
        <v>0</v>
      </c>
      <c r="Q110" s="224">
        <f>SUMIF('11'!$C$10:$C$39,$C110,'11'!$G$10:$G$39)*'11'!$E$3</f>
        <v>0</v>
      </c>
      <c r="R110" s="224">
        <f>SUMIF('12'!$C$10:$C$29,$C110,'12'!$G$10:$G$29)*'12'!$E$3</f>
        <v>0</v>
      </c>
      <c r="S110" s="224">
        <f>SUMIF('13'!$C$10:$C$29,$C110,'13'!$G$10:$G$29)*'13'!$E$3</f>
        <v>0</v>
      </c>
      <c r="T110" s="224">
        <f>SUMIF('14'!$C$10:$C$29,$C110,'14'!$G$10:$G$29)*'14'!$E$3</f>
        <v>0</v>
      </c>
      <c r="U110" s="224">
        <f>SUMIF('15'!$C$10:$C$29,$C110,'15'!$G$10:$G$29)*'15'!$E$3</f>
        <v>0</v>
      </c>
      <c r="V110" s="224">
        <f>SUMIF('16'!$C$10:$C$29,$C110,'16'!$G$10:$G$29)*'16'!$E$3</f>
        <v>0</v>
      </c>
      <c r="W110" s="224">
        <f>SUMIF('17'!$C$10:$C$29,$C110,'17'!$G$10:$G$29)*'17'!$E$3</f>
        <v>0</v>
      </c>
      <c r="X110" s="224">
        <f>SUMIF('18'!$C$10:$C$29,$C110,'18'!$G$10:$G$29)*'18'!$E$3</f>
        <v>0</v>
      </c>
      <c r="Y110" s="224">
        <f>SUMIF('19'!$C$10:$C$28,$C110,'19'!$G$10:$G$28)*'19'!$E$3</f>
        <v>0</v>
      </c>
      <c r="Z110" s="224">
        <f>SUMIF('20'!$C$10:$C$29,$C110,'20'!$G$10:$G$29)*'20'!$E$3</f>
        <v>0</v>
      </c>
      <c r="AA110" s="224">
        <f>SUMIF('21'!$C$10:$C$29,$C110,'21'!$G$10:$G$29)*'21'!$E$3</f>
        <v>0</v>
      </c>
    </row>
    <row r="111" spans="3:27" ht="15" hidden="1">
      <c r="C111" s="207" t="s">
        <v>398</v>
      </c>
      <c r="D111" s="207" t="s">
        <v>399</v>
      </c>
      <c r="F111" s="303">
        <f t="shared" si="2"/>
        <v>0</v>
      </c>
      <c r="G111" s="224">
        <f>SUMIF('01'!$C$10:$C$29,$C111,'01'!$G$10:$G$29)*'01'!$E$3</f>
        <v>0</v>
      </c>
      <c r="H111" s="224">
        <f>SUMIF('02'!$C$10:$C$28,$C111,'02'!$G$10:$G$28)*'02'!$E$3</f>
        <v>0</v>
      </c>
      <c r="I111" s="224">
        <f>SUMIF('03'!$C$10:$C$29,$C111,'03'!$G$10:$G$29)*'03'!$E$3</f>
        <v>0</v>
      </c>
      <c r="J111" s="224">
        <f>SUMIF('04'!$C$10:$C$26,$C111,'04'!$G$10:$G$26)*'04'!$E$3</f>
        <v>0</v>
      </c>
      <c r="K111" s="224">
        <f>SUMIF('05'!$C$10:$C$29,$C111,'05'!$G$10:$G$29)*'05'!$E$3</f>
        <v>0</v>
      </c>
      <c r="L111" s="224">
        <f>SUMIF('06'!$C$10:$C$29,$C111,'06'!$G$10:$G$29)*'06'!$E$3</f>
        <v>0</v>
      </c>
      <c r="M111" s="224">
        <f>SUMIF('07'!$C$10:$C$26,$C111,'07'!$G$10:$G$26)*'07'!$E$3</f>
        <v>0</v>
      </c>
      <c r="N111" s="224">
        <f>SUMIF('08'!$C$10:$C$29,$C111,'08'!$G$10:$G$29)*'08'!$E$3</f>
        <v>0</v>
      </c>
      <c r="O111" s="224">
        <f>SUMIF('09'!$C$10:$C$29,$C111,'09'!$G$10:$G$29)*'09'!$E$3</f>
        <v>0</v>
      </c>
      <c r="P111" s="224">
        <f>SUMIF('10'!$C$10:$C$29,$C111,'10'!$G$10:$G$29)*'10'!$E$3</f>
        <v>0</v>
      </c>
      <c r="Q111" s="224">
        <f>SUMIF('11'!$C$10:$C$39,$C111,'11'!$G$10:$G$39)*'11'!$E$3</f>
        <v>0</v>
      </c>
      <c r="R111" s="224">
        <f>SUMIF('12'!$C$10:$C$29,$C111,'12'!$G$10:$G$29)*'12'!$E$3</f>
        <v>0</v>
      </c>
      <c r="S111" s="224">
        <f>SUMIF('13'!$C$10:$C$29,$C111,'13'!$G$10:$G$29)*'13'!$E$3</f>
        <v>0</v>
      </c>
      <c r="T111" s="224">
        <f>SUMIF('14'!$C$10:$C$29,$C111,'14'!$G$10:$G$29)*'14'!$E$3</f>
        <v>0</v>
      </c>
      <c r="U111" s="224">
        <f>SUMIF('15'!$C$10:$C$29,$C111,'15'!$G$10:$G$29)*'15'!$E$3</f>
        <v>0</v>
      </c>
      <c r="V111" s="224">
        <f>SUMIF('16'!$C$10:$C$29,$C111,'16'!$G$10:$G$29)*'16'!$E$3</f>
        <v>0</v>
      </c>
      <c r="W111" s="224">
        <f>SUMIF('17'!$C$10:$C$29,$C111,'17'!$G$10:$G$29)*'17'!$E$3</f>
        <v>0</v>
      </c>
      <c r="X111" s="224">
        <f>SUMIF('18'!$C$10:$C$29,$C111,'18'!$G$10:$G$29)*'18'!$E$3</f>
        <v>0</v>
      </c>
      <c r="Y111" s="224">
        <f>SUMIF('19'!$C$10:$C$28,$C111,'19'!$G$10:$G$28)*'19'!$E$3</f>
        <v>0</v>
      </c>
      <c r="Z111" s="224">
        <f>SUMIF('20'!$C$10:$C$29,$C111,'20'!$G$10:$G$29)*'20'!$E$3</f>
        <v>0</v>
      </c>
      <c r="AA111" s="224">
        <f>SUMIF('21'!$C$10:$C$29,$C111,'21'!$G$10:$G$29)*'21'!$E$3</f>
        <v>0</v>
      </c>
    </row>
    <row r="112" spans="3:27" ht="15" hidden="1">
      <c r="C112" s="207" t="s">
        <v>400</v>
      </c>
      <c r="D112" s="207" t="s">
        <v>401</v>
      </c>
      <c r="F112" s="303">
        <f t="shared" si="2"/>
        <v>0</v>
      </c>
      <c r="G112" s="224">
        <f>SUMIF('01'!$C$10:$C$29,$C112,'01'!$G$10:$G$29)*'01'!$E$3</f>
        <v>0</v>
      </c>
      <c r="H112" s="224">
        <f>SUMIF('02'!$C$10:$C$28,$C112,'02'!$G$10:$G$28)*'02'!$E$3</f>
        <v>0</v>
      </c>
      <c r="I112" s="224">
        <f>SUMIF('03'!$C$10:$C$29,$C112,'03'!$G$10:$G$29)*'03'!$E$3</f>
        <v>0</v>
      </c>
      <c r="J112" s="224">
        <f>SUMIF('04'!$C$10:$C$26,$C112,'04'!$G$10:$G$26)*'04'!$E$3</f>
        <v>0</v>
      </c>
      <c r="K112" s="224">
        <f>SUMIF('05'!$C$10:$C$29,$C112,'05'!$G$10:$G$29)*'05'!$E$3</f>
        <v>0</v>
      </c>
      <c r="L112" s="224">
        <f>SUMIF('06'!$C$10:$C$29,$C112,'06'!$G$10:$G$29)*'06'!$E$3</f>
        <v>0</v>
      </c>
      <c r="M112" s="224">
        <f>SUMIF('07'!$C$10:$C$26,$C112,'07'!$G$10:$G$26)*'07'!$E$3</f>
        <v>0</v>
      </c>
      <c r="N112" s="224">
        <f>SUMIF('08'!$C$10:$C$29,$C112,'08'!$G$10:$G$29)*'08'!$E$3</f>
        <v>0</v>
      </c>
      <c r="O112" s="224">
        <f>SUMIF('09'!$C$10:$C$29,$C112,'09'!$G$10:$G$29)*'09'!$E$3</f>
        <v>0</v>
      </c>
      <c r="P112" s="224">
        <f>SUMIF('10'!$C$10:$C$29,$C112,'10'!$G$10:$G$29)*'10'!$E$3</f>
        <v>0</v>
      </c>
      <c r="Q112" s="224">
        <f>SUMIF('11'!$C$10:$C$39,$C112,'11'!$G$10:$G$39)*'11'!$E$3</f>
        <v>0</v>
      </c>
      <c r="R112" s="224">
        <f>SUMIF('12'!$C$10:$C$29,$C112,'12'!$G$10:$G$29)*'12'!$E$3</f>
        <v>0</v>
      </c>
      <c r="S112" s="224">
        <f>SUMIF('13'!$C$10:$C$29,$C112,'13'!$G$10:$G$29)*'13'!$E$3</f>
        <v>0</v>
      </c>
      <c r="T112" s="224">
        <f>SUMIF('14'!$C$10:$C$29,$C112,'14'!$G$10:$G$29)*'14'!$E$3</f>
        <v>0</v>
      </c>
      <c r="U112" s="224">
        <f>SUMIF('15'!$C$10:$C$29,$C112,'15'!$G$10:$G$29)*'15'!$E$3</f>
        <v>0</v>
      </c>
      <c r="V112" s="224">
        <f>SUMIF('16'!$C$10:$C$29,$C112,'16'!$G$10:$G$29)*'16'!$E$3</f>
        <v>0</v>
      </c>
      <c r="W112" s="224">
        <f>SUMIF('17'!$C$10:$C$29,$C112,'17'!$G$10:$G$29)*'17'!$E$3</f>
        <v>0</v>
      </c>
      <c r="X112" s="224">
        <f>SUMIF('18'!$C$10:$C$29,$C112,'18'!$G$10:$G$29)*'18'!$E$3</f>
        <v>0</v>
      </c>
      <c r="Y112" s="224">
        <f>SUMIF('19'!$C$10:$C$28,$C112,'19'!$G$10:$G$28)*'19'!$E$3</f>
        <v>0</v>
      </c>
      <c r="Z112" s="224">
        <f>SUMIF('20'!$C$10:$C$29,$C112,'20'!$G$10:$G$29)*'20'!$E$3</f>
        <v>0</v>
      </c>
      <c r="AA112" s="224">
        <f>SUMIF('21'!$C$10:$C$29,$C112,'21'!$G$10:$G$29)*'21'!$E$3</f>
        <v>0</v>
      </c>
    </row>
    <row r="113" spans="3:27" ht="15" hidden="1">
      <c r="C113" s="207" t="s">
        <v>402</v>
      </c>
      <c r="D113" s="207" t="s">
        <v>403</v>
      </c>
      <c r="F113" s="303">
        <f t="shared" si="2"/>
        <v>0</v>
      </c>
      <c r="G113" s="224">
        <f>SUMIF('01'!$C$10:$C$29,$C113,'01'!$G$10:$G$29)*'01'!$E$3</f>
        <v>0</v>
      </c>
      <c r="H113" s="224">
        <f>SUMIF('02'!$C$10:$C$28,$C113,'02'!$G$10:$G$28)*'02'!$E$3</f>
        <v>0</v>
      </c>
      <c r="I113" s="224">
        <f>SUMIF('03'!$C$10:$C$29,$C113,'03'!$G$10:$G$29)*'03'!$E$3</f>
        <v>0</v>
      </c>
      <c r="J113" s="224">
        <f>SUMIF('04'!$C$10:$C$26,$C113,'04'!$G$10:$G$26)*'04'!$E$3</f>
        <v>0</v>
      </c>
      <c r="K113" s="224">
        <f>SUMIF('05'!$C$10:$C$29,$C113,'05'!$G$10:$G$29)*'05'!$E$3</f>
        <v>0</v>
      </c>
      <c r="L113" s="224">
        <f>SUMIF('06'!$C$10:$C$29,$C113,'06'!$G$10:$G$29)*'06'!$E$3</f>
        <v>0</v>
      </c>
      <c r="M113" s="224">
        <f>SUMIF('07'!$C$10:$C$26,$C113,'07'!$G$10:$G$26)*'07'!$E$3</f>
        <v>0</v>
      </c>
      <c r="N113" s="224">
        <f>SUMIF('08'!$C$10:$C$29,$C113,'08'!$G$10:$G$29)*'08'!$E$3</f>
        <v>0</v>
      </c>
      <c r="O113" s="224">
        <f>SUMIF('09'!$C$10:$C$29,$C113,'09'!$G$10:$G$29)*'09'!$E$3</f>
        <v>0</v>
      </c>
      <c r="P113" s="224">
        <f>SUMIF('10'!$C$10:$C$29,$C113,'10'!$G$10:$G$29)*'10'!$E$3</f>
        <v>0</v>
      </c>
      <c r="Q113" s="224">
        <f>SUMIF('11'!$C$10:$C$39,$C113,'11'!$G$10:$G$39)*'11'!$E$3</f>
        <v>0</v>
      </c>
      <c r="R113" s="224">
        <f>SUMIF('12'!$C$10:$C$29,$C113,'12'!$G$10:$G$29)*'12'!$E$3</f>
        <v>0</v>
      </c>
      <c r="S113" s="224">
        <f>SUMIF('13'!$C$10:$C$29,$C113,'13'!$G$10:$G$29)*'13'!$E$3</f>
        <v>0</v>
      </c>
      <c r="T113" s="224">
        <f>SUMIF('14'!$C$10:$C$29,$C113,'14'!$G$10:$G$29)*'14'!$E$3</f>
        <v>0</v>
      </c>
      <c r="U113" s="224">
        <f>SUMIF('15'!$C$10:$C$29,$C113,'15'!$G$10:$G$29)*'15'!$E$3</f>
        <v>0</v>
      </c>
      <c r="V113" s="224">
        <f>SUMIF('16'!$C$10:$C$29,$C113,'16'!$G$10:$G$29)*'16'!$E$3</f>
        <v>0</v>
      </c>
      <c r="W113" s="224">
        <f>SUMIF('17'!$C$10:$C$29,$C113,'17'!$G$10:$G$29)*'17'!$E$3</f>
        <v>0</v>
      </c>
      <c r="X113" s="224">
        <f>SUMIF('18'!$C$10:$C$29,$C113,'18'!$G$10:$G$29)*'18'!$E$3</f>
        <v>0</v>
      </c>
      <c r="Y113" s="224">
        <f>SUMIF('19'!$C$10:$C$28,$C113,'19'!$G$10:$G$28)*'19'!$E$3</f>
        <v>0</v>
      </c>
      <c r="Z113" s="224">
        <f>SUMIF('20'!$C$10:$C$29,$C113,'20'!$G$10:$G$29)*'20'!$E$3</f>
        <v>0</v>
      </c>
      <c r="AA113" s="224">
        <f>SUMIF('21'!$C$10:$C$29,$C113,'21'!$G$10:$G$29)*'21'!$E$3</f>
        <v>0</v>
      </c>
    </row>
    <row r="114" spans="3:27" ht="15" hidden="1">
      <c r="C114" s="207" t="s">
        <v>404</v>
      </c>
      <c r="D114" s="207" t="s">
        <v>405</v>
      </c>
      <c r="F114" s="303">
        <f t="shared" si="2"/>
        <v>0</v>
      </c>
      <c r="G114" s="224">
        <f>SUMIF('01'!$C$10:$C$29,$C114,'01'!$G$10:$G$29)*'01'!$E$3</f>
        <v>0</v>
      </c>
      <c r="H114" s="224">
        <f>SUMIF('02'!$C$10:$C$28,$C114,'02'!$G$10:$G$28)*'02'!$E$3</f>
        <v>0</v>
      </c>
      <c r="I114" s="224">
        <f>SUMIF('03'!$C$10:$C$29,$C114,'03'!$G$10:$G$29)*'03'!$E$3</f>
        <v>0</v>
      </c>
      <c r="J114" s="224">
        <f>SUMIF('04'!$C$10:$C$26,$C114,'04'!$G$10:$G$26)*'04'!$E$3</f>
        <v>0</v>
      </c>
      <c r="K114" s="224">
        <f>SUMIF('05'!$C$10:$C$29,$C114,'05'!$G$10:$G$29)*'05'!$E$3</f>
        <v>0</v>
      </c>
      <c r="L114" s="224">
        <f>SUMIF('06'!$C$10:$C$29,$C114,'06'!$G$10:$G$29)*'06'!$E$3</f>
        <v>0</v>
      </c>
      <c r="M114" s="224">
        <f>SUMIF('07'!$C$10:$C$26,$C114,'07'!$G$10:$G$26)*'07'!$E$3</f>
        <v>0</v>
      </c>
      <c r="N114" s="224">
        <f>SUMIF('08'!$C$10:$C$29,$C114,'08'!$G$10:$G$29)*'08'!$E$3</f>
        <v>0</v>
      </c>
      <c r="O114" s="224">
        <f>SUMIF('09'!$C$10:$C$29,$C114,'09'!$G$10:$G$29)*'09'!$E$3</f>
        <v>0</v>
      </c>
      <c r="P114" s="224">
        <f>SUMIF('10'!$C$10:$C$29,$C114,'10'!$G$10:$G$29)*'10'!$E$3</f>
        <v>0</v>
      </c>
      <c r="Q114" s="224">
        <f>SUMIF('11'!$C$10:$C$39,$C114,'11'!$G$10:$G$39)*'11'!$E$3</f>
        <v>0</v>
      </c>
      <c r="R114" s="224">
        <f>SUMIF('12'!$C$10:$C$29,$C114,'12'!$G$10:$G$29)*'12'!$E$3</f>
        <v>0</v>
      </c>
      <c r="S114" s="224">
        <f>SUMIF('13'!$C$10:$C$29,$C114,'13'!$G$10:$G$29)*'13'!$E$3</f>
        <v>0</v>
      </c>
      <c r="T114" s="224">
        <f>SUMIF('14'!$C$10:$C$29,$C114,'14'!$G$10:$G$29)*'14'!$E$3</f>
        <v>0</v>
      </c>
      <c r="U114" s="224">
        <f>SUMIF('15'!$C$10:$C$29,$C114,'15'!$G$10:$G$29)*'15'!$E$3</f>
        <v>0</v>
      </c>
      <c r="V114" s="224">
        <f>SUMIF('16'!$C$10:$C$29,$C114,'16'!$G$10:$G$29)*'16'!$E$3</f>
        <v>0</v>
      </c>
      <c r="W114" s="224">
        <f>SUMIF('17'!$C$10:$C$29,$C114,'17'!$G$10:$G$29)*'17'!$E$3</f>
        <v>0</v>
      </c>
      <c r="X114" s="224">
        <f>SUMIF('18'!$C$10:$C$29,$C114,'18'!$G$10:$G$29)*'18'!$E$3</f>
        <v>0</v>
      </c>
      <c r="Y114" s="224">
        <f>SUMIF('19'!$C$10:$C$28,$C114,'19'!$G$10:$G$28)*'19'!$E$3</f>
        <v>0</v>
      </c>
      <c r="Z114" s="224">
        <f>SUMIF('20'!$C$10:$C$29,$C114,'20'!$G$10:$G$29)*'20'!$E$3</f>
        <v>0</v>
      </c>
      <c r="AA114" s="224">
        <f>SUMIF('21'!$C$10:$C$29,$C114,'21'!$G$10:$G$29)*'21'!$E$3</f>
        <v>0</v>
      </c>
    </row>
    <row r="115" spans="3:27" ht="15" hidden="1">
      <c r="C115" s="207" t="s">
        <v>406</v>
      </c>
      <c r="D115" s="207" t="s">
        <v>407</v>
      </c>
      <c r="F115" s="303">
        <f t="shared" si="2"/>
        <v>0</v>
      </c>
      <c r="G115" s="224">
        <f>SUMIF('01'!$C$10:$C$29,$C115,'01'!$G$10:$G$29)*'01'!$E$3</f>
        <v>0</v>
      </c>
      <c r="H115" s="224">
        <f>SUMIF('02'!$C$10:$C$28,$C115,'02'!$G$10:$G$28)*'02'!$E$3</f>
        <v>0</v>
      </c>
      <c r="I115" s="224">
        <f>SUMIF('03'!$C$10:$C$29,$C115,'03'!$G$10:$G$29)*'03'!$E$3</f>
        <v>0</v>
      </c>
      <c r="J115" s="224">
        <f>SUMIF('04'!$C$10:$C$26,$C115,'04'!$G$10:$G$26)*'04'!$E$3</f>
        <v>0</v>
      </c>
      <c r="K115" s="224">
        <f>SUMIF('05'!$C$10:$C$29,$C115,'05'!$G$10:$G$29)*'05'!$E$3</f>
        <v>0</v>
      </c>
      <c r="L115" s="224">
        <f>SUMIF('06'!$C$10:$C$29,$C115,'06'!$G$10:$G$29)*'06'!$E$3</f>
        <v>0</v>
      </c>
      <c r="M115" s="224">
        <f>SUMIF('07'!$C$10:$C$26,$C115,'07'!$G$10:$G$26)*'07'!$E$3</f>
        <v>0</v>
      </c>
      <c r="N115" s="224">
        <f>SUMIF('08'!$C$10:$C$29,$C115,'08'!$G$10:$G$29)*'08'!$E$3</f>
        <v>0</v>
      </c>
      <c r="O115" s="224">
        <f>SUMIF('09'!$C$10:$C$29,$C115,'09'!$G$10:$G$29)*'09'!$E$3</f>
        <v>0</v>
      </c>
      <c r="P115" s="224">
        <f>SUMIF('10'!$C$10:$C$29,$C115,'10'!$G$10:$G$29)*'10'!$E$3</f>
        <v>0</v>
      </c>
      <c r="Q115" s="224">
        <f>SUMIF('11'!$C$10:$C$39,$C115,'11'!$G$10:$G$39)*'11'!$E$3</f>
        <v>0</v>
      </c>
      <c r="R115" s="224">
        <f>SUMIF('12'!$C$10:$C$29,$C115,'12'!$G$10:$G$29)*'12'!$E$3</f>
        <v>0</v>
      </c>
      <c r="S115" s="224">
        <f>SUMIF('13'!$C$10:$C$29,$C115,'13'!$G$10:$G$29)*'13'!$E$3</f>
        <v>0</v>
      </c>
      <c r="T115" s="224">
        <f>SUMIF('14'!$C$10:$C$29,$C115,'14'!$G$10:$G$29)*'14'!$E$3</f>
        <v>0</v>
      </c>
      <c r="U115" s="224">
        <f>SUMIF('15'!$C$10:$C$29,$C115,'15'!$G$10:$G$29)*'15'!$E$3</f>
        <v>0</v>
      </c>
      <c r="V115" s="224">
        <f>SUMIF('16'!$C$10:$C$29,$C115,'16'!$G$10:$G$29)*'16'!$E$3</f>
        <v>0</v>
      </c>
      <c r="W115" s="224">
        <f>SUMIF('17'!$C$10:$C$29,$C115,'17'!$G$10:$G$29)*'17'!$E$3</f>
        <v>0</v>
      </c>
      <c r="X115" s="224">
        <f>SUMIF('18'!$C$10:$C$29,$C115,'18'!$G$10:$G$29)*'18'!$E$3</f>
        <v>0</v>
      </c>
      <c r="Y115" s="224">
        <f>SUMIF('19'!$C$10:$C$28,$C115,'19'!$G$10:$G$28)*'19'!$E$3</f>
        <v>0</v>
      </c>
      <c r="Z115" s="224">
        <f>SUMIF('20'!$C$10:$C$29,$C115,'20'!$G$10:$G$29)*'20'!$E$3</f>
        <v>0</v>
      </c>
      <c r="AA115" s="224">
        <f>SUMIF('21'!$C$10:$C$29,$C115,'21'!$G$10:$G$29)*'21'!$E$3</f>
        <v>0</v>
      </c>
    </row>
    <row r="116" spans="3:27" ht="15" hidden="1">
      <c r="C116" s="207" t="s">
        <v>408</v>
      </c>
      <c r="D116" s="207" t="s">
        <v>409</v>
      </c>
      <c r="F116" s="303">
        <f t="shared" si="2"/>
        <v>0</v>
      </c>
      <c r="G116" s="224">
        <f>SUMIF('01'!$C$10:$C$29,$C116,'01'!$G$10:$G$29)*'01'!$E$3</f>
        <v>0</v>
      </c>
      <c r="H116" s="224">
        <f>SUMIF('02'!$C$10:$C$28,$C116,'02'!$G$10:$G$28)*'02'!$E$3</f>
        <v>0</v>
      </c>
      <c r="I116" s="224">
        <f>SUMIF('03'!$C$10:$C$29,$C116,'03'!$G$10:$G$29)*'03'!$E$3</f>
        <v>0</v>
      </c>
      <c r="J116" s="224">
        <f>SUMIF('04'!$C$10:$C$26,$C116,'04'!$G$10:$G$26)*'04'!$E$3</f>
        <v>0</v>
      </c>
      <c r="K116" s="224">
        <f>SUMIF('05'!$C$10:$C$29,$C116,'05'!$G$10:$G$29)*'05'!$E$3</f>
        <v>0</v>
      </c>
      <c r="L116" s="224">
        <f>SUMIF('06'!$C$10:$C$29,$C116,'06'!$G$10:$G$29)*'06'!$E$3</f>
        <v>0</v>
      </c>
      <c r="M116" s="224">
        <f>SUMIF('07'!$C$10:$C$26,$C116,'07'!$G$10:$G$26)*'07'!$E$3</f>
        <v>0</v>
      </c>
      <c r="N116" s="224">
        <f>SUMIF('08'!$C$10:$C$29,$C116,'08'!$G$10:$G$29)*'08'!$E$3</f>
        <v>0</v>
      </c>
      <c r="O116" s="224">
        <f>SUMIF('09'!$C$10:$C$29,$C116,'09'!$G$10:$G$29)*'09'!$E$3</f>
        <v>0</v>
      </c>
      <c r="P116" s="224">
        <f>SUMIF('10'!$C$10:$C$29,$C116,'10'!$G$10:$G$29)*'10'!$E$3</f>
        <v>0</v>
      </c>
      <c r="Q116" s="224">
        <f>SUMIF('11'!$C$10:$C$39,$C116,'11'!$G$10:$G$39)*'11'!$E$3</f>
        <v>0</v>
      </c>
      <c r="R116" s="224">
        <f>SUMIF('12'!$C$10:$C$29,$C116,'12'!$G$10:$G$29)*'12'!$E$3</f>
        <v>0</v>
      </c>
      <c r="S116" s="224">
        <f>SUMIF('13'!$C$10:$C$29,$C116,'13'!$G$10:$G$29)*'13'!$E$3</f>
        <v>0</v>
      </c>
      <c r="T116" s="224">
        <f>SUMIF('14'!$C$10:$C$29,$C116,'14'!$G$10:$G$29)*'14'!$E$3</f>
        <v>0</v>
      </c>
      <c r="U116" s="224">
        <f>SUMIF('15'!$C$10:$C$29,$C116,'15'!$G$10:$G$29)*'15'!$E$3</f>
        <v>0</v>
      </c>
      <c r="V116" s="224">
        <f>SUMIF('16'!$C$10:$C$29,$C116,'16'!$G$10:$G$29)*'16'!$E$3</f>
        <v>0</v>
      </c>
      <c r="W116" s="224">
        <f>SUMIF('17'!$C$10:$C$29,$C116,'17'!$G$10:$G$29)*'17'!$E$3</f>
        <v>0</v>
      </c>
      <c r="X116" s="224">
        <f>SUMIF('18'!$C$10:$C$29,$C116,'18'!$G$10:$G$29)*'18'!$E$3</f>
        <v>0</v>
      </c>
      <c r="Y116" s="224">
        <f>SUMIF('19'!$C$10:$C$28,$C116,'19'!$G$10:$G$28)*'19'!$E$3</f>
        <v>0</v>
      </c>
      <c r="Z116" s="224">
        <f>SUMIF('20'!$C$10:$C$29,$C116,'20'!$G$10:$G$29)*'20'!$E$3</f>
        <v>0</v>
      </c>
      <c r="AA116" s="224">
        <f>SUMIF('21'!$C$10:$C$29,$C116,'21'!$G$10:$G$29)*'21'!$E$3</f>
        <v>0</v>
      </c>
    </row>
    <row r="117" spans="3:27" ht="15" hidden="1">
      <c r="C117" s="207" t="s">
        <v>410</v>
      </c>
      <c r="D117" s="207" t="s">
        <v>411</v>
      </c>
      <c r="F117" s="303">
        <f t="shared" si="2"/>
        <v>0</v>
      </c>
      <c r="G117" s="224">
        <f>SUMIF('01'!$C$10:$C$29,$C117,'01'!$G$10:$G$29)*'01'!$E$3</f>
        <v>0</v>
      </c>
      <c r="H117" s="224">
        <f>SUMIF('02'!$C$10:$C$28,$C117,'02'!$G$10:$G$28)*'02'!$E$3</f>
        <v>0</v>
      </c>
      <c r="I117" s="224">
        <f>SUMIF('03'!$C$10:$C$29,$C117,'03'!$G$10:$G$29)*'03'!$E$3</f>
        <v>0</v>
      </c>
      <c r="J117" s="224">
        <f>SUMIF('04'!$C$10:$C$26,$C117,'04'!$G$10:$G$26)*'04'!$E$3</f>
        <v>0</v>
      </c>
      <c r="K117" s="224">
        <f>SUMIF('05'!$C$10:$C$29,$C117,'05'!$G$10:$G$29)*'05'!$E$3</f>
        <v>0</v>
      </c>
      <c r="L117" s="224">
        <f>SUMIF('06'!$C$10:$C$29,$C117,'06'!$G$10:$G$29)*'06'!$E$3</f>
        <v>0</v>
      </c>
      <c r="M117" s="224">
        <f>SUMIF('07'!$C$10:$C$26,$C117,'07'!$G$10:$G$26)*'07'!$E$3</f>
        <v>0</v>
      </c>
      <c r="N117" s="224">
        <f>SUMIF('08'!$C$10:$C$29,$C117,'08'!$G$10:$G$29)*'08'!$E$3</f>
        <v>0</v>
      </c>
      <c r="O117" s="224">
        <f>SUMIF('09'!$C$10:$C$29,$C117,'09'!$G$10:$G$29)*'09'!$E$3</f>
        <v>0</v>
      </c>
      <c r="P117" s="224">
        <f>SUMIF('10'!$C$10:$C$29,$C117,'10'!$G$10:$G$29)*'10'!$E$3</f>
        <v>0</v>
      </c>
      <c r="Q117" s="224">
        <f>SUMIF('11'!$C$10:$C$39,$C117,'11'!$G$10:$G$39)*'11'!$E$3</f>
        <v>0</v>
      </c>
      <c r="R117" s="224">
        <f>SUMIF('12'!$C$10:$C$29,$C117,'12'!$G$10:$G$29)*'12'!$E$3</f>
        <v>0</v>
      </c>
      <c r="S117" s="224">
        <f>SUMIF('13'!$C$10:$C$29,$C117,'13'!$G$10:$G$29)*'13'!$E$3</f>
        <v>0</v>
      </c>
      <c r="T117" s="224">
        <f>SUMIF('14'!$C$10:$C$29,$C117,'14'!$G$10:$G$29)*'14'!$E$3</f>
        <v>0</v>
      </c>
      <c r="U117" s="224">
        <f>SUMIF('15'!$C$10:$C$29,$C117,'15'!$G$10:$G$29)*'15'!$E$3</f>
        <v>0</v>
      </c>
      <c r="V117" s="224">
        <f>SUMIF('16'!$C$10:$C$29,$C117,'16'!$G$10:$G$29)*'16'!$E$3</f>
        <v>0</v>
      </c>
      <c r="W117" s="224">
        <f>SUMIF('17'!$C$10:$C$29,$C117,'17'!$G$10:$G$29)*'17'!$E$3</f>
        <v>0</v>
      </c>
      <c r="X117" s="224">
        <f>SUMIF('18'!$C$10:$C$29,$C117,'18'!$G$10:$G$29)*'18'!$E$3</f>
        <v>0</v>
      </c>
      <c r="Y117" s="224">
        <f>SUMIF('19'!$C$10:$C$28,$C117,'19'!$G$10:$G$28)*'19'!$E$3</f>
        <v>0</v>
      </c>
      <c r="Z117" s="224">
        <f>SUMIF('20'!$C$10:$C$29,$C117,'20'!$G$10:$G$29)*'20'!$E$3</f>
        <v>0</v>
      </c>
      <c r="AA117" s="224">
        <f>SUMIF('21'!$C$10:$C$29,$C117,'21'!$G$10:$G$29)*'21'!$E$3</f>
        <v>0</v>
      </c>
    </row>
    <row r="118" spans="3:27" ht="15" hidden="1">
      <c r="C118" s="207" t="s">
        <v>412</v>
      </c>
      <c r="D118" s="207" t="s">
        <v>413</v>
      </c>
      <c r="F118" s="303">
        <f t="shared" si="2"/>
        <v>0</v>
      </c>
      <c r="G118" s="224">
        <f>SUMIF('01'!$C$10:$C$29,$C118,'01'!$G$10:$G$29)*'01'!$E$3</f>
        <v>0</v>
      </c>
      <c r="H118" s="224">
        <f>SUMIF('02'!$C$10:$C$28,$C118,'02'!$G$10:$G$28)*'02'!$E$3</f>
        <v>0</v>
      </c>
      <c r="I118" s="224">
        <f>SUMIF('03'!$C$10:$C$29,$C118,'03'!$G$10:$G$29)*'03'!$E$3</f>
        <v>0</v>
      </c>
      <c r="J118" s="224">
        <f>SUMIF('04'!$C$10:$C$26,$C118,'04'!$G$10:$G$26)*'04'!$E$3</f>
        <v>0</v>
      </c>
      <c r="K118" s="224">
        <f>SUMIF('05'!$C$10:$C$29,$C118,'05'!$G$10:$G$29)*'05'!$E$3</f>
        <v>0</v>
      </c>
      <c r="L118" s="224">
        <f>SUMIF('06'!$C$10:$C$29,$C118,'06'!$G$10:$G$29)*'06'!$E$3</f>
        <v>0</v>
      </c>
      <c r="M118" s="224">
        <f>SUMIF('07'!$C$10:$C$26,$C118,'07'!$G$10:$G$26)*'07'!$E$3</f>
        <v>0</v>
      </c>
      <c r="N118" s="224">
        <f>SUMIF('08'!$C$10:$C$29,$C118,'08'!$G$10:$G$29)*'08'!$E$3</f>
        <v>0</v>
      </c>
      <c r="O118" s="224">
        <f>SUMIF('09'!$C$10:$C$29,$C118,'09'!$G$10:$G$29)*'09'!$E$3</f>
        <v>0</v>
      </c>
      <c r="P118" s="224">
        <f>SUMIF('10'!$C$10:$C$29,$C118,'10'!$G$10:$G$29)*'10'!$E$3</f>
        <v>0</v>
      </c>
      <c r="Q118" s="224">
        <f>SUMIF('11'!$C$10:$C$39,$C118,'11'!$G$10:$G$39)*'11'!$E$3</f>
        <v>0</v>
      </c>
      <c r="R118" s="224">
        <f>SUMIF('12'!$C$10:$C$29,$C118,'12'!$G$10:$G$29)*'12'!$E$3</f>
        <v>0</v>
      </c>
      <c r="S118" s="224">
        <f>SUMIF('13'!$C$10:$C$29,$C118,'13'!$G$10:$G$29)*'13'!$E$3</f>
        <v>0</v>
      </c>
      <c r="T118" s="224">
        <f>SUMIF('14'!$C$10:$C$29,$C118,'14'!$G$10:$G$29)*'14'!$E$3</f>
        <v>0</v>
      </c>
      <c r="U118" s="224">
        <f>SUMIF('15'!$C$10:$C$29,$C118,'15'!$G$10:$G$29)*'15'!$E$3</f>
        <v>0</v>
      </c>
      <c r="V118" s="224">
        <f>SUMIF('16'!$C$10:$C$29,$C118,'16'!$G$10:$G$29)*'16'!$E$3</f>
        <v>0</v>
      </c>
      <c r="W118" s="224">
        <f>SUMIF('17'!$C$10:$C$29,$C118,'17'!$G$10:$G$29)*'17'!$E$3</f>
        <v>0</v>
      </c>
      <c r="X118" s="224">
        <f>SUMIF('18'!$C$10:$C$29,$C118,'18'!$G$10:$G$29)*'18'!$E$3</f>
        <v>0</v>
      </c>
      <c r="Y118" s="224">
        <f>SUMIF('19'!$C$10:$C$28,$C118,'19'!$G$10:$G$28)*'19'!$E$3</f>
        <v>0</v>
      </c>
      <c r="Z118" s="224">
        <f>SUMIF('20'!$C$10:$C$29,$C118,'20'!$G$10:$G$29)*'20'!$E$3</f>
        <v>0</v>
      </c>
      <c r="AA118" s="224">
        <f>SUMIF('21'!$C$10:$C$29,$C118,'21'!$G$10:$G$29)*'21'!$E$3</f>
        <v>0</v>
      </c>
    </row>
    <row r="119" spans="3:27" ht="15" hidden="1">
      <c r="C119" s="207" t="s">
        <v>414</v>
      </c>
      <c r="D119" s="207" t="s">
        <v>415</v>
      </c>
      <c r="F119" s="303">
        <f t="shared" si="2"/>
        <v>0</v>
      </c>
      <c r="G119" s="224">
        <f>SUMIF('01'!$C$10:$C$29,$C119,'01'!$G$10:$G$29)*'01'!$E$3</f>
        <v>0</v>
      </c>
      <c r="H119" s="224">
        <f>SUMIF('02'!$C$10:$C$28,$C119,'02'!$G$10:$G$28)*'02'!$E$3</f>
        <v>0</v>
      </c>
      <c r="I119" s="224">
        <f>SUMIF('03'!$C$10:$C$29,$C119,'03'!$G$10:$G$29)*'03'!$E$3</f>
        <v>0</v>
      </c>
      <c r="J119" s="224">
        <f>SUMIF('04'!$C$10:$C$26,$C119,'04'!$G$10:$G$26)*'04'!$E$3</f>
        <v>0</v>
      </c>
      <c r="K119" s="224">
        <f>SUMIF('05'!$C$10:$C$29,$C119,'05'!$G$10:$G$29)*'05'!$E$3</f>
        <v>0</v>
      </c>
      <c r="L119" s="224">
        <f>SUMIF('06'!$C$10:$C$29,$C119,'06'!$G$10:$G$29)*'06'!$E$3</f>
        <v>0</v>
      </c>
      <c r="M119" s="224">
        <f>SUMIF('07'!$C$10:$C$26,$C119,'07'!$G$10:$G$26)*'07'!$E$3</f>
        <v>0</v>
      </c>
      <c r="N119" s="224">
        <f>SUMIF('08'!$C$10:$C$29,$C119,'08'!$G$10:$G$29)*'08'!$E$3</f>
        <v>0</v>
      </c>
      <c r="O119" s="224">
        <f>SUMIF('09'!$C$10:$C$29,$C119,'09'!$G$10:$G$29)*'09'!$E$3</f>
        <v>0</v>
      </c>
      <c r="P119" s="224">
        <f>SUMIF('10'!$C$10:$C$29,$C119,'10'!$G$10:$G$29)*'10'!$E$3</f>
        <v>0</v>
      </c>
      <c r="Q119" s="224">
        <f>SUMIF('11'!$C$10:$C$39,$C119,'11'!$G$10:$G$39)*'11'!$E$3</f>
        <v>0</v>
      </c>
      <c r="R119" s="224">
        <f>SUMIF('12'!$C$10:$C$29,$C119,'12'!$G$10:$G$29)*'12'!$E$3</f>
        <v>0</v>
      </c>
      <c r="S119" s="224">
        <f>SUMIF('13'!$C$10:$C$29,$C119,'13'!$G$10:$G$29)*'13'!$E$3</f>
        <v>0</v>
      </c>
      <c r="T119" s="224">
        <f>SUMIF('14'!$C$10:$C$29,$C119,'14'!$G$10:$G$29)*'14'!$E$3</f>
        <v>0</v>
      </c>
      <c r="U119" s="224">
        <f>SUMIF('15'!$C$10:$C$29,$C119,'15'!$G$10:$G$29)*'15'!$E$3</f>
        <v>0</v>
      </c>
      <c r="V119" s="224">
        <f>SUMIF('16'!$C$10:$C$29,$C119,'16'!$G$10:$G$29)*'16'!$E$3</f>
        <v>0</v>
      </c>
      <c r="W119" s="224">
        <f>SUMIF('17'!$C$10:$C$29,$C119,'17'!$G$10:$G$29)*'17'!$E$3</f>
        <v>0</v>
      </c>
      <c r="X119" s="224">
        <f>SUMIF('18'!$C$10:$C$29,$C119,'18'!$G$10:$G$29)*'18'!$E$3</f>
        <v>0</v>
      </c>
      <c r="Y119" s="224">
        <f>SUMIF('19'!$C$10:$C$28,$C119,'19'!$G$10:$G$28)*'19'!$E$3</f>
        <v>0</v>
      </c>
      <c r="Z119" s="224">
        <f>SUMIF('20'!$C$10:$C$29,$C119,'20'!$G$10:$G$29)*'20'!$E$3</f>
        <v>0</v>
      </c>
      <c r="AA119" s="224">
        <f>SUMIF('21'!$C$10:$C$29,$C119,'21'!$G$10:$G$29)*'21'!$E$3</f>
        <v>0</v>
      </c>
    </row>
    <row r="120" spans="3:27" ht="15" hidden="1">
      <c r="C120" s="207" t="s">
        <v>416</v>
      </c>
      <c r="D120" s="207" t="s">
        <v>417</v>
      </c>
      <c r="F120" s="303">
        <f t="shared" si="2"/>
        <v>0</v>
      </c>
      <c r="G120" s="224">
        <f>SUMIF('01'!$C$10:$C$29,$C120,'01'!$G$10:$G$29)*'01'!$E$3</f>
        <v>0</v>
      </c>
      <c r="H120" s="224">
        <f>SUMIF('02'!$C$10:$C$28,$C120,'02'!$G$10:$G$28)*'02'!$E$3</f>
        <v>0</v>
      </c>
      <c r="I120" s="224">
        <f>SUMIF('03'!$C$10:$C$29,$C120,'03'!$G$10:$G$29)*'03'!$E$3</f>
        <v>0</v>
      </c>
      <c r="J120" s="224">
        <f>SUMIF('04'!$C$10:$C$26,$C120,'04'!$G$10:$G$26)*'04'!$E$3</f>
        <v>0</v>
      </c>
      <c r="K120" s="224">
        <f>SUMIF('05'!$C$10:$C$29,$C120,'05'!$G$10:$G$29)*'05'!$E$3</f>
        <v>0</v>
      </c>
      <c r="L120" s="224">
        <f>SUMIF('06'!$C$10:$C$29,$C120,'06'!$G$10:$G$29)*'06'!$E$3</f>
        <v>0</v>
      </c>
      <c r="M120" s="224">
        <f>SUMIF('07'!$C$10:$C$26,$C120,'07'!$G$10:$G$26)*'07'!$E$3</f>
        <v>0</v>
      </c>
      <c r="N120" s="224">
        <f>SUMIF('08'!$C$10:$C$29,$C120,'08'!$G$10:$G$29)*'08'!$E$3</f>
        <v>0</v>
      </c>
      <c r="O120" s="224">
        <f>SUMIF('09'!$C$10:$C$29,$C120,'09'!$G$10:$G$29)*'09'!$E$3</f>
        <v>0</v>
      </c>
      <c r="P120" s="224">
        <f>SUMIF('10'!$C$10:$C$29,$C120,'10'!$G$10:$G$29)*'10'!$E$3</f>
        <v>0</v>
      </c>
      <c r="Q120" s="224">
        <f>SUMIF('11'!$C$10:$C$39,$C120,'11'!$G$10:$G$39)*'11'!$E$3</f>
        <v>0</v>
      </c>
      <c r="R120" s="224">
        <f>SUMIF('12'!$C$10:$C$29,$C120,'12'!$G$10:$G$29)*'12'!$E$3</f>
        <v>0</v>
      </c>
      <c r="S120" s="224">
        <f>SUMIF('13'!$C$10:$C$29,$C120,'13'!$G$10:$G$29)*'13'!$E$3</f>
        <v>0</v>
      </c>
      <c r="T120" s="224">
        <f>SUMIF('14'!$C$10:$C$29,$C120,'14'!$G$10:$G$29)*'14'!$E$3</f>
        <v>0</v>
      </c>
      <c r="U120" s="224">
        <f>SUMIF('15'!$C$10:$C$29,$C120,'15'!$G$10:$G$29)*'15'!$E$3</f>
        <v>0</v>
      </c>
      <c r="V120" s="224">
        <f>SUMIF('16'!$C$10:$C$29,$C120,'16'!$G$10:$G$29)*'16'!$E$3</f>
        <v>0</v>
      </c>
      <c r="W120" s="224">
        <f>SUMIF('17'!$C$10:$C$29,$C120,'17'!$G$10:$G$29)*'17'!$E$3</f>
        <v>0</v>
      </c>
      <c r="X120" s="224">
        <f>SUMIF('18'!$C$10:$C$29,$C120,'18'!$G$10:$G$29)*'18'!$E$3</f>
        <v>0</v>
      </c>
      <c r="Y120" s="224">
        <f>SUMIF('19'!$C$10:$C$28,$C120,'19'!$G$10:$G$28)*'19'!$E$3</f>
        <v>0</v>
      </c>
      <c r="Z120" s="224">
        <f>SUMIF('20'!$C$10:$C$29,$C120,'20'!$G$10:$G$29)*'20'!$E$3</f>
        <v>0</v>
      </c>
      <c r="AA120" s="224">
        <f>SUMIF('21'!$C$10:$C$29,$C120,'21'!$G$10:$G$29)*'21'!$E$3</f>
        <v>0</v>
      </c>
    </row>
    <row r="121" spans="3:27" ht="15">
      <c r="C121" s="207" t="s">
        <v>418</v>
      </c>
      <c r="D121" s="207" t="s">
        <v>146</v>
      </c>
      <c r="F121" s="303">
        <f t="shared" si="2"/>
        <v>18.101200000000002</v>
      </c>
      <c r="G121" s="224">
        <f>SUMIF('01'!$C$10:$C$29,$C121,'01'!$G$10:$G$29)*'01'!$E$3</f>
        <v>0</v>
      </c>
      <c r="H121" s="224">
        <f>SUMIF('02'!$C$10:$C$28,$C121,'02'!$G$10:$G$28)*'02'!$E$3</f>
        <v>0</v>
      </c>
      <c r="I121" s="224">
        <f>SUMIF('03'!$C$10:$C$29,$C121,'03'!$G$10:$G$29)*'03'!$E$3</f>
        <v>0</v>
      </c>
      <c r="J121" s="224">
        <f>SUMIF('04'!$C$10:$C$26,$C121,'04'!$G$10:$G$26)*'04'!$E$3</f>
        <v>0</v>
      </c>
      <c r="K121" s="224">
        <f>SUMIF('05'!$C$10:$C$29,$C121,'05'!$G$10:$G$29)*'05'!$E$3</f>
        <v>0</v>
      </c>
      <c r="L121" s="224">
        <f>SUMIF('06'!$C$10:$C$29,$C121,'06'!$G$10:$G$29)*'06'!$E$3</f>
        <v>0</v>
      </c>
      <c r="M121" s="224">
        <f>SUMIF('07'!$C$10:$C$26,$C121,'07'!$G$10:$G$26)*'07'!$E$3</f>
        <v>0</v>
      </c>
      <c r="N121" s="224">
        <f>SUMIF('08'!$C$10:$C$29,$C121,'08'!$G$10:$G$29)*'08'!$E$3</f>
        <v>0</v>
      </c>
      <c r="O121" s="224">
        <f>SUMIF('09'!$C$10:$C$29,$C121,'09'!$G$10:$G$29)*'09'!$E$3</f>
        <v>0</v>
      </c>
      <c r="P121" s="224">
        <f>SUMIF('10'!$C$10:$C$29,$C121,'10'!$G$10:$G$29)*'10'!$E$3</f>
        <v>0</v>
      </c>
      <c r="Q121" s="224">
        <f>SUMIF('11'!$C$10:$C$39,$C121,'11'!$G$10:$G$39)*'11'!$E$3</f>
        <v>0</v>
      </c>
      <c r="R121" s="224">
        <f>SUMIF('12'!$C$10:$C$29,$C121,'12'!$G$10:$G$29)*'12'!$E$3</f>
        <v>0</v>
      </c>
      <c r="S121" s="224">
        <f>SUMIF('13'!$C$10:$C$29,$C121,'13'!$G$10:$G$29)*'13'!$E$3</f>
        <v>0</v>
      </c>
      <c r="T121" s="224">
        <f>SUMIF('14'!$C$10:$C$29,$C121,'14'!$G$10:$G$29)*'14'!$E$3</f>
        <v>18.101200000000002</v>
      </c>
      <c r="U121" s="224">
        <f>SUMIF('15'!$C$10:$C$29,$C121,'15'!$G$10:$G$29)*'15'!$E$3</f>
        <v>0</v>
      </c>
      <c r="V121" s="224">
        <f>SUMIF('16'!$C$10:$C$29,$C121,'16'!$G$10:$G$29)*'16'!$E$3</f>
        <v>0</v>
      </c>
      <c r="W121" s="224">
        <f>SUMIF('17'!$C$10:$C$29,$C121,'17'!$G$10:$G$29)*'17'!$E$3</f>
        <v>0</v>
      </c>
      <c r="X121" s="224">
        <f>SUMIF('18'!$C$10:$C$29,$C121,'18'!$G$10:$G$29)*'18'!$E$3</f>
        <v>0</v>
      </c>
      <c r="Y121" s="224">
        <f>SUMIF('19'!$C$10:$C$28,$C121,'19'!$G$10:$G$28)*'19'!$E$3</f>
        <v>0</v>
      </c>
      <c r="Z121" s="224">
        <f>SUMIF('20'!$C$10:$C$29,$C121,'20'!$G$10:$G$29)*'20'!$E$3</f>
        <v>0</v>
      </c>
      <c r="AA121" s="224">
        <f>SUMIF('21'!$C$10:$C$29,$C121,'21'!$G$10:$G$29)*'21'!$E$3</f>
        <v>0</v>
      </c>
    </row>
    <row r="122" spans="3:27" ht="15" hidden="1">
      <c r="C122" s="207" t="s">
        <v>419</v>
      </c>
      <c r="D122" s="207" t="s">
        <v>420</v>
      </c>
      <c r="F122" s="303">
        <f t="shared" si="2"/>
        <v>0</v>
      </c>
      <c r="G122" s="224">
        <f>SUMIF('01'!$C$10:$C$29,$C122,'01'!$G$10:$G$29)*'01'!$E$3</f>
        <v>0</v>
      </c>
      <c r="H122" s="224">
        <f>SUMIF('02'!$C$10:$C$28,$C122,'02'!$G$10:$G$28)*'02'!$E$3</f>
        <v>0</v>
      </c>
      <c r="I122" s="224">
        <f>SUMIF('03'!$C$10:$C$29,$C122,'03'!$G$10:$G$29)*'03'!$E$3</f>
        <v>0</v>
      </c>
      <c r="J122" s="224">
        <f>SUMIF('04'!$C$10:$C$26,$C122,'04'!$G$10:$G$26)*'04'!$E$3</f>
        <v>0</v>
      </c>
      <c r="K122" s="224">
        <f>SUMIF('05'!$C$10:$C$29,$C122,'05'!$G$10:$G$29)*'05'!$E$3</f>
        <v>0</v>
      </c>
      <c r="L122" s="224">
        <f>SUMIF('06'!$C$10:$C$29,$C122,'06'!$G$10:$G$29)*'06'!$E$3</f>
        <v>0</v>
      </c>
      <c r="M122" s="224">
        <f>SUMIF('07'!$C$10:$C$26,$C122,'07'!$G$10:$G$26)*'07'!$E$3</f>
        <v>0</v>
      </c>
      <c r="N122" s="224">
        <f>SUMIF('08'!$C$10:$C$29,$C122,'08'!$G$10:$G$29)*'08'!$E$3</f>
        <v>0</v>
      </c>
      <c r="O122" s="224">
        <f>SUMIF('09'!$C$10:$C$29,$C122,'09'!$G$10:$G$29)*'09'!$E$3</f>
        <v>0</v>
      </c>
      <c r="P122" s="224">
        <f>SUMIF('10'!$C$10:$C$29,$C122,'10'!$G$10:$G$29)*'10'!$E$3</f>
        <v>0</v>
      </c>
      <c r="Q122" s="224">
        <f>SUMIF('11'!$C$10:$C$39,$C122,'11'!$G$10:$G$39)*'11'!$E$3</f>
        <v>0</v>
      </c>
      <c r="R122" s="224">
        <f>SUMIF('12'!$C$10:$C$29,$C122,'12'!$G$10:$G$29)*'12'!$E$3</f>
        <v>0</v>
      </c>
      <c r="S122" s="224">
        <f>SUMIF('13'!$C$10:$C$29,$C122,'13'!$G$10:$G$29)*'13'!$E$3</f>
        <v>0</v>
      </c>
      <c r="T122" s="224">
        <f>SUMIF('14'!$C$10:$C$29,$C122,'14'!$G$10:$G$29)*'14'!$E$3</f>
        <v>0</v>
      </c>
      <c r="U122" s="224">
        <f>SUMIF('15'!$C$10:$C$29,$C122,'15'!$G$10:$G$29)*'15'!$E$3</f>
        <v>0</v>
      </c>
      <c r="V122" s="224">
        <f>SUMIF('16'!$C$10:$C$29,$C122,'16'!$G$10:$G$29)*'16'!$E$3</f>
        <v>0</v>
      </c>
      <c r="W122" s="224">
        <f>SUMIF('17'!$C$10:$C$29,$C122,'17'!$G$10:$G$29)*'17'!$E$3</f>
        <v>0</v>
      </c>
      <c r="X122" s="224">
        <f>SUMIF('18'!$C$10:$C$29,$C122,'18'!$G$10:$G$29)*'18'!$E$3</f>
        <v>0</v>
      </c>
      <c r="Y122" s="224">
        <f>SUMIF('19'!$C$10:$C$28,$C122,'19'!$G$10:$G$28)*'19'!$E$3</f>
        <v>0</v>
      </c>
      <c r="Z122" s="224">
        <f>SUMIF('20'!$C$10:$C$29,$C122,'20'!$G$10:$G$29)*'20'!$E$3</f>
        <v>0</v>
      </c>
      <c r="AA122" s="224">
        <f>SUMIF('21'!$C$10:$C$29,$C122,'21'!$G$10:$G$29)*'21'!$E$3</f>
        <v>0</v>
      </c>
    </row>
    <row r="123" spans="3:27" ht="15" hidden="1">
      <c r="C123" s="207" t="s">
        <v>421</v>
      </c>
      <c r="D123" s="207" t="s">
        <v>422</v>
      </c>
      <c r="F123" s="303">
        <f t="shared" si="2"/>
        <v>0</v>
      </c>
      <c r="G123" s="224">
        <f>SUMIF('01'!$C$10:$C$29,$C123,'01'!$G$10:$G$29)*'01'!$E$3</f>
        <v>0</v>
      </c>
      <c r="H123" s="224">
        <f>SUMIF('02'!$C$10:$C$28,$C123,'02'!$G$10:$G$28)*'02'!$E$3</f>
        <v>0</v>
      </c>
      <c r="I123" s="224">
        <f>SUMIF('03'!$C$10:$C$29,$C123,'03'!$G$10:$G$29)*'03'!$E$3</f>
        <v>0</v>
      </c>
      <c r="J123" s="224">
        <f>SUMIF('04'!$C$10:$C$26,$C123,'04'!$G$10:$G$26)*'04'!$E$3</f>
        <v>0</v>
      </c>
      <c r="K123" s="224">
        <f>SUMIF('05'!$C$10:$C$29,$C123,'05'!$G$10:$G$29)*'05'!$E$3</f>
        <v>0</v>
      </c>
      <c r="L123" s="224">
        <f>SUMIF('06'!$C$10:$C$29,$C123,'06'!$G$10:$G$29)*'06'!$E$3</f>
        <v>0</v>
      </c>
      <c r="M123" s="224">
        <f>SUMIF('07'!$C$10:$C$26,$C123,'07'!$G$10:$G$26)*'07'!$E$3</f>
        <v>0</v>
      </c>
      <c r="N123" s="224">
        <f>SUMIF('08'!$C$10:$C$29,$C123,'08'!$G$10:$G$29)*'08'!$E$3</f>
        <v>0</v>
      </c>
      <c r="O123" s="224">
        <f>SUMIF('09'!$C$10:$C$29,$C123,'09'!$G$10:$G$29)*'09'!$E$3</f>
        <v>0</v>
      </c>
      <c r="P123" s="224">
        <f>SUMIF('10'!$C$10:$C$29,$C123,'10'!$G$10:$G$29)*'10'!$E$3</f>
        <v>0</v>
      </c>
      <c r="Q123" s="224">
        <f>SUMIF('11'!$C$10:$C$39,$C123,'11'!$G$10:$G$39)*'11'!$E$3</f>
        <v>0</v>
      </c>
      <c r="R123" s="224">
        <f>SUMIF('12'!$C$10:$C$29,$C123,'12'!$G$10:$G$29)*'12'!$E$3</f>
        <v>0</v>
      </c>
      <c r="S123" s="224">
        <f>SUMIF('13'!$C$10:$C$29,$C123,'13'!$G$10:$G$29)*'13'!$E$3</f>
        <v>0</v>
      </c>
      <c r="T123" s="224">
        <f>SUMIF('14'!$C$10:$C$29,$C123,'14'!$G$10:$G$29)*'14'!$E$3</f>
        <v>0</v>
      </c>
      <c r="U123" s="224">
        <f>SUMIF('15'!$C$10:$C$29,$C123,'15'!$G$10:$G$29)*'15'!$E$3</f>
        <v>0</v>
      </c>
      <c r="V123" s="224">
        <f>SUMIF('16'!$C$10:$C$29,$C123,'16'!$G$10:$G$29)*'16'!$E$3</f>
        <v>0</v>
      </c>
      <c r="W123" s="224">
        <f>SUMIF('17'!$C$10:$C$29,$C123,'17'!$G$10:$G$29)*'17'!$E$3</f>
        <v>0</v>
      </c>
      <c r="X123" s="224">
        <f>SUMIF('18'!$C$10:$C$29,$C123,'18'!$G$10:$G$29)*'18'!$E$3</f>
        <v>0</v>
      </c>
      <c r="Y123" s="224">
        <f>SUMIF('19'!$C$10:$C$28,$C123,'19'!$G$10:$G$28)*'19'!$E$3</f>
        <v>0</v>
      </c>
      <c r="Z123" s="224">
        <f>SUMIF('20'!$C$10:$C$29,$C123,'20'!$G$10:$G$29)*'20'!$E$3</f>
        <v>0</v>
      </c>
      <c r="AA123" s="224">
        <f>SUMIF('21'!$C$10:$C$29,$C123,'21'!$G$10:$G$29)*'21'!$E$3</f>
        <v>0</v>
      </c>
    </row>
    <row r="124" spans="3:27" ht="15" hidden="1">
      <c r="C124" s="207" t="s">
        <v>423</v>
      </c>
      <c r="D124" s="207" t="s">
        <v>424</v>
      </c>
      <c r="F124" s="303">
        <f t="shared" si="2"/>
        <v>0</v>
      </c>
      <c r="G124" s="224">
        <f>SUMIF('01'!$C$10:$C$29,$C124,'01'!$G$10:$G$29)*'01'!$E$3</f>
        <v>0</v>
      </c>
      <c r="H124" s="224">
        <f>SUMIF('02'!$C$10:$C$28,$C124,'02'!$G$10:$G$28)*'02'!$E$3</f>
        <v>0</v>
      </c>
      <c r="I124" s="224">
        <f>SUMIF('03'!$C$10:$C$29,$C124,'03'!$G$10:$G$29)*'03'!$E$3</f>
        <v>0</v>
      </c>
      <c r="J124" s="224">
        <f>SUMIF('04'!$C$10:$C$26,$C124,'04'!$G$10:$G$26)*'04'!$E$3</f>
        <v>0</v>
      </c>
      <c r="K124" s="224">
        <f>SUMIF('05'!$C$10:$C$29,$C124,'05'!$G$10:$G$29)*'05'!$E$3</f>
        <v>0</v>
      </c>
      <c r="L124" s="224">
        <f>SUMIF('06'!$C$10:$C$29,$C124,'06'!$G$10:$G$29)*'06'!$E$3</f>
        <v>0</v>
      </c>
      <c r="M124" s="224">
        <f>SUMIF('07'!$C$10:$C$26,$C124,'07'!$G$10:$G$26)*'07'!$E$3</f>
        <v>0</v>
      </c>
      <c r="N124" s="224">
        <f>SUMIF('08'!$C$10:$C$29,$C124,'08'!$G$10:$G$29)*'08'!$E$3</f>
        <v>0</v>
      </c>
      <c r="O124" s="224">
        <f>SUMIF('09'!$C$10:$C$29,$C124,'09'!$G$10:$G$29)*'09'!$E$3</f>
        <v>0</v>
      </c>
      <c r="P124" s="224">
        <f>SUMIF('10'!$C$10:$C$29,$C124,'10'!$G$10:$G$29)*'10'!$E$3</f>
        <v>0</v>
      </c>
      <c r="Q124" s="224">
        <f>SUMIF('11'!$C$10:$C$39,$C124,'11'!$G$10:$G$39)*'11'!$E$3</f>
        <v>0</v>
      </c>
      <c r="R124" s="224">
        <f>SUMIF('12'!$C$10:$C$29,$C124,'12'!$G$10:$G$29)*'12'!$E$3</f>
        <v>0</v>
      </c>
      <c r="S124" s="224">
        <f>SUMIF('13'!$C$10:$C$29,$C124,'13'!$G$10:$G$29)*'13'!$E$3</f>
        <v>0</v>
      </c>
      <c r="T124" s="224">
        <f>SUMIF('14'!$C$10:$C$29,$C124,'14'!$G$10:$G$29)*'14'!$E$3</f>
        <v>0</v>
      </c>
      <c r="U124" s="224">
        <f>SUMIF('15'!$C$10:$C$29,$C124,'15'!$G$10:$G$29)*'15'!$E$3</f>
        <v>0</v>
      </c>
      <c r="V124" s="224">
        <f>SUMIF('16'!$C$10:$C$29,$C124,'16'!$G$10:$G$29)*'16'!$E$3</f>
        <v>0</v>
      </c>
      <c r="W124" s="224">
        <f>SUMIF('17'!$C$10:$C$29,$C124,'17'!$G$10:$G$29)*'17'!$E$3</f>
        <v>0</v>
      </c>
      <c r="X124" s="224">
        <f>SUMIF('18'!$C$10:$C$29,$C124,'18'!$G$10:$G$29)*'18'!$E$3</f>
        <v>0</v>
      </c>
      <c r="Y124" s="224">
        <f>SUMIF('19'!$C$10:$C$28,$C124,'19'!$G$10:$G$28)*'19'!$E$3</f>
        <v>0</v>
      </c>
      <c r="Z124" s="224">
        <f>SUMIF('20'!$C$10:$C$29,$C124,'20'!$G$10:$G$29)*'20'!$E$3</f>
        <v>0</v>
      </c>
      <c r="AA124" s="224">
        <f>SUMIF('21'!$C$10:$C$29,$C124,'21'!$G$10:$G$29)*'21'!$E$3</f>
        <v>0</v>
      </c>
    </row>
    <row r="125" spans="3:27" ht="15" hidden="1">
      <c r="C125" s="207" t="s">
        <v>425</v>
      </c>
      <c r="D125" s="207" t="s">
        <v>426</v>
      </c>
      <c r="F125" s="303">
        <f t="shared" si="2"/>
        <v>0</v>
      </c>
      <c r="G125" s="224">
        <f>SUMIF('01'!$C$10:$C$29,$C125,'01'!$G$10:$G$29)*'01'!$E$3</f>
        <v>0</v>
      </c>
      <c r="H125" s="224">
        <f>SUMIF('02'!$C$10:$C$28,$C125,'02'!$G$10:$G$28)*'02'!$E$3</f>
        <v>0</v>
      </c>
      <c r="I125" s="224">
        <f>SUMIF('03'!$C$10:$C$29,$C125,'03'!$G$10:$G$29)*'03'!$E$3</f>
        <v>0</v>
      </c>
      <c r="J125" s="224">
        <f>SUMIF('04'!$C$10:$C$26,$C125,'04'!$G$10:$G$26)*'04'!$E$3</f>
        <v>0</v>
      </c>
      <c r="K125" s="224">
        <f>SUMIF('05'!$C$10:$C$29,$C125,'05'!$G$10:$G$29)*'05'!$E$3</f>
        <v>0</v>
      </c>
      <c r="L125" s="224">
        <f>SUMIF('06'!$C$10:$C$29,$C125,'06'!$G$10:$G$29)*'06'!$E$3</f>
        <v>0</v>
      </c>
      <c r="M125" s="224">
        <f>SUMIF('07'!$C$10:$C$26,$C125,'07'!$G$10:$G$26)*'07'!$E$3</f>
        <v>0</v>
      </c>
      <c r="N125" s="224">
        <f>SUMIF('08'!$C$10:$C$29,$C125,'08'!$G$10:$G$29)*'08'!$E$3</f>
        <v>0</v>
      </c>
      <c r="O125" s="224">
        <f>SUMIF('09'!$C$10:$C$29,$C125,'09'!$G$10:$G$29)*'09'!$E$3</f>
        <v>0</v>
      </c>
      <c r="P125" s="224">
        <f>SUMIF('10'!$C$10:$C$29,$C125,'10'!$G$10:$G$29)*'10'!$E$3</f>
        <v>0</v>
      </c>
      <c r="Q125" s="224">
        <f>SUMIF('11'!$C$10:$C$39,$C125,'11'!$G$10:$G$39)*'11'!$E$3</f>
        <v>0</v>
      </c>
      <c r="R125" s="224">
        <f>SUMIF('12'!$C$10:$C$29,$C125,'12'!$G$10:$G$29)*'12'!$E$3</f>
        <v>0</v>
      </c>
      <c r="S125" s="224">
        <f>SUMIF('13'!$C$10:$C$29,$C125,'13'!$G$10:$G$29)*'13'!$E$3</f>
        <v>0</v>
      </c>
      <c r="T125" s="224">
        <f>SUMIF('14'!$C$10:$C$29,$C125,'14'!$G$10:$G$29)*'14'!$E$3</f>
        <v>0</v>
      </c>
      <c r="U125" s="224">
        <f>SUMIF('15'!$C$10:$C$29,$C125,'15'!$G$10:$G$29)*'15'!$E$3</f>
        <v>0</v>
      </c>
      <c r="V125" s="224">
        <f>SUMIF('16'!$C$10:$C$29,$C125,'16'!$G$10:$G$29)*'16'!$E$3</f>
        <v>0</v>
      </c>
      <c r="W125" s="224">
        <f>SUMIF('17'!$C$10:$C$29,$C125,'17'!$G$10:$G$29)*'17'!$E$3</f>
        <v>0</v>
      </c>
      <c r="X125" s="224">
        <f>SUMIF('18'!$C$10:$C$29,$C125,'18'!$G$10:$G$29)*'18'!$E$3</f>
        <v>0</v>
      </c>
      <c r="Y125" s="224">
        <f>SUMIF('19'!$C$10:$C$28,$C125,'19'!$G$10:$G$28)*'19'!$E$3</f>
        <v>0</v>
      </c>
      <c r="Z125" s="224">
        <f>SUMIF('20'!$C$10:$C$29,$C125,'20'!$G$10:$G$29)*'20'!$E$3</f>
        <v>0</v>
      </c>
      <c r="AA125" s="224">
        <f>SUMIF('21'!$C$10:$C$29,$C125,'21'!$G$10:$G$29)*'21'!$E$3</f>
        <v>0</v>
      </c>
    </row>
    <row r="126" spans="3:27" ht="15" hidden="1">
      <c r="C126" s="207" t="s">
        <v>427</v>
      </c>
      <c r="D126" s="207" t="s">
        <v>428</v>
      </c>
      <c r="F126" s="303">
        <f t="shared" si="2"/>
        <v>0</v>
      </c>
      <c r="G126" s="224">
        <f>SUMIF('01'!$C$10:$C$29,$C126,'01'!$G$10:$G$29)*'01'!$E$3</f>
        <v>0</v>
      </c>
      <c r="H126" s="224">
        <f>SUMIF('02'!$C$10:$C$28,$C126,'02'!$G$10:$G$28)*'02'!$E$3</f>
        <v>0</v>
      </c>
      <c r="I126" s="224">
        <f>SUMIF('03'!$C$10:$C$29,$C126,'03'!$G$10:$G$29)*'03'!$E$3</f>
        <v>0</v>
      </c>
      <c r="J126" s="224">
        <f>SUMIF('04'!$C$10:$C$26,$C126,'04'!$G$10:$G$26)*'04'!$E$3</f>
        <v>0</v>
      </c>
      <c r="K126" s="224">
        <f>SUMIF('05'!$C$10:$C$29,$C126,'05'!$G$10:$G$29)*'05'!$E$3</f>
        <v>0</v>
      </c>
      <c r="L126" s="224">
        <f>SUMIF('06'!$C$10:$C$29,$C126,'06'!$G$10:$G$29)*'06'!$E$3</f>
        <v>0</v>
      </c>
      <c r="M126" s="224">
        <f>SUMIF('07'!$C$10:$C$26,$C126,'07'!$G$10:$G$26)*'07'!$E$3</f>
        <v>0</v>
      </c>
      <c r="N126" s="224">
        <f>SUMIF('08'!$C$10:$C$29,$C126,'08'!$G$10:$G$29)*'08'!$E$3</f>
        <v>0</v>
      </c>
      <c r="O126" s="224">
        <f>SUMIF('09'!$C$10:$C$29,$C126,'09'!$G$10:$G$29)*'09'!$E$3</f>
        <v>0</v>
      </c>
      <c r="P126" s="224">
        <f>SUMIF('10'!$C$10:$C$29,$C126,'10'!$G$10:$G$29)*'10'!$E$3</f>
        <v>0</v>
      </c>
      <c r="Q126" s="224">
        <f>SUMIF('11'!$C$10:$C$39,$C126,'11'!$G$10:$G$39)*'11'!$E$3</f>
        <v>0</v>
      </c>
      <c r="R126" s="224">
        <f>SUMIF('12'!$C$10:$C$29,$C126,'12'!$G$10:$G$29)*'12'!$E$3</f>
        <v>0</v>
      </c>
      <c r="S126" s="224">
        <f>SUMIF('13'!$C$10:$C$29,$C126,'13'!$G$10:$G$29)*'13'!$E$3</f>
        <v>0</v>
      </c>
      <c r="T126" s="224">
        <f>SUMIF('14'!$C$10:$C$29,$C126,'14'!$G$10:$G$29)*'14'!$E$3</f>
        <v>0</v>
      </c>
      <c r="U126" s="224">
        <f>SUMIF('15'!$C$10:$C$29,$C126,'15'!$G$10:$G$29)*'15'!$E$3</f>
        <v>0</v>
      </c>
      <c r="V126" s="224">
        <f>SUMIF('16'!$C$10:$C$29,$C126,'16'!$G$10:$G$29)*'16'!$E$3</f>
        <v>0</v>
      </c>
      <c r="W126" s="224">
        <f>SUMIF('17'!$C$10:$C$29,$C126,'17'!$G$10:$G$29)*'17'!$E$3</f>
        <v>0</v>
      </c>
      <c r="X126" s="224">
        <f>SUMIF('18'!$C$10:$C$29,$C126,'18'!$G$10:$G$29)*'18'!$E$3</f>
        <v>0</v>
      </c>
      <c r="Y126" s="224">
        <f>SUMIF('19'!$C$10:$C$28,$C126,'19'!$G$10:$G$28)*'19'!$E$3</f>
        <v>0</v>
      </c>
      <c r="Z126" s="224">
        <f>SUMIF('20'!$C$10:$C$29,$C126,'20'!$G$10:$G$29)*'20'!$E$3</f>
        <v>0</v>
      </c>
      <c r="AA126" s="224">
        <f>SUMIF('21'!$C$10:$C$29,$C126,'21'!$G$10:$G$29)*'21'!$E$3</f>
        <v>0</v>
      </c>
    </row>
    <row r="127" spans="3:27" ht="15" hidden="1">
      <c r="C127" s="207" t="s">
        <v>429</v>
      </c>
      <c r="D127" s="207" t="s">
        <v>430</v>
      </c>
      <c r="F127" s="303">
        <f t="shared" si="2"/>
        <v>0</v>
      </c>
      <c r="G127" s="224">
        <f>SUMIF('01'!$C$10:$C$29,$C127,'01'!$G$10:$G$29)*'01'!$E$3</f>
        <v>0</v>
      </c>
      <c r="H127" s="224">
        <f>SUMIF('02'!$C$10:$C$28,$C127,'02'!$G$10:$G$28)*'02'!$E$3</f>
        <v>0</v>
      </c>
      <c r="I127" s="224">
        <f>SUMIF('03'!$C$10:$C$29,$C127,'03'!$G$10:$G$29)*'03'!$E$3</f>
        <v>0</v>
      </c>
      <c r="J127" s="224">
        <f>SUMIF('04'!$C$10:$C$26,$C127,'04'!$G$10:$G$26)*'04'!$E$3</f>
        <v>0</v>
      </c>
      <c r="K127" s="224">
        <f>SUMIF('05'!$C$10:$C$29,$C127,'05'!$G$10:$G$29)*'05'!$E$3</f>
        <v>0</v>
      </c>
      <c r="L127" s="224">
        <f>SUMIF('06'!$C$10:$C$29,$C127,'06'!$G$10:$G$29)*'06'!$E$3</f>
        <v>0</v>
      </c>
      <c r="M127" s="224">
        <f>SUMIF('07'!$C$10:$C$26,$C127,'07'!$G$10:$G$26)*'07'!$E$3</f>
        <v>0</v>
      </c>
      <c r="N127" s="224">
        <f>SUMIF('08'!$C$10:$C$29,$C127,'08'!$G$10:$G$29)*'08'!$E$3</f>
        <v>0</v>
      </c>
      <c r="O127" s="224">
        <f>SUMIF('09'!$C$10:$C$29,$C127,'09'!$G$10:$G$29)*'09'!$E$3</f>
        <v>0</v>
      </c>
      <c r="P127" s="224">
        <f>SUMIF('10'!$C$10:$C$29,$C127,'10'!$G$10:$G$29)*'10'!$E$3</f>
        <v>0</v>
      </c>
      <c r="Q127" s="224">
        <f>SUMIF('11'!$C$10:$C$39,$C127,'11'!$G$10:$G$39)*'11'!$E$3</f>
        <v>0</v>
      </c>
      <c r="R127" s="224">
        <f>SUMIF('12'!$C$10:$C$29,$C127,'12'!$G$10:$G$29)*'12'!$E$3</f>
        <v>0</v>
      </c>
      <c r="S127" s="224">
        <f>SUMIF('13'!$C$10:$C$29,$C127,'13'!$G$10:$G$29)*'13'!$E$3</f>
        <v>0</v>
      </c>
      <c r="T127" s="224">
        <f>SUMIF('14'!$C$10:$C$29,$C127,'14'!$G$10:$G$29)*'14'!$E$3</f>
        <v>0</v>
      </c>
      <c r="U127" s="224">
        <f>SUMIF('15'!$C$10:$C$29,$C127,'15'!$G$10:$G$29)*'15'!$E$3</f>
        <v>0</v>
      </c>
      <c r="V127" s="224">
        <f>SUMIF('16'!$C$10:$C$29,$C127,'16'!$G$10:$G$29)*'16'!$E$3</f>
        <v>0</v>
      </c>
      <c r="W127" s="224">
        <f>SUMIF('17'!$C$10:$C$29,$C127,'17'!$G$10:$G$29)*'17'!$E$3</f>
        <v>0</v>
      </c>
      <c r="X127" s="224">
        <f>SUMIF('18'!$C$10:$C$29,$C127,'18'!$G$10:$G$29)*'18'!$E$3</f>
        <v>0</v>
      </c>
      <c r="Y127" s="224">
        <f>SUMIF('19'!$C$10:$C$28,$C127,'19'!$G$10:$G$28)*'19'!$E$3</f>
        <v>0</v>
      </c>
      <c r="Z127" s="224">
        <f>SUMIF('20'!$C$10:$C$29,$C127,'20'!$G$10:$G$29)*'20'!$E$3</f>
        <v>0</v>
      </c>
      <c r="AA127" s="224">
        <f>SUMIF('21'!$C$10:$C$29,$C127,'21'!$G$10:$G$29)*'21'!$E$3</f>
        <v>0</v>
      </c>
    </row>
    <row r="128" spans="3:27" ht="15" hidden="1">
      <c r="C128" s="207" t="s">
        <v>431</v>
      </c>
      <c r="D128" s="207" t="s">
        <v>432</v>
      </c>
      <c r="F128" s="303">
        <f t="shared" si="2"/>
        <v>0</v>
      </c>
      <c r="G128" s="224">
        <f>SUMIF('01'!$C$10:$C$29,$C128,'01'!$G$10:$G$29)*'01'!$E$3</f>
        <v>0</v>
      </c>
      <c r="H128" s="224">
        <f>SUMIF('02'!$C$10:$C$28,$C128,'02'!$G$10:$G$28)*'02'!$E$3</f>
        <v>0</v>
      </c>
      <c r="I128" s="224">
        <f>SUMIF('03'!$C$10:$C$29,$C128,'03'!$G$10:$G$29)*'03'!$E$3</f>
        <v>0</v>
      </c>
      <c r="J128" s="224">
        <f>SUMIF('04'!$C$10:$C$26,$C128,'04'!$G$10:$G$26)*'04'!$E$3</f>
        <v>0</v>
      </c>
      <c r="K128" s="224">
        <f>SUMIF('05'!$C$10:$C$29,$C128,'05'!$G$10:$G$29)*'05'!$E$3</f>
        <v>0</v>
      </c>
      <c r="L128" s="224">
        <f>SUMIF('06'!$C$10:$C$29,$C128,'06'!$G$10:$G$29)*'06'!$E$3</f>
        <v>0</v>
      </c>
      <c r="M128" s="224">
        <f>SUMIF('07'!$C$10:$C$26,$C128,'07'!$G$10:$G$26)*'07'!$E$3</f>
        <v>0</v>
      </c>
      <c r="N128" s="224">
        <f>SUMIF('08'!$C$10:$C$29,$C128,'08'!$G$10:$G$29)*'08'!$E$3</f>
        <v>0</v>
      </c>
      <c r="O128" s="224">
        <f>SUMIF('09'!$C$10:$C$29,$C128,'09'!$G$10:$G$29)*'09'!$E$3</f>
        <v>0</v>
      </c>
      <c r="P128" s="224">
        <f>SUMIF('10'!$C$10:$C$29,$C128,'10'!$G$10:$G$29)*'10'!$E$3</f>
        <v>0</v>
      </c>
      <c r="Q128" s="224">
        <f>SUMIF('11'!$C$10:$C$39,$C128,'11'!$G$10:$G$39)*'11'!$E$3</f>
        <v>0</v>
      </c>
      <c r="R128" s="224">
        <f>SUMIF('12'!$C$10:$C$29,$C128,'12'!$G$10:$G$29)*'12'!$E$3</f>
        <v>0</v>
      </c>
      <c r="S128" s="224">
        <f>SUMIF('13'!$C$10:$C$29,$C128,'13'!$G$10:$G$29)*'13'!$E$3</f>
        <v>0</v>
      </c>
      <c r="T128" s="224">
        <f>SUMIF('14'!$C$10:$C$29,$C128,'14'!$G$10:$G$29)*'14'!$E$3</f>
        <v>0</v>
      </c>
      <c r="U128" s="224">
        <f>SUMIF('15'!$C$10:$C$29,$C128,'15'!$G$10:$G$29)*'15'!$E$3</f>
        <v>0</v>
      </c>
      <c r="V128" s="224">
        <f>SUMIF('16'!$C$10:$C$29,$C128,'16'!$G$10:$G$29)*'16'!$E$3</f>
        <v>0</v>
      </c>
      <c r="W128" s="224">
        <f>SUMIF('17'!$C$10:$C$29,$C128,'17'!$G$10:$G$29)*'17'!$E$3</f>
        <v>0</v>
      </c>
      <c r="X128" s="224">
        <f>SUMIF('18'!$C$10:$C$29,$C128,'18'!$G$10:$G$29)*'18'!$E$3</f>
        <v>0</v>
      </c>
      <c r="Y128" s="224">
        <f>SUMIF('19'!$C$10:$C$28,$C128,'19'!$G$10:$G$28)*'19'!$E$3</f>
        <v>0</v>
      </c>
      <c r="Z128" s="224">
        <f>SUMIF('20'!$C$10:$C$29,$C128,'20'!$G$10:$G$29)*'20'!$E$3</f>
        <v>0</v>
      </c>
      <c r="AA128" s="224">
        <f>SUMIF('21'!$C$10:$C$29,$C128,'21'!$G$10:$G$29)*'21'!$E$3</f>
        <v>0</v>
      </c>
    </row>
    <row r="129" spans="3:27" ht="15" hidden="1">
      <c r="C129" s="207" t="s">
        <v>433</v>
      </c>
      <c r="D129" s="207" t="s">
        <v>434</v>
      </c>
      <c r="F129" s="303">
        <f t="shared" si="2"/>
        <v>0</v>
      </c>
      <c r="G129" s="224">
        <f>SUMIF('01'!$C$10:$C$29,$C129,'01'!$G$10:$G$29)*'01'!$E$3</f>
        <v>0</v>
      </c>
      <c r="H129" s="224">
        <f>SUMIF('02'!$C$10:$C$28,$C129,'02'!$G$10:$G$28)*'02'!$E$3</f>
        <v>0</v>
      </c>
      <c r="I129" s="224">
        <f>SUMIF('03'!$C$10:$C$29,$C129,'03'!$G$10:$G$29)*'03'!$E$3</f>
        <v>0</v>
      </c>
      <c r="J129" s="224">
        <f>SUMIF('04'!$C$10:$C$26,$C129,'04'!$G$10:$G$26)*'04'!$E$3</f>
        <v>0</v>
      </c>
      <c r="K129" s="224">
        <f>SUMIF('05'!$C$10:$C$29,$C129,'05'!$G$10:$G$29)*'05'!$E$3</f>
        <v>0</v>
      </c>
      <c r="L129" s="224">
        <f>SUMIF('06'!$C$10:$C$29,$C129,'06'!$G$10:$G$29)*'06'!$E$3</f>
        <v>0</v>
      </c>
      <c r="M129" s="224">
        <f>SUMIF('07'!$C$10:$C$26,$C129,'07'!$G$10:$G$26)*'07'!$E$3</f>
        <v>0</v>
      </c>
      <c r="N129" s="224">
        <f>SUMIF('08'!$C$10:$C$29,$C129,'08'!$G$10:$G$29)*'08'!$E$3</f>
        <v>0</v>
      </c>
      <c r="O129" s="224">
        <f>SUMIF('09'!$C$10:$C$29,$C129,'09'!$G$10:$G$29)*'09'!$E$3</f>
        <v>0</v>
      </c>
      <c r="P129" s="224">
        <f>SUMIF('10'!$C$10:$C$29,$C129,'10'!$G$10:$G$29)*'10'!$E$3</f>
        <v>0</v>
      </c>
      <c r="Q129" s="224">
        <f>SUMIF('11'!$C$10:$C$39,$C129,'11'!$G$10:$G$39)*'11'!$E$3</f>
        <v>0</v>
      </c>
      <c r="R129" s="224">
        <f>SUMIF('12'!$C$10:$C$29,$C129,'12'!$G$10:$G$29)*'12'!$E$3</f>
        <v>0</v>
      </c>
      <c r="S129" s="224">
        <f>SUMIF('13'!$C$10:$C$29,$C129,'13'!$G$10:$G$29)*'13'!$E$3</f>
        <v>0</v>
      </c>
      <c r="T129" s="224">
        <f>SUMIF('14'!$C$10:$C$29,$C129,'14'!$G$10:$G$29)*'14'!$E$3</f>
        <v>0</v>
      </c>
      <c r="U129" s="224">
        <f>SUMIF('15'!$C$10:$C$29,$C129,'15'!$G$10:$G$29)*'15'!$E$3</f>
        <v>0</v>
      </c>
      <c r="V129" s="224">
        <f>SUMIF('16'!$C$10:$C$29,$C129,'16'!$G$10:$G$29)*'16'!$E$3</f>
        <v>0</v>
      </c>
      <c r="W129" s="224">
        <f>SUMIF('17'!$C$10:$C$29,$C129,'17'!$G$10:$G$29)*'17'!$E$3</f>
        <v>0</v>
      </c>
      <c r="X129" s="224">
        <f>SUMIF('18'!$C$10:$C$29,$C129,'18'!$G$10:$G$29)*'18'!$E$3</f>
        <v>0</v>
      </c>
      <c r="Y129" s="224">
        <f>SUMIF('19'!$C$10:$C$28,$C129,'19'!$G$10:$G$28)*'19'!$E$3</f>
        <v>0</v>
      </c>
      <c r="Z129" s="224">
        <f>SUMIF('20'!$C$10:$C$29,$C129,'20'!$G$10:$G$29)*'20'!$E$3</f>
        <v>0</v>
      </c>
      <c r="AA129" s="224">
        <f>SUMIF('21'!$C$10:$C$29,$C129,'21'!$G$10:$G$29)*'21'!$E$3</f>
        <v>0</v>
      </c>
    </row>
    <row r="130" spans="3:27" ht="15" hidden="1">
      <c r="C130" s="207" t="s">
        <v>435</v>
      </c>
      <c r="D130" s="207" t="s">
        <v>436</v>
      </c>
      <c r="F130" s="303">
        <f t="shared" si="2"/>
        <v>0</v>
      </c>
      <c r="G130" s="224">
        <f>SUMIF('01'!$C$10:$C$29,$C130,'01'!$G$10:$G$29)*'01'!$E$3</f>
        <v>0</v>
      </c>
      <c r="H130" s="224">
        <f>SUMIF('02'!$C$10:$C$28,$C130,'02'!$G$10:$G$28)*'02'!$E$3</f>
        <v>0</v>
      </c>
      <c r="I130" s="224">
        <f>SUMIF('03'!$C$10:$C$29,$C130,'03'!$G$10:$G$29)*'03'!$E$3</f>
        <v>0</v>
      </c>
      <c r="J130" s="224">
        <f>SUMIF('04'!$C$10:$C$26,$C130,'04'!$G$10:$G$26)*'04'!$E$3</f>
        <v>0</v>
      </c>
      <c r="K130" s="224">
        <f>SUMIF('05'!$C$10:$C$29,$C130,'05'!$G$10:$G$29)*'05'!$E$3</f>
        <v>0</v>
      </c>
      <c r="L130" s="224">
        <f>SUMIF('06'!$C$10:$C$29,$C130,'06'!$G$10:$G$29)*'06'!$E$3</f>
        <v>0</v>
      </c>
      <c r="M130" s="224">
        <f>SUMIF('07'!$C$10:$C$26,$C130,'07'!$G$10:$G$26)*'07'!$E$3</f>
        <v>0</v>
      </c>
      <c r="N130" s="224">
        <f>SUMIF('08'!$C$10:$C$29,$C130,'08'!$G$10:$G$29)*'08'!$E$3</f>
        <v>0</v>
      </c>
      <c r="O130" s="224">
        <f>SUMIF('09'!$C$10:$C$29,$C130,'09'!$G$10:$G$29)*'09'!$E$3</f>
        <v>0</v>
      </c>
      <c r="P130" s="224">
        <f>SUMIF('10'!$C$10:$C$29,$C130,'10'!$G$10:$G$29)*'10'!$E$3</f>
        <v>0</v>
      </c>
      <c r="Q130" s="224">
        <f>SUMIF('11'!$C$10:$C$39,$C130,'11'!$G$10:$G$39)*'11'!$E$3</f>
        <v>0</v>
      </c>
      <c r="R130" s="224">
        <f>SUMIF('12'!$C$10:$C$29,$C130,'12'!$G$10:$G$29)*'12'!$E$3</f>
        <v>0</v>
      </c>
      <c r="S130" s="224">
        <f>SUMIF('13'!$C$10:$C$29,$C130,'13'!$G$10:$G$29)*'13'!$E$3</f>
        <v>0</v>
      </c>
      <c r="T130" s="224">
        <f>SUMIF('14'!$C$10:$C$29,$C130,'14'!$G$10:$G$29)*'14'!$E$3</f>
        <v>0</v>
      </c>
      <c r="U130" s="224">
        <f>SUMIF('15'!$C$10:$C$29,$C130,'15'!$G$10:$G$29)*'15'!$E$3</f>
        <v>0</v>
      </c>
      <c r="V130" s="224">
        <f>SUMIF('16'!$C$10:$C$29,$C130,'16'!$G$10:$G$29)*'16'!$E$3</f>
        <v>0</v>
      </c>
      <c r="W130" s="224">
        <f>SUMIF('17'!$C$10:$C$29,$C130,'17'!$G$10:$G$29)*'17'!$E$3</f>
        <v>0</v>
      </c>
      <c r="X130" s="224">
        <f>SUMIF('18'!$C$10:$C$29,$C130,'18'!$G$10:$G$29)*'18'!$E$3</f>
        <v>0</v>
      </c>
      <c r="Y130" s="224">
        <f>SUMIF('19'!$C$10:$C$28,$C130,'19'!$G$10:$G$28)*'19'!$E$3</f>
        <v>0</v>
      </c>
      <c r="Z130" s="224">
        <f>SUMIF('20'!$C$10:$C$29,$C130,'20'!$G$10:$G$29)*'20'!$E$3</f>
        <v>0</v>
      </c>
      <c r="AA130" s="224">
        <f>SUMIF('21'!$C$10:$C$29,$C130,'21'!$G$10:$G$29)*'21'!$E$3</f>
        <v>0</v>
      </c>
    </row>
    <row r="131" spans="3:27" ht="15" hidden="1">
      <c r="C131" s="207" t="s">
        <v>437</v>
      </c>
      <c r="D131" s="207" t="s">
        <v>438</v>
      </c>
      <c r="F131" s="303">
        <f t="shared" si="2"/>
        <v>0</v>
      </c>
      <c r="G131" s="224">
        <f>SUMIF('01'!$C$10:$C$29,$C131,'01'!$G$10:$G$29)*'01'!$E$3</f>
        <v>0</v>
      </c>
      <c r="H131" s="224">
        <f>SUMIF('02'!$C$10:$C$28,$C131,'02'!$G$10:$G$28)*'02'!$E$3</f>
        <v>0</v>
      </c>
      <c r="I131" s="224">
        <f>SUMIF('03'!$C$10:$C$29,$C131,'03'!$G$10:$G$29)*'03'!$E$3</f>
        <v>0</v>
      </c>
      <c r="J131" s="224">
        <f>SUMIF('04'!$C$10:$C$26,$C131,'04'!$G$10:$G$26)*'04'!$E$3</f>
        <v>0</v>
      </c>
      <c r="K131" s="224">
        <f>SUMIF('05'!$C$10:$C$29,$C131,'05'!$G$10:$G$29)*'05'!$E$3</f>
        <v>0</v>
      </c>
      <c r="L131" s="224">
        <f>SUMIF('06'!$C$10:$C$29,$C131,'06'!$G$10:$G$29)*'06'!$E$3</f>
        <v>0</v>
      </c>
      <c r="M131" s="224">
        <f>SUMIF('07'!$C$10:$C$26,$C131,'07'!$G$10:$G$26)*'07'!$E$3</f>
        <v>0</v>
      </c>
      <c r="N131" s="224">
        <f>SUMIF('08'!$C$10:$C$29,$C131,'08'!$G$10:$G$29)*'08'!$E$3</f>
        <v>0</v>
      </c>
      <c r="O131" s="224">
        <f>SUMIF('09'!$C$10:$C$29,$C131,'09'!$G$10:$G$29)*'09'!$E$3</f>
        <v>0</v>
      </c>
      <c r="P131" s="224">
        <f>SUMIF('10'!$C$10:$C$29,$C131,'10'!$G$10:$G$29)*'10'!$E$3</f>
        <v>0</v>
      </c>
      <c r="Q131" s="224">
        <f>SUMIF('11'!$C$10:$C$39,$C131,'11'!$G$10:$G$39)*'11'!$E$3</f>
        <v>0</v>
      </c>
      <c r="R131" s="224">
        <f>SUMIF('12'!$C$10:$C$29,$C131,'12'!$G$10:$G$29)*'12'!$E$3</f>
        <v>0</v>
      </c>
      <c r="S131" s="224">
        <f>SUMIF('13'!$C$10:$C$29,$C131,'13'!$G$10:$G$29)*'13'!$E$3</f>
        <v>0</v>
      </c>
      <c r="T131" s="224">
        <f>SUMIF('14'!$C$10:$C$29,$C131,'14'!$G$10:$G$29)*'14'!$E$3</f>
        <v>0</v>
      </c>
      <c r="U131" s="224">
        <f>SUMIF('15'!$C$10:$C$29,$C131,'15'!$G$10:$G$29)*'15'!$E$3</f>
        <v>0</v>
      </c>
      <c r="V131" s="224">
        <f>SUMIF('16'!$C$10:$C$29,$C131,'16'!$G$10:$G$29)*'16'!$E$3</f>
        <v>0</v>
      </c>
      <c r="W131" s="224">
        <f>SUMIF('17'!$C$10:$C$29,$C131,'17'!$G$10:$G$29)*'17'!$E$3</f>
        <v>0</v>
      </c>
      <c r="X131" s="224">
        <f>SUMIF('18'!$C$10:$C$29,$C131,'18'!$G$10:$G$29)*'18'!$E$3</f>
        <v>0</v>
      </c>
      <c r="Y131" s="224">
        <f>SUMIF('19'!$C$10:$C$28,$C131,'19'!$G$10:$G$28)*'19'!$E$3</f>
        <v>0</v>
      </c>
      <c r="Z131" s="224">
        <f>SUMIF('20'!$C$10:$C$29,$C131,'20'!$G$10:$G$29)*'20'!$E$3</f>
        <v>0</v>
      </c>
      <c r="AA131" s="224">
        <f>SUMIF('21'!$C$10:$C$29,$C131,'21'!$G$10:$G$29)*'21'!$E$3</f>
        <v>0</v>
      </c>
    </row>
    <row r="132" spans="3:27" ht="15" hidden="1">
      <c r="C132" s="207" t="s">
        <v>439</v>
      </c>
      <c r="D132" s="207" t="s">
        <v>440</v>
      </c>
      <c r="F132" s="303">
        <f t="shared" si="2"/>
        <v>0</v>
      </c>
      <c r="G132" s="224">
        <f>SUMIF('01'!$C$10:$C$29,$C132,'01'!$G$10:$G$29)*'01'!$E$3</f>
        <v>0</v>
      </c>
      <c r="H132" s="224">
        <f>SUMIF('02'!$C$10:$C$28,$C132,'02'!$G$10:$G$28)*'02'!$E$3</f>
        <v>0</v>
      </c>
      <c r="I132" s="224">
        <f>SUMIF('03'!$C$10:$C$29,$C132,'03'!$G$10:$G$29)*'03'!$E$3</f>
        <v>0</v>
      </c>
      <c r="J132" s="224">
        <f>SUMIF('04'!$C$10:$C$26,$C132,'04'!$G$10:$G$26)*'04'!$E$3</f>
        <v>0</v>
      </c>
      <c r="K132" s="224">
        <f>SUMIF('05'!$C$10:$C$29,$C132,'05'!$G$10:$G$29)*'05'!$E$3</f>
        <v>0</v>
      </c>
      <c r="L132" s="224">
        <f>SUMIF('06'!$C$10:$C$29,$C132,'06'!$G$10:$G$29)*'06'!$E$3</f>
        <v>0</v>
      </c>
      <c r="M132" s="224">
        <f>SUMIF('07'!$C$10:$C$26,$C132,'07'!$G$10:$G$26)*'07'!$E$3</f>
        <v>0</v>
      </c>
      <c r="N132" s="224">
        <f>SUMIF('08'!$C$10:$C$29,$C132,'08'!$G$10:$G$29)*'08'!$E$3</f>
        <v>0</v>
      </c>
      <c r="O132" s="224">
        <f>SUMIF('09'!$C$10:$C$29,$C132,'09'!$G$10:$G$29)*'09'!$E$3</f>
        <v>0</v>
      </c>
      <c r="P132" s="224">
        <f>SUMIF('10'!$C$10:$C$29,$C132,'10'!$G$10:$G$29)*'10'!$E$3</f>
        <v>0</v>
      </c>
      <c r="Q132" s="224">
        <f>SUMIF('11'!$C$10:$C$39,$C132,'11'!$G$10:$G$39)*'11'!$E$3</f>
        <v>0</v>
      </c>
      <c r="R132" s="224">
        <f>SUMIF('12'!$C$10:$C$29,$C132,'12'!$G$10:$G$29)*'12'!$E$3</f>
        <v>0</v>
      </c>
      <c r="S132" s="224">
        <f>SUMIF('13'!$C$10:$C$29,$C132,'13'!$G$10:$G$29)*'13'!$E$3</f>
        <v>0</v>
      </c>
      <c r="T132" s="224">
        <f>SUMIF('14'!$C$10:$C$29,$C132,'14'!$G$10:$G$29)*'14'!$E$3</f>
        <v>0</v>
      </c>
      <c r="U132" s="224">
        <f>SUMIF('15'!$C$10:$C$29,$C132,'15'!$G$10:$G$29)*'15'!$E$3</f>
        <v>0</v>
      </c>
      <c r="V132" s="224">
        <f>SUMIF('16'!$C$10:$C$29,$C132,'16'!$G$10:$G$29)*'16'!$E$3</f>
        <v>0</v>
      </c>
      <c r="W132" s="224">
        <f>SUMIF('17'!$C$10:$C$29,$C132,'17'!$G$10:$G$29)*'17'!$E$3</f>
        <v>0</v>
      </c>
      <c r="X132" s="224">
        <f>SUMIF('18'!$C$10:$C$29,$C132,'18'!$G$10:$G$29)*'18'!$E$3</f>
        <v>0</v>
      </c>
      <c r="Y132" s="224">
        <f>SUMIF('19'!$C$10:$C$28,$C132,'19'!$G$10:$G$28)*'19'!$E$3</f>
        <v>0</v>
      </c>
      <c r="Z132" s="224">
        <f>SUMIF('20'!$C$10:$C$29,$C132,'20'!$G$10:$G$29)*'20'!$E$3</f>
        <v>0</v>
      </c>
      <c r="AA132" s="224">
        <f>SUMIF('21'!$C$10:$C$29,$C132,'21'!$G$10:$G$29)*'21'!$E$3</f>
        <v>0</v>
      </c>
    </row>
    <row r="133" spans="3:27" ht="15" hidden="1">
      <c r="C133" s="207" t="s">
        <v>441</v>
      </c>
      <c r="D133" s="207" t="s">
        <v>442</v>
      </c>
      <c r="F133" s="303">
        <f t="shared" si="2"/>
        <v>0</v>
      </c>
      <c r="G133" s="224">
        <f>SUMIF('01'!$C$10:$C$29,$C133,'01'!$G$10:$G$29)*'01'!$E$3</f>
        <v>0</v>
      </c>
      <c r="H133" s="224">
        <f>SUMIF('02'!$C$10:$C$28,$C133,'02'!$G$10:$G$28)*'02'!$E$3</f>
        <v>0</v>
      </c>
      <c r="I133" s="224">
        <f>SUMIF('03'!$C$10:$C$29,$C133,'03'!$G$10:$G$29)*'03'!$E$3</f>
        <v>0</v>
      </c>
      <c r="J133" s="224">
        <f>SUMIF('04'!$C$10:$C$26,$C133,'04'!$G$10:$G$26)*'04'!$E$3</f>
        <v>0</v>
      </c>
      <c r="K133" s="224">
        <f>SUMIF('05'!$C$10:$C$29,$C133,'05'!$G$10:$G$29)*'05'!$E$3</f>
        <v>0</v>
      </c>
      <c r="L133" s="224">
        <f>SUMIF('06'!$C$10:$C$29,$C133,'06'!$G$10:$G$29)*'06'!$E$3</f>
        <v>0</v>
      </c>
      <c r="M133" s="224">
        <f>SUMIF('07'!$C$10:$C$26,$C133,'07'!$G$10:$G$26)*'07'!$E$3</f>
        <v>0</v>
      </c>
      <c r="N133" s="224">
        <f>SUMIF('08'!$C$10:$C$29,$C133,'08'!$G$10:$G$29)*'08'!$E$3</f>
        <v>0</v>
      </c>
      <c r="O133" s="224">
        <f>SUMIF('09'!$C$10:$C$29,$C133,'09'!$G$10:$G$29)*'09'!$E$3</f>
        <v>0</v>
      </c>
      <c r="P133" s="224">
        <f>SUMIF('10'!$C$10:$C$29,$C133,'10'!$G$10:$G$29)*'10'!$E$3</f>
        <v>0</v>
      </c>
      <c r="Q133" s="224">
        <f>SUMIF('11'!$C$10:$C$39,$C133,'11'!$G$10:$G$39)*'11'!$E$3</f>
        <v>0</v>
      </c>
      <c r="R133" s="224">
        <f>SUMIF('12'!$C$10:$C$29,$C133,'12'!$G$10:$G$29)*'12'!$E$3</f>
        <v>0</v>
      </c>
      <c r="S133" s="224">
        <f>SUMIF('13'!$C$10:$C$29,$C133,'13'!$G$10:$G$29)*'13'!$E$3</f>
        <v>0</v>
      </c>
      <c r="T133" s="224">
        <f>SUMIF('14'!$C$10:$C$29,$C133,'14'!$G$10:$G$29)*'14'!$E$3</f>
        <v>0</v>
      </c>
      <c r="U133" s="224">
        <f>SUMIF('15'!$C$10:$C$29,$C133,'15'!$G$10:$G$29)*'15'!$E$3</f>
        <v>0</v>
      </c>
      <c r="V133" s="224">
        <f>SUMIF('16'!$C$10:$C$29,$C133,'16'!$G$10:$G$29)*'16'!$E$3</f>
        <v>0</v>
      </c>
      <c r="W133" s="224">
        <f>SUMIF('17'!$C$10:$C$29,$C133,'17'!$G$10:$G$29)*'17'!$E$3</f>
        <v>0</v>
      </c>
      <c r="X133" s="224">
        <f>SUMIF('18'!$C$10:$C$29,$C133,'18'!$G$10:$G$29)*'18'!$E$3</f>
        <v>0</v>
      </c>
      <c r="Y133" s="224">
        <f>SUMIF('19'!$C$10:$C$28,$C133,'19'!$G$10:$G$28)*'19'!$E$3</f>
        <v>0</v>
      </c>
      <c r="Z133" s="224">
        <f>SUMIF('20'!$C$10:$C$29,$C133,'20'!$G$10:$G$29)*'20'!$E$3</f>
        <v>0</v>
      </c>
      <c r="AA133" s="224">
        <f>SUMIF('21'!$C$10:$C$29,$C133,'21'!$G$10:$G$29)*'21'!$E$3</f>
        <v>0</v>
      </c>
    </row>
    <row r="134" spans="3:27" ht="15" hidden="1">
      <c r="C134" s="207" t="s">
        <v>443</v>
      </c>
      <c r="D134" s="207" t="s">
        <v>444</v>
      </c>
      <c r="F134" s="303">
        <f t="shared" si="2"/>
        <v>0</v>
      </c>
      <c r="G134" s="224">
        <f>SUMIF('01'!$C$10:$C$29,$C134,'01'!$G$10:$G$29)*'01'!$E$3</f>
        <v>0</v>
      </c>
      <c r="H134" s="224">
        <f>SUMIF('02'!$C$10:$C$28,$C134,'02'!$G$10:$G$28)*'02'!$E$3</f>
        <v>0</v>
      </c>
      <c r="I134" s="224">
        <f>SUMIF('03'!$C$10:$C$29,$C134,'03'!$G$10:$G$29)*'03'!$E$3</f>
        <v>0</v>
      </c>
      <c r="J134" s="224">
        <f>SUMIF('04'!$C$10:$C$26,$C134,'04'!$G$10:$G$26)*'04'!$E$3</f>
        <v>0</v>
      </c>
      <c r="K134" s="224">
        <f>SUMIF('05'!$C$10:$C$29,$C134,'05'!$G$10:$G$29)*'05'!$E$3</f>
        <v>0</v>
      </c>
      <c r="L134" s="224">
        <f>SUMIF('06'!$C$10:$C$29,$C134,'06'!$G$10:$G$29)*'06'!$E$3</f>
        <v>0</v>
      </c>
      <c r="M134" s="224">
        <f>SUMIF('07'!$C$10:$C$26,$C134,'07'!$G$10:$G$26)*'07'!$E$3</f>
        <v>0</v>
      </c>
      <c r="N134" s="224">
        <f>SUMIF('08'!$C$10:$C$29,$C134,'08'!$G$10:$G$29)*'08'!$E$3</f>
        <v>0</v>
      </c>
      <c r="O134" s="224">
        <f>SUMIF('09'!$C$10:$C$29,$C134,'09'!$G$10:$G$29)*'09'!$E$3</f>
        <v>0</v>
      </c>
      <c r="P134" s="224">
        <f>SUMIF('10'!$C$10:$C$29,$C134,'10'!$G$10:$G$29)*'10'!$E$3</f>
        <v>0</v>
      </c>
      <c r="Q134" s="224">
        <f>SUMIF('11'!$C$10:$C$39,$C134,'11'!$G$10:$G$39)*'11'!$E$3</f>
        <v>0</v>
      </c>
      <c r="R134" s="224">
        <f>SUMIF('12'!$C$10:$C$29,$C134,'12'!$G$10:$G$29)*'12'!$E$3</f>
        <v>0</v>
      </c>
      <c r="S134" s="224">
        <f>SUMIF('13'!$C$10:$C$29,$C134,'13'!$G$10:$G$29)*'13'!$E$3</f>
        <v>0</v>
      </c>
      <c r="T134" s="224">
        <f>SUMIF('14'!$C$10:$C$29,$C134,'14'!$G$10:$G$29)*'14'!$E$3</f>
        <v>0</v>
      </c>
      <c r="U134" s="224">
        <f>SUMIF('15'!$C$10:$C$29,$C134,'15'!$G$10:$G$29)*'15'!$E$3</f>
        <v>0</v>
      </c>
      <c r="V134" s="224">
        <f>SUMIF('16'!$C$10:$C$29,$C134,'16'!$G$10:$G$29)*'16'!$E$3</f>
        <v>0</v>
      </c>
      <c r="W134" s="224">
        <f>SUMIF('17'!$C$10:$C$29,$C134,'17'!$G$10:$G$29)*'17'!$E$3</f>
        <v>0</v>
      </c>
      <c r="X134" s="224">
        <f>SUMIF('18'!$C$10:$C$29,$C134,'18'!$G$10:$G$29)*'18'!$E$3</f>
        <v>0</v>
      </c>
      <c r="Y134" s="224">
        <f>SUMIF('19'!$C$10:$C$28,$C134,'19'!$G$10:$G$28)*'19'!$E$3</f>
        <v>0</v>
      </c>
      <c r="Z134" s="224">
        <f>SUMIF('20'!$C$10:$C$29,$C134,'20'!$G$10:$G$29)*'20'!$E$3</f>
        <v>0</v>
      </c>
      <c r="AA134" s="224">
        <f>SUMIF('21'!$C$10:$C$29,$C134,'21'!$G$10:$G$29)*'21'!$E$3</f>
        <v>0</v>
      </c>
    </row>
    <row r="135" spans="3:27" ht="15" hidden="1">
      <c r="C135" s="207" t="s">
        <v>445</v>
      </c>
      <c r="D135" s="207" t="s">
        <v>446</v>
      </c>
      <c r="F135" s="303">
        <f t="shared" si="2"/>
        <v>0</v>
      </c>
      <c r="G135" s="224">
        <f>SUMIF('01'!$C$10:$C$29,$C135,'01'!$G$10:$G$29)*'01'!$E$3</f>
        <v>0</v>
      </c>
      <c r="H135" s="224">
        <f>SUMIF('02'!$C$10:$C$28,$C135,'02'!$G$10:$G$28)*'02'!$E$3</f>
        <v>0</v>
      </c>
      <c r="I135" s="224">
        <f>SUMIF('03'!$C$10:$C$29,$C135,'03'!$G$10:$G$29)*'03'!$E$3</f>
        <v>0</v>
      </c>
      <c r="J135" s="224">
        <f>SUMIF('04'!$C$10:$C$26,$C135,'04'!$G$10:$G$26)*'04'!$E$3</f>
        <v>0</v>
      </c>
      <c r="K135" s="224">
        <f>SUMIF('05'!$C$10:$C$29,$C135,'05'!$G$10:$G$29)*'05'!$E$3</f>
        <v>0</v>
      </c>
      <c r="L135" s="224">
        <f>SUMIF('06'!$C$10:$C$29,$C135,'06'!$G$10:$G$29)*'06'!$E$3</f>
        <v>0</v>
      </c>
      <c r="M135" s="224">
        <f>SUMIF('07'!$C$10:$C$26,$C135,'07'!$G$10:$G$26)*'07'!$E$3</f>
        <v>0</v>
      </c>
      <c r="N135" s="224">
        <f>SUMIF('08'!$C$10:$C$29,$C135,'08'!$G$10:$G$29)*'08'!$E$3</f>
        <v>0</v>
      </c>
      <c r="O135" s="224">
        <f>SUMIF('09'!$C$10:$C$29,$C135,'09'!$G$10:$G$29)*'09'!$E$3</f>
        <v>0</v>
      </c>
      <c r="P135" s="224">
        <f>SUMIF('10'!$C$10:$C$29,$C135,'10'!$G$10:$G$29)*'10'!$E$3</f>
        <v>0</v>
      </c>
      <c r="Q135" s="224">
        <f>SUMIF('11'!$C$10:$C$39,$C135,'11'!$G$10:$G$39)*'11'!$E$3</f>
        <v>0</v>
      </c>
      <c r="R135" s="224">
        <f>SUMIF('12'!$C$10:$C$29,$C135,'12'!$G$10:$G$29)*'12'!$E$3</f>
        <v>0</v>
      </c>
      <c r="S135" s="224">
        <f>SUMIF('13'!$C$10:$C$29,$C135,'13'!$G$10:$G$29)*'13'!$E$3</f>
        <v>0</v>
      </c>
      <c r="T135" s="224">
        <f>SUMIF('14'!$C$10:$C$29,$C135,'14'!$G$10:$G$29)*'14'!$E$3</f>
        <v>0</v>
      </c>
      <c r="U135" s="224">
        <f>SUMIF('15'!$C$10:$C$29,$C135,'15'!$G$10:$G$29)*'15'!$E$3</f>
        <v>0</v>
      </c>
      <c r="V135" s="224">
        <f>SUMIF('16'!$C$10:$C$29,$C135,'16'!$G$10:$G$29)*'16'!$E$3</f>
        <v>0</v>
      </c>
      <c r="W135" s="224">
        <f>SUMIF('17'!$C$10:$C$29,$C135,'17'!$G$10:$G$29)*'17'!$E$3</f>
        <v>0</v>
      </c>
      <c r="X135" s="224">
        <f>SUMIF('18'!$C$10:$C$29,$C135,'18'!$G$10:$G$29)*'18'!$E$3</f>
        <v>0</v>
      </c>
      <c r="Y135" s="224">
        <f>SUMIF('19'!$C$10:$C$28,$C135,'19'!$G$10:$G$28)*'19'!$E$3</f>
        <v>0</v>
      </c>
      <c r="Z135" s="224">
        <f>SUMIF('20'!$C$10:$C$29,$C135,'20'!$G$10:$G$29)*'20'!$E$3</f>
        <v>0</v>
      </c>
      <c r="AA135" s="224">
        <f>SUMIF('21'!$C$10:$C$29,$C135,'21'!$G$10:$G$29)*'21'!$E$3</f>
        <v>0</v>
      </c>
    </row>
    <row r="136" spans="3:27" ht="15" hidden="1">
      <c r="C136" s="207" t="s">
        <v>447</v>
      </c>
      <c r="D136" s="207" t="s">
        <v>448</v>
      </c>
      <c r="F136" s="303">
        <f t="shared" si="2"/>
        <v>0</v>
      </c>
      <c r="G136" s="224">
        <f>SUMIF('01'!$C$10:$C$29,$C136,'01'!$G$10:$G$29)*'01'!$E$3</f>
        <v>0</v>
      </c>
      <c r="H136" s="224">
        <f>SUMIF('02'!$C$10:$C$28,$C136,'02'!$G$10:$G$28)*'02'!$E$3</f>
        <v>0</v>
      </c>
      <c r="I136" s="224">
        <f>SUMIF('03'!$C$10:$C$29,$C136,'03'!$G$10:$G$29)*'03'!$E$3</f>
        <v>0</v>
      </c>
      <c r="J136" s="224">
        <f>SUMIF('04'!$C$10:$C$26,$C136,'04'!$G$10:$G$26)*'04'!$E$3</f>
        <v>0</v>
      </c>
      <c r="K136" s="224">
        <f>SUMIF('05'!$C$10:$C$29,$C136,'05'!$G$10:$G$29)*'05'!$E$3</f>
        <v>0</v>
      </c>
      <c r="L136" s="224">
        <f>SUMIF('06'!$C$10:$C$29,$C136,'06'!$G$10:$G$29)*'06'!$E$3</f>
        <v>0</v>
      </c>
      <c r="M136" s="224">
        <f>SUMIF('07'!$C$10:$C$26,$C136,'07'!$G$10:$G$26)*'07'!$E$3</f>
        <v>0</v>
      </c>
      <c r="N136" s="224">
        <f>SUMIF('08'!$C$10:$C$29,$C136,'08'!$G$10:$G$29)*'08'!$E$3</f>
        <v>0</v>
      </c>
      <c r="O136" s="224">
        <f>SUMIF('09'!$C$10:$C$29,$C136,'09'!$G$10:$G$29)*'09'!$E$3</f>
        <v>0</v>
      </c>
      <c r="P136" s="224">
        <f>SUMIF('10'!$C$10:$C$29,$C136,'10'!$G$10:$G$29)*'10'!$E$3</f>
        <v>0</v>
      </c>
      <c r="Q136" s="224">
        <f>SUMIF('11'!$C$10:$C$39,$C136,'11'!$G$10:$G$39)*'11'!$E$3</f>
        <v>0</v>
      </c>
      <c r="R136" s="224">
        <f>SUMIF('12'!$C$10:$C$29,$C136,'12'!$G$10:$G$29)*'12'!$E$3</f>
        <v>0</v>
      </c>
      <c r="S136" s="224">
        <f>SUMIF('13'!$C$10:$C$29,$C136,'13'!$G$10:$G$29)*'13'!$E$3</f>
        <v>0</v>
      </c>
      <c r="T136" s="224">
        <f>SUMIF('14'!$C$10:$C$29,$C136,'14'!$G$10:$G$29)*'14'!$E$3</f>
        <v>0</v>
      </c>
      <c r="U136" s="224">
        <f>SUMIF('15'!$C$10:$C$29,$C136,'15'!$G$10:$G$29)*'15'!$E$3</f>
        <v>0</v>
      </c>
      <c r="V136" s="224">
        <f>SUMIF('16'!$C$10:$C$29,$C136,'16'!$G$10:$G$29)*'16'!$E$3</f>
        <v>0</v>
      </c>
      <c r="W136" s="224">
        <f>SUMIF('17'!$C$10:$C$29,$C136,'17'!$G$10:$G$29)*'17'!$E$3</f>
        <v>0</v>
      </c>
      <c r="X136" s="224">
        <f>SUMIF('18'!$C$10:$C$29,$C136,'18'!$G$10:$G$29)*'18'!$E$3</f>
        <v>0</v>
      </c>
      <c r="Y136" s="224">
        <f>SUMIF('19'!$C$10:$C$28,$C136,'19'!$G$10:$G$28)*'19'!$E$3</f>
        <v>0</v>
      </c>
      <c r="Z136" s="224">
        <f>SUMIF('20'!$C$10:$C$29,$C136,'20'!$G$10:$G$29)*'20'!$E$3</f>
        <v>0</v>
      </c>
      <c r="AA136" s="224">
        <f>SUMIF('21'!$C$10:$C$29,$C136,'21'!$G$10:$G$29)*'21'!$E$3</f>
        <v>0</v>
      </c>
    </row>
    <row r="137" spans="3:27" ht="15" hidden="1">
      <c r="C137" s="207" t="s">
        <v>449</v>
      </c>
      <c r="D137" s="207" t="s">
        <v>450</v>
      </c>
      <c r="F137" s="303">
        <f t="shared" si="2"/>
        <v>0</v>
      </c>
      <c r="G137" s="224">
        <f>SUMIF('01'!$C$10:$C$29,$C137,'01'!$G$10:$G$29)*'01'!$E$3</f>
        <v>0</v>
      </c>
      <c r="H137" s="224">
        <f>SUMIF('02'!$C$10:$C$28,$C137,'02'!$G$10:$G$28)*'02'!$E$3</f>
        <v>0</v>
      </c>
      <c r="I137" s="224">
        <f>SUMIF('03'!$C$10:$C$29,$C137,'03'!$G$10:$G$29)*'03'!$E$3</f>
        <v>0</v>
      </c>
      <c r="J137" s="224">
        <f>SUMIF('04'!$C$10:$C$26,$C137,'04'!$G$10:$G$26)*'04'!$E$3</f>
        <v>0</v>
      </c>
      <c r="K137" s="224">
        <f>SUMIF('05'!$C$10:$C$29,$C137,'05'!$G$10:$G$29)*'05'!$E$3</f>
        <v>0</v>
      </c>
      <c r="L137" s="224">
        <f>SUMIF('06'!$C$10:$C$29,$C137,'06'!$G$10:$G$29)*'06'!$E$3</f>
        <v>0</v>
      </c>
      <c r="M137" s="224">
        <f>SUMIF('07'!$C$10:$C$26,$C137,'07'!$G$10:$G$26)*'07'!$E$3</f>
        <v>0</v>
      </c>
      <c r="N137" s="224">
        <f>SUMIF('08'!$C$10:$C$29,$C137,'08'!$G$10:$G$29)*'08'!$E$3</f>
        <v>0</v>
      </c>
      <c r="O137" s="224">
        <f>SUMIF('09'!$C$10:$C$29,$C137,'09'!$G$10:$G$29)*'09'!$E$3</f>
        <v>0</v>
      </c>
      <c r="P137" s="224">
        <f>SUMIF('10'!$C$10:$C$29,$C137,'10'!$G$10:$G$29)*'10'!$E$3</f>
        <v>0</v>
      </c>
      <c r="Q137" s="224">
        <f>SUMIF('11'!$C$10:$C$39,$C137,'11'!$G$10:$G$39)*'11'!$E$3</f>
        <v>0</v>
      </c>
      <c r="R137" s="224">
        <f>SUMIF('12'!$C$10:$C$29,$C137,'12'!$G$10:$G$29)*'12'!$E$3</f>
        <v>0</v>
      </c>
      <c r="S137" s="224">
        <f>SUMIF('13'!$C$10:$C$29,$C137,'13'!$G$10:$G$29)*'13'!$E$3</f>
        <v>0</v>
      </c>
      <c r="T137" s="224">
        <f>SUMIF('14'!$C$10:$C$29,$C137,'14'!$G$10:$G$29)*'14'!$E$3</f>
        <v>0</v>
      </c>
      <c r="U137" s="224">
        <f>SUMIF('15'!$C$10:$C$29,$C137,'15'!$G$10:$G$29)*'15'!$E$3</f>
        <v>0</v>
      </c>
      <c r="V137" s="224">
        <f>SUMIF('16'!$C$10:$C$29,$C137,'16'!$G$10:$G$29)*'16'!$E$3</f>
        <v>0</v>
      </c>
      <c r="W137" s="224">
        <f>SUMIF('17'!$C$10:$C$29,$C137,'17'!$G$10:$G$29)*'17'!$E$3</f>
        <v>0</v>
      </c>
      <c r="X137" s="224">
        <f>SUMIF('18'!$C$10:$C$29,$C137,'18'!$G$10:$G$29)*'18'!$E$3</f>
        <v>0</v>
      </c>
      <c r="Y137" s="224">
        <f>SUMIF('19'!$C$10:$C$28,$C137,'19'!$G$10:$G$28)*'19'!$E$3</f>
        <v>0</v>
      </c>
      <c r="Z137" s="224">
        <f>SUMIF('20'!$C$10:$C$29,$C137,'20'!$G$10:$G$29)*'20'!$E$3</f>
        <v>0</v>
      </c>
      <c r="AA137" s="224">
        <f>SUMIF('21'!$C$10:$C$29,$C137,'21'!$G$10:$G$29)*'21'!$E$3</f>
        <v>0</v>
      </c>
    </row>
    <row r="138" spans="3:27" ht="15" hidden="1">
      <c r="C138" s="207" t="s">
        <v>451</v>
      </c>
      <c r="D138" s="207" t="s">
        <v>452</v>
      </c>
      <c r="F138" s="303">
        <f t="shared" ref="F138:F201" si="3">SUM(G138:AA138)</f>
        <v>0</v>
      </c>
      <c r="G138" s="224">
        <f>SUMIF('01'!$C$10:$C$29,$C138,'01'!$G$10:$G$29)*'01'!$E$3</f>
        <v>0</v>
      </c>
      <c r="H138" s="224">
        <f>SUMIF('02'!$C$10:$C$28,$C138,'02'!$G$10:$G$28)*'02'!$E$3</f>
        <v>0</v>
      </c>
      <c r="I138" s="224">
        <f>SUMIF('03'!$C$10:$C$29,$C138,'03'!$G$10:$G$29)*'03'!$E$3</f>
        <v>0</v>
      </c>
      <c r="J138" s="224">
        <f>SUMIF('04'!$C$10:$C$26,$C138,'04'!$G$10:$G$26)*'04'!$E$3</f>
        <v>0</v>
      </c>
      <c r="K138" s="224">
        <f>SUMIF('05'!$C$10:$C$29,$C138,'05'!$G$10:$G$29)*'05'!$E$3</f>
        <v>0</v>
      </c>
      <c r="L138" s="224">
        <f>SUMIF('06'!$C$10:$C$29,$C138,'06'!$G$10:$G$29)*'06'!$E$3</f>
        <v>0</v>
      </c>
      <c r="M138" s="224">
        <f>SUMIF('07'!$C$10:$C$26,$C138,'07'!$G$10:$G$26)*'07'!$E$3</f>
        <v>0</v>
      </c>
      <c r="N138" s="224">
        <f>SUMIF('08'!$C$10:$C$29,$C138,'08'!$G$10:$G$29)*'08'!$E$3</f>
        <v>0</v>
      </c>
      <c r="O138" s="224">
        <f>SUMIF('09'!$C$10:$C$29,$C138,'09'!$G$10:$G$29)*'09'!$E$3</f>
        <v>0</v>
      </c>
      <c r="P138" s="224">
        <f>SUMIF('10'!$C$10:$C$29,$C138,'10'!$G$10:$G$29)*'10'!$E$3</f>
        <v>0</v>
      </c>
      <c r="Q138" s="224">
        <f>SUMIF('11'!$C$10:$C$39,$C138,'11'!$G$10:$G$39)*'11'!$E$3</f>
        <v>0</v>
      </c>
      <c r="R138" s="224">
        <f>SUMIF('12'!$C$10:$C$29,$C138,'12'!$G$10:$G$29)*'12'!$E$3</f>
        <v>0</v>
      </c>
      <c r="S138" s="224">
        <f>SUMIF('13'!$C$10:$C$29,$C138,'13'!$G$10:$G$29)*'13'!$E$3</f>
        <v>0</v>
      </c>
      <c r="T138" s="224">
        <f>SUMIF('14'!$C$10:$C$29,$C138,'14'!$G$10:$G$29)*'14'!$E$3</f>
        <v>0</v>
      </c>
      <c r="U138" s="224">
        <f>SUMIF('15'!$C$10:$C$29,$C138,'15'!$G$10:$G$29)*'15'!$E$3</f>
        <v>0</v>
      </c>
      <c r="V138" s="224">
        <f>SUMIF('16'!$C$10:$C$29,$C138,'16'!$G$10:$G$29)*'16'!$E$3</f>
        <v>0</v>
      </c>
      <c r="W138" s="224">
        <f>SUMIF('17'!$C$10:$C$29,$C138,'17'!$G$10:$G$29)*'17'!$E$3</f>
        <v>0</v>
      </c>
      <c r="X138" s="224">
        <f>SUMIF('18'!$C$10:$C$29,$C138,'18'!$G$10:$G$29)*'18'!$E$3</f>
        <v>0</v>
      </c>
      <c r="Y138" s="224">
        <f>SUMIF('19'!$C$10:$C$28,$C138,'19'!$G$10:$G$28)*'19'!$E$3</f>
        <v>0</v>
      </c>
      <c r="Z138" s="224">
        <f>SUMIF('20'!$C$10:$C$29,$C138,'20'!$G$10:$G$29)*'20'!$E$3</f>
        <v>0</v>
      </c>
      <c r="AA138" s="224">
        <f>SUMIF('21'!$C$10:$C$29,$C138,'21'!$G$10:$G$29)*'21'!$E$3</f>
        <v>0</v>
      </c>
    </row>
    <row r="139" spans="3:27" ht="15" hidden="1">
      <c r="C139" s="207" t="s">
        <v>453</v>
      </c>
      <c r="D139" s="207" t="s">
        <v>454</v>
      </c>
      <c r="F139" s="303">
        <f t="shared" si="3"/>
        <v>0</v>
      </c>
      <c r="G139" s="224">
        <f>SUMIF('01'!$C$10:$C$29,$C139,'01'!$G$10:$G$29)*'01'!$E$3</f>
        <v>0</v>
      </c>
      <c r="H139" s="224">
        <f>SUMIF('02'!$C$10:$C$28,$C139,'02'!$G$10:$G$28)*'02'!$E$3</f>
        <v>0</v>
      </c>
      <c r="I139" s="224">
        <f>SUMIF('03'!$C$10:$C$29,$C139,'03'!$G$10:$G$29)*'03'!$E$3</f>
        <v>0</v>
      </c>
      <c r="J139" s="224">
        <f>SUMIF('04'!$C$10:$C$26,$C139,'04'!$G$10:$G$26)*'04'!$E$3</f>
        <v>0</v>
      </c>
      <c r="K139" s="224">
        <f>SUMIF('05'!$C$10:$C$29,$C139,'05'!$G$10:$G$29)*'05'!$E$3</f>
        <v>0</v>
      </c>
      <c r="L139" s="224">
        <f>SUMIF('06'!$C$10:$C$29,$C139,'06'!$G$10:$G$29)*'06'!$E$3</f>
        <v>0</v>
      </c>
      <c r="M139" s="224">
        <f>SUMIF('07'!$C$10:$C$26,$C139,'07'!$G$10:$G$26)*'07'!$E$3</f>
        <v>0</v>
      </c>
      <c r="N139" s="224">
        <f>SUMIF('08'!$C$10:$C$29,$C139,'08'!$G$10:$G$29)*'08'!$E$3</f>
        <v>0</v>
      </c>
      <c r="O139" s="224">
        <f>SUMIF('09'!$C$10:$C$29,$C139,'09'!$G$10:$G$29)*'09'!$E$3</f>
        <v>0</v>
      </c>
      <c r="P139" s="224">
        <f>SUMIF('10'!$C$10:$C$29,$C139,'10'!$G$10:$G$29)*'10'!$E$3</f>
        <v>0</v>
      </c>
      <c r="Q139" s="224">
        <f>SUMIF('11'!$C$10:$C$39,$C139,'11'!$G$10:$G$39)*'11'!$E$3</f>
        <v>0</v>
      </c>
      <c r="R139" s="224">
        <f>SUMIF('12'!$C$10:$C$29,$C139,'12'!$G$10:$G$29)*'12'!$E$3</f>
        <v>0</v>
      </c>
      <c r="S139" s="224">
        <f>SUMIF('13'!$C$10:$C$29,$C139,'13'!$G$10:$G$29)*'13'!$E$3</f>
        <v>0</v>
      </c>
      <c r="T139" s="224">
        <f>SUMIF('14'!$C$10:$C$29,$C139,'14'!$G$10:$G$29)*'14'!$E$3</f>
        <v>0</v>
      </c>
      <c r="U139" s="224">
        <f>SUMIF('15'!$C$10:$C$29,$C139,'15'!$G$10:$G$29)*'15'!$E$3</f>
        <v>0</v>
      </c>
      <c r="V139" s="224">
        <f>SUMIF('16'!$C$10:$C$29,$C139,'16'!$G$10:$G$29)*'16'!$E$3</f>
        <v>0</v>
      </c>
      <c r="W139" s="224">
        <f>SUMIF('17'!$C$10:$C$29,$C139,'17'!$G$10:$G$29)*'17'!$E$3</f>
        <v>0</v>
      </c>
      <c r="X139" s="224">
        <f>SUMIF('18'!$C$10:$C$29,$C139,'18'!$G$10:$G$29)*'18'!$E$3</f>
        <v>0</v>
      </c>
      <c r="Y139" s="224">
        <f>SUMIF('19'!$C$10:$C$28,$C139,'19'!$G$10:$G$28)*'19'!$E$3</f>
        <v>0</v>
      </c>
      <c r="Z139" s="224">
        <f>SUMIF('20'!$C$10:$C$29,$C139,'20'!$G$10:$G$29)*'20'!$E$3</f>
        <v>0</v>
      </c>
      <c r="AA139" s="224">
        <f>SUMIF('21'!$C$10:$C$29,$C139,'21'!$G$10:$G$29)*'21'!$E$3</f>
        <v>0</v>
      </c>
    </row>
    <row r="140" spans="3:27" ht="15" hidden="1">
      <c r="C140" s="207" t="s">
        <v>455</v>
      </c>
      <c r="D140" s="207" t="s">
        <v>456</v>
      </c>
      <c r="F140" s="303">
        <f t="shared" si="3"/>
        <v>0</v>
      </c>
      <c r="G140" s="224">
        <f>SUMIF('01'!$C$10:$C$29,$C140,'01'!$G$10:$G$29)*'01'!$E$3</f>
        <v>0</v>
      </c>
      <c r="H140" s="224">
        <f>SUMIF('02'!$C$10:$C$28,$C140,'02'!$G$10:$G$28)*'02'!$E$3</f>
        <v>0</v>
      </c>
      <c r="I140" s="224">
        <f>SUMIF('03'!$C$10:$C$29,$C140,'03'!$G$10:$G$29)*'03'!$E$3</f>
        <v>0</v>
      </c>
      <c r="J140" s="224">
        <f>SUMIF('04'!$C$10:$C$26,$C140,'04'!$G$10:$G$26)*'04'!$E$3</f>
        <v>0</v>
      </c>
      <c r="K140" s="224">
        <f>SUMIF('05'!$C$10:$C$29,$C140,'05'!$G$10:$G$29)*'05'!$E$3</f>
        <v>0</v>
      </c>
      <c r="L140" s="224">
        <f>SUMIF('06'!$C$10:$C$29,$C140,'06'!$G$10:$G$29)*'06'!$E$3</f>
        <v>0</v>
      </c>
      <c r="M140" s="224">
        <f>SUMIF('07'!$C$10:$C$26,$C140,'07'!$G$10:$G$26)*'07'!$E$3</f>
        <v>0</v>
      </c>
      <c r="N140" s="224">
        <f>SUMIF('08'!$C$10:$C$29,$C140,'08'!$G$10:$G$29)*'08'!$E$3</f>
        <v>0</v>
      </c>
      <c r="O140" s="224">
        <f>SUMIF('09'!$C$10:$C$29,$C140,'09'!$G$10:$G$29)*'09'!$E$3</f>
        <v>0</v>
      </c>
      <c r="P140" s="224">
        <f>SUMIF('10'!$C$10:$C$29,$C140,'10'!$G$10:$G$29)*'10'!$E$3</f>
        <v>0</v>
      </c>
      <c r="Q140" s="224">
        <f>SUMIF('11'!$C$10:$C$39,$C140,'11'!$G$10:$G$39)*'11'!$E$3</f>
        <v>0</v>
      </c>
      <c r="R140" s="224">
        <f>SUMIF('12'!$C$10:$C$29,$C140,'12'!$G$10:$G$29)*'12'!$E$3</f>
        <v>0</v>
      </c>
      <c r="S140" s="224">
        <f>SUMIF('13'!$C$10:$C$29,$C140,'13'!$G$10:$G$29)*'13'!$E$3</f>
        <v>0</v>
      </c>
      <c r="T140" s="224">
        <f>SUMIF('14'!$C$10:$C$29,$C140,'14'!$G$10:$G$29)*'14'!$E$3</f>
        <v>0</v>
      </c>
      <c r="U140" s="224">
        <f>SUMIF('15'!$C$10:$C$29,$C140,'15'!$G$10:$G$29)*'15'!$E$3</f>
        <v>0</v>
      </c>
      <c r="V140" s="224">
        <f>SUMIF('16'!$C$10:$C$29,$C140,'16'!$G$10:$G$29)*'16'!$E$3</f>
        <v>0</v>
      </c>
      <c r="W140" s="224">
        <f>SUMIF('17'!$C$10:$C$29,$C140,'17'!$G$10:$G$29)*'17'!$E$3</f>
        <v>0</v>
      </c>
      <c r="X140" s="224">
        <f>SUMIF('18'!$C$10:$C$29,$C140,'18'!$G$10:$G$29)*'18'!$E$3</f>
        <v>0</v>
      </c>
      <c r="Y140" s="224">
        <f>SUMIF('19'!$C$10:$C$28,$C140,'19'!$G$10:$G$28)*'19'!$E$3</f>
        <v>0</v>
      </c>
      <c r="Z140" s="224">
        <f>SUMIF('20'!$C$10:$C$29,$C140,'20'!$G$10:$G$29)*'20'!$E$3</f>
        <v>0</v>
      </c>
      <c r="AA140" s="224">
        <f>SUMIF('21'!$C$10:$C$29,$C140,'21'!$G$10:$G$29)*'21'!$E$3</f>
        <v>0</v>
      </c>
    </row>
    <row r="141" spans="3:27" ht="15" hidden="1">
      <c r="C141" s="207" t="s">
        <v>457</v>
      </c>
      <c r="D141" s="207" t="s">
        <v>458</v>
      </c>
      <c r="F141" s="303">
        <f t="shared" si="3"/>
        <v>0</v>
      </c>
      <c r="G141" s="224">
        <f>SUMIF('01'!$C$10:$C$29,$C141,'01'!$G$10:$G$29)*'01'!$E$3</f>
        <v>0</v>
      </c>
      <c r="H141" s="224">
        <f>SUMIF('02'!$C$10:$C$28,$C141,'02'!$G$10:$G$28)*'02'!$E$3</f>
        <v>0</v>
      </c>
      <c r="I141" s="224">
        <f>SUMIF('03'!$C$10:$C$29,$C141,'03'!$G$10:$G$29)*'03'!$E$3</f>
        <v>0</v>
      </c>
      <c r="J141" s="224">
        <f>SUMIF('04'!$C$10:$C$26,$C141,'04'!$G$10:$G$26)*'04'!$E$3</f>
        <v>0</v>
      </c>
      <c r="K141" s="224">
        <f>SUMIF('05'!$C$10:$C$29,$C141,'05'!$G$10:$G$29)*'05'!$E$3</f>
        <v>0</v>
      </c>
      <c r="L141" s="224">
        <f>SUMIF('06'!$C$10:$C$29,$C141,'06'!$G$10:$G$29)*'06'!$E$3</f>
        <v>0</v>
      </c>
      <c r="M141" s="224">
        <f>SUMIF('07'!$C$10:$C$26,$C141,'07'!$G$10:$G$26)*'07'!$E$3</f>
        <v>0</v>
      </c>
      <c r="N141" s="224">
        <f>SUMIF('08'!$C$10:$C$29,$C141,'08'!$G$10:$G$29)*'08'!$E$3</f>
        <v>0</v>
      </c>
      <c r="O141" s="224">
        <f>SUMIF('09'!$C$10:$C$29,$C141,'09'!$G$10:$G$29)*'09'!$E$3</f>
        <v>0</v>
      </c>
      <c r="P141" s="224">
        <f>SUMIF('10'!$C$10:$C$29,$C141,'10'!$G$10:$G$29)*'10'!$E$3</f>
        <v>0</v>
      </c>
      <c r="Q141" s="224">
        <f>SUMIF('11'!$C$10:$C$39,$C141,'11'!$G$10:$G$39)*'11'!$E$3</f>
        <v>0</v>
      </c>
      <c r="R141" s="224">
        <f>SUMIF('12'!$C$10:$C$29,$C141,'12'!$G$10:$G$29)*'12'!$E$3</f>
        <v>0</v>
      </c>
      <c r="S141" s="224">
        <f>SUMIF('13'!$C$10:$C$29,$C141,'13'!$G$10:$G$29)*'13'!$E$3</f>
        <v>0</v>
      </c>
      <c r="T141" s="224">
        <f>SUMIF('14'!$C$10:$C$29,$C141,'14'!$G$10:$G$29)*'14'!$E$3</f>
        <v>0</v>
      </c>
      <c r="U141" s="224">
        <f>SUMIF('15'!$C$10:$C$29,$C141,'15'!$G$10:$G$29)*'15'!$E$3</f>
        <v>0</v>
      </c>
      <c r="V141" s="224">
        <f>SUMIF('16'!$C$10:$C$29,$C141,'16'!$G$10:$G$29)*'16'!$E$3</f>
        <v>0</v>
      </c>
      <c r="W141" s="224">
        <f>SUMIF('17'!$C$10:$C$29,$C141,'17'!$G$10:$G$29)*'17'!$E$3</f>
        <v>0</v>
      </c>
      <c r="X141" s="224">
        <f>SUMIF('18'!$C$10:$C$29,$C141,'18'!$G$10:$G$29)*'18'!$E$3</f>
        <v>0</v>
      </c>
      <c r="Y141" s="224">
        <f>SUMIF('19'!$C$10:$C$28,$C141,'19'!$G$10:$G$28)*'19'!$E$3</f>
        <v>0</v>
      </c>
      <c r="Z141" s="224">
        <f>SUMIF('20'!$C$10:$C$29,$C141,'20'!$G$10:$G$29)*'20'!$E$3</f>
        <v>0</v>
      </c>
      <c r="AA141" s="224">
        <f>SUMIF('21'!$C$10:$C$29,$C141,'21'!$G$10:$G$29)*'21'!$E$3</f>
        <v>0</v>
      </c>
    </row>
    <row r="142" spans="3:27" ht="15" hidden="1">
      <c r="C142" s="207" t="s">
        <v>459</v>
      </c>
      <c r="D142" s="207" t="s">
        <v>460</v>
      </c>
      <c r="F142" s="303">
        <f t="shared" si="3"/>
        <v>0</v>
      </c>
      <c r="G142" s="224">
        <f>SUMIF('01'!$C$10:$C$29,$C142,'01'!$G$10:$G$29)*'01'!$E$3</f>
        <v>0</v>
      </c>
      <c r="H142" s="224">
        <f>SUMIF('02'!$C$10:$C$28,$C142,'02'!$G$10:$G$28)*'02'!$E$3</f>
        <v>0</v>
      </c>
      <c r="I142" s="224">
        <f>SUMIF('03'!$C$10:$C$29,$C142,'03'!$G$10:$G$29)*'03'!$E$3</f>
        <v>0</v>
      </c>
      <c r="J142" s="224">
        <f>SUMIF('04'!$C$10:$C$26,$C142,'04'!$G$10:$G$26)*'04'!$E$3</f>
        <v>0</v>
      </c>
      <c r="K142" s="224">
        <f>SUMIF('05'!$C$10:$C$29,$C142,'05'!$G$10:$G$29)*'05'!$E$3</f>
        <v>0</v>
      </c>
      <c r="L142" s="224">
        <f>SUMIF('06'!$C$10:$C$29,$C142,'06'!$G$10:$G$29)*'06'!$E$3</f>
        <v>0</v>
      </c>
      <c r="M142" s="224">
        <f>SUMIF('07'!$C$10:$C$26,$C142,'07'!$G$10:$G$26)*'07'!$E$3</f>
        <v>0</v>
      </c>
      <c r="N142" s="224">
        <f>SUMIF('08'!$C$10:$C$29,$C142,'08'!$G$10:$G$29)*'08'!$E$3</f>
        <v>0</v>
      </c>
      <c r="O142" s="224">
        <f>SUMIF('09'!$C$10:$C$29,$C142,'09'!$G$10:$G$29)*'09'!$E$3</f>
        <v>0</v>
      </c>
      <c r="P142" s="224">
        <f>SUMIF('10'!$C$10:$C$29,$C142,'10'!$G$10:$G$29)*'10'!$E$3</f>
        <v>0</v>
      </c>
      <c r="Q142" s="224">
        <f>SUMIF('11'!$C$10:$C$39,$C142,'11'!$G$10:$G$39)*'11'!$E$3</f>
        <v>0</v>
      </c>
      <c r="R142" s="224">
        <f>SUMIF('12'!$C$10:$C$29,$C142,'12'!$G$10:$G$29)*'12'!$E$3</f>
        <v>0</v>
      </c>
      <c r="S142" s="224">
        <f>SUMIF('13'!$C$10:$C$29,$C142,'13'!$G$10:$G$29)*'13'!$E$3</f>
        <v>0</v>
      </c>
      <c r="T142" s="224">
        <f>SUMIF('14'!$C$10:$C$29,$C142,'14'!$G$10:$G$29)*'14'!$E$3</f>
        <v>0</v>
      </c>
      <c r="U142" s="224">
        <f>SUMIF('15'!$C$10:$C$29,$C142,'15'!$G$10:$G$29)*'15'!$E$3</f>
        <v>0</v>
      </c>
      <c r="V142" s="224">
        <f>SUMIF('16'!$C$10:$C$29,$C142,'16'!$G$10:$G$29)*'16'!$E$3</f>
        <v>0</v>
      </c>
      <c r="W142" s="224">
        <f>SUMIF('17'!$C$10:$C$29,$C142,'17'!$G$10:$G$29)*'17'!$E$3</f>
        <v>0</v>
      </c>
      <c r="X142" s="224">
        <f>SUMIF('18'!$C$10:$C$29,$C142,'18'!$G$10:$G$29)*'18'!$E$3</f>
        <v>0</v>
      </c>
      <c r="Y142" s="224">
        <f>SUMIF('19'!$C$10:$C$28,$C142,'19'!$G$10:$G$28)*'19'!$E$3</f>
        <v>0</v>
      </c>
      <c r="Z142" s="224">
        <f>SUMIF('20'!$C$10:$C$29,$C142,'20'!$G$10:$G$29)*'20'!$E$3</f>
        <v>0</v>
      </c>
      <c r="AA142" s="224">
        <f>SUMIF('21'!$C$10:$C$29,$C142,'21'!$G$10:$G$29)*'21'!$E$3</f>
        <v>0</v>
      </c>
    </row>
    <row r="143" spans="3:27" ht="15" hidden="1">
      <c r="C143" s="207" t="s">
        <v>461</v>
      </c>
      <c r="D143" s="207" t="s">
        <v>462</v>
      </c>
      <c r="F143" s="303">
        <f t="shared" si="3"/>
        <v>0</v>
      </c>
      <c r="G143" s="224">
        <f>SUMIF('01'!$C$10:$C$29,$C143,'01'!$G$10:$G$29)*'01'!$E$3</f>
        <v>0</v>
      </c>
      <c r="H143" s="224">
        <f>SUMIF('02'!$C$10:$C$28,$C143,'02'!$G$10:$G$28)*'02'!$E$3</f>
        <v>0</v>
      </c>
      <c r="I143" s="224">
        <f>SUMIF('03'!$C$10:$C$29,$C143,'03'!$G$10:$G$29)*'03'!$E$3</f>
        <v>0</v>
      </c>
      <c r="J143" s="224">
        <f>SUMIF('04'!$C$10:$C$26,$C143,'04'!$G$10:$G$26)*'04'!$E$3</f>
        <v>0</v>
      </c>
      <c r="K143" s="224">
        <f>SUMIF('05'!$C$10:$C$29,$C143,'05'!$G$10:$G$29)*'05'!$E$3</f>
        <v>0</v>
      </c>
      <c r="L143" s="224">
        <f>SUMIF('06'!$C$10:$C$29,$C143,'06'!$G$10:$G$29)*'06'!$E$3</f>
        <v>0</v>
      </c>
      <c r="M143" s="224">
        <f>SUMIF('07'!$C$10:$C$26,$C143,'07'!$G$10:$G$26)*'07'!$E$3</f>
        <v>0</v>
      </c>
      <c r="N143" s="224">
        <f>SUMIF('08'!$C$10:$C$29,$C143,'08'!$G$10:$G$29)*'08'!$E$3</f>
        <v>0</v>
      </c>
      <c r="O143" s="224">
        <f>SUMIF('09'!$C$10:$C$29,$C143,'09'!$G$10:$G$29)*'09'!$E$3</f>
        <v>0</v>
      </c>
      <c r="P143" s="224">
        <f>SUMIF('10'!$C$10:$C$29,$C143,'10'!$G$10:$G$29)*'10'!$E$3</f>
        <v>0</v>
      </c>
      <c r="Q143" s="224">
        <f>SUMIF('11'!$C$10:$C$39,$C143,'11'!$G$10:$G$39)*'11'!$E$3</f>
        <v>0</v>
      </c>
      <c r="R143" s="224">
        <f>SUMIF('12'!$C$10:$C$29,$C143,'12'!$G$10:$G$29)*'12'!$E$3</f>
        <v>0</v>
      </c>
      <c r="S143" s="224">
        <f>SUMIF('13'!$C$10:$C$29,$C143,'13'!$G$10:$G$29)*'13'!$E$3</f>
        <v>0</v>
      </c>
      <c r="T143" s="224">
        <f>SUMIF('14'!$C$10:$C$29,$C143,'14'!$G$10:$G$29)*'14'!$E$3</f>
        <v>0</v>
      </c>
      <c r="U143" s="224">
        <f>SUMIF('15'!$C$10:$C$29,$C143,'15'!$G$10:$G$29)*'15'!$E$3</f>
        <v>0</v>
      </c>
      <c r="V143" s="224">
        <f>SUMIF('16'!$C$10:$C$29,$C143,'16'!$G$10:$G$29)*'16'!$E$3</f>
        <v>0</v>
      </c>
      <c r="W143" s="224">
        <f>SUMIF('17'!$C$10:$C$29,$C143,'17'!$G$10:$G$29)*'17'!$E$3</f>
        <v>0</v>
      </c>
      <c r="X143" s="224">
        <f>SUMIF('18'!$C$10:$C$29,$C143,'18'!$G$10:$G$29)*'18'!$E$3</f>
        <v>0</v>
      </c>
      <c r="Y143" s="224">
        <f>SUMIF('19'!$C$10:$C$28,$C143,'19'!$G$10:$G$28)*'19'!$E$3</f>
        <v>0</v>
      </c>
      <c r="Z143" s="224">
        <f>SUMIF('20'!$C$10:$C$29,$C143,'20'!$G$10:$G$29)*'20'!$E$3</f>
        <v>0</v>
      </c>
      <c r="AA143" s="224">
        <f>SUMIF('21'!$C$10:$C$29,$C143,'21'!$G$10:$G$29)*'21'!$E$3</f>
        <v>0</v>
      </c>
    </row>
    <row r="144" spans="3:27" ht="15">
      <c r="C144" s="207" t="s">
        <v>463</v>
      </c>
      <c r="D144" s="207" t="s">
        <v>88</v>
      </c>
      <c r="F144" s="303">
        <f t="shared" si="3"/>
        <v>504.55080000000004</v>
      </c>
      <c r="G144" s="224">
        <f>SUMIF('01'!$C$10:$C$29,$C144,'01'!$G$10:$G$29)*'01'!$E$3</f>
        <v>0</v>
      </c>
      <c r="H144" s="224">
        <f>SUMIF('02'!$C$10:$C$28,$C144,'02'!$G$10:$G$28)*'02'!$E$3</f>
        <v>0</v>
      </c>
      <c r="I144" s="224">
        <f>SUMIF('03'!$C$10:$C$29,$C144,'03'!$G$10:$G$29)*'03'!$E$3</f>
        <v>0</v>
      </c>
      <c r="J144" s="224">
        <f>SUMIF('04'!$C$10:$C$26,$C144,'04'!$G$10:$G$26)*'04'!$E$3</f>
        <v>0</v>
      </c>
      <c r="K144" s="224">
        <f>SUMIF('05'!$C$10:$C$29,$C144,'05'!$G$10:$G$29)*'05'!$E$3</f>
        <v>0</v>
      </c>
      <c r="L144" s="224">
        <f>SUMIF('06'!$C$10:$C$29,$C144,'06'!$G$10:$G$29)*'06'!$E$3</f>
        <v>0</v>
      </c>
      <c r="M144" s="224">
        <f>SUMIF('07'!$C$10:$C$26,$C144,'07'!$G$10:$G$26)*'07'!$E$3</f>
        <v>0</v>
      </c>
      <c r="N144" s="224">
        <f>SUMIF('08'!$C$10:$C$29,$C144,'08'!$G$10:$G$29)*'08'!$E$3</f>
        <v>504.55080000000004</v>
      </c>
      <c r="O144" s="224">
        <f>SUMIF('09'!$C$10:$C$29,$C144,'09'!$G$10:$G$29)*'09'!$E$3</f>
        <v>0</v>
      </c>
      <c r="P144" s="224">
        <f>SUMIF('10'!$C$10:$C$29,$C144,'10'!$G$10:$G$29)*'10'!$E$3</f>
        <v>0</v>
      </c>
      <c r="Q144" s="224">
        <f>SUMIF('11'!$C$10:$C$39,$C144,'11'!$G$10:$G$39)*'11'!$E$3</f>
        <v>0</v>
      </c>
      <c r="R144" s="224">
        <f>SUMIF('12'!$C$10:$C$29,$C144,'12'!$G$10:$G$29)*'12'!$E$3</f>
        <v>0</v>
      </c>
      <c r="S144" s="224">
        <f>SUMIF('13'!$C$10:$C$29,$C144,'13'!$G$10:$G$29)*'13'!$E$3</f>
        <v>0</v>
      </c>
      <c r="T144" s="224">
        <f>SUMIF('14'!$C$10:$C$29,$C144,'14'!$G$10:$G$29)*'14'!$E$3</f>
        <v>0</v>
      </c>
      <c r="U144" s="224">
        <f>SUMIF('15'!$C$10:$C$29,$C144,'15'!$G$10:$G$29)*'15'!$E$3</f>
        <v>0</v>
      </c>
      <c r="V144" s="224">
        <f>SUMIF('16'!$C$10:$C$29,$C144,'16'!$G$10:$G$29)*'16'!$E$3</f>
        <v>0</v>
      </c>
      <c r="W144" s="224">
        <f>SUMIF('17'!$C$10:$C$29,$C144,'17'!$G$10:$G$29)*'17'!$E$3</f>
        <v>0</v>
      </c>
      <c r="X144" s="224">
        <f>SUMIF('18'!$C$10:$C$29,$C144,'18'!$G$10:$G$29)*'18'!$E$3</f>
        <v>0</v>
      </c>
      <c r="Y144" s="224">
        <f>SUMIF('19'!$C$10:$C$28,$C144,'19'!$G$10:$G$28)*'19'!$E$3</f>
        <v>0</v>
      </c>
      <c r="Z144" s="224">
        <f>SUMIF('20'!$C$10:$C$29,$C144,'20'!$G$10:$G$29)*'20'!$E$3</f>
        <v>0</v>
      </c>
      <c r="AA144" s="224">
        <f>SUMIF('21'!$C$10:$C$29,$C144,'21'!$G$10:$G$29)*'21'!$E$3</f>
        <v>0</v>
      </c>
    </row>
    <row r="145" spans="3:27" ht="15" hidden="1">
      <c r="C145" s="207" t="s">
        <v>464</v>
      </c>
      <c r="D145" s="207" t="s">
        <v>465</v>
      </c>
      <c r="F145" s="303">
        <f t="shared" si="3"/>
        <v>0</v>
      </c>
      <c r="G145" s="224">
        <f>SUMIF('01'!$C$10:$C$29,$C145,'01'!$G$10:$G$29)*'01'!$E$3</f>
        <v>0</v>
      </c>
      <c r="H145" s="224">
        <f>SUMIF('02'!$C$10:$C$28,$C145,'02'!$G$10:$G$28)*'02'!$E$3</f>
        <v>0</v>
      </c>
      <c r="I145" s="224">
        <f>SUMIF('03'!$C$10:$C$29,$C145,'03'!$G$10:$G$29)*'03'!$E$3</f>
        <v>0</v>
      </c>
      <c r="J145" s="224">
        <f>SUMIF('04'!$C$10:$C$26,$C145,'04'!$G$10:$G$26)*'04'!$E$3</f>
        <v>0</v>
      </c>
      <c r="K145" s="224">
        <f>SUMIF('05'!$C$10:$C$29,$C145,'05'!$G$10:$G$29)*'05'!$E$3</f>
        <v>0</v>
      </c>
      <c r="L145" s="224">
        <f>SUMIF('06'!$C$10:$C$29,$C145,'06'!$G$10:$G$29)*'06'!$E$3</f>
        <v>0</v>
      </c>
      <c r="M145" s="224">
        <f>SUMIF('07'!$C$10:$C$26,$C145,'07'!$G$10:$G$26)*'07'!$E$3</f>
        <v>0</v>
      </c>
      <c r="N145" s="224">
        <f>SUMIF('08'!$C$10:$C$29,$C145,'08'!$G$10:$G$29)*'08'!$E$3</f>
        <v>0</v>
      </c>
      <c r="O145" s="224">
        <f>SUMIF('09'!$C$10:$C$29,$C145,'09'!$G$10:$G$29)*'09'!$E$3</f>
        <v>0</v>
      </c>
      <c r="P145" s="224">
        <f>SUMIF('10'!$C$10:$C$29,$C145,'10'!$G$10:$G$29)*'10'!$E$3</f>
        <v>0</v>
      </c>
      <c r="Q145" s="224">
        <f>SUMIF('11'!$C$10:$C$39,$C145,'11'!$G$10:$G$39)*'11'!$E$3</f>
        <v>0</v>
      </c>
      <c r="R145" s="224">
        <f>SUMIF('12'!$C$10:$C$29,$C145,'12'!$G$10:$G$29)*'12'!$E$3</f>
        <v>0</v>
      </c>
      <c r="S145" s="224">
        <f>SUMIF('13'!$C$10:$C$29,$C145,'13'!$G$10:$G$29)*'13'!$E$3</f>
        <v>0</v>
      </c>
      <c r="T145" s="224">
        <f>SUMIF('14'!$C$10:$C$29,$C145,'14'!$G$10:$G$29)*'14'!$E$3</f>
        <v>0</v>
      </c>
      <c r="U145" s="224">
        <f>SUMIF('15'!$C$10:$C$29,$C145,'15'!$G$10:$G$29)*'15'!$E$3</f>
        <v>0</v>
      </c>
      <c r="V145" s="224">
        <f>SUMIF('16'!$C$10:$C$29,$C145,'16'!$G$10:$G$29)*'16'!$E$3</f>
        <v>0</v>
      </c>
      <c r="W145" s="224">
        <f>SUMIF('17'!$C$10:$C$29,$C145,'17'!$G$10:$G$29)*'17'!$E$3</f>
        <v>0</v>
      </c>
      <c r="X145" s="224">
        <f>SUMIF('18'!$C$10:$C$29,$C145,'18'!$G$10:$G$29)*'18'!$E$3</f>
        <v>0</v>
      </c>
      <c r="Y145" s="224">
        <f>SUMIF('19'!$C$10:$C$28,$C145,'19'!$G$10:$G$28)*'19'!$E$3</f>
        <v>0</v>
      </c>
      <c r="Z145" s="224">
        <f>SUMIF('20'!$C$10:$C$29,$C145,'20'!$G$10:$G$29)*'20'!$E$3</f>
        <v>0</v>
      </c>
      <c r="AA145" s="224">
        <f>SUMIF('21'!$C$10:$C$29,$C145,'21'!$G$10:$G$29)*'21'!$E$3</f>
        <v>0</v>
      </c>
    </row>
    <row r="146" spans="3:27" ht="15" hidden="1">
      <c r="C146" s="207" t="s">
        <v>466</v>
      </c>
      <c r="D146" s="207" t="s">
        <v>467</v>
      </c>
      <c r="F146" s="303">
        <f t="shared" si="3"/>
        <v>0</v>
      </c>
      <c r="G146" s="224">
        <f>SUMIF('01'!$C$10:$C$29,$C146,'01'!$G$10:$G$29)*'01'!$E$3</f>
        <v>0</v>
      </c>
      <c r="H146" s="224">
        <f>SUMIF('02'!$C$10:$C$28,$C146,'02'!$G$10:$G$28)*'02'!$E$3</f>
        <v>0</v>
      </c>
      <c r="I146" s="224">
        <f>SUMIF('03'!$C$10:$C$29,$C146,'03'!$G$10:$G$29)*'03'!$E$3</f>
        <v>0</v>
      </c>
      <c r="J146" s="224">
        <f>SUMIF('04'!$C$10:$C$26,$C146,'04'!$G$10:$G$26)*'04'!$E$3</f>
        <v>0</v>
      </c>
      <c r="K146" s="224">
        <f>SUMIF('05'!$C$10:$C$29,$C146,'05'!$G$10:$G$29)*'05'!$E$3</f>
        <v>0</v>
      </c>
      <c r="L146" s="224">
        <f>SUMIF('06'!$C$10:$C$29,$C146,'06'!$G$10:$G$29)*'06'!$E$3</f>
        <v>0</v>
      </c>
      <c r="M146" s="224">
        <f>SUMIF('07'!$C$10:$C$26,$C146,'07'!$G$10:$G$26)*'07'!$E$3</f>
        <v>0</v>
      </c>
      <c r="N146" s="224">
        <f>SUMIF('08'!$C$10:$C$29,$C146,'08'!$G$10:$G$29)*'08'!$E$3</f>
        <v>0</v>
      </c>
      <c r="O146" s="224">
        <f>SUMIF('09'!$C$10:$C$29,$C146,'09'!$G$10:$G$29)*'09'!$E$3</f>
        <v>0</v>
      </c>
      <c r="P146" s="224">
        <f>SUMIF('10'!$C$10:$C$29,$C146,'10'!$G$10:$G$29)*'10'!$E$3</f>
        <v>0</v>
      </c>
      <c r="Q146" s="224">
        <f>SUMIF('11'!$C$10:$C$39,$C146,'11'!$G$10:$G$39)*'11'!$E$3</f>
        <v>0</v>
      </c>
      <c r="R146" s="224">
        <f>SUMIF('12'!$C$10:$C$29,$C146,'12'!$G$10:$G$29)*'12'!$E$3</f>
        <v>0</v>
      </c>
      <c r="S146" s="224">
        <f>SUMIF('13'!$C$10:$C$29,$C146,'13'!$G$10:$G$29)*'13'!$E$3</f>
        <v>0</v>
      </c>
      <c r="T146" s="224">
        <f>SUMIF('14'!$C$10:$C$29,$C146,'14'!$G$10:$G$29)*'14'!$E$3</f>
        <v>0</v>
      </c>
      <c r="U146" s="224">
        <f>SUMIF('15'!$C$10:$C$29,$C146,'15'!$G$10:$G$29)*'15'!$E$3</f>
        <v>0</v>
      </c>
      <c r="V146" s="224">
        <f>SUMIF('16'!$C$10:$C$29,$C146,'16'!$G$10:$G$29)*'16'!$E$3</f>
        <v>0</v>
      </c>
      <c r="W146" s="224">
        <f>SUMIF('17'!$C$10:$C$29,$C146,'17'!$G$10:$G$29)*'17'!$E$3</f>
        <v>0</v>
      </c>
      <c r="X146" s="224">
        <f>SUMIF('18'!$C$10:$C$29,$C146,'18'!$G$10:$G$29)*'18'!$E$3</f>
        <v>0</v>
      </c>
      <c r="Y146" s="224">
        <f>SUMIF('19'!$C$10:$C$28,$C146,'19'!$G$10:$G$28)*'19'!$E$3</f>
        <v>0</v>
      </c>
      <c r="Z146" s="224">
        <f>SUMIF('20'!$C$10:$C$29,$C146,'20'!$G$10:$G$29)*'20'!$E$3</f>
        <v>0</v>
      </c>
      <c r="AA146" s="224">
        <f>SUMIF('21'!$C$10:$C$29,$C146,'21'!$G$10:$G$29)*'21'!$E$3</f>
        <v>0</v>
      </c>
    </row>
    <row r="147" spans="3:27" ht="15" hidden="1">
      <c r="C147" s="207" t="s">
        <v>468</v>
      </c>
      <c r="D147" s="207" t="s">
        <v>469</v>
      </c>
      <c r="F147" s="303">
        <f t="shared" si="3"/>
        <v>0</v>
      </c>
      <c r="G147" s="224">
        <f>SUMIF('01'!$C$10:$C$29,$C147,'01'!$G$10:$G$29)*'01'!$E$3</f>
        <v>0</v>
      </c>
      <c r="H147" s="224">
        <f>SUMIF('02'!$C$10:$C$28,$C147,'02'!$G$10:$G$28)*'02'!$E$3</f>
        <v>0</v>
      </c>
      <c r="I147" s="224">
        <f>SUMIF('03'!$C$10:$C$29,$C147,'03'!$G$10:$G$29)*'03'!$E$3</f>
        <v>0</v>
      </c>
      <c r="J147" s="224">
        <f>SUMIF('04'!$C$10:$C$26,$C147,'04'!$G$10:$G$26)*'04'!$E$3</f>
        <v>0</v>
      </c>
      <c r="K147" s="224">
        <f>SUMIF('05'!$C$10:$C$29,$C147,'05'!$G$10:$G$29)*'05'!$E$3</f>
        <v>0</v>
      </c>
      <c r="L147" s="224">
        <f>SUMIF('06'!$C$10:$C$29,$C147,'06'!$G$10:$G$29)*'06'!$E$3</f>
        <v>0</v>
      </c>
      <c r="M147" s="224">
        <f>SUMIF('07'!$C$10:$C$26,$C147,'07'!$G$10:$G$26)*'07'!$E$3</f>
        <v>0</v>
      </c>
      <c r="N147" s="224">
        <f>SUMIF('08'!$C$10:$C$29,$C147,'08'!$G$10:$G$29)*'08'!$E$3</f>
        <v>0</v>
      </c>
      <c r="O147" s="224">
        <f>SUMIF('09'!$C$10:$C$29,$C147,'09'!$G$10:$G$29)*'09'!$E$3</f>
        <v>0</v>
      </c>
      <c r="P147" s="224">
        <f>SUMIF('10'!$C$10:$C$29,$C147,'10'!$G$10:$G$29)*'10'!$E$3</f>
        <v>0</v>
      </c>
      <c r="Q147" s="224">
        <f>SUMIF('11'!$C$10:$C$39,$C147,'11'!$G$10:$G$39)*'11'!$E$3</f>
        <v>0</v>
      </c>
      <c r="R147" s="224">
        <f>SUMIF('12'!$C$10:$C$29,$C147,'12'!$G$10:$G$29)*'12'!$E$3</f>
        <v>0</v>
      </c>
      <c r="S147" s="224">
        <f>SUMIF('13'!$C$10:$C$29,$C147,'13'!$G$10:$G$29)*'13'!$E$3</f>
        <v>0</v>
      </c>
      <c r="T147" s="224">
        <f>SUMIF('14'!$C$10:$C$29,$C147,'14'!$G$10:$G$29)*'14'!$E$3</f>
        <v>0</v>
      </c>
      <c r="U147" s="224">
        <f>SUMIF('15'!$C$10:$C$29,$C147,'15'!$G$10:$G$29)*'15'!$E$3</f>
        <v>0</v>
      </c>
      <c r="V147" s="224">
        <f>SUMIF('16'!$C$10:$C$29,$C147,'16'!$G$10:$G$29)*'16'!$E$3</f>
        <v>0</v>
      </c>
      <c r="W147" s="224">
        <f>SUMIF('17'!$C$10:$C$29,$C147,'17'!$G$10:$G$29)*'17'!$E$3</f>
        <v>0</v>
      </c>
      <c r="X147" s="224">
        <f>SUMIF('18'!$C$10:$C$29,$C147,'18'!$G$10:$G$29)*'18'!$E$3</f>
        <v>0</v>
      </c>
      <c r="Y147" s="224">
        <f>SUMIF('19'!$C$10:$C$28,$C147,'19'!$G$10:$G$28)*'19'!$E$3</f>
        <v>0</v>
      </c>
      <c r="Z147" s="224">
        <f>SUMIF('20'!$C$10:$C$29,$C147,'20'!$G$10:$G$29)*'20'!$E$3</f>
        <v>0</v>
      </c>
      <c r="AA147" s="224">
        <f>SUMIF('21'!$C$10:$C$29,$C147,'21'!$G$10:$G$29)*'21'!$E$3</f>
        <v>0</v>
      </c>
    </row>
    <row r="148" spans="3:27" ht="15">
      <c r="C148" s="207" t="s">
        <v>470</v>
      </c>
      <c r="D148" s="207" t="s">
        <v>471</v>
      </c>
      <c r="F148" s="303">
        <f t="shared" si="3"/>
        <v>13.91</v>
      </c>
      <c r="G148" s="224">
        <f>SUMIF('01'!$C$10:$C$29,$C148,'01'!$G$10:$G$29)*'01'!$E$3</f>
        <v>0</v>
      </c>
      <c r="H148" s="224">
        <f>SUMIF('02'!$C$10:$C$28,$C148,'02'!$G$10:$G$28)*'02'!$E$3</f>
        <v>0</v>
      </c>
      <c r="I148" s="224">
        <f>SUMIF('03'!$C$10:$C$29,$C148,'03'!$G$10:$G$29)*'03'!$E$3</f>
        <v>0</v>
      </c>
      <c r="J148" s="224">
        <f>SUMIF('04'!$C$10:$C$26,$C148,'04'!$G$10:$G$26)*'04'!$E$3</f>
        <v>0</v>
      </c>
      <c r="K148" s="224">
        <f>SUMIF('05'!$C$10:$C$29,$C148,'05'!$G$10:$G$29)*'05'!$E$3</f>
        <v>0</v>
      </c>
      <c r="L148" s="224">
        <f>SUMIF('06'!$C$10:$C$29,$C148,'06'!$G$10:$G$29)*'06'!$E$3</f>
        <v>0</v>
      </c>
      <c r="M148" s="224">
        <f>SUMIF('07'!$C$10:$C$26,$C148,'07'!$G$10:$G$26)*'07'!$E$3</f>
        <v>0</v>
      </c>
      <c r="N148" s="224">
        <f>SUMIF('08'!$C$10:$C$29,$C148,'08'!$G$10:$G$29)*'08'!$E$3</f>
        <v>0</v>
      </c>
      <c r="O148" s="224">
        <f>SUMIF('09'!$C$10:$C$29,$C148,'09'!$G$10:$G$29)*'09'!$E$3</f>
        <v>0</v>
      </c>
      <c r="P148" s="224">
        <f>SUMIF('10'!$C$10:$C$29,$C148,'10'!$G$10:$G$29)*'10'!$E$3</f>
        <v>0</v>
      </c>
      <c r="Q148" s="224">
        <f>SUMIF('11'!$C$10:$C$39,$C148,'11'!$G$10:$G$39)*'11'!$E$3</f>
        <v>0</v>
      </c>
      <c r="R148" s="224">
        <f>SUMIF('12'!$C$10:$C$29,$C148,'12'!$G$10:$G$29)*'12'!$E$3</f>
        <v>13.91</v>
      </c>
      <c r="S148" s="224">
        <f>SUMIF('13'!$C$10:$C$29,$C148,'13'!$G$10:$G$29)*'13'!$E$3</f>
        <v>0</v>
      </c>
      <c r="T148" s="224">
        <f>SUMIF('14'!$C$10:$C$29,$C148,'14'!$G$10:$G$29)*'14'!$E$3</f>
        <v>0</v>
      </c>
      <c r="U148" s="224">
        <f>SUMIF('15'!$C$10:$C$29,$C148,'15'!$G$10:$G$29)*'15'!$E$3</f>
        <v>0</v>
      </c>
      <c r="V148" s="224">
        <f>SUMIF('16'!$C$10:$C$29,$C148,'16'!$G$10:$G$29)*'16'!$E$3</f>
        <v>0</v>
      </c>
      <c r="W148" s="224">
        <f>SUMIF('17'!$C$10:$C$29,$C148,'17'!$G$10:$G$29)*'17'!$E$3</f>
        <v>0</v>
      </c>
      <c r="X148" s="224">
        <f>SUMIF('18'!$C$10:$C$29,$C148,'18'!$G$10:$G$29)*'18'!$E$3</f>
        <v>0</v>
      </c>
      <c r="Y148" s="224">
        <f>SUMIF('19'!$C$10:$C$28,$C148,'19'!$G$10:$G$28)*'19'!$E$3</f>
        <v>0</v>
      </c>
      <c r="Z148" s="224">
        <f>SUMIF('20'!$C$10:$C$29,$C148,'20'!$G$10:$G$29)*'20'!$E$3</f>
        <v>0</v>
      </c>
      <c r="AA148" s="224">
        <f>SUMIF('21'!$C$10:$C$29,$C148,'21'!$G$10:$G$29)*'21'!$E$3</f>
        <v>0</v>
      </c>
    </row>
    <row r="149" spans="3:27" ht="15" hidden="1">
      <c r="C149" s="207" t="s">
        <v>472</v>
      </c>
      <c r="D149" s="207" t="s">
        <v>473</v>
      </c>
      <c r="F149" s="303">
        <f t="shared" si="3"/>
        <v>0</v>
      </c>
      <c r="G149" s="224">
        <f>SUMIF('01'!$C$10:$C$29,$C149,'01'!$G$10:$G$29)*'01'!$E$3</f>
        <v>0</v>
      </c>
      <c r="H149" s="224">
        <f>SUMIF('02'!$C$10:$C$28,$C149,'02'!$G$10:$G$28)*'02'!$E$3</f>
        <v>0</v>
      </c>
      <c r="I149" s="224">
        <f>SUMIF('03'!$C$10:$C$29,$C149,'03'!$G$10:$G$29)*'03'!$E$3</f>
        <v>0</v>
      </c>
      <c r="J149" s="224">
        <f>SUMIF('04'!$C$10:$C$26,$C149,'04'!$G$10:$G$26)*'04'!$E$3</f>
        <v>0</v>
      </c>
      <c r="K149" s="224">
        <f>SUMIF('05'!$C$10:$C$29,$C149,'05'!$G$10:$G$29)*'05'!$E$3</f>
        <v>0</v>
      </c>
      <c r="L149" s="224">
        <f>SUMIF('06'!$C$10:$C$29,$C149,'06'!$G$10:$G$29)*'06'!$E$3</f>
        <v>0</v>
      </c>
      <c r="M149" s="224">
        <f>SUMIF('07'!$C$10:$C$26,$C149,'07'!$G$10:$G$26)*'07'!$E$3</f>
        <v>0</v>
      </c>
      <c r="N149" s="224">
        <f>SUMIF('08'!$C$10:$C$29,$C149,'08'!$G$10:$G$29)*'08'!$E$3</f>
        <v>0</v>
      </c>
      <c r="O149" s="224">
        <f>SUMIF('09'!$C$10:$C$29,$C149,'09'!$G$10:$G$29)*'09'!$E$3</f>
        <v>0</v>
      </c>
      <c r="P149" s="224">
        <f>SUMIF('10'!$C$10:$C$29,$C149,'10'!$G$10:$G$29)*'10'!$E$3</f>
        <v>0</v>
      </c>
      <c r="Q149" s="224">
        <f>SUMIF('11'!$C$10:$C$39,$C149,'11'!$G$10:$G$39)*'11'!$E$3</f>
        <v>0</v>
      </c>
      <c r="R149" s="224">
        <f>SUMIF('12'!$C$10:$C$29,$C149,'12'!$G$10:$G$29)*'12'!$E$3</f>
        <v>0</v>
      </c>
      <c r="S149" s="224">
        <f>SUMIF('13'!$C$10:$C$29,$C149,'13'!$G$10:$G$29)*'13'!$E$3</f>
        <v>0</v>
      </c>
      <c r="T149" s="224">
        <f>SUMIF('14'!$C$10:$C$29,$C149,'14'!$G$10:$G$29)*'14'!$E$3</f>
        <v>0</v>
      </c>
      <c r="U149" s="224">
        <f>SUMIF('15'!$C$10:$C$29,$C149,'15'!$G$10:$G$29)*'15'!$E$3</f>
        <v>0</v>
      </c>
      <c r="V149" s="224">
        <f>SUMIF('16'!$C$10:$C$29,$C149,'16'!$G$10:$G$29)*'16'!$E$3</f>
        <v>0</v>
      </c>
      <c r="W149" s="224">
        <f>SUMIF('17'!$C$10:$C$29,$C149,'17'!$G$10:$G$29)*'17'!$E$3</f>
        <v>0</v>
      </c>
      <c r="X149" s="224">
        <f>SUMIF('18'!$C$10:$C$29,$C149,'18'!$G$10:$G$29)*'18'!$E$3</f>
        <v>0</v>
      </c>
      <c r="Y149" s="224">
        <f>SUMIF('19'!$C$10:$C$28,$C149,'19'!$G$10:$G$28)*'19'!$E$3</f>
        <v>0</v>
      </c>
      <c r="Z149" s="224">
        <f>SUMIF('20'!$C$10:$C$29,$C149,'20'!$G$10:$G$29)*'20'!$E$3</f>
        <v>0</v>
      </c>
      <c r="AA149" s="224">
        <f>SUMIF('21'!$C$10:$C$29,$C149,'21'!$G$10:$G$29)*'21'!$E$3</f>
        <v>0</v>
      </c>
    </row>
    <row r="150" spans="3:27" ht="15" hidden="1">
      <c r="C150" s="207" t="s">
        <v>474</v>
      </c>
      <c r="D150" s="207" t="s">
        <v>475</v>
      </c>
      <c r="F150" s="303">
        <f t="shared" si="3"/>
        <v>0</v>
      </c>
      <c r="G150" s="224">
        <f>SUMIF('01'!$C$10:$C$29,$C150,'01'!$G$10:$G$29)*'01'!$E$3</f>
        <v>0</v>
      </c>
      <c r="H150" s="224">
        <f>SUMIF('02'!$C$10:$C$28,$C150,'02'!$G$10:$G$28)*'02'!$E$3</f>
        <v>0</v>
      </c>
      <c r="I150" s="224">
        <f>SUMIF('03'!$C$10:$C$29,$C150,'03'!$G$10:$G$29)*'03'!$E$3</f>
        <v>0</v>
      </c>
      <c r="J150" s="224">
        <f>SUMIF('04'!$C$10:$C$26,$C150,'04'!$G$10:$G$26)*'04'!$E$3</f>
        <v>0</v>
      </c>
      <c r="K150" s="224">
        <f>SUMIF('05'!$C$10:$C$29,$C150,'05'!$G$10:$G$29)*'05'!$E$3</f>
        <v>0</v>
      </c>
      <c r="L150" s="224">
        <f>SUMIF('06'!$C$10:$C$29,$C150,'06'!$G$10:$G$29)*'06'!$E$3</f>
        <v>0</v>
      </c>
      <c r="M150" s="224">
        <f>SUMIF('07'!$C$10:$C$26,$C150,'07'!$G$10:$G$26)*'07'!$E$3</f>
        <v>0</v>
      </c>
      <c r="N150" s="224">
        <f>SUMIF('08'!$C$10:$C$29,$C150,'08'!$G$10:$G$29)*'08'!$E$3</f>
        <v>0</v>
      </c>
      <c r="O150" s="224">
        <f>SUMIF('09'!$C$10:$C$29,$C150,'09'!$G$10:$G$29)*'09'!$E$3</f>
        <v>0</v>
      </c>
      <c r="P150" s="224">
        <f>SUMIF('10'!$C$10:$C$29,$C150,'10'!$G$10:$G$29)*'10'!$E$3</f>
        <v>0</v>
      </c>
      <c r="Q150" s="224">
        <f>SUMIF('11'!$C$10:$C$39,$C150,'11'!$G$10:$G$39)*'11'!$E$3</f>
        <v>0</v>
      </c>
      <c r="R150" s="224">
        <f>SUMIF('12'!$C$10:$C$29,$C150,'12'!$G$10:$G$29)*'12'!$E$3</f>
        <v>0</v>
      </c>
      <c r="S150" s="224">
        <f>SUMIF('13'!$C$10:$C$29,$C150,'13'!$G$10:$G$29)*'13'!$E$3</f>
        <v>0</v>
      </c>
      <c r="T150" s="224">
        <f>SUMIF('14'!$C$10:$C$29,$C150,'14'!$G$10:$G$29)*'14'!$E$3</f>
        <v>0</v>
      </c>
      <c r="U150" s="224">
        <f>SUMIF('15'!$C$10:$C$29,$C150,'15'!$G$10:$G$29)*'15'!$E$3</f>
        <v>0</v>
      </c>
      <c r="V150" s="224">
        <f>SUMIF('16'!$C$10:$C$29,$C150,'16'!$G$10:$G$29)*'16'!$E$3</f>
        <v>0</v>
      </c>
      <c r="W150" s="224">
        <f>SUMIF('17'!$C$10:$C$29,$C150,'17'!$G$10:$G$29)*'17'!$E$3</f>
        <v>0</v>
      </c>
      <c r="X150" s="224">
        <f>SUMIF('18'!$C$10:$C$29,$C150,'18'!$G$10:$G$29)*'18'!$E$3</f>
        <v>0</v>
      </c>
      <c r="Y150" s="224">
        <f>SUMIF('19'!$C$10:$C$28,$C150,'19'!$G$10:$G$28)*'19'!$E$3</f>
        <v>0</v>
      </c>
      <c r="Z150" s="224">
        <f>SUMIF('20'!$C$10:$C$29,$C150,'20'!$G$10:$G$29)*'20'!$E$3</f>
        <v>0</v>
      </c>
      <c r="AA150" s="224">
        <f>SUMIF('21'!$C$10:$C$29,$C150,'21'!$G$10:$G$29)*'21'!$E$3</f>
        <v>0</v>
      </c>
    </row>
    <row r="151" spans="3:27" ht="15" hidden="1">
      <c r="C151" s="207" t="s">
        <v>476</v>
      </c>
      <c r="D151" s="207" t="s">
        <v>477</v>
      </c>
      <c r="F151" s="303">
        <f t="shared" si="3"/>
        <v>0</v>
      </c>
      <c r="G151" s="224">
        <f>SUMIF('01'!$C$10:$C$29,$C151,'01'!$G$10:$G$29)*'01'!$E$3</f>
        <v>0</v>
      </c>
      <c r="H151" s="224">
        <f>SUMIF('02'!$C$10:$C$28,$C151,'02'!$G$10:$G$28)*'02'!$E$3</f>
        <v>0</v>
      </c>
      <c r="I151" s="224">
        <f>SUMIF('03'!$C$10:$C$29,$C151,'03'!$G$10:$G$29)*'03'!$E$3</f>
        <v>0</v>
      </c>
      <c r="J151" s="224">
        <f>SUMIF('04'!$C$10:$C$26,$C151,'04'!$G$10:$G$26)*'04'!$E$3</f>
        <v>0</v>
      </c>
      <c r="K151" s="224">
        <f>SUMIF('05'!$C$10:$C$29,$C151,'05'!$G$10:$G$29)*'05'!$E$3</f>
        <v>0</v>
      </c>
      <c r="L151" s="224">
        <f>SUMIF('06'!$C$10:$C$29,$C151,'06'!$G$10:$G$29)*'06'!$E$3</f>
        <v>0</v>
      </c>
      <c r="M151" s="224">
        <f>SUMIF('07'!$C$10:$C$26,$C151,'07'!$G$10:$G$26)*'07'!$E$3</f>
        <v>0</v>
      </c>
      <c r="N151" s="224">
        <f>SUMIF('08'!$C$10:$C$29,$C151,'08'!$G$10:$G$29)*'08'!$E$3</f>
        <v>0</v>
      </c>
      <c r="O151" s="224">
        <f>SUMIF('09'!$C$10:$C$29,$C151,'09'!$G$10:$G$29)*'09'!$E$3</f>
        <v>0</v>
      </c>
      <c r="P151" s="224">
        <f>SUMIF('10'!$C$10:$C$29,$C151,'10'!$G$10:$G$29)*'10'!$E$3</f>
        <v>0</v>
      </c>
      <c r="Q151" s="224">
        <f>SUMIF('11'!$C$10:$C$39,$C151,'11'!$G$10:$G$39)*'11'!$E$3</f>
        <v>0</v>
      </c>
      <c r="R151" s="224">
        <f>SUMIF('12'!$C$10:$C$29,$C151,'12'!$G$10:$G$29)*'12'!$E$3</f>
        <v>0</v>
      </c>
      <c r="S151" s="224">
        <f>SUMIF('13'!$C$10:$C$29,$C151,'13'!$G$10:$G$29)*'13'!$E$3</f>
        <v>0</v>
      </c>
      <c r="T151" s="224">
        <f>SUMIF('14'!$C$10:$C$29,$C151,'14'!$G$10:$G$29)*'14'!$E$3</f>
        <v>0</v>
      </c>
      <c r="U151" s="224">
        <f>SUMIF('15'!$C$10:$C$29,$C151,'15'!$G$10:$G$29)*'15'!$E$3</f>
        <v>0</v>
      </c>
      <c r="V151" s="224">
        <f>SUMIF('16'!$C$10:$C$29,$C151,'16'!$G$10:$G$29)*'16'!$E$3</f>
        <v>0</v>
      </c>
      <c r="W151" s="224">
        <f>SUMIF('17'!$C$10:$C$29,$C151,'17'!$G$10:$G$29)*'17'!$E$3</f>
        <v>0</v>
      </c>
      <c r="X151" s="224">
        <f>SUMIF('18'!$C$10:$C$29,$C151,'18'!$G$10:$G$29)*'18'!$E$3</f>
        <v>0</v>
      </c>
      <c r="Y151" s="224">
        <f>SUMIF('19'!$C$10:$C$28,$C151,'19'!$G$10:$G$28)*'19'!$E$3</f>
        <v>0</v>
      </c>
      <c r="Z151" s="224">
        <f>SUMIF('20'!$C$10:$C$29,$C151,'20'!$G$10:$G$29)*'20'!$E$3</f>
        <v>0</v>
      </c>
      <c r="AA151" s="224">
        <f>SUMIF('21'!$C$10:$C$29,$C151,'21'!$G$10:$G$29)*'21'!$E$3</f>
        <v>0</v>
      </c>
    </row>
    <row r="152" spans="3:27" ht="15" hidden="1">
      <c r="C152" s="207" t="s">
        <v>478</v>
      </c>
      <c r="D152" s="207" t="s">
        <v>479</v>
      </c>
      <c r="F152" s="303">
        <f t="shared" si="3"/>
        <v>0</v>
      </c>
      <c r="G152" s="224">
        <f>SUMIF('01'!$C$10:$C$29,$C152,'01'!$G$10:$G$29)*'01'!$E$3</f>
        <v>0</v>
      </c>
      <c r="H152" s="224">
        <f>SUMIF('02'!$C$10:$C$28,$C152,'02'!$G$10:$G$28)*'02'!$E$3</f>
        <v>0</v>
      </c>
      <c r="I152" s="224">
        <f>SUMIF('03'!$C$10:$C$29,$C152,'03'!$G$10:$G$29)*'03'!$E$3</f>
        <v>0</v>
      </c>
      <c r="J152" s="224">
        <f>SUMIF('04'!$C$10:$C$26,$C152,'04'!$G$10:$G$26)*'04'!$E$3</f>
        <v>0</v>
      </c>
      <c r="K152" s="224">
        <f>SUMIF('05'!$C$10:$C$29,$C152,'05'!$G$10:$G$29)*'05'!$E$3</f>
        <v>0</v>
      </c>
      <c r="L152" s="224">
        <f>SUMIF('06'!$C$10:$C$29,$C152,'06'!$G$10:$G$29)*'06'!$E$3</f>
        <v>0</v>
      </c>
      <c r="M152" s="224">
        <f>SUMIF('07'!$C$10:$C$26,$C152,'07'!$G$10:$G$26)*'07'!$E$3</f>
        <v>0</v>
      </c>
      <c r="N152" s="224">
        <f>SUMIF('08'!$C$10:$C$29,$C152,'08'!$G$10:$G$29)*'08'!$E$3</f>
        <v>0</v>
      </c>
      <c r="O152" s="224">
        <f>SUMIF('09'!$C$10:$C$29,$C152,'09'!$G$10:$G$29)*'09'!$E$3</f>
        <v>0</v>
      </c>
      <c r="P152" s="224">
        <f>SUMIF('10'!$C$10:$C$29,$C152,'10'!$G$10:$G$29)*'10'!$E$3</f>
        <v>0</v>
      </c>
      <c r="Q152" s="224">
        <f>SUMIF('11'!$C$10:$C$39,$C152,'11'!$G$10:$G$39)*'11'!$E$3</f>
        <v>0</v>
      </c>
      <c r="R152" s="224">
        <f>SUMIF('12'!$C$10:$C$29,$C152,'12'!$G$10:$G$29)*'12'!$E$3</f>
        <v>0</v>
      </c>
      <c r="S152" s="224">
        <f>SUMIF('13'!$C$10:$C$29,$C152,'13'!$G$10:$G$29)*'13'!$E$3</f>
        <v>0</v>
      </c>
      <c r="T152" s="224">
        <f>SUMIF('14'!$C$10:$C$29,$C152,'14'!$G$10:$G$29)*'14'!$E$3</f>
        <v>0</v>
      </c>
      <c r="U152" s="224">
        <f>SUMIF('15'!$C$10:$C$29,$C152,'15'!$G$10:$G$29)*'15'!$E$3</f>
        <v>0</v>
      </c>
      <c r="V152" s="224">
        <f>SUMIF('16'!$C$10:$C$29,$C152,'16'!$G$10:$G$29)*'16'!$E$3</f>
        <v>0</v>
      </c>
      <c r="W152" s="224">
        <f>SUMIF('17'!$C$10:$C$29,$C152,'17'!$G$10:$G$29)*'17'!$E$3</f>
        <v>0</v>
      </c>
      <c r="X152" s="224">
        <f>SUMIF('18'!$C$10:$C$29,$C152,'18'!$G$10:$G$29)*'18'!$E$3</f>
        <v>0</v>
      </c>
      <c r="Y152" s="224">
        <f>SUMIF('19'!$C$10:$C$28,$C152,'19'!$G$10:$G$28)*'19'!$E$3</f>
        <v>0</v>
      </c>
      <c r="Z152" s="224">
        <f>SUMIF('20'!$C$10:$C$29,$C152,'20'!$G$10:$G$29)*'20'!$E$3</f>
        <v>0</v>
      </c>
      <c r="AA152" s="224">
        <f>SUMIF('21'!$C$10:$C$29,$C152,'21'!$G$10:$G$29)*'21'!$E$3</f>
        <v>0</v>
      </c>
    </row>
    <row r="153" spans="3:27" ht="15" hidden="1">
      <c r="C153" s="207" t="s">
        <v>480</v>
      </c>
      <c r="D153" s="207" t="s">
        <v>481</v>
      </c>
      <c r="F153" s="303">
        <f t="shared" si="3"/>
        <v>0</v>
      </c>
      <c r="G153" s="224">
        <f>SUMIF('01'!$C$10:$C$29,$C153,'01'!$G$10:$G$29)*'01'!$E$3</f>
        <v>0</v>
      </c>
      <c r="H153" s="224">
        <f>SUMIF('02'!$C$10:$C$28,$C153,'02'!$G$10:$G$28)*'02'!$E$3</f>
        <v>0</v>
      </c>
      <c r="I153" s="224">
        <f>SUMIF('03'!$C$10:$C$29,$C153,'03'!$G$10:$G$29)*'03'!$E$3</f>
        <v>0</v>
      </c>
      <c r="J153" s="224">
        <f>SUMIF('04'!$C$10:$C$26,$C153,'04'!$G$10:$G$26)*'04'!$E$3</f>
        <v>0</v>
      </c>
      <c r="K153" s="224">
        <f>SUMIF('05'!$C$10:$C$29,$C153,'05'!$G$10:$G$29)*'05'!$E$3</f>
        <v>0</v>
      </c>
      <c r="L153" s="224">
        <f>SUMIF('06'!$C$10:$C$29,$C153,'06'!$G$10:$G$29)*'06'!$E$3</f>
        <v>0</v>
      </c>
      <c r="M153" s="224">
        <f>SUMIF('07'!$C$10:$C$26,$C153,'07'!$G$10:$G$26)*'07'!$E$3</f>
        <v>0</v>
      </c>
      <c r="N153" s="224">
        <f>SUMIF('08'!$C$10:$C$29,$C153,'08'!$G$10:$G$29)*'08'!$E$3</f>
        <v>0</v>
      </c>
      <c r="O153" s="224">
        <f>SUMIF('09'!$C$10:$C$29,$C153,'09'!$G$10:$G$29)*'09'!$E$3</f>
        <v>0</v>
      </c>
      <c r="P153" s="224">
        <f>SUMIF('10'!$C$10:$C$29,$C153,'10'!$G$10:$G$29)*'10'!$E$3</f>
        <v>0</v>
      </c>
      <c r="Q153" s="224">
        <f>SUMIF('11'!$C$10:$C$39,$C153,'11'!$G$10:$G$39)*'11'!$E$3</f>
        <v>0</v>
      </c>
      <c r="R153" s="224">
        <f>SUMIF('12'!$C$10:$C$29,$C153,'12'!$G$10:$G$29)*'12'!$E$3</f>
        <v>0</v>
      </c>
      <c r="S153" s="224">
        <f>SUMIF('13'!$C$10:$C$29,$C153,'13'!$G$10:$G$29)*'13'!$E$3</f>
        <v>0</v>
      </c>
      <c r="T153" s="224">
        <f>SUMIF('14'!$C$10:$C$29,$C153,'14'!$G$10:$G$29)*'14'!$E$3</f>
        <v>0</v>
      </c>
      <c r="U153" s="224">
        <f>SUMIF('15'!$C$10:$C$29,$C153,'15'!$G$10:$G$29)*'15'!$E$3</f>
        <v>0</v>
      </c>
      <c r="V153" s="224">
        <f>SUMIF('16'!$C$10:$C$29,$C153,'16'!$G$10:$G$29)*'16'!$E$3</f>
        <v>0</v>
      </c>
      <c r="W153" s="224">
        <f>SUMIF('17'!$C$10:$C$29,$C153,'17'!$G$10:$G$29)*'17'!$E$3</f>
        <v>0</v>
      </c>
      <c r="X153" s="224">
        <f>SUMIF('18'!$C$10:$C$29,$C153,'18'!$G$10:$G$29)*'18'!$E$3</f>
        <v>0</v>
      </c>
      <c r="Y153" s="224">
        <f>SUMIF('19'!$C$10:$C$28,$C153,'19'!$G$10:$G$28)*'19'!$E$3</f>
        <v>0</v>
      </c>
      <c r="Z153" s="224">
        <f>SUMIF('20'!$C$10:$C$29,$C153,'20'!$G$10:$G$29)*'20'!$E$3</f>
        <v>0</v>
      </c>
      <c r="AA153" s="224">
        <f>SUMIF('21'!$C$10:$C$29,$C153,'21'!$G$10:$G$29)*'21'!$E$3</f>
        <v>0</v>
      </c>
    </row>
    <row r="154" spans="3:27" ht="15" hidden="1">
      <c r="C154" s="207" t="s">
        <v>482</v>
      </c>
      <c r="D154" s="207" t="s">
        <v>483</v>
      </c>
      <c r="F154" s="303">
        <f t="shared" si="3"/>
        <v>0</v>
      </c>
      <c r="G154" s="224">
        <f>SUMIF('01'!$C$10:$C$29,$C154,'01'!$G$10:$G$29)*'01'!$E$3</f>
        <v>0</v>
      </c>
      <c r="H154" s="224">
        <f>SUMIF('02'!$C$10:$C$28,$C154,'02'!$G$10:$G$28)*'02'!$E$3</f>
        <v>0</v>
      </c>
      <c r="I154" s="224">
        <f>SUMIF('03'!$C$10:$C$29,$C154,'03'!$G$10:$G$29)*'03'!$E$3</f>
        <v>0</v>
      </c>
      <c r="J154" s="224">
        <f>SUMIF('04'!$C$10:$C$26,$C154,'04'!$G$10:$G$26)*'04'!$E$3</f>
        <v>0</v>
      </c>
      <c r="K154" s="224">
        <f>SUMIF('05'!$C$10:$C$29,$C154,'05'!$G$10:$G$29)*'05'!$E$3</f>
        <v>0</v>
      </c>
      <c r="L154" s="224">
        <f>SUMIF('06'!$C$10:$C$29,$C154,'06'!$G$10:$G$29)*'06'!$E$3</f>
        <v>0</v>
      </c>
      <c r="M154" s="224">
        <f>SUMIF('07'!$C$10:$C$26,$C154,'07'!$G$10:$G$26)*'07'!$E$3</f>
        <v>0</v>
      </c>
      <c r="N154" s="224">
        <f>SUMIF('08'!$C$10:$C$29,$C154,'08'!$G$10:$G$29)*'08'!$E$3</f>
        <v>0</v>
      </c>
      <c r="O154" s="224">
        <f>SUMIF('09'!$C$10:$C$29,$C154,'09'!$G$10:$G$29)*'09'!$E$3</f>
        <v>0</v>
      </c>
      <c r="P154" s="224">
        <f>SUMIF('10'!$C$10:$C$29,$C154,'10'!$G$10:$G$29)*'10'!$E$3</f>
        <v>0</v>
      </c>
      <c r="Q154" s="224">
        <f>SUMIF('11'!$C$10:$C$39,$C154,'11'!$G$10:$G$39)*'11'!$E$3</f>
        <v>0</v>
      </c>
      <c r="R154" s="224">
        <f>SUMIF('12'!$C$10:$C$29,$C154,'12'!$G$10:$G$29)*'12'!$E$3</f>
        <v>0</v>
      </c>
      <c r="S154" s="224">
        <f>SUMIF('13'!$C$10:$C$29,$C154,'13'!$G$10:$G$29)*'13'!$E$3</f>
        <v>0</v>
      </c>
      <c r="T154" s="224">
        <f>SUMIF('14'!$C$10:$C$29,$C154,'14'!$G$10:$G$29)*'14'!$E$3</f>
        <v>0</v>
      </c>
      <c r="U154" s="224">
        <f>SUMIF('15'!$C$10:$C$29,$C154,'15'!$G$10:$G$29)*'15'!$E$3</f>
        <v>0</v>
      </c>
      <c r="V154" s="224">
        <f>SUMIF('16'!$C$10:$C$29,$C154,'16'!$G$10:$G$29)*'16'!$E$3</f>
        <v>0</v>
      </c>
      <c r="W154" s="224">
        <f>SUMIF('17'!$C$10:$C$29,$C154,'17'!$G$10:$G$29)*'17'!$E$3</f>
        <v>0</v>
      </c>
      <c r="X154" s="224">
        <f>SUMIF('18'!$C$10:$C$29,$C154,'18'!$G$10:$G$29)*'18'!$E$3</f>
        <v>0</v>
      </c>
      <c r="Y154" s="224">
        <f>SUMIF('19'!$C$10:$C$28,$C154,'19'!$G$10:$G$28)*'19'!$E$3</f>
        <v>0</v>
      </c>
      <c r="Z154" s="224">
        <f>SUMIF('20'!$C$10:$C$29,$C154,'20'!$G$10:$G$29)*'20'!$E$3</f>
        <v>0</v>
      </c>
      <c r="AA154" s="224">
        <f>SUMIF('21'!$C$10:$C$29,$C154,'21'!$G$10:$G$29)*'21'!$E$3</f>
        <v>0</v>
      </c>
    </row>
    <row r="155" spans="3:27" ht="15" hidden="1">
      <c r="C155" s="207" t="s">
        <v>484</v>
      </c>
      <c r="D155" s="207" t="s">
        <v>485</v>
      </c>
      <c r="F155" s="303">
        <f t="shared" si="3"/>
        <v>0</v>
      </c>
      <c r="G155" s="224">
        <f>SUMIF('01'!$C$10:$C$29,$C155,'01'!$G$10:$G$29)*'01'!$E$3</f>
        <v>0</v>
      </c>
      <c r="H155" s="224">
        <f>SUMIF('02'!$C$10:$C$28,$C155,'02'!$G$10:$G$28)*'02'!$E$3</f>
        <v>0</v>
      </c>
      <c r="I155" s="224">
        <f>SUMIF('03'!$C$10:$C$29,$C155,'03'!$G$10:$G$29)*'03'!$E$3</f>
        <v>0</v>
      </c>
      <c r="J155" s="224">
        <f>SUMIF('04'!$C$10:$C$26,$C155,'04'!$G$10:$G$26)*'04'!$E$3</f>
        <v>0</v>
      </c>
      <c r="K155" s="224">
        <f>SUMIF('05'!$C$10:$C$29,$C155,'05'!$G$10:$G$29)*'05'!$E$3</f>
        <v>0</v>
      </c>
      <c r="L155" s="224">
        <f>SUMIF('06'!$C$10:$C$29,$C155,'06'!$G$10:$G$29)*'06'!$E$3</f>
        <v>0</v>
      </c>
      <c r="M155" s="224">
        <f>SUMIF('07'!$C$10:$C$26,$C155,'07'!$G$10:$G$26)*'07'!$E$3</f>
        <v>0</v>
      </c>
      <c r="N155" s="224">
        <f>SUMIF('08'!$C$10:$C$29,$C155,'08'!$G$10:$G$29)*'08'!$E$3</f>
        <v>0</v>
      </c>
      <c r="O155" s="224">
        <f>SUMIF('09'!$C$10:$C$29,$C155,'09'!$G$10:$G$29)*'09'!$E$3</f>
        <v>0</v>
      </c>
      <c r="P155" s="224">
        <f>SUMIF('10'!$C$10:$C$29,$C155,'10'!$G$10:$G$29)*'10'!$E$3</f>
        <v>0</v>
      </c>
      <c r="Q155" s="224">
        <f>SUMIF('11'!$C$10:$C$39,$C155,'11'!$G$10:$G$39)*'11'!$E$3</f>
        <v>0</v>
      </c>
      <c r="R155" s="224">
        <f>SUMIF('12'!$C$10:$C$29,$C155,'12'!$G$10:$G$29)*'12'!$E$3</f>
        <v>0</v>
      </c>
      <c r="S155" s="224">
        <f>SUMIF('13'!$C$10:$C$29,$C155,'13'!$G$10:$G$29)*'13'!$E$3</f>
        <v>0</v>
      </c>
      <c r="T155" s="224">
        <f>SUMIF('14'!$C$10:$C$29,$C155,'14'!$G$10:$G$29)*'14'!$E$3</f>
        <v>0</v>
      </c>
      <c r="U155" s="224">
        <f>SUMIF('15'!$C$10:$C$29,$C155,'15'!$G$10:$G$29)*'15'!$E$3</f>
        <v>0</v>
      </c>
      <c r="V155" s="224">
        <f>SUMIF('16'!$C$10:$C$29,$C155,'16'!$G$10:$G$29)*'16'!$E$3</f>
        <v>0</v>
      </c>
      <c r="W155" s="224">
        <f>SUMIF('17'!$C$10:$C$29,$C155,'17'!$G$10:$G$29)*'17'!$E$3</f>
        <v>0</v>
      </c>
      <c r="X155" s="224">
        <f>SUMIF('18'!$C$10:$C$29,$C155,'18'!$G$10:$G$29)*'18'!$E$3</f>
        <v>0</v>
      </c>
      <c r="Y155" s="224">
        <f>SUMIF('19'!$C$10:$C$28,$C155,'19'!$G$10:$G$28)*'19'!$E$3</f>
        <v>0</v>
      </c>
      <c r="Z155" s="224">
        <f>SUMIF('20'!$C$10:$C$29,$C155,'20'!$G$10:$G$29)*'20'!$E$3</f>
        <v>0</v>
      </c>
      <c r="AA155" s="224">
        <f>SUMIF('21'!$C$10:$C$29,$C155,'21'!$G$10:$G$29)*'21'!$E$3</f>
        <v>0</v>
      </c>
    </row>
    <row r="156" spans="3:27" ht="15" hidden="1">
      <c r="C156" s="207" t="s">
        <v>486</v>
      </c>
      <c r="D156" s="207" t="s">
        <v>487</v>
      </c>
      <c r="F156" s="303">
        <f t="shared" si="3"/>
        <v>0</v>
      </c>
      <c r="G156" s="224">
        <f>SUMIF('01'!$C$10:$C$29,$C156,'01'!$G$10:$G$29)*'01'!$E$3</f>
        <v>0</v>
      </c>
      <c r="H156" s="224">
        <f>SUMIF('02'!$C$10:$C$28,$C156,'02'!$G$10:$G$28)*'02'!$E$3</f>
        <v>0</v>
      </c>
      <c r="I156" s="224">
        <f>SUMIF('03'!$C$10:$C$29,$C156,'03'!$G$10:$G$29)*'03'!$E$3</f>
        <v>0</v>
      </c>
      <c r="J156" s="224">
        <f>SUMIF('04'!$C$10:$C$26,$C156,'04'!$G$10:$G$26)*'04'!$E$3</f>
        <v>0</v>
      </c>
      <c r="K156" s="224">
        <f>SUMIF('05'!$C$10:$C$29,$C156,'05'!$G$10:$G$29)*'05'!$E$3</f>
        <v>0</v>
      </c>
      <c r="L156" s="224">
        <f>SUMIF('06'!$C$10:$C$29,$C156,'06'!$G$10:$G$29)*'06'!$E$3</f>
        <v>0</v>
      </c>
      <c r="M156" s="224">
        <f>SUMIF('07'!$C$10:$C$26,$C156,'07'!$G$10:$G$26)*'07'!$E$3</f>
        <v>0</v>
      </c>
      <c r="N156" s="224">
        <f>SUMIF('08'!$C$10:$C$29,$C156,'08'!$G$10:$G$29)*'08'!$E$3</f>
        <v>0</v>
      </c>
      <c r="O156" s="224">
        <f>SUMIF('09'!$C$10:$C$29,$C156,'09'!$G$10:$G$29)*'09'!$E$3</f>
        <v>0</v>
      </c>
      <c r="P156" s="224">
        <f>SUMIF('10'!$C$10:$C$29,$C156,'10'!$G$10:$G$29)*'10'!$E$3</f>
        <v>0</v>
      </c>
      <c r="Q156" s="224">
        <f>SUMIF('11'!$C$10:$C$39,$C156,'11'!$G$10:$G$39)*'11'!$E$3</f>
        <v>0</v>
      </c>
      <c r="R156" s="224">
        <f>SUMIF('12'!$C$10:$C$29,$C156,'12'!$G$10:$G$29)*'12'!$E$3</f>
        <v>0</v>
      </c>
      <c r="S156" s="224">
        <f>SUMIF('13'!$C$10:$C$29,$C156,'13'!$G$10:$G$29)*'13'!$E$3</f>
        <v>0</v>
      </c>
      <c r="T156" s="224">
        <f>SUMIF('14'!$C$10:$C$29,$C156,'14'!$G$10:$G$29)*'14'!$E$3</f>
        <v>0</v>
      </c>
      <c r="U156" s="224">
        <f>SUMIF('15'!$C$10:$C$29,$C156,'15'!$G$10:$G$29)*'15'!$E$3</f>
        <v>0</v>
      </c>
      <c r="V156" s="224">
        <f>SUMIF('16'!$C$10:$C$29,$C156,'16'!$G$10:$G$29)*'16'!$E$3</f>
        <v>0</v>
      </c>
      <c r="W156" s="224">
        <f>SUMIF('17'!$C$10:$C$29,$C156,'17'!$G$10:$G$29)*'17'!$E$3</f>
        <v>0</v>
      </c>
      <c r="X156" s="224">
        <f>SUMIF('18'!$C$10:$C$29,$C156,'18'!$G$10:$G$29)*'18'!$E$3</f>
        <v>0</v>
      </c>
      <c r="Y156" s="224">
        <f>SUMIF('19'!$C$10:$C$28,$C156,'19'!$G$10:$G$28)*'19'!$E$3</f>
        <v>0</v>
      </c>
      <c r="Z156" s="224">
        <f>SUMIF('20'!$C$10:$C$29,$C156,'20'!$G$10:$G$29)*'20'!$E$3</f>
        <v>0</v>
      </c>
      <c r="AA156" s="224">
        <f>SUMIF('21'!$C$10:$C$29,$C156,'21'!$G$10:$G$29)*'21'!$E$3</f>
        <v>0</v>
      </c>
    </row>
    <row r="157" spans="3:27" ht="15" hidden="1">
      <c r="C157" s="207" t="s">
        <v>488</v>
      </c>
      <c r="D157" s="207" t="s">
        <v>489</v>
      </c>
      <c r="F157" s="303">
        <f t="shared" si="3"/>
        <v>0</v>
      </c>
      <c r="G157" s="224">
        <f>SUMIF('01'!$C$10:$C$29,$C157,'01'!$G$10:$G$29)*'01'!$E$3</f>
        <v>0</v>
      </c>
      <c r="H157" s="224">
        <f>SUMIF('02'!$C$10:$C$28,$C157,'02'!$G$10:$G$28)*'02'!$E$3</f>
        <v>0</v>
      </c>
      <c r="I157" s="224">
        <f>SUMIF('03'!$C$10:$C$29,$C157,'03'!$G$10:$G$29)*'03'!$E$3</f>
        <v>0</v>
      </c>
      <c r="J157" s="224">
        <f>SUMIF('04'!$C$10:$C$26,$C157,'04'!$G$10:$G$26)*'04'!$E$3</f>
        <v>0</v>
      </c>
      <c r="K157" s="224">
        <f>SUMIF('05'!$C$10:$C$29,$C157,'05'!$G$10:$G$29)*'05'!$E$3</f>
        <v>0</v>
      </c>
      <c r="L157" s="224">
        <f>SUMIF('06'!$C$10:$C$29,$C157,'06'!$G$10:$G$29)*'06'!$E$3</f>
        <v>0</v>
      </c>
      <c r="M157" s="224">
        <f>SUMIF('07'!$C$10:$C$26,$C157,'07'!$G$10:$G$26)*'07'!$E$3</f>
        <v>0</v>
      </c>
      <c r="N157" s="224">
        <f>SUMIF('08'!$C$10:$C$29,$C157,'08'!$G$10:$G$29)*'08'!$E$3</f>
        <v>0</v>
      </c>
      <c r="O157" s="224">
        <f>SUMIF('09'!$C$10:$C$29,$C157,'09'!$G$10:$G$29)*'09'!$E$3</f>
        <v>0</v>
      </c>
      <c r="P157" s="224">
        <f>SUMIF('10'!$C$10:$C$29,$C157,'10'!$G$10:$G$29)*'10'!$E$3</f>
        <v>0</v>
      </c>
      <c r="Q157" s="224">
        <f>SUMIF('11'!$C$10:$C$39,$C157,'11'!$G$10:$G$39)*'11'!$E$3</f>
        <v>0</v>
      </c>
      <c r="R157" s="224">
        <f>SUMIF('12'!$C$10:$C$29,$C157,'12'!$G$10:$G$29)*'12'!$E$3</f>
        <v>0</v>
      </c>
      <c r="S157" s="224">
        <f>SUMIF('13'!$C$10:$C$29,$C157,'13'!$G$10:$G$29)*'13'!$E$3</f>
        <v>0</v>
      </c>
      <c r="T157" s="224">
        <f>SUMIF('14'!$C$10:$C$29,$C157,'14'!$G$10:$G$29)*'14'!$E$3</f>
        <v>0</v>
      </c>
      <c r="U157" s="224">
        <f>SUMIF('15'!$C$10:$C$29,$C157,'15'!$G$10:$G$29)*'15'!$E$3</f>
        <v>0</v>
      </c>
      <c r="V157" s="224">
        <f>SUMIF('16'!$C$10:$C$29,$C157,'16'!$G$10:$G$29)*'16'!$E$3</f>
        <v>0</v>
      </c>
      <c r="W157" s="224">
        <f>SUMIF('17'!$C$10:$C$29,$C157,'17'!$G$10:$G$29)*'17'!$E$3</f>
        <v>0</v>
      </c>
      <c r="X157" s="224">
        <f>SUMIF('18'!$C$10:$C$29,$C157,'18'!$G$10:$G$29)*'18'!$E$3</f>
        <v>0</v>
      </c>
      <c r="Y157" s="224">
        <f>SUMIF('19'!$C$10:$C$28,$C157,'19'!$G$10:$G$28)*'19'!$E$3</f>
        <v>0</v>
      </c>
      <c r="Z157" s="224">
        <f>SUMIF('20'!$C$10:$C$29,$C157,'20'!$G$10:$G$29)*'20'!$E$3</f>
        <v>0</v>
      </c>
      <c r="AA157" s="224">
        <f>SUMIF('21'!$C$10:$C$29,$C157,'21'!$G$10:$G$29)*'21'!$E$3</f>
        <v>0</v>
      </c>
    </row>
    <row r="158" spans="3:27" ht="15" hidden="1">
      <c r="C158" s="207" t="s">
        <v>490</v>
      </c>
      <c r="D158" s="207" t="s">
        <v>491</v>
      </c>
      <c r="F158" s="303">
        <f t="shared" si="3"/>
        <v>0</v>
      </c>
      <c r="G158" s="224">
        <f>SUMIF('01'!$C$10:$C$29,$C158,'01'!$G$10:$G$29)*'01'!$E$3</f>
        <v>0</v>
      </c>
      <c r="H158" s="224">
        <f>SUMIF('02'!$C$10:$C$28,$C158,'02'!$G$10:$G$28)*'02'!$E$3</f>
        <v>0</v>
      </c>
      <c r="I158" s="224">
        <f>SUMIF('03'!$C$10:$C$29,$C158,'03'!$G$10:$G$29)*'03'!$E$3</f>
        <v>0</v>
      </c>
      <c r="J158" s="224">
        <f>SUMIF('04'!$C$10:$C$26,$C158,'04'!$G$10:$G$26)*'04'!$E$3</f>
        <v>0</v>
      </c>
      <c r="K158" s="224">
        <f>SUMIF('05'!$C$10:$C$29,$C158,'05'!$G$10:$G$29)*'05'!$E$3</f>
        <v>0</v>
      </c>
      <c r="L158" s="224">
        <f>SUMIF('06'!$C$10:$C$29,$C158,'06'!$G$10:$G$29)*'06'!$E$3</f>
        <v>0</v>
      </c>
      <c r="M158" s="224">
        <f>SUMIF('07'!$C$10:$C$26,$C158,'07'!$G$10:$G$26)*'07'!$E$3</f>
        <v>0</v>
      </c>
      <c r="N158" s="224">
        <f>SUMIF('08'!$C$10:$C$29,$C158,'08'!$G$10:$G$29)*'08'!$E$3</f>
        <v>0</v>
      </c>
      <c r="O158" s="224">
        <f>SUMIF('09'!$C$10:$C$29,$C158,'09'!$G$10:$G$29)*'09'!$E$3</f>
        <v>0</v>
      </c>
      <c r="P158" s="224">
        <f>SUMIF('10'!$C$10:$C$29,$C158,'10'!$G$10:$G$29)*'10'!$E$3</f>
        <v>0</v>
      </c>
      <c r="Q158" s="224">
        <f>SUMIF('11'!$C$10:$C$39,$C158,'11'!$G$10:$G$39)*'11'!$E$3</f>
        <v>0</v>
      </c>
      <c r="R158" s="224">
        <f>SUMIF('12'!$C$10:$C$29,$C158,'12'!$G$10:$G$29)*'12'!$E$3</f>
        <v>0</v>
      </c>
      <c r="S158" s="224">
        <f>SUMIF('13'!$C$10:$C$29,$C158,'13'!$G$10:$G$29)*'13'!$E$3</f>
        <v>0</v>
      </c>
      <c r="T158" s="224">
        <f>SUMIF('14'!$C$10:$C$29,$C158,'14'!$G$10:$G$29)*'14'!$E$3</f>
        <v>0</v>
      </c>
      <c r="U158" s="224">
        <f>SUMIF('15'!$C$10:$C$29,$C158,'15'!$G$10:$G$29)*'15'!$E$3</f>
        <v>0</v>
      </c>
      <c r="V158" s="224">
        <f>SUMIF('16'!$C$10:$C$29,$C158,'16'!$G$10:$G$29)*'16'!$E$3</f>
        <v>0</v>
      </c>
      <c r="W158" s="224">
        <f>SUMIF('17'!$C$10:$C$29,$C158,'17'!$G$10:$G$29)*'17'!$E$3</f>
        <v>0</v>
      </c>
      <c r="X158" s="224">
        <f>SUMIF('18'!$C$10:$C$29,$C158,'18'!$G$10:$G$29)*'18'!$E$3</f>
        <v>0</v>
      </c>
      <c r="Y158" s="224">
        <f>SUMIF('19'!$C$10:$C$28,$C158,'19'!$G$10:$G$28)*'19'!$E$3</f>
        <v>0</v>
      </c>
      <c r="Z158" s="224">
        <f>SUMIF('20'!$C$10:$C$29,$C158,'20'!$G$10:$G$29)*'20'!$E$3</f>
        <v>0</v>
      </c>
      <c r="AA158" s="224">
        <f>SUMIF('21'!$C$10:$C$29,$C158,'21'!$G$10:$G$29)*'21'!$E$3</f>
        <v>0</v>
      </c>
    </row>
    <row r="159" spans="3:27" ht="15" hidden="1">
      <c r="C159" s="207" t="s">
        <v>492</v>
      </c>
      <c r="D159" s="207" t="s">
        <v>493</v>
      </c>
      <c r="F159" s="303">
        <f t="shared" si="3"/>
        <v>0</v>
      </c>
      <c r="G159" s="224">
        <f>SUMIF('01'!$C$10:$C$29,$C159,'01'!$G$10:$G$29)*'01'!$E$3</f>
        <v>0</v>
      </c>
      <c r="H159" s="224">
        <f>SUMIF('02'!$C$10:$C$28,$C159,'02'!$G$10:$G$28)*'02'!$E$3</f>
        <v>0</v>
      </c>
      <c r="I159" s="224">
        <f>SUMIF('03'!$C$10:$C$29,$C159,'03'!$G$10:$G$29)*'03'!$E$3</f>
        <v>0</v>
      </c>
      <c r="J159" s="224">
        <f>SUMIF('04'!$C$10:$C$26,$C159,'04'!$G$10:$G$26)*'04'!$E$3</f>
        <v>0</v>
      </c>
      <c r="K159" s="224">
        <f>SUMIF('05'!$C$10:$C$29,$C159,'05'!$G$10:$G$29)*'05'!$E$3</f>
        <v>0</v>
      </c>
      <c r="L159" s="224">
        <f>SUMIF('06'!$C$10:$C$29,$C159,'06'!$G$10:$G$29)*'06'!$E$3</f>
        <v>0</v>
      </c>
      <c r="M159" s="224">
        <f>SUMIF('07'!$C$10:$C$26,$C159,'07'!$G$10:$G$26)*'07'!$E$3</f>
        <v>0</v>
      </c>
      <c r="N159" s="224">
        <f>SUMIF('08'!$C$10:$C$29,$C159,'08'!$G$10:$G$29)*'08'!$E$3</f>
        <v>0</v>
      </c>
      <c r="O159" s="224">
        <f>SUMIF('09'!$C$10:$C$29,$C159,'09'!$G$10:$G$29)*'09'!$E$3</f>
        <v>0</v>
      </c>
      <c r="P159" s="224">
        <f>SUMIF('10'!$C$10:$C$29,$C159,'10'!$G$10:$G$29)*'10'!$E$3</f>
        <v>0</v>
      </c>
      <c r="Q159" s="224">
        <f>SUMIF('11'!$C$10:$C$39,$C159,'11'!$G$10:$G$39)*'11'!$E$3</f>
        <v>0</v>
      </c>
      <c r="R159" s="224">
        <f>SUMIF('12'!$C$10:$C$29,$C159,'12'!$G$10:$G$29)*'12'!$E$3</f>
        <v>0</v>
      </c>
      <c r="S159" s="224">
        <f>SUMIF('13'!$C$10:$C$29,$C159,'13'!$G$10:$G$29)*'13'!$E$3</f>
        <v>0</v>
      </c>
      <c r="T159" s="224">
        <f>SUMIF('14'!$C$10:$C$29,$C159,'14'!$G$10:$G$29)*'14'!$E$3</f>
        <v>0</v>
      </c>
      <c r="U159" s="224">
        <f>SUMIF('15'!$C$10:$C$29,$C159,'15'!$G$10:$G$29)*'15'!$E$3</f>
        <v>0</v>
      </c>
      <c r="V159" s="224">
        <f>SUMIF('16'!$C$10:$C$29,$C159,'16'!$G$10:$G$29)*'16'!$E$3</f>
        <v>0</v>
      </c>
      <c r="W159" s="224">
        <f>SUMIF('17'!$C$10:$C$29,$C159,'17'!$G$10:$G$29)*'17'!$E$3</f>
        <v>0</v>
      </c>
      <c r="X159" s="224">
        <f>SUMIF('18'!$C$10:$C$29,$C159,'18'!$G$10:$G$29)*'18'!$E$3</f>
        <v>0</v>
      </c>
      <c r="Y159" s="224">
        <f>SUMIF('19'!$C$10:$C$28,$C159,'19'!$G$10:$G$28)*'19'!$E$3</f>
        <v>0</v>
      </c>
      <c r="Z159" s="224">
        <f>SUMIF('20'!$C$10:$C$29,$C159,'20'!$G$10:$G$29)*'20'!$E$3</f>
        <v>0</v>
      </c>
      <c r="AA159" s="224">
        <f>SUMIF('21'!$C$10:$C$29,$C159,'21'!$G$10:$G$29)*'21'!$E$3</f>
        <v>0</v>
      </c>
    </row>
    <row r="160" spans="3:27" ht="15" hidden="1">
      <c r="C160" s="207" t="s">
        <v>494</v>
      </c>
      <c r="D160" s="207" t="s">
        <v>495</v>
      </c>
      <c r="F160" s="303">
        <f t="shared" si="3"/>
        <v>0</v>
      </c>
      <c r="G160" s="224">
        <f>SUMIF('01'!$C$10:$C$29,$C160,'01'!$G$10:$G$29)*'01'!$E$3</f>
        <v>0</v>
      </c>
      <c r="H160" s="224">
        <f>SUMIF('02'!$C$10:$C$28,$C160,'02'!$G$10:$G$28)*'02'!$E$3</f>
        <v>0</v>
      </c>
      <c r="I160" s="224">
        <f>SUMIF('03'!$C$10:$C$29,$C160,'03'!$G$10:$G$29)*'03'!$E$3</f>
        <v>0</v>
      </c>
      <c r="J160" s="224">
        <f>SUMIF('04'!$C$10:$C$26,$C160,'04'!$G$10:$G$26)*'04'!$E$3</f>
        <v>0</v>
      </c>
      <c r="K160" s="224">
        <f>SUMIF('05'!$C$10:$C$29,$C160,'05'!$G$10:$G$29)*'05'!$E$3</f>
        <v>0</v>
      </c>
      <c r="L160" s="224">
        <f>SUMIF('06'!$C$10:$C$29,$C160,'06'!$G$10:$G$29)*'06'!$E$3</f>
        <v>0</v>
      </c>
      <c r="M160" s="224">
        <f>SUMIF('07'!$C$10:$C$26,$C160,'07'!$G$10:$G$26)*'07'!$E$3</f>
        <v>0</v>
      </c>
      <c r="N160" s="224">
        <f>SUMIF('08'!$C$10:$C$29,$C160,'08'!$G$10:$G$29)*'08'!$E$3</f>
        <v>0</v>
      </c>
      <c r="O160" s="224">
        <f>SUMIF('09'!$C$10:$C$29,$C160,'09'!$G$10:$G$29)*'09'!$E$3</f>
        <v>0</v>
      </c>
      <c r="P160" s="224">
        <f>SUMIF('10'!$C$10:$C$29,$C160,'10'!$G$10:$G$29)*'10'!$E$3</f>
        <v>0</v>
      </c>
      <c r="Q160" s="224">
        <f>SUMIF('11'!$C$10:$C$39,$C160,'11'!$G$10:$G$39)*'11'!$E$3</f>
        <v>0</v>
      </c>
      <c r="R160" s="224">
        <f>SUMIF('12'!$C$10:$C$29,$C160,'12'!$G$10:$G$29)*'12'!$E$3</f>
        <v>0</v>
      </c>
      <c r="S160" s="224">
        <f>SUMIF('13'!$C$10:$C$29,$C160,'13'!$G$10:$G$29)*'13'!$E$3</f>
        <v>0</v>
      </c>
      <c r="T160" s="224">
        <f>SUMIF('14'!$C$10:$C$29,$C160,'14'!$G$10:$G$29)*'14'!$E$3</f>
        <v>0</v>
      </c>
      <c r="U160" s="224">
        <f>SUMIF('15'!$C$10:$C$29,$C160,'15'!$G$10:$G$29)*'15'!$E$3</f>
        <v>0</v>
      </c>
      <c r="V160" s="224">
        <f>SUMIF('16'!$C$10:$C$29,$C160,'16'!$G$10:$G$29)*'16'!$E$3</f>
        <v>0</v>
      </c>
      <c r="W160" s="224">
        <f>SUMIF('17'!$C$10:$C$29,$C160,'17'!$G$10:$G$29)*'17'!$E$3</f>
        <v>0</v>
      </c>
      <c r="X160" s="224">
        <f>SUMIF('18'!$C$10:$C$29,$C160,'18'!$G$10:$G$29)*'18'!$E$3</f>
        <v>0</v>
      </c>
      <c r="Y160" s="224">
        <f>SUMIF('19'!$C$10:$C$28,$C160,'19'!$G$10:$G$28)*'19'!$E$3</f>
        <v>0</v>
      </c>
      <c r="Z160" s="224">
        <f>SUMIF('20'!$C$10:$C$29,$C160,'20'!$G$10:$G$29)*'20'!$E$3</f>
        <v>0</v>
      </c>
      <c r="AA160" s="224">
        <f>SUMIF('21'!$C$10:$C$29,$C160,'21'!$G$10:$G$29)*'21'!$E$3</f>
        <v>0</v>
      </c>
    </row>
    <row r="161" spans="3:27" ht="15" hidden="1">
      <c r="C161" s="207" t="s">
        <v>496</v>
      </c>
      <c r="D161" s="207" t="s">
        <v>497</v>
      </c>
      <c r="F161" s="303">
        <f t="shared" si="3"/>
        <v>0</v>
      </c>
      <c r="G161" s="224">
        <f>SUMIF('01'!$C$10:$C$29,$C161,'01'!$G$10:$G$29)*'01'!$E$3</f>
        <v>0</v>
      </c>
      <c r="H161" s="224">
        <f>SUMIF('02'!$C$10:$C$28,$C161,'02'!$G$10:$G$28)*'02'!$E$3</f>
        <v>0</v>
      </c>
      <c r="I161" s="224">
        <f>SUMIF('03'!$C$10:$C$29,$C161,'03'!$G$10:$G$29)*'03'!$E$3</f>
        <v>0</v>
      </c>
      <c r="J161" s="224">
        <f>SUMIF('04'!$C$10:$C$26,$C161,'04'!$G$10:$G$26)*'04'!$E$3</f>
        <v>0</v>
      </c>
      <c r="K161" s="224">
        <f>SUMIF('05'!$C$10:$C$29,$C161,'05'!$G$10:$G$29)*'05'!$E$3</f>
        <v>0</v>
      </c>
      <c r="L161" s="224">
        <f>SUMIF('06'!$C$10:$C$29,$C161,'06'!$G$10:$G$29)*'06'!$E$3</f>
        <v>0</v>
      </c>
      <c r="M161" s="224">
        <f>SUMIF('07'!$C$10:$C$26,$C161,'07'!$G$10:$G$26)*'07'!$E$3</f>
        <v>0</v>
      </c>
      <c r="N161" s="224">
        <f>SUMIF('08'!$C$10:$C$29,$C161,'08'!$G$10:$G$29)*'08'!$E$3</f>
        <v>0</v>
      </c>
      <c r="O161" s="224">
        <f>SUMIF('09'!$C$10:$C$29,$C161,'09'!$G$10:$G$29)*'09'!$E$3</f>
        <v>0</v>
      </c>
      <c r="P161" s="224">
        <f>SUMIF('10'!$C$10:$C$29,$C161,'10'!$G$10:$G$29)*'10'!$E$3</f>
        <v>0</v>
      </c>
      <c r="Q161" s="224">
        <f>SUMIF('11'!$C$10:$C$39,$C161,'11'!$G$10:$G$39)*'11'!$E$3</f>
        <v>0</v>
      </c>
      <c r="R161" s="224">
        <f>SUMIF('12'!$C$10:$C$29,$C161,'12'!$G$10:$G$29)*'12'!$E$3</f>
        <v>0</v>
      </c>
      <c r="S161" s="224">
        <f>SUMIF('13'!$C$10:$C$29,$C161,'13'!$G$10:$G$29)*'13'!$E$3</f>
        <v>0</v>
      </c>
      <c r="T161" s="224">
        <f>SUMIF('14'!$C$10:$C$29,$C161,'14'!$G$10:$G$29)*'14'!$E$3</f>
        <v>0</v>
      </c>
      <c r="U161" s="224">
        <f>SUMIF('15'!$C$10:$C$29,$C161,'15'!$G$10:$G$29)*'15'!$E$3</f>
        <v>0</v>
      </c>
      <c r="V161" s="224">
        <f>SUMIF('16'!$C$10:$C$29,$C161,'16'!$G$10:$G$29)*'16'!$E$3</f>
        <v>0</v>
      </c>
      <c r="W161" s="224">
        <f>SUMIF('17'!$C$10:$C$29,$C161,'17'!$G$10:$G$29)*'17'!$E$3</f>
        <v>0</v>
      </c>
      <c r="X161" s="224">
        <f>SUMIF('18'!$C$10:$C$29,$C161,'18'!$G$10:$G$29)*'18'!$E$3</f>
        <v>0</v>
      </c>
      <c r="Y161" s="224">
        <f>SUMIF('19'!$C$10:$C$28,$C161,'19'!$G$10:$G$28)*'19'!$E$3</f>
        <v>0</v>
      </c>
      <c r="Z161" s="224">
        <f>SUMIF('20'!$C$10:$C$29,$C161,'20'!$G$10:$G$29)*'20'!$E$3</f>
        <v>0</v>
      </c>
      <c r="AA161" s="224">
        <f>SUMIF('21'!$C$10:$C$29,$C161,'21'!$G$10:$G$29)*'21'!$E$3</f>
        <v>0</v>
      </c>
    </row>
    <row r="162" spans="3:27" ht="15" hidden="1">
      <c r="C162" s="207" t="s">
        <v>498</v>
      </c>
      <c r="D162" s="207" t="s">
        <v>499</v>
      </c>
      <c r="F162" s="303">
        <f t="shared" si="3"/>
        <v>0</v>
      </c>
      <c r="G162" s="224">
        <f>SUMIF('01'!$C$10:$C$29,$C162,'01'!$G$10:$G$29)*'01'!$E$3</f>
        <v>0</v>
      </c>
      <c r="H162" s="224">
        <f>SUMIF('02'!$C$10:$C$28,$C162,'02'!$G$10:$G$28)*'02'!$E$3</f>
        <v>0</v>
      </c>
      <c r="I162" s="224">
        <f>SUMIF('03'!$C$10:$C$29,$C162,'03'!$G$10:$G$29)*'03'!$E$3</f>
        <v>0</v>
      </c>
      <c r="J162" s="224">
        <f>SUMIF('04'!$C$10:$C$26,$C162,'04'!$G$10:$G$26)*'04'!$E$3</f>
        <v>0</v>
      </c>
      <c r="K162" s="224">
        <f>SUMIF('05'!$C$10:$C$29,$C162,'05'!$G$10:$G$29)*'05'!$E$3</f>
        <v>0</v>
      </c>
      <c r="L162" s="224">
        <f>SUMIF('06'!$C$10:$C$29,$C162,'06'!$G$10:$G$29)*'06'!$E$3</f>
        <v>0</v>
      </c>
      <c r="M162" s="224">
        <f>SUMIF('07'!$C$10:$C$26,$C162,'07'!$G$10:$G$26)*'07'!$E$3</f>
        <v>0</v>
      </c>
      <c r="N162" s="224">
        <f>SUMIF('08'!$C$10:$C$29,$C162,'08'!$G$10:$G$29)*'08'!$E$3</f>
        <v>0</v>
      </c>
      <c r="O162" s="224">
        <f>SUMIF('09'!$C$10:$C$29,$C162,'09'!$G$10:$G$29)*'09'!$E$3</f>
        <v>0</v>
      </c>
      <c r="P162" s="224">
        <f>SUMIF('10'!$C$10:$C$29,$C162,'10'!$G$10:$G$29)*'10'!$E$3</f>
        <v>0</v>
      </c>
      <c r="Q162" s="224">
        <f>SUMIF('11'!$C$10:$C$39,$C162,'11'!$G$10:$G$39)*'11'!$E$3</f>
        <v>0</v>
      </c>
      <c r="R162" s="224">
        <f>SUMIF('12'!$C$10:$C$29,$C162,'12'!$G$10:$G$29)*'12'!$E$3</f>
        <v>0</v>
      </c>
      <c r="S162" s="224">
        <f>SUMIF('13'!$C$10:$C$29,$C162,'13'!$G$10:$G$29)*'13'!$E$3</f>
        <v>0</v>
      </c>
      <c r="T162" s="224">
        <f>SUMIF('14'!$C$10:$C$29,$C162,'14'!$G$10:$G$29)*'14'!$E$3</f>
        <v>0</v>
      </c>
      <c r="U162" s="224">
        <f>SUMIF('15'!$C$10:$C$29,$C162,'15'!$G$10:$G$29)*'15'!$E$3</f>
        <v>0</v>
      </c>
      <c r="V162" s="224">
        <f>SUMIF('16'!$C$10:$C$29,$C162,'16'!$G$10:$G$29)*'16'!$E$3</f>
        <v>0</v>
      </c>
      <c r="W162" s="224">
        <f>SUMIF('17'!$C$10:$C$29,$C162,'17'!$G$10:$G$29)*'17'!$E$3</f>
        <v>0</v>
      </c>
      <c r="X162" s="224">
        <f>SUMIF('18'!$C$10:$C$29,$C162,'18'!$G$10:$G$29)*'18'!$E$3</f>
        <v>0</v>
      </c>
      <c r="Y162" s="224">
        <f>SUMIF('19'!$C$10:$C$28,$C162,'19'!$G$10:$G$28)*'19'!$E$3</f>
        <v>0</v>
      </c>
      <c r="Z162" s="224">
        <f>SUMIF('20'!$C$10:$C$29,$C162,'20'!$G$10:$G$29)*'20'!$E$3</f>
        <v>0</v>
      </c>
      <c r="AA162" s="224">
        <f>SUMIF('21'!$C$10:$C$29,$C162,'21'!$G$10:$G$29)*'21'!$E$3</f>
        <v>0</v>
      </c>
    </row>
    <row r="163" spans="3:27" ht="15" hidden="1">
      <c r="C163" s="207" t="s">
        <v>500</v>
      </c>
      <c r="D163" s="207" t="s">
        <v>501</v>
      </c>
      <c r="F163" s="303">
        <f t="shared" si="3"/>
        <v>0</v>
      </c>
      <c r="G163" s="224">
        <f>SUMIF('01'!$C$10:$C$29,$C163,'01'!$G$10:$G$29)*'01'!$E$3</f>
        <v>0</v>
      </c>
      <c r="H163" s="224">
        <f>SUMIF('02'!$C$10:$C$28,$C163,'02'!$G$10:$G$28)*'02'!$E$3</f>
        <v>0</v>
      </c>
      <c r="I163" s="224">
        <f>SUMIF('03'!$C$10:$C$29,$C163,'03'!$G$10:$G$29)*'03'!$E$3</f>
        <v>0</v>
      </c>
      <c r="J163" s="224">
        <f>SUMIF('04'!$C$10:$C$26,$C163,'04'!$G$10:$G$26)*'04'!$E$3</f>
        <v>0</v>
      </c>
      <c r="K163" s="224">
        <f>SUMIF('05'!$C$10:$C$29,$C163,'05'!$G$10:$G$29)*'05'!$E$3</f>
        <v>0</v>
      </c>
      <c r="L163" s="224">
        <f>SUMIF('06'!$C$10:$C$29,$C163,'06'!$G$10:$G$29)*'06'!$E$3</f>
        <v>0</v>
      </c>
      <c r="M163" s="224">
        <f>SUMIF('07'!$C$10:$C$26,$C163,'07'!$G$10:$G$26)*'07'!$E$3</f>
        <v>0</v>
      </c>
      <c r="N163" s="224">
        <f>SUMIF('08'!$C$10:$C$29,$C163,'08'!$G$10:$G$29)*'08'!$E$3</f>
        <v>0</v>
      </c>
      <c r="O163" s="224">
        <f>SUMIF('09'!$C$10:$C$29,$C163,'09'!$G$10:$G$29)*'09'!$E$3</f>
        <v>0</v>
      </c>
      <c r="P163" s="224">
        <f>SUMIF('10'!$C$10:$C$29,$C163,'10'!$G$10:$G$29)*'10'!$E$3</f>
        <v>0</v>
      </c>
      <c r="Q163" s="224">
        <f>SUMIF('11'!$C$10:$C$39,$C163,'11'!$G$10:$G$39)*'11'!$E$3</f>
        <v>0</v>
      </c>
      <c r="R163" s="224">
        <f>SUMIF('12'!$C$10:$C$29,$C163,'12'!$G$10:$G$29)*'12'!$E$3</f>
        <v>0</v>
      </c>
      <c r="S163" s="224">
        <f>SUMIF('13'!$C$10:$C$29,$C163,'13'!$G$10:$G$29)*'13'!$E$3</f>
        <v>0</v>
      </c>
      <c r="T163" s="224">
        <f>SUMIF('14'!$C$10:$C$29,$C163,'14'!$G$10:$G$29)*'14'!$E$3</f>
        <v>0</v>
      </c>
      <c r="U163" s="224">
        <f>SUMIF('15'!$C$10:$C$29,$C163,'15'!$G$10:$G$29)*'15'!$E$3</f>
        <v>0</v>
      </c>
      <c r="V163" s="224">
        <f>SUMIF('16'!$C$10:$C$29,$C163,'16'!$G$10:$G$29)*'16'!$E$3</f>
        <v>0</v>
      </c>
      <c r="W163" s="224">
        <f>SUMIF('17'!$C$10:$C$29,$C163,'17'!$G$10:$G$29)*'17'!$E$3</f>
        <v>0</v>
      </c>
      <c r="X163" s="224">
        <f>SUMIF('18'!$C$10:$C$29,$C163,'18'!$G$10:$G$29)*'18'!$E$3</f>
        <v>0</v>
      </c>
      <c r="Y163" s="224">
        <f>SUMIF('19'!$C$10:$C$28,$C163,'19'!$G$10:$G$28)*'19'!$E$3</f>
        <v>0</v>
      </c>
      <c r="Z163" s="224">
        <f>SUMIF('20'!$C$10:$C$29,$C163,'20'!$G$10:$G$29)*'20'!$E$3</f>
        <v>0</v>
      </c>
      <c r="AA163" s="224">
        <f>SUMIF('21'!$C$10:$C$29,$C163,'21'!$G$10:$G$29)*'21'!$E$3</f>
        <v>0</v>
      </c>
    </row>
    <row r="164" spans="3:27" ht="15" hidden="1">
      <c r="C164" s="207" t="s">
        <v>502</v>
      </c>
      <c r="D164" s="207" t="s">
        <v>503</v>
      </c>
      <c r="F164" s="303">
        <f t="shared" si="3"/>
        <v>0</v>
      </c>
      <c r="G164" s="224">
        <f>SUMIF('01'!$C$10:$C$29,$C164,'01'!$G$10:$G$29)*'01'!$E$3</f>
        <v>0</v>
      </c>
      <c r="H164" s="224">
        <f>SUMIF('02'!$C$10:$C$28,$C164,'02'!$G$10:$G$28)*'02'!$E$3</f>
        <v>0</v>
      </c>
      <c r="I164" s="224">
        <f>SUMIF('03'!$C$10:$C$29,$C164,'03'!$G$10:$G$29)*'03'!$E$3</f>
        <v>0</v>
      </c>
      <c r="J164" s="224">
        <f>SUMIF('04'!$C$10:$C$26,$C164,'04'!$G$10:$G$26)*'04'!$E$3</f>
        <v>0</v>
      </c>
      <c r="K164" s="224">
        <f>SUMIF('05'!$C$10:$C$29,$C164,'05'!$G$10:$G$29)*'05'!$E$3</f>
        <v>0</v>
      </c>
      <c r="L164" s="224">
        <f>SUMIF('06'!$C$10:$C$29,$C164,'06'!$G$10:$G$29)*'06'!$E$3</f>
        <v>0</v>
      </c>
      <c r="M164" s="224">
        <f>SUMIF('07'!$C$10:$C$26,$C164,'07'!$G$10:$G$26)*'07'!$E$3</f>
        <v>0</v>
      </c>
      <c r="N164" s="224">
        <f>SUMIF('08'!$C$10:$C$29,$C164,'08'!$G$10:$G$29)*'08'!$E$3</f>
        <v>0</v>
      </c>
      <c r="O164" s="224">
        <f>SUMIF('09'!$C$10:$C$29,$C164,'09'!$G$10:$G$29)*'09'!$E$3</f>
        <v>0</v>
      </c>
      <c r="P164" s="224">
        <f>SUMIF('10'!$C$10:$C$29,$C164,'10'!$G$10:$G$29)*'10'!$E$3</f>
        <v>0</v>
      </c>
      <c r="Q164" s="224">
        <f>SUMIF('11'!$C$10:$C$39,$C164,'11'!$G$10:$G$39)*'11'!$E$3</f>
        <v>0</v>
      </c>
      <c r="R164" s="224">
        <f>SUMIF('12'!$C$10:$C$29,$C164,'12'!$G$10:$G$29)*'12'!$E$3</f>
        <v>0</v>
      </c>
      <c r="S164" s="224">
        <f>SUMIF('13'!$C$10:$C$29,$C164,'13'!$G$10:$G$29)*'13'!$E$3</f>
        <v>0</v>
      </c>
      <c r="T164" s="224">
        <f>SUMIF('14'!$C$10:$C$29,$C164,'14'!$G$10:$G$29)*'14'!$E$3</f>
        <v>0</v>
      </c>
      <c r="U164" s="224">
        <f>SUMIF('15'!$C$10:$C$29,$C164,'15'!$G$10:$G$29)*'15'!$E$3</f>
        <v>0</v>
      </c>
      <c r="V164" s="224">
        <f>SUMIF('16'!$C$10:$C$29,$C164,'16'!$G$10:$G$29)*'16'!$E$3</f>
        <v>0</v>
      </c>
      <c r="W164" s="224">
        <f>SUMIF('17'!$C$10:$C$29,$C164,'17'!$G$10:$G$29)*'17'!$E$3</f>
        <v>0</v>
      </c>
      <c r="X164" s="224">
        <f>SUMIF('18'!$C$10:$C$29,$C164,'18'!$G$10:$G$29)*'18'!$E$3</f>
        <v>0</v>
      </c>
      <c r="Y164" s="224">
        <f>SUMIF('19'!$C$10:$C$28,$C164,'19'!$G$10:$G$28)*'19'!$E$3</f>
        <v>0</v>
      </c>
      <c r="Z164" s="224">
        <f>SUMIF('20'!$C$10:$C$29,$C164,'20'!$G$10:$G$29)*'20'!$E$3</f>
        <v>0</v>
      </c>
      <c r="AA164" s="224">
        <f>SUMIF('21'!$C$10:$C$29,$C164,'21'!$G$10:$G$29)*'21'!$E$3</f>
        <v>0</v>
      </c>
    </row>
    <row r="165" spans="3:27" ht="15" hidden="1">
      <c r="C165" s="207" t="s">
        <v>504</v>
      </c>
      <c r="D165" s="207" t="s">
        <v>505</v>
      </c>
      <c r="F165" s="303">
        <f t="shared" si="3"/>
        <v>0</v>
      </c>
      <c r="G165" s="224">
        <f>SUMIF('01'!$C$10:$C$29,$C165,'01'!$G$10:$G$29)*'01'!$E$3</f>
        <v>0</v>
      </c>
      <c r="H165" s="224">
        <f>SUMIF('02'!$C$10:$C$28,$C165,'02'!$G$10:$G$28)*'02'!$E$3</f>
        <v>0</v>
      </c>
      <c r="I165" s="224">
        <f>SUMIF('03'!$C$10:$C$29,$C165,'03'!$G$10:$G$29)*'03'!$E$3</f>
        <v>0</v>
      </c>
      <c r="J165" s="224">
        <f>SUMIF('04'!$C$10:$C$26,$C165,'04'!$G$10:$G$26)*'04'!$E$3</f>
        <v>0</v>
      </c>
      <c r="K165" s="224">
        <f>SUMIF('05'!$C$10:$C$29,$C165,'05'!$G$10:$G$29)*'05'!$E$3</f>
        <v>0</v>
      </c>
      <c r="L165" s="224">
        <f>SUMIF('06'!$C$10:$C$29,$C165,'06'!$G$10:$G$29)*'06'!$E$3</f>
        <v>0</v>
      </c>
      <c r="M165" s="224">
        <f>SUMIF('07'!$C$10:$C$26,$C165,'07'!$G$10:$G$26)*'07'!$E$3</f>
        <v>0</v>
      </c>
      <c r="N165" s="224">
        <f>SUMIF('08'!$C$10:$C$29,$C165,'08'!$G$10:$G$29)*'08'!$E$3</f>
        <v>0</v>
      </c>
      <c r="O165" s="224">
        <f>SUMIF('09'!$C$10:$C$29,$C165,'09'!$G$10:$G$29)*'09'!$E$3</f>
        <v>0</v>
      </c>
      <c r="P165" s="224">
        <f>SUMIF('10'!$C$10:$C$29,$C165,'10'!$G$10:$G$29)*'10'!$E$3</f>
        <v>0</v>
      </c>
      <c r="Q165" s="224">
        <f>SUMIF('11'!$C$10:$C$39,$C165,'11'!$G$10:$G$39)*'11'!$E$3</f>
        <v>0</v>
      </c>
      <c r="R165" s="224">
        <f>SUMIF('12'!$C$10:$C$29,$C165,'12'!$G$10:$G$29)*'12'!$E$3</f>
        <v>0</v>
      </c>
      <c r="S165" s="224">
        <f>SUMIF('13'!$C$10:$C$29,$C165,'13'!$G$10:$G$29)*'13'!$E$3</f>
        <v>0</v>
      </c>
      <c r="T165" s="224">
        <f>SUMIF('14'!$C$10:$C$29,$C165,'14'!$G$10:$G$29)*'14'!$E$3</f>
        <v>0</v>
      </c>
      <c r="U165" s="224">
        <f>SUMIF('15'!$C$10:$C$29,$C165,'15'!$G$10:$G$29)*'15'!$E$3</f>
        <v>0</v>
      </c>
      <c r="V165" s="224">
        <f>SUMIF('16'!$C$10:$C$29,$C165,'16'!$G$10:$G$29)*'16'!$E$3</f>
        <v>0</v>
      </c>
      <c r="W165" s="224">
        <f>SUMIF('17'!$C$10:$C$29,$C165,'17'!$G$10:$G$29)*'17'!$E$3</f>
        <v>0</v>
      </c>
      <c r="X165" s="224">
        <f>SUMIF('18'!$C$10:$C$29,$C165,'18'!$G$10:$G$29)*'18'!$E$3</f>
        <v>0</v>
      </c>
      <c r="Y165" s="224">
        <f>SUMIF('19'!$C$10:$C$28,$C165,'19'!$G$10:$G$28)*'19'!$E$3</f>
        <v>0</v>
      </c>
      <c r="Z165" s="224">
        <f>SUMIF('20'!$C$10:$C$29,$C165,'20'!$G$10:$G$29)*'20'!$E$3</f>
        <v>0</v>
      </c>
      <c r="AA165" s="224">
        <f>SUMIF('21'!$C$10:$C$29,$C165,'21'!$G$10:$G$29)*'21'!$E$3</f>
        <v>0</v>
      </c>
    </row>
    <row r="166" spans="3:27" ht="15" hidden="1">
      <c r="C166" s="207" t="s">
        <v>506</v>
      </c>
      <c r="D166" s="207" t="s">
        <v>507</v>
      </c>
      <c r="F166" s="303">
        <f t="shared" si="3"/>
        <v>0</v>
      </c>
      <c r="G166" s="224">
        <f>SUMIF('01'!$C$10:$C$29,$C166,'01'!$G$10:$G$29)*'01'!$E$3</f>
        <v>0</v>
      </c>
      <c r="H166" s="224">
        <f>SUMIF('02'!$C$10:$C$28,$C166,'02'!$G$10:$G$28)*'02'!$E$3</f>
        <v>0</v>
      </c>
      <c r="I166" s="224">
        <f>SUMIF('03'!$C$10:$C$29,$C166,'03'!$G$10:$G$29)*'03'!$E$3</f>
        <v>0</v>
      </c>
      <c r="J166" s="224">
        <f>SUMIF('04'!$C$10:$C$26,$C166,'04'!$G$10:$G$26)*'04'!$E$3</f>
        <v>0</v>
      </c>
      <c r="K166" s="224">
        <f>SUMIF('05'!$C$10:$C$29,$C166,'05'!$G$10:$G$29)*'05'!$E$3</f>
        <v>0</v>
      </c>
      <c r="L166" s="224">
        <f>SUMIF('06'!$C$10:$C$29,$C166,'06'!$G$10:$G$29)*'06'!$E$3</f>
        <v>0</v>
      </c>
      <c r="M166" s="224">
        <f>SUMIF('07'!$C$10:$C$26,$C166,'07'!$G$10:$G$26)*'07'!$E$3</f>
        <v>0</v>
      </c>
      <c r="N166" s="224">
        <f>SUMIF('08'!$C$10:$C$29,$C166,'08'!$G$10:$G$29)*'08'!$E$3</f>
        <v>0</v>
      </c>
      <c r="O166" s="224">
        <f>SUMIF('09'!$C$10:$C$29,$C166,'09'!$G$10:$G$29)*'09'!$E$3</f>
        <v>0</v>
      </c>
      <c r="P166" s="224">
        <f>SUMIF('10'!$C$10:$C$29,$C166,'10'!$G$10:$G$29)*'10'!$E$3</f>
        <v>0</v>
      </c>
      <c r="Q166" s="224">
        <f>SUMIF('11'!$C$10:$C$39,$C166,'11'!$G$10:$G$39)*'11'!$E$3</f>
        <v>0</v>
      </c>
      <c r="R166" s="224">
        <f>SUMIF('12'!$C$10:$C$29,$C166,'12'!$G$10:$G$29)*'12'!$E$3</f>
        <v>0</v>
      </c>
      <c r="S166" s="224">
        <f>SUMIF('13'!$C$10:$C$29,$C166,'13'!$G$10:$G$29)*'13'!$E$3</f>
        <v>0</v>
      </c>
      <c r="T166" s="224">
        <f>SUMIF('14'!$C$10:$C$29,$C166,'14'!$G$10:$G$29)*'14'!$E$3</f>
        <v>0</v>
      </c>
      <c r="U166" s="224">
        <f>SUMIF('15'!$C$10:$C$29,$C166,'15'!$G$10:$G$29)*'15'!$E$3</f>
        <v>0</v>
      </c>
      <c r="V166" s="224">
        <f>SUMIF('16'!$C$10:$C$29,$C166,'16'!$G$10:$G$29)*'16'!$E$3</f>
        <v>0</v>
      </c>
      <c r="W166" s="224">
        <f>SUMIF('17'!$C$10:$C$29,$C166,'17'!$G$10:$G$29)*'17'!$E$3</f>
        <v>0</v>
      </c>
      <c r="X166" s="224">
        <f>SUMIF('18'!$C$10:$C$29,$C166,'18'!$G$10:$G$29)*'18'!$E$3</f>
        <v>0</v>
      </c>
      <c r="Y166" s="224">
        <f>SUMIF('19'!$C$10:$C$28,$C166,'19'!$G$10:$G$28)*'19'!$E$3</f>
        <v>0</v>
      </c>
      <c r="Z166" s="224">
        <f>SUMIF('20'!$C$10:$C$29,$C166,'20'!$G$10:$G$29)*'20'!$E$3</f>
        <v>0</v>
      </c>
      <c r="AA166" s="224">
        <f>SUMIF('21'!$C$10:$C$29,$C166,'21'!$G$10:$G$29)*'21'!$E$3</f>
        <v>0</v>
      </c>
    </row>
    <row r="167" spans="3:27" ht="15" hidden="1">
      <c r="C167" s="207" t="s">
        <v>508</v>
      </c>
      <c r="D167" s="207" t="s">
        <v>509</v>
      </c>
      <c r="F167" s="303">
        <f t="shared" si="3"/>
        <v>0</v>
      </c>
      <c r="G167" s="224">
        <f>SUMIF('01'!$C$10:$C$29,$C167,'01'!$G$10:$G$29)*'01'!$E$3</f>
        <v>0</v>
      </c>
      <c r="H167" s="224">
        <f>SUMIF('02'!$C$10:$C$28,$C167,'02'!$G$10:$G$28)*'02'!$E$3</f>
        <v>0</v>
      </c>
      <c r="I167" s="224">
        <f>SUMIF('03'!$C$10:$C$29,$C167,'03'!$G$10:$G$29)*'03'!$E$3</f>
        <v>0</v>
      </c>
      <c r="J167" s="224">
        <f>SUMIF('04'!$C$10:$C$26,$C167,'04'!$G$10:$G$26)*'04'!$E$3</f>
        <v>0</v>
      </c>
      <c r="K167" s="224">
        <f>SUMIF('05'!$C$10:$C$29,$C167,'05'!$G$10:$G$29)*'05'!$E$3</f>
        <v>0</v>
      </c>
      <c r="L167" s="224">
        <f>SUMIF('06'!$C$10:$C$29,$C167,'06'!$G$10:$G$29)*'06'!$E$3</f>
        <v>0</v>
      </c>
      <c r="M167" s="224">
        <f>SUMIF('07'!$C$10:$C$26,$C167,'07'!$G$10:$G$26)*'07'!$E$3</f>
        <v>0</v>
      </c>
      <c r="N167" s="224">
        <f>SUMIF('08'!$C$10:$C$29,$C167,'08'!$G$10:$G$29)*'08'!$E$3</f>
        <v>0</v>
      </c>
      <c r="O167" s="224">
        <f>SUMIF('09'!$C$10:$C$29,$C167,'09'!$G$10:$G$29)*'09'!$E$3</f>
        <v>0</v>
      </c>
      <c r="P167" s="224">
        <f>SUMIF('10'!$C$10:$C$29,$C167,'10'!$G$10:$G$29)*'10'!$E$3</f>
        <v>0</v>
      </c>
      <c r="Q167" s="224">
        <f>SUMIF('11'!$C$10:$C$39,$C167,'11'!$G$10:$G$39)*'11'!$E$3</f>
        <v>0</v>
      </c>
      <c r="R167" s="224">
        <f>SUMIF('12'!$C$10:$C$29,$C167,'12'!$G$10:$G$29)*'12'!$E$3</f>
        <v>0</v>
      </c>
      <c r="S167" s="224">
        <f>SUMIF('13'!$C$10:$C$29,$C167,'13'!$G$10:$G$29)*'13'!$E$3</f>
        <v>0</v>
      </c>
      <c r="T167" s="224">
        <f>SUMIF('14'!$C$10:$C$29,$C167,'14'!$G$10:$G$29)*'14'!$E$3</f>
        <v>0</v>
      </c>
      <c r="U167" s="224">
        <f>SUMIF('15'!$C$10:$C$29,$C167,'15'!$G$10:$G$29)*'15'!$E$3</f>
        <v>0</v>
      </c>
      <c r="V167" s="224">
        <f>SUMIF('16'!$C$10:$C$29,$C167,'16'!$G$10:$G$29)*'16'!$E$3</f>
        <v>0</v>
      </c>
      <c r="W167" s="224">
        <f>SUMIF('17'!$C$10:$C$29,$C167,'17'!$G$10:$G$29)*'17'!$E$3</f>
        <v>0</v>
      </c>
      <c r="X167" s="224">
        <f>SUMIF('18'!$C$10:$C$29,$C167,'18'!$G$10:$G$29)*'18'!$E$3</f>
        <v>0</v>
      </c>
      <c r="Y167" s="224">
        <f>SUMIF('19'!$C$10:$C$28,$C167,'19'!$G$10:$G$28)*'19'!$E$3</f>
        <v>0</v>
      </c>
      <c r="Z167" s="224">
        <f>SUMIF('20'!$C$10:$C$29,$C167,'20'!$G$10:$G$29)*'20'!$E$3</f>
        <v>0</v>
      </c>
      <c r="AA167" s="224">
        <f>SUMIF('21'!$C$10:$C$29,$C167,'21'!$G$10:$G$29)*'21'!$E$3</f>
        <v>0</v>
      </c>
    </row>
    <row r="168" spans="3:27" ht="15" hidden="1">
      <c r="C168" s="207" t="s">
        <v>510</v>
      </c>
      <c r="D168" s="207" t="s">
        <v>511</v>
      </c>
      <c r="F168" s="303">
        <f t="shared" si="3"/>
        <v>0</v>
      </c>
      <c r="G168" s="224">
        <f>SUMIF('01'!$C$10:$C$29,$C168,'01'!$G$10:$G$29)*'01'!$E$3</f>
        <v>0</v>
      </c>
      <c r="H168" s="224">
        <f>SUMIF('02'!$C$10:$C$28,$C168,'02'!$G$10:$G$28)*'02'!$E$3</f>
        <v>0</v>
      </c>
      <c r="I168" s="224">
        <f>SUMIF('03'!$C$10:$C$29,$C168,'03'!$G$10:$G$29)*'03'!$E$3</f>
        <v>0</v>
      </c>
      <c r="J168" s="224">
        <f>SUMIF('04'!$C$10:$C$26,$C168,'04'!$G$10:$G$26)*'04'!$E$3</f>
        <v>0</v>
      </c>
      <c r="K168" s="224">
        <f>SUMIF('05'!$C$10:$C$29,$C168,'05'!$G$10:$G$29)*'05'!$E$3</f>
        <v>0</v>
      </c>
      <c r="L168" s="224">
        <f>SUMIF('06'!$C$10:$C$29,$C168,'06'!$G$10:$G$29)*'06'!$E$3</f>
        <v>0</v>
      </c>
      <c r="M168" s="224">
        <f>SUMIF('07'!$C$10:$C$26,$C168,'07'!$G$10:$G$26)*'07'!$E$3</f>
        <v>0</v>
      </c>
      <c r="N168" s="224">
        <f>SUMIF('08'!$C$10:$C$29,$C168,'08'!$G$10:$G$29)*'08'!$E$3</f>
        <v>0</v>
      </c>
      <c r="O168" s="224">
        <f>SUMIF('09'!$C$10:$C$29,$C168,'09'!$G$10:$G$29)*'09'!$E$3</f>
        <v>0</v>
      </c>
      <c r="P168" s="224">
        <f>SUMIF('10'!$C$10:$C$29,$C168,'10'!$G$10:$G$29)*'10'!$E$3</f>
        <v>0</v>
      </c>
      <c r="Q168" s="224">
        <f>SUMIF('11'!$C$10:$C$39,$C168,'11'!$G$10:$G$39)*'11'!$E$3</f>
        <v>0</v>
      </c>
      <c r="R168" s="224">
        <f>SUMIF('12'!$C$10:$C$29,$C168,'12'!$G$10:$G$29)*'12'!$E$3</f>
        <v>0</v>
      </c>
      <c r="S168" s="224">
        <f>SUMIF('13'!$C$10:$C$29,$C168,'13'!$G$10:$G$29)*'13'!$E$3</f>
        <v>0</v>
      </c>
      <c r="T168" s="224">
        <f>SUMIF('14'!$C$10:$C$29,$C168,'14'!$G$10:$G$29)*'14'!$E$3</f>
        <v>0</v>
      </c>
      <c r="U168" s="224">
        <f>SUMIF('15'!$C$10:$C$29,$C168,'15'!$G$10:$G$29)*'15'!$E$3</f>
        <v>0</v>
      </c>
      <c r="V168" s="224">
        <f>SUMIF('16'!$C$10:$C$29,$C168,'16'!$G$10:$G$29)*'16'!$E$3</f>
        <v>0</v>
      </c>
      <c r="W168" s="224">
        <f>SUMIF('17'!$C$10:$C$29,$C168,'17'!$G$10:$G$29)*'17'!$E$3</f>
        <v>0</v>
      </c>
      <c r="X168" s="224">
        <f>SUMIF('18'!$C$10:$C$29,$C168,'18'!$G$10:$G$29)*'18'!$E$3</f>
        <v>0</v>
      </c>
      <c r="Y168" s="224">
        <f>SUMIF('19'!$C$10:$C$28,$C168,'19'!$G$10:$G$28)*'19'!$E$3</f>
        <v>0</v>
      </c>
      <c r="Z168" s="224">
        <f>SUMIF('20'!$C$10:$C$29,$C168,'20'!$G$10:$G$29)*'20'!$E$3</f>
        <v>0</v>
      </c>
      <c r="AA168" s="224">
        <f>SUMIF('21'!$C$10:$C$29,$C168,'21'!$G$10:$G$29)*'21'!$E$3</f>
        <v>0</v>
      </c>
    </row>
    <row r="169" spans="3:27" ht="15" hidden="1">
      <c r="C169" s="207" t="s">
        <v>512</v>
      </c>
      <c r="D169" s="207" t="s">
        <v>513</v>
      </c>
      <c r="F169" s="303">
        <f t="shared" si="3"/>
        <v>0</v>
      </c>
      <c r="G169" s="224">
        <f>SUMIF('01'!$C$10:$C$29,$C169,'01'!$G$10:$G$29)*'01'!$E$3</f>
        <v>0</v>
      </c>
      <c r="H169" s="224">
        <f>SUMIF('02'!$C$10:$C$28,$C169,'02'!$G$10:$G$28)*'02'!$E$3</f>
        <v>0</v>
      </c>
      <c r="I169" s="224">
        <f>SUMIF('03'!$C$10:$C$29,$C169,'03'!$G$10:$G$29)*'03'!$E$3</f>
        <v>0</v>
      </c>
      <c r="J169" s="224">
        <f>SUMIF('04'!$C$10:$C$26,$C169,'04'!$G$10:$G$26)*'04'!$E$3</f>
        <v>0</v>
      </c>
      <c r="K169" s="224">
        <f>SUMIF('05'!$C$10:$C$29,$C169,'05'!$G$10:$G$29)*'05'!$E$3</f>
        <v>0</v>
      </c>
      <c r="L169" s="224">
        <f>SUMIF('06'!$C$10:$C$29,$C169,'06'!$G$10:$G$29)*'06'!$E$3</f>
        <v>0</v>
      </c>
      <c r="M169" s="224">
        <f>SUMIF('07'!$C$10:$C$26,$C169,'07'!$G$10:$G$26)*'07'!$E$3</f>
        <v>0</v>
      </c>
      <c r="N169" s="224">
        <f>SUMIF('08'!$C$10:$C$29,$C169,'08'!$G$10:$G$29)*'08'!$E$3</f>
        <v>0</v>
      </c>
      <c r="O169" s="224">
        <f>SUMIF('09'!$C$10:$C$29,$C169,'09'!$G$10:$G$29)*'09'!$E$3</f>
        <v>0</v>
      </c>
      <c r="P169" s="224">
        <f>SUMIF('10'!$C$10:$C$29,$C169,'10'!$G$10:$G$29)*'10'!$E$3</f>
        <v>0</v>
      </c>
      <c r="Q169" s="224">
        <f>SUMIF('11'!$C$10:$C$39,$C169,'11'!$G$10:$G$39)*'11'!$E$3</f>
        <v>0</v>
      </c>
      <c r="R169" s="224">
        <f>SUMIF('12'!$C$10:$C$29,$C169,'12'!$G$10:$G$29)*'12'!$E$3</f>
        <v>0</v>
      </c>
      <c r="S169" s="224">
        <f>SUMIF('13'!$C$10:$C$29,$C169,'13'!$G$10:$G$29)*'13'!$E$3</f>
        <v>0</v>
      </c>
      <c r="T169" s="224">
        <f>SUMIF('14'!$C$10:$C$29,$C169,'14'!$G$10:$G$29)*'14'!$E$3</f>
        <v>0</v>
      </c>
      <c r="U169" s="224">
        <f>SUMIF('15'!$C$10:$C$29,$C169,'15'!$G$10:$G$29)*'15'!$E$3</f>
        <v>0</v>
      </c>
      <c r="V169" s="224">
        <f>SUMIF('16'!$C$10:$C$29,$C169,'16'!$G$10:$G$29)*'16'!$E$3</f>
        <v>0</v>
      </c>
      <c r="W169" s="224">
        <f>SUMIF('17'!$C$10:$C$29,$C169,'17'!$G$10:$G$29)*'17'!$E$3</f>
        <v>0</v>
      </c>
      <c r="X169" s="224">
        <f>SUMIF('18'!$C$10:$C$29,$C169,'18'!$G$10:$G$29)*'18'!$E$3</f>
        <v>0</v>
      </c>
      <c r="Y169" s="224">
        <f>SUMIF('19'!$C$10:$C$28,$C169,'19'!$G$10:$G$28)*'19'!$E$3</f>
        <v>0</v>
      </c>
      <c r="Z169" s="224">
        <f>SUMIF('20'!$C$10:$C$29,$C169,'20'!$G$10:$G$29)*'20'!$E$3</f>
        <v>0</v>
      </c>
      <c r="AA169" s="224">
        <f>SUMIF('21'!$C$10:$C$29,$C169,'21'!$G$10:$G$29)*'21'!$E$3</f>
        <v>0</v>
      </c>
    </row>
    <row r="170" spans="3:27" ht="15" hidden="1">
      <c r="C170" s="207" t="s">
        <v>514</v>
      </c>
      <c r="D170" s="207" t="s">
        <v>515</v>
      </c>
      <c r="F170" s="303">
        <f t="shared" si="3"/>
        <v>0</v>
      </c>
      <c r="G170" s="224">
        <f>SUMIF('01'!$C$10:$C$29,$C170,'01'!$G$10:$G$29)*'01'!$E$3</f>
        <v>0</v>
      </c>
      <c r="H170" s="224">
        <f>SUMIF('02'!$C$10:$C$28,$C170,'02'!$G$10:$G$28)*'02'!$E$3</f>
        <v>0</v>
      </c>
      <c r="I170" s="224">
        <f>SUMIF('03'!$C$10:$C$29,$C170,'03'!$G$10:$G$29)*'03'!$E$3</f>
        <v>0</v>
      </c>
      <c r="J170" s="224">
        <f>SUMIF('04'!$C$10:$C$26,$C170,'04'!$G$10:$G$26)*'04'!$E$3</f>
        <v>0</v>
      </c>
      <c r="K170" s="224">
        <f>SUMIF('05'!$C$10:$C$29,$C170,'05'!$G$10:$G$29)*'05'!$E$3</f>
        <v>0</v>
      </c>
      <c r="L170" s="224">
        <f>SUMIF('06'!$C$10:$C$29,$C170,'06'!$G$10:$G$29)*'06'!$E$3</f>
        <v>0</v>
      </c>
      <c r="M170" s="224">
        <f>SUMIF('07'!$C$10:$C$26,$C170,'07'!$G$10:$G$26)*'07'!$E$3</f>
        <v>0</v>
      </c>
      <c r="N170" s="224">
        <f>SUMIF('08'!$C$10:$C$29,$C170,'08'!$G$10:$G$29)*'08'!$E$3</f>
        <v>0</v>
      </c>
      <c r="O170" s="224">
        <f>SUMIF('09'!$C$10:$C$29,$C170,'09'!$G$10:$G$29)*'09'!$E$3</f>
        <v>0</v>
      </c>
      <c r="P170" s="224">
        <f>SUMIF('10'!$C$10:$C$29,$C170,'10'!$G$10:$G$29)*'10'!$E$3</f>
        <v>0</v>
      </c>
      <c r="Q170" s="224">
        <f>SUMIF('11'!$C$10:$C$39,$C170,'11'!$G$10:$G$39)*'11'!$E$3</f>
        <v>0</v>
      </c>
      <c r="R170" s="224">
        <f>SUMIF('12'!$C$10:$C$29,$C170,'12'!$G$10:$G$29)*'12'!$E$3</f>
        <v>0</v>
      </c>
      <c r="S170" s="224">
        <f>SUMIF('13'!$C$10:$C$29,$C170,'13'!$G$10:$G$29)*'13'!$E$3</f>
        <v>0</v>
      </c>
      <c r="T170" s="224">
        <f>SUMIF('14'!$C$10:$C$29,$C170,'14'!$G$10:$G$29)*'14'!$E$3</f>
        <v>0</v>
      </c>
      <c r="U170" s="224">
        <f>SUMIF('15'!$C$10:$C$29,$C170,'15'!$G$10:$G$29)*'15'!$E$3</f>
        <v>0</v>
      </c>
      <c r="V170" s="224">
        <f>SUMIF('16'!$C$10:$C$29,$C170,'16'!$G$10:$G$29)*'16'!$E$3</f>
        <v>0</v>
      </c>
      <c r="W170" s="224">
        <f>SUMIF('17'!$C$10:$C$29,$C170,'17'!$G$10:$G$29)*'17'!$E$3</f>
        <v>0</v>
      </c>
      <c r="X170" s="224">
        <f>SUMIF('18'!$C$10:$C$29,$C170,'18'!$G$10:$G$29)*'18'!$E$3</f>
        <v>0</v>
      </c>
      <c r="Y170" s="224">
        <f>SUMIF('19'!$C$10:$C$28,$C170,'19'!$G$10:$G$28)*'19'!$E$3</f>
        <v>0</v>
      </c>
      <c r="Z170" s="224">
        <f>SUMIF('20'!$C$10:$C$29,$C170,'20'!$G$10:$G$29)*'20'!$E$3</f>
        <v>0</v>
      </c>
      <c r="AA170" s="224">
        <f>SUMIF('21'!$C$10:$C$29,$C170,'21'!$G$10:$G$29)*'21'!$E$3</f>
        <v>0</v>
      </c>
    </row>
    <row r="171" spans="3:27" ht="15" hidden="1">
      <c r="C171" s="207" t="s">
        <v>516</v>
      </c>
      <c r="D171" s="207" t="s">
        <v>517</v>
      </c>
      <c r="F171" s="303">
        <f t="shared" si="3"/>
        <v>0</v>
      </c>
      <c r="G171" s="224">
        <f>SUMIF('01'!$C$10:$C$29,$C171,'01'!$G$10:$G$29)*'01'!$E$3</f>
        <v>0</v>
      </c>
      <c r="H171" s="224">
        <f>SUMIF('02'!$C$10:$C$28,$C171,'02'!$G$10:$G$28)*'02'!$E$3</f>
        <v>0</v>
      </c>
      <c r="I171" s="224">
        <f>SUMIF('03'!$C$10:$C$29,$C171,'03'!$G$10:$G$29)*'03'!$E$3</f>
        <v>0</v>
      </c>
      <c r="J171" s="224">
        <f>SUMIF('04'!$C$10:$C$26,$C171,'04'!$G$10:$G$26)*'04'!$E$3</f>
        <v>0</v>
      </c>
      <c r="K171" s="224">
        <f>SUMIF('05'!$C$10:$C$29,$C171,'05'!$G$10:$G$29)*'05'!$E$3</f>
        <v>0</v>
      </c>
      <c r="L171" s="224">
        <f>SUMIF('06'!$C$10:$C$29,$C171,'06'!$G$10:$G$29)*'06'!$E$3</f>
        <v>0</v>
      </c>
      <c r="M171" s="224">
        <f>SUMIF('07'!$C$10:$C$26,$C171,'07'!$G$10:$G$26)*'07'!$E$3</f>
        <v>0</v>
      </c>
      <c r="N171" s="224">
        <f>SUMIF('08'!$C$10:$C$29,$C171,'08'!$G$10:$G$29)*'08'!$E$3</f>
        <v>0</v>
      </c>
      <c r="O171" s="224">
        <f>SUMIF('09'!$C$10:$C$29,$C171,'09'!$G$10:$G$29)*'09'!$E$3</f>
        <v>0</v>
      </c>
      <c r="P171" s="224">
        <f>SUMIF('10'!$C$10:$C$29,$C171,'10'!$G$10:$G$29)*'10'!$E$3</f>
        <v>0</v>
      </c>
      <c r="Q171" s="224">
        <f>SUMIF('11'!$C$10:$C$39,$C171,'11'!$G$10:$G$39)*'11'!$E$3</f>
        <v>0</v>
      </c>
      <c r="R171" s="224">
        <f>SUMIF('12'!$C$10:$C$29,$C171,'12'!$G$10:$G$29)*'12'!$E$3</f>
        <v>0</v>
      </c>
      <c r="S171" s="224">
        <f>SUMIF('13'!$C$10:$C$29,$C171,'13'!$G$10:$G$29)*'13'!$E$3</f>
        <v>0</v>
      </c>
      <c r="T171" s="224">
        <f>SUMIF('14'!$C$10:$C$29,$C171,'14'!$G$10:$G$29)*'14'!$E$3</f>
        <v>0</v>
      </c>
      <c r="U171" s="224">
        <f>SUMIF('15'!$C$10:$C$29,$C171,'15'!$G$10:$G$29)*'15'!$E$3</f>
        <v>0</v>
      </c>
      <c r="V171" s="224">
        <f>SUMIF('16'!$C$10:$C$29,$C171,'16'!$G$10:$G$29)*'16'!$E$3</f>
        <v>0</v>
      </c>
      <c r="W171" s="224">
        <f>SUMIF('17'!$C$10:$C$29,$C171,'17'!$G$10:$G$29)*'17'!$E$3</f>
        <v>0</v>
      </c>
      <c r="X171" s="224">
        <f>SUMIF('18'!$C$10:$C$29,$C171,'18'!$G$10:$G$29)*'18'!$E$3</f>
        <v>0</v>
      </c>
      <c r="Y171" s="224">
        <f>SUMIF('19'!$C$10:$C$28,$C171,'19'!$G$10:$G$28)*'19'!$E$3</f>
        <v>0</v>
      </c>
      <c r="Z171" s="224">
        <f>SUMIF('20'!$C$10:$C$29,$C171,'20'!$G$10:$G$29)*'20'!$E$3</f>
        <v>0</v>
      </c>
      <c r="AA171" s="224">
        <f>SUMIF('21'!$C$10:$C$29,$C171,'21'!$G$10:$G$29)*'21'!$E$3</f>
        <v>0</v>
      </c>
    </row>
    <row r="172" spans="3:27" ht="15" hidden="1">
      <c r="C172" s="207" t="s">
        <v>518</v>
      </c>
      <c r="D172" s="207" t="s">
        <v>519</v>
      </c>
      <c r="F172" s="303">
        <f t="shared" si="3"/>
        <v>0</v>
      </c>
      <c r="G172" s="224">
        <f>SUMIF('01'!$C$10:$C$29,$C172,'01'!$G$10:$G$29)*'01'!$E$3</f>
        <v>0</v>
      </c>
      <c r="H172" s="224">
        <f>SUMIF('02'!$C$10:$C$28,$C172,'02'!$G$10:$G$28)*'02'!$E$3</f>
        <v>0</v>
      </c>
      <c r="I172" s="224">
        <f>SUMIF('03'!$C$10:$C$29,$C172,'03'!$G$10:$G$29)*'03'!$E$3</f>
        <v>0</v>
      </c>
      <c r="J172" s="224">
        <f>SUMIF('04'!$C$10:$C$26,$C172,'04'!$G$10:$G$26)*'04'!$E$3</f>
        <v>0</v>
      </c>
      <c r="K172" s="224">
        <f>SUMIF('05'!$C$10:$C$29,$C172,'05'!$G$10:$G$29)*'05'!$E$3</f>
        <v>0</v>
      </c>
      <c r="L172" s="224">
        <f>SUMIF('06'!$C$10:$C$29,$C172,'06'!$G$10:$G$29)*'06'!$E$3</f>
        <v>0</v>
      </c>
      <c r="M172" s="224">
        <f>SUMIF('07'!$C$10:$C$26,$C172,'07'!$G$10:$G$26)*'07'!$E$3</f>
        <v>0</v>
      </c>
      <c r="N172" s="224">
        <f>SUMIF('08'!$C$10:$C$29,$C172,'08'!$G$10:$G$29)*'08'!$E$3</f>
        <v>0</v>
      </c>
      <c r="O172" s="224">
        <f>SUMIF('09'!$C$10:$C$29,$C172,'09'!$G$10:$G$29)*'09'!$E$3</f>
        <v>0</v>
      </c>
      <c r="P172" s="224">
        <f>SUMIF('10'!$C$10:$C$29,$C172,'10'!$G$10:$G$29)*'10'!$E$3</f>
        <v>0</v>
      </c>
      <c r="Q172" s="224">
        <f>SUMIF('11'!$C$10:$C$39,$C172,'11'!$G$10:$G$39)*'11'!$E$3</f>
        <v>0</v>
      </c>
      <c r="R172" s="224">
        <f>SUMIF('12'!$C$10:$C$29,$C172,'12'!$G$10:$G$29)*'12'!$E$3</f>
        <v>0</v>
      </c>
      <c r="S172" s="224">
        <f>SUMIF('13'!$C$10:$C$29,$C172,'13'!$G$10:$G$29)*'13'!$E$3</f>
        <v>0</v>
      </c>
      <c r="T172" s="224">
        <f>SUMIF('14'!$C$10:$C$29,$C172,'14'!$G$10:$G$29)*'14'!$E$3</f>
        <v>0</v>
      </c>
      <c r="U172" s="224">
        <f>SUMIF('15'!$C$10:$C$29,$C172,'15'!$G$10:$G$29)*'15'!$E$3</f>
        <v>0</v>
      </c>
      <c r="V172" s="224">
        <f>SUMIF('16'!$C$10:$C$29,$C172,'16'!$G$10:$G$29)*'16'!$E$3</f>
        <v>0</v>
      </c>
      <c r="W172" s="224">
        <f>SUMIF('17'!$C$10:$C$29,$C172,'17'!$G$10:$G$29)*'17'!$E$3</f>
        <v>0</v>
      </c>
      <c r="X172" s="224">
        <f>SUMIF('18'!$C$10:$C$29,$C172,'18'!$G$10:$G$29)*'18'!$E$3</f>
        <v>0</v>
      </c>
      <c r="Y172" s="224">
        <f>SUMIF('19'!$C$10:$C$28,$C172,'19'!$G$10:$G$28)*'19'!$E$3</f>
        <v>0</v>
      </c>
      <c r="Z172" s="224">
        <f>SUMIF('20'!$C$10:$C$29,$C172,'20'!$G$10:$G$29)*'20'!$E$3</f>
        <v>0</v>
      </c>
      <c r="AA172" s="224">
        <f>SUMIF('21'!$C$10:$C$29,$C172,'21'!$G$10:$G$29)*'21'!$E$3</f>
        <v>0</v>
      </c>
    </row>
    <row r="173" spans="3:27" ht="15" hidden="1">
      <c r="C173" s="207" t="s">
        <v>520</v>
      </c>
      <c r="D173" s="207" t="s">
        <v>521</v>
      </c>
      <c r="F173" s="303">
        <f t="shared" si="3"/>
        <v>0</v>
      </c>
      <c r="G173" s="224">
        <f>SUMIF('01'!$C$10:$C$29,$C173,'01'!$G$10:$G$29)*'01'!$E$3</f>
        <v>0</v>
      </c>
      <c r="H173" s="224">
        <f>SUMIF('02'!$C$10:$C$28,$C173,'02'!$G$10:$G$28)*'02'!$E$3</f>
        <v>0</v>
      </c>
      <c r="I173" s="224">
        <f>SUMIF('03'!$C$10:$C$29,$C173,'03'!$G$10:$G$29)*'03'!$E$3</f>
        <v>0</v>
      </c>
      <c r="J173" s="224">
        <f>SUMIF('04'!$C$10:$C$26,$C173,'04'!$G$10:$G$26)*'04'!$E$3</f>
        <v>0</v>
      </c>
      <c r="K173" s="224">
        <f>SUMIF('05'!$C$10:$C$29,$C173,'05'!$G$10:$G$29)*'05'!$E$3</f>
        <v>0</v>
      </c>
      <c r="L173" s="224">
        <f>SUMIF('06'!$C$10:$C$29,$C173,'06'!$G$10:$G$29)*'06'!$E$3</f>
        <v>0</v>
      </c>
      <c r="M173" s="224">
        <f>SUMIF('07'!$C$10:$C$26,$C173,'07'!$G$10:$G$26)*'07'!$E$3</f>
        <v>0</v>
      </c>
      <c r="N173" s="224">
        <f>SUMIF('08'!$C$10:$C$29,$C173,'08'!$G$10:$G$29)*'08'!$E$3</f>
        <v>0</v>
      </c>
      <c r="O173" s="224">
        <f>SUMIF('09'!$C$10:$C$29,$C173,'09'!$G$10:$G$29)*'09'!$E$3</f>
        <v>0</v>
      </c>
      <c r="P173" s="224">
        <f>SUMIF('10'!$C$10:$C$29,$C173,'10'!$G$10:$G$29)*'10'!$E$3</f>
        <v>0</v>
      </c>
      <c r="Q173" s="224">
        <f>SUMIF('11'!$C$10:$C$39,$C173,'11'!$G$10:$G$39)*'11'!$E$3</f>
        <v>0</v>
      </c>
      <c r="R173" s="224">
        <f>SUMIF('12'!$C$10:$C$29,$C173,'12'!$G$10:$G$29)*'12'!$E$3</f>
        <v>0</v>
      </c>
      <c r="S173" s="224">
        <f>SUMIF('13'!$C$10:$C$29,$C173,'13'!$G$10:$G$29)*'13'!$E$3</f>
        <v>0</v>
      </c>
      <c r="T173" s="224">
        <f>SUMIF('14'!$C$10:$C$29,$C173,'14'!$G$10:$G$29)*'14'!$E$3</f>
        <v>0</v>
      </c>
      <c r="U173" s="224">
        <f>SUMIF('15'!$C$10:$C$29,$C173,'15'!$G$10:$G$29)*'15'!$E$3</f>
        <v>0</v>
      </c>
      <c r="V173" s="224">
        <f>SUMIF('16'!$C$10:$C$29,$C173,'16'!$G$10:$G$29)*'16'!$E$3</f>
        <v>0</v>
      </c>
      <c r="W173" s="224">
        <f>SUMIF('17'!$C$10:$C$29,$C173,'17'!$G$10:$G$29)*'17'!$E$3</f>
        <v>0</v>
      </c>
      <c r="X173" s="224">
        <f>SUMIF('18'!$C$10:$C$29,$C173,'18'!$G$10:$G$29)*'18'!$E$3</f>
        <v>0</v>
      </c>
      <c r="Y173" s="224">
        <f>SUMIF('19'!$C$10:$C$28,$C173,'19'!$G$10:$G$28)*'19'!$E$3</f>
        <v>0</v>
      </c>
      <c r="Z173" s="224">
        <f>SUMIF('20'!$C$10:$C$29,$C173,'20'!$G$10:$G$29)*'20'!$E$3</f>
        <v>0</v>
      </c>
      <c r="AA173" s="224">
        <f>SUMIF('21'!$C$10:$C$29,$C173,'21'!$G$10:$G$29)*'21'!$E$3</f>
        <v>0</v>
      </c>
    </row>
    <row r="174" spans="3:27" ht="15" hidden="1">
      <c r="C174" s="207" t="s">
        <v>522</v>
      </c>
      <c r="D174" s="207" t="s">
        <v>523</v>
      </c>
      <c r="F174" s="303">
        <f t="shared" si="3"/>
        <v>0</v>
      </c>
      <c r="G174" s="224">
        <f>SUMIF('01'!$C$10:$C$29,$C174,'01'!$G$10:$G$29)*'01'!$E$3</f>
        <v>0</v>
      </c>
      <c r="H174" s="224">
        <f>SUMIF('02'!$C$10:$C$28,$C174,'02'!$G$10:$G$28)*'02'!$E$3</f>
        <v>0</v>
      </c>
      <c r="I174" s="224">
        <f>SUMIF('03'!$C$10:$C$29,$C174,'03'!$G$10:$G$29)*'03'!$E$3</f>
        <v>0</v>
      </c>
      <c r="J174" s="224">
        <f>SUMIF('04'!$C$10:$C$26,$C174,'04'!$G$10:$G$26)*'04'!$E$3</f>
        <v>0</v>
      </c>
      <c r="K174" s="224">
        <f>SUMIF('05'!$C$10:$C$29,$C174,'05'!$G$10:$G$29)*'05'!$E$3</f>
        <v>0</v>
      </c>
      <c r="L174" s="224">
        <f>SUMIF('06'!$C$10:$C$29,$C174,'06'!$G$10:$G$29)*'06'!$E$3</f>
        <v>0</v>
      </c>
      <c r="M174" s="224">
        <f>SUMIF('07'!$C$10:$C$26,$C174,'07'!$G$10:$G$26)*'07'!$E$3</f>
        <v>0</v>
      </c>
      <c r="N174" s="224">
        <f>SUMIF('08'!$C$10:$C$29,$C174,'08'!$G$10:$G$29)*'08'!$E$3</f>
        <v>0</v>
      </c>
      <c r="O174" s="224">
        <f>SUMIF('09'!$C$10:$C$29,$C174,'09'!$G$10:$G$29)*'09'!$E$3</f>
        <v>0</v>
      </c>
      <c r="P174" s="224">
        <f>SUMIF('10'!$C$10:$C$29,$C174,'10'!$G$10:$G$29)*'10'!$E$3</f>
        <v>0</v>
      </c>
      <c r="Q174" s="224">
        <f>SUMIF('11'!$C$10:$C$39,$C174,'11'!$G$10:$G$39)*'11'!$E$3</f>
        <v>0</v>
      </c>
      <c r="R174" s="224">
        <f>SUMIF('12'!$C$10:$C$29,$C174,'12'!$G$10:$G$29)*'12'!$E$3</f>
        <v>0</v>
      </c>
      <c r="S174" s="224">
        <f>SUMIF('13'!$C$10:$C$29,$C174,'13'!$G$10:$G$29)*'13'!$E$3</f>
        <v>0</v>
      </c>
      <c r="T174" s="224">
        <f>SUMIF('14'!$C$10:$C$29,$C174,'14'!$G$10:$G$29)*'14'!$E$3</f>
        <v>0</v>
      </c>
      <c r="U174" s="224">
        <f>SUMIF('15'!$C$10:$C$29,$C174,'15'!$G$10:$G$29)*'15'!$E$3</f>
        <v>0</v>
      </c>
      <c r="V174" s="224">
        <f>SUMIF('16'!$C$10:$C$29,$C174,'16'!$G$10:$G$29)*'16'!$E$3</f>
        <v>0</v>
      </c>
      <c r="W174" s="224">
        <f>SUMIF('17'!$C$10:$C$29,$C174,'17'!$G$10:$G$29)*'17'!$E$3</f>
        <v>0</v>
      </c>
      <c r="X174" s="224">
        <f>SUMIF('18'!$C$10:$C$29,$C174,'18'!$G$10:$G$29)*'18'!$E$3</f>
        <v>0</v>
      </c>
      <c r="Y174" s="224">
        <f>SUMIF('19'!$C$10:$C$28,$C174,'19'!$G$10:$G$28)*'19'!$E$3</f>
        <v>0</v>
      </c>
      <c r="Z174" s="224">
        <f>SUMIF('20'!$C$10:$C$29,$C174,'20'!$G$10:$G$29)*'20'!$E$3</f>
        <v>0</v>
      </c>
      <c r="AA174" s="224">
        <f>SUMIF('21'!$C$10:$C$29,$C174,'21'!$G$10:$G$29)*'21'!$E$3</f>
        <v>0</v>
      </c>
    </row>
    <row r="175" spans="3:27" ht="15" hidden="1">
      <c r="C175" s="207" t="s">
        <v>524</v>
      </c>
      <c r="D175" s="207" t="s">
        <v>525</v>
      </c>
      <c r="F175" s="303">
        <f t="shared" si="3"/>
        <v>0</v>
      </c>
      <c r="G175" s="224">
        <f>SUMIF('01'!$C$10:$C$29,$C175,'01'!$G$10:$G$29)*'01'!$E$3</f>
        <v>0</v>
      </c>
      <c r="H175" s="224">
        <f>SUMIF('02'!$C$10:$C$28,$C175,'02'!$G$10:$G$28)*'02'!$E$3</f>
        <v>0</v>
      </c>
      <c r="I175" s="224">
        <f>SUMIF('03'!$C$10:$C$29,$C175,'03'!$G$10:$G$29)*'03'!$E$3</f>
        <v>0</v>
      </c>
      <c r="J175" s="224">
        <f>SUMIF('04'!$C$10:$C$26,$C175,'04'!$G$10:$G$26)*'04'!$E$3</f>
        <v>0</v>
      </c>
      <c r="K175" s="224">
        <f>SUMIF('05'!$C$10:$C$29,$C175,'05'!$G$10:$G$29)*'05'!$E$3</f>
        <v>0</v>
      </c>
      <c r="L175" s="224">
        <f>SUMIF('06'!$C$10:$C$29,$C175,'06'!$G$10:$G$29)*'06'!$E$3</f>
        <v>0</v>
      </c>
      <c r="M175" s="224">
        <f>SUMIF('07'!$C$10:$C$26,$C175,'07'!$G$10:$G$26)*'07'!$E$3</f>
        <v>0</v>
      </c>
      <c r="N175" s="224">
        <f>SUMIF('08'!$C$10:$C$29,$C175,'08'!$G$10:$G$29)*'08'!$E$3</f>
        <v>0</v>
      </c>
      <c r="O175" s="224">
        <f>SUMIF('09'!$C$10:$C$29,$C175,'09'!$G$10:$G$29)*'09'!$E$3</f>
        <v>0</v>
      </c>
      <c r="P175" s="224">
        <f>SUMIF('10'!$C$10:$C$29,$C175,'10'!$G$10:$G$29)*'10'!$E$3</f>
        <v>0</v>
      </c>
      <c r="Q175" s="224">
        <f>SUMIF('11'!$C$10:$C$39,$C175,'11'!$G$10:$G$39)*'11'!$E$3</f>
        <v>0</v>
      </c>
      <c r="R175" s="224">
        <f>SUMIF('12'!$C$10:$C$29,$C175,'12'!$G$10:$G$29)*'12'!$E$3</f>
        <v>0</v>
      </c>
      <c r="S175" s="224">
        <f>SUMIF('13'!$C$10:$C$29,$C175,'13'!$G$10:$G$29)*'13'!$E$3</f>
        <v>0</v>
      </c>
      <c r="T175" s="224">
        <f>SUMIF('14'!$C$10:$C$29,$C175,'14'!$G$10:$G$29)*'14'!$E$3</f>
        <v>0</v>
      </c>
      <c r="U175" s="224">
        <f>SUMIF('15'!$C$10:$C$29,$C175,'15'!$G$10:$G$29)*'15'!$E$3</f>
        <v>0</v>
      </c>
      <c r="V175" s="224">
        <f>SUMIF('16'!$C$10:$C$29,$C175,'16'!$G$10:$G$29)*'16'!$E$3</f>
        <v>0</v>
      </c>
      <c r="W175" s="224">
        <f>SUMIF('17'!$C$10:$C$29,$C175,'17'!$G$10:$G$29)*'17'!$E$3</f>
        <v>0</v>
      </c>
      <c r="X175" s="224">
        <f>SUMIF('18'!$C$10:$C$29,$C175,'18'!$G$10:$G$29)*'18'!$E$3</f>
        <v>0</v>
      </c>
      <c r="Y175" s="224">
        <f>SUMIF('19'!$C$10:$C$28,$C175,'19'!$G$10:$G$28)*'19'!$E$3</f>
        <v>0</v>
      </c>
      <c r="Z175" s="224">
        <f>SUMIF('20'!$C$10:$C$29,$C175,'20'!$G$10:$G$29)*'20'!$E$3</f>
        <v>0</v>
      </c>
      <c r="AA175" s="224">
        <f>SUMIF('21'!$C$10:$C$29,$C175,'21'!$G$10:$G$29)*'21'!$E$3</f>
        <v>0</v>
      </c>
    </row>
    <row r="176" spans="3:27" ht="15" hidden="1">
      <c r="C176" s="207" t="s">
        <v>526</v>
      </c>
      <c r="D176" s="207" t="s">
        <v>527</v>
      </c>
      <c r="F176" s="303">
        <f t="shared" si="3"/>
        <v>0</v>
      </c>
      <c r="G176" s="224">
        <f>SUMIF('01'!$C$10:$C$29,$C176,'01'!$G$10:$G$29)*'01'!$E$3</f>
        <v>0</v>
      </c>
      <c r="H176" s="224">
        <f>SUMIF('02'!$C$10:$C$28,$C176,'02'!$G$10:$G$28)*'02'!$E$3</f>
        <v>0</v>
      </c>
      <c r="I176" s="224">
        <f>SUMIF('03'!$C$10:$C$29,$C176,'03'!$G$10:$G$29)*'03'!$E$3</f>
        <v>0</v>
      </c>
      <c r="J176" s="224">
        <f>SUMIF('04'!$C$10:$C$26,$C176,'04'!$G$10:$G$26)*'04'!$E$3</f>
        <v>0</v>
      </c>
      <c r="K176" s="224">
        <f>SUMIF('05'!$C$10:$C$29,$C176,'05'!$G$10:$G$29)*'05'!$E$3</f>
        <v>0</v>
      </c>
      <c r="L176" s="224">
        <f>SUMIF('06'!$C$10:$C$29,$C176,'06'!$G$10:$G$29)*'06'!$E$3</f>
        <v>0</v>
      </c>
      <c r="M176" s="224">
        <f>SUMIF('07'!$C$10:$C$26,$C176,'07'!$G$10:$G$26)*'07'!$E$3</f>
        <v>0</v>
      </c>
      <c r="N176" s="224">
        <f>SUMIF('08'!$C$10:$C$29,$C176,'08'!$G$10:$G$29)*'08'!$E$3</f>
        <v>0</v>
      </c>
      <c r="O176" s="224">
        <f>SUMIF('09'!$C$10:$C$29,$C176,'09'!$G$10:$G$29)*'09'!$E$3</f>
        <v>0</v>
      </c>
      <c r="P176" s="224">
        <f>SUMIF('10'!$C$10:$C$29,$C176,'10'!$G$10:$G$29)*'10'!$E$3</f>
        <v>0</v>
      </c>
      <c r="Q176" s="224">
        <f>SUMIF('11'!$C$10:$C$39,$C176,'11'!$G$10:$G$39)*'11'!$E$3</f>
        <v>0</v>
      </c>
      <c r="R176" s="224">
        <f>SUMIF('12'!$C$10:$C$29,$C176,'12'!$G$10:$G$29)*'12'!$E$3</f>
        <v>0</v>
      </c>
      <c r="S176" s="224">
        <f>SUMIF('13'!$C$10:$C$29,$C176,'13'!$G$10:$G$29)*'13'!$E$3</f>
        <v>0</v>
      </c>
      <c r="T176" s="224">
        <f>SUMIF('14'!$C$10:$C$29,$C176,'14'!$G$10:$G$29)*'14'!$E$3</f>
        <v>0</v>
      </c>
      <c r="U176" s="224">
        <f>SUMIF('15'!$C$10:$C$29,$C176,'15'!$G$10:$G$29)*'15'!$E$3</f>
        <v>0</v>
      </c>
      <c r="V176" s="224">
        <f>SUMIF('16'!$C$10:$C$29,$C176,'16'!$G$10:$G$29)*'16'!$E$3</f>
        <v>0</v>
      </c>
      <c r="W176" s="224">
        <f>SUMIF('17'!$C$10:$C$29,$C176,'17'!$G$10:$G$29)*'17'!$E$3</f>
        <v>0</v>
      </c>
      <c r="X176" s="224">
        <f>SUMIF('18'!$C$10:$C$29,$C176,'18'!$G$10:$G$29)*'18'!$E$3</f>
        <v>0</v>
      </c>
      <c r="Y176" s="224">
        <f>SUMIF('19'!$C$10:$C$28,$C176,'19'!$G$10:$G$28)*'19'!$E$3</f>
        <v>0</v>
      </c>
      <c r="Z176" s="224">
        <f>SUMIF('20'!$C$10:$C$29,$C176,'20'!$G$10:$G$29)*'20'!$E$3</f>
        <v>0</v>
      </c>
      <c r="AA176" s="224">
        <f>SUMIF('21'!$C$10:$C$29,$C176,'21'!$G$10:$G$29)*'21'!$E$3</f>
        <v>0</v>
      </c>
    </row>
    <row r="177" spans="3:27" ht="15" hidden="1">
      <c r="C177" s="207" t="s">
        <v>528</v>
      </c>
      <c r="D177" s="207" t="s">
        <v>529</v>
      </c>
      <c r="F177" s="303">
        <f t="shared" si="3"/>
        <v>0</v>
      </c>
      <c r="G177" s="224">
        <f>SUMIF('01'!$C$10:$C$29,$C177,'01'!$G$10:$G$29)*'01'!$E$3</f>
        <v>0</v>
      </c>
      <c r="H177" s="224">
        <f>SUMIF('02'!$C$10:$C$28,$C177,'02'!$G$10:$G$28)*'02'!$E$3</f>
        <v>0</v>
      </c>
      <c r="I177" s="224">
        <f>SUMIF('03'!$C$10:$C$29,$C177,'03'!$G$10:$G$29)*'03'!$E$3</f>
        <v>0</v>
      </c>
      <c r="J177" s="224">
        <f>SUMIF('04'!$C$10:$C$26,$C177,'04'!$G$10:$G$26)*'04'!$E$3</f>
        <v>0</v>
      </c>
      <c r="K177" s="224">
        <f>SUMIF('05'!$C$10:$C$29,$C177,'05'!$G$10:$G$29)*'05'!$E$3</f>
        <v>0</v>
      </c>
      <c r="L177" s="224">
        <f>SUMIF('06'!$C$10:$C$29,$C177,'06'!$G$10:$G$29)*'06'!$E$3</f>
        <v>0</v>
      </c>
      <c r="M177" s="224">
        <f>SUMIF('07'!$C$10:$C$26,$C177,'07'!$G$10:$G$26)*'07'!$E$3</f>
        <v>0</v>
      </c>
      <c r="N177" s="224">
        <f>SUMIF('08'!$C$10:$C$29,$C177,'08'!$G$10:$G$29)*'08'!$E$3</f>
        <v>0</v>
      </c>
      <c r="O177" s="224">
        <f>SUMIF('09'!$C$10:$C$29,$C177,'09'!$G$10:$G$29)*'09'!$E$3</f>
        <v>0</v>
      </c>
      <c r="P177" s="224">
        <f>SUMIF('10'!$C$10:$C$29,$C177,'10'!$G$10:$G$29)*'10'!$E$3</f>
        <v>0</v>
      </c>
      <c r="Q177" s="224">
        <f>SUMIF('11'!$C$10:$C$39,$C177,'11'!$G$10:$G$39)*'11'!$E$3</f>
        <v>0</v>
      </c>
      <c r="R177" s="224">
        <f>SUMIF('12'!$C$10:$C$29,$C177,'12'!$G$10:$G$29)*'12'!$E$3</f>
        <v>0</v>
      </c>
      <c r="S177" s="224">
        <f>SUMIF('13'!$C$10:$C$29,$C177,'13'!$G$10:$G$29)*'13'!$E$3</f>
        <v>0</v>
      </c>
      <c r="T177" s="224">
        <f>SUMIF('14'!$C$10:$C$29,$C177,'14'!$G$10:$G$29)*'14'!$E$3</f>
        <v>0</v>
      </c>
      <c r="U177" s="224">
        <f>SUMIF('15'!$C$10:$C$29,$C177,'15'!$G$10:$G$29)*'15'!$E$3</f>
        <v>0</v>
      </c>
      <c r="V177" s="224">
        <f>SUMIF('16'!$C$10:$C$29,$C177,'16'!$G$10:$G$29)*'16'!$E$3</f>
        <v>0</v>
      </c>
      <c r="W177" s="224">
        <f>SUMIF('17'!$C$10:$C$29,$C177,'17'!$G$10:$G$29)*'17'!$E$3</f>
        <v>0</v>
      </c>
      <c r="X177" s="224">
        <f>SUMIF('18'!$C$10:$C$29,$C177,'18'!$G$10:$G$29)*'18'!$E$3</f>
        <v>0</v>
      </c>
      <c r="Y177" s="224">
        <f>SUMIF('19'!$C$10:$C$28,$C177,'19'!$G$10:$G$28)*'19'!$E$3</f>
        <v>0</v>
      </c>
      <c r="Z177" s="224">
        <f>SUMIF('20'!$C$10:$C$29,$C177,'20'!$G$10:$G$29)*'20'!$E$3</f>
        <v>0</v>
      </c>
      <c r="AA177" s="224">
        <f>SUMIF('21'!$C$10:$C$29,$C177,'21'!$G$10:$G$29)*'21'!$E$3</f>
        <v>0</v>
      </c>
    </row>
    <row r="178" spans="3:27" ht="15" hidden="1">
      <c r="C178" s="207" t="s">
        <v>530</v>
      </c>
      <c r="D178" s="207" t="s">
        <v>531</v>
      </c>
      <c r="F178" s="303">
        <f t="shared" si="3"/>
        <v>0</v>
      </c>
      <c r="G178" s="224">
        <f>SUMIF('01'!$C$10:$C$29,$C178,'01'!$G$10:$G$29)*'01'!$E$3</f>
        <v>0</v>
      </c>
      <c r="H178" s="224">
        <f>SUMIF('02'!$C$10:$C$28,$C178,'02'!$G$10:$G$28)*'02'!$E$3</f>
        <v>0</v>
      </c>
      <c r="I178" s="224">
        <f>SUMIF('03'!$C$10:$C$29,$C178,'03'!$G$10:$G$29)*'03'!$E$3</f>
        <v>0</v>
      </c>
      <c r="J178" s="224">
        <f>SUMIF('04'!$C$10:$C$26,$C178,'04'!$G$10:$G$26)*'04'!$E$3</f>
        <v>0</v>
      </c>
      <c r="K178" s="224">
        <f>SUMIF('05'!$C$10:$C$29,$C178,'05'!$G$10:$G$29)*'05'!$E$3</f>
        <v>0</v>
      </c>
      <c r="L178" s="224">
        <f>SUMIF('06'!$C$10:$C$29,$C178,'06'!$G$10:$G$29)*'06'!$E$3</f>
        <v>0</v>
      </c>
      <c r="M178" s="224">
        <f>SUMIF('07'!$C$10:$C$26,$C178,'07'!$G$10:$G$26)*'07'!$E$3</f>
        <v>0</v>
      </c>
      <c r="N178" s="224">
        <f>SUMIF('08'!$C$10:$C$29,$C178,'08'!$G$10:$G$29)*'08'!$E$3</f>
        <v>0</v>
      </c>
      <c r="O178" s="224">
        <f>SUMIF('09'!$C$10:$C$29,$C178,'09'!$G$10:$G$29)*'09'!$E$3</f>
        <v>0</v>
      </c>
      <c r="P178" s="224">
        <f>SUMIF('10'!$C$10:$C$29,$C178,'10'!$G$10:$G$29)*'10'!$E$3</f>
        <v>0</v>
      </c>
      <c r="Q178" s="224">
        <f>SUMIF('11'!$C$10:$C$39,$C178,'11'!$G$10:$G$39)*'11'!$E$3</f>
        <v>0</v>
      </c>
      <c r="R178" s="224">
        <f>SUMIF('12'!$C$10:$C$29,$C178,'12'!$G$10:$G$29)*'12'!$E$3</f>
        <v>0</v>
      </c>
      <c r="S178" s="224">
        <f>SUMIF('13'!$C$10:$C$29,$C178,'13'!$G$10:$G$29)*'13'!$E$3</f>
        <v>0</v>
      </c>
      <c r="T178" s="224">
        <f>SUMIF('14'!$C$10:$C$29,$C178,'14'!$G$10:$G$29)*'14'!$E$3</f>
        <v>0</v>
      </c>
      <c r="U178" s="224">
        <f>SUMIF('15'!$C$10:$C$29,$C178,'15'!$G$10:$G$29)*'15'!$E$3</f>
        <v>0</v>
      </c>
      <c r="V178" s="224">
        <f>SUMIF('16'!$C$10:$C$29,$C178,'16'!$G$10:$G$29)*'16'!$E$3</f>
        <v>0</v>
      </c>
      <c r="W178" s="224">
        <f>SUMIF('17'!$C$10:$C$29,$C178,'17'!$G$10:$G$29)*'17'!$E$3</f>
        <v>0</v>
      </c>
      <c r="X178" s="224">
        <f>SUMIF('18'!$C$10:$C$29,$C178,'18'!$G$10:$G$29)*'18'!$E$3</f>
        <v>0</v>
      </c>
      <c r="Y178" s="224">
        <f>SUMIF('19'!$C$10:$C$28,$C178,'19'!$G$10:$G$28)*'19'!$E$3</f>
        <v>0</v>
      </c>
      <c r="Z178" s="224">
        <f>SUMIF('20'!$C$10:$C$29,$C178,'20'!$G$10:$G$29)*'20'!$E$3</f>
        <v>0</v>
      </c>
      <c r="AA178" s="224">
        <f>SUMIF('21'!$C$10:$C$29,$C178,'21'!$G$10:$G$29)*'21'!$E$3</f>
        <v>0</v>
      </c>
    </row>
    <row r="179" spans="3:27" ht="15" hidden="1">
      <c r="C179" s="207" t="s">
        <v>532</v>
      </c>
      <c r="D179" s="207" t="s">
        <v>533</v>
      </c>
      <c r="F179" s="303">
        <f t="shared" si="3"/>
        <v>0</v>
      </c>
      <c r="G179" s="224">
        <f>SUMIF('01'!$C$10:$C$29,$C179,'01'!$G$10:$G$29)*'01'!$E$3</f>
        <v>0</v>
      </c>
      <c r="H179" s="224">
        <f>SUMIF('02'!$C$10:$C$28,$C179,'02'!$G$10:$G$28)*'02'!$E$3</f>
        <v>0</v>
      </c>
      <c r="I179" s="224">
        <f>SUMIF('03'!$C$10:$C$29,$C179,'03'!$G$10:$G$29)*'03'!$E$3</f>
        <v>0</v>
      </c>
      <c r="J179" s="224">
        <f>SUMIF('04'!$C$10:$C$26,$C179,'04'!$G$10:$G$26)*'04'!$E$3</f>
        <v>0</v>
      </c>
      <c r="K179" s="224">
        <f>SUMIF('05'!$C$10:$C$29,$C179,'05'!$G$10:$G$29)*'05'!$E$3</f>
        <v>0</v>
      </c>
      <c r="L179" s="224">
        <f>SUMIF('06'!$C$10:$C$29,$C179,'06'!$G$10:$G$29)*'06'!$E$3</f>
        <v>0</v>
      </c>
      <c r="M179" s="224">
        <f>SUMIF('07'!$C$10:$C$26,$C179,'07'!$G$10:$G$26)*'07'!$E$3</f>
        <v>0</v>
      </c>
      <c r="N179" s="224">
        <f>SUMIF('08'!$C$10:$C$29,$C179,'08'!$G$10:$G$29)*'08'!$E$3</f>
        <v>0</v>
      </c>
      <c r="O179" s="224">
        <f>SUMIF('09'!$C$10:$C$29,$C179,'09'!$G$10:$G$29)*'09'!$E$3</f>
        <v>0</v>
      </c>
      <c r="P179" s="224">
        <f>SUMIF('10'!$C$10:$C$29,$C179,'10'!$G$10:$G$29)*'10'!$E$3</f>
        <v>0</v>
      </c>
      <c r="Q179" s="224">
        <f>SUMIF('11'!$C$10:$C$39,$C179,'11'!$G$10:$G$39)*'11'!$E$3</f>
        <v>0</v>
      </c>
      <c r="R179" s="224">
        <f>SUMIF('12'!$C$10:$C$29,$C179,'12'!$G$10:$G$29)*'12'!$E$3</f>
        <v>0</v>
      </c>
      <c r="S179" s="224">
        <f>SUMIF('13'!$C$10:$C$29,$C179,'13'!$G$10:$G$29)*'13'!$E$3</f>
        <v>0</v>
      </c>
      <c r="T179" s="224">
        <f>SUMIF('14'!$C$10:$C$29,$C179,'14'!$G$10:$G$29)*'14'!$E$3</f>
        <v>0</v>
      </c>
      <c r="U179" s="224">
        <f>SUMIF('15'!$C$10:$C$29,$C179,'15'!$G$10:$G$29)*'15'!$E$3</f>
        <v>0</v>
      </c>
      <c r="V179" s="224">
        <f>SUMIF('16'!$C$10:$C$29,$C179,'16'!$G$10:$G$29)*'16'!$E$3</f>
        <v>0</v>
      </c>
      <c r="W179" s="224">
        <f>SUMIF('17'!$C$10:$C$29,$C179,'17'!$G$10:$G$29)*'17'!$E$3</f>
        <v>0</v>
      </c>
      <c r="X179" s="224">
        <f>SUMIF('18'!$C$10:$C$29,$C179,'18'!$G$10:$G$29)*'18'!$E$3</f>
        <v>0</v>
      </c>
      <c r="Y179" s="224">
        <f>SUMIF('19'!$C$10:$C$28,$C179,'19'!$G$10:$G$28)*'19'!$E$3</f>
        <v>0</v>
      </c>
      <c r="Z179" s="224">
        <f>SUMIF('20'!$C$10:$C$29,$C179,'20'!$G$10:$G$29)*'20'!$E$3</f>
        <v>0</v>
      </c>
      <c r="AA179" s="224">
        <f>SUMIF('21'!$C$10:$C$29,$C179,'21'!$G$10:$G$29)*'21'!$E$3</f>
        <v>0</v>
      </c>
    </row>
    <row r="180" spans="3:27" ht="15" hidden="1">
      <c r="C180" s="207" t="s">
        <v>534</v>
      </c>
      <c r="D180" s="207" t="s">
        <v>535</v>
      </c>
      <c r="F180" s="303">
        <f t="shared" si="3"/>
        <v>0</v>
      </c>
      <c r="G180" s="224">
        <f>SUMIF('01'!$C$10:$C$29,$C180,'01'!$G$10:$G$29)*'01'!$E$3</f>
        <v>0</v>
      </c>
      <c r="H180" s="224">
        <f>SUMIF('02'!$C$10:$C$28,$C180,'02'!$G$10:$G$28)*'02'!$E$3</f>
        <v>0</v>
      </c>
      <c r="I180" s="224">
        <f>SUMIF('03'!$C$10:$C$29,$C180,'03'!$G$10:$G$29)*'03'!$E$3</f>
        <v>0</v>
      </c>
      <c r="J180" s="224">
        <f>SUMIF('04'!$C$10:$C$26,$C180,'04'!$G$10:$G$26)*'04'!$E$3</f>
        <v>0</v>
      </c>
      <c r="K180" s="224">
        <f>SUMIF('05'!$C$10:$C$29,$C180,'05'!$G$10:$G$29)*'05'!$E$3</f>
        <v>0</v>
      </c>
      <c r="L180" s="224">
        <f>SUMIF('06'!$C$10:$C$29,$C180,'06'!$G$10:$G$29)*'06'!$E$3</f>
        <v>0</v>
      </c>
      <c r="M180" s="224">
        <f>SUMIF('07'!$C$10:$C$26,$C180,'07'!$G$10:$G$26)*'07'!$E$3</f>
        <v>0</v>
      </c>
      <c r="N180" s="224">
        <f>SUMIF('08'!$C$10:$C$29,$C180,'08'!$G$10:$G$29)*'08'!$E$3</f>
        <v>0</v>
      </c>
      <c r="O180" s="224">
        <f>SUMIF('09'!$C$10:$C$29,$C180,'09'!$G$10:$G$29)*'09'!$E$3</f>
        <v>0</v>
      </c>
      <c r="P180" s="224">
        <f>SUMIF('10'!$C$10:$C$29,$C180,'10'!$G$10:$G$29)*'10'!$E$3</f>
        <v>0</v>
      </c>
      <c r="Q180" s="224">
        <f>SUMIF('11'!$C$10:$C$39,$C180,'11'!$G$10:$G$39)*'11'!$E$3</f>
        <v>0</v>
      </c>
      <c r="R180" s="224">
        <f>SUMIF('12'!$C$10:$C$29,$C180,'12'!$G$10:$G$29)*'12'!$E$3</f>
        <v>0</v>
      </c>
      <c r="S180" s="224">
        <f>SUMIF('13'!$C$10:$C$29,$C180,'13'!$G$10:$G$29)*'13'!$E$3</f>
        <v>0</v>
      </c>
      <c r="T180" s="224">
        <f>SUMIF('14'!$C$10:$C$29,$C180,'14'!$G$10:$G$29)*'14'!$E$3</f>
        <v>0</v>
      </c>
      <c r="U180" s="224">
        <f>SUMIF('15'!$C$10:$C$29,$C180,'15'!$G$10:$G$29)*'15'!$E$3</f>
        <v>0</v>
      </c>
      <c r="V180" s="224">
        <f>SUMIF('16'!$C$10:$C$29,$C180,'16'!$G$10:$G$29)*'16'!$E$3</f>
        <v>0</v>
      </c>
      <c r="W180" s="224">
        <f>SUMIF('17'!$C$10:$C$29,$C180,'17'!$G$10:$G$29)*'17'!$E$3</f>
        <v>0</v>
      </c>
      <c r="X180" s="224">
        <f>SUMIF('18'!$C$10:$C$29,$C180,'18'!$G$10:$G$29)*'18'!$E$3</f>
        <v>0</v>
      </c>
      <c r="Y180" s="224">
        <f>SUMIF('19'!$C$10:$C$28,$C180,'19'!$G$10:$G$28)*'19'!$E$3</f>
        <v>0</v>
      </c>
      <c r="Z180" s="224">
        <f>SUMIF('20'!$C$10:$C$29,$C180,'20'!$G$10:$G$29)*'20'!$E$3</f>
        <v>0</v>
      </c>
      <c r="AA180" s="224">
        <f>SUMIF('21'!$C$10:$C$29,$C180,'21'!$G$10:$G$29)*'21'!$E$3</f>
        <v>0</v>
      </c>
    </row>
    <row r="181" spans="3:27" ht="15" hidden="1">
      <c r="C181" s="207" t="s">
        <v>536</v>
      </c>
      <c r="D181" s="207" t="s">
        <v>537</v>
      </c>
      <c r="F181" s="303">
        <f t="shared" si="3"/>
        <v>0</v>
      </c>
      <c r="G181" s="224">
        <f>SUMIF('01'!$C$10:$C$29,$C181,'01'!$G$10:$G$29)*'01'!$E$3</f>
        <v>0</v>
      </c>
      <c r="H181" s="224">
        <f>SUMIF('02'!$C$10:$C$28,$C181,'02'!$G$10:$G$28)*'02'!$E$3</f>
        <v>0</v>
      </c>
      <c r="I181" s="224">
        <f>SUMIF('03'!$C$10:$C$29,$C181,'03'!$G$10:$G$29)*'03'!$E$3</f>
        <v>0</v>
      </c>
      <c r="J181" s="224">
        <f>SUMIF('04'!$C$10:$C$26,$C181,'04'!$G$10:$G$26)*'04'!$E$3</f>
        <v>0</v>
      </c>
      <c r="K181" s="224">
        <f>SUMIF('05'!$C$10:$C$29,$C181,'05'!$G$10:$G$29)*'05'!$E$3</f>
        <v>0</v>
      </c>
      <c r="L181" s="224">
        <f>SUMIF('06'!$C$10:$C$29,$C181,'06'!$G$10:$G$29)*'06'!$E$3</f>
        <v>0</v>
      </c>
      <c r="M181" s="224">
        <f>SUMIF('07'!$C$10:$C$26,$C181,'07'!$G$10:$G$26)*'07'!$E$3</f>
        <v>0</v>
      </c>
      <c r="N181" s="224">
        <f>SUMIF('08'!$C$10:$C$29,$C181,'08'!$G$10:$G$29)*'08'!$E$3</f>
        <v>0</v>
      </c>
      <c r="O181" s="224">
        <f>SUMIF('09'!$C$10:$C$29,$C181,'09'!$G$10:$G$29)*'09'!$E$3</f>
        <v>0</v>
      </c>
      <c r="P181" s="224">
        <f>SUMIF('10'!$C$10:$C$29,$C181,'10'!$G$10:$G$29)*'10'!$E$3</f>
        <v>0</v>
      </c>
      <c r="Q181" s="224">
        <f>SUMIF('11'!$C$10:$C$39,$C181,'11'!$G$10:$G$39)*'11'!$E$3</f>
        <v>0</v>
      </c>
      <c r="R181" s="224">
        <f>SUMIF('12'!$C$10:$C$29,$C181,'12'!$G$10:$G$29)*'12'!$E$3</f>
        <v>0</v>
      </c>
      <c r="S181" s="224">
        <f>SUMIF('13'!$C$10:$C$29,$C181,'13'!$G$10:$G$29)*'13'!$E$3</f>
        <v>0</v>
      </c>
      <c r="T181" s="224">
        <f>SUMIF('14'!$C$10:$C$29,$C181,'14'!$G$10:$G$29)*'14'!$E$3</f>
        <v>0</v>
      </c>
      <c r="U181" s="224">
        <f>SUMIF('15'!$C$10:$C$29,$C181,'15'!$G$10:$G$29)*'15'!$E$3</f>
        <v>0</v>
      </c>
      <c r="V181" s="224">
        <f>SUMIF('16'!$C$10:$C$29,$C181,'16'!$G$10:$G$29)*'16'!$E$3</f>
        <v>0</v>
      </c>
      <c r="W181" s="224">
        <f>SUMIF('17'!$C$10:$C$29,$C181,'17'!$G$10:$G$29)*'17'!$E$3</f>
        <v>0</v>
      </c>
      <c r="X181" s="224">
        <f>SUMIF('18'!$C$10:$C$29,$C181,'18'!$G$10:$G$29)*'18'!$E$3</f>
        <v>0</v>
      </c>
      <c r="Y181" s="224">
        <f>SUMIF('19'!$C$10:$C$28,$C181,'19'!$G$10:$G$28)*'19'!$E$3</f>
        <v>0</v>
      </c>
      <c r="Z181" s="224">
        <f>SUMIF('20'!$C$10:$C$29,$C181,'20'!$G$10:$G$29)*'20'!$E$3</f>
        <v>0</v>
      </c>
      <c r="AA181" s="224">
        <f>SUMIF('21'!$C$10:$C$29,$C181,'21'!$G$10:$G$29)*'21'!$E$3</f>
        <v>0</v>
      </c>
    </row>
    <row r="182" spans="3:27" ht="15" hidden="1">
      <c r="C182" s="207" t="s">
        <v>538</v>
      </c>
      <c r="D182" s="207" t="s">
        <v>539</v>
      </c>
      <c r="F182" s="303">
        <f t="shared" si="3"/>
        <v>0</v>
      </c>
      <c r="G182" s="224">
        <f>SUMIF('01'!$C$10:$C$29,$C182,'01'!$G$10:$G$29)*'01'!$E$3</f>
        <v>0</v>
      </c>
      <c r="H182" s="224">
        <f>SUMIF('02'!$C$10:$C$28,$C182,'02'!$G$10:$G$28)*'02'!$E$3</f>
        <v>0</v>
      </c>
      <c r="I182" s="224">
        <f>SUMIF('03'!$C$10:$C$29,$C182,'03'!$G$10:$G$29)*'03'!$E$3</f>
        <v>0</v>
      </c>
      <c r="J182" s="224">
        <f>SUMIF('04'!$C$10:$C$26,$C182,'04'!$G$10:$G$26)*'04'!$E$3</f>
        <v>0</v>
      </c>
      <c r="K182" s="224">
        <f>SUMIF('05'!$C$10:$C$29,$C182,'05'!$G$10:$G$29)*'05'!$E$3</f>
        <v>0</v>
      </c>
      <c r="L182" s="224">
        <f>SUMIF('06'!$C$10:$C$29,$C182,'06'!$G$10:$G$29)*'06'!$E$3</f>
        <v>0</v>
      </c>
      <c r="M182" s="224">
        <f>SUMIF('07'!$C$10:$C$26,$C182,'07'!$G$10:$G$26)*'07'!$E$3</f>
        <v>0</v>
      </c>
      <c r="N182" s="224">
        <f>SUMIF('08'!$C$10:$C$29,$C182,'08'!$G$10:$G$29)*'08'!$E$3</f>
        <v>0</v>
      </c>
      <c r="O182" s="224">
        <f>SUMIF('09'!$C$10:$C$29,$C182,'09'!$G$10:$G$29)*'09'!$E$3</f>
        <v>0</v>
      </c>
      <c r="P182" s="224">
        <f>SUMIF('10'!$C$10:$C$29,$C182,'10'!$G$10:$G$29)*'10'!$E$3</f>
        <v>0</v>
      </c>
      <c r="Q182" s="224">
        <f>SUMIF('11'!$C$10:$C$39,$C182,'11'!$G$10:$G$39)*'11'!$E$3</f>
        <v>0</v>
      </c>
      <c r="R182" s="224">
        <f>SUMIF('12'!$C$10:$C$29,$C182,'12'!$G$10:$G$29)*'12'!$E$3</f>
        <v>0</v>
      </c>
      <c r="S182" s="224">
        <f>SUMIF('13'!$C$10:$C$29,$C182,'13'!$G$10:$G$29)*'13'!$E$3</f>
        <v>0</v>
      </c>
      <c r="T182" s="224">
        <f>SUMIF('14'!$C$10:$C$29,$C182,'14'!$G$10:$G$29)*'14'!$E$3</f>
        <v>0</v>
      </c>
      <c r="U182" s="224">
        <f>SUMIF('15'!$C$10:$C$29,$C182,'15'!$G$10:$G$29)*'15'!$E$3</f>
        <v>0</v>
      </c>
      <c r="V182" s="224">
        <f>SUMIF('16'!$C$10:$C$29,$C182,'16'!$G$10:$G$29)*'16'!$E$3</f>
        <v>0</v>
      </c>
      <c r="W182" s="224">
        <f>SUMIF('17'!$C$10:$C$29,$C182,'17'!$G$10:$G$29)*'17'!$E$3</f>
        <v>0</v>
      </c>
      <c r="X182" s="224">
        <f>SUMIF('18'!$C$10:$C$29,$C182,'18'!$G$10:$G$29)*'18'!$E$3</f>
        <v>0</v>
      </c>
      <c r="Y182" s="224">
        <f>SUMIF('19'!$C$10:$C$28,$C182,'19'!$G$10:$G$28)*'19'!$E$3</f>
        <v>0</v>
      </c>
      <c r="Z182" s="224">
        <f>SUMIF('20'!$C$10:$C$29,$C182,'20'!$G$10:$G$29)*'20'!$E$3</f>
        <v>0</v>
      </c>
      <c r="AA182" s="224">
        <f>SUMIF('21'!$C$10:$C$29,$C182,'21'!$G$10:$G$29)*'21'!$E$3</f>
        <v>0</v>
      </c>
    </row>
    <row r="183" spans="3:27" ht="15" hidden="1">
      <c r="C183" s="207" t="s">
        <v>540</v>
      </c>
      <c r="D183" s="207" t="s">
        <v>541</v>
      </c>
      <c r="F183" s="303">
        <f t="shared" si="3"/>
        <v>0</v>
      </c>
      <c r="G183" s="224">
        <f>SUMIF('01'!$C$10:$C$29,$C183,'01'!$G$10:$G$29)*'01'!$E$3</f>
        <v>0</v>
      </c>
      <c r="H183" s="224">
        <f>SUMIF('02'!$C$10:$C$28,$C183,'02'!$G$10:$G$28)*'02'!$E$3</f>
        <v>0</v>
      </c>
      <c r="I183" s="224">
        <f>SUMIF('03'!$C$10:$C$29,$C183,'03'!$G$10:$G$29)*'03'!$E$3</f>
        <v>0</v>
      </c>
      <c r="J183" s="224">
        <f>SUMIF('04'!$C$10:$C$26,$C183,'04'!$G$10:$G$26)*'04'!$E$3</f>
        <v>0</v>
      </c>
      <c r="K183" s="224">
        <f>SUMIF('05'!$C$10:$C$29,$C183,'05'!$G$10:$G$29)*'05'!$E$3</f>
        <v>0</v>
      </c>
      <c r="L183" s="224">
        <f>SUMIF('06'!$C$10:$C$29,$C183,'06'!$G$10:$G$29)*'06'!$E$3</f>
        <v>0</v>
      </c>
      <c r="M183" s="224">
        <f>SUMIF('07'!$C$10:$C$26,$C183,'07'!$G$10:$G$26)*'07'!$E$3</f>
        <v>0</v>
      </c>
      <c r="N183" s="224">
        <f>SUMIF('08'!$C$10:$C$29,$C183,'08'!$G$10:$G$29)*'08'!$E$3</f>
        <v>0</v>
      </c>
      <c r="O183" s="224">
        <f>SUMIF('09'!$C$10:$C$29,$C183,'09'!$G$10:$G$29)*'09'!$E$3</f>
        <v>0</v>
      </c>
      <c r="P183" s="224">
        <f>SUMIF('10'!$C$10:$C$29,$C183,'10'!$G$10:$G$29)*'10'!$E$3</f>
        <v>0</v>
      </c>
      <c r="Q183" s="224">
        <f>SUMIF('11'!$C$10:$C$39,$C183,'11'!$G$10:$G$39)*'11'!$E$3</f>
        <v>0</v>
      </c>
      <c r="R183" s="224">
        <f>SUMIF('12'!$C$10:$C$29,$C183,'12'!$G$10:$G$29)*'12'!$E$3</f>
        <v>0</v>
      </c>
      <c r="S183" s="224">
        <f>SUMIF('13'!$C$10:$C$29,$C183,'13'!$G$10:$G$29)*'13'!$E$3</f>
        <v>0</v>
      </c>
      <c r="T183" s="224">
        <f>SUMIF('14'!$C$10:$C$29,$C183,'14'!$G$10:$G$29)*'14'!$E$3</f>
        <v>0</v>
      </c>
      <c r="U183" s="224">
        <f>SUMIF('15'!$C$10:$C$29,$C183,'15'!$G$10:$G$29)*'15'!$E$3</f>
        <v>0</v>
      </c>
      <c r="V183" s="224">
        <f>SUMIF('16'!$C$10:$C$29,$C183,'16'!$G$10:$G$29)*'16'!$E$3</f>
        <v>0</v>
      </c>
      <c r="W183" s="224">
        <f>SUMIF('17'!$C$10:$C$29,$C183,'17'!$G$10:$G$29)*'17'!$E$3</f>
        <v>0</v>
      </c>
      <c r="X183" s="224">
        <f>SUMIF('18'!$C$10:$C$29,$C183,'18'!$G$10:$G$29)*'18'!$E$3</f>
        <v>0</v>
      </c>
      <c r="Y183" s="224">
        <f>SUMIF('19'!$C$10:$C$28,$C183,'19'!$G$10:$G$28)*'19'!$E$3</f>
        <v>0</v>
      </c>
      <c r="Z183" s="224">
        <f>SUMIF('20'!$C$10:$C$29,$C183,'20'!$G$10:$G$29)*'20'!$E$3</f>
        <v>0</v>
      </c>
      <c r="AA183" s="224">
        <f>SUMIF('21'!$C$10:$C$29,$C183,'21'!$G$10:$G$29)*'21'!$E$3</f>
        <v>0</v>
      </c>
    </row>
    <row r="184" spans="3:27" ht="15" hidden="1">
      <c r="C184" s="207" t="s">
        <v>542</v>
      </c>
      <c r="D184" s="207" t="s">
        <v>543</v>
      </c>
      <c r="F184" s="303">
        <f t="shared" si="3"/>
        <v>0</v>
      </c>
      <c r="G184" s="224">
        <f>SUMIF('01'!$C$10:$C$29,$C184,'01'!$G$10:$G$29)*'01'!$E$3</f>
        <v>0</v>
      </c>
      <c r="H184" s="224">
        <f>SUMIF('02'!$C$10:$C$28,$C184,'02'!$G$10:$G$28)*'02'!$E$3</f>
        <v>0</v>
      </c>
      <c r="I184" s="224">
        <f>SUMIF('03'!$C$10:$C$29,$C184,'03'!$G$10:$G$29)*'03'!$E$3</f>
        <v>0</v>
      </c>
      <c r="J184" s="224">
        <f>SUMIF('04'!$C$10:$C$26,$C184,'04'!$G$10:$G$26)*'04'!$E$3</f>
        <v>0</v>
      </c>
      <c r="K184" s="224">
        <f>SUMIF('05'!$C$10:$C$29,$C184,'05'!$G$10:$G$29)*'05'!$E$3</f>
        <v>0</v>
      </c>
      <c r="L184" s="224">
        <f>SUMIF('06'!$C$10:$C$29,$C184,'06'!$G$10:$G$29)*'06'!$E$3</f>
        <v>0</v>
      </c>
      <c r="M184" s="224">
        <f>SUMIF('07'!$C$10:$C$26,$C184,'07'!$G$10:$G$26)*'07'!$E$3</f>
        <v>0</v>
      </c>
      <c r="N184" s="224">
        <f>SUMIF('08'!$C$10:$C$29,$C184,'08'!$G$10:$G$29)*'08'!$E$3</f>
        <v>0</v>
      </c>
      <c r="O184" s="224">
        <f>SUMIF('09'!$C$10:$C$29,$C184,'09'!$G$10:$G$29)*'09'!$E$3</f>
        <v>0</v>
      </c>
      <c r="P184" s="224">
        <f>SUMIF('10'!$C$10:$C$29,$C184,'10'!$G$10:$G$29)*'10'!$E$3</f>
        <v>0</v>
      </c>
      <c r="Q184" s="224">
        <f>SUMIF('11'!$C$10:$C$39,$C184,'11'!$G$10:$G$39)*'11'!$E$3</f>
        <v>0</v>
      </c>
      <c r="R184" s="224">
        <f>SUMIF('12'!$C$10:$C$29,$C184,'12'!$G$10:$G$29)*'12'!$E$3</f>
        <v>0</v>
      </c>
      <c r="S184" s="224">
        <f>SUMIF('13'!$C$10:$C$29,$C184,'13'!$G$10:$G$29)*'13'!$E$3</f>
        <v>0</v>
      </c>
      <c r="T184" s="224">
        <f>SUMIF('14'!$C$10:$C$29,$C184,'14'!$G$10:$G$29)*'14'!$E$3</f>
        <v>0</v>
      </c>
      <c r="U184" s="224">
        <f>SUMIF('15'!$C$10:$C$29,$C184,'15'!$G$10:$G$29)*'15'!$E$3</f>
        <v>0</v>
      </c>
      <c r="V184" s="224">
        <f>SUMIF('16'!$C$10:$C$29,$C184,'16'!$G$10:$G$29)*'16'!$E$3</f>
        <v>0</v>
      </c>
      <c r="W184" s="224">
        <f>SUMIF('17'!$C$10:$C$29,$C184,'17'!$G$10:$G$29)*'17'!$E$3</f>
        <v>0</v>
      </c>
      <c r="X184" s="224">
        <f>SUMIF('18'!$C$10:$C$29,$C184,'18'!$G$10:$G$29)*'18'!$E$3</f>
        <v>0</v>
      </c>
      <c r="Y184" s="224">
        <f>SUMIF('19'!$C$10:$C$28,$C184,'19'!$G$10:$G$28)*'19'!$E$3</f>
        <v>0</v>
      </c>
      <c r="Z184" s="224">
        <f>SUMIF('20'!$C$10:$C$29,$C184,'20'!$G$10:$G$29)*'20'!$E$3</f>
        <v>0</v>
      </c>
      <c r="AA184" s="224">
        <f>SUMIF('21'!$C$10:$C$29,$C184,'21'!$G$10:$G$29)*'21'!$E$3</f>
        <v>0</v>
      </c>
    </row>
    <row r="185" spans="3:27" ht="15" hidden="1">
      <c r="C185" s="207" t="s">
        <v>544</v>
      </c>
      <c r="D185" s="207" t="s">
        <v>545</v>
      </c>
      <c r="F185" s="303">
        <f t="shared" si="3"/>
        <v>0</v>
      </c>
      <c r="G185" s="224">
        <f>SUMIF('01'!$C$10:$C$29,$C185,'01'!$G$10:$G$29)*'01'!$E$3</f>
        <v>0</v>
      </c>
      <c r="H185" s="224">
        <f>SUMIF('02'!$C$10:$C$28,$C185,'02'!$G$10:$G$28)*'02'!$E$3</f>
        <v>0</v>
      </c>
      <c r="I185" s="224">
        <f>SUMIF('03'!$C$10:$C$29,$C185,'03'!$G$10:$G$29)*'03'!$E$3</f>
        <v>0</v>
      </c>
      <c r="J185" s="224">
        <f>SUMIF('04'!$C$10:$C$26,$C185,'04'!$G$10:$G$26)*'04'!$E$3</f>
        <v>0</v>
      </c>
      <c r="K185" s="224">
        <f>SUMIF('05'!$C$10:$C$29,$C185,'05'!$G$10:$G$29)*'05'!$E$3</f>
        <v>0</v>
      </c>
      <c r="L185" s="224">
        <f>SUMIF('06'!$C$10:$C$29,$C185,'06'!$G$10:$G$29)*'06'!$E$3</f>
        <v>0</v>
      </c>
      <c r="M185" s="224">
        <f>SUMIF('07'!$C$10:$C$26,$C185,'07'!$G$10:$G$26)*'07'!$E$3</f>
        <v>0</v>
      </c>
      <c r="N185" s="224">
        <f>SUMIF('08'!$C$10:$C$29,$C185,'08'!$G$10:$G$29)*'08'!$E$3</f>
        <v>0</v>
      </c>
      <c r="O185" s="224">
        <f>SUMIF('09'!$C$10:$C$29,$C185,'09'!$G$10:$G$29)*'09'!$E$3</f>
        <v>0</v>
      </c>
      <c r="P185" s="224">
        <f>SUMIF('10'!$C$10:$C$29,$C185,'10'!$G$10:$G$29)*'10'!$E$3</f>
        <v>0</v>
      </c>
      <c r="Q185" s="224">
        <f>SUMIF('11'!$C$10:$C$39,$C185,'11'!$G$10:$G$39)*'11'!$E$3</f>
        <v>0</v>
      </c>
      <c r="R185" s="224">
        <f>SUMIF('12'!$C$10:$C$29,$C185,'12'!$G$10:$G$29)*'12'!$E$3</f>
        <v>0</v>
      </c>
      <c r="S185" s="224">
        <f>SUMIF('13'!$C$10:$C$29,$C185,'13'!$G$10:$G$29)*'13'!$E$3</f>
        <v>0</v>
      </c>
      <c r="T185" s="224">
        <f>SUMIF('14'!$C$10:$C$29,$C185,'14'!$G$10:$G$29)*'14'!$E$3</f>
        <v>0</v>
      </c>
      <c r="U185" s="224">
        <f>SUMIF('15'!$C$10:$C$29,$C185,'15'!$G$10:$G$29)*'15'!$E$3</f>
        <v>0</v>
      </c>
      <c r="V185" s="224">
        <f>SUMIF('16'!$C$10:$C$29,$C185,'16'!$G$10:$G$29)*'16'!$E$3</f>
        <v>0</v>
      </c>
      <c r="W185" s="224">
        <f>SUMIF('17'!$C$10:$C$29,$C185,'17'!$G$10:$G$29)*'17'!$E$3</f>
        <v>0</v>
      </c>
      <c r="X185" s="224">
        <f>SUMIF('18'!$C$10:$C$29,$C185,'18'!$G$10:$G$29)*'18'!$E$3</f>
        <v>0</v>
      </c>
      <c r="Y185" s="224">
        <f>SUMIF('19'!$C$10:$C$28,$C185,'19'!$G$10:$G$28)*'19'!$E$3</f>
        <v>0</v>
      </c>
      <c r="Z185" s="224">
        <f>SUMIF('20'!$C$10:$C$29,$C185,'20'!$G$10:$G$29)*'20'!$E$3</f>
        <v>0</v>
      </c>
      <c r="AA185" s="224">
        <f>SUMIF('21'!$C$10:$C$29,$C185,'21'!$G$10:$G$29)*'21'!$E$3</f>
        <v>0</v>
      </c>
    </row>
    <row r="186" spans="3:27" ht="15" hidden="1">
      <c r="C186" s="207" t="s">
        <v>546</v>
      </c>
      <c r="D186" s="207" t="s">
        <v>547</v>
      </c>
      <c r="F186" s="303">
        <f t="shared" si="3"/>
        <v>0</v>
      </c>
      <c r="G186" s="224">
        <f>SUMIF('01'!$C$10:$C$29,$C186,'01'!$G$10:$G$29)*'01'!$E$3</f>
        <v>0</v>
      </c>
      <c r="H186" s="224">
        <f>SUMIF('02'!$C$10:$C$28,$C186,'02'!$G$10:$G$28)*'02'!$E$3</f>
        <v>0</v>
      </c>
      <c r="I186" s="224">
        <f>SUMIF('03'!$C$10:$C$29,$C186,'03'!$G$10:$G$29)*'03'!$E$3</f>
        <v>0</v>
      </c>
      <c r="J186" s="224">
        <f>SUMIF('04'!$C$10:$C$26,$C186,'04'!$G$10:$G$26)*'04'!$E$3</f>
        <v>0</v>
      </c>
      <c r="K186" s="224">
        <f>SUMIF('05'!$C$10:$C$29,$C186,'05'!$G$10:$G$29)*'05'!$E$3</f>
        <v>0</v>
      </c>
      <c r="L186" s="224">
        <f>SUMIF('06'!$C$10:$C$29,$C186,'06'!$G$10:$G$29)*'06'!$E$3</f>
        <v>0</v>
      </c>
      <c r="M186" s="224">
        <f>SUMIF('07'!$C$10:$C$26,$C186,'07'!$G$10:$G$26)*'07'!$E$3</f>
        <v>0</v>
      </c>
      <c r="N186" s="224">
        <f>SUMIF('08'!$C$10:$C$29,$C186,'08'!$G$10:$G$29)*'08'!$E$3</f>
        <v>0</v>
      </c>
      <c r="O186" s="224">
        <f>SUMIF('09'!$C$10:$C$29,$C186,'09'!$G$10:$G$29)*'09'!$E$3</f>
        <v>0</v>
      </c>
      <c r="P186" s="224">
        <f>SUMIF('10'!$C$10:$C$29,$C186,'10'!$G$10:$G$29)*'10'!$E$3</f>
        <v>0</v>
      </c>
      <c r="Q186" s="224">
        <f>SUMIF('11'!$C$10:$C$39,$C186,'11'!$G$10:$G$39)*'11'!$E$3</f>
        <v>0</v>
      </c>
      <c r="R186" s="224">
        <f>SUMIF('12'!$C$10:$C$29,$C186,'12'!$G$10:$G$29)*'12'!$E$3</f>
        <v>0</v>
      </c>
      <c r="S186" s="224">
        <f>SUMIF('13'!$C$10:$C$29,$C186,'13'!$G$10:$G$29)*'13'!$E$3</f>
        <v>0</v>
      </c>
      <c r="T186" s="224">
        <f>SUMIF('14'!$C$10:$C$29,$C186,'14'!$G$10:$G$29)*'14'!$E$3</f>
        <v>0</v>
      </c>
      <c r="U186" s="224">
        <f>SUMIF('15'!$C$10:$C$29,$C186,'15'!$G$10:$G$29)*'15'!$E$3</f>
        <v>0</v>
      </c>
      <c r="V186" s="224">
        <f>SUMIF('16'!$C$10:$C$29,$C186,'16'!$G$10:$G$29)*'16'!$E$3</f>
        <v>0</v>
      </c>
      <c r="W186" s="224">
        <f>SUMIF('17'!$C$10:$C$29,$C186,'17'!$G$10:$G$29)*'17'!$E$3</f>
        <v>0</v>
      </c>
      <c r="X186" s="224">
        <f>SUMIF('18'!$C$10:$C$29,$C186,'18'!$G$10:$G$29)*'18'!$E$3</f>
        <v>0</v>
      </c>
      <c r="Y186" s="224">
        <f>SUMIF('19'!$C$10:$C$28,$C186,'19'!$G$10:$G$28)*'19'!$E$3</f>
        <v>0</v>
      </c>
      <c r="Z186" s="224">
        <f>SUMIF('20'!$C$10:$C$29,$C186,'20'!$G$10:$G$29)*'20'!$E$3</f>
        <v>0</v>
      </c>
      <c r="AA186" s="224">
        <f>SUMIF('21'!$C$10:$C$29,$C186,'21'!$G$10:$G$29)*'21'!$E$3</f>
        <v>0</v>
      </c>
    </row>
    <row r="187" spans="3:27" ht="15" hidden="1">
      <c r="C187" s="207" t="s">
        <v>548</v>
      </c>
      <c r="D187" s="207" t="s">
        <v>549</v>
      </c>
      <c r="F187" s="303">
        <f t="shared" si="3"/>
        <v>0</v>
      </c>
      <c r="G187" s="224">
        <f>SUMIF('01'!$C$10:$C$29,$C187,'01'!$G$10:$G$29)*'01'!$E$3</f>
        <v>0</v>
      </c>
      <c r="H187" s="224">
        <f>SUMIF('02'!$C$10:$C$28,$C187,'02'!$G$10:$G$28)*'02'!$E$3</f>
        <v>0</v>
      </c>
      <c r="I187" s="224">
        <f>SUMIF('03'!$C$10:$C$29,$C187,'03'!$G$10:$G$29)*'03'!$E$3</f>
        <v>0</v>
      </c>
      <c r="J187" s="224">
        <f>SUMIF('04'!$C$10:$C$26,$C187,'04'!$G$10:$G$26)*'04'!$E$3</f>
        <v>0</v>
      </c>
      <c r="K187" s="224">
        <f>SUMIF('05'!$C$10:$C$29,$C187,'05'!$G$10:$G$29)*'05'!$E$3</f>
        <v>0</v>
      </c>
      <c r="L187" s="224">
        <f>SUMIF('06'!$C$10:$C$29,$C187,'06'!$G$10:$G$29)*'06'!$E$3</f>
        <v>0</v>
      </c>
      <c r="M187" s="224">
        <f>SUMIF('07'!$C$10:$C$26,$C187,'07'!$G$10:$G$26)*'07'!$E$3</f>
        <v>0</v>
      </c>
      <c r="N187" s="224">
        <f>SUMIF('08'!$C$10:$C$29,$C187,'08'!$G$10:$G$29)*'08'!$E$3</f>
        <v>0</v>
      </c>
      <c r="O187" s="224">
        <f>SUMIF('09'!$C$10:$C$29,$C187,'09'!$G$10:$G$29)*'09'!$E$3</f>
        <v>0</v>
      </c>
      <c r="P187" s="224">
        <f>SUMIF('10'!$C$10:$C$29,$C187,'10'!$G$10:$G$29)*'10'!$E$3</f>
        <v>0</v>
      </c>
      <c r="Q187" s="224">
        <f>SUMIF('11'!$C$10:$C$39,$C187,'11'!$G$10:$G$39)*'11'!$E$3</f>
        <v>0</v>
      </c>
      <c r="R187" s="224">
        <f>SUMIF('12'!$C$10:$C$29,$C187,'12'!$G$10:$G$29)*'12'!$E$3</f>
        <v>0</v>
      </c>
      <c r="S187" s="224">
        <f>SUMIF('13'!$C$10:$C$29,$C187,'13'!$G$10:$G$29)*'13'!$E$3</f>
        <v>0</v>
      </c>
      <c r="T187" s="224">
        <f>SUMIF('14'!$C$10:$C$29,$C187,'14'!$G$10:$G$29)*'14'!$E$3</f>
        <v>0</v>
      </c>
      <c r="U187" s="224">
        <f>SUMIF('15'!$C$10:$C$29,$C187,'15'!$G$10:$G$29)*'15'!$E$3</f>
        <v>0</v>
      </c>
      <c r="V187" s="224">
        <f>SUMIF('16'!$C$10:$C$29,$C187,'16'!$G$10:$G$29)*'16'!$E$3</f>
        <v>0</v>
      </c>
      <c r="W187" s="224">
        <f>SUMIF('17'!$C$10:$C$29,$C187,'17'!$G$10:$G$29)*'17'!$E$3</f>
        <v>0</v>
      </c>
      <c r="X187" s="224">
        <f>SUMIF('18'!$C$10:$C$29,$C187,'18'!$G$10:$G$29)*'18'!$E$3</f>
        <v>0</v>
      </c>
      <c r="Y187" s="224">
        <f>SUMIF('19'!$C$10:$C$28,$C187,'19'!$G$10:$G$28)*'19'!$E$3</f>
        <v>0</v>
      </c>
      <c r="Z187" s="224">
        <f>SUMIF('20'!$C$10:$C$29,$C187,'20'!$G$10:$G$29)*'20'!$E$3</f>
        <v>0</v>
      </c>
      <c r="AA187" s="224">
        <f>SUMIF('21'!$C$10:$C$29,$C187,'21'!$G$10:$G$29)*'21'!$E$3</f>
        <v>0</v>
      </c>
    </row>
    <row r="188" spans="3:27" ht="15" hidden="1">
      <c r="C188" s="207" t="s">
        <v>550</v>
      </c>
      <c r="D188" s="207" t="s">
        <v>551</v>
      </c>
      <c r="F188" s="303">
        <f t="shared" si="3"/>
        <v>0</v>
      </c>
      <c r="G188" s="224">
        <f>SUMIF('01'!$C$10:$C$29,$C188,'01'!$G$10:$G$29)*'01'!$E$3</f>
        <v>0</v>
      </c>
      <c r="H188" s="224">
        <f>SUMIF('02'!$C$10:$C$28,$C188,'02'!$G$10:$G$28)*'02'!$E$3</f>
        <v>0</v>
      </c>
      <c r="I188" s="224">
        <f>SUMIF('03'!$C$10:$C$29,$C188,'03'!$G$10:$G$29)*'03'!$E$3</f>
        <v>0</v>
      </c>
      <c r="J188" s="224">
        <f>SUMIF('04'!$C$10:$C$26,$C188,'04'!$G$10:$G$26)*'04'!$E$3</f>
        <v>0</v>
      </c>
      <c r="K188" s="224">
        <f>SUMIF('05'!$C$10:$C$29,$C188,'05'!$G$10:$G$29)*'05'!$E$3</f>
        <v>0</v>
      </c>
      <c r="L188" s="224">
        <f>SUMIF('06'!$C$10:$C$29,$C188,'06'!$G$10:$G$29)*'06'!$E$3</f>
        <v>0</v>
      </c>
      <c r="M188" s="224">
        <f>SUMIF('07'!$C$10:$C$26,$C188,'07'!$G$10:$G$26)*'07'!$E$3</f>
        <v>0</v>
      </c>
      <c r="N188" s="224">
        <f>SUMIF('08'!$C$10:$C$29,$C188,'08'!$G$10:$G$29)*'08'!$E$3</f>
        <v>0</v>
      </c>
      <c r="O188" s="224">
        <f>SUMIF('09'!$C$10:$C$29,$C188,'09'!$G$10:$G$29)*'09'!$E$3</f>
        <v>0</v>
      </c>
      <c r="P188" s="224">
        <f>SUMIF('10'!$C$10:$C$29,$C188,'10'!$G$10:$G$29)*'10'!$E$3</f>
        <v>0</v>
      </c>
      <c r="Q188" s="224">
        <f>SUMIF('11'!$C$10:$C$39,$C188,'11'!$G$10:$G$39)*'11'!$E$3</f>
        <v>0</v>
      </c>
      <c r="R188" s="224">
        <f>SUMIF('12'!$C$10:$C$29,$C188,'12'!$G$10:$G$29)*'12'!$E$3</f>
        <v>0</v>
      </c>
      <c r="S188" s="224">
        <f>SUMIF('13'!$C$10:$C$29,$C188,'13'!$G$10:$G$29)*'13'!$E$3</f>
        <v>0</v>
      </c>
      <c r="T188" s="224">
        <f>SUMIF('14'!$C$10:$C$29,$C188,'14'!$G$10:$G$29)*'14'!$E$3</f>
        <v>0</v>
      </c>
      <c r="U188" s="224">
        <f>SUMIF('15'!$C$10:$C$29,$C188,'15'!$G$10:$G$29)*'15'!$E$3</f>
        <v>0</v>
      </c>
      <c r="V188" s="224">
        <f>SUMIF('16'!$C$10:$C$29,$C188,'16'!$G$10:$G$29)*'16'!$E$3</f>
        <v>0</v>
      </c>
      <c r="W188" s="224">
        <f>SUMIF('17'!$C$10:$C$29,$C188,'17'!$G$10:$G$29)*'17'!$E$3</f>
        <v>0</v>
      </c>
      <c r="X188" s="224">
        <f>SUMIF('18'!$C$10:$C$29,$C188,'18'!$G$10:$G$29)*'18'!$E$3</f>
        <v>0</v>
      </c>
      <c r="Y188" s="224">
        <f>SUMIF('19'!$C$10:$C$28,$C188,'19'!$G$10:$G$28)*'19'!$E$3</f>
        <v>0</v>
      </c>
      <c r="Z188" s="224">
        <f>SUMIF('20'!$C$10:$C$29,$C188,'20'!$G$10:$G$29)*'20'!$E$3</f>
        <v>0</v>
      </c>
      <c r="AA188" s="224">
        <f>SUMIF('21'!$C$10:$C$29,$C188,'21'!$G$10:$G$29)*'21'!$E$3</f>
        <v>0</v>
      </c>
    </row>
    <row r="189" spans="3:27" ht="15" hidden="1">
      <c r="C189" s="207" t="s">
        <v>552</v>
      </c>
      <c r="D189" s="207" t="s">
        <v>553</v>
      </c>
      <c r="F189" s="303">
        <f t="shared" si="3"/>
        <v>0</v>
      </c>
      <c r="G189" s="224">
        <f>SUMIF('01'!$C$10:$C$29,$C189,'01'!$G$10:$G$29)*'01'!$E$3</f>
        <v>0</v>
      </c>
      <c r="H189" s="224">
        <f>SUMIF('02'!$C$10:$C$28,$C189,'02'!$G$10:$G$28)*'02'!$E$3</f>
        <v>0</v>
      </c>
      <c r="I189" s="224">
        <f>SUMIF('03'!$C$10:$C$29,$C189,'03'!$G$10:$G$29)*'03'!$E$3</f>
        <v>0</v>
      </c>
      <c r="J189" s="224">
        <f>SUMIF('04'!$C$10:$C$26,$C189,'04'!$G$10:$G$26)*'04'!$E$3</f>
        <v>0</v>
      </c>
      <c r="K189" s="224">
        <f>SUMIF('05'!$C$10:$C$29,$C189,'05'!$G$10:$G$29)*'05'!$E$3</f>
        <v>0</v>
      </c>
      <c r="L189" s="224">
        <f>SUMIF('06'!$C$10:$C$29,$C189,'06'!$G$10:$G$29)*'06'!$E$3</f>
        <v>0</v>
      </c>
      <c r="M189" s="224">
        <f>SUMIF('07'!$C$10:$C$26,$C189,'07'!$G$10:$G$26)*'07'!$E$3</f>
        <v>0</v>
      </c>
      <c r="N189" s="224">
        <f>SUMIF('08'!$C$10:$C$29,$C189,'08'!$G$10:$G$29)*'08'!$E$3</f>
        <v>0</v>
      </c>
      <c r="O189" s="224">
        <f>SUMIF('09'!$C$10:$C$29,$C189,'09'!$G$10:$G$29)*'09'!$E$3</f>
        <v>0</v>
      </c>
      <c r="P189" s="224">
        <f>SUMIF('10'!$C$10:$C$29,$C189,'10'!$G$10:$G$29)*'10'!$E$3</f>
        <v>0</v>
      </c>
      <c r="Q189" s="224">
        <f>SUMIF('11'!$C$10:$C$39,$C189,'11'!$G$10:$G$39)*'11'!$E$3</f>
        <v>0</v>
      </c>
      <c r="R189" s="224">
        <f>SUMIF('12'!$C$10:$C$29,$C189,'12'!$G$10:$G$29)*'12'!$E$3</f>
        <v>0</v>
      </c>
      <c r="S189" s="224">
        <f>SUMIF('13'!$C$10:$C$29,$C189,'13'!$G$10:$G$29)*'13'!$E$3</f>
        <v>0</v>
      </c>
      <c r="T189" s="224">
        <f>SUMIF('14'!$C$10:$C$29,$C189,'14'!$G$10:$G$29)*'14'!$E$3</f>
        <v>0</v>
      </c>
      <c r="U189" s="224">
        <f>SUMIF('15'!$C$10:$C$29,$C189,'15'!$G$10:$G$29)*'15'!$E$3</f>
        <v>0</v>
      </c>
      <c r="V189" s="224">
        <f>SUMIF('16'!$C$10:$C$29,$C189,'16'!$G$10:$G$29)*'16'!$E$3</f>
        <v>0</v>
      </c>
      <c r="W189" s="224">
        <f>SUMIF('17'!$C$10:$C$29,$C189,'17'!$G$10:$G$29)*'17'!$E$3</f>
        <v>0</v>
      </c>
      <c r="X189" s="224">
        <f>SUMIF('18'!$C$10:$C$29,$C189,'18'!$G$10:$G$29)*'18'!$E$3</f>
        <v>0</v>
      </c>
      <c r="Y189" s="224">
        <f>SUMIF('19'!$C$10:$C$28,$C189,'19'!$G$10:$G$28)*'19'!$E$3</f>
        <v>0</v>
      </c>
      <c r="Z189" s="224">
        <f>SUMIF('20'!$C$10:$C$29,$C189,'20'!$G$10:$G$29)*'20'!$E$3</f>
        <v>0</v>
      </c>
      <c r="AA189" s="224">
        <f>SUMIF('21'!$C$10:$C$29,$C189,'21'!$G$10:$G$29)*'21'!$E$3</f>
        <v>0</v>
      </c>
    </row>
    <row r="190" spans="3:27" ht="15" hidden="1">
      <c r="C190" s="207" t="s">
        <v>554</v>
      </c>
      <c r="D190" s="207" t="s">
        <v>555</v>
      </c>
      <c r="F190" s="303">
        <f t="shared" si="3"/>
        <v>0</v>
      </c>
      <c r="G190" s="224">
        <f>SUMIF('01'!$C$10:$C$29,$C190,'01'!$G$10:$G$29)*'01'!$E$3</f>
        <v>0</v>
      </c>
      <c r="H190" s="224">
        <f>SUMIF('02'!$C$10:$C$28,$C190,'02'!$G$10:$G$28)*'02'!$E$3</f>
        <v>0</v>
      </c>
      <c r="I190" s="224">
        <f>SUMIF('03'!$C$10:$C$29,$C190,'03'!$G$10:$G$29)*'03'!$E$3</f>
        <v>0</v>
      </c>
      <c r="J190" s="224">
        <f>SUMIF('04'!$C$10:$C$26,$C190,'04'!$G$10:$G$26)*'04'!$E$3</f>
        <v>0</v>
      </c>
      <c r="K190" s="224">
        <f>SUMIF('05'!$C$10:$C$29,$C190,'05'!$G$10:$G$29)*'05'!$E$3</f>
        <v>0</v>
      </c>
      <c r="L190" s="224">
        <f>SUMIF('06'!$C$10:$C$29,$C190,'06'!$G$10:$G$29)*'06'!$E$3</f>
        <v>0</v>
      </c>
      <c r="M190" s="224">
        <f>SUMIF('07'!$C$10:$C$26,$C190,'07'!$G$10:$G$26)*'07'!$E$3</f>
        <v>0</v>
      </c>
      <c r="N190" s="224">
        <f>SUMIF('08'!$C$10:$C$29,$C190,'08'!$G$10:$G$29)*'08'!$E$3</f>
        <v>0</v>
      </c>
      <c r="O190" s="224">
        <f>SUMIF('09'!$C$10:$C$29,$C190,'09'!$G$10:$G$29)*'09'!$E$3</f>
        <v>0</v>
      </c>
      <c r="P190" s="224">
        <f>SUMIF('10'!$C$10:$C$29,$C190,'10'!$G$10:$G$29)*'10'!$E$3</f>
        <v>0</v>
      </c>
      <c r="Q190" s="224">
        <f>SUMIF('11'!$C$10:$C$39,$C190,'11'!$G$10:$G$39)*'11'!$E$3</f>
        <v>0</v>
      </c>
      <c r="R190" s="224">
        <f>SUMIF('12'!$C$10:$C$29,$C190,'12'!$G$10:$G$29)*'12'!$E$3</f>
        <v>0</v>
      </c>
      <c r="S190" s="224">
        <f>SUMIF('13'!$C$10:$C$29,$C190,'13'!$G$10:$G$29)*'13'!$E$3</f>
        <v>0</v>
      </c>
      <c r="T190" s="224">
        <f>SUMIF('14'!$C$10:$C$29,$C190,'14'!$G$10:$G$29)*'14'!$E$3</f>
        <v>0</v>
      </c>
      <c r="U190" s="224">
        <f>SUMIF('15'!$C$10:$C$29,$C190,'15'!$G$10:$G$29)*'15'!$E$3</f>
        <v>0</v>
      </c>
      <c r="V190" s="224">
        <f>SUMIF('16'!$C$10:$C$29,$C190,'16'!$G$10:$G$29)*'16'!$E$3</f>
        <v>0</v>
      </c>
      <c r="W190" s="224">
        <f>SUMIF('17'!$C$10:$C$29,$C190,'17'!$G$10:$G$29)*'17'!$E$3</f>
        <v>0</v>
      </c>
      <c r="X190" s="224">
        <f>SUMIF('18'!$C$10:$C$29,$C190,'18'!$G$10:$G$29)*'18'!$E$3</f>
        <v>0</v>
      </c>
      <c r="Y190" s="224">
        <f>SUMIF('19'!$C$10:$C$28,$C190,'19'!$G$10:$G$28)*'19'!$E$3</f>
        <v>0</v>
      </c>
      <c r="Z190" s="224">
        <f>SUMIF('20'!$C$10:$C$29,$C190,'20'!$G$10:$G$29)*'20'!$E$3</f>
        <v>0</v>
      </c>
      <c r="AA190" s="224">
        <f>SUMIF('21'!$C$10:$C$29,$C190,'21'!$G$10:$G$29)*'21'!$E$3</f>
        <v>0</v>
      </c>
    </row>
    <row r="191" spans="3:27" ht="15" hidden="1">
      <c r="C191" s="207" t="s">
        <v>556</v>
      </c>
      <c r="D191" s="207" t="s">
        <v>557</v>
      </c>
      <c r="F191" s="303">
        <f t="shared" si="3"/>
        <v>0</v>
      </c>
      <c r="G191" s="224">
        <f>SUMIF('01'!$C$10:$C$29,$C191,'01'!$G$10:$G$29)*'01'!$E$3</f>
        <v>0</v>
      </c>
      <c r="H191" s="224">
        <f>SUMIF('02'!$C$10:$C$28,$C191,'02'!$G$10:$G$28)*'02'!$E$3</f>
        <v>0</v>
      </c>
      <c r="I191" s="224">
        <f>SUMIF('03'!$C$10:$C$29,$C191,'03'!$G$10:$G$29)*'03'!$E$3</f>
        <v>0</v>
      </c>
      <c r="J191" s="224">
        <f>SUMIF('04'!$C$10:$C$26,$C191,'04'!$G$10:$G$26)*'04'!$E$3</f>
        <v>0</v>
      </c>
      <c r="K191" s="224">
        <f>SUMIF('05'!$C$10:$C$29,$C191,'05'!$G$10:$G$29)*'05'!$E$3</f>
        <v>0</v>
      </c>
      <c r="L191" s="224">
        <f>SUMIF('06'!$C$10:$C$29,$C191,'06'!$G$10:$G$29)*'06'!$E$3</f>
        <v>0</v>
      </c>
      <c r="M191" s="224">
        <f>SUMIF('07'!$C$10:$C$26,$C191,'07'!$G$10:$G$26)*'07'!$E$3</f>
        <v>0</v>
      </c>
      <c r="N191" s="224">
        <f>SUMIF('08'!$C$10:$C$29,$C191,'08'!$G$10:$G$29)*'08'!$E$3</f>
        <v>0</v>
      </c>
      <c r="O191" s="224">
        <f>SUMIF('09'!$C$10:$C$29,$C191,'09'!$G$10:$G$29)*'09'!$E$3</f>
        <v>0</v>
      </c>
      <c r="P191" s="224">
        <f>SUMIF('10'!$C$10:$C$29,$C191,'10'!$G$10:$G$29)*'10'!$E$3</f>
        <v>0</v>
      </c>
      <c r="Q191" s="224">
        <f>SUMIF('11'!$C$10:$C$39,$C191,'11'!$G$10:$G$39)*'11'!$E$3</f>
        <v>0</v>
      </c>
      <c r="R191" s="224">
        <f>SUMIF('12'!$C$10:$C$29,$C191,'12'!$G$10:$G$29)*'12'!$E$3</f>
        <v>0</v>
      </c>
      <c r="S191" s="224">
        <f>SUMIF('13'!$C$10:$C$29,$C191,'13'!$G$10:$G$29)*'13'!$E$3</f>
        <v>0</v>
      </c>
      <c r="T191" s="224">
        <f>SUMIF('14'!$C$10:$C$29,$C191,'14'!$G$10:$G$29)*'14'!$E$3</f>
        <v>0</v>
      </c>
      <c r="U191" s="224">
        <f>SUMIF('15'!$C$10:$C$29,$C191,'15'!$G$10:$G$29)*'15'!$E$3</f>
        <v>0</v>
      </c>
      <c r="V191" s="224">
        <f>SUMIF('16'!$C$10:$C$29,$C191,'16'!$G$10:$G$29)*'16'!$E$3</f>
        <v>0</v>
      </c>
      <c r="W191" s="224">
        <f>SUMIF('17'!$C$10:$C$29,$C191,'17'!$G$10:$G$29)*'17'!$E$3</f>
        <v>0</v>
      </c>
      <c r="X191" s="224">
        <f>SUMIF('18'!$C$10:$C$29,$C191,'18'!$G$10:$G$29)*'18'!$E$3</f>
        <v>0</v>
      </c>
      <c r="Y191" s="224">
        <f>SUMIF('19'!$C$10:$C$28,$C191,'19'!$G$10:$G$28)*'19'!$E$3</f>
        <v>0</v>
      </c>
      <c r="Z191" s="224">
        <f>SUMIF('20'!$C$10:$C$29,$C191,'20'!$G$10:$G$29)*'20'!$E$3</f>
        <v>0</v>
      </c>
      <c r="AA191" s="224">
        <f>SUMIF('21'!$C$10:$C$29,$C191,'21'!$G$10:$G$29)*'21'!$E$3</f>
        <v>0</v>
      </c>
    </row>
    <row r="192" spans="3:27" ht="15" hidden="1">
      <c r="C192" s="207" t="s">
        <v>558</v>
      </c>
      <c r="D192" s="207" t="s">
        <v>559</v>
      </c>
      <c r="F192" s="303">
        <f t="shared" si="3"/>
        <v>0</v>
      </c>
      <c r="G192" s="224">
        <f>SUMIF('01'!$C$10:$C$29,$C192,'01'!$G$10:$G$29)*'01'!$E$3</f>
        <v>0</v>
      </c>
      <c r="H192" s="224">
        <f>SUMIF('02'!$C$10:$C$28,$C192,'02'!$G$10:$G$28)*'02'!$E$3</f>
        <v>0</v>
      </c>
      <c r="I192" s="224">
        <f>SUMIF('03'!$C$10:$C$29,$C192,'03'!$G$10:$G$29)*'03'!$E$3</f>
        <v>0</v>
      </c>
      <c r="J192" s="224">
        <f>SUMIF('04'!$C$10:$C$26,$C192,'04'!$G$10:$G$26)*'04'!$E$3</f>
        <v>0</v>
      </c>
      <c r="K192" s="224">
        <f>SUMIF('05'!$C$10:$C$29,$C192,'05'!$G$10:$G$29)*'05'!$E$3</f>
        <v>0</v>
      </c>
      <c r="L192" s="224">
        <f>SUMIF('06'!$C$10:$C$29,$C192,'06'!$G$10:$G$29)*'06'!$E$3</f>
        <v>0</v>
      </c>
      <c r="M192" s="224">
        <f>SUMIF('07'!$C$10:$C$26,$C192,'07'!$G$10:$G$26)*'07'!$E$3</f>
        <v>0</v>
      </c>
      <c r="N192" s="224">
        <f>SUMIF('08'!$C$10:$C$29,$C192,'08'!$G$10:$G$29)*'08'!$E$3</f>
        <v>0</v>
      </c>
      <c r="O192" s="224">
        <f>SUMIF('09'!$C$10:$C$29,$C192,'09'!$G$10:$G$29)*'09'!$E$3</f>
        <v>0</v>
      </c>
      <c r="P192" s="224">
        <f>SUMIF('10'!$C$10:$C$29,$C192,'10'!$G$10:$G$29)*'10'!$E$3</f>
        <v>0</v>
      </c>
      <c r="Q192" s="224">
        <f>SUMIF('11'!$C$10:$C$39,$C192,'11'!$G$10:$G$39)*'11'!$E$3</f>
        <v>0</v>
      </c>
      <c r="R192" s="224">
        <f>SUMIF('12'!$C$10:$C$29,$C192,'12'!$G$10:$G$29)*'12'!$E$3</f>
        <v>0</v>
      </c>
      <c r="S192" s="224">
        <f>SUMIF('13'!$C$10:$C$29,$C192,'13'!$G$10:$G$29)*'13'!$E$3</f>
        <v>0</v>
      </c>
      <c r="T192" s="224">
        <f>SUMIF('14'!$C$10:$C$29,$C192,'14'!$G$10:$G$29)*'14'!$E$3</f>
        <v>0</v>
      </c>
      <c r="U192" s="224">
        <f>SUMIF('15'!$C$10:$C$29,$C192,'15'!$G$10:$G$29)*'15'!$E$3</f>
        <v>0</v>
      </c>
      <c r="V192" s="224">
        <f>SUMIF('16'!$C$10:$C$29,$C192,'16'!$G$10:$G$29)*'16'!$E$3</f>
        <v>0</v>
      </c>
      <c r="W192" s="224">
        <f>SUMIF('17'!$C$10:$C$29,$C192,'17'!$G$10:$G$29)*'17'!$E$3</f>
        <v>0</v>
      </c>
      <c r="X192" s="224">
        <f>SUMIF('18'!$C$10:$C$29,$C192,'18'!$G$10:$G$29)*'18'!$E$3</f>
        <v>0</v>
      </c>
      <c r="Y192" s="224">
        <f>SUMIF('19'!$C$10:$C$28,$C192,'19'!$G$10:$G$28)*'19'!$E$3</f>
        <v>0</v>
      </c>
      <c r="Z192" s="224">
        <f>SUMIF('20'!$C$10:$C$29,$C192,'20'!$G$10:$G$29)*'20'!$E$3</f>
        <v>0</v>
      </c>
      <c r="AA192" s="224">
        <f>SUMIF('21'!$C$10:$C$29,$C192,'21'!$G$10:$G$29)*'21'!$E$3</f>
        <v>0</v>
      </c>
    </row>
    <row r="193" spans="3:27" ht="15" hidden="1">
      <c r="C193" s="207" t="s">
        <v>157</v>
      </c>
      <c r="D193" s="207" t="s">
        <v>194</v>
      </c>
      <c r="F193" s="303">
        <f t="shared" si="3"/>
        <v>4815.0336000000007</v>
      </c>
      <c r="G193" s="224">
        <f>SUMIF('01'!$C$10:$C$29,$C193,'01'!$G$10:$G$29)*'01'!$E$3</f>
        <v>0</v>
      </c>
      <c r="H193" s="224">
        <f>SUMIF('02'!$C$10:$C$28,$C193,'02'!$G$10:$G$28)*'02'!$E$3</f>
        <v>0</v>
      </c>
      <c r="I193" s="224">
        <f>SUMIF('03'!$C$10:$C$29,$C193,'03'!$G$10:$G$29)*'03'!$E$3</f>
        <v>4815.0336000000007</v>
      </c>
      <c r="J193" s="224">
        <f>SUMIF('04'!$C$10:$C$26,$C193,'04'!$G$10:$G$26)*'04'!$E$3</f>
        <v>0</v>
      </c>
      <c r="K193" s="224">
        <f>SUMIF('05'!$C$10:$C$29,$C193,'05'!$G$10:$G$29)*'05'!$E$3</f>
        <v>0</v>
      </c>
      <c r="L193" s="224">
        <f>SUMIF('06'!$C$10:$C$29,$C193,'06'!$G$10:$G$29)*'06'!$E$3</f>
        <v>0</v>
      </c>
      <c r="M193" s="224">
        <f>SUMIF('07'!$C$10:$C$26,$C193,'07'!$G$10:$G$26)*'07'!$E$3</f>
        <v>0</v>
      </c>
      <c r="N193" s="224">
        <f>SUMIF('08'!$C$10:$C$29,$C193,'08'!$G$10:$G$29)*'08'!$E$3</f>
        <v>0</v>
      </c>
      <c r="O193" s="224">
        <f>SUMIF('09'!$C$10:$C$29,$C193,'09'!$G$10:$G$29)*'09'!$E$3</f>
        <v>0</v>
      </c>
      <c r="P193" s="224">
        <f>SUMIF('10'!$C$10:$C$29,$C193,'10'!$G$10:$G$29)*'10'!$E$3</f>
        <v>0</v>
      </c>
      <c r="Q193" s="224">
        <f>SUMIF('11'!$C$10:$C$39,$C193,'11'!$G$10:$G$39)*'11'!$E$3</f>
        <v>0</v>
      </c>
      <c r="R193" s="224">
        <f>SUMIF('12'!$C$10:$C$29,$C193,'12'!$G$10:$G$29)*'12'!$E$3</f>
        <v>0</v>
      </c>
      <c r="S193" s="224">
        <f>SUMIF('13'!$C$10:$C$29,$C193,'13'!$G$10:$G$29)*'13'!$E$3</f>
        <v>0</v>
      </c>
      <c r="T193" s="224">
        <f>SUMIF('14'!$C$10:$C$29,$C193,'14'!$G$10:$G$29)*'14'!$E$3</f>
        <v>0</v>
      </c>
      <c r="U193" s="224">
        <f>SUMIF('15'!$C$10:$C$29,$C193,'15'!$G$10:$G$29)*'15'!$E$3</f>
        <v>0</v>
      </c>
      <c r="V193" s="224">
        <f>SUMIF('16'!$C$10:$C$29,$C193,'16'!$G$10:$G$29)*'16'!$E$3</f>
        <v>0</v>
      </c>
      <c r="W193" s="224">
        <f>SUMIF('17'!$C$10:$C$29,$C193,'17'!$G$10:$G$29)*'17'!$E$3</f>
        <v>0</v>
      </c>
      <c r="X193" s="224">
        <f>SUMIF('18'!$C$10:$C$29,$C193,'18'!$G$10:$G$29)*'18'!$E$3</f>
        <v>0</v>
      </c>
      <c r="Y193" s="224">
        <f>SUMIF('19'!$C$10:$C$28,$C193,'19'!$G$10:$G$28)*'19'!$E$3</f>
        <v>0</v>
      </c>
      <c r="Z193" s="224">
        <f>SUMIF('20'!$C$10:$C$29,$C193,'20'!$G$10:$G$29)*'20'!$E$3</f>
        <v>0</v>
      </c>
      <c r="AA193" s="224">
        <f>SUMIF('21'!$C$10:$C$29,$C193,'21'!$G$10:$G$29)*'21'!$E$3</f>
        <v>0</v>
      </c>
    </row>
    <row r="194" spans="3:27" ht="15" hidden="1">
      <c r="C194" s="207" t="s">
        <v>560</v>
      </c>
      <c r="D194" s="207" t="s">
        <v>561</v>
      </c>
      <c r="F194" s="303">
        <f t="shared" si="3"/>
        <v>0</v>
      </c>
      <c r="G194" s="224">
        <f>SUMIF('01'!$C$10:$C$29,$C194,'01'!$G$10:$G$29)*'01'!$E$3</f>
        <v>0</v>
      </c>
      <c r="H194" s="224">
        <f>SUMIF('02'!$C$10:$C$28,$C194,'02'!$G$10:$G$28)*'02'!$E$3</f>
        <v>0</v>
      </c>
      <c r="I194" s="224">
        <f>SUMIF('03'!$C$10:$C$29,$C194,'03'!$G$10:$G$29)*'03'!$E$3</f>
        <v>0</v>
      </c>
      <c r="J194" s="224">
        <f>SUMIF('04'!$C$10:$C$26,$C194,'04'!$G$10:$G$26)*'04'!$E$3</f>
        <v>0</v>
      </c>
      <c r="K194" s="224">
        <f>SUMIF('05'!$C$10:$C$29,$C194,'05'!$G$10:$G$29)*'05'!$E$3</f>
        <v>0</v>
      </c>
      <c r="L194" s="224">
        <f>SUMIF('06'!$C$10:$C$29,$C194,'06'!$G$10:$G$29)*'06'!$E$3</f>
        <v>0</v>
      </c>
      <c r="M194" s="224">
        <f>SUMIF('07'!$C$10:$C$26,$C194,'07'!$G$10:$G$26)*'07'!$E$3</f>
        <v>0</v>
      </c>
      <c r="N194" s="224">
        <f>SUMIF('08'!$C$10:$C$29,$C194,'08'!$G$10:$G$29)*'08'!$E$3</f>
        <v>0</v>
      </c>
      <c r="O194" s="224">
        <f>SUMIF('09'!$C$10:$C$29,$C194,'09'!$G$10:$G$29)*'09'!$E$3</f>
        <v>0</v>
      </c>
      <c r="P194" s="224">
        <f>SUMIF('10'!$C$10:$C$29,$C194,'10'!$G$10:$G$29)*'10'!$E$3</f>
        <v>0</v>
      </c>
      <c r="Q194" s="224">
        <f>SUMIF('11'!$C$10:$C$39,$C194,'11'!$G$10:$G$39)*'11'!$E$3</f>
        <v>0</v>
      </c>
      <c r="R194" s="224">
        <f>SUMIF('12'!$C$10:$C$29,$C194,'12'!$G$10:$G$29)*'12'!$E$3</f>
        <v>0</v>
      </c>
      <c r="S194" s="224">
        <f>SUMIF('13'!$C$10:$C$29,$C194,'13'!$G$10:$G$29)*'13'!$E$3</f>
        <v>0</v>
      </c>
      <c r="T194" s="224">
        <f>SUMIF('14'!$C$10:$C$29,$C194,'14'!$G$10:$G$29)*'14'!$E$3</f>
        <v>0</v>
      </c>
      <c r="U194" s="224">
        <f>SUMIF('15'!$C$10:$C$29,$C194,'15'!$G$10:$G$29)*'15'!$E$3</f>
        <v>0</v>
      </c>
      <c r="V194" s="224">
        <f>SUMIF('16'!$C$10:$C$29,$C194,'16'!$G$10:$G$29)*'16'!$E$3</f>
        <v>0</v>
      </c>
      <c r="W194" s="224">
        <f>SUMIF('17'!$C$10:$C$29,$C194,'17'!$G$10:$G$29)*'17'!$E$3</f>
        <v>0</v>
      </c>
      <c r="X194" s="224">
        <f>SUMIF('18'!$C$10:$C$29,$C194,'18'!$G$10:$G$29)*'18'!$E$3</f>
        <v>0</v>
      </c>
      <c r="Y194" s="224">
        <f>SUMIF('19'!$C$10:$C$28,$C194,'19'!$G$10:$G$28)*'19'!$E$3</f>
        <v>0</v>
      </c>
      <c r="Z194" s="224">
        <f>SUMIF('20'!$C$10:$C$29,$C194,'20'!$G$10:$G$29)*'20'!$E$3</f>
        <v>0</v>
      </c>
      <c r="AA194" s="224">
        <f>SUMIF('21'!$C$10:$C$29,$C194,'21'!$G$10:$G$29)*'21'!$E$3</f>
        <v>0</v>
      </c>
    </row>
    <row r="195" spans="3:27" ht="15" hidden="1">
      <c r="C195" s="207" t="s">
        <v>562</v>
      </c>
      <c r="D195" s="207" t="s">
        <v>563</v>
      </c>
      <c r="F195" s="303">
        <f t="shared" si="3"/>
        <v>0</v>
      </c>
      <c r="G195" s="224">
        <f>SUMIF('01'!$C$10:$C$29,$C195,'01'!$G$10:$G$29)*'01'!$E$3</f>
        <v>0</v>
      </c>
      <c r="H195" s="224">
        <f>SUMIF('02'!$C$10:$C$28,$C195,'02'!$G$10:$G$28)*'02'!$E$3</f>
        <v>0</v>
      </c>
      <c r="I195" s="224">
        <f>SUMIF('03'!$C$10:$C$29,$C195,'03'!$G$10:$G$29)*'03'!$E$3</f>
        <v>0</v>
      </c>
      <c r="J195" s="224">
        <f>SUMIF('04'!$C$10:$C$26,$C195,'04'!$G$10:$G$26)*'04'!$E$3</f>
        <v>0</v>
      </c>
      <c r="K195" s="224">
        <f>SUMIF('05'!$C$10:$C$29,$C195,'05'!$G$10:$G$29)*'05'!$E$3</f>
        <v>0</v>
      </c>
      <c r="L195" s="224">
        <f>SUMIF('06'!$C$10:$C$29,$C195,'06'!$G$10:$G$29)*'06'!$E$3</f>
        <v>0</v>
      </c>
      <c r="M195" s="224">
        <f>SUMIF('07'!$C$10:$C$26,$C195,'07'!$G$10:$G$26)*'07'!$E$3</f>
        <v>0</v>
      </c>
      <c r="N195" s="224">
        <f>SUMIF('08'!$C$10:$C$29,$C195,'08'!$G$10:$G$29)*'08'!$E$3</f>
        <v>0</v>
      </c>
      <c r="O195" s="224">
        <f>SUMIF('09'!$C$10:$C$29,$C195,'09'!$G$10:$G$29)*'09'!$E$3</f>
        <v>0</v>
      </c>
      <c r="P195" s="224">
        <f>SUMIF('10'!$C$10:$C$29,$C195,'10'!$G$10:$G$29)*'10'!$E$3</f>
        <v>0</v>
      </c>
      <c r="Q195" s="224">
        <f>SUMIF('11'!$C$10:$C$39,$C195,'11'!$G$10:$G$39)*'11'!$E$3</f>
        <v>0</v>
      </c>
      <c r="R195" s="224">
        <f>SUMIF('12'!$C$10:$C$29,$C195,'12'!$G$10:$G$29)*'12'!$E$3</f>
        <v>0</v>
      </c>
      <c r="S195" s="224">
        <f>SUMIF('13'!$C$10:$C$29,$C195,'13'!$G$10:$G$29)*'13'!$E$3</f>
        <v>0</v>
      </c>
      <c r="T195" s="224">
        <f>SUMIF('14'!$C$10:$C$29,$C195,'14'!$G$10:$G$29)*'14'!$E$3</f>
        <v>0</v>
      </c>
      <c r="U195" s="224">
        <f>SUMIF('15'!$C$10:$C$29,$C195,'15'!$G$10:$G$29)*'15'!$E$3</f>
        <v>0</v>
      </c>
      <c r="V195" s="224">
        <f>SUMIF('16'!$C$10:$C$29,$C195,'16'!$G$10:$G$29)*'16'!$E$3</f>
        <v>0</v>
      </c>
      <c r="W195" s="224">
        <f>SUMIF('17'!$C$10:$C$29,$C195,'17'!$G$10:$G$29)*'17'!$E$3</f>
        <v>0</v>
      </c>
      <c r="X195" s="224">
        <f>SUMIF('18'!$C$10:$C$29,$C195,'18'!$G$10:$G$29)*'18'!$E$3</f>
        <v>0</v>
      </c>
      <c r="Y195" s="224">
        <f>SUMIF('19'!$C$10:$C$28,$C195,'19'!$G$10:$G$28)*'19'!$E$3</f>
        <v>0</v>
      </c>
      <c r="Z195" s="224">
        <f>SUMIF('20'!$C$10:$C$29,$C195,'20'!$G$10:$G$29)*'20'!$E$3</f>
        <v>0</v>
      </c>
      <c r="AA195" s="224">
        <f>SUMIF('21'!$C$10:$C$29,$C195,'21'!$G$10:$G$29)*'21'!$E$3</f>
        <v>0</v>
      </c>
    </row>
    <row r="196" spans="3:27" ht="15" hidden="1">
      <c r="C196" s="207" t="s">
        <v>564</v>
      </c>
      <c r="D196" s="207" t="s">
        <v>565</v>
      </c>
      <c r="F196" s="303">
        <f t="shared" si="3"/>
        <v>0</v>
      </c>
      <c r="G196" s="224">
        <f>SUMIF('01'!$C$10:$C$29,$C196,'01'!$G$10:$G$29)*'01'!$E$3</f>
        <v>0</v>
      </c>
      <c r="H196" s="224">
        <f>SUMIF('02'!$C$10:$C$28,$C196,'02'!$G$10:$G$28)*'02'!$E$3</f>
        <v>0</v>
      </c>
      <c r="I196" s="224">
        <f>SUMIF('03'!$C$10:$C$29,$C196,'03'!$G$10:$G$29)*'03'!$E$3</f>
        <v>0</v>
      </c>
      <c r="J196" s="224">
        <f>SUMIF('04'!$C$10:$C$26,$C196,'04'!$G$10:$G$26)*'04'!$E$3</f>
        <v>0</v>
      </c>
      <c r="K196" s="224">
        <f>SUMIF('05'!$C$10:$C$29,$C196,'05'!$G$10:$G$29)*'05'!$E$3</f>
        <v>0</v>
      </c>
      <c r="L196" s="224">
        <f>SUMIF('06'!$C$10:$C$29,$C196,'06'!$G$10:$G$29)*'06'!$E$3</f>
        <v>0</v>
      </c>
      <c r="M196" s="224">
        <f>SUMIF('07'!$C$10:$C$26,$C196,'07'!$G$10:$G$26)*'07'!$E$3</f>
        <v>0</v>
      </c>
      <c r="N196" s="224">
        <f>SUMIF('08'!$C$10:$C$29,$C196,'08'!$G$10:$G$29)*'08'!$E$3</f>
        <v>0</v>
      </c>
      <c r="O196" s="224">
        <f>SUMIF('09'!$C$10:$C$29,$C196,'09'!$G$10:$G$29)*'09'!$E$3</f>
        <v>0</v>
      </c>
      <c r="P196" s="224">
        <f>SUMIF('10'!$C$10:$C$29,$C196,'10'!$G$10:$G$29)*'10'!$E$3</f>
        <v>0</v>
      </c>
      <c r="Q196" s="224">
        <f>SUMIF('11'!$C$10:$C$39,$C196,'11'!$G$10:$G$39)*'11'!$E$3</f>
        <v>0</v>
      </c>
      <c r="R196" s="224">
        <f>SUMIF('12'!$C$10:$C$29,$C196,'12'!$G$10:$G$29)*'12'!$E$3</f>
        <v>0</v>
      </c>
      <c r="S196" s="224">
        <f>SUMIF('13'!$C$10:$C$29,$C196,'13'!$G$10:$G$29)*'13'!$E$3</f>
        <v>0</v>
      </c>
      <c r="T196" s="224">
        <f>SUMIF('14'!$C$10:$C$29,$C196,'14'!$G$10:$G$29)*'14'!$E$3</f>
        <v>0</v>
      </c>
      <c r="U196" s="224">
        <f>SUMIF('15'!$C$10:$C$29,$C196,'15'!$G$10:$G$29)*'15'!$E$3</f>
        <v>0</v>
      </c>
      <c r="V196" s="224">
        <f>SUMIF('16'!$C$10:$C$29,$C196,'16'!$G$10:$G$29)*'16'!$E$3</f>
        <v>0</v>
      </c>
      <c r="W196" s="224">
        <f>SUMIF('17'!$C$10:$C$29,$C196,'17'!$G$10:$G$29)*'17'!$E$3</f>
        <v>0</v>
      </c>
      <c r="X196" s="224">
        <f>SUMIF('18'!$C$10:$C$29,$C196,'18'!$G$10:$G$29)*'18'!$E$3</f>
        <v>0</v>
      </c>
      <c r="Y196" s="224">
        <f>SUMIF('19'!$C$10:$C$28,$C196,'19'!$G$10:$G$28)*'19'!$E$3</f>
        <v>0</v>
      </c>
      <c r="Z196" s="224">
        <f>SUMIF('20'!$C$10:$C$29,$C196,'20'!$G$10:$G$29)*'20'!$E$3</f>
        <v>0</v>
      </c>
      <c r="AA196" s="224">
        <f>SUMIF('21'!$C$10:$C$29,$C196,'21'!$G$10:$G$29)*'21'!$E$3</f>
        <v>0</v>
      </c>
    </row>
    <row r="197" spans="3:27" ht="15" hidden="1">
      <c r="C197" s="207" t="s">
        <v>566</v>
      </c>
      <c r="D197" s="207" t="s">
        <v>567</v>
      </c>
      <c r="F197" s="303">
        <f t="shared" si="3"/>
        <v>0</v>
      </c>
      <c r="G197" s="224">
        <f>SUMIF('01'!$C$10:$C$29,$C197,'01'!$G$10:$G$29)*'01'!$E$3</f>
        <v>0</v>
      </c>
      <c r="H197" s="224">
        <f>SUMIF('02'!$C$10:$C$28,$C197,'02'!$G$10:$G$28)*'02'!$E$3</f>
        <v>0</v>
      </c>
      <c r="I197" s="224">
        <f>SUMIF('03'!$C$10:$C$29,$C197,'03'!$G$10:$G$29)*'03'!$E$3</f>
        <v>0</v>
      </c>
      <c r="J197" s="224">
        <f>SUMIF('04'!$C$10:$C$26,$C197,'04'!$G$10:$G$26)*'04'!$E$3</f>
        <v>0</v>
      </c>
      <c r="K197" s="224">
        <f>SUMIF('05'!$C$10:$C$29,$C197,'05'!$G$10:$G$29)*'05'!$E$3</f>
        <v>0</v>
      </c>
      <c r="L197" s="224">
        <f>SUMIF('06'!$C$10:$C$29,$C197,'06'!$G$10:$G$29)*'06'!$E$3</f>
        <v>0</v>
      </c>
      <c r="M197" s="224">
        <f>SUMIF('07'!$C$10:$C$26,$C197,'07'!$G$10:$G$26)*'07'!$E$3</f>
        <v>0</v>
      </c>
      <c r="N197" s="224">
        <f>SUMIF('08'!$C$10:$C$29,$C197,'08'!$G$10:$G$29)*'08'!$E$3</f>
        <v>0</v>
      </c>
      <c r="O197" s="224">
        <f>SUMIF('09'!$C$10:$C$29,$C197,'09'!$G$10:$G$29)*'09'!$E$3</f>
        <v>0</v>
      </c>
      <c r="P197" s="224">
        <f>SUMIF('10'!$C$10:$C$29,$C197,'10'!$G$10:$G$29)*'10'!$E$3</f>
        <v>0</v>
      </c>
      <c r="Q197" s="224">
        <f>SUMIF('11'!$C$10:$C$39,$C197,'11'!$G$10:$G$39)*'11'!$E$3</f>
        <v>0</v>
      </c>
      <c r="R197" s="224">
        <f>SUMIF('12'!$C$10:$C$29,$C197,'12'!$G$10:$G$29)*'12'!$E$3</f>
        <v>0</v>
      </c>
      <c r="S197" s="224">
        <f>SUMIF('13'!$C$10:$C$29,$C197,'13'!$G$10:$G$29)*'13'!$E$3</f>
        <v>0</v>
      </c>
      <c r="T197" s="224">
        <f>SUMIF('14'!$C$10:$C$29,$C197,'14'!$G$10:$G$29)*'14'!$E$3</f>
        <v>0</v>
      </c>
      <c r="U197" s="224">
        <f>SUMIF('15'!$C$10:$C$29,$C197,'15'!$G$10:$G$29)*'15'!$E$3</f>
        <v>0</v>
      </c>
      <c r="V197" s="224">
        <f>SUMIF('16'!$C$10:$C$29,$C197,'16'!$G$10:$G$29)*'16'!$E$3</f>
        <v>0</v>
      </c>
      <c r="W197" s="224">
        <f>SUMIF('17'!$C$10:$C$29,$C197,'17'!$G$10:$G$29)*'17'!$E$3</f>
        <v>0</v>
      </c>
      <c r="X197" s="224">
        <f>SUMIF('18'!$C$10:$C$29,$C197,'18'!$G$10:$G$29)*'18'!$E$3</f>
        <v>0</v>
      </c>
      <c r="Y197" s="224">
        <f>SUMIF('19'!$C$10:$C$28,$C197,'19'!$G$10:$G$28)*'19'!$E$3</f>
        <v>0</v>
      </c>
      <c r="Z197" s="224">
        <f>SUMIF('20'!$C$10:$C$29,$C197,'20'!$G$10:$G$29)*'20'!$E$3</f>
        <v>0</v>
      </c>
      <c r="AA197" s="224">
        <f>SUMIF('21'!$C$10:$C$29,$C197,'21'!$G$10:$G$29)*'21'!$E$3</f>
        <v>0</v>
      </c>
    </row>
    <row r="198" spans="3:27" ht="15" hidden="1">
      <c r="C198" s="207" t="s">
        <v>568</v>
      </c>
      <c r="D198" s="207" t="s">
        <v>569</v>
      </c>
      <c r="F198" s="303">
        <f t="shared" si="3"/>
        <v>0</v>
      </c>
      <c r="G198" s="224">
        <f>SUMIF('01'!$C$10:$C$29,$C198,'01'!$G$10:$G$29)*'01'!$E$3</f>
        <v>0</v>
      </c>
      <c r="H198" s="224">
        <f>SUMIF('02'!$C$10:$C$28,$C198,'02'!$G$10:$G$28)*'02'!$E$3</f>
        <v>0</v>
      </c>
      <c r="I198" s="224">
        <f>SUMIF('03'!$C$10:$C$29,$C198,'03'!$G$10:$G$29)*'03'!$E$3</f>
        <v>0</v>
      </c>
      <c r="J198" s="224">
        <f>SUMIF('04'!$C$10:$C$26,$C198,'04'!$G$10:$G$26)*'04'!$E$3</f>
        <v>0</v>
      </c>
      <c r="K198" s="224">
        <f>SUMIF('05'!$C$10:$C$29,$C198,'05'!$G$10:$G$29)*'05'!$E$3</f>
        <v>0</v>
      </c>
      <c r="L198" s="224">
        <f>SUMIF('06'!$C$10:$C$29,$C198,'06'!$G$10:$G$29)*'06'!$E$3</f>
        <v>0</v>
      </c>
      <c r="M198" s="224">
        <f>SUMIF('07'!$C$10:$C$26,$C198,'07'!$G$10:$G$26)*'07'!$E$3</f>
        <v>0</v>
      </c>
      <c r="N198" s="224">
        <f>SUMIF('08'!$C$10:$C$29,$C198,'08'!$G$10:$G$29)*'08'!$E$3</f>
        <v>0</v>
      </c>
      <c r="O198" s="224">
        <f>SUMIF('09'!$C$10:$C$29,$C198,'09'!$G$10:$G$29)*'09'!$E$3</f>
        <v>0</v>
      </c>
      <c r="P198" s="224">
        <f>SUMIF('10'!$C$10:$C$29,$C198,'10'!$G$10:$G$29)*'10'!$E$3</f>
        <v>0</v>
      </c>
      <c r="Q198" s="224">
        <f>SUMIF('11'!$C$10:$C$39,$C198,'11'!$G$10:$G$39)*'11'!$E$3</f>
        <v>0</v>
      </c>
      <c r="R198" s="224">
        <f>SUMIF('12'!$C$10:$C$29,$C198,'12'!$G$10:$G$29)*'12'!$E$3</f>
        <v>0</v>
      </c>
      <c r="S198" s="224">
        <f>SUMIF('13'!$C$10:$C$29,$C198,'13'!$G$10:$G$29)*'13'!$E$3</f>
        <v>0</v>
      </c>
      <c r="T198" s="224">
        <f>SUMIF('14'!$C$10:$C$29,$C198,'14'!$G$10:$G$29)*'14'!$E$3</f>
        <v>0</v>
      </c>
      <c r="U198" s="224">
        <f>SUMIF('15'!$C$10:$C$29,$C198,'15'!$G$10:$G$29)*'15'!$E$3</f>
        <v>0</v>
      </c>
      <c r="V198" s="224">
        <f>SUMIF('16'!$C$10:$C$29,$C198,'16'!$G$10:$G$29)*'16'!$E$3</f>
        <v>0</v>
      </c>
      <c r="W198" s="224">
        <f>SUMIF('17'!$C$10:$C$29,$C198,'17'!$G$10:$G$29)*'17'!$E$3</f>
        <v>0</v>
      </c>
      <c r="X198" s="224">
        <f>SUMIF('18'!$C$10:$C$29,$C198,'18'!$G$10:$G$29)*'18'!$E$3</f>
        <v>0</v>
      </c>
      <c r="Y198" s="224">
        <f>SUMIF('19'!$C$10:$C$28,$C198,'19'!$G$10:$G$28)*'19'!$E$3</f>
        <v>0</v>
      </c>
      <c r="Z198" s="224">
        <f>SUMIF('20'!$C$10:$C$29,$C198,'20'!$G$10:$G$29)*'20'!$E$3</f>
        <v>0</v>
      </c>
      <c r="AA198" s="224">
        <f>SUMIF('21'!$C$10:$C$29,$C198,'21'!$G$10:$G$29)*'21'!$E$3</f>
        <v>0</v>
      </c>
    </row>
    <row r="199" spans="3:27" ht="15" hidden="1">
      <c r="C199" s="207" t="s">
        <v>570</v>
      </c>
      <c r="D199" s="207" t="s">
        <v>571</v>
      </c>
      <c r="F199" s="303">
        <f t="shared" si="3"/>
        <v>0</v>
      </c>
      <c r="G199" s="224">
        <f>SUMIF('01'!$C$10:$C$29,$C199,'01'!$G$10:$G$29)*'01'!$E$3</f>
        <v>0</v>
      </c>
      <c r="H199" s="224">
        <f>SUMIF('02'!$C$10:$C$28,$C199,'02'!$G$10:$G$28)*'02'!$E$3</f>
        <v>0</v>
      </c>
      <c r="I199" s="224">
        <f>SUMIF('03'!$C$10:$C$29,$C199,'03'!$G$10:$G$29)*'03'!$E$3</f>
        <v>0</v>
      </c>
      <c r="J199" s="224">
        <f>SUMIF('04'!$C$10:$C$26,$C199,'04'!$G$10:$G$26)*'04'!$E$3</f>
        <v>0</v>
      </c>
      <c r="K199" s="224">
        <f>SUMIF('05'!$C$10:$C$29,$C199,'05'!$G$10:$G$29)*'05'!$E$3</f>
        <v>0</v>
      </c>
      <c r="L199" s="224">
        <f>SUMIF('06'!$C$10:$C$29,$C199,'06'!$G$10:$G$29)*'06'!$E$3</f>
        <v>0</v>
      </c>
      <c r="M199" s="224">
        <f>SUMIF('07'!$C$10:$C$26,$C199,'07'!$G$10:$G$26)*'07'!$E$3</f>
        <v>0</v>
      </c>
      <c r="N199" s="224">
        <f>SUMIF('08'!$C$10:$C$29,$C199,'08'!$G$10:$G$29)*'08'!$E$3</f>
        <v>0</v>
      </c>
      <c r="O199" s="224">
        <f>SUMIF('09'!$C$10:$C$29,$C199,'09'!$G$10:$G$29)*'09'!$E$3</f>
        <v>0</v>
      </c>
      <c r="P199" s="224">
        <f>SUMIF('10'!$C$10:$C$29,$C199,'10'!$G$10:$G$29)*'10'!$E$3</f>
        <v>0</v>
      </c>
      <c r="Q199" s="224">
        <f>SUMIF('11'!$C$10:$C$39,$C199,'11'!$G$10:$G$39)*'11'!$E$3</f>
        <v>0</v>
      </c>
      <c r="R199" s="224">
        <f>SUMIF('12'!$C$10:$C$29,$C199,'12'!$G$10:$G$29)*'12'!$E$3</f>
        <v>0</v>
      </c>
      <c r="S199" s="224">
        <f>SUMIF('13'!$C$10:$C$29,$C199,'13'!$G$10:$G$29)*'13'!$E$3</f>
        <v>0</v>
      </c>
      <c r="T199" s="224">
        <f>SUMIF('14'!$C$10:$C$29,$C199,'14'!$G$10:$G$29)*'14'!$E$3</f>
        <v>0</v>
      </c>
      <c r="U199" s="224">
        <f>SUMIF('15'!$C$10:$C$29,$C199,'15'!$G$10:$G$29)*'15'!$E$3</f>
        <v>0</v>
      </c>
      <c r="V199" s="224">
        <f>SUMIF('16'!$C$10:$C$29,$C199,'16'!$G$10:$G$29)*'16'!$E$3</f>
        <v>0</v>
      </c>
      <c r="W199" s="224">
        <f>SUMIF('17'!$C$10:$C$29,$C199,'17'!$G$10:$G$29)*'17'!$E$3</f>
        <v>0</v>
      </c>
      <c r="X199" s="224">
        <f>SUMIF('18'!$C$10:$C$29,$C199,'18'!$G$10:$G$29)*'18'!$E$3</f>
        <v>0</v>
      </c>
      <c r="Y199" s="224">
        <f>SUMIF('19'!$C$10:$C$28,$C199,'19'!$G$10:$G$28)*'19'!$E$3</f>
        <v>0</v>
      </c>
      <c r="Z199" s="224">
        <f>SUMIF('20'!$C$10:$C$29,$C199,'20'!$G$10:$G$29)*'20'!$E$3</f>
        <v>0</v>
      </c>
      <c r="AA199" s="224">
        <f>SUMIF('21'!$C$10:$C$29,$C199,'21'!$G$10:$G$29)*'21'!$E$3</f>
        <v>0</v>
      </c>
    </row>
    <row r="200" spans="3:27" ht="15">
      <c r="C200" s="207" t="s">
        <v>65</v>
      </c>
      <c r="D200" s="207" t="s">
        <v>193</v>
      </c>
      <c r="F200" s="303">
        <f t="shared" si="3"/>
        <v>3710.5302000000006</v>
      </c>
      <c r="G200" s="224">
        <f>SUMIF('01'!$C$10:$C$29,$C200,'01'!$G$10:$G$29)*'01'!$E$3</f>
        <v>3710.5302000000006</v>
      </c>
      <c r="H200" s="224">
        <f>SUMIF('02'!$C$10:$C$28,$C200,'02'!$G$10:$G$28)*'02'!$E$3</f>
        <v>0</v>
      </c>
      <c r="I200" s="224">
        <f>SUMIF('03'!$C$10:$C$29,$C200,'03'!$G$10:$G$29)*'03'!$E$3</f>
        <v>0</v>
      </c>
      <c r="J200" s="224">
        <f>SUMIF('04'!$C$10:$C$26,$C200,'04'!$G$10:$G$26)*'04'!$E$3</f>
        <v>0</v>
      </c>
      <c r="K200" s="224">
        <f>SUMIF('05'!$C$10:$C$29,$C200,'05'!$G$10:$G$29)*'05'!$E$3</f>
        <v>0</v>
      </c>
      <c r="L200" s="224">
        <f>SUMIF('06'!$C$10:$C$29,$C200,'06'!$G$10:$G$29)*'06'!$E$3</f>
        <v>0</v>
      </c>
      <c r="M200" s="224">
        <f>SUMIF('07'!$C$10:$C$26,$C200,'07'!$G$10:$G$26)*'07'!$E$3</f>
        <v>0</v>
      </c>
      <c r="N200" s="224">
        <f>SUMIF('08'!$C$10:$C$29,$C200,'08'!$G$10:$G$29)*'08'!$E$3</f>
        <v>0</v>
      </c>
      <c r="O200" s="224">
        <f>SUMIF('09'!$C$10:$C$29,$C200,'09'!$G$10:$G$29)*'09'!$E$3</f>
        <v>0</v>
      </c>
      <c r="P200" s="224">
        <f>SUMIF('10'!$C$10:$C$29,$C200,'10'!$G$10:$G$29)*'10'!$E$3</f>
        <v>0</v>
      </c>
      <c r="Q200" s="224">
        <f>SUMIF('11'!$C$10:$C$39,$C200,'11'!$G$10:$G$39)*'11'!$E$3</f>
        <v>0</v>
      </c>
      <c r="R200" s="224">
        <f>SUMIF('12'!$C$10:$C$29,$C200,'12'!$G$10:$G$29)*'12'!$E$3</f>
        <v>0</v>
      </c>
      <c r="S200" s="224">
        <f>SUMIF('13'!$C$10:$C$29,$C200,'13'!$G$10:$G$29)*'13'!$E$3</f>
        <v>0</v>
      </c>
      <c r="T200" s="224">
        <f>SUMIF('14'!$C$10:$C$29,$C200,'14'!$G$10:$G$29)*'14'!$E$3</f>
        <v>0</v>
      </c>
      <c r="U200" s="224">
        <f>SUMIF('15'!$C$10:$C$29,$C200,'15'!$G$10:$G$29)*'15'!$E$3</f>
        <v>0</v>
      </c>
      <c r="V200" s="224">
        <f>SUMIF('16'!$C$10:$C$29,$C200,'16'!$G$10:$G$29)*'16'!$E$3</f>
        <v>0</v>
      </c>
      <c r="W200" s="224">
        <f>SUMIF('17'!$C$10:$C$29,$C200,'17'!$G$10:$G$29)*'17'!$E$3</f>
        <v>0</v>
      </c>
      <c r="X200" s="224">
        <f>SUMIF('18'!$C$10:$C$29,$C200,'18'!$G$10:$G$29)*'18'!$E$3</f>
        <v>0</v>
      </c>
      <c r="Y200" s="224">
        <f>SUMIF('19'!$C$10:$C$28,$C200,'19'!$G$10:$G$28)*'19'!$E$3</f>
        <v>0</v>
      </c>
      <c r="Z200" s="224">
        <f>SUMIF('20'!$C$10:$C$29,$C200,'20'!$G$10:$G$29)*'20'!$E$3</f>
        <v>0</v>
      </c>
      <c r="AA200" s="224">
        <f>SUMIF('21'!$C$10:$C$29,$C200,'21'!$G$10:$G$29)*'21'!$E$3</f>
        <v>0</v>
      </c>
    </row>
    <row r="201" spans="3:27" ht="15" hidden="1">
      <c r="C201" s="207" t="s">
        <v>572</v>
      </c>
      <c r="D201" s="207" t="s">
        <v>573</v>
      </c>
      <c r="F201" s="303">
        <f t="shared" si="3"/>
        <v>0</v>
      </c>
      <c r="G201" s="224">
        <f>SUMIF('01'!$C$10:$C$29,$C201,'01'!$G$10:$G$29)*'01'!$E$3</f>
        <v>0</v>
      </c>
      <c r="H201" s="224">
        <f>SUMIF('02'!$C$10:$C$28,$C201,'02'!$G$10:$G$28)*'02'!$E$3</f>
        <v>0</v>
      </c>
      <c r="I201" s="224">
        <f>SUMIF('03'!$C$10:$C$29,$C201,'03'!$G$10:$G$29)*'03'!$E$3</f>
        <v>0</v>
      </c>
      <c r="J201" s="224">
        <f>SUMIF('04'!$C$10:$C$26,$C201,'04'!$G$10:$G$26)*'04'!$E$3</f>
        <v>0</v>
      </c>
      <c r="K201" s="224">
        <f>SUMIF('05'!$C$10:$C$29,$C201,'05'!$G$10:$G$29)*'05'!$E$3</f>
        <v>0</v>
      </c>
      <c r="L201" s="224">
        <f>SUMIF('06'!$C$10:$C$29,$C201,'06'!$G$10:$G$29)*'06'!$E$3</f>
        <v>0</v>
      </c>
      <c r="M201" s="224">
        <f>SUMIF('07'!$C$10:$C$26,$C201,'07'!$G$10:$G$26)*'07'!$E$3</f>
        <v>0</v>
      </c>
      <c r="N201" s="224">
        <f>SUMIF('08'!$C$10:$C$29,$C201,'08'!$G$10:$G$29)*'08'!$E$3</f>
        <v>0</v>
      </c>
      <c r="O201" s="224">
        <f>SUMIF('09'!$C$10:$C$29,$C201,'09'!$G$10:$G$29)*'09'!$E$3</f>
        <v>0</v>
      </c>
      <c r="P201" s="224">
        <f>SUMIF('10'!$C$10:$C$29,$C201,'10'!$G$10:$G$29)*'10'!$E$3</f>
        <v>0</v>
      </c>
      <c r="Q201" s="224">
        <f>SUMIF('11'!$C$10:$C$39,$C201,'11'!$G$10:$G$39)*'11'!$E$3</f>
        <v>0</v>
      </c>
      <c r="R201" s="224">
        <f>SUMIF('12'!$C$10:$C$29,$C201,'12'!$G$10:$G$29)*'12'!$E$3</f>
        <v>0</v>
      </c>
      <c r="S201" s="224">
        <f>SUMIF('13'!$C$10:$C$29,$C201,'13'!$G$10:$G$29)*'13'!$E$3</f>
        <v>0</v>
      </c>
      <c r="T201" s="224">
        <f>SUMIF('14'!$C$10:$C$29,$C201,'14'!$G$10:$G$29)*'14'!$E$3</f>
        <v>0</v>
      </c>
      <c r="U201" s="224">
        <f>SUMIF('15'!$C$10:$C$29,$C201,'15'!$G$10:$G$29)*'15'!$E$3</f>
        <v>0</v>
      </c>
      <c r="V201" s="224">
        <f>SUMIF('16'!$C$10:$C$29,$C201,'16'!$G$10:$G$29)*'16'!$E$3</f>
        <v>0</v>
      </c>
      <c r="W201" s="224">
        <f>SUMIF('17'!$C$10:$C$29,$C201,'17'!$G$10:$G$29)*'17'!$E$3</f>
        <v>0</v>
      </c>
      <c r="X201" s="224">
        <f>SUMIF('18'!$C$10:$C$29,$C201,'18'!$G$10:$G$29)*'18'!$E$3</f>
        <v>0</v>
      </c>
      <c r="Y201" s="224">
        <f>SUMIF('19'!$C$10:$C$28,$C201,'19'!$G$10:$G$28)*'19'!$E$3</f>
        <v>0</v>
      </c>
      <c r="Z201" s="224">
        <f>SUMIF('20'!$C$10:$C$29,$C201,'20'!$G$10:$G$29)*'20'!$E$3</f>
        <v>0</v>
      </c>
      <c r="AA201" s="224">
        <f>SUMIF('21'!$C$10:$C$29,$C201,'21'!$G$10:$G$29)*'21'!$E$3</f>
        <v>0</v>
      </c>
    </row>
    <row r="202" spans="3:27" ht="15" hidden="1">
      <c r="C202" s="207" t="s">
        <v>574</v>
      </c>
      <c r="D202" s="207" t="s">
        <v>575</v>
      </c>
      <c r="F202" s="303">
        <f t="shared" ref="F202:F265" si="4">SUM(G202:AA202)</f>
        <v>0</v>
      </c>
      <c r="G202" s="224">
        <f>SUMIF('01'!$C$10:$C$29,$C202,'01'!$G$10:$G$29)*'01'!$E$3</f>
        <v>0</v>
      </c>
      <c r="H202" s="224">
        <f>SUMIF('02'!$C$10:$C$28,$C202,'02'!$G$10:$G$28)*'02'!$E$3</f>
        <v>0</v>
      </c>
      <c r="I202" s="224">
        <f>SUMIF('03'!$C$10:$C$29,$C202,'03'!$G$10:$G$29)*'03'!$E$3</f>
        <v>0</v>
      </c>
      <c r="J202" s="224">
        <f>SUMIF('04'!$C$10:$C$26,$C202,'04'!$G$10:$G$26)*'04'!$E$3</f>
        <v>0</v>
      </c>
      <c r="K202" s="224">
        <f>SUMIF('05'!$C$10:$C$29,$C202,'05'!$G$10:$G$29)*'05'!$E$3</f>
        <v>0</v>
      </c>
      <c r="L202" s="224">
        <f>SUMIF('06'!$C$10:$C$29,$C202,'06'!$G$10:$G$29)*'06'!$E$3</f>
        <v>0</v>
      </c>
      <c r="M202" s="224">
        <f>SUMIF('07'!$C$10:$C$26,$C202,'07'!$G$10:$G$26)*'07'!$E$3</f>
        <v>0</v>
      </c>
      <c r="N202" s="224">
        <f>SUMIF('08'!$C$10:$C$29,$C202,'08'!$G$10:$G$29)*'08'!$E$3</f>
        <v>0</v>
      </c>
      <c r="O202" s="224">
        <f>SUMIF('09'!$C$10:$C$29,$C202,'09'!$G$10:$G$29)*'09'!$E$3</f>
        <v>0</v>
      </c>
      <c r="P202" s="224">
        <f>SUMIF('10'!$C$10:$C$29,$C202,'10'!$G$10:$G$29)*'10'!$E$3</f>
        <v>0</v>
      </c>
      <c r="Q202" s="224">
        <f>SUMIF('11'!$C$10:$C$39,$C202,'11'!$G$10:$G$39)*'11'!$E$3</f>
        <v>0</v>
      </c>
      <c r="R202" s="224">
        <f>SUMIF('12'!$C$10:$C$29,$C202,'12'!$G$10:$G$29)*'12'!$E$3</f>
        <v>0</v>
      </c>
      <c r="S202" s="224">
        <f>SUMIF('13'!$C$10:$C$29,$C202,'13'!$G$10:$G$29)*'13'!$E$3</f>
        <v>0</v>
      </c>
      <c r="T202" s="224">
        <f>SUMIF('14'!$C$10:$C$29,$C202,'14'!$G$10:$G$29)*'14'!$E$3</f>
        <v>0</v>
      </c>
      <c r="U202" s="224">
        <f>SUMIF('15'!$C$10:$C$29,$C202,'15'!$G$10:$G$29)*'15'!$E$3</f>
        <v>0</v>
      </c>
      <c r="V202" s="224">
        <f>SUMIF('16'!$C$10:$C$29,$C202,'16'!$G$10:$G$29)*'16'!$E$3</f>
        <v>0</v>
      </c>
      <c r="W202" s="224">
        <f>SUMIF('17'!$C$10:$C$29,$C202,'17'!$G$10:$G$29)*'17'!$E$3</f>
        <v>0</v>
      </c>
      <c r="X202" s="224">
        <f>SUMIF('18'!$C$10:$C$29,$C202,'18'!$G$10:$G$29)*'18'!$E$3</f>
        <v>0</v>
      </c>
      <c r="Y202" s="224">
        <f>SUMIF('19'!$C$10:$C$28,$C202,'19'!$G$10:$G$28)*'19'!$E$3</f>
        <v>0</v>
      </c>
      <c r="Z202" s="224">
        <f>SUMIF('20'!$C$10:$C$29,$C202,'20'!$G$10:$G$29)*'20'!$E$3</f>
        <v>0</v>
      </c>
      <c r="AA202" s="224">
        <f>SUMIF('21'!$C$10:$C$29,$C202,'21'!$G$10:$G$29)*'21'!$E$3</f>
        <v>0</v>
      </c>
    </row>
    <row r="203" spans="3:27" ht="15" hidden="1">
      <c r="C203" s="207" t="s">
        <v>576</v>
      </c>
      <c r="D203" s="207" t="s">
        <v>577</v>
      </c>
      <c r="F203" s="303">
        <f t="shared" si="4"/>
        <v>0</v>
      </c>
      <c r="G203" s="224">
        <f>SUMIF('01'!$C$10:$C$29,$C203,'01'!$G$10:$G$29)*'01'!$E$3</f>
        <v>0</v>
      </c>
      <c r="H203" s="224">
        <f>SUMIF('02'!$C$10:$C$28,$C203,'02'!$G$10:$G$28)*'02'!$E$3</f>
        <v>0</v>
      </c>
      <c r="I203" s="224">
        <f>SUMIF('03'!$C$10:$C$29,$C203,'03'!$G$10:$G$29)*'03'!$E$3</f>
        <v>0</v>
      </c>
      <c r="J203" s="224">
        <f>SUMIF('04'!$C$10:$C$26,$C203,'04'!$G$10:$G$26)*'04'!$E$3</f>
        <v>0</v>
      </c>
      <c r="K203" s="224">
        <f>SUMIF('05'!$C$10:$C$29,$C203,'05'!$G$10:$G$29)*'05'!$E$3</f>
        <v>0</v>
      </c>
      <c r="L203" s="224">
        <f>SUMIF('06'!$C$10:$C$29,$C203,'06'!$G$10:$G$29)*'06'!$E$3</f>
        <v>0</v>
      </c>
      <c r="M203" s="224">
        <f>SUMIF('07'!$C$10:$C$26,$C203,'07'!$G$10:$G$26)*'07'!$E$3</f>
        <v>0</v>
      </c>
      <c r="N203" s="224">
        <f>SUMIF('08'!$C$10:$C$29,$C203,'08'!$G$10:$G$29)*'08'!$E$3</f>
        <v>0</v>
      </c>
      <c r="O203" s="224">
        <f>SUMIF('09'!$C$10:$C$29,$C203,'09'!$G$10:$G$29)*'09'!$E$3</f>
        <v>0</v>
      </c>
      <c r="P203" s="224">
        <f>SUMIF('10'!$C$10:$C$29,$C203,'10'!$G$10:$G$29)*'10'!$E$3</f>
        <v>0</v>
      </c>
      <c r="Q203" s="224">
        <f>SUMIF('11'!$C$10:$C$39,$C203,'11'!$G$10:$G$39)*'11'!$E$3</f>
        <v>0</v>
      </c>
      <c r="R203" s="224">
        <f>SUMIF('12'!$C$10:$C$29,$C203,'12'!$G$10:$G$29)*'12'!$E$3</f>
        <v>0</v>
      </c>
      <c r="S203" s="224">
        <f>SUMIF('13'!$C$10:$C$29,$C203,'13'!$G$10:$G$29)*'13'!$E$3</f>
        <v>0</v>
      </c>
      <c r="T203" s="224">
        <f>SUMIF('14'!$C$10:$C$29,$C203,'14'!$G$10:$G$29)*'14'!$E$3</f>
        <v>0</v>
      </c>
      <c r="U203" s="224">
        <f>SUMIF('15'!$C$10:$C$29,$C203,'15'!$G$10:$G$29)*'15'!$E$3</f>
        <v>0</v>
      </c>
      <c r="V203" s="224">
        <f>SUMIF('16'!$C$10:$C$29,$C203,'16'!$G$10:$G$29)*'16'!$E$3</f>
        <v>0</v>
      </c>
      <c r="W203" s="224">
        <f>SUMIF('17'!$C$10:$C$29,$C203,'17'!$G$10:$G$29)*'17'!$E$3</f>
        <v>0</v>
      </c>
      <c r="X203" s="224">
        <f>SUMIF('18'!$C$10:$C$29,$C203,'18'!$G$10:$G$29)*'18'!$E$3</f>
        <v>0</v>
      </c>
      <c r="Y203" s="224">
        <f>SUMIF('19'!$C$10:$C$28,$C203,'19'!$G$10:$G$28)*'19'!$E$3</f>
        <v>0</v>
      </c>
      <c r="Z203" s="224">
        <f>SUMIF('20'!$C$10:$C$29,$C203,'20'!$G$10:$G$29)*'20'!$E$3</f>
        <v>0</v>
      </c>
      <c r="AA203" s="224">
        <f>SUMIF('21'!$C$10:$C$29,$C203,'21'!$G$10:$G$29)*'21'!$E$3</f>
        <v>0</v>
      </c>
    </row>
    <row r="204" spans="3:27" ht="15" hidden="1">
      <c r="C204" s="207" t="s">
        <v>578</v>
      </c>
      <c r="D204" s="207" t="s">
        <v>579</v>
      </c>
      <c r="F204" s="303">
        <f t="shared" si="4"/>
        <v>0</v>
      </c>
      <c r="G204" s="224">
        <f>SUMIF('01'!$C$10:$C$29,$C204,'01'!$G$10:$G$29)*'01'!$E$3</f>
        <v>0</v>
      </c>
      <c r="H204" s="224">
        <f>SUMIF('02'!$C$10:$C$28,$C204,'02'!$G$10:$G$28)*'02'!$E$3</f>
        <v>0</v>
      </c>
      <c r="I204" s="224">
        <f>SUMIF('03'!$C$10:$C$29,$C204,'03'!$G$10:$G$29)*'03'!$E$3</f>
        <v>0</v>
      </c>
      <c r="J204" s="224">
        <f>SUMIF('04'!$C$10:$C$26,$C204,'04'!$G$10:$G$26)*'04'!$E$3</f>
        <v>0</v>
      </c>
      <c r="K204" s="224">
        <f>SUMIF('05'!$C$10:$C$29,$C204,'05'!$G$10:$G$29)*'05'!$E$3</f>
        <v>0</v>
      </c>
      <c r="L204" s="224">
        <f>SUMIF('06'!$C$10:$C$29,$C204,'06'!$G$10:$G$29)*'06'!$E$3</f>
        <v>0</v>
      </c>
      <c r="M204" s="224">
        <f>SUMIF('07'!$C$10:$C$26,$C204,'07'!$G$10:$G$26)*'07'!$E$3</f>
        <v>0</v>
      </c>
      <c r="N204" s="224">
        <f>SUMIF('08'!$C$10:$C$29,$C204,'08'!$G$10:$G$29)*'08'!$E$3</f>
        <v>0</v>
      </c>
      <c r="O204" s="224">
        <f>SUMIF('09'!$C$10:$C$29,$C204,'09'!$G$10:$G$29)*'09'!$E$3</f>
        <v>0</v>
      </c>
      <c r="P204" s="224">
        <f>SUMIF('10'!$C$10:$C$29,$C204,'10'!$G$10:$G$29)*'10'!$E$3</f>
        <v>0</v>
      </c>
      <c r="Q204" s="224">
        <f>SUMIF('11'!$C$10:$C$39,$C204,'11'!$G$10:$G$39)*'11'!$E$3</f>
        <v>0</v>
      </c>
      <c r="R204" s="224">
        <f>SUMIF('12'!$C$10:$C$29,$C204,'12'!$G$10:$G$29)*'12'!$E$3</f>
        <v>0</v>
      </c>
      <c r="S204" s="224">
        <f>SUMIF('13'!$C$10:$C$29,$C204,'13'!$G$10:$G$29)*'13'!$E$3</f>
        <v>0</v>
      </c>
      <c r="T204" s="224">
        <f>SUMIF('14'!$C$10:$C$29,$C204,'14'!$G$10:$G$29)*'14'!$E$3</f>
        <v>0</v>
      </c>
      <c r="U204" s="224">
        <f>SUMIF('15'!$C$10:$C$29,$C204,'15'!$G$10:$G$29)*'15'!$E$3</f>
        <v>0</v>
      </c>
      <c r="V204" s="224">
        <f>SUMIF('16'!$C$10:$C$29,$C204,'16'!$G$10:$G$29)*'16'!$E$3</f>
        <v>0</v>
      </c>
      <c r="W204" s="224">
        <f>SUMIF('17'!$C$10:$C$29,$C204,'17'!$G$10:$G$29)*'17'!$E$3</f>
        <v>0</v>
      </c>
      <c r="X204" s="224">
        <f>SUMIF('18'!$C$10:$C$29,$C204,'18'!$G$10:$G$29)*'18'!$E$3</f>
        <v>0</v>
      </c>
      <c r="Y204" s="224">
        <f>SUMIF('19'!$C$10:$C$28,$C204,'19'!$G$10:$G$28)*'19'!$E$3</f>
        <v>0</v>
      </c>
      <c r="Z204" s="224">
        <f>SUMIF('20'!$C$10:$C$29,$C204,'20'!$G$10:$G$29)*'20'!$E$3</f>
        <v>0</v>
      </c>
      <c r="AA204" s="224">
        <f>SUMIF('21'!$C$10:$C$29,$C204,'21'!$G$10:$G$29)*'21'!$E$3</f>
        <v>0</v>
      </c>
    </row>
    <row r="205" spans="3:27" ht="15" hidden="1">
      <c r="C205" s="207" t="s">
        <v>580</v>
      </c>
      <c r="D205" s="207" t="s">
        <v>581</v>
      </c>
      <c r="F205" s="303">
        <f t="shared" si="4"/>
        <v>0</v>
      </c>
      <c r="G205" s="224">
        <f>SUMIF('01'!$C$10:$C$29,$C205,'01'!$G$10:$G$29)*'01'!$E$3</f>
        <v>0</v>
      </c>
      <c r="H205" s="224">
        <f>SUMIF('02'!$C$10:$C$28,$C205,'02'!$G$10:$G$28)*'02'!$E$3</f>
        <v>0</v>
      </c>
      <c r="I205" s="224">
        <f>SUMIF('03'!$C$10:$C$29,$C205,'03'!$G$10:$G$29)*'03'!$E$3</f>
        <v>0</v>
      </c>
      <c r="J205" s="224">
        <f>SUMIF('04'!$C$10:$C$26,$C205,'04'!$G$10:$G$26)*'04'!$E$3</f>
        <v>0</v>
      </c>
      <c r="K205" s="224">
        <f>SUMIF('05'!$C$10:$C$29,$C205,'05'!$G$10:$G$29)*'05'!$E$3</f>
        <v>0</v>
      </c>
      <c r="L205" s="224">
        <f>SUMIF('06'!$C$10:$C$29,$C205,'06'!$G$10:$G$29)*'06'!$E$3</f>
        <v>0</v>
      </c>
      <c r="M205" s="224">
        <f>SUMIF('07'!$C$10:$C$26,$C205,'07'!$G$10:$G$26)*'07'!$E$3</f>
        <v>0</v>
      </c>
      <c r="N205" s="224">
        <f>SUMIF('08'!$C$10:$C$29,$C205,'08'!$G$10:$G$29)*'08'!$E$3</f>
        <v>0</v>
      </c>
      <c r="O205" s="224">
        <f>SUMIF('09'!$C$10:$C$29,$C205,'09'!$G$10:$G$29)*'09'!$E$3</f>
        <v>0</v>
      </c>
      <c r="P205" s="224">
        <f>SUMIF('10'!$C$10:$C$29,$C205,'10'!$G$10:$G$29)*'10'!$E$3</f>
        <v>0</v>
      </c>
      <c r="Q205" s="224">
        <f>SUMIF('11'!$C$10:$C$39,$C205,'11'!$G$10:$G$39)*'11'!$E$3</f>
        <v>0</v>
      </c>
      <c r="R205" s="224">
        <f>SUMIF('12'!$C$10:$C$29,$C205,'12'!$G$10:$G$29)*'12'!$E$3</f>
        <v>0</v>
      </c>
      <c r="S205" s="224">
        <f>SUMIF('13'!$C$10:$C$29,$C205,'13'!$G$10:$G$29)*'13'!$E$3</f>
        <v>0</v>
      </c>
      <c r="T205" s="224">
        <f>SUMIF('14'!$C$10:$C$29,$C205,'14'!$G$10:$G$29)*'14'!$E$3</f>
        <v>0</v>
      </c>
      <c r="U205" s="224">
        <f>SUMIF('15'!$C$10:$C$29,$C205,'15'!$G$10:$G$29)*'15'!$E$3</f>
        <v>0</v>
      </c>
      <c r="V205" s="224">
        <f>SUMIF('16'!$C$10:$C$29,$C205,'16'!$G$10:$G$29)*'16'!$E$3</f>
        <v>0</v>
      </c>
      <c r="W205" s="224">
        <f>SUMIF('17'!$C$10:$C$29,$C205,'17'!$G$10:$G$29)*'17'!$E$3</f>
        <v>0</v>
      </c>
      <c r="X205" s="224">
        <f>SUMIF('18'!$C$10:$C$29,$C205,'18'!$G$10:$G$29)*'18'!$E$3</f>
        <v>0</v>
      </c>
      <c r="Y205" s="224">
        <f>SUMIF('19'!$C$10:$C$28,$C205,'19'!$G$10:$G$28)*'19'!$E$3</f>
        <v>0</v>
      </c>
      <c r="Z205" s="224">
        <f>SUMIF('20'!$C$10:$C$29,$C205,'20'!$G$10:$G$29)*'20'!$E$3</f>
        <v>0</v>
      </c>
      <c r="AA205" s="224">
        <f>SUMIF('21'!$C$10:$C$29,$C205,'21'!$G$10:$G$29)*'21'!$E$3</f>
        <v>0</v>
      </c>
    </row>
    <row r="206" spans="3:27" ht="15" hidden="1">
      <c r="C206" s="207" t="s">
        <v>582</v>
      </c>
      <c r="D206" s="207" t="s">
        <v>583</v>
      </c>
      <c r="F206" s="303">
        <f t="shared" si="4"/>
        <v>0</v>
      </c>
      <c r="G206" s="224">
        <f>SUMIF('01'!$C$10:$C$29,$C206,'01'!$G$10:$G$29)*'01'!$E$3</f>
        <v>0</v>
      </c>
      <c r="H206" s="224">
        <f>SUMIF('02'!$C$10:$C$28,$C206,'02'!$G$10:$G$28)*'02'!$E$3</f>
        <v>0</v>
      </c>
      <c r="I206" s="224">
        <f>SUMIF('03'!$C$10:$C$29,$C206,'03'!$G$10:$G$29)*'03'!$E$3</f>
        <v>0</v>
      </c>
      <c r="J206" s="224">
        <f>SUMIF('04'!$C$10:$C$26,$C206,'04'!$G$10:$G$26)*'04'!$E$3</f>
        <v>0</v>
      </c>
      <c r="K206" s="224">
        <f>SUMIF('05'!$C$10:$C$29,$C206,'05'!$G$10:$G$29)*'05'!$E$3</f>
        <v>0</v>
      </c>
      <c r="L206" s="224">
        <f>SUMIF('06'!$C$10:$C$29,$C206,'06'!$G$10:$G$29)*'06'!$E$3</f>
        <v>0</v>
      </c>
      <c r="M206" s="224">
        <f>SUMIF('07'!$C$10:$C$26,$C206,'07'!$G$10:$G$26)*'07'!$E$3</f>
        <v>0</v>
      </c>
      <c r="N206" s="224">
        <f>SUMIF('08'!$C$10:$C$29,$C206,'08'!$G$10:$G$29)*'08'!$E$3</f>
        <v>0</v>
      </c>
      <c r="O206" s="224">
        <f>SUMIF('09'!$C$10:$C$29,$C206,'09'!$G$10:$G$29)*'09'!$E$3</f>
        <v>0</v>
      </c>
      <c r="P206" s="224">
        <f>SUMIF('10'!$C$10:$C$29,$C206,'10'!$G$10:$G$29)*'10'!$E$3</f>
        <v>0</v>
      </c>
      <c r="Q206" s="224">
        <f>SUMIF('11'!$C$10:$C$39,$C206,'11'!$G$10:$G$39)*'11'!$E$3</f>
        <v>0</v>
      </c>
      <c r="R206" s="224">
        <f>SUMIF('12'!$C$10:$C$29,$C206,'12'!$G$10:$G$29)*'12'!$E$3</f>
        <v>0</v>
      </c>
      <c r="S206" s="224">
        <f>SUMIF('13'!$C$10:$C$29,$C206,'13'!$G$10:$G$29)*'13'!$E$3</f>
        <v>0</v>
      </c>
      <c r="T206" s="224">
        <f>SUMIF('14'!$C$10:$C$29,$C206,'14'!$G$10:$G$29)*'14'!$E$3</f>
        <v>0</v>
      </c>
      <c r="U206" s="224">
        <f>SUMIF('15'!$C$10:$C$29,$C206,'15'!$G$10:$G$29)*'15'!$E$3</f>
        <v>0</v>
      </c>
      <c r="V206" s="224">
        <f>SUMIF('16'!$C$10:$C$29,$C206,'16'!$G$10:$G$29)*'16'!$E$3</f>
        <v>0</v>
      </c>
      <c r="W206" s="224">
        <f>SUMIF('17'!$C$10:$C$29,$C206,'17'!$G$10:$G$29)*'17'!$E$3</f>
        <v>0</v>
      </c>
      <c r="X206" s="224">
        <f>SUMIF('18'!$C$10:$C$29,$C206,'18'!$G$10:$G$29)*'18'!$E$3</f>
        <v>0</v>
      </c>
      <c r="Y206" s="224">
        <f>SUMIF('19'!$C$10:$C$28,$C206,'19'!$G$10:$G$28)*'19'!$E$3</f>
        <v>0</v>
      </c>
      <c r="Z206" s="224">
        <f>SUMIF('20'!$C$10:$C$29,$C206,'20'!$G$10:$G$29)*'20'!$E$3</f>
        <v>0</v>
      </c>
      <c r="AA206" s="224">
        <f>SUMIF('21'!$C$10:$C$29,$C206,'21'!$G$10:$G$29)*'21'!$E$3</f>
        <v>0</v>
      </c>
    </row>
    <row r="207" spans="3:27" ht="15" hidden="1">
      <c r="C207" s="207" t="s">
        <v>584</v>
      </c>
      <c r="D207" s="207" t="s">
        <v>585</v>
      </c>
      <c r="F207" s="303">
        <f t="shared" si="4"/>
        <v>0</v>
      </c>
      <c r="G207" s="224">
        <f>SUMIF('01'!$C$10:$C$29,$C207,'01'!$G$10:$G$29)*'01'!$E$3</f>
        <v>0</v>
      </c>
      <c r="H207" s="224">
        <f>SUMIF('02'!$C$10:$C$28,$C207,'02'!$G$10:$G$28)*'02'!$E$3</f>
        <v>0</v>
      </c>
      <c r="I207" s="224">
        <f>SUMIF('03'!$C$10:$C$29,$C207,'03'!$G$10:$G$29)*'03'!$E$3</f>
        <v>0</v>
      </c>
      <c r="J207" s="224">
        <f>SUMIF('04'!$C$10:$C$26,$C207,'04'!$G$10:$G$26)*'04'!$E$3</f>
        <v>0</v>
      </c>
      <c r="K207" s="224">
        <f>SUMIF('05'!$C$10:$C$29,$C207,'05'!$G$10:$G$29)*'05'!$E$3</f>
        <v>0</v>
      </c>
      <c r="L207" s="224">
        <f>SUMIF('06'!$C$10:$C$29,$C207,'06'!$G$10:$G$29)*'06'!$E$3</f>
        <v>0</v>
      </c>
      <c r="M207" s="224">
        <f>SUMIF('07'!$C$10:$C$26,$C207,'07'!$G$10:$G$26)*'07'!$E$3</f>
        <v>0</v>
      </c>
      <c r="N207" s="224">
        <f>SUMIF('08'!$C$10:$C$29,$C207,'08'!$G$10:$G$29)*'08'!$E$3</f>
        <v>0</v>
      </c>
      <c r="O207" s="224">
        <f>SUMIF('09'!$C$10:$C$29,$C207,'09'!$G$10:$G$29)*'09'!$E$3</f>
        <v>0</v>
      </c>
      <c r="P207" s="224">
        <f>SUMIF('10'!$C$10:$C$29,$C207,'10'!$G$10:$G$29)*'10'!$E$3</f>
        <v>0</v>
      </c>
      <c r="Q207" s="224">
        <f>SUMIF('11'!$C$10:$C$39,$C207,'11'!$G$10:$G$39)*'11'!$E$3</f>
        <v>0</v>
      </c>
      <c r="R207" s="224">
        <f>SUMIF('12'!$C$10:$C$29,$C207,'12'!$G$10:$G$29)*'12'!$E$3</f>
        <v>0</v>
      </c>
      <c r="S207" s="224">
        <f>SUMIF('13'!$C$10:$C$29,$C207,'13'!$G$10:$G$29)*'13'!$E$3</f>
        <v>0</v>
      </c>
      <c r="T207" s="224">
        <f>SUMIF('14'!$C$10:$C$29,$C207,'14'!$G$10:$G$29)*'14'!$E$3</f>
        <v>0</v>
      </c>
      <c r="U207" s="224">
        <f>SUMIF('15'!$C$10:$C$29,$C207,'15'!$G$10:$G$29)*'15'!$E$3</f>
        <v>0</v>
      </c>
      <c r="V207" s="224">
        <f>SUMIF('16'!$C$10:$C$29,$C207,'16'!$G$10:$G$29)*'16'!$E$3</f>
        <v>0</v>
      </c>
      <c r="W207" s="224">
        <f>SUMIF('17'!$C$10:$C$29,$C207,'17'!$G$10:$G$29)*'17'!$E$3</f>
        <v>0</v>
      </c>
      <c r="X207" s="224">
        <f>SUMIF('18'!$C$10:$C$29,$C207,'18'!$G$10:$G$29)*'18'!$E$3</f>
        <v>0</v>
      </c>
      <c r="Y207" s="224">
        <f>SUMIF('19'!$C$10:$C$28,$C207,'19'!$G$10:$G$28)*'19'!$E$3</f>
        <v>0</v>
      </c>
      <c r="Z207" s="224">
        <f>SUMIF('20'!$C$10:$C$29,$C207,'20'!$G$10:$G$29)*'20'!$E$3</f>
        <v>0</v>
      </c>
      <c r="AA207" s="224">
        <f>SUMIF('21'!$C$10:$C$29,$C207,'21'!$G$10:$G$29)*'21'!$E$3</f>
        <v>0</v>
      </c>
    </row>
    <row r="208" spans="3:27" ht="15" hidden="1">
      <c r="C208" s="207" t="s">
        <v>586</v>
      </c>
      <c r="D208" s="207" t="s">
        <v>587</v>
      </c>
      <c r="F208" s="303">
        <f t="shared" si="4"/>
        <v>0</v>
      </c>
      <c r="G208" s="224">
        <f>SUMIF('01'!$C$10:$C$29,$C208,'01'!$G$10:$G$29)*'01'!$E$3</f>
        <v>0</v>
      </c>
      <c r="H208" s="224">
        <f>SUMIF('02'!$C$10:$C$28,$C208,'02'!$G$10:$G$28)*'02'!$E$3</f>
        <v>0</v>
      </c>
      <c r="I208" s="224">
        <f>SUMIF('03'!$C$10:$C$29,$C208,'03'!$G$10:$G$29)*'03'!$E$3</f>
        <v>0</v>
      </c>
      <c r="J208" s="224">
        <f>SUMIF('04'!$C$10:$C$26,$C208,'04'!$G$10:$G$26)*'04'!$E$3</f>
        <v>0</v>
      </c>
      <c r="K208" s="224">
        <f>SUMIF('05'!$C$10:$C$29,$C208,'05'!$G$10:$G$29)*'05'!$E$3</f>
        <v>0</v>
      </c>
      <c r="L208" s="224">
        <f>SUMIF('06'!$C$10:$C$29,$C208,'06'!$G$10:$G$29)*'06'!$E$3</f>
        <v>0</v>
      </c>
      <c r="M208" s="224">
        <f>SUMIF('07'!$C$10:$C$26,$C208,'07'!$G$10:$G$26)*'07'!$E$3</f>
        <v>0</v>
      </c>
      <c r="N208" s="224">
        <f>SUMIF('08'!$C$10:$C$29,$C208,'08'!$G$10:$G$29)*'08'!$E$3</f>
        <v>0</v>
      </c>
      <c r="O208" s="224">
        <f>SUMIF('09'!$C$10:$C$29,$C208,'09'!$G$10:$G$29)*'09'!$E$3</f>
        <v>0</v>
      </c>
      <c r="P208" s="224">
        <f>SUMIF('10'!$C$10:$C$29,$C208,'10'!$G$10:$G$29)*'10'!$E$3</f>
        <v>0</v>
      </c>
      <c r="Q208" s="224">
        <f>SUMIF('11'!$C$10:$C$39,$C208,'11'!$G$10:$G$39)*'11'!$E$3</f>
        <v>0</v>
      </c>
      <c r="R208" s="224">
        <f>SUMIF('12'!$C$10:$C$29,$C208,'12'!$G$10:$G$29)*'12'!$E$3</f>
        <v>0</v>
      </c>
      <c r="S208" s="224">
        <f>SUMIF('13'!$C$10:$C$29,$C208,'13'!$G$10:$G$29)*'13'!$E$3</f>
        <v>0</v>
      </c>
      <c r="T208" s="224">
        <f>SUMIF('14'!$C$10:$C$29,$C208,'14'!$G$10:$G$29)*'14'!$E$3</f>
        <v>0</v>
      </c>
      <c r="U208" s="224">
        <f>SUMIF('15'!$C$10:$C$29,$C208,'15'!$G$10:$G$29)*'15'!$E$3</f>
        <v>0</v>
      </c>
      <c r="V208" s="224">
        <f>SUMIF('16'!$C$10:$C$29,$C208,'16'!$G$10:$G$29)*'16'!$E$3</f>
        <v>0</v>
      </c>
      <c r="W208" s="224">
        <f>SUMIF('17'!$C$10:$C$29,$C208,'17'!$G$10:$G$29)*'17'!$E$3</f>
        <v>0</v>
      </c>
      <c r="X208" s="224">
        <f>SUMIF('18'!$C$10:$C$29,$C208,'18'!$G$10:$G$29)*'18'!$E$3</f>
        <v>0</v>
      </c>
      <c r="Y208" s="224">
        <f>SUMIF('19'!$C$10:$C$28,$C208,'19'!$G$10:$G$28)*'19'!$E$3</f>
        <v>0</v>
      </c>
      <c r="Z208" s="224">
        <f>SUMIF('20'!$C$10:$C$29,$C208,'20'!$G$10:$G$29)*'20'!$E$3</f>
        <v>0</v>
      </c>
      <c r="AA208" s="224">
        <f>SUMIF('21'!$C$10:$C$29,$C208,'21'!$G$10:$G$29)*'21'!$E$3</f>
        <v>0</v>
      </c>
    </row>
    <row r="209" spans="3:27" ht="15" hidden="1">
      <c r="C209" s="207" t="s">
        <v>588</v>
      </c>
      <c r="D209" s="207" t="s">
        <v>589</v>
      </c>
      <c r="F209" s="303">
        <f t="shared" si="4"/>
        <v>0</v>
      </c>
      <c r="G209" s="224">
        <f>SUMIF('01'!$C$10:$C$29,$C209,'01'!$G$10:$G$29)*'01'!$E$3</f>
        <v>0</v>
      </c>
      <c r="H209" s="224">
        <f>SUMIF('02'!$C$10:$C$28,$C209,'02'!$G$10:$G$28)*'02'!$E$3</f>
        <v>0</v>
      </c>
      <c r="I209" s="224">
        <f>SUMIF('03'!$C$10:$C$29,$C209,'03'!$G$10:$G$29)*'03'!$E$3</f>
        <v>0</v>
      </c>
      <c r="J209" s="224">
        <f>SUMIF('04'!$C$10:$C$26,$C209,'04'!$G$10:$G$26)*'04'!$E$3</f>
        <v>0</v>
      </c>
      <c r="K209" s="224">
        <f>SUMIF('05'!$C$10:$C$29,$C209,'05'!$G$10:$G$29)*'05'!$E$3</f>
        <v>0</v>
      </c>
      <c r="L209" s="224">
        <f>SUMIF('06'!$C$10:$C$29,$C209,'06'!$G$10:$G$29)*'06'!$E$3</f>
        <v>0</v>
      </c>
      <c r="M209" s="224">
        <f>SUMIF('07'!$C$10:$C$26,$C209,'07'!$G$10:$G$26)*'07'!$E$3</f>
        <v>0</v>
      </c>
      <c r="N209" s="224">
        <f>SUMIF('08'!$C$10:$C$29,$C209,'08'!$G$10:$G$29)*'08'!$E$3</f>
        <v>0</v>
      </c>
      <c r="O209" s="224">
        <f>SUMIF('09'!$C$10:$C$29,$C209,'09'!$G$10:$G$29)*'09'!$E$3</f>
        <v>0</v>
      </c>
      <c r="P209" s="224">
        <f>SUMIF('10'!$C$10:$C$29,$C209,'10'!$G$10:$G$29)*'10'!$E$3</f>
        <v>0</v>
      </c>
      <c r="Q209" s="224">
        <f>SUMIF('11'!$C$10:$C$39,$C209,'11'!$G$10:$G$39)*'11'!$E$3</f>
        <v>0</v>
      </c>
      <c r="R209" s="224">
        <f>SUMIF('12'!$C$10:$C$29,$C209,'12'!$G$10:$G$29)*'12'!$E$3</f>
        <v>0</v>
      </c>
      <c r="S209" s="224">
        <f>SUMIF('13'!$C$10:$C$29,$C209,'13'!$G$10:$G$29)*'13'!$E$3</f>
        <v>0</v>
      </c>
      <c r="T209" s="224">
        <f>SUMIF('14'!$C$10:$C$29,$C209,'14'!$G$10:$G$29)*'14'!$E$3</f>
        <v>0</v>
      </c>
      <c r="U209" s="224">
        <f>SUMIF('15'!$C$10:$C$29,$C209,'15'!$G$10:$G$29)*'15'!$E$3</f>
        <v>0</v>
      </c>
      <c r="V209" s="224">
        <f>SUMIF('16'!$C$10:$C$29,$C209,'16'!$G$10:$G$29)*'16'!$E$3</f>
        <v>0</v>
      </c>
      <c r="W209" s="224">
        <f>SUMIF('17'!$C$10:$C$29,$C209,'17'!$G$10:$G$29)*'17'!$E$3</f>
        <v>0</v>
      </c>
      <c r="X209" s="224">
        <f>SUMIF('18'!$C$10:$C$29,$C209,'18'!$G$10:$G$29)*'18'!$E$3</f>
        <v>0</v>
      </c>
      <c r="Y209" s="224">
        <f>SUMIF('19'!$C$10:$C$28,$C209,'19'!$G$10:$G$28)*'19'!$E$3</f>
        <v>0</v>
      </c>
      <c r="Z209" s="224">
        <f>SUMIF('20'!$C$10:$C$29,$C209,'20'!$G$10:$G$29)*'20'!$E$3</f>
        <v>0</v>
      </c>
      <c r="AA209" s="224">
        <f>SUMIF('21'!$C$10:$C$29,$C209,'21'!$G$10:$G$29)*'21'!$E$3</f>
        <v>0</v>
      </c>
    </row>
    <row r="210" spans="3:27" ht="15" hidden="1">
      <c r="C210" s="207" t="s">
        <v>590</v>
      </c>
      <c r="D210" s="207" t="s">
        <v>591</v>
      </c>
      <c r="F210" s="303">
        <f t="shared" si="4"/>
        <v>0</v>
      </c>
      <c r="G210" s="224">
        <f>SUMIF('01'!$C$10:$C$29,$C210,'01'!$G$10:$G$29)*'01'!$E$3</f>
        <v>0</v>
      </c>
      <c r="H210" s="224">
        <f>SUMIF('02'!$C$10:$C$28,$C210,'02'!$G$10:$G$28)*'02'!$E$3</f>
        <v>0</v>
      </c>
      <c r="I210" s="224">
        <f>SUMIF('03'!$C$10:$C$29,$C210,'03'!$G$10:$G$29)*'03'!$E$3</f>
        <v>0</v>
      </c>
      <c r="J210" s="224">
        <f>SUMIF('04'!$C$10:$C$26,$C210,'04'!$G$10:$G$26)*'04'!$E$3</f>
        <v>0</v>
      </c>
      <c r="K210" s="224">
        <f>SUMIF('05'!$C$10:$C$29,$C210,'05'!$G$10:$G$29)*'05'!$E$3</f>
        <v>0</v>
      </c>
      <c r="L210" s="224">
        <f>SUMIF('06'!$C$10:$C$29,$C210,'06'!$G$10:$G$29)*'06'!$E$3</f>
        <v>0</v>
      </c>
      <c r="M210" s="224">
        <f>SUMIF('07'!$C$10:$C$26,$C210,'07'!$G$10:$G$26)*'07'!$E$3</f>
        <v>0</v>
      </c>
      <c r="N210" s="224">
        <f>SUMIF('08'!$C$10:$C$29,$C210,'08'!$G$10:$G$29)*'08'!$E$3</f>
        <v>0</v>
      </c>
      <c r="O210" s="224">
        <f>SUMIF('09'!$C$10:$C$29,$C210,'09'!$G$10:$G$29)*'09'!$E$3</f>
        <v>0</v>
      </c>
      <c r="P210" s="224">
        <f>SUMIF('10'!$C$10:$C$29,$C210,'10'!$G$10:$G$29)*'10'!$E$3</f>
        <v>0</v>
      </c>
      <c r="Q210" s="224">
        <f>SUMIF('11'!$C$10:$C$39,$C210,'11'!$G$10:$G$39)*'11'!$E$3</f>
        <v>0</v>
      </c>
      <c r="R210" s="224">
        <f>SUMIF('12'!$C$10:$C$29,$C210,'12'!$G$10:$G$29)*'12'!$E$3</f>
        <v>0</v>
      </c>
      <c r="S210" s="224">
        <f>SUMIF('13'!$C$10:$C$29,$C210,'13'!$G$10:$G$29)*'13'!$E$3</f>
        <v>0</v>
      </c>
      <c r="T210" s="224">
        <f>SUMIF('14'!$C$10:$C$29,$C210,'14'!$G$10:$G$29)*'14'!$E$3</f>
        <v>0</v>
      </c>
      <c r="U210" s="224">
        <f>SUMIF('15'!$C$10:$C$29,$C210,'15'!$G$10:$G$29)*'15'!$E$3</f>
        <v>0</v>
      </c>
      <c r="V210" s="224">
        <f>SUMIF('16'!$C$10:$C$29,$C210,'16'!$G$10:$G$29)*'16'!$E$3</f>
        <v>0</v>
      </c>
      <c r="W210" s="224">
        <f>SUMIF('17'!$C$10:$C$29,$C210,'17'!$G$10:$G$29)*'17'!$E$3</f>
        <v>0</v>
      </c>
      <c r="X210" s="224">
        <f>SUMIF('18'!$C$10:$C$29,$C210,'18'!$G$10:$G$29)*'18'!$E$3</f>
        <v>0</v>
      </c>
      <c r="Y210" s="224">
        <f>SUMIF('19'!$C$10:$C$28,$C210,'19'!$G$10:$G$28)*'19'!$E$3</f>
        <v>0</v>
      </c>
      <c r="Z210" s="224">
        <f>SUMIF('20'!$C$10:$C$29,$C210,'20'!$G$10:$G$29)*'20'!$E$3</f>
        <v>0</v>
      </c>
      <c r="AA210" s="224">
        <f>SUMIF('21'!$C$10:$C$29,$C210,'21'!$G$10:$G$29)*'21'!$E$3</f>
        <v>0</v>
      </c>
    </row>
    <row r="211" spans="3:27" ht="15" hidden="1">
      <c r="C211" s="207" t="s">
        <v>592</v>
      </c>
      <c r="D211" s="207" t="s">
        <v>593</v>
      </c>
      <c r="F211" s="303">
        <f t="shared" si="4"/>
        <v>0</v>
      </c>
      <c r="G211" s="224">
        <f>SUMIF('01'!$C$10:$C$29,$C211,'01'!$G$10:$G$29)*'01'!$E$3</f>
        <v>0</v>
      </c>
      <c r="H211" s="224">
        <f>SUMIF('02'!$C$10:$C$28,$C211,'02'!$G$10:$G$28)*'02'!$E$3</f>
        <v>0</v>
      </c>
      <c r="I211" s="224">
        <f>SUMIF('03'!$C$10:$C$29,$C211,'03'!$G$10:$G$29)*'03'!$E$3</f>
        <v>0</v>
      </c>
      <c r="J211" s="224">
        <f>SUMIF('04'!$C$10:$C$26,$C211,'04'!$G$10:$G$26)*'04'!$E$3</f>
        <v>0</v>
      </c>
      <c r="K211" s="224">
        <f>SUMIF('05'!$C$10:$C$29,$C211,'05'!$G$10:$G$29)*'05'!$E$3</f>
        <v>0</v>
      </c>
      <c r="L211" s="224">
        <f>SUMIF('06'!$C$10:$C$29,$C211,'06'!$G$10:$G$29)*'06'!$E$3</f>
        <v>0</v>
      </c>
      <c r="M211" s="224">
        <f>SUMIF('07'!$C$10:$C$26,$C211,'07'!$G$10:$G$26)*'07'!$E$3</f>
        <v>0</v>
      </c>
      <c r="N211" s="224">
        <f>SUMIF('08'!$C$10:$C$29,$C211,'08'!$G$10:$G$29)*'08'!$E$3</f>
        <v>0</v>
      </c>
      <c r="O211" s="224">
        <f>SUMIF('09'!$C$10:$C$29,$C211,'09'!$G$10:$G$29)*'09'!$E$3</f>
        <v>0</v>
      </c>
      <c r="P211" s="224">
        <f>SUMIF('10'!$C$10:$C$29,$C211,'10'!$G$10:$G$29)*'10'!$E$3</f>
        <v>0</v>
      </c>
      <c r="Q211" s="224">
        <f>SUMIF('11'!$C$10:$C$39,$C211,'11'!$G$10:$G$39)*'11'!$E$3</f>
        <v>0</v>
      </c>
      <c r="R211" s="224">
        <f>SUMIF('12'!$C$10:$C$29,$C211,'12'!$G$10:$G$29)*'12'!$E$3</f>
        <v>0</v>
      </c>
      <c r="S211" s="224">
        <f>SUMIF('13'!$C$10:$C$29,$C211,'13'!$G$10:$G$29)*'13'!$E$3</f>
        <v>0</v>
      </c>
      <c r="T211" s="224">
        <f>SUMIF('14'!$C$10:$C$29,$C211,'14'!$G$10:$G$29)*'14'!$E$3</f>
        <v>0</v>
      </c>
      <c r="U211" s="224">
        <f>SUMIF('15'!$C$10:$C$29,$C211,'15'!$G$10:$G$29)*'15'!$E$3</f>
        <v>0</v>
      </c>
      <c r="V211" s="224">
        <f>SUMIF('16'!$C$10:$C$29,$C211,'16'!$G$10:$G$29)*'16'!$E$3</f>
        <v>0</v>
      </c>
      <c r="W211" s="224">
        <f>SUMIF('17'!$C$10:$C$29,$C211,'17'!$G$10:$G$29)*'17'!$E$3</f>
        <v>0</v>
      </c>
      <c r="X211" s="224">
        <f>SUMIF('18'!$C$10:$C$29,$C211,'18'!$G$10:$G$29)*'18'!$E$3</f>
        <v>0</v>
      </c>
      <c r="Y211" s="224">
        <f>SUMIF('19'!$C$10:$C$28,$C211,'19'!$G$10:$G$28)*'19'!$E$3</f>
        <v>0</v>
      </c>
      <c r="Z211" s="224">
        <f>SUMIF('20'!$C$10:$C$29,$C211,'20'!$G$10:$G$29)*'20'!$E$3</f>
        <v>0</v>
      </c>
      <c r="AA211" s="224">
        <f>SUMIF('21'!$C$10:$C$29,$C211,'21'!$G$10:$G$29)*'21'!$E$3</f>
        <v>0</v>
      </c>
    </row>
    <row r="212" spans="3:27" ht="15" hidden="1">
      <c r="C212" s="207" t="s">
        <v>594</v>
      </c>
      <c r="D212" s="207" t="s">
        <v>595</v>
      </c>
      <c r="F212" s="303">
        <f t="shared" si="4"/>
        <v>0</v>
      </c>
      <c r="G212" s="224">
        <f>SUMIF('01'!$C$10:$C$29,$C212,'01'!$G$10:$G$29)*'01'!$E$3</f>
        <v>0</v>
      </c>
      <c r="H212" s="224">
        <f>SUMIF('02'!$C$10:$C$28,$C212,'02'!$G$10:$G$28)*'02'!$E$3</f>
        <v>0</v>
      </c>
      <c r="I212" s="224">
        <f>SUMIF('03'!$C$10:$C$29,$C212,'03'!$G$10:$G$29)*'03'!$E$3</f>
        <v>0</v>
      </c>
      <c r="J212" s="224">
        <f>SUMIF('04'!$C$10:$C$26,$C212,'04'!$G$10:$G$26)*'04'!$E$3</f>
        <v>0</v>
      </c>
      <c r="K212" s="224">
        <f>SUMIF('05'!$C$10:$C$29,$C212,'05'!$G$10:$G$29)*'05'!$E$3</f>
        <v>0</v>
      </c>
      <c r="L212" s="224">
        <f>SUMIF('06'!$C$10:$C$29,$C212,'06'!$G$10:$G$29)*'06'!$E$3</f>
        <v>0</v>
      </c>
      <c r="M212" s="224">
        <f>SUMIF('07'!$C$10:$C$26,$C212,'07'!$G$10:$G$26)*'07'!$E$3</f>
        <v>0</v>
      </c>
      <c r="N212" s="224">
        <f>SUMIF('08'!$C$10:$C$29,$C212,'08'!$G$10:$G$29)*'08'!$E$3</f>
        <v>0</v>
      </c>
      <c r="O212" s="224">
        <f>SUMIF('09'!$C$10:$C$29,$C212,'09'!$G$10:$G$29)*'09'!$E$3</f>
        <v>0</v>
      </c>
      <c r="P212" s="224">
        <f>SUMIF('10'!$C$10:$C$29,$C212,'10'!$G$10:$G$29)*'10'!$E$3</f>
        <v>0</v>
      </c>
      <c r="Q212" s="224">
        <f>SUMIF('11'!$C$10:$C$39,$C212,'11'!$G$10:$G$39)*'11'!$E$3</f>
        <v>0</v>
      </c>
      <c r="R212" s="224">
        <f>SUMIF('12'!$C$10:$C$29,$C212,'12'!$G$10:$G$29)*'12'!$E$3</f>
        <v>0</v>
      </c>
      <c r="S212" s="224">
        <f>SUMIF('13'!$C$10:$C$29,$C212,'13'!$G$10:$G$29)*'13'!$E$3</f>
        <v>0</v>
      </c>
      <c r="T212" s="224">
        <f>SUMIF('14'!$C$10:$C$29,$C212,'14'!$G$10:$G$29)*'14'!$E$3</f>
        <v>0</v>
      </c>
      <c r="U212" s="224">
        <f>SUMIF('15'!$C$10:$C$29,$C212,'15'!$G$10:$G$29)*'15'!$E$3</f>
        <v>0</v>
      </c>
      <c r="V212" s="224">
        <f>SUMIF('16'!$C$10:$C$29,$C212,'16'!$G$10:$G$29)*'16'!$E$3</f>
        <v>0</v>
      </c>
      <c r="W212" s="224">
        <f>SUMIF('17'!$C$10:$C$29,$C212,'17'!$G$10:$G$29)*'17'!$E$3</f>
        <v>0</v>
      </c>
      <c r="X212" s="224">
        <f>SUMIF('18'!$C$10:$C$29,$C212,'18'!$G$10:$G$29)*'18'!$E$3</f>
        <v>0</v>
      </c>
      <c r="Y212" s="224">
        <f>SUMIF('19'!$C$10:$C$28,$C212,'19'!$G$10:$G$28)*'19'!$E$3</f>
        <v>0</v>
      </c>
      <c r="Z212" s="224">
        <f>SUMIF('20'!$C$10:$C$29,$C212,'20'!$G$10:$G$29)*'20'!$E$3</f>
        <v>0</v>
      </c>
      <c r="AA212" s="224">
        <f>SUMIF('21'!$C$10:$C$29,$C212,'21'!$G$10:$G$29)*'21'!$E$3</f>
        <v>0</v>
      </c>
    </row>
    <row r="213" spans="3:27" ht="15" hidden="1">
      <c r="C213" s="207" t="s">
        <v>596</v>
      </c>
      <c r="D213" s="207" t="s">
        <v>597</v>
      </c>
      <c r="F213" s="303">
        <f t="shared" si="4"/>
        <v>0</v>
      </c>
      <c r="G213" s="224">
        <f>SUMIF('01'!$C$10:$C$29,$C213,'01'!$G$10:$G$29)*'01'!$E$3</f>
        <v>0</v>
      </c>
      <c r="H213" s="224">
        <f>SUMIF('02'!$C$10:$C$28,$C213,'02'!$G$10:$G$28)*'02'!$E$3</f>
        <v>0</v>
      </c>
      <c r="I213" s="224">
        <f>SUMIF('03'!$C$10:$C$29,$C213,'03'!$G$10:$G$29)*'03'!$E$3</f>
        <v>0</v>
      </c>
      <c r="J213" s="224">
        <f>SUMIF('04'!$C$10:$C$26,$C213,'04'!$G$10:$G$26)*'04'!$E$3</f>
        <v>0</v>
      </c>
      <c r="K213" s="224">
        <f>SUMIF('05'!$C$10:$C$29,$C213,'05'!$G$10:$G$29)*'05'!$E$3</f>
        <v>0</v>
      </c>
      <c r="L213" s="224">
        <f>SUMIF('06'!$C$10:$C$29,$C213,'06'!$G$10:$G$29)*'06'!$E$3</f>
        <v>0</v>
      </c>
      <c r="M213" s="224">
        <f>SUMIF('07'!$C$10:$C$26,$C213,'07'!$G$10:$G$26)*'07'!$E$3</f>
        <v>0</v>
      </c>
      <c r="N213" s="224">
        <f>SUMIF('08'!$C$10:$C$29,$C213,'08'!$G$10:$G$29)*'08'!$E$3</f>
        <v>0</v>
      </c>
      <c r="O213" s="224">
        <f>SUMIF('09'!$C$10:$C$29,$C213,'09'!$G$10:$G$29)*'09'!$E$3</f>
        <v>0</v>
      </c>
      <c r="P213" s="224">
        <f>SUMIF('10'!$C$10:$C$29,$C213,'10'!$G$10:$G$29)*'10'!$E$3</f>
        <v>0</v>
      </c>
      <c r="Q213" s="224">
        <f>SUMIF('11'!$C$10:$C$39,$C213,'11'!$G$10:$G$39)*'11'!$E$3</f>
        <v>0</v>
      </c>
      <c r="R213" s="224">
        <f>SUMIF('12'!$C$10:$C$29,$C213,'12'!$G$10:$G$29)*'12'!$E$3</f>
        <v>0</v>
      </c>
      <c r="S213" s="224">
        <f>SUMIF('13'!$C$10:$C$29,$C213,'13'!$G$10:$G$29)*'13'!$E$3</f>
        <v>0</v>
      </c>
      <c r="T213" s="224">
        <f>SUMIF('14'!$C$10:$C$29,$C213,'14'!$G$10:$G$29)*'14'!$E$3</f>
        <v>0</v>
      </c>
      <c r="U213" s="224">
        <f>SUMIF('15'!$C$10:$C$29,$C213,'15'!$G$10:$G$29)*'15'!$E$3</f>
        <v>0</v>
      </c>
      <c r="V213" s="224">
        <f>SUMIF('16'!$C$10:$C$29,$C213,'16'!$G$10:$G$29)*'16'!$E$3</f>
        <v>0</v>
      </c>
      <c r="W213" s="224">
        <f>SUMIF('17'!$C$10:$C$29,$C213,'17'!$G$10:$G$29)*'17'!$E$3</f>
        <v>0</v>
      </c>
      <c r="X213" s="224">
        <f>SUMIF('18'!$C$10:$C$29,$C213,'18'!$G$10:$G$29)*'18'!$E$3</f>
        <v>0</v>
      </c>
      <c r="Y213" s="224">
        <f>SUMIF('19'!$C$10:$C$28,$C213,'19'!$G$10:$G$28)*'19'!$E$3</f>
        <v>0</v>
      </c>
      <c r="Z213" s="224">
        <f>SUMIF('20'!$C$10:$C$29,$C213,'20'!$G$10:$G$29)*'20'!$E$3</f>
        <v>0</v>
      </c>
      <c r="AA213" s="224">
        <f>SUMIF('21'!$C$10:$C$29,$C213,'21'!$G$10:$G$29)*'21'!$E$3</f>
        <v>0</v>
      </c>
    </row>
    <row r="214" spans="3:27" ht="15" hidden="1">
      <c r="C214" s="207" t="s">
        <v>598</v>
      </c>
      <c r="D214" s="207" t="s">
        <v>599</v>
      </c>
      <c r="F214" s="303">
        <f t="shared" si="4"/>
        <v>0</v>
      </c>
      <c r="G214" s="224">
        <f>SUMIF('01'!$C$10:$C$29,$C214,'01'!$G$10:$G$29)*'01'!$E$3</f>
        <v>0</v>
      </c>
      <c r="H214" s="224">
        <f>SUMIF('02'!$C$10:$C$28,$C214,'02'!$G$10:$G$28)*'02'!$E$3</f>
        <v>0</v>
      </c>
      <c r="I214" s="224">
        <f>SUMIF('03'!$C$10:$C$29,$C214,'03'!$G$10:$G$29)*'03'!$E$3</f>
        <v>0</v>
      </c>
      <c r="J214" s="224">
        <f>SUMIF('04'!$C$10:$C$26,$C214,'04'!$G$10:$G$26)*'04'!$E$3</f>
        <v>0</v>
      </c>
      <c r="K214" s="224">
        <f>SUMIF('05'!$C$10:$C$29,$C214,'05'!$G$10:$G$29)*'05'!$E$3</f>
        <v>0</v>
      </c>
      <c r="L214" s="224">
        <f>SUMIF('06'!$C$10:$C$29,$C214,'06'!$G$10:$G$29)*'06'!$E$3</f>
        <v>0</v>
      </c>
      <c r="M214" s="224">
        <f>SUMIF('07'!$C$10:$C$26,$C214,'07'!$G$10:$G$26)*'07'!$E$3</f>
        <v>0</v>
      </c>
      <c r="N214" s="224">
        <f>SUMIF('08'!$C$10:$C$29,$C214,'08'!$G$10:$G$29)*'08'!$E$3</f>
        <v>0</v>
      </c>
      <c r="O214" s="224">
        <f>SUMIF('09'!$C$10:$C$29,$C214,'09'!$G$10:$G$29)*'09'!$E$3</f>
        <v>0</v>
      </c>
      <c r="P214" s="224">
        <f>SUMIF('10'!$C$10:$C$29,$C214,'10'!$G$10:$G$29)*'10'!$E$3</f>
        <v>0</v>
      </c>
      <c r="Q214" s="224">
        <f>SUMIF('11'!$C$10:$C$39,$C214,'11'!$G$10:$G$39)*'11'!$E$3</f>
        <v>0</v>
      </c>
      <c r="R214" s="224">
        <f>SUMIF('12'!$C$10:$C$29,$C214,'12'!$G$10:$G$29)*'12'!$E$3</f>
        <v>0</v>
      </c>
      <c r="S214" s="224">
        <f>SUMIF('13'!$C$10:$C$29,$C214,'13'!$G$10:$G$29)*'13'!$E$3</f>
        <v>0</v>
      </c>
      <c r="T214" s="224">
        <f>SUMIF('14'!$C$10:$C$29,$C214,'14'!$G$10:$G$29)*'14'!$E$3</f>
        <v>0</v>
      </c>
      <c r="U214" s="224">
        <f>SUMIF('15'!$C$10:$C$29,$C214,'15'!$G$10:$G$29)*'15'!$E$3</f>
        <v>0</v>
      </c>
      <c r="V214" s="224">
        <f>SUMIF('16'!$C$10:$C$29,$C214,'16'!$G$10:$G$29)*'16'!$E$3</f>
        <v>0</v>
      </c>
      <c r="W214" s="224">
        <f>SUMIF('17'!$C$10:$C$29,$C214,'17'!$G$10:$G$29)*'17'!$E$3</f>
        <v>0</v>
      </c>
      <c r="X214" s="224">
        <f>SUMIF('18'!$C$10:$C$29,$C214,'18'!$G$10:$G$29)*'18'!$E$3</f>
        <v>0</v>
      </c>
      <c r="Y214" s="224">
        <f>SUMIF('19'!$C$10:$C$28,$C214,'19'!$G$10:$G$28)*'19'!$E$3</f>
        <v>0</v>
      </c>
      <c r="Z214" s="224">
        <f>SUMIF('20'!$C$10:$C$29,$C214,'20'!$G$10:$G$29)*'20'!$E$3</f>
        <v>0</v>
      </c>
      <c r="AA214" s="224">
        <f>SUMIF('21'!$C$10:$C$29,$C214,'21'!$G$10:$G$29)*'21'!$E$3</f>
        <v>0</v>
      </c>
    </row>
    <row r="215" spans="3:27" ht="15" hidden="1">
      <c r="C215" s="207" t="s">
        <v>600</v>
      </c>
      <c r="D215" s="207" t="s">
        <v>601</v>
      </c>
      <c r="F215" s="303">
        <f t="shared" si="4"/>
        <v>0</v>
      </c>
      <c r="G215" s="224">
        <f>SUMIF('01'!$C$10:$C$29,$C215,'01'!$G$10:$G$29)*'01'!$E$3</f>
        <v>0</v>
      </c>
      <c r="H215" s="224">
        <f>SUMIF('02'!$C$10:$C$28,$C215,'02'!$G$10:$G$28)*'02'!$E$3</f>
        <v>0</v>
      </c>
      <c r="I215" s="224">
        <f>SUMIF('03'!$C$10:$C$29,$C215,'03'!$G$10:$G$29)*'03'!$E$3</f>
        <v>0</v>
      </c>
      <c r="J215" s="224">
        <f>SUMIF('04'!$C$10:$C$26,$C215,'04'!$G$10:$G$26)*'04'!$E$3</f>
        <v>0</v>
      </c>
      <c r="K215" s="224">
        <f>SUMIF('05'!$C$10:$C$29,$C215,'05'!$G$10:$G$29)*'05'!$E$3</f>
        <v>0</v>
      </c>
      <c r="L215" s="224">
        <f>SUMIF('06'!$C$10:$C$29,$C215,'06'!$G$10:$G$29)*'06'!$E$3</f>
        <v>0</v>
      </c>
      <c r="M215" s="224">
        <f>SUMIF('07'!$C$10:$C$26,$C215,'07'!$G$10:$G$26)*'07'!$E$3</f>
        <v>0</v>
      </c>
      <c r="N215" s="224">
        <f>SUMIF('08'!$C$10:$C$29,$C215,'08'!$G$10:$G$29)*'08'!$E$3</f>
        <v>0</v>
      </c>
      <c r="O215" s="224">
        <f>SUMIF('09'!$C$10:$C$29,$C215,'09'!$G$10:$G$29)*'09'!$E$3</f>
        <v>0</v>
      </c>
      <c r="P215" s="224">
        <f>SUMIF('10'!$C$10:$C$29,$C215,'10'!$G$10:$G$29)*'10'!$E$3</f>
        <v>0</v>
      </c>
      <c r="Q215" s="224">
        <f>SUMIF('11'!$C$10:$C$39,$C215,'11'!$G$10:$G$39)*'11'!$E$3</f>
        <v>0</v>
      </c>
      <c r="R215" s="224">
        <f>SUMIF('12'!$C$10:$C$29,$C215,'12'!$G$10:$G$29)*'12'!$E$3</f>
        <v>0</v>
      </c>
      <c r="S215" s="224">
        <f>SUMIF('13'!$C$10:$C$29,$C215,'13'!$G$10:$G$29)*'13'!$E$3</f>
        <v>0</v>
      </c>
      <c r="T215" s="224">
        <f>SUMIF('14'!$C$10:$C$29,$C215,'14'!$G$10:$G$29)*'14'!$E$3</f>
        <v>0</v>
      </c>
      <c r="U215" s="224">
        <f>SUMIF('15'!$C$10:$C$29,$C215,'15'!$G$10:$G$29)*'15'!$E$3</f>
        <v>0</v>
      </c>
      <c r="V215" s="224">
        <f>SUMIF('16'!$C$10:$C$29,$C215,'16'!$G$10:$G$29)*'16'!$E$3</f>
        <v>0</v>
      </c>
      <c r="W215" s="224">
        <f>SUMIF('17'!$C$10:$C$29,$C215,'17'!$G$10:$G$29)*'17'!$E$3</f>
        <v>0</v>
      </c>
      <c r="X215" s="224">
        <f>SUMIF('18'!$C$10:$C$29,$C215,'18'!$G$10:$G$29)*'18'!$E$3</f>
        <v>0</v>
      </c>
      <c r="Y215" s="224">
        <f>SUMIF('19'!$C$10:$C$28,$C215,'19'!$G$10:$G$28)*'19'!$E$3</f>
        <v>0</v>
      </c>
      <c r="Z215" s="224">
        <f>SUMIF('20'!$C$10:$C$29,$C215,'20'!$G$10:$G$29)*'20'!$E$3</f>
        <v>0</v>
      </c>
      <c r="AA215" s="224">
        <f>SUMIF('21'!$C$10:$C$29,$C215,'21'!$G$10:$G$29)*'21'!$E$3</f>
        <v>0</v>
      </c>
    </row>
    <row r="216" spans="3:27" ht="15" hidden="1">
      <c r="C216" s="207" t="s">
        <v>602</v>
      </c>
      <c r="D216" s="207" t="s">
        <v>603</v>
      </c>
      <c r="F216" s="303">
        <f t="shared" si="4"/>
        <v>0</v>
      </c>
      <c r="G216" s="224">
        <f>SUMIF('01'!$C$10:$C$29,$C216,'01'!$G$10:$G$29)*'01'!$E$3</f>
        <v>0</v>
      </c>
      <c r="H216" s="224">
        <f>SUMIF('02'!$C$10:$C$28,$C216,'02'!$G$10:$G$28)*'02'!$E$3</f>
        <v>0</v>
      </c>
      <c r="I216" s="224">
        <f>SUMIF('03'!$C$10:$C$29,$C216,'03'!$G$10:$G$29)*'03'!$E$3</f>
        <v>0</v>
      </c>
      <c r="J216" s="224">
        <f>SUMIF('04'!$C$10:$C$26,$C216,'04'!$G$10:$G$26)*'04'!$E$3</f>
        <v>0</v>
      </c>
      <c r="K216" s="224">
        <f>SUMIF('05'!$C$10:$C$29,$C216,'05'!$G$10:$G$29)*'05'!$E$3</f>
        <v>0</v>
      </c>
      <c r="L216" s="224">
        <f>SUMIF('06'!$C$10:$C$29,$C216,'06'!$G$10:$G$29)*'06'!$E$3</f>
        <v>0</v>
      </c>
      <c r="M216" s="224">
        <f>SUMIF('07'!$C$10:$C$26,$C216,'07'!$G$10:$G$26)*'07'!$E$3</f>
        <v>0</v>
      </c>
      <c r="N216" s="224">
        <f>SUMIF('08'!$C$10:$C$29,$C216,'08'!$G$10:$G$29)*'08'!$E$3</f>
        <v>0</v>
      </c>
      <c r="O216" s="224">
        <f>SUMIF('09'!$C$10:$C$29,$C216,'09'!$G$10:$G$29)*'09'!$E$3</f>
        <v>0</v>
      </c>
      <c r="P216" s="224">
        <f>SUMIF('10'!$C$10:$C$29,$C216,'10'!$G$10:$G$29)*'10'!$E$3</f>
        <v>0</v>
      </c>
      <c r="Q216" s="224">
        <f>SUMIF('11'!$C$10:$C$39,$C216,'11'!$G$10:$G$39)*'11'!$E$3</f>
        <v>0</v>
      </c>
      <c r="R216" s="224">
        <f>SUMIF('12'!$C$10:$C$29,$C216,'12'!$G$10:$G$29)*'12'!$E$3</f>
        <v>0</v>
      </c>
      <c r="S216" s="224">
        <f>SUMIF('13'!$C$10:$C$29,$C216,'13'!$G$10:$G$29)*'13'!$E$3</f>
        <v>0</v>
      </c>
      <c r="T216" s="224">
        <f>SUMIF('14'!$C$10:$C$29,$C216,'14'!$G$10:$G$29)*'14'!$E$3</f>
        <v>0</v>
      </c>
      <c r="U216" s="224">
        <f>SUMIF('15'!$C$10:$C$29,$C216,'15'!$G$10:$G$29)*'15'!$E$3</f>
        <v>0</v>
      </c>
      <c r="V216" s="224">
        <f>SUMIF('16'!$C$10:$C$29,$C216,'16'!$G$10:$G$29)*'16'!$E$3</f>
        <v>0</v>
      </c>
      <c r="W216" s="224">
        <f>SUMIF('17'!$C$10:$C$29,$C216,'17'!$G$10:$G$29)*'17'!$E$3</f>
        <v>0</v>
      </c>
      <c r="X216" s="224">
        <f>SUMIF('18'!$C$10:$C$29,$C216,'18'!$G$10:$G$29)*'18'!$E$3</f>
        <v>0</v>
      </c>
      <c r="Y216" s="224">
        <f>SUMIF('19'!$C$10:$C$28,$C216,'19'!$G$10:$G$28)*'19'!$E$3</f>
        <v>0</v>
      </c>
      <c r="Z216" s="224">
        <f>SUMIF('20'!$C$10:$C$29,$C216,'20'!$G$10:$G$29)*'20'!$E$3</f>
        <v>0</v>
      </c>
      <c r="AA216" s="224">
        <f>SUMIF('21'!$C$10:$C$29,$C216,'21'!$G$10:$G$29)*'21'!$E$3</f>
        <v>0</v>
      </c>
    </row>
    <row r="217" spans="3:27" ht="15" hidden="1">
      <c r="C217" s="207" t="s">
        <v>604</v>
      </c>
      <c r="D217" s="207" t="s">
        <v>605</v>
      </c>
      <c r="F217" s="303">
        <f t="shared" si="4"/>
        <v>0</v>
      </c>
      <c r="G217" s="224">
        <f>SUMIF('01'!$C$10:$C$29,$C217,'01'!$G$10:$G$29)*'01'!$E$3</f>
        <v>0</v>
      </c>
      <c r="H217" s="224">
        <f>SUMIF('02'!$C$10:$C$28,$C217,'02'!$G$10:$G$28)*'02'!$E$3</f>
        <v>0</v>
      </c>
      <c r="I217" s="224">
        <f>SUMIF('03'!$C$10:$C$29,$C217,'03'!$G$10:$G$29)*'03'!$E$3</f>
        <v>0</v>
      </c>
      <c r="J217" s="224">
        <f>SUMIF('04'!$C$10:$C$26,$C217,'04'!$G$10:$G$26)*'04'!$E$3</f>
        <v>0</v>
      </c>
      <c r="K217" s="224">
        <f>SUMIF('05'!$C$10:$C$29,$C217,'05'!$G$10:$G$29)*'05'!$E$3</f>
        <v>0</v>
      </c>
      <c r="L217" s="224">
        <f>SUMIF('06'!$C$10:$C$29,$C217,'06'!$G$10:$G$29)*'06'!$E$3</f>
        <v>0</v>
      </c>
      <c r="M217" s="224">
        <f>SUMIF('07'!$C$10:$C$26,$C217,'07'!$G$10:$G$26)*'07'!$E$3</f>
        <v>0</v>
      </c>
      <c r="N217" s="224">
        <f>SUMIF('08'!$C$10:$C$29,$C217,'08'!$G$10:$G$29)*'08'!$E$3</f>
        <v>0</v>
      </c>
      <c r="O217" s="224">
        <f>SUMIF('09'!$C$10:$C$29,$C217,'09'!$G$10:$G$29)*'09'!$E$3</f>
        <v>0</v>
      </c>
      <c r="P217" s="224">
        <f>SUMIF('10'!$C$10:$C$29,$C217,'10'!$G$10:$G$29)*'10'!$E$3</f>
        <v>0</v>
      </c>
      <c r="Q217" s="224">
        <f>SUMIF('11'!$C$10:$C$39,$C217,'11'!$G$10:$G$39)*'11'!$E$3</f>
        <v>0</v>
      </c>
      <c r="R217" s="224">
        <f>SUMIF('12'!$C$10:$C$29,$C217,'12'!$G$10:$G$29)*'12'!$E$3</f>
        <v>0</v>
      </c>
      <c r="S217" s="224">
        <f>SUMIF('13'!$C$10:$C$29,$C217,'13'!$G$10:$G$29)*'13'!$E$3</f>
        <v>0</v>
      </c>
      <c r="T217" s="224">
        <f>SUMIF('14'!$C$10:$C$29,$C217,'14'!$G$10:$G$29)*'14'!$E$3</f>
        <v>0</v>
      </c>
      <c r="U217" s="224">
        <f>SUMIF('15'!$C$10:$C$29,$C217,'15'!$G$10:$G$29)*'15'!$E$3</f>
        <v>0</v>
      </c>
      <c r="V217" s="224">
        <f>SUMIF('16'!$C$10:$C$29,$C217,'16'!$G$10:$G$29)*'16'!$E$3</f>
        <v>0</v>
      </c>
      <c r="W217" s="224">
        <f>SUMIF('17'!$C$10:$C$29,$C217,'17'!$G$10:$G$29)*'17'!$E$3</f>
        <v>0</v>
      </c>
      <c r="X217" s="224">
        <f>SUMIF('18'!$C$10:$C$29,$C217,'18'!$G$10:$G$29)*'18'!$E$3</f>
        <v>0</v>
      </c>
      <c r="Y217" s="224">
        <f>SUMIF('19'!$C$10:$C$28,$C217,'19'!$G$10:$G$28)*'19'!$E$3</f>
        <v>0</v>
      </c>
      <c r="Z217" s="224">
        <f>SUMIF('20'!$C$10:$C$29,$C217,'20'!$G$10:$G$29)*'20'!$E$3</f>
        <v>0</v>
      </c>
      <c r="AA217" s="224">
        <f>SUMIF('21'!$C$10:$C$29,$C217,'21'!$G$10:$G$29)*'21'!$E$3</f>
        <v>0</v>
      </c>
    </row>
    <row r="218" spans="3:27" ht="15" hidden="1">
      <c r="C218" s="207" t="s">
        <v>606</v>
      </c>
      <c r="D218" s="207" t="s">
        <v>607</v>
      </c>
      <c r="F218" s="303">
        <f t="shared" si="4"/>
        <v>0</v>
      </c>
      <c r="G218" s="224">
        <f>SUMIF('01'!$C$10:$C$29,$C218,'01'!$G$10:$G$29)*'01'!$E$3</f>
        <v>0</v>
      </c>
      <c r="H218" s="224">
        <f>SUMIF('02'!$C$10:$C$28,$C218,'02'!$G$10:$G$28)*'02'!$E$3</f>
        <v>0</v>
      </c>
      <c r="I218" s="224">
        <f>SUMIF('03'!$C$10:$C$29,$C218,'03'!$G$10:$G$29)*'03'!$E$3</f>
        <v>0</v>
      </c>
      <c r="J218" s="224">
        <f>SUMIF('04'!$C$10:$C$26,$C218,'04'!$G$10:$G$26)*'04'!$E$3</f>
        <v>0</v>
      </c>
      <c r="K218" s="224">
        <f>SUMIF('05'!$C$10:$C$29,$C218,'05'!$G$10:$G$29)*'05'!$E$3</f>
        <v>0</v>
      </c>
      <c r="L218" s="224">
        <f>SUMIF('06'!$C$10:$C$29,$C218,'06'!$G$10:$G$29)*'06'!$E$3</f>
        <v>0</v>
      </c>
      <c r="M218" s="224">
        <f>SUMIF('07'!$C$10:$C$26,$C218,'07'!$G$10:$G$26)*'07'!$E$3</f>
        <v>0</v>
      </c>
      <c r="N218" s="224">
        <f>SUMIF('08'!$C$10:$C$29,$C218,'08'!$G$10:$G$29)*'08'!$E$3</f>
        <v>0</v>
      </c>
      <c r="O218" s="224">
        <f>SUMIF('09'!$C$10:$C$29,$C218,'09'!$G$10:$G$29)*'09'!$E$3</f>
        <v>0</v>
      </c>
      <c r="P218" s="224">
        <f>SUMIF('10'!$C$10:$C$29,$C218,'10'!$G$10:$G$29)*'10'!$E$3</f>
        <v>0</v>
      </c>
      <c r="Q218" s="224">
        <f>SUMIF('11'!$C$10:$C$39,$C218,'11'!$G$10:$G$39)*'11'!$E$3</f>
        <v>0</v>
      </c>
      <c r="R218" s="224">
        <f>SUMIF('12'!$C$10:$C$29,$C218,'12'!$G$10:$G$29)*'12'!$E$3</f>
        <v>0</v>
      </c>
      <c r="S218" s="224">
        <f>SUMIF('13'!$C$10:$C$29,$C218,'13'!$G$10:$G$29)*'13'!$E$3</f>
        <v>0</v>
      </c>
      <c r="T218" s="224">
        <f>SUMIF('14'!$C$10:$C$29,$C218,'14'!$G$10:$G$29)*'14'!$E$3</f>
        <v>0</v>
      </c>
      <c r="U218" s="224">
        <f>SUMIF('15'!$C$10:$C$29,$C218,'15'!$G$10:$G$29)*'15'!$E$3</f>
        <v>0</v>
      </c>
      <c r="V218" s="224">
        <f>SUMIF('16'!$C$10:$C$29,$C218,'16'!$G$10:$G$29)*'16'!$E$3</f>
        <v>0</v>
      </c>
      <c r="W218" s="224">
        <f>SUMIF('17'!$C$10:$C$29,$C218,'17'!$G$10:$G$29)*'17'!$E$3</f>
        <v>0</v>
      </c>
      <c r="X218" s="224">
        <f>SUMIF('18'!$C$10:$C$29,$C218,'18'!$G$10:$G$29)*'18'!$E$3</f>
        <v>0</v>
      </c>
      <c r="Y218" s="224">
        <f>SUMIF('19'!$C$10:$C$28,$C218,'19'!$G$10:$G$28)*'19'!$E$3</f>
        <v>0</v>
      </c>
      <c r="Z218" s="224">
        <f>SUMIF('20'!$C$10:$C$29,$C218,'20'!$G$10:$G$29)*'20'!$E$3</f>
        <v>0</v>
      </c>
      <c r="AA218" s="224">
        <f>SUMIF('21'!$C$10:$C$29,$C218,'21'!$G$10:$G$29)*'21'!$E$3</f>
        <v>0</v>
      </c>
    </row>
    <row r="219" spans="3:27" ht="15" hidden="1">
      <c r="C219" s="207" t="s">
        <v>608</v>
      </c>
      <c r="D219" s="207" t="s">
        <v>609</v>
      </c>
      <c r="F219" s="303">
        <f t="shared" si="4"/>
        <v>0</v>
      </c>
      <c r="G219" s="224">
        <f>SUMIF('01'!$C$10:$C$29,$C219,'01'!$G$10:$G$29)*'01'!$E$3</f>
        <v>0</v>
      </c>
      <c r="H219" s="224">
        <f>SUMIF('02'!$C$10:$C$28,$C219,'02'!$G$10:$G$28)*'02'!$E$3</f>
        <v>0</v>
      </c>
      <c r="I219" s="224">
        <f>SUMIF('03'!$C$10:$C$29,$C219,'03'!$G$10:$G$29)*'03'!$E$3</f>
        <v>0</v>
      </c>
      <c r="J219" s="224">
        <f>SUMIF('04'!$C$10:$C$26,$C219,'04'!$G$10:$G$26)*'04'!$E$3</f>
        <v>0</v>
      </c>
      <c r="K219" s="224">
        <f>SUMIF('05'!$C$10:$C$29,$C219,'05'!$G$10:$G$29)*'05'!$E$3</f>
        <v>0</v>
      </c>
      <c r="L219" s="224">
        <f>SUMIF('06'!$C$10:$C$29,$C219,'06'!$G$10:$G$29)*'06'!$E$3</f>
        <v>0</v>
      </c>
      <c r="M219" s="224">
        <f>SUMIF('07'!$C$10:$C$26,$C219,'07'!$G$10:$G$26)*'07'!$E$3</f>
        <v>0</v>
      </c>
      <c r="N219" s="224">
        <f>SUMIF('08'!$C$10:$C$29,$C219,'08'!$G$10:$G$29)*'08'!$E$3</f>
        <v>0</v>
      </c>
      <c r="O219" s="224">
        <f>SUMIF('09'!$C$10:$C$29,$C219,'09'!$G$10:$G$29)*'09'!$E$3</f>
        <v>0</v>
      </c>
      <c r="P219" s="224">
        <f>SUMIF('10'!$C$10:$C$29,$C219,'10'!$G$10:$G$29)*'10'!$E$3</f>
        <v>0</v>
      </c>
      <c r="Q219" s="224">
        <f>SUMIF('11'!$C$10:$C$39,$C219,'11'!$G$10:$G$39)*'11'!$E$3</f>
        <v>0</v>
      </c>
      <c r="R219" s="224">
        <f>SUMIF('12'!$C$10:$C$29,$C219,'12'!$G$10:$G$29)*'12'!$E$3</f>
        <v>0</v>
      </c>
      <c r="S219" s="224">
        <f>SUMIF('13'!$C$10:$C$29,$C219,'13'!$G$10:$G$29)*'13'!$E$3</f>
        <v>0</v>
      </c>
      <c r="T219" s="224">
        <f>SUMIF('14'!$C$10:$C$29,$C219,'14'!$G$10:$G$29)*'14'!$E$3</f>
        <v>0</v>
      </c>
      <c r="U219" s="224">
        <f>SUMIF('15'!$C$10:$C$29,$C219,'15'!$G$10:$G$29)*'15'!$E$3</f>
        <v>0</v>
      </c>
      <c r="V219" s="224">
        <f>SUMIF('16'!$C$10:$C$29,$C219,'16'!$G$10:$G$29)*'16'!$E$3</f>
        <v>0</v>
      </c>
      <c r="W219" s="224">
        <f>SUMIF('17'!$C$10:$C$29,$C219,'17'!$G$10:$G$29)*'17'!$E$3</f>
        <v>0</v>
      </c>
      <c r="X219" s="224">
        <f>SUMIF('18'!$C$10:$C$29,$C219,'18'!$G$10:$G$29)*'18'!$E$3</f>
        <v>0</v>
      </c>
      <c r="Y219" s="224">
        <f>SUMIF('19'!$C$10:$C$28,$C219,'19'!$G$10:$G$28)*'19'!$E$3</f>
        <v>0</v>
      </c>
      <c r="Z219" s="224">
        <f>SUMIF('20'!$C$10:$C$29,$C219,'20'!$G$10:$G$29)*'20'!$E$3</f>
        <v>0</v>
      </c>
      <c r="AA219" s="224">
        <f>SUMIF('21'!$C$10:$C$29,$C219,'21'!$G$10:$G$29)*'21'!$E$3</f>
        <v>0</v>
      </c>
    </row>
    <row r="220" spans="3:27" ht="15" hidden="1">
      <c r="C220" s="207" t="s">
        <v>610</v>
      </c>
      <c r="D220" s="207" t="s">
        <v>611</v>
      </c>
      <c r="F220" s="303">
        <f t="shared" si="4"/>
        <v>0</v>
      </c>
      <c r="G220" s="224">
        <f>SUMIF('01'!$C$10:$C$29,$C220,'01'!$G$10:$G$29)*'01'!$E$3</f>
        <v>0</v>
      </c>
      <c r="H220" s="224">
        <f>SUMIF('02'!$C$10:$C$28,$C220,'02'!$G$10:$G$28)*'02'!$E$3</f>
        <v>0</v>
      </c>
      <c r="I220" s="224">
        <f>SUMIF('03'!$C$10:$C$29,$C220,'03'!$G$10:$G$29)*'03'!$E$3</f>
        <v>0</v>
      </c>
      <c r="J220" s="224">
        <f>SUMIF('04'!$C$10:$C$26,$C220,'04'!$G$10:$G$26)*'04'!$E$3</f>
        <v>0</v>
      </c>
      <c r="K220" s="224">
        <f>SUMIF('05'!$C$10:$C$29,$C220,'05'!$G$10:$G$29)*'05'!$E$3</f>
        <v>0</v>
      </c>
      <c r="L220" s="224">
        <f>SUMIF('06'!$C$10:$C$29,$C220,'06'!$G$10:$G$29)*'06'!$E$3</f>
        <v>0</v>
      </c>
      <c r="M220" s="224">
        <f>SUMIF('07'!$C$10:$C$26,$C220,'07'!$G$10:$G$26)*'07'!$E$3</f>
        <v>0</v>
      </c>
      <c r="N220" s="224">
        <f>SUMIF('08'!$C$10:$C$29,$C220,'08'!$G$10:$G$29)*'08'!$E$3</f>
        <v>0</v>
      </c>
      <c r="O220" s="224">
        <f>SUMIF('09'!$C$10:$C$29,$C220,'09'!$G$10:$G$29)*'09'!$E$3</f>
        <v>0</v>
      </c>
      <c r="P220" s="224">
        <f>SUMIF('10'!$C$10:$C$29,$C220,'10'!$G$10:$G$29)*'10'!$E$3</f>
        <v>0</v>
      </c>
      <c r="Q220" s="224">
        <f>SUMIF('11'!$C$10:$C$39,$C220,'11'!$G$10:$G$39)*'11'!$E$3</f>
        <v>0</v>
      </c>
      <c r="R220" s="224">
        <f>SUMIF('12'!$C$10:$C$29,$C220,'12'!$G$10:$G$29)*'12'!$E$3</f>
        <v>0</v>
      </c>
      <c r="S220" s="224">
        <f>SUMIF('13'!$C$10:$C$29,$C220,'13'!$G$10:$G$29)*'13'!$E$3</f>
        <v>0</v>
      </c>
      <c r="T220" s="224">
        <f>SUMIF('14'!$C$10:$C$29,$C220,'14'!$G$10:$G$29)*'14'!$E$3</f>
        <v>0</v>
      </c>
      <c r="U220" s="224">
        <f>SUMIF('15'!$C$10:$C$29,$C220,'15'!$G$10:$G$29)*'15'!$E$3</f>
        <v>0</v>
      </c>
      <c r="V220" s="224">
        <f>SUMIF('16'!$C$10:$C$29,$C220,'16'!$G$10:$G$29)*'16'!$E$3</f>
        <v>0</v>
      </c>
      <c r="W220" s="224">
        <f>SUMIF('17'!$C$10:$C$29,$C220,'17'!$G$10:$G$29)*'17'!$E$3</f>
        <v>0</v>
      </c>
      <c r="X220" s="224">
        <f>SUMIF('18'!$C$10:$C$29,$C220,'18'!$G$10:$G$29)*'18'!$E$3</f>
        <v>0</v>
      </c>
      <c r="Y220" s="224">
        <f>SUMIF('19'!$C$10:$C$28,$C220,'19'!$G$10:$G$28)*'19'!$E$3</f>
        <v>0</v>
      </c>
      <c r="Z220" s="224">
        <f>SUMIF('20'!$C$10:$C$29,$C220,'20'!$G$10:$G$29)*'20'!$E$3</f>
        <v>0</v>
      </c>
      <c r="AA220" s="224">
        <f>SUMIF('21'!$C$10:$C$29,$C220,'21'!$G$10:$G$29)*'21'!$E$3</f>
        <v>0</v>
      </c>
    </row>
    <row r="221" spans="3:27" ht="15" hidden="1">
      <c r="C221" s="207" t="s">
        <v>612</v>
      </c>
      <c r="D221" s="207" t="s">
        <v>613</v>
      </c>
      <c r="F221" s="303">
        <f t="shared" si="4"/>
        <v>0</v>
      </c>
      <c r="G221" s="224">
        <f>SUMIF('01'!$C$10:$C$29,$C221,'01'!$G$10:$G$29)*'01'!$E$3</f>
        <v>0</v>
      </c>
      <c r="H221" s="224">
        <f>SUMIF('02'!$C$10:$C$28,$C221,'02'!$G$10:$G$28)*'02'!$E$3</f>
        <v>0</v>
      </c>
      <c r="I221" s="224">
        <f>SUMIF('03'!$C$10:$C$29,$C221,'03'!$G$10:$G$29)*'03'!$E$3</f>
        <v>0</v>
      </c>
      <c r="J221" s="224">
        <f>SUMIF('04'!$C$10:$C$26,$C221,'04'!$G$10:$G$26)*'04'!$E$3</f>
        <v>0</v>
      </c>
      <c r="K221" s="224">
        <f>SUMIF('05'!$C$10:$C$29,$C221,'05'!$G$10:$G$29)*'05'!$E$3</f>
        <v>0</v>
      </c>
      <c r="L221" s="224">
        <f>SUMIF('06'!$C$10:$C$29,$C221,'06'!$G$10:$G$29)*'06'!$E$3</f>
        <v>0</v>
      </c>
      <c r="M221" s="224">
        <f>SUMIF('07'!$C$10:$C$26,$C221,'07'!$G$10:$G$26)*'07'!$E$3</f>
        <v>0</v>
      </c>
      <c r="N221" s="224">
        <f>SUMIF('08'!$C$10:$C$29,$C221,'08'!$G$10:$G$29)*'08'!$E$3</f>
        <v>0</v>
      </c>
      <c r="O221" s="224">
        <f>SUMIF('09'!$C$10:$C$29,$C221,'09'!$G$10:$G$29)*'09'!$E$3</f>
        <v>0</v>
      </c>
      <c r="P221" s="224">
        <f>SUMIF('10'!$C$10:$C$29,$C221,'10'!$G$10:$G$29)*'10'!$E$3</f>
        <v>0</v>
      </c>
      <c r="Q221" s="224">
        <f>SUMIF('11'!$C$10:$C$39,$C221,'11'!$G$10:$G$39)*'11'!$E$3</f>
        <v>0</v>
      </c>
      <c r="R221" s="224">
        <f>SUMIF('12'!$C$10:$C$29,$C221,'12'!$G$10:$G$29)*'12'!$E$3</f>
        <v>0</v>
      </c>
      <c r="S221" s="224">
        <f>SUMIF('13'!$C$10:$C$29,$C221,'13'!$G$10:$G$29)*'13'!$E$3</f>
        <v>0</v>
      </c>
      <c r="T221" s="224">
        <f>SUMIF('14'!$C$10:$C$29,$C221,'14'!$G$10:$G$29)*'14'!$E$3</f>
        <v>0</v>
      </c>
      <c r="U221" s="224">
        <f>SUMIF('15'!$C$10:$C$29,$C221,'15'!$G$10:$G$29)*'15'!$E$3</f>
        <v>0</v>
      </c>
      <c r="V221" s="224">
        <f>SUMIF('16'!$C$10:$C$29,$C221,'16'!$G$10:$G$29)*'16'!$E$3</f>
        <v>0</v>
      </c>
      <c r="W221" s="224">
        <f>SUMIF('17'!$C$10:$C$29,$C221,'17'!$G$10:$G$29)*'17'!$E$3</f>
        <v>0</v>
      </c>
      <c r="X221" s="224">
        <f>SUMIF('18'!$C$10:$C$29,$C221,'18'!$G$10:$G$29)*'18'!$E$3</f>
        <v>0</v>
      </c>
      <c r="Y221" s="224">
        <f>SUMIF('19'!$C$10:$C$28,$C221,'19'!$G$10:$G$28)*'19'!$E$3</f>
        <v>0</v>
      </c>
      <c r="Z221" s="224">
        <f>SUMIF('20'!$C$10:$C$29,$C221,'20'!$G$10:$G$29)*'20'!$E$3</f>
        <v>0</v>
      </c>
      <c r="AA221" s="224">
        <f>SUMIF('21'!$C$10:$C$29,$C221,'21'!$G$10:$G$29)*'21'!$E$3</f>
        <v>0</v>
      </c>
    </row>
    <row r="222" spans="3:27" ht="15" hidden="1">
      <c r="C222" s="207" t="s">
        <v>614</v>
      </c>
      <c r="D222" s="207" t="s">
        <v>615</v>
      </c>
      <c r="F222" s="303">
        <f t="shared" si="4"/>
        <v>0</v>
      </c>
      <c r="G222" s="224">
        <f>SUMIF('01'!$C$10:$C$29,$C222,'01'!$G$10:$G$29)*'01'!$E$3</f>
        <v>0</v>
      </c>
      <c r="H222" s="224">
        <f>SUMIF('02'!$C$10:$C$28,$C222,'02'!$G$10:$G$28)*'02'!$E$3</f>
        <v>0</v>
      </c>
      <c r="I222" s="224">
        <f>SUMIF('03'!$C$10:$C$29,$C222,'03'!$G$10:$G$29)*'03'!$E$3</f>
        <v>0</v>
      </c>
      <c r="J222" s="224">
        <f>SUMIF('04'!$C$10:$C$26,$C222,'04'!$G$10:$G$26)*'04'!$E$3</f>
        <v>0</v>
      </c>
      <c r="K222" s="224">
        <f>SUMIF('05'!$C$10:$C$29,$C222,'05'!$G$10:$G$29)*'05'!$E$3</f>
        <v>0</v>
      </c>
      <c r="L222" s="224">
        <f>SUMIF('06'!$C$10:$C$29,$C222,'06'!$G$10:$G$29)*'06'!$E$3</f>
        <v>0</v>
      </c>
      <c r="M222" s="224">
        <f>SUMIF('07'!$C$10:$C$26,$C222,'07'!$G$10:$G$26)*'07'!$E$3</f>
        <v>0</v>
      </c>
      <c r="N222" s="224">
        <f>SUMIF('08'!$C$10:$C$29,$C222,'08'!$G$10:$G$29)*'08'!$E$3</f>
        <v>0</v>
      </c>
      <c r="O222" s="224">
        <f>SUMIF('09'!$C$10:$C$29,$C222,'09'!$G$10:$G$29)*'09'!$E$3</f>
        <v>0</v>
      </c>
      <c r="P222" s="224">
        <f>SUMIF('10'!$C$10:$C$29,$C222,'10'!$G$10:$G$29)*'10'!$E$3</f>
        <v>0</v>
      </c>
      <c r="Q222" s="224">
        <f>SUMIF('11'!$C$10:$C$39,$C222,'11'!$G$10:$G$39)*'11'!$E$3</f>
        <v>0</v>
      </c>
      <c r="R222" s="224">
        <f>SUMIF('12'!$C$10:$C$29,$C222,'12'!$G$10:$G$29)*'12'!$E$3</f>
        <v>0</v>
      </c>
      <c r="S222" s="224">
        <f>SUMIF('13'!$C$10:$C$29,$C222,'13'!$G$10:$G$29)*'13'!$E$3</f>
        <v>0</v>
      </c>
      <c r="T222" s="224">
        <f>SUMIF('14'!$C$10:$C$29,$C222,'14'!$G$10:$G$29)*'14'!$E$3</f>
        <v>0</v>
      </c>
      <c r="U222" s="224">
        <f>SUMIF('15'!$C$10:$C$29,$C222,'15'!$G$10:$G$29)*'15'!$E$3</f>
        <v>0</v>
      </c>
      <c r="V222" s="224">
        <f>SUMIF('16'!$C$10:$C$29,$C222,'16'!$G$10:$G$29)*'16'!$E$3</f>
        <v>0</v>
      </c>
      <c r="W222" s="224">
        <f>SUMIF('17'!$C$10:$C$29,$C222,'17'!$G$10:$G$29)*'17'!$E$3</f>
        <v>0</v>
      </c>
      <c r="X222" s="224">
        <f>SUMIF('18'!$C$10:$C$29,$C222,'18'!$G$10:$G$29)*'18'!$E$3</f>
        <v>0</v>
      </c>
      <c r="Y222" s="224">
        <f>SUMIF('19'!$C$10:$C$28,$C222,'19'!$G$10:$G$28)*'19'!$E$3</f>
        <v>0</v>
      </c>
      <c r="Z222" s="224">
        <f>SUMIF('20'!$C$10:$C$29,$C222,'20'!$G$10:$G$29)*'20'!$E$3</f>
        <v>0</v>
      </c>
      <c r="AA222" s="224">
        <f>SUMIF('21'!$C$10:$C$29,$C222,'21'!$G$10:$G$29)*'21'!$E$3</f>
        <v>0</v>
      </c>
    </row>
    <row r="223" spans="3:27" ht="15" hidden="1">
      <c r="C223" s="207" t="s">
        <v>616</v>
      </c>
      <c r="D223" s="207" t="s">
        <v>617</v>
      </c>
      <c r="F223" s="303">
        <f t="shared" si="4"/>
        <v>0</v>
      </c>
      <c r="G223" s="224">
        <f>SUMIF('01'!$C$10:$C$29,$C223,'01'!$G$10:$G$29)*'01'!$E$3</f>
        <v>0</v>
      </c>
      <c r="H223" s="224">
        <f>SUMIF('02'!$C$10:$C$28,$C223,'02'!$G$10:$G$28)*'02'!$E$3</f>
        <v>0</v>
      </c>
      <c r="I223" s="224">
        <f>SUMIF('03'!$C$10:$C$29,$C223,'03'!$G$10:$G$29)*'03'!$E$3</f>
        <v>0</v>
      </c>
      <c r="J223" s="224">
        <f>SUMIF('04'!$C$10:$C$26,$C223,'04'!$G$10:$G$26)*'04'!$E$3</f>
        <v>0</v>
      </c>
      <c r="K223" s="224">
        <f>SUMIF('05'!$C$10:$C$29,$C223,'05'!$G$10:$G$29)*'05'!$E$3</f>
        <v>0</v>
      </c>
      <c r="L223" s="224">
        <f>SUMIF('06'!$C$10:$C$29,$C223,'06'!$G$10:$G$29)*'06'!$E$3</f>
        <v>0</v>
      </c>
      <c r="M223" s="224">
        <f>SUMIF('07'!$C$10:$C$26,$C223,'07'!$G$10:$G$26)*'07'!$E$3</f>
        <v>0</v>
      </c>
      <c r="N223" s="224">
        <f>SUMIF('08'!$C$10:$C$29,$C223,'08'!$G$10:$G$29)*'08'!$E$3</f>
        <v>0</v>
      </c>
      <c r="O223" s="224">
        <f>SUMIF('09'!$C$10:$C$29,$C223,'09'!$G$10:$G$29)*'09'!$E$3</f>
        <v>0</v>
      </c>
      <c r="P223" s="224">
        <f>SUMIF('10'!$C$10:$C$29,$C223,'10'!$G$10:$G$29)*'10'!$E$3</f>
        <v>0</v>
      </c>
      <c r="Q223" s="224">
        <f>SUMIF('11'!$C$10:$C$39,$C223,'11'!$G$10:$G$39)*'11'!$E$3</f>
        <v>0</v>
      </c>
      <c r="R223" s="224">
        <f>SUMIF('12'!$C$10:$C$29,$C223,'12'!$G$10:$G$29)*'12'!$E$3</f>
        <v>0</v>
      </c>
      <c r="S223" s="224">
        <f>SUMIF('13'!$C$10:$C$29,$C223,'13'!$G$10:$G$29)*'13'!$E$3</f>
        <v>0</v>
      </c>
      <c r="T223" s="224">
        <f>SUMIF('14'!$C$10:$C$29,$C223,'14'!$G$10:$G$29)*'14'!$E$3</f>
        <v>0</v>
      </c>
      <c r="U223" s="224">
        <f>SUMIF('15'!$C$10:$C$29,$C223,'15'!$G$10:$G$29)*'15'!$E$3</f>
        <v>0</v>
      </c>
      <c r="V223" s="224">
        <f>SUMIF('16'!$C$10:$C$29,$C223,'16'!$G$10:$G$29)*'16'!$E$3</f>
        <v>0</v>
      </c>
      <c r="W223" s="224">
        <f>SUMIF('17'!$C$10:$C$29,$C223,'17'!$G$10:$G$29)*'17'!$E$3</f>
        <v>0</v>
      </c>
      <c r="X223" s="224">
        <f>SUMIF('18'!$C$10:$C$29,$C223,'18'!$G$10:$G$29)*'18'!$E$3</f>
        <v>0</v>
      </c>
      <c r="Y223" s="224">
        <f>SUMIF('19'!$C$10:$C$28,$C223,'19'!$G$10:$G$28)*'19'!$E$3</f>
        <v>0</v>
      </c>
      <c r="Z223" s="224">
        <f>SUMIF('20'!$C$10:$C$29,$C223,'20'!$G$10:$G$29)*'20'!$E$3</f>
        <v>0</v>
      </c>
      <c r="AA223" s="224">
        <f>SUMIF('21'!$C$10:$C$29,$C223,'21'!$G$10:$G$29)*'21'!$E$3</f>
        <v>0</v>
      </c>
    </row>
    <row r="224" spans="3:27" ht="15" hidden="1">
      <c r="C224" s="207" t="s">
        <v>618</v>
      </c>
      <c r="D224" s="207" t="s">
        <v>619</v>
      </c>
      <c r="F224" s="303">
        <f t="shared" si="4"/>
        <v>0</v>
      </c>
      <c r="G224" s="224">
        <f>SUMIF('01'!$C$10:$C$29,$C224,'01'!$G$10:$G$29)*'01'!$E$3</f>
        <v>0</v>
      </c>
      <c r="H224" s="224">
        <f>SUMIF('02'!$C$10:$C$28,$C224,'02'!$G$10:$G$28)*'02'!$E$3</f>
        <v>0</v>
      </c>
      <c r="I224" s="224">
        <f>SUMIF('03'!$C$10:$C$29,$C224,'03'!$G$10:$G$29)*'03'!$E$3</f>
        <v>0</v>
      </c>
      <c r="J224" s="224">
        <f>SUMIF('04'!$C$10:$C$26,$C224,'04'!$G$10:$G$26)*'04'!$E$3</f>
        <v>0</v>
      </c>
      <c r="K224" s="224">
        <f>SUMIF('05'!$C$10:$C$29,$C224,'05'!$G$10:$G$29)*'05'!$E$3</f>
        <v>0</v>
      </c>
      <c r="L224" s="224">
        <f>SUMIF('06'!$C$10:$C$29,$C224,'06'!$G$10:$G$29)*'06'!$E$3</f>
        <v>0</v>
      </c>
      <c r="M224" s="224">
        <f>SUMIF('07'!$C$10:$C$26,$C224,'07'!$G$10:$G$26)*'07'!$E$3</f>
        <v>0</v>
      </c>
      <c r="N224" s="224">
        <f>SUMIF('08'!$C$10:$C$29,$C224,'08'!$G$10:$G$29)*'08'!$E$3</f>
        <v>0</v>
      </c>
      <c r="O224" s="224">
        <f>SUMIF('09'!$C$10:$C$29,$C224,'09'!$G$10:$G$29)*'09'!$E$3</f>
        <v>0</v>
      </c>
      <c r="P224" s="224">
        <f>SUMIF('10'!$C$10:$C$29,$C224,'10'!$G$10:$G$29)*'10'!$E$3</f>
        <v>0</v>
      </c>
      <c r="Q224" s="224">
        <f>SUMIF('11'!$C$10:$C$39,$C224,'11'!$G$10:$G$39)*'11'!$E$3</f>
        <v>0</v>
      </c>
      <c r="R224" s="224">
        <f>SUMIF('12'!$C$10:$C$29,$C224,'12'!$G$10:$G$29)*'12'!$E$3</f>
        <v>0</v>
      </c>
      <c r="S224" s="224">
        <f>SUMIF('13'!$C$10:$C$29,$C224,'13'!$G$10:$G$29)*'13'!$E$3</f>
        <v>0</v>
      </c>
      <c r="T224" s="224">
        <f>SUMIF('14'!$C$10:$C$29,$C224,'14'!$G$10:$G$29)*'14'!$E$3</f>
        <v>0</v>
      </c>
      <c r="U224" s="224">
        <f>SUMIF('15'!$C$10:$C$29,$C224,'15'!$G$10:$G$29)*'15'!$E$3</f>
        <v>0</v>
      </c>
      <c r="V224" s="224">
        <f>SUMIF('16'!$C$10:$C$29,$C224,'16'!$G$10:$G$29)*'16'!$E$3</f>
        <v>0</v>
      </c>
      <c r="W224" s="224">
        <f>SUMIF('17'!$C$10:$C$29,$C224,'17'!$G$10:$G$29)*'17'!$E$3</f>
        <v>0</v>
      </c>
      <c r="X224" s="224">
        <f>SUMIF('18'!$C$10:$C$29,$C224,'18'!$G$10:$G$29)*'18'!$E$3</f>
        <v>0</v>
      </c>
      <c r="Y224" s="224">
        <f>SUMIF('19'!$C$10:$C$28,$C224,'19'!$G$10:$G$28)*'19'!$E$3</f>
        <v>0</v>
      </c>
      <c r="Z224" s="224">
        <f>SUMIF('20'!$C$10:$C$29,$C224,'20'!$G$10:$G$29)*'20'!$E$3</f>
        <v>0</v>
      </c>
      <c r="AA224" s="224">
        <f>SUMIF('21'!$C$10:$C$29,$C224,'21'!$G$10:$G$29)*'21'!$E$3</f>
        <v>0</v>
      </c>
    </row>
    <row r="225" spans="3:27" ht="15" hidden="1">
      <c r="C225" s="207" t="s">
        <v>620</v>
      </c>
      <c r="D225" s="207" t="s">
        <v>621</v>
      </c>
      <c r="F225" s="303">
        <f t="shared" si="4"/>
        <v>0</v>
      </c>
      <c r="G225" s="224">
        <f>SUMIF('01'!$C$10:$C$29,$C225,'01'!$G$10:$G$29)*'01'!$E$3</f>
        <v>0</v>
      </c>
      <c r="H225" s="224">
        <f>SUMIF('02'!$C$10:$C$28,$C225,'02'!$G$10:$G$28)*'02'!$E$3</f>
        <v>0</v>
      </c>
      <c r="I225" s="224">
        <f>SUMIF('03'!$C$10:$C$29,$C225,'03'!$G$10:$G$29)*'03'!$E$3</f>
        <v>0</v>
      </c>
      <c r="J225" s="224">
        <f>SUMIF('04'!$C$10:$C$26,$C225,'04'!$G$10:$G$26)*'04'!$E$3</f>
        <v>0</v>
      </c>
      <c r="K225" s="224">
        <f>SUMIF('05'!$C$10:$C$29,$C225,'05'!$G$10:$G$29)*'05'!$E$3</f>
        <v>0</v>
      </c>
      <c r="L225" s="224">
        <f>SUMIF('06'!$C$10:$C$29,$C225,'06'!$G$10:$G$29)*'06'!$E$3</f>
        <v>0</v>
      </c>
      <c r="M225" s="224">
        <f>SUMIF('07'!$C$10:$C$26,$C225,'07'!$G$10:$G$26)*'07'!$E$3</f>
        <v>0</v>
      </c>
      <c r="N225" s="224">
        <f>SUMIF('08'!$C$10:$C$29,$C225,'08'!$G$10:$G$29)*'08'!$E$3</f>
        <v>0</v>
      </c>
      <c r="O225" s="224">
        <f>SUMIF('09'!$C$10:$C$29,$C225,'09'!$G$10:$G$29)*'09'!$E$3</f>
        <v>0</v>
      </c>
      <c r="P225" s="224">
        <f>SUMIF('10'!$C$10:$C$29,$C225,'10'!$G$10:$G$29)*'10'!$E$3</f>
        <v>0</v>
      </c>
      <c r="Q225" s="224">
        <f>SUMIF('11'!$C$10:$C$39,$C225,'11'!$G$10:$G$39)*'11'!$E$3</f>
        <v>0</v>
      </c>
      <c r="R225" s="224">
        <f>SUMIF('12'!$C$10:$C$29,$C225,'12'!$G$10:$G$29)*'12'!$E$3</f>
        <v>0</v>
      </c>
      <c r="S225" s="224">
        <f>SUMIF('13'!$C$10:$C$29,$C225,'13'!$G$10:$G$29)*'13'!$E$3</f>
        <v>0</v>
      </c>
      <c r="T225" s="224">
        <f>SUMIF('14'!$C$10:$C$29,$C225,'14'!$G$10:$G$29)*'14'!$E$3</f>
        <v>0</v>
      </c>
      <c r="U225" s="224">
        <f>SUMIF('15'!$C$10:$C$29,$C225,'15'!$G$10:$G$29)*'15'!$E$3</f>
        <v>0</v>
      </c>
      <c r="V225" s="224">
        <f>SUMIF('16'!$C$10:$C$29,$C225,'16'!$G$10:$G$29)*'16'!$E$3</f>
        <v>0</v>
      </c>
      <c r="W225" s="224">
        <f>SUMIF('17'!$C$10:$C$29,$C225,'17'!$G$10:$G$29)*'17'!$E$3</f>
        <v>0</v>
      </c>
      <c r="X225" s="224">
        <f>SUMIF('18'!$C$10:$C$29,$C225,'18'!$G$10:$G$29)*'18'!$E$3</f>
        <v>0</v>
      </c>
      <c r="Y225" s="224">
        <f>SUMIF('19'!$C$10:$C$28,$C225,'19'!$G$10:$G$28)*'19'!$E$3</f>
        <v>0</v>
      </c>
      <c r="Z225" s="224">
        <f>SUMIF('20'!$C$10:$C$29,$C225,'20'!$G$10:$G$29)*'20'!$E$3</f>
        <v>0</v>
      </c>
      <c r="AA225" s="224">
        <f>SUMIF('21'!$C$10:$C$29,$C225,'21'!$G$10:$G$29)*'21'!$E$3</f>
        <v>0</v>
      </c>
    </row>
    <row r="226" spans="3:27" ht="15" hidden="1">
      <c r="C226" s="207" t="s">
        <v>622</v>
      </c>
      <c r="D226" s="207" t="s">
        <v>623</v>
      </c>
      <c r="F226" s="303">
        <f t="shared" si="4"/>
        <v>0</v>
      </c>
      <c r="G226" s="224">
        <f>SUMIF('01'!$C$10:$C$29,$C226,'01'!$G$10:$G$29)*'01'!$E$3</f>
        <v>0</v>
      </c>
      <c r="H226" s="224">
        <f>SUMIF('02'!$C$10:$C$28,$C226,'02'!$G$10:$G$28)*'02'!$E$3</f>
        <v>0</v>
      </c>
      <c r="I226" s="224">
        <f>SUMIF('03'!$C$10:$C$29,$C226,'03'!$G$10:$G$29)*'03'!$E$3</f>
        <v>0</v>
      </c>
      <c r="J226" s="224">
        <f>SUMIF('04'!$C$10:$C$26,$C226,'04'!$G$10:$G$26)*'04'!$E$3</f>
        <v>0</v>
      </c>
      <c r="K226" s="224">
        <f>SUMIF('05'!$C$10:$C$29,$C226,'05'!$G$10:$G$29)*'05'!$E$3</f>
        <v>0</v>
      </c>
      <c r="L226" s="224">
        <f>SUMIF('06'!$C$10:$C$29,$C226,'06'!$G$10:$G$29)*'06'!$E$3</f>
        <v>0</v>
      </c>
      <c r="M226" s="224">
        <f>SUMIF('07'!$C$10:$C$26,$C226,'07'!$G$10:$G$26)*'07'!$E$3</f>
        <v>0</v>
      </c>
      <c r="N226" s="224">
        <f>SUMIF('08'!$C$10:$C$29,$C226,'08'!$G$10:$G$29)*'08'!$E$3</f>
        <v>0</v>
      </c>
      <c r="O226" s="224">
        <f>SUMIF('09'!$C$10:$C$29,$C226,'09'!$G$10:$G$29)*'09'!$E$3</f>
        <v>0</v>
      </c>
      <c r="P226" s="224">
        <f>SUMIF('10'!$C$10:$C$29,$C226,'10'!$G$10:$G$29)*'10'!$E$3</f>
        <v>0</v>
      </c>
      <c r="Q226" s="224">
        <f>SUMIF('11'!$C$10:$C$39,$C226,'11'!$G$10:$G$39)*'11'!$E$3</f>
        <v>0</v>
      </c>
      <c r="R226" s="224">
        <f>SUMIF('12'!$C$10:$C$29,$C226,'12'!$G$10:$G$29)*'12'!$E$3</f>
        <v>0</v>
      </c>
      <c r="S226" s="224">
        <f>SUMIF('13'!$C$10:$C$29,$C226,'13'!$G$10:$G$29)*'13'!$E$3</f>
        <v>0</v>
      </c>
      <c r="T226" s="224">
        <f>SUMIF('14'!$C$10:$C$29,$C226,'14'!$G$10:$G$29)*'14'!$E$3</f>
        <v>0</v>
      </c>
      <c r="U226" s="224">
        <f>SUMIF('15'!$C$10:$C$29,$C226,'15'!$G$10:$G$29)*'15'!$E$3</f>
        <v>0</v>
      </c>
      <c r="V226" s="224">
        <f>SUMIF('16'!$C$10:$C$29,$C226,'16'!$G$10:$G$29)*'16'!$E$3</f>
        <v>0</v>
      </c>
      <c r="W226" s="224">
        <f>SUMIF('17'!$C$10:$C$29,$C226,'17'!$G$10:$G$29)*'17'!$E$3</f>
        <v>0</v>
      </c>
      <c r="X226" s="224">
        <f>SUMIF('18'!$C$10:$C$29,$C226,'18'!$G$10:$G$29)*'18'!$E$3</f>
        <v>0</v>
      </c>
      <c r="Y226" s="224">
        <f>SUMIF('19'!$C$10:$C$28,$C226,'19'!$G$10:$G$28)*'19'!$E$3</f>
        <v>0</v>
      </c>
      <c r="Z226" s="224">
        <f>SUMIF('20'!$C$10:$C$29,$C226,'20'!$G$10:$G$29)*'20'!$E$3</f>
        <v>0</v>
      </c>
      <c r="AA226" s="224">
        <f>SUMIF('21'!$C$10:$C$29,$C226,'21'!$G$10:$G$29)*'21'!$E$3</f>
        <v>0</v>
      </c>
    </row>
    <row r="227" spans="3:27" ht="15" hidden="1">
      <c r="C227" s="207" t="s">
        <v>624</v>
      </c>
      <c r="D227" s="207" t="s">
        <v>625</v>
      </c>
      <c r="F227" s="303">
        <f t="shared" si="4"/>
        <v>0</v>
      </c>
      <c r="G227" s="224">
        <f>SUMIF('01'!$C$10:$C$29,$C227,'01'!$G$10:$G$29)*'01'!$E$3</f>
        <v>0</v>
      </c>
      <c r="H227" s="224">
        <f>SUMIF('02'!$C$10:$C$28,$C227,'02'!$G$10:$G$28)*'02'!$E$3</f>
        <v>0</v>
      </c>
      <c r="I227" s="224">
        <f>SUMIF('03'!$C$10:$C$29,$C227,'03'!$G$10:$G$29)*'03'!$E$3</f>
        <v>0</v>
      </c>
      <c r="J227" s="224">
        <f>SUMIF('04'!$C$10:$C$26,$C227,'04'!$G$10:$G$26)*'04'!$E$3</f>
        <v>0</v>
      </c>
      <c r="K227" s="224">
        <f>SUMIF('05'!$C$10:$C$29,$C227,'05'!$G$10:$G$29)*'05'!$E$3</f>
        <v>0</v>
      </c>
      <c r="L227" s="224">
        <f>SUMIF('06'!$C$10:$C$29,$C227,'06'!$G$10:$G$29)*'06'!$E$3</f>
        <v>0</v>
      </c>
      <c r="M227" s="224">
        <f>SUMIF('07'!$C$10:$C$26,$C227,'07'!$G$10:$G$26)*'07'!$E$3</f>
        <v>0</v>
      </c>
      <c r="N227" s="224">
        <f>SUMIF('08'!$C$10:$C$29,$C227,'08'!$G$10:$G$29)*'08'!$E$3</f>
        <v>0</v>
      </c>
      <c r="O227" s="224">
        <f>SUMIF('09'!$C$10:$C$29,$C227,'09'!$G$10:$G$29)*'09'!$E$3</f>
        <v>0</v>
      </c>
      <c r="P227" s="224">
        <f>SUMIF('10'!$C$10:$C$29,$C227,'10'!$G$10:$G$29)*'10'!$E$3</f>
        <v>0</v>
      </c>
      <c r="Q227" s="224">
        <f>SUMIF('11'!$C$10:$C$39,$C227,'11'!$G$10:$G$39)*'11'!$E$3</f>
        <v>0</v>
      </c>
      <c r="R227" s="224">
        <f>SUMIF('12'!$C$10:$C$29,$C227,'12'!$G$10:$G$29)*'12'!$E$3</f>
        <v>0</v>
      </c>
      <c r="S227" s="224">
        <f>SUMIF('13'!$C$10:$C$29,$C227,'13'!$G$10:$G$29)*'13'!$E$3</f>
        <v>0</v>
      </c>
      <c r="T227" s="224">
        <f>SUMIF('14'!$C$10:$C$29,$C227,'14'!$G$10:$G$29)*'14'!$E$3</f>
        <v>0</v>
      </c>
      <c r="U227" s="224">
        <f>SUMIF('15'!$C$10:$C$29,$C227,'15'!$G$10:$G$29)*'15'!$E$3</f>
        <v>0</v>
      </c>
      <c r="V227" s="224">
        <f>SUMIF('16'!$C$10:$C$29,$C227,'16'!$G$10:$G$29)*'16'!$E$3</f>
        <v>0</v>
      </c>
      <c r="W227" s="224">
        <f>SUMIF('17'!$C$10:$C$29,$C227,'17'!$G$10:$G$29)*'17'!$E$3</f>
        <v>0</v>
      </c>
      <c r="X227" s="224">
        <f>SUMIF('18'!$C$10:$C$29,$C227,'18'!$G$10:$G$29)*'18'!$E$3</f>
        <v>0</v>
      </c>
      <c r="Y227" s="224">
        <f>SUMIF('19'!$C$10:$C$28,$C227,'19'!$G$10:$G$28)*'19'!$E$3</f>
        <v>0</v>
      </c>
      <c r="Z227" s="224">
        <f>SUMIF('20'!$C$10:$C$29,$C227,'20'!$G$10:$G$29)*'20'!$E$3</f>
        <v>0</v>
      </c>
      <c r="AA227" s="224">
        <f>SUMIF('21'!$C$10:$C$29,$C227,'21'!$G$10:$G$29)*'21'!$E$3</f>
        <v>0</v>
      </c>
    </row>
    <row r="228" spans="3:27" ht="15" hidden="1">
      <c r="C228" s="207" t="s">
        <v>626</v>
      </c>
      <c r="D228" s="207" t="s">
        <v>627</v>
      </c>
      <c r="F228" s="303">
        <f t="shared" si="4"/>
        <v>0</v>
      </c>
      <c r="G228" s="224">
        <f>SUMIF('01'!$C$10:$C$29,$C228,'01'!$G$10:$G$29)*'01'!$E$3</f>
        <v>0</v>
      </c>
      <c r="H228" s="224">
        <f>SUMIF('02'!$C$10:$C$28,$C228,'02'!$G$10:$G$28)*'02'!$E$3</f>
        <v>0</v>
      </c>
      <c r="I228" s="224">
        <f>SUMIF('03'!$C$10:$C$29,$C228,'03'!$G$10:$G$29)*'03'!$E$3</f>
        <v>0</v>
      </c>
      <c r="J228" s="224">
        <f>SUMIF('04'!$C$10:$C$26,$C228,'04'!$G$10:$G$26)*'04'!$E$3</f>
        <v>0</v>
      </c>
      <c r="K228" s="224">
        <f>SUMIF('05'!$C$10:$C$29,$C228,'05'!$G$10:$G$29)*'05'!$E$3</f>
        <v>0</v>
      </c>
      <c r="L228" s="224">
        <f>SUMIF('06'!$C$10:$C$29,$C228,'06'!$G$10:$G$29)*'06'!$E$3</f>
        <v>0</v>
      </c>
      <c r="M228" s="224">
        <f>SUMIF('07'!$C$10:$C$26,$C228,'07'!$G$10:$G$26)*'07'!$E$3</f>
        <v>0</v>
      </c>
      <c r="N228" s="224">
        <f>SUMIF('08'!$C$10:$C$29,$C228,'08'!$G$10:$G$29)*'08'!$E$3</f>
        <v>0</v>
      </c>
      <c r="O228" s="224">
        <f>SUMIF('09'!$C$10:$C$29,$C228,'09'!$G$10:$G$29)*'09'!$E$3</f>
        <v>0</v>
      </c>
      <c r="P228" s="224">
        <f>SUMIF('10'!$C$10:$C$29,$C228,'10'!$G$10:$G$29)*'10'!$E$3</f>
        <v>0</v>
      </c>
      <c r="Q228" s="224">
        <f>SUMIF('11'!$C$10:$C$39,$C228,'11'!$G$10:$G$39)*'11'!$E$3</f>
        <v>0</v>
      </c>
      <c r="R228" s="224">
        <f>SUMIF('12'!$C$10:$C$29,$C228,'12'!$G$10:$G$29)*'12'!$E$3</f>
        <v>0</v>
      </c>
      <c r="S228" s="224">
        <f>SUMIF('13'!$C$10:$C$29,$C228,'13'!$G$10:$G$29)*'13'!$E$3</f>
        <v>0</v>
      </c>
      <c r="T228" s="224">
        <f>SUMIF('14'!$C$10:$C$29,$C228,'14'!$G$10:$G$29)*'14'!$E$3</f>
        <v>0</v>
      </c>
      <c r="U228" s="224">
        <f>SUMIF('15'!$C$10:$C$29,$C228,'15'!$G$10:$G$29)*'15'!$E$3</f>
        <v>0</v>
      </c>
      <c r="V228" s="224">
        <f>SUMIF('16'!$C$10:$C$29,$C228,'16'!$G$10:$G$29)*'16'!$E$3</f>
        <v>0</v>
      </c>
      <c r="W228" s="224">
        <f>SUMIF('17'!$C$10:$C$29,$C228,'17'!$G$10:$G$29)*'17'!$E$3</f>
        <v>0</v>
      </c>
      <c r="X228" s="224">
        <f>SUMIF('18'!$C$10:$C$29,$C228,'18'!$G$10:$G$29)*'18'!$E$3</f>
        <v>0</v>
      </c>
      <c r="Y228" s="224">
        <f>SUMIF('19'!$C$10:$C$28,$C228,'19'!$G$10:$G$28)*'19'!$E$3</f>
        <v>0</v>
      </c>
      <c r="Z228" s="224">
        <f>SUMIF('20'!$C$10:$C$29,$C228,'20'!$G$10:$G$29)*'20'!$E$3</f>
        <v>0</v>
      </c>
      <c r="AA228" s="224">
        <f>SUMIF('21'!$C$10:$C$29,$C228,'21'!$G$10:$G$29)*'21'!$E$3</f>
        <v>0</v>
      </c>
    </row>
    <row r="229" spans="3:27" ht="15" hidden="1">
      <c r="C229" s="207" t="s">
        <v>628</v>
      </c>
      <c r="D229" s="207" t="s">
        <v>629</v>
      </c>
      <c r="F229" s="303">
        <f t="shared" si="4"/>
        <v>0</v>
      </c>
      <c r="G229" s="224">
        <f>SUMIF('01'!$C$10:$C$29,$C229,'01'!$G$10:$G$29)*'01'!$E$3</f>
        <v>0</v>
      </c>
      <c r="H229" s="224">
        <f>SUMIF('02'!$C$10:$C$28,$C229,'02'!$G$10:$G$28)*'02'!$E$3</f>
        <v>0</v>
      </c>
      <c r="I229" s="224">
        <f>SUMIF('03'!$C$10:$C$29,$C229,'03'!$G$10:$G$29)*'03'!$E$3</f>
        <v>0</v>
      </c>
      <c r="J229" s="224">
        <f>SUMIF('04'!$C$10:$C$26,$C229,'04'!$G$10:$G$26)*'04'!$E$3</f>
        <v>0</v>
      </c>
      <c r="K229" s="224">
        <f>SUMIF('05'!$C$10:$C$29,$C229,'05'!$G$10:$G$29)*'05'!$E$3</f>
        <v>0</v>
      </c>
      <c r="L229" s="224">
        <f>SUMIF('06'!$C$10:$C$29,$C229,'06'!$G$10:$G$29)*'06'!$E$3</f>
        <v>0</v>
      </c>
      <c r="M229" s="224">
        <f>SUMIF('07'!$C$10:$C$26,$C229,'07'!$G$10:$G$26)*'07'!$E$3</f>
        <v>0</v>
      </c>
      <c r="N229" s="224">
        <f>SUMIF('08'!$C$10:$C$29,$C229,'08'!$G$10:$G$29)*'08'!$E$3</f>
        <v>0</v>
      </c>
      <c r="O229" s="224">
        <f>SUMIF('09'!$C$10:$C$29,$C229,'09'!$G$10:$G$29)*'09'!$E$3</f>
        <v>0</v>
      </c>
      <c r="P229" s="224">
        <f>SUMIF('10'!$C$10:$C$29,$C229,'10'!$G$10:$G$29)*'10'!$E$3</f>
        <v>0</v>
      </c>
      <c r="Q229" s="224">
        <f>SUMIF('11'!$C$10:$C$39,$C229,'11'!$G$10:$G$39)*'11'!$E$3</f>
        <v>0</v>
      </c>
      <c r="R229" s="224">
        <f>SUMIF('12'!$C$10:$C$29,$C229,'12'!$G$10:$G$29)*'12'!$E$3</f>
        <v>0</v>
      </c>
      <c r="S229" s="224">
        <f>SUMIF('13'!$C$10:$C$29,$C229,'13'!$G$10:$G$29)*'13'!$E$3</f>
        <v>0</v>
      </c>
      <c r="T229" s="224">
        <f>SUMIF('14'!$C$10:$C$29,$C229,'14'!$G$10:$G$29)*'14'!$E$3</f>
        <v>0</v>
      </c>
      <c r="U229" s="224">
        <f>SUMIF('15'!$C$10:$C$29,$C229,'15'!$G$10:$G$29)*'15'!$E$3</f>
        <v>0</v>
      </c>
      <c r="V229" s="224">
        <f>SUMIF('16'!$C$10:$C$29,$C229,'16'!$G$10:$G$29)*'16'!$E$3</f>
        <v>0</v>
      </c>
      <c r="W229" s="224">
        <f>SUMIF('17'!$C$10:$C$29,$C229,'17'!$G$10:$G$29)*'17'!$E$3</f>
        <v>0</v>
      </c>
      <c r="X229" s="224">
        <f>SUMIF('18'!$C$10:$C$29,$C229,'18'!$G$10:$G$29)*'18'!$E$3</f>
        <v>0</v>
      </c>
      <c r="Y229" s="224">
        <f>SUMIF('19'!$C$10:$C$28,$C229,'19'!$G$10:$G$28)*'19'!$E$3</f>
        <v>0</v>
      </c>
      <c r="Z229" s="224">
        <f>SUMIF('20'!$C$10:$C$29,$C229,'20'!$G$10:$G$29)*'20'!$E$3</f>
        <v>0</v>
      </c>
      <c r="AA229" s="224">
        <f>SUMIF('21'!$C$10:$C$29,$C229,'21'!$G$10:$G$29)*'21'!$E$3</f>
        <v>0</v>
      </c>
    </row>
    <row r="230" spans="3:27" ht="15" hidden="1">
      <c r="C230" s="207" t="s">
        <v>630</v>
      </c>
      <c r="D230" s="207" t="s">
        <v>631</v>
      </c>
      <c r="F230" s="303">
        <f t="shared" si="4"/>
        <v>0</v>
      </c>
      <c r="G230" s="224">
        <f>SUMIF('01'!$C$10:$C$29,$C230,'01'!$G$10:$G$29)*'01'!$E$3</f>
        <v>0</v>
      </c>
      <c r="H230" s="224">
        <f>SUMIF('02'!$C$10:$C$28,$C230,'02'!$G$10:$G$28)*'02'!$E$3</f>
        <v>0</v>
      </c>
      <c r="I230" s="224">
        <f>SUMIF('03'!$C$10:$C$29,$C230,'03'!$G$10:$G$29)*'03'!$E$3</f>
        <v>0</v>
      </c>
      <c r="J230" s="224">
        <f>SUMIF('04'!$C$10:$C$26,$C230,'04'!$G$10:$G$26)*'04'!$E$3</f>
        <v>0</v>
      </c>
      <c r="K230" s="224">
        <f>SUMIF('05'!$C$10:$C$29,$C230,'05'!$G$10:$G$29)*'05'!$E$3</f>
        <v>0</v>
      </c>
      <c r="L230" s="224">
        <f>SUMIF('06'!$C$10:$C$29,$C230,'06'!$G$10:$G$29)*'06'!$E$3</f>
        <v>0</v>
      </c>
      <c r="M230" s="224">
        <f>SUMIF('07'!$C$10:$C$26,$C230,'07'!$G$10:$G$26)*'07'!$E$3</f>
        <v>0</v>
      </c>
      <c r="N230" s="224">
        <f>SUMIF('08'!$C$10:$C$29,$C230,'08'!$G$10:$G$29)*'08'!$E$3</f>
        <v>0</v>
      </c>
      <c r="O230" s="224">
        <f>SUMIF('09'!$C$10:$C$29,$C230,'09'!$G$10:$G$29)*'09'!$E$3</f>
        <v>0</v>
      </c>
      <c r="P230" s="224">
        <f>SUMIF('10'!$C$10:$C$29,$C230,'10'!$G$10:$G$29)*'10'!$E$3</f>
        <v>0</v>
      </c>
      <c r="Q230" s="224">
        <f>SUMIF('11'!$C$10:$C$39,$C230,'11'!$G$10:$G$39)*'11'!$E$3</f>
        <v>0</v>
      </c>
      <c r="R230" s="224">
        <f>SUMIF('12'!$C$10:$C$29,$C230,'12'!$G$10:$G$29)*'12'!$E$3</f>
        <v>0</v>
      </c>
      <c r="S230" s="224">
        <f>SUMIF('13'!$C$10:$C$29,$C230,'13'!$G$10:$G$29)*'13'!$E$3</f>
        <v>0</v>
      </c>
      <c r="T230" s="224">
        <f>SUMIF('14'!$C$10:$C$29,$C230,'14'!$G$10:$G$29)*'14'!$E$3</f>
        <v>0</v>
      </c>
      <c r="U230" s="224">
        <f>SUMIF('15'!$C$10:$C$29,$C230,'15'!$G$10:$G$29)*'15'!$E$3</f>
        <v>0</v>
      </c>
      <c r="V230" s="224">
        <f>SUMIF('16'!$C$10:$C$29,$C230,'16'!$G$10:$G$29)*'16'!$E$3</f>
        <v>0</v>
      </c>
      <c r="W230" s="224">
        <f>SUMIF('17'!$C$10:$C$29,$C230,'17'!$G$10:$G$29)*'17'!$E$3</f>
        <v>0</v>
      </c>
      <c r="X230" s="224">
        <f>SUMIF('18'!$C$10:$C$29,$C230,'18'!$G$10:$G$29)*'18'!$E$3</f>
        <v>0</v>
      </c>
      <c r="Y230" s="224">
        <f>SUMIF('19'!$C$10:$C$28,$C230,'19'!$G$10:$G$28)*'19'!$E$3</f>
        <v>0</v>
      </c>
      <c r="Z230" s="224">
        <f>SUMIF('20'!$C$10:$C$29,$C230,'20'!$G$10:$G$29)*'20'!$E$3</f>
        <v>0</v>
      </c>
      <c r="AA230" s="224">
        <f>SUMIF('21'!$C$10:$C$29,$C230,'21'!$G$10:$G$29)*'21'!$E$3</f>
        <v>0</v>
      </c>
    </row>
    <row r="231" spans="3:27" ht="15" hidden="1">
      <c r="C231" s="207" t="s">
        <v>632</v>
      </c>
      <c r="D231" s="207" t="s">
        <v>633</v>
      </c>
      <c r="F231" s="303">
        <f t="shared" si="4"/>
        <v>0</v>
      </c>
      <c r="G231" s="224">
        <f>SUMIF('01'!$C$10:$C$29,$C231,'01'!$G$10:$G$29)*'01'!$E$3</f>
        <v>0</v>
      </c>
      <c r="H231" s="224">
        <f>SUMIF('02'!$C$10:$C$28,$C231,'02'!$G$10:$G$28)*'02'!$E$3</f>
        <v>0</v>
      </c>
      <c r="I231" s="224">
        <f>SUMIF('03'!$C$10:$C$29,$C231,'03'!$G$10:$G$29)*'03'!$E$3</f>
        <v>0</v>
      </c>
      <c r="J231" s="224">
        <f>SUMIF('04'!$C$10:$C$26,$C231,'04'!$G$10:$G$26)*'04'!$E$3</f>
        <v>0</v>
      </c>
      <c r="K231" s="224">
        <f>SUMIF('05'!$C$10:$C$29,$C231,'05'!$G$10:$G$29)*'05'!$E$3</f>
        <v>0</v>
      </c>
      <c r="L231" s="224">
        <f>SUMIF('06'!$C$10:$C$29,$C231,'06'!$G$10:$G$29)*'06'!$E$3</f>
        <v>0</v>
      </c>
      <c r="M231" s="224">
        <f>SUMIF('07'!$C$10:$C$26,$C231,'07'!$G$10:$G$26)*'07'!$E$3</f>
        <v>0</v>
      </c>
      <c r="N231" s="224">
        <f>SUMIF('08'!$C$10:$C$29,$C231,'08'!$G$10:$G$29)*'08'!$E$3</f>
        <v>0</v>
      </c>
      <c r="O231" s="224">
        <f>SUMIF('09'!$C$10:$C$29,$C231,'09'!$G$10:$G$29)*'09'!$E$3</f>
        <v>0</v>
      </c>
      <c r="P231" s="224">
        <f>SUMIF('10'!$C$10:$C$29,$C231,'10'!$G$10:$G$29)*'10'!$E$3</f>
        <v>0</v>
      </c>
      <c r="Q231" s="224">
        <f>SUMIF('11'!$C$10:$C$39,$C231,'11'!$G$10:$G$39)*'11'!$E$3</f>
        <v>0</v>
      </c>
      <c r="R231" s="224">
        <f>SUMIF('12'!$C$10:$C$29,$C231,'12'!$G$10:$G$29)*'12'!$E$3</f>
        <v>0</v>
      </c>
      <c r="S231" s="224">
        <f>SUMIF('13'!$C$10:$C$29,$C231,'13'!$G$10:$G$29)*'13'!$E$3</f>
        <v>0</v>
      </c>
      <c r="T231" s="224">
        <f>SUMIF('14'!$C$10:$C$29,$C231,'14'!$G$10:$G$29)*'14'!$E$3</f>
        <v>0</v>
      </c>
      <c r="U231" s="224">
        <f>SUMIF('15'!$C$10:$C$29,$C231,'15'!$G$10:$G$29)*'15'!$E$3</f>
        <v>0</v>
      </c>
      <c r="V231" s="224">
        <f>SUMIF('16'!$C$10:$C$29,$C231,'16'!$G$10:$G$29)*'16'!$E$3</f>
        <v>0</v>
      </c>
      <c r="W231" s="224">
        <f>SUMIF('17'!$C$10:$C$29,$C231,'17'!$G$10:$G$29)*'17'!$E$3</f>
        <v>0</v>
      </c>
      <c r="X231" s="224">
        <f>SUMIF('18'!$C$10:$C$29,$C231,'18'!$G$10:$G$29)*'18'!$E$3</f>
        <v>0</v>
      </c>
      <c r="Y231" s="224">
        <f>SUMIF('19'!$C$10:$C$28,$C231,'19'!$G$10:$G$28)*'19'!$E$3</f>
        <v>0</v>
      </c>
      <c r="Z231" s="224">
        <f>SUMIF('20'!$C$10:$C$29,$C231,'20'!$G$10:$G$29)*'20'!$E$3</f>
        <v>0</v>
      </c>
      <c r="AA231" s="224">
        <f>SUMIF('21'!$C$10:$C$29,$C231,'21'!$G$10:$G$29)*'21'!$E$3</f>
        <v>0</v>
      </c>
    </row>
    <row r="232" spans="3:27" ht="15" hidden="1">
      <c r="C232" s="207" t="s">
        <v>634</v>
      </c>
      <c r="D232" s="207" t="s">
        <v>635</v>
      </c>
      <c r="F232" s="303">
        <f t="shared" si="4"/>
        <v>0</v>
      </c>
      <c r="G232" s="224">
        <f>SUMIF('01'!$C$10:$C$29,$C232,'01'!$G$10:$G$29)*'01'!$E$3</f>
        <v>0</v>
      </c>
      <c r="H232" s="224">
        <f>SUMIF('02'!$C$10:$C$28,$C232,'02'!$G$10:$G$28)*'02'!$E$3</f>
        <v>0</v>
      </c>
      <c r="I232" s="224">
        <f>SUMIF('03'!$C$10:$C$29,$C232,'03'!$G$10:$G$29)*'03'!$E$3</f>
        <v>0</v>
      </c>
      <c r="J232" s="224">
        <f>SUMIF('04'!$C$10:$C$26,$C232,'04'!$G$10:$G$26)*'04'!$E$3</f>
        <v>0</v>
      </c>
      <c r="K232" s="224">
        <f>SUMIF('05'!$C$10:$C$29,$C232,'05'!$G$10:$G$29)*'05'!$E$3</f>
        <v>0</v>
      </c>
      <c r="L232" s="224">
        <f>SUMIF('06'!$C$10:$C$29,$C232,'06'!$G$10:$G$29)*'06'!$E$3</f>
        <v>0</v>
      </c>
      <c r="M232" s="224">
        <f>SUMIF('07'!$C$10:$C$26,$C232,'07'!$G$10:$G$26)*'07'!$E$3</f>
        <v>0</v>
      </c>
      <c r="N232" s="224">
        <f>SUMIF('08'!$C$10:$C$29,$C232,'08'!$G$10:$G$29)*'08'!$E$3</f>
        <v>0</v>
      </c>
      <c r="O232" s="224">
        <f>SUMIF('09'!$C$10:$C$29,$C232,'09'!$G$10:$G$29)*'09'!$E$3</f>
        <v>0</v>
      </c>
      <c r="P232" s="224">
        <f>SUMIF('10'!$C$10:$C$29,$C232,'10'!$G$10:$G$29)*'10'!$E$3</f>
        <v>0</v>
      </c>
      <c r="Q232" s="224">
        <f>SUMIF('11'!$C$10:$C$39,$C232,'11'!$G$10:$G$39)*'11'!$E$3</f>
        <v>0</v>
      </c>
      <c r="R232" s="224">
        <f>SUMIF('12'!$C$10:$C$29,$C232,'12'!$G$10:$G$29)*'12'!$E$3</f>
        <v>0</v>
      </c>
      <c r="S232" s="224">
        <f>SUMIF('13'!$C$10:$C$29,$C232,'13'!$G$10:$G$29)*'13'!$E$3</f>
        <v>0</v>
      </c>
      <c r="T232" s="224">
        <f>SUMIF('14'!$C$10:$C$29,$C232,'14'!$G$10:$G$29)*'14'!$E$3</f>
        <v>0</v>
      </c>
      <c r="U232" s="224">
        <f>SUMIF('15'!$C$10:$C$29,$C232,'15'!$G$10:$G$29)*'15'!$E$3</f>
        <v>0</v>
      </c>
      <c r="V232" s="224">
        <f>SUMIF('16'!$C$10:$C$29,$C232,'16'!$G$10:$G$29)*'16'!$E$3</f>
        <v>0</v>
      </c>
      <c r="W232" s="224">
        <f>SUMIF('17'!$C$10:$C$29,$C232,'17'!$G$10:$G$29)*'17'!$E$3</f>
        <v>0</v>
      </c>
      <c r="X232" s="224">
        <f>SUMIF('18'!$C$10:$C$29,$C232,'18'!$G$10:$G$29)*'18'!$E$3</f>
        <v>0</v>
      </c>
      <c r="Y232" s="224">
        <f>SUMIF('19'!$C$10:$C$28,$C232,'19'!$G$10:$G$28)*'19'!$E$3</f>
        <v>0</v>
      </c>
      <c r="Z232" s="224">
        <f>SUMIF('20'!$C$10:$C$29,$C232,'20'!$G$10:$G$29)*'20'!$E$3</f>
        <v>0</v>
      </c>
      <c r="AA232" s="224">
        <f>SUMIF('21'!$C$10:$C$29,$C232,'21'!$G$10:$G$29)*'21'!$E$3</f>
        <v>0</v>
      </c>
    </row>
    <row r="233" spans="3:27" ht="15" hidden="1">
      <c r="C233" s="207" t="s">
        <v>636</v>
      </c>
      <c r="D233" s="207" t="s">
        <v>637</v>
      </c>
      <c r="F233" s="303">
        <f t="shared" si="4"/>
        <v>0</v>
      </c>
      <c r="G233" s="224">
        <f>SUMIF('01'!$C$10:$C$29,$C233,'01'!$G$10:$G$29)*'01'!$E$3</f>
        <v>0</v>
      </c>
      <c r="H233" s="224">
        <f>SUMIF('02'!$C$10:$C$28,$C233,'02'!$G$10:$G$28)*'02'!$E$3</f>
        <v>0</v>
      </c>
      <c r="I233" s="224">
        <f>SUMIF('03'!$C$10:$C$29,$C233,'03'!$G$10:$G$29)*'03'!$E$3</f>
        <v>0</v>
      </c>
      <c r="J233" s="224">
        <f>SUMIF('04'!$C$10:$C$26,$C233,'04'!$G$10:$G$26)*'04'!$E$3</f>
        <v>0</v>
      </c>
      <c r="K233" s="224">
        <f>SUMIF('05'!$C$10:$C$29,$C233,'05'!$G$10:$G$29)*'05'!$E$3</f>
        <v>0</v>
      </c>
      <c r="L233" s="224">
        <f>SUMIF('06'!$C$10:$C$29,$C233,'06'!$G$10:$G$29)*'06'!$E$3</f>
        <v>0</v>
      </c>
      <c r="M233" s="224">
        <f>SUMIF('07'!$C$10:$C$26,$C233,'07'!$G$10:$G$26)*'07'!$E$3</f>
        <v>0</v>
      </c>
      <c r="N233" s="224">
        <f>SUMIF('08'!$C$10:$C$29,$C233,'08'!$G$10:$G$29)*'08'!$E$3</f>
        <v>0</v>
      </c>
      <c r="O233" s="224">
        <f>SUMIF('09'!$C$10:$C$29,$C233,'09'!$G$10:$G$29)*'09'!$E$3</f>
        <v>0</v>
      </c>
      <c r="P233" s="224">
        <f>SUMIF('10'!$C$10:$C$29,$C233,'10'!$G$10:$G$29)*'10'!$E$3</f>
        <v>0</v>
      </c>
      <c r="Q233" s="224">
        <f>SUMIF('11'!$C$10:$C$39,$C233,'11'!$G$10:$G$39)*'11'!$E$3</f>
        <v>0</v>
      </c>
      <c r="R233" s="224">
        <f>SUMIF('12'!$C$10:$C$29,$C233,'12'!$G$10:$G$29)*'12'!$E$3</f>
        <v>0</v>
      </c>
      <c r="S233" s="224">
        <f>SUMIF('13'!$C$10:$C$29,$C233,'13'!$G$10:$G$29)*'13'!$E$3</f>
        <v>0</v>
      </c>
      <c r="T233" s="224">
        <f>SUMIF('14'!$C$10:$C$29,$C233,'14'!$G$10:$G$29)*'14'!$E$3</f>
        <v>0</v>
      </c>
      <c r="U233" s="224">
        <f>SUMIF('15'!$C$10:$C$29,$C233,'15'!$G$10:$G$29)*'15'!$E$3</f>
        <v>0</v>
      </c>
      <c r="V233" s="224">
        <f>SUMIF('16'!$C$10:$C$29,$C233,'16'!$G$10:$G$29)*'16'!$E$3</f>
        <v>0</v>
      </c>
      <c r="W233" s="224">
        <f>SUMIF('17'!$C$10:$C$29,$C233,'17'!$G$10:$G$29)*'17'!$E$3</f>
        <v>0</v>
      </c>
      <c r="X233" s="224">
        <f>SUMIF('18'!$C$10:$C$29,$C233,'18'!$G$10:$G$29)*'18'!$E$3</f>
        <v>0</v>
      </c>
      <c r="Y233" s="224">
        <f>SUMIF('19'!$C$10:$C$28,$C233,'19'!$G$10:$G$28)*'19'!$E$3</f>
        <v>0</v>
      </c>
      <c r="Z233" s="224">
        <f>SUMIF('20'!$C$10:$C$29,$C233,'20'!$G$10:$G$29)*'20'!$E$3</f>
        <v>0</v>
      </c>
      <c r="AA233" s="224">
        <f>SUMIF('21'!$C$10:$C$29,$C233,'21'!$G$10:$G$29)*'21'!$E$3</f>
        <v>0</v>
      </c>
    </row>
    <row r="234" spans="3:27" ht="15" hidden="1">
      <c r="C234" s="207" t="s">
        <v>638</v>
      </c>
      <c r="D234" s="207" t="s">
        <v>639</v>
      </c>
      <c r="F234" s="303">
        <f t="shared" si="4"/>
        <v>0</v>
      </c>
      <c r="G234" s="224">
        <f>SUMIF('01'!$C$10:$C$29,$C234,'01'!$G$10:$G$29)*'01'!$E$3</f>
        <v>0</v>
      </c>
      <c r="H234" s="224">
        <f>SUMIF('02'!$C$10:$C$28,$C234,'02'!$G$10:$G$28)*'02'!$E$3</f>
        <v>0</v>
      </c>
      <c r="I234" s="224">
        <f>SUMIF('03'!$C$10:$C$29,$C234,'03'!$G$10:$G$29)*'03'!$E$3</f>
        <v>0</v>
      </c>
      <c r="J234" s="224">
        <f>SUMIF('04'!$C$10:$C$26,$C234,'04'!$G$10:$G$26)*'04'!$E$3</f>
        <v>0</v>
      </c>
      <c r="K234" s="224">
        <f>SUMIF('05'!$C$10:$C$29,$C234,'05'!$G$10:$G$29)*'05'!$E$3</f>
        <v>0</v>
      </c>
      <c r="L234" s="224">
        <f>SUMIF('06'!$C$10:$C$29,$C234,'06'!$G$10:$G$29)*'06'!$E$3</f>
        <v>0</v>
      </c>
      <c r="M234" s="224">
        <f>SUMIF('07'!$C$10:$C$26,$C234,'07'!$G$10:$G$26)*'07'!$E$3</f>
        <v>0</v>
      </c>
      <c r="N234" s="224">
        <f>SUMIF('08'!$C$10:$C$29,$C234,'08'!$G$10:$G$29)*'08'!$E$3</f>
        <v>0</v>
      </c>
      <c r="O234" s="224">
        <f>SUMIF('09'!$C$10:$C$29,$C234,'09'!$G$10:$G$29)*'09'!$E$3</f>
        <v>0</v>
      </c>
      <c r="P234" s="224">
        <f>SUMIF('10'!$C$10:$C$29,$C234,'10'!$G$10:$G$29)*'10'!$E$3</f>
        <v>0</v>
      </c>
      <c r="Q234" s="224">
        <f>SUMIF('11'!$C$10:$C$39,$C234,'11'!$G$10:$G$39)*'11'!$E$3</f>
        <v>0</v>
      </c>
      <c r="R234" s="224">
        <f>SUMIF('12'!$C$10:$C$29,$C234,'12'!$G$10:$G$29)*'12'!$E$3</f>
        <v>0</v>
      </c>
      <c r="S234" s="224">
        <f>SUMIF('13'!$C$10:$C$29,$C234,'13'!$G$10:$G$29)*'13'!$E$3</f>
        <v>0</v>
      </c>
      <c r="T234" s="224">
        <f>SUMIF('14'!$C$10:$C$29,$C234,'14'!$G$10:$G$29)*'14'!$E$3</f>
        <v>0</v>
      </c>
      <c r="U234" s="224">
        <f>SUMIF('15'!$C$10:$C$29,$C234,'15'!$G$10:$G$29)*'15'!$E$3</f>
        <v>0</v>
      </c>
      <c r="V234" s="224">
        <f>SUMIF('16'!$C$10:$C$29,$C234,'16'!$G$10:$G$29)*'16'!$E$3</f>
        <v>0</v>
      </c>
      <c r="W234" s="224">
        <f>SUMIF('17'!$C$10:$C$29,$C234,'17'!$G$10:$G$29)*'17'!$E$3</f>
        <v>0</v>
      </c>
      <c r="X234" s="224">
        <f>SUMIF('18'!$C$10:$C$29,$C234,'18'!$G$10:$G$29)*'18'!$E$3</f>
        <v>0</v>
      </c>
      <c r="Y234" s="224">
        <f>SUMIF('19'!$C$10:$C$28,$C234,'19'!$G$10:$G$28)*'19'!$E$3</f>
        <v>0</v>
      </c>
      <c r="Z234" s="224">
        <f>SUMIF('20'!$C$10:$C$29,$C234,'20'!$G$10:$G$29)*'20'!$E$3</f>
        <v>0</v>
      </c>
      <c r="AA234" s="224">
        <f>SUMIF('21'!$C$10:$C$29,$C234,'21'!$G$10:$G$29)*'21'!$E$3</f>
        <v>0</v>
      </c>
    </row>
    <row r="235" spans="3:27" ht="15" hidden="1">
      <c r="C235" s="207" t="s">
        <v>640</v>
      </c>
      <c r="D235" s="207" t="s">
        <v>641</v>
      </c>
      <c r="F235" s="303">
        <f t="shared" si="4"/>
        <v>0</v>
      </c>
      <c r="G235" s="224">
        <f>SUMIF('01'!$C$10:$C$29,$C235,'01'!$G$10:$G$29)*'01'!$E$3</f>
        <v>0</v>
      </c>
      <c r="H235" s="224">
        <f>SUMIF('02'!$C$10:$C$28,$C235,'02'!$G$10:$G$28)*'02'!$E$3</f>
        <v>0</v>
      </c>
      <c r="I235" s="224">
        <f>SUMIF('03'!$C$10:$C$29,$C235,'03'!$G$10:$G$29)*'03'!$E$3</f>
        <v>0</v>
      </c>
      <c r="J235" s="224">
        <f>SUMIF('04'!$C$10:$C$26,$C235,'04'!$G$10:$G$26)*'04'!$E$3</f>
        <v>0</v>
      </c>
      <c r="K235" s="224">
        <f>SUMIF('05'!$C$10:$C$29,$C235,'05'!$G$10:$G$29)*'05'!$E$3</f>
        <v>0</v>
      </c>
      <c r="L235" s="224">
        <f>SUMIF('06'!$C$10:$C$29,$C235,'06'!$G$10:$G$29)*'06'!$E$3</f>
        <v>0</v>
      </c>
      <c r="M235" s="224">
        <f>SUMIF('07'!$C$10:$C$26,$C235,'07'!$G$10:$G$26)*'07'!$E$3</f>
        <v>0</v>
      </c>
      <c r="N235" s="224">
        <f>SUMIF('08'!$C$10:$C$29,$C235,'08'!$G$10:$G$29)*'08'!$E$3</f>
        <v>0</v>
      </c>
      <c r="O235" s="224">
        <f>SUMIF('09'!$C$10:$C$29,$C235,'09'!$G$10:$G$29)*'09'!$E$3</f>
        <v>0</v>
      </c>
      <c r="P235" s="224">
        <f>SUMIF('10'!$C$10:$C$29,$C235,'10'!$G$10:$G$29)*'10'!$E$3</f>
        <v>0</v>
      </c>
      <c r="Q235" s="224">
        <f>SUMIF('11'!$C$10:$C$39,$C235,'11'!$G$10:$G$39)*'11'!$E$3</f>
        <v>0</v>
      </c>
      <c r="R235" s="224">
        <f>SUMIF('12'!$C$10:$C$29,$C235,'12'!$G$10:$G$29)*'12'!$E$3</f>
        <v>0</v>
      </c>
      <c r="S235" s="224">
        <f>SUMIF('13'!$C$10:$C$29,$C235,'13'!$G$10:$G$29)*'13'!$E$3</f>
        <v>0</v>
      </c>
      <c r="T235" s="224">
        <f>SUMIF('14'!$C$10:$C$29,$C235,'14'!$G$10:$G$29)*'14'!$E$3</f>
        <v>0</v>
      </c>
      <c r="U235" s="224">
        <f>SUMIF('15'!$C$10:$C$29,$C235,'15'!$G$10:$G$29)*'15'!$E$3</f>
        <v>0</v>
      </c>
      <c r="V235" s="224">
        <f>SUMIF('16'!$C$10:$C$29,$C235,'16'!$G$10:$G$29)*'16'!$E$3</f>
        <v>0</v>
      </c>
      <c r="W235" s="224">
        <f>SUMIF('17'!$C$10:$C$29,$C235,'17'!$G$10:$G$29)*'17'!$E$3</f>
        <v>0</v>
      </c>
      <c r="X235" s="224">
        <f>SUMIF('18'!$C$10:$C$29,$C235,'18'!$G$10:$G$29)*'18'!$E$3</f>
        <v>0</v>
      </c>
      <c r="Y235" s="224">
        <f>SUMIF('19'!$C$10:$C$28,$C235,'19'!$G$10:$G$28)*'19'!$E$3</f>
        <v>0</v>
      </c>
      <c r="Z235" s="224">
        <f>SUMIF('20'!$C$10:$C$29,$C235,'20'!$G$10:$G$29)*'20'!$E$3</f>
        <v>0</v>
      </c>
      <c r="AA235" s="224">
        <f>SUMIF('21'!$C$10:$C$29,$C235,'21'!$G$10:$G$29)*'21'!$E$3</f>
        <v>0</v>
      </c>
    </row>
    <row r="236" spans="3:27" ht="15" hidden="1">
      <c r="C236" s="207" t="s">
        <v>642</v>
      </c>
      <c r="D236" s="207" t="s">
        <v>643</v>
      </c>
      <c r="F236" s="303">
        <f t="shared" si="4"/>
        <v>0</v>
      </c>
      <c r="G236" s="224">
        <f>SUMIF('01'!$C$10:$C$29,$C236,'01'!$G$10:$G$29)*'01'!$E$3</f>
        <v>0</v>
      </c>
      <c r="H236" s="224">
        <f>SUMIF('02'!$C$10:$C$28,$C236,'02'!$G$10:$G$28)*'02'!$E$3</f>
        <v>0</v>
      </c>
      <c r="I236" s="224">
        <f>SUMIF('03'!$C$10:$C$29,$C236,'03'!$G$10:$G$29)*'03'!$E$3</f>
        <v>0</v>
      </c>
      <c r="J236" s="224">
        <f>SUMIF('04'!$C$10:$C$26,$C236,'04'!$G$10:$G$26)*'04'!$E$3</f>
        <v>0</v>
      </c>
      <c r="K236" s="224">
        <f>SUMIF('05'!$C$10:$C$29,$C236,'05'!$G$10:$G$29)*'05'!$E$3</f>
        <v>0</v>
      </c>
      <c r="L236" s="224">
        <f>SUMIF('06'!$C$10:$C$29,$C236,'06'!$G$10:$G$29)*'06'!$E$3</f>
        <v>0</v>
      </c>
      <c r="M236" s="224">
        <f>SUMIF('07'!$C$10:$C$26,$C236,'07'!$G$10:$G$26)*'07'!$E$3</f>
        <v>0</v>
      </c>
      <c r="N236" s="224">
        <f>SUMIF('08'!$C$10:$C$29,$C236,'08'!$G$10:$G$29)*'08'!$E$3</f>
        <v>0</v>
      </c>
      <c r="O236" s="224">
        <f>SUMIF('09'!$C$10:$C$29,$C236,'09'!$G$10:$G$29)*'09'!$E$3</f>
        <v>0</v>
      </c>
      <c r="P236" s="224">
        <f>SUMIF('10'!$C$10:$C$29,$C236,'10'!$G$10:$G$29)*'10'!$E$3</f>
        <v>0</v>
      </c>
      <c r="Q236" s="224">
        <f>SUMIF('11'!$C$10:$C$39,$C236,'11'!$G$10:$G$39)*'11'!$E$3</f>
        <v>0</v>
      </c>
      <c r="R236" s="224">
        <f>SUMIF('12'!$C$10:$C$29,$C236,'12'!$G$10:$G$29)*'12'!$E$3</f>
        <v>0</v>
      </c>
      <c r="S236" s="224">
        <f>SUMIF('13'!$C$10:$C$29,$C236,'13'!$G$10:$G$29)*'13'!$E$3</f>
        <v>0</v>
      </c>
      <c r="T236" s="224">
        <f>SUMIF('14'!$C$10:$C$29,$C236,'14'!$G$10:$G$29)*'14'!$E$3</f>
        <v>0</v>
      </c>
      <c r="U236" s="224">
        <f>SUMIF('15'!$C$10:$C$29,$C236,'15'!$G$10:$G$29)*'15'!$E$3</f>
        <v>0</v>
      </c>
      <c r="V236" s="224">
        <f>SUMIF('16'!$C$10:$C$29,$C236,'16'!$G$10:$G$29)*'16'!$E$3</f>
        <v>0</v>
      </c>
      <c r="W236" s="224">
        <f>SUMIF('17'!$C$10:$C$29,$C236,'17'!$G$10:$G$29)*'17'!$E$3</f>
        <v>0</v>
      </c>
      <c r="X236" s="224">
        <f>SUMIF('18'!$C$10:$C$29,$C236,'18'!$G$10:$G$29)*'18'!$E$3</f>
        <v>0</v>
      </c>
      <c r="Y236" s="224">
        <f>SUMIF('19'!$C$10:$C$28,$C236,'19'!$G$10:$G$28)*'19'!$E$3</f>
        <v>0</v>
      </c>
      <c r="Z236" s="224">
        <f>SUMIF('20'!$C$10:$C$29,$C236,'20'!$G$10:$G$29)*'20'!$E$3</f>
        <v>0</v>
      </c>
      <c r="AA236" s="224">
        <f>SUMIF('21'!$C$10:$C$29,$C236,'21'!$G$10:$G$29)*'21'!$E$3</f>
        <v>0</v>
      </c>
    </row>
    <row r="237" spans="3:27" ht="15" hidden="1">
      <c r="C237" s="207" t="s">
        <v>644</v>
      </c>
      <c r="D237" s="207" t="s">
        <v>645</v>
      </c>
      <c r="F237" s="303">
        <f t="shared" si="4"/>
        <v>0</v>
      </c>
      <c r="G237" s="224">
        <f>SUMIF('01'!$C$10:$C$29,$C237,'01'!$G$10:$G$29)*'01'!$E$3</f>
        <v>0</v>
      </c>
      <c r="H237" s="224">
        <f>SUMIF('02'!$C$10:$C$28,$C237,'02'!$G$10:$G$28)*'02'!$E$3</f>
        <v>0</v>
      </c>
      <c r="I237" s="224">
        <f>SUMIF('03'!$C$10:$C$29,$C237,'03'!$G$10:$G$29)*'03'!$E$3</f>
        <v>0</v>
      </c>
      <c r="J237" s="224">
        <f>SUMIF('04'!$C$10:$C$26,$C237,'04'!$G$10:$G$26)*'04'!$E$3</f>
        <v>0</v>
      </c>
      <c r="K237" s="224">
        <f>SUMIF('05'!$C$10:$C$29,$C237,'05'!$G$10:$G$29)*'05'!$E$3</f>
        <v>0</v>
      </c>
      <c r="L237" s="224">
        <f>SUMIF('06'!$C$10:$C$29,$C237,'06'!$G$10:$G$29)*'06'!$E$3</f>
        <v>0</v>
      </c>
      <c r="M237" s="224">
        <f>SUMIF('07'!$C$10:$C$26,$C237,'07'!$G$10:$G$26)*'07'!$E$3</f>
        <v>0</v>
      </c>
      <c r="N237" s="224">
        <f>SUMIF('08'!$C$10:$C$29,$C237,'08'!$G$10:$G$29)*'08'!$E$3</f>
        <v>0</v>
      </c>
      <c r="O237" s="224">
        <f>SUMIF('09'!$C$10:$C$29,$C237,'09'!$G$10:$G$29)*'09'!$E$3</f>
        <v>0</v>
      </c>
      <c r="P237" s="224">
        <f>SUMIF('10'!$C$10:$C$29,$C237,'10'!$G$10:$G$29)*'10'!$E$3</f>
        <v>0</v>
      </c>
      <c r="Q237" s="224">
        <f>SUMIF('11'!$C$10:$C$39,$C237,'11'!$G$10:$G$39)*'11'!$E$3</f>
        <v>0</v>
      </c>
      <c r="R237" s="224">
        <f>SUMIF('12'!$C$10:$C$29,$C237,'12'!$G$10:$G$29)*'12'!$E$3</f>
        <v>0</v>
      </c>
      <c r="S237" s="224">
        <f>SUMIF('13'!$C$10:$C$29,$C237,'13'!$G$10:$G$29)*'13'!$E$3</f>
        <v>0</v>
      </c>
      <c r="T237" s="224">
        <f>SUMIF('14'!$C$10:$C$29,$C237,'14'!$G$10:$G$29)*'14'!$E$3</f>
        <v>0</v>
      </c>
      <c r="U237" s="224">
        <f>SUMIF('15'!$C$10:$C$29,$C237,'15'!$G$10:$G$29)*'15'!$E$3</f>
        <v>0</v>
      </c>
      <c r="V237" s="224">
        <f>SUMIF('16'!$C$10:$C$29,$C237,'16'!$G$10:$G$29)*'16'!$E$3</f>
        <v>0</v>
      </c>
      <c r="W237" s="224">
        <f>SUMIF('17'!$C$10:$C$29,$C237,'17'!$G$10:$G$29)*'17'!$E$3</f>
        <v>0</v>
      </c>
      <c r="X237" s="224">
        <f>SUMIF('18'!$C$10:$C$29,$C237,'18'!$G$10:$G$29)*'18'!$E$3</f>
        <v>0</v>
      </c>
      <c r="Y237" s="224">
        <f>SUMIF('19'!$C$10:$C$28,$C237,'19'!$G$10:$G$28)*'19'!$E$3</f>
        <v>0</v>
      </c>
      <c r="Z237" s="224">
        <f>SUMIF('20'!$C$10:$C$29,$C237,'20'!$G$10:$G$29)*'20'!$E$3</f>
        <v>0</v>
      </c>
      <c r="AA237" s="224">
        <f>SUMIF('21'!$C$10:$C$29,$C237,'21'!$G$10:$G$29)*'21'!$E$3</f>
        <v>0</v>
      </c>
    </row>
    <row r="238" spans="3:27" ht="15" hidden="1">
      <c r="C238" s="207" t="s">
        <v>646</v>
      </c>
      <c r="D238" s="207" t="s">
        <v>647</v>
      </c>
      <c r="F238" s="303">
        <f t="shared" si="4"/>
        <v>0</v>
      </c>
      <c r="G238" s="224">
        <f>SUMIF('01'!$C$10:$C$29,$C238,'01'!$G$10:$G$29)*'01'!$E$3</f>
        <v>0</v>
      </c>
      <c r="H238" s="224">
        <f>SUMIF('02'!$C$10:$C$28,$C238,'02'!$G$10:$G$28)*'02'!$E$3</f>
        <v>0</v>
      </c>
      <c r="I238" s="224">
        <f>SUMIF('03'!$C$10:$C$29,$C238,'03'!$G$10:$G$29)*'03'!$E$3</f>
        <v>0</v>
      </c>
      <c r="J238" s="224">
        <f>SUMIF('04'!$C$10:$C$26,$C238,'04'!$G$10:$G$26)*'04'!$E$3</f>
        <v>0</v>
      </c>
      <c r="K238" s="224">
        <f>SUMIF('05'!$C$10:$C$29,$C238,'05'!$G$10:$G$29)*'05'!$E$3</f>
        <v>0</v>
      </c>
      <c r="L238" s="224">
        <f>SUMIF('06'!$C$10:$C$29,$C238,'06'!$G$10:$G$29)*'06'!$E$3</f>
        <v>0</v>
      </c>
      <c r="M238" s="224">
        <f>SUMIF('07'!$C$10:$C$26,$C238,'07'!$G$10:$G$26)*'07'!$E$3</f>
        <v>0</v>
      </c>
      <c r="N238" s="224">
        <f>SUMIF('08'!$C$10:$C$29,$C238,'08'!$G$10:$G$29)*'08'!$E$3</f>
        <v>0</v>
      </c>
      <c r="O238" s="224">
        <f>SUMIF('09'!$C$10:$C$29,$C238,'09'!$G$10:$G$29)*'09'!$E$3</f>
        <v>0</v>
      </c>
      <c r="P238" s="224">
        <f>SUMIF('10'!$C$10:$C$29,$C238,'10'!$G$10:$G$29)*'10'!$E$3</f>
        <v>0</v>
      </c>
      <c r="Q238" s="224">
        <f>SUMIF('11'!$C$10:$C$39,$C238,'11'!$G$10:$G$39)*'11'!$E$3</f>
        <v>0</v>
      </c>
      <c r="R238" s="224">
        <f>SUMIF('12'!$C$10:$C$29,$C238,'12'!$G$10:$G$29)*'12'!$E$3</f>
        <v>0</v>
      </c>
      <c r="S238" s="224">
        <f>SUMIF('13'!$C$10:$C$29,$C238,'13'!$G$10:$G$29)*'13'!$E$3</f>
        <v>0</v>
      </c>
      <c r="T238" s="224">
        <f>SUMIF('14'!$C$10:$C$29,$C238,'14'!$G$10:$G$29)*'14'!$E$3</f>
        <v>0</v>
      </c>
      <c r="U238" s="224">
        <f>SUMIF('15'!$C$10:$C$29,$C238,'15'!$G$10:$G$29)*'15'!$E$3</f>
        <v>0</v>
      </c>
      <c r="V238" s="224">
        <f>SUMIF('16'!$C$10:$C$29,$C238,'16'!$G$10:$G$29)*'16'!$E$3</f>
        <v>0</v>
      </c>
      <c r="W238" s="224">
        <f>SUMIF('17'!$C$10:$C$29,$C238,'17'!$G$10:$G$29)*'17'!$E$3</f>
        <v>0</v>
      </c>
      <c r="X238" s="224">
        <f>SUMIF('18'!$C$10:$C$29,$C238,'18'!$G$10:$G$29)*'18'!$E$3</f>
        <v>0</v>
      </c>
      <c r="Y238" s="224">
        <f>SUMIF('19'!$C$10:$C$28,$C238,'19'!$G$10:$G$28)*'19'!$E$3</f>
        <v>0</v>
      </c>
      <c r="Z238" s="224">
        <f>SUMIF('20'!$C$10:$C$29,$C238,'20'!$G$10:$G$29)*'20'!$E$3</f>
        <v>0</v>
      </c>
      <c r="AA238" s="224">
        <f>SUMIF('21'!$C$10:$C$29,$C238,'21'!$G$10:$G$29)*'21'!$E$3</f>
        <v>0</v>
      </c>
    </row>
    <row r="239" spans="3:27" ht="15" hidden="1">
      <c r="C239" s="207" t="s">
        <v>648</v>
      </c>
      <c r="D239" s="207" t="s">
        <v>649</v>
      </c>
      <c r="F239" s="303">
        <f t="shared" si="4"/>
        <v>0</v>
      </c>
      <c r="G239" s="224">
        <f>SUMIF('01'!$C$10:$C$29,$C239,'01'!$G$10:$G$29)*'01'!$E$3</f>
        <v>0</v>
      </c>
      <c r="H239" s="224">
        <f>SUMIF('02'!$C$10:$C$28,$C239,'02'!$G$10:$G$28)*'02'!$E$3</f>
        <v>0</v>
      </c>
      <c r="I239" s="224">
        <f>SUMIF('03'!$C$10:$C$29,$C239,'03'!$G$10:$G$29)*'03'!$E$3</f>
        <v>0</v>
      </c>
      <c r="J239" s="224">
        <f>SUMIF('04'!$C$10:$C$26,$C239,'04'!$G$10:$G$26)*'04'!$E$3</f>
        <v>0</v>
      </c>
      <c r="K239" s="224">
        <f>SUMIF('05'!$C$10:$C$29,$C239,'05'!$G$10:$G$29)*'05'!$E$3</f>
        <v>0</v>
      </c>
      <c r="L239" s="224">
        <f>SUMIF('06'!$C$10:$C$29,$C239,'06'!$G$10:$G$29)*'06'!$E$3</f>
        <v>0</v>
      </c>
      <c r="M239" s="224">
        <f>SUMIF('07'!$C$10:$C$26,$C239,'07'!$G$10:$G$26)*'07'!$E$3</f>
        <v>0</v>
      </c>
      <c r="N239" s="224">
        <f>SUMIF('08'!$C$10:$C$29,$C239,'08'!$G$10:$G$29)*'08'!$E$3</f>
        <v>0</v>
      </c>
      <c r="O239" s="224">
        <f>SUMIF('09'!$C$10:$C$29,$C239,'09'!$G$10:$G$29)*'09'!$E$3</f>
        <v>0</v>
      </c>
      <c r="P239" s="224">
        <f>SUMIF('10'!$C$10:$C$29,$C239,'10'!$G$10:$G$29)*'10'!$E$3</f>
        <v>0</v>
      </c>
      <c r="Q239" s="224">
        <f>SUMIF('11'!$C$10:$C$39,$C239,'11'!$G$10:$G$39)*'11'!$E$3</f>
        <v>0</v>
      </c>
      <c r="R239" s="224">
        <f>SUMIF('12'!$C$10:$C$29,$C239,'12'!$G$10:$G$29)*'12'!$E$3</f>
        <v>0</v>
      </c>
      <c r="S239" s="224">
        <f>SUMIF('13'!$C$10:$C$29,$C239,'13'!$G$10:$G$29)*'13'!$E$3</f>
        <v>0</v>
      </c>
      <c r="T239" s="224">
        <f>SUMIF('14'!$C$10:$C$29,$C239,'14'!$G$10:$G$29)*'14'!$E$3</f>
        <v>0</v>
      </c>
      <c r="U239" s="224">
        <f>SUMIF('15'!$C$10:$C$29,$C239,'15'!$G$10:$G$29)*'15'!$E$3</f>
        <v>0</v>
      </c>
      <c r="V239" s="224">
        <f>SUMIF('16'!$C$10:$C$29,$C239,'16'!$G$10:$G$29)*'16'!$E$3</f>
        <v>0</v>
      </c>
      <c r="W239" s="224">
        <f>SUMIF('17'!$C$10:$C$29,$C239,'17'!$G$10:$G$29)*'17'!$E$3</f>
        <v>0</v>
      </c>
      <c r="X239" s="224">
        <f>SUMIF('18'!$C$10:$C$29,$C239,'18'!$G$10:$G$29)*'18'!$E$3</f>
        <v>0</v>
      </c>
      <c r="Y239" s="224">
        <f>SUMIF('19'!$C$10:$C$28,$C239,'19'!$G$10:$G$28)*'19'!$E$3</f>
        <v>0</v>
      </c>
      <c r="Z239" s="224">
        <f>SUMIF('20'!$C$10:$C$29,$C239,'20'!$G$10:$G$29)*'20'!$E$3</f>
        <v>0</v>
      </c>
      <c r="AA239" s="224">
        <f>SUMIF('21'!$C$10:$C$29,$C239,'21'!$G$10:$G$29)*'21'!$E$3</f>
        <v>0</v>
      </c>
    </row>
    <row r="240" spans="3:27" ht="15" hidden="1">
      <c r="C240" s="207" t="s">
        <v>650</v>
      </c>
      <c r="D240" s="207" t="s">
        <v>651</v>
      </c>
      <c r="F240" s="303">
        <f t="shared" si="4"/>
        <v>0</v>
      </c>
      <c r="G240" s="224">
        <f>SUMIF('01'!$C$10:$C$29,$C240,'01'!$G$10:$G$29)*'01'!$E$3</f>
        <v>0</v>
      </c>
      <c r="H240" s="224">
        <f>SUMIF('02'!$C$10:$C$28,$C240,'02'!$G$10:$G$28)*'02'!$E$3</f>
        <v>0</v>
      </c>
      <c r="I240" s="224">
        <f>SUMIF('03'!$C$10:$C$29,$C240,'03'!$G$10:$G$29)*'03'!$E$3</f>
        <v>0</v>
      </c>
      <c r="J240" s="224">
        <f>SUMIF('04'!$C$10:$C$26,$C240,'04'!$G$10:$G$26)*'04'!$E$3</f>
        <v>0</v>
      </c>
      <c r="K240" s="224">
        <f>SUMIF('05'!$C$10:$C$29,$C240,'05'!$G$10:$G$29)*'05'!$E$3</f>
        <v>0</v>
      </c>
      <c r="L240" s="224">
        <f>SUMIF('06'!$C$10:$C$29,$C240,'06'!$G$10:$G$29)*'06'!$E$3</f>
        <v>0</v>
      </c>
      <c r="M240" s="224">
        <f>SUMIF('07'!$C$10:$C$26,$C240,'07'!$G$10:$G$26)*'07'!$E$3</f>
        <v>0</v>
      </c>
      <c r="N240" s="224">
        <f>SUMIF('08'!$C$10:$C$29,$C240,'08'!$G$10:$G$29)*'08'!$E$3</f>
        <v>0</v>
      </c>
      <c r="O240" s="224">
        <f>SUMIF('09'!$C$10:$C$29,$C240,'09'!$G$10:$G$29)*'09'!$E$3</f>
        <v>0</v>
      </c>
      <c r="P240" s="224">
        <f>SUMIF('10'!$C$10:$C$29,$C240,'10'!$G$10:$G$29)*'10'!$E$3</f>
        <v>0</v>
      </c>
      <c r="Q240" s="224">
        <f>SUMIF('11'!$C$10:$C$39,$C240,'11'!$G$10:$G$39)*'11'!$E$3</f>
        <v>0</v>
      </c>
      <c r="R240" s="224">
        <f>SUMIF('12'!$C$10:$C$29,$C240,'12'!$G$10:$G$29)*'12'!$E$3</f>
        <v>0</v>
      </c>
      <c r="S240" s="224">
        <f>SUMIF('13'!$C$10:$C$29,$C240,'13'!$G$10:$G$29)*'13'!$E$3</f>
        <v>0</v>
      </c>
      <c r="T240" s="224">
        <f>SUMIF('14'!$C$10:$C$29,$C240,'14'!$G$10:$G$29)*'14'!$E$3</f>
        <v>0</v>
      </c>
      <c r="U240" s="224">
        <f>SUMIF('15'!$C$10:$C$29,$C240,'15'!$G$10:$G$29)*'15'!$E$3</f>
        <v>0</v>
      </c>
      <c r="V240" s="224">
        <f>SUMIF('16'!$C$10:$C$29,$C240,'16'!$G$10:$G$29)*'16'!$E$3</f>
        <v>0</v>
      </c>
      <c r="W240" s="224">
        <f>SUMIF('17'!$C$10:$C$29,$C240,'17'!$G$10:$G$29)*'17'!$E$3</f>
        <v>0</v>
      </c>
      <c r="X240" s="224">
        <f>SUMIF('18'!$C$10:$C$29,$C240,'18'!$G$10:$G$29)*'18'!$E$3</f>
        <v>0</v>
      </c>
      <c r="Y240" s="224">
        <f>SUMIF('19'!$C$10:$C$28,$C240,'19'!$G$10:$G$28)*'19'!$E$3</f>
        <v>0</v>
      </c>
      <c r="Z240" s="224">
        <f>SUMIF('20'!$C$10:$C$29,$C240,'20'!$G$10:$G$29)*'20'!$E$3</f>
        <v>0</v>
      </c>
      <c r="AA240" s="224">
        <f>SUMIF('21'!$C$10:$C$29,$C240,'21'!$G$10:$G$29)*'21'!$E$3</f>
        <v>0</v>
      </c>
    </row>
    <row r="241" spans="3:27" ht="15" hidden="1">
      <c r="C241" s="207" t="s">
        <v>652</v>
      </c>
      <c r="D241" s="207" t="s">
        <v>653</v>
      </c>
      <c r="F241" s="303">
        <f t="shared" si="4"/>
        <v>0</v>
      </c>
      <c r="G241" s="224">
        <f>SUMIF('01'!$C$10:$C$29,$C241,'01'!$G$10:$G$29)*'01'!$E$3</f>
        <v>0</v>
      </c>
      <c r="H241" s="224">
        <f>SUMIF('02'!$C$10:$C$28,$C241,'02'!$G$10:$G$28)*'02'!$E$3</f>
        <v>0</v>
      </c>
      <c r="I241" s="224">
        <f>SUMIF('03'!$C$10:$C$29,$C241,'03'!$G$10:$G$29)*'03'!$E$3</f>
        <v>0</v>
      </c>
      <c r="J241" s="224">
        <f>SUMIF('04'!$C$10:$C$26,$C241,'04'!$G$10:$G$26)*'04'!$E$3</f>
        <v>0</v>
      </c>
      <c r="K241" s="224">
        <f>SUMIF('05'!$C$10:$C$29,$C241,'05'!$G$10:$G$29)*'05'!$E$3</f>
        <v>0</v>
      </c>
      <c r="L241" s="224">
        <f>SUMIF('06'!$C$10:$C$29,$C241,'06'!$G$10:$G$29)*'06'!$E$3</f>
        <v>0</v>
      </c>
      <c r="M241" s="224">
        <f>SUMIF('07'!$C$10:$C$26,$C241,'07'!$G$10:$G$26)*'07'!$E$3</f>
        <v>0</v>
      </c>
      <c r="N241" s="224">
        <f>SUMIF('08'!$C$10:$C$29,$C241,'08'!$G$10:$G$29)*'08'!$E$3</f>
        <v>0</v>
      </c>
      <c r="O241" s="224">
        <f>SUMIF('09'!$C$10:$C$29,$C241,'09'!$G$10:$G$29)*'09'!$E$3</f>
        <v>0</v>
      </c>
      <c r="P241" s="224">
        <f>SUMIF('10'!$C$10:$C$29,$C241,'10'!$G$10:$G$29)*'10'!$E$3</f>
        <v>0</v>
      </c>
      <c r="Q241" s="224">
        <f>SUMIF('11'!$C$10:$C$39,$C241,'11'!$G$10:$G$39)*'11'!$E$3</f>
        <v>0</v>
      </c>
      <c r="R241" s="224">
        <f>SUMIF('12'!$C$10:$C$29,$C241,'12'!$G$10:$G$29)*'12'!$E$3</f>
        <v>0</v>
      </c>
      <c r="S241" s="224">
        <f>SUMIF('13'!$C$10:$C$29,$C241,'13'!$G$10:$G$29)*'13'!$E$3</f>
        <v>0</v>
      </c>
      <c r="T241" s="224">
        <f>SUMIF('14'!$C$10:$C$29,$C241,'14'!$G$10:$G$29)*'14'!$E$3</f>
        <v>0</v>
      </c>
      <c r="U241" s="224">
        <f>SUMIF('15'!$C$10:$C$29,$C241,'15'!$G$10:$G$29)*'15'!$E$3</f>
        <v>0</v>
      </c>
      <c r="V241" s="224">
        <f>SUMIF('16'!$C$10:$C$29,$C241,'16'!$G$10:$G$29)*'16'!$E$3</f>
        <v>0</v>
      </c>
      <c r="W241" s="224">
        <f>SUMIF('17'!$C$10:$C$29,$C241,'17'!$G$10:$G$29)*'17'!$E$3</f>
        <v>0</v>
      </c>
      <c r="X241" s="224">
        <f>SUMIF('18'!$C$10:$C$29,$C241,'18'!$G$10:$G$29)*'18'!$E$3</f>
        <v>0</v>
      </c>
      <c r="Y241" s="224">
        <f>SUMIF('19'!$C$10:$C$28,$C241,'19'!$G$10:$G$28)*'19'!$E$3</f>
        <v>0</v>
      </c>
      <c r="Z241" s="224">
        <f>SUMIF('20'!$C$10:$C$29,$C241,'20'!$G$10:$G$29)*'20'!$E$3</f>
        <v>0</v>
      </c>
      <c r="AA241" s="224">
        <f>SUMIF('21'!$C$10:$C$29,$C241,'21'!$G$10:$G$29)*'21'!$E$3</f>
        <v>0</v>
      </c>
    </row>
    <row r="242" spans="3:27" ht="15" hidden="1">
      <c r="C242" s="207" t="s">
        <v>654</v>
      </c>
      <c r="D242" s="207" t="s">
        <v>655</v>
      </c>
      <c r="F242" s="303">
        <f t="shared" si="4"/>
        <v>0</v>
      </c>
      <c r="G242" s="224">
        <f>SUMIF('01'!$C$10:$C$29,$C242,'01'!$G$10:$G$29)*'01'!$E$3</f>
        <v>0</v>
      </c>
      <c r="H242" s="224">
        <f>SUMIF('02'!$C$10:$C$28,$C242,'02'!$G$10:$G$28)*'02'!$E$3</f>
        <v>0</v>
      </c>
      <c r="I242" s="224">
        <f>SUMIF('03'!$C$10:$C$29,$C242,'03'!$G$10:$G$29)*'03'!$E$3</f>
        <v>0</v>
      </c>
      <c r="J242" s="224">
        <f>SUMIF('04'!$C$10:$C$26,$C242,'04'!$G$10:$G$26)*'04'!$E$3</f>
        <v>0</v>
      </c>
      <c r="K242" s="224">
        <f>SUMIF('05'!$C$10:$C$29,$C242,'05'!$G$10:$G$29)*'05'!$E$3</f>
        <v>0</v>
      </c>
      <c r="L242" s="224">
        <f>SUMIF('06'!$C$10:$C$29,$C242,'06'!$G$10:$G$29)*'06'!$E$3</f>
        <v>0</v>
      </c>
      <c r="M242" s="224">
        <f>SUMIF('07'!$C$10:$C$26,$C242,'07'!$G$10:$G$26)*'07'!$E$3</f>
        <v>0</v>
      </c>
      <c r="N242" s="224">
        <f>SUMIF('08'!$C$10:$C$29,$C242,'08'!$G$10:$G$29)*'08'!$E$3</f>
        <v>0</v>
      </c>
      <c r="O242" s="224">
        <f>SUMIF('09'!$C$10:$C$29,$C242,'09'!$G$10:$G$29)*'09'!$E$3</f>
        <v>0</v>
      </c>
      <c r="P242" s="224">
        <f>SUMIF('10'!$C$10:$C$29,$C242,'10'!$G$10:$G$29)*'10'!$E$3</f>
        <v>0</v>
      </c>
      <c r="Q242" s="224">
        <f>SUMIF('11'!$C$10:$C$39,$C242,'11'!$G$10:$G$39)*'11'!$E$3</f>
        <v>0</v>
      </c>
      <c r="R242" s="224">
        <f>SUMIF('12'!$C$10:$C$29,$C242,'12'!$G$10:$G$29)*'12'!$E$3</f>
        <v>0</v>
      </c>
      <c r="S242" s="224">
        <f>SUMIF('13'!$C$10:$C$29,$C242,'13'!$G$10:$G$29)*'13'!$E$3</f>
        <v>0</v>
      </c>
      <c r="T242" s="224">
        <f>SUMIF('14'!$C$10:$C$29,$C242,'14'!$G$10:$G$29)*'14'!$E$3</f>
        <v>0</v>
      </c>
      <c r="U242" s="224">
        <f>SUMIF('15'!$C$10:$C$29,$C242,'15'!$G$10:$G$29)*'15'!$E$3</f>
        <v>0</v>
      </c>
      <c r="V242" s="224">
        <f>SUMIF('16'!$C$10:$C$29,$C242,'16'!$G$10:$G$29)*'16'!$E$3</f>
        <v>0</v>
      </c>
      <c r="W242" s="224">
        <f>SUMIF('17'!$C$10:$C$29,$C242,'17'!$G$10:$G$29)*'17'!$E$3</f>
        <v>0</v>
      </c>
      <c r="X242" s="224">
        <f>SUMIF('18'!$C$10:$C$29,$C242,'18'!$G$10:$G$29)*'18'!$E$3</f>
        <v>0</v>
      </c>
      <c r="Y242" s="224">
        <f>SUMIF('19'!$C$10:$C$28,$C242,'19'!$G$10:$G$28)*'19'!$E$3</f>
        <v>0</v>
      </c>
      <c r="Z242" s="224">
        <f>SUMIF('20'!$C$10:$C$29,$C242,'20'!$G$10:$G$29)*'20'!$E$3</f>
        <v>0</v>
      </c>
      <c r="AA242" s="224">
        <f>SUMIF('21'!$C$10:$C$29,$C242,'21'!$G$10:$G$29)*'21'!$E$3</f>
        <v>0</v>
      </c>
    </row>
    <row r="243" spans="3:27" ht="15" hidden="1">
      <c r="C243" s="207" t="s">
        <v>656</v>
      </c>
      <c r="D243" s="207" t="s">
        <v>657</v>
      </c>
      <c r="F243" s="303">
        <f t="shared" si="4"/>
        <v>0</v>
      </c>
      <c r="G243" s="224">
        <f>SUMIF('01'!$C$10:$C$29,$C243,'01'!$G$10:$G$29)*'01'!$E$3</f>
        <v>0</v>
      </c>
      <c r="H243" s="224">
        <f>SUMIF('02'!$C$10:$C$28,$C243,'02'!$G$10:$G$28)*'02'!$E$3</f>
        <v>0</v>
      </c>
      <c r="I243" s="224">
        <f>SUMIF('03'!$C$10:$C$29,$C243,'03'!$G$10:$G$29)*'03'!$E$3</f>
        <v>0</v>
      </c>
      <c r="J243" s="224">
        <f>SUMIF('04'!$C$10:$C$26,$C243,'04'!$G$10:$G$26)*'04'!$E$3</f>
        <v>0</v>
      </c>
      <c r="K243" s="224">
        <f>SUMIF('05'!$C$10:$C$29,$C243,'05'!$G$10:$G$29)*'05'!$E$3</f>
        <v>0</v>
      </c>
      <c r="L243" s="224">
        <f>SUMIF('06'!$C$10:$C$29,$C243,'06'!$G$10:$G$29)*'06'!$E$3</f>
        <v>0</v>
      </c>
      <c r="M243" s="224">
        <f>SUMIF('07'!$C$10:$C$26,$C243,'07'!$G$10:$G$26)*'07'!$E$3</f>
        <v>0</v>
      </c>
      <c r="N243" s="224">
        <f>SUMIF('08'!$C$10:$C$29,$C243,'08'!$G$10:$G$29)*'08'!$E$3</f>
        <v>0</v>
      </c>
      <c r="O243" s="224">
        <f>SUMIF('09'!$C$10:$C$29,$C243,'09'!$G$10:$G$29)*'09'!$E$3</f>
        <v>0</v>
      </c>
      <c r="P243" s="224">
        <f>SUMIF('10'!$C$10:$C$29,$C243,'10'!$G$10:$G$29)*'10'!$E$3</f>
        <v>0</v>
      </c>
      <c r="Q243" s="224">
        <f>SUMIF('11'!$C$10:$C$39,$C243,'11'!$G$10:$G$39)*'11'!$E$3</f>
        <v>0</v>
      </c>
      <c r="R243" s="224">
        <f>SUMIF('12'!$C$10:$C$29,$C243,'12'!$G$10:$G$29)*'12'!$E$3</f>
        <v>0</v>
      </c>
      <c r="S243" s="224">
        <f>SUMIF('13'!$C$10:$C$29,$C243,'13'!$G$10:$G$29)*'13'!$E$3</f>
        <v>0</v>
      </c>
      <c r="T243" s="224">
        <f>SUMIF('14'!$C$10:$C$29,$C243,'14'!$G$10:$G$29)*'14'!$E$3</f>
        <v>0</v>
      </c>
      <c r="U243" s="224">
        <f>SUMIF('15'!$C$10:$C$29,$C243,'15'!$G$10:$G$29)*'15'!$E$3</f>
        <v>0</v>
      </c>
      <c r="V243" s="224">
        <f>SUMIF('16'!$C$10:$C$29,$C243,'16'!$G$10:$G$29)*'16'!$E$3</f>
        <v>0</v>
      </c>
      <c r="W243" s="224">
        <f>SUMIF('17'!$C$10:$C$29,$C243,'17'!$G$10:$G$29)*'17'!$E$3</f>
        <v>0</v>
      </c>
      <c r="X243" s="224">
        <f>SUMIF('18'!$C$10:$C$29,$C243,'18'!$G$10:$G$29)*'18'!$E$3</f>
        <v>0</v>
      </c>
      <c r="Y243" s="224">
        <f>SUMIF('19'!$C$10:$C$28,$C243,'19'!$G$10:$G$28)*'19'!$E$3</f>
        <v>0</v>
      </c>
      <c r="Z243" s="224">
        <f>SUMIF('20'!$C$10:$C$29,$C243,'20'!$G$10:$G$29)*'20'!$E$3</f>
        <v>0</v>
      </c>
      <c r="AA243" s="224">
        <f>SUMIF('21'!$C$10:$C$29,$C243,'21'!$G$10:$G$29)*'21'!$E$3</f>
        <v>0</v>
      </c>
    </row>
    <row r="244" spans="3:27" ht="15" hidden="1">
      <c r="C244" s="207" t="s">
        <v>658</v>
      </c>
      <c r="D244" s="207" t="s">
        <v>659</v>
      </c>
      <c r="F244" s="303">
        <f t="shared" si="4"/>
        <v>0</v>
      </c>
      <c r="G244" s="224">
        <f>SUMIF('01'!$C$10:$C$29,$C244,'01'!$G$10:$G$29)*'01'!$E$3</f>
        <v>0</v>
      </c>
      <c r="H244" s="224">
        <f>SUMIF('02'!$C$10:$C$28,$C244,'02'!$G$10:$G$28)*'02'!$E$3</f>
        <v>0</v>
      </c>
      <c r="I244" s="224">
        <f>SUMIF('03'!$C$10:$C$29,$C244,'03'!$G$10:$G$29)*'03'!$E$3</f>
        <v>0</v>
      </c>
      <c r="J244" s="224">
        <f>SUMIF('04'!$C$10:$C$26,$C244,'04'!$G$10:$G$26)*'04'!$E$3</f>
        <v>0</v>
      </c>
      <c r="K244" s="224">
        <f>SUMIF('05'!$C$10:$C$29,$C244,'05'!$G$10:$G$29)*'05'!$E$3</f>
        <v>0</v>
      </c>
      <c r="L244" s="224">
        <f>SUMIF('06'!$C$10:$C$29,$C244,'06'!$G$10:$G$29)*'06'!$E$3</f>
        <v>0</v>
      </c>
      <c r="M244" s="224">
        <f>SUMIF('07'!$C$10:$C$26,$C244,'07'!$G$10:$G$26)*'07'!$E$3</f>
        <v>0</v>
      </c>
      <c r="N244" s="224">
        <f>SUMIF('08'!$C$10:$C$29,$C244,'08'!$G$10:$G$29)*'08'!$E$3</f>
        <v>0</v>
      </c>
      <c r="O244" s="224">
        <f>SUMIF('09'!$C$10:$C$29,$C244,'09'!$G$10:$G$29)*'09'!$E$3</f>
        <v>0</v>
      </c>
      <c r="P244" s="224">
        <f>SUMIF('10'!$C$10:$C$29,$C244,'10'!$G$10:$G$29)*'10'!$E$3</f>
        <v>0</v>
      </c>
      <c r="Q244" s="224">
        <f>SUMIF('11'!$C$10:$C$39,$C244,'11'!$G$10:$G$39)*'11'!$E$3</f>
        <v>0</v>
      </c>
      <c r="R244" s="224">
        <f>SUMIF('12'!$C$10:$C$29,$C244,'12'!$G$10:$G$29)*'12'!$E$3</f>
        <v>0</v>
      </c>
      <c r="S244" s="224">
        <f>SUMIF('13'!$C$10:$C$29,$C244,'13'!$G$10:$G$29)*'13'!$E$3</f>
        <v>0</v>
      </c>
      <c r="T244" s="224">
        <f>SUMIF('14'!$C$10:$C$29,$C244,'14'!$G$10:$G$29)*'14'!$E$3</f>
        <v>0</v>
      </c>
      <c r="U244" s="224">
        <f>SUMIF('15'!$C$10:$C$29,$C244,'15'!$G$10:$G$29)*'15'!$E$3</f>
        <v>0</v>
      </c>
      <c r="V244" s="224">
        <f>SUMIF('16'!$C$10:$C$29,$C244,'16'!$G$10:$G$29)*'16'!$E$3</f>
        <v>0</v>
      </c>
      <c r="W244" s="224">
        <f>SUMIF('17'!$C$10:$C$29,$C244,'17'!$G$10:$G$29)*'17'!$E$3</f>
        <v>0</v>
      </c>
      <c r="X244" s="224">
        <f>SUMIF('18'!$C$10:$C$29,$C244,'18'!$G$10:$G$29)*'18'!$E$3</f>
        <v>0</v>
      </c>
      <c r="Y244" s="224">
        <f>SUMIF('19'!$C$10:$C$28,$C244,'19'!$G$10:$G$28)*'19'!$E$3</f>
        <v>0</v>
      </c>
      <c r="Z244" s="224">
        <f>SUMIF('20'!$C$10:$C$29,$C244,'20'!$G$10:$G$29)*'20'!$E$3</f>
        <v>0</v>
      </c>
      <c r="AA244" s="224">
        <f>SUMIF('21'!$C$10:$C$29,$C244,'21'!$G$10:$G$29)*'21'!$E$3</f>
        <v>0</v>
      </c>
    </row>
    <row r="245" spans="3:27" ht="15" hidden="1">
      <c r="C245" s="207" t="s">
        <v>660</v>
      </c>
      <c r="D245" s="207" t="s">
        <v>661</v>
      </c>
      <c r="F245" s="303">
        <f t="shared" si="4"/>
        <v>0</v>
      </c>
      <c r="G245" s="224">
        <f>SUMIF('01'!$C$10:$C$29,$C245,'01'!$G$10:$G$29)*'01'!$E$3</f>
        <v>0</v>
      </c>
      <c r="H245" s="224">
        <f>SUMIF('02'!$C$10:$C$28,$C245,'02'!$G$10:$G$28)*'02'!$E$3</f>
        <v>0</v>
      </c>
      <c r="I245" s="224">
        <f>SUMIF('03'!$C$10:$C$29,$C245,'03'!$G$10:$G$29)*'03'!$E$3</f>
        <v>0</v>
      </c>
      <c r="J245" s="224">
        <f>SUMIF('04'!$C$10:$C$26,$C245,'04'!$G$10:$G$26)*'04'!$E$3</f>
        <v>0</v>
      </c>
      <c r="K245" s="224">
        <f>SUMIF('05'!$C$10:$C$29,$C245,'05'!$G$10:$G$29)*'05'!$E$3</f>
        <v>0</v>
      </c>
      <c r="L245" s="224">
        <f>SUMIF('06'!$C$10:$C$29,$C245,'06'!$G$10:$G$29)*'06'!$E$3</f>
        <v>0</v>
      </c>
      <c r="M245" s="224">
        <f>SUMIF('07'!$C$10:$C$26,$C245,'07'!$G$10:$G$26)*'07'!$E$3</f>
        <v>0</v>
      </c>
      <c r="N245" s="224">
        <f>SUMIF('08'!$C$10:$C$29,$C245,'08'!$G$10:$G$29)*'08'!$E$3</f>
        <v>0</v>
      </c>
      <c r="O245" s="224">
        <f>SUMIF('09'!$C$10:$C$29,$C245,'09'!$G$10:$G$29)*'09'!$E$3</f>
        <v>0</v>
      </c>
      <c r="P245" s="224">
        <f>SUMIF('10'!$C$10:$C$29,$C245,'10'!$G$10:$G$29)*'10'!$E$3</f>
        <v>0</v>
      </c>
      <c r="Q245" s="224">
        <f>SUMIF('11'!$C$10:$C$39,$C245,'11'!$G$10:$G$39)*'11'!$E$3</f>
        <v>0</v>
      </c>
      <c r="R245" s="224">
        <f>SUMIF('12'!$C$10:$C$29,$C245,'12'!$G$10:$G$29)*'12'!$E$3</f>
        <v>0</v>
      </c>
      <c r="S245" s="224">
        <f>SUMIF('13'!$C$10:$C$29,$C245,'13'!$G$10:$G$29)*'13'!$E$3</f>
        <v>0</v>
      </c>
      <c r="T245" s="224">
        <f>SUMIF('14'!$C$10:$C$29,$C245,'14'!$G$10:$G$29)*'14'!$E$3</f>
        <v>0</v>
      </c>
      <c r="U245" s="224">
        <f>SUMIF('15'!$C$10:$C$29,$C245,'15'!$G$10:$G$29)*'15'!$E$3</f>
        <v>0</v>
      </c>
      <c r="V245" s="224">
        <f>SUMIF('16'!$C$10:$C$29,$C245,'16'!$G$10:$G$29)*'16'!$E$3</f>
        <v>0</v>
      </c>
      <c r="W245" s="224">
        <f>SUMIF('17'!$C$10:$C$29,$C245,'17'!$G$10:$G$29)*'17'!$E$3</f>
        <v>0</v>
      </c>
      <c r="X245" s="224">
        <f>SUMIF('18'!$C$10:$C$29,$C245,'18'!$G$10:$G$29)*'18'!$E$3</f>
        <v>0</v>
      </c>
      <c r="Y245" s="224">
        <f>SUMIF('19'!$C$10:$C$28,$C245,'19'!$G$10:$G$28)*'19'!$E$3</f>
        <v>0</v>
      </c>
      <c r="Z245" s="224">
        <f>SUMIF('20'!$C$10:$C$29,$C245,'20'!$G$10:$G$29)*'20'!$E$3</f>
        <v>0</v>
      </c>
      <c r="AA245" s="224">
        <f>SUMIF('21'!$C$10:$C$29,$C245,'21'!$G$10:$G$29)*'21'!$E$3</f>
        <v>0</v>
      </c>
    </row>
    <row r="246" spans="3:27" ht="15" hidden="1">
      <c r="C246" s="207" t="s">
        <v>662</v>
      </c>
      <c r="D246" s="207" t="s">
        <v>663</v>
      </c>
      <c r="F246" s="303">
        <f t="shared" si="4"/>
        <v>0</v>
      </c>
      <c r="G246" s="224">
        <f>SUMIF('01'!$C$10:$C$29,$C246,'01'!$G$10:$G$29)*'01'!$E$3</f>
        <v>0</v>
      </c>
      <c r="H246" s="224">
        <f>SUMIF('02'!$C$10:$C$28,$C246,'02'!$G$10:$G$28)*'02'!$E$3</f>
        <v>0</v>
      </c>
      <c r="I246" s="224">
        <f>SUMIF('03'!$C$10:$C$29,$C246,'03'!$G$10:$G$29)*'03'!$E$3</f>
        <v>0</v>
      </c>
      <c r="J246" s="224">
        <f>SUMIF('04'!$C$10:$C$26,$C246,'04'!$G$10:$G$26)*'04'!$E$3</f>
        <v>0</v>
      </c>
      <c r="K246" s="224">
        <f>SUMIF('05'!$C$10:$C$29,$C246,'05'!$G$10:$G$29)*'05'!$E$3</f>
        <v>0</v>
      </c>
      <c r="L246" s="224">
        <f>SUMIF('06'!$C$10:$C$29,$C246,'06'!$G$10:$G$29)*'06'!$E$3</f>
        <v>0</v>
      </c>
      <c r="M246" s="224">
        <f>SUMIF('07'!$C$10:$C$26,$C246,'07'!$G$10:$G$26)*'07'!$E$3</f>
        <v>0</v>
      </c>
      <c r="N246" s="224">
        <f>SUMIF('08'!$C$10:$C$29,$C246,'08'!$G$10:$G$29)*'08'!$E$3</f>
        <v>0</v>
      </c>
      <c r="O246" s="224">
        <f>SUMIF('09'!$C$10:$C$29,$C246,'09'!$G$10:$G$29)*'09'!$E$3</f>
        <v>0</v>
      </c>
      <c r="P246" s="224">
        <f>SUMIF('10'!$C$10:$C$29,$C246,'10'!$G$10:$G$29)*'10'!$E$3</f>
        <v>0</v>
      </c>
      <c r="Q246" s="224">
        <f>SUMIF('11'!$C$10:$C$39,$C246,'11'!$G$10:$G$39)*'11'!$E$3</f>
        <v>0</v>
      </c>
      <c r="R246" s="224">
        <f>SUMIF('12'!$C$10:$C$29,$C246,'12'!$G$10:$G$29)*'12'!$E$3</f>
        <v>0</v>
      </c>
      <c r="S246" s="224">
        <f>SUMIF('13'!$C$10:$C$29,$C246,'13'!$G$10:$G$29)*'13'!$E$3</f>
        <v>0</v>
      </c>
      <c r="T246" s="224">
        <f>SUMIF('14'!$C$10:$C$29,$C246,'14'!$G$10:$G$29)*'14'!$E$3</f>
        <v>0</v>
      </c>
      <c r="U246" s="224">
        <f>SUMIF('15'!$C$10:$C$29,$C246,'15'!$G$10:$G$29)*'15'!$E$3</f>
        <v>0</v>
      </c>
      <c r="V246" s="224">
        <f>SUMIF('16'!$C$10:$C$29,$C246,'16'!$G$10:$G$29)*'16'!$E$3</f>
        <v>0</v>
      </c>
      <c r="W246" s="224">
        <f>SUMIF('17'!$C$10:$C$29,$C246,'17'!$G$10:$G$29)*'17'!$E$3</f>
        <v>0</v>
      </c>
      <c r="X246" s="224">
        <f>SUMIF('18'!$C$10:$C$29,$C246,'18'!$G$10:$G$29)*'18'!$E$3</f>
        <v>0</v>
      </c>
      <c r="Y246" s="224">
        <f>SUMIF('19'!$C$10:$C$28,$C246,'19'!$G$10:$G$28)*'19'!$E$3</f>
        <v>0</v>
      </c>
      <c r="Z246" s="224">
        <f>SUMIF('20'!$C$10:$C$29,$C246,'20'!$G$10:$G$29)*'20'!$E$3</f>
        <v>0</v>
      </c>
      <c r="AA246" s="224">
        <f>SUMIF('21'!$C$10:$C$29,$C246,'21'!$G$10:$G$29)*'21'!$E$3</f>
        <v>0</v>
      </c>
    </row>
    <row r="247" spans="3:27" ht="15" hidden="1">
      <c r="C247" s="207" t="s">
        <v>664</v>
      </c>
      <c r="D247" s="207" t="s">
        <v>665</v>
      </c>
      <c r="F247" s="303">
        <f t="shared" si="4"/>
        <v>0</v>
      </c>
      <c r="G247" s="224">
        <f>SUMIF('01'!$C$10:$C$29,$C247,'01'!$G$10:$G$29)*'01'!$E$3</f>
        <v>0</v>
      </c>
      <c r="H247" s="224">
        <f>SUMIF('02'!$C$10:$C$28,$C247,'02'!$G$10:$G$28)*'02'!$E$3</f>
        <v>0</v>
      </c>
      <c r="I247" s="224">
        <f>SUMIF('03'!$C$10:$C$29,$C247,'03'!$G$10:$G$29)*'03'!$E$3</f>
        <v>0</v>
      </c>
      <c r="J247" s="224">
        <f>SUMIF('04'!$C$10:$C$26,$C247,'04'!$G$10:$G$26)*'04'!$E$3</f>
        <v>0</v>
      </c>
      <c r="K247" s="224">
        <f>SUMIF('05'!$C$10:$C$29,$C247,'05'!$G$10:$G$29)*'05'!$E$3</f>
        <v>0</v>
      </c>
      <c r="L247" s="224">
        <f>SUMIF('06'!$C$10:$C$29,$C247,'06'!$G$10:$G$29)*'06'!$E$3</f>
        <v>0</v>
      </c>
      <c r="M247" s="224">
        <f>SUMIF('07'!$C$10:$C$26,$C247,'07'!$G$10:$G$26)*'07'!$E$3</f>
        <v>0</v>
      </c>
      <c r="N247" s="224">
        <f>SUMIF('08'!$C$10:$C$29,$C247,'08'!$G$10:$G$29)*'08'!$E$3</f>
        <v>0</v>
      </c>
      <c r="O247" s="224">
        <f>SUMIF('09'!$C$10:$C$29,$C247,'09'!$G$10:$G$29)*'09'!$E$3</f>
        <v>0</v>
      </c>
      <c r="P247" s="224">
        <f>SUMIF('10'!$C$10:$C$29,$C247,'10'!$G$10:$G$29)*'10'!$E$3</f>
        <v>0</v>
      </c>
      <c r="Q247" s="224">
        <f>SUMIF('11'!$C$10:$C$39,$C247,'11'!$G$10:$G$39)*'11'!$E$3</f>
        <v>0</v>
      </c>
      <c r="R247" s="224">
        <f>SUMIF('12'!$C$10:$C$29,$C247,'12'!$G$10:$G$29)*'12'!$E$3</f>
        <v>0</v>
      </c>
      <c r="S247" s="224">
        <f>SUMIF('13'!$C$10:$C$29,$C247,'13'!$G$10:$G$29)*'13'!$E$3</f>
        <v>0</v>
      </c>
      <c r="T247" s="224">
        <f>SUMIF('14'!$C$10:$C$29,$C247,'14'!$G$10:$G$29)*'14'!$E$3</f>
        <v>0</v>
      </c>
      <c r="U247" s="224">
        <f>SUMIF('15'!$C$10:$C$29,$C247,'15'!$G$10:$G$29)*'15'!$E$3</f>
        <v>0</v>
      </c>
      <c r="V247" s="224">
        <f>SUMIF('16'!$C$10:$C$29,$C247,'16'!$G$10:$G$29)*'16'!$E$3</f>
        <v>0</v>
      </c>
      <c r="W247" s="224">
        <f>SUMIF('17'!$C$10:$C$29,$C247,'17'!$G$10:$G$29)*'17'!$E$3</f>
        <v>0</v>
      </c>
      <c r="X247" s="224">
        <f>SUMIF('18'!$C$10:$C$29,$C247,'18'!$G$10:$G$29)*'18'!$E$3</f>
        <v>0</v>
      </c>
      <c r="Y247" s="224">
        <f>SUMIF('19'!$C$10:$C$28,$C247,'19'!$G$10:$G$28)*'19'!$E$3</f>
        <v>0</v>
      </c>
      <c r="Z247" s="224">
        <f>SUMIF('20'!$C$10:$C$29,$C247,'20'!$G$10:$G$29)*'20'!$E$3</f>
        <v>0</v>
      </c>
      <c r="AA247" s="224">
        <f>SUMIF('21'!$C$10:$C$29,$C247,'21'!$G$10:$G$29)*'21'!$E$3</f>
        <v>0</v>
      </c>
    </row>
    <row r="248" spans="3:27" ht="15" hidden="1">
      <c r="C248" s="207" t="s">
        <v>666</v>
      </c>
      <c r="D248" s="207" t="s">
        <v>667</v>
      </c>
      <c r="F248" s="303">
        <f t="shared" si="4"/>
        <v>0</v>
      </c>
      <c r="G248" s="224">
        <f>SUMIF('01'!$C$10:$C$29,$C248,'01'!$G$10:$G$29)*'01'!$E$3</f>
        <v>0</v>
      </c>
      <c r="H248" s="224">
        <f>SUMIF('02'!$C$10:$C$28,$C248,'02'!$G$10:$G$28)*'02'!$E$3</f>
        <v>0</v>
      </c>
      <c r="I248" s="224">
        <f>SUMIF('03'!$C$10:$C$29,$C248,'03'!$G$10:$G$29)*'03'!$E$3</f>
        <v>0</v>
      </c>
      <c r="J248" s="224">
        <f>SUMIF('04'!$C$10:$C$26,$C248,'04'!$G$10:$G$26)*'04'!$E$3</f>
        <v>0</v>
      </c>
      <c r="K248" s="224">
        <f>SUMIF('05'!$C$10:$C$29,$C248,'05'!$G$10:$G$29)*'05'!$E$3</f>
        <v>0</v>
      </c>
      <c r="L248" s="224">
        <f>SUMIF('06'!$C$10:$C$29,$C248,'06'!$G$10:$G$29)*'06'!$E$3</f>
        <v>0</v>
      </c>
      <c r="M248" s="224">
        <f>SUMIF('07'!$C$10:$C$26,$C248,'07'!$G$10:$G$26)*'07'!$E$3</f>
        <v>0</v>
      </c>
      <c r="N248" s="224">
        <f>SUMIF('08'!$C$10:$C$29,$C248,'08'!$G$10:$G$29)*'08'!$E$3</f>
        <v>0</v>
      </c>
      <c r="O248" s="224">
        <f>SUMIF('09'!$C$10:$C$29,$C248,'09'!$G$10:$G$29)*'09'!$E$3</f>
        <v>0</v>
      </c>
      <c r="P248" s="224">
        <f>SUMIF('10'!$C$10:$C$29,$C248,'10'!$G$10:$G$29)*'10'!$E$3</f>
        <v>0</v>
      </c>
      <c r="Q248" s="224">
        <f>SUMIF('11'!$C$10:$C$39,$C248,'11'!$G$10:$G$39)*'11'!$E$3</f>
        <v>0</v>
      </c>
      <c r="R248" s="224">
        <f>SUMIF('12'!$C$10:$C$29,$C248,'12'!$G$10:$G$29)*'12'!$E$3</f>
        <v>0</v>
      </c>
      <c r="S248" s="224">
        <f>SUMIF('13'!$C$10:$C$29,$C248,'13'!$G$10:$G$29)*'13'!$E$3</f>
        <v>0</v>
      </c>
      <c r="T248" s="224">
        <f>SUMIF('14'!$C$10:$C$29,$C248,'14'!$G$10:$G$29)*'14'!$E$3</f>
        <v>0</v>
      </c>
      <c r="U248" s="224">
        <f>SUMIF('15'!$C$10:$C$29,$C248,'15'!$G$10:$G$29)*'15'!$E$3</f>
        <v>0</v>
      </c>
      <c r="V248" s="224">
        <f>SUMIF('16'!$C$10:$C$29,$C248,'16'!$G$10:$G$29)*'16'!$E$3</f>
        <v>0</v>
      </c>
      <c r="W248" s="224">
        <f>SUMIF('17'!$C$10:$C$29,$C248,'17'!$G$10:$G$29)*'17'!$E$3</f>
        <v>0</v>
      </c>
      <c r="X248" s="224">
        <f>SUMIF('18'!$C$10:$C$29,$C248,'18'!$G$10:$G$29)*'18'!$E$3</f>
        <v>0</v>
      </c>
      <c r="Y248" s="224">
        <f>SUMIF('19'!$C$10:$C$28,$C248,'19'!$G$10:$G$28)*'19'!$E$3</f>
        <v>0</v>
      </c>
      <c r="Z248" s="224">
        <f>SUMIF('20'!$C$10:$C$29,$C248,'20'!$G$10:$G$29)*'20'!$E$3</f>
        <v>0</v>
      </c>
      <c r="AA248" s="224">
        <f>SUMIF('21'!$C$10:$C$29,$C248,'21'!$G$10:$G$29)*'21'!$E$3</f>
        <v>0</v>
      </c>
    </row>
    <row r="249" spans="3:27" ht="15" hidden="1">
      <c r="C249" s="207" t="s">
        <v>668</v>
      </c>
      <c r="D249" s="207" t="s">
        <v>669</v>
      </c>
      <c r="F249" s="303">
        <f t="shared" si="4"/>
        <v>0</v>
      </c>
      <c r="G249" s="224">
        <f>SUMIF('01'!$C$10:$C$29,$C249,'01'!$G$10:$G$29)*'01'!$E$3</f>
        <v>0</v>
      </c>
      <c r="H249" s="224">
        <f>SUMIF('02'!$C$10:$C$28,$C249,'02'!$G$10:$G$28)*'02'!$E$3</f>
        <v>0</v>
      </c>
      <c r="I249" s="224">
        <f>SUMIF('03'!$C$10:$C$29,$C249,'03'!$G$10:$G$29)*'03'!$E$3</f>
        <v>0</v>
      </c>
      <c r="J249" s="224">
        <f>SUMIF('04'!$C$10:$C$26,$C249,'04'!$G$10:$G$26)*'04'!$E$3</f>
        <v>0</v>
      </c>
      <c r="K249" s="224">
        <f>SUMIF('05'!$C$10:$C$29,$C249,'05'!$G$10:$G$29)*'05'!$E$3</f>
        <v>0</v>
      </c>
      <c r="L249" s="224">
        <f>SUMIF('06'!$C$10:$C$29,$C249,'06'!$G$10:$G$29)*'06'!$E$3</f>
        <v>0</v>
      </c>
      <c r="M249" s="224">
        <f>SUMIF('07'!$C$10:$C$26,$C249,'07'!$G$10:$G$26)*'07'!$E$3</f>
        <v>0</v>
      </c>
      <c r="N249" s="224">
        <f>SUMIF('08'!$C$10:$C$29,$C249,'08'!$G$10:$G$29)*'08'!$E$3</f>
        <v>0</v>
      </c>
      <c r="O249" s="224">
        <f>SUMIF('09'!$C$10:$C$29,$C249,'09'!$G$10:$G$29)*'09'!$E$3</f>
        <v>0</v>
      </c>
      <c r="P249" s="224">
        <f>SUMIF('10'!$C$10:$C$29,$C249,'10'!$G$10:$G$29)*'10'!$E$3</f>
        <v>0</v>
      </c>
      <c r="Q249" s="224">
        <f>SUMIF('11'!$C$10:$C$39,$C249,'11'!$G$10:$G$39)*'11'!$E$3</f>
        <v>0</v>
      </c>
      <c r="R249" s="224">
        <f>SUMIF('12'!$C$10:$C$29,$C249,'12'!$G$10:$G$29)*'12'!$E$3</f>
        <v>0</v>
      </c>
      <c r="S249" s="224">
        <f>SUMIF('13'!$C$10:$C$29,$C249,'13'!$G$10:$G$29)*'13'!$E$3</f>
        <v>0</v>
      </c>
      <c r="T249" s="224">
        <f>SUMIF('14'!$C$10:$C$29,$C249,'14'!$G$10:$G$29)*'14'!$E$3</f>
        <v>0</v>
      </c>
      <c r="U249" s="224">
        <f>SUMIF('15'!$C$10:$C$29,$C249,'15'!$G$10:$G$29)*'15'!$E$3</f>
        <v>0</v>
      </c>
      <c r="V249" s="224">
        <f>SUMIF('16'!$C$10:$C$29,$C249,'16'!$G$10:$G$29)*'16'!$E$3</f>
        <v>0</v>
      </c>
      <c r="W249" s="224">
        <f>SUMIF('17'!$C$10:$C$29,$C249,'17'!$G$10:$G$29)*'17'!$E$3</f>
        <v>0</v>
      </c>
      <c r="X249" s="224">
        <f>SUMIF('18'!$C$10:$C$29,$C249,'18'!$G$10:$G$29)*'18'!$E$3</f>
        <v>0</v>
      </c>
      <c r="Y249" s="224">
        <f>SUMIF('19'!$C$10:$C$28,$C249,'19'!$G$10:$G$28)*'19'!$E$3</f>
        <v>0</v>
      </c>
      <c r="Z249" s="224">
        <f>SUMIF('20'!$C$10:$C$29,$C249,'20'!$G$10:$G$29)*'20'!$E$3</f>
        <v>0</v>
      </c>
      <c r="AA249" s="224">
        <f>SUMIF('21'!$C$10:$C$29,$C249,'21'!$G$10:$G$29)*'21'!$E$3</f>
        <v>0</v>
      </c>
    </row>
    <row r="250" spans="3:27" ht="15" hidden="1">
      <c r="C250" s="207" t="s">
        <v>670</v>
      </c>
      <c r="D250" s="207" t="s">
        <v>671</v>
      </c>
      <c r="F250" s="303">
        <f t="shared" si="4"/>
        <v>0</v>
      </c>
      <c r="G250" s="224">
        <f>SUMIF('01'!$C$10:$C$29,$C250,'01'!$G$10:$G$29)*'01'!$E$3</f>
        <v>0</v>
      </c>
      <c r="H250" s="224">
        <f>SUMIF('02'!$C$10:$C$28,$C250,'02'!$G$10:$G$28)*'02'!$E$3</f>
        <v>0</v>
      </c>
      <c r="I250" s="224">
        <f>SUMIF('03'!$C$10:$C$29,$C250,'03'!$G$10:$G$29)*'03'!$E$3</f>
        <v>0</v>
      </c>
      <c r="J250" s="224">
        <f>SUMIF('04'!$C$10:$C$26,$C250,'04'!$G$10:$G$26)*'04'!$E$3</f>
        <v>0</v>
      </c>
      <c r="K250" s="224">
        <f>SUMIF('05'!$C$10:$C$29,$C250,'05'!$G$10:$G$29)*'05'!$E$3</f>
        <v>0</v>
      </c>
      <c r="L250" s="224">
        <f>SUMIF('06'!$C$10:$C$29,$C250,'06'!$G$10:$G$29)*'06'!$E$3</f>
        <v>0</v>
      </c>
      <c r="M250" s="224">
        <f>SUMIF('07'!$C$10:$C$26,$C250,'07'!$G$10:$G$26)*'07'!$E$3</f>
        <v>0</v>
      </c>
      <c r="N250" s="224">
        <f>SUMIF('08'!$C$10:$C$29,$C250,'08'!$G$10:$G$29)*'08'!$E$3</f>
        <v>0</v>
      </c>
      <c r="O250" s="224">
        <f>SUMIF('09'!$C$10:$C$29,$C250,'09'!$G$10:$G$29)*'09'!$E$3</f>
        <v>0</v>
      </c>
      <c r="P250" s="224">
        <f>SUMIF('10'!$C$10:$C$29,$C250,'10'!$G$10:$G$29)*'10'!$E$3</f>
        <v>0</v>
      </c>
      <c r="Q250" s="224">
        <f>SUMIF('11'!$C$10:$C$39,$C250,'11'!$G$10:$G$39)*'11'!$E$3</f>
        <v>0</v>
      </c>
      <c r="R250" s="224">
        <f>SUMIF('12'!$C$10:$C$29,$C250,'12'!$G$10:$G$29)*'12'!$E$3</f>
        <v>0</v>
      </c>
      <c r="S250" s="224">
        <f>SUMIF('13'!$C$10:$C$29,$C250,'13'!$G$10:$G$29)*'13'!$E$3</f>
        <v>0</v>
      </c>
      <c r="T250" s="224">
        <f>SUMIF('14'!$C$10:$C$29,$C250,'14'!$G$10:$G$29)*'14'!$E$3</f>
        <v>0</v>
      </c>
      <c r="U250" s="224">
        <f>SUMIF('15'!$C$10:$C$29,$C250,'15'!$G$10:$G$29)*'15'!$E$3</f>
        <v>0</v>
      </c>
      <c r="V250" s="224">
        <f>SUMIF('16'!$C$10:$C$29,$C250,'16'!$G$10:$G$29)*'16'!$E$3</f>
        <v>0</v>
      </c>
      <c r="W250" s="224">
        <f>SUMIF('17'!$C$10:$C$29,$C250,'17'!$G$10:$G$29)*'17'!$E$3</f>
        <v>0</v>
      </c>
      <c r="X250" s="224">
        <f>SUMIF('18'!$C$10:$C$29,$C250,'18'!$G$10:$G$29)*'18'!$E$3</f>
        <v>0</v>
      </c>
      <c r="Y250" s="224">
        <f>SUMIF('19'!$C$10:$C$28,$C250,'19'!$G$10:$G$28)*'19'!$E$3</f>
        <v>0</v>
      </c>
      <c r="Z250" s="224">
        <f>SUMIF('20'!$C$10:$C$29,$C250,'20'!$G$10:$G$29)*'20'!$E$3</f>
        <v>0</v>
      </c>
      <c r="AA250" s="224">
        <f>SUMIF('21'!$C$10:$C$29,$C250,'21'!$G$10:$G$29)*'21'!$E$3</f>
        <v>0</v>
      </c>
    </row>
    <row r="251" spans="3:27" ht="15" hidden="1">
      <c r="C251" s="207" t="s">
        <v>672</v>
      </c>
      <c r="D251" s="207" t="s">
        <v>673</v>
      </c>
      <c r="F251" s="303">
        <f t="shared" si="4"/>
        <v>0</v>
      </c>
      <c r="G251" s="224">
        <f>SUMIF('01'!$C$10:$C$29,$C251,'01'!$G$10:$G$29)*'01'!$E$3</f>
        <v>0</v>
      </c>
      <c r="H251" s="224">
        <f>SUMIF('02'!$C$10:$C$28,$C251,'02'!$G$10:$G$28)*'02'!$E$3</f>
        <v>0</v>
      </c>
      <c r="I251" s="224">
        <f>SUMIF('03'!$C$10:$C$29,$C251,'03'!$G$10:$G$29)*'03'!$E$3</f>
        <v>0</v>
      </c>
      <c r="J251" s="224">
        <f>SUMIF('04'!$C$10:$C$26,$C251,'04'!$G$10:$G$26)*'04'!$E$3</f>
        <v>0</v>
      </c>
      <c r="K251" s="224">
        <f>SUMIF('05'!$C$10:$C$29,$C251,'05'!$G$10:$G$29)*'05'!$E$3</f>
        <v>0</v>
      </c>
      <c r="L251" s="224">
        <f>SUMIF('06'!$C$10:$C$29,$C251,'06'!$G$10:$G$29)*'06'!$E$3</f>
        <v>0</v>
      </c>
      <c r="M251" s="224">
        <f>SUMIF('07'!$C$10:$C$26,$C251,'07'!$G$10:$G$26)*'07'!$E$3</f>
        <v>0</v>
      </c>
      <c r="N251" s="224">
        <f>SUMIF('08'!$C$10:$C$29,$C251,'08'!$G$10:$G$29)*'08'!$E$3</f>
        <v>0</v>
      </c>
      <c r="O251" s="224">
        <f>SUMIF('09'!$C$10:$C$29,$C251,'09'!$G$10:$G$29)*'09'!$E$3</f>
        <v>0</v>
      </c>
      <c r="P251" s="224">
        <f>SUMIF('10'!$C$10:$C$29,$C251,'10'!$G$10:$G$29)*'10'!$E$3</f>
        <v>0</v>
      </c>
      <c r="Q251" s="224">
        <f>SUMIF('11'!$C$10:$C$39,$C251,'11'!$G$10:$G$39)*'11'!$E$3</f>
        <v>0</v>
      </c>
      <c r="R251" s="224">
        <f>SUMIF('12'!$C$10:$C$29,$C251,'12'!$G$10:$G$29)*'12'!$E$3</f>
        <v>0</v>
      </c>
      <c r="S251" s="224">
        <f>SUMIF('13'!$C$10:$C$29,$C251,'13'!$G$10:$G$29)*'13'!$E$3</f>
        <v>0</v>
      </c>
      <c r="T251" s="224">
        <f>SUMIF('14'!$C$10:$C$29,$C251,'14'!$G$10:$G$29)*'14'!$E$3</f>
        <v>0</v>
      </c>
      <c r="U251" s="224">
        <f>SUMIF('15'!$C$10:$C$29,$C251,'15'!$G$10:$G$29)*'15'!$E$3</f>
        <v>0</v>
      </c>
      <c r="V251" s="224">
        <f>SUMIF('16'!$C$10:$C$29,$C251,'16'!$G$10:$G$29)*'16'!$E$3</f>
        <v>0</v>
      </c>
      <c r="W251" s="224">
        <f>SUMIF('17'!$C$10:$C$29,$C251,'17'!$G$10:$G$29)*'17'!$E$3</f>
        <v>0</v>
      </c>
      <c r="X251" s="224">
        <f>SUMIF('18'!$C$10:$C$29,$C251,'18'!$G$10:$G$29)*'18'!$E$3</f>
        <v>0</v>
      </c>
      <c r="Y251" s="224">
        <f>SUMIF('19'!$C$10:$C$28,$C251,'19'!$G$10:$G$28)*'19'!$E$3</f>
        <v>0</v>
      </c>
      <c r="Z251" s="224">
        <f>SUMIF('20'!$C$10:$C$29,$C251,'20'!$G$10:$G$29)*'20'!$E$3</f>
        <v>0</v>
      </c>
      <c r="AA251" s="224">
        <f>SUMIF('21'!$C$10:$C$29,$C251,'21'!$G$10:$G$29)*'21'!$E$3</f>
        <v>0</v>
      </c>
    </row>
    <row r="252" spans="3:27" ht="15" hidden="1">
      <c r="C252" s="207" t="s">
        <v>674</v>
      </c>
      <c r="D252" s="207" t="s">
        <v>675</v>
      </c>
      <c r="F252" s="303">
        <f t="shared" si="4"/>
        <v>0</v>
      </c>
      <c r="G252" s="224">
        <f>SUMIF('01'!$C$10:$C$29,$C252,'01'!$G$10:$G$29)*'01'!$E$3</f>
        <v>0</v>
      </c>
      <c r="H252" s="224">
        <f>SUMIF('02'!$C$10:$C$28,$C252,'02'!$G$10:$G$28)*'02'!$E$3</f>
        <v>0</v>
      </c>
      <c r="I252" s="224">
        <f>SUMIF('03'!$C$10:$C$29,$C252,'03'!$G$10:$G$29)*'03'!$E$3</f>
        <v>0</v>
      </c>
      <c r="J252" s="224">
        <f>SUMIF('04'!$C$10:$C$26,$C252,'04'!$G$10:$G$26)*'04'!$E$3</f>
        <v>0</v>
      </c>
      <c r="K252" s="224">
        <f>SUMIF('05'!$C$10:$C$29,$C252,'05'!$G$10:$G$29)*'05'!$E$3</f>
        <v>0</v>
      </c>
      <c r="L252" s="224">
        <f>SUMIF('06'!$C$10:$C$29,$C252,'06'!$G$10:$G$29)*'06'!$E$3</f>
        <v>0</v>
      </c>
      <c r="M252" s="224">
        <f>SUMIF('07'!$C$10:$C$26,$C252,'07'!$G$10:$G$26)*'07'!$E$3</f>
        <v>0</v>
      </c>
      <c r="N252" s="224">
        <f>SUMIF('08'!$C$10:$C$29,$C252,'08'!$G$10:$G$29)*'08'!$E$3</f>
        <v>0</v>
      </c>
      <c r="O252" s="224">
        <f>SUMIF('09'!$C$10:$C$29,$C252,'09'!$G$10:$G$29)*'09'!$E$3</f>
        <v>0</v>
      </c>
      <c r="P252" s="224">
        <f>SUMIF('10'!$C$10:$C$29,$C252,'10'!$G$10:$G$29)*'10'!$E$3</f>
        <v>0</v>
      </c>
      <c r="Q252" s="224">
        <f>SUMIF('11'!$C$10:$C$39,$C252,'11'!$G$10:$G$39)*'11'!$E$3</f>
        <v>0</v>
      </c>
      <c r="R252" s="224">
        <f>SUMIF('12'!$C$10:$C$29,$C252,'12'!$G$10:$G$29)*'12'!$E$3</f>
        <v>0</v>
      </c>
      <c r="S252" s="224">
        <f>SUMIF('13'!$C$10:$C$29,$C252,'13'!$G$10:$G$29)*'13'!$E$3</f>
        <v>0</v>
      </c>
      <c r="T252" s="224">
        <f>SUMIF('14'!$C$10:$C$29,$C252,'14'!$G$10:$G$29)*'14'!$E$3</f>
        <v>0</v>
      </c>
      <c r="U252" s="224">
        <f>SUMIF('15'!$C$10:$C$29,$C252,'15'!$G$10:$G$29)*'15'!$E$3</f>
        <v>0</v>
      </c>
      <c r="V252" s="224">
        <f>SUMIF('16'!$C$10:$C$29,$C252,'16'!$G$10:$G$29)*'16'!$E$3</f>
        <v>0</v>
      </c>
      <c r="W252" s="224">
        <f>SUMIF('17'!$C$10:$C$29,$C252,'17'!$G$10:$G$29)*'17'!$E$3</f>
        <v>0</v>
      </c>
      <c r="X252" s="224">
        <f>SUMIF('18'!$C$10:$C$29,$C252,'18'!$G$10:$G$29)*'18'!$E$3</f>
        <v>0</v>
      </c>
      <c r="Y252" s="224">
        <f>SUMIF('19'!$C$10:$C$28,$C252,'19'!$G$10:$G$28)*'19'!$E$3</f>
        <v>0</v>
      </c>
      <c r="Z252" s="224">
        <f>SUMIF('20'!$C$10:$C$29,$C252,'20'!$G$10:$G$29)*'20'!$E$3</f>
        <v>0</v>
      </c>
      <c r="AA252" s="224">
        <f>SUMIF('21'!$C$10:$C$29,$C252,'21'!$G$10:$G$29)*'21'!$E$3</f>
        <v>0</v>
      </c>
    </row>
    <row r="253" spans="3:27" ht="15" hidden="1">
      <c r="C253" s="207" t="s">
        <v>676</v>
      </c>
      <c r="D253" s="207" t="s">
        <v>677</v>
      </c>
      <c r="F253" s="303">
        <f t="shared" si="4"/>
        <v>0</v>
      </c>
      <c r="G253" s="224">
        <f>SUMIF('01'!$C$10:$C$29,$C253,'01'!$G$10:$G$29)*'01'!$E$3</f>
        <v>0</v>
      </c>
      <c r="H253" s="224">
        <f>SUMIF('02'!$C$10:$C$28,$C253,'02'!$G$10:$G$28)*'02'!$E$3</f>
        <v>0</v>
      </c>
      <c r="I253" s="224">
        <f>SUMIF('03'!$C$10:$C$29,$C253,'03'!$G$10:$G$29)*'03'!$E$3</f>
        <v>0</v>
      </c>
      <c r="J253" s="224">
        <f>SUMIF('04'!$C$10:$C$26,$C253,'04'!$G$10:$G$26)*'04'!$E$3</f>
        <v>0</v>
      </c>
      <c r="K253" s="224">
        <f>SUMIF('05'!$C$10:$C$29,$C253,'05'!$G$10:$G$29)*'05'!$E$3</f>
        <v>0</v>
      </c>
      <c r="L253" s="224">
        <f>SUMIF('06'!$C$10:$C$29,$C253,'06'!$G$10:$G$29)*'06'!$E$3</f>
        <v>0</v>
      </c>
      <c r="M253" s="224">
        <f>SUMIF('07'!$C$10:$C$26,$C253,'07'!$G$10:$G$26)*'07'!$E$3</f>
        <v>0</v>
      </c>
      <c r="N253" s="224">
        <f>SUMIF('08'!$C$10:$C$29,$C253,'08'!$G$10:$G$29)*'08'!$E$3</f>
        <v>0</v>
      </c>
      <c r="O253" s="224">
        <f>SUMIF('09'!$C$10:$C$29,$C253,'09'!$G$10:$G$29)*'09'!$E$3</f>
        <v>0</v>
      </c>
      <c r="P253" s="224">
        <f>SUMIF('10'!$C$10:$C$29,$C253,'10'!$G$10:$G$29)*'10'!$E$3</f>
        <v>0</v>
      </c>
      <c r="Q253" s="224">
        <f>SUMIF('11'!$C$10:$C$39,$C253,'11'!$G$10:$G$39)*'11'!$E$3</f>
        <v>0</v>
      </c>
      <c r="R253" s="224">
        <f>SUMIF('12'!$C$10:$C$29,$C253,'12'!$G$10:$G$29)*'12'!$E$3</f>
        <v>0</v>
      </c>
      <c r="S253" s="224">
        <f>SUMIF('13'!$C$10:$C$29,$C253,'13'!$G$10:$G$29)*'13'!$E$3</f>
        <v>0</v>
      </c>
      <c r="T253" s="224">
        <f>SUMIF('14'!$C$10:$C$29,$C253,'14'!$G$10:$G$29)*'14'!$E$3</f>
        <v>0</v>
      </c>
      <c r="U253" s="224">
        <f>SUMIF('15'!$C$10:$C$29,$C253,'15'!$G$10:$G$29)*'15'!$E$3</f>
        <v>0</v>
      </c>
      <c r="V253" s="224">
        <f>SUMIF('16'!$C$10:$C$29,$C253,'16'!$G$10:$G$29)*'16'!$E$3</f>
        <v>0</v>
      </c>
      <c r="W253" s="224">
        <f>SUMIF('17'!$C$10:$C$29,$C253,'17'!$G$10:$G$29)*'17'!$E$3</f>
        <v>0</v>
      </c>
      <c r="X253" s="224">
        <f>SUMIF('18'!$C$10:$C$29,$C253,'18'!$G$10:$G$29)*'18'!$E$3</f>
        <v>0</v>
      </c>
      <c r="Y253" s="224">
        <f>SUMIF('19'!$C$10:$C$28,$C253,'19'!$G$10:$G$28)*'19'!$E$3</f>
        <v>0</v>
      </c>
      <c r="Z253" s="224">
        <f>SUMIF('20'!$C$10:$C$29,$C253,'20'!$G$10:$G$29)*'20'!$E$3</f>
        <v>0</v>
      </c>
      <c r="AA253" s="224">
        <f>SUMIF('21'!$C$10:$C$29,$C253,'21'!$G$10:$G$29)*'21'!$E$3</f>
        <v>0</v>
      </c>
    </row>
    <row r="254" spans="3:27" ht="15" hidden="1">
      <c r="C254" s="207" t="s">
        <v>678</v>
      </c>
      <c r="D254" s="207" t="s">
        <v>679</v>
      </c>
      <c r="F254" s="303">
        <f t="shared" si="4"/>
        <v>0</v>
      </c>
      <c r="G254" s="224">
        <f>SUMIF('01'!$C$10:$C$29,$C254,'01'!$G$10:$G$29)*'01'!$E$3</f>
        <v>0</v>
      </c>
      <c r="H254" s="224">
        <f>SUMIF('02'!$C$10:$C$28,$C254,'02'!$G$10:$G$28)*'02'!$E$3</f>
        <v>0</v>
      </c>
      <c r="I254" s="224">
        <f>SUMIF('03'!$C$10:$C$29,$C254,'03'!$G$10:$G$29)*'03'!$E$3</f>
        <v>0</v>
      </c>
      <c r="J254" s="224">
        <f>SUMIF('04'!$C$10:$C$26,$C254,'04'!$G$10:$G$26)*'04'!$E$3</f>
        <v>0</v>
      </c>
      <c r="K254" s="224">
        <f>SUMIF('05'!$C$10:$C$29,$C254,'05'!$G$10:$G$29)*'05'!$E$3</f>
        <v>0</v>
      </c>
      <c r="L254" s="224">
        <f>SUMIF('06'!$C$10:$C$29,$C254,'06'!$G$10:$G$29)*'06'!$E$3</f>
        <v>0</v>
      </c>
      <c r="M254" s="224">
        <f>SUMIF('07'!$C$10:$C$26,$C254,'07'!$G$10:$G$26)*'07'!$E$3</f>
        <v>0</v>
      </c>
      <c r="N254" s="224">
        <f>SUMIF('08'!$C$10:$C$29,$C254,'08'!$G$10:$G$29)*'08'!$E$3</f>
        <v>0</v>
      </c>
      <c r="O254" s="224">
        <f>SUMIF('09'!$C$10:$C$29,$C254,'09'!$G$10:$G$29)*'09'!$E$3</f>
        <v>0</v>
      </c>
      <c r="P254" s="224">
        <f>SUMIF('10'!$C$10:$C$29,$C254,'10'!$G$10:$G$29)*'10'!$E$3</f>
        <v>0</v>
      </c>
      <c r="Q254" s="224">
        <f>SUMIF('11'!$C$10:$C$39,$C254,'11'!$G$10:$G$39)*'11'!$E$3</f>
        <v>0</v>
      </c>
      <c r="R254" s="224">
        <f>SUMIF('12'!$C$10:$C$29,$C254,'12'!$G$10:$G$29)*'12'!$E$3</f>
        <v>0</v>
      </c>
      <c r="S254" s="224">
        <f>SUMIF('13'!$C$10:$C$29,$C254,'13'!$G$10:$G$29)*'13'!$E$3</f>
        <v>0</v>
      </c>
      <c r="T254" s="224">
        <f>SUMIF('14'!$C$10:$C$29,$C254,'14'!$G$10:$G$29)*'14'!$E$3</f>
        <v>0</v>
      </c>
      <c r="U254" s="224">
        <f>SUMIF('15'!$C$10:$C$29,$C254,'15'!$G$10:$G$29)*'15'!$E$3</f>
        <v>0</v>
      </c>
      <c r="V254" s="224">
        <f>SUMIF('16'!$C$10:$C$29,$C254,'16'!$G$10:$G$29)*'16'!$E$3</f>
        <v>0</v>
      </c>
      <c r="W254" s="224">
        <f>SUMIF('17'!$C$10:$C$29,$C254,'17'!$G$10:$G$29)*'17'!$E$3</f>
        <v>0</v>
      </c>
      <c r="X254" s="224">
        <f>SUMIF('18'!$C$10:$C$29,$C254,'18'!$G$10:$G$29)*'18'!$E$3</f>
        <v>0</v>
      </c>
      <c r="Y254" s="224">
        <f>SUMIF('19'!$C$10:$C$28,$C254,'19'!$G$10:$G$28)*'19'!$E$3</f>
        <v>0</v>
      </c>
      <c r="Z254" s="224">
        <f>SUMIF('20'!$C$10:$C$29,$C254,'20'!$G$10:$G$29)*'20'!$E$3</f>
        <v>0</v>
      </c>
      <c r="AA254" s="224">
        <f>SUMIF('21'!$C$10:$C$29,$C254,'21'!$G$10:$G$29)*'21'!$E$3</f>
        <v>0</v>
      </c>
    </row>
    <row r="255" spans="3:27" ht="15" hidden="1">
      <c r="C255" s="207" t="s">
        <v>680</v>
      </c>
      <c r="D255" s="207" t="s">
        <v>681</v>
      </c>
      <c r="F255" s="303">
        <f t="shared" si="4"/>
        <v>0</v>
      </c>
      <c r="G255" s="224">
        <f>SUMIF('01'!$C$10:$C$29,$C255,'01'!$G$10:$G$29)*'01'!$E$3</f>
        <v>0</v>
      </c>
      <c r="H255" s="224">
        <f>SUMIF('02'!$C$10:$C$28,$C255,'02'!$G$10:$G$28)*'02'!$E$3</f>
        <v>0</v>
      </c>
      <c r="I255" s="224">
        <f>SUMIF('03'!$C$10:$C$29,$C255,'03'!$G$10:$G$29)*'03'!$E$3</f>
        <v>0</v>
      </c>
      <c r="J255" s="224">
        <f>SUMIF('04'!$C$10:$C$26,$C255,'04'!$G$10:$G$26)*'04'!$E$3</f>
        <v>0</v>
      </c>
      <c r="K255" s="224">
        <f>SUMIF('05'!$C$10:$C$29,$C255,'05'!$G$10:$G$29)*'05'!$E$3</f>
        <v>0</v>
      </c>
      <c r="L255" s="224">
        <f>SUMIF('06'!$C$10:$C$29,$C255,'06'!$G$10:$G$29)*'06'!$E$3</f>
        <v>0</v>
      </c>
      <c r="M255" s="224">
        <f>SUMIF('07'!$C$10:$C$26,$C255,'07'!$G$10:$G$26)*'07'!$E$3</f>
        <v>0</v>
      </c>
      <c r="N255" s="224">
        <f>SUMIF('08'!$C$10:$C$29,$C255,'08'!$G$10:$G$29)*'08'!$E$3</f>
        <v>0</v>
      </c>
      <c r="O255" s="224">
        <f>SUMIF('09'!$C$10:$C$29,$C255,'09'!$G$10:$G$29)*'09'!$E$3</f>
        <v>0</v>
      </c>
      <c r="P255" s="224">
        <f>SUMIF('10'!$C$10:$C$29,$C255,'10'!$G$10:$G$29)*'10'!$E$3</f>
        <v>0</v>
      </c>
      <c r="Q255" s="224">
        <f>SUMIF('11'!$C$10:$C$39,$C255,'11'!$G$10:$G$39)*'11'!$E$3</f>
        <v>0</v>
      </c>
      <c r="R255" s="224">
        <f>SUMIF('12'!$C$10:$C$29,$C255,'12'!$G$10:$G$29)*'12'!$E$3</f>
        <v>0</v>
      </c>
      <c r="S255" s="224">
        <f>SUMIF('13'!$C$10:$C$29,$C255,'13'!$G$10:$G$29)*'13'!$E$3</f>
        <v>0</v>
      </c>
      <c r="T255" s="224">
        <f>SUMIF('14'!$C$10:$C$29,$C255,'14'!$G$10:$G$29)*'14'!$E$3</f>
        <v>0</v>
      </c>
      <c r="U255" s="224">
        <f>SUMIF('15'!$C$10:$C$29,$C255,'15'!$G$10:$G$29)*'15'!$E$3</f>
        <v>0</v>
      </c>
      <c r="V255" s="224">
        <f>SUMIF('16'!$C$10:$C$29,$C255,'16'!$G$10:$G$29)*'16'!$E$3</f>
        <v>0</v>
      </c>
      <c r="W255" s="224">
        <f>SUMIF('17'!$C$10:$C$29,$C255,'17'!$G$10:$G$29)*'17'!$E$3</f>
        <v>0</v>
      </c>
      <c r="X255" s="224">
        <f>SUMIF('18'!$C$10:$C$29,$C255,'18'!$G$10:$G$29)*'18'!$E$3</f>
        <v>0</v>
      </c>
      <c r="Y255" s="224">
        <f>SUMIF('19'!$C$10:$C$28,$C255,'19'!$G$10:$G$28)*'19'!$E$3</f>
        <v>0</v>
      </c>
      <c r="Z255" s="224">
        <f>SUMIF('20'!$C$10:$C$29,$C255,'20'!$G$10:$G$29)*'20'!$E$3</f>
        <v>0</v>
      </c>
      <c r="AA255" s="224">
        <f>SUMIF('21'!$C$10:$C$29,$C255,'21'!$G$10:$G$29)*'21'!$E$3</f>
        <v>0</v>
      </c>
    </row>
    <row r="256" spans="3:27" ht="15" hidden="1">
      <c r="C256" s="207" t="s">
        <v>682</v>
      </c>
      <c r="D256" s="207" t="s">
        <v>683</v>
      </c>
      <c r="F256" s="303">
        <f t="shared" si="4"/>
        <v>0</v>
      </c>
      <c r="G256" s="224">
        <f>SUMIF('01'!$C$10:$C$29,$C256,'01'!$G$10:$G$29)*'01'!$E$3</f>
        <v>0</v>
      </c>
      <c r="H256" s="224">
        <f>SUMIF('02'!$C$10:$C$28,$C256,'02'!$G$10:$G$28)*'02'!$E$3</f>
        <v>0</v>
      </c>
      <c r="I256" s="224">
        <f>SUMIF('03'!$C$10:$C$29,$C256,'03'!$G$10:$G$29)*'03'!$E$3</f>
        <v>0</v>
      </c>
      <c r="J256" s="224">
        <f>SUMIF('04'!$C$10:$C$26,$C256,'04'!$G$10:$G$26)*'04'!$E$3</f>
        <v>0</v>
      </c>
      <c r="K256" s="224">
        <f>SUMIF('05'!$C$10:$C$29,$C256,'05'!$G$10:$G$29)*'05'!$E$3</f>
        <v>0</v>
      </c>
      <c r="L256" s="224">
        <f>SUMIF('06'!$C$10:$C$29,$C256,'06'!$G$10:$G$29)*'06'!$E$3</f>
        <v>0</v>
      </c>
      <c r="M256" s="224">
        <f>SUMIF('07'!$C$10:$C$26,$C256,'07'!$G$10:$G$26)*'07'!$E$3</f>
        <v>0</v>
      </c>
      <c r="N256" s="224">
        <f>SUMIF('08'!$C$10:$C$29,$C256,'08'!$G$10:$G$29)*'08'!$E$3</f>
        <v>0</v>
      </c>
      <c r="O256" s="224">
        <f>SUMIF('09'!$C$10:$C$29,$C256,'09'!$G$10:$G$29)*'09'!$E$3</f>
        <v>0</v>
      </c>
      <c r="P256" s="224">
        <f>SUMIF('10'!$C$10:$C$29,$C256,'10'!$G$10:$G$29)*'10'!$E$3</f>
        <v>0</v>
      </c>
      <c r="Q256" s="224">
        <f>SUMIF('11'!$C$10:$C$39,$C256,'11'!$G$10:$G$39)*'11'!$E$3</f>
        <v>0</v>
      </c>
      <c r="R256" s="224">
        <f>SUMIF('12'!$C$10:$C$29,$C256,'12'!$G$10:$G$29)*'12'!$E$3</f>
        <v>0</v>
      </c>
      <c r="S256" s="224">
        <f>SUMIF('13'!$C$10:$C$29,$C256,'13'!$G$10:$G$29)*'13'!$E$3</f>
        <v>0</v>
      </c>
      <c r="T256" s="224">
        <f>SUMIF('14'!$C$10:$C$29,$C256,'14'!$G$10:$G$29)*'14'!$E$3</f>
        <v>0</v>
      </c>
      <c r="U256" s="224">
        <f>SUMIF('15'!$C$10:$C$29,$C256,'15'!$G$10:$G$29)*'15'!$E$3</f>
        <v>0</v>
      </c>
      <c r="V256" s="224">
        <f>SUMIF('16'!$C$10:$C$29,$C256,'16'!$G$10:$G$29)*'16'!$E$3</f>
        <v>0</v>
      </c>
      <c r="W256" s="224">
        <f>SUMIF('17'!$C$10:$C$29,$C256,'17'!$G$10:$G$29)*'17'!$E$3</f>
        <v>0</v>
      </c>
      <c r="X256" s="224">
        <f>SUMIF('18'!$C$10:$C$29,$C256,'18'!$G$10:$G$29)*'18'!$E$3</f>
        <v>0</v>
      </c>
      <c r="Y256" s="224">
        <f>SUMIF('19'!$C$10:$C$28,$C256,'19'!$G$10:$G$28)*'19'!$E$3</f>
        <v>0</v>
      </c>
      <c r="Z256" s="224">
        <f>SUMIF('20'!$C$10:$C$29,$C256,'20'!$G$10:$G$29)*'20'!$E$3</f>
        <v>0</v>
      </c>
      <c r="AA256" s="224">
        <f>SUMIF('21'!$C$10:$C$29,$C256,'21'!$G$10:$G$29)*'21'!$E$3</f>
        <v>0</v>
      </c>
    </row>
    <row r="257" spans="3:27" ht="15" hidden="1">
      <c r="C257" s="207" t="s">
        <v>684</v>
      </c>
      <c r="D257" s="207" t="s">
        <v>685</v>
      </c>
      <c r="F257" s="303">
        <f t="shared" si="4"/>
        <v>0</v>
      </c>
      <c r="G257" s="224">
        <f>SUMIF('01'!$C$10:$C$29,$C257,'01'!$G$10:$G$29)*'01'!$E$3</f>
        <v>0</v>
      </c>
      <c r="H257" s="224">
        <f>SUMIF('02'!$C$10:$C$28,$C257,'02'!$G$10:$G$28)*'02'!$E$3</f>
        <v>0</v>
      </c>
      <c r="I257" s="224">
        <f>SUMIF('03'!$C$10:$C$29,$C257,'03'!$G$10:$G$29)*'03'!$E$3</f>
        <v>0</v>
      </c>
      <c r="J257" s="224">
        <f>SUMIF('04'!$C$10:$C$26,$C257,'04'!$G$10:$G$26)*'04'!$E$3</f>
        <v>0</v>
      </c>
      <c r="K257" s="224">
        <f>SUMIF('05'!$C$10:$C$29,$C257,'05'!$G$10:$G$29)*'05'!$E$3</f>
        <v>0</v>
      </c>
      <c r="L257" s="224">
        <f>SUMIF('06'!$C$10:$C$29,$C257,'06'!$G$10:$G$29)*'06'!$E$3</f>
        <v>0</v>
      </c>
      <c r="M257" s="224">
        <f>SUMIF('07'!$C$10:$C$26,$C257,'07'!$G$10:$G$26)*'07'!$E$3</f>
        <v>0</v>
      </c>
      <c r="N257" s="224">
        <f>SUMIF('08'!$C$10:$C$29,$C257,'08'!$G$10:$G$29)*'08'!$E$3</f>
        <v>0</v>
      </c>
      <c r="O257" s="224">
        <f>SUMIF('09'!$C$10:$C$29,$C257,'09'!$G$10:$G$29)*'09'!$E$3</f>
        <v>0</v>
      </c>
      <c r="P257" s="224">
        <f>SUMIF('10'!$C$10:$C$29,$C257,'10'!$G$10:$G$29)*'10'!$E$3</f>
        <v>0</v>
      </c>
      <c r="Q257" s="224">
        <f>SUMIF('11'!$C$10:$C$39,$C257,'11'!$G$10:$G$39)*'11'!$E$3</f>
        <v>0</v>
      </c>
      <c r="R257" s="224">
        <f>SUMIF('12'!$C$10:$C$29,$C257,'12'!$G$10:$G$29)*'12'!$E$3</f>
        <v>0</v>
      </c>
      <c r="S257" s="224">
        <f>SUMIF('13'!$C$10:$C$29,$C257,'13'!$G$10:$G$29)*'13'!$E$3</f>
        <v>0</v>
      </c>
      <c r="T257" s="224">
        <f>SUMIF('14'!$C$10:$C$29,$C257,'14'!$G$10:$G$29)*'14'!$E$3</f>
        <v>0</v>
      </c>
      <c r="U257" s="224">
        <f>SUMIF('15'!$C$10:$C$29,$C257,'15'!$G$10:$G$29)*'15'!$E$3</f>
        <v>0</v>
      </c>
      <c r="V257" s="224">
        <f>SUMIF('16'!$C$10:$C$29,$C257,'16'!$G$10:$G$29)*'16'!$E$3</f>
        <v>0</v>
      </c>
      <c r="W257" s="224">
        <f>SUMIF('17'!$C$10:$C$29,$C257,'17'!$G$10:$G$29)*'17'!$E$3</f>
        <v>0</v>
      </c>
      <c r="X257" s="224">
        <f>SUMIF('18'!$C$10:$C$29,$C257,'18'!$G$10:$G$29)*'18'!$E$3</f>
        <v>0</v>
      </c>
      <c r="Y257" s="224">
        <f>SUMIF('19'!$C$10:$C$28,$C257,'19'!$G$10:$G$28)*'19'!$E$3</f>
        <v>0</v>
      </c>
      <c r="Z257" s="224">
        <f>SUMIF('20'!$C$10:$C$29,$C257,'20'!$G$10:$G$29)*'20'!$E$3</f>
        <v>0</v>
      </c>
      <c r="AA257" s="224">
        <f>SUMIF('21'!$C$10:$C$29,$C257,'21'!$G$10:$G$29)*'21'!$E$3</f>
        <v>0</v>
      </c>
    </row>
    <row r="258" spans="3:27" ht="15" hidden="1">
      <c r="C258" s="207" t="s">
        <v>686</v>
      </c>
      <c r="D258" s="207" t="s">
        <v>687</v>
      </c>
      <c r="F258" s="303">
        <f t="shared" si="4"/>
        <v>0</v>
      </c>
      <c r="G258" s="224">
        <f>SUMIF('01'!$C$10:$C$29,$C258,'01'!$G$10:$G$29)*'01'!$E$3</f>
        <v>0</v>
      </c>
      <c r="H258" s="224">
        <f>SUMIF('02'!$C$10:$C$28,$C258,'02'!$G$10:$G$28)*'02'!$E$3</f>
        <v>0</v>
      </c>
      <c r="I258" s="224">
        <f>SUMIF('03'!$C$10:$C$29,$C258,'03'!$G$10:$G$29)*'03'!$E$3</f>
        <v>0</v>
      </c>
      <c r="J258" s="224">
        <f>SUMIF('04'!$C$10:$C$26,$C258,'04'!$G$10:$G$26)*'04'!$E$3</f>
        <v>0</v>
      </c>
      <c r="K258" s="224">
        <f>SUMIF('05'!$C$10:$C$29,$C258,'05'!$G$10:$G$29)*'05'!$E$3</f>
        <v>0</v>
      </c>
      <c r="L258" s="224">
        <f>SUMIF('06'!$C$10:$C$29,$C258,'06'!$G$10:$G$29)*'06'!$E$3</f>
        <v>0</v>
      </c>
      <c r="M258" s="224">
        <f>SUMIF('07'!$C$10:$C$26,$C258,'07'!$G$10:$G$26)*'07'!$E$3</f>
        <v>0</v>
      </c>
      <c r="N258" s="224">
        <f>SUMIF('08'!$C$10:$C$29,$C258,'08'!$G$10:$G$29)*'08'!$E$3</f>
        <v>0</v>
      </c>
      <c r="O258" s="224">
        <f>SUMIF('09'!$C$10:$C$29,$C258,'09'!$G$10:$G$29)*'09'!$E$3</f>
        <v>0</v>
      </c>
      <c r="P258" s="224">
        <f>SUMIF('10'!$C$10:$C$29,$C258,'10'!$G$10:$G$29)*'10'!$E$3</f>
        <v>0</v>
      </c>
      <c r="Q258" s="224">
        <f>SUMIF('11'!$C$10:$C$39,$C258,'11'!$G$10:$G$39)*'11'!$E$3</f>
        <v>0</v>
      </c>
      <c r="R258" s="224">
        <f>SUMIF('12'!$C$10:$C$29,$C258,'12'!$G$10:$G$29)*'12'!$E$3</f>
        <v>0</v>
      </c>
      <c r="S258" s="224">
        <f>SUMIF('13'!$C$10:$C$29,$C258,'13'!$G$10:$G$29)*'13'!$E$3</f>
        <v>0</v>
      </c>
      <c r="T258" s="224">
        <f>SUMIF('14'!$C$10:$C$29,$C258,'14'!$G$10:$G$29)*'14'!$E$3</f>
        <v>0</v>
      </c>
      <c r="U258" s="224">
        <f>SUMIF('15'!$C$10:$C$29,$C258,'15'!$G$10:$G$29)*'15'!$E$3</f>
        <v>0</v>
      </c>
      <c r="V258" s="224">
        <f>SUMIF('16'!$C$10:$C$29,$C258,'16'!$G$10:$G$29)*'16'!$E$3</f>
        <v>0</v>
      </c>
      <c r="W258" s="224">
        <f>SUMIF('17'!$C$10:$C$29,$C258,'17'!$G$10:$G$29)*'17'!$E$3</f>
        <v>0</v>
      </c>
      <c r="X258" s="224">
        <f>SUMIF('18'!$C$10:$C$29,$C258,'18'!$G$10:$G$29)*'18'!$E$3</f>
        <v>0</v>
      </c>
      <c r="Y258" s="224">
        <f>SUMIF('19'!$C$10:$C$28,$C258,'19'!$G$10:$G$28)*'19'!$E$3</f>
        <v>0</v>
      </c>
      <c r="Z258" s="224">
        <f>SUMIF('20'!$C$10:$C$29,$C258,'20'!$G$10:$G$29)*'20'!$E$3</f>
        <v>0</v>
      </c>
      <c r="AA258" s="224">
        <f>SUMIF('21'!$C$10:$C$29,$C258,'21'!$G$10:$G$29)*'21'!$E$3</f>
        <v>0</v>
      </c>
    </row>
    <row r="259" spans="3:27" ht="15" hidden="1">
      <c r="C259" s="207" t="s">
        <v>688</v>
      </c>
      <c r="D259" s="207" t="s">
        <v>689</v>
      </c>
      <c r="F259" s="303">
        <f t="shared" si="4"/>
        <v>0</v>
      </c>
      <c r="G259" s="224">
        <f>SUMIF('01'!$C$10:$C$29,$C259,'01'!$G$10:$G$29)*'01'!$E$3</f>
        <v>0</v>
      </c>
      <c r="H259" s="224">
        <f>SUMIF('02'!$C$10:$C$28,$C259,'02'!$G$10:$G$28)*'02'!$E$3</f>
        <v>0</v>
      </c>
      <c r="I259" s="224">
        <f>SUMIF('03'!$C$10:$C$29,$C259,'03'!$G$10:$G$29)*'03'!$E$3</f>
        <v>0</v>
      </c>
      <c r="J259" s="224">
        <f>SUMIF('04'!$C$10:$C$26,$C259,'04'!$G$10:$G$26)*'04'!$E$3</f>
        <v>0</v>
      </c>
      <c r="K259" s="224">
        <f>SUMIF('05'!$C$10:$C$29,$C259,'05'!$G$10:$G$29)*'05'!$E$3</f>
        <v>0</v>
      </c>
      <c r="L259" s="224">
        <f>SUMIF('06'!$C$10:$C$29,$C259,'06'!$G$10:$G$29)*'06'!$E$3</f>
        <v>0</v>
      </c>
      <c r="M259" s="224">
        <f>SUMIF('07'!$C$10:$C$26,$C259,'07'!$G$10:$G$26)*'07'!$E$3</f>
        <v>0</v>
      </c>
      <c r="N259" s="224">
        <f>SUMIF('08'!$C$10:$C$29,$C259,'08'!$G$10:$G$29)*'08'!$E$3</f>
        <v>0</v>
      </c>
      <c r="O259" s="224">
        <f>SUMIF('09'!$C$10:$C$29,$C259,'09'!$G$10:$G$29)*'09'!$E$3</f>
        <v>0</v>
      </c>
      <c r="P259" s="224">
        <f>SUMIF('10'!$C$10:$C$29,$C259,'10'!$G$10:$G$29)*'10'!$E$3</f>
        <v>0</v>
      </c>
      <c r="Q259" s="224">
        <f>SUMIF('11'!$C$10:$C$39,$C259,'11'!$G$10:$G$39)*'11'!$E$3</f>
        <v>0</v>
      </c>
      <c r="R259" s="224">
        <f>SUMIF('12'!$C$10:$C$29,$C259,'12'!$G$10:$G$29)*'12'!$E$3</f>
        <v>0</v>
      </c>
      <c r="S259" s="224">
        <f>SUMIF('13'!$C$10:$C$29,$C259,'13'!$G$10:$G$29)*'13'!$E$3</f>
        <v>0</v>
      </c>
      <c r="T259" s="224">
        <f>SUMIF('14'!$C$10:$C$29,$C259,'14'!$G$10:$G$29)*'14'!$E$3</f>
        <v>0</v>
      </c>
      <c r="U259" s="224">
        <f>SUMIF('15'!$C$10:$C$29,$C259,'15'!$G$10:$G$29)*'15'!$E$3</f>
        <v>0</v>
      </c>
      <c r="V259" s="224">
        <f>SUMIF('16'!$C$10:$C$29,$C259,'16'!$G$10:$G$29)*'16'!$E$3</f>
        <v>0</v>
      </c>
      <c r="W259" s="224">
        <f>SUMIF('17'!$C$10:$C$29,$C259,'17'!$G$10:$G$29)*'17'!$E$3</f>
        <v>0</v>
      </c>
      <c r="X259" s="224">
        <f>SUMIF('18'!$C$10:$C$29,$C259,'18'!$G$10:$G$29)*'18'!$E$3</f>
        <v>0</v>
      </c>
      <c r="Y259" s="224">
        <f>SUMIF('19'!$C$10:$C$28,$C259,'19'!$G$10:$G$28)*'19'!$E$3</f>
        <v>0</v>
      </c>
      <c r="Z259" s="224">
        <f>SUMIF('20'!$C$10:$C$29,$C259,'20'!$G$10:$G$29)*'20'!$E$3</f>
        <v>0</v>
      </c>
      <c r="AA259" s="224">
        <f>SUMIF('21'!$C$10:$C$29,$C259,'21'!$G$10:$G$29)*'21'!$E$3</f>
        <v>0</v>
      </c>
    </row>
    <row r="260" spans="3:27" ht="15" hidden="1">
      <c r="C260" s="207" t="s">
        <v>690</v>
      </c>
      <c r="D260" s="207" t="s">
        <v>691</v>
      </c>
      <c r="F260" s="303">
        <f t="shared" si="4"/>
        <v>0</v>
      </c>
      <c r="G260" s="224">
        <f>SUMIF('01'!$C$10:$C$29,$C260,'01'!$G$10:$G$29)*'01'!$E$3</f>
        <v>0</v>
      </c>
      <c r="H260" s="224">
        <f>SUMIF('02'!$C$10:$C$28,$C260,'02'!$G$10:$G$28)*'02'!$E$3</f>
        <v>0</v>
      </c>
      <c r="I260" s="224">
        <f>SUMIF('03'!$C$10:$C$29,$C260,'03'!$G$10:$G$29)*'03'!$E$3</f>
        <v>0</v>
      </c>
      <c r="J260" s="224">
        <f>SUMIF('04'!$C$10:$C$26,$C260,'04'!$G$10:$G$26)*'04'!$E$3</f>
        <v>0</v>
      </c>
      <c r="K260" s="224">
        <f>SUMIF('05'!$C$10:$C$29,$C260,'05'!$G$10:$G$29)*'05'!$E$3</f>
        <v>0</v>
      </c>
      <c r="L260" s="224">
        <f>SUMIF('06'!$C$10:$C$29,$C260,'06'!$G$10:$G$29)*'06'!$E$3</f>
        <v>0</v>
      </c>
      <c r="M260" s="224">
        <f>SUMIF('07'!$C$10:$C$26,$C260,'07'!$G$10:$G$26)*'07'!$E$3</f>
        <v>0</v>
      </c>
      <c r="N260" s="224">
        <f>SUMIF('08'!$C$10:$C$29,$C260,'08'!$G$10:$G$29)*'08'!$E$3</f>
        <v>0</v>
      </c>
      <c r="O260" s="224">
        <f>SUMIF('09'!$C$10:$C$29,$C260,'09'!$G$10:$G$29)*'09'!$E$3</f>
        <v>0</v>
      </c>
      <c r="P260" s="224">
        <f>SUMIF('10'!$C$10:$C$29,$C260,'10'!$G$10:$G$29)*'10'!$E$3</f>
        <v>0</v>
      </c>
      <c r="Q260" s="224">
        <f>SUMIF('11'!$C$10:$C$39,$C260,'11'!$G$10:$G$39)*'11'!$E$3</f>
        <v>0</v>
      </c>
      <c r="R260" s="224">
        <f>SUMIF('12'!$C$10:$C$29,$C260,'12'!$G$10:$G$29)*'12'!$E$3</f>
        <v>0</v>
      </c>
      <c r="S260" s="224">
        <f>SUMIF('13'!$C$10:$C$29,$C260,'13'!$G$10:$G$29)*'13'!$E$3</f>
        <v>0</v>
      </c>
      <c r="T260" s="224">
        <f>SUMIF('14'!$C$10:$C$29,$C260,'14'!$G$10:$G$29)*'14'!$E$3</f>
        <v>0</v>
      </c>
      <c r="U260" s="224">
        <f>SUMIF('15'!$C$10:$C$29,$C260,'15'!$G$10:$G$29)*'15'!$E$3</f>
        <v>0</v>
      </c>
      <c r="V260" s="224">
        <f>SUMIF('16'!$C$10:$C$29,$C260,'16'!$G$10:$G$29)*'16'!$E$3</f>
        <v>0</v>
      </c>
      <c r="W260" s="224">
        <f>SUMIF('17'!$C$10:$C$29,$C260,'17'!$G$10:$G$29)*'17'!$E$3</f>
        <v>0</v>
      </c>
      <c r="X260" s="224">
        <f>SUMIF('18'!$C$10:$C$29,$C260,'18'!$G$10:$G$29)*'18'!$E$3</f>
        <v>0</v>
      </c>
      <c r="Y260" s="224">
        <f>SUMIF('19'!$C$10:$C$28,$C260,'19'!$G$10:$G$28)*'19'!$E$3</f>
        <v>0</v>
      </c>
      <c r="Z260" s="224">
        <f>SUMIF('20'!$C$10:$C$29,$C260,'20'!$G$10:$G$29)*'20'!$E$3</f>
        <v>0</v>
      </c>
      <c r="AA260" s="224">
        <f>SUMIF('21'!$C$10:$C$29,$C260,'21'!$G$10:$G$29)*'21'!$E$3</f>
        <v>0</v>
      </c>
    </row>
    <row r="261" spans="3:27" ht="15" hidden="1">
      <c r="C261" s="207" t="s">
        <v>692</v>
      </c>
      <c r="D261" s="207" t="s">
        <v>693</v>
      </c>
      <c r="F261" s="303">
        <f t="shared" si="4"/>
        <v>0</v>
      </c>
      <c r="G261" s="224">
        <f>SUMIF('01'!$C$10:$C$29,$C261,'01'!$G$10:$G$29)*'01'!$E$3</f>
        <v>0</v>
      </c>
      <c r="H261" s="224">
        <f>SUMIF('02'!$C$10:$C$28,$C261,'02'!$G$10:$G$28)*'02'!$E$3</f>
        <v>0</v>
      </c>
      <c r="I261" s="224">
        <f>SUMIF('03'!$C$10:$C$29,$C261,'03'!$G$10:$G$29)*'03'!$E$3</f>
        <v>0</v>
      </c>
      <c r="J261" s="224">
        <f>SUMIF('04'!$C$10:$C$26,$C261,'04'!$G$10:$G$26)*'04'!$E$3</f>
        <v>0</v>
      </c>
      <c r="K261" s="224">
        <f>SUMIF('05'!$C$10:$C$29,$C261,'05'!$G$10:$G$29)*'05'!$E$3</f>
        <v>0</v>
      </c>
      <c r="L261" s="224">
        <f>SUMIF('06'!$C$10:$C$29,$C261,'06'!$G$10:$G$29)*'06'!$E$3</f>
        <v>0</v>
      </c>
      <c r="M261" s="224">
        <f>SUMIF('07'!$C$10:$C$26,$C261,'07'!$G$10:$G$26)*'07'!$E$3</f>
        <v>0</v>
      </c>
      <c r="N261" s="224">
        <f>SUMIF('08'!$C$10:$C$29,$C261,'08'!$G$10:$G$29)*'08'!$E$3</f>
        <v>0</v>
      </c>
      <c r="O261" s="224">
        <f>SUMIF('09'!$C$10:$C$29,$C261,'09'!$G$10:$G$29)*'09'!$E$3</f>
        <v>0</v>
      </c>
      <c r="P261" s="224">
        <f>SUMIF('10'!$C$10:$C$29,$C261,'10'!$G$10:$G$29)*'10'!$E$3</f>
        <v>0</v>
      </c>
      <c r="Q261" s="224">
        <f>SUMIF('11'!$C$10:$C$39,$C261,'11'!$G$10:$G$39)*'11'!$E$3</f>
        <v>0</v>
      </c>
      <c r="R261" s="224">
        <f>SUMIF('12'!$C$10:$C$29,$C261,'12'!$G$10:$G$29)*'12'!$E$3</f>
        <v>0</v>
      </c>
      <c r="S261" s="224">
        <f>SUMIF('13'!$C$10:$C$29,$C261,'13'!$G$10:$G$29)*'13'!$E$3</f>
        <v>0</v>
      </c>
      <c r="T261" s="224">
        <f>SUMIF('14'!$C$10:$C$29,$C261,'14'!$G$10:$G$29)*'14'!$E$3</f>
        <v>0</v>
      </c>
      <c r="U261" s="224">
        <f>SUMIF('15'!$C$10:$C$29,$C261,'15'!$G$10:$G$29)*'15'!$E$3</f>
        <v>0</v>
      </c>
      <c r="V261" s="224">
        <f>SUMIF('16'!$C$10:$C$29,$C261,'16'!$G$10:$G$29)*'16'!$E$3</f>
        <v>0</v>
      </c>
      <c r="W261" s="224">
        <f>SUMIF('17'!$C$10:$C$29,$C261,'17'!$G$10:$G$29)*'17'!$E$3</f>
        <v>0</v>
      </c>
      <c r="X261" s="224">
        <f>SUMIF('18'!$C$10:$C$29,$C261,'18'!$G$10:$G$29)*'18'!$E$3</f>
        <v>0</v>
      </c>
      <c r="Y261" s="224">
        <f>SUMIF('19'!$C$10:$C$28,$C261,'19'!$G$10:$G$28)*'19'!$E$3</f>
        <v>0</v>
      </c>
      <c r="Z261" s="224">
        <f>SUMIF('20'!$C$10:$C$29,$C261,'20'!$G$10:$G$29)*'20'!$E$3</f>
        <v>0</v>
      </c>
      <c r="AA261" s="224">
        <f>SUMIF('21'!$C$10:$C$29,$C261,'21'!$G$10:$G$29)*'21'!$E$3</f>
        <v>0</v>
      </c>
    </row>
    <row r="262" spans="3:27" ht="15" hidden="1">
      <c r="C262" s="207" t="s">
        <v>694</v>
      </c>
      <c r="D262" s="207" t="s">
        <v>695</v>
      </c>
      <c r="F262" s="303">
        <f t="shared" si="4"/>
        <v>0</v>
      </c>
      <c r="G262" s="224">
        <f>SUMIF('01'!$C$10:$C$29,$C262,'01'!$G$10:$G$29)*'01'!$E$3</f>
        <v>0</v>
      </c>
      <c r="H262" s="224">
        <f>SUMIF('02'!$C$10:$C$28,$C262,'02'!$G$10:$G$28)*'02'!$E$3</f>
        <v>0</v>
      </c>
      <c r="I262" s="224">
        <f>SUMIF('03'!$C$10:$C$29,$C262,'03'!$G$10:$G$29)*'03'!$E$3</f>
        <v>0</v>
      </c>
      <c r="J262" s="224">
        <f>SUMIF('04'!$C$10:$C$26,$C262,'04'!$G$10:$G$26)*'04'!$E$3</f>
        <v>0</v>
      </c>
      <c r="K262" s="224">
        <f>SUMIF('05'!$C$10:$C$29,$C262,'05'!$G$10:$G$29)*'05'!$E$3</f>
        <v>0</v>
      </c>
      <c r="L262" s="224">
        <f>SUMIF('06'!$C$10:$C$29,$C262,'06'!$G$10:$G$29)*'06'!$E$3</f>
        <v>0</v>
      </c>
      <c r="M262" s="224">
        <f>SUMIF('07'!$C$10:$C$26,$C262,'07'!$G$10:$G$26)*'07'!$E$3</f>
        <v>0</v>
      </c>
      <c r="N262" s="224">
        <f>SUMIF('08'!$C$10:$C$29,$C262,'08'!$G$10:$G$29)*'08'!$E$3</f>
        <v>0</v>
      </c>
      <c r="O262" s="224">
        <f>SUMIF('09'!$C$10:$C$29,$C262,'09'!$G$10:$G$29)*'09'!$E$3</f>
        <v>0</v>
      </c>
      <c r="P262" s="224">
        <f>SUMIF('10'!$C$10:$C$29,$C262,'10'!$G$10:$G$29)*'10'!$E$3</f>
        <v>0</v>
      </c>
      <c r="Q262" s="224">
        <f>SUMIF('11'!$C$10:$C$39,$C262,'11'!$G$10:$G$39)*'11'!$E$3</f>
        <v>0</v>
      </c>
      <c r="R262" s="224">
        <f>SUMIF('12'!$C$10:$C$29,$C262,'12'!$G$10:$G$29)*'12'!$E$3</f>
        <v>0</v>
      </c>
      <c r="S262" s="224">
        <f>SUMIF('13'!$C$10:$C$29,$C262,'13'!$G$10:$G$29)*'13'!$E$3</f>
        <v>0</v>
      </c>
      <c r="T262" s="224">
        <f>SUMIF('14'!$C$10:$C$29,$C262,'14'!$G$10:$G$29)*'14'!$E$3</f>
        <v>0</v>
      </c>
      <c r="U262" s="224">
        <f>SUMIF('15'!$C$10:$C$29,$C262,'15'!$G$10:$G$29)*'15'!$E$3</f>
        <v>0</v>
      </c>
      <c r="V262" s="224">
        <f>SUMIF('16'!$C$10:$C$29,$C262,'16'!$G$10:$G$29)*'16'!$E$3</f>
        <v>0</v>
      </c>
      <c r="W262" s="224">
        <f>SUMIF('17'!$C$10:$C$29,$C262,'17'!$G$10:$G$29)*'17'!$E$3</f>
        <v>0</v>
      </c>
      <c r="X262" s="224">
        <f>SUMIF('18'!$C$10:$C$29,$C262,'18'!$G$10:$G$29)*'18'!$E$3</f>
        <v>0</v>
      </c>
      <c r="Y262" s="224">
        <f>SUMIF('19'!$C$10:$C$28,$C262,'19'!$G$10:$G$28)*'19'!$E$3</f>
        <v>0</v>
      </c>
      <c r="Z262" s="224">
        <f>SUMIF('20'!$C$10:$C$29,$C262,'20'!$G$10:$G$29)*'20'!$E$3</f>
        <v>0</v>
      </c>
      <c r="AA262" s="224">
        <f>SUMIF('21'!$C$10:$C$29,$C262,'21'!$G$10:$G$29)*'21'!$E$3</f>
        <v>0</v>
      </c>
    </row>
    <row r="263" spans="3:27" ht="15" hidden="1">
      <c r="C263" s="207" t="s">
        <v>696</v>
      </c>
      <c r="D263" s="207" t="s">
        <v>697</v>
      </c>
      <c r="F263" s="303">
        <f t="shared" si="4"/>
        <v>0</v>
      </c>
      <c r="G263" s="224">
        <f>SUMIF('01'!$C$10:$C$29,$C263,'01'!$G$10:$G$29)*'01'!$E$3</f>
        <v>0</v>
      </c>
      <c r="H263" s="224">
        <f>SUMIF('02'!$C$10:$C$28,$C263,'02'!$G$10:$G$28)*'02'!$E$3</f>
        <v>0</v>
      </c>
      <c r="I263" s="224">
        <f>SUMIF('03'!$C$10:$C$29,$C263,'03'!$G$10:$G$29)*'03'!$E$3</f>
        <v>0</v>
      </c>
      <c r="J263" s="224">
        <f>SUMIF('04'!$C$10:$C$26,$C263,'04'!$G$10:$G$26)*'04'!$E$3</f>
        <v>0</v>
      </c>
      <c r="K263" s="224">
        <f>SUMIF('05'!$C$10:$C$29,$C263,'05'!$G$10:$G$29)*'05'!$E$3</f>
        <v>0</v>
      </c>
      <c r="L263" s="224">
        <f>SUMIF('06'!$C$10:$C$29,$C263,'06'!$G$10:$G$29)*'06'!$E$3</f>
        <v>0</v>
      </c>
      <c r="M263" s="224">
        <f>SUMIF('07'!$C$10:$C$26,$C263,'07'!$G$10:$G$26)*'07'!$E$3</f>
        <v>0</v>
      </c>
      <c r="N263" s="224">
        <f>SUMIF('08'!$C$10:$C$29,$C263,'08'!$G$10:$G$29)*'08'!$E$3</f>
        <v>0</v>
      </c>
      <c r="O263" s="224">
        <f>SUMIF('09'!$C$10:$C$29,$C263,'09'!$G$10:$G$29)*'09'!$E$3</f>
        <v>0</v>
      </c>
      <c r="P263" s="224">
        <f>SUMIF('10'!$C$10:$C$29,$C263,'10'!$G$10:$G$29)*'10'!$E$3</f>
        <v>0</v>
      </c>
      <c r="Q263" s="224">
        <f>SUMIF('11'!$C$10:$C$39,$C263,'11'!$G$10:$G$39)*'11'!$E$3</f>
        <v>0</v>
      </c>
      <c r="R263" s="224">
        <f>SUMIF('12'!$C$10:$C$29,$C263,'12'!$G$10:$G$29)*'12'!$E$3</f>
        <v>0</v>
      </c>
      <c r="S263" s="224">
        <f>SUMIF('13'!$C$10:$C$29,$C263,'13'!$G$10:$G$29)*'13'!$E$3</f>
        <v>0</v>
      </c>
      <c r="T263" s="224">
        <f>SUMIF('14'!$C$10:$C$29,$C263,'14'!$G$10:$G$29)*'14'!$E$3</f>
        <v>0</v>
      </c>
      <c r="U263" s="224">
        <f>SUMIF('15'!$C$10:$C$29,$C263,'15'!$G$10:$G$29)*'15'!$E$3</f>
        <v>0</v>
      </c>
      <c r="V263" s="224">
        <f>SUMIF('16'!$C$10:$C$29,$C263,'16'!$G$10:$G$29)*'16'!$E$3</f>
        <v>0</v>
      </c>
      <c r="W263" s="224">
        <f>SUMIF('17'!$C$10:$C$29,$C263,'17'!$G$10:$G$29)*'17'!$E$3</f>
        <v>0</v>
      </c>
      <c r="X263" s="224">
        <f>SUMIF('18'!$C$10:$C$29,$C263,'18'!$G$10:$G$29)*'18'!$E$3</f>
        <v>0</v>
      </c>
      <c r="Y263" s="224">
        <f>SUMIF('19'!$C$10:$C$28,$C263,'19'!$G$10:$G$28)*'19'!$E$3</f>
        <v>0</v>
      </c>
      <c r="Z263" s="224">
        <f>SUMIF('20'!$C$10:$C$29,$C263,'20'!$G$10:$G$29)*'20'!$E$3</f>
        <v>0</v>
      </c>
      <c r="AA263" s="224">
        <f>SUMIF('21'!$C$10:$C$29,$C263,'21'!$G$10:$G$29)*'21'!$E$3</f>
        <v>0</v>
      </c>
    </row>
    <row r="264" spans="3:27" ht="15" hidden="1">
      <c r="C264" s="207" t="s">
        <v>698</v>
      </c>
      <c r="D264" s="207" t="s">
        <v>699</v>
      </c>
      <c r="F264" s="303">
        <f t="shared" si="4"/>
        <v>0</v>
      </c>
      <c r="G264" s="224">
        <f>SUMIF('01'!$C$10:$C$29,$C264,'01'!$G$10:$G$29)*'01'!$E$3</f>
        <v>0</v>
      </c>
      <c r="H264" s="224">
        <f>SUMIF('02'!$C$10:$C$28,$C264,'02'!$G$10:$G$28)*'02'!$E$3</f>
        <v>0</v>
      </c>
      <c r="I264" s="224">
        <f>SUMIF('03'!$C$10:$C$29,$C264,'03'!$G$10:$G$29)*'03'!$E$3</f>
        <v>0</v>
      </c>
      <c r="J264" s="224">
        <f>SUMIF('04'!$C$10:$C$26,$C264,'04'!$G$10:$G$26)*'04'!$E$3</f>
        <v>0</v>
      </c>
      <c r="K264" s="224">
        <f>SUMIF('05'!$C$10:$C$29,$C264,'05'!$G$10:$G$29)*'05'!$E$3</f>
        <v>0</v>
      </c>
      <c r="L264" s="224">
        <f>SUMIF('06'!$C$10:$C$29,$C264,'06'!$G$10:$G$29)*'06'!$E$3</f>
        <v>0</v>
      </c>
      <c r="M264" s="224">
        <f>SUMIF('07'!$C$10:$C$26,$C264,'07'!$G$10:$G$26)*'07'!$E$3</f>
        <v>0</v>
      </c>
      <c r="N264" s="224">
        <f>SUMIF('08'!$C$10:$C$29,$C264,'08'!$G$10:$G$29)*'08'!$E$3</f>
        <v>0</v>
      </c>
      <c r="O264" s="224">
        <f>SUMIF('09'!$C$10:$C$29,$C264,'09'!$G$10:$G$29)*'09'!$E$3</f>
        <v>0</v>
      </c>
      <c r="P264" s="224">
        <f>SUMIF('10'!$C$10:$C$29,$C264,'10'!$G$10:$G$29)*'10'!$E$3</f>
        <v>0</v>
      </c>
      <c r="Q264" s="224">
        <f>SUMIF('11'!$C$10:$C$39,$C264,'11'!$G$10:$G$39)*'11'!$E$3</f>
        <v>0</v>
      </c>
      <c r="R264" s="224">
        <f>SUMIF('12'!$C$10:$C$29,$C264,'12'!$G$10:$G$29)*'12'!$E$3</f>
        <v>0</v>
      </c>
      <c r="S264" s="224">
        <f>SUMIF('13'!$C$10:$C$29,$C264,'13'!$G$10:$G$29)*'13'!$E$3</f>
        <v>0</v>
      </c>
      <c r="T264" s="224">
        <f>SUMIF('14'!$C$10:$C$29,$C264,'14'!$G$10:$G$29)*'14'!$E$3</f>
        <v>0</v>
      </c>
      <c r="U264" s="224">
        <f>SUMIF('15'!$C$10:$C$29,$C264,'15'!$G$10:$G$29)*'15'!$E$3</f>
        <v>0</v>
      </c>
      <c r="V264" s="224">
        <f>SUMIF('16'!$C$10:$C$29,$C264,'16'!$G$10:$G$29)*'16'!$E$3</f>
        <v>0</v>
      </c>
      <c r="W264" s="224">
        <f>SUMIF('17'!$C$10:$C$29,$C264,'17'!$G$10:$G$29)*'17'!$E$3</f>
        <v>0</v>
      </c>
      <c r="X264" s="224">
        <f>SUMIF('18'!$C$10:$C$29,$C264,'18'!$G$10:$G$29)*'18'!$E$3</f>
        <v>0</v>
      </c>
      <c r="Y264" s="224">
        <f>SUMIF('19'!$C$10:$C$28,$C264,'19'!$G$10:$G$28)*'19'!$E$3</f>
        <v>0</v>
      </c>
      <c r="Z264" s="224">
        <f>SUMIF('20'!$C$10:$C$29,$C264,'20'!$G$10:$G$29)*'20'!$E$3</f>
        <v>0</v>
      </c>
      <c r="AA264" s="224">
        <f>SUMIF('21'!$C$10:$C$29,$C264,'21'!$G$10:$G$29)*'21'!$E$3</f>
        <v>0</v>
      </c>
    </row>
    <row r="265" spans="3:27" ht="15" hidden="1">
      <c r="C265" s="207" t="s">
        <v>700</v>
      </c>
      <c r="D265" s="207" t="s">
        <v>701</v>
      </c>
      <c r="F265" s="303">
        <f t="shared" si="4"/>
        <v>0</v>
      </c>
      <c r="G265" s="224">
        <f>SUMIF('01'!$C$10:$C$29,$C265,'01'!$G$10:$G$29)*'01'!$E$3</f>
        <v>0</v>
      </c>
      <c r="H265" s="224">
        <f>SUMIF('02'!$C$10:$C$28,$C265,'02'!$G$10:$G$28)*'02'!$E$3</f>
        <v>0</v>
      </c>
      <c r="I265" s="224">
        <f>SUMIF('03'!$C$10:$C$29,$C265,'03'!$G$10:$G$29)*'03'!$E$3</f>
        <v>0</v>
      </c>
      <c r="J265" s="224">
        <f>SUMIF('04'!$C$10:$C$26,$C265,'04'!$G$10:$G$26)*'04'!$E$3</f>
        <v>0</v>
      </c>
      <c r="K265" s="224">
        <f>SUMIF('05'!$C$10:$C$29,$C265,'05'!$G$10:$G$29)*'05'!$E$3</f>
        <v>0</v>
      </c>
      <c r="L265" s="224">
        <f>SUMIF('06'!$C$10:$C$29,$C265,'06'!$G$10:$G$29)*'06'!$E$3</f>
        <v>0</v>
      </c>
      <c r="M265" s="224">
        <f>SUMIF('07'!$C$10:$C$26,$C265,'07'!$G$10:$G$26)*'07'!$E$3</f>
        <v>0</v>
      </c>
      <c r="N265" s="224">
        <f>SUMIF('08'!$C$10:$C$29,$C265,'08'!$G$10:$G$29)*'08'!$E$3</f>
        <v>0</v>
      </c>
      <c r="O265" s="224">
        <f>SUMIF('09'!$C$10:$C$29,$C265,'09'!$G$10:$G$29)*'09'!$E$3</f>
        <v>0</v>
      </c>
      <c r="P265" s="224">
        <f>SUMIF('10'!$C$10:$C$29,$C265,'10'!$G$10:$G$29)*'10'!$E$3</f>
        <v>0</v>
      </c>
      <c r="Q265" s="224">
        <f>SUMIF('11'!$C$10:$C$39,$C265,'11'!$G$10:$G$39)*'11'!$E$3</f>
        <v>0</v>
      </c>
      <c r="R265" s="224">
        <f>SUMIF('12'!$C$10:$C$29,$C265,'12'!$G$10:$G$29)*'12'!$E$3</f>
        <v>0</v>
      </c>
      <c r="S265" s="224">
        <f>SUMIF('13'!$C$10:$C$29,$C265,'13'!$G$10:$G$29)*'13'!$E$3</f>
        <v>0</v>
      </c>
      <c r="T265" s="224">
        <f>SUMIF('14'!$C$10:$C$29,$C265,'14'!$G$10:$G$29)*'14'!$E$3</f>
        <v>0</v>
      </c>
      <c r="U265" s="224">
        <f>SUMIF('15'!$C$10:$C$29,$C265,'15'!$G$10:$G$29)*'15'!$E$3</f>
        <v>0</v>
      </c>
      <c r="V265" s="224">
        <f>SUMIF('16'!$C$10:$C$29,$C265,'16'!$G$10:$G$29)*'16'!$E$3</f>
        <v>0</v>
      </c>
      <c r="W265" s="224">
        <f>SUMIF('17'!$C$10:$C$29,$C265,'17'!$G$10:$G$29)*'17'!$E$3</f>
        <v>0</v>
      </c>
      <c r="X265" s="224">
        <f>SUMIF('18'!$C$10:$C$29,$C265,'18'!$G$10:$G$29)*'18'!$E$3</f>
        <v>0</v>
      </c>
      <c r="Y265" s="224">
        <f>SUMIF('19'!$C$10:$C$28,$C265,'19'!$G$10:$G$28)*'19'!$E$3</f>
        <v>0</v>
      </c>
      <c r="Z265" s="224">
        <f>SUMIF('20'!$C$10:$C$29,$C265,'20'!$G$10:$G$29)*'20'!$E$3</f>
        <v>0</v>
      </c>
      <c r="AA265" s="224">
        <f>SUMIF('21'!$C$10:$C$29,$C265,'21'!$G$10:$G$29)*'21'!$E$3</f>
        <v>0</v>
      </c>
    </row>
    <row r="266" spans="3:27" ht="15" hidden="1">
      <c r="C266" s="207" t="s">
        <v>702</v>
      </c>
      <c r="D266" s="207" t="s">
        <v>703</v>
      </c>
      <c r="F266" s="303">
        <f t="shared" ref="F266:F329" si="5">SUM(G266:AA266)</f>
        <v>0</v>
      </c>
      <c r="G266" s="224">
        <f>SUMIF('01'!$C$10:$C$29,$C266,'01'!$G$10:$G$29)*'01'!$E$3</f>
        <v>0</v>
      </c>
      <c r="H266" s="224">
        <f>SUMIF('02'!$C$10:$C$28,$C266,'02'!$G$10:$G$28)*'02'!$E$3</f>
        <v>0</v>
      </c>
      <c r="I266" s="224">
        <f>SUMIF('03'!$C$10:$C$29,$C266,'03'!$G$10:$G$29)*'03'!$E$3</f>
        <v>0</v>
      </c>
      <c r="J266" s="224">
        <f>SUMIF('04'!$C$10:$C$26,$C266,'04'!$G$10:$G$26)*'04'!$E$3</f>
        <v>0</v>
      </c>
      <c r="K266" s="224">
        <f>SUMIF('05'!$C$10:$C$29,$C266,'05'!$G$10:$G$29)*'05'!$E$3</f>
        <v>0</v>
      </c>
      <c r="L266" s="224">
        <f>SUMIF('06'!$C$10:$C$29,$C266,'06'!$G$10:$G$29)*'06'!$E$3</f>
        <v>0</v>
      </c>
      <c r="M266" s="224">
        <f>SUMIF('07'!$C$10:$C$26,$C266,'07'!$G$10:$G$26)*'07'!$E$3</f>
        <v>0</v>
      </c>
      <c r="N266" s="224">
        <f>SUMIF('08'!$C$10:$C$29,$C266,'08'!$G$10:$G$29)*'08'!$E$3</f>
        <v>0</v>
      </c>
      <c r="O266" s="224">
        <f>SUMIF('09'!$C$10:$C$29,$C266,'09'!$G$10:$G$29)*'09'!$E$3</f>
        <v>0</v>
      </c>
      <c r="P266" s="224">
        <f>SUMIF('10'!$C$10:$C$29,$C266,'10'!$G$10:$G$29)*'10'!$E$3</f>
        <v>0</v>
      </c>
      <c r="Q266" s="224">
        <f>SUMIF('11'!$C$10:$C$39,$C266,'11'!$G$10:$G$39)*'11'!$E$3</f>
        <v>0</v>
      </c>
      <c r="R266" s="224">
        <f>SUMIF('12'!$C$10:$C$29,$C266,'12'!$G$10:$G$29)*'12'!$E$3</f>
        <v>0</v>
      </c>
      <c r="S266" s="224">
        <f>SUMIF('13'!$C$10:$C$29,$C266,'13'!$G$10:$G$29)*'13'!$E$3</f>
        <v>0</v>
      </c>
      <c r="T266" s="224">
        <f>SUMIF('14'!$C$10:$C$29,$C266,'14'!$G$10:$G$29)*'14'!$E$3</f>
        <v>0</v>
      </c>
      <c r="U266" s="224">
        <f>SUMIF('15'!$C$10:$C$29,$C266,'15'!$G$10:$G$29)*'15'!$E$3</f>
        <v>0</v>
      </c>
      <c r="V266" s="224">
        <f>SUMIF('16'!$C$10:$C$29,$C266,'16'!$G$10:$G$29)*'16'!$E$3</f>
        <v>0</v>
      </c>
      <c r="W266" s="224">
        <f>SUMIF('17'!$C$10:$C$29,$C266,'17'!$G$10:$G$29)*'17'!$E$3</f>
        <v>0</v>
      </c>
      <c r="X266" s="224">
        <f>SUMIF('18'!$C$10:$C$29,$C266,'18'!$G$10:$G$29)*'18'!$E$3</f>
        <v>0</v>
      </c>
      <c r="Y266" s="224">
        <f>SUMIF('19'!$C$10:$C$28,$C266,'19'!$G$10:$G$28)*'19'!$E$3</f>
        <v>0</v>
      </c>
      <c r="Z266" s="224">
        <f>SUMIF('20'!$C$10:$C$29,$C266,'20'!$G$10:$G$29)*'20'!$E$3</f>
        <v>0</v>
      </c>
      <c r="AA266" s="224">
        <f>SUMIF('21'!$C$10:$C$29,$C266,'21'!$G$10:$G$29)*'21'!$E$3</f>
        <v>0</v>
      </c>
    </row>
    <row r="267" spans="3:27" ht="15" hidden="1">
      <c r="C267" s="207" t="s">
        <v>704</v>
      </c>
      <c r="D267" s="207" t="s">
        <v>705</v>
      </c>
      <c r="F267" s="303">
        <f t="shared" si="5"/>
        <v>0</v>
      </c>
      <c r="G267" s="224">
        <f>SUMIF('01'!$C$10:$C$29,$C267,'01'!$G$10:$G$29)*'01'!$E$3</f>
        <v>0</v>
      </c>
      <c r="H267" s="224">
        <f>SUMIF('02'!$C$10:$C$28,$C267,'02'!$G$10:$G$28)*'02'!$E$3</f>
        <v>0</v>
      </c>
      <c r="I267" s="224">
        <f>SUMIF('03'!$C$10:$C$29,$C267,'03'!$G$10:$G$29)*'03'!$E$3</f>
        <v>0</v>
      </c>
      <c r="J267" s="224">
        <f>SUMIF('04'!$C$10:$C$26,$C267,'04'!$G$10:$G$26)*'04'!$E$3</f>
        <v>0</v>
      </c>
      <c r="K267" s="224">
        <f>SUMIF('05'!$C$10:$C$29,$C267,'05'!$G$10:$G$29)*'05'!$E$3</f>
        <v>0</v>
      </c>
      <c r="L267" s="224">
        <f>SUMIF('06'!$C$10:$C$29,$C267,'06'!$G$10:$G$29)*'06'!$E$3</f>
        <v>0</v>
      </c>
      <c r="M267" s="224">
        <f>SUMIF('07'!$C$10:$C$26,$C267,'07'!$G$10:$G$26)*'07'!$E$3</f>
        <v>0</v>
      </c>
      <c r="N267" s="224">
        <f>SUMIF('08'!$C$10:$C$29,$C267,'08'!$G$10:$G$29)*'08'!$E$3</f>
        <v>0</v>
      </c>
      <c r="O267" s="224">
        <f>SUMIF('09'!$C$10:$C$29,$C267,'09'!$G$10:$G$29)*'09'!$E$3</f>
        <v>0</v>
      </c>
      <c r="P267" s="224">
        <f>SUMIF('10'!$C$10:$C$29,$C267,'10'!$G$10:$G$29)*'10'!$E$3</f>
        <v>0</v>
      </c>
      <c r="Q267" s="224">
        <f>SUMIF('11'!$C$10:$C$39,$C267,'11'!$G$10:$G$39)*'11'!$E$3</f>
        <v>0</v>
      </c>
      <c r="R267" s="224">
        <f>SUMIF('12'!$C$10:$C$29,$C267,'12'!$G$10:$G$29)*'12'!$E$3</f>
        <v>0</v>
      </c>
      <c r="S267" s="224">
        <f>SUMIF('13'!$C$10:$C$29,$C267,'13'!$G$10:$G$29)*'13'!$E$3</f>
        <v>0</v>
      </c>
      <c r="T267" s="224">
        <f>SUMIF('14'!$C$10:$C$29,$C267,'14'!$G$10:$G$29)*'14'!$E$3</f>
        <v>0</v>
      </c>
      <c r="U267" s="224">
        <f>SUMIF('15'!$C$10:$C$29,$C267,'15'!$G$10:$G$29)*'15'!$E$3</f>
        <v>0</v>
      </c>
      <c r="V267" s="224">
        <f>SUMIF('16'!$C$10:$C$29,$C267,'16'!$G$10:$G$29)*'16'!$E$3</f>
        <v>0</v>
      </c>
      <c r="W267" s="224">
        <f>SUMIF('17'!$C$10:$C$29,$C267,'17'!$G$10:$G$29)*'17'!$E$3</f>
        <v>0</v>
      </c>
      <c r="X267" s="224">
        <f>SUMIF('18'!$C$10:$C$29,$C267,'18'!$G$10:$G$29)*'18'!$E$3</f>
        <v>0</v>
      </c>
      <c r="Y267" s="224">
        <f>SUMIF('19'!$C$10:$C$28,$C267,'19'!$G$10:$G$28)*'19'!$E$3</f>
        <v>0</v>
      </c>
      <c r="Z267" s="224">
        <f>SUMIF('20'!$C$10:$C$29,$C267,'20'!$G$10:$G$29)*'20'!$E$3</f>
        <v>0</v>
      </c>
      <c r="AA267" s="224">
        <f>SUMIF('21'!$C$10:$C$29,$C267,'21'!$G$10:$G$29)*'21'!$E$3</f>
        <v>0</v>
      </c>
    </row>
    <row r="268" spans="3:27" ht="15" hidden="1">
      <c r="C268" s="207" t="s">
        <v>706</v>
      </c>
      <c r="D268" s="207" t="s">
        <v>707</v>
      </c>
      <c r="F268" s="303">
        <f t="shared" si="5"/>
        <v>0</v>
      </c>
      <c r="G268" s="224">
        <f>SUMIF('01'!$C$10:$C$29,$C268,'01'!$G$10:$G$29)*'01'!$E$3</f>
        <v>0</v>
      </c>
      <c r="H268" s="224">
        <f>SUMIF('02'!$C$10:$C$28,$C268,'02'!$G$10:$G$28)*'02'!$E$3</f>
        <v>0</v>
      </c>
      <c r="I268" s="224">
        <f>SUMIF('03'!$C$10:$C$29,$C268,'03'!$G$10:$G$29)*'03'!$E$3</f>
        <v>0</v>
      </c>
      <c r="J268" s="224">
        <f>SUMIF('04'!$C$10:$C$26,$C268,'04'!$G$10:$G$26)*'04'!$E$3</f>
        <v>0</v>
      </c>
      <c r="K268" s="224">
        <f>SUMIF('05'!$C$10:$C$29,$C268,'05'!$G$10:$G$29)*'05'!$E$3</f>
        <v>0</v>
      </c>
      <c r="L268" s="224">
        <f>SUMIF('06'!$C$10:$C$29,$C268,'06'!$G$10:$G$29)*'06'!$E$3</f>
        <v>0</v>
      </c>
      <c r="M268" s="224">
        <f>SUMIF('07'!$C$10:$C$26,$C268,'07'!$G$10:$G$26)*'07'!$E$3</f>
        <v>0</v>
      </c>
      <c r="N268" s="224">
        <f>SUMIF('08'!$C$10:$C$29,$C268,'08'!$G$10:$G$29)*'08'!$E$3</f>
        <v>0</v>
      </c>
      <c r="O268" s="224">
        <f>SUMIF('09'!$C$10:$C$29,$C268,'09'!$G$10:$G$29)*'09'!$E$3</f>
        <v>0</v>
      </c>
      <c r="P268" s="224">
        <f>SUMIF('10'!$C$10:$C$29,$C268,'10'!$G$10:$G$29)*'10'!$E$3</f>
        <v>0</v>
      </c>
      <c r="Q268" s="224">
        <f>SUMIF('11'!$C$10:$C$39,$C268,'11'!$G$10:$G$39)*'11'!$E$3</f>
        <v>0</v>
      </c>
      <c r="R268" s="224">
        <f>SUMIF('12'!$C$10:$C$29,$C268,'12'!$G$10:$G$29)*'12'!$E$3</f>
        <v>0</v>
      </c>
      <c r="S268" s="224">
        <f>SUMIF('13'!$C$10:$C$29,$C268,'13'!$G$10:$G$29)*'13'!$E$3</f>
        <v>0</v>
      </c>
      <c r="T268" s="224">
        <f>SUMIF('14'!$C$10:$C$29,$C268,'14'!$G$10:$G$29)*'14'!$E$3</f>
        <v>0</v>
      </c>
      <c r="U268" s="224">
        <f>SUMIF('15'!$C$10:$C$29,$C268,'15'!$G$10:$G$29)*'15'!$E$3</f>
        <v>0</v>
      </c>
      <c r="V268" s="224">
        <f>SUMIF('16'!$C$10:$C$29,$C268,'16'!$G$10:$G$29)*'16'!$E$3</f>
        <v>0</v>
      </c>
      <c r="W268" s="224">
        <f>SUMIF('17'!$C$10:$C$29,$C268,'17'!$G$10:$G$29)*'17'!$E$3</f>
        <v>0</v>
      </c>
      <c r="X268" s="224">
        <f>SUMIF('18'!$C$10:$C$29,$C268,'18'!$G$10:$G$29)*'18'!$E$3</f>
        <v>0</v>
      </c>
      <c r="Y268" s="224">
        <f>SUMIF('19'!$C$10:$C$28,$C268,'19'!$G$10:$G$28)*'19'!$E$3</f>
        <v>0</v>
      </c>
      <c r="Z268" s="224">
        <f>SUMIF('20'!$C$10:$C$29,$C268,'20'!$G$10:$G$29)*'20'!$E$3</f>
        <v>0</v>
      </c>
      <c r="AA268" s="224">
        <f>SUMIF('21'!$C$10:$C$29,$C268,'21'!$G$10:$G$29)*'21'!$E$3</f>
        <v>0</v>
      </c>
    </row>
    <row r="269" spans="3:27" ht="15" hidden="1">
      <c r="C269" s="207" t="s">
        <v>708</v>
      </c>
      <c r="D269" s="207" t="s">
        <v>709</v>
      </c>
      <c r="F269" s="303">
        <f t="shared" si="5"/>
        <v>0</v>
      </c>
      <c r="G269" s="224">
        <f>SUMIF('01'!$C$10:$C$29,$C269,'01'!$G$10:$G$29)*'01'!$E$3</f>
        <v>0</v>
      </c>
      <c r="H269" s="224">
        <f>SUMIF('02'!$C$10:$C$28,$C269,'02'!$G$10:$G$28)*'02'!$E$3</f>
        <v>0</v>
      </c>
      <c r="I269" s="224">
        <f>SUMIF('03'!$C$10:$C$29,$C269,'03'!$G$10:$G$29)*'03'!$E$3</f>
        <v>0</v>
      </c>
      <c r="J269" s="224">
        <f>SUMIF('04'!$C$10:$C$26,$C269,'04'!$G$10:$G$26)*'04'!$E$3</f>
        <v>0</v>
      </c>
      <c r="K269" s="224">
        <f>SUMIF('05'!$C$10:$C$29,$C269,'05'!$G$10:$G$29)*'05'!$E$3</f>
        <v>0</v>
      </c>
      <c r="L269" s="224">
        <f>SUMIF('06'!$C$10:$C$29,$C269,'06'!$G$10:$G$29)*'06'!$E$3</f>
        <v>0</v>
      </c>
      <c r="M269" s="224">
        <f>SUMIF('07'!$C$10:$C$26,$C269,'07'!$G$10:$G$26)*'07'!$E$3</f>
        <v>0</v>
      </c>
      <c r="N269" s="224">
        <f>SUMIF('08'!$C$10:$C$29,$C269,'08'!$G$10:$G$29)*'08'!$E$3</f>
        <v>0</v>
      </c>
      <c r="O269" s="224">
        <f>SUMIF('09'!$C$10:$C$29,$C269,'09'!$G$10:$G$29)*'09'!$E$3</f>
        <v>0</v>
      </c>
      <c r="P269" s="224">
        <f>SUMIF('10'!$C$10:$C$29,$C269,'10'!$G$10:$G$29)*'10'!$E$3</f>
        <v>0</v>
      </c>
      <c r="Q269" s="224">
        <f>SUMIF('11'!$C$10:$C$39,$C269,'11'!$G$10:$G$39)*'11'!$E$3</f>
        <v>0</v>
      </c>
      <c r="R269" s="224">
        <f>SUMIF('12'!$C$10:$C$29,$C269,'12'!$G$10:$G$29)*'12'!$E$3</f>
        <v>0</v>
      </c>
      <c r="S269" s="224">
        <f>SUMIF('13'!$C$10:$C$29,$C269,'13'!$G$10:$G$29)*'13'!$E$3</f>
        <v>0</v>
      </c>
      <c r="T269" s="224">
        <f>SUMIF('14'!$C$10:$C$29,$C269,'14'!$G$10:$G$29)*'14'!$E$3</f>
        <v>0</v>
      </c>
      <c r="U269" s="224">
        <f>SUMIF('15'!$C$10:$C$29,$C269,'15'!$G$10:$G$29)*'15'!$E$3</f>
        <v>0</v>
      </c>
      <c r="V269" s="224">
        <f>SUMIF('16'!$C$10:$C$29,$C269,'16'!$G$10:$G$29)*'16'!$E$3</f>
        <v>0</v>
      </c>
      <c r="W269" s="224">
        <f>SUMIF('17'!$C$10:$C$29,$C269,'17'!$G$10:$G$29)*'17'!$E$3</f>
        <v>0</v>
      </c>
      <c r="X269" s="224">
        <f>SUMIF('18'!$C$10:$C$29,$C269,'18'!$G$10:$G$29)*'18'!$E$3</f>
        <v>0</v>
      </c>
      <c r="Y269" s="224">
        <f>SUMIF('19'!$C$10:$C$28,$C269,'19'!$G$10:$G$28)*'19'!$E$3</f>
        <v>0</v>
      </c>
      <c r="Z269" s="224">
        <f>SUMIF('20'!$C$10:$C$29,$C269,'20'!$G$10:$G$29)*'20'!$E$3</f>
        <v>0</v>
      </c>
      <c r="AA269" s="224">
        <f>SUMIF('21'!$C$10:$C$29,$C269,'21'!$G$10:$G$29)*'21'!$E$3</f>
        <v>0</v>
      </c>
    </row>
    <row r="270" spans="3:27" ht="15" hidden="1">
      <c r="C270" s="207" t="s">
        <v>710</v>
      </c>
      <c r="D270" s="207" t="s">
        <v>711</v>
      </c>
      <c r="F270" s="303">
        <f t="shared" si="5"/>
        <v>0</v>
      </c>
      <c r="G270" s="224">
        <f>SUMIF('01'!$C$10:$C$29,$C270,'01'!$G$10:$G$29)*'01'!$E$3</f>
        <v>0</v>
      </c>
      <c r="H270" s="224">
        <f>SUMIF('02'!$C$10:$C$28,$C270,'02'!$G$10:$G$28)*'02'!$E$3</f>
        <v>0</v>
      </c>
      <c r="I270" s="224">
        <f>SUMIF('03'!$C$10:$C$29,$C270,'03'!$G$10:$G$29)*'03'!$E$3</f>
        <v>0</v>
      </c>
      <c r="J270" s="224">
        <f>SUMIF('04'!$C$10:$C$26,$C270,'04'!$G$10:$G$26)*'04'!$E$3</f>
        <v>0</v>
      </c>
      <c r="K270" s="224">
        <f>SUMIF('05'!$C$10:$C$29,$C270,'05'!$G$10:$G$29)*'05'!$E$3</f>
        <v>0</v>
      </c>
      <c r="L270" s="224">
        <f>SUMIF('06'!$C$10:$C$29,$C270,'06'!$G$10:$G$29)*'06'!$E$3</f>
        <v>0</v>
      </c>
      <c r="M270" s="224">
        <f>SUMIF('07'!$C$10:$C$26,$C270,'07'!$G$10:$G$26)*'07'!$E$3</f>
        <v>0</v>
      </c>
      <c r="N270" s="224">
        <f>SUMIF('08'!$C$10:$C$29,$C270,'08'!$G$10:$G$29)*'08'!$E$3</f>
        <v>0</v>
      </c>
      <c r="O270" s="224">
        <f>SUMIF('09'!$C$10:$C$29,$C270,'09'!$G$10:$G$29)*'09'!$E$3</f>
        <v>0</v>
      </c>
      <c r="P270" s="224">
        <f>SUMIF('10'!$C$10:$C$29,$C270,'10'!$G$10:$G$29)*'10'!$E$3</f>
        <v>0</v>
      </c>
      <c r="Q270" s="224">
        <f>SUMIF('11'!$C$10:$C$39,$C270,'11'!$G$10:$G$39)*'11'!$E$3</f>
        <v>0</v>
      </c>
      <c r="R270" s="224">
        <f>SUMIF('12'!$C$10:$C$29,$C270,'12'!$G$10:$G$29)*'12'!$E$3</f>
        <v>0</v>
      </c>
      <c r="S270" s="224">
        <f>SUMIF('13'!$C$10:$C$29,$C270,'13'!$G$10:$G$29)*'13'!$E$3</f>
        <v>0</v>
      </c>
      <c r="T270" s="224">
        <f>SUMIF('14'!$C$10:$C$29,$C270,'14'!$G$10:$G$29)*'14'!$E$3</f>
        <v>0</v>
      </c>
      <c r="U270" s="224">
        <f>SUMIF('15'!$C$10:$C$29,$C270,'15'!$G$10:$G$29)*'15'!$E$3</f>
        <v>0</v>
      </c>
      <c r="V270" s="224">
        <f>SUMIF('16'!$C$10:$C$29,$C270,'16'!$G$10:$G$29)*'16'!$E$3</f>
        <v>0</v>
      </c>
      <c r="W270" s="224">
        <f>SUMIF('17'!$C$10:$C$29,$C270,'17'!$G$10:$G$29)*'17'!$E$3</f>
        <v>0</v>
      </c>
      <c r="X270" s="224">
        <f>SUMIF('18'!$C$10:$C$29,$C270,'18'!$G$10:$G$29)*'18'!$E$3</f>
        <v>0</v>
      </c>
      <c r="Y270" s="224">
        <f>SUMIF('19'!$C$10:$C$28,$C270,'19'!$G$10:$G$28)*'19'!$E$3</f>
        <v>0</v>
      </c>
      <c r="Z270" s="224">
        <f>SUMIF('20'!$C$10:$C$29,$C270,'20'!$G$10:$G$29)*'20'!$E$3</f>
        <v>0</v>
      </c>
      <c r="AA270" s="224">
        <f>SUMIF('21'!$C$10:$C$29,$C270,'21'!$G$10:$G$29)*'21'!$E$3</f>
        <v>0</v>
      </c>
    </row>
    <row r="271" spans="3:27" ht="15" hidden="1">
      <c r="C271" s="207" t="s">
        <v>712</v>
      </c>
      <c r="D271" s="207" t="s">
        <v>713</v>
      </c>
      <c r="F271" s="303">
        <f t="shared" si="5"/>
        <v>0</v>
      </c>
      <c r="G271" s="224">
        <f>SUMIF('01'!$C$10:$C$29,$C271,'01'!$G$10:$G$29)*'01'!$E$3</f>
        <v>0</v>
      </c>
      <c r="H271" s="224">
        <f>SUMIF('02'!$C$10:$C$28,$C271,'02'!$G$10:$G$28)*'02'!$E$3</f>
        <v>0</v>
      </c>
      <c r="I271" s="224">
        <f>SUMIF('03'!$C$10:$C$29,$C271,'03'!$G$10:$G$29)*'03'!$E$3</f>
        <v>0</v>
      </c>
      <c r="J271" s="224">
        <f>SUMIF('04'!$C$10:$C$26,$C271,'04'!$G$10:$G$26)*'04'!$E$3</f>
        <v>0</v>
      </c>
      <c r="K271" s="224">
        <f>SUMIF('05'!$C$10:$C$29,$C271,'05'!$G$10:$G$29)*'05'!$E$3</f>
        <v>0</v>
      </c>
      <c r="L271" s="224">
        <f>SUMIF('06'!$C$10:$C$29,$C271,'06'!$G$10:$G$29)*'06'!$E$3</f>
        <v>0</v>
      </c>
      <c r="M271" s="224">
        <f>SUMIF('07'!$C$10:$C$26,$C271,'07'!$G$10:$G$26)*'07'!$E$3</f>
        <v>0</v>
      </c>
      <c r="N271" s="224">
        <f>SUMIF('08'!$C$10:$C$29,$C271,'08'!$G$10:$G$29)*'08'!$E$3</f>
        <v>0</v>
      </c>
      <c r="O271" s="224">
        <f>SUMIF('09'!$C$10:$C$29,$C271,'09'!$G$10:$G$29)*'09'!$E$3</f>
        <v>0</v>
      </c>
      <c r="P271" s="224">
        <f>SUMIF('10'!$C$10:$C$29,$C271,'10'!$G$10:$G$29)*'10'!$E$3</f>
        <v>0</v>
      </c>
      <c r="Q271" s="224">
        <f>SUMIF('11'!$C$10:$C$39,$C271,'11'!$G$10:$G$39)*'11'!$E$3</f>
        <v>0</v>
      </c>
      <c r="R271" s="224">
        <f>SUMIF('12'!$C$10:$C$29,$C271,'12'!$G$10:$G$29)*'12'!$E$3</f>
        <v>0</v>
      </c>
      <c r="S271" s="224">
        <f>SUMIF('13'!$C$10:$C$29,$C271,'13'!$G$10:$G$29)*'13'!$E$3</f>
        <v>0</v>
      </c>
      <c r="T271" s="224">
        <f>SUMIF('14'!$C$10:$C$29,$C271,'14'!$G$10:$G$29)*'14'!$E$3</f>
        <v>0</v>
      </c>
      <c r="U271" s="224">
        <f>SUMIF('15'!$C$10:$C$29,$C271,'15'!$G$10:$G$29)*'15'!$E$3</f>
        <v>0</v>
      </c>
      <c r="V271" s="224">
        <f>SUMIF('16'!$C$10:$C$29,$C271,'16'!$G$10:$G$29)*'16'!$E$3</f>
        <v>0</v>
      </c>
      <c r="W271" s="224">
        <f>SUMIF('17'!$C$10:$C$29,$C271,'17'!$G$10:$G$29)*'17'!$E$3</f>
        <v>0</v>
      </c>
      <c r="X271" s="224">
        <f>SUMIF('18'!$C$10:$C$29,$C271,'18'!$G$10:$G$29)*'18'!$E$3</f>
        <v>0</v>
      </c>
      <c r="Y271" s="224">
        <f>SUMIF('19'!$C$10:$C$28,$C271,'19'!$G$10:$G$28)*'19'!$E$3</f>
        <v>0</v>
      </c>
      <c r="Z271" s="224">
        <f>SUMIF('20'!$C$10:$C$29,$C271,'20'!$G$10:$G$29)*'20'!$E$3</f>
        <v>0</v>
      </c>
      <c r="AA271" s="224">
        <f>SUMIF('21'!$C$10:$C$29,$C271,'21'!$G$10:$G$29)*'21'!$E$3</f>
        <v>0</v>
      </c>
    </row>
    <row r="272" spans="3:27" ht="15" hidden="1">
      <c r="C272" s="207" t="s">
        <v>714</v>
      </c>
      <c r="D272" s="207" t="s">
        <v>715</v>
      </c>
      <c r="F272" s="303">
        <f t="shared" si="5"/>
        <v>0</v>
      </c>
      <c r="G272" s="224">
        <f>SUMIF('01'!$C$10:$C$29,$C272,'01'!$G$10:$G$29)*'01'!$E$3</f>
        <v>0</v>
      </c>
      <c r="H272" s="224">
        <f>SUMIF('02'!$C$10:$C$28,$C272,'02'!$G$10:$G$28)*'02'!$E$3</f>
        <v>0</v>
      </c>
      <c r="I272" s="224">
        <f>SUMIF('03'!$C$10:$C$29,$C272,'03'!$G$10:$G$29)*'03'!$E$3</f>
        <v>0</v>
      </c>
      <c r="J272" s="224">
        <f>SUMIF('04'!$C$10:$C$26,$C272,'04'!$G$10:$G$26)*'04'!$E$3</f>
        <v>0</v>
      </c>
      <c r="K272" s="224">
        <f>SUMIF('05'!$C$10:$C$29,$C272,'05'!$G$10:$G$29)*'05'!$E$3</f>
        <v>0</v>
      </c>
      <c r="L272" s="224">
        <f>SUMIF('06'!$C$10:$C$29,$C272,'06'!$G$10:$G$29)*'06'!$E$3</f>
        <v>0</v>
      </c>
      <c r="M272" s="224">
        <f>SUMIF('07'!$C$10:$C$26,$C272,'07'!$G$10:$G$26)*'07'!$E$3</f>
        <v>0</v>
      </c>
      <c r="N272" s="224">
        <f>SUMIF('08'!$C$10:$C$29,$C272,'08'!$G$10:$G$29)*'08'!$E$3</f>
        <v>0</v>
      </c>
      <c r="O272" s="224">
        <f>SUMIF('09'!$C$10:$C$29,$C272,'09'!$G$10:$G$29)*'09'!$E$3</f>
        <v>0</v>
      </c>
      <c r="P272" s="224">
        <f>SUMIF('10'!$C$10:$C$29,$C272,'10'!$G$10:$G$29)*'10'!$E$3</f>
        <v>0</v>
      </c>
      <c r="Q272" s="224">
        <f>SUMIF('11'!$C$10:$C$39,$C272,'11'!$G$10:$G$39)*'11'!$E$3</f>
        <v>0</v>
      </c>
      <c r="R272" s="224">
        <f>SUMIF('12'!$C$10:$C$29,$C272,'12'!$G$10:$G$29)*'12'!$E$3</f>
        <v>0</v>
      </c>
      <c r="S272" s="224">
        <f>SUMIF('13'!$C$10:$C$29,$C272,'13'!$G$10:$G$29)*'13'!$E$3</f>
        <v>0</v>
      </c>
      <c r="T272" s="224">
        <f>SUMIF('14'!$C$10:$C$29,$C272,'14'!$G$10:$G$29)*'14'!$E$3</f>
        <v>0</v>
      </c>
      <c r="U272" s="224">
        <f>SUMIF('15'!$C$10:$C$29,$C272,'15'!$G$10:$G$29)*'15'!$E$3</f>
        <v>0</v>
      </c>
      <c r="V272" s="224">
        <f>SUMIF('16'!$C$10:$C$29,$C272,'16'!$G$10:$G$29)*'16'!$E$3</f>
        <v>0</v>
      </c>
      <c r="W272" s="224">
        <f>SUMIF('17'!$C$10:$C$29,$C272,'17'!$G$10:$G$29)*'17'!$E$3</f>
        <v>0</v>
      </c>
      <c r="X272" s="224">
        <f>SUMIF('18'!$C$10:$C$29,$C272,'18'!$G$10:$G$29)*'18'!$E$3</f>
        <v>0</v>
      </c>
      <c r="Y272" s="224">
        <f>SUMIF('19'!$C$10:$C$28,$C272,'19'!$G$10:$G$28)*'19'!$E$3</f>
        <v>0</v>
      </c>
      <c r="Z272" s="224">
        <f>SUMIF('20'!$C$10:$C$29,$C272,'20'!$G$10:$G$29)*'20'!$E$3</f>
        <v>0</v>
      </c>
      <c r="AA272" s="224">
        <f>SUMIF('21'!$C$10:$C$29,$C272,'21'!$G$10:$G$29)*'21'!$E$3</f>
        <v>0</v>
      </c>
    </row>
    <row r="273" spans="3:27" ht="15" hidden="1">
      <c r="C273" s="207" t="s">
        <v>716</v>
      </c>
      <c r="D273" s="207" t="s">
        <v>717</v>
      </c>
      <c r="F273" s="303">
        <f t="shared" si="5"/>
        <v>0</v>
      </c>
      <c r="G273" s="224">
        <f>SUMIF('01'!$C$10:$C$29,$C273,'01'!$G$10:$G$29)*'01'!$E$3</f>
        <v>0</v>
      </c>
      <c r="H273" s="224">
        <f>SUMIF('02'!$C$10:$C$28,$C273,'02'!$G$10:$G$28)*'02'!$E$3</f>
        <v>0</v>
      </c>
      <c r="I273" s="224">
        <f>SUMIF('03'!$C$10:$C$29,$C273,'03'!$G$10:$G$29)*'03'!$E$3</f>
        <v>0</v>
      </c>
      <c r="J273" s="224">
        <f>SUMIF('04'!$C$10:$C$26,$C273,'04'!$G$10:$G$26)*'04'!$E$3</f>
        <v>0</v>
      </c>
      <c r="K273" s="224">
        <f>SUMIF('05'!$C$10:$C$29,$C273,'05'!$G$10:$G$29)*'05'!$E$3</f>
        <v>0</v>
      </c>
      <c r="L273" s="224">
        <f>SUMIF('06'!$C$10:$C$29,$C273,'06'!$G$10:$G$29)*'06'!$E$3</f>
        <v>0</v>
      </c>
      <c r="M273" s="224">
        <f>SUMIF('07'!$C$10:$C$26,$C273,'07'!$G$10:$G$26)*'07'!$E$3</f>
        <v>0</v>
      </c>
      <c r="N273" s="224">
        <f>SUMIF('08'!$C$10:$C$29,$C273,'08'!$G$10:$G$29)*'08'!$E$3</f>
        <v>0</v>
      </c>
      <c r="O273" s="224">
        <f>SUMIF('09'!$C$10:$C$29,$C273,'09'!$G$10:$G$29)*'09'!$E$3</f>
        <v>0</v>
      </c>
      <c r="P273" s="224">
        <f>SUMIF('10'!$C$10:$C$29,$C273,'10'!$G$10:$G$29)*'10'!$E$3</f>
        <v>0</v>
      </c>
      <c r="Q273" s="224">
        <f>SUMIF('11'!$C$10:$C$39,$C273,'11'!$G$10:$G$39)*'11'!$E$3</f>
        <v>0</v>
      </c>
      <c r="R273" s="224">
        <f>SUMIF('12'!$C$10:$C$29,$C273,'12'!$G$10:$G$29)*'12'!$E$3</f>
        <v>0</v>
      </c>
      <c r="S273" s="224">
        <f>SUMIF('13'!$C$10:$C$29,$C273,'13'!$G$10:$G$29)*'13'!$E$3</f>
        <v>0</v>
      </c>
      <c r="T273" s="224">
        <f>SUMIF('14'!$C$10:$C$29,$C273,'14'!$G$10:$G$29)*'14'!$E$3</f>
        <v>0</v>
      </c>
      <c r="U273" s="224">
        <f>SUMIF('15'!$C$10:$C$29,$C273,'15'!$G$10:$G$29)*'15'!$E$3</f>
        <v>0</v>
      </c>
      <c r="V273" s="224">
        <f>SUMIF('16'!$C$10:$C$29,$C273,'16'!$G$10:$G$29)*'16'!$E$3</f>
        <v>0</v>
      </c>
      <c r="W273" s="224">
        <f>SUMIF('17'!$C$10:$C$29,$C273,'17'!$G$10:$G$29)*'17'!$E$3</f>
        <v>0</v>
      </c>
      <c r="X273" s="224">
        <f>SUMIF('18'!$C$10:$C$29,$C273,'18'!$G$10:$G$29)*'18'!$E$3</f>
        <v>0</v>
      </c>
      <c r="Y273" s="224">
        <f>SUMIF('19'!$C$10:$C$28,$C273,'19'!$G$10:$G$28)*'19'!$E$3</f>
        <v>0</v>
      </c>
      <c r="Z273" s="224">
        <f>SUMIF('20'!$C$10:$C$29,$C273,'20'!$G$10:$G$29)*'20'!$E$3</f>
        <v>0</v>
      </c>
      <c r="AA273" s="224">
        <f>SUMIF('21'!$C$10:$C$29,$C273,'21'!$G$10:$G$29)*'21'!$E$3</f>
        <v>0</v>
      </c>
    </row>
    <row r="274" spans="3:27" ht="15" hidden="1">
      <c r="C274" s="207" t="s">
        <v>718</v>
      </c>
      <c r="D274" s="207" t="s">
        <v>719</v>
      </c>
      <c r="F274" s="303">
        <f t="shared" si="5"/>
        <v>0</v>
      </c>
      <c r="G274" s="224">
        <f>SUMIF('01'!$C$10:$C$29,$C274,'01'!$G$10:$G$29)*'01'!$E$3</f>
        <v>0</v>
      </c>
      <c r="H274" s="224">
        <f>SUMIF('02'!$C$10:$C$28,$C274,'02'!$G$10:$G$28)*'02'!$E$3</f>
        <v>0</v>
      </c>
      <c r="I274" s="224">
        <f>SUMIF('03'!$C$10:$C$29,$C274,'03'!$G$10:$G$29)*'03'!$E$3</f>
        <v>0</v>
      </c>
      <c r="J274" s="224">
        <f>SUMIF('04'!$C$10:$C$26,$C274,'04'!$G$10:$G$26)*'04'!$E$3</f>
        <v>0</v>
      </c>
      <c r="K274" s="224">
        <f>SUMIF('05'!$C$10:$C$29,$C274,'05'!$G$10:$G$29)*'05'!$E$3</f>
        <v>0</v>
      </c>
      <c r="L274" s="224">
        <f>SUMIF('06'!$C$10:$C$29,$C274,'06'!$G$10:$G$29)*'06'!$E$3</f>
        <v>0</v>
      </c>
      <c r="M274" s="224">
        <f>SUMIF('07'!$C$10:$C$26,$C274,'07'!$G$10:$G$26)*'07'!$E$3</f>
        <v>0</v>
      </c>
      <c r="N274" s="224">
        <f>SUMIF('08'!$C$10:$C$29,$C274,'08'!$G$10:$G$29)*'08'!$E$3</f>
        <v>0</v>
      </c>
      <c r="O274" s="224">
        <f>SUMIF('09'!$C$10:$C$29,$C274,'09'!$G$10:$G$29)*'09'!$E$3</f>
        <v>0</v>
      </c>
      <c r="P274" s="224">
        <f>SUMIF('10'!$C$10:$C$29,$C274,'10'!$G$10:$G$29)*'10'!$E$3</f>
        <v>0</v>
      </c>
      <c r="Q274" s="224">
        <f>SUMIF('11'!$C$10:$C$39,$C274,'11'!$G$10:$G$39)*'11'!$E$3</f>
        <v>0</v>
      </c>
      <c r="R274" s="224">
        <f>SUMIF('12'!$C$10:$C$29,$C274,'12'!$G$10:$G$29)*'12'!$E$3</f>
        <v>0</v>
      </c>
      <c r="S274" s="224">
        <f>SUMIF('13'!$C$10:$C$29,$C274,'13'!$G$10:$G$29)*'13'!$E$3</f>
        <v>0</v>
      </c>
      <c r="T274" s="224">
        <f>SUMIF('14'!$C$10:$C$29,$C274,'14'!$G$10:$G$29)*'14'!$E$3</f>
        <v>0</v>
      </c>
      <c r="U274" s="224">
        <f>SUMIF('15'!$C$10:$C$29,$C274,'15'!$G$10:$G$29)*'15'!$E$3</f>
        <v>0</v>
      </c>
      <c r="V274" s="224">
        <f>SUMIF('16'!$C$10:$C$29,$C274,'16'!$G$10:$G$29)*'16'!$E$3</f>
        <v>0</v>
      </c>
      <c r="W274" s="224">
        <f>SUMIF('17'!$C$10:$C$29,$C274,'17'!$G$10:$G$29)*'17'!$E$3</f>
        <v>0</v>
      </c>
      <c r="X274" s="224">
        <f>SUMIF('18'!$C$10:$C$29,$C274,'18'!$G$10:$G$29)*'18'!$E$3</f>
        <v>0</v>
      </c>
      <c r="Y274" s="224">
        <f>SUMIF('19'!$C$10:$C$28,$C274,'19'!$G$10:$G$28)*'19'!$E$3</f>
        <v>0</v>
      </c>
      <c r="Z274" s="224">
        <f>SUMIF('20'!$C$10:$C$29,$C274,'20'!$G$10:$G$29)*'20'!$E$3</f>
        <v>0</v>
      </c>
      <c r="AA274" s="224">
        <f>SUMIF('21'!$C$10:$C$29,$C274,'21'!$G$10:$G$29)*'21'!$E$3</f>
        <v>0</v>
      </c>
    </row>
    <row r="275" spans="3:27" ht="15" hidden="1">
      <c r="C275" s="207" t="s">
        <v>720</v>
      </c>
      <c r="D275" s="207" t="s">
        <v>721</v>
      </c>
      <c r="F275" s="303">
        <f t="shared" si="5"/>
        <v>0</v>
      </c>
      <c r="G275" s="224">
        <f>SUMIF('01'!$C$10:$C$29,$C275,'01'!$G$10:$G$29)*'01'!$E$3</f>
        <v>0</v>
      </c>
      <c r="H275" s="224">
        <f>SUMIF('02'!$C$10:$C$28,$C275,'02'!$G$10:$G$28)*'02'!$E$3</f>
        <v>0</v>
      </c>
      <c r="I275" s="224">
        <f>SUMIF('03'!$C$10:$C$29,$C275,'03'!$G$10:$G$29)*'03'!$E$3</f>
        <v>0</v>
      </c>
      <c r="J275" s="224">
        <f>SUMIF('04'!$C$10:$C$26,$C275,'04'!$G$10:$G$26)*'04'!$E$3</f>
        <v>0</v>
      </c>
      <c r="K275" s="224">
        <f>SUMIF('05'!$C$10:$C$29,$C275,'05'!$G$10:$G$29)*'05'!$E$3</f>
        <v>0</v>
      </c>
      <c r="L275" s="224">
        <f>SUMIF('06'!$C$10:$C$29,$C275,'06'!$G$10:$G$29)*'06'!$E$3</f>
        <v>0</v>
      </c>
      <c r="M275" s="224">
        <f>SUMIF('07'!$C$10:$C$26,$C275,'07'!$G$10:$G$26)*'07'!$E$3</f>
        <v>0</v>
      </c>
      <c r="N275" s="224">
        <f>SUMIF('08'!$C$10:$C$29,$C275,'08'!$G$10:$G$29)*'08'!$E$3</f>
        <v>0</v>
      </c>
      <c r="O275" s="224">
        <f>SUMIF('09'!$C$10:$C$29,$C275,'09'!$G$10:$G$29)*'09'!$E$3</f>
        <v>0</v>
      </c>
      <c r="P275" s="224">
        <f>SUMIF('10'!$C$10:$C$29,$C275,'10'!$G$10:$G$29)*'10'!$E$3</f>
        <v>0</v>
      </c>
      <c r="Q275" s="224">
        <f>SUMIF('11'!$C$10:$C$39,$C275,'11'!$G$10:$G$39)*'11'!$E$3</f>
        <v>0</v>
      </c>
      <c r="R275" s="224">
        <f>SUMIF('12'!$C$10:$C$29,$C275,'12'!$G$10:$G$29)*'12'!$E$3</f>
        <v>0</v>
      </c>
      <c r="S275" s="224">
        <f>SUMIF('13'!$C$10:$C$29,$C275,'13'!$G$10:$G$29)*'13'!$E$3</f>
        <v>0</v>
      </c>
      <c r="T275" s="224">
        <f>SUMIF('14'!$C$10:$C$29,$C275,'14'!$G$10:$G$29)*'14'!$E$3</f>
        <v>0</v>
      </c>
      <c r="U275" s="224">
        <f>SUMIF('15'!$C$10:$C$29,$C275,'15'!$G$10:$G$29)*'15'!$E$3</f>
        <v>0</v>
      </c>
      <c r="V275" s="224">
        <f>SUMIF('16'!$C$10:$C$29,$C275,'16'!$G$10:$G$29)*'16'!$E$3</f>
        <v>0</v>
      </c>
      <c r="W275" s="224">
        <f>SUMIF('17'!$C$10:$C$29,$C275,'17'!$G$10:$G$29)*'17'!$E$3</f>
        <v>0</v>
      </c>
      <c r="X275" s="224">
        <f>SUMIF('18'!$C$10:$C$29,$C275,'18'!$G$10:$G$29)*'18'!$E$3</f>
        <v>0</v>
      </c>
      <c r="Y275" s="224">
        <f>SUMIF('19'!$C$10:$C$28,$C275,'19'!$G$10:$G$28)*'19'!$E$3</f>
        <v>0</v>
      </c>
      <c r="Z275" s="224">
        <f>SUMIF('20'!$C$10:$C$29,$C275,'20'!$G$10:$G$29)*'20'!$E$3</f>
        <v>0</v>
      </c>
      <c r="AA275" s="224">
        <f>SUMIF('21'!$C$10:$C$29,$C275,'21'!$G$10:$G$29)*'21'!$E$3</f>
        <v>0</v>
      </c>
    </row>
    <row r="276" spans="3:27" ht="15" hidden="1">
      <c r="C276" s="207" t="s">
        <v>722</v>
      </c>
      <c r="D276" s="207" t="s">
        <v>723</v>
      </c>
      <c r="F276" s="303">
        <f t="shared" si="5"/>
        <v>0</v>
      </c>
      <c r="G276" s="224">
        <f>SUMIF('01'!$C$10:$C$29,$C276,'01'!$G$10:$G$29)*'01'!$E$3</f>
        <v>0</v>
      </c>
      <c r="H276" s="224">
        <f>SUMIF('02'!$C$10:$C$28,$C276,'02'!$G$10:$G$28)*'02'!$E$3</f>
        <v>0</v>
      </c>
      <c r="I276" s="224">
        <f>SUMIF('03'!$C$10:$C$29,$C276,'03'!$G$10:$G$29)*'03'!$E$3</f>
        <v>0</v>
      </c>
      <c r="J276" s="224">
        <f>SUMIF('04'!$C$10:$C$26,$C276,'04'!$G$10:$G$26)*'04'!$E$3</f>
        <v>0</v>
      </c>
      <c r="K276" s="224">
        <f>SUMIF('05'!$C$10:$C$29,$C276,'05'!$G$10:$G$29)*'05'!$E$3</f>
        <v>0</v>
      </c>
      <c r="L276" s="224">
        <f>SUMIF('06'!$C$10:$C$29,$C276,'06'!$G$10:$G$29)*'06'!$E$3</f>
        <v>0</v>
      </c>
      <c r="M276" s="224">
        <f>SUMIF('07'!$C$10:$C$26,$C276,'07'!$G$10:$G$26)*'07'!$E$3</f>
        <v>0</v>
      </c>
      <c r="N276" s="224">
        <f>SUMIF('08'!$C$10:$C$29,$C276,'08'!$G$10:$G$29)*'08'!$E$3</f>
        <v>0</v>
      </c>
      <c r="O276" s="224">
        <f>SUMIF('09'!$C$10:$C$29,$C276,'09'!$G$10:$G$29)*'09'!$E$3</f>
        <v>0</v>
      </c>
      <c r="P276" s="224">
        <f>SUMIF('10'!$C$10:$C$29,$C276,'10'!$G$10:$G$29)*'10'!$E$3</f>
        <v>0</v>
      </c>
      <c r="Q276" s="224">
        <f>SUMIF('11'!$C$10:$C$39,$C276,'11'!$G$10:$G$39)*'11'!$E$3</f>
        <v>0</v>
      </c>
      <c r="R276" s="224">
        <f>SUMIF('12'!$C$10:$C$29,$C276,'12'!$G$10:$G$29)*'12'!$E$3</f>
        <v>0</v>
      </c>
      <c r="S276" s="224">
        <f>SUMIF('13'!$C$10:$C$29,$C276,'13'!$G$10:$G$29)*'13'!$E$3</f>
        <v>0</v>
      </c>
      <c r="T276" s="224">
        <f>SUMIF('14'!$C$10:$C$29,$C276,'14'!$G$10:$G$29)*'14'!$E$3</f>
        <v>0</v>
      </c>
      <c r="U276" s="224">
        <f>SUMIF('15'!$C$10:$C$29,$C276,'15'!$G$10:$G$29)*'15'!$E$3</f>
        <v>0</v>
      </c>
      <c r="V276" s="224">
        <f>SUMIF('16'!$C$10:$C$29,$C276,'16'!$G$10:$G$29)*'16'!$E$3</f>
        <v>0</v>
      </c>
      <c r="W276" s="224">
        <f>SUMIF('17'!$C$10:$C$29,$C276,'17'!$G$10:$G$29)*'17'!$E$3</f>
        <v>0</v>
      </c>
      <c r="X276" s="224">
        <f>SUMIF('18'!$C$10:$C$29,$C276,'18'!$G$10:$G$29)*'18'!$E$3</f>
        <v>0</v>
      </c>
      <c r="Y276" s="224">
        <f>SUMIF('19'!$C$10:$C$28,$C276,'19'!$G$10:$G$28)*'19'!$E$3</f>
        <v>0</v>
      </c>
      <c r="Z276" s="224">
        <f>SUMIF('20'!$C$10:$C$29,$C276,'20'!$G$10:$G$29)*'20'!$E$3</f>
        <v>0</v>
      </c>
      <c r="AA276" s="224">
        <f>SUMIF('21'!$C$10:$C$29,$C276,'21'!$G$10:$G$29)*'21'!$E$3</f>
        <v>0</v>
      </c>
    </row>
    <row r="277" spans="3:27" ht="15" hidden="1">
      <c r="C277" s="207" t="s">
        <v>724</v>
      </c>
      <c r="D277" s="207" t="s">
        <v>725</v>
      </c>
      <c r="F277" s="303">
        <f t="shared" si="5"/>
        <v>0</v>
      </c>
      <c r="G277" s="224">
        <f>SUMIF('01'!$C$10:$C$29,$C277,'01'!$G$10:$G$29)*'01'!$E$3</f>
        <v>0</v>
      </c>
      <c r="H277" s="224">
        <f>SUMIF('02'!$C$10:$C$28,$C277,'02'!$G$10:$G$28)*'02'!$E$3</f>
        <v>0</v>
      </c>
      <c r="I277" s="224">
        <f>SUMIF('03'!$C$10:$C$29,$C277,'03'!$G$10:$G$29)*'03'!$E$3</f>
        <v>0</v>
      </c>
      <c r="J277" s="224">
        <f>SUMIF('04'!$C$10:$C$26,$C277,'04'!$G$10:$G$26)*'04'!$E$3</f>
        <v>0</v>
      </c>
      <c r="K277" s="224">
        <f>SUMIF('05'!$C$10:$C$29,$C277,'05'!$G$10:$G$29)*'05'!$E$3</f>
        <v>0</v>
      </c>
      <c r="L277" s="224">
        <f>SUMIF('06'!$C$10:$C$29,$C277,'06'!$G$10:$G$29)*'06'!$E$3</f>
        <v>0</v>
      </c>
      <c r="M277" s="224">
        <f>SUMIF('07'!$C$10:$C$26,$C277,'07'!$G$10:$G$26)*'07'!$E$3</f>
        <v>0</v>
      </c>
      <c r="N277" s="224">
        <f>SUMIF('08'!$C$10:$C$29,$C277,'08'!$G$10:$G$29)*'08'!$E$3</f>
        <v>0</v>
      </c>
      <c r="O277" s="224">
        <f>SUMIF('09'!$C$10:$C$29,$C277,'09'!$G$10:$G$29)*'09'!$E$3</f>
        <v>0</v>
      </c>
      <c r="P277" s="224">
        <f>SUMIF('10'!$C$10:$C$29,$C277,'10'!$G$10:$G$29)*'10'!$E$3</f>
        <v>0</v>
      </c>
      <c r="Q277" s="224">
        <f>SUMIF('11'!$C$10:$C$39,$C277,'11'!$G$10:$G$39)*'11'!$E$3</f>
        <v>0</v>
      </c>
      <c r="R277" s="224">
        <f>SUMIF('12'!$C$10:$C$29,$C277,'12'!$G$10:$G$29)*'12'!$E$3</f>
        <v>0</v>
      </c>
      <c r="S277" s="224">
        <f>SUMIF('13'!$C$10:$C$29,$C277,'13'!$G$10:$G$29)*'13'!$E$3</f>
        <v>0</v>
      </c>
      <c r="T277" s="224">
        <f>SUMIF('14'!$C$10:$C$29,$C277,'14'!$G$10:$G$29)*'14'!$E$3</f>
        <v>0</v>
      </c>
      <c r="U277" s="224">
        <f>SUMIF('15'!$C$10:$C$29,$C277,'15'!$G$10:$G$29)*'15'!$E$3</f>
        <v>0</v>
      </c>
      <c r="V277" s="224">
        <f>SUMIF('16'!$C$10:$C$29,$C277,'16'!$G$10:$G$29)*'16'!$E$3</f>
        <v>0</v>
      </c>
      <c r="W277" s="224">
        <f>SUMIF('17'!$C$10:$C$29,$C277,'17'!$G$10:$G$29)*'17'!$E$3</f>
        <v>0</v>
      </c>
      <c r="X277" s="224">
        <f>SUMIF('18'!$C$10:$C$29,$C277,'18'!$G$10:$G$29)*'18'!$E$3</f>
        <v>0</v>
      </c>
      <c r="Y277" s="224">
        <f>SUMIF('19'!$C$10:$C$28,$C277,'19'!$G$10:$G$28)*'19'!$E$3</f>
        <v>0</v>
      </c>
      <c r="Z277" s="224">
        <f>SUMIF('20'!$C$10:$C$29,$C277,'20'!$G$10:$G$29)*'20'!$E$3</f>
        <v>0</v>
      </c>
      <c r="AA277" s="224">
        <f>SUMIF('21'!$C$10:$C$29,$C277,'21'!$G$10:$G$29)*'21'!$E$3</f>
        <v>0</v>
      </c>
    </row>
    <row r="278" spans="3:27" ht="15" hidden="1">
      <c r="C278" s="207" t="s">
        <v>726</v>
      </c>
      <c r="D278" s="207" t="s">
        <v>727</v>
      </c>
      <c r="F278" s="303">
        <f t="shared" si="5"/>
        <v>0</v>
      </c>
      <c r="G278" s="224">
        <f>SUMIF('01'!$C$10:$C$29,$C278,'01'!$G$10:$G$29)*'01'!$E$3</f>
        <v>0</v>
      </c>
      <c r="H278" s="224">
        <f>SUMIF('02'!$C$10:$C$28,$C278,'02'!$G$10:$G$28)*'02'!$E$3</f>
        <v>0</v>
      </c>
      <c r="I278" s="224">
        <f>SUMIF('03'!$C$10:$C$29,$C278,'03'!$G$10:$G$29)*'03'!$E$3</f>
        <v>0</v>
      </c>
      <c r="J278" s="224">
        <f>SUMIF('04'!$C$10:$C$26,$C278,'04'!$G$10:$G$26)*'04'!$E$3</f>
        <v>0</v>
      </c>
      <c r="K278" s="224">
        <f>SUMIF('05'!$C$10:$C$29,$C278,'05'!$G$10:$G$29)*'05'!$E$3</f>
        <v>0</v>
      </c>
      <c r="L278" s="224">
        <f>SUMIF('06'!$C$10:$C$29,$C278,'06'!$G$10:$G$29)*'06'!$E$3</f>
        <v>0</v>
      </c>
      <c r="M278" s="224">
        <f>SUMIF('07'!$C$10:$C$26,$C278,'07'!$G$10:$G$26)*'07'!$E$3</f>
        <v>0</v>
      </c>
      <c r="N278" s="224">
        <f>SUMIF('08'!$C$10:$C$29,$C278,'08'!$G$10:$G$29)*'08'!$E$3</f>
        <v>0</v>
      </c>
      <c r="O278" s="224">
        <f>SUMIF('09'!$C$10:$C$29,$C278,'09'!$G$10:$G$29)*'09'!$E$3</f>
        <v>0</v>
      </c>
      <c r="P278" s="224">
        <f>SUMIF('10'!$C$10:$C$29,$C278,'10'!$G$10:$G$29)*'10'!$E$3</f>
        <v>0</v>
      </c>
      <c r="Q278" s="224">
        <f>SUMIF('11'!$C$10:$C$39,$C278,'11'!$G$10:$G$39)*'11'!$E$3</f>
        <v>0</v>
      </c>
      <c r="R278" s="224">
        <f>SUMIF('12'!$C$10:$C$29,$C278,'12'!$G$10:$G$29)*'12'!$E$3</f>
        <v>0</v>
      </c>
      <c r="S278" s="224">
        <f>SUMIF('13'!$C$10:$C$29,$C278,'13'!$G$10:$G$29)*'13'!$E$3</f>
        <v>0</v>
      </c>
      <c r="T278" s="224">
        <f>SUMIF('14'!$C$10:$C$29,$C278,'14'!$G$10:$G$29)*'14'!$E$3</f>
        <v>0</v>
      </c>
      <c r="U278" s="224">
        <f>SUMIF('15'!$C$10:$C$29,$C278,'15'!$G$10:$G$29)*'15'!$E$3</f>
        <v>0</v>
      </c>
      <c r="V278" s="224">
        <f>SUMIF('16'!$C$10:$C$29,$C278,'16'!$G$10:$G$29)*'16'!$E$3</f>
        <v>0</v>
      </c>
      <c r="W278" s="224">
        <f>SUMIF('17'!$C$10:$C$29,$C278,'17'!$G$10:$G$29)*'17'!$E$3</f>
        <v>0</v>
      </c>
      <c r="X278" s="224">
        <f>SUMIF('18'!$C$10:$C$29,$C278,'18'!$G$10:$G$29)*'18'!$E$3</f>
        <v>0</v>
      </c>
      <c r="Y278" s="224">
        <f>SUMIF('19'!$C$10:$C$28,$C278,'19'!$G$10:$G$28)*'19'!$E$3</f>
        <v>0</v>
      </c>
      <c r="Z278" s="224">
        <f>SUMIF('20'!$C$10:$C$29,$C278,'20'!$G$10:$G$29)*'20'!$E$3</f>
        <v>0</v>
      </c>
      <c r="AA278" s="224">
        <f>SUMIF('21'!$C$10:$C$29,$C278,'21'!$G$10:$G$29)*'21'!$E$3</f>
        <v>0</v>
      </c>
    </row>
    <row r="279" spans="3:27" ht="15" hidden="1">
      <c r="C279" s="207" t="s">
        <v>728</v>
      </c>
      <c r="D279" s="207" t="s">
        <v>729</v>
      </c>
      <c r="F279" s="303">
        <f t="shared" si="5"/>
        <v>0</v>
      </c>
      <c r="G279" s="224">
        <f>SUMIF('01'!$C$10:$C$29,$C279,'01'!$G$10:$G$29)*'01'!$E$3</f>
        <v>0</v>
      </c>
      <c r="H279" s="224">
        <f>SUMIF('02'!$C$10:$C$28,$C279,'02'!$G$10:$G$28)*'02'!$E$3</f>
        <v>0</v>
      </c>
      <c r="I279" s="224">
        <f>SUMIF('03'!$C$10:$C$29,$C279,'03'!$G$10:$G$29)*'03'!$E$3</f>
        <v>0</v>
      </c>
      <c r="J279" s="224">
        <f>SUMIF('04'!$C$10:$C$26,$C279,'04'!$G$10:$G$26)*'04'!$E$3</f>
        <v>0</v>
      </c>
      <c r="K279" s="224">
        <f>SUMIF('05'!$C$10:$C$29,$C279,'05'!$G$10:$G$29)*'05'!$E$3</f>
        <v>0</v>
      </c>
      <c r="L279" s="224">
        <f>SUMIF('06'!$C$10:$C$29,$C279,'06'!$G$10:$G$29)*'06'!$E$3</f>
        <v>0</v>
      </c>
      <c r="M279" s="224">
        <f>SUMIF('07'!$C$10:$C$26,$C279,'07'!$G$10:$G$26)*'07'!$E$3</f>
        <v>0</v>
      </c>
      <c r="N279" s="224">
        <f>SUMIF('08'!$C$10:$C$29,$C279,'08'!$G$10:$G$29)*'08'!$E$3</f>
        <v>0</v>
      </c>
      <c r="O279" s="224">
        <f>SUMIF('09'!$C$10:$C$29,$C279,'09'!$G$10:$G$29)*'09'!$E$3</f>
        <v>0</v>
      </c>
      <c r="P279" s="224">
        <f>SUMIF('10'!$C$10:$C$29,$C279,'10'!$G$10:$G$29)*'10'!$E$3</f>
        <v>0</v>
      </c>
      <c r="Q279" s="224">
        <f>SUMIF('11'!$C$10:$C$39,$C279,'11'!$G$10:$G$39)*'11'!$E$3</f>
        <v>0</v>
      </c>
      <c r="R279" s="224">
        <f>SUMIF('12'!$C$10:$C$29,$C279,'12'!$G$10:$G$29)*'12'!$E$3</f>
        <v>0</v>
      </c>
      <c r="S279" s="224">
        <f>SUMIF('13'!$C$10:$C$29,$C279,'13'!$G$10:$G$29)*'13'!$E$3</f>
        <v>0</v>
      </c>
      <c r="T279" s="224">
        <f>SUMIF('14'!$C$10:$C$29,$C279,'14'!$G$10:$G$29)*'14'!$E$3</f>
        <v>0</v>
      </c>
      <c r="U279" s="224">
        <f>SUMIF('15'!$C$10:$C$29,$C279,'15'!$G$10:$G$29)*'15'!$E$3</f>
        <v>0</v>
      </c>
      <c r="V279" s="224">
        <f>SUMIF('16'!$C$10:$C$29,$C279,'16'!$G$10:$G$29)*'16'!$E$3</f>
        <v>0</v>
      </c>
      <c r="W279" s="224">
        <f>SUMIF('17'!$C$10:$C$29,$C279,'17'!$G$10:$G$29)*'17'!$E$3</f>
        <v>0</v>
      </c>
      <c r="X279" s="224">
        <f>SUMIF('18'!$C$10:$C$29,$C279,'18'!$G$10:$G$29)*'18'!$E$3</f>
        <v>0</v>
      </c>
      <c r="Y279" s="224">
        <f>SUMIF('19'!$C$10:$C$28,$C279,'19'!$G$10:$G$28)*'19'!$E$3</f>
        <v>0</v>
      </c>
      <c r="Z279" s="224">
        <f>SUMIF('20'!$C$10:$C$29,$C279,'20'!$G$10:$G$29)*'20'!$E$3</f>
        <v>0</v>
      </c>
      <c r="AA279" s="224">
        <f>SUMIF('21'!$C$10:$C$29,$C279,'21'!$G$10:$G$29)*'21'!$E$3</f>
        <v>0</v>
      </c>
    </row>
    <row r="280" spans="3:27" ht="15" hidden="1">
      <c r="C280" s="207" t="s">
        <v>730</v>
      </c>
      <c r="D280" s="207" t="s">
        <v>731</v>
      </c>
      <c r="F280" s="303">
        <f t="shared" si="5"/>
        <v>0</v>
      </c>
      <c r="G280" s="224">
        <f>SUMIF('01'!$C$10:$C$29,$C280,'01'!$G$10:$G$29)*'01'!$E$3</f>
        <v>0</v>
      </c>
      <c r="H280" s="224">
        <f>SUMIF('02'!$C$10:$C$28,$C280,'02'!$G$10:$G$28)*'02'!$E$3</f>
        <v>0</v>
      </c>
      <c r="I280" s="224">
        <f>SUMIF('03'!$C$10:$C$29,$C280,'03'!$G$10:$G$29)*'03'!$E$3</f>
        <v>0</v>
      </c>
      <c r="J280" s="224">
        <f>SUMIF('04'!$C$10:$C$26,$C280,'04'!$G$10:$G$26)*'04'!$E$3</f>
        <v>0</v>
      </c>
      <c r="K280" s="224">
        <f>SUMIF('05'!$C$10:$C$29,$C280,'05'!$G$10:$G$29)*'05'!$E$3</f>
        <v>0</v>
      </c>
      <c r="L280" s="224">
        <f>SUMIF('06'!$C$10:$C$29,$C280,'06'!$G$10:$G$29)*'06'!$E$3</f>
        <v>0</v>
      </c>
      <c r="M280" s="224">
        <f>SUMIF('07'!$C$10:$C$26,$C280,'07'!$G$10:$G$26)*'07'!$E$3</f>
        <v>0</v>
      </c>
      <c r="N280" s="224">
        <f>SUMIF('08'!$C$10:$C$29,$C280,'08'!$G$10:$G$29)*'08'!$E$3</f>
        <v>0</v>
      </c>
      <c r="O280" s="224">
        <f>SUMIF('09'!$C$10:$C$29,$C280,'09'!$G$10:$G$29)*'09'!$E$3</f>
        <v>0</v>
      </c>
      <c r="P280" s="224">
        <f>SUMIF('10'!$C$10:$C$29,$C280,'10'!$G$10:$G$29)*'10'!$E$3</f>
        <v>0</v>
      </c>
      <c r="Q280" s="224">
        <f>SUMIF('11'!$C$10:$C$39,$C280,'11'!$G$10:$G$39)*'11'!$E$3</f>
        <v>0</v>
      </c>
      <c r="R280" s="224">
        <f>SUMIF('12'!$C$10:$C$29,$C280,'12'!$G$10:$G$29)*'12'!$E$3</f>
        <v>0</v>
      </c>
      <c r="S280" s="224">
        <f>SUMIF('13'!$C$10:$C$29,$C280,'13'!$G$10:$G$29)*'13'!$E$3</f>
        <v>0</v>
      </c>
      <c r="T280" s="224">
        <f>SUMIF('14'!$C$10:$C$29,$C280,'14'!$G$10:$G$29)*'14'!$E$3</f>
        <v>0</v>
      </c>
      <c r="U280" s="224">
        <f>SUMIF('15'!$C$10:$C$29,$C280,'15'!$G$10:$G$29)*'15'!$E$3</f>
        <v>0</v>
      </c>
      <c r="V280" s="224">
        <f>SUMIF('16'!$C$10:$C$29,$C280,'16'!$G$10:$G$29)*'16'!$E$3</f>
        <v>0</v>
      </c>
      <c r="W280" s="224">
        <f>SUMIF('17'!$C$10:$C$29,$C280,'17'!$G$10:$G$29)*'17'!$E$3</f>
        <v>0</v>
      </c>
      <c r="X280" s="224">
        <f>SUMIF('18'!$C$10:$C$29,$C280,'18'!$G$10:$G$29)*'18'!$E$3</f>
        <v>0</v>
      </c>
      <c r="Y280" s="224">
        <f>SUMIF('19'!$C$10:$C$28,$C280,'19'!$G$10:$G$28)*'19'!$E$3</f>
        <v>0</v>
      </c>
      <c r="Z280" s="224">
        <f>SUMIF('20'!$C$10:$C$29,$C280,'20'!$G$10:$G$29)*'20'!$E$3</f>
        <v>0</v>
      </c>
      <c r="AA280" s="224">
        <f>SUMIF('21'!$C$10:$C$29,$C280,'21'!$G$10:$G$29)*'21'!$E$3</f>
        <v>0</v>
      </c>
    </row>
    <row r="281" spans="3:27" ht="15" hidden="1">
      <c r="C281" s="207" t="s">
        <v>732</v>
      </c>
      <c r="D281" s="207" t="s">
        <v>733</v>
      </c>
      <c r="F281" s="303">
        <f t="shared" si="5"/>
        <v>0</v>
      </c>
      <c r="G281" s="224">
        <f>SUMIF('01'!$C$10:$C$29,$C281,'01'!$G$10:$G$29)*'01'!$E$3</f>
        <v>0</v>
      </c>
      <c r="H281" s="224">
        <f>SUMIF('02'!$C$10:$C$28,$C281,'02'!$G$10:$G$28)*'02'!$E$3</f>
        <v>0</v>
      </c>
      <c r="I281" s="224">
        <f>SUMIF('03'!$C$10:$C$29,$C281,'03'!$G$10:$G$29)*'03'!$E$3</f>
        <v>0</v>
      </c>
      <c r="J281" s="224">
        <f>SUMIF('04'!$C$10:$C$26,$C281,'04'!$G$10:$G$26)*'04'!$E$3</f>
        <v>0</v>
      </c>
      <c r="K281" s="224">
        <f>SUMIF('05'!$C$10:$C$29,$C281,'05'!$G$10:$G$29)*'05'!$E$3</f>
        <v>0</v>
      </c>
      <c r="L281" s="224">
        <f>SUMIF('06'!$C$10:$C$29,$C281,'06'!$G$10:$G$29)*'06'!$E$3</f>
        <v>0</v>
      </c>
      <c r="M281" s="224">
        <f>SUMIF('07'!$C$10:$C$26,$C281,'07'!$G$10:$G$26)*'07'!$E$3</f>
        <v>0</v>
      </c>
      <c r="N281" s="224">
        <f>SUMIF('08'!$C$10:$C$29,$C281,'08'!$G$10:$G$29)*'08'!$E$3</f>
        <v>0</v>
      </c>
      <c r="O281" s="224">
        <f>SUMIF('09'!$C$10:$C$29,$C281,'09'!$G$10:$G$29)*'09'!$E$3</f>
        <v>0</v>
      </c>
      <c r="P281" s="224">
        <f>SUMIF('10'!$C$10:$C$29,$C281,'10'!$G$10:$G$29)*'10'!$E$3</f>
        <v>0</v>
      </c>
      <c r="Q281" s="224">
        <f>SUMIF('11'!$C$10:$C$39,$C281,'11'!$G$10:$G$39)*'11'!$E$3</f>
        <v>0</v>
      </c>
      <c r="R281" s="224">
        <f>SUMIF('12'!$C$10:$C$29,$C281,'12'!$G$10:$G$29)*'12'!$E$3</f>
        <v>0</v>
      </c>
      <c r="S281" s="224">
        <f>SUMIF('13'!$C$10:$C$29,$C281,'13'!$G$10:$G$29)*'13'!$E$3</f>
        <v>0</v>
      </c>
      <c r="T281" s="224">
        <f>SUMIF('14'!$C$10:$C$29,$C281,'14'!$G$10:$G$29)*'14'!$E$3</f>
        <v>0</v>
      </c>
      <c r="U281" s="224">
        <f>SUMIF('15'!$C$10:$C$29,$C281,'15'!$G$10:$G$29)*'15'!$E$3</f>
        <v>0</v>
      </c>
      <c r="V281" s="224">
        <f>SUMIF('16'!$C$10:$C$29,$C281,'16'!$G$10:$G$29)*'16'!$E$3</f>
        <v>0</v>
      </c>
      <c r="W281" s="224">
        <f>SUMIF('17'!$C$10:$C$29,$C281,'17'!$G$10:$G$29)*'17'!$E$3</f>
        <v>0</v>
      </c>
      <c r="X281" s="224">
        <f>SUMIF('18'!$C$10:$C$29,$C281,'18'!$G$10:$G$29)*'18'!$E$3</f>
        <v>0</v>
      </c>
      <c r="Y281" s="224">
        <f>SUMIF('19'!$C$10:$C$28,$C281,'19'!$G$10:$G$28)*'19'!$E$3</f>
        <v>0</v>
      </c>
      <c r="Z281" s="224">
        <f>SUMIF('20'!$C$10:$C$29,$C281,'20'!$G$10:$G$29)*'20'!$E$3</f>
        <v>0</v>
      </c>
      <c r="AA281" s="224">
        <f>SUMIF('21'!$C$10:$C$29,$C281,'21'!$G$10:$G$29)*'21'!$E$3</f>
        <v>0</v>
      </c>
    </row>
    <row r="282" spans="3:27" ht="15" hidden="1">
      <c r="C282" s="207" t="s">
        <v>734</v>
      </c>
      <c r="D282" s="207" t="s">
        <v>735</v>
      </c>
      <c r="F282" s="303">
        <f t="shared" si="5"/>
        <v>0</v>
      </c>
      <c r="G282" s="224">
        <f>SUMIF('01'!$C$10:$C$29,$C282,'01'!$G$10:$G$29)*'01'!$E$3</f>
        <v>0</v>
      </c>
      <c r="H282" s="224">
        <f>SUMIF('02'!$C$10:$C$28,$C282,'02'!$G$10:$G$28)*'02'!$E$3</f>
        <v>0</v>
      </c>
      <c r="I282" s="224">
        <f>SUMIF('03'!$C$10:$C$29,$C282,'03'!$G$10:$G$29)*'03'!$E$3</f>
        <v>0</v>
      </c>
      <c r="J282" s="224">
        <f>SUMIF('04'!$C$10:$C$26,$C282,'04'!$G$10:$G$26)*'04'!$E$3</f>
        <v>0</v>
      </c>
      <c r="K282" s="224">
        <f>SUMIF('05'!$C$10:$C$29,$C282,'05'!$G$10:$G$29)*'05'!$E$3</f>
        <v>0</v>
      </c>
      <c r="L282" s="224">
        <f>SUMIF('06'!$C$10:$C$29,$C282,'06'!$G$10:$G$29)*'06'!$E$3</f>
        <v>0</v>
      </c>
      <c r="M282" s="224">
        <f>SUMIF('07'!$C$10:$C$26,$C282,'07'!$G$10:$G$26)*'07'!$E$3</f>
        <v>0</v>
      </c>
      <c r="N282" s="224">
        <f>SUMIF('08'!$C$10:$C$29,$C282,'08'!$G$10:$G$29)*'08'!$E$3</f>
        <v>0</v>
      </c>
      <c r="O282" s="224">
        <f>SUMIF('09'!$C$10:$C$29,$C282,'09'!$G$10:$G$29)*'09'!$E$3</f>
        <v>0</v>
      </c>
      <c r="P282" s="224">
        <f>SUMIF('10'!$C$10:$C$29,$C282,'10'!$G$10:$G$29)*'10'!$E$3</f>
        <v>0</v>
      </c>
      <c r="Q282" s="224">
        <f>SUMIF('11'!$C$10:$C$39,$C282,'11'!$G$10:$G$39)*'11'!$E$3</f>
        <v>0</v>
      </c>
      <c r="R282" s="224">
        <f>SUMIF('12'!$C$10:$C$29,$C282,'12'!$G$10:$G$29)*'12'!$E$3</f>
        <v>0</v>
      </c>
      <c r="S282" s="224">
        <f>SUMIF('13'!$C$10:$C$29,$C282,'13'!$G$10:$G$29)*'13'!$E$3</f>
        <v>0</v>
      </c>
      <c r="T282" s="224">
        <f>SUMIF('14'!$C$10:$C$29,$C282,'14'!$G$10:$G$29)*'14'!$E$3</f>
        <v>0</v>
      </c>
      <c r="U282" s="224">
        <f>SUMIF('15'!$C$10:$C$29,$C282,'15'!$G$10:$G$29)*'15'!$E$3</f>
        <v>0</v>
      </c>
      <c r="V282" s="224">
        <f>SUMIF('16'!$C$10:$C$29,$C282,'16'!$G$10:$G$29)*'16'!$E$3</f>
        <v>0</v>
      </c>
      <c r="W282" s="224">
        <f>SUMIF('17'!$C$10:$C$29,$C282,'17'!$G$10:$G$29)*'17'!$E$3</f>
        <v>0</v>
      </c>
      <c r="X282" s="224">
        <f>SUMIF('18'!$C$10:$C$29,$C282,'18'!$G$10:$G$29)*'18'!$E$3</f>
        <v>0</v>
      </c>
      <c r="Y282" s="224">
        <f>SUMIF('19'!$C$10:$C$28,$C282,'19'!$G$10:$G$28)*'19'!$E$3</f>
        <v>0</v>
      </c>
      <c r="Z282" s="224">
        <f>SUMIF('20'!$C$10:$C$29,$C282,'20'!$G$10:$G$29)*'20'!$E$3</f>
        <v>0</v>
      </c>
      <c r="AA282" s="224">
        <f>SUMIF('21'!$C$10:$C$29,$C282,'21'!$G$10:$G$29)*'21'!$E$3</f>
        <v>0</v>
      </c>
    </row>
    <row r="283" spans="3:27" ht="15" hidden="1">
      <c r="C283" s="207" t="s">
        <v>736</v>
      </c>
      <c r="D283" s="207" t="s">
        <v>737</v>
      </c>
      <c r="F283" s="303">
        <f t="shared" si="5"/>
        <v>0</v>
      </c>
      <c r="G283" s="224">
        <f>SUMIF('01'!$C$10:$C$29,$C283,'01'!$G$10:$G$29)*'01'!$E$3</f>
        <v>0</v>
      </c>
      <c r="H283" s="224">
        <f>SUMIF('02'!$C$10:$C$28,$C283,'02'!$G$10:$G$28)*'02'!$E$3</f>
        <v>0</v>
      </c>
      <c r="I283" s="224">
        <f>SUMIF('03'!$C$10:$C$29,$C283,'03'!$G$10:$G$29)*'03'!$E$3</f>
        <v>0</v>
      </c>
      <c r="J283" s="224">
        <f>SUMIF('04'!$C$10:$C$26,$C283,'04'!$G$10:$G$26)*'04'!$E$3</f>
        <v>0</v>
      </c>
      <c r="K283" s="224">
        <f>SUMIF('05'!$C$10:$C$29,$C283,'05'!$G$10:$G$29)*'05'!$E$3</f>
        <v>0</v>
      </c>
      <c r="L283" s="224">
        <f>SUMIF('06'!$C$10:$C$29,$C283,'06'!$G$10:$G$29)*'06'!$E$3</f>
        <v>0</v>
      </c>
      <c r="M283" s="224">
        <f>SUMIF('07'!$C$10:$C$26,$C283,'07'!$G$10:$G$26)*'07'!$E$3</f>
        <v>0</v>
      </c>
      <c r="N283" s="224">
        <f>SUMIF('08'!$C$10:$C$29,$C283,'08'!$G$10:$G$29)*'08'!$E$3</f>
        <v>0</v>
      </c>
      <c r="O283" s="224">
        <f>SUMIF('09'!$C$10:$C$29,$C283,'09'!$G$10:$G$29)*'09'!$E$3</f>
        <v>0</v>
      </c>
      <c r="P283" s="224">
        <f>SUMIF('10'!$C$10:$C$29,$C283,'10'!$G$10:$G$29)*'10'!$E$3</f>
        <v>0</v>
      </c>
      <c r="Q283" s="224">
        <f>SUMIF('11'!$C$10:$C$39,$C283,'11'!$G$10:$G$39)*'11'!$E$3</f>
        <v>0</v>
      </c>
      <c r="R283" s="224">
        <f>SUMIF('12'!$C$10:$C$29,$C283,'12'!$G$10:$G$29)*'12'!$E$3</f>
        <v>0</v>
      </c>
      <c r="S283" s="224">
        <f>SUMIF('13'!$C$10:$C$29,$C283,'13'!$G$10:$G$29)*'13'!$E$3</f>
        <v>0</v>
      </c>
      <c r="T283" s="224">
        <f>SUMIF('14'!$C$10:$C$29,$C283,'14'!$G$10:$G$29)*'14'!$E$3</f>
        <v>0</v>
      </c>
      <c r="U283" s="224">
        <f>SUMIF('15'!$C$10:$C$29,$C283,'15'!$G$10:$G$29)*'15'!$E$3</f>
        <v>0</v>
      </c>
      <c r="V283" s="224">
        <f>SUMIF('16'!$C$10:$C$29,$C283,'16'!$G$10:$G$29)*'16'!$E$3</f>
        <v>0</v>
      </c>
      <c r="W283" s="224">
        <f>SUMIF('17'!$C$10:$C$29,$C283,'17'!$G$10:$G$29)*'17'!$E$3</f>
        <v>0</v>
      </c>
      <c r="X283" s="224">
        <f>SUMIF('18'!$C$10:$C$29,$C283,'18'!$G$10:$G$29)*'18'!$E$3</f>
        <v>0</v>
      </c>
      <c r="Y283" s="224">
        <f>SUMIF('19'!$C$10:$C$28,$C283,'19'!$G$10:$G$28)*'19'!$E$3</f>
        <v>0</v>
      </c>
      <c r="Z283" s="224">
        <f>SUMIF('20'!$C$10:$C$29,$C283,'20'!$G$10:$G$29)*'20'!$E$3</f>
        <v>0</v>
      </c>
      <c r="AA283" s="224">
        <f>SUMIF('21'!$C$10:$C$29,$C283,'21'!$G$10:$G$29)*'21'!$E$3</f>
        <v>0</v>
      </c>
    </row>
    <row r="284" spans="3:27" ht="15" hidden="1">
      <c r="C284" s="207" t="s">
        <v>738</v>
      </c>
      <c r="D284" s="207" t="s">
        <v>739</v>
      </c>
      <c r="F284" s="303">
        <f t="shared" si="5"/>
        <v>0</v>
      </c>
      <c r="G284" s="224">
        <f>SUMIF('01'!$C$10:$C$29,$C284,'01'!$G$10:$G$29)*'01'!$E$3</f>
        <v>0</v>
      </c>
      <c r="H284" s="224">
        <f>SUMIF('02'!$C$10:$C$28,$C284,'02'!$G$10:$G$28)*'02'!$E$3</f>
        <v>0</v>
      </c>
      <c r="I284" s="224">
        <f>SUMIF('03'!$C$10:$C$29,$C284,'03'!$G$10:$G$29)*'03'!$E$3</f>
        <v>0</v>
      </c>
      <c r="J284" s="224">
        <f>SUMIF('04'!$C$10:$C$26,$C284,'04'!$G$10:$G$26)*'04'!$E$3</f>
        <v>0</v>
      </c>
      <c r="K284" s="224">
        <f>SUMIF('05'!$C$10:$C$29,$C284,'05'!$G$10:$G$29)*'05'!$E$3</f>
        <v>0</v>
      </c>
      <c r="L284" s="224">
        <f>SUMIF('06'!$C$10:$C$29,$C284,'06'!$G$10:$G$29)*'06'!$E$3</f>
        <v>0</v>
      </c>
      <c r="M284" s="224">
        <f>SUMIF('07'!$C$10:$C$26,$C284,'07'!$G$10:$G$26)*'07'!$E$3</f>
        <v>0</v>
      </c>
      <c r="N284" s="224">
        <f>SUMIF('08'!$C$10:$C$29,$C284,'08'!$G$10:$G$29)*'08'!$E$3</f>
        <v>0</v>
      </c>
      <c r="O284" s="224">
        <f>SUMIF('09'!$C$10:$C$29,$C284,'09'!$G$10:$G$29)*'09'!$E$3</f>
        <v>0</v>
      </c>
      <c r="P284" s="224">
        <f>SUMIF('10'!$C$10:$C$29,$C284,'10'!$G$10:$G$29)*'10'!$E$3</f>
        <v>0</v>
      </c>
      <c r="Q284" s="224">
        <f>SUMIF('11'!$C$10:$C$39,$C284,'11'!$G$10:$G$39)*'11'!$E$3</f>
        <v>0</v>
      </c>
      <c r="R284" s="224">
        <f>SUMIF('12'!$C$10:$C$29,$C284,'12'!$G$10:$G$29)*'12'!$E$3</f>
        <v>0</v>
      </c>
      <c r="S284" s="224">
        <f>SUMIF('13'!$C$10:$C$29,$C284,'13'!$G$10:$G$29)*'13'!$E$3</f>
        <v>0</v>
      </c>
      <c r="T284" s="224">
        <f>SUMIF('14'!$C$10:$C$29,$C284,'14'!$G$10:$G$29)*'14'!$E$3</f>
        <v>0</v>
      </c>
      <c r="U284" s="224">
        <f>SUMIF('15'!$C$10:$C$29,$C284,'15'!$G$10:$G$29)*'15'!$E$3</f>
        <v>0</v>
      </c>
      <c r="V284" s="224">
        <f>SUMIF('16'!$C$10:$C$29,$C284,'16'!$G$10:$G$29)*'16'!$E$3</f>
        <v>0</v>
      </c>
      <c r="W284" s="224">
        <f>SUMIF('17'!$C$10:$C$29,$C284,'17'!$G$10:$G$29)*'17'!$E$3</f>
        <v>0</v>
      </c>
      <c r="X284" s="224">
        <f>SUMIF('18'!$C$10:$C$29,$C284,'18'!$G$10:$G$29)*'18'!$E$3</f>
        <v>0</v>
      </c>
      <c r="Y284" s="224">
        <f>SUMIF('19'!$C$10:$C$28,$C284,'19'!$G$10:$G$28)*'19'!$E$3</f>
        <v>0</v>
      </c>
      <c r="Z284" s="224">
        <f>SUMIF('20'!$C$10:$C$29,$C284,'20'!$G$10:$G$29)*'20'!$E$3</f>
        <v>0</v>
      </c>
      <c r="AA284" s="224">
        <f>SUMIF('21'!$C$10:$C$29,$C284,'21'!$G$10:$G$29)*'21'!$E$3</f>
        <v>0</v>
      </c>
    </row>
    <row r="285" spans="3:27" ht="15">
      <c r="C285" s="207" t="s">
        <v>740</v>
      </c>
      <c r="D285" s="207" t="s">
        <v>68</v>
      </c>
      <c r="F285" s="303">
        <f t="shared" si="5"/>
        <v>0</v>
      </c>
      <c r="G285" s="224">
        <f>SUMIF('01'!$C$10:$C$29,$C285,'01'!$G$10:$G$29)*'01'!$E$3</f>
        <v>0</v>
      </c>
      <c r="H285" s="224">
        <f>SUMIF('02'!$C$10:$C$28,$C285,'02'!$G$10:$G$28)*'02'!$E$3</f>
        <v>0</v>
      </c>
      <c r="I285" s="224">
        <f>SUMIF('03'!$C$10:$C$29,$C285,'03'!$G$10:$G$29)*'03'!$E$3</f>
        <v>0</v>
      </c>
      <c r="J285" s="224">
        <f>SUMIF('04'!$C$10:$C$26,$C285,'04'!$G$10:$G$26)*'04'!$E$3</f>
        <v>0</v>
      </c>
      <c r="K285" s="224">
        <f>SUMIF('05'!$C$10:$C$29,$C285,'05'!$G$10:$G$29)*'05'!$E$3</f>
        <v>0</v>
      </c>
      <c r="L285" s="224">
        <f>SUMIF('06'!$C$10:$C$29,$C285,'06'!$G$10:$G$29)*'06'!$E$3</f>
        <v>0</v>
      </c>
      <c r="M285" s="224">
        <f>SUMIF('07'!$C$10:$C$26,$C285,'07'!$G$10:$G$26)*'07'!$E$3</f>
        <v>0</v>
      </c>
      <c r="N285" s="224">
        <f>SUMIF('08'!$C$10:$C$29,$C285,'08'!$G$10:$G$29)*'08'!$E$3</f>
        <v>0</v>
      </c>
      <c r="O285" s="224">
        <f>SUMIF('09'!$C$10:$C$29,$C285,'09'!$G$10:$G$29)*'09'!$E$3</f>
        <v>0</v>
      </c>
      <c r="P285" s="224">
        <f>SUMIF('10'!$C$10:$C$29,$C285,'10'!$G$10:$G$29)*'10'!$E$3</f>
        <v>0</v>
      </c>
      <c r="Q285" s="224">
        <f>SUMIF('11'!$C$10:$C$39,$C285,'11'!$G$10:$G$39)*'11'!$E$3</f>
        <v>0</v>
      </c>
      <c r="R285" s="224">
        <f>SUMIF('12'!$C$10:$C$29,$C285,'12'!$G$10:$G$29)*'12'!$E$3</f>
        <v>0</v>
      </c>
      <c r="S285" s="224">
        <f>SUMIF('13'!$C$10:$C$29,$C285,'13'!$G$10:$G$29)*'13'!$E$3</f>
        <v>0</v>
      </c>
      <c r="T285" s="224">
        <f>SUMIF('14'!$C$10:$C$29,$C285,'14'!$G$10:$G$29)*'14'!$E$3</f>
        <v>0</v>
      </c>
      <c r="U285" s="224">
        <f>SUMIF('15'!$C$10:$C$29,$C285,'15'!$G$10:$G$29)*'15'!$E$3</f>
        <v>0</v>
      </c>
      <c r="V285" s="224">
        <f>SUMIF('16'!$C$10:$C$29,$C285,'16'!$G$10:$G$29)*'16'!$E$3</f>
        <v>0</v>
      </c>
      <c r="W285" s="224">
        <f>SUMIF('17'!$C$10:$C$29,$C285,'17'!$G$10:$G$29)*'17'!$E$3</f>
        <v>0</v>
      </c>
      <c r="X285" s="224">
        <f>SUMIF('18'!$C$10:$C$29,$C285,'18'!$G$10:$G$29)*'18'!$E$3</f>
        <v>0</v>
      </c>
      <c r="Y285" s="224">
        <f>SUMIF('19'!$C$10:$C$28,$C285,'19'!$G$10:$G$28)*'19'!$E$3</f>
        <v>0</v>
      </c>
      <c r="Z285" s="224">
        <f>SUMIF('20'!$C$10:$C$29,$C285,'20'!$G$10:$G$29)*'20'!$E$3</f>
        <v>0</v>
      </c>
      <c r="AA285" s="224">
        <f>SUMIF('21'!$C$10:$C$29,$C285,'21'!$G$10:$G$29)*'21'!$E$3</f>
        <v>0</v>
      </c>
    </row>
    <row r="286" spans="3:27" ht="15" hidden="1">
      <c r="C286" s="207" t="s">
        <v>741</v>
      </c>
      <c r="D286" s="207" t="s">
        <v>742</v>
      </c>
      <c r="F286" s="303">
        <f t="shared" si="5"/>
        <v>0</v>
      </c>
      <c r="G286" s="224">
        <f>SUMIF('01'!$C$10:$C$29,$C286,'01'!$G$10:$G$29)*'01'!$E$3</f>
        <v>0</v>
      </c>
      <c r="H286" s="224">
        <f>SUMIF('02'!$C$10:$C$28,$C286,'02'!$G$10:$G$28)*'02'!$E$3</f>
        <v>0</v>
      </c>
      <c r="I286" s="224">
        <f>SUMIF('03'!$C$10:$C$29,$C286,'03'!$G$10:$G$29)*'03'!$E$3</f>
        <v>0</v>
      </c>
      <c r="J286" s="224">
        <f>SUMIF('04'!$C$10:$C$26,$C286,'04'!$G$10:$G$26)*'04'!$E$3</f>
        <v>0</v>
      </c>
      <c r="K286" s="224">
        <f>SUMIF('05'!$C$10:$C$29,$C286,'05'!$G$10:$G$29)*'05'!$E$3</f>
        <v>0</v>
      </c>
      <c r="L286" s="224">
        <f>SUMIF('06'!$C$10:$C$29,$C286,'06'!$G$10:$G$29)*'06'!$E$3</f>
        <v>0</v>
      </c>
      <c r="M286" s="224">
        <f>SUMIF('07'!$C$10:$C$26,$C286,'07'!$G$10:$G$26)*'07'!$E$3</f>
        <v>0</v>
      </c>
      <c r="N286" s="224">
        <f>SUMIF('08'!$C$10:$C$29,$C286,'08'!$G$10:$G$29)*'08'!$E$3</f>
        <v>0</v>
      </c>
      <c r="O286" s="224">
        <f>SUMIF('09'!$C$10:$C$29,$C286,'09'!$G$10:$G$29)*'09'!$E$3</f>
        <v>0</v>
      </c>
      <c r="P286" s="224">
        <f>SUMIF('10'!$C$10:$C$29,$C286,'10'!$G$10:$G$29)*'10'!$E$3</f>
        <v>0</v>
      </c>
      <c r="Q286" s="224">
        <f>SUMIF('11'!$C$10:$C$39,$C286,'11'!$G$10:$G$39)*'11'!$E$3</f>
        <v>0</v>
      </c>
      <c r="R286" s="224">
        <f>SUMIF('12'!$C$10:$C$29,$C286,'12'!$G$10:$G$29)*'12'!$E$3</f>
        <v>0</v>
      </c>
      <c r="S286" s="224">
        <f>SUMIF('13'!$C$10:$C$29,$C286,'13'!$G$10:$G$29)*'13'!$E$3</f>
        <v>0</v>
      </c>
      <c r="T286" s="224">
        <f>SUMIF('14'!$C$10:$C$29,$C286,'14'!$G$10:$G$29)*'14'!$E$3</f>
        <v>0</v>
      </c>
      <c r="U286" s="224">
        <f>SUMIF('15'!$C$10:$C$29,$C286,'15'!$G$10:$G$29)*'15'!$E$3</f>
        <v>0</v>
      </c>
      <c r="V286" s="224">
        <f>SUMIF('16'!$C$10:$C$29,$C286,'16'!$G$10:$G$29)*'16'!$E$3</f>
        <v>0</v>
      </c>
      <c r="W286" s="224">
        <f>SUMIF('17'!$C$10:$C$29,$C286,'17'!$G$10:$G$29)*'17'!$E$3</f>
        <v>0</v>
      </c>
      <c r="X286" s="224">
        <f>SUMIF('18'!$C$10:$C$29,$C286,'18'!$G$10:$G$29)*'18'!$E$3</f>
        <v>0</v>
      </c>
      <c r="Y286" s="224">
        <f>SUMIF('19'!$C$10:$C$28,$C286,'19'!$G$10:$G$28)*'19'!$E$3</f>
        <v>0</v>
      </c>
      <c r="Z286" s="224">
        <f>SUMIF('20'!$C$10:$C$29,$C286,'20'!$G$10:$G$29)*'20'!$E$3</f>
        <v>0</v>
      </c>
      <c r="AA286" s="224">
        <f>SUMIF('21'!$C$10:$C$29,$C286,'21'!$G$10:$G$29)*'21'!$E$3</f>
        <v>0</v>
      </c>
    </row>
    <row r="287" spans="3:27" ht="15" hidden="1">
      <c r="C287" s="207" t="s">
        <v>743</v>
      </c>
      <c r="D287" s="207" t="s">
        <v>744</v>
      </c>
      <c r="F287" s="303">
        <f t="shared" si="5"/>
        <v>0</v>
      </c>
      <c r="G287" s="224">
        <f>SUMIF('01'!$C$10:$C$29,$C287,'01'!$G$10:$G$29)*'01'!$E$3</f>
        <v>0</v>
      </c>
      <c r="H287" s="224">
        <f>SUMIF('02'!$C$10:$C$28,$C287,'02'!$G$10:$G$28)*'02'!$E$3</f>
        <v>0</v>
      </c>
      <c r="I287" s="224">
        <f>SUMIF('03'!$C$10:$C$29,$C287,'03'!$G$10:$G$29)*'03'!$E$3</f>
        <v>0</v>
      </c>
      <c r="J287" s="224">
        <f>SUMIF('04'!$C$10:$C$26,$C287,'04'!$G$10:$G$26)*'04'!$E$3</f>
        <v>0</v>
      </c>
      <c r="K287" s="224">
        <f>SUMIF('05'!$C$10:$C$29,$C287,'05'!$G$10:$G$29)*'05'!$E$3</f>
        <v>0</v>
      </c>
      <c r="L287" s="224">
        <f>SUMIF('06'!$C$10:$C$29,$C287,'06'!$G$10:$G$29)*'06'!$E$3</f>
        <v>0</v>
      </c>
      <c r="M287" s="224">
        <f>SUMIF('07'!$C$10:$C$26,$C287,'07'!$G$10:$G$26)*'07'!$E$3</f>
        <v>0</v>
      </c>
      <c r="N287" s="224">
        <f>SUMIF('08'!$C$10:$C$29,$C287,'08'!$G$10:$G$29)*'08'!$E$3</f>
        <v>0</v>
      </c>
      <c r="O287" s="224">
        <f>SUMIF('09'!$C$10:$C$29,$C287,'09'!$G$10:$G$29)*'09'!$E$3</f>
        <v>0</v>
      </c>
      <c r="P287" s="224">
        <f>SUMIF('10'!$C$10:$C$29,$C287,'10'!$G$10:$G$29)*'10'!$E$3</f>
        <v>0</v>
      </c>
      <c r="Q287" s="224">
        <f>SUMIF('11'!$C$10:$C$39,$C287,'11'!$G$10:$G$39)*'11'!$E$3</f>
        <v>0</v>
      </c>
      <c r="R287" s="224">
        <f>SUMIF('12'!$C$10:$C$29,$C287,'12'!$G$10:$G$29)*'12'!$E$3</f>
        <v>0</v>
      </c>
      <c r="S287" s="224">
        <f>SUMIF('13'!$C$10:$C$29,$C287,'13'!$G$10:$G$29)*'13'!$E$3</f>
        <v>0</v>
      </c>
      <c r="T287" s="224">
        <f>SUMIF('14'!$C$10:$C$29,$C287,'14'!$G$10:$G$29)*'14'!$E$3</f>
        <v>0</v>
      </c>
      <c r="U287" s="224">
        <f>SUMIF('15'!$C$10:$C$29,$C287,'15'!$G$10:$G$29)*'15'!$E$3</f>
        <v>0</v>
      </c>
      <c r="V287" s="224">
        <f>SUMIF('16'!$C$10:$C$29,$C287,'16'!$G$10:$G$29)*'16'!$E$3</f>
        <v>0</v>
      </c>
      <c r="W287" s="224">
        <f>SUMIF('17'!$C$10:$C$29,$C287,'17'!$G$10:$G$29)*'17'!$E$3</f>
        <v>0</v>
      </c>
      <c r="X287" s="224">
        <f>SUMIF('18'!$C$10:$C$29,$C287,'18'!$G$10:$G$29)*'18'!$E$3</f>
        <v>0</v>
      </c>
      <c r="Y287" s="224">
        <f>SUMIF('19'!$C$10:$C$28,$C287,'19'!$G$10:$G$28)*'19'!$E$3</f>
        <v>0</v>
      </c>
      <c r="Z287" s="224">
        <f>SUMIF('20'!$C$10:$C$29,$C287,'20'!$G$10:$G$29)*'20'!$E$3</f>
        <v>0</v>
      </c>
      <c r="AA287" s="224">
        <f>SUMIF('21'!$C$10:$C$29,$C287,'21'!$G$10:$G$29)*'21'!$E$3</f>
        <v>0</v>
      </c>
    </row>
    <row r="288" spans="3:27" ht="15" hidden="1">
      <c r="C288" s="207" t="s">
        <v>745</v>
      </c>
      <c r="D288" s="207" t="s">
        <v>746</v>
      </c>
      <c r="F288" s="303">
        <f t="shared" si="5"/>
        <v>0</v>
      </c>
      <c r="G288" s="224">
        <f>SUMIF('01'!$C$10:$C$29,$C288,'01'!$G$10:$G$29)*'01'!$E$3</f>
        <v>0</v>
      </c>
      <c r="H288" s="224">
        <f>SUMIF('02'!$C$10:$C$28,$C288,'02'!$G$10:$G$28)*'02'!$E$3</f>
        <v>0</v>
      </c>
      <c r="I288" s="224">
        <f>SUMIF('03'!$C$10:$C$29,$C288,'03'!$G$10:$G$29)*'03'!$E$3</f>
        <v>0</v>
      </c>
      <c r="J288" s="224">
        <f>SUMIF('04'!$C$10:$C$26,$C288,'04'!$G$10:$G$26)*'04'!$E$3</f>
        <v>0</v>
      </c>
      <c r="K288" s="224">
        <f>SUMIF('05'!$C$10:$C$29,$C288,'05'!$G$10:$G$29)*'05'!$E$3</f>
        <v>0</v>
      </c>
      <c r="L288" s="224">
        <f>SUMIF('06'!$C$10:$C$29,$C288,'06'!$G$10:$G$29)*'06'!$E$3</f>
        <v>0</v>
      </c>
      <c r="M288" s="224">
        <f>SUMIF('07'!$C$10:$C$26,$C288,'07'!$G$10:$G$26)*'07'!$E$3</f>
        <v>0</v>
      </c>
      <c r="N288" s="224">
        <f>SUMIF('08'!$C$10:$C$29,$C288,'08'!$G$10:$G$29)*'08'!$E$3</f>
        <v>0</v>
      </c>
      <c r="O288" s="224">
        <f>SUMIF('09'!$C$10:$C$29,$C288,'09'!$G$10:$G$29)*'09'!$E$3</f>
        <v>0</v>
      </c>
      <c r="P288" s="224">
        <f>SUMIF('10'!$C$10:$C$29,$C288,'10'!$G$10:$G$29)*'10'!$E$3</f>
        <v>0</v>
      </c>
      <c r="Q288" s="224">
        <f>SUMIF('11'!$C$10:$C$39,$C288,'11'!$G$10:$G$39)*'11'!$E$3</f>
        <v>0</v>
      </c>
      <c r="R288" s="224">
        <f>SUMIF('12'!$C$10:$C$29,$C288,'12'!$G$10:$G$29)*'12'!$E$3</f>
        <v>0</v>
      </c>
      <c r="S288" s="224">
        <f>SUMIF('13'!$C$10:$C$29,$C288,'13'!$G$10:$G$29)*'13'!$E$3</f>
        <v>0</v>
      </c>
      <c r="T288" s="224">
        <f>SUMIF('14'!$C$10:$C$29,$C288,'14'!$G$10:$G$29)*'14'!$E$3</f>
        <v>0</v>
      </c>
      <c r="U288" s="224">
        <f>SUMIF('15'!$C$10:$C$29,$C288,'15'!$G$10:$G$29)*'15'!$E$3</f>
        <v>0</v>
      </c>
      <c r="V288" s="224">
        <f>SUMIF('16'!$C$10:$C$29,$C288,'16'!$G$10:$G$29)*'16'!$E$3</f>
        <v>0</v>
      </c>
      <c r="W288" s="224">
        <f>SUMIF('17'!$C$10:$C$29,$C288,'17'!$G$10:$G$29)*'17'!$E$3</f>
        <v>0</v>
      </c>
      <c r="X288" s="224">
        <f>SUMIF('18'!$C$10:$C$29,$C288,'18'!$G$10:$G$29)*'18'!$E$3</f>
        <v>0</v>
      </c>
      <c r="Y288" s="224">
        <f>SUMIF('19'!$C$10:$C$28,$C288,'19'!$G$10:$G$28)*'19'!$E$3</f>
        <v>0</v>
      </c>
      <c r="Z288" s="224">
        <f>SUMIF('20'!$C$10:$C$29,$C288,'20'!$G$10:$G$29)*'20'!$E$3</f>
        <v>0</v>
      </c>
      <c r="AA288" s="224">
        <f>SUMIF('21'!$C$10:$C$29,$C288,'21'!$G$10:$G$29)*'21'!$E$3</f>
        <v>0</v>
      </c>
    </row>
    <row r="289" spans="3:27" ht="15" hidden="1">
      <c r="C289" s="207" t="s">
        <v>747</v>
      </c>
      <c r="D289" s="207" t="s">
        <v>748</v>
      </c>
      <c r="F289" s="303">
        <f t="shared" si="5"/>
        <v>0</v>
      </c>
      <c r="G289" s="224">
        <f>SUMIF('01'!$C$10:$C$29,$C289,'01'!$G$10:$G$29)*'01'!$E$3</f>
        <v>0</v>
      </c>
      <c r="H289" s="224">
        <f>SUMIF('02'!$C$10:$C$28,$C289,'02'!$G$10:$G$28)*'02'!$E$3</f>
        <v>0</v>
      </c>
      <c r="I289" s="224">
        <f>SUMIF('03'!$C$10:$C$29,$C289,'03'!$G$10:$G$29)*'03'!$E$3</f>
        <v>0</v>
      </c>
      <c r="J289" s="224">
        <f>SUMIF('04'!$C$10:$C$26,$C289,'04'!$G$10:$G$26)*'04'!$E$3</f>
        <v>0</v>
      </c>
      <c r="K289" s="224">
        <f>SUMIF('05'!$C$10:$C$29,$C289,'05'!$G$10:$G$29)*'05'!$E$3</f>
        <v>0</v>
      </c>
      <c r="L289" s="224">
        <f>SUMIF('06'!$C$10:$C$29,$C289,'06'!$G$10:$G$29)*'06'!$E$3</f>
        <v>0</v>
      </c>
      <c r="M289" s="224">
        <f>SUMIF('07'!$C$10:$C$26,$C289,'07'!$G$10:$G$26)*'07'!$E$3</f>
        <v>0</v>
      </c>
      <c r="N289" s="224">
        <f>SUMIF('08'!$C$10:$C$29,$C289,'08'!$G$10:$G$29)*'08'!$E$3</f>
        <v>0</v>
      </c>
      <c r="O289" s="224">
        <f>SUMIF('09'!$C$10:$C$29,$C289,'09'!$G$10:$G$29)*'09'!$E$3</f>
        <v>0</v>
      </c>
      <c r="P289" s="224">
        <f>SUMIF('10'!$C$10:$C$29,$C289,'10'!$G$10:$G$29)*'10'!$E$3</f>
        <v>0</v>
      </c>
      <c r="Q289" s="224">
        <f>SUMIF('11'!$C$10:$C$39,$C289,'11'!$G$10:$G$39)*'11'!$E$3</f>
        <v>0</v>
      </c>
      <c r="R289" s="224">
        <f>SUMIF('12'!$C$10:$C$29,$C289,'12'!$G$10:$G$29)*'12'!$E$3</f>
        <v>0</v>
      </c>
      <c r="S289" s="224">
        <f>SUMIF('13'!$C$10:$C$29,$C289,'13'!$G$10:$G$29)*'13'!$E$3</f>
        <v>0</v>
      </c>
      <c r="T289" s="224">
        <f>SUMIF('14'!$C$10:$C$29,$C289,'14'!$G$10:$G$29)*'14'!$E$3</f>
        <v>0</v>
      </c>
      <c r="U289" s="224">
        <f>SUMIF('15'!$C$10:$C$29,$C289,'15'!$G$10:$G$29)*'15'!$E$3</f>
        <v>0</v>
      </c>
      <c r="V289" s="224">
        <f>SUMIF('16'!$C$10:$C$29,$C289,'16'!$G$10:$G$29)*'16'!$E$3</f>
        <v>0</v>
      </c>
      <c r="W289" s="224">
        <f>SUMIF('17'!$C$10:$C$29,$C289,'17'!$G$10:$G$29)*'17'!$E$3</f>
        <v>0</v>
      </c>
      <c r="X289" s="224">
        <f>SUMIF('18'!$C$10:$C$29,$C289,'18'!$G$10:$G$29)*'18'!$E$3</f>
        <v>0</v>
      </c>
      <c r="Y289" s="224">
        <f>SUMIF('19'!$C$10:$C$28,$C289,'19'!$G$10:$G$28)*'19'!$E$3</f>
        <v>0</v>
      </c>
      <c r="Z289" s="224">
        <f>SUMIF('20'!$C$10:$C$29,$C289,'20'!$G$10:$G$29)*'20'!$E$3</f>
        <v>0</v>
      </c>
      <c r="AA289" s="224">
        <f>SUMIF('21'!$C$10:$C$29,$C289,'21'!$G$10:$G$29)*'21'!$E$3</f>
        <v>0</v>
      </c>
    </row>
    <row r="290" spans="3:27" ht="15" hidden="1">
      <c r="C290" s="207" t="s">
        <v>749</v>
      </c>
      <c r="D290" s="207" t="s">
        <v>750</v>
      </c>
      <c r="F290" s="303">
        <f t="shared" si="5"/>
        <v>0</v>
      </c>
      <c r="G290" s="224">
        <f>SUMIF('01'!$C$10:$C$29,$C290,'01'!$G$10:$G$29)*'01'!$E$3</f>
        <v>0</v>
      </c>
      <c r="H290" s="224">
        <f>SUMIF('02'!$C$10:$C$28,$C290,'02'!$G$10:$G$28)*'02'!$E$3</f>
        <v>0</v>
      </c>
      <c r="I290" s="224">
        <f>SUMIF('03'!$C$10:$C$29,$C290,'03'!$G$10:$G$29)*'03'!$E$3</f>
        <v>0</v>
      </c>
      <c r="J290" s="224">
        <f>SUMIF('04'!$C$10:$C$26,$C290,'04'!$G$10:$G$26)*'04'!$E$3</f>
        <v>0</v>
      </c>
      <c r="K290" s="224">
        <f>SUMIF('05'!$C$10:$C$29,$C290,'05'!$G$10:$G$29)*'05'!$E$3</f>
        <v>0</v>
      </c>
      <c r="L290" s="224">
        <f>SUMIF('06'!$C$10:$C$29,$C290,'06'!$G$10:$G$29)*'06'!$E$3</f>
        <v>0</v>
      </c>
      <c r="M290" s="224">
        <f>SUMIF('07'!$C$10:$C$26,$C290,'07'!$G$10:$G$26)*'07'!$E$3</f>
        <v>0</v>
      </c>
      <c r="N290" s="224">
        <f>SUMIF('08'!$C$10:$C$29,$C290,'08'!$G$10:$G$29)*'08'!$E$3</f>
        <v>0</v>
      </c>
      <c r="O290" s="224">
        <f>SUMIF('09'!$C$10:$C$29,$C290,'09'!$G$10:$G$29)*'09'!$E$3</f>
        <v>0</v>
      </c>
      <c r="P290" s="224">
        <f>SUMIF('10'!$C$10:$C$29,$C290,'10'!$G$10:$G$29)*'10'!$E$3</f>
        <v>0</v>
      </c>
      <c r="Q290" s="224">
        <f>SUMIF('11'!$C$10:$C$39,$C290,'11'!$G$10:$G$39)*'11'!$E$3</f>
        <v>0</v>
      </c>
      <c r="R290" s="224">
        <f>SUMIF('12'!$C$10:$C$29,$C290,'12'!$G$10:$G$29)*'12'!$E$3</f>
        <v>0</v>
      </c>
      <c r="S290" s="224">
        <f>SUMIF('13'!$C$10:$C$29,$C290,'13'!$G$10:$G$29)*'13'!$E$3</f>
        <v>0</v>
      </c>
      <c r="T290" s="224">
        <f>SUMIF('14'!$C$10:$C$29,$C290,'14'!$G$10:$G$29)*'14'!$E$3</f>
        <v>0</v>
      </c>
      <c r="U290" s="224">
        <f>SUMIF('15'!$C$10:$C$29,$C290,'15'!$G$10:$G$29)*'15'!$E$3</f>
        <v>0</v>
      </c>
      <c r="V290" s="224">
        <f>SUMIF('16'!$C$10:$C$29,$C290,'16'!$G$10:$G$29)*'16'!$E$3</f>
        <v>0</v>
      </c>
      <c r="W290" s="224">
        <f>SUMIF('17'!$C$10:$C$29,$C290,'17'!$G$10:$G$29)*'17'!$E$3</f>
        <v>0</v>
      </c>
      <c r="X290" s="224">
        <f>SUMIF('18'!$C$10:$C$29,$C290,'18'!$G$10:$G$29)*'18'!$E$3</f>
        <v>0</v>
      </c>
      <c r="Y290" s="224">
        <f>SUMIF('19'!$C$10:$C$28,$C290,'19'!$G$10:$G$28)*'19'!$E$3</f>
        <v>0</v>
      </c>
      <c r="Z290" s="224">
        <f>SUMIF('20'!$C$10:$C$29,$C290,'20'!$G$10:$G$29)*'20'!$E$3</f>
        <v>0</v>
      </c>
      <c r="AA290" s="224">
        <f>SUMIF('21'!$C$10:$C$29,$C290,'21'!$G$10:$G$29)*'21'!$E$3</f>
        <v>0</v>
      </c>
    </row>
    <row r="291" spans="3:27" ht="15" hidden="1">
      <c r="C291" s="207" t="s">
        <v>751</v>
      </c>
      <c r="D291" s="207" t="s">
        <v>752</v>
      </c>
      <c r="F291" s="303">
        <f t="shared" si="5"/>
        <v>0</v>
      </c>
      <c r="G291" s="224">
        <f>SUMIF('01'!$C$10:$C$29,$C291,'01'!$G$10:$G$29)*'01'!$E$3</f>
        <v>0</v>
      </c>
      <c r="H291" s="224">
        <f>SUMIF('02'!$C$10:$C$28,$C291,'02'!$G$10:$G$28)*'02'!$E$3</f>
        <v>0</v>
      </c>
      <c r="I291" s="224">
        <f>SUMIF('03'!$C$10:$C$29,$C291,'03'!$G$10:$G$29)*'03'!$E$3</f>
        <v>0</v>
      </c>
      <c r="J291" s="224">
        <f>SUMIF('04'!$C$10:$C$26,$C291,'04'!$G$10:$G$26)*'04'!$E$3</f>
        <v>0</v>
      </c>
      <c r="K291" s="224">
        <f>SUMIF('05'!$C$10:$C$29,$C291,'05'!$G$10:$G$29)*'05'!$E$3</f>
        <v>0</v>
      </c>
      <c r="L291" s="224">
        <f>SUMIF('06'!$C$10:$C$29,$C291,'06'!$G$10:$G$29)*'06'!$E$3</f>
        <v>0</v>
      </c>
      <c r="M291" s="224">
        <f>SUMIF('07'!$C$10:$C$26,$C291,'07'!$G$10:$G$26)*'07'!$E$3</f>
        <v>0</v>
      </c>
      <c r="N291" s="224">
        <f>SUMIF('08'!$C$10:$C$29,$C291,'08'!$G$10:$G$29)*'08'!$E$3</f>
        <v>0</v>
      </c>
      <c r="O291" s="224">
        <f>SUMIF('09'!$C$10:$C$29,$C291,'09'!$G$10:$G$29)*'09'!$E$3</f>
        <v>0</v>
      </c>
      <c r="P291" s="224">
        <f>SUMIF('10'!$C$10:$C$29,$C291,'10'!$G$10:$G$29)*'10'!$E$3</f>
        <v>0</v>
      </c>
      <c r="Q291" s="224">
        <f>SUMIF('11'!$C$10:$C$39,$C291,'11'!$G$10:$G$39)*'11'!$E$3</f>
        <v>0</v>
      </c>
      <c r="R291" s="224">
        <f>SUMIF('12'!$C$10:$C$29,$C291,'12'!$G$10:$G$29)*'12'!$E$3</f>
        <v>0</v>
      </c>
      <c r="S291" s="224">
        <f>SUMIF('13'!$C$10:$C$29,$C291,'13'!$G$10:$G$29)*'13'!$E$3</f>
        <v>0</v>
      </c>
      <c r="T291" s="224">
        <f>SUMIF('14'!$C$10:$C$29,$C291,'14'!$G$10:$G$29)*'14'!$E$3</f>
        <v>0</v>
      </c>
      <c r="U291" s="224">
        <f>SUMIF('15'!$C$10:$C$29,$C291,'15'!$G$10:$G$29)*'15'!$E$3</f>
        <v>0</v>
      </c>
      <c r="V291" s="224">
        <f>SUMIF('16'!$C$10:$C$29,$C291,'16'!$G$10:$G$29)*'16'!$E$3</f>
        <v>0</v>
      </c>
      <c r="W291" s="224">
        <f>SUMIF('17'!$C$10:$C$29,$C291,'17'!$G$10:$G$29)*'17'!$E$3</f>
        <v>0</v>
      </c>
      <c r="X291" s="224">
        <f>SUMIF('18'!$C$10:$C$29,$C291,'18'!$G$10:$G$29)*'18'!$E$3</f>
        <v>0</v>
      </c>
      <c r="Y291" s="224">
        <f>SUMIF('19'!$C$10:$C$28,$C291,'19'!$G$10:$G$28)*'19'!$E$3</f>
        <v>0</v>
      </c>
      <c r="Z291" s="224">
        <f>SUMIF('20'!$C$10:$C$29,$C291,'20'!$G$10:$G$29)*'20'!$E$3</f>
        <v>0</v>
      </c>
      <c r="AA291" s="224">
        <f>SUMIF('21'!$C$10:$C$29,$C291,'21'!$G$10:$G$29)*'21'!$E$3</f>
        <v>0</v>
      </c>
    </row>
    <row r="292" spans="3:27" ht="15" hidden="1">
      <c r="C292" s="207" t="s">
        <v>753</v>
      </c>
      <c r="D292" s="207" t="s">
        <v>754</v>
      </c>
      <c r="F292" s="303">
        <f t="shared" si="5"/>
        <v>0</v>
      </c>
      <c r="G292" s="224">
        <f>SUMIF('01'!$C$10:$C$29,$C292,'01'!$G$10:$G$29)*'01'!$E$3</f>
        <v>0</v>
      </c>
      <c r="H292" s="224">
        <f>SUMIF('02'!$C$10:$C$28,$C292,'02'!$G$10:$G$28)*'02'!$E$3</f>
        <v>0</v>
      </c>
      <c r="I292" s="224">
        <f>SUMIF('03'!$C$10:$C$29,$C292,'03'!$G$10:$G$29)*'03'!$E$3</f>
        <v>0</v>
      </c>
      <c r="J292" s="224">
        <f>SUMIF('04'!$C$10:$C$26,$C292,'04'!$G$10:$G$26)*'04'!$E$3</f>
        <v>0</v>
      </c>
      <c r="K292" s="224">
        <f>SUMIF('05'!$C$10:$C$29,$C292,'05'!$G$10:$G$29)*'05'!$E$3</f>
        <v>0</v>
      </c>
      <c r="L292" s="224">
        <f>SUMIF('06'!$C$10:$C$29,$C292,'06'!$G$10:$G$29)*'06'!$E$3</f>
        <v>0</v>
      </c>
      <c r="M292" s="224">
        <f>SUMIF('07'!$C$10:$C$26,$C292,'07'!$G$10:$G$26)*'07'!$E$3</f>
        <v>0</v>
      </c>
      <c r="N292" s="224">
        <f>SUMIF('08'!$C$10:$C$29,$C292,'08'!$G$10:$G$29)*'08'!$E$3</f>
        <v>0</v>
      </c>
      <c r="O292" s="224">
        <f>SUMIF('09'!$C$10:$C$29,$C292,'09'!$G$10:$G$29)*'09'!$E$3</f>
        <v>0</v>
      </c>
      <c r="P292" s="224">
        <f>SUMIF('10'!$C$10:$C$29,$C292,'10'!$G$10:$G$29)*'10'!$E$3</f>
        <v>0</v>
      </c>
      <c r="Q292" s="224">
        <f>SUMIF('11'!$C$10:$C$39,$C292,'11'!$G$10:$G$39)*'11'!$E$3</f>
        <v>0</v>
      </c>
      <c r="R292" s="224">
        <f>SUMIF('12'!$C$10:$C$29,$C292,'12'!$G$10:$G$29)*'12'!$E$3</f>
        <v>0</v>
      </c>
      <c r="S292" s="224">
        <f>SUMIF('13'!$C$10:$C$29,$C292,'13'!$G$10:$G$29)*'13'!$E$3</f>
        <v>0</v>
      </c>
      <c r="T292" s="224">
        <f>SUMIF('14'!$C$10:$C$29,$C292,'14'!$G$10:$G$29)*'14'!$E$3</f>
        <v>0</v>
      </c>
      <c r="U292" s="224">
        <f>SUMIF('15'!$C$10:$C$29,$C292,'15'!$G$10:$G$29)*'15'!$E$3</f>
        <v>0</v>
      </c>
      <c r="V292" s="224">
        <f>SUMIF('16'!$C$10:$C$29,$C292,'16'!$G$10:$G$29)*'16'!$E$3</f>
        <v>0</v>
      </c>
      <c r="W292" s="224">
        <f>SUMIF('17'!$C$10:$C$29,$C292,'17'!$G$10:$G$29)*'17'!$E$3</f>
        <v>0</v>
      </c>
      <c r="X292" s="224">
        <f>SUMIF('18'!$C$10:$C$29,$C292,'18'!$G$10:$G$29)*'18'!$E$3</f>
        <v>0</v>
      </c>
      <c r="Y292" s="224">
        <f>SUMIF('19'!$C$10:$C$28,$C292,'19'!$G$10:$G$28)*'19'!$E$3</f>
        <v>0</v>
      </c>
      <c r="Z292" s="224">
        <f>SUMIF('20'!$C$10:$C$29,$C292,'20'!$G$10:$G$29)*'20'!$E$3</f>
        <v>0</v>
      </c>
      <c r="AA292" s="224">
        <f>SUMIF('21'!$C$10:$C$29,$C292,'21'!$G$10:$G$29)*'21'!$E$3</f>
        <v>0</v>
      </c>
    </row>
    <row r="293" spans="3:27" ht="15" hidden="1">
      <c r="C293" s="207" t="s">
        <v>755</v>
      </c>
      <c r="D293" s="207" t="s">
        <v>756</v>
      </c>
      <c r="F293" s="303">
        <f t="shared" si="5"/>
        <v>0</v>
      </c>
      <c r="G293" s="224">
        <f>SUMIF('01'!$C$10:$C$29,$C293,'01'!$G$10:$G$29)*'01'!$E$3</f>
        <v>0</v>
      </c>
      <c r="H293" s="224">
        <f>SUMIF('02'!$C$10:$C$28,$C293,'02'!$G$10:$G$28)*'02'!$E$3</f>
        <v>0</v>
      </c>
      <c r="I293" s="224">
        <f>SUMIF('03'!$C$10:$C$29,$C293,'03'!$G$10:$G$29)*'03'!$E$3</f>
        <v>0</v>
      </c>
      <c r="J293" s="224">
        <f>SUMIF('04'!$C$10:$C$26,$C293,'04'!$G$10:$G$26)*'04'!$E$3</f>
        <v>0</v>
      </c>
      <c r="K293" s="224">
        <f>SUMIF('05'!$C$10:$C$29,$C293,'05'!$G$10:$G$29)*'05'!$E$3</f>
        <v>0</v>
      </c>
      <c r="L293" s="224">
        <f>SUMIF('06'!$C$10:$C$29,$C293,'06'!$G$10:$G$29)*'06'!$E$3</f>
        <v>0</v>
      </c>
      <c r="M293" s="224">
        <f>SUMIF('07'!$C$10:$C$26,$C293,'07'!$G$10:$G$26)*'07'!$E$3</f>
        <v>0</v>
      </c>
      <c r="N293" s="224">
        <f>SUMIF('08'!$C$10:$C$29,$C293,'08'!$G$10:$G$29)*'08'!$E$3</f>
        <v>0</v>
      </c>
      <c r="O293" s="224">
        <f>SUMIF('09'!$C$10:$C$29,$C293,'09'!$G$10:$G$29)*'09'!$E$3</f>
        <v>0</v>
      </c>
      <c r="P293" s="224">
        <f>SUMIF('10'!$C$10:$C$29,$C293,'10'!$G$10:$G$29)*'10'!$E$3</f>
        <v>0</v>
      </c>
      <c r="Q293" s="224">
        <f>SUMIF('11'!$C$10:$C$39,$C293,'11'!$G$10:$G$39)*'11'!$E$3</f>
        <v>0</v>
      </c>
      <c r="R293" s="224">
        <f>SUMIF('12'!$C$10:$C$29,$C293,'12'!$G$10:$G$29)*'12'!$E$3</f>
        <v>0</v>
      </c>
      <c r="S293" s="224">
        <f>SUMIF('13'!$C$10:$C$29,$C293,'13'!$G$10:$G$29)*'13'!$E$3</f>
        <v>0</v>
      </c>
      <c r="T293" s="224">
        <f>SUMIF('14'!$C$10:$C$29,$C293,'14'!$G$10:$G$29)*'14'!$E$3</f>
        <v>0</v>
      </c>
      <c r="U293" s="224">
        <f>SUMIF('15'!$C$10:$C$29,$C293,'15'!$G$10:$G$29)*'15'!$E$3</f>
        <v>0</v>
      </c>
      <c r="V293" s="224">
        <f>SUMIF('16'!$C$10:$C$29,$C293,'16'!$G$10:$G$29)*'16'!$E$3</f>
        <v>0</v>
      </c>
      <c r="W293" s="224">
        <f>SUMIF('17'!$C$10:$C$29,$C293,'17'!$G$10:$G$29)*'17'!$E$3</f>
        <v>0</v>
      </c>
      <c r="X293" s="224">
        <f>SUMIF('18'!$C$10:$C$29,$C293,'18'!$G$10:$G$29)*'18'!$E$3</f>
        <v>0</v>
      </c>
      <c r="Y293" s="224">
        <f>SUMIF('19'!$C$10:$C$28,$C293,'19'!$G$10:$G$28)*'19'!$E$3</f>
        <v>0</v>
      </c>
      <c r="Z293" s="224">
        <f>SUMIF('20'!$C$10:$C$29,$C293,'20'!$G$10:$G$29)*'20'!$E$3</f>
        <v>0</v>
      </c>
      <c r="AA293" s="224">
        <f>SUMIF('21'!$C$10:$C$29,$C293,'21'!$G$10:$G$29)*'21'!$E$3</f>
        <v>0</v>
      </c>
    </row>
    <row r="294" spans="3:27" ht="15" hidden="1">
      <c r="C294" s="207" t="s">
        <v>757</v>
      </c>
      <c r="D294" s="207" t="s">
        <v>758</v>
      </c>
      <c r="F294" s="303">
        <f t="shared" si="5"/>
        <v>0</v>
      </c>
      <c r="G294" s="224">
        <f>SUMIF('01'!$C$10:$C$29,$C294,'01'!$G$10:$G$29)*'01'!$E$3</f>
        <v>0</v>
      </c>
      <c r="H294" s="224">
        <f>SUMIF('02'!$C$10:$C$28,$C294,'02'!$G$10:$G$28)*'02'!$E$3</f>
        <v>0</v>
      </c>
      <c r="I294" s="224">
        <f>SUMIF('03'!$C$10:$C$29,$C294,'03'!$G$10:$G$29)*'03'!$E$3</f>
        <v>0</v>
      </c>
      <c r="J294" s="224">
        <f>SUMIF('04'!$C$10:$C$26,$C294,'04'!$G$10:$G$26)*'04'!$E$3</f>
        <v>0</v>
      </c>
      <c r="K294" s="224">
        <f>SUMIF('05'!$C$10:$C$29,$C294,'05'!$G$10:$G$29)*'05'!$E$3</f>
        <v>0</v>
      </c>
      <c r="L294" s="224">
        <f>SUMIF('06'!$C$10:$C$29,$C294,'06'!$G$10:$G$29)*'06'!$E$3</f>
        <v>0</v>
      </c>
      <c r="M294" s="224">
        <f>SUMIF('07'!$C$10:$C$26,$C294,'07'!$G$10:$G$26)*'07'!$E$3</f>
        <v>0</v>
      </c>
      <c r="N294" s="224">
        <f>SUMIF('08'!$C$10:$C$29,$C294,'08'!$G$10:$G$29)*'08'!$E$3</f>
        <v>0</v>
      </c>
      <c r="O294" s="224">
        <f>SUMIF('09'!$C$10:$C$29,$C294,'09'!$G$10:$G$29)*'09'!$E$3</f>
        <v>0</v>
      </c>
      <c r="P294" s="224">
        <f>SUMIF('10'!$C$10:$C$29,$C294,'10'!$G$10:$G$29)*'10'!$E$3</f>
        <v>0</v>
      </c>
      <c r="Q294" s="224">
        <f>SUMIF('11'!$C$10:$C$39,$C294,'11'!$G$10:$G$39)*'11'!$E$3</f>
        <v>0</v>
      </c>
      <c r="R294" s="224">
        <f>SUMIF('12'!$C$10:$C$29,$C294,'12'!$G$10:$G$29)*'12'!$E$3</f>
        <v>0</v>
      </c>
      <c r="S294" s="224">
        <f>SUMIF('13'!$C$10:$C$29,$C294,'13'!$G$10:$G$29)*'13'!$E$3</f>
        <v>0</v>
      </c>
      <c r="T294" s="224">
        <f>SUMIF('14'!$C$10:$C$29,$C294,'14'!$G$10:$G$29)*'14'!$E$3</f>
        <v>0</v>
      </c>
      <c r="U294" s="224">
        <f>SUMIF('15'!$C$10:$C$29,$C294,'15'!$G$10:$G$29)*'15'!$E$3</f>
        <v>0</v>
      </c>
      <c r="V294" s="224">
        <f>SUMIF('16'!$C$10:$C$29,$C294,'16'!$G$10:$G$29)*'16'!$E$3</f>
        <v>0</v>
      </c>
      <c r="W294" s="224">
        <f>SUMIF('17'!$C$10:$C$29,$C294,'17'!$G$10:$G$29)*'17'!$E$3</f>
        <v>0</v>
      </c>
      <c r="X294" s="224">
        <f>SUMIF('18'!$C$10:$C$29,$C294,'18'!$G$10:$G$29)*'18'!$E$3</f>
        <v>0</v>
      </c>
      <c r="Y294" s="224">
        <f>SUMIF('19'!$C$10:$C$28,$C294,'19'!$G$10:$G$28)*'19'!$E$3</f>
        <v>0</v>
      </c>
      <c r="Z294" s="224">
        <f>SUMIF('20'!$C$10:$C$29,$C294,'20'!$G$10:$G$29)*'20'!$E$3</f>
        <v>0</v>
      </c>
      <c r="AA294" s="224">
        <f>SUMIF('21'!$C$10:$C$29,$C294,'21'!$G$10:$G$29)*'21'!$E$3</f>
        <v>0</v>
      </c>
    </row>
    <row r="295" spans="3:27" ht="15" hidden="1">
      <c r="C295" s="207" t="s">
        <v>759</v>
      </c>
      <c r="D295" s="207" t="s">
        <v>760</v>
      </c>
      <c r="F295" s="303">
        <f t="shared" si="5"/>
        <v>0</v>
      </c>
      <c r="G295" s="224">
        <f>SUMIF('01'!$C$10:$C$29,$C295,'01'!$G$10:$G$29)*'01'!$E$3</f>
        <v>0</v>
      </c>
      <c r="H295" s="224">
        <f>SUMIF('02'!$C$10:$C$28,$C295,'02'!$G$10:$G$28)*'02'!$E$3</f>
        <v>0</v>
      </c>
      <c r="I295" s="224">
        <f>SUMIF('03'!$C$10:$C$29,$C295,'03'!$G$10:$G$29)*'03'!$E$3</f>
        <v>0</v>
      </c>
      <c r="J295" s="224">
        <f>SUMIF('04'!$C$10:$C$26,$C295,'04'!$G$10:$G$26)*'04'!$E$3</f>
        <v>0</v>
      </c>
      <c r="K295" s="224">
        <f>SUMIF('05'!$C$10:$C$29,$C295,'05'!$G$10:$G$29)*'05'!$E$3</f>
        <v>0</v>
      </c>
      <c r="L295" s="224">
        <f>SUMIF('06'!$C$10:$C$29,$C295,'06'!$G$10:$G$29)*'06'!$E$3</f>
        <v>0</v>
      </c>
      <c r="M295" s="224">
        <f>SUMIF('07'!$C$10:$C$26,$C295,'07'!$G$10:$G$26)*'07'!$E$3</f>
        <v>0</v>
      </c>
      <c r="N295" s="224">
        <f>SUMIF('08'!$C$10:$C$29,$C295,'08'!$G$10:$G$29)*'08'!$E$3</f>
        <v>0</v>
      </c>
      <c r="O295" s="224">
        <f>SUMIF('09'!$C$10:$C$29,$C295,'09'!$G$10:$G$29)*'09'!$E$3</f>
        <v>0</v>
      </c>
      <c r="P295" s="224">
        <f>SUMIF('10'!$C$10:$C$29,$C295,'10'!$G$10:$G$29)*'10'!$E$3</f>
        <v>0</v>
      </c>
      <c r="Q295" s="224">
        <f>SUMIF('11'!$C$10:$C$39,$C295,'11'!$G$10:$G$39)*'11'!$E$3</f>
        <v>0</v>
      </c>
      <c r="R295" s="224">
        <f>SUMIF('12'!$C$10:$C$29,$C295,'12'!$G$10:$G$29)*'12'!$E$3</f>
        <v>0</v>
      </c>
      <c r="S295" s="224">
        <f>SUMIF('13'!$C$10:$C$29,$C295,'13'!$G$10:$G$29)*'13'!$E$3</f>
        <v>0</v>
      </c>
      <c r="T295" s="224">
        <f>SUMIF('14'!$C$10:$C$29,$C295,'14'!$G$10:$G$29)*'14'!$E$3</f>
        <v>0</v>
      </c>
      <c r="U295" s="224">
        <f>SUMIF('15'!$C$10:$C$29,$C295,'15'!$G$10:$G$29)*'15'!$E$3</f>
        <v>0</v>
      </c>
      <c r="V295" s="224">
        <f>SUMIF('16'!$C$10:$C$29,$C295,'16'!$G$10:$G$29)*'16'!$E$3</f>
        <v>0</v>
      </c>
      <c r="W295" s="224">
        <f>SUMIF('17'!$C$10:$C$29,$C295,'17'!$G$10:$G$29)*'17'!$E$3</f>
        <v>0</v>
      </c>
      <c r="X295" s="224">
        <f>SUMIF('18'!$C$10:$C$29,$C295,'18'!$G$10:$G$29)*'18'!$E$3</f>
        <v>0</v>
      </c>
      <c r="Y295" s="224">
        <f>SUMIF('19'!$C$10:$C$28,$C295,'19'!$G$10:$G$28)*'19'!$E$3</f>
        <v>0</v>
      </c>
      <c r="Z295" s="224">
        <f>SUMIF('20'!$C$10:$C$29,$C295,'20'!$G$10:$G$29)*'20'!$E$3</f>
        <v>0</v>
      </c>
      <c r="AA295" s="224">
        <f>SUMIF('21'!$C$10:$C$29,$C295,'21'!$G$10:$G$29)*'21'!$E$3</f>
        <v>0</v>
      </c>
    </row>
    <row r="296" spans="3:27" ht="15" hidden="1">
      <c r="C296" s="207" t="s">
        <v>761</v>
      </c>
      <c r="D296" s="207" t="s">
        <v>762</v>
      </c>
      <c r="F296" s="303">
        <f t="shared" si="5"/>
        <v>0</v>
      </c>
      <c r="G296" s="224">
        <f>SUMIF('01'!$C$10:$C$29,$C296,'01'!$G$10:$G$29)*'01'!$E$3</f>
        <v>0</v>
      </c>
      <c r="H296" s="224">
        <f>SUMIF('02'!$C$10:$C$28,$C296,'02'!$G$10:$G$28)*'02'!$E$3</f>
        <v>0</v>
      </c>
      <c r="I296" s="224">
        <f>SUMIF('03'!$C$10:$C$29,$C296,'03'!$G$10:$G$29)*'03'!$E$3</f>
        <v>0</v>
      </c>
      <c r="J296" s="224">
        <f>SUMIF('04'!$C$10:$C$26,$C296,'04'!$G$10:$G$26)*'04'!$E$3</f>
        <v>0</v>
      </c>
      <c r="K296" s="224">
        <f>SUMIF('05'!$C$10:$C$29,$C296,'05'!$G$10:$G$29)*'05'!$E$3</f>
        <v>0</v>
      </c>
      <c r="L296" s="224">
        <f>SUMIF('06'!$C$10:$C$29,$C296,'06'!$G$10:$G$29)*'06'!$E$3</f>
        <v>0</v>
      </c>
      <c r="M296" s="224">
        <f>SUMIF('07'!$C$10:$C$26,$C296,'07'!$G$10:$G$26)*'07'!$E$3</f>
        <v>0</v>
      </c>
      <c r="N296" s="224">
        <f>SUMIF('08'!$C$10:$C$29,$C296,'08'!$G$10:$G$29)*'08'!$E$3</f>
        <v>0</v>
      </c>
      <c r="O296" s="224">
        <f>SUMIF('09'!$C$10:$C$29,$C296,'09'!$G$10:$G$29)*'09'!$E$3</f>
        <v>0</v>
      </c>
      <c r="P296" s="224">
        <f>SUMIF('10'!$C$10:$C$29,$C296,'10'!$G$10:$G$29)*'10'!$E$3</f>
        <v>0</v>
      </c>
      <c r="Q296" s="224">
        <f>SUMIF('11'!$C$10:$C$39,$C296,'11'!$G$10:$G$39)*'11'!$E$3</f>
        <v>0</v>
      </c>
      <c r="R296" s="224">
        <f>SUMIF('12'!$C$10:$C$29,$C296,'12'!$G$10:$G$29)*'12'!$E$3</f>
        <v>0</v>
      </c>
      <c r="S296" s="224">
        <f>SUMIF('13'!$C$10:$C$29,$C296,'13'!$G$10:$G$29)*'13'!$E$3</f>
        <v>0</v>
      </c>
      <c r="T296" s="224">
        <f>SUMIF('14'!$C$10:$C$29,$C296,'14'!$G$10:$G$29)*'14'!$E$3</f>
        <v>0</v>
      </c>
      <c r="U296" s="224">
        <f>SUMIF('15'!$C$10:$C$29,$C296,'15'!$G$10:$G$29)*'15'!$E$3</f>
        <v>0</v>
      </c>
      <c r="V296" s="224">
        <f>SUMIF('16'!$C$10:$C$29,$C296,'16'!$G$10:$G$29)*'16'!$E$3</f>
        <v>0</v>
      </c>
      <c r="W296" s="224">
        <f>SUMIF('17'!$C$10:$C$29,$C296,'17'!$G$10:$G$29)*'17'!$E$3</f>
        <v>0</v>
      </c>
      <c r="X296" s="224">
        <f>SUMIF('18'!$C$10:$C$29,$C296,'18'!$G$10:$G$29)*'18'!$E$3</f>
        <v>0</v>
      </c>
      <c r="Y296" s="224">
        <f>SUMIF('19'!$C$10:$C$28,$C296,'19'!$G$10:$G$28)*'19'!$E$3</f>
        <v>0</v>
      </c>
      <c r="Z296" s="224">
        <f>SUMIF('20'!$C$10:$C$29,$C296,'20'!$G$10:$G$29)*'20'!$E$3</f>
        <v>0</v>
      </c>
      <c r="AA296" s="224">
        <f>SUMIF('21'!$C$10:$C$29,$C296,'21'!$G$10:$G$29)*'21'!$E$3</f>
        <v>0</v>
      </c>
    </row>
    <row r="297" spans="3:27" ht="15" hidden="1">
      <c r="C297" s="207" t="s">
        <v>763</v>
      </c>
      <c r="D297" s="207" t="s">
        <v>764</v>
      </c>
      <c r="F297" s="303">
        <f t="shared" si="5"/>
        <v>0</v>
      </c>
      <c r="G297" s="224">
        <f>SUMIF('01'!$C$10:$C$29,$C297,'01'!$G$10:$G$29)*'01'!$E$3</f>
        <v>0</v>
      </c>
      <c r="H297" s="224">
        <f>SUMIF('02'!$C$10:$C$28,$C297,'02'!$G$10:$G$28)*'02'!$E$3</f>
        <v>0</v>
      </c>
      <c r="I297" s="224">
        <f>SUMIF('03'!$C$10:$C$29,$C297,'03'!$G$10:$G$29)*'03'!$E$3</f>
        <v>0</v>
      </c>
      <c r="J297" s="224">
        <f>SUMIF('04'!$C$10:$C$26,$C297,'04'!$G$10:$G$26)*'04'!$E$3</f>
        <v>0</v>
      </c>
      <c r="K297" s="224">
        <f>SUMIF('05'!$C$10:$C$29,$C297,'05'!$G$10:$G$29)*'05'!$E$3</f>
        <v>0</v>
      </c>
      <c r="L297" s="224">
        <f>SUMIF('06'!$C$10:$C$29,$C297,'06'!$G$10:$G$29)*'06'!$E$3</f>
        <v>0</v>
      </c>
      <c r="M297" s="224">
        <f>SUMIF('07'!$C$10:$C$26,$C297,'07'!$G$10:$G$26)*'07'!$E$3</f>
        <v>0</v>
      </c>
      <c r="N297" s="224">
        <f>SUMIF('08'!$C$10:$C$29,$C297,'08'!$G$10:$G$29)*'08'!$E$3</f>
        <v>0</v>
      </c>
      <c r="O297" s="224">
        <f>SUMIF('09'!$C$10:$C$29,$C297,'09'!$G$10:$G$29)*'09'!$E$3</f>
        <v>0</v>
      </c>
      <c r="P297" s="224">
        <f>SUMIF('10'!$C$10:$C$29,$C297,'10'!$G$10:$G$29)*'10'!$E$3</f>
        <v>0</v>
      </c>
      <c r="Q297" s="224">
        <f>SUMIF('11'!$C$10:$C$39,$C297,'11'!$G$10:$G$39)*'11'!$E$3</f>
        <v>0</v>
      </c>
      <c r="R297" s="224">
        <f>SUMIF('12'!$C$10:$C$29,$C297,'12'!$G$10:$G$29)*'12'!$E$3</f>
        <v>0</v>
      </c>
      <c r="S297" s="224">
        <f>SUMIF('13'!$C$10:$C$29,$C297,'13'!$G$10:$G$29)*'13'!$E$3</f>
        <v>0</v>
      </c>
      <c r="T297" s="224">
        <f>SUMIF('14'!$C$10:$C$29,$C297,'14'!$G$10:$G$29)*'14'!$E$3</f>
        <v>0</v>
      </c>
      <c r="U297" s="224">
        <f>SUMIF('15'!$C$10:$C$29,$C297,'15'!$G$10:$G$29)*'15'!$E$3</f>
        <v>0</v>
      </c>
      <c r="V297" s="224">
        <f>SUMIF('16'!$C$10:$C$29,$C297,'16'!$G$10:$G$29)*'16'!$E$3</f>
        <v>0</v>
      </c>
      <c r="W297" s="224">
        <f>SUMIF('17'!$C$10:$C$29,$C297,'17'!$G$10:$G$29)*'17'!$E$3</f>
        <v>0</v>
      </c>
      <c r="X297" s="224">
        <f>SUMIF('18'!$C$10:$C$29,$C297,'18'!$G$10:$G$29)*'18'!$E$3</f>
        <v>0</v>
      </c>
      <c r="Y297" s="224">
        <f>SUMIF('19'!$C$10:$C$28,$C297,'19'!$G$10:$G$28)*'19'!$E$3</f>
        <v>0</v>
      </c>
      <c r="Z297" s="224">
        <f>SUMIF('20'!$C$10:$C$29,$C297,'20'!$G$10:$G$29)*'20'!$E$3</f>
        <v>0</v>
      </c>
      <c r="AA297" s="224">
        <f>SUMIF('21'!$C$10:$C$29,$C297,'21'!$G$10:$G$29)*'21'!$E$3</f>
        <v>0</v>
      </c>
    </row>
    <row r="298" spans="3:27" ht="15">
      <c r="C298" s="207" t="s">
        <v>765</v>
      </c>
      <c r="D298" s="207" t="s">
        <v>141</v>
      </c>
      <c r="F298" s="303">
        <f t="shared" si="5"/>
        <v>0</v>
      </c>
      <c r="G298" s="224">
        <f>SUMIF('01'!$C$10:$C$29,$C298,'01'!$G$10:$G$29)*'01'!$E$3</f>
        <v>0</v>
      </c>
      <c r="H298" s="224">
        <f>SUMIF('02'!$C$10:$C$28,$C298,'02'!$G$10:$G$28)*'02'!$E$3</f>
        <v>0</v>
      </c>
      <c r="I298" s="224">
        <f>SUMIF('03'!$C$10:$C$29,$C298,'03'!$G$10:$G$29)*'03'!$E$3</f>
        <v>0</v>
      </c>
      <c r="J298" s="224">
        <f>SUMIF('04'!$C$10:$C$26,$C298,'04'!$G$10:$G$26)*'04'!$E$3</f>
        <v>0</v>
      </c>
      <c r="K298" s="224">
        <f>SUMIF('05'!$C$10:$C$29,$C298,'05'!$G$10:$G$29)*'05'!$E$3</f>
        <v>0</v>
      </c>
      <c r="L298" s="224">
        <f>SUMIF('06'!$C$10:$C$29,$C298,'06'!$G$10:$G$29)*'06'!$E$3</f>
        <v>0</v>
      </c>
      <c r="M298" s="224">
        <f>SUMIF('07'!$C$10:$C$26,$C298,'07'!$G$10:$G$26)*'07'!$E$3</f>
        <v>0</v>
      </c>
      <c r="N298" s="224">
        <f>SUMIF('08'!$C$10:$C$29,$C298,'08'!$G$10:$G$29)*'08'!$E$3</f>
        <v>0</v>
      </c>
      <c r="O298" s="224">
        <f>SUMIF('09'!$C$10:$C$29,$C298,'09'!$G$10:$G$29)*'09'!$E$3</f>
        <v>0</v>
      </c>
      <c r="P298" s="224">
        <f>SUMIF('10'!$C$10:$C$29,$C298,'10'!$G$10:$G$29)*'10'!$E$3</f>
        <v>0</v>
      </c>
      <c r="Q298" s="224">
        <f>SUMIF('11'!$C$10:$C$39,$C298,'11'!$G$10:$G$39)*'11'!$E$3</f>
        <v>0</v>
      </c>
      <c r="R298" s="224">
        <f>SUMIF('12'!$C$10:$C$29,$C298,'12'!$G$10:$G$29)*'12'!$E$3</f>
        <v>0</v>
      </c>
      <c r="S298" s="224">
        <f>SUMIF('13'!$C$10:$C$29,$C298,'13'!$G$10:$G$29)*'13'!$E$3</f>
        <v>0</v>
      </c>
      <c r="T298" s="224">
        <f>SUMIF('14'!$C$10:$C$29,$C298,'14'!$G$10:$G$29)*'14'!$E$3</f>
        <v>0</v>
      </c>
      <c r="U298" s="224">
        <f>SUMIF('15'!$C$10:$C$29,$C298,'15'!$G$10:$G$29)*'15'!$E$3</f>
        <v>0</v>
      </c>
      <c r="V298" s="224">
        <f>SUMIF('16'!$C$10:$C$29,$C298,'16'!$G$10:$G$29)*'16'!$E$3</f>
        <v>0</v>
      </c>
      <c r="W298" s="224">
        <f>SUMIF('17'!$C$10:$C$29,$C298,'17'!$G$10:$G$29)*'17'!$E$3</f>
        <v>0</v>
      </c>
      <c r="X298" s="224">
        <f>SUMIF('18'!$C$10:$C$29,$C298,'18'!$G$10:$G$29)*'18'!$E$3</f>
        <v>0</v>
      </c>
      <c r="Y298" s="224">
        <f>SUMIF('19'!$C$10:$C$28,$C298,'19'!$G$10:$G$28)*'19'!$E$3</f>
        <v>0</v>
      </c>
      <c r="Z298" s="224">
        <f>SUMIF('20'!$C$10:$C$29,$C298,'20'!$G$10:$G$29)*'20'!$E$3</f>
        <v>0</v>
      </c>
      <c r="AA298" s="224">
        <f>SUMIF('21'!$C$10:$C$29,$C298,'21'!$G$10:$G$29)*'21'!$E$3</f>
        <v>0</v>
      </c>
    </row>
    <row r="299" spans="3:27" ht="15" hidden="1">
      <c r="C299" s="207" t="s">
        <v>766</v>
      </c>
      <c r="D299" s="207" t="s">
        <v>767</v>
      </c>
      <c r="F299" s="303">
        <f t="shared" si="5"/>
        <v>0</v>
      </c>
      <c r="G299" s="224">
        <f>SUMIF('01'!$C$10:$C$29,$C299,'01'!$G$10:$G$29)*'01'!$E$3</f>
        <v>0</v>
      </c>
      <c r="H299" s="224">
        <f>SUMIF('02'!$C$10:$C$28,$C299,'02'!$G$10:$G$28)*'02'!$E$3</f>
        <v>0</v>
      </c>
      <c r="I299" s="224">
        <f>SUMIF('03'!$C$10:$C$29,$C299,'03'!$G$10:$G$29)*'03'!$E$3</f>
        <v>0</v>
      </c>
      <c r="J299" s="224">
        <f>SUMIF('04'!$C$10:$C$26,$C299,'04'!$G$10:$G$26)*'04'!$E$3</f>
        <v>0</v>
      </c>
      <c r="K299" s="224">
        <f>SUMIF('05'!$C$10:$C$29,$C299,'05'!$G$10:$G$29)*'05'!$E$3</f>
        <v>0</v>
      </c>
      <c r="L299" s="224">
        <f>SUMIF('06'!$C$10:$C$29,$C299,'06'!$G$10:$G$29)*'06'!$E$3</f>
        <v>0</v>
      </c>
      <c r="M299" s="224">
        <f>SUMIF('07'!$C$10:$C$26,$C299,'07'!$G$10:$G$26)*'07'!$E$3</f>
        <v>0</v>
      </c>
      <c r="N299" s="224">
        <f>SUMIF('08'!$C$10:$C$29,$C299,'08'!$G$10:$G$29)*'08'!$E$3</f>
        <v>0</v>
      </c>
      <c r="O299" s="224">
        <f>SUMIF('09'!$C$10:$C$29,$C299,'09'!$G$10:$G$29)*'09'!$E$3</f>
        <v>0</v>
      </c>
      <c r="P299" s="224">
        <f>SUMIF('10'!$C$10:$C$29,$C299,'10'!$G$10:$G$29)*'10'!$E$3</f>
        <v>0</v>
      </c>
      <c r="Q299" s="224">
        <f>SUMIF('11'!$C$10:$C$39,$C299,'11'!$G$10:$G$39)*'11'!$E$3</f>
        <v>0</v>
      </c>
      <c r="R299" s="224">
        <f>SUMIF('12'!$C$10:$C$29,$C299,'12'!$G$10:$G$29)*'12'!$E$3</f>
        <v>0</v>
      </c>
      <c r="S299" s="224">
        <f>SUMIF('13'!$C$10:$C$29,$C299,'13'!$G$10:$G$29)*'13'!$E$3</f>
        <v>0</v>
      </c>
      <c r="T299" s="224">
        <f>SUMIF('14'!$C$10:$C$29,$C299,'14'!$G$10:$G$29)*'14'!$E$3</f>
        <v>0</v>
      </c>
      <c r="U299" s="224">
        <f>SUMIF('15'!$C$10:$C$29,$C299,'15'!$G$10:$G$29)*'15'!$E$3</f>
        <v>0</v>
      </c>
      <c r="V299" s="224">
        <f>SUMIF('16'!$C$10:$C$29,$C299,'16'!$G$10:$G$29)*'16'!$E$3</f>
        <v>0</v>
      </c>
      <c r="W299" s="224">
        <f>SUMIF('17'!$C$10:$C$29,$C299,'17'!$G$10:$G$29)*'17'!$E$3</f>
        <v>0</v>
      </c>
      <c r="X299" s="224">
        <f>SUMIF('18'!$C$10:$C$29,$C299,'18'!$G$10:$G$29)*'18'!$E$3</f>
        <v>0</v>
      </c>
      <c r="Y299" s="224">
        <f>SUMIF('19'!$C$10:$C$28,$C299,'19'!$G$10:$G$28)*'19'!$E$3</f>
        <v>0</v>
      </c>
      <c r="Z299" s="224">
        <f>SUMIF('20'!$C$10:$C$29,$C299,'20'!$G$10:$G$29)*'20'!$E$3</f>
        <v>0</v>
      </c>
      <c r="AA299" s="224">
        <f>SUMIF('21'!$C$10:$C$29,$C299,'21'!$G$10:$G$29)*'21'!$E$3</f>
        <v>0</v>
      </c>
    </row>
    <row r="300" spans="3:27" ht="15" hidden="1">
      <c r="C300" s="207" t="s">
        <v>768</v>
      </c>
      <c r="D300" s="207" t="s">
        <v>769</v>
      </c>
      <c r="F300" s="303">
        <f t="shared" si="5"/>
        <v>0</v>
      </c>
      <c r="G300" s="224">
        <f>SUMIF('01'!$C$10:$C$29,$C300,'01'!$G$10:$G$29)*'01'!$E$3</f>
        <v>0</v>
      </c>
      <c r="H300" s="224">
        <f>SUMIF('02'!$C$10:$C$28,$C300,'02'!$G$10:$G$28)*'02'!$E$3</f>
        <v>0</v>
      </c>
      <c r="I300" s="224">
        <f>SUMIF('03'!$C$10:$C$29,$C300,'03'!$G$10:$G$29)*'03'!$E$3</f>
        <v>0</v>
      </c>
      <c r="J300" s="224">
        <f>SUMIF('04'!$C$10:$C$26,$C300,'04'!$G$10:$G$26)*'04'!$E$3</f>
        <v>0</v>
      </c>
      <c r="K300" s="224">
        <f>SUMIF('05'!$C$10:$C$29,$C300,'05'!$G$10:$G$29)*'05'!$E$3</f>
        <v>0</v>
      </c>
      <c r="L300" s="224">
        <f>SUMIF('06'!$C$10:$C$29,$C300,'06'!$G$10:$G$29)*'06'!$E$3</f>
        <v>0</v>
      </c>
      <c r="M300" s="224">
        <f>SUMIF('07'!$C$10:$C$26,$C300,'07'!$G$10:$G$26)*'07'!$E$3</f>
        <v>0</v>
      </c>
      <c r="N300" s="224">
        <f>SUMIF('08'!$C$10:$C$29,$C300,'08'!$G$10:$G$29)*'08'!$E$3</f>
        <v>0</v>
      </c>
      <c r="O300" s="224">
        <f>SUMIF('09'!$C$10:$C$29,$C300,'09'!$G$10:$G$29)*'09'!$E$3</f>
        <v>0</v>
      </c>
      <c r="P300" s="224">
        <f>SUMIF('10'!$C$10:$C$29,$C300,'10'!$G$10:$G$29)*'10'!$E$3</f>
        <v>0</v>
      </c>
      <c r="Q300" s="224">
        <f>SUMIF('11'!$C$10:$C$39,$C300,'11'!$G$10:$G$39)*'11'!$E$3</f>
        <v>0</v>
      </c>
      <c r="R300" s="224">
        <f>SUMIF('12'!$C$10:$C$29,$C300,'12'!$G$10:$G$29)*'12'!$E$3</f>
        <v>0</v>
      </c>
      <c r="S300" s="224">
        <f>SUMIF('13'!$C$10:$C$29,$C300,'13'!$G$10:$G$29)*'13'!$E$3</f>
        <v>0</v>
      </c>
      <c r="T300" s="224">
        <f>SUMIF('14'!$C$10:$C$29,$C300,'14'!$G$10:$G$29)*'14'!$E$3</f>
        <v>0</v>
      </c>
      <c r="U300" s="224">
        <f>SUMIF('15'!$C$10:$C$29,$C300,'15'!$G$10:$G$29)*'15'!$E$3</f>
        <v>0</v>
      </c>
      <c r="V300" s="224">
        <f>SUMIF('16'!$C$10:$C$29,$C300,'16'!$G$10:$G$29)*'16'!$E$3</f>
        <v>0</v>
      </c>
      <c r="W300" s="224">
        <f>SUMIF('17'!$C$10:$C$29,$C300,'17'!$G$10:$G$29)*'17'!$E$3</f>
        <v>0</v>
      </c>
      <c r="X300" s="224">
        <f>SUMIF('18'!$C$10:$C$29,$C300,'18'!$G$10:$G$29)*'18'!$E$3</f>
        <v>0</v>
      </c>
      <c r="Y300" s="224">
        <f>SUMIF('19'!$C$10:$C$28,$C300,'19'!$G$10:$G$28)*'19'!$E$3</f>
        <v>0</v>
      </c>
      <c r="Z300" s="224">
        <f>SUMIF('20'!$C$10:$C$29,$C300,'20'!$G$10:$G$29)*'20'!$E$3</f>
        <v>0</v>
      </c>
      <c r="AA300" s="224">
        <f>SUMIF('21'!$C$10:$C$29,$C300,'21'!$G$10:$G$29)*'21'!$E$3</f>
        <v>0</v>
      </c>
    </row>
    <row r="301" spans="3:27" ht="15">
      <c r="C301" s="207" t="s">
        <v>174</v>
      </c>
      <c r="D301" s="207" t="s">
        <v>175</v>
      </c>
      <c r="F301" s="303">
        <f t="shared" si="5"/>
        <v>181.76704000000001</v>
      </c>
      <c r="G301" s="224">
        <f>SUMIF('01'!$C$10:$C$29,$C301,'01'!$G$10:$G$29)*'01'!$E$3</f>
        <v>0</v>
      </c>
      <c r="H301" s="224">
        <f>SUMIF('02'!$C$10:$C$28,$C301,'02'!$G$10:$G$28)*'02'!$E$3</f>
        <v>0</v>
      </c>
      <c r="I301" s="224">
        <f>SUMIF('03'!$C$10:$C$29,$C301,'03'!$G$10:$G$29)*'03'!$E$3</f>
        <v>0</v>
      </c>
      <c r="J301" s="224">
        <f>SUMIF('04'!$C$10:$C$26,$C301,'04'!$G$10:$G$26)*'04'!$E$3</f>
        <v>0</v>
      </c>
      <c r="K301" s="224">
        <f>SUMIF('05'!$C$10:$C$29,$C301,'05'!$G$10:$G$29)*'05'!$E$3</f>
        <v>0</v>
      </c>
      <c r="L301" s="224">
        <f>SUMIF('06'!$C$10:$C$29,$C301,'06'!$G$10:$G$29)*'06'!$E$3</f>
        <v>113.6044</v>
      </c>
      <c r="M301" s="224">
        <f>SUMIF('07'!$C$10:$C$26,$C301,'07'!$G$10:$G$26)*'07'!$E$3</f>
        <v>0</v>
      </c>
      <c r="N301" s="224">
        <f>SUMIF('08'!$C$10:$C$29,$C301,'08'!$G$10:$G$29)*'08'!$E$3</f>
        <v>0</v>
      </c>
      <c r="O301" s="224">
        <f>SUMIF('09'!$C$10:$C$29,$C301,'09'!$G$10:$G$29)*'09'!$E$3</f>
        <v>0</v>
      </c>
      <c r="P301" s="224">
        <f>SUMIF('10'!$C$10:$C$29,$C301,'10'!$G$10:$G$29)*'10'!$E$3</f>
        <v>0</v>
      </c>
      <c r="Q301" s="224">
        <f>SUMIF('11'!$C$10:$C$39,$C301,'11'!$G$10:$G$39)*'11'!$E$3</f>
        <v>0</v>
      </c>
      <c r="R301" s="224">
        <f>SUMIF('12'!$C$10:$C$29,$C301,'12'!$G$10:$G$29)*'12'!$E$3</f>
        <v>0</v>
      </c>
      <c r="S301" s="224">
        <f>SUMIF('13'!$C$10:$C$29,$C301,'13'!$G$10:$G$29)*'13'!$E$3</f>
        <v>68.16264000000001</v>
      </c>
      <c r="T301" s="224">
        <f>SUMIF('14'!$C$10:$C$29,$C301,'14'!$G$10:$G$29)*'14'!$E$3</f>
        <v>0</v>
      </c>
      <c r="U301" s="224">
        <f>SUMIF('15'!$C$10:$C$29,$C301,'15'!$G$10:$G$29)*'15'!$E$3</f>
        <v>0</v>
      </c>
      <c r="V301" s="224">
        <f>SUMIF('16'!$C$10:$C$29,$C301,'16'!$G$10:$G$29)*'16'!$E$3</f>
        <v>0</v>
      </c>
      <c r="W301" s="224">
        <f>SUMIF('17'!$C$10:$C$29,$C301,'17'!$G$10:$G$29)*'17'!$E$3</f>
        <v>0</v>
      </c>
      <c r="X301" s="224">
        <f>SUMIF('18'!$C$10:$C$29,$C301,'18'!$G$10:$G$29)*'18'!$E$3</f>
        <v>0</v>
      </c>
      <c r="Y301" s="224">
        <f>SUMIF('19'!$C$10:$C$28,$C301,'19'!$G$10:$G$28)*'19'!$E$3</f>
        <v>0</v>
      </c>
      <c r="Z301" s="224">
        <f>SUMIF('20'!$C$10:$C$29,$C301,'20'!$G$10:$G$29)*'20'!$E$3</f>
        <v>0</v>
      </c>
      <c r="AA301" s="224">
        <f>SUMIF('21'!$C$10:$C$29,$C301,'21'!$G$10:$G$29)*'21'!$E$3</f>
        <v>0</v>
      </c>
    </row>
    <row r="302" spans="3:27" ht="15">
      <c r="C302" s="207" t="s">
        <v>770</v>
      </c>
      <c r="D302" s="207" t="s">
        <v>121</v>
      </c>
      <c r="F302" s="303">
        <f t="shared" si="5"/>
        <v>307.35900000000004</v>
      </c>
      <c r="G302" s="224">
        <f>SUMIF('01'!$C$10:$C$29,$C302,'01'!$G$10:$G$29)*'01'!$E$3</f>
        <v>0</v>
      </c>
      <c r="H302" s="224">
        <f>SUMIF('02'!$C$10:$C$28,$C302,'02'!$G$10:$G$28)*'02'!$E$3</f>
        <v>0</v>
      </c>
      <c r="I302" s="224">
        <f>SUMIF('03'!$C$10:$C$29,$C302,'03'!$G$10:$G$29)*'03'!$E$3</f>
        <v>0</v>
      </c>
      <c r="J302" s="224">
        <f>SUMIF('04'!$C$10:$C$26,$C302,'04'!$G$10:$G$26)*'04'!$E$3</f>
        <v>0</v>
      </c>
      <c r="K302" s="224">
        <f>SUMIF('05'!$C$10:$C$29,$C302,'05'!$G$10:$G$29)*'05'!$E$3</f>
        <v>0</v>
      </c>
      <c r="L302" s="224">
        <f>SUMIF('06'!$C$10:$C$29,$C302,'06'!$G$10:$G$29)*'06'!$E$3</f>
        <v>166.14000000000001</v>
      </c>
      <c r="M302" s="224">
        <f>SUMIF('07'!$C$10:$C$26,$C302,'07'!$G$10:$G$26)*'07'!$E$3</f>
        <v>41.535000000000004</v>
      </c>
      <c r="N302" s="224">
        <f>SUMIF('08'!$C$10:$C$29,$C302,'08'!$G$10:$G$29)*'08'!$E$3</f>
        <v>0</v>
      </c>
      <c r="O302" s="224">
        <f>SUMIF('09'!$C$10:$C$29,$C302,'09'!$G$10:$G$29)*'09'!$E$3</f>
        <v>0</v>
      </c>
      <c r="P302" s="224">
        <f>SUMIF('10'!$C$10:$C$29,$C302,'10'!$G$10:$G$29)*'10'!$E$3</f>
        <v>0</v>
      </c>
      <c r="Q302" s="224">
        <f>SUMIF('11'!$C$10:$C$39,$C302,'11'!$G$10:$G$39)*'11'!$E$3</f>
        <v>0</v>
      </c>
      <c r="R302" s="224">
        <f>SUMIF('12'!$C$10:$C$29,$C302,'12'!$G$10:$G$29)*'12'!$E$3</f>
        <v>0</v>
      </c>
      <c r="S302" s="224">
        <f>SUMIF('13'!$C$10:$C$29,$C302,'13'!$G$10:$G$29)*'13'!$E$3</f>
        <v>99.683999999999997</v>
      </c>
      <c r="T302" s="224">
        <f>SUMIF('14'!$C$10:$C$29,$C302,'14'!$G$10:$G$29)*'14'!$E$3</f>
        <v>0</v>
      </c>
      <c r="U302" s="224">
        <f>SUMIF('15'!$C$10:$C$29,$C302,'15'!$G$10:$G$29)*'15'!$E$3</f>
        <v>0</v>
      </c>
      <c r="V302" s="224">
        <f>SUMIF('16'!$C$10:$C$29,$C302,'16'!$G$10:$G$29)*'16'!$E$3</f>
        <v>0</v>
      </c>
      <c r="W302" s="224">
        <f>SUMIF('17'!$C$10:$C$29,$C302,'17'!$G$10:$G$29)*'17'!$E$3</f>
        <v>0</v>
      </c>
      <c r="X302" s="224">
        <f>SUMIF('18'!$C$10:$C$29,$C302,'18'!$G$10:$G$29)*'18'!$E$3</f>
        <v>0</v>
      </c>
      <c r="Y302" s="224">
        <f>SUMIF('19'!$C$10:$C$28,$C302,'19'!$G$10:$G$28)*'19'!$E$3</f>
        <v>0</v>
      </c>
      <c r="Z302" s="224">
        <f>SUMIF('20'!$C$10:$C$29,$C302,'20'!$G$10:$G$29)*'20'!$E$3</f>
        <v>0</v>
      </c>
      <c r="AA302" s="224">
        <f>SUMIF('21'!$C$10:$C$29,$C302,'21'!$G$10:$G$29)*'21'!$E$3</f>
        <v>0</v>
      </c>
    </row>
    <row r="303" spans="3:27" ht="15" hidden="1">
      <c r="C303" s="207" t="s">
        <v>771</v>
      </c>
      <c r="D303" s="207" t="s">
        <v>772</v>
      </c>
      <c r="F303" s="303">
        <f t="shared" si="5"/>
        <v>0</v>
      </c>
      <c r="G303" s="224">
        <f>SUMIF('01'!$C$10:$C$29,$C303,'01'!$G$10:$G$29)*'01'!$E$3</f>
        <v>0</v>
      </c>
      <c r="H303" s="224">
        <f>SUMIF('02'!$C$10:$C$28,$C303,'02'!$G$10:$G$28)*'02'!$E$3</f>
        <v>0</v>
      </c>
      <c r="I303" s="224">
        <f>SUMIF('03'!$C$10:$C$29,$C303,'03'!$G$10:$G$29)*'03'!$E$3</f>
        <v>0</v>
      </c>
      <c r="J303" s="224">
        <f>SUMIF('04'!$C$10:$C$26,$C303,'04'!$G$10:$G$26)*'04'!$E$3</f>
        <v>0</v>
      </c>
      <c r="K303" s="224">
        <f>SUMIF('05'!$C$10:$C$29,$C303,'05'!$G$10:$G$29)*'05'!$E$3</f>
        <v>0</v>
      </c>
      <c r="L303" s="224">
        <f>SUMIF('06'!$C$10:$C$29,$C303,'06'!$G$10:$G$29)*'06'!$E$3</f>
        <v>0</v>
      </c>
      <c r="M303" s="224">
        <f>SUMIF('07'!$C$10:$C$26,$C303,'07'!$G$10:$G$26)*'07'!$E$3</f>
        <v>0</v>
      </c>
      <c r="N303" s="224">
        <f>SUMIF('08'!$C$10:$C$29,$C303,'08'!$G$10:$G$29)*'08'!$E$3</f>
        <v>0</v>
      </c>
      <c r="O303" s="224">
        <f>SUMIF('09'!$C$10:$C$29,$C303,'09'!$G$10:$G$29)*'09'!$E$3</f>
        <v>0</v>
      </c>
      <c r="P303" s="224">
        <f>SUMIF('10'!$C$10:$C$29,$C303,'10'!$G$10:$G$29)*'10'!$E$3</f>
        <v>0</v>
      </c>
      <c r="Q303" s="224">
        <f>SUMIF('11'!$C$10:$C$39,$C303,'11'!$G$10:$G$39)*'11'!$E$3</f>
        <v>0</v>
      </c>
      <c r="R303" s="224">
        <f>SUMIF('12'!$C$10:$C$29,$C303,'12'!$G$10:$G$29)*'12'!$E$3</f>
        <v>0</v>
      </c>
      <c r="S303" s="224">
        <f>SUMIF('13'!$C$10:$C$29,$C303,'13'!$G$10:$G$29)*'13'!$E$3</f>
        <v>0</v>
      </c>
      <c r="T303" s="224">
        <f>SUMIF('14'!$C$10:$C$29,$C303,'14'!$G$10:$G$29)*'14'!$E$3</f>
        <v>0</v>
      </c>
      <c r="U303" s="224">
        <f>SUMIF('15'!$C$10:$C$29,$C303,'15'!$G$10:$G$29)*'15'!$E$3</f>
        <v>0</v>
      </c>
      <c r="V303" s="224">
        <f>SUMIF('16'!$C$10:$C$29,$C303,'16'!$G$10:$G$29)*'16'!$E$3</f>
        <v>0</v>
      </c>
      <c r="W303" s="224">
        <f>SUMIF('17'!$C$10:$C$29,$C303,'17'!$G$10:$G$29)*'17'!$E$3</f>
        <v>0</v>
      </c>
      <c r="X303" s="224">
        <f>SUMIF('18'!$C$10:$C$29,$C303,'18'!$G$10:$G$29)*'18'!$E$3</f>
        <v>0</v>
      </c>
      <c r="Y303" s="224">
        <f>SUMIF('19'!$C$10:$C$28,$C303,'19'!$G$10:$G$28)*'19'!$E$3</f>
        <v>0</v>
      </c>
      <c r="Z303" s="224">
        <f>SUMIF('20'!$C$10:$C$29,$C303,'20'!$G$10:$G$29)*'20'!$E$3</f>
        <v>0</v>
      </c>
      <c r="AA303" s="224">
        <f>SUMIF('21'!$C$10:$C$29,$C303,'21'!$G$10:$G$29)*'21'!$E$3</f>
        <v>0</v>
      </c>
    </row>
    <row r="304" spans="3:27" ht="15" hidden="1">
      <c r="C304" s="207" t="s">
        <v>773</v>
      </c>
      <c r="D304" s="207" t="s">
        <v>774</v>
      </c>
      <c r="F304" s="303">
        <f t="shared" si="5"/>
        <v>0</v>
      </c>
      <c r="G304" s="224">
        <f>SUMIF('01'!$C$10:$C$29,$C304,'01'!$G$10:$G$29)*'01'!$E$3</f>
        <v>0</v>
      </c>
      <c r="H304" s="224">
        <f>SUMIF('02'!$C$10:$C$28,$C304,'02'!$G$10:$G$28)*'02'!$E$3</f>
        <v>0</v>
      </c>
      <c r="I304" s="224">
        <f>SUMIF('03'!$C$10:$C$29,$C304,'03'!$G$10:$G$29)*'03'!$E$3</f>
        <v>0</v>
      </c>
      <c r="J304" s="224">
        <f>SUMIF('04'!$C$10:$C$26,$C304,'04'!$G$10:$G$26)*'04'!$E$3</f>
        <v>0</v>
      </c>
      <c r="K304" s="224">
        <f>SUMIF('05'!$C$10:$C$29,$C304,'05'!$G$10:$G$29)*'05'!$E$3</f>
        <v>0</v>
      </c>
      <c r="L304" s="224">
        <f>SUMIF('06'!$C$10:$C$29,$C304,'06'!$G$10:$G$29)*'06'!$E$3</f>
        <v>0</v>
      </c>
      <c r="M304" s="224">
        <f>SUMIF('07'!$C$10:$C$26,$C304,'07'!$G$10:$G$26)*'07'!$E$3</f>
        <v>0</v>
      </c>
      <c r="N304" s="224">
        <f>SUMIF('08'!$C$10:$C$29,$C304,'08'!$G$10:$G$29)*'08'!$E$3</f>
        <v>0</v>
      </c>
      <c r="O304" s="224">
        <f>SUMIF('09'!$C$10:$C$29,$C304,'09'!$G$10:$G$29)*'09'!$E$3</f>
        <v>0</v>
      </c>
      <c r="P304" s="224">
        <f>SUMIF('10'!$C$10:$C$29,$C304,'10'!$G$10:$G$29)*'10'!$E$3</f>
        <v>0</v>
      </c>
      <c r="Q304" s="224">
        <f>SUMIF('11'!$C$10:$C$39,$C304,'11'!$G$10:$G$39)*'11'!$E$3</f>
        <v>0</v>
      </c>
      <c r="R304" s="224">
        <f>SUMIF('12'!$C$10:$C$29,$C304,'12'!$G$10:$G$29)*'12'!$E$3</f>
        <v>0</v>
      </c>
      <c r="S304" s="224">
        <f>SUMIF('13'!$C$10:$C$29,$C304,'13'!$G$10:$G$29)*'13'!$E$3</f>
        <v>0</v>
      </c>
      <c r="T304" s="224">
        <f>SUMIF('14'!$C$10:$C$29,$C304,'14'!$G$10:$G$29)*'14'!$E$3</f>
        <v>0</v>
      </c>
      <c r="U304" s="224">
        <f>SUMIF('15'!$C$10:$C$29,$C304,'15'!$G$10:$G$29)*'15'!$E$3</f>
        <v>0</v>
      </c>
      <c r="V304" s="224">
        <f>SUMIF('16'!$C$10:$C$29,$C304,'16'!$G$10:$G$29)*'16'!$E$3</f>
        <v>0</v>
      </c>
      <c r="W304" s="224">
        <f>SUMIF('17'!$C$10:$C$29,$C304,'17'!$G$10:$G$29)*'17'!$E$3</f>
        <v>0</v>
      </c>
      <c r="X304" s="224">
        <f>SUMIF('18'!$C$10:$C$29,$C304,'18'!$G$10:$G$29)*'18'!$E$3</f>
        <v>0</v>
      </c>
      <c r="Y304" s="224">
        <f>SUMIF('19'!$C$10:$C$28,$C304,'19'!$G$10:$G$28)*'19'!$E$3</f>
        <v>0</v>
      </c>
      <c r="Z304" s="224">
        <f>SUMIF('20'!$C$10:$C$29,$C304,'20'!$G$10:$G$29)*'20'!$E$3</f>
        <v>0</v>
      </c>
      <c r="AA304" s="224">
        <f>SUMIF('21'!$C$10:$C$29,$C304,'21'!$G$10:$G$29)*'21'!$E$3</f>
        <v>0</v>
      </c>
    </row>
    <row r="305" spans="3:27" ht="15" hidden="1">
      <c r="C305" s="207" t="s">
        <v>775</v>
      </c>
      <c r="D305" s="207" t="s">
        <v>776</v>
      </c>
      <c r="F305" s="303">
        <f t="shared" si="5"/>
        <v>0</v>
      </c>
      <c r="G305" s="224">
        <f>SUMIF('01'!$C$10:$C$29,$C305,'01'!$G$10:$G$29)*'01'!$E$3</f>
        <v>0</v>
      </c>
      <c r="H305" s="224">
        <f>SUMIF('02'!$C$10:$C$28,$C305,'02'!$G$10:$G$28)*'02'!$E$3</f>
        <v>0</v>
      </c>
      <c r="I305" s="224">
        <f>SUMIF('03'!$C$10:$C$29,$C305,'03'!$G$10:$G$29)*'03'!$E$3</f>
        <v>0</v>
      </c>
      <c r="J305" s="224">
        <f>SUMIF('04'!$C$10:$C$26,$C305,'04'!$G$10:$G$26)*'04'!$E$3</f>
        <v>0</v>
      </c>
      <c r="K305" s="224">
        <f>SUMIF('05'!$C$10:$C$29,$C305,'05'!$G$10:$G$29)*'05'!$E$3</f>
        <v>0</v>
      </c>
      <c r="L305" s="224">
        <f>SUMIF('06'!$C$10:$C$29,$C305,'06'!$G$10:$G$29)*'06'!$E$3</f>
        <v>0</v>
      </c>
      <c r="M305" s="224">
        <f>SUMIF('07'!$C$10:$C$26,$C305,'07'!$G$10:$G$26)*'07'!$E$3</f>
        <v>0</v>
      </c>
      <c r="N305" s="224">
        <f>SUMIF('08'!$C$10:$C$29,$C305,'08'!$G$10:$G$29)*'08'!$E$3</f>
        <v>0</v>
      </c>
      <c r="O305" s="224">
        <f>SUMIF('09'!$C$10:$C$29,$C305,'09'!$G$10:$G$29)*'09'!$E$3</f>
        <v>0</v>
      </c>
      <c r="P305" s="224">
        <f>SUMIF('10'!$C$10:$C$29,$C305,'10'!$G$10:$G$29)*'10'!$E$3</f>
        <v>0</v>
      </c>
      <c r="Q305" s="224">
        <f>SUMIF('11'!$C$10:$C$39,$C305,'11'!$G$10:$G$39)*'11'!$E$3</f>
        <v>0</v>
      </c>
      <c r="R305" s="224">
        <f>SUMIF('12'!$C$10:$C$29,$C305,'12'!$G$10:$G$29)*'12'!$E$3</f>
        <v>0</v>
      </c>
      <c r="S305" s="224">
        <f>SUMIF('13'!$C$10:$C$29,$C305,'13'!$G$10:$G$29)*'13'!$E$3</f>
        <v>0</v>
      </c>
      <c r="T305" s="224">
        <f>SUMIF('14'!$C$10:$C$29,$C305,'14'!$G$10:$G$29)*'14'!$E$3</f>
        <v>0</v>
      </c>
      <c r="U305" s="224">
        <f>SUMIF('15'!$C$10:$C$29,$C305,'15'!$G$10:$G$29)*'15'!$E$3</f>
        <v>0</v>
      </c>
      <c r="V305" s="224">
        <f>SUMIF('16'!$C$10:$C$29,$C305,'16'!$G$10:$G$29)*'16'!$E$3</f>
        <v>0</v>
      </c>
      <c r="W305" s="224">
        <f>SUMIF('17'!$C$10:$C$29,$C305,'17'!$G$10:$G$29)*'17'!$E$3</f>
        <v>0</v>
      </c>
      <c r="X305" s="224">
        <f>SUMIF('18'!$C$10:$C$29,$C305,'18'!$G$10:$G$29)*'18'!$E$3</f>
        <v>0</v>
      </c>
      <c r="Y305" s="224">
        <f>SUMIF('19'!$C$10:$C$28,$C305,'19'!$G$10:$G$28)*'19'!$E$3</f>
        <v>0</v>
      </c>
      <c r="Z305" s="224">
        <f>SUMIF('20'!$C$10:$C$29,$C305,'20'!$G$10:$G$29)*'20'!$E$3</f>
        <v>0</v>
      </c>
      <c r="AA305" s="224">
        <f>SUMIF('21'!$C$10:$C$29,$C305,'21'!$G$10:$G$29)*'21'!$E$3</f>
        <v>0</v>
      </c>
    </row>
    <row r="306" spans="3:27" ht="15" hidden="1">
      <c r="C306" s="207" t="s">
        <v>777</v>
      </c>
      <c r="D306" s="207" t="s">
        <v>778</v>
      </c>
      <c r="F306" s="303">
        <f t="shared" si="5"/>
        <v>0</v>
      </c>
      <c r="G306" s="224">
        <f>SUMIF('01'!$C$10:$C$29,$C306,'01'!$G$10:$G$29)*'01'!$E$3</f>
        <v>0</v>
      </c>
      <c r="H306" s="224">
        <f>SUMIF('02'!$C$10:$C$28,$C306,'02'!$G$10:$G$28)*'02'!$E$3</f>
        <v>0</v>
      </c>
      <c r="I306" s="224">
        <f>SUMIF('03'!$C$10:$C$29,$C306,'03'!$G$10:$G$29)*'03'!$E$3</f>
        <v>0</v>
      </c>
      <c r="J306" s="224">
        <f>SUMIF('04'!$C$10:$C$26,$C306,'04'!$G$10:$G$26)*'04'!$E$3</f>
        <v>0</v>
      </c>
      <c r="K306" s="224">
        <f>SUMIF('05'!$C$10:$C$29,$C306,'05'!$G$10:$G$29)*'05'!$E$3</f>
        <v>0</v>
      </c>
      <c r="L306" s="224">
        <f>SUMIF('06'!$C$10:$C$29,$C306,'06'!$G$10:$G$29)*'06'!$E$3</f>
        <v>0</v>
      </c>
      <c r="M306" s="224">
        <f>SUMIF('07'!$C$10:$C$26,$C306,'07'!$G$10:$G$26)*'07'!$E$3</f>
        <v>0</v>
      </c>
      <c r="N306" s="224">
        <f>SUMIF('08'!$C$10:$C$29,$C306,'08'!$G$10:$G$29)*'08'!$E$3</f>
        <v>0</v>
      </c>
      <c r="O306" s="224">
        <f>SUMIF('09'!$C$10:$C$29,$C306,'09'!$G$10:$G$29)*'09'!$E$3</f>
        <v>0</v>
      </c>
      <c r="P306" s="224">
        <f>SUMIF('10'!$C$10:$C$29,$C306,'10'!$G$10:$G$29)*'10'!$E$3</f>
        <v>0</v>
      </c>
      <c r="Q306" s="224">
        <f>SUMIF('11'!$C$10:$C$39,$C306,'11'!$G$10:$G$39)*'11'!$E$3</f>
        <v>0</v>
      </c>
      <c r="R306" s="224">
        <f>SUMIF('12'!$C$10:$C$29,$C306,'12'!$G$10:$G$29)*'12'!$E$3</f>
        <v>0</v>
      </c>
      <c r="S306" s="224">
        <f>SUMIF('13'!$C$10:$C$29,$C306,'13'!$G$10:$G$29)*'13'!$E$3</f>
        <v>0</v>
      </c>
      <c r="T306" s="224">
        <f>SUMIF('14'!$C$10:$C$29,$C306,'14'!$G$10:$G$29)*'14'!$E$3</f>
        <v>0</v>
      </c>
      <c r="U306" s="224">
        <f>SUMIF('15'!$C$10:$C$29,$C306,'15'!$G$10:$G$29)*'15'!$E$3</f>
        <v>0</v>
      </c>
      <c r="V306" s="224">
        <f>SUMIF('16'!$C$10:$C$29,$C306,'16'!$G$10:$G$29)*'16'!$E$3</f>
        <v>0</v>
      </c>
      <c r="W306" s="224">
        <f>SUMIF('17'!$C$10:$C$29,$C306,'17'!$G$10:$G$29)*'17'!$E$3</f>
        <v>0</v>
      </c>
      <c r="X306" s="224">
        <f>SUMIF('18'!$C$10:$C$29,$C306,'18'!$G$10:$G$29)*'18'!$E$3</f>
        <v>0</v>
      </c>
      <c r="Y306" s="224">
        <f>SUMIF('19'!$C$10:$C$28,$C306,'19'!$G$10:$G$28)*'19'!$E$3</f>
        <v>0</v>
      </c>
      <c r="Z306" s="224">
        <f>SUMIF('20'!$C$10:$C$29,$C306,'20'!$G$10:$G$29)*'20'!$E$3</f>
        <v>0</v>
      </c>
      <c r="AA306" s="224">
        <f>SUMIF('21'!$C$10:$C$29,$C306,'21'!$G$10:$G$29)*'21'!$E$3</f>
        <v>0</v>
      </c>
    </row>
    <row r="307" spans="3:27" ht="15" hidden="1">
      <c r="C307" s="207" t="s">
        <v>779</v>
      </c>
      <c r="D307" s="207" t="s">
        <v>780</v>
      </c>
      <c r="F307" s="303">
        <f t="shared" si="5"/>
        <v>0</v>
      </c>
      <c r="G307" s="224">
        <f>SUMIF('01'!$C$10:$C$29,$C307,'01'!$G$10:$G$29)*'01'!$E$3</f>
        <v>0</v>
      </c>
      <c r="H307" s="224">
        <f>SUMIF('02'!$C$10:$C$28,$C307,'02'!$G$10:$G$28)*'02'!$E$3</f>
        <v>0</v>
      </c>
      <c r="I307" s="224">
        <f>SUMIF('03'!$C$10:$C$29,$C307,'03'!$G$10:$G$29)*'03'!$E$3</f>
        <v>0</v>
      </c>
      <c r="J307" s="224">
        <f>SUMIF('04'!$C$10:$C$26,$C307,'04'!$G$10:$G$26)*'04'!$E$3</f>
        <v>0</v>
      </c>
      <c r="K307" s="224">
        <f>SUMIF('05'!$C$10:$C$29,$C307,'05'!$G$10:$G$29)*'05'!$E$3</f>
        <v>0</v>
      </c>
      <c r="L307" s="224">
        <f>SUMIF('06'!$C$10:$C$29,$C307,'06'!$G$10:$G$29)*'06'!$E$3</f>
        <v>0</v>
      </c>
      <c r="M307" s="224">
        <f>SUMIF('07'!$C$10:$C$26,$C307,'07'!$G$10:$G$26)*'07'!$E$3</f>
        <v>0</v>
      </c>
      <c r="N307" s="224">
        <f>SUMIF('08'!$C$10:$C$29,$C307,'08'!$G$10:$G$29)*'08'!$E$3</f>
        <v>0</v>
      </c>
      <c r="O307" s="224">
        <f>SUMIF('09'!$C$10:$C$29,$C307,'09'!$G$10:$G$29)*'09'!$E$3</f>
        <v>0</v>
      </c>
      <c r="P307" s="224">
        <f>SUMIF('10'!$C$10:$C$29,$C307,'10'!$G$10:$G$29)*'10'!$E$3</f>
        <v>0</v>
      </c>
      <c r="Q307" s="224">
        <f>SUMIF('11'!$C$10:$C$39,$C307,'11'!$G$10:$G$39)*'11'!$E$3</f>
        <v>0</v>
      </c>
      <c r="R307" s="224">
        <f>SUMIF('12'!$C$10:$C$29,$C307,'12'!$G$10:$G$29)*'12'!$E$3</f>
        <v>0</v>
      </c>
      <c r="S307" s="224">
        <f>SUMIF('13'!$C$10:$C$29,$C307,'13'!$G$10:$G$29)*'13'!$E$3</f>
        <v>0</v>
      </c>
      <c r="T307" s="224">
        <f>SUMIF('14'!$C$10:$C$29,$C307,'14'!$G$10:$G$29)*'14'!$E$3</f>
        <v>0</v>
      </c>
      <c r="U307" s="224">
        <f>SUMIF('15'!$C$10:$C$29,$C307,'15'!$G$10:$G$29)*'15'!$E$3</f>
        <v>0</v>
      </c>
      <c r="V307" s="224">
        <f>SUMIF('16'!$C$10:$C$29,$C307,'16'!$G$10:$G$29)*'16'!$E$3</f>
        <v>0</v>
      </c>
      <c r="W307" s="224">
        <f>SUMIF('17'!$C$10:$C$29,$C307,'17'!$G$10:$G$29)*'17'!$E$3</f>
        <v>0</v>
      </c>
      <c r="X307" s="224">
        <f>SUMIF('18'!$C$10:$C$29,$C307,'18'!$G$10:$G$29)*'18'!$E$3</f>
        <v>0</v>
      </c>
      <c r="Y307" s="224">
        <f>SUMIF('19'!$C$10:$C$28,$C307,'19'!$G$10:$G$28)*'19'!$E$3</f>
        <v>0</v>
      </c>
      <c r="Z307" s="224">
        <f>SUMIF('20'!$C$10:$C$29,$C307,'20'!$G$10:$G$29)*'20'!$E$3</f>
        <v>0</v>
      </c>
      <c r="AA307" s="224">
        <f>SUMIF('21'!$C$10:$C$29,$C307,'21'!$G$10:$G$29)*'21'!$E$3</f>
        <v>0</v>
      </c>
    </row>
    <row r="308" spans="3:27" ht="15" hidden="1">
      <c r="C308" s="207" t="s">
        <v>781</v>
      </c>
      <c r="D308" s="207" t="s">
        <v>782</v>
      </c>
      <c r="F308" s="303">
        <f t="shared" si="5"/>
        <v>0</v>
      </c>
      <c r="G308" s="224">
        <f>SUMIF('01'!$C$10:$C$29,$C308,'01'!$G$10:$G$29)*'01'!$E$3</f>
        <v>0</v>
      </c>
      <c r="H308" s="224">
        <f>SUMIF('02'!$C$10:$C$28,$C308,'02'!$G$10:$G$28)*'02'!$E$3</f>
        <v>0</v>
      </c>
      <c r="I308" s="224">
        <f>SUMIF('03'!$C$10:$C$29,$C308,'03'!$G$10:$G$29)*'03'!$E$3</f>
        <v>0</v>
      </c>
      <c r="J308" s="224">
        <f>SUMIF('04'!$C$10:$C$26,$C308,'04'!$G$10:$G$26)*'04'!$E$3</f>
        <v>0</v>
      </c>
      <c r="K308" s="224">
        <f>SUMIF('05'!$C$10:$C$29,$C308,'05'!$G$10:$G$29)*'05'!$E$3</f>
        <v>0</v>
      </c>
      <c r="L308" s="224">
        <f>SUMIF('06'!$C$10:$C$29,$C308,'06'!$G$10:$G$29)*'06'!$E$3</f>
        <v>0</v>
      </c>
      <c r="M308" s="224">
        <f>SUMIF('07'!$C$10:$C$26,$C308,'07'!$G$10:$G$26)*'07'!$E$3</f>
        <v>0</v>
      </c>
      <c r="N308" s="224">
        <f>SUMIF('08'!$C$10:$C$29,$C308,'08'!$G$10:$G$29)*'08'!$E$3</f>
        <v>0</v>
      </c>
      <c r="O308" s="224">
        <f>SUMIF('09'!$C$10:$C$29,$C308,'09'!$G$10:$G$29)*'09'!$E$3</f>
        <v>0</v>
      </c>
      <c r="P308" s="224">
        <f>SUMIF('10'!$C$10:$C$29,$C308,'10'!$G$10:$G$29)*'10'!$E$3</f>
        <v>0</v>
      </c>
      <c r="Q308" s="224">
        <f>SUMIF('11'!$C$10:$C$39,$C308,'11'!$G$10:$G$39)*'11'!$E$3</f>
        <v>0</v>
      </c>
      <c r="R308" s="224">
        <f>SUMIF('12'!$C$10:$C$29,$C308,'12'!$G$10:$G$29)*'12'!$E$3</f>
        <v>0</v>
      </c>
      <c r="S308" s="224">
        <f>SUMIF('13'!$C$10:$C$29,$C308,'13'!$G$10:$G$29)*'13'!$E$3</f>
        <v>0</v>
      </c>
      <c r="T308" s="224">
        <f>SUMIF('14'!$C$10:$C$29,$C308,'14'!$G$10:$G$29)*'14'!$E$3</f>
        <v>0</v>
      </c>
      <c r="U308" s="224">
        <f>SUMIF('15'!$C$10:$C$29,$C308,'15'!$G$10:$G$29)*'15'!$E$3</f>
        <v>0</v>
      </c>
      <c r="V308" s="224">
        <f>SUMIF('16'!$C$10:$C$29,$C308,'16'!$G$10:$G$29)*'16'!$E$3</f>
        <v>0</v>
      </c>
      <c r="W308" s="224">
        <f>SUMIF('17'!$C$10:$C$29,$C308,'17'!$G$10:$G$29)*'17'!$E$3</f>
        <v>0</v>
      </c>
      <c r="X308" s="224">
        <f>SUMIF('18'!$C$10:$C$29,$C308,'18'!$G$10:$G$29)*'18'!$E$3</f>
        <v>0</v>
      </c>
      <c r="Y308" s="224">
        <f>SUMIF('19'!$C$10:$C$28,$C308,'19'!$G$10:$G$28)*'19'!$E$3</f>
        <v>0</v>
      </c>
      <c r="Z308" s="224">
        <f>SUMIF('20'!$C$10:$C$29,$C308,'20'!$G$10:$G$29)*'20'!$E$3</f>
        <v>0</v>
      </c>
      <c r="AA308" s="224">
        <f>SUMIF('21'!$C$10:$C$29,$C308,'21'!$G$10:$G$29)*'21'!$E$3</f>
        <v>0</v>
      </c>
    </row>
    <row r="309" spans="3:27" ht="15" hidden="1">
      <c r="C309" s="207" t="s">
        <v>783</v>
      </c>
      <c r="D309" s="207" t="s">
        <v>784</v>
      </c>
      <c r="F309" s="303">
        <f t="shared" si="5"/>
        <v>0</v>
      </c>
      <c r="G309" s="224">
        <f>SUMIF('01'!$C$10:$C$29,$C309,'01'!$G$10:$G$29)*'01'!$E$3</f>
        <v>0</v>
      </c>
      <c r="H309" s="224">
        <f>SUMIF('02'!$C$10:$C$28,$C309,'02'!$G$10:$G$28)*'02'!$E$3</f>
        <v>0</v>
      </c>
      <c r="I309" s="224">
        <f>SUMIF('03'!$C$10:$C$29,$C309,'03'!$G$10:$G$29)*'03'!$E$3</f>
        <v>0</v>
      </c>
      <c r="J309" s="224">
        <f>SUMIF('04'!$C$10:$C$26,$C309,'04'!$G$10:$G$26)*'04'!$E$3</f>
        <v>0</v>
      </c>
      <c r="K309" s="224">
        <f>SUMIF('05'!$C$10:$C$29,$C309,'05'!$G$10:$G$29)*'05'!$E$3</f>
        <v>0</v>
      </c>
      <c r="L309" s="224">
        <f>SUMIF('06'!$C$10:$C$29,$C309,'06'!$G$10:$G$29)*'06'!$E$3</f>
        <v>0</v>
      </c>
      <c r="M309" s="224">
        <f>SUMIF('07'!$C$10:$C$26,$C309,'07'!$G$10:$G$26)*'07'!$E$3</f>
        <v>0</v>
      </c>
      <c r="N309" s="224">
        <f>SUMIF('08'!$C$10:$C$29,$C309,'08'!$G$10:$G$29)*'08'!$E$3</f>
        <v>0</v>
      </c>
      <c r="O309" s="224">
        <f>SUMIF('09'!$C$10:$C$29,$C309,'09'!$G$10:$G$29)*'09'!$E$3</f>
        <v>0</v>
      </c>
      <c r="P309" s="224">
        <f>SUMIF('10'!$C$10:$C$29,$C309,'10'!$G$10:$G$29)*'10'!$E$3</f>
        <v>0</v>
      </c>
      <c r="Q309" s="224">
        <f>SUMIF('11'!$C$10:$C$39,$C309,'11'!$G$10:$G$39)*'11'!$E$3</f>
        <v>0</v>
      </c>
      <c r="R309" s="224">
        <f>SUMIF('12'!$C$10:$C$29,$C309,'12'!$G$10:$G$29)*'12'!$E$3</f>
        <v>0</v>
      </c>
      <c r="S309" s="224">
        <f>SUMIF('13'!$C$10:$C$29,$C309,'13'!$G$10:$G$29)*'13'!$E$3</f>
        <v>0</v>
      </c>
      <c r="T309" s="224">
        <f>SUMIF('14'!$C$10:$C$29,$C309,'14'!$G$10:$G$29)*'14'!$E$3</f>
        <v>0</v>
      </c>
      <c r="U309" s="224">
        <f>SUMIF('15'!$C$10:$C$29,$C309,'15'!$G$10:$G$29)*'15'!$E$3</f>
        <v>0</v>
      </c>
      <c r="V309" s="224">
        <f>SUMIF('16'!$C$10:$C$29,$C309,'16'!$G$10:$G$29)*'16'!$E$3</f>
        <v>0</v>
      </c>
      <c r="W309" s="224">
        <f>SUMIF('17'!$C$10:$C$29,$C309,'17'!$G$10:$G$29)*'17'!$E$3</f>
        <v>0</v>
      </c>
      <c r="X309" s="224">
        <f>SUMIF('18'!$C$10:$C$29,$C309,'18'!$G$10:$G$29)*'18'!$E$3</f>
        <v>0</v>
      </c>
      <c r="Y309" s="224">
        <f>SUMIF('19'!$C$10:$C$28,$C309,'19'!$G$10:$G$28)*'19'!$E$3</f>
        <v>0</v>
      </c>
      <c r="Z309" s="224">
        <f>SUMIF('20'!$C$10:$C$29,$C309,'20'!$G$10:$G$29)*'20'!$E$3</f>
        <v>0</v>
      </c>
      <c r="AA309" s="224">
        <f>SUMIF('21'!$C$10:$C$29,$C309,'21'!$G$10:$G$29)*'21'!$E$3</f>
        <v>0</v>
      </c>
    </row>
    <row r="310" spans="3:27" ht="15" hidden="1">
      <c r="C310" s="207" t="s">
        <v>785</v>
      </c>
      <c r="D310" s="207" t="s">
        <v>786</v>
      </c>
      <c r="F310" s="303">
        <f t="shared" si="5"/>
        <v>0</v>
      </c>
      <c r="G310" s="224">
        <f>SUMIF('01'!$C$10:$C$29,$C310,'01'!$G$10:$G$29)*'01'!$E$3</f>
        <v>0</v>
      </c>
      <c r="H310" s="224">
        <f>SUMIF('02'!$C$10:$C$28,$C310,'02'!$G$10:$G$28)*'02'!$E$3</f>
        <v>0</v>
      </c>
      <c r="I310" s="224">
        <f>SUMIF('03'!$C$10:$C$29,$C310,'03'!$G$10:$G$29)*'03'!$E$3</f>
        <v>0</v>
      </c>
      <c r="J310" s="224">
        <f>SUMIF('04'!$C$10:$C$26,$C310,'04'!$G$10:$G$26)*'04'!$E$3</f>
        <v>0</v>
      </c>
      <c r="K310" s="224">
        <f>SUMIF('05'!$C$10:$C$29,$C310,'05'!$G$10:$G$29)*'05'!$E$3</f>
        <v>0</v>
      </c>
      <c r="L310" s="224">
        <f>SUMIF('06'!$C$10:$C$29,$C310,'06'!$G$10:$G$29)*'06'!$E$3</f>
        <v>0</v>
      </c>
      <c r="M310" s="224">
        <f>SUMIF('07'!$C$10:$C$26,$C310,'07'!$G$10:$G$26)*'07'!$E$3</f>
        <v>0</v>
      </c>
      <c r="N310" s="224">
        <f>SUMIF('08'!$C$10:$C$29,$C310,'08'!$G$10:$G$29)*'08'!$E$3</f>
        <v>0</v>
      </c>
      <c r="O310" s="224">
        <f>SUMIF('09'!$C$10:$C$29,$C310,'09'!$G$10:$G$29)*'09'!$E$3</f>
        <v>0</v>
      </c>
      <c r="P310" s="224">
        <f>SUMIF('10'!$C$10:$C$29,$C310,'10'!$G$10:$G$29)*'10'!$E$3</f>
        <v>0</v>
      </c>
      <c r="Q310" s="224">
        <f>SUMIF('11'!$C$10:$C$39,$C310,'11'!$G$10:$G$39)*'11'!$E$3</f>
        <v>0</v>
      </c>
      <c r="R310" s="224">
        <f>SUMIF('12'!$C$10:$C$29,$C310,'12'!$G$10:$G$29)*'12'!$E$3</f>
        <v>0</v>
      </c>
      <c r="S310" s="224">
        <f>SUMIF('13'!$C$10:$C$29,$C310,'13'!$G$10:$G$29)*'13'!$E$3</f>
        <v>0</v>
      </c>
      <c r="T310" s="224">
        <f>SUMIF('14'!$C$10:$C$29,$C310,'14'!$G$10:$G$29)*'14'!$E$3</f>
        <v>0</v>
      </c>
      <c r="U310" s="224">
        <f>SUMIF('15'!$C$10:$C$29,$C310,'15'!$G$10:$G$29)*'15'!$E$3</f>
        <v>0</v>
      </c>
      <c r="V310" s="224">
        <f>SUMIF('16'!$C$10:$C$29,$C310,'16'!$G$10:$G$29)*'16'!$E$3</f>
        <v>0</v>
      </c>
      <c r="W310" s="224">
        <f>SUMIF('17'!$C$10:$C$29,$C310,'17'!$G$10:$G$29)*'17'!$E$3</f>
        <v>0</v>
      </c>
      <c r="X310" s="224">
        <f>SUMIF('18'!$C$10:$C$29,$C310,'18'!$G$10:$G$29)*'18'!$E$3</f>
        <v>0</v>
      </c>
      <c r="Y310" s="224">
        <f>SUMIF('19'!$C$10:$C$28,$C310,'19'!$G$10:$G$28)*'19'!$E$3</f>
        <v>0</v>
      </c>
      <c r="Z310" s="224">
        <f>SUMIF('20'!$C$10:$C$29,$C310,'20'!$G$10:$G$29)*'20'!$E$3</f>
        <v>0</v>
      </c>
      <c r="AA310" s="224">
        <f>SUMIF('21'!$C$10:$C$29,$C310,'21'!$G$10:$G$29)*'21'!$E$3</f>
        <v>0</v>
      </c>
    </row>
    <row r="311" spans="3:27" ht="15" hidden="1">
      <c r="C311" s="207" t="s">
        <v>787</v>
      </c>
      <c r="D311" s="207" t="s">
        <v>788</v>
      </c>
      <c r="F311" s="303">
        <f t="shared" si="5"/>
        <v>0</v>
      </c>
      <c r="G311" s="224">
        <f>SUMIF('01'!$C$10:$C$29,$C311,'01'!$G$10:$G$29)*'01'!$E$3</f>
        <v>0</v>
      </c>
      <c r="H311" s="224">
        <f>SUMIF('02'!$C$10:$C$28,$C311,'02'!$G$10:$G$28)*'02'!$E$3</f>
        <v>0</v>
      </c>
      <c r="I311" s="224">
        <f>SUMIF('03'!$C$10:$C$29,$C311,'03'!$G$10:$G$29)*'03'!$E$3</f>
        <v>0</v>
      </c>
      <c r="J311" s="224">
        <f>SUMIF('04'!$C$10:$C$26,$C311,'04'!$G$10:$G$26)*'04'!$E$3</f>
        <v>0</v>
      </c>
      <c r="K311" s="224">
        <f>SUMIF('05'!$C$10:$C$29,$C311,'05'!$G$10:$G$29)*'05'!$E$3</f>
        <v>0</v>
      </c>
      <c r="L311" s="224">
        <f>SUMIF('06'!$C$10:$C$29,$C311,'06'!$G$10:$G$29)*'06'!$E$3</f>
        <v>0</v>
      </c>
      <c r="M311" s="224">
        <f>SUMIF('07'!$C$10:$C$26,$C311,'07'!$G$10:$G$26)*'07'!$E$3</f>
        <v>0</v>
      </c>
      <c r="N311" s="224">
        <f>SUMIF('08'!$C$10:$C$29,$C311,'08'!$G$10:$G$29)*'08'!$E$3</f>
        <v>0</v>
      </c>
      <c r="O311" s="224">
        <f>SUMIF('09'!$C$10:$C$29,$C311,'09'!$G$10:$G$29)*'09'!$E$3</f>
        <v>0</v>
      </c>
      <c r="P311" s="224">
        <f>SUMIF('10'!$C$10:$C$29,$C311,'10'!$G$10:$G$29)*'10'!$E$3</f>
        <v>0</v>
      </c>
      <c r="Q311" s="224">
        <f>SUMIF('11'!$C$10:$C$39,$C311,'11'!$G$10:$G$39)*'11'!$E$3</f>
        <v>0</v>
      </c>
      <c r="R311" s="224">
        <f>SUMIF('12'!$C$10:$C$29,$C311,'12'!$G$10:$G$29)*'12'!$E$3</f>
        <v>0</v>
      </c>
      <c r="S311" s="224">
        <f>SUMIF('13'!$C$10:$C$29,$C311,'13'!$G$10:$G$29)*'13'!$E$3</f>
        <v>0</v>
      </c>
      <c r="T311" s="224">
        <f>SUMIF('14'!$C$10:$C$29,$C311,'14'!$G$10:$G$29)*'14'!$E$3</f>
        <v>0</v>
      </c>
      <c r="U311" s="224">
        <f>SUMIF('15'!$C$10:$C$29,$C311,'15'!$G$10:$G$29)*'15'!$E$3</f>
        <v>0</v>
      </c>
      <c r="V311" s="224">
        <f>SUMIF('16'!$C$10:$C$29,$C311,'16'!$G$10:$G$29)*'16'!$E$3</f>
        <v>0</v>
      </c>
      <c r="W311" s="224">
        <f>SUMIF('17'!$C$10:$C$29,$C311,'17'!$G$10:$G$29)*'17'!$E$3</f>
        <v>0</v>
      </c>
      <c r="X311" s="224">
        <f>SUMIF('18'!$C$10:$C$29,$C311,'18'!$G$10:$G$29)*'18'!$E$3</f>
        <v>0</v>
      </c>
      <c r="Y311" s="224">
        <f>SUMIF('19'!$C$10:$C$28,$C311,'19'!$G$10:$G$28)*'19'!$E$3</f>
        <v>0</v>
      </c>
      <c r="Z311" s="224">
        <f>SUMIF('20'!$C$10:$C$29,$C311,'20'!$G$10:$G$29)*'20'!$E$3</f>
        <v>0</v>
      </c>
      <c r="AA311" s="224">
        <f>SUMIF('21'!$C$10:$C$29,$C311,'21'!$G$10:$G$29)*'21'!$E$3</f>
        <v>0</v>
      </c>
    </row>
    <row r="312" spans="3:27" ht="15" hidden="1">
      <c r="C312" s="207" t="s">
        <v>789</v>
      </c>
      <c r="D312" s="207" t="s">
        <v>790</v>
      </c>
      <c r="F312" s="303">
        <f t="shared" si="5"/>
        <v>0</v>
      </c>
      <c r="G312" s="224">
        <f>SUMIF('01'!$C$10:$C$29,$C312,'01'!$G$10:$G$29)*'01'!$E$3</f>
        <v>0</v>
      </c>
      <c r="H312" s="224">
        <f>SUMIF('02'!$C$10:$C$28,$C312,'02'!$G$10:$G$28)*'02'!$E$3</f>
        <v>0</v>
      </c>
      <c r="I312" s="224">
        <f>SUMIF('03'!$C$10:$C$29,$C312,'03'!$G$10:$G$29)*'03'!$E$3</f>
        <v>0</v>
      </c>
      <c r="J312" s="224">
        <f>SUMIF('04'!$C$10:$C$26,$C312,'04'!$G$10:$G$26)*'04'!$E$3</f>
        <v>0</v>
      </c>
      <c r="K312" s="224">
        <f>SUMIF('05'!$C$10:$C$29,$C312,'05'!$G$10:$G$29)*'05'!$E$3</f>
        <v>0</v>
      </c>
      <c r="L312" s="224">
        <f>SUMIF('06'!$C$10:$C$29,$C312,'06'!$G$10:$G$29)*'06'!$E$3</f>
        <v>0</v>
      </c>
      <c r="M312" s="224">
        <f>SUMIF('07'!$C$10:$C$26,$C312,'07'!$G$10:$G$26)*'07'!$E$3</f>
        <v>0</v>
      </c>
      <c r="N312" s="224">
        <f>SUMIF('08'!$C$10:$C$29,$C312,'08'!$G$10:$G$29)*'08'!$E$3</f>
        <v>0</v>
      </c>
      <c r="O312" s="224">
        <f>SUMIF('09'!$C$10:$C$29,$C312,'09'!$G$10:$G$29)*'09'!$E$3</f>
        <v>0</v>
      </c>
      <c r="P312" s="224">
        <f>SUMIF('10'!$C$10:$C$29,$C312,'10'!$G$10:$G$29)*'10'!$E$3</f>
        <v>0</v>
      </c>
      <c r="Q312" s="224">
        <f>SUMIF('11'!$C$10:$C$39,$C312,'11'!$G$10:$G$39)*'11'!$E$3</f>
        <v>0</v>
      </c>
      <c r="R312" s="224">
        <f>SUMIF('12'!$C$10:$C$29,$C312,'12'!$G$10:$G$29)*'12'!$E$3</f>
        <v>0</v>
      </c>
      <c r="S312" s="224">
        <f>SUMIF('13'!$C$10:$C$29,$C312,'13'!$G$10:$G$29)*'13'!$E$3</f>
        <v>0</v>
      </c>
      <c r="T312" s="224">
        <f>SUMIF('14'!$C$10:$C$29,$C312,'14'!$G$10:$G$29)*'14'!$E$3</f>
        <v>0</v>
      </c>
      <c r="U312" s="224">
        <f>SUMIF('15'!$C$10:$C$29,$C312,'15'!$G$10:$G$29)*'15'!$E$3</f>
        <v>0</v>
      </c>
      <c r="V312" s="224">
        <f>SUMIF('16'!$C$10:$C$29,$C312,'16'!$G$10:$G$29)*'16'!$E$3</f>
        <v>0</v>
      </c>
      <c r="W312" s="224">
        <f>SUMIF('17'!$C$10:$C$29,$C312,'17'!$G$10:$G$29)*'17'!$E$3</f>
        <v>0</v>
      </c>
      <c r="X312" s="224">
        <f>SUMIF('18'!$C$10:$C$29,$C312,'18'!$G$10:$G$29)*'18'!$E$3</f>
        <v>0</v>
      </c>
      <c r="Y312" s="224">
        <f>SUMIF('19'!$C$10:$C$28,$C312,'19'!$G$10:$G$28)*'19'!$E$3</f>
        <v>0</v>
      </c>
      <c r="Z312" s="224">
        <f>SUMIF('20'!$C$10:$C$29,$C312,'20'!$G$10:$G$29)*'20'!$E$3</f>
        <v>0</v>
      </c>
      <c r="AA312" s="224">
        <f>SUMIF('21'!$C$10:$C$29,$C312,'21'!$G$10:$G$29)*'21'!$E$3</f>
        <v>0</v>
      </c>
    </row>
    <row r="313" spans="3:27" ht="15" hidden="1">
      <c r="C313" s="207" t="s">
        <v>791</v>
      </c>
      <c r="D313" s="207" t="s">
        <v>792</v>
      </c>
      <c r="F313" s="303">
        <f t="shared" si="5"/>
        <v>0</v>
      </c>
      <c r="G313" s="224">
        <f>SUMIF('01'!$C$10:$C$29,$C313,'01'!$G$10:$G$29)*'01'!$E$3</f>
        <v>0</v>
      </c>
      <c r="H313" s="224">
        <f>SUMIF('02'!$C$10:$C$28,$C313,'02'!$G$10:$G$28)*'02'!$E$3</f>
        <v>0</v>
      </c>
      <c r="I313" s="224">
        <f>SUMIF('03'!$C$10:$C$29,$C313,'03'!$G$10:$G$29)*'03'!$E$3</f>
        <v>0</v>
      </c>
      <c r="J313" s="224">
        <f>SUMIF('04'!$C$10:$C$26,$C313,'04'!$G$10:$G$26)*'04'!$E$3</f>
        <v>0</v>
      </c>
      <c r="K313" s="224">
        <f>SUMIF('05'!$C$10:$C$29,$C313,'05'!$G$10:$G$29)*'05'!$E$3</f>
        <v>0</v>
      </c>
      <c r="L313" s="224">
        <f>SUMIF('06'!$C$10:$C$29,$C313,'06'!$G$10:$G$29)*'06'!$E$3</f>
        <v>0</v>
      </c>
      <c r="M313" s="224">
        <f>SUMIF('07'!$C$10:$C$26,$C313,'07'!$G$10:$G$26)*'07'!$E$3</f>
        <v>0</v>
      </c>
      <c r="N313" s="224">
        <f>SUMIF('08'!$C$10:$C$29,$C313,'08'!$G$10:$G$29)*'08'!$E$3</f>
        <v>0</v>
      </c>
      <c r="O313" s="224">
        <f>SUMIF('09'!$C$10:$C$29,$C313,'09'!$G$10:$G$29)*'09'!$E$3</f>
        <v>0</v>
      </c>
      <c r="P313" s="224">
        <f>SUMIF('10'!$C$10:$C$29,$C313,'10'!$G$10:$G$29)*'10'!$E$3</f>
        <v>0</v>
      </c>
      <c r="Q313" s="224">
        <f>SUMIF('11'!$C$10:$C$39,$C313,'11'!$G$10:$G$39)*'11'!$E$3</f>
        <v>0</v>
      </c>
      <c r="R313" s="224">
        <f>SUMIF('12'!$C$10:$C$29,$C313,'12'!$G$10:$G$29)*'12'!$E$3</f>
        <v>0</v>
      </c>
      <c r="S313" s="224">
        <f>SUMIF('13'!$C$10:$C$29,$C313,'13'!$G$10:$G$29)*'13'!$E$3</f>
        <v>0</v>
      </c>
      <c r="T313" s="224">
        <f>SUMIF('14'!$C$10:$C$29,$C313,'14'!$G$10:$G$29)*'14'!$E$3</f>
        <v>0</v>
      </c>
      <c r="U313" s="224">
        <f>SUMIF('15'!$C$10:$C$29,$C313,'15'!$G$10:$G$29)*'15'!$E$3</f>
        <v>0</v>
      </c>
      <c r="V313" s="224">
        <f>SUMIF('16'!$C$10:$C$29,$C313,'16'!$G$10:$G$29)*'16'!$E$3</f>
        <v>0</v>
      </c>
      <c r="W313" s="224">
        <f>SUMIF('17'!$C$10:$C$29,$C313,'17'!$G$10:$G$29)*'17'!$E$3</f>
        <v>0</v>
      </c>
      <c r="X313" s="224">
        <f>SUMIF('18'!$C$10:$C$29,$C313,'18'!$G$10:$G$29)*'18'!$E$3</f>
        <v>0</v>
      </c>
      <c r="Y313" s="224">
        <f>SUMIF('19'!$C$10:$C$28,$C313,'19'!$G$10:$G$28)*'19'!$E$3</f>
        <v>0</v>
      </c>
      <c r="Z313" s="224">
        <f>SUMIF('20'!$C$10:$C$29,$C313,'20'!$G$10:$G$29)*'20'!$E$3</f>
        <v>0</v>
      </c>
      <c r="AA313" s="224">
        <f>SUMIF('21'!$C$10:$C$29,$C313,'21'!$G$10:$G$29)*'21'!$E$3</f>
        <v>0</v>
      </c>
    </row>
    <row r="314" spans="3:27" ht="15" hidden="1">
      <c r="C314" s="207" t="s">
        <v>793</v>
      </c>
      <c r="D314" s="207" t="s">
        <v>794</v>
      </c>
      <c r="F314" s="303">
        <f t="shared" si="5"/>
        <v>0</v>
      </c>
      <c r="G314" s="224">
        <f>SUMIF('01'!$C$10:$C$29,$C314,'01'!$G$10:$G$29)*'01'!$E$3</f>
        <v>0</v>
      </c>
      <c r="H314" s="224">
        <f>SUMIF('02'!$C$10:$C$28,$C314,'02'!$G$10:$G$28)*'02'!$E$3</f>
        <v>0</v>
      </c>
      <c r="I314" s="224">
        <f>SUMIF('03'!$C$10:$C$29,$C314,'03'!$G$10:$G$29)*'03'!$E$3</f>
        <v>0</v>
      </c>
      <c r="J314" s="224">
        <f>SUMIF('04'!$C$10:$C$26,$C314,'04'!$G$10:$G$26)*'04'!$E$3</f>
        <v>0</v>
      </c>
      <c r="K314" s="224">
        <f>SUMIF('05'!$C$10:$C$29,$C314,'05'!$G$10:$G$29)*'05'!$E$3</f>
        <v>0</v>
      </c>
      <c r="L314" s="224">
        <f>SUMIF('06'!$C$10:$C$29,$C314,'06'!$G$10:$G$29)*'06'!$E$3</f>
        <v>0</v>
      </c>
      <c r="M314" s="224">
        <f>SUMIF('07'!$C$10:$C$26,$C314,'07'!$G$10:$G$26)*'07'!$E$3</f>
        <v>0</v>
      </c>
      <c r="N314" s="224">
        <f>SUMIF('08'!$C$10:$C$29,$C314,'08'!$G$10:$G$29)*'08'!$E$3</f>
        <v>0</v>
      </c>
      <c r="O314" s="224">
        <f>SUMIF('09'!$C$10:$C$29,$C314,'09'!$G$10:$G$29)*'09'!$E$3</f>
        <v>0</v>
      </c>
      <c r="P314" s="224">
        <f>SUMIF('10'!$C$10:$C$29,$C314,'10'!$G$10:$G$29)*'10'!$E$3</f>
        <v>0</v>
      </c>
      <c r="Q314" s="224">
        <f>SUMIF('11'!$C$10:$C$39,$C314,'11'!$G$10:$G$39)*'11'!$E$3</f>
        <v>0</v>
      </c>
      <c r="R314" s="224">
        <f>SUMIF('12'!$C$10:$C$29,$C314,'12'!$G$10:$G$29)*'12'!$E$3</f>
        <v>0</v>
      </c>
      <c r="S314" s="224">
        <f>SUMIF('13'!$C$10:$C$29,$C314,'13'!$G$10:$G$29)*'13'!$E$3</f>
        <v>0</v>
      </c>
      <c r="T314" s="224">
        <f>SUMIF('14'!$C$10:$C$29,$C314,'14'!$G$10:$G$29)*'14'!$E$3</f>
        <v>0</v>
      </c>
      <c r="U314" s="224">
        <f>SUMIF('15'!$C$10:$C$29,$C314,'15'!$G$10:$G$29)*'15'!$E$3</f>
        <v>0</v>
      </c>
      <c r="V314" s="224">
        <f>SUMIF('16'!$C$10:$C$29,$C314,'16'!$G$10:$G$29)*'16'!$E$3</f>
        <v>0</v>
      </c>
      <c r="W314" s="224">
        <f>SUMIF('17'!$C$10:$C$29,$C314,'17'!$G$10:$G$29)*'17'!$E$3</f>
        <v>0</v>
      </c>
      <c r="X314" s="224">
        <f>SUMIF('18'!$C$10:$C$29,$C314,'18'!$G$10:$G$29)*'18'!$E$3</f>
        <v>0</v>
      </c>
      <c r="Y314" s="224">
        <f>SUMIF('19'!$C$10:$C$28,$C314,'19'!$G$10:$G$28)*'19'!$E$3</f>
        <v>0</v>
      </c>
      <c r="Z314" s="224">
        <f>SUMIF('20'!$C$10:$C$29,$C314,'20'!$G$10:$G$29)*'20'!$E$3</f>
        <v>0</v>
      </c>
      <c r="AA314" s="224">
        <f>SUMIF('21'!$C$10:$C$29,$C314,'21'!$G$10:$G$29)*'21'!$E$3</f>
        <v>0</v>
      </c>
    </row>
    <row r="315" spans="3:27" ht="15" hidden="1">
      <c r="C315" s="207" t="s">
        <v>795</v>
      </c>
      <c r="D315" s="207" t="s">
        <v>796</v>
      </c>
      <c r="F315" s="303">
        <f t="shared" si="5"/>
        <v>0</v>
      </c>
      <c r="G315" s="224">
        <f>SUMIF('01'!$C$10:$C$29,$C315,'01'!$G$10:$G$29)*'01'!$E$3</f>
        <v>0</v>
      </c>
      <c r="H315" s="224">
        <f>SUMIF('02'!$C$10:$C$28,$C315,'02'!$G$10:$G$28)*'02'!$E$3</f>
        <v>0</v>
      </c>
      <c r="I315" s="224">
        <f>SUMIF('03'!$C$10:$C$29,$C315,'03'!$G$10:$G$29)*'03'!$E$3</f>
        <v>0</v>
      </c>
      <c r="J315" s="224">
        <f>SUMIF('04'!$C$10:$C$26,$C315,'04'!$G$10:$G$26)*'04'!$E$3</f>
        <v>0</v>
      </c>
      <c r="K315" s="224">
        <f>SUMIF('05'!$C$10:$C$29,$C315,'05'!$G$10:$G$29)*'05'!$E$3</f>
        <v>0</v>
      </c>
      <c r="L315" s="224">
        <f>SUMIF('06'!$C$10:$C$29,$C315,'06'!$G$10:$G$29)*'06'!$E$3</f>
        <v>0</v>
      </c>
      <c r="M315" s="224">
        <f>SUMIF('07'!$C$10:$C$26,$C315,'07'!$G$10:$G$26)*'07'!$E$3</f>
        <v>0</v>
      </c>
      <c r="N315" s="224">
        <f>SUMIF('08'!$C$10:$C$29,$C315,'08'!$G$10:$G$29)*'08'!$E$3</f>
        <v>0</v>
      </c>
      <c r="O315" s="224">
        <f>SUMIF('09'!$C$10:$C$29,$C315,'09'!$G$10:$G$29)*'09'!$E$3</f>
        <v>0</v>
      </c>
      <c r="P315" s="224">
        <f>SUMIF('10'!$C$10:$C$29,$C315,'10'!$G$10:$G$29)*'10'!$E$3</f>
        <v>0</v>
      </c>
      <c r="Q315" s="224">
        <f>SUMIF('11'!$C$10:$C$39,$C315,'11'!$G$10:$G$39)*'11'!$E$3</f>
        <v>0</v>
      </c>
      <c r="R315" s="224">
        <f>SUMIF('12'!$C$10:$C$29,$C315,'12'!$G$10:$G$29)*'12'!$E$3</f>
        <v>0</v>
      </c>
      <c r="S315" s="224">
        <f>SUMIF('13'!$C$10:$C$29,$C315,'13'!$G$10:$G$29)*'13'!$E$3</f>
        <v>0</v>
      </c>
      <c r="T315" s="224">
        <f>SUMIF('14'!$C$10:$C$29,$C315,'14'!$G$10:$G$29)*'14'!$E$3</f>
        <v>0</v>
      </c>
      <c r="U315" s="224">
        <f>SUMIF('15'!$C$10:$C$29,$C315,'15'!$G$10:$G$29)*'15'!$E$3</f>
        <v>0</v>
      </c>
      <c r="V315" s="224">
        <f>SUMIF('16'!$C$10:$C$29,$C315,'16'!$G$10:$G$29)*'16'!$E$3</f>
        <v>0</v>
      </c>
      <c r="W315" s="224">
        <f>SUMIF('17'!$C$10:$C$29,$C315,'17'!$G$10:$G$29)*'17'!$E$3</f>
        <v>0</v>
      </c>
      <c r="X315" s="224">
        <f>SUMIF('18'!$C$10:$C$29,$C315,'18'!$G$10:$G$29)*'18'!$E$3</f>
        <v>0</v>
      </c>
      <c r="Y315" s="224">
        <f>SUMIF('19'!$C$10:$C$28,$C315,'19'!$G$10:$G$28)*'19'!$E$3</f>
        <v>0</v>
      </c>
      <c r="Z315" s="224">
        <f>SUMIF('20'!$C$10:$C$29,$C315,'20'!$G$10:$G$29)*'20'!$E$3</f>
        <v>0</v>
      </c>
      <c r="AA315" s="224">
        <f>SUMIF('21'!$C$10:$C$29,$C315,'21'!$G$10:$G$29)*'21'!$E$3</f>
        <v>0</v>
      </c>
    </row>
    <row r="316" spans="3:27" ht="15" hidden="1">
      <c r="C316" s="207" t="s">
        <v>797</v>
      </c>
      <c r="D316" s="207" t="s">
        <v>798</v>
      </c>
      <c r="F316" s="303">
        <f t="shared" si="5"/>
        <v>0</v>
      </c>
      <c r="G316" s="224">
        <f>SUMIF('01'!$C$10:$C$29,$C316,'01'!$G$10:$G$29)*'01'!$E$3</f>
        <v>0</v>
      </c>
      <c r="H316" s="224">
        <f>SUMIF('02'!$C$10:$C$28,$C316,'02'!$G$10:$G$28)*'02'!$E$3</f>
        <v>0</v>
      </c>
      <c r="I316" s="224">
        <f>SUMIF('03'!$C$10:$C$29,$C316,'03'!$G$10:$G$29)*'03'!$E$3</f>
        <v>0</v>
      </c>
      <c r="J316" s="224">
        <f>SUMIF('04'!$C$10:$C$26,$C316,'04'!$G$10:$G$26)*'04'!$E$3</f>
        <v>0</v>
      </c>
      <c r="K316" s="224">
        <f>SUMIF('05'!$C$10:$C$29,$C316,'05'!$G$10:$G$29)*'05'!$E$3</f>
        <v>0</v>
      </c>
      <c r="L316" s="224">
        <f>SUMIF('06'!$C$10:$C$29,$C316,'06'!$G$10:$G$29)*'06'!$E$3</f>
        <v>0</v>
      </c>
      <c r="M316" s="224">
        <f>SUMIF('07'!$C$10:$C$26,$C316,'07'!$G$10:$G$26)*'07'!$E$3</f>
        <v>0</v>
      </c>
      <c r="N316" s="224">
        <f>SUMIF('08'!$C$10:$C$29,$C316,'08'!$G$10:$G$29)*'08'!$E$3</f>
        <v>0</v>
      </c>
      <c r="O316" s="224">
        <f>SUMIF('09'!$C$10:$C$29,$C316,'09'!$G$10:$G$29)*'09'!$E$3</f>
        <v>0</v>
      </c>
      <c r="P316" s="224">
        <f>SUMIF('10'!$C$10:$C$29,$C316,'10'!$G$10:$G$29)*'10'!$E$3</f>
        <v>0</v>
      </c>
      <c r="Q316" s="224">
        <f>SUMIF('11'!$C$10:$C$39,$C316,'11'!$G$10:$G$39)*'11'!$E$3</f>
        <v>0</v>
      </c>
      <c r="R316" s="224">
        <f>SUMIF('12'!$C$10:$C$29,$C316,'12'!$G$10:$G$29)*'12'!$E$3</f>
        <v>0</v>
      </c>
      <c r="S316" s="224">
        <f>SUMIF('13'!$C$10:$C$29,$C316,'13'!$G$10:$G$29)*'13'!$E$3</f>
        <v>0</v>
      </c>
      <c r="T316" s="224">
        <f>SUMIF('14'!$C$10:$C$29,$C316,'14'!$G$10:$G$29)*'14'!$E$3</f>
        <v>0</v>
      </c>
      <c r="U316" s="224">
        <f>SUMIF('15'!$C$10:$C$29,$C316,'15'!$G$10:$G$29)*'15'!$E$3</f>
        <v>0</v>
      </c>
      <c r="V316" s="224">
        <f>SUMIF('16'!$C$10:$C$29,$C316,'16'!$G$10:$G$29)*'16'!$E$3</f>
        <v>0</v>
      </c>
      <c r="W316" s="224">
        <f>SUMIF('17'!$C$10:$C$29,$C316,'17'!$G$10:$G$29)*'17'!$E$3</f>
        <v>0</v>
      </c>
      <c r="X316" s="224">
        <f>SUMIF('18'!$C$10:$C$29,$C316,'18'!$G$10:$G$29)*'18'!$E$3</f>
        <v>0</v>
      </c>
      <c r="Y316" s="224">
        <f>SUMIF('19'!$C$10:$C$28,$C316,'19'!$G$10:$G$28)*'19'!$E$3</f>
        <v>0</v>
      </c>
      <c r="Z316" s="224">
        <f>SUMIF('20'!$C$10:$C$29,$C316,'20'!$G$10:$G$29)*'20'!$E$3</f>
        <v>0</v>
      </c>
      <c r="AA316" s="224">
        <f>SUMIF('21'!$C$10:$C$29,$C316,'21'!$G$10:$G$29)*'21'!$E$3</f>
        <v>0</v>
      </c>
    </row>
    <row r="317" spans="3:27" ht="15" hidden="1">
      <c r="C317" s="207" t="s">
        <v>799</v>
      </c>
      <c r="D317" s="207" t="s">
        <v>800</v>
      </c>
      <c r="F317" s="303">
        <f t="shared" si="5"/>
        <v>0</v>
      </c>
      <c r="G317" s="224">
        <f>SUMIF('01'!$C$10:$C$29,$C317,'01'!$G$10:$G$29)*'01'!$E$3</f>
        <v>0</v>
      </c>
      <c r="H317" s="224">
        <f>SUMIF('02'!$C$10:$C$28,$C317,'02'!$G$10:$G$28)*'02'!$E$3</f>
        <v>0</v>
      </c>
      <c r="I317" s="224">
        <f>SUMIF('03'!$C$10:$C$29,$C317,'03'!$G$10:$G$29)*'03'!$E$3</f>
        <v>0</v>
      </c>
      <c r="J317" s="224">
        <f>SUMIF('04'!$C$10:$C$26,$C317,'04'!$G$10:$G$26)*'04'!$E$3</f>
        <v>0</v>
      </c>
      <c r="K317" s="224">
        <f>SUMIF('05'!$C$10:$C$29,$C317,'05'!$G$10:$G$29)*'05'!$E$3</f>
        <v>0</v>
      </c>
      <c r="L317" s="224">
        <f>SUMIF('06'!$C$10:$C$29,$C317,'06'!$G$10:$G$29)*'06'!$E$3</f>
        <v>0</v>
      </c>
      <c r="M317" s="224">
        <f>SUMIF('07'!$C$10:$C$26,$C317,'07'!$G$10:$G$26)*'07'!$E$3</f>
        <v>0</v>
      </c>
      <c r="N317" s="224">
        <f>SUMIF('08'!$C$10:$C$29,$C317,'08'!$G$10:$G$29)*'08'!$E$3</f>
        <v>0</v>
      </c>
      <c r="O317" s="224">
        <f>SUMIF('09'!$C$10:$C$29,$C317,'09'!$G$10:$G$29)*'09'!$E$3</f>
        <v>0</v>
      </c>
      <c r="P317" s="224">
        <f>SUMIF('10'!$C$10:$C$29,$C317,'10'!$G$10:$G$29)*'10'!$E$3</f>
        <v>0</v>
      </c>
      <c r="Q317" s="224">
        <f>SUMIF('11'!$C$10:$C$39,$C317,'11'!$G$10:$G$39)*'11'!$E$3</f>
        <v>0</v>
      </c>
      <c r="R317" s="224">
        <f>SUMIF('12'!$C$10:$C$29,$C317,'12'!$G$10:$G$29)*'12'!$E$3</f>
        <v>0</v>
      </c>
      <c r="S317" s="224">
        <f>SUMIF('13'!$C$10:$C$29,$C317,'13'!$G$10:$G$29)*'13'!$E$3</f>
        <v>0</v>
      </c>
      <c r="T317" s="224">
        <f>SUMIF('14'!$C$10:$C$29,$C317,'14'!$G$10:$G$29)*'14'!$E$3</f>
        <v>0</v>
      </c>
      <c r="U317" s="224">
        <f>SUMIF('15'!$C$10:$C$29,$C317,'15'!$G$10:$G$29)*'15'!$E$3</f>
        <v>0</v>
      </c>
      <c r="V317" s="224">
        <f>SUMIF('16'!$C$10:$C$29,$C317,'16'!$G$10:$G$29)*'16'!$E$3</f>
        <v>0</v>
      </c>
      <c r="W317" s="224">
        <f>SUMIF('17'!$C$10:$C$29,$C317,'17'!$G$10:$G$29)*'17'!$E$3</f>
        <v>0</v>
      </c>
      <c r="X317" s="224">
        <f>SUMIF('18'!$C$10:$C$29,$C317,'18'!$G$10:$G$29)*'18'!$E$3</f>
        <v>0</v>
      </c>
      <c r="Y317" s="224">
        <f>SUMIF('19'!$C$10:$C$28,$C317,'19'!$G$10:$G$28)*'19'!$E$3</f>
        <v>0</v>
      </c>
      <c r="Z317" s="224">
        <f>SUMIF('20'!$C$10:$C$29,$C317,'20'!$G$10:$G$29)*'20'!$E$3</f>
        <v>0</v>
      </c>
      <c r="AA317" s="224">
        <f>SUMIF('21'!$C$10:$C$29,$C317,'21'!$G$10:$G$29)*'21'!$E$3</f>
        <v>0</v>
      </c>
    </row>
    <row r="318" spans="3:27" ht="15" hidden="1">
      <c r="C318" s="207" t="s">
        <v>801</v>
      </c>
      <c r="D318" s="207" t="s">
        <v>802</v>
      </c>
      <c r="F318" s="303">
        <f t="shared" si="5"/>
        <v>0</v>
      </c>
      <c r="G318" s="224">
        <f>SUMIF('01'!$C$10:$C$29,$C318,'01'!$G$10:$G$29)*'01'!$E$3</f>
        <v>0</v>
      </c>
      <c r="H318" s="224">
        <f>SUMIF('02'!$C$10:$C$28,$C318,'02'!$G$10:$G$28)*'02'!$E$3</f>
        <v>0</v>
      </c>
      <c r="I318" s="224">
        <f>SUMIF('03'!$C$10:$C$29,$C318,'03'!$G$10:$G$29)*'03'!$E$3</f>
        <v>0</v>
      </c>
      <c r="J318" s="224">
        <f>SUMIF('04'!$C$10:$C$26,$C318,'04'!$G$10:$G$26)*'04'!$E$3</f>
        <v>0</v>
      </c>
      <c r="K318" s="224">
        <f>SUMIF('05'!$C$10:$C$29,$C318,'05'!$G$10:$G$29)*'05'!$E$3</f>
        <v>0</v>
      </c>
      <c r="L318" s="224">
        <f>SUMIF('06'!$C$10:$C$29,$C318,'06'!$G$10:$G$29)*'06'!$E$3</f>
        <v>0</v>
      </c>
      <c r="M318" s="224">
        <f>SUMIF('07'!$C$10:$C$26,$C318,'07'!$G$10:$G$26)*'07'!$E$3</f>
        <v>0</v>
      </c>
      <c r="N318" s="224">
        <f>SUMIF('08'!$C$10:$C$29,$C318,'08'!$G$10:$G$29)*'08'!$E$3</f>
        <v>0</v>
      </c>
      <c r="O318" s="224">
        <f>SUMIF('09'!$C$10:$C$29,$C318,'09'!$G$10:$G$29)*'09'!$E$3</f>
        <v>0</v>
      </c>
      <c r="P318" s="224">
        <f>SUMIF('10'!$C$10:$C$29,$C318,'10'!$G$10:$G$29)*'10'!$E$3</f>
        <v>0</v>
      </c>
      <c r="Q318" s="224">
        <f>SUMIF('11'!$C$10:$C$39,$C318,'11'!$G$10:$G$39)*'11'!$E$3</f>
        <v>0</v>
      </c>
      <c r="R318" s="224">
        <f>SUMIF('12'!$C$10:$C$29,$C318,'12'!$G$10:$G$29)*'12'!$E$3</f>
        <v>0</v>
      </c>
      <c r="S318" s="224">
        <f>SUMIF('13'!$C$10:$C$29,$C318,'13'!$G$10:$G$29)*'13'!$E$3</f>
        <v>0</v>
      </c>
      <c r="T318" s="224">
        <f>SUMIF('14'!$C$10:$C$29,$C318,'14'!$G$10:$G$29)*'14'!$E$3</f>
        <v>0</v>
      </c>
      <c r="U318" s="224">
        <f>SUMIF('15'!$C$10:$C$29,$C318,'15'!$G$10:$G$29)*'15'!$E$3</f>
        <v>0</v>
      </c>
      <c r="V318" s="224">
        <f>SUMIF('16'!$C$10:$C$29,$C318,'16'!$G$10:$G$29)*'16'!$E$3</f>
        <v>0</v>
      </c>
      <c r="W318" s="224">
        <f>SUMIF('17'!$C$10:$C$29,$C318,'17'!$G$10:$G$29)*'17'!$E$3</f>
        <v>0</v>
      </c>
      <c r="X318" s="224">
        <f>SUMIF('18'!$C$10:$C$29,$C318,'18'!$G$10:$G$29)*'18'!$E$3</f>
        <v>0</v>
      </c>
      <c r="Y318" s="224">
        <f>SUMIF('19'!$C$10:$C$28,$C318,'19'!$G$10:$G$28)*'19'!$E$3</f>
        <v>0</v>
      </c>
      <c r="Z318" s="224">
        <f>SUMIF('20'!$C$10:$C$29,$C318,'20'!$G$10:$G$29)*'20'!$E$3</f>
        <v>0</v>
      </c>
      <c r="AA318" s="224">
        <f>SUMIF('21'!$C$10:$C$29,$C318,'21'!$G$10:$G$29)*'21'!$E$3</f>
        <v>0</v>
      </c>
    </row>
    <row r="319" spans="3:27" ht="15" hidden="1">
      <c r="C319" s="207" t="s">
        <v>803</v>
      </c>
      <c r="D319" s="207" t="s">
        <v>804</v>
      </c>
      <c r="F319" s="303">
        <f t="shared" si="5"/>
        <v>0</v>
      </c>
      <c r="G319" s="224">
        <f>SUMIF('01'!$C$10:$C$29,$C319,'01'!$G$10:$G$29)*'01'!$E$3</f>
        <v>0</v>
      </c>
      <c r="H319" s="224">
        <f>SUMIF('02'!$C$10:$C$28,$C319,'02'!$G$10:$G$28)*'02'!$E$3</f>
        <v>0</v>
      </c>
      <c r="I319" s="224">
        <f>SUMIF('03'!$C$10:$C$29,$C319,'03'!$G$10:$G$29)*'03'!$E$3</f>
        <v>0</v>
      </c>
      <c r="J319" s="224">
        <f>SUMIF('04'!$C$10:$C$26,$C319,'04'!$G$10:$G$26)*'04'!$E$3</f>
        <v>0</v>
      </c>
      <c r="K319" s="224">
        <f>SUMIF('05'!$C$10:$C$29,$C319,'05'!$G$10:$G$29)*'05'!$E$3</f>
        <v>0</v>
      </c>
      <c r="L319" s="224">
        <f>SUMIF('06'!$C$10:$C$29,$C319,'06'!$G$10:$G$29)*'06'!$E$3</f>
        <v>0</v>
      </c>
      <c r="M319" s="224">
        <f>SUMIF('07'!$C$10:$C$26,$C319,'07'!$G$10:$G$26)*'07'!$E$3</f>
        <v>0</v>
      </c>
      <c r="N319" s="224">
        <f>SUMIF('08'!$C$10:$C$29,$C319,'08'!$G$10:$G$29)*'08'!$E$3</f>
        <v>0</v>
      </c>
      <c r="O319" s="224">
        <f>SUMIF('09'!$C$10:$C$29,$C319,'09'!$G$10:$G$29)*'09'!$E$3</f>
        <v>0</v>
      </c>
      <c r="P319" s="224">
        <f>SUMIF('10'!$C$10:$C$29,$C319,'10'!$G$10:$G$29)*'10'!$E$3</f>
        <v>0</v>
      </c>
      <c r="Q319" s="224">
        <f>SUMIF('11'!$C$10:$C$39,$C319,'11'!$G$10:$G$39)*'11'!$E$3</f>
        <v>0</v>
      </c>
      <c r="R319" s="224">
        <f>SUMIF('12'!$C$10:$C$29,$C319,'12'!$G$10:$G$29)*'12'!$E$3</f>
        <v>0</v>
      </c>
      <c r="S319" s="224">
        <f>SUMIF('13'!$C$10:$C$29,$C319,'13'!$G$10:$G$29)*'13'!$E$3</f>
        <v>0</v>
      </c>
      <c r="T319" s="224">
        <f>SUMIF('14'!$C$10:$C$29,$C319,'14'!$G$10:$G$29)*'14'!$E$3</f>
        <v>0</v>
      </c>
      <c r="U319" s="224">
        <f>SUMIF('15'!$C$10:$C$29,$C319,'15'!$G$10:$G$29)*'15'!$E$3</f>
        <v>0</v>
      </c>
      <c r="V319" s="224">
        <f>SUMIF('16'!$C$10:$C$29,$C319,'16'!$G$10:$G$29)*'16'!$E$3</f>
        <v>0</v>
      </c>
      <c r="W319" s="224">
        <f>SUMIF('17'!$C$10:$C$29,$C319,'17'!$G$10:$G$29)*'17'!$E$3</f>
        <v>0</v>
      </c>
      <c r="X319" s="224">
        <f>SUMIF('18'!$C$10:$C$29,$C319,'18'!$G$10:$G$29)*'18'!$E$3</f>
        <v>0</v>
      </c>
      <c r="Y319" s="224">
        <f>SUMIF('19'!$C$10:$C$28,$C319,'19'!$G$10:$G$28)*'19'!$E$3</f>
        <v>0</v>
      </c>
      <c r="Z319" s="224">
        <f>SUMIF('20'!$C$10:$C$29,$C319,'20'!$G$10:$G$29)*'20'!$E$3</f>
        <v>0</v>
      </c>
      <c r="AA319" s="224">
        <f>SUMIF('21'!$C$10:$C$29,$C319,'21'!$G$10:$G$29)*'21'!$E$3</f>
        <v>0</v>
      </c>
    </row>
    <row r="320" spans="3:27" ht="15" hidden="1">
      <c r="C320" s="207" t="s">
        <v>805</v>
      </c>
      <c r="D320" s="207" t="s">
        <v>806</v>
      </c>
      <c r="F320" s="303">
        <f t="shared" si="5"/>
        <v>0</v>
      </c>
      <c r="G320" s="224">
        <f>SUMIF('01'!$C$10:$C$29,$C320,'01'!$G$10:$G$29)*'01'!$E$3</f>
        <v>0</v>
      </c>
      <c r="H320" s="224">
        <f>SUMIF('02'!$C$10:$C$28,$C320,'02'!$G$10:$G$28)*'02'!$E$3</f>
        <v>0</v>
      </c>
      <c r="I320" s="224">
        <f>SUMIF('03'!$C$10:$C$29,$C320,'03'!$G$10:$G$29)*'03'!$E$3</f>
        <v>0</v>
      </c>
      <c r="J320" s="224">
        <f>SUMIF('04'!$C$10:$C$26,$C320,'04'!$G$10:$G$26)*'04'!$E$3</f>
        <v>0</v>
      </c>
      <c r="K320" s="224">
        <f>SUMIF('05'!$C$10:$C$29,$C320,'05'!$G$10:$G$29)*'05'!$E$3</f>
        <v>0</v>
      </c>
      <c r="L320" s="224">
        <f>SUMIF('06'!$C$10:$C$29,$C320,'06'!$G$10:$G$29)*'06'!$E$3</f>
        <v>0</v>
      </c>
      <c r="M320" s="224">
        <f>SUMIF('07'!$C$10:$C$26,$C320,'07'!$G$10:$G$26)*'07'!$E$3</f>
        <v>0</v>
      </c>
      <c r="N320" s="224">
        <f>SUMIF('08'!$C$10:$C$29,$C320,'08'!$G$10:$G$29)*'08'!$E$3</f>
        <v>0</v>
      </c>
      <c r="O320" s="224">
        <f>SUMIF('09'!$C$10:$C$29,$C320,'09'!$G$10:$G$29)*'09'!$E$3</f>
        <v>0</v>
      </c>
      <c r="P320" s="224">
        <f>SUMIF('10'!$C$10:$C$29,$C320,'10'!$G$10:$G$29)*'10'!$E$3</f>
        <v>0</v>
      </c>
      <c r="Q320" s="224">
        <f>SUMIF('11'!$C$10:$C$39,$C320,'11'!$G$10:$G$39)*'11'!$E$3</f>
        <v>0</v>
      </c>
      <c r="R320" s="224">
        <f>SUMIF('12'!$C$10:$C$29,$C320,'12'!$G$10:$G$29)*'12'!$E$3</f>
        <v>0</v>
      </c>
      <c r="S320" s="224">
        <f>SUMIF('13'!$C$10:$C$29,$C320,'13'!$G$10:$G$29)*'13'!$E$3</f>
        <v>0</v>
      </c>
      <c r="T320" s="224">
        <f>SUMIF('14'!$C$10:$C$29,$C320,'14'!$G$10:$G$29)*'14'!$E$3</f>
        <v>0</v>
      </c>
      <c r="U320" s="224">
        <f>SUMIF('15'!$C$10:$C$29,$C320,'15'!$G$10:$G$29)*'15'!$E$3</f>
        <v>0</v>
      </c>
      <c r="V320" s="224">
        <f>SUMIF('16'!$C$10:$C$29,$C320,'16'!$G$10:$G$29)*'16'!$E$3</f>
        <v>0</v>
      </c>
      <c r="W320" s="224">
        <f>SUMIF('17'!$C$10:$C$29,$C320,'17'!$G$10:$G$29)*'17'!$E$3</f>
        <v>0</v>
      </c>
      <c r="X320" s="224">
        <f>SUMIF('18'!$C$10:$C$29,$C320,'18'!$G$10:$G$29)*'18'!$E$3</f>
        <v>0</v>
      </c>
      <c r="Y320" s="224">
        <f>SUMIF('19'!$C$10:$C$28,$C320,'19'!$G$10:$G$28)*'19'!$E$3</f>
        <v>0</v>
      </c>
      <c r="Z320" s="224">
        <f>SUMIF('20'!$C$10:$C$29,$C320,'20'!$G$10:$G$29)*'20'!$E$3</f>
        <v>0</v>
      </c>
      <c r="AA320" s="224">
        <f>SUMIF('21'!$C$10:$C$29,$C320,'21'!$G$10:$G$29)*'21'!$E$3</f>
        <v>0</v>
      </c>
    </row>
    <row r="321" spans="3:27" ht="15" hidden="1">
      <c r="C321" s="207" t="s">
        <v>807</v>
      </c>
      <c r="D321" s="207" t="s">
        <v>808</v>
      </c>
      <c r="F321" s="303">
        <f t="shared" si="5"/>
        <v>0</v>
      </c>
      <c r="G321" s="224">
        <f>SUMIF('01'!$C$10:$C$29,$C321,'01'!$G$10:$G$29)*'01'!$E$3</f>
        <v>0</v>
      </c>
      <c r="H321" s="224">
        <f>SUMIF('02'!$C$10:$C$28,$C321,'02'!$G$10:$G$28)*'02'!$E$3</f>
        <v>0</v>
      </c>
      <c r="I321" s="224">
        <f>SUMIF('03'!$C$10:$C$29,$C321,'03'!$G$10:$G$29)*'03'!$E$3</f>
        <v>0</v>
      </c>
      <c r="J321" s="224">
        <f>SUMIF('04'!$C$10:$C$26,$C321,'04'!$G$10:$G$26)*'04'!$E$3</f>
        <v>0</v>
      </c>
      <c r="K321" s="224">
        <f>SUMIF('05'!$C$10:$C$29,$C321,'05'!$G$10:$G$29)*'05'!$E$3</f>
        <v>0</v>
      </c>
      <c r="L321" s="224">
        <f>SUMIF('06'!$C$10:$C$29,$C321,'06'!$G$10:$G$29)*'06'!$E$3</f>
        <v>0</v>
      </c>
      <c r="M321" s="224">
        <f>SUMIF('07'!$C$10:$C$26,$C321,'07'!$G$10:$G$26)*'07'!$E$3</f>
        <v>0</v>
      </c>
      <c r="N321" s="224">
        <f>SUMIF('08'!$C$10:$C$29,$C321,'08'!$G$10:$G$29)*'08'!$E$3</f>
        <v>0</v>
      </c>
      <c r="O321" s="224">
        <f>SUMIF('09'!$C$10:$C$29,$C321,'09'!$G$10:$G$29)*'09'!$E$3</f>
        <v>0</v>
      </c>
      <c r="P321" s="224">
        <f>SUMIF('10'!$C$10:$C$29,$C321,'10'!$G$10:$G$29)*'10'!$E$3</f>
        <v>0</v>
      </c>
      <c r="Q321" s="224">
        <f>SUMIF('11'!$C$10:$C$39,$C321,'11'!$G$10:$G$39)*'11'!$E$3</f>
        <v>0</v>
      </c>
      <c r="R321" s="224">
        <f>SUMIF('12'!$C$10:$C$29,$C321,'12'!$G$10:$G$29)*'12'!$E$3</f>
        <v>0</v>
      </c>
      <c r="S321" s="224">
        <f>SUMIF('13'!$C$10:$C$29,$C321,'13'!$G$10:$G$29)*'13'!$E$3</f>
        <v>0</v>
      </c>
      <c r="T321" s="224">
        <f>SUMIF('14'!$C$10:$C$29,$C321,'14'!$G$10:$G$29)*'14'!$E$3</f>
        <v>0</v>
      </c>
      <c r="U321" s="224">
        <f>SUMIF('15'!$C$10:$C$29,$C321,'15'!$G$10:$G$29)*'15'!$E$3</f>
        <v>0</v>
      </c>
      <c r="V321" s="224">
        <f>SUMIF('16'!$C$10:$C$29,$C321,'16'!$G$10:$G$29)*'16'!$E$3</f>
        <v>0</v>
      </c>
      <c r="W321" s="224">
        <f>SUMIF('17'!$C$10:$C$29,$C321,'17'!$G$10:$G$29)*'17'!$E$3</f>
        <v>0</v>
      </c>
      <c r="X321" s="224">
        <f>SUMIF('18'!$C$10:$C$29,$C321,'18'!$G$10:$G$29)*'18'!$E$3</f>
        <v>0</v>
      </c>
      <c r="Y321" s="224">
        <f>SUMIF('19'!$C$10:$C$28,$C321,'19'!$G$10:$G$28)*'19'!$E$3</f>
        <v>0</v>
      </c>
      <c r="Z321" s="224">
        <f>SUMIF('20'!$C$10:$C$29,$C321,'20'!$G$10:$G$29)*'20'!$E$3</f>
        <v>0</v>
      </c>
      <c r="AA321" s="224">
        <f>SUMIF('21'!$C$10:$C$29,$C321,'21'!$G$10:$G$29)*'21'!$E$3</f>
        <v>0</v>
      </c>
    </row>
    <row r="322" spans="3:27" ht="15" hidden="1">
      <c r="C322" s="207" t="s">
        <v>809</v>
      </c>
      <c r="D322" s="207" t="s">
        <v>810</v>
      </c>
      <c r="F322" s="303">
        <f t="shared" si="5"/>
        <v>0</v>
      </c>
      <c r="G322" s="224">
        <f>SUMIF('01'!$C$10:$C$29,$C322,'01'!$G$10:$G$29)*'01'!$E$3</f>
        <v>0</v>
      </c>
      <c r="H322" s="224">
        <f>SUMIF('02'!$C$10:$C$28,$C322,'02'!$G$10:$G$28)*'02'!$E$3</f>
        <v>0</v>
      </c>
      <c r="I322" s="224">
        <f>SUMIF('03'!$C$10:$C$29,$C322,'03'!$G$10:$G$29)*'03'!$E$3</f>
        <v>0</v>
      </c>
      <c r="J322" s="224">
        <f>SUMIF('04'!$C$10:$C$26,$C322,'04'!$G$10:$G$26)*'04'!$E$3</f>
        <v>0</v>
      </c>
      <c r="K322" s="224">
        <f>SUMIF('05'!$C$10:$C$29,$C322,'05'!$G$10:$G$29)*'05'!$E$3</f>
        <v>0</v>
      </c>
      <c r="L322" s="224">
        <f>SUMIF('06'!$C$10:$C$29,$C322,'06'!$G$10:$G$29)*'06'!$E$3</f>
        <v>0</v>
      </c>
      <c r="M322" s="224">
        <f>SUMIF('07'!$C$10:$C$26,$C322,'07'!$G$10:$G$26)*'07'!$E$3</f>
        <v>0</v>
      </c>
      <c r="N322" s="224">
        <f>SUMIF('08'!$C$10:$C$29,$C322,'08'!$G$10:$G$29)*'08'!$E$3</f>
        <v>0</v>
      </c>
      <c r="O322" s="224">
        <f>SUMIF('09'!$C$10:$C$29,$C322,'09'!$G$10:$G$29)*'09'!$E$3</f>
        <v>0</v>
      </c>
      <c r="P322" s="224">
        <f>SUMIF('10'!$C$10:$C$29,$C322,'10'!$G$10:$G$29)*'10'!$E$3</f>
        <v>0</v>
      </c>
      <c r="Q322" s="224">
        <f>SUMIF('11'!$C$10:$C$39,$C322,'11'!$G$10:$G$39)*'11'!$E$3</f>
        <v>0</v>
      </c>
      <c r="R322" s="224">
        <f>SUMIF('12'!$C$10:$C$29,$C322,'12'!$G$10:$G$29)*'12'!$E$3</f>
        <v>0</v>
      </c>
      <c r="S322" s="224">
        <f>SUMIF('13'!$C$10:$C$29,$C322,'13'!$G$10:$G$29)*'13'!$E$3</f>
        <v>0</v>
      </c>
      <c r="T322" s="224">
        <f>SUMIF('14'!$C$10:$C$29,$C322,'14'!$G$10:$G$29)*'14'!$E$3</f>
        <v>0</v>
      </c>
      <c r="U322" s="224">
        <f>SUMIF('15'!$C$10:$C$29,$C322,'15'!$G$10:$G$29)*'15'!$E$3</f>
        <v>0</v>
      </c>
      <c r="V322" s="224">
        <f>SUMIF('16'!$C$10:$C$29,$C322,'16'!$G$10:$G$29)*'16'!$E$3</f>
        <v>0</v>
      </c>
      <c r="W322" s="224">
        <f>SUMIF('17'!$C$10:$C$29,$C322,'17'!$G$10:$G$29)*'17'!$E$3</f>
        <v>0</v>
      </c>
      <c r="X322" s="224">
        <f>SUMIF('18'!$C$10:$C$29,$C322,'18'!$G$10:$G$29)*'18'!$E$3</f>
        <v>0</v>
      </c>
      <c r="Y322" s="224">
        <f>SUMIF('19'!$C$10:$C$28,$C322,'19'!$G$10:$G$28)*'19'!$E$3</f>
        <v>0</v>
      </c>
      <c r="Z322" s="224">
        <f>SUMIF('20'!$C$10:$C$29,$C322,'20'!$G$10:$G$29)*'20'!$E$3</f>
        <v>0</v>
      </c>
      <c r="AA322" s="224">
        <f>SUMIF('21'!$C$10:$C$29,$C322,'21'!$G$10:$G$29)*'21'!$E$3</f>
        <v>0</v>
      </c>
    </row>
    <row r="323" spans="3:27" ht="15" hidden="1">
      <c r="C323" s="207" t="s">
        <v>811</v>
      </c>
      <c r="D323" s="207" t="s">
        <v>812</v>
      </c>
      <c r="F323" s="303">
        <f t="shared" si="5"/>
        <v>0</v>
      </c>
      <c r="G323" s="224">
        <f>SUMIF('01'!$C$10:$C$29,$C323,'01'!$G$10:$G$29)*'01'!$E$3</f>
        <v>0</v>
      </c>
      <c r="H323" s="224">
        <f>SUMIF('02'!$C$10:$C$28,$C323,'02'!$G$10:$G$28)*'02'!$E$3</f>
        <v>0</v>
      </c>
      <c r="I323" s="224">
        <f>SUMIF('03'!$C$10:$C$29,$C323,'03'!$G$10:$G$29)*'03'!$E$3</f>
        <v>0</v>
      </c>
      <c r="J323" s="224">
        <f>SUMIF('04'!$C$10:$C$26,$C323,'04'!$G$10:$G$26)*'04'!$E$3</f>
        <v>0</v>
      </c>
      <c r="K323" s="224">
        <f>SUMIF('05'!$C$10:$C$29,$C323,'05'!$G$10:$G$29)*'05'!$E$3</f>
        <v>0</v>
      </c>
      <c r="L323" s="224">
        <f>SUMIF('06'!$C$10:$C$29,$C323,'06'!$G$10:$G$29)*'06'!$E$3</f>
        <v>0</v>
      </c>
      <c r="M323" s="224">
        <f>SUMIF('07'!$C$10:$C$26,$C323,'07'!$G$10:$G$26)*'07'!$E$3</f>
        <v>0</v>
      </c>
      <c r="N323" s="224">
        <f>SUMIF('08'!$C$10:$C$29,$C323,'08'!$G$10:$G$29)*'08'!$E$3</f>
        <v>0</v>
      </c>
      <c r="O323" s="224">
        <f>SUMIF('09'!$C$10:$C$29,$C323,'09'!$G$10:$G$29)*'09'!$E$3</f>
        <v>0</v>
      </c>
      <c r="P323" s="224">
        <f>SUMIF('10'!$C$10:$C$29,$C323,'10'!$G$10:$G$29)*'10'!$E$3</f>
        <v>0</v>
      </c>
      <c r="Q323" s="224">
        <f>SUMIF('11'!$C$10:$C$39,$C323,'11'!$G$10:$G$39)*'11'!$E$3</f>
        <v>0</v>
      </c>
      <c r="R323" s="224">
        <f>SUMIF('12'!$C$10:$C$29,$C323,'12'!$G$10:$G$29)*'12'!$E$3</f>
        <v>0</v>
      </c>
      <c r="S323" s="224">
        <f>SUMIF('13'!$C$10:$C$29,$C323,'13'!$G$10:$G$29)*'13'!$E$3</f>
        <v>0</v>
      </c>
      <c r="T323" s="224">
        <f>SUMIF('14'!$C$10:$C$29,$C323,'14'!$G$10:$G$29)*'14'!$E$3</f>
        <v>0</v>
      </c>
      <c r="U323" s="224">
        <f>SUMIF('15'!$C$10:$C$29,$C323,'15'!$G$10:$G$29)*'15'!$E$3</f>
        <v>0</v>
      </c>
      <c r="V323" s="224">
        <f>SUMIF('16'!$C$10:$C$29,$C323,'16'!$G$10:$G$29)*'16'!$E$3</f>
        <v>0</v>
      </c>
      <c r="W323" s="224">
        <f>SUMIF('17'!$C$10:$C$29,$C323,'17'!$G$10:$G$29)*'17'!$E$3</f>
        <v>0</v>
      </c>
      <c r="X323" s="224">
        <f>SUMIF('18'!$C$10:$C$29,$C323,'18'!$G$10:$G$29)*'18'!$E$3</f>
        <v>0</v>
      </c>
      <c r="Y323" s="224">
        <f>SUMIF('19'!$C$10:$C$28,$C323,'19'!$G$10:$G$28)*'19'!$E$3</f>
        <v>0</v>
      </c>
      <c r="Z323" s="224">
        <f>SUMIF('20'!$C$10:$C$29,$C323,'20'!$G$10:$G$29)*'20'!$E$3</f>
        <v>0</v>
      </c>
      <c r="AA323" s="224">
        <f>SUMIF('21'!$C$10:$C$29,$C323,'21'!$G$10:$G$29)*'21'!$E$3</f>
        <v>0</v>
      </c>
    </row>
    <row r="324" spans="3:27" ht="15" hidden="1">
      <c r="C324" s="207" t="s">
        <v>813</v>
      </c>
      <c r="D324" s="207" t="s">
        <v>814</v>
      </c>
      <c r="F324" s="303">
        <f t="shared" si="5"/>
        <v>0</v>
      </c>
      <c r="G324" s="224">
        <f>SUMIF('01'!$C$10:$C$29,$C324,'01'!$G$10:$G$29)*'01'!$E$3</f>
        <v>0</v>
      </c>
      <c r="H324" s="224">
        <f>SUMIF('02'!$C$10:$C$28,$C324,'02'!$G$10:$G$28)*'02'!$E$3</f>
        <v>0</v>
      </c>
      <c r="I324" s="224">
        <f>SUMIF('03'!$C$10:$C$29,$C324,'03'!$G$10:$G$29)*'03'!$E$3</f>
        <v>0</v>
      </c>
      <c r="J324" s="224">
        <f>SUMIF('04'!$C$10:$C$26,$C324,'04'!$G$10:$G$26)*'04'!$E$3</f>
        <v>0</v>
      </c>
      <c r="K324" s="224">
        <f>SUMIF('05'!$C$10:$C$29,$C324,'05'!$G$10:$G$29)*'05'!$E$3</f>
        <v>0</v>
      </c>
      <c r="L324" s="224">
        <f>SUMIF('06'!$C$10:$C$29,$C324,'06'!$G$10:$G$29)*'06'!$E$3</f>
        <v>0</v>
      </c>
      <c r="M324" s="224">
        <f>SUMIF('07'!$C$10:$C$26,$C324,'07'!$G$10:$G$26)*'07'!$E$3</f>
        <v>0</v>
      </c>
      <c r="N324" s="224">
        <f>SUMIF('08'!$C$10:$C$29,$C324,'08'!$G$10:$G$29)*'08'!$E$3</f>
        <v>0</v>
      </c>
      <c r="O324" s="224">
        <f>SUMIF('09'!$C$10:$C$29,$C324,'09'!$G$10:$G$29)*'09'!$E$3</f>
        <v>0</v>
      </c>
      <c r="P324" s="224">
        <f>SUMIF('10'!$C$10:$C$29,$C324,'10'!$G$10:$G$29)*'10'!$E$3</f>
        <v>0</v>
      </c>
      <c r="Q324" s="224">
        <f>SUMIF('11'!$C$10:$C$39,$C324,'11'!$G$10:$G$39)*'11'!$E$3</f>
        <v>0</v>
      </c>
      <c r="R324" s="224">
        <f>SUMIF('12'!$C$10:$C$29,$C324,'12'!$G$10:$G$29)*'12'!$E$3</f>
        <v>0</v>
      </c>
      <c r="S324" s="224">
        <f>SUMIF('13'!$C$10:$C$29,$C324,'13'!$G$10:$G$29)*'13'!$E$3</f>
        <v>0</v>
      </c>
      <c r="T324" s="224">
        <f>SUMIF('14'!$C$10:$C$29,$C324,'14'!$G$10:$G$29)*'14'!$E$3</f>
        <v>0</v>
      </c>
      <c r="U324" s="224">
        <f>SUMIF('15'!$C$10:$C$29,$C324,'15'!$G$10:$G$29)*'15'!$E$3</f>
        <v>0</v>
      </c>
      <c r="V324" s="224">
        <f>SUMIF('16'!$C$10:$C$29,$C324,'16'!$G$10:$G$29)*'16'!$E$3</f>
        <v>0</v>
      </c>
      <c r="W324" s="224">
        <f>SUMIF('17'!$C$10:$C$29,$C324,'17'!$G$10:$G$29)*'17'!$E$3</f>
        <v>0</v>
      </c>
      <c r="X324" s="224">
        <f>SUMIF('18'!$C$10:$C$29,$C324,'18'!$G$10:$G$29)*'18'!$E$3</f>
        <v>0</v>
      </c>
      <c r="Y324" s="224">
        <f>SUMIF('19'!$C$10:$C$28,$C324,'19'!$G$10:$G$28)*'19'!$E$3</f>
        <v>0</v>
      </c>
      <c r="Z324" s="224">
        <f>SUMIF('20'!$C$10:$C$29,$C324,'20'!$G$10:$G$29)*'20'!$E$3</f>
        <v>0</v>
      </c>
      <c r="AA324" s="224">
        <f>SUMIF('21'!$C$10:$C$29,$C324,'21'!$G$10:$G$29)*'21'!$E$3</f>
        <v>0</v>
      </c>
    </row>
    <row r="325" spans="3:27" ht="15" hidden="1">
      <c r="C325" s="207" t="s">
        <v>815</v>
      </c>
      <c r="D325" s="207" t="s">
        <v>816</v>
      </c>
      <c r="F325" s="303">
        <f t="shared" si="5"/>
        <v>0</v>
      </c>
      <c r="G325" s="224">
        <f>SUMIF('01'!$C$10:$C$29,$C325,'01'!$G$10:$G$29)*'01'!$E$3</f>
        <v>0</v>
      </c>
      <c r="H325" s="224">
        <f>SUMIF('02'!$C$10:$C$28,$C325,'02'!$G$10:$G$28)*'02'!$E$3</f>
        <v>0</v>
      </c>
      <c r="I325" s="224">
        <f>SUMIF('03'!$C$10:$C$29,$C325,'03'!$G$10:$G$29)*'03'!$E$3</f>
        <v>0</v>
      </c>
      <c r="J325" s="224">
        <f>SUMIF('04'!$C$10:$C$26,$C325,'04'!$G$10:$G$26)*'04'!$E$3</f>
        <v>0</v>
      </c>
      <c r="K325" s="224">
        <f>SUMIF('05'!$C$10:$C$29,$C325,'05'!$G$10:$G$29)*'05'!$E$3</f>
        <v>0</v>
      </c>
      <c r="L325" s="224">
        <f>SUMIF('06'!$C$10:$C$29,$C325,'06'!$G$10:$G$29)*'06'!$E$3</f>
        <v>0</v>
      </c>
      <c r="M325" s="224">
        <f>SUMIF('07'!$C$10:$C$26,$C325,'07'!$G$10:$G$26)*'07'!$E$3</f>
        <v>0</v>
      </c>
      <c r="N325" s="224">
        <f>SUMIF('08'!$C$10:$C$29,$C325,'08'!$G$10:$G$29)*'08'!$E$3</f>
        <v>0</v>
      </c>
      <c r="O325" s="224">
        <f>SUMIF('09'!$C$10:$C$29,$C325,'09'!$G$10:$G$29)*'09'!$E$3</f>
        <v>0</v>
      </c>
      <c r="P325" s="224">
        <f>SUMIF('10'!$C$10:$C$29,$C325,'10'!$G$10:$G$29)*'10'!$E$3</f>
        <v>0</v>
      </c>
      <c r="Q325" s="224">
        <f>SUMIF('11'!$C$10:$C$39,$C325,'11'!$G$10:$G$39)*'11'!$E$3</f>
        <v>0</v>
      </c>
      <c r="R325" s="224">
        <f>SUMIF('12'!$C$10:$C$29,$C325,'12'!$G$10:$G$29)*'12'!$E$3</f>
        <v>0</v>
      </c>
      <c r="S325" s="224">
        <f>SUMIF('13'!$C$10:$C$29,$C325,'13'!$G$10:$G$29)*'13'!$E$3</f>
        <v>0</v>
      </c>
      <c r="T325" s="224">
        <f>SUMIF('14'!$C$10:$C$29,$C325,'14'!$G$10:$G$29)*'14'!$E$3</f>
        <v>0</v>
      </c>
      <c r="U325" s="224">
        <f>SUMIF('15'!$C$10:$C$29,$C325,'15'!$G$10:$G$29)*'15'!$E$3</f>
        <v>0</v>
      </c>
      <c r="V325" s="224">
        <f>SUMIF('16'!$C$10:$C$29,$C325,'16'!$G$10:$G$29)*'16'!$E$3</f>
        <v>0</v>
      </c>
      <c r="W325" s="224">
        <f>SUMIF('17'!$C$10:$C$29,$C325,'17'!$G$10:$G$29)*'17'!$E$3</f>
        <v>0</v>
      </c>
      <c r="X325" s="224">
        <f>SUMIF('18'!$C$10:$C$29,$C325,'18'!$G$10:$G$29)*'18'!$E$3</f>
        <v>0</v>
      </c>
      <c r="Y325" s="224">
        <f>SUMIF('19'!$C$10:$C$28,$C325,'19'!$G$10:$G$28)*'19'!$E$3</f>
        <v>0</v>
      </c>
      <c r="Z325" s="224">
        <f>SUMIF('20'!$C$10:$C$29,$C325,'20'!$G$10:$G$29)*'20'!$E$3</f>
        <v>0</v>
      </c>
      <c r="AA325" s="224">
        <f>SUMIF('21'!$C$10:$C$29,$C325,'21'!$G$10:$G$29)*'21'!$E$3</f>
        <v>0</v>
      </c>
    </row>
    <row r="326" spans="3:27" ht="15" hidden="1">
      <c r="C326" s="207" t="s">
        <v>817</v>
      </c>
      <c r="D326" s="207" t="s">
        <v>818</v>
      </c>
      <c r="F326" s="303">
        <f t="shared" si="5"/>
        <v>0</v>
      </c>
      <c r="G326" s="224">
        <f>SUMIF('01'!$C$10:$C$29,$C326,'01'!$G$10:$G$29)*'01'!$E$3</f>
        <v>0</v>
      </c>
      <c r="H326" s="224">
        <f>SUMIF('02'!$C$10:$C$28,$C326,'02'!$G$10:$G$28)*'02'!$E$3</f>
        <v>0</v>
      </c>
      <c r="I326" s="224">
        <f>SUMIF('03'!$C$10:$C$29,$C326,'03'!$G$10:$G$29)*'03'!$E$3</f>
        <v>0</v>
      </c>
      <c r="J326" s="224">
        <f>SUMIF('04'!$C$10:$C$26,$C326,'04'!$G$10:$G$26)*'04'!$E$3</f>
        <v>0</v>
      </c>
      <c r="K326" s="224">
        <f>SUMIF('05'!$C$10:$C$29,$C326,'05'!$G$10:$G$29)*'05'!$E$3</f>
        <v>0</v>
      </c>
      <c r="L326" s="224">
        <f>SUMIF('06'!$C$10:$C$29,$C326,'06'!$G$10:$G$29)*'06'!$E$3</f>
        <v>0</v>
      </c>
      <c r="M326" s="224">
        <f>SUMIF('07'!$C$10:$C$26,$C326,'07'!$G$10:$G$26)*'07'!$E$3</f>
        <v>0</v>
      </c>
      <c r="N326" s="224">
        <f>SUMIF('08'!$C$10:$C$29,$C326,'08'!$G$10:$G$29)*'08'!$E$3</f>
        <v>0</v>
      </c>
      <c r="O326" s="224">
        <f>SUMIF('09'!$C$10:$C$29,$C326,'09'!$G$10:$G$29)*'09'!$E$3</f>
        <v>0</v>
      </c>
      <c r="P326" s="224">
        <f>SUMIF('10'!$C$10:$C$29,$C326,'10'!$G$10:$G$29)*'10'!$E$3</f>
        <v>0</v>
      </c>
      <c r="Q326" s="224">
        <f>SUMIF('11'!$C$10:$C$39,$C326,'11'!$G$10:$G$39)*'11'!$E$3</f>
        <v>0</v>
      </c>
      <c r="R326" s="224">
        <f>SUMIF('12'!$C$10:$C$29,$C326,'12'!$G$10:$G$29)*'12'!$E$3</f>
        <v>0</v>
      </c>
      <c r="S326" s="224">
        <f>SUMIF('13'!$C$10:$C$29,$C326,'13'!$G$10:$G$29)*'13'!$E$3</f>
        <v>0</v>
      </c>
      <c r="T326" s="224">
        <f>SUMIF('14'!$C$10:$C$29,$C326,'14'!$G$10:$G$29)*'14'!$E$3</f>
        <v>0</v>
      </c>
      <c r="U326" s="224">
        <f>SUMIF('15'!$C$10:$C$29,$C326,'15'!$G$10:$G$29)*'15'!$E$3</f>
        <v>0</v>
      </c>
      <c r="V326" s="224">
        <f>SUMIF('16'!$C$10:$C$29,$C326,'16'!$G$10:$G$29)*'16'!$E$3</f>
        <v>0</v>
      </c>
      <c r="W326" s="224">
        <f>SUMIF('17'!$C$10:$C$29,$C326,'17'!$G$10:$G$29)*'17'!$E$3</f>
        <v>0</v>
      </c>
      <c r="X326" s="224">
        <f>SUMIF('18'!$C$10:$C$29,$C326,'18'!$G$10:$G$29)*'18'!$E$3</f>
        <v>0</v>
      </c>
      <c r="Y326" s="224">
        <f>SUMIF('19'!$C$10:$C$28,$C326,'19'!$G$10:$G$28)*'19'!$E$3</f>
        <v>0</v>
      </c>
      <c r="Z326" s="224">
        <f>SUMIF('20'!$C$10:$C$29,$C326,'20'!$G$10:$G$29)*'20'!$E$3</f>
        <v>0</v>
      </c>
      <c r="AA326" s="224">
        <f>SUMIF('21'!$C$10:$C$29,$C326,'21'!$G$10:$G$29)*'21'!$E$3</f>
        <v>0</v>
      </c>
    </row>
    <row r="327" spans="3:27" ht="15" hidden="1">
      <c r="C327" s="207" t="s">
        <v>819</v>
      </c>
      <c r="D327" s="207" t="s">
        <v>820</v>
      </c>
      <c r="F327" s="303">
        <f t="shared" si="5"/>
        <v>0</v>
      </c>
      <c r="G327" s="224">
        <f>SUMIF('01'!$C$10:$C$29,$C327,'01'!$G$10:$G$29)*'01'!$E$3</f>
        <v>0</v>
      </c>
      <c r="H327" s="224">
        <f>SUMIF('02'!$C$10:$C$28,$C327,'02'!$G$10:$G$28)*'02'!$E$3</f>
        <v>0</v>
      </c>
      <c r="I327" s="224">
        <f>SUMIF('03'!$C$10:$C$29,$C327,'03'!$G$10:$G$29)*'03'!$E$3</f>
        <v>0</v>
      </c>
      <c r="J327" s="224">
        <f>SUMIF('04'!$C$10:$C$26,$C327,'04'!$G$10:$G$26)*'04'!$E$3</f>
        <v>0</v>
      </c>
      <c r="K327" s="224">
        <f>SUMIF('05'!$C$10:$C$29,$C327,'05'!$G$10:$G$29)*'05'!$E$3</f>
        <v>0</v>
      </c>
      <c r="L327" s="224">
        <f>SUMIF('06'!$C$10:$C$29,$C327,'06'!$G$10:$G$29)*'06'!$E$3</f>
        <v>0</v>
      </c>
      <c r="M327" s="224">
        <f>SUMIF('07'!$C$10:$C$26,$C327,'07'!$G$10:$G$26)*'07'!$E$3</f>
        <v>0</v>
      </c>
      <c r="N327" s="224">
        <f>SUMIF('08'!$C$10:$C$29,$C327,'08'!$G$10:$G$29)*'08'!$E$3</f>
        <v>0</v>
      </c>
      <c r="O327" s="224">
        <f>SUMIF('09'!$C$10:$C$29,$C327,'09'!$G$10:$G$29)*'09'!$E$3</f>
        <v>0</v>
      </c>
      <c r="P327" s="224">
        <f>SUMIF('10'!$C$10:$C$29,$C327,'10'!$G$10:$G$29)*'10'!$E$3</f>
        <v>0</v>
      </c>
      <c r="Q327" s="224">
        <f>SUMIF('11'!$C$10:$C$39,$C327,'11'!$G$10:$G$39)*'11'!$E$3</f>
        <v>0</v>
      </c>
      <c r="R327" s="224">
        <f>SUMIF('12'!$C$10:$C$29,$C327,'12'!$G$10:$G$29)*'12'!$E$3</f>
        <v>0</v>
      </c>
      <c r="S327" s="224">
        <f>SUMIF('13'!$C$10:$C$29,$C327,'13'!$G$10:$G$29)*'13'!$E$3</f>
        <v>0</v>
      </c>
      <c r="T327" s="224">
        <f>SUMIF('14'!$C$10:$C$29,$C327,'14'!$G$10:$G$29)*'14'!$E$3</f>
        <v>0</v>
      </c>
      <c r="U327" s="224">
        <f>SUMIF('15'!$C$10:$C$29,$C327,'15'!$G$10:$G$29)*'15'!$E$3</f>
        <v>0</v>
      </c>
      <c r="V327" s="224">
        <f>SUMIF('16'!$C$10:$C$29,$C327,'16'!$G$10:$G$29)*'16'!$E$3</f>
        <v>0</v>
      </c>
      <c r="W327" s="224">
        <f>SUMIF('17'!$C$10:$C$29,$C327,'17'!$G$10:$G$29)*'17'!$E$3</f>
        <v>0</v>
      </c>
      <c r="X327" s="224">
        <f>SUMIF('18'!$C$10:$C$29,$C327,'18'!$G$10:$G$29)*'18'!$E$3</f>
        <v>0</v>
      </c>
      <c r="Y327" s="224">
        <f>SUMIF('19'!$C$10:$C$28,$C327,'19'!$G$10:$G$28)*'19'!$E$3</f>
        <v>0</v>
      </c>
      <c r="Z327" s="224">
        <f>SUMIF('20'!$C$10:$C$29,$C327,'20'!$G$10:$G$29)*'20'!$E$3</f>
        <v>0</v>
      </c>
      <c r="AA327" s="224">
        <f>SUMIF('21'!$C$10:$C$29,$C327,'21'!$G$10:$G$29)*'21'!$E$3</f>
        <v>0</v>
      </c>
    </row>
    <row r="328" spans="3:27" ht="15" hidden="1">
      <c r="C328" s="207" t="s">
        <v>821</v>
      </c>
      <c r="D328" s="207" t="s">
        <v>822</v>
      </c>
      <c r="F328" s="303">
        <f t="shared" si="5"/>
        <v>0</v>
      </c>
      <c r="G328" s="224">
        <f>SUMIF('01'!$C$10:$C$29,$C328,'01'!$G$10:$G$29)*'01'!$E$3</f>
        <v>0</v>
      </c>
      <c r="H328" s="224">
        <f>SUMIF('02'!$C$10:$C$28,$C328,'02'!$G$10:$G$28)*'02'!$E$3</f>
        <v>0</v>
      </c>
      <c r="I328" s="224">
        <f>SUMIF('03'!$C$10:$C$29,$C328,'03'!$G$10:$G$29)*'03'!$E$3</f>
        <v>0</v>
      </c>
      <c r="J328" s="224">
        <f>SUMIF('04'!$C$10:$C$26,$C328,'04'!$G$10:$G$26)*'04'!$E$3</f>
        <v>0</v>
      </c>
      <c r="K328" s="224">
        <f>SUMIF('05'!$C$10:$C$29,$C328,'05'!$G$10:$G$29)*'05'!$E$3</f>
        <v>0</v>
      </c>
      <c r="L328" s="224">
        <f>SUMIF('06'!$C$10:$C$29,$C328,'06'!$G$10:$G$29)*'06'!$E$3</f>
        <v>0</v>
      </c>
      <c r="M328" s="224">
        <f>SUMIF('07'!$C$10:$C$26,$C328,'07'!$G$10:$G$26)*'07'!$E$3</f>
        <v>0</v>
      </c>
      <c r="N328" s="224">
        <f>SUMIF('08'!$C$10:$C$29,$C328,'08'!$G$10:$G$29)*'08'!$E$3</f>
        <v>0</v>
      </c>
      <c r="O328" s="224">
        <f>SUMIF('09'!$C$10:$C$29,$C328,'09'!$G$10:$G$29)*'09'!$E$3</f>
        <v>0</v>
      </c>
      <c r="P328" s="224">
        <f>SUMIF('10'!$C$10:$C$29,$C328,'10'!$G$10:$G$29)*'10'!$E$3</f>
        <v>0</v>
      </c>
      <c r="Q328" s="224">
        <f>SUMIF('11'!$C$10:$C$39,$C328,'11'!$G$10:$G$39)*'11'!$E$3</f>
        <v>0</v>
      </c>
      <c r="R328" s="224">
        <f>SUMIF('12'!$C$10:$C$29,$C328,'12'!$G$10:$G$29)*'12'!$E$3</f>
        <v>0</v>
      </c>
      <c r="S328" s="224">
        <f>SUMIF('13'!$C$10:$C$29,$C328,'13'!$G$10:$G$29)*'13'!$E$3</f>
        <v>0</v>
      </c>
      <c r="T328" s="224">
        <f>SUMIF('14'!$C$10:$C$29,$C328,'14'!$G$10:$G$29)*'14'!$E$3</f>
        <v>0</v>
      </c>
      <c r="U328" s="224">
        <f>SUMIF('15'!$C$10:$C$29,$C328,'15'!$G$10:$G$29)*'15'!$E$3</f>
        <v>0</v>
      </c>
      <c r="V328" s="224">
        <f>SUMIF('16'!$C$10:$C$29,$C328,'16'!$G$10:$G$29)*'16'!$E$3</f>
        <v>0</v>
      </c>
      <c r="W328" s="224">
        <f>SUMIF('17'!$C$10:$C$29,$C328,'17'!$G$10:$G$29)*'17'!$E$3</f>
        <v>0</v>
      </c>
      <c r="X328" s="224">
        <f>SUMIF('18'!$C$10:$C$29,$C328,'18'!$G$10:$G$29)*'18'!$E$3</f>
        <v>0</v>
      </c>
      <c r="Y328" s="224">
        <f>SUMIF('19'!$C$10:$C$28,$C328,'19'!$G$10:$G$28)*'19'!$E$3</f>
        <v>0</v>
      </c>
      <c r="Z328" s="224">
        <f>SUMIF('20'!$C$10:$C$29,$C328,'20'!$G$10:$G$29)*'20'!$E$3</f>
        <v>0</v>
      </c>
      <c r="AA328" s="224">
        <f>SUMIF('21'!$C$10:$C$29,$C328,'21'!$G$10:$G$29)*'21'!$E$3</f>
        <v>0</v>
      </c>
    </row>
    <row r="329" spans="3:27" ht="15" hidden="1">
      <c r="C329" s="207" t="s">
        <v>823</v>
      </c>
      <c r="D329" s="207" t="s">
        <v>824</v>
      </c>
      <c r="F329" s="303">
        <f t="shared" si="5"/>
        <v>0</v>
      </c>
      <c r="G329" s="224">
        <f>SUMIF('01'!$C$10:$C$29,$C329,'01'!$G$10:$G$29)*'01'!$E$3</f>
        <v>0</v>
      </c>
      <c r="H329" s="224">
        <f>SUMIF('02'!$C$10:$C$28,$C329,'02'!$G$10:$G$28)*'02'!$E$3</f>
        <v>0</v>
      </c>
      <c r="I329" s="224">
        <f>SUMIF('03'!$C$10:$C$29,$C329,'03'!$G$10:$G$29)*'03'!$E$3</f>
        <v>0</v>
      </c>
      <c r="J329" s="224">
        <f>SUMIF('04'!$C$10:$C$26,$C329,'04'!$G$10:$G$26)*'04'!$E$3</f>
        <v>0</v>
      </c>
      <c r="K329" s="224">
        <f>SUMIF('05'!$C$10:$C$29,$C329,'05'!$G$10:$G$29)*'05'!$E$3</f>
        <v>0</v>
      </c>
      <c r="L329" s="224">
        <f>SUMIF('06'!$C$10:$C$29,$C329,'06'!$G$10:$G$29)*'06'!$E$3</f>
        <v>0</v>
      </c>
      <c r="M329" s="224">
        <f>SUMIF('07'!$C$10:$C$26,$C329,'07'!$G$10:$G$26)*'07'!$E$3</f>
        <v>0</v>
      </c>
      <c r="N329" s="224">
        <f>SUMIF('08'!$C$10:$C$29,$C329,'08'!$G$10:$G$29)*'08'!$E$3</f>
        <v>0</v>
      </c>
      <c r="O329" s="224">
        <f>SUMIF('09'!$C$10:$C$29,$C329,'09'!$G$10:$G$29)*'09'!$E$3</f>
        <v>0</v>
      </c>
      <c r="P329" s="224">
        <f>SUMIF('10'!$C$10:$C$29,$C329,'10'!$G$10:$G$29)*'10'!$E$3</f>
        <v>0</v>
      </c>
      <c r="Q329" s="224">
        <f>SUMIF('11'!$C$10:$C$39,$C329,'11'!$G$10:$G$39)*'11'!$E$3</f>
        <v>0</v>
      </c>
      <c r="R329" s="224">
        <f>SUMIF('12'!$C$10:$C$29,$C329,'12'!$G$10:$G$29)*'12'!$E$3</f>
        <v>0</v>
      </c>
      <c r="S329" s="224">
        <f>SUMIF('13'!$C$10:$C$29,$C329,'13'!$G$10:$G$29)*'13'!$E$3</f>
        <v>0</v>
      </c>
      <c r="T329" s="224">
        <f>SUMIF('14'!$C$10:$C$29,$C329,'14'!$G$10:$G$29)*'14'!$E$3</f>
        <v>0</v>
      </c>
      <c r="U329" s="224">
        <f>SUMIF('15'!$C$10:$C$29,$C329,'15'!$G$10:$G$29)*'15'!$E$3</f>
        <v>0</v>
      </c>
      <c r="V329" s="224">
        <f>SUMIF('16'!$C$10:$C$29,$C329,'16'!$G$10:$G$29)*'16'!$E$3</f>
        <v>0</v>
      </c>
      <c r="W329" s="224">
        <f>SUMIF('17'!$C$10:$C$29,$C329,'17'!$G$10:$G$29)*'17'!$E$3</f>
        <v>0</v>
      </c>
      <c r="X329" s="224">
        <f>SUMIF('18'!$C$10:$C$29,$C329,'18'!$G$10:$G$29)*'18'!$E$3</f>
        <v>0</v>
      </c>
      <c r="Y329" s="224">
        <f>SUMIF('19'!$C$10:$C$28,$C329,'19'!$G$10:$G$28)*'19'!$E$3</f>
        <v>0</v>
      </c>
      <c r="Z329" s="224">
        <f>SUMIF('20'!$C$10:$C$29,$C329,'20'!$G$10:$G$29)*'20'!$E$3</f>
        <v>0</v>
      </c>
      <c r="AA329" s="224">
        <f>SUMIF('21'!$C$10:$C$29,$C329,'21'!$G$10:$G$29)*'21'!$E$3</f>
        <v>0</v>
      </c>
    </row>
    <row r="330" spans="3:27" ht="15" hidden="1">
      <c r="C330" s="207" t="s">
        <v>825</v>
      </c>
      <c r="D330" s="207" t="s">
        <v>826</v>
      </c>
      <c r="F330" s="303">
        <f t="shared" ref="F330:F393" si="6">SUM(G330:AA330)</f>
        <v>0</v>
      </c>
      <c r="G330" s="224">
        <f>SUMIF('01'!$C$10:$C$29,$C330,'01'!$G$10:$G$29)*'01'!$E$3</f>
        <v>0</v>
      </c>
      <c r="H330" s="224">
        <f>SUMIF('02'!$C$10:$C$28,$C330,'02'!$G$10:$G$28)*'02'!$E$3</f>
        <v>0</v>
      </c>
      <c r="I330" s="224">
        <f>SUMIF('03'!$C$10:$C$29,$C330,'03'!$G$10:$G$29)*'03'!$E$3</f>
        <v>0</v>
      </c>
      <c r="J330" s="224">
        <f>SUMIF('04'!$C$10:$C$26,$C330,'04'!$G$10:$G$26)*'04'!$E$3</f>
        <v>0</v>
      </c>
      <c r="K330" s="224">
        <f>SUMIF('05'!$C$10:$C$29,$C330,'05'!$G$10:$G$29)*'05'!$E$3</f>
        <v>0</v>
      </c>
      <c r="L330" s="224">
        <f>SUMIF('06'!$C$10:$C$29,$C330,'06'!$G$10:$G$29)*'06'!$E$3</f>
        <v>0</v>
      </c>
      <c r="M330" s="224">
        <f>SUMIF('07'!$C$10:$C$26,$C330,'07'!$G$10:$G$26)*'07'!$E$3</f>
        <v>0</v>
      </c>
      <c r="N330" s="224">
        <f>SUMIF('08'!$C$10:$C$29,$C330,'08'!$G$10:$G$29)*'08'!$E$3</f>
        <v>0</v>
      </c>
      <c r="O330" s="224">
        <f>SUMIF('09'!$C$10:$C$29,$C330,'09'!$G$10:$G$29)*'09'!$E$3</f>
        <v>0</v>
      </c>
      <c r="P330" s="224">
        <f>SUMIF('10'!$C$10:$C$29,$C330,'10'!$G$10:$G$29)*'10'!$E$3</f>
        <v>0</v>
      </c>
      <c r="Q330" s="224">
        <f>SUMIF('11'!$C$10:$C$39,$C330,'11'!$G$10:$G$39)*'11'!$E$3</f>
        <v>0</v>
      </c>
      <c r="R330" s="224">
        <f>SUMIF('12'!$C$10:$C$29,$C330,'12'!$G$10:$G$29)*'12'!$E$3</f>
        <v>0</v>
      </c>
      <c r="S330" s="224">
        <f>SUMIF('13'!$C$10:$C$29,$C330,'13'!$G$10:$G$29)*'13'!$E$3</f>
        <v>0</v>
      </c>
      <c r="T330" s="224">
        <f>SUMIF('14'!$C$10:$C$29,$C330,'14'!$G$10:$G$29)*'14'!$E$3</f>
        <v>0</v>
      </c>
      <c r="U330" s="224">
        <f>SUMIF('15'!$C$10:$C$29,$C330,'15'!$G$10:$G$29)*'15'!$E$3</f>
        <v>0</v>
      </c>
      <c r="V330" s="224">
        <f>SUMIF('16'!$C$10:$C$29,$C330,'16'!$G$10:$G$29)*'16'!$E$3</f>
        <v>0</v>
      </c>
      <c r="W330" s="224">
        <f>SUMIF('17'!$C$10:$C$29,$C330,'17'!$G$10:$G$29)*'17'!$E$3</f>
        <v>0</v>
      </c>
      <c r="X330" s="224">
        <f>SUMIF('18'!$C$10:$C$29,$C330,'18'!$G$10:$G$29)*'18'!$E$3</f>
        <v>0</v>
      </c>
      <c r="Y330" s="224">
        <f>SUMIF('19'!$C$10:$C$28,$C330,'19'!$G$10:$G$28)*'19'!$E$3</f>
        <v>0</v>
      </c>
      <c r="Z330" s="224">
        <f>SUMIF('20'!$C$10:$C$29,$C330,'20'!$G$10:$G$29)*'20'!$E$3</f>
        <v>0</v>
      </c>
      <c r="AA330" s="224">
        <f>SUMIF('21'!$C$10:$C$29,$C330,'21'!$G$10:$G$29)*'21'!$E$3</f>
        <v>0</v>
      </c>
    </row>
    <row r="331" spans="3:27" ht="15" hidden="1">
      <c r="C331" s="207" t="s">
        <v>827</v>
      </c>
      <c r="D331" s="207" t="s">
        <v>828</v>
      </c>
      <c r="F331" s="303">
        <f t="shared" si="6"/>
        <v>0</v>
      </c>
      <c r="G331" s="224">
        <f>SUMIF('01'!$C$10:$C$29,$C331,'01'!$G$10:$G$29)*'01'!$E$3</f>
        <v>0</v>
      </c>
      <c r="H331" s="224">
        <f>SUMIF('02'!$C$10:$C$28,$C331,'02'!$G$10:$G$28)*'02'!$E$3</f>
        <v>0</v>
      </c>
      <c r="I331" s="224">
        <f>SUMIF('03'!$C$10:$C$29,$C331,'03'!$G$10:$G$29)*'03'!$E$3</f>
        <v>0</v>
      </c>
      <c r="J331" s="224">
        <f>SUMIF('04'!$C$10:$C$26,$C331,'04'!$G$10:$G$26)*'04'!$E$3</f>
        <v>0</v>
      </c>
      <c r="K331" s="224">
        <f>SUMIF('05'!$C$10:$C$29,$C331,'05'!$G$10:$G$29)*'05'!$E$3</f>
        <v>0</v>
      </c>
      <c r="L331" s="224">
        <f>SUMIF('06'!$C$10:$C$29,$C331,'06'!$G$10:$G$29)*'06'!$E$3</f>
        <v>0</v>
      </c>
      <c r="M331" s="224">
        <f>SUMIF('07'!$C$10:$C$26,$C331,'07'!$G$10:$G$26)*'07'!$E$3</f>
        <v>0</v>
      </c>
      <c r="N331" s="224">
        <f>SUMIF('08'!$C$10:$C$29,$C331,'08'!$G$10:$G$29)*'08'!$E$3</f>
        <v>0</v>
      </c>
      <c r="O331" s="224">
        <f>SUMIF('09'!$C$10:$C$29,$C331,'09'!$G$10:$G$29)*'09'!$E$3</f>
        <v>0</v>
      </c>
      <c r="P331" s="224">
        <f>SUMIF('10'!$C$10:$C$29,$C331,'10'!$G$10:$G$29)*'10'!$E$3</f>
        <v>0</v>
      </c>
      <c r="Q331" s="224">
        <f>SUMIF('11'!$C$10:$C$39,$C331,'11'!$G$10:$G$39)*'11'!$E$3</f>
        <v>0</v>
      </c>
      <c r="R331" s="224">
        <f>SUMIF('12'!$C$10:$C$29,$C331,'12'!$G$10:$G$29)*'12'!$E$3</f>
        <v>0</v>
      </c>
      <c r="S331" s="224">
        <f>SUMIF('13'!$C$10:$C$29,$C331,'13'!$G$10:$G$29)*'13'!$E$3</f>
        <v>0</v>
      </c>
      <c r="T331" s="224">
        <f>SUMIF('14'!$C$10:$C$29,$C331,'14'!$G$10:$G$29)*'14'!$E$3</f>
        <v>0</v>
      </c>
      <c r="U331" s="224">
        <f>SUMIF('15'!$C$10:$C$29,$C331,'15'!$G$10:$G$29)*'15'!$E$3</f>
        <v>0</v>
      </c>
      <c r="V331" s="224">
        <f>SUMIF('16'!$C$10:$C$29,$C331,'16'!$G$10:$G$29)*'16'!$E$3</f>
        <v>0</v>
      </c>
      <c r="W331" s="224">
        <f>SUMIF('17'!$C$10:$C$29,$C331,'17'!$G$10:$G$29)*'17'!$E$3</f>
        <v>0</v>
      </c>
      <c r="X331" s="224">
        <f>SUMIF('18'!$C$10:$C$29,$C331,'18'!$G$10:$G$29)*'18'!$E$3</f>
        <v>0</v>
      </c>
      <c r="Y331" s="224">
        <f>SUMIF('19'!$C$10:$C$28,$C331,'19'!$G$10:$G$28)*'19'!$E$3</f>
        <v>0</v>
      </c>
      <c r="Z331" s="224">
        <f>SUMIF('20'!$C$10:$C$29,$C331,'20'!$G$10:$G$29)*'20'!$E$3</f>
        <v>0</v>
      </c>
      <c r="AA331" s="224">
        <f>SUMIF('21'!$C$10:$C$29,$C331,'21'!$G$10:$G$29)*'21'!$E$3</f>
        <v>0</v>
      </c>
    </row>
    <row r="332" spans="3:27" ht="15" hidden="1">
      <c r="C332" s="207" t="s">
        <v>829</v>
      </c>
      <c r="D332" s="207" t="s">
        <v>830</v>
      </c>
      <c r="F332" s="303">
        <f t="shared" si="6"/>
        <v>0</v>
      </c>
      <c r="G332" s="224">
        <f>SUMIF('01'!$C$10:$C$29,$C332,'01'!$G$10:$G$29)*'01'!$E$3</f>
        <v>0</v>
      </c>
      <c r="H332" s="224">
        <f>SUMIF('02'!$C$10:$C$28,$C332,'02'!$G$10:$G$28)*'02'!$E$3</f>
        <v>0</v>
      </c>
      <c r="I332" s="224">
        <f>SUMIF('03'!$C$10:$C$29,$C332,'03'!$G$10:$G$29)*'03'!$E$3</f>
        <v>0</v>
      </c>
      <c r="J332" s="224">
        <f>SUMIF('04'!$C$10:$C$26,$C332,'04'!$G$10:$G$26)*'04'!$E$3</f>
        <v>0</v>
      </c>
      <c r="K332" s="224">
        <f>SUMIF('05'!$C$10:$C$29,$C332,'05'!$G$10:$G$29)*'05'!$E$3</f>
        <v>0</v>
      </c>
      <c r="L332" s="224">
        <f>SUMIF('06'!$C$10:$C$29,$C332,'06'!$G$10:$G$29)*'06'!$E$3</f>
        <v>0</v>
      </c>
      <c r="M332" s="224">
        <f>SUMIF('07'!$C$10:$C$26,$C332,'07'!$G$10:$G$26)*'07'!$E$3</f>
        <v>0</v>
      </c>
      <c r="N332" s="224">
        <f>SUMIF('08'!$C$10:$C$29,$C332,'08'!$G$10:$G$29)*'08'!$E$3</f>
        <v>0</v>
      </c>
      <c r="O332" s="224">
        <f>SUMIF('09'!$C$10:$C$29,$C332,'09'!$G$10:$G$29)*'09'!$E$3</f>
        <v>0</v>
      </c>
      <c r="P332" s="224">
        <f>SUMIF('10'!$C$10:$C$29,$C332,'10'!$G$10:$G$29)*'10'!$E$3</f>
        <v>0</v>
      </c>
      <c r="Q332" s="224">
        <f>SUMIF('11'!$C$10:$C$39,$C332,'11'!$G$10:$G$39)*'11'!$E$3</f>
        <v>0</v>
      </c>
      <c r="R332" s="224">
        <f>SUMIF('12'!$C$10:$C$29,$C332,'12'!$G$10:$G$29)*'12'!$E$3</f>
        <v>0</v>
      </c>
      <c r="S332" s="224">
        <f>SUMIF('13'!$C$10:$C$29,$C332,'13'!$G$10:$G$29)*'13'!$E$3</f>
        <v>0</v>
      </c>
      <c r="T332" s="224">
        <f>SUMIF('14'!$C$10:$C$29,$C332,'14'!$G$10:$G$29)*'14'!$E$3</f>
        <v>0</v>
      </c>
      <c r="U332" s="224">
        <f>SUMIF('15'!$C$10:$C$29,$C332,'15'!$G$10:$G$29)*'15'!$E$3</f>
        <v>0</v>
      </c>
      <c r="V332" s="224">
        <f>SUMIF('16'!$C$10:$C$29,$C332,'16'!$G$10:$G$29)*'16'!$E$3</f>
        <v>0</v>
      </c>
      <c r="W332" s="224">
        <f>SUMIF('17'!$C$10:$C$29,$C332,'17'!$G$10:$G$29)*'17'!$E$3</f>
        <v>0</v>
      </c>
      <c r="X332" s="224">
        <f>SUMIF('18'!$C$10:$C$29,$C332,'18'!$G$10:$G$29)*'18'!$E$3</f>
        <v>0</v>
      </c>
      <c r="Y332" s="224">
        <f>SUMIF('19'!$C$10:$C$28,$C332,'19'!$G$10:$G$28)*'19'!$E$3</f>
        <v>0</v>
      </c>
      <c r="Z332" s="224">
        <f>SUMIF('20'!$C$10:$C$29,$C332,'20'!$G$10:$G$29)*'20'!$E$3</f>
        <v>0</v>
      </c>
      <c r="AA332" s="224">
        <f>SUMIF('21'!$C$10:$C$29,$C332,'21'!$G$10:$G$29)*'21'!$E$3</f>
        <v>0</v>
      </c>
    </row>
    <row r="333" spans="3:27" ht="15" hidden="1">
      <c r="C333" s="207" t="s">
        <v>831</v>
      </c>
      <c r="D333" s="207" t="s">
        <v>832</v>
      </c>
      <c r="F333" s="303">
        <f t="shared" si="6"/>
        <v>0</v>
      </c>
      <c r="G333" s="224">
        <f>SUMIF('01'!$C$10:$C$29,$C333,'01'!$G$10:$G$29)*'01'!$E$3</f>
        <v>0</v>
      </c>
      <c r="H333" s="224">
        <f>SUMIF('02'!$C$10:$C$28,$C333,'02'!$G$10:$G$28)*'02'!$E$3</f>
        <v>0</v>
      </c>
      <c r="I333" s="224">
        <f>SUMIF('03'!$C$10:$C$29,$C333,'03'!$G$10:$G$29)*'03'!$E$3</f>
        <v>0</v>
      </c>
      <c r="J333" s="224">
        <f>SUMIF('04'!$C$10:$C$26,$C333,'04'!$G$10:$G$26)*'04'!$E$3</f>
        <v>0</v>
      </c>
      <c r="K333" s="224">
        <f>SUMIF('05'!$C$10:$C$29,$C333,'05'!$G$10:$G$29)*'05'!$E$3</f>
        <v>0</v>
      </c>
      <c r="L333" s="224">
        <f>SUMIF('06'!$C$10:$C$29,$C333,'06'!$G$10:$G$29)*'06'!$E$3</f>
        <v>0</v>
      </c>
      <c r="M333" s="224">
        <f>SUMIF('07'!$C$10:$C$26,$C333,'07'!$G$10:$G$26)*'07'!$E$3</f>
        <v>0</v>
      </c>
      <c r="N333" s="224">
        <f>SUMIF('08'!$C$10:$C$29,$C333,'08'!$G$10:$G$29)*'08'!$E$3</f>
        <v>0</v>
      </c>
      <c r="O333" s="224">
        <f>SUMIF('09'!$C$10:$C$29,$C333,'09'!$G$10:$G$29)*'09'!$E$3</f>
        <v>0</v>
      </c>
      <c r="P333" s="224">
        <f>SUMIF('10'!$C$10:$C$29,$C333,'10'!$G$10:$G$29)*'10'!$E$3</f>
        <v>0</v>
      </c>
      <c r="Q333" s="224">
        <f>SUMIF('11'!$C$10:$C$39,$C333,'11'!$G$10:$G$39)*'11'!$E$3</f>
        <v>0</v>
      </c>
      <c r="R333" s="224">
        <f>SUMIF('12'!$C$10:$C$29,$C333,'12'!$G$10:$G$29)*'12'!$E$3</f>
        <v>0</v>
      </c>
      <c r="S333" s="224">
        <f>SUMIF('13'!$C$10:$C$29,$C333,'13'!$G$10:$G$29)*'13'!$E$3</f>
        <v>0</v>
      </c>
      <c r="T333" s="224">
        <f>SUMIF('14'!$C$10:$C$29,$C333,'14'!$G$10:$G$29)*'14'!$E$3</f>
        <v>0</v>
      </c>
      <c r="U333" s="224">
        <f>SUMIF('15'!$C$10:$C$29,$C333,'15'!$G$10:$G$29)*'15'!$E$3</f>
        <v>0</v>
      </c>
      <c r="V333" s="224">
        <f>SUMIF('16'!$C$10:$C$29,$C333,'16'!$G$10:$G$29)*'16'!$E$3</f>
        <v>0</v>
      </c>
      <c r="W333" s="224">
        <f>SUMIF('17'!$C$10:$C$29,$C333,'17'!$G$10:$G$29)*'17'!$E$3</f>
        <v>0</v>
      </c>
      <c r="X333" s="224">
        <f>SUMIF('18'!$C$10:$C$29,$C333,'18'!$G$10:$G$29)*'18'!$E$3</f>
        <v>0</v>
      </c>
      <c r="Y333" s="224">
        <f>SUMIF('19'!$C$10:$C$28,$C333,'19'!$G$10:$G$28)*'19'!$E$3</f>
        <v>0</v>
      </c>
      <c r="Z333" s="224">
        <f>SUMIF('20'!$C$10:$C$29,$C333,'20'!$G$10:$G$29)*'20'!$E$3</f>
        <v>0</v>
      </c>
      <c r="AA333" s="224">
        <f>SUMIF('21'!$C$10:$C$29,$C333,'21'!$G$10:$G$29)*'21'!$E$3</f>
        <v>0</v>
      </c>
    </row>
    <row r="334" spans="3:27" ht="15" hidden="1">
      <c r="C334" s="207" t="s">
        <v>833</v>
      </c>
      <c r="D334" s="207" t="s">
        <v>834</v>
      </c>
      <c r="F334" s="303">
        <f t="shared" si="6"/>
        <v>0</v>
      </c>
      <c r="G334" s="224">
        <f>SUMIF('01'!$C$10:$C$29,$C334,'01'!$G$10:$G$29)*'01'!$E$3</f>
        <v>0</v>
      </c>
      <c r="H334" s="224">
        <f>SUMIF('02'!$C$10:$C$28,$C334,'02'!$G$10:$G$28)*'02'!$E$3</f>
        <v>0</v>
      </c>
      <c r="I334" s="224">
        <f>SUMIF('03'!$C$10:$C$29,$C334,'03'!$G$10:$G$29)*'03'!$E$3</f>
        <v>0</v>
      </c>
      <c r="J334" s="224">
        <f>SUMIF('04'!$C$10:$C$26,$C334,'04'!$G$10:$G$26)*'04'!$E$3</f>
        <v>0</v>
      </c>
      <c r="K334" s="224">
        <f>SUMIF('05'!$C$10:$C$29,$C334,'05'!$G$10:$G$29)*'05'!$E$3</f>
        <v>0</v>
      </c>
      <c r="L334" s="224">
        <f>SUMIF('06'!$C$10:$C$29,$C334,'06'!$G$10:$G$29)*'06'!$E$3</f>
        <v>0</v>
      </c>
      <c r="M334" s="224">
        <f>SUMIF('07'!$C$10:$C$26,$C334,'07'!$G$10:$G$26)*'07'!$E$3</f>
        <v>0</v>
      </c>
      <c r="N334" s="224">
        <f>SUMIF('08'!$C$10:$C$29,$C334,'08'!$G$10:$G$29)*'08'!$E$3</f>
        <v>0</v>
      </c>
      <c r="O334" s="224">
        <f>SUMIF('09'!$C$10:$C$29,$C334,'09'!$G$10:$G$29)*'09'!$E$3</f>
        <v>0</v>
      </c>
      <c r="P334" s="224">
        <f>SUMIF('10'!$C$10:$C$29,$C334,'10'!$G$10:$G$29)*'10'!$E$3</f>
        <v>0</v>
      </c>
      <c r="Q334" s="224">
        <f>SUMIF('11'!$C$10:$C$39,$C334,'11'!$G$10:$G$39)*'11'!$E$3</f>
        <v>0</v>
      </c>
      <c r="R334" s="224">
        <f>SUMIF('12'!$C$10:$C$29,$C334,'12'!$G$10:$G$29)*'12'!$E$3</f>
        <v>0</v>
      </c>
      <c r="S334" s="224">
        <f>SUMIF('13'!$C$10:$C$29,$C334,'13'!$G$10:$G$29)*'13'!$E$3</f>
        <v>0</v>
      </c>
      <c r="T334" s="224">
        <f>SUMIF('14'!$C$10:$C$29,$C334,'14'!$G$10:$G$29)*'14'!$E$3</f>
        <v>0</v>
      </c>
      <c r="U334" s="224">
        <f>SUMIF('15'!$C$10:$C$29,$C334,'15'!$G$10:$G$29)*'15'!$E$3</f>
        <v>0</v>
      </c>
      <c r="V334" s="224">
        <f>SUMIF('16'!$C$10:$C$29,$C334,'16'!$G$10:$G$29)*'16'!$E$3</f>
        <v>0</v>
      </c>
      <c r="W334" s="224">
        <f>SUMIF('17'!$C$10:$C$29,$C334,'17'!$G$10:$G$29)*'17'!$E$3</f>
        <v>0</v>
      </c>
      <c r="X334" s="224">
        <f>SUMIF('18'!$C$10:$C$29,$C334,'18'!$G$10:$G$29)*'18'!$E$3</f>
        <v>0</v>
      </c>
      <c r="Y334" s="224">
        <f>SUMIF('19'!$C$10:$C$28,$C334,'19'!$G$10:$G$28)*'19'!$E$3</f>
        <v>0</v>
      </c>
      <c r="Z334" s="224">
        <f>SUMIF('20'!$C$10:$C$29,$C334,'20'!$G$10:$G$29)*'20'!$E$3</f>
        <v>0</v>
      </c>
      <c r="AA334" s="224">
        <f>SUMIF('21'!$C$10:$C$29,$C334,'21'!$G$10:$G$29)*'21'!$E$3</f>
        <v>0</v>
      </c>
    </row>
    <row r="335" spans="3:27" ht="15" hidden="1">
      <c r="C335" s="207" t="s">
        <v>835</v>
      </c>
      <c r="D335" s="207" t="s">
        <v>836</v>
      </c>
      <c r="F335" s="303">
        <f t="shared" si="6"/>
        <v>0</v>
      </c>
      <c r="G335" s="224">
        <f>SUMIF('01'!$C$10:$C$29,$C335,'01'!$G$10:$G$29)*'01'!$E$3</f>
        <v>0</v>
      </c>
      <c r="H335" s="224">
        <f>SUMIF('02'!$C$10:$C$28,$C335,'02'!$G$10:$G$28)*'02'!$E$3</f>
        <v>0</v>
      </c>
      <c r="I335" s="224">
        <f>SUMIF('03'!$C$10:$C$29,$C335,'03'!$G$10:$G$29)*'03'!$E$3</f>
        <v>0</v>
      </c>
      <c r="J335" s="224">
        <f>SUMIF('04'!$C$10:$C$26,$C335,'04'!$G$10:$G$26)*'04'!$E$3</f>
        <v>0</v>
      </c>
      <c r="K335" s="224">
        <f>SUMIF('05'!$C$10:$C$29,$C335,'05'!$G$10:$G$29)*'05'!$E$3</f>
        <v>0</v>
      </c>
      <c r="L335" s="224">
        <f>SUMIF('06'!$C$10:$C$29,$C335,'06'!$G$10:$G$29)*'06'!$E$3</f>
        <v>0</v>
      </c>
      <c r="M335" s="224">
        <f>SUMIF('07'!$C$10:$C$26,$C335,'07'!$G$10:$G$26)*'07'!$E$3</f>
        <v>0</v>
      </c>
      <c r="N335" s="224">
        <f>SUMIF('08'!$C$10:$C$29,$C335,'08'!$G$10:$G$29)*'08'!$E$3</f>
        <v>0</v>
      </c>
      <c r="O335" s="224">
        <f>SUMIF('09'!$C$10:$C$29,$C335,'09'!$G$10:$G$29)*'09'!$E$3</f>
        <v>0</v>
      </c>
      <c r="P335" s="224">
        <f>SUMIF('10'!$C$10:$C$29,$C335,'10'!$G$10:$G$29)*'10'!$E$3</f>
        <v>0</v>
      </c>
      <c r="Q335" s="224">
        <f>SUMIF('11'!$C$10:$C$39,$C335,'11'!$G$10:$G$39)*'11'!$E$3</f>
        <v>0</v>
      </c>
      <c r="R335" s="224">
        <f>SUMIF('12'!$C$10:$C$29,$C335,'12'!$G$10:$G$29)*'12'!$E$3</f>
        <v>0</v>
      </c>
      <c r="S335" s="224">
        <f>SUMIF('13'!$C$10:$C$29,$C335,'13'!$G$10:$G$29)*'13'!$E$3</f>
        <v>0</v>
      </c>
      <c r="T335" s="224">
        <f>SUMIF('14'!$C$10:$C$29,$C335,'14'!$G$10:$G$29)*'14'!$E$3</f>
        <v>0</v>
      </c>
      <c r="U335" s="224">
        <f>SUMIF('15'!$C$10:$C$29,$C335,'15'!$G$10:$G$29)*'15'!$E$3</f>
        <v>0</v>
      </c>
      <c r="V335" s="224">
        <f>SUMIF('16'!$C$10:$C$29,$C335,'16'!$G$10:$G$29)*'16'!$E$3</f>
        <v>0</v>
      </c>
      <c r="W335" s="224">
        <f>SUMIF('17'!$C$10:$C$29,$C335,'17'!$G$10:$G$29)*'17'!$E$3</f>
        <v>0</v>
      </c>
      <c r="X335" s="224">
        <f>SUMIF('18'!$C$10:$C$29,$C335,'18'!$G$10:$G$29)*'18'!$E$3</f>
        <v>0</v>
      </c>
      <c r="Y335" s="224">
        <f>SUMIF('19'!$C$10:$C$28,$C335,'19'!$G$10:$G$28)*'19'!$E$3</f>
        <v>0</v>
      </c>
      <c r="Z335" s="224">
        <f>SUMIF('20'!$C$10:$C$29,$C335,'20'!$G$10:$G$29)*'20'!$E$3</f>
        <v>0</v>
      </c>
      <c r="AA335" s="224">
        <f>SUMIF('21'!$C$10:$C$29,$C335,'21'!$G$10:$G$29)*'21'!$E$3</f>
        <v>0</v>
      </c>
    </row>
    <row r="336" spans="3:27" ht="15" hidden="1">
      <c r="C336" s="207" t="s">
        <v>837</v>
      </c>
      <c r="D336" s="207" t="s">
        <v>838</v>
      </c>
      <c r="F336" s="303">
        <f t="shared" si="6"/>
        <v>0</v>
      </c>
      <c r="G336" s="224">
        <f>SUMIF('01'!$C$10:$C$29,$C336,'01'!$G$10:$G$29)*'01'!$E$3</f>
        <v>0</v>
      </c>
      <c r="H336" s="224">
        <f>SUMIF('02'!$C$10:$C$28,$C336,'02'!$G$10:$G$28)*'02'!$E$3</f>
        <v>0</v>
      </c>
      <c r="I336" s="224">
        <f>SUMIF('03'!$C$10:$C$29,$C336,'03'!$G$10:$G$29)*'03'!$E$3</f>
        <v>0</v>
      </c>
      <c r="J336" s="224">
        <f>SUMIF('04'!$C$10:$C$26,$C336,'04'!$G$10:$G$26)*'04'!$E$3</f>
        <v>0</v>
      </c>
      <c r="K336" s="224">
        <f>SUMIF('05'!$C$10:$C$29,$C336,'05'!$G$10:$G$29)*'05'!$E$3</f>
        <v>0</v>
      </c>
      <c r="L336" s="224">
        <f>SUMIF('06'!$C$10:$C$29,$C336,'06'!$G$10:$G$29)*'06'!$E$3</f>
        <v>0</v>
      </c>
      <c r="M336" s="224">
        <f>SUMIF('07'!$C$10:$C$26,$C336,'07'!$G$10:$G$26)*'07'!$E$3</f>
        <v>0</v>
      </c>
      <c r="N336" s="224">
        <f>SUMIF('08'!$C$10:$C$29,$C336,'08'!$G$10:$G$29)*'08'!$E$3</f>
        <v>0</v>
      </c>
      <c r="O336" s="224">
        <f>SUMIF('09'!$C$10:$C$29,$C336,'09'!$G$10:$G$29)*'09'!$E$3</f>
        <v>0</v>
      </c>
      <c r="P336" s="224">
        <f>SUMIF('10'!$C$10:$C$29,$C336,'10'!$G$10:$G$29)*'10'!$E$3</f>
        <v>0</v>
      </c>
      <c r="Q336" s="224">
        <f>SUMIF('11'!$C$10:$C$39,$C336,'11'!$G$10:$G$39)*'11'!$E$3</f>
        <v>0</v>
      </c>
      <c r="R336" s="224">
        <f>SUMIF('12'!$C$10:$C$29,$C336,'12'!$G$10:$G$29)*'12'!$E$3</f>
        <v>0</v>
      </c>
      <c r="S336" s="224">
        <f>SUMIF('13'!$C$10:$C$29,$C336,'13'!$G$10:$G$29)*'13'!$E$3</f>
        <v>0</v>
      </c>
      <c r="T336" s="224">
        <f>SUMIF('14'!$C$10:$C$29,$C336,'14'!$G$10:$G$29)*'14'!$E$3</f>
        <v>0</v>
      </c>
      <c r="U336" s="224">
        <f>SUMIF('15'!$C$10:$C$29,$C336,'15'!$G$10:$G$29)*'15'!$E$3</f>
        <v>0</v>
      </c>
      <c r="V336" s="224">
        <f>SUMIF('16'!$C$10:$C$29,$C336,'16'!$G$10:$G$29)*'16'!$E$3</f>
        <v>0</v>
      </c>
      <c r="W336" s="224">
        <f>SUMIF('17'!$C$10:$C$29,$C336,'17'!$G$10:$G$29)*'17'!$E$3</f>
        <v>0</v>
      </c>
      <c r="X336" s="224">
        <f>SUMIF('18'!$C$10:$C$29,$C336,'18'!$G$10:$G$29)*'18'!$E$3</f>
        <v>0</v>
      </c>
      <c r="Y336" s="224">
        <f>SUMIF('19'!$C$10:$C$28,$C336,'19'!$G$10:$G$28)*'19'!$E$3</f>
        <v>0</v>
      </c>
      <c r="Z336" s="224">
        <f>SUMIF('20'!$C$10:$C$29,$C336,'20'!$G$10:$G$29)*'20'!$E$3</f>
        <v>0</v>
      </c>
      <c r="AA336" s="224">
        <f>SUMIF('21'!$C$10:$C$29,$C336,'21'!$G$10:$G$29)*'21'!$E$3</f>
        <v>0</v>
      </c>
    </row>
    <row r="337" spans="3:27" ht="15" hidden="1">
      <c r="C337" s="207" t="s">
        <v>839</v>
      </c>
      <c r="D337" s="207" t="s">
        <v>840</v>
      </c>
      <c r="F337" s="303">
        <f t="shared" si="6"/>
        <v>0</v>
      </c>
      <c r="G337" s="224">
        <f>SUMIF('01'!$C$10:$C$29,$C337,'01'!$G$10:$G$29)*'01'!$E$3</f>
        <v>0</v>
      </c>
      <c r="H337" s="224">
        <f>SUMIF('02'!$C$10:$C$28,$C337,'02'!$G$10:$G$28)*'02'!$E$3</f>
        <v>0</v>
      </c>
      <c r="I337" s="224">
        <f>SUMIF('03'!$C$10:$C$29,$C337,'03'!$G$10:$G$29)*'03'!$E$3</f>
        <v>0</v>
      </c>
      <c r="J337" s="224">
        <f>SUMIF('04'!$C$10:$C$26,$C337,'04'!$G$10:$G$26)*'04'!$E$3</f>
        <v>0</v>
      </c>
      <c r="K337" s="224">
        <f>SUMIF('05'!$C$10:$C$29,$C337,'05'!$G$10:$G$29)*'05'!$E$3</f>
        <v>0</v>
      </c>
      <c r="L337" s="224">
        <f>SUMIF('06'!$C$10:$C$29,$C337,'06'!$G$10:$G$29)*'06'!$E$3</f>
        <v>0</v>
      </c>
      <c r="M337" s="224">
        <f>SUMIF('07'!$C$10:$C$26,$C337,'07'!$G$10:$G$26)*'07'!$E$3</f>
        <v>0</v>
      </c>
      <c r="N337" s="224">
        <f>SUMIF('08'!$C$10:$C$29,$C337,'08'!$G$10:$G$29)*'08'!$E$3</f>
        <v>0</v>
      </c>
      <c r="O337" s="224">
        <f>SUMIF('09'!$C$10:$C$29,$C337,'09'!$G$10:$G$29)*'09'!$E$3</f>
        <v>0</v>
      </c>
      <c r="P337" s="224">
        <f>SUMIF('10'!$C$10:$C$29,$C337,'10'!$G$10:$G$29)*'10'!$E$3</f>
        <v>0</v>
      </c>
      <c r="Q337" s="224">
        <f>SUMIF('11'!$C$10:$C$39,$C337,'11'!$G$10:$G$39)*'11'!$E$3</f>
        <v>0</v>
      </c>
      <c r="R337" s="224">
        <f>SUMIF('12'!$C$10:$C$29,$C337,'12'!$G$10:$G$29)*'12'!$E$3</f>
        <v>0</v>
      </c>
      <c r="S337" s="224">
        <f>SUMIF('13'!$C$10:$C$29,$C337,'13'!$G$10:$G$29)*'13'!$E$3</f>
        <v>0</v>
      </c>
      <c r="T337" s="224">
        <f>SUMIF('14'!$C$10:$C$29,$C337,'14'!$G$10:$G$29)*'14'!$E$3</f>
        <v>0</v>
      </c>
      <c r="U337" s="224">
        <f>SUMIF('15'!$C$10:$C$29,$C337,'15'!$G$10:$G$29)*'15'!$E$3</f>
        <v>0</v>
      </c>
      <c r="V337" s="224">
        <f>SUMIF('16'!$C$10:$C$29,$C337,'16'!$G$10:$G$29)*'16'!$E$3</f>
        <v>0</v>
      </c>
      <c r="W337" s="224">
        <f>SUMIF('17'!$C$10:$C$29,$C337,'17'!$G$10:$G$29)*'17'!$E$3</f>
        <v>0</v>
      </c>
      <c r="X337" s="224">
        <f>SUMIF('18'!$C$10:$C$29,$C337,'18'!$G$10:$G$29)*'18'!$E$3</f>
        <v>0</v>
      </c>
      <c r="Y337" s="224">
        <f>SUMIF('19'!$C$10:$C$28,$C337,'19'!$G$10:$G$28)*'19'!$E$3</f>
        <v>0</v>
      </c>
      <c r="Z337" s="224">
        <f>SUMIF('20'!$C$10:$C$29,$C337,'20'!$G$10:$G$29)*'20'!$E$3</f>
        <v>0</v>
      </c>
      <c r="AA337" s="224">
        <f>SUMIF('21'!$C$10:$C$29,$C337,'21'!$G$10:$G$29)*'21'!$E$3</f>
        <v>0</v>
      </c>
    </row>
    <row r="338" spans="3:27" ht="15" hidden="1">
      <c r="C338" s="207" t="s">
        <v>841</v>
      </c>
      <c r="D338" s="207" t="s">
        <v>842</v>
      </c>
      <c r="F338" s="303">
        <f t="shared" si="6"/>
        <v>0</v>
      </c>
      <c r="G338" s="224">
        <f>SUMIF('01'!$C$10:$C$29,$C338,'01'!$G$10:$G$29)*'01'!$E$3</f>
        <v>0</v>
      </c>
      <c r="H338" s="224">
        <f>SUMIF('02'!$C$10:$C$28,$C338,'02'!$G$10:$G$28)*'02'!$E$3</f>
        <v>0</v>
      </c>
      <c r="I338" s="224">
        <f>SUMIF('03'!$C$10:$C$29,$C338,'03'!$G$10:$G$29)*'03'!$E$3</f>
        <v>0</v>
      </c>
      <c r="J338" s="224">
        <f>SUMIF('04'!$C$10:$C$26,$C338,'04'!$G$10:$G$26)*'04'!$E$3</f>
        <v>0</v>
      </c>
      <c r="K338" s="224">
        <f>SUMIF('05'!$C$10:$C$29,$C338,'05'!$G$10:$G$29)*'05'!$E$3</f>
        <v>0</v>
      </c>
      <c r="L338" s="224">
        <f>SUMIF('06'!$C$10:$C$29,$C338,'06'!$G$10:$G$29)*'06'!$E$3</f>
        <v>0</v>
      </c>
      <c r="M338" s="224">
        <f>SUMIF('07'!$C$10:$C$26,$C338,'07'!$G$10:$G$26)*'07'!$E$3</f>
        <v>0</v>
      </c>
      <c r="N338" s="224">
        <f>SUMIF('08'!$C$10:$C$29,$C338,'08'!$G$10:$G$29)*'08'!$E$3</f>
        <v>0</v>
      </c>
      <c r="O338" s="224">
        <f>SUMIF('09'!$C$10:$C$29,$C338,'09'!$G$10:$G$29)*'09'!$E$3</f>
        <v>0</v>
      </c>
      <c r="P338" s="224">
        <f>SUMIF('10'!$C$10:$C$29,$C338,'10'!$G$10:$G$29)*'10'!$E$3</f>
        <v>0</v>
      </c>
      <c r="Q338" s="224">
        <f>SUMIF('11'!$C$10:$C$39,$C338,'11'!$G$10:$G$39)*'11'!$E$3</f>
        <v>0</v>
      </c>
      <c r="R338" s="224">
        <f>SUMIF('12'!$C$10:$C$29,$C338,'12'!$G$10:$G$29)*'12'!$E$3</f>
        <v>0</v>
      </c>
      <c r="S338" s="224">
        <f>SUMIF('13'!$C$10:$C$29,$C338,'13'!$G$10:$G$29)*'13'!$E$3</f>
        <v>0</v>
      </c>
      <c r="T338" s="224">
        <f>SUMIF('14'!$C$10:$C$29,$C338,'14'!$G$10:$G$29)*'14'!$E$3</f>
        <v>0</v>
      </c>
      <c r="U338" s="224">
        <f>SUMIF('15'!$C$10:$C$29,$C338,'15'!$G$10:$G$29)*'15'!$E$3</f>
        <v>0</v>
      </c>
      <c r="V338" s="224">
        <f>SUMIF('16'!$C$10:$C$29,$C338,'16'!$G$10:$G$29)*'16'!$E$3</f>
        <v>0</v>
      </c>
      <c r="W338" s="224">
        <f>SUMIF('17'!$C$10:$C$29,$C338,'17'!$G$10:$G$29)*'17'!$E$3</f>
        <v>0</v>
      </c>
      <c r="X338" s="224">
        <f>SUMIF('18'!$C$10:$C$29,$C338,'18'!$G$10:$G$29)*'18'!$E$3</f>
        <v>0</v>
      </c>
      <c r="Y338" s="224">
        <f>SUMIF('19'!$C$10:$C$28,$C338,'19'!$G$10:$G$28)*'19'!$E$3</f>
        <v>0</v>
      </c>
      <c r="Z338" s="224">
        <f>SUMIF('20'!$C$10:$C$29,$C338,'20'!$G$10:$G$29)*'20'!$E$3</f>
        <v>0</v>
      </c>
      <c r="AA338" s="224">
        <f>SUMIF('21'!$C$10:$C$29,$C338,'21'!$G$10:$G$29)*'21'!$E$3</f>
        <v>0</v>
      </c>
    </row>
    <row r="339" spans="3:27" ht="15">
      <c r="C339" s="207" t="s">
        <v>843</v>
      </c>
      <c r="D339" s="207" t="s">
        <v>119</v>
      </c>
      <c r="F339" s="303">
        <f t="shared" si="6"/>
        <v>15.546050000000003</v>
      </c>
      <c r="G339" s="224">
        <f>SUMIF('01'!$C$10:$C$29,$C339,'01'!$G$10:$G$29)*'01'!$E$3</f>
        <v>0</v>
      </c>
      <c r="H339" s="224">
        <f>SUMIF('02'!$C$10:$C$28,$C339,'02'!$G$10:$G$28)*'02'!$E$3</f>
        <v>0</v>
      </c>
      <c r="I339" s="224">
        <f>SUMIF('03'!$C$10:$C$29,$C339,'03'!$G$10:$G$29)*'03'!$E$3</f>
        <v>0</v>
      </c>
      <c r="J339" s="224">
        <f>SUMIF('04'!$C$10:$C$26,$C339,'04'!$G$10:$G$26)*'04'!$E$3</f>
        <v>0</v>
      </c>
      <c r="K339" s="224">
        <f>SUMIF('05'!$C$10:$C$29,$C339,'05'!$G$10:$G$29)*'05'!$E$3</f>
        <v>0</v>
      </c>
      <c r="L339" s="224">
        <f>SUMIF('06'!$C$10:$C$29,$C339,'06'!$G$10:$G$29)*'06'!$E$3</f>
        <v>0</v>
      </c>
      <c r="M339" s="224">
        <f>SUMIF('07'!$C$10:$C$26,$C339,'07'!$G$10:$G$26)*'07'!$E$3</f>
        <v>15.546050000000003</v>
      </c>
      <c r="N339" s="224">
        <f>SUMIF('08'!$C$10:$C$29,$C339,'08'!$G$10:$G$29)*'08'!$E$3</f>
        <v>0</v>
      </c>
      <c r="O339" s="224">
        <f>SUMIF('09'!$C$10:$C$29,$C339,'09'!$G$10:$G$29)*'09'!$E$3</f>
        <v>0</v>
      </c>
      <c r="P339" s="224">
        <f>SUMIF('10'!$C$10:$C$29,$C339,'10'!$G$10:$G$29)*'10'!$E$3</f>
        <v>0</v>
      </c>
      <c r="Q339" s="224">
        <f>SUMIF('11'!$C$10:$C$39,$C339,'11'!$G$10:$G$39)*'11'!$E$3</f>
        <v>0</v>
      </c>
      <c r="R339" s="224">
        <f>SUMIF('12'!$C$10:$C$29,$C339,'12'!$G$10:$G$29)*'12'!$E$3</f>
        <v>0</v>
      </c>
      <c r="S339" s="224">
        <f>SUMIF('13'!$C$10:$C$29,$C339,'13'!$G$10:$G$29)*'13'!$E$3</f>
        <v>0</v>
      </c>
      <c r="T339" s="224">
        <f>SUMIF('14'!$C$10:$C$29,$C339,'14'!$G$10:$G$29)*'14'!$E$3</f>
        <v>0</v>
      </c>
      <c r="U339" s="224">
        <f>SUMIF('15'!$C$10:$C$29,$C339,'15'!$G$10:$G$29)*'15'!$E$3</f>
        <v>0</v>
      </c>
      <c r="V339" s="224">
        <f>SUMIF('16'!$C$10:$C$29,$C339,'16'!$G$10:$G$29)*'16'!$E$3</f>
        <v>0</v>
      </c>
      <c r="W339" s="224">
        <f>SUMIF('17'!$C$10:$C$29,$C339,'17'!$G$10:$G$29)*'17'!$E$3</f>
        <v>0</v>
      </c>
      <c r="X339" s="224">
        <f>SUMIF('18'!$C$10:$C$29,$C339,'18'!$G$10:$G$29)*'18'!$E$3</f>
        <v>0</v>
      </c>
      <c r="Y339" s="224">
        <f>SUMIF('19'!$C$10:$C$28,$C339,'19'!$G$10:$G$28)*'19'!$E$3</f>
        <v>0</v>
      </c>
      <c r="Z339" s="224">
        <f>SUMIF('20'!$C$10:$C$29,$C339,'20'!$G$10:$G$29)*'20'!$E$3</f>
        <v>0</v>
      </c>
      <c r="AA339" s="224">
        <f>SUMIF('21'!$C$10:$C$29,$C339,'21'!$G$10:$G$29)*'21'!$E$3</f>
        <v>0</v>
      </c>
    </row>
    <row r="340" spans="3:27" ht="15" hidden="1">
      <c r="C340" s="207" t="s">
        <v>844</v>
      </c>
      <c r="D340" s="207" t="s">
        <v>845</v>
      </c>
      <c r="F340" s="303">
        <f t="shared" si="6"/>
        <v>0</v>
      </c>
      <c r="G340" s="224">
        <f>SUMIF('01'!$C$10:$C$29,$C340,'01'!$G$10:$G$29)*'01'!$E$3</f>
        <v>0</v>
      </c>
      <c r="H340" s="224">
        <f>SUMIF('02'!$C$10:$C$28,$C340,'02'!$G$10:$G$28)*'02'!$E$3</f>
        <v>0</v>
      </c>
      <c r="I340" s="224">
        <f>SUMIF('03'!$C$10:$C$29,$C340,'03'!$G$10:$G$29)*'03'!$E$3</f>
        <v>0</v>
      </c>
      <c r="J340" s="224">
        <f>SUMIF('04'!$C$10:$C$26,$C340,'04'!$G$10:$G$26)*'04'!$E$3</f>
        <v>0</v>
      </c>
      <c r="K340" s="224">
        <f>SUMIF('05'!$C$10:$C$29,$C340,'05'!$G$10:$G$29)*'05'!$E$3</f>
        <v>0</v>
      </c>
      <c r="L340" s="224">
        <f>SUMIF('06'!$C$10:$C$29,$C340,'06'!$G$10:$G$29)*'06'!$E$3</f>
        <v>0</v>
      </c>
      <c r="M340" s="224">
        <f>SUMIF('07'!$C$10:$C$26,$C340,'07'!$G$10:$G$26)*'07'!$E$3</f>
        <v>0</v>
      </c>
      <c r="N340" s="224">
        <f>SUMIF('08'!$C$10:$C$29,$C340,'08'!$G$10:$G$29)*'08'!$E$3</f>
        <v>0</v>
      </c>
      <c r="O340" s="224">
        <f>SUMIF('09'!$C$10:$C$29,$C340,'09'!$G$10:$G$29)*'09'!$E$3</f>
        <v>0</v>
      </c>
      <c r="P340" s="224">
        <f>SUMIF('10'!$C$10:$C$29,$C340,'10'!$G$10:$G$29)*'10'!$E$3</f>
        <v>0</v>
      </c>
      <c r="Q340" s="224">
        <f>SUMIF('11'!$C$10:$C$39,$C340,'11'!$G$10:$G$39)*'11'!$E$3</f>
        <v>0</v>
      </c>
      <c r="R340" s="224">
        <f>SUMIF('12'!$C$10:$C$29,$C340,'12'!$G$10:$G$29)*'12'!$E$3</f>
        <v>0</v>
      </c>
      <c r="S340" s="224">
        <f>SUMIF('13'!$C$10:$C$29,$C340,'13'!$G$10:$G$29)*'13'!$E$3</f>
        <v>0</v>
      </c>
      <c r="T340" s="224">
        <f>SUMIF('14'!$C$10:$C$29,$C340,'14'!$G$10:$G$29)*'14'!$E$3</f>
        <v>0</v>
      </c>
      <c r="U340" s="224">
        <f>SUMIF('15'!$C$10:$C$29,$C340,'15'!$G$10:$G$29)*'15'!$E$3</f>
        <v>0</v>
      </c>
      <c r="V340" s="224">
        <f>SUMIF('16'!$C$10:$C$29,$C340,'16'!$G$10:$G$29)*'16'!$E$3</f>
        <v>0</v>
      </c>
      <c r="W340" s="224">
        <f>SUMIF('17'!$C$10:$C$29,$C340,'17'!$G$10:$G$29)*'17'!$E$3</f>
        <v>0</v>
      </c>
      <c r="X340" s="224">
        <f>SUMIF('18'!$C$10:$C$29,$C340,'18'!$G$10:$G$29)*'18'!$E$3</f>
        <v>0</v>
      </c>
      <c r="Y340" s="224">
        <f>SUMIF('19'!$C$10:$C$28,$C340,'19'!$G$10:$G$28)*'19'!$E$3</f>
        <v>0</v>
      </c>
      <c r="Z340" s="224">
        <f>SUMIF('20'!$C$10:$C$29,$C340,'20'!$G$10:$G$29)*'20'!$E$3</f>
        <v>0</v>
      </c>
      <c r="AA340" s="224">
        <f>SUMIF('21'!$C$10:$C$29,$C340,'21'!$G$10:$G$29)*'21'!$E$3</f>
        <v>0</v>
      </c>
    </row>
    <row r="341" spans="3:27" ht="15" hidden="1">
      <c r="C341" s="207" t="s">
        <v>846</v>
      </c>
      <c r="D341" s="207" t="s">
        <v>847</v>
      </c>
      <c r="F341" s="303">
        <f t="shared" si="6"/>
        <v>0</v>
      </c>
      <c r="G341" s="224">
        <f>SUMIF('01'!$C$10:$C$29,$C341,'01'!$G$10:$G$29)*'01'!$E$3</f>
        <v>0</v>
      </c>
      <c r="H341" s="224">
        <f>SUMIF('02'!$C$10:$C$28,$C341,'02'!$G$10:$G$28)*'02'!$E$3</f>
        <v>0</v>
      </c>
      <c r="I341" s="224">
        <f>SUMIF('03'!$C$10:$C$29,$C341,'03'!$G$10:$G$29)*'03'!$E$3</f>
        <v>0</v>
      </c>
      <c r="J341" s="224">
        <f>SUMIF('04'!$C$10:$C$26,$C341,'04'!$G$10:$G$26)*'04'!$E$3</f>
        <v>0</v>
      </c>
      <c r="K341" s="224">
        <f>SUMIF('05'!$C$10:$C$29,$C341,'05'!$G$10:$G$29)*'05'!$E$3</f>
        <v>0</v>
      </c>
      <c r="L341" s="224">
        <f>SUMIF('06'!$C$10:$C$29,$C341,'06'!$G$10:$G$29)*'06'!$E$3</f>
        <v>0</v>
      </c>
      <c r="M341" s="224">
        <f>SUMIF('07'!$C$10:$C$26,$C341,'07'!$G$10:$G$26)*'07'!$E$3</f>
        <v>0</v>
      </c>
      <c r="N341" s="224">
        <f>SUMIF('08'!$C$10:$C$29,$C341,'08'!$G$10:$G$29)*'08'!$E$3</f>
        <v>0</v>
      </c>
      <c r="O341" s="224">
        <f>SUMIF('09'!$C$10:$C$29,$C341,'09'!$G$10:$G$29)*'09'!$E$3</f>
        <v>0</v>
      </c>
      <c r="P341" s="224">
        <f>SUMIF('10'!$C$10:$C$29,$C341,'10'!$G$10:$G$29)*'10'!$E$3</f>
        <v>0</v>
      </c>
      <c r="Q341" s="224">
        <f>SUMIF('11'!$C$10:$C$39,$C341,'11'!$G$10:$G$39)*'11'!$E$3</f>
        <v>0</v>
      </c>
      <c r="R341" s="224">
        <f>SUMIF('12'!$C$10:$C$29,$C341,'12'!$G$10:$G$29)*'12'!$E$3</f>
        <v>0</v>
      </c>
      <c r="S341" s="224">
        <f>SUMIF('13'!$C$10:$C$29,$C341,'13'!$G$10:$G$29)*'13'!$E$3</f>
        <v>0</v>
      </c>
      <c r="T341" s="224">
        <f>SUMIF('14'!$C$10:$C$29,$C341,'14'!$G$10:$G$29)*'14'!$E$3</f>
        <v>0</v>
      </c>
      <c r="U341" s="224">
        <f>SUMIF('15'!$C$10:$C$29,$C341,'15'!$G$10:$G$29)*'15'!$E$3</f>
        <v>0</v>
      </c>
      <c r="V341" s="224">
        <f>SUMIF('16'!$C$10:$C$29,$C341,'16'!$G$10:$G$29)*'16'!$E$3</f>
        <v>0</v>
      </c>
      <c r="W341" s="224">
        <f>SUMIF('17'!$C$10:$C$29,$C341,'17'!$G$10:$G$29)*'17'!$E$3</f>
        <v>0</v>
      </c>
      <c r="X341" s="224">
        <f>SUMIF('18'!$C$10:$C$29,$C341,'18'!$G$10:$G$29)*'18'!$E$3</f>
        <v>0</v>
      </c>
      <c r="Y341" s="224">
        <f>SUMIF('19'!$C$10:$C$28,$C341,'19'!$G$10:$G$28)*'19'!$E$3</f>
        <v>0</v>
      </c>
      <c r="Z341" s="224">
        <f>SUMIF('20'!$C$10:$C$29,$C341,'20'!$G$10:$G$29)*'20'!$E$3</f>
        <v>0</v>
      </c>
      <c r="AA341" s="224">
        <f>SUMIF('21'!$C$10:$C$29,$C341,'21'!$G$10:$G$29)*'21'!$E$3</f>
        <v>0</v>
      </c>
    </row>
    <row r="342" spans="3:27" ht="15" hidden="1">
      <c r="C342" s="207" t="s">
        <v>848</v>
      </c>
      <c r="D342" s="207" t="s">
        <v>849</v>
      </c>
      <c r="F342" s="303">
        <f t="shared" si="6"/>
        <v>0</v>
      </c>
      <c r="G342" s="224">
        <f>SUMIF('01'!$C$10:$C$29,$C342,'01'!$G$10:$G$29)*'01'!$E$3</f>
        <v>0</v>
      </c>
      <c r="H342" s="224">
        <f>SUMIF('02'!$C$10:$C$28,$C342,'02'!$G$10:$G$28)*'02'!$E$3</f>
        <v>0</v>
      </c>
      <c r="I342" s="224">
        <f>SUMIF('03'!$C$10:$C$29,$C342,'03'!$G$10:$G$29)*'03'!$E$3</f>
        <v>0</v>
      </c>
      <c r="J342" s="224">
        <f>SUMIF('04'!$C$10:$C$26,$C342,'04'!$G$10:$G$26)*'04'!$E$3</f>
        <v>0</v>
      </c>
      <c r="K342" s="224">
        <f>SUMIF('05'!$C$10:$C$29,$C342,'05'!$G$10:$G$29)*'05'!$E$3</f>
        <v>0</v>
      </c>
      <c r="L342" s="224">
        <f>SUMIF('06'!$C$10:$C$29,$C342,'06'!$G$10:$G$29)*'06'!$E$3</f>
        <v>0</v>
      </c>
      <c r="M342" s="224">
        <f>SUMIF('07'!$C$10:$C$26,$C342,'07'!$G$10:$G$26)*'07'!$E$3</f>
        <v>0</v>
      </c>
      <c r="N342" s="224">
        <f>SUMIF('08'!$C$10:$C$29,$C342,'08'!$G$10:$G$29)*'08'!$E$3</f>
        <v>0</v>
      </c>
      <c r="O342" s="224">
        <f>SUMIF('09'!$C$10:$C$29,$C342,'09'!$G$10:$G$29)*'09'!$E$3</f>
        <v>0</v>
      </c>
      <c r="P342" s="224">
        <f>SUMIF('10'!$C$10:$C$29,$C342,'10'!$G$10:$G$29)*'10'!$E$3</f>
        <v>0</v>
      </c>
      <c r="Q342" s="224">
        <f>SUMIF('11'!$C$10:$C$39,$C342,'11'!$G$10:$G$39)*'11'!$E$3</f>
        <v>0</v>
      </c>
      <c r="R342" s="224">
        <f>SUMIF('12'!$C$10:$C$29,$C342,'12'!$G$10:$G$29)*'12'!$E$3</f>
        <v>0</v>
      </c>
      <c r="S342" s="224">
        <f>SUMIF('13'!$C$10:$C$29,$C342,'13'!$G$10:$G$29)*'13'!$E$3</f>
        <v>0</v>
      </c>
      <c r="T342" s="224">
        <f>SUMIF('14'!$C$10:$C$29,$C342,'14'!$G$10:$G$29)*'14'!$E$3</f>
        <v>0</v>
      </c>
      <c r="U342" s="224">
        <f>SUMIF('15'!$C$10:$C$29,$C342,'15'!$G$10:$G$29)*'15'!$E$3</f>
        <v>0</v>
      </c>
      <c r="V342" s="224">
        <f>SUMIF('16'!$C$10:$C$29,$C342,'16'!$G$10:$G$29)*'16'!$E$3</f>
        <v>0</v>
      </c>
      <c r="W342" s="224">
        <f>SUMIF('17'!$C$10:$C$29,$C342,'17'!$G$10:$G$29)*'17'!$E$3</f>
        <v>0</v>
      </c>
      <c r="X342" s="224">
        <f>SUMIF('18'!$C$10:$C$29,$C342,'18'!$G$10:$G$29)*'18'!$E$3</f>
        <v>0</v>
      </c>
      <c r="Y342" s="224">
        <f>SUMIF('19'!$C$10:$C$28,$C342,'19'!$G$10:$G$28)*'19'!$E$3</f>
        <v>0</v>
      </c>
      <c r="Z342" s="224">
        <f>SUMIF('20'!$C$10:$C$29,$C342,'20'!$G$10:$G$29)*'20'!$E$3</f>
        <v>0</v>
      </c>
      <c r="AA342" s="224">
        <f>SUMIF('21'!$C$10:$C$29,$C342,'21'!$G$10:$G$29)*'21'!$E$3</f>
        <v>0</v>
      </c>
    </row>
    <row r="343" spans="3:27" ht="15" hidden="1">
      <c r="C343" s="207" t="s">
        <v>850</v>
      </c>
      <c r="D343" s="207" t="s">
        <v>851</v>
      </c>
      <c r="F343" s="303">
        <f t="shared" si="6"/>
        <v>0</v>
      </c>
      <c r="G343" s="224">
        <f>SUMIF('01'!$C$10:$C$29,$C343,'01'!$G$10:$G$29)*'01'!$E$3</f>
        <v>0</v>
      </c>
      <c r="H343" s="224">
        <f>SUMIF('02'!$C$10:$C$28,$C343,'02'!$G$10:$G$28)*'02'!$E$3</f>
        <v>0</v>
      </c>
      <c r="I343" s="224">
        <f>SUMIF('03'!$C$10:$C$29,$C343,'03'!$G$10:$G$29)*'03'!$E$3</f>
        <v>0</v>
      </c>
      <c r="J343" s="224">
        <f>SUMIF('04'!$C$10:$C$26,$C343,'04'!$G$10:$G$26)*'04'!$E$3</f>
        <v>0</v>
      </c>
      <c r="K343" s="224">
        <f>SUMIF('05'!$C$10:$C$29,$C343,'05'!$G$10:$G$29)*'05'!$E$3</f>
        <v>0</v>
      </c>
      <c r="L343" s="224">
        <f>SUMIF('06'!$C$10:$C$29,$C343,'06'!$G$10:$G$29)*'06'!$E$3</f>
        <v>0</v>
      </c>
      <c r="M343" s="224">
        <f>SUMIF('07'!$C$10:$C$26,$C343,'07'!$G$10:$G$26)*'07'!$E$3</f>
        <v>0</v>
      </c>
      <c r="N343" s="224">
        <f>SUMIF('08'!$C$10:$C$29,$C343,'08'!$G$10:$G$29)*'08'!$E$3</f>
        <v>0</v>
      </c>
      <c r="O343" s="224">
        <f>SUMIF('09'!$C$10:$C$29,$C343,'09'!$G$10:$G$29)*'09'!$E$3</f>
        <v>0</v>
      </c>
      <c r="P343" s="224">
        <f>SUMIF('10'!$C$10:$C$29,$C343,'10'!$G$10:$G$29)*'10'!$E$3</f>
        <v>0</v>
      </c>
      <c r="Q343" s="224">
        <f>SUMIF('11'!$C$10:$C$39,$C343,'11'!$G$10:$G$39)*'11'!$E$3</f>
        <v>0</v>
      </c>
      <c r="R343" s="224">
        <f>SUMIF('12'!$C$10:$C$29,$C343,'12'!$G$10:$G$29)*'12'!$E$3</f>
        <v>0</v>
      </c>
      <c r="S343" s="224">
        <f>SUMIF('13'!$C$10:$C$29,$C343,'13'!$G$10:$G$29)*'13'!$E$3</f>
        <v>0</v>
      </c>
      <c r="T343" s="224">
        <f>SUMIF('14'!$C$10:$C$29,$C343,'14'!$G$10:$G$29)*'14'!$E$3</f>
        <v>0</v>
      </c>
      <c r="U343" s="224">
        <f>SUMIF('15'!$C$10:$C$29,$C343,'15'!$G$10:$G$29)*'15'!$E$3</f>
        <v>0</v>
      </c>
      <c r="V343" s="224">
        <f>SUMIF('16'!$C$10:$C$29,$C343,'16'!$G$10:$G$29)*'16'!$E$3</f>
        <v>0</v>
      </c>
      <c r="W343" s="224">
        <f>SUMIF('17'!$C$10:$C$29,$C343,'17'!$G$10:$G$29)*'17'!$E$3</f>
        <v>0</v>
      </c>
      <c r="X343" s="224">
        <f>SUMIF('18'!$C$10:$C$29,$C343,'18'!$G$10:$G$29)*'18'!$E$3</f>
        <v>0</v>
      </c>
      <c r="Y343" s="224">
        <f>SUMIF('19'!$C$10:$C$28,$C343,'19'!$G$10:$G$28)*'19'!$E$3</f>
        <v>0</v>
      </c>
      <c r="Z343" s="224">
        <f>SUMIF('20'!$C$10:$C$29,$C343,'20'!$G$10:$G$29)*'20'!$E$3</f>
        <v>0</v>
      </c>
      <c r="AA343" s="224">
        <f>SUMIF('21'!$C$10:$C$29,$C343,'21'!$G$10:$G$29)*'21'!$E$3</f>
        <v>0</v>
      </c>
    </row>
    <row r="344" spans="3:27" ht="15" hidden="1">
      <c r="C344" s="207" t="s">
        <v>852</v>
      </c>
      <c r="D344" s="207" t="s">
        <v>853</v>
      </c>
      <c r="F344" s="303">
        <f t="shared" si="6"/>
        <v>0</v>
      </c>
      <c r="G344" s="224">
        <f>SUMIF('01'!$C$10:$C$29,$C344,'01'!$G$10:$G$29)*'01'!$E$3</f>
        <v>0</v>
      </c>
      <c r="H344" s="224">
        <f>SUMIF('02'!$C$10:$C$28,$C344,'02'!$G$10:$G$28)*'02'!$E$3</f>
        <v>0</v>
      </c>
      <c r="I344" s="224">
        <f>SUMIF('03'!$C$10:$C$29,$C344,'03'!$G$10:$G$29)*'03'!$E$3</f>
        <v>0</v>
      </c>
      <c r="J344" s="224">
        <f>SUMIF('04'!$C$10:$C$26,$C344,'04'!$G$10:$G$26)*'04'!$E$3</f>
        <v>0</v>
      </c>
      <c r="K344" s="224">
        <f>SUMIF('05'!$C$10:$C$29,$C344,'05'!$G$10:$G$29)*'05'!$E$3</f>
        <v>0</v>
      </c>
      <c r="L344" s="224">
        <f>SUMIF('06'!$C$10:$C$29,$C344,'06'!$G$10:$G$29)*'06'!$E$3</f>
        <v>0</v>
      </c>
      <c r="M344" s="224">
        <f>SUMIF('07'!$C$10:$C$26,$C344,'07'!$G$10:$G$26)*'07'!$E$3</f>
        <v>0</v>
      </c>
      <c r="N344" s="224">
        <f>SUMIF('08'!$C$10:$C$29,$C344,'08'!$G$10:$G$29)*'08'!$E$3</f>
        <v>0</v>
      </c>
      <c r="O344" s="224">
        <f>SUMIF('09'!$C$10:$C$29,$C344,'09'!$G$10:$G$29)*'09'!$E$3</f>
        <v>0</v>
      </c>
      <c r="P344" s="224">
        <f>SUMIF('10'!$C$10:$C$29,$C344,'10'!$G$10:$G$29)*'10'!$E$3</f>
        <v>0</v>
      </c>
      <c r="Q344" s="224">
        <f>SUMIF('11'!$C$10:$C$39,$C344,'11'!$G$10:$G$39)*'11'!$E$3</f>
        <v>0</v>
      </c>
      <c r="R344" s="224">
        <f>SUMIF('12'!$C$10:$C$29,$C344,'12'!$G$10:$G$29)*'12'!$E$3</f>
        <v>0</v>
      </c>
      <c r="S344" s="224">
        <f>SUMIF('13'!$C$10:$C$29,$C344,'13'!$G$10:$G$29)*'13'!$E$3</f>
        <v>0</v>
      </c>
      <c r="T344" s="224">
        <f>SUMIF('14'!$C$10:$C$29,$C344,'14'!$G$10:$G$29)*'14'!$E$3</f>
        <v>0</v>
      </c>
      <c r="U344" s="224">
        <f>SUMIF('15'!$C$10:$C$29,$C344,'15'!$G$10:$G$29)*'15'!$E$3</f>
        <v>0</v>
      </c>
      <c r="V344" s="224">
        <f>SUMIF('16'!$C$10:$C$29,$C344,'16'!$G$10:$G$29)*'16'!$E$3</f>
        <v>0</v>
      </c>
      <c r="W344" s="224">
        <f>SUMIF('17'!$C$10:$C$29,$C344,'17'!$G$10:$G$29)*'17'!$E$3</f>
        <v>0</v>
      </c>
      <c r="X344" s="224">
        <f>SUMIF('18'!$C$10:$C$29,$C344,'18'!$G$10:$G$29)*'18'!$E$3</f>
        <v>0</v>
      </c>
      <c r="Y344" s="224">
        <f>SUMIF('19'!$C$10:$C$28,$C344,'19'!$G$10:$G$28)*'19'!$E$3</f>
        <v>0</v>
      </c>
      <c r="Z344" s="224">
        <f>SUMIF('20'!$C$10:$C$29,$C344,'20'!$G$10:$G$29)*'20'!$E$3</f>
        <v>0</v>
      </c>
      <c r="AA344" s="224">
        <f>SUMIF('21'!$C$10:$C$29,$C344,'21'!$G$10:$G$29)*'21'!$E$3</f>
        <v>0</v>
      </c>
    </row>
    <row r="345" spans="3:27" ht="15" hidden="1">
      <c r="C345" s="207" t="s">
        <v>854</v>
      </c>
      <c r="D345" s="207" t="s">
        <v>855</v>
      </c>
      <c r="F345" s="303">
        <f t="shared" si="6"/>
        <v>0</v>
      </c>
      <c r="G345" s="224">
        <f>SUMIF('01'!$C$10:$C$29,$C345,'01'!$G$10:$G$29)*'01'!$E$3</f>
        <v>0</v>
      </c>
      <c r="H345" s="224">
        <f>SUMIF('02'!$C$10:$C$28,$C345,'02'!$G$10:$G$28)*'02'!$E$3</f>
        <v>0</v>
      </c>
      <c r="I345" s="224">
        <f>SUMIF('03'!$C$10:$C$29,$C345,'03'!$G$10:$G$29)*'03'!$E$3</f>
        <v>0</v>
      </c>
      <c r="J345" s="224">
        <f>SUMIF('04'!$C$10:$C$26,$C345,'04'!$G$10:$G$26)*'04'!$E$3</f>
        <v>0</v>
      </c>
      <c r="K345" s="224">
        <f>SUMIF('05'!$C$10:$C$29,$C345,'05'!$G$10:$G$29)*'05'!$E$3</f>
        <v>0</v>
      </c>
      <c r="L345" s="224">
        <f>SUMIF('06'!$C$10:$C$29,$C345,'06'!$G$10:$G$29)*'06'!$E$3</f>
        <v>0</v>
      </c>
      <c r="M345" s="224">
        <f>SUMIF('07'!$C$10:$C$26,$C345,'07'!$G$10:$G$26)*'07'!$E$3</f>
        <v>0</v>
      </c>
      <c r="N345" s="224">
        <f>SUMIF('08'!$C$10:$C$29,$C345,'08'!$G$10:$G$29)*'08'!$E$3</f>
        <v>0</v>
      </c>
      <c r="O345" s="224">
        <f>SUMIF('09'!$C$10:$C$29,$C345,'09'!$G$10:$G$29)*'09'!$E$3</f>
        <v>0</v>
      </c>
      <c r="P345" s="224">
        <f>SUMIF('10'!$C$10:$C$29,$C345,'10'!$G$10:$G$29)*'10'!$E$3</f>
        <v>0</v>
      </c>
      <c r="Q345" s="224">
        <f>SUMIF('11'!$C$10:$C$39,$C345,'11'!$G$10:$G$39)*'11'!$E$3</f>
        <v>0</v>
      </c>
      <c r="R345" s="224">
        <f>SUMIF('12'!$C$10:$C$29,$C345,'12'!$G$10:$G$29)*'12'!$E$3</f>
        <v>0</v>
      </c>
      <c r="S345" s="224">
        <f>SUMIF('13'!$C$10:$C$29,$C345,'13'!$G$10:$G$29)*'13'!$E$3</f>
        <v>0</v>
      </c>
      <c r="T345" s="224">
        <f>SUMIF('14'!$C$10:$C$29,$C345,'14'!$G$10:$G$29)*'14'!$E$3</f>
        <v>0</v>
      </c>
      <c r="U345" s="224">
        <f>SUMIF('15'!$C$10:$C$29,$C345,'15'!$G$10:$G$29)*'15'!$E$3</f>
        <v>0</v>
      </c>
      <c r="V345" s="224">
        <f>SUMIF('16'!$C$10:$C$29,$C345,'16'!$G$10:$G$29)*'16'!$E$3</f>
        <v>0</v>
      </c>
      <c r="W345" s="224">
        <f>SUMIF('17'!$C$10:$C$29,$C345,'17'!$G$10:$G$29)*'17'!$E$3</f>
        <v>0</v>
      </c>
      <c r="X345" s="224">
        <f>SUMIF('18'!$C$10:$C$29,$C345,'18'!$G$10:$G$29)*'18'!$E$3</f>
        <v>0</v>
      </c>
      <c r="Y345" s="224">
        <f>SUMIF('19'!$C$10:$C$28,$C345,'19'!$G$10:$G$28)*'19'!$E$3</f>
        <v>0</v>
      </c>
      <c r="Z345" s="224">
        <f>SUMIF('20'!$C$10:$C$29,$C345,'20'!$G$10:$G$29)*'20'!$E$3</f>
        <v>0</v>
      </c>
      <c r="AA345" s="224">
        <f>SUMIF('21'!$C$10:$C$29,$C345,'21'!$G$10:$G$29)*'21'!$E$3</f>
        <v>0</v>
      </c>
    </row>
    <row r="346" spans="3:27" ht="15" hidden="1">
      <c r="C346" s="207" t="s">
        <v>856</v>
      </c>
      <c r="D346" s="207" t="s">
        <v>857</v>
      </c>
      <c r="F346" s="303">
        <f t="shared" si="6"/>
        <v>0</v>
      </c>
      <c r="G346" s="224">
        <f>SUMIF('01'!$C$10:$C$29,$C346,'01'!$G$10:$G$29)*'01'!$E$3</f>
        <v>0</v>
      </c>
      <c r="H346" s="224">
        <f>SUMIF('02'!$C$10:$C$28,$C346,'02'!$G$10:$G$28)*'02'!$E$3</f>
        <v>0</v>
      </c>
      <c r="I346" s="224">
        <f>SUMIF('03'!$C$10:$C$29,$C346,'03'!$G$10:$G$29)*'03'!$E$3</f>
        <v>0</v>
      </c>
      <c r="J346" s="224">
        <f>SUMIF('04'!$C$10:$C$26,$C346,'04'!$G$10:$G$26)*'04'!$E$3</f>
        <v>0</v>
      </c>
      <c r="K346" s="224">
        <f>SUMIF('05'!$C$10:$C$29,$C346,'05'!$G$10:$G$29)*'05'!$E$3</f>
        <v>0</v>
      </c>
      <c r="L346" s="224">
        <f>SUMIF('06'!$C$10:$C$29,$C346,'06'!$G$10:$G$29)*'06'!$E$3</f>
        <v>0</v>
      </c>
      <c r="M346" s="224">
        <f>SUMIF('07'!$C$10:$C$26,$C346,'07'!$G$10:$G$26)*'07'!$E$3</f>
        <v>0</v>
      </c>
      <c r="N346" s="224">
        <f>SUMIF('08'!$C$10:$C$29,$C346,'08'!$G$10:$G$29)*'08'!$E$3</f>
        <v>0</v>
      </c>
      <c r="O346" s="224">
        <f>SUMIF('09'!$C$10:$C$29,$C346,'09'!$G$10:$G$29)*'09'!$E$3</f>
        <v>0</v>
      </c>
      <c r="P346" s="224">
        <f>SUMIF('10'!$C$10:$C$29,$C346,'10'!$G$10:$G$29)*'10'!$E$3</f>
        <v>0</v>
      </c>
      <c r="Q346" s="224">
        <f>SUMIF('11'!$C$10:$C$39,$C346,'11'!$G$10:$G$39)*'11'!$E$3</f>
        <v>0</v>
      </c>
      <c r="R346" s="224">
        <f>SUMIF('12'!$C$10:$C$29,$C346,'12'!$G$10:$G$29)*'12'!$E$3</f>
        <v>0</v>
      </c>
      <c r="S346" s="224">
        <f>SUMIF('13'!$C$10:$C$29,$C346,'13'!$G$10:$G$29)*'13'!$E$3</f>
        <v>0</v>
      </c>
      <c r="T346" s="224">
        <f>SUMIF('14'!$C$10:$C$29,$C346,'14'!$G$10:$G$29)*'14'!$E$3</f>
        <v>0</v>
      </c>
      <c r="U346" s="224">
        <f>SUMIF('15'!$C$10:$C$29,$C346,'15'!$G$10:$G$29)*'15'!$E$3</f>
        <v>0</v>
      </c>
      <c r="V346" s="224">
        <f>SUMIF('16'!$C$10:$C$29,$C346,'16'!$G$10:$G$29)*'16'!$E$3</f>
        <v>0</v>
      </c>
      <c r="W346" s="224">
        <f>SUMIF('17'!$C$10:$C$29,$C346,'17'!$G$10:$G$29)*'17'!$E$3</f>
        <v>0</v>
      </c>
      <c r="X346" s="224">
        <f>SUMIF('18'!$C$10:$C$29,$C346,'18'!$G$10:$G$29)*'18'!$E$3</f>
        <v>0</v>
      </c>
      <c r="Y346" s="224">
        <f>SUMIF('19'!$C$10:$C$28,$C346,'19'!$G$10:$G$28)*'19'!$E$3</f>
        <v>0</v>
      </c>
      <c r="Z346" s="224">
        <f>SUMIF('20'!$C$10:$C$29,$C346,'20'!$G$10:$G$29)*'20'!$E$3</f>
        <v>0</v>
      </c>
      <c r="AA346" s="224">
        <f>SUMIF('21'!$C$10:$C$29,$C346,'21'!$G$10:$G$29)*'21'!$E$3</f>
        <v>0</v>
      </c>
    </row>
    <row r="347" spans="3:27" ht="15" hidden="1">
      <c r="C347" s="207" t="s">
        <v>858</v>
      </c>
      <c r="D347" s="207" t="s">
        <v>859</v>
      </c>
      <c r="F347" s="303">
        <f t="shared" si="6"/>
        <v>0</v>
      </c>
      <c r="G347" s="224">
        <f>SUMIF('01'!$C$10:$C$29,$C347,'01'!$G$10:$G$29)*'01'!$E$3</f>
        <v>0</v>
      </c>
      <c r="H347" s="224">
        <f>SUMIF('02'!$C$10:$C$28,$C347,'02'!$G$10:$G$28)*'02'!$E$3</f>
        <v>0</v>
      </c>
      <c r="I347" s="224">
        <f>SUMIF('03'!$C$10:$C$29,$C347,'03'!$G$10:$G$29)*'03'!$E$3</f>
        <v>0</v>
      </c>
      <c r="J347" s="224">
        <f>SUMIF('04'!$C$10:$C$26,$C347,'04'!$G$10:$G$26)*'04'!$E$3</f>
        <v>0</v>
      </c>
      <c r="K347" s="224">
        <f>SUMIF('05'!$C$10:$C$29,$C347,'05'!$G$10:$G$29)*'05'!$E$3</f>
        <v>0</v>
      </c>
      <c r="L347" s="224">
        <f>SUMIF('06'!$C$10:$C$29,$C347,'06'!$G$10:$G$29)*'06'!$E$3</f>
        <v>0</v>
      </c>
      <c r="M347" s="224">
        <f>SUMIF('07'!$C$10:$C$26,$C347,'07'!$G$10:$G$26)*'07'!$E$3</f>
        <v>0</v>
      </c>
      <c r="N347" s="224">
        <f>SUMIF('08'!$C$10:$C$29,$C347,'08'!$G$10:$G$29)*'08'!$E$3</f>
        <v>0</v>
      </c>
      <c r="O347" s="224">
        <f>SUMIF('09'!$C$10:$C$29,$C347,'09'!$G$10:$G$29)*'09'!$E$3</f>
        <v>0</v>
      </c>
      <c r="P347" s="224">
        <f>SUMIF('10'!$C$10:$C$29,$C347,'10'!$G$10:$G$29)*'10'!$E$3</f>
        <v>0</v>
      </c>
      <c r="Q347" s="224">
        <f>SUMIF('11'!$C$10:$C$39,$C347,'11'!$G$10:$G$39)*'11'!$E$3</f>
        <v>0</v>
      </c>
      <c r="R347" s="224">
        <f>SUMIF('12'!$C$10:$C$29,$C347,'12'!$G$10:$G$29)*'12'!$E$3</f>
        <v>0</v>
      </c>
      <c r="S347" s="224">
        <f>SUMIF('13'!$C$10:$C$29,$C347,'13'!$G$10:$G$29)*'13'!$E$3</f>
        <v>0</v>
      </c>
      <c r="T347" s="224">
        <f>SUMIF('14'!$C$10:$C$29,$C347,'14'!$G$10:$G$29)*'14'!$E$3</f>
        <v>0</v>
      </c>
      <c r="U347" s="224">
        <f>SUMIF('15'!$C$10:$C$29,$C347,'15'!$G$10:$G$29)*'15'!$E$3</f>
        <v>0</v>
      </c>
      <c r="V347" s="224">
        <f>SUMIF('16'!$C$10:$C$29,$C347,'16'!$G$10:$G$29)*'16'!$E$3</f>
        <v>0</v>
      </c>
      <c r="W347" s="224">
        <f>SUMIF('17'!$C$10:$C$29,$C347,'17'!$G$10:$G$29)*'17'!$E$3</f>
        <v>0</v>
      </c>
      <c r="X347" s="224">
        <f>SUMIF('18'!$C$10:$C$29,$C347,'18'!$G$10:$G$29)*'18'!$E$3</f>
        <v>0</v>
      </c>
      <c r="Y347" s="224">
        <f>SUMIF('19'!$C$10:$C$28,$C347,'19'!$G$10:$G$28)*'19'!$E$3</f>
        <v>0</v>
      </c>
      <c r="Z347" s="224">
        <f>SUMIF('20'!$C$10:$C$29,$C347,'20'!$G$10:$G$29)*'20'!$E$3</f>
        <v>0</v>
      </c>
      <c r="AA347" s="224">
        <f>SUMIF('21'!$C$10:$C$29,$C347,'21'!$G$10:$G$29)*'21'!$E$3</f>
        <v>0</v>
      </c>
    </row>
    <row r="348" spans="3:27" ht="15" hidden="1">
      <c r="C348" s="207" t="s">
        <v>860</v>
      </c>
      <c r="D348" s="207" t="s">
        <v>861</v>
      </c>
      <c r="F348" s="303">
        <f t="shared" si="6"/>
        <v>0</v>
      </c>
      <c r="G348" s="224">
        <f>SUMIF('01'!$C$10:$C$29,$C348,'01'!$G$10:$G$29)*'01'!$E$3</f>
        <v>0</v>
      </c>
      <c r="H348" s="224">
        <f>SUMIF('02'!$C$10:$C$28,$C348,'02'!$G$10:$G$28)*'02'!$E$3</f>
        <v>0</v>
      </c>
      <c r="I348" s="224">
        <f>SUMIF('03'!$C$10:$C$29,$C348,'03'!$G$10:$G$29)*'03'!$E$3</f>
        <v>0</v>
      </c>
      <c r="J348" s="224">
        <f>SUMIF('04'!$C$10:$C$26,$C348,'04'!$G$10:$G$26)*'04'!$E$3</f>
        <v>0</v>
      </c>
      <c r="K348" s="224">
        <f>SUMIF('05'!$C$10:$C$29,$C348,'05'!$G$10:$G$29)*'05'!$E$3</f>
        <v>0</v>
      </c>
      <c r="L348" s="224">
        <f>SUMIF('06'!$C$10:$C$29,$C348,'06'!$G$10:$G$29)*'06'!$E$3</f>
        <v>0</v>
      </c>
      <c r="M348" s="224">
        <f>SUMIF('07'!$C$10:$C$26,$C348,'07'!$G$10:$G$26)*'07'!$E$3</f>
        <v>0</v>
      </c>
      <c r="N348" s="224">
        <f>SUMIF('08'!$C$10:$C$29,$C348,'08'!$G$10:$G$29)*'08'!$E$3</f>
        <v>0</v>
      </c>
      <c r="O348" s="224">
        <f>SUMIF('09'!$C$10:$C$29,$C348,'09'!$G$10:$G$29)*'09'!$E$3</f>
        <v>0</v>
      </c>
      <c r="P348" s="224">
        <f>SUMIF('10'!$C$10:$C$29,$C348,'10'!$G$10:$G$29)*'10'!$E$3</f>
        <v>0</v>
      </c>
      <c r="Q348" s="224">
        <f>SUMIF('11'!$C$10:$C$39,$C348,'11'!$G$10:$G$39)*'11'!$E$3</f>
        <v>0</v>
      </c>
      <c r="R348" s="224">
        <f>SUMIF('12'!$C$10:$C$29,$C348,'12'!$G$10:$G$29)*'12'!$E$3</f>
        <v>0</v>
      </c>
      <c r="S348" s="224">
        <f>SUMIF('13'!$C$10:$C$29,$C348,'13'!$G$10:$G$29)*'13'!$E$3</f>
        <v>0</v>
      </c>
      <c r="T348" s="224">
        <f>SUMIF('14'!$C$10:$C$29,$C348,'14'!$G$10:$G$29)*'14'!$E$3</f>
        <v>0</v>
      </c>
      <c r="U348" s="224">
        <f>SUMIF('15'!$C$10:$C$29,$C348,'15'!$G$10:$G$29)*'15'!$E$3</f>
        <v>0</v>
      </c>
      <c r="V348" s="224">
        <f>SUMIF('16'!$C$10:$C$29,$C348,'16'!$G$10:$G$29)*'16'!$E$3</f>
        <v>0</v>
      </c>
      <c r="W348" s="224">
        <f>SUMIF('17'!$C$10:$C$29,$C348,'17'!$G$10:$G$29)*'17'!$E$3</f>
        <v>0</v>
      </c>
      <c r="X348" s="224">
        <f>SUMIF('18'!$C$10:$C$29,$C348,'18'!$G$10:$G$29)*'18'!$E$3</f>
        <v>0</v>
      </c>
      <c r="Y348" s="224">
        <f>SUMIF('19'!$C$10:$C$28,$C348,'19'!$G$10:$G$28)*'19'!$E$3</f>
        <v>0</v>
      </c>
      <c r="Z348" s="224">
        <f>SUMIF('20'!$C$10:$C$29,$C348,'20'!$G$10:$G$29)*'20'!$E$3</f>
        <v>0</v>
      </c>
      <c r="AA348" s="224">
        <f>SUMIF('21'!$C$10:$C$29,$C348,'21'!$G$10:$G$29)*'21'!$E$3</f>
        <v>0</v>
      </c>
    </row>
    <row r="349" spans="3:27" ht="15" hidden="1">
      <c r="C349" s="207" t="s">
        <v>862</v>
      </c>
      <c r="D349" s="207" t="s">
        <v>863</v>
      </c>
      <c r="F349" s="303">
        <f t="shared" si="6"/>
        <v>0</v>
      </c>
      <c r="G349" s="224">
        <f>SUMIF('01'!$C$10:$C$29,$C349,'01'!$G$10:$G$29)*'01'!$E$3</f>
        <v>0</v>
      </c>
      <c r="H349" s="224">
        <f>SUMIF('02'!$C$10:$C$28,$C349,'02'!$G$10:$G$28)*'02'!$E$3</f>
        <v>0</v>
      </c>
      <c r="I349" s="224">
        <f>SUMIF('03'!$C$10:$C$29,$C349,'03'!$G$10:$G$29)*'03'!$E$3</f>
        <v>0</v>
      </c>
      <c r="J349" s="224">
        <f>SUMIF('04'!$C$10:$C$26,$C349,'04'!$G$10:$G$26)*'04'!$E$3</f>
        <v>0</v>
      </c>
      <c r="K349" s="224">
        <f>SUMIF('05'!$C$10:$C$29,$C349,'05'!$G$10:$G$29)*'05'!$E$3</f>
        <v>0</v>
      </c>
      <c r="L349" s="224">
        <f>SUMIF('06'!$C$10:$C$29,$C349,'06'!$G$10:$G$29)*'06'!$E$3</f>
        <v>0</v>
      </c>
      <c r="M349" s="224">
        <f>SUMIF('07'!$C$10:$C$26,$C349,'07'!$G$10:$G$26)*'07'!$E$3</f>
        <v>0</v>
      </c>
      <c r="N349" s="224">
        <f>SUMIF('08'!$C$10:$C$29,$C349,'08'!$G$10:$G$29)*'08'!$E$3</f>
        <v>0</v>
      </c>
      <c r="O349" s="224">
        <f>SUMIF('09'!$C$10:$C$29,$C349,'09'!$G$10:$G$29)*'09'!$E$3</f>
        <v>0</v>
      </c>
      <c r="P349" s="224">
        <f>SUMIF('10'!$C$10:$C$29,$C349,'10'!$G$10:$G$29)*'10'!$E$3</f>
        <v>0</v>
      </c>
      <c r="Q349" s="224">
        <f>SUMIF('11'!$C$10:$C$39,$C349,'11'!$G$10:$G$39)*'11'!$E$3</f>
        <v>0</v>
      </c>
      <c r="R349" s="224">
        <f>SUMIF('12'!$C$10:$C$29,$C349,'12'!$G$10:$G$29)*'12'!$E$3</f>
        <v>0</v>
      </c>
      <c r="S349" s="224">
        <f>SUMIF('13'!$C$10:$C$29,$C349,'13'!$G$10:$G$29)*'13'!$E$3</f>
        <v>0</v>
      </c>
      <c r="T349" s="224">
        <f>SUMIF('14'!$C$10:$C$29,$C349,'14'!$G$10:$G$29)*'14'!$E$3</f>
        <v>0</v>
      </c>
      <c r="U349" s="224">
        <f>SUMIF('15'!$C$10:$C$29,$C349,'15'!$G$10:$G$29)*'15'!$E$3</f>
        <v>0</v>
      </c>
      <c r="V349" s="224">
        <f>SUMIF('16'!$C$10:$C$29,$C349,'16'!$G$10:$G$29)*'16'!$E$3</f>
        <v>0</v>
      </c>
      <c r="W349" s="224">
        <f>SUMIF('17'!$C$10:$C$29,$C349,'17'!$G$10:$G$29)*'17'!$E$3</f>
        <v>0</v>
      </c>
      <c r="X349" s="224">
        <f>SUMIF('18'!$C$10:$C$29,$C349,'18'!$G$10:$G$29)*'18'!$E$3</f>
        <v>0</v>
      </c>
      <c r="Y349" s="224">
        <f>SUMIF('19'!$C$10:$C$28,$C349,'19'!$G$10:$G$28)*'19'!$E$3</f>
        <v>0</v>
      </c>
      <c r="Z349" s="224">
        <f>SUMIF('20'!$C$10:$C$29,$C349,'20'!$G$10:$G$29)*'20'!$E$3</f>
        <v>0</v>
      </c>
      <c r="AA349" s="224">
        <f>SUMIF('21'!$C$10:$C$29,$C349,'21'!$G$10:$G$29)*'21'!$E$3</f>
        <v>0</v>
      </c>
    </row>
    <row r="350" spans="3:27" ht="15" hidden="1">
      <c r="C350" s="207" t="s">
        <v>864</v>
      </c>
      <c r="D350" s="207" t="s">
        <v>865</v>
      </c>
      <c r="F350" s="303">
        <f t="shared" si="6"/>
        <v>0</v>
      </c>
      <c r="G350" s="224">
        <f>SUMIF('01'!$C$10:$C$29,$C350,'01'!$G$10:$G$29)*'01'!$E$3</f>
        <v>0</v>
      </c>
      <c r="H350" s="224">
        <f>SUMIF('02'!$C$10:$C$28,$C350,'02'!$G$10:$G$28)*'02'!$E$3</f>
        <v>0</v>
      </c>
      <c r="I350" s="224">
        <f>SUMIF('03'!$C$10:$C$29,$C350,'03'!$G$10:$G$29)*'03'!$E$3</f>
        <v>0</v>
      </c>
      <c r="J350" s="224">
        <f>SUMIF('04'!$C$10:$C$26,$C350,'04'!$G$10:$G$26)*'04'!$E$3</f>
        <v>0</v>
      </c>
      <c r="K350" s="224">
        <f>SUMIF('05'!$C$10:$C$29,$C350,'05'!$G$10:$G$29)*'05'!$E$3</f>
        <v>0</v>
      </c>
      <c r="L350" s="224">
        <f>SUMIF('06'!$C$10:$C$29,$C350,'06'!$G$10:$G$29)*'06'!$E$3</f>
        <v>0</v>
      </c>
      <c r="M350" s="224">
        <f>SUMIF('07'!$C$10:$C$26,$C350,'07'!$G$10:$G$26)*'07'!$E$3</f>
        <v>0</v>
      </c>
      <c r="N350" s="224">
        <f>SUMIF('08'!$C$10:$C$29,$C350,'08'!$G$10:$G$29)*'08'!$E$3</f>
        <v>0</v>
      </c>
      <c r="O350" s="224">
        <f>SUMIF('09'!$C$10:$C$29,$C350,'09'!$G$10:$G$29)*'09'!$E$3</f>
        <v>0</v>
      </c>
      <c r="P350" s="224">
        <f>SUMIF('10'!$C$10:$C$29,$C350,'10'!$G$10:$G$29)*'10'!$E$3</f>
        <v>0</v>
      </c>
      <c r="Q350" s="224">
        <f>SUMIF('11'!$C$10:$C$39,$C350,'11'!$G$10:$G$39)*'11'!$E$3</f>
        <v>0</v>
      </c>
      <c r="R350" s="224">
        <f>SUMIF('12'!$C$10:$C$29,$C350,'12'!$G$10:$G$29)*'12'!$E$3</f>
        <v>0</v>
      </c>
      <c r="S350" s="224">
        <f>SUMIF('13'!$C$10:$C$29,$C350,'13'!$G$10:$G$29)*'13'!$E$3</f>
        <v>0</v>
      </c>
      <c r="T350" s="224">
        <f>SUMIF('14'!$C$10:$C$29,$C350,'14'!$G$10:$G$29)*'14'!$E$3</f>
        <v>0</v>
      </c>
      <c r="U350" s="224">
        <f>SUMIF('15'!$C$10:$C$29,$C350,'15'!$G$10:$G$29)*'15'!$E$3</f>
        <v>0</v>
      </c>
      <c r="V350" s="224">
        <f>SUMIF('16'!$C$10:$C$29,$C350,'16'!$G$10:$G$29)*'16'!$E$3</f>
        <v>0</v>
      </c>
      <c r="W350" s="224">
        <f>SUMIF('17'!$C$10:$C$29,$C350,'17'!$G$10:$G$29)*'17'!$E$3</f>
        <v>0</v>
      </c>
      <c r="X350" s="224">
        <f>SUMIF('18'!$C$10:$C$29,$C350,'18'!$G$10:$G$29)*'18'!$E$3</f>
        <v>0</v>
      </c>
      <c r="Y350" s="224">
        <f>SUMIF('19'!$C$10:$C$28,$C350,'19'!$G$10:$G$28)*'19'!$E$3</f>
        <v>0</v>
      </c>
      <c r="Z350" s="224">
        <f>SUMIF('20'!$C$10:$C$29,$C350,'20'!$G$10:$G$29)*'20'!$E$3</f>
        <v>0</v>
      </c>
      <c r="AA350" s="224">
        <f>SUMIF('21'!$C$10:$C$29,$C350,'21'!$G$10:$G$29)*'21'!$E$3</f>
        <v>0</v>
      </c>
    </row>
    <row r="351" spans="3:27" ht="15" hidden="1">
      <c r="C351" s="207" t="s">
        <v>866</v>
      </c>
      <c r="D351" s="207" t="s">
        <v>867</v>
      </c>
      <c r="F351" s="303">
        <f t="shared" si="6"/>
        <v>0</v>
      </c>
      <c r="G351" s="224">
        <f>SUMIF('01'!$C$10:$C$29,$C351,'01'!$G$10:$G$29)*'01'!$E$3</f>
        <v>0</v>
      </c>
      <c r="H351" s="224">
        <f>SUMIF('02'!$C$10:$C$28,$C351,'02'!$G$10:$G$28)*'02'!$E$3</f>
        <v>0</v>
      </c>
      <c r="I351" s="224">
        <f>SUMIF('03'!$C$10:$C$29,$C351,'03'!$G$10:$G$29)*'03'!$E$3</f>
        <v>0</v>
      </c>
      <c r="J351" s="224">
        <f>SUMIF('04'!$C$10:$C$26,$C351,'04'!$G$10:$G$26)*'04'!$E$3</f>
        <v>0</v>
      </c>
      <c r="K351" s="224">
        <f>SUMIF('05'!$C$10:$C$29,$C351,'05'!$G$10:$G$29)*'05'!$E$3</f>
        <v>0</v>
      </c>
      <c r="L351" s="224">
        <f>SUMIF('06'!$C$10:$C$29,$C351,'06'!$G$10:$G$29)*'06'!$E$3</f>
        <v>0</v>
      </c>
      <c r="M351" s="224">
        <f>SUMIF('07'!$C$10:$C$26,$C351,'07'!$G$10:$G$26)*'07'!$E$3</f>
        <v>0</v>
      </c>
      <c r="N351" s="224">
        <f>SUMIF('08'!$C$10:$C$29,$C351,'08'!$G$10:$G$29)*'08'!$E$3</f>
        <v>0</v>
      </c>
      <c r="O351" s="224">
        <f>SUMIF('09'!$C$10:$C$29,$C351,'09'!$G$10:$G$29)*'09'!$E$3</f>
        <v>0</v>
      </c>
      <c r="P351" s="224">
        <f>SUMIF('10'!$C$10:$C$29,$C351,'10'!$G$10:$G$29)*'10'!$E$3</f>
        <v>0</v>
      </c>
      <c r="Q351" s="224">
        <f>SUMIF('11'!$C$10:$C$39,$C351,'11'!$G$10:$G$39)*'11'!$E$3</f>
        <v>0</v>
      </c>
      <c r="R351" s="224">
        <f>SUMIF('12'!$C$10:$C$29,$C351,'12'!$G$10:$G$29)*'12'!$E$3</f>
        <v>0</v>
      </c>
      <c r="S351" s="224">
        <f>SUMIF('13'!$C$10:$C$29,$C351,'13'!$G$10:$G$29)*'13'!$E$3</f>
        <v>0</v>
      </c>
      <c r="T351" s="224">
        <f>SUMIF('14'!$C$10:$C$29,$C351,'14'!$G$10:$G$29)*'14'!$E$3</f>
        <v>0</v>
      </c>
      <c r="U351" s="224">
        <f>SUMIF('15'!$C$10:$C$29,$C351,'15'!$G$10:$G$29)*'15'!$E$3</f>
        <v>0</v>
      </c>
      <c r="V351" s="224">
        <f>SUMIF('16'!$C$10:$C$29,$C351,'16'!$G$10:$G$29)*'16'!$E$3</f>
        <v>0</v>
      </c>
      <c r="W351" s="224">
        <f>SUMIF('17'!$C$10:$C$29,$C351,'17'!$G$10:$G$29)*'17'!$E$3</f>
        <v>0</v>
      </c>
      <c r="X351" s="224">
        <f>SUMIF('18'!$C$10:$C$29,$C351,'18'!$G$10:$G$29)*'18'!$E$3</f>
        <v>0</v>
      </c>
      <c r="Y351" s="224">
        <f>SUMIF('19'!$C$10:$C$28,$C351,'19'!$G$10:$G$28)*'19'!$E$3</f>
        <v>0</v>
      </c>
      <c r="Z351" s="224">
        <f>SUMIF('20'!$C$10:$C$29,$C351,'20'!$G$10:$G$29)*'20'!$E$3</f>
        <v>0</v>
      </c>
      <c r="AA351" s="224">
        <f>SUMIF('21'!$C$10:$C$29,$C351,'21'!$G$10:$G$29)*'21'!$E$3</f>
        <v>0</v>
      </c>
    </row>
    <row r="352" spans="3:27" ht="15" hidden="1">
      <c r="C352" s="207" t="s">
        <v>868</v>
      </c>
      <c r="D352" s="207" t="s">
        <v>869</v>
      </c>
      <c r="F352" s="303">
        <f t="shared" si="6"/>
        <v>0</v>
      </c>
      <c r="G352" s="224">
        <f>SUMIF('01'!$C$10:$C$29,$C352,'01'!$G$10:$G$29)*'01'!$E$3</f>
        <v>0</v>
      </c>
      <c r="H352" s="224">
        <f>SUMIF('02'!$C$10:$C$28,$C352,'02'!$G$10:$G$28)*'02'!$E$3</f>
        <v>0</v>
      </c>
      <c r="I352" s="224">
        <f>SUMIF('03'!$C$10:$C$29,$C352,'03'!$G$10:$G$29)*'03'!$E$3</f>
        <v>0</v>
      </c>
      <c r="J352" s="224">
        <f>SUMIF('04'!$C$10:$C$26,$C352,'04'!$G$10:$G$26)*'04'!$E$3</f>
        <v>0</v>
      </c>
      <c r="K352" s="224">
        <f>SUMIF('05'!$C$10:$C$29,$C352,'05'!$G$10:$G$29)*'05'!$E$3</f>
        <v>0</v>
      </c>
      <c r="L352" s="224">
        <f>SUMIF('06'!$C$10:$C$29,$C352,'06'!$G$10:$G$29)*'06'!$E$3</f>
        <v>0</v>
      </c>
      <c r="M352" s="224">
        <f>SUMIF('07'!$C$10:$C$26,$C352,'07'!$G$10:$G$26)*'07'!$E$3</f>
        <v>0</v>
      </c>
      <c r="N352" s="224">
        <f>SUMIF('08'!$C$10:$C$29,$C352,'08'!$G$10:$G$29)*'08'!$E$3</f>
        <v>0</v>
      </c>
      <c r="O352" s="224">
        <f>SUMIF('09'!$C$10:$C$29,$C352,'09'!$G$10:$G$29)*'09'!$E$3</f>
        <v>0</v>
      </c>
      <c r="P352" s="224">
        <f>SUMIF('10'!$C$10:$C$29,$C352,'10'!$G$10:$G$29)*'10'!$E$3</f>
        <v>0</v>
      </c>
      <c r="Q352" s="224">
        <f>SUMIF('11'!$C$10:$C$39,$C352,'11'!$G$10:$G$39)*'11'!$E$3</f>
        <v>0</v>
      </c>
      <c r="R352" s="224">
        <f>SUMIF('12'!$C$10:$C$29,$C352,'12'!$G$10:$G$29)*'12'!$E$3</f>
        <v>0</v>
      </c>
      <c r="S352" s="224">
        <f>SUMIF('13'!$C$10:$C$29,$C352,'13'!$G$10:$G$29)*'13'!$E$3</f>
        <v>0</v>
      </c>
      <c r="T352" s="224">
        <f>SUMIF('14'!$C$10:$C$29,$C352,'14'!$G$10:$G$29)*'14'!$E$3</f>
        <v>0</v>
      </c>
      <c r="U352" s="224">
        <f>SUMIF('15'!$C$10:$C$29,$C352,'15'!$G$10:$G$29)*'15'!$E$3</f>
        <v>0</v>
      </c>
      <c r="V352" s="224">
        <f>SUMIF('16'!$C$10:$C$29,$C352,'16'!$G$10:$G$29)*'16'!$E$3</f>
        <v>0</v>
      </c>
      <c r="W352" s="224">
        <f>SUMIF('17'!$C$10:$C$29,$C352,'17'!$G$10:$G$29)*'17'!$E$3</f>
        <v>0</v>
      </c>
      <c r="X352" s="224">
        <f>SUMIF('18'!$C$10:$C$29,$C352,'18'!$G$10:$G$29)*'18'!$E$3</f>
        <v>0</v>
      </c>
      <c r="Y352" s="224">
        <f>SUMIF('19'!$C$10:$C$28,$C352,'19'!$G$10:$G$28)*'19'!$E$3</f>
        <v>0</v>
      </c>
      <c r="Z352" s="224">
        <f>SUMIF('20'!$C$10:$C$29,$C352,'20'!$G$10:$G$29)*'20'!$E$3</f>
        <v>0</v>
      </c>
      <c r="AA352" s="224">
        <f>SUMIF('21'!$C$10:$C$29,$C352,'21'!$G$10:$G$29)*'21'!$E$3</f>
        <v>0</v>
      </c>
    </row>
    <row r="353" spans="3:27" ht="15" hidden="1">
      <c r="C353" s="207" t="s">
        <v>870</v>
      </c>
      <c r="D353" s="207" t="s">
        <v>871</v>
      </c>
      <c r="F353" s="303">
        <f t="shared" si="6"/>
        <v>0</v>
      </c>
      <c r="G353" s="224">
        <f>SUMIF('01'!$C$10:$C$29,$C353,'01'!$G$10:$G$29)*'01'!$E$3</f>
        <v>0</v>
      </c>
      <c r="H353" s="224">
        <f>SUMIF('02'!$C$10:$C$28,$C353,'02'!$G$10:$G$28)*'02'!$E$3</f>
        <v>0</v>
      </c>
      <c r="I353" s="224">
        <f>SUMIF('03'!$C$10:$C$29,$C353,'03'!$G$10:$G$29)*'03'!$E$3</f>
        <v>0</v>
      </c>
      <c r="J353" s="224">
        <f>SUMIF('04'!$C$10:$C$26,$C353,'04'!$G$10:$G$26)*'04'!$E$3</f>
        <v>0</v>
      </c>
      <c r="K353" s="224">
        <f>SUMIF('05'!$C$10:$C$29,$C353,'05'!$G$10:$G$29)*'05'!$E$3</f>
        <v>0</v>
      </c>
      <c r="L353" s="224">
        <f>SUMIF('06'!$C$10:$C$29,$C353,'06'!$G$10:$G$29)*'06'!$E$3</f>
        <v>0</v>
      </c>
      <c r="M353" s="224">
        <f>SUMIF('07'!$C$10:$C$26,$C353,'07'!$G$10:$G$26)*'07'!$E$3</f>
        <v>0</v>
      </c>
      <c r="N353" s="224">
        <f>SUMIF('08'!$C$10:$C$29,$C353,'08'!$G$10:$G$29)*'08'!$E$3</f>
        <v>0</v>
      </c>
      <c r="O353" s="224">
        <f>SUMIF('09'!$C$10:$C$29,$C353,'09'!$G$10:$G$29)*'09'!$E$3</f>
        <v>0</v>
      </c>
      <c r="P353" s="224">
        <f>SUMIF('10'!$C$10:$C$29,$C353,'10'!$G$10:$G$29)*'10'!$E$3</f>
        <v>0</v>
      </c>
      <c r="Q353" s="224">
        <f>SUMIF('11'!$C$10:$C$39,$C353,'11'!$G$10:$G$39)*'11'!$E$3</f>
        <v>0</v>
      </c>
      <c r="R353" s="224">
        <f>SUMIF('12'!$C$10:$C$29,$C353,'12'!$G$10:$G$29)*'12'!$E$3</f>
        <v>0</v>
      </c>
      <c r="S353" s="224">
        <f>SUMIF('13'!$C$10:$C$29,$C353,'13'!$G$10:$G$29)*'13'!$E$3</f>
        <v>0</v>
      </c>
      <c r="T353" s="224">
        <f>SUMIF('14'!$C$10:$C$29,$C353,'14'!$G$10:$G$29)*'14'!$E$3</f>
        <v>0</v>
      </c>
      <c r="U353" s="224">
        <f>SUMIF('15'!$C$10:$C$29,$C353,'15'!$G$10:$G$29)*'15'!$E$3</f>
        <v>0</v>
      </c>
      <c r="V353" s="224">
        <f>SUMIF('16'!$C$10:$C$29,$C353,'16'!$G$10:$G$29)*'16'!$E$3</f>
        <v>0</v>
      </c>
      <c r="W353" s="224">
        <f>SUMIF('17'!$C$10:$C$29,$C353,'17'!$G$10:$G$29)*'17'!$E$3</f>
        <v>0</v>
      </c>
      <c r="X353" s="224">
        <f>SUMIF('18'!$C$10:$C$29,$C353,'18'!$G$10:$G$29)*'18'!$E$3</f>
        <v>0</v>
      </c>
      <c r="Y353" s="224">
        <f>SUMIF('19'!$C$10:$C$28,$C353,'19'!$G$10:$G$28)*'19'!$E$3</f>
        <v>0</v>
      </c>
      <c r="Z353" s="224">
        <f>SUMIF('20'!$C$10:$C$29,$C353,'20'!$G$10:$G$29)*'20'!$E$3</f>
        <v>0</v>
      </c>
      <c r="AA353" s="224">
        <f>SUMIF('21'!$C$10:$C$29,$C353,'21'!$G$10:$G$29)*'21'!$E$3</f>
        <v>0</v>
      </c>
    </row>
    <row r="354" spans="3:27" ht="15" hidden="1">
      <c r="C354" s="207" t="s">
        <v>872</v>
      </c>
      <c r="D354" s="207" t="s">
        <v>873</v>
      </c>
      <c r="F354" s="303">
        <f t="shared" si="6"/>
        <v>0</v>
      </c>
      <c r="G354" s="224">
        <f>SUMIF('01'!$C$10:$C$29,$C354,'01'!$G$10:$G$29)*'01'!$E$3</f>
        <v>0</v>
      </c>
      <c r="H354" s="224">
        <f>SUMIF('02'!$C$10:$C$28,$C354,'02'!$G$10:$G$28)*'02'!$E$3</f>
        <v>0</v>
      </c>
      <c r="I354" s="224">
        <f>SUMIF('03'!$C$10:$C$29,$C354,'03'!$G$10:$G$29)*'03'!$E$3</f>
        <v>0</v>
      </c>
      <c r="J354" s="224">
        <f>SUMIF('04'!$C$10:$C$26,$C354,'04'!$G$10:$G$26)*'04'!$E$3</f>
        <v>0</v>
      </c>
      <c r="K354" s="224">
        <f>SUMIF('05'!$C$10:$C$29,$C354,'05'!$G$10:$G$29)*'05'!$E$3</f>
        <v>0</v>
      </c>
      <c r="L354" s="224">
        <f>SUMIF('06'!$C$10:$C$29,$C354,'06'!$G$10:$G$29)*'06'!$E$3</f>
        <v>0</v>
      </c>
      <c r="M354" s="224">
        <f>SUMIF('07'!$C$10:$C$26,$C354,'07'!$G$10:$G$26)*'07'!$E$3</f>
        <v>0</v>
      </c>
      <c r="N354" s="224">
        <f>SUMIF('08'!$C$10:$C$29,$C354,'08'!$G$10:$G$29)*'08'!$E$3</f>
        <v>0</v>
      </c>
      <c r="O354" s="224">
        <f>SUMIF('09'!$C$10:$C$29,$C354,'09'!$G$10:$G$29)*'09'!$E$3</f>
        <v>0</v>
      </c>
      <c r="P354" s="224">
        <f>SUMIF('10'!$C$10:$C$29,$C354,'10'!$G$10:$G$29)*'10'!$E$3</f>
        <v>0</v>
      </c>
      <c r="Q354" s="224">
        <f>SUMIF('11'!$C$10:$C$39,$C354,'11'!$G$10:$G$39)*'11'!$E$3</f>
        <v>0</v>
      </c>
      <c r="R354" s="224">
        <f>SUMIF('12'!$C$10:$C$29,$C354,'12'!$G$10:$G$29)*'12'!$E$3</f>
        <v>0</v>
      </c>
      <c r="S354" s="224">
        <f>SUMIF('13'!$C$10:$C$29,$C354,'13'!$G$10:$G$29)*'13'!$E$3</f>
        <v>0</v>
      </c>
      <c r="T354" s="224">
        <f>SUMIF('14'!$C$10:$C$29,$C354,'14'!$G$10:$G$29)*'14'!$E$3</f>
        <v>0</v>
      </c>
      <c r="U354" s="224">
        <f>SUMIF('15'!$C$10:$C$29,$C354,'15'!$G$10:$G$29)*'15'!$E$3</f>
        <v>0</v>
      </c>
      <c r="V354" s="224">
        <f>SUMIF('16'!$C$10:$C$29,$C354,'16'!$G$10:$G$29)*'16'!$E$3</f>
        <v>0</v>
      </c>
      <c r="W354" s="224">
        <f>SUMIF('17'!$C$10:$C$29,$C354,'17'!$G$10:$G$29)*'17'!$E$3</f>
        <v>0</v>
      </c>
      <c r="X354" s="224">
        <f>SUMIF('18'!$C$10:$C$29,$C354,'18'!$G$10:$G$29)*'18'!$E$3</f>
        <v>0</v>
      </c>
      <c r="Y354" s="224">
        <f>SUMIF('19'!$C$10:$C$28,$C354,'19'!$G$10:$G$28)*'19'!$E$3</f>
        <v>0</v>
      </c>
      <c r="Z354" s="224">
        <f>SUMIF('20'!$C$10:$C$29,$C354,'20'!$G$10:$G$29)*'20'!$E$3</f>
        <v>0</v>
      </c>
      <c r="AA354" s="224">
        <f>SUMIF('21'!$C$10:$C$29,$C354,'21'!$G$10:$G$29)*'21'!$E$3</f>
        <v>0</v>
      </c>
    </row>
    <row r="355" spans="3:27" ht="15" hidden="1">
      <c r="C355" s="207" t="s">
        <v>874</v>
      </c>
      <c r="D355" s="207" t="s">
        <v>875</v>
      </c>
      <c r="F355" s="303">
        <f t="shared" si="6"/>
        <v>0</v>
      </c>
      <c r="G355" s="224">
        <f>SUMIF('01'!$C$10:$C$29,$C355,'01'!$G$10:$G$29)*'01'!$E$3</f>
        <v>0</v>
      </c>
      <c r="H355" s="224">
        <f>SUMIF('02'!$C$10:$C$28,$C355,'02'!$G$10:$G$28)*'02'!$E$3</f>
        <v>0</v>
      </c>
      <c r="I355" s="224">
        <f>SUMIF('03'!$C$10:$C$29,$C355,'03'!$G$10:$G$29)*'03'!$E$3</f>
        <v>0</v>
      </c>
      <c r="J355" s="224">
        <f>SUMIF('04'!$C$10:$C$26,$C355,'04'!$G$10:$G$26)*'04'!$E$3</f>
        <v>0</v>
      </c>
      <c r="K355" s="224">
        <f>SUMIF('05'!$C$10:$C$29,$C355,'05'!$G$10:$G$29)*'05'!$E$3</f>
        <v>0</v>
      </c>
      <c r="L355" s="224">
        <f>SUMIF('06'!$C$10:$C$29,$C355,'06'!$G$10:$G$29)*'06'!$E$3</f>
        <v>0</v>
      </c>
      <c r="M355" s="224">
        <f>SUMIF('07'!$C$10:$C$26,$C355,'07'!$G$10:$G$26)*'07'!$E$3</f>
        <v>0</v>
      </c>
      <c r="N355" s="224">
        <f>SUMIF('08'!$C$10:$C$29,$C355,'08'!$G$10:$G$29)*'08'!$E$3</f>
        <v>0</v>
      </c>
      <c r="O355" s="224">
        <f>SUMIF('09'!$C$10:$C$29,$C355,'09'!$G$10:$G$29)*'09'!$E$3</f>
        <v>0</v>
      </c>
      <c r="P355" s="224">
        <f>SUMIF('10'!$C$10:$C$29,$C355,'10'!$G$10:$G$29)*'10'!$E$3</f>
        <v>0</v>
      </c>
      <c r="Q355" s="224">
        <f>SUMIF('11'!$C$10:$C$39,$C355,'11'!$G$10:$G$39)*'11'!$E$3</f>
        <v>0</v>
      </c>
      <c r="R355" s="224">
        <f>SUMIF('12'!$C$10:$C$29,$C355,'12'!$G$10:$G$29)*'12'!$E$3</f>
        <v>0</v>
      </c>
      <c r="S355" s="224">
        <f>SUMIF('13'!$C$10:$C$29,$C355,'13'!$G$10:$G$29)*'13'!$E$3</f>
        <v>0</v>
      </c>
      <c r="T355" s="224">
        <f>SUMIF('14'!$C$10:$C$29,$C355,'14'!$G$10:$G$29)*'14'!$E$3</f>
        <v>0</v>
      </c>
      <c r="U355" s="224">
        <f>SUMIF('15'!$C$10:$C$29,$C355,'15'!$G$10:$G$29)*'15'!$E$3</f>
        <v>0</v>
      </c>
      <c r="V355" s="224">
        <f>SUMIF('16'!$C$10:$C$29,$C355,'16'!$G$10:$G$29)*'16'!$E$3</f>
        <v>0</v>
      </c>
      <c r="W355" s="224">
        <f>SUMIF('17'!$C$10:$C$29,$C355,'17'!$G$10:$G$29)*'17'!$E$3</f>
        <v>0</v>
      </c>
      <c r="X355" s="224">
        <f>SUMIF('18'!$C$10:$C$29,$C355,'18'!$G$10:$G$29)*'18'!$E$3</f>
        <v>0</v>
      </c>
      <c r="Y355" s="224">
        <f>SUMIF('19'!$C$10:$C$28,$C355,'19'!$G$10:$G$28)*'19'!$E$3</f>
        <v>0</v>
      </c>
      <c r="Z355" s="224">
        <f>SUMIF('20'!$C$10:$C$29,$C355,'20'!$G$10:$G$29)*'20'!$E$3</f>
        <v>0</v>
      </c>
      <c r="AA355" s="224">
        <f>SUMIF('21'!$C$10:$C$29,$C355,'21'!$G$10:$G$29)*'21'!$E$3</f>
        <v>0</v>
      </c>
    </row>
    <row r="356" spans="3:27" ht="15" hidden="1">
      <c r="C356" s="207" t="s">
        <v>876</v>
      </c>
      <c r="D356" s="207" t="s">
        <v>877</v>
      </c>
      <c r="F356" s="303">
        <f t="shared" si="6"/>
        <v>0</v>
      </c>
      <c r="G356" s="224">
        <f>SUMIF('01'!$C$10:$C$29,$C356,'01'!$G$10:$G$29)*'01'!$E$3</f>
        <v>0</v>
      </c>
      <c r="H356" s="224">
        <f>SUMIF('02'!$C$10:$C$28,$C356,'02'!$G$10:$G$28)*'02'!$E$3</f>
        <v>0</v>
      </c>
      <c r="I356" s="224">
        <f>SUMIF('03'!$C$10:$C$29,$C356,'03'!$G$10:$G$29)*'03'!$E$3</f>
        <v>0</v>
      </c>
      <c r="J356" s="224">
        <f>SUMIF('04'!$C$10:$C$26,$C356,'04'!$G$10:$G$26)*'04'!$E$3</f>
        <v>0</v>
      </c>
      <c r="K356" s="224">
        <f>SUMIF('05'!$C$10:$C$29,$C356,'05'!$G$10:$G$29)*'05'!$E$3</f>
        <v>0</v>
      </c>
      <c r="L356" s="224">
        <f>SUMIF('06'!$C$10:$C$29,$C356,'06'!$G$10:$G$29)*'06'!$E$3</f>
        <v>0</v>
      </c>
      <c r="M356" s="224">
        <f>SUMIF('07'!$C$10:$C$26,$C356,'07'!$G$10:$G$26)*'07'!$E$3</f>
        <v>0</v>
      </c>
      <c r="N356" s="224">
        <f>SUMIF('08'!$C$10:$C$29,$C356,'08'!$G$10:$G$29)*'08'!$E$3</f>
        <v>0</v>
      </c>
      <c r="O356" s="224">
        <f>SUMIF('09'!$C$10:$C$29,$C356,'09'!$G$10:$G$29)*'09'!$E$3</f>
        <v>0</v>
      </c>
      <c r="P356" s="224">
        <f>SUMIF('10'!$C$10:$C$29,$C356,'10'!$G$10:$G$29)*'10'!$E$3</f>
        <v>0</v>
      </c>
      <c r="Q356" s="224">
        <f>SUMIF('11'!$C$10:$C$39,$C356,'11'!$G$10:$G$39)*'11'!$E$3</f>
        <v>0</v>
      </c>
      <c r="R356" s="224">
        <f>SUMIF('12'!$C$10:$C$29,$C356,'12'!$G$10:$G$29)*'12'!$E$3</f>
        <v>0</v>
      </c>
      <c r="S356" s="224">
        <f>SUMIF('13'!$C$10:$C$29,$C356,'13'!$G$10:$G$29)*'13'!$E$3</f>
        <v>0</v>
      </c>
      <c r="T356" s="224">
        <f>SUMIF('14'!$C$10:$C$29,$C356,'14'!$G$10:$G$29)*'14'!$E$3</f>
        <v>0</v>
      </c>
      <c r="U356" s="224">
        <f>SUMIF('15'!$C$10:$C$29,$C356,'15'!$G$10:$G$29)*'15'!$E$3</f>
        <v>0</v>
      </c>
      <c r="V356" s="224">
        <f>SUMIF('16'!$C$10:$C$29,$C356,'16'!$G$10:$G$29)*'16'!$E$3</f>
        <v>0</v>
      </c>
      <c r="W356" s="224">
        <f>SUMIF('17'!$C$10:$C$29,$C356,'17'!$G$10:$G$29)*'17'!$E$3</f>
        <v>0</v>
      </c>
      <c r="X356" s="224">
        <f>SUMIF('18'!$C$10:$C$29,$C356,'18'!$G$10:$G$29)*'18'!$E$3</f>
        <v>0</v>
      </c>
      <c r="Y356" s="224">
        <f>SUMIF('19'!$C$10:$C$28,$C356,'19'!$G$10:$G$28)*'19'!$E$3</f>
        <v>0</v>
      </c>
      <c r="Z356" s="224">
        <f>SUMIF('20'!$C$10:$C$29,$C356,'20'!$G$10:$G$29)*'20'!$E$3</f>
        <v>0</v>
      </c>
      <c r="AA356" s="224">
        <f>SUMIF('21'!$C$10:$C$29,$C356,'21'!$G$10:$G$29)*'21'!$E$3</f>
        <v>0</v>
      </c>
    </row>
    <row r="357" spans="3:27" ht="15" hidden="1">
      <c r="C357" s="207" t="s">
        <v>878</v>
      </c>
      <c r="D357" s="207" t="s">
        <v>879</v>
      </c>
      <c r="F357" s="303">
        <f t="shared" si="6"/>
        <v>0</v>
      </c>
      <c r="G357" s="224">
        <f>SUMIF('01'!$C$10:$C$29,$C357,'01'!$G$10:$G$29)*'01'!$E$3</f>
        <v>0</v>
      </c>
      <c r="H357" s="224">
        <f>SUMIF('02'!$C$10:$C$28,$C357,'02'!$G$10:$G$28)*'02'!$E$3</f>
        <v>0</v>
      </c>
      <c r="I357" s="224">
        <f>SUMIF('03'!$C$10:$C$29,$C357,'03'!$G$10:$G$29)*'03'!$E$3</f>
        <v>0</v>
      </c>
      <c r="J357" s="224">
        <f>SUMIF('04'!$C$10:$C$26,$C357,'04'!$G$10:$G$26)*'04'!$E$3</f>
        <v>0</v>
      </c>
      <c r="K357" s="224">
        <f>SUMIF('05'!$C$10:$C$29,$C357,'05'!$G$10:$G$29)*'05'!$E$3</f>
        <v>0</v>
      </c>
      <c r="L357" s="224">
        <f>SUMIF('06'!$C$10:$C$29,$C357,'06'!$G$10:$G$29)*'06'!$E$3</f>
        <v>0</v>
      </c>
      <c r="M357" s="224">
        <f>SUMIF('07'!$C$10:$C$26,$C357,'07'!$G$10:$G$26)*'07'!$E$3</f>
        <v>0</v>
      </c>
      <c r="N357" s="224">
        <f>SUMIF('08'!$C$10:$C$29,$C357,'08'!$G$10:$G$29)*'08'!$E$3</f>
        <v>0</v>
      </c>
      <c r="O357" s="224">
        <f>SUMIF('09'!$C$10:$C$29,$C357,'09'!$G$10:$G$29)*'09'!$E$3</f>
        <v>0</v>
      </c>
      <c r="P357" s="224">
        <f>SUMIF('10'!$C$10:$C$29,$C357,'10'!$G$10:$G$29)*'10'!$E$3</f>
        <v>0</v>
      </c>
      <c r="Q357" s="224">
        <f>SUMIF('11'!$C$10:$C$39,$C357,'11'!$G$10:$G$39)*'11'!$E$3</f>
        <v>0</v>
      </c>
      <c r="R357" s="224">
        <f>SUMIF('12'!$C$10:$C$29,$C357,'12'!$G$10:$G$29)*'12'!$E$3</f>
        <v>0</v>
      </c>
      <c r="S357" s="224">
        <f>SUMIF('13'!$C$10:$C$29,$C357,'13'!$G$10:$G$29)*'13'!$E$3</f>
        <v>0</v>
      </c>
      <c r="T357" s="224">
        <f>SUMIF('14'!$C$10:$C$29,$C357,'14'!$G$10:$G$29)*'14'!$E$3</f>
        <v>0</v>
      </c>
      <c r="U357" s="224">
        <f>SUMIF('15'!$C$10:$C$29,$C357,'15'!$G$10:$G$29)*'15'!$E$3</f>
        <v>0</v>
      </c>
      <c r="V357" s="224">
        <f>SUMIF('16'!$C$10:$C$29,$C357,'16'!$G$10:$G$29)*'16'!$E$3</f>
        <v>0</v>
      </c>
      <c r="W357" s="224">
        <f>SUMIF('17'!$C$10:$C$29,$C357,'17'!$G$10:$G$29)*'17'!$E$3</f>
        <v>0</v>
      </c>
      <c r="X357" s="224">
        <f>SUMIF('18'!$C$10:$C$29,$C357,'18'!$G$10:$G$29)*'18'!$E$3</f>
        <v>0</v>
      </c>
      <c r="Y357" s="224">
        <f>SUMIF('19'!$C$10:$C$28,$C357,'19'!$G$10:$G$28)*'19'!$E$3</f>
        <v>0</v>
      </c>
      <c r="Z357" s="224">
        <f>SUMIF('20'!$C$10:$C$29,$C357,'20'!$G$10:$G$29)*'20'!$E$3</f>
        <v>0</v>
      </c>
      <c r="AA357" s="224">
        <f>SUMIF('21'!$C$10:$C$29,$C357,'21'!$G$10:$G$29)*'21'!$E$3</f>
        <v>0</v>
      </c>
    </row>
    <row r="358" spans="3:27" ht="15" hidden="1">
      <c r="C358" s="207" t="s">
        <v>880</v>
      </c>
      <c r="D358" s="207" t="s">
        <v>881</v>
      </c>
      <c r="F358" s="303">
        <f t="shared" si="6"/>
        <v>0</v>
      </c>
      <c r="G358" s="224">
        <f>SUMIF('01'!$C$10:$C$29,$C358,'01'!$G$10:$G$29)*'01'!$E$3</f>
        <v>0</v>
      </c>
      <c r="H358" s="224">
        <f>SUMIF('02'!$C$10:$C$28,$C358,'02'!$G$10:$G$28)*'02'!$E$3</f>
        <v>0</v>
      </c>
      <c r="I358" s="224">
        <f>SUMIF('03'!$C$10:$C$29,$C358,'03'!$G$10:$G$29)*'03'!$E$3</f>
        <v>0</v>
      </c>
      <c r="J358" s="224">
        <f>SUMIF('04'!$C$10:$C$26,$C358,'04'!$G$10:$G$26)*'04'!$E$3</f>
        <v>0</v>
      </c>
      <c r="K358" s="224">
        <f>SUMIF('05'!$C$10:$C$29,$C358,'05'!$G$10:$G$29)*'05'!$E$3</f>
        <v>0</v>
      </c>
      <c r="L358" s="224">
        <f>SUMIF('06'!$C$10:$C$29,$C358,'06'!$G$10:$G$29)*'06'!$E$3</f>
        <v>0</v>
      </c>
      <c r="M358" s="224">
        <f>SUMIF('07'!$C$10:$C$26,$C358,'07'!$G$10:$G$26)*'07'!$E$3</f>
        <v>0</v>
      </c>
      <c r="N358" s="224">
        <f>SUMIF('08'!$C$10:$C$29,$C358,'08'!$G$10:$G$29)*'08'!$E$3</f>
        <v>0</v>
      </c>
      <c r="O358" s="224">
        <f>SUMIF('09'!$C$10:$C$29,$C358,'09'!$G$10:$G$29)*'09'!$E$3</f>
        <v>0</v>
      </c>
      <c r="P358" s="224">
        <f>SUMIF('10'!$C$10:$C$29,$C358,'10'!$G$10:$G$29)*'10'!$E$3</f>
        <v>0</v>
      </c>
      <c r="Q358" s="224">
        <f>SUMIF('11'!$C$10:$C$39,$C358,'11'!$G$10:$G$39)*'11'!$E$3</f>
        <v>0</v>
      </c>
      <c r="R358" s="224">
        <f>SUMIF('12'!$C$10:$C$29,$C358,'12'!$G$10:$G$29)*'12'!$E$3</f>
        <v>0</v>
      </c>
      <c r="S358" s="224">
        <f>SUMIF('13'!$C$10:$C$29,$C358,'13'!$G$10:$G$29)*'13'!$E$3</f>
        <v>0</v>
      </c>
      <c r="T358" s="224">
        <f>SUMIF('14'!$C$10:$C$29,$C358,'14'!$G$10:$G$29)*'14'!$E$3</f>
        <v>0</v>
      </c>
      <c r="U358" s="224">
        <f>SUMIF('15'!$C$10:$C$29,$C358,'15'!$G$10:$G$29)*'15'!$E$3</f>
        <v>0</v>
      </c>
      <c r="V358" s="224">
        <f>SUMIF('16'!$C$10:$C$29,$C358,'16'!$G$10:$G$29)*'16'!$E$3</f>
        <v>0</v>
      </c>
      <c r="W358" s="224">
        <f>SUMIF('17'!$C$10:$C$29,$C358,'17'!$G$10:$G$29)*'17'!$E$3</f>
        <v>0</v>
      </c>
      <c r="X358" s="224">
        <f>SUMIF('18'!$C$10:$C$29,$C358,'18'!$G$10:$G$29)*'18'!$E$3</f>
        <v>0</v>
      </c>
      <c r="Y358" s="224">
        <f>SUMIF('19'!$C$10:$C$28,$C358,'19'!$G$10:$G$28)*'19'!$E$3</f>
        <v>0</v>
      </c>
      <c r="Z358" s="224">
        <f>SUMIF('20'!$C$10:$C$29,$C358,'20'!$G$10:$G$29)*'20'!$E$3</f>
        <v>0</v>
      </c>
      <c r="AA358" s="224">
        <f>SUMIF('21'!$C$10:$C$29,$C358,'21'!$G$10:$G$29)*'21'!$E$3</f>
        <v>0</v>
      </c>
    </row>
    <row r="359" spans="3:27" ht="15" hidden="1">
      <c r="C359" s="207" t="s">
        <v>882</v>
      </c>
      <c r="D359" s="207" t="s">
        <v>883</v>
      </c>
      <c r="F359" s="303">
        <f t="shared" si="6"/>
        <v>0</v>
      </c>
      <c r="G359" s="224">
        <f>SUMIF('01'!$C$10:$C$29,$C359,'01'!$G$10:$G$29)*'01'!$E$3</f>
        <v>0</v>
      </c>
      <c r="H359" s="224">
        <f>SUMIF('02'!$C$10:$C$28,$C359,'02'!$G$10:$G$28)*'02'!$E$3</f>
        <v>0</v>
      </c>
      <c r="I359" s="224">
        <f>SUMIF('03'!$C$10:$C$29,$C359,'03'!$G$10:$G$29)*'03'!$E$3</f>
        <v>0</v>
      </c>
      <c r="J359" s="224">
        <f>SUMIF('04'!$C$10:$C$26,$C359,'04'!$G$10:$G$26)*'04'!$E$3</f>
        <v>0</v>
      </c>
      <c r="K359" s="224">
        <f>SUMIF('05'!$C$10:$C$29,$C359,'05'!$G$10:$G$29)*'05'!$E$3</f>
        <v>0</v>
      </c>
      <c r="L359" s="224">
        <f>SUMIF('06'!$C$10:$C$29,$C359,'06'!$G$10:$G$29)*'06'!$E$3</f>
        <v>0</v>
      </c>
      <c r="M359" s="224">
        <f>SUMIF('07'!$C$10:$C$26,$C359,'07'!$G$10:$G$26)*'07'!$E$3</f>
        <v>0</v>
      </c>
      <c r="N359" s="224">
        <f>SUMIF('08'!$C$10:$C$29,$C359,'08'!$G$10:$G$29)*'08'!$E$3</f>
        <v>0</v>
      </c>
      <c r="O359" s="224">
        <f>SUMIF('09'!$C$10:$C$29,$C359,'09'!$G$10:$G$29)*'09'!$E$3</f>
        <v>0</v>
      </c>
      <c r="P359" s="224">
        <f>SUMIF('10'!$C$10:$C$29,$C359,'10'!$G$10:$G$29)*'10'!$E$3</f>
        <v>0</v>
      </c>
      <c r="Q359" s="224">
        <f>SUMIF('11'!$C$10:$C$39,$C359,'11'!$G$10:$G$39)*'11'!$E$3</f>
        <v>0</v>
      </c>
      <c r="R359" s="224">
        <f>SUMIF('12'!$C$10:$C$29,$C359,'12'!$G$10:$G$29)*'12'!$E$3</f>
        <v>0</v>
      </c>
      <c r="S359" s="224">
        <f>SUMIF('13'!$C$10:$C$29,$C359,'13'!$G$10:$G$29)*'13'!$E$3</f>
        <v>0</v>
      </c>
      <c r="T359" s="224">
        <f>SUMIF('14'!$C$10:$C$29,$C359,'14'!$G$10:$G$29)*'14'!$E$3</f>
        <v>0</v>
      </c>
      <c r="U359" s="224">
        <f>SUMIF('15'!$C$10:$C$29,$C359,'15'!$G$10:$G$29)*'15'!$E$3</f>
        <v>0</v>
      </c>
      <c r="V359" s="224">
        <f>SUMIF('16'!$C$10:$C$29,$C359,'16'!$G$10:$G$29)*'16'!$E$3</f>
        <v>0</v>
      </c>
      <c r="W359" s="224">
        <f>SUMIF('17'!$C$10:$C$29,$C359,'17'!$G$10:$G$29)*'17'!$E$3</f>
        <v>0</v>
      </c>
      <c r="X359" s="224">
        <f>SUMIF('18'!$C$10:$C$29,$C359,'18'!$G$10:$G$29)*'18'!$E$3</f>
        <v>0</v>
      </c>
      <c r="Y359" s="224">
        <f>SUMIF('19'!$C$10:$C$28,$C359,'19'!$G$10:$G$28)*'19'!$E$3</f>
        <v>0</v>
      </c>
      <c r="Z359" s="224">
        <f>SUMIF('20'!$C$10:$C$29,$C359,'20'!$G$10:$G$29)*'20'!$E$3</f>
        <v>0</v>
      </c>
      <c r="AA359" s="224">
        <f>SUMIF('21'!$C$10:$C$29,$C359,'21'!$G$10:$G$29)*'21'!$E$3</f>
        <v>0</v>
      </c>
    </row>
    <row r="360" spans="3:27" ht="15">
      <c r="C360" s="207" t="s">
        <v>172</v>
      </c>
      <c r="D360" s="207" t="s">
        <v>173</v>
      </c>
      <c r="F360" s="303">
        <f t="shared" si="6"/>
        <v>69.055999999999997</v>
      </c>
      <c r="G360" s="224">
        <f>SUMIF('01'!$C$10:$C$29,$C360,'01'!$G$10:$G$29)*'01'!$E$3</f>
        <v>0</v>
      </c>
      <c r="H360" s="224">
        <f>SUMIF('02'!$C$10:$C$28,$C360,'02'!$G$10:$G$28)*'02'!$E$3</f>
        <v>0</v>
      </c>
      <c r="I360" s="224">
        <f>SUMIF('03'!$C$10:$C$29,$C360,'03'!$G$10:$G$29)*'03'!$E$3</f>
        <v>0</v>
      </c>
      <c r="J360" s="224">
        <f>SUMIF('04'!$C$10:$C$26,$C360,'04'!$G$10:$G$26)*'04'!$E$3</f>
        <v>0</v>
      </c>
      <c r="K360" s="224">
        <f>SUMIF('05'!$C$10:$C$29,$C360,'05'!$G$10:$G$29)*'05'!$E$3</f>
        <v>0</v>
      </c>
      <c r="L360" s="224">
        <f>SUMIF('06'!$C$10:$C$29,$C360,'06'!$G$10:$G$29)*'06'!$E$3</f>
        <v>43.16</v>
      </c>
      <c r="M360" s="224">
        <f>SUMIF('07'!$C$10:$C$26,$C360,'07'!$G$10:$G$26)*'07'!$E$3</f>
        <v>0</v>
      </c>
      <c r="N360" s="224">
        <f>SUMIF('08'!$C$10:$C$29,$C360,'08'!$G$10:$G$29)*'08'!$E$3</f>
        <v>0</v>
      </c>
      <c r="O360" s="224">
        <f>SUMIF('09'!$C$10:$C$29,$C360,'09'!$G$10:$G$29)*'09'!$E$3</f>
        <v>0</v>
      </c>
      <c r="P360" s="224">
        <f>SUMIF('10'!$C$10:$C$29,$C360,'10'!$G$10:$G$29)*'10'!$E$3</f>
        <v>0</v>
      </c>
      <c r="Q360" s="224">
        <f>SUMIF('11'!$C$10:$C$39,$C360,'11'!$G$10:$G$39)*'11'!$E$3</f>
        <v>0</v>
      </c>
      <c r="R360" s="224">
        <f>SUMIF('12'!$C$10:$C$29,$C360,'12'!$G$10:$G$29)*'12'!$E$3</f>
        <v>0</v>
      </c>
      <c r="S360" s="224">
        <f>SUMIF('13'!$C$10:$C$29,$C360,'13'!$G$10:$G$29)*'13'!$E$3</f>
        <v>25.896000000000001</v>
      </c>
      <c r="T360" s="224">
        <f>SUMIF('14'!$C$10:$C$29,$C360,'14'!$G$10:$G$29)*'14'!$E$3</f>
        <v>0</v>
      </c>
      <c r="U360" s="224">
        <f>SUMIF('15'!$C$10:$C$29,$C360,'15'!$G$10:$G$29)*'15'!$E$3</f>
        <v>0</v>
      </c>
      <c r="V360" s="224">
        <f>SUMIF('16'!$C$10:$C$29,$C360,'16'!$G$10:$G$29)*'16'!$E$3</f>
        <v>0</v>
      </c>
      <c r="W360" s="224">
        <f>SUMIF('17'!$C$10:$C$29,$C360,'17'!$G$10:$G$29)*'17'!$E$3</f>
        <v>0</v>
      </c>
      <c r="X360" s="224">
        <f>SUMIF('18'!$C$10:$C$29,$C360,'18'!$G$10:$G$29)*'18'!$E$3</f>
        <v>0</v>
      </c>
      <c r="Y360" s="224">
        <f>SUMIF('19'!$C$10:$C$28,$C360,'19'!$G$10:$G$28)*'19'!$E$3</f>
        <v>0</v>
      </c>
      <c r="Z360" s="224">
        <f>SUMIF('20'!$C$10:$C$29,$C360,'20'!$G$10:$G$29)*'20'!$E$3</f>
        <v>0</v>
      </c>
      <c r="AA360" s="224">
        <f>SUMIF('21'!$C$10:$C$29,$C360,'21'!$G$10:$G$29)*'21'!$E$3</f>
        <v>0</v>
      </c>
    </row>
    <row r="361" spans="3:27" ht="15" hidden="1">
      <c r="C361" s="207" t="s">
        <v>884</v>
      </c>
      <c r="D361" s="207" t="s">
        <v>885</v>
      </c>
      <c r="F361" s="303">
        <f t="shared" si="6"/>
        <v>0</v>
      </c>
      <c r="G361" s="224">
        <f>SUMIF('01'!$C$10:$C$29,$C361,'01'!$G$10:$G$29)*'01'!$E$3</f>
        <v>0</v>
      </c>
      <c r="H361" s="224">
        <f>SUMIF('02'!$C$10:$C$28,$C361,'02'!$G$10:$G$28)*'02'!$E$3</f>
        <v>0</v>
      </c>
      <c r="I361" s="224">
        <f>SUMIF('03'!$C$10:$C$29,$C361,'03'!$G$10:$G$29)*'03'!$E$3</f>
        <v>0</v>
      </c>
      <c r="J361" s="224">
        <f>SUMIF('04'!$C$10:$C$26,$C361,'04'!$G$10:$G$26)*'04'!$E$3</f>
        <v>0</v>
      </c>
      <c r="K361" s="224">
        <f>SUMIF('05'!$C$10:$C$29,$C361,'05'!$G$10:$G$29)*'05'!$E$3</f>
        <v>0</v>
      </c>
      <c r="L361" s="224">
        <f>SUMIF('06'!$C$10:$C$29,$C361,'06'!$G$10:$G$29)*'06'!$E$3</f>
        <v>0</v>
      </c>
      <c r="M361" s="224">
        <f>SUMIF('07'!$C$10:$C$26,$C361,'07'!$G$10:$G$26)*'07'!$E$3</f>
        <v>0</v>
      </c>
      <c r="N361" s="224">
        <f>SUMIF('08'!$C$10:$C$29,$C361,'08'!$G$10:$G$29)*'08'!$E$3</f>
        <v>0</v>
      </c>
      <c r="O361" s="224">
        <f>SUMIF('09'!$C$10:$C$29,$C361,'09'!$G$10:$G$29)*'09'!$E$3</f>
        <v>0</v>
      </c>
      <c r="P361" s="224">
        <f>SUMIF('10'!$C$10:$C$29,$C361,'10'!$G$10:$G$29)*'10'!$E$3</f>
        <v>0</v>
      </c>
      <c r="Q361" s="224">
        <f>SUMIF('11'!$C$10:$C$39,$C361,'11'!$G$10:$G$39)*'11'!$E$3</f>
        <v>0</v>
      </c>
      <c r="R361" s="224">
        <f>SUMIF('12'!$C$10:$C$29,$C361,'12'!$G$10:$G$29)*'12'!$E$3</f>
        <v>0</v>
      </c>
      <c r="S361" s="224">
        <f>SUMIF('13'!$C$10:$C$29,$C361,'13'!$G$10:$G$29)*'13'!$E$3</f>
        <v>0</v>
      </c>
      <c r="T361" s="224">
        <f>SUMIF('14'!$C$10:$C$29,$C361,'14'!$G$10:$G$29)*'14'!$E$3</f>
        <v>0</v>
      </c>
      <c r="U361" s="224">
        <f>SUMIF('15'!$C$10:$C$29,$C361,'15'!$G$10:$G$29)*'15'!$E$3</f>
        <v>0</v>
      </c>
      <c r="V361" s="224">
        <f>SUMIF('16'!$C$10:$C$29,$C361,'16'!$G$10:$G$29)*'16'!$E$3</f>
        <v>0</v>
      </c>
      <c r="W361" s="224">
        <f>SUMIF('17'!$C$10:$C$29,$C361,'17'!$G$10:$G$29)*'17'!$E$3</f>
        <v>0</v>
      </c>
      <c r="X361" s="224">
        <f>SUMIF('18'!$C$10:$C$29,$C361,'18'!$G$10:$G$29)*'18'!$E$3</f>
        <v>0</v>
      </c>
      <c r="Y361" s="224">
        <f>SUMIF('19'!$C$10:$C$28,$C361,'19'!$G$10:$G$28)*'19'!$E$3</f>
        <v>0</v>
      </c>
      <c r="Z361" s="224">
        <f>SUMIF('20'!$C$10:$C$29,$C361,'20'!$G$10:$G$29)*'20'!$E$3</f>
        <v>0</v>
      </c>
      <c r="AA361" s="224">
        <f>SUMIF('21'!$C$10:$C$29,$C361,'21'!$G$10:$G$29)*'21'!$E$3</f>
        <v>0</v>
      </c>
    </row>
    <row r="362" spans="3:27" ht="15" hidden="1">
      <c r="C362" s="207" t="s">
        <v>886</v>
      </c>
      <c r="D362" s="207" t="s">
        <v>887</v>
      </c>
      <c r="F362" s="303">
        <f t="shared" si="6"/>
        <v>0</v>
      </c>
      <c r="G362" s="224">
        <f>SUMIF('01'!$C$10:$C$29,$C362,'01'!$G$10:$G$29)*'01'!$E$3</f>
        <v>0</v>
      </c>
      <c r="H362" s="224">
        <f>SUMIF('02'!$C$10:$C$28,$C362,'02'!$G$10:$G$28)*'02'!$E$3</f>
        <v>0</v>
      </c>
      <c r="I362" s="224">
        <f>SUMIF('03'!$C$10:$C$29,$C362,'03'!$G$10:$G$29)*'03'!$E$3</f>
        <v>0</v>
      </c>
      <c r="J362" s="224">
        <f>SUMIF('04'!$C$10:$C$26,$C362,'04'!$G$10:$G$26)*'04'!$E$3</f>
        <v>0</v>
      </c>
      <c r="K362" s="224">
        <f>SUMIF('05'!$C$10:$C$29,$C362,'05'!$G$10:$G$29)*'05'!$E$3</f>
        <v>0</v>
      </c>
      <c r="L362" s="224">
        <f>SUMIF('06'!$C$10:$C$29,$C362,'06'!$G$10:$G$29)*'06'!$E$3</f>
        <v>0</v>
      </c>
      <c r="M362" s="224">
        <f>SUMIF('07'!$C$10:$C$26,$C362,'07'!$G$10:$G$26)*'07'!$E$3</f>
        <v>0</v>
      </c>
      <c r="N362" s="224">
        <f>SUMIF('08'!$C$10:$C$29,$C362,'08'!$G$10:$G$29)*'08'!$E$3</f>
        <v>0</v>
      </c>
      <c r="O362" s="224">
        <f>SUMIF('09'!$C$10:$C$29,$C362,'09'!$G$10:$G$29)*'09'!$E$3</f>
        <v>0</v>
      </c>
      <c r="P362" s="224">
        <f>SUMIF('10'!$C$10:$C$29,$C362,'10'!$G$10:$G$29)*'10'!$E$3</f>
        <v>0</v>
      </c>
      <c r="Q362" s="224">
        <f>SUMIF('11'!$C$10:$C$39,$C362,'11'!$G$10:$G$39)*'11'!$E$3</f>
        <v>0</v>
      </c>
      <c r="R362" s="224">
        <f>SUMIF('12'!$C$10:$C$29,$C362,'12'!$G$10:$G$29)*'12'!$E$3</f>
        <v>0</v>
      </c>
      <c r="S362" s="224">
        <f>SUMIF('13'!$C$10:$C$29,$C362,'13'!$G$10:$G$29)*'13'!$E$3</f>
        <v>0</v>
      </c>
      <c r="T362" s="224">
        <f>SUMIF('14'!$C$10:$C$29,$C362,'14'!$G$10:$G$29)*'14'!$E$3</f>
        <v>0</v>
      </c>
      <c r="U362" s="224">
        <f>SUMIF('15'!$C$10:$C$29,$C362,'15'!$G$10:$G$29)*'15'!$E$3</f>
        <v>0</v>
      </c>
      <c r="V362" s="224">
        <f>SUMIF('16'!$C$10:$C$29,$C362,'16'!$G$10:$G$29)*'16'!$E$3</f>
        <v>0</v>
      </c>
      <c r="W362" s="224">
        <f>SUMIF('17'!$C$10:$C$29,$C362,'17'!$G$10:$G$29)*'17'!$E$3</f>
        <v>0</v>
      </c>
      <c r="X362" s="224">
        <f>SUMIF('18'!$C$10:$C$29,$C362,'18'!$G$10:$G$29)*'18'!$E$3</f>
        <v>0</v>
      </c>
      <c r="Y362" s="224">
        <f>SUMIF('19'!$C$10:$C$28,$C362,'19'!$G$10:$G$28)*'19'!$E$3</f>
        <v>0</v>
      </c>
      <c r="Z362" s="224">
        <f>SUMIF('20'!$C$10:$C$29,$C362,'20'!$G$10:$G$29)*'20'!$E$3</f>
        <v>0</v>
      </c>
      <c r="AA362" s="224">
        <f>SUMIF('21'!$C$10:$C$29,$C362,'21'!$G$10:$G$29)*'21'!$E$3</f>
        <v>0</v>
      </c>
    </row>
    <row r="363" spans="3:27" ht="15" hidden="1">
      <c r="C363" s="207" t="s">
        <v>888</v>
      </c>
      <c r="D363" s="207" t="s">
        <v>889</v>
      </c>
      <c r="F363" s="303">
        <f t="shared" si="6"/>
        <v>0</v>
      </c>
      <c r="G363" s="224">
        <f>SUMIF('01'!$C$10:$C$29,$C363,'01'!$G$10:$G$29)*'01'!$E$3</f>
        <v>0</v>
      </c>
      <c r="H363" s="224">
        <f>SUMIF('02'!$C$10:$C$28,$C363,'02'!$G$10:$G$28)*'02'!$E$3</f>
        <v>0</v>
      </c>
      <c r="I363" s="224">
        <f>SUMIF('03'!$C$10:$C$29,$C363,'03'!$G$10:$G$29)*'03'!$E$3</f>
        <v>0</v>
      </c>
      <c r="J363" s="224">
        <f>SUMIF('04'!$C$10:$C$26,$C363,'04'!$G$10:$G$26)*'04'!$E$3</f>
        <v>0</v>
      </c>
      <c r="K363" s="224">
        <f>SUMIF('05'!$C$10:$C$29,$C363,'05'!$G$10:$G$29)*'05'!$E$3</f>
        <v>0</v>
      </c>
      <c r="L363" s="224">
        <f>SUMIF('06'!$C$10:$C$29,$C363,'06'!$G$10:$G$29)*'06'!$E$3</f>
        <v>0</v>
      </c>
      <c r="M363" s="224">
        <f>SUMIF('07'!$C$10:$C$26,$C363,'07'!$G$10:$G$26)*'07'!$E$3</f>
        <v>0</v>
      </c>
      <c r="N363" s="224">
        <f>SUMIF('08'!$C$10:$C$29,$C363,'08'!$G$10:$G$29)*'08'!$E$3</f>
        <v>0</v>
      </c>
      <c r="O363" s="224">
        <f>SUMIF('09'!$C$10:$C$29,$C363,'09'!$G$10:$G$29)*'09'!$E$3</f>
        <v>0</v>
      </c>
      <c r="P363" s="224">
        <f>SUMIF('10'!$C$10:$C$29,$C363,'10'!$G$10:$G$29)*'10'!$E$3</f>
        <v>0</v>
      </c>
      <c r="Q363" s="224">
        <f>SUMIF('11'!$C$10:$C$39,$C363,'11'!$G$10:$G$39)*'11'!$E$3</f>
        <v>0</v>
      </c>
      <c r="R363" s="224">
        <f>SUMIF('12'!$C$10:$C$29,$C363,'12'!$G$10:$G$29)*'12'!$E$3</f>
        <v>0</v>
      </c>
      <c r="S363" s="224">
        <f>SUMIF('13'!$C$10:$C$29,$C363,'13'!$G$10:$G$29)*'13'!$E$3</f>
        <v>0</v>
      </c>
      <c r="T363" s="224">
        <f>SUMIF('14'!$C$10:$C$29,$C363,'14'!$G$10:$G$29)*'14'!$E$3</f>
        <v>0</v>
      </c>
      <c r="U363" s="224">
        <f>SUMIF('15'!$C$10:$C$29,$C363,'15'!$G$10:$G$29)*'15'!$E$3</f>
        <v>0</v>
      </c>
      <c r="V363" s="224">
        <f>SUMIF('16'!$C$10:$C$29,$C363,'16'!$G$10:$G$29)*'16'!$E$3</f>
        <v>0</v>
      </c>
      <c r="W363" s="224">
        <f>SUMIF('17'!$C$10:$C$29,$C363,'17'!$G$10:$G$29)*'17'!$E$3</f>
        <v>0</v>
      </c>
      <c r="X363" s="224">
        <f>SUMIF('18'!$C$10:$C$29,$C363,'18'!$G$10:$G$29)*'18'!$E$3</f>
        <v>0</v>
      </c>
      <c r="Y363" s="224">
        <f>SUMIF('19'!$C$10:$C$28,$C363,'19'!$G$10:$G$28)*'19'!$E$3</f>
        <v>0</v>
      </c>
      <c r="Z363" s="224">
        <f>SUMIF('20'!$C$10:$C$29,$C363,'20'!$G$10:$G$29)*'20'!$E$3</f>
        <v>0</v>
      </c>
      <c r="AA363" s="224">
        <f>SUMIF('21'!$C$10:$C$29,$C363,'21'!$G$10:$G$29)*'21'!$E$3</f>
        <v>0</v>
      </c>
    </row>
    <row r="364" spans="3:27" ht="15" hidden="1">
      <c r="C364" s="207" t="s">
        <v>890</v>
      </c>
      <c r="D364" s="207" t="s">
        <v>891</v>
      </c>
      <c r="F364" s="303">
        <f t="shared" si="6"/>
        <v>0</v>
      </c>
      <c r="G364" s="224">
        <f>SUMIF('01'!$C$10:$C$29,$C364,'01'!$G$10:$G$29)*'01'!$E$3</f>
        <v>0</v>
      </c>
      <c r="H364" s="224">
        <f>SUMIF('02'!$C$10:$C$28,$C364,'02'!$G$10:$G$28)*'02'!$E$3</f>
        <v>0</v>
      </c>
      <c r="I364" s="224">
        <f>SUMIF('03'!$C$10:$C$29,$C364,'03'!$G$10:$G$29)*'03'!$E$3</f>
        <v>0</v>
      </c>
      <c r="J364" s="224">
        <f>SUMIF('04'!$C$10:$C$26,$C364,'04'!$G$10:$G$26)*'04'!$E$3</f>
        <v>0</v>
      </c>
      <c r="K364" s="224">
        <f>SUMIF('05'!$C$10:$C$29,$C364,'05'!$G$10:$G$29)*'05'!$E$3</f>
        <v>0</v>
      </c>
      <c r="L364" s="224">
        <f>SUMIF('06'!$C$10:$C$29,$C364,'06'!$G$10:$G$29)*'06'!$E$3</f>
        <v>0</v>
      </c>
      <c r="M364" s="224">
        <f>SUMIF('07'!$C$10:$C$26,$C364,'07'!$G$10:$G$26)*'07'!$E$3</f>
        <v>0</v>
      </c>
      <c r="N364" s="224">
        <f>SUMIF('08'!$C$10:$C$29,$C364,'08'!$G$10:$G$29)*'08'!$E$3</f>
        <v>0</v>
      </c>
      <c r="O364" s="224">
        <f>SUMIF('09'!$C$10:$C$29,$C364,'09'!$G$10:$G$29)*'09'!$E$3</f>
        <v>0</v>
      </c>
      <c r="P364" s="224">
        <f>SUMIF('10'!$C$10:$C$29,$C364,'10'!$G$10:$G$29)*'10'!$E$3</f>
        <v>0</v>
      </c>
      <c r="Q364" s="224">
        <f>SUMIF('11'!$C$10:$C$39,$C364,'11'!$G$10:$G$39)*'11'!$E$3</f>
        <v>0</v>
      </c>
      <c r="R364" s="224">
        <f>SUMIF('12'!$C$10:$C$29,$C364,'12'!$G$10:$G$29)*'12'!$E$3</f>
        <v>0</v>
      </c>
      <c r="S364" s="224">
        <f>SUMIF('13'!$C$10:$C$29,$C364,'13'!$G$10:$G$29)*'13'!$E$3</f>
        <v>0</v>
      </c>
      <c r="T364" s="224">
        <f>SUMIF('14'!$C$10:$C$29,$C364,'14'!$G$10:$G$29)*'14'!$E$3</f>
        <v>0</v>
      </c>
      <c r="U364" s="224">
        <f>SUMIF('15'!$C$10:$C$29,$C364,'15'!$G$10:$G$29)*'15'!$E$3</f>
        <v>0</v>
      </c>
      <c r="V364" s="224">
        <f>SUMIF('16'!$C$10:$C$29,$C364,'16'!$G$10:$G$29)*'16'!$E$3</f>
        <v>0</v>
      </c>
      <c r="W364" s="224">
        <f>SUMIF('17'!$C$10:$C$29,$C364,'17'!$G$10:$G$29)*'17'!$E$3</f>
        <v>0</v>
      </c>
      <c r="X364" s="224">
        <f>SUMIF('18'!$C$10:$C$29,$C364,'18'!$G$10:$G$29)*'18'!$E$3</f>
        <v>0</v>
      </c>
      <c r="Y364" s="224">
        <f>SUMIF('19'!$C$10:$C$28,$C364,'19'!$G$10:$G$28)*'19'!$E$3</f>
        <v>0</v>
      </c>
      <c r="Z364" s="224">
        <f>SUMIF('20'!$C$10:$C$29,$C364,'20'!$G$10:$G$29)*'20'!$E$3</f>
        <v>0</v>
      </c>
      <c r="AA364" s="224">
        <f>SUMIF('21'!$C$10:$C$29,$C364,'21'!$G$10:$G$29)*'21'!$E$3</f>
        <v>0</v>
      </c>
    </row>
    <row r="365" spans="3:27" ht="15" hidden="1">
      <c r="C365" s="207" t="s">
        <v>892</v>
      </c>
      <c r="D365" s="207" t="s">
        <v>893</v>
      </c>
      <c r="F365" s="303">
        <f t="shared" si="6"/>
        <v>0</v>
      </c>
      <c r="G365" s="224">
        <f>SUMIF('01'!$C$10:$C$29,$C365,'01'!$G$10:$G$29)*'01'!$E$3</f>
        <v>0</v>
      </c>
      <c r="H365" s="224">
        <f>SUMIF('02'!$C$10:$C$28,$C365,'02'!$G$10:$G$28)*'02'!$E$3</f>
        <v>0</v>
      </c>
      <c r="I365" s="224">
        <f>SUMIF('03'!$C$10:$C$29,$C365,'03'!$G$10:$G$29)*'03'!$E$3</f>
        <v>0</v>
      </c>
      <c r="J365" s="224">
        <f>SUMIF('04'!$C$10:$C$26,$C365,'04'!$G$10:$G$26)*'04'!$E$3</f>
        <v>0</v>
      </c>
      <c r="K365" s="224">
        <f>SUMIF('05'!$C$10:$C$29,$C365,'05'!$G$10:$G$29)*'05'!$E$3</f>
        <v>0</v>
      </c>
      <c r="L365" s="224">
        <f>SUMIF('06'!$C$10:$C$29,$C365,'06'!$G$10:$G$29)*'06'!$E$3</f>
        <v>0</v>
      </c>
      <c r="M365" s="224">
        <f>SUMIF('07'!$C$10:$C$26,$C365,'07'!$G$10:$G$26)*'07'!$E$3</f>
        <v>0</v>
      </c>
      <c r="N365" s="224">
        <f>SUMIF('08'!$C$10:$C$29,$C365,'08'!$G$10:$G$29)*'08'!$E$3</f>
        <v>0</v>
      </c>
      <c r="O365" s="224">
        <f>SUMIF('09'!$C$10:$C$29,$C365,'09'!$G$10:$G$29)*'09'!$E$3</f>
        <v>0</v>
      </c>
      <c r="P365" s="224">
        <f>SUMIF('10'!$C$10:$C$29,$C365,'10'!$G$10:$G$29)*'10'!$E$3</f>
        <v>0</v>
      </c>
      <c r="Q365" s="224">
        <f>SUMIF('11'!$C$10:$C$39,$C365,'11'!$G$10:$G$39)*'11'!$E$3</f>
        <v>0</v>
      </c>
      <c r="R365" s="224">
        <f>SUMIF('12'!$C$10:$C$29,$C365,'12'!$G$10:$G$29)*'12'!$E$3</f>
        <v>0</v>
      </c>
      <c r="S365" s="224">
        <f>SUMIF('13'!$C$10:$C$29,$C365,'13'!$G$10:$G$29)*'13'!$E$3</f>
        <v>0</v>
      </c>
      <c r="T365" s="224">
        <f>SUMIF('14'!$C$10:$C$29,$C365,'14'!$G$10:$G$29)*'14'!$E$3</f>
        <v>0</v>
      </c>
      <c r="U365" s="224">
        <f>SUMIF('15'!$C$10:$C$29,$C365,'15'!$G$10:$G$29)*'15'!$E$3</f>
        <v>0</v>
      </c>
      <c r="V365" s="224">
        <f>SUMIF('16'!$C$10:$C$29,$C365,'16'!$G$10:$G$29)*'16'!$E$3</f>
        <v>0</v>
      </c>
      <c r="W365" s="224">
        <f>SUMIF('17'!$C$10:$C$29,$C365,'17'!$G$10:$G$29)*'17'!$E$3</f>
        <v>0</v>
      </c>
      <c r="X365" s="224">
        <f>SUMIF('18'!$C$10:$C$29,$C365,'18'!$G$10:$G$29)*'18'!$E$3</f>
        <v>0</v>
      </c>
      <c r="Y365" s="224">
        <f>SUMIF('19'!$C$10:$C$28,$C365,'19'!$G$10:$G$28)*'19'!$E$3</f>
        <v>0</v>
      </c>
      <c r="Z365" s="224">
        <f>SUMIF('20'!$C$10:$C$29,$C365,'20'!$G$10:$G$29)*'20'!$E$3</f>
        <v>0</v>
      </c>
      <c r="AA365" s="224">
        <f>SUMIF('21'!$C$10:$C$29,$C365,'21'!$G$10:$G$29)*'21'!$E$3</f>
        <v>0</v>
      </c>
    </row>
    <row r="366" spans="3:27" ht="15" hidden="1">
      <c r="C366" s="207" t="s">
        <v>894</v>
      </c>
      <c r="D366" s="207" t="s">
        <v>895</v>
      </c>
      <c r="F366" s="303">
        <f t="shared" si="6"/>
        <v>0</v>
      </c>
      <c r="G366" s="224">
        <f>SUMIF('01'!$C$10:$C$29,$C366,'01'!$G$10:$G$29)*'01'!$E$3</f>
        <v>0</v>
      </c>
      <c r="H366" s="224">
        <f>SUMIF('02'!$C$10:$C$28,$C366,'02'!$G$10:$G$28)*'02'!$E$3</f>
        <v>0</v>
      </c>
      <c r="I366" s="224">
        <f>SUMIF('03'!$C$10:$C$29,$C366,'03'!$G$10:$G$29)*'03'!$E$3</f>
        <v>0</v>
      </c>
      <c r="J366" s="224">
        <f>SUMIF('04'!$C$10:$C$26,$C366,'04'!$G$10:$G$26)*'04'!$E$3</f>
        <v>0</v>
      </c>
      <c r="K366" s="224">
        <f>SUMIF('05'!$C$10:$C$29,$C366,'05'!$G$10:$G$29)*'05'!$E$3</f>
        <v>0</v>
      </c>
      <c r="L366" s="224">
        <f>SUMIF('06'!$C$10:$C$29,$C366,'06'!$G$10:$G$29)*'06'!$E$3</f>
        <v>0</v>
      </c>
      <c r="M366" s="224">
        <f>SUMIF('07'!$C$10:$C$26,$C366,'07'!$G$10:$G$26)*'07'!$E$3</f>
        <v>0</v>
      </c>
      <c r="N366" s="224">
        <f>SUMIF('08'!$C$10:$C$29,$C366,'08'!$G$10:$G$29)*'08'!$E$3</f>
        <v>0</v>
      </c>
      <c r="O366" s="224">
        <f>SUMIF('09'!$C$10:$C$29,$C366,'09'!$G$10:$G$29)*'09'!$E$3</f>
        <v>0</v>
      </c>
      <c r="P366" s="224">
        <f>SUMIF('10'!$C$10:$C$29,$C366,'10'!$G$10:$G$29)*'10'!$E$3</f>
        <v>0</v>
      </c>
      <c r="Q366" s="224">
        <f>SUMIF('11'!$C$10:$C$39,$C366,'11'!$G$10:$G$39)*'11'!$E$3</f>
        <v>0</v>
      </c>
      <c r="R366" s="224">
        <f>SUMIF('12'!$C$10:$C$29,$C366,'12'!$G$10:$G$29)*'12'!$E$3</f>
        <v>0</v>
      </c>
      <c r="S366" s="224">
        <f>SUMIF('13'!$C$10:$C$29,$C366,'13'!$G$10:$G$29)*'13'!$E$3</f>
        <v>0</v>
      </c>
      <c r="T366" s="224">
        <f>SUMIF('14'!$C$10:$C$29,$C366,'14'!$G$10:$G$29)*'14'!$E$3</f>
        <v>0</v>
      </c>
      <c r="U366" s="224">
        <f>SUMIF('15'!$C$10:$C$29,$C366,'15'!$G$10:$G$29)*'15'!$E$3</f>
        <v>0</v>
      </c>
      <c r="V366" s="224">
        <f>SUMIF('16'!$C$10:$C$29,$C366,'16'!$G$10:$G$29)*'16'!$E$3</f>
        <v>0</v>
      </c>
      <c r="W366" s="224">
        <f>SUMIF('17'!$C$10:$C$29,$C366,'17'!$G$10:$G$29)*'17'!$E$3</f>
        <v>0</v>
      </c>
      <c r="X366" s="224">
        <f>SUMIF('18'!$C$10:$C$29,$C366,'18'!$G$10:$G$29)*'18'!$E$3</f>
        <v>0</v>
      </c>
      <c r="Y366" s="224">
        <f>SUMIF('19'!$C$10:$C$28,$C366,'19'!$G$10:$G$28)*'19'!$E$3</f>
        <v>0</v>
      </c>
      <c r="Z366" s="224">
        <f>SUMIF('20'!$C$10:$C$29,$C366,'20'!$G$10:$G$29)*'20'!$E$3</f>
        <v>0</v>
      </c>
      <c r="AA366" s="224">
        <f>SUMIF('21'!$C$10:$C$29,$C366,'21'!$G$10:$G$29)*'21'!$E$3</f>
        <v>0</v>
      </c>
    </row>
    <row r="367" spans="3:27" ht="15" hidden="1">
      <c r="C367" s="207" t="s">
        <v>896</v>
      </c>
      <c r="D367" s="207" t="s">
        <v>897</v>
      </c>
      <c r="F367" s="303">
        <f t="shared" si="6"/>
        <v>0</v>
      </c>
      <c r="G367" s="224">
        <f>SUMIF('01'!$C$10:$C$29,$C367,'01'!$G$10:$G$29)*'01'!$E$3</f>
        <v>0</v>
      </c>
      <c r="H367" s="224">
        <f>SUMIF('02'!$C$10:$C$28,$C367,'02'!$G$10:$G$28)*'02'!$E$3</f>
        <v>0</v>
      </c>
      <c r="I367" s="224">
        <f>SUMIF('03'!$C$10:$C$29,$C367,'03'!$G$10:$G$29)*'03'!$E$3</f>
        <v>0</v>
      </c>
      <c r="J367" s="224">
        <f>SUMIF('04'!$C$10:$C$26,$C367,'04'!$G$10:$G$26)*'04'!$E$3</f>
        <v>0</v>
      </c>
      <c r="K367" s="224">
        <f>SUMIF('05'!$C$10:$C$29,$C367,'05'!$G$10:$G$29)*'05'!$E$3</f>
        <v>0</v>
      </c>
      <c r="L367" s="224">
        <f>SUMIF('06'!$C$10:$C$29,$C367,'06'!$G$10:$G$29)*'06'!$E$3</f>
        <v>0</v>
      </c>
      <c r="M367" s="224">
        <f>SUMIF('07'!$C$10:$C$26,$C367,'07'!$G$10:$G$26)*'07'!$E$3</f>
        <v>0</v>
      </c>
      <c r="N367" s="224">
        <f>SUMIF('08'!$C$10:$C$29,$C367,'08'!$G$10:$G$29)*'08'!$E$3</f>
        <v>0</v>
      </c>
      <c r="O367" s="224">
        <f>SUMIF('09'!$C$10:$C$29,$C367,'09'!$G$10:$G$29)*'09'!$E$3</f>
        <v>0</v>
      </c>
      <c r="P367" s="224">
        <f>SUMIF('10'!$C$10:$C$29,$C367,'10'!$G$10:$G$29)*'10'!$E$3</f>
        <v>0</v>
      </c>
      <c r="Q367" s="224">
        <f>SUMIF('11'!$C$10:$C$39,$C367,'11'!$G$10:$G$39)*'11'!$E$3</f>
        <v>0</v>
      </c>
      <c r="R367" s="224">
        <f>SUMIF('12'!$C$10:$C$29,$C367,'12'!$G$10:$G$29)*'12'!$E$3</f>
        <v>0</v>
      </c>
      <c r="S367" s="224">
        <f>SUMIF('13'!$C$10:$C$29,$C367,'13'!$G$10:$G$29)*'13'!$E$3</f>
        <v>0</v>
      </c>
      <c r="T367" s="224">
        <f>SUMIF('14'!$C$10:$C$29,$C367,'14'!$G$10:$G$29)*'14'!$E$3</f>
        <v>0</v>
      </c>
      <c r="U367" s="224">
        <f>SUMIF('15'!$C$10:$C$29,$C367,'15'!$G$10:$G$29)*'15'!$E$3</f>
        <v>0</v>
      </c>
      <c r="V367" s="224">
        <f>SUMIF('16'!$C$10:$C$29,$C367,'16'!$G$10:$G$29)*'16'!$E$3</f>
        <v>0</v>
      </c>
      <c r="W367" s="224">
        <f>SUMIF('17'!$C$10:$C$29,$C367,'17'!$G$10:$G$29)*'17'!$E$3</f>
        <v>0</v>
      </c>
      <c r="X367" s="224">
        <f>SUMIF('18'!$C$10:$C$29,$C367,'18'!$G$10:$G$29)*'18'!$E$3</f>
        <v>0</v>
      </c>
      <c r="Y367" s="224">
        <f>SUMIF('19'!$C$10:$C$28,$C367,'19'!$G$10:$G$28)*'19'!$E$3</f>
        <v>0</v>
      </c>
      <c r="Z367" s="224">
        <f>SUMIF('20'!$C$10:$C$29,$C367,'20'!$G$10:$G$29)*'20'!$E$3</f>
        <v>0</v>
      </c>
      <c r="AA367" s="224">
        <f>SUMIF('21'!$C$10:$C$29,$C367,'21'!$G$10:$G$29)*'21'!$E$3</f>
        <v>0</v>
      </c>
    </row>
    <row r="368" spans="3:27" ht="15" hidden="1">
      <c r="C368" s="207" t="s">
        <v>898</v>
      </c>
      <c r="D368" s="207" t="s">
        <v>899</v>
      </c>
      <c r="F368" s="303">
        <f t="shared" si="6"/>
        <v>0</v>
      </c>
      <c r="G368" s="224">
        <f>SUMIF('01'!$C$10:$C$29,$C368,'01'!$G$10:$G$29)*'01'!$E$3</f>
        <v>0</v>
      </c>
      <c r="H368" s="224">
        <f>SUMIF('02'!$C$10:$C$28,$C368,'02'!$G$10:$G$28)*'02'!$E$3</f>
        <v>0</v>
      </c>
      <c r="I368" s="224">
        <f>SUMIF('03'!$C$10:$C$29,$C368,'03'!$G$10:$G$29)*'03'!$E$3</f>
        <v>0</v>
      </c>
      <c r="J368" s="224">
        <f>SUMIF('04'!$C$10:$C$26,$C368,'04'!$G$10:$G$26)*'04'!$E$3</f>
        <v>0</v>
      </c>
      <c r="K368" s="224">
        <f>SUMIF('05'!$C$10:$C$29,$C368,'05'!$G$10:$G$29)*'05'!$E$3</f>
        <v>0</v>
      </c>
      <c r="L368" s="224">
        <f>SUMIF('06'!$C$10:$C$29,$C368,'06'!$G$10:$G$29)*'06'!$E$3</f>
        <v>0</v>
      </c>
      <c r="M368" s="224">
        <f>SUMIF('07'!$C$10:$C$26,$C368,'07'!$G$10:$G$26)*'07'!$E$3</f>
        <v>0</v>
      </c>
      <c r="N368" s="224">
        <f>SUMIF('08'!$C$10:$C$29,$C368,'08'!$G$10:$G$29)*'08'!$E$3</f>
        <v>0</v>
      </c>
      <c r="O368" s="224">
        <f>SUMIF('09'!$C$10:$C$29,$C368,'09'!$G$10:$G$29)*'09'!$E$3</f>
        <v>0</v>
      </c>
      <c r="P368" s="224">
        <f>SUMIF('10'!$C$10:$C$29,$C368,'10'!$G$10:$G$29)*'10'!$E$3</f>
        <v>0</v>
      </c>
      <c r="Q368" s="224">
        <f>SUMIF('11'!$C$10:$C$39,$C368,'11'!$G$10:$G$39)*'11'!$E$3</f>
        <v>0</v>
      </c>
      <c r="R368" s="224">
        <f>SUMIF('12'!$C$10:$C$29,$C368,'12'!$G$10:$G$29)*'12'!$E$3</f>
        <v>0</v>
      </c>
      <c r="S368" s="224">
        <f>SUMIF('13'!$C$10:$C$29,$C368,'13'!$G$10:$G$29)*'13'!$E$3</f>
        <v>0</v>
      </c>
      <c r="T368" s="224">
        <f>SUMIF('14'!$C$10:$C$29,$C368,'14'!$G$10:$G$29)*'14'!$E$3</f>
        <v>0</v>
      </c>
      <c r="U368" s="224">
        <f>SUMIF('15'!$C$10:$C$29,$C368,'15'!$G$10:$G$29)*'15'!$E$3</f>
        <v>0</v>
      </c>
      <c r="V368" s="224">
        <f>SUMIF('16'!$C$10:$C$29,$C368,'16'!$G$10:$G$29)*'16'!$E$3</f>
        <v>0</v>
      </c>
      <c r="W368" s="224">
        <f>SUMIF('17'!$C$10:$C$29,$C368,'17'!$G$10:$G$29)*'17'!$E$3</f>
        <v>0</v>
      </c>
      <c r="X368" s="224">
        <f>SUMIF('18'!$C$10:$C$29,$C368,'18'!$G$10:$G$29)*'18'!$E$3</f>
        <v>0</v>
      </c>
      <c r="Y368" s="224">
        <f>SUMIF('19'!$C$10:$C$28,$C368,'19'!$G$10:$G$28)*'19'!$E$3</f>
        <v>0</v>
      </c>
      <c r="Z368" s="224">
        <f>SUMIF('20'!$C$10:$C$29,$C368,'20'!$G$10:$G$29)*'20'!$E$3</f>
        <v>0</v>
      </c>
      <c r="AA368" s="224">
        <f>SUMIF('21'!$C$10:$C$29,$C368,'21'!$G$10:$G$29)*'21'!$E$3</f>
        <v>0</v>
      </c>
    </row>
    <row r="369" spans="3:27" ht="15">
      <c r="C369" s="207" t="s">
        <v>900</v>
      </c>
      <c r="D369" s="207" t="s">
        <v>144</v>
      </c>
      <c r="F369" s="303">
        <f t="shared" si="6"/>
        <v>0</v>
      </c>
      <c r="G369" s="224">
        <f>SUMIF('01'!$C$10:$C$29,$C369,'01'!$G$10:$G$29)*'01'!$E$3</f>
        <v>0</v>
      </c>
      <c r="H369" s="224">
        <f>SUMIF('02'!$C$10:$C$28,$C369,'02'!$G$10:$G$28)*'02'!$E$3</f>
        <v>0</v>
      </c>
      <c r="I369" s="224">
        <f>SUMIF('03'!$C$10:$C$29,$C369,'03'!$G$10:$G$29)*'03'!$E$3</f>
        <v>0</v>
      </c>
      <c r="J369" s="224">
        <f>SUMIF('04'!$C$10:$C$26,$C369,'04'!$G$10:$G$26)*'04'!$E$3</f>
        <v>0</v>
      </c>
      <c r="K369" s="224">
        <f>SUMIF('05'!$C$10:$C$29,$C369,'05'!$G$10:$G$29)*'05'!$E$3</f>
        <v>0</v>
      </c>
      <c r="L369" s="224">
        <f>SUMIF('06'!$C$10:$C$29,$C369,'06'!$G$10:$G$29)*'06'!$E$3</f>
        <v>0</v>
      </c>
      <c r="M369" s="224">
        <f>SUMIF('07'!$C$10:$C$26,$C369,'07'!$G$10:$G$26)*'07'!$E$3</f>
        <v>0</v>
      </c>
      <c r="N369" s="224">
        <f>SUMIF('08'!$C$10:$C$29,$C369,'08'!$G$10:$G$29)*'08'!$E$3</f>
        <v>0</v>
      </c>
      <c r="O369" s="224">
        <f>SUMIF('09'!$C$10:$C$29,$C369,'09'!$G$10:$G$29)*'09'!$E$3</f>
        <v>0</v>
      </c>
      <c r="P369" s="224">
        <f>SUMIF('10'!$C$10:$C$29,$C369,'10'!$G$10:$G$29)*'10'!$E$3</f>
        <v>0</v>
      </c>
      <c r="Q369" s="224">
        <f>SUMIF('11'!$C$10:$C$39,$C369,'11'!$G$10:$G$39)*'11'!$E$3</f>
        <v>0</v>
      </c>
      <c r="R369" s="224">
        <f>SUMIF('12'!$C$10:$C$29,$C369,'12'!$G$10:$G$29)*'12'!$E$3</f>
        <v>0</v>
      </c>
      <c r="S369" s="224">
        <f>SUMIF('13'!$C$10:$C$29,$C369,'13'!$G$10:$G$29)*'13'!$E$3</f>
        <v>0</v>
      </c>
      <c r="T369" s="224">
        <f>SUMIF('14'!$C$10:$C$29,$C369,'14'!$G$10:$G$29)*'14'!$E$3</f>
        <v>0</v>
      </c>
      <c r="U369" s="224">
        <f>SUMIF('15'!$C$10:$C$29,$C369,'15'!$G$10:$G$29)*'15'!$E$3</f>
        <v>0</v>
      </c>
      <c r="V369" s="224">
        <f>SUMIF('16'!$C$10:$C$29,$C369,'16'!$G$10:$G$29)*'16'!$E$3</f>
        <v>0</v>
      </c>
      <c r="W369" s="224">
        <f>SUMIF('17'!$C$10:$C$29,$C369,'17'!$G$10:$G$29)*'17'!$E$3</f>
        <v>0</v>
      </c>
      <c r="X369" s="224">
        <f>SUMIF('18'!$C$10:$C$29,$C369,'18'!$G$10:$G$29)*'18'!$E$3</f>
        <v>0</v>
      </c>
      <c r="Y369" s="224">
        <f>SUMIF('19'!$C$10:$C$28,$C369,'19'!$G$10:$G$28)*'19'!$E$3</f>
        <v>0</v>
      </c>
      <c r="Z369" s="224">
        <f>SUMIF('20'!$C$10:$C$29,$C369,'20'!$G$10:$G$29)*'20'!$E$3</f>
        <v>0</v>
      </c>
      <c r="AA369" s="224">
        <f>SUMIF('21'!$C$10:$C$29,$C369,'21'!$G$10:$G$29)*'21'!$E$3</f>
        <v>0</v>
      </c>
    </row>
    <row r="370" spans="3:27" ht="15" hidden="1">
      <c r="C370" s="207" t="s">
        <v>901</v>
      </c>
      <c r="D370" s="207" t="s">
        <v>902</v>
      </c>
      <c r="F370" s="303">
        <f t="shared" si="6"/>
        <v>0</v>
      </c>
      <c r="G370" s="224">
        <f>SUMIF('01'!$C$10:$C$29,$C370,'01'!$G$10:$G$29)*'01'!$E$3</f>
        <v>0</v>
      </c>
      <c r="H370" s="224">
        <f>SUMIF('02'!$C$10:$C$28,$C370,'02'!$G$10:$G$28)*'02'!$E$3</f>
        <v>0</v>
      </c>
      <c r="I370" s="224">
        <f>SUMIF('03'!$C$10:$C$29,$C370,'03'!$G$10:$G$29)*'03'!$E$3</f>
        <v>0</v>
      </c>
      <c r="J370" s="224">
        <f>SUMIF('04'!$C$10:$C$26,$C370,'04'!$G$10:$G$26)*'04'!$E$3</f>
        <v>0</v>
      </c>
      <c r="K370" s="224">
        <f>SUMIF('05'!$C$10:$C$29,$C370,'05'!$G$10:$G$29)*'05'!$E$3</f>
        <v>0</v>
      </c>
      <c r="L370" s="224">
        <f>SUMIF('06'!$C$10:$C$29,$C370,'06'!$G$10:$G$29)*'06'!$E$3</f>
        <v>0</v>
      </c>
      <c r="M370" s="224">
        <f>SUMIF('07'!$C$10:$C$26,$C370,'07'!$G$10:$G$26)*'07'!$E$3</f>
        <v>0</v>
      </c>
      <c r="N370" s="224">
        <f>SUMIF('08'!$C$10:$C$29,$C370,'08'!$G$10:$G$29)*'08'!$E$3</f>
        <v>0</v>
      </c>
      <c r="O370" s="224">
        <f>SUMIF('09'!$C$10:$C$29,$C370,'09'!$G$10:$G$29)*'09'!$E$3</f>
        <v>0</v>
      </c>
      <c r="P370" s="224">
        <f>SUMIF('10'!$C$10:$C$29,$C370,'10'!$G$10:$G$29)*'10'!$E$3</f>
        <v>0</v>
      </c>
      <c r="Q370" s="224">
        <f>SUMIF('11'!$C$10:$C$39,$C370,'11'!$G$10:$G$39)*'11'!$E$3</f>
        <v>0</v>
      </c>
      <c r="R370" s="224">
        <f>SUMIF('12'!$C$10:$C$29,$C370,'12'!$G$10:$G$29)*'12'!$E$3</f>
        <v>0</v>
      </c>
      <c r="S370" s="224">
        <f>SUMIF('13'!$C$10:$C$29,$C370,'13'!$G$10:$G$29)*'13'!$E$3</f>
        <v>0</v>
      </c>
      <c r="T370" s="224">
        <f>SUMIF('14'!$C$10:$C$29,$C370,'14'!$G$10:$G$29)*'14'!$E$3</f>
        <v>0</v>
      </c>
      <c r="U370" s="224">
        <f>SUMIF('15'!$C$10:$C$29,$C370,'15'!$G$10:$G$29)*'15'!$E$3</f>
        <v>0</v>
      </c>
      <c r="V370" s="224">
        <f>SUMIF('16'!$C$10:$C$29,$C370,'16'!$G$10:$G$29)*'16'!$E$3</f>
        <v>0</v>
      </c>
      <c r="W370" s="224">
        <f>SUMIF('17'!$C$10:$C$29,$C370,'17'!$G$10:$G$29)*'17'!$E$3</f>
        <v>0</v>
      </c>
      <c r="X370" s="224">
        <f>SUMIF('18'!$C$10:$C$29,$C370,'18'!$G$10:$G$29)*'18'!$E$3</f>
        <v>0</v>
      </c>
      <c r="Y370" s="224">
        <f>SUMIF('19'!$C$10:$C$28,$C370,'19'!$G$10:$G$28)*'19'!$E$3</f>
        <v>0</v>
      </c>
      <c r="Z370" s="224">
        <f>SUMIF('20'!$C$10:$C$29,$C370,'20'!$G$10:$G$29)*'20'!$E$3</f>
        <v>0</v>
      </c>
      <c r="AA370" s="224">
        <f>SUMIF('21'!$C$10:$C$29,$C370,'21'!$G$10:$G$29)*'21'!$E$3</f>
        <v>0</v>
      </c>
    </row>
    <row r="371" spans="3:27" ht="15" hidden="1">
      <c r="C371" s="207" t="s">
        <v>903</v>
      </c>
      <c r="D371" s="207" t="s">
        <v>904</v>
      </c>
      <c r="F371" s="303">
        <f t="shared" si="6"/>
        <v>0</v>
      </c>
      <c r="G371" s="224">
        <f>SUMIF('01'!$C$10:$C$29,$C371,'01'!$G$10:$G$29)*'01'!$E$3</f>
        <v>0</v>
      </c>
      <c r="H371" s="224">
        <f>SUMIF('02'!$C$10:$C$28,$C371,'02'!$G$10:$G$28)*'02'!$E$3</f>
        <v>0</v>
      </c>
      <c r="I371" s="224">
        <f>SUMIF('03'!$C$10:$C$29,$C371,'03'!$G$10:$G$29)*'03'!$E$3</f>
        <v>0</v>
      </c>
      <c r="J371" s="224">
        <f>SUMIF('04'!$C$10:$C$26,$C371,'04'!$G$10:$G$26)*'04'!$E$3</f>
        <v>0</v>
      </c>
      <c r="K371" s="224">
        <f>SUMIF('05'!$C$10:$C$29,$C371,'05'!$G$10:$G$29)*'05'!$E$3</f>
        <v>0</v>
      </c>
      <c r="L371" s="224">
        <f>SUMIF('06'!$C$10:$C$29,$C371,'06'!$G$10:$G$29)*'06'!$E$3</f>
        <v>0</v>
      </c>
      <c r="M371" s="224">
        <f>SUMIF('07'!$C$10:$C$26,$C371,'07'!$G$10:$G$26)*'07'!$E$3</f>
        <v>0</v>
      </c>
      <c r="N371" s="224">
        <f>SUMIF('08'!$C$10:$C$29,$C371,'08'!$G$10:$G$29)*'08'!$E$3</f>
        <v>0</v>
      </c>
      <c r="O371" s="224">
        <f>SUMIF('09'!$C$10:$C$29,$C371,'09'!$G$10:$G$29)*'09'!$E$3</f>
        <v>0</v>
      </c>
      <c r="P371" s="224">
        <f>SUMIF('10'!$C$10:$C$29,$C371,'10'!$G$10:$G$29)*'10'!$E$3</f>
        <v>0</v>
      </c>
      <c r="Q371" s="224">
        <f>SUMIF('11'!$C$10:$C$39,$C371,'11'!$G$10:$G$39)*'11'!$E$3</f>
        <v>0</v>
      </c>
      <c r="R371" s="224">
        <f>SUMIF('12'!$C$10:$C$29,$C371,'12'!$G$10:$G$29)*'12'!$E$3</f>
        <v>0</v>
      </c>
      <c r="S371" s="224">
        <f>SUMIF('13'!$C$10:$C$29,$C371,'13'!$G$10:$G$29)*'13'!$E$3</f>
        <v>0</v>
      </c>
      <c r="T371" s="224">
        <f>SUMIF('14'!$C$10:$C$29,$C371,'14'!$G$10:$G$29)*'14'!$E$3</f>
        <v>0</v>
      </c>
      <c r="U371" s="224">
        <f>SUMIF('15'!$C$10:$C$29,$C371,'15'!$G$10:$G$29)*'15'!$E$3</f>
        <v>0</v>
      </c>
      <c r="V371" s="224">
        <f>SUMIF('16'!$C$10:$C$29,$C371,'16'!$G$10:$G$29)*'16'!$E$3</f>
        <v>0</v>
      </c>
      <c r="W371" s="224">
        <f>SUMIF('17'!$C$10:$C$29,$C371,'17'!$G$10:$G$29)*'17'!$E$3</f>
        <v>0</v>
      </c>
      <c r="X371" s="224">
        <f>SUMIF('18'!$C$10:$C$29,$C371,'18'!$G$10:$G$29)*'18'!$E$3</f>
        <v>0</v>
      </c>
      <c r="Y371" s="224">
        <f>SUMIF('19'!$C$10:$C$28,$C371,'19'!$G$10:$G$28)*'19'!$E$3</f>
        <v>0</v>
      </c>
      <c r="Z371" s="224">
        <f>SUMIF('20'!$C$10:$C$29,$C371,'20'!$G$10:$G$29)*'20'!$E$3</f>
        <v>0</v>
      </c>
      <c r="AA371" s="224">
        <f>SUMIF('21'!$C$10:$C$29,$C371,'21'!$G$10:$G$29)*'21'!$E$3</f>
        <v>0</v>
      </c>
    </row>
    <row r="372" spans="3:27" ht="15" hidden="1">
      <c r="C372" s="207" t="s">
        <v>905</v>
      </c>
      <c r="D372" s="207" t="s">
        <v>906</v>
      </c>
      <c r="F372" s="303">
        <f t="shared" si="6"/>
        <v>0</v>
      </c>
      <c r="G372" s="224">
        <f>SUMIF('01'!$C$10:$C$29,$C372,'01'!$G$10:$G$29)*'01'!$E$3</f>
        <v>0</v>
      </c>
      <c r="H372" s="224">
        <f>SUMIF('02'!$C$10:$C$28,$C372,'02'!$G$10:$G$28)*'02'!$E$3</f>
        <v>0</v>
      </c>
      <c r="I372" s="224">
        <f>SUMIF('03'!$C$10:$C$29,$C372,'03'!$G$10:$G$29)*'03'!$E$3</f>
        <v>0</v>
      </c>
      <c r="J372" s="224">
        <f>SUMIF('04'!$C$10:$C$26,$C372,'04'!$G$10:$G$26)*'04'!$E$3</f>
        <v>0</v>
      </c>
      <c r="K372" s="224">
        <f>SUMIF('05'!$C$10:$C$29,$C372,'05'!$G$10:$G$29)*'05'!$E$3</f>
        <v>0</v>
      </c>
      <c r="L372" s="224">
        <f>SUMIF('06'!$C$10:$C$29,$C372,'06'!$G$10:$G$29)*'06'!$E$3</f>
        <v>0</v>
      </c>
      <c r="M372" s="224">
        <f>SUMIF('07'!$C$10:$C$26,$C372,'07'!$G$10:$G$26)*'07'!$E$3</f>
        <v>0</v>
      </c>
      <c r="N372" s="224">
        <f>SUMIF('08'!$C$10:$C$29,$C372,'08'!$G$10:$G$29)*'08'!$E$3</f>
        <v>0</v>
      </c>
      <c r="O372" s="224">
        <f>SUMIF('09'!$C$10:$C$29,$C372,'09'!$G$10:$G$29)*'09'!$E$3</f>
        <v>0</v>
      </c>
      <c r="P372" s="224">
        <f>SUMIF('10'!$C$10:$C$29,$C372,'10'!$G$10:$G$29)*'10'!$E$3</f>
        <v>0</v>
      </c>
      <c r="Q372" s="224">
        <f>SUMIF('11'!$C$10:$C$39,$C372,'11'!$G$10:$G$39)*'11'!$E$3</f>
        <v>0</v>
      </c>
      <c r="R372" s="224">
        <f>SUMIF('12'!$C$10:$C$29,$C372,'12'!$G$10:$G$29)*'12'!$E$3</f>
        <v>0</v>
      </c>
      <c r="S372" s="224">
        <f>SUMIF('13'!$C$10:$C$29,$C372,'13'!$G$10:$G$29)*'13'!$E$3</f>
        <v>0</v>
      </c>
      <c r="T372" s="224">
        <f>SUMIF('14'!$C$10:$C$29,$C372,'14'!$G$10:$G$29)*'14'!$E$3</f>
        <v>0</v>
      </c>
      <c r="U372" s="224">
        <f>SUMIF('15'!$C$10:$C$29,$C372,'15'!$G$10:$G$29)*'15'!$E$3</f>
        <v>0</v>
      </c>
      <c r="V372" s="224">
        <f>SUMIF('16'!$C$10:$C$29,$C372,'16'!$G$10:$G$29)*'16'!$E$3</f>
        <v>0</v>
      </c>
      <c r="W372" s="224">
        <f>SUMIF('17'!$C$10:$C$29,$C372,'17'!$G$10:$G$29)*'17'!$E$3</f>
        <v>0</v>
      </c>
      <c r="X372" s="224">
        <f>SUMIF('18'!$C$10:$C$29,$C372,'18'!$G$10:$G$29)*'18'!$E$3</f>
        <v>0</v>
      </c>
      <c r="Y372" s="224">
        <f>SUMIF('19'!$C$10:$C$28,$C372,'19'!$G$10:$G$28)*'19'!$E$3</f>
        <v>0</v>
      </c>
      <c r="Z372" s="224">
        <f>SUMIF('20'!$C$10:$C$29,$C372,'20'!$G$10:$G$29)*'20'!$E$3</f>
        <v>0</v>
      </c>
      <c r="AA372" s="224">
        <f>SUMIF('21'!$C$10:$C$29,$C372,'21'!$G$10:$G$29)*'21'!$E$3</f>
        <v>0</v>
      </c>
    </row>
    <row r="373" spans="3:27" ht="15" hidden="1">
      <c r="C373" s="207" t="s">
        <v>907</v>
      </c>
      <c r="D373" s="207" t="s">
        <v>908</v>
      </c>
      <c r="F373" s="303">
        <f t="shared" si="6"/>
        <v>0</v>
      </c>
      <c r="G373" s="224">
        <f>SUMIF('01'!$C$10:$C$29,$C373,'01'!$G$10:$G$29)*'01'!$E$3</f>
        <v>0</v>
      </c>
      <c r="H373" s="224">
        <f>SUMIF('02'!$C$10:$C$28,$C373,'02'!$G$10:$G$28)*'02'!$E$3</f>
        <v>0</v>
      </c>
      <c r="I373" s="224">
        <f>SUMIF('03'!$C$10:$C$29,$C373,'03'!$G$10:$G$29)*'03'!$E$3</f>
        <v>0</v>
      </c>
      <c r="J373" s="224">
        <f>SUMIF('04'!$C$10:$C$26,$C373,'04'!$G$10:$G$26)*'04'!$E$3</f>
        <v>0</v>
      </c>
      <c r="K373" s="224">
        <f>SUMIF('05'!$C$10:$C$29,$C373,'05'!$G$10:$G$29)*'05'!$E$3</f>
        <v>0</v>
      </c>
      <c r="L373" s="224">
        <f>SUMIF('06'!$C$10:$C$29,$C373,'06'!$G$10:$G$29)*'06'!$E$3</f>
        <v>0</v>
      </c>
      <c r="M373" s="224">
        <f>SUMIF('07'!$C$10:$C$26,$C373,'07'!$G$10:$G$26)*'07'!$E$3</f>
        <v>0</v>
      </c>
      <c r="N373" s="224">
        <f>SUMIF('08'!$C$10:$C$29,$C373,'08'!$G$10:$G$29)*'08'!$E$3</f>
        <v>0</v>
      </c>
      <c r="O373" s="224">
        <f>SUMIF('09'!$C$10:$C$29,$C373,'09'!$G$10:$G$29)*'09'!$E$3</f>
        <v>0</v>
      </c>
      <c r="P373" s="224">
        <f>SUMIF('10'!$C$10:$C$29,$C373,'10'!$G$10:$G$29)*'10'!$E$3</f>
        <v>0</v>
      </c>
      <c r="Q373" s="224">
        <f>SUMIF('11'!$C$10:$C$39,$C373,'11'!$G$10:$G$39)*'11'!$E$3</f>
        <v>0</v>
      </c>
      <c r="R373" s="224">
        <f>SUMIF('12'!$C$10:$C$29,$C373,'12'!$G$10:$G$29)*'12'!$E$3</f>
        <v>0</v>
      </c>
      <c r="S373" s="224">
        <f>SUMIF('13'!$C$10:$C$29,$C373,'13'!$G$10:$G$29)*'13'!$E$3</f>
        <v>0</v>
      </c>
      <c r="T373" s="224">
        <f>SUMIF('14'!$C$10:$C$29,$C373,'14'!$G$10:$G$29)*'14'!$E$3</f>
        <v>0</v>
      </c>
      <c r="U373" s="224">
        <f>SUMIF('15'!$C$10:$C$29,$C373,'15'!$G$10:$G$29)*'15'!$E$3</f>
        <v>0</v>
      </c>
      <c r="V373" s="224">
        <f>SUMIF('16'!$C$10:$C$29,$C373,'16'!$G$10:$G$29)*'16'!$E$3</f>
        <v>0</v>
      </c>
      <c r="W373" s="224">
        <f>SUMIF('17'!$C$10:$C$29,$C373,'17'!$G$10:$G$29)*'17'!$E$3</f>
        <v>0</v>
      </c>
      <c r="X373" s="224">
        <f>SUMIF('18'!$C$10:$C$29,$C373,'18'!$G$10:$G$29)*'18'!$E$3</f>
        <v>0</v>
      </c>
      <c r="Y373" s="224">
        <f>SUMIF('19'!$C$10:$C$28,$C373,'19'!$G$10:$G$28)*'19'!$E$3</f>
        <v>0</v>
      </c>
      <c r="Z373" s="224">
        <f>SUMIF('20'!$C$10:$C$29,$C373,'20'!$G$10:$G$29)*'20'!$E$3</f>
        <v>0</v>
      </c>
      <c r="AA373" s="224">
        <f>SUMIF('21'!$C$10:$C$29,$C373,'21'!$G$10:$G$29)*'21'!$E$3</f>
        <v>0</v>
      </c>
    </row>
    <row r="374" spans="3:27" ht="15" hidden="1">
      <c r="C374" s="207" t="s">
        <v>909</v>
      </c>
      <c r="D374" s="207" t="s">
        <v>910</v>
      </c>
      <c r="F374" s="303">
        <f t="shared" si="6"/>
        <v>0</v>
      </c>
      <c r="G374" s="224">
        <f>SUMIF('01'!$C$10:$C$29,$C374,'01'!$G$10:$G$29)*'01'!$E$3</f>
        <v>0</v>
      </c>
      <c r="H374" s="224">
        <f>SUMIF('02'!$C$10:$C$28,$C374,'02'!$G$10:$G$28)*'02'!$E$3</f>
        <v>0</v>
      </c>
      <c r="I374" s="224">
        <f>SUMIF('03'!$C$10:$C$29,$C374,'03'!$G$10:$G$29)*'03'!$E$3</f>
        <v>0</v>
      </c>
      <c r="J374" s="224">
        <f>SUMIF('04'!$C$10:$C$26,$C374,'04'!$G$10:$G$26)*'04'!$E$3</f>
        <v>0</v>
      </c>
      <c r="K374" s="224">
        <f>SUMIF('05'!$C$10:$C$29,$C374,'05'!$G$10:$G$29)*'05'!$E$3</f>
        <v>0</v>
      </c>
      <c r="L374" s="224">
        <f>SUMIF('06'!$C$10:$C$29,$C374,'06'!$G$10:$G$29)*'06'!$E$3</f>
        <v>0</v>
      </c>
      <c r="M374" s="224">
        <f>SUMIF('07'!$C$10:$C$26,$C374,'07'!$G$10:$G$26)*'07'!$E$3</f>
        <v>0</v>
      </c>
      <c r="N374" s="224">
        <f>SUMIF('08'!$C$10:$C$29,$C374,'08'!$G$10:$G$29)*'08'!$E$3</f>
        <v>0</v>
      </c>
      <c r="O374" s="224">
        <f>SUMIF('09'!$C$10:$C$29,$C374,'09'!$G$10:$G$29)*'09'!$E$3</f>
        <v>0</v>
      </c>
      <c r="P374" s="224">
        <f>SUMIF('10'!$C$10:$C$29,$C374,'10'!$G$10:$G$29)*'10'!$E$3</f>
        <v>0</v>
      </c>
      <c r="Q374" s="224">
        <f>SUMIF('11'!$C$10:$C$39,$C374,'11'!$G$10:$G$39)*'11'!$E$3</f>
        <v>0</v>
      </c>
      <c r="R374" s="224">
        <f>SUMIF('12'!$C$10:$C$29,$C374,'12'!$G$10:$G$29)*'12'!$E$3</f>
        <v>0</v>
      </c>
      <c r="S374" s="224">
        <f>SUMIF('13'!$C$10:$C$29,$C374,'13'!$G$10:$G$29)*'13'!$E$3</f>
        <v>0</v>
      </c>
      <c r="T374" s="224">
        <f>SUMIF('14'!$C$10:$C$29,$C374,'14'!$G$10:$G$29)*'14'!$E$3</f>
        <v>0</v>
      </c>
      <c r="U374" s="224">
        <f>SUMIF('15'!$C$10:$C$29,$C374,'15'!$G$10:$G$29)*'15'!$E$3</f>
        <v>0</v>
      </c>
      <c r="V374" s="224">
        <f>SUMIF('16'!$C$10:$C$29,$C374,'16'!$G$10:$G$29)*'16'!$E$3</f>
        <v>0</v>
      </c>
      <c r="W374" s="224">
        <f>SUMIF('17'!$C$10:$C$29,$C374,'17'!$G$10:$G$29)*'17'!$E$3</f>
        <v>0</v>
      </c>
      <c r="X374" s="224">
        <f>SUMIF('18'!$C$10:$C$29,$C374,'18'!$G$10:$G$29)*'18'!$E$3</f>
        <v>0</v>
      </c>
      <c r="Y374" s="224">
        <f>SUMIF('19'!$C$10:$C$28,$C374,'19'!$G$10:$G$28)*'19'!$E$3</f>
        <v>0</v>
      </c>
      <c r="Z374" s="224">
        <f>SUMIF('20'!$C$10:$C$29,$C374,'20'!$G$10:$G$29)*'20'!$E$3</f>
        <v>0</v>
      </c>
      <c r="AA374" s="224">
        <f>SUMIF('21'!$C$10:$C$29,$C374,'21'!$G$10:$G$29)*'21'!$E$3</f>
        <v>0</v>
      </c>
    </row>
    <row r="375" spans="3:27" ht="15" hidden="1">
      <c r="C375" s="207" t="s">
        <v>911</v>
      </c>
      <c r="D375" s="207" t="s">
        <v>912</v>
      </c>
      <c r="F375" s="303">
        <f t="shared" si="6"/>
        <v>0</v>
      </c>
      <c r="G375" s="224">
        <f>SUMIF('01'!$C$10:$C$29,$C375,'01'!$G$10:$G$29)*'01'!$E$3</f>
        <v>0</v>
      </c>
      <c r="H375" s="224">
        <f>SUMIF('02'!$C$10:$C$28,$C375,'02'!$G$10:$G$28)*'02'!$E$3</f>
        <v>0</v>
      </c>
      <c r="I375" s="224">
        <f>SUMIF('03'!$C$10:$C$29,$C375,'03'!$G$10:$G$29)*'03'!$E$3</f>
        <v>0</v>
      </c>
      <c r="J375" s="224">
        <f>SUMIF('04'!$C$10:$C$26,$C375,'04'!$G$10:$G$26)*'04'!$E$3</f>
        <v>0</v>
      </c>
      <c r="K375" s="224">
        <f>SUMIF('05'!$C$10:$C$29,$C375,'05'!$G$10:$G$29)*'05'!$E$3</f>
        <v>0</v>
      </c>
      <c r="L375" s="224">
        <f>SUMIF('06'!$C$10:$C$29,$C375,'06'!$G$10:$G$29)*'06'!$E$3</f>
        <v>0</v>
      </c>
      <c r="M375" s="224">
        <f>SUMIF('07'!$C$10:$C$26,$C375,'07'!$G$10:$G$26)*'07'!$E$3</f>
        <v>0</v>
      </c>
      <c r="N375" s="224">
        <f>SUMIF('08'!$C$10:$C$29,$C375,'08'!$G$10:$G$29)*'08'!$E$3</f>
        <v>0</v>
      </c>
      <c r="O375" s="224">
        <f>SUMIF('09'!$C$10:$C$29,$C375,'09'!$G$10:$G$29)*'09'!$E$3</f>
        <v>0</v>
      </c>
      <c r="P375" s="224">
        <f>SUMIF('10'!$C$10:$C$29,$C375,'10'!$G$10:$G$29)*'10'!$E$3</f>
        <v>0</v>
      </c>
      <c r="Q375" s="224">
        <f>SUMIF('11'!$C$10:$C$39,$C375,'11'!$G$10:$G$39)*'11'!$E$3</f>
        <v>0</v>
      </c>
      <c r="R375" s="224">
        <f>SUMIF('12'!$C$10:$C$29,$C375,'12'!$G$10:$G$29)*'12'!$E$3</f>
        <v>0</v>
      </c>
      <c r="S375" s="224">
        <f>SUMIF('13'!$C$10:$C$29,$C375,'13'!$G$10:$G$29)*'13'!$E$3</f>
        <v>0</v>
      </c>
      <c r="T375" s="224">
        <f>SUMIF('14'!$C$10:$C$29,$C375,'14'!$G$10:$G$29)*'14'!$E$3</f>
        <v>0</v>
      </c>
      <c r="U375" s="224">
        <f>SUMIF('15'!$C$10:$C$29,$C375,'15'!$G$10:$G$29)*'15'!$E$3</f>
        <v>0</v>
      </c>
      <c r="V375" s="224">
        <f>SUMIF('16'!$C$10:$C$29,$C375,'16'!$G$10:$G$29)*'16'!$E$3</f>
        <v>0</v>
      </c>
      <c r="W375" s="224">
        <f>SUMIF('17'!$C$10:$C$29,$C375,'17'!$G$10:$G$29)*'17'!$E$3</f>
        <v>0</v>
      </c>
      <c r="X375" s="224">
        <f>SUMIF('18'!$C$10:$C$29,$C375,'18'!$G$10:$G$29)*'18'!$E$3</f>
        <v>0</v>
      </c>
      <c r="Y375" s="224">
        <f>SUMIF('19'!$C$10:$C$28,$C375,'19'!$G$10:$G$28)*'19'!$E$3</f>
        <v>0</v>
      </c>
      <c r="Z375" s="224">
        <f>SUMIF('20'!$C$10:$C$29,$C375,'20'!$G$10:$G$29)*'20'!$E$3</f>
        <v>0</v>
      </c>
      <c r="AA375" s="224">
        <f>SUMIF('21'!$C$10:$C$29,$C375,'21'!$G$10:$G$29)*'21'!$E$3</f>
        <v>0</v>
      </c>
    </row>
    <row r="376" spans="3:27" ht="15" hidden="1">
      <c r="C376" s="207" t="s">
        <v>913</v>
      </c>
      <c r="D376" s="207" t="s">
        <v>914</v>
      </c>
      <c r="F376" s="303">
        <f t="shared" si="6"/>
        <v>0</v>
      </c>
      <c r="G376" s="224">
        <f>SUMIF('01'!$C$10:$C$29,$C376,'01'!$G$10:$G$29)*'01'!$E$3</f>
        <v>0</v>
      </c>
      <c r="H376" s="224">
        <f>SUMIF('02'!$C$10:$C$28,$C376,'02'!$G$10:$G$28)*'02'!$E$3</f>
        <v>0</v>
      </c>
      <c r="I376" s="224">
        <f>SUMIF('03'!$C$10:$C$29,$C376,'03'!$G$10:$G$29)*'03'!$E$3</f>
        <v>0</v>
      </c>
      <c r="J376" s="224">
        <f>SUMIF('04'!$C$10:$C$26,$C376,'04'!$G$10:$G$26)*'04'!$E$3</f>
        <v>0</v>
      </c>
      <c r="K376" s="224">
        <f>SUMIF('05'!$C$10:$C$29,$C376,'05'!$G$10:$G$29)*'05'!$E$3</f>
        <v>0</v>
      </c>
      <c r="L376" s="224">
        <f>SUMIF('06'!$C$10:$C$29,$C376,'06'!$G$10:$G$29)*'06'!$E$3</f>
        <v>0</v>
      </c>
      <c r="M376" s="224">
        <f>SUMIF('07'!$C$10:$C$26,$C376,'07'!$G$10:$G$26)*'07'!$E$3</f>
        <v>0</v>
      </c>
      <c r="N376" s="224">
        <f>SUMIF('08'!$C$10:$C$29,$C376,'08'!$G$10:$G$29)*'08'!$E$3</f>
        <v>0</v>
      </c>
      <c r="O376" s="224">
        <f>SUMIF('09'!$C$10:$C$29,$C376,'09'!$G$10:$G$29)*'09'!$E$3</f>
        <v>0</v>
      </c>
      <c r="P376" s="224">
        <f>SUMIF('10'!$C$10:$C$29,$C376,'10'!$G$10:$G$29)*'10'!$E$3</f>
        <v>0</v>
      </c>
      <c r="Q376" s="224">
        <f>SUMIF('11'!$C$10:$C$39,$C376,'11'!$G$10:$G$39)*'11'!$E$3</f>
        <v>0</v>
      </c>
      <c r="R376" s="224">
        <f>SUMIF('12'!$C$10:$C$29,$C376,'12'!$G$10:$G$29)*'12'!$E$3</f>
        <v>0</v>
      </c>
      <c r="S376" s="224">
        <f>SUMIF('13'!$C$10:$C$29,$C376,'13'!$G$10:$G$29)*'13'!$E$3</f>
        <v>0</v>
      </c>
      <c r="T376" s="224">
        <f>SUMIF('14'!$C$10:$C$29,$C376,'14'!$G$10:$G$29)*'14'!$E$3</f>
        <v>0</v>
      </c>
      <c r="U376" s="224">
        <f>SUMIF('15'!$C$10:$C$29,$C376,'15'!$G$10:$G$29)*'15'!$E$3</f>
        <v>0</v>
      </c>
      <c r="V376" s="224">
        <f>SUMIF('16'!$C$10:$C$29,$C376,'16'!$G$10:$G$29)*'16'!$E$3</f>
        <v>0</v>
      </c>
      <c r="W376" s="224">
        <f>SUMIF('17'!$C$10:$C$29,$C376,'17'!$G$10:$G$29)*'17'!$E$3</f>
        <v>0</v>
      </c>
      <c r="X376" s="224">
        <f>SUMIF('18'!$C$10:$C$29,$C376,'18'!$G$10:$G$29)*'18'!$E$3</f>
        <v>0</v>
      </c>
      <c r="Y376" s="224">
        <f>SUMIF('19'!$C$10:$C$28,$C376,'19'!$G$10:$G$28)*'19'!$E$3</f>
        <v>0</v>
      </c>
      <c r="Z376" s="224">
        <f>SUMIF('20'!$C$10:$C$29,$C376,'20'!$G$10:$G$29)*'20'!$E$3</f>
        <v>0</v>
      </c>
      <c r="AA376" s="224">
        <f>SUMIF('21'!$C$10:$C$29,$C376,'21'!$G$10:$G$29)*'21'!$E$3</f>
        <v>0</v>
      </c>
    </row>
    <row r="377" spans="3:27" ht="15" hidden="1">
      <c r="C377" s="207" t="s">
        <v>915</v>
      </c>
      <c r="D377" s="207" t="s">
        <v>916</v>
      </c>
      <c r="F377" s="303">
        <f t="shared" si="6"/>
        <v>0</v>
      </c>
      <c r="G377" s="224">
        <f>SUMIF('01'!$C$10:$C$29,$C377,'01'!$G$10:$G$29)*'01'!$E$3</f>
        <v>0</v>
      </c>
      <c r="H377" s="224">
        <f>SUMIF('02'!$C$10:$C$28,$C377,'02'!$G$10:$G$28)*'02'!$E$3</f>
        <v>0</v>
      </c>
      <c r="I377" s="224">
        <f>SUMIF('03'!$C$10:$C$29,$C377,'03'!$G$10:$G$29)*'03'!$E$3</f>
        <v>0</v>
      </c>
      <c r="J377" s="224">
        <f>SUMIF('04'!$C$10:$C$26,$C377,'04'!$G$10:$G$26)*'04'!$E$3</f>
        <v>0</v>
      </c>
      <c r="K377" s="224">
        <f>SUMIF('05'!$C$10:$C$29,$C377,'05'!$G$10:$G$29)*'05'!$E$3</f>
        <v>0</v>
      </c>
      <c r="L377" s="224">
        <f>SUMIF('06'!$C$10:$C$29,$C377,'06'!$G$10:$G$29)*'06'!$E$3</f>
        <v>0</v>
      </c>
      <c r="M377" s="224">
        <f>SUMIF('07'!$C$10:$C$26,$C377,'07'!$G$10:$G$26)*'07'!$E$3</f>
        <v>0</v>
      </c>
      <c r="N377" s="224">
        <f>SUMIF('08'!$C$10:$C$29,$C377,'08'!$G$10:$G$29)*'08'!$E$3</f>
        <v>0</v>
      </c>
      <c r="O377" s="224">
        <f>SUMIF('09'!$C$10:$C$29,$C377,'09'!$G$10:$G$29)*'09'!$E$3</f>
        <v>0</v>
      </c>
      <c r="P377" s="224">
        <f>SUMIF('10'!$C$10:$C$29,$C377,'10'!$G$10:$G$29)*'10'!$E$3</f>
        <v>0</v>
      </c>
      <c r="Q377" s="224">
        <f>SUMIF('11'!$C$10:$C$39,$C377,'11'!$G$10:$G$39)*'11'!$E$3</f>
        <v>0</v>
      </c>
      <c r="R377" s="224">
        <f>SUMIF('12'!$C$10:$C$29,$C377,'12'!$G$10:$G$29)*'12'!$E$3</f>
        <v>0</v>
      </c>
      <c r="S377" s="224">
        <f>SUMIF('13'!$C$10:$C$29,$C377,'13'!$G$10:$G$29)*'13'!$E$3</f>
        <v>0</v>
      </c>
      <c r="T377" s="224">
        <f>SUMIF('14'!$C$10:$C$29,$C377,'14'!$G$10:$G$29)*'14'!$E$3</f>
        <v>0</v>
      </c>
      <c r="U377" s="224">
        <f>SUMIF('15'!$C$10:$C$29,$C377,'15'!$G$10:$G$29)*'15'!$E$3</f>
        <v>0</v>
      </c>
      <c r="V377" s="224">
        <f>SUMIF('16'!$C$10:$C$29,$C377,'16'!$G$10:$G$29)*'16'!$E$3</f>
        <v>0</v>
      </c>
      <c r="W377" s="224">
        <f>SUMIF('17'!$C$10:$C$29,$C377,'17'!$G$10:$G$29)*'17'!$E$3</f>
        <v>0</v>
      </c>
      <c r="X377" s="224">
        <f>SUMIF('18'!$C$10:$C$29,$C377,'18'!$G$10:$G$29)*'18'!$E$3</f>
        <v>0</v>
      </c>
      <c r="Y377" s="224">
        <f>SUMIF('19'!$C$10:$C$28,$C377,'19'!$G$10:$G$28)*'19'!$E$3</f>
        <v>0</v>
      </c>
      <c r="Z377" s="224">
        <f>SUMIF('20'!$C$10:$C$29,$C377,'20'!$G$10:$G$29)*'20'!$E$3</f>
        <v>0</v>
      </c>
      <c r="AA377" s="224">
        <f>SUMIF('21'!$C$10:$C$29,$C377,'21'!$G$10:$G$29)*'21'!$E$3</f>
        <v>0</v>
      </c>
    </row>
    <row r="378" spans="3:27" ht="15" hidden="1">
      <c r="C378" s="207" t="s">
        <v>917</v>
      </c>
      <c r="D378" s="207" t="s">
        <v>918</v>
      </c>
      <c r="F378" s="303">
        <f t="shared" si="6"/>
        <v>0</v>
      </c>
      <c r="G378" s="224">
        <f>SUMIF('01'!$C$10:$C$29,$C378,'01'!$G$10:$G$29)*'01'!$E$3</f>
        <v>0</v>
      </c>
      <c r="H378" s="224">
        <f>SUMIF('02'!$C$10:$C$28,$C378,'02'!$G$10:$G$28)*'02'!$E$3</f>
        <v>0</v>
      </c>
      <c r="I378" s="224">
        <f>SUMIF('03'!$C$10:$C$29,$C378,'03'!$G$10:$G$29)*'03'!$E$3</f>
        <v>0</v>
      </c>
      <c r="J378" s="224">
        <f>SUMIF('04'!$C$10:$C$26,$C378,'04'!$G$10:$G$26)*'04'!$E$3</f>
        <v>0</v>
      </c>
      <c r="K378" s="224">
        <f>SUMIF('05'!$C$10:$C$29,$C378,'05'!$G$10:$G$29)*'05'!$E$3</f>
        <v>0</v>
      </c>
      <c r="L378" s="224">
        <f>SUMIF('06'!$C$10:$C$29,$C378,'06'!$G$10:$G$29)*'06'!$E$3</f>
        <v>0</v>
      </c>
      <c r="M378" s="224">
        <f>SUMIF('07'!$C$10:$C$26,$C378,'07'!$G$10:$G$26)*'07'!$E$3</f>
        <v>0</v>
      </c>
      <c r="N378" s="224">
        <f>SUMIF('08'!$C$10:$C$29,$C378,'08'!$G$10:$G$29)*'08'!$E$3</f>
        <v>0</v>
      </c>
      <c r="O378" s="224">
        <f>SUMIF('09'!$C$10:$C$29,$C378,'09'!$G$10:$G$29)*'09'!$E$3</f>
        <v>0</v>
      </c>
      <c r="P378" s="224">
        <f>SUMIF('10'!$C$10:$C$29,$C378,'10'!$G$10:$G$29)*'10'!$E$3</f>
        <v>0</v>
      </c>
      <c r="Q378" s="224">
        <f>SUMIF('11'!$C$10:$C$39,$C378,'11'!$G$10:$G$39)*'11'!$E$3</f>
        <v>0</v>
      </c>
      <c r="R378" s="224">
        <f>SUMIF('12'!$C$10:$C$29,$C378,'12'!$G$10:$G$29)*'12'!$E$3</f>
        <v>0</v>
      </c>
      <c r="S378" s="224">
        <f>SUMIF('13'!$C$10:$C$29,$C378,'13'!$G$10:$G$29)*'13'!$E$3</f>
        <v>0</v>
      </c>
      <c r="T378" s="224">
        <f>SUMIF('14'!$C$10:$C$29,$C378,'14'!$G$10:$G$29)*'14'!$E$3</f>
        <v>0</v>
      </c>
      <c r="U378" s="224">
        <f>SUMIF('15'!$C$10:$C$29,$C378,'15'!$G$10:$G$29)*'15'!$E$3</f>
        <v>0</v>
      </c>
      <c r="V378" s="224">
        <f>SUMIF('16'!$C$10:$C$29,$C378,'16'!$G$10:$G$29)*'16'!$E$3</f>
        <v>0</v>
      </c>
      <c r="W378" s="224">
        <f>SUMIF('17'!$C$10:$C$29,$C378,'17'!$G$10:$G$29)*'17'!$E$3</f>
        <v>0</v>
      </c>
      <c r="X378" s="224">
        <f>SUMIF('18'!$C$10:$C$29,$C378,'18'!$G$10:$G$29)*'18'!$E$3</f>
        <v>0</v>
      </c>
      <c r="Y378" s="224">
        <f>SUMIF('19'!$C$10:$C$28,$C378,'19'!$G$10:$G$28)*'19'!$E$3</f>
        <v>0</v>
      </c>
      <c r="Z378" s="224">
        <f>SUMIF('20'!$C$10:$C$29,$C378,'20'!$G$10:$G$29)*'20'!$E$3</f>
        <v>0</v>
      </c>
      <c r="AA378" s="224">
        <f>SUMIF('21'!$C$10:$C$29,$C378,'21'!$G$10:$G$29)*'21'!$E$3</f>
        <v>0</v>
      </c>
    </row>
    <row r="379" spans="3:27" ht="15" hidden="1">
      <c r="C379" s="207" t="s">
        <v>919</v>
      </c>
      <c r="D379" s="207" t="s">
        <v>920</v>
      </c>
      <c r="F379" s="303">
        <f t="shared" si="6"/>
        <v>0</v>
      </c>
      <c r="G379" s="224">
        <f>SUMIF('01'!$C$10:$C$29,$C379,'01'!$G$10:$G$29)*'01'!$E$3</f>
        <v>0</v>
      </c>
      <c r="H379" s="224">
        <f>SUMIF('02'!$C$10:$C$28,$C379,'02'!$G$10:$G$28)*'02'!$E$3</f>
        <v>0</v>
      </c>
      <c r="I379" s="224">
        <f>SUMIF('03'!$C$10:$C$29,$C379,'03'!$G$10:$G$29)*'03'!$E$3</f>
        <v>0</v>
      </c>
      <c r="J379" s="224">
        <f>SUMIF('04'!$C$10:$C$26,$C379,'04'!$G$10:$G$26)*'04'!$E$3</f>
        <v>0</v>
      </c>
      <c r="K379" s="224">
        <f>SUMIF('05'!$C$10:$C$29,$C379,'05'!$G$10:$G$29)*'05'!$E$3</f>
        <v>0</v>
      </c>
      <c r="L379" s="224">
        <f>SUMIF('06'!$C$10:$C$29,$C379,'06'!$G$10:$G$29)*'06'!$E$3</f>
        <v>0</v>
      </c>
      <c r="M379" s="224">
        <f>SUMIF('07'!$C$10:$C$26,$C379,'07'!$G$10:$G$26)*'07'!$E$3</f>
        <v>0</v>
      </c>
      <c r="N379" s="224">
        <f>SUMIF('08'!$C$10:$C$29,$C379,'08'!$G$10:$G$29)*'08'!$E$3</f>
        <v>0</v>
      </c>
      <c r="O379" s="224">
        <f>SUMIF('09'!$C$10:$C$29,$C379,'09'!$G$10:$G$29)*'09'!$E$3</f>
        <v>0</v>
      </c>
      <c r="P379" s="224">
        <f>SUMIF('10'!$C$10:$C$29,$C379,'10'!$G$10:$G$29)*'10'!$E$3</f>
        <v>0</v>
      </c>
      <c r="Q379" s="224">
        <f>SUMIF('11'!$C$10:$C$39,$C379,'11'!$G$10:$G$39)*'11'!$E$3</f>
        <v>0</v>
      </c>
      <c r="R379" s="224">
        <f>SUMIF('12'!$C$10:$C$29,$C379,'12'!$G$10:$G$29)*'12'!$E$3</f>
        <v>0</v>
      </c>
      <c r="S379" s="224">
        <f>SUMIF('13'!$C$10:$C$29,$C379,'13'!$G$10:$G$29)*'13'!$E$3</f>
        <v>0</v>
      </c>
      <c r="T379" s="224">
        <f>SUMIF('14'!$C$10:$C$29,$C379,'14'!$G$10:$G$29)*'14'!$E$3</f>
        <v>0</v>
      </c>
      <c r="U379" s="224">
        <f>SUMIF('15'!$C$10:$C$29,$C379,'15'!$G$10:$G$29)*'15'!$E$3</f>
        <v>0</v>
      </c>
      <c r="V379" s="224">
        <f>SUMIF('16'!$C$10:$C$29,$C379,'16'!$G$10:$G$29)*'16'!$E$3</f>
        <v>0</v>
      </c>
      <c r="W379" s="224">
        <f>SUMIF('17'!$C$10:$C$29,$C379,'17'!$G$10:$G$29)*'17'!$E$3</f>
        <v>0</v>
      </c>
      <c r="X379" s="224">
        <f>SUMIF('18'!$C$10:$C$29,$C379,'18'!$G$10:$G$29)*'18'!$E$3</f>
        <v>0</v>
      </c>
      <c r="Y379" s="224">
        <f>SUMIF('19'!$C$10:$C$28,$C379,'19'!$G$10:$G$28)*'19'!$E$3</f>
        <v>0</v>
      </c>
      <c r="Z379" s="224">
        <f>SUMIF('20'!$C$10:$C$29,$C379,'20'!$G$10:$G$29)*'20'!$E$3</f>
        <v>0</v>
      </c>
      <c r="AA379" s="224">
        <f>SUMIF('21'!$C$10:$C$29,$C379,'21'!$G$10:$G$29)*'21'!$E$3</f>
        <v>0</v>
      </c>
    </row>
    <row r="380" spans="3:27" ht="15" hidden="1">
      <c r="C380" s="207" t="s">
        <v>921</v>
      </c>
      <c r="D380" s="207" t="s">
        <v>922</v>
      </c>
      <c r="F380" s="303">
        <f t="shared" si="6"/>
        <v>0</v>
      </c>
      <c r="G380" s="224">
        <f>SUMIF('01'!$C$10:$C$29,$C380,'01'!$G$10:$G$29)*'01'!$E$3</f>
        <v>0</v>
      </c>
      <c r="H380" s="224">
        <f>SUMIF('02'!$C$10:$C$28,$C380,'02'!$G$10:$G$28)*'02'!$E$3</f>
        <v>0</v>
      </c>
      <c r="I380" s="224">
        <f>SUMIF('03'!$C$10:$C$29,$C380,'03'!$G$10:$G$29)*'03'!$E$3</f>
        <v>0</v>
      </c>
      <c r="J380" s="224">
        <f>SUMIF('04'!$C$10:$C$26,$C380,'04'!$G$10:$G$26)*'04'!$E$3</f>
        <v>0</v>
      </c>
      <c r="K380" s="224">
        <f>SUMIF('05'!$C$10:$C$29,$C380,'05'!$G$10:$G$29)*'05'!$E$3</f>
        <v>0</v>
      </c>
      <c r="L380" s="224">
        <f>SUMIF('06'!$C$10:$C$29,$C380,'06'!$G$10:$G$29)*'06'!$E$3</f>
        <v>0</v>
      </c>
      <c r="M380" s="224">
        <f>SUMIF('07'!$C$10:$C$26,$C380,'07'!$G$10:$G$26)*'07'!$E$3</f>
        <v>0</v>
      </c>
      <c r="N380" s="224">
        <f>SUMIF('08'!$C$10:$C$29,$C380,'08'!$G$10:$G$29)*'08'!$E$3</f>
        <v>0</v>
      </c>
      <c r="O380" s="224">
        <f>SUMIF('09'!$C$10:$C$29,$C380,'09'!$G$10:$G$29)*'09'!$E$3</f>
        <v>0</v>
      </c>
      <c r="P380" s="224">
        <f>SUMIF('10'!$C$10:$C$29,$C380,'10'!$G$10:$G$29)*'10'!$E$3</f>
        <v>0</v>
      </c>
      <c r="Q380" s="224">
        <f>SUMIF('11'!$C$10:$C$39,$C380,'11'!$G$10:$G$39)*'11'!$E$3</f>
        <v>0</v>
      </c>
      <c r="R380" s="224">
        <f>SUMIF('12'!$C$10:$C$29,$C380,'12'!$G$10:$G$29)*'12'!$E$3</f>
        <v>0</v>
      </c>
      <c r="S380" s="224">
        <f>SUMIF('13'!$C$10:$C$29,$C380,'13'!$G$10:$G$29)*'13'!$E$3</f>
        <v>0</v>
      </c>
      <c r="T380" s="224">
        <f>SUMIF('14'!$C$10:$C$29,$C380,'14'!$G$10:$G$29)*'14'!$E$3</f>
        <v>0</v>
      </c>
      <c r="U380" s="224">
        <f>SUMIF('15'!$C$10:$C$29,$C380,'15'!$G$10:$G$29)*'15'!$E$3</f>
        <v>0</v>
      </c>
      <c r="V380" s="224">
        <f>SUMIF('16'!$C$10:$C$29,$C380,'16'!$G$10:$G$29)*'16'!$E$3</f>
        <v>0</v>
      </c>
      <c r="W380" s="224">
        <f>SUMIF('17'!$C$10:$C$29,$C380,'17'!$G$10:$G$29)*'17'!$E$3</f>
        <v>0</v>
      </c>
      <c r="X380" s="224">
        <f>SUMIF('18'!$C$10:$C$29,$C380,'18'!$G$10:$G$29)*'18'!$E$3</f>
        <v>0</v>
      </c>
      <c r="Y380" s="224">
        <f>SUMIF('19'!$C$10:$C$28,$C380,'19'!$G$10:$G$28)*'19'!$E$3</f>
        <v>0</v>
      </c>
      <c r="Z380" s="224">
        <f>SUMIF('20'!$C$10:$C$29,$C380,'20'!$G$10:$G$29)*'20'!$E$3</f>
        <v>0</v>
      </c>
      <c r="AA380" s="224">
        <f>SUMIF('21'!$C$10:$C$29,$C380,'21'!$G$10:$G$29)*'21'!$E$3</f>
        <v>0</v>
      </c>
    </row>
    <row r="381" spans="3:27" ht="15">
      <c r="C381" s="207" t="s">
        <v>923</v>
      </c>
      <c r="D381" s="207" t="s">
        <v>143</v>
      </c>
      <c r="F381" s="303">
        <f t="shared" si="6"/>
        <v>0</v>
      </c>
      <c r="G381" s="224">
        <f>SUMIF('01'!$C$10:$C$29,$C381,'01'!$G$10:$G$29)*'01'!$E$3</f>
        <v>0</v>
      </c>
      <c r="H381" s="224">
        <f>SUMIF('02'!$C$10:$C$28,$C381,'02'!$G$10:$G$28)*'02'!$E$3</f>
        <v>0</v>
      </c>
      <c r="I381" s="224">
        <f>SUMIF('03'!$C$10:$C$29,$C381,'03'!$G$10:$G$29)*'03'!$E$3</f>
        <v>0</v>
      </c>
      <c r="J381" s="224">
        <f>SUMIF('04'!$C$10:$C$26,$C381,'04'!$G$10:$G$26)*'04'!$E$3</f>
        <v>0</v>
      </c>
      <c r="K381" s="224">
        <f>SUMIF('05'!$C$10:$C$29,$C381,'05'!$G$10:$G$29)*'05'!$E$3</f>
        <v>0</v>
      </c>
      <c r="L381" s="224">
        <f>SUMIF('06'!$C$10:$C$29,$C381,'06'!$G$10:$G$29)*'06'!$E$3</f>
        <v>0</v>
      </c>
      <c r="M381" s="224">
        <f>SUMIF('07'!$C$10:$C$26,$C381,'07'!$G$10:$G$26)*'07'!$E$3</f>
        <v>0</v>
      </c>
      <c r="N381" s="224">
        <f>SUMIF('08'!$C$10:$C$29,$C381,'08'!$G$10:$G$29)*'08'!$E$3</f>
        <v>0</v>
      </c>
      <c r="O381" s="224">
        <f>SUMIF('09'!$C$10:$C$29,$C381,'09'!$G$10:$G$29)*'09'!$E$3</f>
        <v>0</v>
      </c>
      <c r="P381" s="224">
        <f>SUMIF('10'!$C$10:$C$29,$C381,'10'!$G$10:$G$29)*'10'!$E$3</f>
        <v>0</v>
      </c>
      <c r="Q381" s="224">
        <f>SUMIF('11'!$C$10:$C$39,$C381,'11'!$G$10:$G$39)*'11'!$E$3</f>
        <v>0</v>
      </c>
      <c r="R381" s="224">
        <f>SUMIF('12'!$C$10:$C$29,$C381,'12'!$G$10:$G$29)*'12'!$E$3</f>
        <v>0</v>
      </c>
      <c r="S381" s="224">
        <f>SUMIF('13'!$C$10:$C$29,$C381,'13'!$G$10:$G$29)*'13'!$E$3</f>
        <v>0</v>
      </c>
      <c r="T381" s="224">
        <f>SUMIF('14'!$C$10:$C$29,$C381,'14'!$G$10:$G$29)*'14'!$E$3</f>
        <v>0</v>
      </c>
      <c r="U381" s="224">
        <f>SUMIF('15'!$C$10:$C$29,$C381,'15'!$G$10:$G$29)*'15'!$E$3</f>
        <v>0</v>
      </c>
      <c r="V381" s="224">
        <f>SUMIF('16'!$C$10:$C$29,$C381,'16'!$G$10:$G$29)*'16'!$E$3</f>
        <v>0</v>
      </c>
      <c r="W381" s="224">
        <f>SUMIF('17'!$C$10:$C$29,$C381,'17'!$G$10:$G$29)*'17'!$E$3</f>
        <v>0</v>
      </c>
      <c r="X381" s="224">
        <f>SUMIF('18'!$C$10:$C$29,$C381,'18'!$G$10:$G$29)*'18'!$E$3</f>
        <v>0</v>
      </c>
      <c r="Y381" s="224">
        <f>SUMIF('19'!$C$10:$C$28,$C381,'19'!$G$10:$G$28)*'19'!$E$3</f>
        <v>0</v>
      </c>
      <c r="Z381" s="224">
        <f>SUMIF('20'!$C$10:$C$29,$C381,'20'!$G$10:$G$29)*'20'!$E$3</f>
        <v>0</v>
      </c>
      <c r="AA381" s="224">
        <f>SUMIF('21'!$C$10:$C$29,$C381,'21'!$G$10:$G$29)*'21'!$E$3</f>
        <v>0</v>
      </c>
    </row>
    <row r="382" spans="3:27" ht="15" hidden="1">
      <c r="C382" s="207" t="s">
        <v>924</v>
      </c>
      <c r="D382" s="207" t="s">
        <v>925</v>
      </c>
      <c r="F382" s="303">
        <f t="shared" si="6"/>
        <v>0</v>
      </c>
      <c r="G382" s="224">
        <f>SUMIF('01'!$C$10:$C$29,$C382,'01'!$G$10:$G$29)*'01'!$E$3</f>
        <v>0</v>
      </c>
      <c r="H382" s="224">
        <f>SUMIF('02'!$C$10:$C$28,$C382,'02'!$G$10:$G$28)*'02'!$E$3</f>
        <v>0</v>
      </c>
      <c r="I382" s="224">
        <f>SUMIF('03'!$C$10:$C$29,$C382,'03'!$G$10:$G$29)*'03'!$E$3</f>
        <v>0</v>
      </c>
      <c r="J382" s="224">
        <f>SUMIF('04'!$C$10:$C$26,$C382,'04'!$G$10:$G$26)*'04'!$E$3</f>
        <v>0</v>
      </c>
      <c r="K382" s="224">
        <f>SUMIF('05'!$C$10:$C$29,$C382,'05'!$G$10:$G$29)*'05'!$E$3</f>
        <v>0</v>
      </c>
      <c r="L382" s="224">
        <f>SUMIF('06'!$C$10:$C$29,$C382,'06'!$G$10:$G$29)*'06'!$E$3</f>
        <v>0</v>
      </c>
      <c r="M382" s="224">
        <f>SUMIF('07'!$C$10:$C$26,$C382,'07'!$G$10:$G$26)*'07'!$E$3</f>
        <v>0</v>
      </c>
      <c r="N382" s="224">
        <f>SUMIF('08'!$C$10:$C$29,$C382,'08'!$G$10:$G$29)*'08'!$E$3</f>
        <v>0</v>
      </c>
      <c r="O382" s="224">
        <f>SUMIF('09'!$C$10:$C$29,$C382,'09'!$G$10:$G$29)*'09'!$E$3</f>
        <v>0</v>
      </c>
      <c r="P382" s="224">
        <f>SUMIF('10'!$C$10:$C$29,$C382,'10'!$G$10:$G$29)*'10'!$E$3</f>
        <v>0</v>
      </c>
      <c r="Q382" s="224">
        <f>SUMIF('11'!$C$10:$C$39,$C382,'11'!$G$10:$G$39)*'11'!$E$3</f>
        <v>0</v>
      </c>
      <c r="R382" s="224">
        <f>SUMIF('12'!$C$10:$C$29,$C382,'12'!$G$10:$G$29)*'12'!$E$3</f>
        <v>0</v>
      </c>
      <c r="S382" s="224">
        <f>SUMIF('13'!$C$10:$C$29,$C382,'13'!$G$10:$G$29)*'13'!$E$3</f>
        <v>0</v>
      </c>
      <c r="T382" s="224">
        <f>SUMIF('14'!$C$10:$C$29,$C382,'14'!$G$10:$G$29)*'14'!$E$3</f>
        <v>0</v>
      </c>
      <c r="U382" s="224">
        <f>SUMIF('15'!$C$10:$C$29,$C382,'15'!$G$10:$G$29)*'15'!$E$3</f>
        <v>0</v>
      </c>
      <c r="V382" s="224">
        <f>SUMIF('16'!$C$10:$C$29,$C382,'16'!$G$10:$G$29)*'16'!$E$3</f>
        <v>0</v>
      </c>
      <c r="W382" s="224">
        <f>SUMIF('17'!$C$10:$C$29,$C382,'17'!$G$10:$G$29)*'17'!$E$3</f>
        <v>0</v>
      </c>
      <c r="X382" s="224">
        <f>SUMIF('18'!$C$10:$C$29,$C382,'18'!$G$10:$G$29)*'18'!$E$3</f>
        <v>0</v>
      </c>
      <c r="Y382" s="224">
        <f>SUMIF('19'!$C$10:$C$28,$C382,'19'!$G$10:$G$28)*'19'!$E$3</f>
        <v>0</v>
      </c>
      <c r="Z382" s="224">
        <f>SUMIF('20'!$C$10:$C$29,$C382,'20'!$G$10:$G$29)*'20'!$E$3</f>
        <v>0</v>
      </c>
      <c r="AA382" s="224">
        <f>SUMIF('21'!$C$10:$C$29,$C382,'21'!$G$10:$G$29)*'21'!$E$3</f>
        <v>0</v>
      </c>
    </row>
    <row r="383" spans="3:27" ht="15" hidden="1">
      <c r="C383" s="207" t="s">
        <v>926</v>
      </c>
      <c r="D383" s="207" t="s">
        <v>927</v>
      </c>
      <c r="F383" s="303">
        <f t="shared" si="6"/>
        <v>0</v>
      </c>
      <c r="G383" s="224">
        <f>SUMIF('01'!$C$10:$C$29,$C383,'01'!$G$10:$G$29)*'01'!$E$3</f>
        <v>0</v>
      </c>
      <c r="H383" s="224">
        <f>SUMIF('02'!$C$10:$C$28,$C383,'02'!$G$10:$G$28)*'02'!$E$3</f>
        <v>0</v>
      </c>
      <c r="I383" s="224">
        <f>SUMIF('03'!$C$10:$C$29,$C383,'03'!$G$10:$G$29)*'03'!$E$3</f>
        <v>0</v>
      </c>
      <c r="J383" s="224">
        <f>SUMIF('04'!$C$10:$C$26,$C383,'04'!$G$10:$G$26)*'04'!$E$3</f>
        <v>0</v>
      </c>
      <c r="K383" s="224">
        <f>SUMIF('05'!$C$10:$C$29,$C383,'05'!$G$10:$G$29)*'05'!$E$3</f>
        <v>0</v>
      </c>
      <c r="L383" s="224">
        <f>SUMIF('06'!$C$10:$C$29,$C383,'06'!$G$10:$G$29)*'06'!$E$3</f>
        <v>0</v>
      </c>
      <c r="M383" s="224">
        <f>SUMIF('07'!$C$10:$C$26,$C383,'07'!$G$10:$G$26)*'07'!$E$3</f>
        <v>0</v>
      </c>
      <c r="N383" s="224">
        <f>SUMIF('08'!$C$10:$C$29,$C383,'08'!$G$10:$G$29)*'08'!$E$3</f>
        <v>0</v>
      </c>
      <c r="O383" s="224">
        <f>SUMIF('09'!$C$10:$C$29,$C383,'09'!$G$10:$G$29)*'09'!$E$3</f>
        <v>0</v>
      </c>
      <c r="P383" s="224">
        <f>SUMIF('10'!$C$10:$C$29,$C383,'10'!$G$10:$G$29)*'10'!$E$3</f>
        <v>0</v>
      </c>
      <c r="Q383" s="224">
        <f>SUMIF('11'!$C$10:$C$39,$C383,'11'!$G$10:$G$39)*'11'!$E$3</f>
        <v>0</v>
      </c>
      <c r="R383" s="224">
        <f>SUMIF('12'!$C$10:$C$29,$C383,'12'!$G$10:$G$29)*'12'!$E$3</f>
        <v>0</v>
      </c>
      <c r="S383" s="224">
        <f>SUMIF('13'!$C$10:$C$29,$C383,'13'!$G$10:$G$29)*'13'!$E$3</f>
        <v>0</v>
      </c>
      <c r="T383" s="224">
        <f>SUMIF('14'!$C$10:$C$29,$C383,'14'!$G$10:$G$29)*'14'!$E$3</f>
        <v>0</v>
      </c>
      <c r="U383" s="224">
        <f>SUMIF('15'!$C$10:$C$29,$C383,'15'!$G$10:$G$29)*'15'!$E$3</f>
        <v>0</v>
      </c>
      <c r="V383" s="224">
        <f>SUMIF('16'!$C$10:$C$29,$C383,'16'!$G$10:$G$29)*'16'!$E$3</f>
        <v>0</v>
      </c>
      <c r="W383" s="224">
        <f>SUMIF('17'!$C$10:$C$29,$C383,'17'!$G$10:$G$29)*'17'!$E$3</f>
        <v>0</v>
      </c>
      <c r="X383" s="224">
        <f>SUMIF('18'!$C$10:$C$29,$C383,'18'!$G$10:$G$29)*'18'!$E$3</f>
        <v>0</v>
      </c>
      <c r="Y383" s="224">
        <f>SUMIF('19'!$C$10:$C$28,$C383,'19'!$G$10:$G$28)*'19'!$E$3</f>
        <v>0</v>
      </c>
      <c r="Z383" s="224">
        <f>SUMIF('20'!$C$10:$C$29,$C383,'20'!$G$10:$G$29)*'20'!$E$3</f>
        <v>0</v>
      </c>
      <c r="AA383" s="224">
        <f>SUMIF('21'!$C$10:$C$29,$C383,'21'!$G$10:$G$29)*'21'!$E$3</f>
        <v>0</v>
      </c>
    </row>
    <row r="384" spans="3:27" ht="15" hidden="1">
      <c r="C384" s="207" t="s">
        <v>928</v>
      </c>
      <c r="D384" s="207" t="s">
        <v>929</v>
      </c>
      <c r="F384" s="303">
        <f t="shared" si="6"/>
        <v>0</v>
      </c>
      <c r="G384" s="224">
        <f>SUMIF('01'!$C$10:$C$29,$C384,'01'!$G$10:$G$29)*'01'!$E$3</f>
        <v>0</v>
      </c>
      <c r="H384" s="224">
        <f>SUMIF('02'!$C$10:$C$28,$C384,'02'!$G$10:$G$28)*'02'!$E$3</f>
        <v>0</v>
      </c>
      <c r="I384" s="224">
        <f>SUMIF('03'!$C$10:$C$29,$C384,'03'!$G$10:$G$29)*'03'!$E$3</f>
        <v>0</v>
      </c>
      <c r="J384" s="224">
        <f>SUMIF('04'!$C$10:$C$26,$C384,'04'!$G$10:$G$26)*'04'!$E$3</f>
        <v>0</v>
      </c>
      <c r="K384" s="224">
        <f>SUMIF('05'!$C$10:$C$29,$C384,'05'!$G$10:$G$29)*'05'!$E$3</f>
        <v>0</v>
      </c>
      <c r="L384" s="224">
        <f>SUMIF('06'!$C$10:$C$29,$C384,'06'!$G$10:$G$29)*'06'!$E$3</f>
        <v>0</v>
      </c>
      <c r="M384" s="224">
        <f>SUMIF('07'!$C$10:$C$26,$C384,'07'!$G$10:$G$26)*'07'!$E$3</f>
        <v>0</v>
      </c>
      <c r="N384" s="224">
        <f>SUMIF('08'!$C$10:$C$29,$C384,'08'!$G$10:$G$29)*'08'!$E$3</f>
        <v>0</v>
      </c>
      <c r="O384" s="224">
        <f>SUMIF('09'!$C$10:$C$29,$C384,'09'!$G$10:$G$29)*'09'!$E$3</f>
        <v>0</v>
      </c>
      <c r="P384" s="224">
        <f>SUMIF('10'!$C$10:$C$29,$C384,'10'!$G$10:$G$29)*'10'!$E$3</f>
        <v>0</v>
      </c>
      <c r="Q384" s="224">
        <f>SUMIF('11'!$C$10:$C$39,$C384,'11'!$G$10:$G$39)*'11'!$E$3</f>
        <v>0</v>
      </c>
      <c r="R384" s="224">
        <f>SUMIF('12'!$C$10:$C$29,$C384,'12'!$G$10:$G$29)*'12'!$E$3</f>
        <v>0</v>
      </c>
      <c r="S384" s="224">
        <f>SUMIF('13'!$C$10:$C$29,$C384,'13'!$G$10:$G$29)*'13'!$E$3</f>
        <v>0</v>
      </c>
      <c r="T384" s="224">
        <f>SUMIF('14'!$C$10:$C$29,$C384,'14'!$G$10:$G$29)*'14'!$E$3</f>
        <v>0</v>
      </c>
      <c r="U384" s="224">
        <f>SUMIF('15'!$C$10:$C$29,$C384,'15'!$G$10:$G$29)*'15'!$E$3</f>
        <v>0</v>
      </c>
      <c r="V384" s="224">
        <f>SUMIF('16'!$C$10:$C$29,$C384,'16'!$G$10:$G$29)*'16'!$E$3</f>
        <v>0</v>
      </c>
      <c r="W384" s="224">
        <f>SUMIF('17'!$C$10:$C$29,$C384,'17'!$G$10:$G$29)*'17'!$E$3</f>
        <v>0</v>
      </c>
      <c r="X384" s="224">
        <f>SUMIF('18'!$C$10:$C$29,$C384,'18'!$G$10:$G$29)*'18'!$E$3</f>
        <v>0</v>
      </c>
      <c r="Y384" s="224">
        <f>SUMIF('19'!$C$10:$C$28,$C384,'19'!$G$10:$G$28)*'19'!$E$3</f>
        <v>0</v>
      </c>
      <c r="Z384" s="224">
        <f>SUMIF('20'!$C$10:$C$29,$C384,'20'!$G$10:$G$29)*'20'!$E$3</f>
        <v>0</v>
      </c>
      <c r="AA384" s="224">
        <f>SUMIF('21'!$C$10:$C$29,$C384,'21'!$G$10:$G$29)*'21'!$E$3</f>
        <v>0</v>
      </c>
    </row>
    <row r="385" spans="3:27" ht="15" hidden="1">
      <c r="C385" s="207" t="s">
        <v>930</v>
      </c>
      <c r="D385" s="207" t="s">
        <v>931</v>
      </c>
      <c r="F385" s="303">
        <f t="shared" si="6"/>
        <v>0</v>
      </c>
      <c r="G385" s="224">
        <f>SUMIF('01'!$C$10:$C$29,$C385,'01'!$G$10:$G$29)*'01'!$E$3</f>
        <v>0</v>
      </c>
      <c r="H385" s="224">
        <f>SUMIF('02'!$C$10:$C$28,$C385,'02'!$G$10:$G$28)*'02'!$E$3</f>
        <v>0</v>
      </c>
      <c r="I385" s="224">
        <f>SUMIF('03'!$C$10:$C$29,$C385,'03'!$G$10:$G$29)*'03'!$E$3</f>
        <v>0</v>
      </c>
      <c r="J385" s="224">
        <f>SUMIF('04'!$C$10:$C$26,$C385,'04'!$G$10:$G$26)*'04'!$E$3</f>
        <v>0</v>
      </c>
      <c r="K385" s="224">
        <f>SUMIF('05'!$C$10:$C$29,$C385,'05'!$G$10:$G$29)*'05'!$E$3</f>
        <v>0</v>
      </c>
      <c r="L385" s="224">
        <f>SUMIF('06'!$C$10:$C$29,$C385,'06'!$G$10:$G$29)*'06'!$E$3</f>
        <v>0</v>
      </c>
      <c r="M385" s="224">
        <f>SUMIF('07'!$C$10:$C$26,$C385,'07'!$G$10:$G$26)*'07'!$E$3</f>
        <v>0</v>
      </c>
      <c r="N385" s="224">
        <f>SUMIF('08'!$C$10:$C$29,$C385,'08'!$G$10:$G$29)*'08'!$E$3</f>
        <v>0</v>
      </c>
      <c r="O385" s="224">
        <f>SUMIF('09'!$C$10:$C$29,$C385,'09'!$G$10:$G$29)*'09'!$E$3</f>
        <v>0</v>
      </c>
      <c r="P385" s="224">
        <f>SUMIF('10'!$C$10:$C$29,$C385,'10'!$G$10:$G$29)*'10'!$E$3</f>
        <v>0</v>
      </c>
      <c r="Q385" s="224">
        <f>SUMIF('11'!$C$10:$C$39,$C385,'11'!$G$10:$G$39)*'11'!$E$3</f>
        <v>0</v>
      </c>
      <c r="R385" s="224">
        <f>SUMIF('12'!$C$10:$C$29,$C385,'12'!$G$10:$G$29)*'12'!$E$3</f>
        <v>0</v>
      </c>
      <c r="S385" s="224">
        <f>SUMIF('13'!$C$10:$C$29,$C385,'13'!$G$10:$G$29)*'13'!$E$3</f>
        <v>0</v>
      </c>
      <c r="T385" s="224">
        <f>SUMIF('14'!$C$10:$C$29,$C385,'14'!$G$10:$G$29)*'14'!$E$3</f>
        <v>0</v>
      </c>
      <c r="U385" s="224">
        <f>SUMIF('15'!$C$10:$C$29,$C385,'15'!$G$10:$G$29)*'15'!$E$3</f>
        <v>0</v>
      </c>
      <c r="V385" s="224">
        <f>SUMIF('16'!$C$10:$C$29,$C385,'16'!$G$10:$G$29)*'16'!$E$3</f>
        <v>0</v>
      </c>
      <c r="W385" s="224">
        <f>SUMIF('17'!$C$10:$C$29,$C385,'17'!$G$10:$G$29)*'17'!$E$3</f>
        <v>0</v>
      </c>
      <c r="X385" s="224">
        <f>SUMIF('18'!$C$10:$C$29,$C385,'18'!$G$10:$G$29)*'18'!$E$3</f>
        <v>0</v>
      </c>
      <c r="Y385" s="224">
        <f>SUMIF('19'!$C$10:$C$28,$C385,'19'!$G$10:$G$28)*'19'!$E$3</f>
        <v>0</v>
      </c>
      <c r="Z385" s="224">
        <f>SUMIF('20'!$C$10:$C$29,$C385,'20'!$G$10:$G$29)*'20'!$E$3</f>
        <v>0</v>
      </c>
      <c r="AA385" s="224">
        <f>SUMIF('21'!$C$10:$C$29,$C385,'21'!$G$10:$G$29)*'21'!$E$3</f>
        <v>0</v>
      </c>
    </row>
    <row r="386" spans="3:27" ht="15" hidden="1">
      <c r="C386" s="207" t="s">
        <v>932</v>
      </c>
      <c r="D386" s="207" t="s">
        <v>933</v>
      </c>
      <c r="F386" s="303">
        <f t="shared" si="6"/>
        <v>0</v>
      </c>
      <c r="G386" s="224">
        <f>SUMIF('01'!$C$10:$C$29,$C386,'01'!$G$10:$G$29)*'01'!$E$3</f>
        <v>0</v>
      </c>
      <c r="H386" s="224">
        <f>SUMIF('02'!$C$10:$C$28,$C386,'02'!$G$10:$G$28)*'02'!$E$3</f>
        <v>0</v>
      </c>
      <c r="I386" s="224">
        <f>SUMIF('03'!$C$10:$C$29,$C386,'03'!$G$10:$G$29)*'03'!$E$3</f>
        <v>0</v>
      </c>
      <c r="J386" s="224">
        <f>SUMIF('04'!$C$10:$C$26,$C386,'04'!$G$10:$G$26)*'04'!$E$3</f>
        <v>0</v>
      </c>
      <c r="K386" s="224">
        <f>SUMIF('05'!$C$10:$C$29,$C386,'05'!$G$10:$G$29)*'05'!$E$3</f>
        <v>0</v>
      </c>
      <c r="L386" s="224">
        <f>SUMIF('06'!$C$10:$C$29,$C386,'06'!$G$10:$G$29)*'06'!$E$3</f>
        <v>0</v>
      </c>
      <c r="M386" s="224">
        <f>SUMIF('07'!$C$10:$C$26,$C386,'07'!$G$10:$G$26)*'07'!$E$3</f>
        <v>0</v>
      </c>
      <c r="N386" s="224">
        <f>SUMIF('08'!$C$10:$C$29,$C386,'08'!$G$10:$G$29)*'08'!$E$3</f>
        <v>0</v>
      </c>
      <c r="O386" s="224">
        <f>SUMIF('09'!$C$10:$C$29,$C386,'09'!$G$10:$G$29)*'09'!$E$3</f>
        <v>0</v>
      </c>
      <c r="P386" s="224">
        <f>SUMIF('10'!$C$10:$C$29,$C386,'10'!$G$10:$G$29)*'10'!$E$3</f>
        <v>0</v>
      </c>
      <c r="Q386" s="224">
        <f>SUMIF('11'!$C$10:$C$39,$C386,'11'!$G$10:$G$39)*'11'!$E$3</f>
        <v>0</v>
      </c>
      <c r="R386" s="224">
        <f>SUMIF('12'!$C$10:$C$29,$C386,'12'!$G$10:$G$29)*'12'!$E$3</f>
        <v>0</v>
      </c>
      <c r="S386" s="224">
        <f>SUMIF('13'!$C$10:$C$29,$C386,'13'!$G$10:$G$29)*'13'!$E$3</f>
        <v>0</v>
      </c>
      <c r="T386" s="224">
        <f>SUMIF('14'!$C$10:$C$29,$C386,'14'!$G$10:$G$29)*'14'!$E$3</f>
        <v>0</v>
      </c>
      <c r="U386" s="224">
        <f>SUMIF('15'!$C$10:$C$29,$C386,'15'!$G$10:$G$29)*'15'!$E$3</f>
        <v>0</v>
      </c>
      <c r="V386" s="224">
        <f>SUMIF('16'!$C$10:$C$29,$C386,'16'!$G$10:$G$29)*'16'!$E$3</f>
        <v>0</v>
      </c>
      <c r="W386" s="224">
        <f>SUMIF('17'!$C$10:$C$29,$C386,'17'!$G$10:$G$29)*'17'!$E$3</f>
        <v>0</v>
      </c>
      <c r="X386" s="224">
        <f>SUMIF('18'!$C$10:$C$29,$C386,'18'!$G$10:$G$29)*'18'!$E$3</f>
        <v>0</v>
      </c>
      <c r="Y386" s="224">
        <f>SUMIF('19'!$C$10:$C$28,$C386,'19'!$G$10:$G$28)*'19'!$E$3</f>
        <v>0</v>
      </c>
      <c r="Z386" s="224">
        <f>SUMIF('20'!$C$10:$C$29,$C386,'20'!$G$10:$G$29)*'20'!$E$3</f>
        <v>0</v>
      </c>
      <c r="AA386" s="224">
        <f>SUMIF('21'!$C$10:$C$29,$C386,'21'!$G$10:$G$29)*'21'!$E$3</f>
        <v>0</v>
      </c>
    </row>
    <row r="387" spans="3:27" ht="15" hidden="1">
      <c r="C387" s="207" t="s">
        <v>934</v>
      </c>
      <c r="D387" s="207" t="s">
        <v>935</v>
      </c>
      <c r="F387" s="303">
        <f t="shared" si="6"/>
        <v>0</v>
      </c>
      <c r="G387" s="224">
        <f>SUMIF('01'!$C$10:$C$29,$C387,'01'!$G$10:$G$29)*'01'!$E$3</f>
        <v>0</v>
      </c>
      <c r="H387" s="224">
        <f>SUMIF('02'!$C$10:$C$28,$C387,'02'!$G$10:$G$28)*'02'!$E$3</f>
        <v>0</v>
      </c>
      <c r="I387" s="224">
        <f>SUMIF('03'!$C$10:$C$29,$C387,'03'!$G$10:$G$29)*'03'!$E$3</f>
        <v>0</v>
      </c>
      <c r="J387" s="224">
        <f>SUMIF('04'!$C$10:$C$26,$C387,'04'!$G$10:$G$26)*'04'!$E$3</f>
        <v>0</v>
      </c>
      <c r="K387" s="224">
        <f>SUMIF('05'!$C$10:$C$29,$C387,'05'!$G$10:$G$29)*'05'!$E$3</f>
        <v>0</v>
      </c>
      <c r="L387" s="224">
        <f>SUMIF('06'!$C$10:$C$29,$C387,'06'!$G$10:$G$29)*'06'!$E$3</f>
        <v>0</v>
      </c>
      <c r="M387" s="224">
        <f>SUMIF('07'!$C$10:$C$26,$C387,'07'!$G$10:$G$26)*'07'!$E$3</f>
        <v>0</v>
      </c>
      <c r="N387" s="224">
        <f>SUMIF('08'!$C$10:$C$29,$C387,'08'!$G$10:$G$29)*'08'!$E$3</f>
        <v>0</v>
      </c>
      <c r="O387" s="224">
        <f>SUMIF('09'!$C$10:$C$29,$C387,'09'!$G$10:$G$29)*'09'!$E$3</f>
        <v>0</v>
      </c>
      <c r="P387" s="224">
        <f>SUMIF('10'!$C$10:$C$29,$C387,'10'!$G$10:$G$29)*'10'!$E$3</f>
        <v>0</v>
      </c>
      <c r="Q387" s="224">
        <f>SUMIF('11'!$C$10:$C$39,$C387,'11'!$G$10:$G$39)*'11'!$E$3</f>
        <v>0</v>
      </c>
      <c r="R387" s="224">
        <f>SUMIF('12'!$C$10:$C$29,$C387,'12'!$G$10:$G$29)*'12'!$E$3</f>
        <v>0</v>
      </c>
      <c r="S387" s="224">
        <f>SUMIF('13'!$C$10:$C$29,$C387,'13'!$G$10:$G$29)*'13'!$E$3</f>
        <v>0</v>
      </c>
      <c r="T387" s="224">
        <f>SUMIF('14'!$C$10:$C$29,$C387,'14'!$G$10:$G$29)*'14'!$E$3</f>
        <v>0</v>
      </c>
      <c r="U387" s="224">
        <f>SUMIF('15'!$C$10:$C$29,$C387,'15'!$G$10:$G$29)*'15'!$E$3</f>
        <v>0</v>
      </c>
      <c r="V387" s="224">
        <f>SUMIF('16'!$C$10:$C$29,$C387,'16'!$G$10:$G$29)*'16'!$E$3</f>
        <v>0</v>
      </c>
      <c r="W387" s="224">
        <f>SUMIF('17'!$C$10:$C$29,$C387,'17'!$G$10:$G$29)*'17'!$E$3</f>
        <v>0</v>
      </c>
      <c r="X387" s="224">
        <f>SUMIF('18'!$C$10:$C$29,$C387,'18'!$G$10:$G$29)*'18'!$E$3</f>
        <v>0</v>
      </c>
      <c r="Y387" s="224">
        <f>SUMIF('19'!$C$10:$C$28,$C387,'19'!$G$10:$G$28)*'19'!$E$3</f>
        <v>0</v>
      </c>
      <c r="Z387" s="224">
        <f>SUMIF('20'!$C$10:$C$29,$C387,'20'!$G$10:$G$29)*'20'!$E$3</f>
        <v>0</v>
      </c>
      <c r="AA387" s="224">
        <f>SUMIF('21'!$C$10:$C$29,$C387,'21'!$G$10:$G$29)*'21'!$E$3</f>
        <v>0</v>
      </c>
    </row>
    <row r="388" spans="3:27" ht="15" hidden="1">
      <c r="C388" s="207" t="s">
        <v>936</v>
      </c>
      <c r="D388" s="207" t="s">
        <v>937</v>
      </c>
      <c r="F388" s="303">
        <f t="shared" si="6"/>
        <v>0</v>
      </c>
      <c r="G388" s="224">
        <f>SUMIF('01'!$C$10:$C$29,$C388,'01'!$G$10:$G$29)*'01'!$E$3</f>
        <v>0</v>
      </c>
      <c r="H388" s="224">
        <f>SUMIF('02'!$C$10:$C$28,$C388,'02'!$G$10:$G$28)*'02'!$E$3</f>
        <v>0</v>
      </c>
      <c r="I388" s="224">
        <f>SUMIF('03'!$C$10:$C$29,$C388,'03'!$G$10:$G$29)*'03'!$E$3</f>
        <v>0</v>
      </c>
      <c r="J388" s="224">
        <f>SUMIF('04'!$C$10:$C$26,$C388,'04'!$G$10:$G$26)*'04'!$E$3</f>
        <v>0</v>
      </c>
      <c r="K388" s="224">
        <f>SUMIF('05'!$C$10:$C$29,$C388,'05'!$G$10:$G$29)*'05'!$E$3</f>
        <v>0</v>
      </c>
      <c r="L388" s="224">
        <f>SUMIF('06'!$C$10:$C$29,$C388,'06'!$G$10:$G$29)*'06'!$E$3</f>
        <v>0</v>
      </c>
      <c r="M388" s="224">
        <f>SUMIF('07'!$C$10:$C$26,$C388,'07'!$G$10:$G$26)*'07'!$E$3</f>
        <v>0</v>
      </c>
      <c r="N388" s="224">
        <f>SUMIF('08'!$C$10:$C$29,$C388,'08'!$G$10:$G$29)*'08'!$E$3</f>
        <v>0</v>
      </c>
      <c r="O388" s="224">
        <f>SUMIF('09'!$C$10:$C$29,$C388,'09'!$G$10:$G$29)*'09'!$E$3</f>
        <v>0</v>
      </c>
      <c r="P388" s="224">
        <f>SUMIF('10'!$C$10:$C$29,$C388,'10'!$G$10:$G$29)*'10'!$E$3</f>
        <v>0</v>
      </c>
      <c r="Q388" s="224">
        <f>SUMIF('11'!$C$10:$C$39,$C388,'11'!$G$10:$G$39)*'11'!$E$3</f>
        <v>0</v>
      </c>
      <c r="R388" s="224">
        <f>SUMIF('12'!$C$10:$C$29,$C388,'12'!$G$10:$G$29)*'12'!$E$3</f>
        <v>0</v>
      </c>
      <c r="S388" s="224">
        <f>SUMIF('13'!$C$10:$C$29,$C388,'13'!$G$10:$G$29)*'13'!$E$3</f>
        <v>0</v>
      </c>
      <c r="T388" s="224">
        <f>SUMIF('14'!$C$10:$C$29,$C388,'14'!$G$10:$G$29)*'14'!$E$3</f>
        <v>0</v>
      </c>
      <c r="U388" s="224">
        <f>SUMIF('15'!$C$10:$C$29,$C388,'15'!$G$10:$G$29)*'15'!$E$3</f>
        <v>0</v>
      </c>
      <c r="V388" s="224">
        <f>SUMIF('16'!$C$10:$C$29,$C388,'16'!$G$10:$G$29)*'16'!$E$3</f>
        <v>0</v>
      </c>
      <c r="W388" s="224">
        <f>SUMIF('17'!$C$10:$C$29,$C388,'17'!$G$10:$G$29)*'17'!$E$3</f>
        <v>0</v>
      </c>
      <c r="X388" s="224">
        <f>SUMIF('18'!$C$10:$C$29,$C388,'18'!$G$10:$G$29)*'18'!$E$3</f>
        <v>0</v>
      </c>
      <c r="Y388" s="224">
        <f>SUMIF('19'!$C$10:$C$28,$C388,'19'!$G$10:$G$28)*'19'!$E$3</f>
        <v>0</v>
      </c>
      <c r="Z388" s="224">
        <f>SUMIF('20'!$C$10:$C$29,$C388,'20'!$G$10:$G$29)*'20'!$E$3</f>
        <v>0</v>
      </c>
      <c r="AA388" s="224">
        <f>SUMIF('21'!$C$10:$C$29,$C388,'21'!$G$10:$G$29)*'21'!$E$3</f>
        <v>0</v>
      </c>
    </row>
    <row r="389" spans="3:27" ht="15" hidden="1">
      <c r="C389" s="207" t="s">
        <v>938</v>
      </c>
      <c r="D389" s="207" t="s">
        <v>939</v>
      </c>
      <c r="F389" s="303">
        <f t="shared" si="6"/>
        <v>0</v>
      </c>
      <c r="G389" s="224">
        <f>SUMIF('01'!$C$10:$C$29,$C389,'01'!$G$10:$G$29)*'01'!$E$3</f>
        <v>0</v>
      </c>
      <c r="H389" s="224">
        <f>SUMIF('02'!$C$10:$C$28,$C389,'02'!$G$10:$G$28)*'02'!$E$3</f>
        <v>0</v>
      </c>
      <c r="I389" s="224">
        <f>SUMIF('03'!$C$10:$C$29,$C389,'03'!$G$10:$G$29)*'03'!$E$3</f>
        <v>0</v>
      </c>
      <c r="J389" s="224">
        <f>SUMIF('04'!$C$10:$C$26,$C389,'04'!$G$10:$G$26)*'04'!$E$3</f>
        <v>0</v>
      </c>
      <c r="K389" s="224">
        <f>SUMIF('05'!$C$10:$C$29,$C389,'05'!$G$10:$G$29)*'05'!$E$3</f>
        <v>0</v>
      </c>
      <c r="L389" s="224">
        <f>SUMIF('06'!$C$10:$C$29,$C389,'06'!$G$10:$G$29)*'06'!$E$3</f>
        <v>0</v>
      </c>
      <c r="M389" s="224">
        <f>SUMIF('07'!$C$10:$C$26,$C389,'07'!$G$10:$G$26)*'07'!$E$3</f>
        <v>0</v>
      </c>
      <c r="N389" s="224">
        <f>SUMIF('08'!$C$10:$C$29,$C389,'08'!$G$10:$G$29)*'08'!$E$3</f>
        <v>0</v>
      </c>
      <c r="O389" s="224">
        <f>SUMIF('09'!$C$10:$C$29,$C389,'09'!$G$10:$G$29)*'09'!$E$3</f>
        <v>0</v>
      </c>
      <c r="P389" s="224">
        <f>SUMIF('10'!$C$10:$C$29,$C389,'10'!$G$10:$G$29)*'10'!$E$3</f>
        <v>0</v>
      </c>
      <c r="Q389" s="224">
        <f>SUMIF('11'!$C$10:$C$39,$C389,'11'!$G$10:$G$39)*'11'!$E$3</f>
        <v>0</v>
      </c>
      <c r="R389" s="224">
        <f>SUMIF('12'!$C$10:$C$29,$C389,'12'!$G$10:$G$29)*'12'!$E$3</f>
        <v>0</v>
      </c>
      <c r="S389" s="224">
        <f>SUMIF('13'!$C$10:$C$29,$C389,'13'!$G$10:$G$29)*'13'!$E$3</f>
        <v>0</v>
      </c>
      <c r="T389" s="224">
        <f>SUMIF('14'!$C$10:$C$29,$C389,'14'!$G$10:$G$29)*'14'!$E$3</f>
        <v>0</v>
      </c>
      <c r="U389" s="224">
        <f>SUMIF('15'!$C$10:$C$29,$C389,'15'!$G$10:$G$29)*'15'!$E$3</f>
        <v>0</v>
      </c>
      <c r="V389" s="224">
        <f>SUMIF('16'!$C$10:$C$29,$C389,'16'!$G$10:$G$29)*'16'!$E$3</f>
        <v>0</v>
      </c>
      <c r="W389" s="224">
        <f>SUMIF('17'!$C$10:$C$29,$C389,'17'!$G$10:$G$29)*'17'!$E$3</f>
        <v>0</v>
      </c>
      <c r="X389" s="224">
        <f>SUMIF('18'!$C$10:$C$29,$C389,'18'!$G$10:$G$29)*'18'!$E$3</f>
        <v>0</v>
      </c>
      <c r="Y389" s="224">
        <f>SUMIF('19'!$C$10:$C$28,$C389,'19'!$G$10:$G$28)*'19'!$E$3</f>
        <v>0</v>
      </c>
      <c r="Z389" s="224">
        <f>SUMIF('20'!$C$10:$C$29,$C389,'20'!$G$10:$G$29)*'20'!$E$3</f>
        <v>0</v>
      </c>
      <c r="AA389" s="224">
        <f>SUMIF('21'!$C$10:$C$29,$C389,'21'!$G$10:$G$29)*'21'!$E$3</f>
        <v>0</v>
      </c>
    </row>
    <row r="390" spans="3:27" ht="15" hidden="1">
      <c r="C390" s="207" t="s">
        <v>940</v>
      </c>
      <c r="D390" s="207" t="s">
        <v>941</v>
      </c>
      <c r="F390" s="303">
        <f t="shared" si="6"/>
        <v>0</v>
      </c>
      <c r="G390" s="224">
        <f>SUMIF('01'!$C$10:$C$29,$C390,'01'!$G$10:$G$29)*'01'!$E$3</f>
        <v>0</v>
      </c>
      <c r="H390" s="224">
        <f>SUMIF('02'!$C$10:$C$28,$C390,'02'!$G$10:$G$28)*'02'!$E$3</f>
        <v>0</v>
      </c>
      <c r="I390" s="224">
        <f>SUMIF('03'!$C$10:$C$29,$C390,'03'!$G$10:$G$29)*'03'!$E$3</f>
        <v>0</v>
      </c>
      <c r="J390" s="224">
        <f>SUMIF('04'!$C$10:$C$26,$C390,'04'!$G$10:$G$26)*'04'!$E$3</f>
        <v>0</v>
      </c>
      <c r="K390" s="224">
        <f>SUMIF('05'!$C$10:$C$29,$C390,'05'!$G$10:$G$29)*'05'!$E$3</f>
        <v>0</v>
      </c>
      <c r="L390" s="224">
        <f>SUMIF('06'!$C$10:$C$29,$C390,'06'!$G$10:$G$29)*'06'!$E$3</f>
        <v>0</v>
      </c>
      <c r="M390" s="224">
        <f>SUMIF('07'!$C$10:$C$26,$C390,'07'!$G$10:$G$26)*'07'!$E$3</f>
        <v>0</v>
      </c>
      <c r="N390" s="224">
        <f>SUMIF('08'!$C$10:$C$29,$C390,'08'!$G$10:$G$29)*'08'!$E$3</f>
        <v>0</v>
      </c>
      <c r="O390" s="224">
        <f>SUMIF('09'!$C$10:$C$29,$C390,'09'!$G$10:$G$29)*'09'!$E$3</f>
        <v>0</v>
      </c>
      <c r="P390" s="224">
        <f>SUMIF('10'!$C$10:$C$29,$C390,'10'!$G$10:$G$29)*'10'!$E$3</f>
        <v>0</v>
      </c>
      <c r="Q390" s="224">
        <f>SUMIF('11'!$C$10:$C$39,$C390,'11'!$G$10:$G$39)*'11'!$E$3</f>
        <v>0</v>
      </c>
      <c r="R390" s="224">
        <f>SUMIF('12'!$C$10:$C$29,$C390,'12'!$G$10:$G$29)*'12'!$E$3</f>
        <v>0</v>
      </c>
      <c r="S390" s="224">
        <f>SUMIF('13'!$C$10:$C$29,$C390,'13'!$G$10:$G$29)*'13'!$E$3</f>
        <v>0</v>
      </c>
      <c r="T390" s="224">
        <f>SUMIF('14'!$C$10:$C$29,$C390,'14'!$G$10:$G$29)*'14'!$E$3</f>
        <v>0</v>
      </c>
      <c r="U390" s="224">
        <f>SUMIF('15'!$C$10:$C$29,$C390,'15'!$G$10:$G$29)*'15'!$E$3</f>
        <v>0</v>
      </c>
      <c r="V390" s="224">
        <f>SUMIF('16'!$C$10:$C$29,$C390,'16'!$G$10:$G$29)*'16'!$E$3</f>
        <v>0</v>
      </c>
      <c r="W390" s="224">
        <f>SUMIF('17'!$C$10:$C$29,$C390,'17'!$G$10:$G$29)*'17'!$E$3</f>
        <v>0</v>
      </c>
      <c r="X390" s="224">
        <f>SUMIF('18'!$C$10:$C$29,$C390,'18'!$G$10:$G$29)*'18'!$E$3</f>
        <v>0</v>
      </c>
      <c r="Y390" s="224">
        <f>SUMIF('19'!$C$10:$C$28,$C390,'19'!$G$10:$G$28)*'19'!$E$3</f>
        <v>0</v>
      </c>
      <c r="Z390" s="224">
        <f>SUMIF('20'!$C$10:$C$29,$C390,'20'!$G$10:$G$29)*'20'!$E$3</f>
        <v>0</v>
      </c>
      <c r="AA390" s="224">
        <f>SUMIF('21'!$C$10:$C$29,$C390,'21'!$G$10:$G$29)*'21'!$E$3</f>
        <v>0</v>
      </c>
    </row>
    <row r="391" spans="3:27" ht="15">
      <c r="C391" s="207" t="s">
        <v>942</v>
      </c>
      <c r="D391" s="207" t="s">
        <v>145</v>
      </c>
      <c r="F391" s="303">
        <f t="shared" si="6"/>
        <v>0</v>
      </c>
      <c r="G391" s="224">
        <f>SUMIF('01'!$C$10:$C$29,$C391,'01'!$G$10:$G$29)*'01'!$E$3</f>
        <v>0</v>
      </c>
      <c r="H391" s="224">
        <f>SUMIF('02'!$C$10:$C$28,$C391,'02'!$G$10:$G$28)*'02'!$E$3</f>
        <v>0</v>
      </c>
      <c r="I391" s="224">
        <f>SUMIF('03'!$C$10:$C$29,$C391,'03'!$G$10:$G$29)*'03'!$E$3</f>
        <v>0</v>
      </c>
      <c r="J391" s="224">
        <f>SUMIF('04'!$C$10:$C$26,$C391,'04'!$G$10:$G$26)*'04'!$E$3</f>
        <v>0</v>
      </c>
      <c r="K391" s="224">
        <f>SUMIF('05'!$C$10:$C$29,$C391,'05'!$G$10:$G$29)*'05'!$E$3</f>
        <v>0</v>
      </c>
      <c r="L391" s="224">
        <f>SUMIF('06'!$C$10:$C$29,$C391,'06'!$G$10:$G$29)*'06'!$E$3</f>
        <v>0</v>
      </c>
      <c r="M391" s="224">
        <f>SUMIF('07'!$C$10:$C$26,$C391,'07'!$G$10:$G$26)*'07'!$E$3</f>
        <v>0</v>
      </c>
      <c r="N391" s="224">
        <f>SUMIF('08'!$C$10:$C$29,$C391,'08'!$G$10:$G$29)*'08'!$E$3</f>
        <v>0</v>
      </c>
      <c r="O391" s="224">
        <f>SUMIF('09'!$C$10:$C$29,$C391,'09'!$G$10:$G$29)*'09'!$E$3</f>
        <v>0</v>
      </c>
      <c r="P391" s="224">
        <f>SUMIF('10'!$C$10:$C$29,$C391,'10'!$G$10:$G$29)*'10'!$E$3</f>
        <v>0</v>
      </c>
      <c r="Q391" s="224">
        <f>SUMIF('11'!$C$10:$C$39,$C391,'11'!$G$10:$G$39)*'11'!$E$3</f>
        <v>0</v>
      </c>
      <c r="R391" s="224">
        <f>SUMIF('12'!$C$10:$C$29,$C391,'12'!$G$10:$G$29)*'12'!$E$3</f>
        <v>0</v>
      </c>
      <c r="S391" s="224">
        <f>SUMIF('13'!$C$10:$C$29,$C391,'13'!$G$10:$G$29)*'13'!$E$3</f>
        <v>0</v>
      </c>
      <c r="T391" s="224">
        <f>SUMIF('14'!$C$10:$C$29,$C391,'14'!$G$10:$G$29)*'14'!$E$3</f>
        <v>0</v>
      </c>
      <c r="U391" s="224">
        <f>SUMIF('15'!$C$10:$C$29,$C391,'15'!$G$10:$G$29)*'15'!$E$3</f>
        <v>0</v>
      </c>
      <c r="V391" s="224">
        <f>SUMIF('16'!$C$10:$C$29,$C391,'16'!$G$10:$G$29)*'16'!$E$3</f>
        <v>0</v>
      </c>
      <c r="W391" s="224">
        <f>SUMIF('17'!$C$10:$C$29,$C391,'17'!$G$10:$G$29)*'17'!$E$3</f>
        <v>0</v>
      </c>
      <c r="X391" s="224">
        <f>SUMIF('18'!$C$10:$C$29,$C391,'18'!$G$10:$G$29)*'18'!$E$3</f>
        <v>0</v>
      </c>
      <c r="Y391" s="224">
        <f>SUMIF('19'!$C$10:$C$28,$C391,'19'!$G$10:$G$28)*'19'!$E$3</f>
        <v>0</v>
      </c>
      <c r="Z391" s="224">
        <f>SUMIF('20'!$C$10:$C$29,$C391,'20'!$G$10:$G$29)*'20'!$E$3</f>
        <v>0</v>
      </c>
      <c r="AA391" s="224">
        <f>SUMIF('21'!$C$10:$C$29,$C391,'21'!$G$10:$G$29)*'21'!$E$3</f>
        <v>0</v>
      </c>
    </row>
    <row r="392" spans="3:27" ht="15" hidden="1">
      <c r="C392" s="207" t="s">
        <v>943</v>
      </c>
      <c r="D392" s="207" t="s">
        <v>944</v>
      </c>
      <c r="F392" s="303">
        <f t="shared" si="6"/>
        <v>0</v>
      </c>
      <c r="G392" s="224">
        <f>SUMIF('01'!$C$10:$C$29,$C392,'01'!$G$10:$G$29)*'01'!$E$3</f>
        <v>0</v>
      </c>
      <c r="H392" s="224">
        <f>SUMIF('02'!$C$10:$C$28,$C392,'02'!$G$10:$G$28)*'02'!$E$3</f>
        <v>0</v>
      </c>
      <c r="I392" s="224">
        <f>SUMIF('03'!$C$10:$C$29,$C392,'03'!$G$10:$G$29)*'03'!$E$3</f>
        <v>0</v>
      </c>
      <c r="J392" s="224">
        <f>SUMIF('04'!$C$10:$C$26,$C392,'04'!$G$10:$G$26)*'04'!$E$3</f>
        <v>0</v>
      </c>
      <c r="K392" s="224">
        <f>SUMIF('05'!$C$10:$C$29,$C392,'05'!$G$10:$G$29)*'05'!$E$3</f>
        <v>0</v>
      </c>
      <c r="L392" s="224">
        <f>SUMIF('06'!$C$10:$C$29,$C392,'06'!$G$10:$G$29)*'06'!$E$3</f>
        <v>0</v>
      </c>
      <c r="M392" s="224">
        <f>SUMIF('07'!$C$10:$C$26,$C392,'07'!$G$10:$G$26)*'07'!$E$3</f>
        <v>0</v>
      </c>
      <c r="N392" s="224">
        <f>SUMIF('08'!$C$10:$C$29,$C392,'08'!$G$10:$G$29)*'08'!$E$3</f>
        <v>0</v>
      </c>
      <c r="O392" s="224">
        <f>SUMIF('09'!$C$10:$C$29,$C392,'09'!$G$10:$G$29)*'09'!$E$3</f>
        <v>0</v>
      </c>
      <c r="P392" s="224">
        <f>SUMIF('10'!$C$10:$C$29,$C392,'10'!$G$10:$G$29)*'10'!$E$3</f>
        <v>0</v>
      </c>
      <c r="Q392" s="224">
        <f>SUMIF('11'!$C$10:$C$39,$C392,'11'!$G$10:$G$39)*'11'!$E$3</f>
        <v>0</v>
      </c>
      <c r="R392" s="224">
        <f>SUMIF('12'!$C$10:$C$29,$C392,'12'!$G$10:$G$29)*'12'!$E$3</f>
        <v>0</v>
      </c>
      <c r="S392" s="224">
        <f>SUMIF('13'!$C$10:$C$29,$C392,'13'!$G$10:$G$29)*'13'!$E$3</f>
        <v>0</v>
      </c>
      <c r="T392" s="224">
        <f>SUMIF('14'!$C$10:$C$29,$C392,'14'!$G$10:$G$29)*'14'!$E$3</f>
        <v>0</v>
      </c>
      <c r="U392" s="224">
        <f>SUMIF('15'!$C$10:$C$29,$C392,'15'!$G$10:$G$29)*'15'!$E$3</f>
        <v>0</v>
      </c>
      <c r="V392" s="224">
        <f>SUMIF('16'!$C$10:$C$29,$C392,'16'!$G$10:$G$29)*'16'!$E$3</f>
        <v>0</v>
      </c>
      <c r="W392" s="224">
        <f>SUMIF('17'!$C$10:$C$29,$C392,'17'!$G$10:$G$29)*'17'!$E$3</f>
        <v>0</v>
      </c>
      <c r="X392" s="224">
        <f>SUMIF('18'!$C$10:$C$29,$C392,'18'!$G$10:$G$29)*'18'!$E$3</f>
        <v>0</v>
      </c>
      <c r="Y392" s="224">
        <f>SUMIF('19'!$C$10:$C$28,$C392,'19'!$G$10:$G$28)*'19'!$E$3</f>
        <v>0</v>
      </c>
      <c r="Z392" s="224">
        <f>SUMIF('20'!$C$10:$C$29,$C392,'20'!$G$10:$G$29)*'20'!$E$3</f>
        <v>0</v>
      </c>
      <c r="AA392" s="224">
        <f>SUMIF('21'!$C$10:$C$29,$C392,'21'!$G$10:$G$29)*'21'!$E$3</f>
        <v>0</v>
      </c>
    </row>
    <row r="393" spans="3:27" ht="15" hidden="1">
      <c r="C393" s="207" t="s">
        <v>945</v>
      </c>
      <c r="D393" s="207" t="s">
        <v>946</v>
      </c>
      <c r="F393" s="303">
        <f t="shared" si="6"/>
        <v>0</v>
      </c>
      <c r="G393" s="224">
        <f>SUMIF('01'!$C$10:$C$29,$C393,'01'!$G$10:$G$29)*'01'!$E$3</f>
        <v>0</v>
      </c>
      <c r="H393" s="224">
        <f>SUMIF('02'!$C$10:$C$28,$C393,'02'!$G$10:$G$28)*'02'!$E$3</f>
        <v>0</v>
      </c>
      <c r="I393" s="224">
        <f>SUMIF('03'!$C$10:$C$29,$C393,'03'!$G$10:$G$29)*'03'!$E$3</f>
        <v>0</v>
      </c>
      <c r="J393" s="224">
        <f>SUMIF('04'!$C$10:$C$26,$C393,'04'!$G$10:$G$26)*'04'!$E$3</f>
        <v>0</v>
      </c>
      <c r="K393" s="224">
        <f>SUMIF('05'!$C$10:$C$29,$C393,'05'!$G$10:$G$29)*'05'!$E$3</f>
        <v>0</v>
      </c>
      <c r="L393" s="224">
        <f>SUMIF('06'!$C$10:$C$29,$C393,'06'!$G$10:$G$29)*'06'!$E$3</f>
        <v>0</v>
      </c>
      <c r="M393" s="224">
        <f>SUMIF('07'!$C$10:$C$26,$C393,'07'!$G$10:$G$26)*'07'!$E$3</f>
        <v>0</v>
      </c>
      <c r="N393" s="224">
        <f>SUMIF('08'!$C$10:$C$29,$C393,'08'!$G$10:$G$29)*'08'!$E$3</f>
        <v>0</v>
      </c>
      <c r="O393" s="224">
        <f>SUMIF('09'!$C$10:$C$29,$C393,'09'!$G$10:$G$29)*'09'!$E$3</f>
        <v>0</v>
      </c>
      <c r="P393" s="224">
        <f>SUMIF('10'!$C$10:$C$29,$C393,'10'!$G$10:$G$29)*'10'!$E$3</f>
        <v>0</v>
      </c>
      <c r="Q393" s="224">
        <f>SUMIF('11'!$C$10:$C$39,$C393,'11'!$G$10:$G$39)*'11'!$E$3</f>
        <v>0</v>
      </c>
      <c r="R393" s="224">
        <f>SUMIF('12'!$C$10:$C$29,$C393,'12'!$G$10:$G$29)*'12'!$E$3</f>
        <v>0</v>
      </c>
      <c r="S393" s="224">
        <f>SUMIF('13'!$C$10:$C$29,$C393,'13'!$G$10:$G$29)*'13'!$E$3</f>
        <v>0</v>
      </c>
      <c r="T393" s="224">
        <f>SUMIF('14'!$C$10:$C$29,$C393,'14'!$G$10:$G$29)*'14'!$E$3</f>
        <v>0</v>
      </c>
      <c r="U393" s="224">
        <f>SUMIF('15'!$C$10:$C$29,$C393,'15'!$G$10:$G$29)*'15'!$E$3</f>
        <v>0</v>
      </c>
      <c r="V393" s="224">
        <f>SUMIF('16'!$C$10:$C$29,$C393,'16'!$G$10:$G$29)*'16'!$E$3</f>
        <v>0</v>
      </c>
      <c r="W393" s="224">
        <f>SUMIF('17'!$C$10:$C$29,$C393,'17'!$G$10:$G$29)*'17'!$E$3</f>
        <v>0</v>
      </c>
      <c r="X393" s="224">
        <f>SUMIF('18'!$C$10:$C$29,$C393,'18'!$G$10:$G$29)*'18'!$E$3</f>
        <v>0</v>
      </c>
      <c r="Y393" s="224">
        <f>SUMIF('19'!$C$10:$C$28,$C393,'19'!$G$10:$G$28)*'19'!$E$3</f>
        <v>0</v>
      </c>
      <c r="Z393" s="224">
        <f>SUMIF('20'!$C$10:$C$29,$C393,'20'!$G$10:$G$29)*'20'!$E$3</f>
        <v>0</v>
      </c>
      <c r="AA393" s="224">
        <f>SUMIF('21'!$C$10:$C$29,$C393,'21'!$G$10:$G$29)*'21'!$E$3</f>
        <v>0</v>
      </c>
    </row>
    <row r="394" spans="3:27" ht="15" hidden="1">
      <c r="C394" s="207" t="s">
        <v>947</v>
      </c>
      <c r="D394" s="207" t="s">
        <v>948</v>
      </c>
      <c r="F394" s="303">
        <f t="shared" ref="F394:F457" si="7">SUM(G394:AA394)</f>
        <v>0</v>
      </c>
      <c r="G394" s="224">
        <f>SUMIF('01'!$C$10:$C$29,$C394,'01'!$G$10:$G$29)*'01'!$E$3</f>
        <v>0</v>
      </c>
      <c r="H394" s="224">
        <f>SUMIF('02'!$C$10:$C$28,$C394,'02'!$G$10:$G$28)*'02'!$E$3</f>
        <v>0</v>
      </c>
      <c r="I394" s="224">
        <f>SUMIF('03'!$C$10:$C$29,$C394,'03'!$G$10:$G$29)*'03'!$E$3</f>
        <v>0</v>
      </c>
      <c r="J394" s="224">
        <f>SUMIF('04'!$C$10:$C$26,$C394,'04'!$G$10:$G$26)*'04'!$E$3</f>
        <v>0</v>
      </c>
      <c r="K394" s="224">
        <f>SUMIF('05'!$C$10:$C$29,$C394,'05'!$G$10:$G$29)*'05'!$E$3</f>
        <v>0</v>
      </c>
      <c r="L394" s="224">
        <f>SUMIF('06'!$C$10:$C$29,$C394,'06'!$G$10:$G$29)*'06'!$E$3</f>
        <v>0</v>
      </c>
      <c r="M394" s="224">
        <f>SUMIF('07'!$C$10:$C$26,$C394,'07'!$G$10:$G$26)*'07'!$E$3</f>
        <v>0</v>
      </c>
      <c r="N394" s="224">
        <f>SUMIF('08'!$C$10:$C$29,$C394,'08'!$G$10:$G$29)*'08'!$E$3</f>
        <v>0</v>
      </c>
      <c r="O394" s="224">
        <f>SUMIF('09'!$C$10:$C$29,$C394,'09'!$G$10:$G$29)*'09'!$E$3</f>
        <v>0</v>
      </c>
      <c r="P394" s="224">
        <f>SUMIF('10'!$C$10:$C$29,$C394,'10'!$G$10:$G$29)*'10'!$E$3</f>
        <v>0</v>
      </c>
      <c r="Q394" s="224">
        <f>SUMIF('11'!$C$10:$C$39,$C394,'11'!$G$10:$G$39)*'11'!$E$3</f>
        <v>0</v>
      </c>
      <c r="R394" s="224">
        <f>SUMIF('12'!$C$10:$C$29,$C394,'12'!$G$10:$G$29)*'12'!$E$3</f>
        <v>0</v>
      </c>
      <c r="S394" s="224">
        <f>SUMIF('13'!$C$10:$C$29,$C394,'13'!$G$10:$G$29)*'13'!$E$3</f>
        <v>0</v>
      </c>
      <c r="T394" s="224">
        <f>SUMIF('14'!$C$10:$C$29,$C394,'14'!$G$10:$G$29)*'14'!$E$3</f>
        <v>0</v>
      </c>
      <c r="U394" s="224">
        <f>SUMIF('15'!$C$10:$C$29,$C394,'15'!$G$10:$G$29)*'15'!$E$3</f>
        <v>0</v>
      </c>
      <c r="V394" s="224">
        <f>SUMIF('16'!$C$10:$C$29,$C394,'16'!$G$10:$G$29)*'16'!$E$3</f>
        <v>0</v>
      </c>
      <c r="W394" s="224">
        <f>SUMIF('17'!$C$10:$C$29,$C394,'17'!$G$10:$G$29)*'17'!$E$3</f>
        <v>0</v>
      </c>
      <c r="X394" s="224">
        <f>SUMIF('18'!$C$10:$C$29,$C394,'18'!$G$10:$G$29)*'18'!$E$3</f>
        <v>0</v>
      </c>
      <c r="Y394" s="224">
        <f>SUMIF('19'!$C$10:$C$28,$C394,'19'!$G$10:$G$28)*'19'!$E$3</f>
        <v>0</v>
      </c>
      <c r="Z394" s="224">
        <f>SUMIF('20'!$C$10:$C$29,$C394,'20'!$G$10:$G$29)*'20'!$E$3</f>
        <v>0</v>
      </c>
      <c r="AA394" s="224">
        <f>SUMIF('21'!$C$10:$C$29,$C394,'21'!$G$10:$G$29)*'21'!$E$3</f>
        <v>0</v>
      </c>
    </row>
    <row r="395" spans="3:27" ht="15" hidden="1">
      <c r="C395" s="207" t="s">
        <v>949</v>
      </c>
      <c r="D395" s="207" t="s">
        <v>950</v>
      </c>
      <c r="F395" s="303">
        <f t="shared" si="7"/>
        <v>0</v>
      </c>
      <c r="G395" s="224">
        <f>SUMIF('01'!$C$10:$C$29,$C395,'01'!$G$10:$G$29)*'01'!$E$3</f>
        <v>0</v>
      </c>
      <c r="H395" s="224">
        <f>SUMIF('02'!$C$10:$C$28,$C395,'02'!$G$10:$G$28)*'02'!$E$3</f>
        <v>0</v>
      </c>
      <c r="I395" s="224">
        <f>SUMIF('03'!$C$10:$C$29,$C395,'03'!$G$10:$G$29)*'03'!$E$3</f>
        <v>0</v>
      </c>
      <c r="J395" s="224">
        <f>SUMIF('04'!$C$10:$C$26,$C395,'04'!$G$10:$G$26)*'04'!$E$3</f>
        <v>0</v>
      </c>
      <c r="K395" s="224">
        <f>SUMIF('05'!$C$10:$C$29,$C395,'05'!$G$10:$G$29)*'05'!$E$3</f>
        <v>0</v>
      </c>
      <c r="L395" s="224">
        <f>SUMIF('06'!$C$10:$C$29,$C395,'06'!$G$10:$G$29)*'06'!$E$3</f>
        <v>0</v>
      </c>
      <c r="M395" s="224">
        <f>SUMIF('07'!$C$10:$C$26,$C395,'07'!$G$10:$G$26)*'07'!$E$3</f>
        <v>0</v>
      </c>
      <c r="N395" s="224">
        <f>SUMIF('08'!$C$10:$C$29,$C395,'08'!$G$10:$G$29)*'08'!$E$3</f>
        <v>0</v>
      </c>
      <c r="O395" s="224">
        <f>SUMIF('09'!$C$10:$C$29,$C395,'09'!$G$10:$G$29)*'09'!$E$3</f>
        <v>0</v>
      </c>
      <c r="P395" s="224">
        <f>SUMIF('10'!$C$10:$C$29,$C395,'10'!$G$10:$G$29)*'10'!$E$3</f>
        <v>0</v>
      </c>
      <c r="Q395" s="224">
        <f>SUMIF('11'!$C$10:$C$39,$C395,'11'!$G$10:$G$39)*'11'!$E$3</f>
        <v>0</v>
      </c>
      <c r="R395" s="224">
        <f>SUMIF('12'!$C$10:$C$29,$C395,'12'!$G$10:$G$29)*'12'!$E$3</f>
        <v>0</v>
      </c>
      <c r="S395" s="224">
        <f>SUMIF('13'!$C$10:$C$29,$C395,'13'!$G$10:$G$29)*'13'!$E$3</f>
        <v>0</v>
      </c>
      <c r="T395" s="224">
        <f>SUMIF('14'!$C$10:$C$29,$C395,'14'!$G$10:$G$29)*'14'!$E$3</f>
        <v>0</v>
      </c>
      <c r="U395" s="224">
        <f>SUMIF('15'!$C$10:$C$29,$C395,'15'!$G$10:$G$29)*'15'!$E$3</f>
        <v>0</v>
      </c>
      <c r="V395" s="224">
        <f>SUMIF('16'!$C$10:$C$29,$C395,'16'!$G$10:$G$29)*'16'!$E$3</f>
        <v>0</v>
      </c>
      <c r="W395" s="224">
        <f>SUMIF('17'!$C$10:$C$29,$C395,'17'!$G$10:$G$29)*'17'!$E$3</f>
        <v>0</v>
      </c>
      <c r="X395" s="224">
        <f>SUMIF('18'!$C$10:$C$29,$C395,'18'!$G$10:$G$29)*'18'!$E$3</f>
        <v>0</v>
      </c>
      <c r="Y395" s="224">
        <f>SUMIF('19'!$C$10:$C$28,$C395,'19'!$G$10:$G$28)*'19'!$E$3</f>
        <v>0</v>
      </c>
      <c r="Z395" s="224">
        <f>SUMIF('20'!$C$10:$C$29,$C395,'20'!$G$10:$G$29)*'20'!$E$3</f>
        <v>0</v>
      </c>
      <c r="AA395" s="224">
        <f>SUMIF('21'!$C$10:$C$29,$C395,'21'!$G$10:$G$29)*'21'!$E$3</f>
        <v>0</v>
      </c>
    </row>
    <row r="396" spans="3:27" ht="15" hidden="1">
      <c r="C396" s="207" t="s">
        <v>951</v>
      </c>
      <c r="D396" s="207" t="s">
        <v>952</v>
      </c>
      <c r="F396" s="303">
        <f t="shared" si="7"/>
        <v>0</v>
      </c>
      <c r="G396" s="224">
        <f>SUMIF('01'!$C$10:$C$29,$C396,'01'!$G$10:$G$29)*'01'!$E$3</f>
        <v>0</v>
      </c>
      <c r="H396" s="224">
        <f>SUMIF('02'!$C$10:$C$28,$C396,'02'!$G$10:$G$28)*'02'!$E$3</f>
        <v>0</v>
      </c>
      <c r="I396" s="224">
        <f>SUMIF('03'!$C$10:$C$29,$C396,'03'!$G$10:$G$29)*'03'!$E$3</f>
        <v>0</v>
      </c>
      <c r="J396" s="224">
        <f>SUMIF('04'!$C$10:$C$26,$C396,'04'!$G$10:$G$26)*'04'!$E$3</f>
        <v>0</v>
      </c>
      <c r="K396" s="224">
        <f>SUMIF('05'!$C$10:$C$29,$C396,'05'!$G$10:$G$29)*'05'!$E$3</f>
        <v>0</v>
      </c>
      <c r="L396" s="224">
        <f>SUMIF('06'!$C$10:$C$29,$C396,'06'!$G$10:$G$29)*'06'!$E$3</f>
        <v>0</v>
      </c>
      <c r="M396" s="224">
        <f>SUMIF('07'!$C$10:$C$26,$C396,'07'!$G$10:$G$26)*'07'!$E$3</f>
        <v>0</v>
      </c>
      <c r="N396" s="224">
        <f>SUMIF('08'!$C$10:$C$29,$C396,'08'!$G$10:$G$29)*'08'!$E$3</f>
        <v>0</v>
      </c>
      <c r="O396" s="224">
        <f>SUMIF('09'!$C$10:$C$29,$C396,'09'!$G$10:$G$29)*'09'!$E$3</f>
        <v>0</v>
      </c>
      <c r="P396" s="224">
        <f>SUMIF('10'!$C$10:$C$29,$C396,'10'!$G$10:$G$29)*'10'!$E$3</f>
        <v>0</v>
      </c>
      <c r="Q396" s="224">
        <f>SUMIF('11'!$C$10:$C$39,$C396,'11'!$G$10:$G$39)*'11'!$E$3</f>
        <v>0</v>
      </c>
      <c r="R396" s="224">
        <f>SUMIF('12'!$C$10:$C$29,$C396,'12'!$G$10:$G$29)*'12'!$E$3</f>
        <v>0</v>
      </c>
      <c r="S396" s="224">
        <f>SUMIF('13'!$C$10:$C$29,$C396,'13'!$G$10:$G$29)*'13'!$E$3</f>
        <v>0</v>
      </c>
      <c r="T396" s="224">
        <f>SUMIF('14'!$C$10:$C$29,$C396,'14'!$G$10:$G$29)*'14'!$E$3</f>
        <v>0</v>
      </c>
      <c r="U396" s="224">
        <f>SUMIF('15'!$C$10:$C$29,$C396,'15'!$G$10:$G$29)*'15'!$E$3</f>
        <v>0</v>
      </c>
      <c r="V396" s="224">
        <f>SUMIF('16'!$C$10:$C$29,$C396,'16'!$G$10:$G$29)*'16'!$E$3</f>
        <v>0</v>
      </c>
      <c r="W396" s="224">
        <f>SUMIF('17'!$C$10:$C$29,$C396,'17'!$G$10:$G$29)*'17'!$E$3</f>
        <v>0</v>
      </c>
      <c r="X396" s="224">
        <f>SUMIF('18'!$C$10:$C$29,$C396,'18'!$G$10:$G$29)*'18'!$E$3</f>
        <v>0</v>
      </c>
      <c r="Y396" s="224">
        <f>SUMIF('19'!$C$10:$C$28,$C396,'19'!$G$10:$G$28)*'19'!$E$3</f>
        <v>0</v>
      </c>
      <c r="Z396" s="224">
        <f>SUMIF('20'!$C$10:$C$29,$C396,'20'!$G$10:$G$29)*'20'!$E$3</f>
        <v>0</v>
      </c>
      <c r="AA396" s="224">
        <f>SUMIF('21'!$C$10:$C$29,$C396,'21'!$G$10:$G$29)*'21'!$E$3</f>
        <v>0</v>
      </c>
    </row>
    <row r="397" spans="3:27" ht="15" hidden="1">
      <c r="C397" s="207" t="s">
        <v>953</v>
      </c>
      <c r="D397" s="207" t="s">
        <v>954</v>
      </c>
      <c r="F397" s="303">
        <f t="shared" si="7"/>
        <v>0</v>
      </c>
      <c r="G397" s="224">
        <f>SUMIF('01'!$C$10:$C$29,$C397,'01'!$G$10:$G$29)*'01'!$E$3</f>
        <v>0</v>
      </c>
      <c r="H397" s="224">
        <f>SUMIF('02'!$C$10:$C$28,$C397,'02'!$G$10:$G$28)*'02'!$E$3</f>
        <v>0</v>
      </c>
      <c r="I397" s="224">
        <f>SUMIF('03'!$C$10:$C$29,$C397,'03'!$G$10:$G$29)*'03'!$E$3</f>
        <v>0</v>
      </c>
      <c r="J397" s="224">
        <f>SUMIF('04'!$C$10:$C$26,$C397,'04'!$G$10:$G$26)*'04'!$E$3</f>
        <v>0</v>
      </c>
      <c r="K397" s="224">
        <f>SUMIF('05'!$C$10:$C$29,$C397,'05'!$G$10:$G$29)*'05'!$E$3</f>
        <v>0</v>
      </c>
      <c r="L397" s="224">
        <f>SUMIF('06'!$C$10:$C$29,$C397,'06'!$G$10:$G$29)*'06'!$E$3</f>
        <v>0</v>
      </c>
      <c r="M397" s="224">
        <f>SUMIF('07'!$C$10:$C$26,$C397,'07'!$G$10:$G$26)*'07'!$E$3</f>
        <v>0</v>
      </c>
      <c r="N397" s="224">
        <f>SUMIF('08'!$C$10:$C$29,$C397,'08'!$G$10:$G$29)*'08'!$E$3</f>
        <v>0</v>
      </c>
      <c r="O397" s="224">
        <f>SUMIF('09'!$C$10:$C$29,$C397,'09'!$G$10:$G$29)*'09'!$E$3</f>
        <v>0</v>
      </c>
      <c r="P397" s="224">
        <f>SUMIF('10'!$C$10:$C$29,$C397,'10'!$G$10:$G$29)*'10'!$E$3</f>
        <v>0</v>
      </c>
      <c r="Q397" s="224">
        <f>SUMIF('11'!$C$10:$C$39,$C397,'11'!$G$10:$G$39)*'11'!$E$3</f>
        <v>0</v>
      </c>
      <c r="R397" s="224">
        <f>SUMIF('12'!$C$10:$C$29,$C397,'12'!$G$10:$G$29)*'12'!$E$3</f>
        <v>0</v>
      </c>
      <c r="S397" s="224">
        <f>SUMIF('13'!$C$10:$C$29,$C397,'13'!$G$10:$G$29)*'13'!$E$3</f>
        <v>0</v>
      </c>
      <c r="T397" s="224">
        <f>SUMIF('14'!$C$10:$C$29,$C397,'14'!$G$10:$G$29)*'14'!$E$3</f>
        <v>0</v>
      </c>
      <c r="U397" s="224">
        <f>SUMIF('15'!$C$10:$C$29,$C397,'15'!$G$10:$G$29)*'15'!$E$3</f>
        <v>0</v>
      </c>
      <c r="V397" s="224">
        <f>SUMIF('16'!$C$10:$C$29,$C397,'16'!$G$10:$G$29)*'16'!$E$3</f>
        <v>0</v>
      </c>
      <c r="W397" s="224">
        <f>SUMIF('17'!$C$10:$C$29,$C397,'17'!$G$10:$G$29)*'17'!$E$3</f>
        <v>0</v>
      </c>
      <c r="X397" s="224">
        <f>SUMIF('18'!$C$10:$C$29,$C397,'18'!$G$10:$G$29)*'18'!$E$3</f>
        <v>0</v>
      </c>
      <c r="Y397" s="224">
        <f>SUMIF('19'!$C$10:$C$28,$C397,'19'!$G$10:$G$28)*'19'!$E$3</f>
        <v>0</v>
      </c>
      <c r="Z397" s="224">
        <f>SUMIF('20'!$C$10:$C$29,$C397,'20'!$G$10:$G$29)*'20'!$E$3</f>
        <v>0</v>
      </c>
      <c r="AA397" s="224">
        <f>SUMIF('21'!$C$10:$C$29,$C397,'21'!$G$10:$G$29)*'21'!$E$3</f>
        <v>0</v>
      </c>
    </row>
    <row r="398" spans="3:27" ht="15" hidden="1">
      <c r="C398" s="207" t="s">
        <v>955</v>
      </c>
      <c r="D398" s="207" t="s">
        <v>956</v>
      </c>
      <c r="F398" s="303">
        <f t="shared" si="7"/>
        <v>0</v>
      </c>
      <c r="G398" s="224">
        <f>SUMIF('01'!$C$10:$C$29,$C398,'01'!$G$10:$G$29)*'01'!$E$3</f>
        <v>0</v>
      </c>
      <c r="H398" s="224">
        <f>SUMIF('02'!$C$10:$C$28,$C398,'02'!$G$10:$G$28)*'02'!$E$3</f>
        <v>0</v>
      </c>
      <c r="I398" s="224">
        <f>SUMIF('03'!$C$10:$C$29,$C398,'03'!$G$10:$G$29)*'03'!$E$3</f>
        <v>0</v>
      </c>
      <c r="J398" s="224">
        <f>SUMIF('04'!$C$10:$C$26,$C398,'04'!$G$10:$G$26)*'04'!$E$3</f>
        <v>0</v>
      </c>
      <c r="K398" s="224">
        <f>SUMIF('05'!$C$10:$C$29,$C398,'05'!$G$10:$G$29)*'05'!$E$3</f>
        <v>0</v>
      </c>
      <c r="L398" s="224">
        <f>SUMIF('06'!$C$10:$C$29,$C398,'06'!$G$10:$G$29)*'06'!$E$3</f>
        <v>0</v>
      </c>
      <c r="M398" s="224">
        <f>SUMIF('07'!$C$10:$C$26,$C398,'07'!$G$10:$G$26)*'07'!$E$3</f>
        <v>0</v>
      </c>
      <c r="N398" s="224">
        <f>SUMIF('08'!$C$10:$C$29,$C398,'08'!$G$10:$G$29)*'08'!$E$3</f>
        <v>0</v>
      </c>
      <c r="O398" s="224">
        <f>SUMIF('09'!$C$10:$C$29,$C398,'09'!$G$10:$G$29)*'09'!$E$3</f>
        <v>0</v>
      </c>
      <c r="P398" s="224">
        <f>SUMIF('10'!$C$10:$C$29,$C398,'10'!$G$10:$G$29)*'10'!$E$3</f>
        <v>0</v>
      </c>
      <c r="Q398" s="224">
        <f>SUMIF('11'!$C$10:$C$39,$C398,'11'!$G$10:$G$39)*'11'!$E$3</f>
        <v>0</v>
      </c>
      <c r="R398" s="224">
        <f>SUMIF('12'!$C$10:$C$29,$C398,'12'!$G$10:$G$29)*'12'!$E$3</f>
        <v>0</v>
      </c>
      <c r="S398" s="224">
        <f>SUMIF('13'!$C$10:$C$29,$C398,'13'!$G$10:$G$29)*'13'!$E$3</f>
        <v>0</v>
      </c>
      <c r="T398" s="224">
        <f>SUMIF('14'!$C$10:$C$29,$C398,'14'!$G$10:$G$29)*'14'!$E$3</f>
        <v>0</v>
      </c>
      <c r="U398" s="224">
        <f>SUMIF('15'!$C$10:$C$29,$C398,'15'!$G$10:$G$29)*'15'!$E$3</f>
        <v>0</v>
      </c>
      <c r="V398" s="224">
        <f>SUMIF('16'!$C$10:$C$29,$C398,'16'!$G$10:$G$29)*'16'!$E$3</f>
        <v>0</v>
      </c>
      <c r="W398" s="224">
        <f>SUMIF('17'!$C$10:$C$29,$C398,'17'!$G$10:$G$29)*'17'!$E$3</f>
        <v>0</v>
      </c>
      <c r="X398" s="224">
        <f>SUMIF('18'!$C$10:$C$29,$C398,'18'!$G$10:$G$29)*'18'!$E$3</f>
        <v>0</v>
      </c>
      <c r="Y398" s="224">
        <f>SUMIF('19'!$C$10:$C$28,$C398,'19'!$G$10:$G$28)*'19'!$E$3</f>
        <v>0</v>
      </c>
      <c r="Z398" s="224">
        <f>SUMIF('20'!$C$10:$C$29,$C398,'20'!$G$10:$G$29)*'20'!$E$3</f>
        <v>0</v>
      </c>
      <c r="AA398" s="224">
        <f>SUMIF('21'!$C$10:$C$29,$C398,'21'!$G$10:$G$29)*'21'!$E$3</f>
        <v>0</v>
      </c>
    </row>
    <row r="399" spans="3:27" ht="15" hidden="1">
      <c r="C399" s="207" t="s">
        <v>957</v>
      </c>
      <c r="D399" s="207" t="s">
        <v>958</v>
      </c>
      <c r="F399" s="303">
        <f t="shared" si="7"/>
        <v>0</v>
      </c>
      <c r="G399" s="224">
        <f>SUMIF('01'!$C$10:$C$29,$C399,'01'!$G$10:$G$29)*'01'!$E$3</f>
        <v>0</v>
      </c>
      <c r="H399" s="224">
        <f>SUMIF('02'!$C$10:$C$28,$C399,'02'!$G$10:$G$28)*'02'!$E$3</f>
        <v>0</v>
      </c>
      <c r="I399" s="224">
        <f>SUMIF('03'!$C$10:$C$29,$C399,'03'!$G$10:$G$29)*'03'!$E$3</f>
        <v>0</v>
      </c>
      <c r="J399" s="224">
        <f>SUMIF('04'!$C$10:$C$26,$C399,'04'!$G$10:$G$26)*'04'!$E$3</f>
        <v>0</v>
      </c>
      <c r="K399" s="224">
        <f>SUMIF('05'!$C$10:$C$29,$C399,'05'!$G$10:$G$29)*'05'!$E$3</f>
        <v>0</v>
      </c>
      <c r="L399" s="224">
        <f>SUMIF('06'!$C$10:$C$29,$C399,'06'!$G$10:$G$29)*'06'!$E$3</f>
        <v>0</v>
      </c>
      <c r="M399" s="224">
        <f>SUMIF('07'!$C$10:$C$26,$C399,'07'!$G$10:$G$26)*'07'!$E$3</f>
        <v>0</v>
      </c>
      <c r="N399" s="224">
        <f>SUMIF('08'!$C$10:$C$29,$C399,'08'!$G$10:$G$29)*'08'!$E$3</f>
        <v>0</v>
      </c>
      <c r="O399" s="224">
        <f>SUMIF('09'!$C$10:$C$29,$C399,'09'!$G$10:$G$29)*'09'!$E$3</f>
        <v>0</v>
      </c>
      <c r="P399" s="224">
        <f>SUMIF('10'!$C$10:$C$29,$C399,'10'!$G$10:$G$29)*'10'!$E$3</f>
        <v>0</v>
      </c>
      <c r="Q399" s="224">
        <f>SUMIF('11'!$C$10:$C$39,$C399,'11'!$G$10:$G$39)*'11'!$E$3</f>
        <v>0</v>
      </c>
      <c r="R399" s="224">
        <f>SUMIF('12'!$C$10:$C$29,$C399,'12'!$G$10:$G$29)*'12'!$E$3</f>
        <v>0</v>
      </c>
      <c r="S399" s="224">
        <f>SUMIF('13'!$C$10:$C$29,$C399,'13'!$G$10:$G$29)*'13'!$E$3</f>
        <v>0</v>
      </c>
      <c r="T399" s="224">
        <f>SUMIF('14'!$C$10:$C$29,$C399,'14'!$G$10:$G$29)*'14'!$E$3</f>
        <v>0</v>
      </c>
      <c r="U399" s="224">
        <f>SUMIF('15'!$C$10:$C$29,$C399,'15'!$G$10:$G$29)*'15'!$E$3</f>
        <v>0</v>
      </c>
      <c r="V399" s="224">
        <f>SUMIF('16'!$C$10:$C$29,$C399,'16'!$G$10:$G$29)*'16'!$E$3</f>
        <v>0</v>
      </c>
      <c r="W399" s="224">
        <f>SUMIF('17'!$C$10:$C$29,$C399,'17'!$G$10:$G$29)*'17'!$E$3</f>
        <v>0</v>
      </c>
      <c r="X399" s="224">
        <f>SUMIF('18'!$C$10:$C$29,$C399,'18'!$G$10:$G$29)*'18'!$E$3</f>
        <v>0</v>
      </c>
      <c r="Y399" s="224">
        <f>SUMIF('19'!$C$10:$C$28,$C399,'19'!$G$10:$G$28)*'19'!$E$3</f>
        <v>0</v>
      </c>
      <c r="Z399" s="224">
        <f>SUMIF('20'!$C$10:$C$29,$C399,'20'!$G$10:$G$29)*'20'!$E$3</f>
        <v>0</v>
      </c>
      <c r="AA399" s="224">
        <f>SUMIF('21'!$C$10:$C$29,$C399,'21'!$G$10:$G$29)*'21'!$E$3</f>
        <v>0</v>
      </c>
    </row>
    <row r="400" spans="3:27" ht="15" hidden="1">
      <c r="C400" s="207" t="s">
        <v>959</v>
      </c>
      <c r="D400" s="207" t="s">
        <v>960</v>
      </c>
      <c r="F400" s="303">
        <f t="shared" si="7"/>
        <v>0</v>
      </c>
      <c r="G400" s="224">
        <f>SUMIF('01'!$C$10:$C$29,$C400,'01'!$G$10:$G$29)*'01'!$E$3</f>
        <v>0</v>
      </c>
      <c r="H400" s="224">
        <f>SUMIF('02'!$C$10:$C$28,$C400,'02'!$G$10:$G$28)*'02'!$E$3</f>
        <v>0</v>
      </c>
      <c r="I400" s="224">
        <f>SUMIF('03'!$C$10:$C$29,$C400,'03'!$G$10:$G$29)*'03'!$E$3</f>
        <v>0</v>
      </c>
      <c r="J400" s="224">
        <f>SUMIF('04'!$C$10:$C$26,$C400,'04'!$G$10:$G$26)*'04'!$E$3</f>
        <v>0</v>
      </c>
      <c r="K400" s="224">
        <f>SUMIF('05'!$C$10:$C$29,$C400,'05'!$G$10:$G$29)*'05'!$E$3</f>
        <v>0</v>
      </c>
      <c r="L400" s="224">
        <f>SUMIF('06'!$C$10:$C$29,$C400,'06'!$G$10:$G$29)*'06'!$E$3</f>
        <v>0</v>
      </c>
      <c r="M400" s="224">
        <f>SUMIF('07'!$C$10:$C$26,$C400,'07'!$G$10:$G$26)*'07'!$E$3</f>
        <v>0</v>
      </c>
      <c r="N400" s="224">
        <f>SUMIF('08'!$C$10:$C$29,$C400,'08'!$G$10:$G$29)*'08'!$E$3</f>
        <v>0</v>
      </c>
      <c r="O400" s="224">
        <f>SUMIF('09'!$C$10:$C$29,$C400,'09'!$G$10:$G$29)*'09'!$E$3</f>
        <v>0</v>
      </c>
      <c r="P400" s="224">
        <f>SUMIF('10'!$C$10:$C$29,$C400,'10'!$G$10:$G$29)*'10'!$E$3</f>
        <v>0</v>
      </c>
      <c r="Q400" s="224">
        <f>SUMIF('11'!$C$10:$C$39,$C400,'11'!$G$10:$G$39)*'11'!$E$3</f>
        <v>0</v>
      </c>
      <c r="R400" s="224">
        <f>SUMIF('12'!$C$10:$C$29,$C400,'12'!$G$10:$G$29)*'12'!$E$3</f>
        <v>0</v>
      </c>
      <c r="S400" s="224">
        <f>SUMIF('13'!$C$10:$C$29,$C400,'13'!$G$10:$G$29)*'13'!$E$3</f>
        <v>0</v>
      </c>
      <c r="T400" s="224">
        <f>SUMIF('14'!$C$10:$C$29,$C400,'14'!$G$10:$G$29)*'14'!$E$3</f>
        <v>0</v>
      </c>
      <c r="U400" s="224">
        <f>SUMIF('15'!$C$10:$C$29,$C400,'15'!$G$10:$G$29)*'15'!$E$3</f>
        <v>0</v>
      </c>
      <c r="V400" s="224">
        <f>SUMIF('16'!$C$10:$C$29,$C400,'16'!$G$10:$G$29)*'16'!$E$3</f>
        <v>0</v>
      </c>
      <c r="W400" s="224">
        <f>SUMIF('17'!$C$10:$C$29,$C400,'17'!$G$10:$G$29)*'17'!$E$3</f>
        <v>0</v>
      </c>
      <c r="X400" s="224">
        <f>SUMIF('18'!$C$10:$C$29,$C400,'18'!$G$10:$G$29)*'18'!$E$3</f>
        <v>0</v>
      </c>
      <c r="Y400" s="224">
        <f>SUMIF('19'!$C$10:$C$28,$C400,'19'!$G$10:$G$28)*'19'!$E$3</f>
        <v>0</v>
      </c>
      <c r="Z400" s="224">
        <f>SUMIF('20'!$C$10:$C$29,$C400,'20'!$G$10:$G$29)*'20'!$E$3</f>
        <v>0</v>
      </c>
      <c r="AA400" s="224">
        <f>SUMIF('21'!$C$10:$C$29,$C400,'21'!$G$10:$G$29)*'21'!$E$3</f>
        <v>0</v>
      </c>
    </row>
    <row r="401" spans="3:27" ht="15" hidden="1">
      <c r="C401" s="207" t="s">
        <v>961</v>
      </c>
      <c r="D401" s="207" t="s">
        <v>962</v>
      </c>
      <c r="F401" s="303">
        <f t="shared" si="7"/>
        <v>0</v>
      </c>
      <c r="G401" s="224">
        <f>SUMIF('01'!$C$10:$C$29,$C401,'01'!$G$10:$G$29)*'01'!$E$3</f>
        <v>0</v>
      </c>
      <c r="H401" s="224">
        <f>SUMIF('02'!$C$10:$C$28,$C401,'02'!$G$10:$G$28)*'02'!$E$3</f>
        <v>0</v>
      </c>
      <c r="I401" s="224">
        <f>SUMIF('03'!$C$10:$C$29,$C401,'03'!$G$10:$G$29)*'03'!$E$3</f>
        <v>0</v>
      </c>
      <c r="J401" s="224">
        <f>SUMIF('04'!$C$10:$C$26,$C401,'04'!$G$10:$G$26)*'04'!$E$3</f>
        <v>0</v>
      </c>
      <c r="K401" s="224">
        <f>SUMIF('05'!$C$10:$C$29,$C401,'05'!$G$10:$G$29)*'05'!$E$3</f>
        <v>0</v>
      </c>
      <c r="L401" s="224">
        <f>SUMIF('06'!$C$10:$C$29,$C401,'06'!$G$10:$G$29)*'06'!$E$3</f>
        <v>0</v>
      </c>
      <c r="M401" s="224">
        <f>SUMIF('07'!$C$10:$C$26,$C401,'07'!$G$10:$G$26)*'07'!$E$3</f>
        <v>0</v>
      </c>
      <c r="N401" s="224">
        <f>SUMIF('08'!$C$10:$C$29,$C401,'08'!$G$10:$G$29)*'08'!$E$3</f>
        <v>0</v>
      </c>
      <c r="O401" s="224">
        <f>SUMIF('09'!$C$10:$C$29,$C401,'09'!$G$10:$G$29)*'09'!$E$3</f>
        <v>0</v>
      </c>
      <c r="P401" s="224">
        <f>SUMIF('10'!$C$10:$C$29,$C401,'10'!$G$10:$G$29)*'10'!$E$3</f>
        <v>0</v>
      </c>
      <c r="Q401" s="224">
        <f>SUMIF('11'!$C$10:$C$39,$C401,'11'!$G$10:$G$39)*'11'!$E$3</f>
        <v>0</v>
      </c>
      <c r="R401" s="224">
        <f>SUMIF('12'!$C$10:$C$29,$C401,'12'!$G$10:$G$29)*'12'!$E$3</f>
        <v>0</v>
      </c>
      <c r="S401" s="224">
        <f>SUMIF('13'!$C$10:$C$29,$C401,'13'!$G$10:$G$29)*'13'!$E$3</f>
        <v>0</v>
      </c>
      <c r="T401" s="224">
        <f>SUMIF('14'!$C$10:$C$29,$C401,'14'!$G$10:$G$29)*'14'!$E$3</f>
        <v>0</v>
      </c>
      <c r="U401" s="224">
        <f>SUMIF('15'!$C$10:$C$29,$C401,'15'!$G$10:$G$29)*'15'!$E$3</f>
        <v>0</v>
      </c>
      <c r="V401" s="224">
        <f>SUMIF('16'!$C$10:$C$29,$C401,'16'!$G$10:$G$29)*'16'!$E$3</f>
        <v>0</v>
      </c>
      <c r="W401" s="224">
        <f>SUMIF('17'!$C$10:$C$29,$C401,'17'!$G$10:$G$29)*'17'!$E$3</f>
        <v>0</v>
      </c>
      <c r="X401" s="224">
        <f>SUMIF('18'!$C$10:$C$29,$C401,'18'!$G$10:$G$29)*'18'!$E$3</f>
        <v>0</v>
      </c>
      <c r="Y401" s="224">
        <f>SUMIF('19'!$C$10:$C$28,$C401,'19'!$G$10:$G$28)*'19'!$E$3</f>
        <v>0</v>
      </c>
      <c r="Z401" s="224">
        <f>SUMIF('20'!$C$10:$C$29,$C401,'20'!$G$10:$G$29)*'20'!$E$3</f>
        <v>0</v>
      </c>
      <c r="AA401" s="224">
        <f>SUMIF('21'!$C$10:$C$29,$C401,'21'!$G$10:$G$29)*'21'!$E$3</f>
        <v>0</v>
      </c>
    </row>
    <row r="402" spans="3:27" ht="15" hidden="1">
      <c r="C402" s="207" t="s">
        <v>963</v>
      </c>
      <c r="D402" s="207" t="s">
        <v>964</v>
      </c>
      <c r="F402" s="303">
        <f t="shared" si="7"/>
        <v>0</v>
      </c>
      <c r="G402" s="224">
        <f>SUMIF('01'!$C$10:$C$29,$C402,'01'!$G$10:$G$29)*'01'!$E$3</f>
        <v>0</v>
      </c>
      <c r="H402" s="224">
        <f>SUMIF('02'!$C$10:$C$28,$C402,'02'!$G$10:$G$28)*'02'!$E$3</f>
        <v>0</v>
      </c>
      <c r="I402" s="224">
        <f>SUMIF('03'!$C$10:$C$29,$C402,'03'!$G$10:$G$29)*'03'!$E$3</f>
        <v>0</v>
      </c>
      <c r="J402" s="224">
        <f>SUMIF('04'!$C$10:$C$26,$C402,'04'!$G$10:$G$26)*'04'!$E$3</f>
        <v>0</v>
      </c>
      <c r="K402" s="224">
        <f>SUMIF('05'!$C$10:$C$29,$C402,'05'!$G$10:$G$29)*'05'!$E$3</f>
        <v>0</v>
      </c>
      <c r="L402" s="224">
        <f>SUMIF('06'!$C$10:$C$29,$C402,'06'!$G$10:$G$29)*'06'!$E$3</f>
        <v>0</v>
      </c>
      <c r="M402" s="224">
        <f>SUMIF('07'!$C$10:$C$26,$C402,'07'!$G$10:$G$26)*'07'!$E$3</f>
        <v>0</v>
      </c>
      <c r="N402" s="224">
        <f>SUMIF('08'!$C$10:$C$29,$C402,'08'!$G$10:$G$29)*'08'!$E$3</f>
        <v>0</v>
      </c>
      <c r="O402" s="224">
        <f>SUMIF('09'!$C$10:$C$29,$C402,'09'!$G$10:$G$29)*'09'!$E$3</f>
        <v>0</v>
      </c>
      <c r="P402" s="224">
        <f>SUMIF('10'!$C$10:$C$29,$C402,'10'!$G$10:$G$29)*'10'!$E$3</f>
        <v>0</v>
      </c>
      <c r="Q402" s="224">
        <f>SUMIF('11'!$C$10:$C$39,$C402,'11'!$G$10:$G$39)*'11'!$E$3</f>
        <v>0</v>
      </c>
      <c r="R402" s="224">
        <f>SUMIF('12'!$C$10:$C$29,$C402,'12'!$G$10:$G$29)*'12'!$E$3</f>
        <v>0</v>
      </c>
      <c r="S402" s="224">
        <f>SUMIF('13'!$C$10:$C$29,$C402,'13'!$G$10:$G$29)*'13'!$E$3</f>
        <v>0</v>
      </c>
      <c r="T402" s="224">
        <f>SUMIF('14'!$C$10:$C$29,$C402,'14'!$G$10:$G$29)*'14'!$E$3</f>
        <v>0</v>
      </c>
      <c r="U402" s="224">
        <f>SUMIF('15'!$C$10:$C$29,$C402,'15'!$G$10:$G$29)*'15'!$E$3</f>
        <v>0</v>
      </c>
      <c r="V402" s="224">
        <f>SUMIF('16'!$C$10:$C$29,$C402,'16'!$G$10:$G$29)*'16'!$E$3</f>
        <v>0</v>
      </c>
      <c r="W402" s="224">
        <f>SUMIF('17'!$C$10:$C$29,$C402,'17'!$G$10:$G$29)*'17'!$E$3</f>
        <v>0</v>
      </c>
      <c r="X402" s="224">
        <f>SUMIF('18'!$C$10:$C$29,$C402,'18'!$G$10:$G$29)*'18'!$E$3</f>
        <v>0</v>
      </c>
      <c r="Y402" s="224">
        <f>SUMIF('19'!$C$10:$C$28,$C402,'19'!$G$10:$G$28)*'19'!$E$3</f>
        <v>0</v>
      </c>
      <c r="Z402" s="224">
        <f>SUMIF('20'!$C$10:$C$29,$C402,'20'!$G$10:$G$29)*'20'!$E$3</f>
        <v>0</v>
      </c>
      <c r="AA402" s="224">
        <f>SUMIF('21'!$C$10:$C$29,$C402,'21'!$G$10:$G$29)*'21'!$E$3</f>
        <v>0</v>
      </c>
    </row>
    <row r="403" spans="3:27" ht="15" hidden="1">
      <c r="C403" s="207" t="s">
        <v>965</v>
      </c>
      <c r="D403" s="207" t="s">
        <v>966</v>
      </c>
      <c r="F403" s="303">
        <f t="shared" si="7"/>
        <v>0</v>
      </c>
      <c r="G403" s="224">
        <f>SUMIF('01'!$C$10:$C$29,$C403,'01'!$G$10:$G$29)*'01'!$E$3</f>
        <v>0</v>
      </c>
      <c r="H403" s="224">
        <f>SUMIF('02'!$C$10:$C$28,$C403,'02'!$G$10:$G$28)*'02'!$E$3</f>
        <v>0</v>
      </c>
      <c r="I403" s="224">
        <f>SUMIF('03'!$C$10:$C$29,$C403,'03'!$G$10:$G$29)*'03'!$E$3</f>
        <v>0</v>
      </c>
      <c r="J403" s="224">
        <f>SUMIF('04'!$C$10:$C$26,$C403,'04'!$G$10:$G$26)*'04'!$E$3</f>
        <v>0</v>
      </c>
      <c r="K403" s="224">
        <f>SUMIF('05'!$C$10:$C$29,$C403,'05'!$G$10:$G$29)*'05'!$E$3</f>
        <v>0</v>
      </c>
      <c r="L403" s="224">
        <f>SUMIF('06'!$C$10:$C$29,$C403,'06'!$G$10:$G$29)*'06'!$E$3</f>
        <v>0</v>
      </c>
      <c r="M403" s="224">
        <f>SUMIF('07'!$C$10:$C$26,$C403,'07'!$G$10:$G$26)*'07'!$E$3</f>
        <v>0</v>
      </c>
      <c r="N403" s="224">
        <f>SUMIF('08'!$C$10:$C$29,$C403,'08'!$G$10:$G$29)*'08'!$E$3</f>
        <v>0</v>
      </c>
      <c r="O403" s="224">
        <f>SUMIF('09'!$C$10:$C$29,$C403,'09'!$G$10:$G$29)*'09'!$E$3</f>
        <v>0</v>
      </c>
      <c r="P403" s="224">
        <f>SUMIF('10'!$C$10:$C$29,$C403,'10'!$G$10:$G$29)*'10'!$E$3</f>
        <v>0</v>
      </c>
      <c r="Q403" s="224">
        <f>SUMIF('11'!$C$10:$C$39,$C403,'11'!$G$10:$G$39)*'11'!$E$3</f>
        <v>0</v>
      </c>
      <c r="R403" s="224">
        <f>SUMIF('12'!$C$10:$C$29,$C403,'12'!$G$10:$G$29)*'12'!$E$3</f>
        <v>0</v>
      </c>
      <c r="S403" s="224">
        <f>SUMIF('13'!$C$10:$C$29,$C403,'13'!$G$10:$G$29)*'13'!$E$3</f>
        <v>0</v>
      </c>
      <c r="T403" s="224">
        <f>SUMIF('14'!$C$10:$C$29,$C403,'14'!$G$10:$G$29)*'14'!$E$3</f>
        <v>0</v>
      </c>
      <c r="U403" s="224">
        <f>SUMIF('15'!$C$10:$C$29,$C403,'15'!$G$10:$G$29)*'15'!$E$3</f>
        <v>0</v>
      </c>
      <c r="V403" s="224">
        <f>SUMIF('16'!$C$10:$C$29,$C403,'16'!$G$10:$G$29)*'16'!$E$3</f>
        <v>0</v>
      </c>
      <c r="W403" s="224">
        <f>SUMIF('17'!$C$10:$C$29,$C403,'17'!$G$10:$G$29)*'17'!$E$3</f>
        <v>0</v>
      </c>
      <c r="X403" s="224">
        <f>SUMIF('18'!$C$10:$C$29,$C403,'18'!$G$10:$G$29)*'18'!$E$3</f>
        <v>0</v>
      </c>
      <c r="Y403" s="224">
        <f>SUMIF('19'!$C$10:$C$28,$C403,'19'!$G$10:$G$28)*'19'!$E$3</f>
        <v>0</v>
      </c>
      <c r="Z403" s="224">
        <f>SUMIF('20'!$C$10:$C$29,$C403,'20'!$G$10:$G$29)*'20'!$E$3</f>
        <v>0</v>
      </c>
      <c r="AA403" s="224">
        <f>SUMIF('21'!$C$10:$C$29,$C403,'21'!$G$10:$G$29)*'21'!$E$3</f>
        <v>0</v>
      </c>
    </row>
    <row r="404" spans="3:27" ht="15" hidden="1">
      <c r="C404" s="207" t="s">
        <v>967</v>
      </c>
      <c r="D404" s="207" t="s">
        <v>968</v>
      </c>
      <c r="F404" s="303">
        <f t="shared" si="7"/>
        <v>0</v>
      </c>
      <c r="G404" s="224">
        <f>SUMIF('01'!$C$10:$C$29,$C404,'01'!$G$10:$G$29)*'01'!$E$3</f>
        <v>0</v>
      </c>
      <c r="H404" s="224">
        <f>SUMIF('02'!$C$10:$C$28,$C404,'02'!$G$10:$G$28)*'02'!$E$3</f>
        <v>0</v>
      </c>
      <c r="I404" s="224">
        <f>SUMIF('03'!$C$10:$C$29,$C404,'03'!$G$10:$G$29)*'03'!$E$3</f>
        <v>0</v>
      </c>
      <c r="J404" s="224">
        <f>SUMIF('04'!$C$10:$C$26,$C404,'04'!$G$10:$G$26)*'04'!$E$3</f>
        <v>0</v>
      </c>
      <c r="K404" s="224">
        <f>SUMIF('05'!$C$10:$C$29,$C404,'05'!$G$10:$G$29)*'05'!$E$3</f>
        <v>0</v>
      </c>
      <c r="L404" s="224">
        <f>SUMIF('06'!$C$10:$C$29,$C404,'06'!$G$10:$G$29)*'06'!$E$3</f>
        <v>0</v>
      </c>
      <c r="M404" s="224">
        <f>SUMIF('07'!$C$10:$C$26,$C404,'07'!$G$10:$G$26)*'07'!$E$3</f>
        <v>0</v>
      </c>
      <c r="N404" s="224">
        <f>SUMIF('08'!$C$10:$C$29,$C404,'08'!$G$10:$G$29)*'08'!$E$3</f>
        <v>0</v>
      </c>
      <c r="O404" s="224">
        <f>SUMIF('09'!$C$10:$C$29,$C404,'09'!$G$10:$G$29)*'09'!$E$3</f>
        <v>0</v>
      </c>
      <c r="P404" s="224">
        <f>SUMIF('10'!$C$10:$C$29,$C404,'10'!$G$10:$G$29)*'10'!$E$3</f>
        <v>0</v>
      </c>
      <c r="Q404" s="224">
        <f>SUMIF('11'!$C$10:$C$39,$C404,'11'!$G$10:$G$39)*'11'!$E$3</f>
        <v>0</v>
      </c>
      <c r="R404" s="224">
        <f>SUMIF('12'!$C$10:$C$29,$C404,'12'!$G$10:$G$29)*'12'!$E$3</f>
        <v>0</v>
      </c>
      <c r="S404" s="224">
        <f>SUMIF('13'!$C$10:$C$29,$C404,'13'!$G$10:$G$29)*'13'!$E$3</f>
        <v>0</v>
      </c>
      <c r="T404" s="224">
        <f>SUMIF('14'!$C$10:$C$29,$C404,'14'!$G$10:$G$29)*'14'!$E$3</f>
        <v>0</v>
      </c>
      <c r="U404" s="224">
        <f>SUMIF('15'!$C$10:$C$29,$C404,'15'!$G$10:$G$29)*'15'!$E$3</f>
        <v>0</v>
      </c>
      <c r="V404" s="224">
        <f>SUMIF('16'!$C$10:$C$29,$C404,'16'!$G$10:$G$29)*'16'!$E$3</f>
        <v>0</v>
      </c>
      <c r="W404" s="224">
        <f>SUMIF('17'!$C$10:$C$29,$C404,'17'!$G$10:$G$29)*'17'!$E$3</f>
        <v>0</v>
      </c>
      <c r="X404" s="224">
        <f>SUMIF('18'!$C$10:$C$29,$C404,'18'!$G$10:$G$29)*'18'!$E$3</f>
        <v>0</v>
      </c>
      <c r="Y404" s="224">
        <f>SUMIF('19'!$C$10:$C$28,$C404,'19'!$G$10:$G$28)*'19'!$E$3</f>
        <v>0</v>
      </c>
      <c r="Z404" s="224">
        <f>SUMIF('20'!$C$10:$C$29,$C404,'20'!$G$10:$G$29)*'20'!$E$3</f>
        <v>0</v>
      </c>
      <c r="AA404" s="224">
        <f>SUMIF('21'!$C$10:$C$29,$C404,'21'!$G$10:$G$29)*'21'!$E$3</f>
        <v>0</v>
      </c>
    </row>
    <row r="405" spans="3:27" ht="15" hidden="1">
      <c r="C405" s="207" t="s">
        <v>969</v>
      </c>
      <c r="D405" s="207" t="s">
        <v>970</v>
      </c>
      <c r="F405" s="303">
        <f t="shared" si="7"/>
        <v>0</v>
      </c>
      <c r="G405" s="224">
        <f>SUMIF('01'!$C$10:$C$29,$C405,'01'!$G$10:$G$29)*'01'!$E$3</f>
        <v>0</v>
      </c>
      <c r="H405" s="224">
        <f>SUMIF('02'!$C$10:$C$28,$C405,'02'!$G$10:$G$28)*'02'!$E$3</f>
        <v>0</v>
      </c>
      <c r="I405" s="224">
        <f>SUMIF('03'!$C$10:$C$29,$C405,'03'!$G$10:$G$29)*'03'!$E$3</f>
        <v>0</v>
      </c>
      <c r="J405" s="224">
        <f>SUMIF('04'!$C$10:$C$26,$C405,'04'!$G$10:$G$26)*'04'!$E$3</f>
        <v>0</v>
      </c>
      <c r="K405" s="224">
        <f>SUMIF('05'!$C$10:$C$29,$C405,'05'!$G$10:$G$29)*'05'!$E$3</f>
        <v>0</v>
      </c>
      <c r="L405" s="224">
        <f>SUMIF('06'!$C$10:$C$29,$C405,'06'!$G$10:$G$29)*'06'!$E$3</f>
        <v>0</v>
      </c>
      <c r="M405" s="224">
        <f>SUMIF('07'!$C$10:$C$26,$C405,'07'!$G$10:$G$26)*'07'!$E$3</f>
        <v>0</v>
      </c>
      <c r="N405" s="224">
        <f>SUMIF('08'!$C$10:$C$29,$C405,'08'!$G$10:$G$29)*'08'!$E$3</f>
        <v>0</v>
      </c>
      <c r="O405" s="224">
        <f>SUMIF('09'!$C$10:$C$29,$C405,'09'!$G$10:$G$29)*'09'!$E$3</f>
        <v>0</v>
      </c>
      <c r="P405" s="224">
        <f>SUMIF('10'!$C$10:$C$29,$C405,'10'!$G$10:$G$29)*'10'!$E$3</f>
        <v>0</v>
      </c>
      <c r="Q405" s="224">
        <f>SUMIF('11'!$C$10:$C$39,$C405,'11'!$G$10:$G$39)*'11'!$E$3</f>
        <v>0</v>
      </c>
      <c r="R405" s="224">
        <f>SUMIF('12'!$C$10:$C$29,$C405,'12'!$G$10:$G$29)*'12'!$E$3</f>
        <v>0</v>
      </c>
      <c r="S405" s="224">
        <f>SUMIF('13'!$C$10:$C$29,$C405,'13'!$G$10:$G$29)*'13'!$E$3</f>
        <v>0</v>
      </c>
      <c r="T405" s="224">
        <f>SUMIF('14'!$C$10:$C$29,$C405,'14'!$G$10:$G$29)*'14'!$E$3</f>
        <v>0</v>
      </c>
      <c r="U405" s="224">
        <f>SUMIF('15'!$C$10:$C$29,$C405,'15'!$G$10:$G$29)*'15'!$E$3</f>
        <v>0</v>
      </c>
      <c r="V405" s="224">
        <f>SUMIF('16'!$C$10:$C$29,$C405,'16'!$G$10:$G$29)*'16'!$E$3</f>
        <v>0</v>
      </c>
      <c r="W405" s="224">
        <f>SUMIF('17'!$C$10:$C$29,$C405,'17'!$G$10:$G$29)*'17'!$E$3</f>
        <v>0</v>
      </c>
      <c r="X405" s="224">
        <f>SUMIF('18'!$C$10:$C$29,$C405,'18'!$G$10:$G$29)*'18'!$E$3</f>
        <v>0</v>
      </c>
      <c r="Y405" s="224">
        <f>SUMIF('19'!$C$10:$C$28,$C405,'19'!$G$10:$G$28)*'19'!$E$3</f>
        <v>0</v>
      </c>
      <c r="Z405" s="224">
        <f>SUMIF('20'!$C$10:$C$29,$C405,'20'!$G$10:$G$29)*'20'!$E$3</f>
        <v>0</v>
      </c>
      <c r="AA405" s="224">
        <f>SUMIF('21'!$C$10:$C$29,$C405,'21'!$G$10:$G$29)*'21'!$E$3</f>
        <v>0</v>
      </c>
    </row>
    <row r="406" spans="3:27" ht="15" hidden="1">
      <c r="C406" s="207" t="s">
        <v>971</v>
      </c>
      <c r="D406" s="207" t="s">
        <v>972</v>
      </c>
      <c r="F406" s="303">
        <f t="shared" si="7"/>
        <v>0</v>
      </c>
      <c r="G406" s="224">
        <f>SUMIF('01'!$C$10:$C$29,$C406,'01'!$G$10:$G$29)*'01'!$E$3</f>
        <v>0</v>
      </c>
      <c r="H406" s="224">
        <f>SUMIF('02'!$C$10:$C$28,$C406,'02'!$G$10:$G$28)*'02'!$E$3</f>
        <v>0</v>
      </c>
      <c r="I406" s="224">
        <f>SUMIF('03'!$C$10:$C$29,$C406,'03'!$G$10:$G$29)*'03'!$E$3</f>
        <v>0</v>
      </c>
      <c r="J406" s="224">
        <f>SUMIF('04'!$C$10:$C$26,$C406,'04'!$G$10:$G$26)*'04'!$E$3</f>
        <v>0</v>
      </c>
      <c r="K406" s="224">
        <f>SUMIF('05'!$C$10:$C$29,$C406,'05'!$G$10:$G$29)*'05'!$E$3</f>
        <v>0</v>
      </c>
      <c r="L406" s="224">
        <f>SUMIF('06'!$C$10:$C$29,$C406,'06'!$G$10:$G$29)*'06'!$E$3</f>
        <v>0</v>
      </c>
      <c r="M406" s="224">
        <f>SUMIF('07'!$C$10:$C$26,$C406,'07'!$G$10:$G$26)*'07'!$E$3</f>
        <v>0</v>
      </c>
      <c r="N406" s="224">
        <f>SUMIF('08'!$C$10:$C$29,$C406,'08'!$G$10:$G$29)*'08'!$E$3</f>
        <v>0</v>
      </c>
      <c r="O406" s="224">
        <f>SUMIF('09'!$C$10:$C$29,$C406,'09'!$G$10:$G$29)*'09'!$E$3</f>
        <v>0</v>
      </c>
      <c r="P406" s="224">
        <f>SUMIF('10'!$C$10:$C$29,$C406,'10'!$G$10:$G$29)*'10'!$E$3</f>
        <v>0</v>
      </c>
      <c r="Q406" s="224">
        <f>SUMIF('11'!$C$10:$C$39,$C406,'11'!$G$10:$G$39)*'11'!$E$3</f>
        <v>0</v>
      </c>
      <c r="R406" s="224">
        <f>SUMIF('12'!$C$10:$C$29,$C406,'12'!$G$10:$G$29)*'12'!$E$3</f>
        <v>0</v>
      </c>
      <c r="S406" s="224">
        <f>SUMIF('13'!$C$10:$C$29,$C406,'13'!$G$10:$G$29)*'13'!$E$3</f>
        <v>0</v>
      </c>
      <c r="T406" s="224">
        <f>SUMIF('14'!$C$10:$C$29,$C406,'14'!$G$10:$G$29)*'14'!$E$3</f>
        <v>0</v>
      </c>
      <c r="U406" s="224">
        <f>SUMIF('15'!$C$10:$C$29,$C406,'15'!$G$10:$G$29)*'15'!$E$3</f>
        <v>0</v>
      </c>
      <c r="V406" s="224">
        <f>SUMIF('16'!$C$10:$C$29,$C406,'16'!$G$10:$G$29)*'16'!$E$3</f>
        <v>0</v>
      </c>
      <c r="W406" s="224">
        <f>SUMIF('17'!$C$10:$C$29,$C406,'17'!$G$10:$G$29)*'17'!$E$3</f>
        <v>0</v>
      </c>
      <c r="X406" s="224">
        <f>SUMIF('18'!$C$10:$C$29,$C406,'18'!$G$10:$G$29)*'18'!$E$3</f>
        <v>0</v>
      </c>
      <c r="Y406" s="224">
        <f>SUMIF('19'!$C$10:$C$28,$C406,'19'!$G$10:$G$28)*'19'!$E$3</f>
        <v>0</v>
      </c>
      <c r="Z406" s="224">
        <f>SUMIF('20'!$C$10:$C$29,$C406,'20'!$G$10:$G$29)*'20'!$E$3</f>
        <v>0</v>
      </c>
      <c r="AA406" s="224">
        <f>SUMIF('21'!$C$10:$C$29,$C406,'21'!$G$10:$G$29)*'21'!$E$3</f>
        <v>0</v>
      </c>
    </row>
    <row r="407" spans="3:27" ht="15" hidden="1">
      <c r="C407" s="207" t="s">
        <v>973</v>
      </c>
      <c r="D407" s="207" t="s">
        <v>974</v>
      </c>
      <c r="F407" s="303">
        <f t="shared" si="7"/>
        <v>0</v>
      </c>
      <c r="G407" s="224">
        <f>SUMIF('01'!$C$10:$C$29,$C407,'01'!$G$10:$G$29)*'01'!$E$3</f>
        <v>0</v>
      </c>
      <c r="H407" s="224">
        <f>SUMIF('02'!$C$10:$C$28,$C407,'02'!$G$10:$G$28)*'02'!$E$3</f>
        <v>0</v>
      </c>
      <c r="I407" s="224">
        <f>SUMIF('03'!$C$10:$C$29,$C407,'03'!$G$10:$G$29)*'03'!$E$3</f>
        <v>0</v>
      </c>
      <c r="J407" s="224">
        <f>SUMIF('04'!$C$10:$C$26,$C407,'04'!$G$10:$G$26)*'04'!$E$3</f>
        <v>0</v>
      </c>
      <c r="K407" s="224">
        <f>SUMIF('05'!$C$10:$C$29,$C407,'05'!$G$10:$G$29)*'05'!$E$3</f>
        <v>0</v>
      </c>
      <c r="L407" s="224">
        <f>SUMIF('06'!$C$10:$C$29,$C407,'06'!$G$10:$G$29)*'06'!$E$3</f>
        <v>0</v>
      </c>
      <c r="M407" s="224">
        <f>SUMIF('07'!$C$10:$C$26,$C407,'07'!$G$10:$G$26)*'07'!$E$3</f>
        <v>0</v>
      </c>
      <c r="N407" s="224">
        <f>SUMIF('08'!$C$10:$C$29,$C407,'08'!$G$10:$G$29)*'08'!$E$3</f>
        <v>0</v>
      </c>
      <c r="O407" s="224">
        <f>SUMIF('09'!$C$10:$C$29,$C407,'09'!$G$10:$G$29)*'09'!$E$3</f>
        <v>0</v>
      </c>
      <c r="P407" s="224">
        <f>SUMIF('10'!$C$10:$C$29,$C407,'10'!$G$10:$G$29)*'10'!$E$3</f>
        <v>0</v>
      </c>
      <c r="Q407" s="224">
        <f>SUMIF('11'!$C$10:$C$39,$C407,'11'!$G$10:$G$39)*'11'!$E$3</f>
        <v>0</v>
      </c>
      <c r="R407" s="224">
        <f>SUMIF('12'!$C$10:$C$29,$C407,'12'!$G$10:$G$29)*'12'!$E$3</f>
        <v>0</v>
      </c>
      <c r="S407" s="224">
        <f>SUMIF('13'!$C$10:$C$29,$C407,'13'!$G$10:$G$29)*'13'!$E$3</f>
        <v>0</v>
      </c>
      <c r="T407" s="224">
        <f>SUMIF('14'!$C$10:$C$29,$C407,'14'!$G$10:$G$29)*'14'!$E$3</f>
        <v>0</v>
      </c>
      <c r="U407" s="224">
        <f>SUMIF('15'!$C$10:$C$29,$C407,'15'!$G$10:$G$29)*'15'!$E$3</f>
        <v>0</v>
      </c>
      <c r="V407" s="224">
        <f>SUMIF('16'!$C$10:$C$29,$C407,'16'!$G$10:$G$29)*'16'!$E$3</f>
        <v>0</v>
      </c>
      <c r="W407" s="224">
        <f>SUMIF('17'!$C$10:$C$29,$C407,'17'!$G$10:$G$29)*'17'!$E$3</f>
        <v>0</v>
      </c>
      <c r="X407" s="224">
        <f>SUMIF('18'!$C$10:$C$29,$C407,'18'!$G$10:$G$29)*'18'!$E$3</f>
        <v>0</v>
      </c>
      <c r="Y407" s="224">
        <f>SUMIF('19'!$C$10:$C$28,$C407,'19'!$G$10:$G$28)*'19'!$E$3</f>
        <v>0</v>
      </c>
      <c r="Z407" s="224">
        <f>SUMIF('20'!$C$10:$C$29,$C407,'20'!$G$10:$G$29)*'20'!$E$3</f>
        <v>0</v>
      </c>
      <c r="AA407" s="224">
        <f>SUMIF('21'!$C$10:$C$29,$C407,'21'!$G$10:$G$29)*'21'!$E$3</f>
        <v>0</v>
      </c>
    </row>
    <row r="408" spans="3:27" ht="15" hidden="1">
      <c r="C408" s="207" t="s">
        <v>975</v>
      </c>
      <c r="D408" s="207" t="s">
        <v>976</v>
      </c>
      <c r="F408" s="303">
        <f t="shared" si="7"/>
        <v>0</v>
      </c>
      <c r="G408" s="224">
        <f>SUMIF('01'!$C$10:$C$29,$C408,'01'!$G$10:$G$29)*'01'!$E$3</f>
        <v>0</v>
      </c>
      <c r="H408" s="224">
        <f>SUMIF('02'!$C$10:$C$28,$C408,'02'!$G$10:$G$28)*'02'!$E$3</f>
        <v>0</v>
      </c>
      <c r="I408" s="224">
        <f>SUMIF('03'!$C$10:$C$29,$C408,'03'!$G$10:$G$29)*'03'!$E$3</f>
        <v>0</v>
      </c>
      <c r="J408" s="224">
        <f>SUMIF('04'!$C$10:$C$26,$C408,'04'!$G$10:$G$26)*'04'!$E$3</f>
        <v>0</v>
      </c>
      <c r="K408" s="224">
        <f>SUMIF('05'!$C$10:$C$29,$C408,'05'!$G$10:$G$29)*'05'!$E$3</f>
        <v>0</v>
      </c>
      <c r="L408" s="224">
        <f>SUMIF('06'!$C$10:$C$29,$C408,'06'!$G$10:$G$29)*'06'!$E$3</f>
        <v>0</v>
      </c>
      <c r="M408" s="224">
        <f>SUMIF('07'!$C$10:$C$26,$C408,'07'!$G$10:$G$26)*'07'!$E$3</f>
        <v>0</v>
      </c>
      <c r="N408" s="224">
        <f>SUMIF('08'!$C$10:$C$29,$C408,'08'!$G$10:$G$29)*'08'!$E$3</f>
        <v>0</v>
      </c>
      <c r="O408" s="224">
        <f>SUMIF('09'!$C$10:$C$29,$C408,'09'!$G$10:$G$29)*'09'!$E$3</f>
        <v>0</v>
      </c>
      <c r="P408" s="224">
        <f>SUMIF('10'!$C$10:$C$29,$C408,'10'!$G$10:$G$29)*'10'!$E$3</f>
        <v>0</v>
      </c>
      <c r="Q408" s="224">
        <f>SUMIF('11'!$C$10:$C$39,$C408,'11'!$G$10:$G$39)*'11'!$E$3</f>
        <v>0</v>
      </c>
      <c r="R408" s="224">
        <f>SUMIF('12'!$C$10:$C$29,$C408,'12'!$G$10:$G$29)*'12'!$E$3</f>
        <v>0</v>
      </c>
      <c r="S408" s="224">
        <f>SUMIF('13'!$C$10:$C$29,$C408,'13'!$G$10:$G$29)*'13'!$E$3</f>
        <v>0</v>
      </c>
      <c r="T408" s="224">
        <f>SUMIF('14'!$C$10:$C$29,$C408,'14'!$G$10:$G$29)*'14'!$E$3</f>
        <v>0</v>
      </c>
      <c r="U408" s="224">
        <f>SUMIF('15'!$C$10:$C$29,$C408,'15'!$G$10:$G$29)*'15'!$E$3</f>
        <v>0</v>
      </c>
      <c r="V408" s="224">
        <f>SUMIF('16'!$C$10:$C$29,$C408,'16'!$G$10:$G$29)*'16'!$E$3</f>
        <v>0</v>
      </c>
      <c r="W408" s="224">
        <f>SUMIF('17'!$C$10:$C$29,$C408,'17'!$G$10:$G$29)*'17'!$E$3</f>
        <v>0</v>
      </c>
      <c r="X408" s="224">
        <f>SUMIF('18'!$C$10:$C$29,$C408,'18'!$G$10:$G$29)*'18'!$E$3</f>
        <v>0</v>
      </c>
      <c r="Y408" s="224">
        <f>SUMIF('19'!$C$10:$C$28,$C408,'19'!$G$10:$G$28)*'19'!$E$3</f>
        <v>0</v>
      </c>
      <c r="Z408" s="224">
        <f>SUMIF('20'!$C$10:$C$29,$C408,'20'!$G$10:$G$29)*'20'!$E$3</f>
        <v>0</v>
      </c>
      <c r="AA408" s="224">
        <f>SUMIF('21'!$C$10:$C$29,$C408,'21'!$G$10:$G$29)*'21'!$E$3</f>
        <v>0</v>
      </c>
    </row>
    <row r="409" spans="3:27" ht="15" hidden="1">
      <c r="C409" s="207" t="s">
        <v>977</v>
      </c>
      <c r="D409" s="207" t="s">
        <v>978</v>
      </c>
      <c r="F409" s="303">
        <f t="shared" si="7"/>
        <v>0</v>
      </c>
      <c r="G409" s="224">
        <f>SUMIF('01'!$C$10:$C$29,$C409,'01'!$G$10:$G$29)*'01'!$E$3</f>
        <v>0</v>
      </c>
      <c r="H409" s="224">
        <f>SUMIF('02'!$C$10:$C$28,$C409,'02'!$G$10:$G$28)*'02'!$E$3</f>
        <v>0</v>
      </c>
      <c r="I409" s="224">
        <f>SUMIF('03'!$C$10:$C$29,$C409,'03'!$G$10:$G$29)*'03'!$E$3</f>
        <v>0</v>
      </c>
      <c r="J409" s="224">
        <f>SUMIF('04'!$C$10:$C$26,$C409,'04'!$G$10:$G$26)*'04'!$E$3</f>
        <v>0</v>
      </c>
      <c r="K409" s="224">
        <f>SUMIF('05'!$C$10:$C$29,$C409,'05'!$G$10:$G$29)*'05'!$E$3</f>
        <v>0</v>
      </c>
      <c r="L409" s="224">
        <f>SUMIF('06'!$C$10:$C$29,$C409,'06'!$G$10:$G$29)*'06'!$E$3</f>
        <v>0</v>
      </c>
      <c r="M409" s="224">
        <f>SUMIF('07'!$C$10:$C$26,$C409,'07'!$G$10:$G$26)*'07'!$E$3</f>
        <v>0</v>
      </c>
      <c r="N409" s="224">
        <f>SUMIF('08'!$C$10:$C$29,$C409,'08'!$G$10:$G$29)*'08'!$E$3</f>
        <v>0</v>
      </c>
      <c r="O409" s="224">
        <f>SUMIF('09'!$C$10:$C$29,$C409,'09'!$G$10:$G$29)*'09'!$E$3</f>
        <v>0</v>
      </c>
      <c r="P409" s="224">
        <f>SUMIF('10'!$C$10:$C$29,$C409,'10'!$G$10:$G$29)*'10'!$E$3</f>
        <v>0</v>
      </c>
      <c r="Q409" s="224">
        <f>SUMIF('11'!$C$10:$C$39,$C409,'11'!$G$10:$G$39)*'11'!$E$3</f>
        <v>0</v>
      </c>
      <c r="R409" s="224">
        <f>SUMIF('12'!$C$10:$C$29,$C409,'12'!$G$10:$G$29)*'12'!$E$3</f>
        <v>0</v>
      </c>
      <c r="S409" s="224">
        <f>SUMIF('13'!$C$10:$C$29,$C409,'13'!$G$10:$G$29)*'13'!$E$3</f>
        <v>0</v>
      </c>
      <c r="T409" s="224">
        <f>SUMIF('14'!$C$10:$C$29,$C409,'14'!$G$10:$G$29)*'14'!$E$3</f>
        <v>0</v>
      </c>
      <c r="U409" s="224">
        <f>SUMIF('15'!$C$10:$C$29,$C409,'15'!$G$10:$G$29)*'15'!$E$3</f>
        <v>0</v>
      </c>
      <c r="V409" s="224">
        <f>SUMIF('16'!$C$10:$C$29,$C409,'16'!$G$10:$G$29)*'16'!$E$3</f>
        <v>0</v>
      </c>
      <c r="W409" s="224">
        <f>SUMIF('17'!$C$10:$C$29,$C409,'17'!$G$10:$G$29)*'17'!$E$3</f>
        <v>0</v>
      </c>
      <c r="X409" s="224">
        <f>SUMIF('18'!$C$10:$C$29,$C409,'18'!$G$10:$G$29)*'18'!$E$3</f>
        <v>0</v>
      </c>
      <c r="Y409" s="224">
        <f>SUMIF('19'!$C$10:$C$28,$C409,'19'!$G$10:$G$28)*'19'!$E$3</f>
        <v>0</v>
      </c>
      <c r="Z409" s="224">
        <f>SUMIF('20'!$C$10:$C$29,$C409,'20'!$G$10:$G$29)*'20'!$E$3</f>
        <v>0</v>
      </c>
      <c r="AA409" s="224">
        <f>SUMIF('21'!$C$10:$C$29,$C409,'21'!$G$10:$G$29)*'21'!$E$3</f>
        <v>0</v>
      </c>
    </row>
    <row r="410" spans="3:27" ht="15" hidden="1">
      <c r="C410" s="207" t="s">
        <v>979</v>
      </c>
      <c r="D410" s="207" t="s">
        <v>980</v>
      </c>
      <c r="F410" s="303">
        <f t="shared" si="7"/>
        <v>0</v>
      </c>
      <c r="G410" s="224">
        <f>SUMIF('01'!$C$10:$C$29,$C410,'01'!$G$10:$G$29)*'01'!$E$3</f>
        <v>0</v>
      </c>
      <c r="H410" s="224">
        <f>SUMIF('02'!$C$10:$C$28,$C410,'02'!$G$10:$G$28)*'02'!$E$3</f>
        <v>0</v>
      </c>
      <c r="I410" s="224">
        <f>SUMIF('03'!$C$10:$C$29,$C410,'03'!$G$10:$G$29)*'03'!$E$3</f>
        <v>0</v>
      </c>
      <c r="J410" s="224">
        <f>SUMIF('04'!$C$10:$C$26,$C410,'04'!$G$10:$G$26)*'04'!$E$3</f>
        <v>0</v>
      </c>
      <c r="K410" s="224">
        <f>SUMIF('05'!$C$10:$C$29,$C410,'05'!$G$10:$G$29)*'05'!$E$3</f>
        <v>0</v>
      </c>
      <c r="L410" s="224">
        <f>SUMIF('06'!$C$10:$C$29,$C410,'06'!$G$10:$G$29)*'06'!$E$3</f>
        <v>0</v>
      </c>
      <c r="M410" s="224">
        <f>SUMIF('07'!$C$10:$C$26,$C410,'07'!$G$10:$G$26)*'07'!$E$3</f>
        <v>0</v>
      </c>
      <c r="N410" s="224">
        <f>SUMIF('08'!$C$10:$C$29,$C410,'08'!$G$10:$G$29)*'08'!$E$3</f>
        <v>0</v>
      </c>
      <c r="O410" s="224">
        <f>SUMIF('09'!$C$10:$C$29,$C410,'09'!$G$10:$G$29)*'09'!$E$3</f>
        <v>0</v>
      </c>
      <c r="P410" s="224">
        <f>SUMIF('10'!$C$10:$C$29,$C410,'10'!$G$10:$G$29)*'10'!$E$3</f>
        <v>0</v>
      </c>
      <c r="Q410" s="224">
        <f>SUMIF('11'!$C$10:$C$39,$C410,'11'!$G$10:$G$39)*'11'!$E$3</f>
        <v>0</v>
      </c>
      <c r="R410" s="224">
        <f>SUMIF('12'!$C$10:$C$29,$C410,'12'!$G$10:$G$29)*'12'!$E$3</f>
        <v>0</v>
      </c>
      <c r="S410" s="224">
        <f>SUMIF('13'!$C$10:$C$29,$C410,'13'!$G$10:$G$29)*'13'!$E$3</f>
        <v>0</v>
      </c>
      <c r="T410" s="224">
        <f>SUMIF('14'!$C$10:$C$29,$C410,'14'!$G$10:$G$29)*'14'!$E$3</f>
        <v>0</v>
      </c>
      <c r="U410" s="224">
        <f>SUMIF('15'!$C$10:$C$29,$C410,'15'!$G$10:$G$29)*'15'!$E$3</f>
        <v>0</v>
      </c>
      <c r="V410" s="224">
        <f>SUMIF('16'!$C$10:$C$29,$C410,'16'!$G$10:$G$29)*'16'!$E$3</f>
        <v>0</v>
      </c>
      <c r="W410" s="224">
        <f>SUMIF('17'!$C$10:$C$29,$C410,'17'!$G$10:$G$29)*'17'!$E$3</f>
        <v>0</v>
      </c>
      <c r="X410" s="224">
        <f>SUMIF('18'!$C$10:$C$29,$C410,'18'!$G$10:$G$29)*'18'!$E$3</f>
        <v>0</v>
      </c>
      <c r="Y410" s="224">
        <f>SUMIF('19'!$C$10:$C$28,$C410,'19'!$G$10:$G$28)*'19'!$E$3</f>
        <v>0</v>
      </c>
      <c r="Z410" s="224">
        <f>SUMIF('20'!$C$10:$C$29,$C410,'20'!$G$10:$G$29)*'20'!$E$3</f>
        <v>0</v>
      </c>
      <c r="AA410" s="224">
        <f>SUMIF('21'!$C$10:$C$29,$C410,'21'!$G$10:$G$29)*'21'!$E$3</f>
        <v>0</v>
      </c>
    </row>
    <row r="411" spans="3:27" ht="15" hidden="1">
      <c r="C411" s="207" t="s">
        <v>981</v>
      </c>
      <c r="D411" s="207" t="s">
        <v>982</v>
      </c>
      <c r="F411" s="303">
        <f t="shared" si="7"/>
        <v>0</v>
      </c>
      <c r="G411" s="224">
        <f>SUMIF('01'!$C$10:$C$29,$C411,'01'!$G$10:$G$29)*'01'!$E$3</f>
        <v>0</v>
      </c>
      <c r="H411" s="224">
        <f>SUMIF('02'!$C$10:$C$28,$C411,'02'!$G$10:$G$28)*'02'!$E$3</f>
        <v>0</v>
      </c>
      <c r="I411" s="224">
        <f>SUMIF('03'!$C$10:$C$29,$C411,'03'!$G$10:$G$29)*'03'!$E$3</f>
        <v>0</v>
      </c>
      <c r="J411" s="224">
        <f>SUMIF('04'!$C$10:$C$26,$C411,'04'!$G$10:$G$26)*'04'!$E$3</f>
        <v>0</v>
      </c>
      <c r="K411" s="224">
        <f>SUMIF('05'!$C$10:$C$29,$C411,'05'!$G$10:$G$29)*'05'!$E$3</f>
        <v>0</v>
      </c>
      <c r="L411" s="224">
        <f>SUMIF('06'!$C$10:$C$29,$C411,'06'!$G$10:$G$29)*'06'!$E$3</f>
        <v>0</v>
      </c>
      <c r="M411" s="224">
        <f>SUMIF('07'!$C$10:$C$26,$C411,'07'!$G$10:$G$26)*'07'!$E$3</f>
        <v>0</v>
      </c>
      <c r="N411" s="224">
        <f>SUMIF('08'!$C$10:$C$29,$C411,'08'!$G$10:$G$29)*'08'!$E$3</f>
        <v>0</v>
      </c>
      <c r="O411" s="224">
        <f>SUMIF('09'!$C$10:$C$29,$C411,'09'!$G$10:$G$29)*'09'!$E$3</f>
        <v>0</v>
      </c>
      <c r="P411" s="224">
        <f>SUMIF('10'!$C$10:$C$29,$C411,'10'!$G$10:$G$29)*'10'!$E$3</f>
        <v>0</v>
      </c>
      <c r="Q411" s="224">
        <f>SUMIF('11'!$C$10:$C$39,$C411,'11'!$G$10:$G$39)*'11'!$E$3</f>
        <v>0</v>
      </c>
      <c r="R411" s="224">
        <f>SUMIF('12'!$C$10:$C$29,$C411,'12'!$G$10:$G$29)*'12'!$E$3</f>
        <v>0</v>
      </c>
      <c r="S411" s="224">
        <f>SUMIF('13'!$C$10:$C$29,$C411,'13'!$G$10:$G$29)*'13'!$E$3</f>
        <v>0</v>
      </c>
      <c r="T411" s="224">
        <f>SUMIF('14'!$C$10:$C$29,$C411,'14'!$G$10:$G$29)*'14'!$E$3</f>
        <v>0</v>
      </c>
      <c r="U411" s="224">
        <f>SUMIF('15'!$C$10:$C$29,$C411,'15'!$G$10:$G$29)*'15'!$E$3</f>
        <v>0</v>
      </c>
      <c r="V411" s="224">
        <f>SUMIF('16'!$C$10:$C$29,$C411,'16'!$G$10:$G$29)*'16'!$E$3</f>
        <v>0</v>
      </c>
      <c r="W411" s="224">
        <f>SUMIF('17'!$C$10:$C$29,$C411,'17'!$G$10:$G$29)*'17'!$E$3</f>
        <v>0</v>
      </c>
      <c r="X411" s="224">
        <f>SUMIF('18'!$C$10:$C$29,$C411,'18'!$G$10:$G$29)*'18'!$E$3</f>
        <v>0</v>
      </c>
      <c r="Y411" s="224">
        <f>SUMIF('19'!$C$10:$C$28,$C411,'19'!$G$10:$G$28)*'19'!$E$3</f>
        <v>0</v>
      </c>
      <c r="Z411" s="224">
        <f>SUMIF('20'!$C$10:$C$29,$C411,'20'!$G$10:$G$29)*'20'!$E$3</f>
        <v>0</v>
      </c>
      <c r="AA411" s="224">
        <f>SUMIF('21'!$C$10:$C$29,$C411,'21'!$G$10:$G$29)*'21'!$E$3</f>
        <v>0</v>
      </c>
    </row>
    <row r="412" spans="3:27" ht="15" hidden="1">
      <c r="C412" s="207" t="s">
        <v>983</v>
      </c>
      <c r="D412" s="207" t="s">
        <v>984</v>
      </c>
      <c r="F412" s="303">
        <f t="shared" si="7"/>
        <v>0</v>
      </c>
      <c r="G412" s="224">
        <f>SUMIF('01'!$C$10:$C$29,$C412,'01'!$G$10:$G$29)*'01'!$E$3</f>
        <v>0</v>
      </c>
      <c r="H412" s="224">
        <f>SUMIF('02'!$C$10:$C$28,$C412,'02'!$G$10:$G$28)*'02'!$E$3</f>
        <v>0</v>
      </c>
      <c r="I412" s="224">
        <f>SUMIF('03'!$C$10:$C$29,$C412,'03'!$G$10:$G$29)*'03'!$E$3</f>
        <v>0</v>
      </c>
      <c r="J412" s="224">
        <f>SUMIF('04'!$C$10:$C$26,$C412,'04'!$G$10:$G$26)*'04'!$E$3</f>
        <v>0</v>
      </c>
      <c r="K412" s="224">
        <f>SUMIF('05'!$C$10:$C$29,$C412,'05'!$G$10:$G$29)*'05'!$E$3</f>
        <v>0</v>
      </c>
      <c r="L412" s="224">
        <f>SUMIF('06'!$C$10:$C$29,$C412,'06'!$G$10:$G$29)*'06'!$E$3</f>
        <v>0</v>
      </c>
      <c r="M412" s="224">
        <f>SUMIF('07'!$C$10:$C$26,$C412,'07'!$G$10:$G$26)*'07'!$E$3</f>
        <v>0</v>
      </c>
      <c r="N412" s="224">
        <f>SUMIF('08'!$C$10:$C$29,$C412,'08'!$G$10:$G$29)*'08'!$E$3</f>
        <v>0</v>
      </c>
      <c r="O412" s="224">
        <f>SUMIF('09'!$C$10:$C$29,$C412,'09'!$G$10:$G$29)*'09'!$E$3</f>
        <v>0</v>
      </c>
      <c r="P412" s="224">
        <f>SUMIF('10'!$C$10:$C$29,$C412,'10'!$G$10:$G$29)*'10'!$E$3</f>
        <v>0</v>
      </c>
      <c r="Q412" s="224">
        <f>SUMIF('11'!$C$10:$C$39,$C412,'11'!$G$10:$G$39)*'11'!$E$3</f>
        <v>0</v>
      </c>
      <c r="R412" s="224">
        <f>SUMIF('12'!$C$10:$C$29,$C412,'12'!$G$10:$G$29)*'12'!$E$3</f>
        <v>0</v>
      </c>
      <c r="S412" s="224">
        <f>SUMIF('13'!$C$10:$C$29,$C412,'13'!$G$10:$G$29)*'13'!$E$3</f>
        <v>0</v>
      </c>
      <c r="T412" s="224">
        <f>SUMIF('14'!$C$10:$C$29,$C412,'14'!$G$10:$G$29)*'14'!$E$3</f>
        <v>0</v>
      </c>
      <c r="U412" s="224">
        <f>SUMIF('15'!$C$10:$C$29,$C412,'15'!$G$10:$G$29)*'15'!$E$3</f>
        <v>0</v>
      </c>
      <c r="V412" s="224">
        <f>SUMIF('16'!$C$10:$C$29,$C412,'16'!$G$10:$G$29)*'16'!$E$3</f>
        <v>0</v>
      </c>
      <c r="W412" s="224">
        <f>SUMIF('17'!$C$10:$C$29,$C412,'17'!$G$10:$G$29)*'17'!$E$3</f>
        <v>0</v>
      </c>
      <c r="X412" s="224">
        <f>SUMIF('18'!$C$10:$C$29,$C412,'18'!$G$10:$G$29)*'18'!$E$3</f>
        <v>0</v>
      </c>
      <c r="Y412" s="224">
        <f>SUMIF('19'!$C$10:$C$28,$C412,'19'!$G$10:$G$28)*'19'!$E$3</f>
        <v>0</v>
      </c>
      <c r="Z412" s="224">
        <f>SUMIF('20'!$C$10:$C$29,$C412,'20'!$G$10:$G$29)*'20'!$E$3</f>
        <v>0</v>
      </c>
      <c r="AA412" s="224">
        <f>SUMIF('21'!$C$10:$C$29,$C412,'21'!$G$10:$G$29)*'21'!$E$3</f>
        <v>0</v>
      </c>
    </row>
    <row r="413" spans="3:27" ht="15" hidden="1">
      <c r="C413" s="207" t="s">
        <v>985</v>
      </c>
      <c r="D413" s="207" t="s">
        <v>986</v>
      </c>
      <c r="F413" s="303">
        <f t="shared" si="7"/>
        <v>0</v>
      </c>
      <c r="G413" s="224">
        <f>SUMIF('01'!$C$10:$C$29,$C413,'01'!$G$10:$G$29)*'01'!$E$3</f>
        <v>0</v>
      </c>
      <c r="H413" s="224">
        <f>SUMIF('02'!$C$10:$C$28,$C413,'02'!$G$10:$G$28)*'02'!$E$3</f>
        <v>0</v>
      </c>
      <c r="I413" s="224">
        <f>SUMIF('03'!$C$10:$C$29,$C413,'03'!$G$10:$G$29)*'03'!$E$3</f>
        <v>0</v>
      </c>
      <c r="J413" s="224">
        <f>SUMIF('04'!$C$10:$C$26,$C413,'04'!$G$10:$G$26)*'04'!$E$3</f>
        <v>0</v>
      </c>
      <c r="K413" s="224">
        <f>SUMIF('05'!$C$10:$C$29,$C413,'05'!$G$10:$G$29)*'05'!$E$3</f>
        <v>0</v>
      </c>
      <c r="L413" s="224">
        <f>SUMIF('06'!$C$10:$C$29,$C413,'06'!$G$10:$G$29)*'06'!$E$3</f>
        <v>0</v>
      </c>
      <c r="M413" s="224">
        <f>SUMIF('07'!$C$10:$C$26,$C413,'07'!$G$10:$G$26)*'07'!$E$3</f>
        <v>0</v>
      </c>
      <c r="N413" s="224">
        <f>SUMIF('08'!$C$10:$C$29,$C413,'08'!$G$10:$G$29)*'08'!$E$3</f>
        <v>0</v>
      </c>
      <c r="O413" s="224">
        <f>SUMIF('09'!$C$10:$C$29,$C413,'09'!$G$10:$G$29)*'09'!$E$3</f>
        <v>0</v>
      </c>
      <c r="P413" s="224">
        <f>SUMIF('10'!$C$10:$C$29,$C413,'10'!$G$10:$G$29)*'10'!$E$3</f>
        <v>0</v>
      </c>
      <c r="Q413" s="224">
        <f>SUMIF('11'!$C$10:$C$39,$C413,'11'!$G$10:$G$39)*'11'!$E$3</f>
        <v>0</v>
      </c>
      <c r="R413" s="224">
        <f>SUMIF('12'!$C$10:$C$29,$C413,'12'!$G$10:$G$29)*'12'!$E$3</f>
        <v>0</v>
      </c>
      <c r="S413" s="224">
        <f>SUMIF('13'!$C$10:$C$29,$C413,'13'!$G$10:$G$29)*'13'!$E$3</f>
        <v>0</v>
      </c>
      <c r="T413" s="224">
        <f>SUMIF('14'!$C$10:$C$29,$C413,'14'!$G$10:$G$29)*'14'!$E$3</f>
        <v>0</v>
      </c>
      <c r="U413" s="224">
        <f>SUMIF('15'!$C$10:$C$29,$C413,'15'!$G$10:$G$29)*'15'!$E$3</f>
        <v>0</v>
      </c>
      <c r="V413" s="224">
        <f>SUMIF('16'!$C$10:$C$29,$C413,'16'!$G$10:$G$29)*'16'!$E$3</f>
        <v>0</v>
      </c>
      <c r="W413" s="224">
        <f>SUMIF('17'!$C$10:$C$29,$C413,'17'!$G$10:$G$29)*'17'!$E$3</f>
        <v>0</v>
      </c>
      <c r="X413" s="224">
        <f>SUMIF('18'!$C$10:$C$29,$C413,'18'!$G$10:$G$29)*'18'!$E$3</f>
        <v>0</v>
      </c>
      <c r="Y413" s="224">
        <f>SUMIF('19'!$C$10:$C$28,$C413,'19'!$G$10:$G$28)*'19'!$E$3</f>
        <v>0</v>
      </c>
      <c r="Z413" s="224">
        <f>SUMIF('20'!$C$10:$C$29,$C413,'20'!$G$10:$G$29)*'20'!$E$3</f>
        <v>0</v>
      </c>
      <c r="AA413" s="224">
        <f>SUMIF('21'!$C$10:$C$29,$C413,'21'!$G$10:$G$29)*'21'!$E$3</f>
        <v>0</v>
      </c>
    </row>
    <row r="414" spans="3:27" ht="15" hidden="1">
      <c r="C414" s="207" t="s">
        <v>987</v>
      </c>
      <c r="D414" s="207" t="s">
        <v>988</v>
      </c>
      <c r="F414" s="303">
        <f t="shared" si="7"/>
        <v>0</v>
      </c>
      <c r="G414" s="224">
        <f>SUMIF('01'!$C$10:$C$29,$C414,'01'!$G$10:$G$29)*'01'!$E$3</f>
        <v>0</v>
      </c>
      <c r="H414" s="224">
        <f>SUMIF('02'!$C$10:$C$28,$C414,'02'!$G$10:$G$28)*'02'!$E$3</f>
        <v>0</v>
      </c>
      <c r="I414" s="224">
        <f>SUMIF('03'!$C$10:$C$29,$C414,'03'!$G$10:$G$29)*'03'!$E$3</f>
        <v>0</v>
      </c>
      <c r="J414" s="224">
        <f>SUMIF('04'!$C$10:$C$26,$C414,'04'!$G$10:$G$26)*'04'!$E$3</f>
        <v>0</v>
      </c>
      <c r="K414" s="224">
        <f>SUMIF('05'!$C$10:$C$29,$C414,'05'!$G$10:$G$29)*'05'!$E$3</f>
        <v>0</v>
      </c>
      <c r="L414" s="224">
        <f>SUMIF('06'!$C$10:$C$29,$C414,'06'!$G$10:$G$29)*'06'!$E$3</f>
        <v>0</v>
      </c>
      <c r="M414" s="224">
        <f>SUMIF('07'!$C$10:$C$26,$C414,'07'!$G$10:$G$26)*'07'!$E$3</f>
        <v>0</v>
      </c>
      <c r="N414" s="224">
        <f>SUMIF('08'!$C$10:$C$29,$C414,'08'!$G$10:$G$29)*'08'!$E$3</f>
        <v>0</v>
      </c>
      <c r="O414" s="224">
        <f>SUMIF('09'!$C$10:$C$29,$C414,'09'!$G$10:$G$29)*'09'!$E$3</f>
        <v>0</v>
      </c>
      <c r="P414" s="224">
        <f>SUMIF('10'!$C$10:$C$29,$C414,'10'!$G$10:$G$29)*'10'!$E$3</f>
        <v>0</v>
      </c>
      <c r="Q414" s="224">
        <f>SUMIF('11'!$C$10:$C$39,$C414,'11'!$G$10:$G$39)*'11'!$E$3</f>
        <v>0</v>
      </c>
      <c r="R414" s="224">
        <f>SUMIF('12'!$C$10:$C$29,$C414,'12'!$G$10:$G$29)*'12'!$E$3</f>
        <v>0</v>
      </c>
      <c r="S414" s="224">
        <f>SUMIF('13'!$C$10:$C$29,$C414,'13'!$G$10:$G$29)*'13'!$E$3</f>
        <v>0</v>
      </c>
      <c r="T414" s="224">
        <f>SUMIF('14'!$C$10:$C$29,$C414,'14'!$G$10:$G$29)*'14'!$E$3</f>
        <v>0</v>
      </c>
      <c r="U414" s="224">
        <f>SUMIF('15'!$C$10:$C$29,$C414,'15'!$G$10:$G$29)*'15'!$E$3</f>
        <v>0</v>
      </c>
      <c r="V414" s="224">
        <f>SUMIF('16'!$C$10:$C$29,$C414,'16'!$G$10:$G$29)*'16'!$E$3</f>
        <v>0</v>
      </c>
      <c r="W414" s="224">
        <f>SUMIF('17'!$C$10:$C$29,$C414,'17'!$G$10:$G$29)*'17'!$E$3</f>
        <v>0</v>
      </c>
      <c r="X414" s="224">
        <f>SUMIF('18'!$C$10:$C$29,$C414,'18'!$G$10:$G$29)*'18'!$E$3</f>
        <v>0</v>
      </c>
      <c r="Y414" s="224">
        <f>SUMIF('19'!$C$10:$C$28,$C414,'19'!$G$10:$G$28)*'19'!$E$3</f>
        <v>0</v>
      </c>
      <c r="Z414" s="224">
        <f>SUMIF('20'!$C$10:$C$29,$C414,'20'!$G$10:$G$29)*'20'!$E$3</f>
        <v>0</v>
      </c>
      <c r="AA414" s="224">
        <f>SUMIF('21'!$C$10:$C$29,$C414,'21'!$G$10:$G$29)*'21'!$E$3</f>
        <v>0</v>
      </c>
    </row>
    <row r="415" spans="3:27" ht="15" hidden="1">
      <c r="C415" s="207" t="s">
        <v>989</v>
      </c>
      <c r="D415" s="207" t="s">
        <v>990</v>
      </c>
      <c r="F415" s="303">
        <f t="shared" si="7"/>
        <v>0</v>
      </c>
      <c r="G415" s="224">
        <f>SUMIF('01'!$C$10:$C$29,$C415,'01'!$G$10:$G$29)*'01'!$E$3</f>
        <v>0</v>
      </c>
      <c r="H415" s="224">
        <f>SUMIF('02'!$C$10:$C$28,$C415,'02'!$G$10:$G$28)*'02'!$E$3</f>
        <v>0</v>
      </c>
      <c r="I415" s="224">
        <f>SUMIF('03'!$C$10:$C$29,$C415,'03'!$G$10:$G$29)*'03'!$E$3</f>
        <v>0</v>
      </c>
      <c r="J415" s="224">
        <f>SUMIF('04'!$C$10:$C$26,$C415,'04'!$G$10:$G$26)*'04'!$E$3</f>
        <v>0</v>
      </c>
      <c r="K415" s="224">
        <f>SUMIF('05'!$C$10:$C$29,$C415,'05'!$G$10:$G$29)*'05'!$E$3</f>
        <v>0</v>
      </c>
      <c r="L415" s="224">
        <f>SUMIF('06'!$C$10:$C$29,$C415,'06'!$G$10:$G$29)*'06'!$E$3</f>
        <v>0</v>
      </c>
      <c r="M415" s="224">
        <f>SUMIF('07'!$C$10:$C$26,$C415,'07'!$G$10:$G$26)*'07'!$E$3</f>
        <v>0</v>
      </c>
      <c r="N415" s="224">
        <f>SUMIF('08'!$C$10:$C$29,$C415,'08'!$G$10:$G$29)*'08'!$E$3</f>
        <v>0</v>
      </c>
      <c r="O415" s="224">
        <f>SUMIF('09'!$C$10:$C$29,$C415,'09'!$G$10:$G$29)*'09'!$E$3</f>
        <v>0</v>
      </c>
      <c r="P415" s="224">
        <f>SUMIF('10'!$C$10:$C$29,$C415,'10'!$G$10:$G$29)*'10'!$E$3</f>
        <v>0</v>
      </c>
      <c r="Q415" s="224">
        <f>SUMIF('11'!$C$10:$C$39,$C415,'11'!$G$10:$G$39)*'11'!$E$3</f>
        <v>0</v>
      </c>
      <c r="R415" s="224">
        <f>SUMIF('12'!$C$10:$C$29,$C415,'12'!$G$10:$G$29)*'12'!$E$3</f>
        <v>0</v>
      </c>
      <c r="S415" s="224">
        <f>SUMIF('13'!$C$10:$C$29,$C415,'13'!$G$10:$G$29)*'13'!$E$3</f>
        <v>0</v>
      </c>
      <c r="T415" s="224">
        <f>SUMIF('14'!$C$10:$C$29,$C415,'14'!$G$10:$G$29)*'14'!$E$3</f>
        <v>0</v>
      </c>
      <c r="U415" s="224">
        <f>SUMIF('15'!$C$10:$C$29,$C415,'15'!$G$10:$G$29)*'15'!$E$3</f>
        <v>0</v>
      </c>
      <c r="V415" s="224">
        <f>SUMIF('16'!$C$10:$C$29,$C415,'16'!$G$10:$G$29)*'16'!$E$3</f>
        <v>0</v>
      </c>
      <c r="W415" s="224">
        <f>SUMIF('17'!$C$10:$C$29,$C415,'17'!$G$10:$G$29)*'17'!$E$3</f>
        <v>0</v>
      </c>
      <c r="X415" s="224">
        <f>SUMIF('18'!$C$10:$C$29,$C415,'18'!$G$10:$G$29)*'18'!$E$3</f>
        <v>0</v>
      </c>
      <c r="Y415" s="224">
        <f>SUMIF('19'!$C$10:$C$28,$C415,'19'!$G$10:$G$28)*'19'!$E$3</f>
        <v>0</v>
      </c>
      <c r="Z415" s="224">
        <f>SUMIF('20'!$C$10:$C$29,$C415,'20'!$G$10:$G$29)*'20'!$E$3</f>
        <v>0</v>
      </c>
      <c r="AA415" s="224">
        <f>SUMIF('21'!$C$10:$C$29,$C415,'21'!$G$10:$G$29)*'21'!$E$3</f>
        <v>0</v>
      </c>
    </row>
    <row r="416" spans="3:27" ht="15" hidden="1">
      <c r="C416" s="207" t="s">
        <v>991</v>
      </c>
      <c r="D416" s="207" t="s">
        <v>992</v>
      </c>
      <c r="F416" s="303">
        <f t="shared" si="7"/>
        <v>0</v>
      </c>
      <c r="G416" s="224">
        <f>SUMIF('01'!$C$10:$C$29,$C416,'01'!$G$10:$G$29)*'01'!$E$3</f>
        <v>0</v>
      </c>
      <c r="H416" s="224">
        <f>SUMIF('02'!$C$10:$C$28,$C416,'02'!$G$10:$G$28)*'02'!$E$3</f>
        <v>0</v>
      </c>
      <c r="I416" s="224">
        <f>SUMIF('03'!$C$10:$C$29,$C416,'03'!$G$10:$G$29)*'03'!$E$3</f>
        <v>0</v>
      </c>
      <c r="J416" s="224">
        <f>SUMIF('04'!$C$10:$C$26,$C416,'04'!$G$10:$G$26)*'04'!$E$3</f>
        <v>0</v>
      </c>
      <c r="K416" s="224">
        <f>SUMIF('05'!$C$10:$C$29,$C416,'05'!$G$10:$G$29)*'05'!$E$3</f>
        <v>0</v>
      </c>
      <c r="L416" s="224">
        <f>SUMIF('06'!$C$10:$C$29,$C416,'06'!$G$10:$G$29)*'06'!$E$3</f>
        <v>0</v>
      </c>
      <c r="M416" s="224">
        <f>SUMIF('07'!$C$10:$C$26,$C416,'07'!$G$10:$G$26)*'07'!$E$3</f>
        <v>0</v>
      </c>
      <c r="N416" s="224">
        <f>SUMIF('08'!$C$10:$C$29,$C416,'08'!$G$10:$G$29)*'08'!$E$3</f>
        <v>0</v>
      </c>
      <c r="O416" s="224">
        <f>SUMIF('09'!$C$10:$C$29,$C416,'09'!$G$10:$G$29)*'09'!$E$3</f>
        <v>0</v>
      </c>
      <c r="P416" s="224">
        <f>SUMIF('10'!$C$10:$C$29,$C416,'10'!$G$10:$G$29)*'10'!$E$3</f>
        <v>0</v>
      </c>
      <c r="Q416" s="224">
        <f>SUMIF('11'!$C$10:$C$39,$C416,'11'!$G$10:$G$39)*'11'!$E$3</f>
        <v>0</v>
      </c>
      <c r="R416" s="224">
        <f>SUMIF('12'!$C$10:$C$29,$C416,'12'!$G$10:$G$29)*'12'!$E$3</f>
        <v>0</v>
      </c>
      <c r="S416" s="224">
        <f>SUMIF('13'!$C$10:$C$29,$C416,'13'!$G$10:$G$29)*'13'!$E$3</f>
        <v>0</v>
      </c>
      <c r="T416" s="224">
        <f>SUMIF('14'!$C$10:$C$29,$C416,'14'!$G$10:$G$29)*'14'!$E$3</f>
        <v>0</v>
      </c>
      <c r="U416" s="224">
        <f>SUMIF('15'!$C$10:$C$29,$C416,'15'!$G$10:$G$29)*'15'!$E$3</f>
        <v>0</v>
      </c>
      <c r="V416" s="224">
        <f>SUMIF('16'!$C$10:$C$29,$C416,'16'!$G$10:$G$29)*'16'!$E$3</f>
        <v>0</v>
      </c>
      <c r="W416" s="224">
        <f>SUMIF('17'!$C$10:$C$29,$C416,'17'!$G$10:$G$29)*'17'!$E$3</f>
        <v>0</v>
      </c>
      <c r="X416" s="224">
        <f>SUMIF('18'!$C$10:$C$29,$C416,'18'!$G$10:$G$29)*'18'!$E$3</f>
        <v>0</v>
      </c>
      <c r="Y416" s="224">
        <f>SUMIF('19'!$C$10:$C$28,$C416,'19'!$G$10:$G$28)*'19'!$E$3</f>
        <v>0</v>
      </c>
      <c r="Z416" s="224">
        <f>SUMIF('20'!$C$10:$C$29,$C416,'20'!$G$10:$G$29)*'20'!$E$3</f>
        <v>0</v>
      </c>
      <c r="AA416" s="224">
        <f>SUMIF('21'!$C$10:$C$29,$C416,'21'!$G$10:$G$29)*'21'!$E$3</f>
        <v>0</v>
      </c>
    </row>
    <row r="417" spans="3:27" ht="15" hidden="1">
      <c r="C417" s="207" t="s">
        <v>993</v>
      </c>
      <c r="D417" s="207" t="s">
        <v>994</v>
      </c>
      <c r="F417" s="303">
        <f t="shared" si="7"/>
        <v>0</v>
      </c>
      <c r="G417" s="224">
        <f>SUMIF('01'!$C$10:$C$29,$C417,'01'!$G$10:$G$29)*'01'!$E$3</f>
        <v>0</v>
      </c>
      <c r="H417" s="224">
        <f>SUMIF('02'!$C$10:$C$28,$C417,'02'!$G$10:$G$28)*'02'!$E$3</f>
        <v>0</v>
      </c>
      <c r="I417" s="224">
        <f>SUMIF('03'!$C$10:$C$29,$C417,'03'!$G$10:$G$29)*'03'!$E$3</f>
        <v>0</v>
      </c>
      <c r="J417" s="224">
        <f>SUMIF('04'!$C$10:$C$26,$C417,'04'!$G$10:$G$26)*'04'!$E$3</f>
        <v>0</v>
      </c>
      <c r="K417" s="224">
        <f>SUMIF('05'!$C$10:$C$29,$C417,'05'!$G$10:$G$29)*'05'!$E$3</f>
        <v>0</v>
      </c>
      <c r="L417" s="224">
        <f>SUMIF('06'!$C$10:$C$29,$C417,'06'!$G$10:$G$29)*'06'!$E$3</f>
        <v>0</v>
      </c>
      <c r="M417" s="224">
        <f>SUMIF('07'!$C$10:$C$26,$C417,'07'!$G$10:$G$26)*'07'!$E$3</f>
        <v>0</v>
      </c>
      <c r="N417" s="224">
        <f>SUMIF('08'!$C$10:$C$29,$C417,'08'!$G$10:$G$29)*'08'!$E$3</f>
        <v>0</v>
      </c>
      <c r="O417" s="224">
        <f>SUMIF('09'!$C$10:$C$29,$C417,'09'!$G$10:$G$29)*'09'!$E$3</f>
        <v>0</v>
      </c>
      <c r="P417" s="224">
        <f>SUMIF('10'!$C$10:$C$29,$C417,'10'!$G$10:$G$29)*'10'!$E$3</f>
        <v>0</v>
      </c>
      <c r="Q417" s="224">
        <f>SUMIF('11'!$C$10:$C$39,$C417,'11'!$G$10:$G$39)*'11'!$E$3</f>
        <v>0</v>
      </c>
      <c r="R417" s="224">
        <f>SUMIF('12'!$C$10:$C$29,$C417,'12'!$G$10:$G$29)*'12'!$E$3</f>
        <v>0</v>
      </c>
      <c r="S417" s="224">
        <f>SUMIF('13'!$C$10:$C$29,$C417,'13'!$G$10:$G$29)*'13'!$E$3</f>
        <v>0</v>
      </c>
      <c r="T417" s="224">
        <f>SUMIF('14'!$C$10:$C$29,$C417,'14'!$G$10:$G$29)*'14'!$E$3</f>
        <v>0</v>
      </c>
      <c r="U417" s="224">
        <f>SUMIF('15'!$C$10:$C$29,$C417,'15'!$G$10:$G$29)*'15'!$E$3</f>
        <v>0</v>
      </c>
      <c r="V417" s="224">
        <f>SUMIF('16'!$C$10:$C$29,$C417,'16'!$G$10:$G$29)*'16'!$E$3</f>
        <v>0</v>
      </c>
      <c r="W417" s="224">
        <f>SUMIF('17'!$C$10:$C$29,$C417,'17'!$G$10:$G$29)*'17'!$E$3</f>
        <v>0</v>
      </c>
      <c r="X417" s="224">
        <f>SUMIF('18'!$C$10:$C$29,$C417,'18'!$G$10:$G$29)*'18'!$E$3</f>
        <v>0</v>
      </c>
      <c r="Y417" s="224">
        <f>SUMIF('19'!$C$10:$C$28,$C417,'19'!$G$10:$G$28)*'19'!$E$3</f>
        <v>0</v>
      </c>
      <c r="Z417" s="224">
        <f>SUMIF('20'!$C$10:$C$29,$C417,'20'!$G$10:$G$29)*'20'!$E$3</f>
        <v>0</v>
      </c>
      <c r="AA417" s="224">
        <f>SUMIF('21'!$C$10:$C$29,$C417,'21'!$G$10:$G$29)*'21'!$E$3</f>
        <v>0</v>
      </c>
    </row>
    <row r="418" spans="3:27" ht="15" hidden="1">
      <c r="C418" s="207" t="s">
        <v>995</v>
      </c>
      <c r="D418" s="207" t="s">
        <v>996</v>
      </c>
      <c r="F418" s="303">
        <f t="shared" si="7"/>
        <v>0</v>
      </c>
      <c r="G418" s="224">
        <f>SUMIF('01'!$C$10:$C$29,$C418,'01'!$G$10:$G$29)*'01'!$E$3</f>
        <v>0</v>
      </c>
      <c r="H418" s="224">
        <f>SUMIF('02'!$C$10:$C$28,$C418,'02'!$G$10:$G$28)*'02'!$E$3</f>
        <v>0</v>
      </c>
      <c r="I418" s="224">
        <f>SUMIF('03'!$C$10:$C$29,$C418,'03'!$G$10:$G$29)*'03'!$E$3</f>
        <v>0</v>
      </c>
      <c r="J418" s="224">
        <f>SUMIF('04'!$C$10:$C$26,$C418,'04'!$G$10:$G$26)*'04'!$E$3</f>
        <v>0</v>
      </c>
      <c r="K418" s="224">
        <f>SUMIF('05'!$C$10:$C$29,$C418,'05'!$G$10:$G$29)*'05'!$E$3</f>
        <v>0</v>
      </c>
      <c r="L418" s="224">
        <f>SUMIF('06'!$C$10:$C$29,$C418,'06'!$G$10:$G$29)*'06'!$E$3</f>
        <v>0</v>
      </c>
      <c r="M418" s="224">
        <f>SUMIF('07'!$C$10:$C$26,$C418,'07'!$G$10:$G$26)*'07'!$E$3</f>
        <v>0</v>
      </c>
      <c r="N418" s="224">
        <f>SUMIF('08'!$C$10:$C$29,$C418,'08'!$G$10:$G$29)*'08'!$E$3</f>
        <v>0</v>
      </c>
      <c r="O418" s="224">
        <f>SUMIF('09'!$C$10:$C$29,$C418,'09'!$G$10:$G$29)*'09'!$E$3</f>
        <v>0</v>
      </c>
      <c r="P418" s="224">
        <f>SUMIF('10'!$C$10:$C$29,$C418,'10'!$G$10:$G$29)*'10'!$E$3</f>
        <v>0</v>
      </c>
      <c r="Q418" s="224">
        <f>SUMIF('11'!$C$10:$C$39,$C418,'11'!$G$10:$G$39)*'11'!$E$3</f>
        <v>0</v>
      </c>
      <c r="R418" s="224">
        <f>SUMIF('12'!$C$10:$C$29,$C418,'12'!$G$10:$G$29)*'12'!$E$3</f>
        <v>0</v>
      </c>
      <c r="S418" s="224">
        <f>SUMIF('13'!$C$10:$C$29,$C418,'13'!$G$10:$G$29)*'13'!$E$3</f>
        <v>0</v>
      </c>
      <c r="T418" s="224">
        <f>SUMIF('14'!$C$10:$C$29,$C418,'14'!$G$10:$G$29)*'14'!$E$3</f>
        <v>0</v>
      </c>
      <c r="U418" s="224">
        <f>SUMIF('15'!$C$10:$C$29,$C418,'15'!$G$10:$G$29)*'15'!$E$3</f>
        <v>0</v>
      </c>
      <c r="V418" s="224">
        <f>SUMIF('16'!$C$10:$C$29,$C418,'16'!$G$10:$G$29)*'16'!$E$3</f>
        <v>0</v>
      </c>
      <c r="W418" s="224">
        <f>SUMIF('17'!$C$10:$C$29,$C418,'17'!$G$10:$G$29)*'17'!$E$3</f>
        <v>0</v>
      </c>
      <c r="X418" s="224">
        <f>SUMIF('18'!$C$10:$C$29,$C418,'18'!$G$10:$G$29)*'18'!$E$3</f>
        <v>0</v>
      </c>
      <c r="Y418" s="224">
        <f>SUMIF('19'!$C$10:$C$28,$C418,'19'!$G$10:$G$28)*'19'!$E$3</f>
        <v>0</v>
      </c>
      <c r="Z418" s="224">
        <f>SUMIF('20'!$C$10:$C$29,$C418,'20'!$G$10:$G$29)*'20'!$E$3</f>
        <v>0</v>
      </c>
      <c r="AA418" s="224">
        <f>SUMIF('21'!$C$10:$C$29,$C418,'21'!$G$10:$G$29)*'21'!$E$3</f>
        <v>0</v>
      </c>
    </row>
    <row r="419" spans="3:27" ht="15" hidden="1">
      <c r="C419" s="207" t="s">
        <v>997</v>
      </c>
      <c r="D419" s="207" t="s">
        <v>998</v>
      </c>
      <c r="F419" s="303">
        <f t="shared" si="7"/>
        <v>0</v>
      </c>
      <c r="G419" s="224">
        <f>SUMIF('01'!$C$10:$C$29,$C419,'01'!$G$10:$G$29)*'01'!$E$3</f>
        <v>0</v>
      </c>
      <c r="H419" s="224">
        <f>SUMIF('02'!$C$10:$C$28,$C419,'02'!$G$10:$G$28)*'02'!$E$3</f>
        <v>0</v>
      </c>
      <c r="I419" s="224">
        <f>SUMIF('03'!$C$10:$C$29,$C419,'03'!$G$10:$G$29)*'03'!$E$3</f>
        <v>0</v>
      </c>
      <c r="J419" s="224">
        <f>SUMIF('04'!$C$10:$C$26,$C419,'04'!$G$10:$G$26)*'04'!$E$3</f>
        <v>0</v>
      </c>
      <c r="K419" s="224">
        <f>SUMIF('05'!$C$10:$C$29,$C419,'05'!$G$10:$G$29)*'05'!$E$3</f>
        <v>0</v>
      </c>
      <c r="L419" s="224">
        <f>SUMIF('06'!$C$10:$C$29,$C419,'06'!$G$10:$G$29)*'06'!$E$3</f>
        <v>0</v>
      </c>
      <c r="M419" s="224">
        <f>SUMIF('07'!$C$10:$C$26,$C419,'07'!$G$10:$G$26)*'07'!$E$3</f>
        <v>0</v>
      </c>
      <c r="N419" s="224">
        <f>SUMIF('08'!$C$10:$C$29,$C419,'08'!$G$10:$G$29)*'08'!$E$3</f>
        <v>0</v>
      </c>
      <c r="O419" s="224">
        <f>SUMIF('09'!$C$10:$C$29,$C419,'09'!$G$10:$G$29)*'09'!$E$3</f>
        <v>0</v>
      </c>
      <c r="P419" s="224">
        <f>SUMIF('10'!$C$10:$C$29,$C419,'10'!$G$10:$G$29)*'10'!$E$3</f>
        <v>0</v>
      </c>
      <c r="Q419" s="224">
        <f>SUMIF('11'!$C$10:$C$39,$C419,'11'!$G$10:$G$39)*'11'!$E$3</f>
        <v>0</v>
      </c>
      <c r="R419" s="224">
        <f>SUMIF('12'!$C$10:$C$29,$C419,'12'!$G$10:$G$29)*'12'!$E$3</f>
        <v>0</v>
      </c>
      <c r="S419" s="224">
        <f>SUMIF('13'!$C$10:$C$29,$C419,'13'!$G$10:$G$29)*'13'!$E$3</f>
        <v>0</v>
      </c>
      <c r="T419" s="224">
        <f>SUMIF('14'!$C$10:$C$29,$C419,'14'!$G$10:$G$29)*'14'!$E$3</f>
        <v>0</v>
      </c>
      <c r="U419" s="224">
        <f>SUMIF('15'!$C$10:$C$29,$C419,'15'!$G$10:$G$29)*'15'!$E$3</f>
        <v>0</v>
      </c>
      <c r="V419" s="224">
        <f>SUMIF('16'!$C$10:$C$29,$C419,'16'!$G$10:$G$29)*'16'!$E$3</f>
        <v>0</v>
      </c>
      <c r="W419" s="224">
        <f>SUMIF('17'!$C$10:$C$29,$C419,'17'!$G$10:$G$29)*'17'!$E$3</f>
        <v>0</v>
      </c>
      <c r="X419" s="224">
        <f>SUMIF('18'!$C$10:$C$29,$C419,'18'!$G$10:$G$29)*'18'!$E$3</f>
        <v>0</v>
      </c>
      <c r="Y419" s="224">
        <f>SUMIF('19'!$C$10:$C$28,$C419,'19'!$G$10:$G$28)*'19'!$E$3</f>
        <v>0</v>
      </c>
      <c r="Z419" s="224">
        <f>SUMIF('20'!$C$10:$C$29,$C419,'20'!$G$10:$G$29)*'20'!$E$3</f>
        <v>0</v>
      </c>
      <c r="AA419" s="224">
        <f>SUMIF('21'!$C$10:$C$29,$C419,'21'!$G$10:$G$29)*'21'!$E$3</f>
        <v>0</v>
      </c>
    </row>
    <row r="420" spans="3:27" ht="15" hidden="1">
      <c r="C420" s="207" t="s">
        <v>999</v>
      </c>
      <c r="D420" s="207" t="s">
        <v>1000</v>
      </c>
      <c r="F420" s="303">
        <f t="shared" si="7"/>
        <v>0</v>
      </c>
      <c r="G420" s="224">
        <f>SUMIF('01'!$C$10:$C$29,$C420,'01'!$G$10:$G$29)*'01'!$E$3</f>
        <v>0</v>
      </c>
      <c r="H420" s="224">
        <f>SUMIF('02'!$C$10:$C$28,$C420,'02'!$G$10:$G$28)*'02'!$E$3</f>
        <v>0</v>
      </c>
      <c r="I420" s="224">
        <f>SUMIF('03'!$C$10:$C$29,$C420,'03'!$G$10:$G$29)*'03'!$E$3</f>
        <v>0</v>
      </c>
      <c r="J420" s="224">
        <f>SUMIF('04'!$C$10:$C$26,$C420,'04'!$G$10:$G$26)*'04'!$E$3</f>
        <v>0</v>
      </c>
      <c r="K420" s="224">
        <f>SUMIF('05'!$C$10:$C$29,$C420,'05'!$G$10:$G$29)*'05'!$E$3</f>
        <v>0</v>
      </c>
      <c r="L420" s="224">
        <f>SUMIF('06'!$C$10:$C$29,$C420,'06'!$G$10:$G$29)*'06'!$E$3</f>
        <v>0</v>
      </c>
      <c r="M420" s="224">
        <f>SUMIF('07'!$C$10:$C$26,$C420,'07'!$G$10:$G$26)*'07'!$E$3</f>
        <v>0</v>
      </c>
      <c r="N420" s="224">
        <f>SUMIF('08'!$C$10:$C$29,$C420,'08'!$G$10:$G$29)*'08'!$E$3</f>
        <v>0</v>
      </c>
      <c r="O420" s="224">
        <f>SUMIF('09'!$C$10:$C$29,$C420,'09'!$G$10:$G$29)*'09'!$E$3</f>
        <v>0</v>
      </c>
      <c r="P420" s="224">
        <f>SUMIF('10'!$C$10:$C$29,$C420,'10'!$G$10:$G$29)*'10'!$E$3</f>
        <v>0</v>
      </c>
      <c r="Q420" s="224">
        <f>SUMIF('11'!$C$10:$C$39,$C420,'11'!$G$10:$G$39)*'11'!$E$3</f>
        <v>0</v>
      </c>
      <c r="R420" s="224">
        <f>SUMIF('12'!$C$10:$C$29,$C420,'12'!$G$10:$G$29)*'12'!$E$3</f>
        <v>0</v>
      </c>
      <c r="S420" s="224">
        <f>SUMIF('13'!$C$10:$C$29,$C420,'13'!$G$10:$G$29)*'13'!$E$3</f>
        <v>0</v>
      </c>
      <c r="T420" s="224">
        <f>SUMIF('14'!$C$10:$C$29,$C420,'14'!$G$10:$G$29)*'14'!$E$3</f>
        <v>0</v>
      </c>
      <c r="U420" s="224">
        <f>SUMIF('15'!$C$10:$C$29,$C420,'15'!$G$10:$G$29)*'15'!$E$3</f>
        <v>0</v>
      </c>
      <c r="V420" s="224">
        <f>SUMIF('16'!$C$10:$C$29,$C420,'16'!$G$10:$G$29)*'16'!$E$3</f>
        <v>0</v>
      </c>
      <c r="W420" s="224">
        <f>SUMIF('17'!$C$10:$C$29,$C420,'17'!$G$10:$G$29)*'17'!$E$3</f>
        <v>0</v>
      </c>
      <c r="X420" s="224">
        <f>SUMIF('18'!$C$10:$C$29,$C420,'18'!$G$10:$G$29)*'18'!$E$3</f>
        <v>0</v>
      </c>
      <c r="Y420" s="224">
        <f>SUMIF('19'!$C$10:$C$28,$C420,'19'!$G$10:$G$28)*'19'!$E$3</f>
        <v>0</v>
      </c>
      <c r="Z420" s="224">
        <f>SUMIF('20'!$C$10:$C$29,$C420,'20'!$G$10:$G$29)*'20'!$E$3</f>
        <v>0</v>
      </c>
      <c r="AA420" s="224">
        <f>SUMIF('21'!$C$10:$C$29,$C420,'21'!$G$10:$G$29)*'21'!$E$3</f>
        <v>0</v>
      </c>
    </row>
    <row r="421" spans="3:27" ht="15" hidden="1">
      <c r="C421" s="207" t="s">
        <v>1001</v>
      </c>
      <c r="D421" s="207" t="s">
        <v>1002</v>
      </c>
      <c r="F421" s="303">
        <f t="shared" si="7"/>
        <v>0</v>
      </c>
      <c r="G421" s="224">
        <f>SUMIF('01'!$C$10:$C$29,$C421,'01'!$G$10:$G$29)*'01'!$E$3</f>
        <v>0</v>
      </c>
      <c r="H421" s="224">
        <f>SUMIF('02'!$C$10:$C$28,$C421,'02'!$G$10:$G$28)*'02'!$E$3</f>
        <v>0</v>
      </c>
      <c r="I421" s="224">
        <f>SUMIF('03'!$C$10:$C$29,$C421,'03'!$G$10:$G$29)*'03'!$E$3</f>
        <v>0</v>
      </c>
      <c r="J421" s="224">
        <f>SUMIF('04'!$C$10:$C$26,$C421,'04'!$G$10:$G$26)*'04'!$E$3</f>
        <v>0</v>
      </c>
      <c r="K421" s="224">
        <f>SUMIF('05'!$C$10:$C$29,$C421,'05'!$G$10:$G$29)*'05'!$E$3</f>
        <v>0</v>
      </c>
      <c r="L421" s="224">
        <f>SUMIF('06'!$C$10:$C$29,$C421,'06'!$G$10:$G$29)*'06'!$E$3</f>
        <v>0</v>
      </c>
      <c r="M421" s="224">
        <f>SUMIF('07'!$C$10:$C$26,$C421,'07'!$G$10:$G$26)*'07'!$E$3</f>
        <v>0</v>
      </c>
      <c r="N421" s="224">
        <f>SUMIF('08'!$C$10:$C$29,$C421,'08'!$G$10:$G$29)*'08'!$E$3</f>
        <v>0</v>
      </c>
      <c r="O421" s="224">
        <f>SUMIF('09'!$C$10:$C$29,$C421,'09'!$G$10:$G$29)*'09'!$E$3</f>
        <v>0</v>
      </c>
      <c r="P421" s="224">
        <f>SUMIF('10'!$C$10:$C$29,$C421,'10'!$G$10:$G$29)*'10'!$E$3</f>
        <v>0</v>
      </c>
      <c r="Q421" s="224">
        <f>SUMIF('11'!$C$10:$C$39,$C421,'11'!$G$10:$G$39)*'11'!$E$3</f>
        <v>0</v>
      </c>
      <c r="R421" s="224">
        <f>SUMIF('12'!$C$10:$C$29,$C421,'12'!$G$10:$G$29)*'12'!$E$3</f>
        <v>0</v>
      </c>
      <c r="S421" s="224">
        <f>SUMIF('13'!$C$10:$C$29,$C421,'13'!$G$10:$G$29)*'13'!$E$3</f>
        <v>0</v>
      </c>
      <c r="T421" s="224">
        <f>SUMIF('14'!$C$10:$C$29,$C421,'14'!$G$10:$G$29)*'14'!$E$3</f>
        <v>0</v>
      </c>
      <c r="U421" s="224">
        <f>SUMIF('15'!$C$10:$C$29,$C421,'15'!$G$10:$G$29)*'15'!$E$3</f>
        <v>0</v>
      </c>
      <c r="V421" s="224">
        <f>SUMIF('16'!$C$10:$C$29,$C421,'16'!$G$10:$G$29)*'16'!$E$3</f>
        <v>0</v>
      </c>
      <c r="W421" s="224">
        <f>SUMIF('17'!$C$10:$C$29,$C421,'17'!$G$10:$G$29)*'17'!$E$3</f>
        <v>0</v>
      </c>
      <c r="X421" s="224">
        <f>SUMIF('18'!$C$10:$C$29,$C421,'18'!$G$10:$G$29)*'18'!$E$3</f>
        <v>0</v>
      </c>
      <c r="Y421" s="224">
        <f>SUMIF('19'!$C$10:$C$28,$C421,'19'!$G$10:$G$28)*'19'!$E$3</f>
        <v>0</v>
      </c>
      <c r="Z421" s="224">
        <f>SUMIF('20'!$C$10:$C$29,$C421,'20'!$G$10:$G$29)*'20'!$E$3</f>
        <v>0</v>
      </c>
      <c r="AA421" s="224">
        <f>SUMIF('21'!$C$10:$C$29,$C421,'21'!$G$10:$G$29)*'21'!$E$3</f>
        <v>0</v>
      </c>
    </row>
    <row r="422" spans="3:27" ht="15" hidden="1">
      <c r="C422" s="207" t="s">
        <v>1003</v>
      </c>
      <c r="D422" s="207" t="s">
        <v>1004</v>
      </c>
      <c r="F422" s="303">
        <f t="shared" si="7"/>
        <v>0</v>
      </c>
      <c r="G422" s="224">
        <f>SUMIF('01'!$C$10:$C$29,$C422,'01'!$G$10:$G$29)*'01'!$E$3</f>
        <v>0</v>
      </c>
      <c r="H422" s="224">
        <f>SUMIF('02'!$C$10:$C$28,$C422,'02'!$G$10:$G$28)*'02'!$E$3</f>
        <v>0</v>
      </c>
      <c r="I422" s="224">
        <f>SUMIF('03'!$C$10:$C$29,$C422,'03'!$G$10:$G$29)*'03'!$E$3</f>
        <v>0</v>
      </c>
      <c r="J422" s="224">
        <f>SUMIF('04'!$C$10:$C$26,$C422,'04'!$G$10:$G$26)*'04'!$E$3</f>
        <v>0</v>
      </c>
      <c r="K422" s="224">
        <f>SUMIF('05'!$C$10:$C$29,$C422,'05'!$G$10:$G$29)*'05'!$E$3</f>
        <v>0</v>
      </c>
      <c r="L422" s="224">
        <f>SUMIF('06'!$C$10:$C$29,$C422,'06'!$G$10:$G$29)*'06'!$E$3</f>
        <v>0</v>
      </c>
      <c r="M422" s="224">
        <f>SUMIF('07'!$C$10:$C$26,$C422,'07'!$G$10:$G$26)*'07'!$E$3</f>
        <v>0</v>
      </c>
      <c r="N422" s="224">
        <f>SUMIF('08'!$C$10:$C$29,$C422,'08'!$G$10:$G$29)*'08'!$E$3</f>
        <v>0</v>
      </c>
      <c r="O422" s="224">
        <f>SUMIF('09'!$C$10:$C$29,$C422,'09'!$G$10:$G$29)*'09'!$E$3</f>
        <v>0</v>
      </c>
      <c r="P422" s="224">
        <f>SUMIF('10'!$C$10:$C$29,$C422,'10'!$G$10:$G$29)*'10'!$E$3</f>
        <v>0</v>
      </c>
      <c r="Q422" s="224">
        <f>SUMIF('11'!$C$10:$C$39,$C422,'11'!$G$10:$G$39)*'11'!$E$3</f>
        <v>0</v>
      </c>
      <c r="R422" s="224">
        <f>SUMIF('12'!$C$10:$C$29,$C422,'12'!$G$10:$G$29)*'12'!$E$3</f>
        <v>0</v>
      </c>
      <c r="S422" s="224">
        <f>SUMIF('13'!$C$10:$C$29,$C422,'13'!$G$10:$G$29)*'13'!$E$3</f>
        <v>0</v>
      </c>
      <c r="T422" s="224">
        <f>SUMIF('14'!$C$10:$C$29,$C422,'14'!$G$10:$G$29)*'14'!$E$3</f>
        <v>0</v>
      </c>
      <c r="U422" s="224">
        <f>SUMIF('15'!$C$10:$C$29,$C422,'15'!$G$10:$G$29)*'15'!$E$3</f>
        <v>0</v>
      </c>
      <c r="V422" s="224">
        <f>SUMIF('16'!$C$10:$C$29,$C422,'16'!$G$10:$G$29)*'16'!$E$3</f>
        <v>0</v>
      </c>
      <c r="W422" s="224">
        <f>SUMIF('17'!$C$10:$C$29,$C422,'17'!$G$10:$G$29)*'17'!$E$3</f>
        <v>0</v>
      </c>
      <c r="X422" s="224">
        <f>SUMIF('18'!$C$10:$C$29,$C422,'18'!$G$10:$G$29)*'18'!$E$3</f>
        <v>0</v>
      </c>
      <c r="Y422" s="224">
        <f>SUMIF('19'!$C$10:$C$28,$C422,'19'!$G$10:$G$28)*'19'!$E$3</f>
        <v>0</v>
      </c>
      <c r="Z422" s="224">
        <f>SUMIF('20'!$C$10:$C$29,$C422,'20'!$G$10:$G$29)*'20'!$E$3</f>
        <v>0</v>
      </c>
      <c r="AA422" s="224">
        <f>SUMIF('21'!$C$10:$C$29,$C422,'21'!$G$10:$G$29)*'21'!$E$3</f>
        <v>0</v>
      </c>
    </row>
    <row r="423" spans="3:27" ht="15">
      <c r="C423" s="207" t="s">
        <v>1005</v>
      </c>
      <c r="D423" s="207" t="s">
        <v>138</v>
      </c>
      <c r="F423" s="303">
        <f t="shared" si="7"/>
        <v>0</v>
      </c>
      <c r="G423" s="224">
        <f>SUMIF('01'!$C$10:$C$29,$C423,'01'!$G$10:$G$29)*'01'!$E$3</f>
        <v>0</v>
      </c>
      <c r="H423" s="224">
        <f>SUMIF('02'!$C$10:$C$28,$C423,'02'!$G$10:$G$28)*'02'!$E$3</f>
        <v>0</v>
      </c>
      <c r="I423" s="224">
        <f>SUMIF('03'!$C$10:$C$29,$C423,'03'!$G$10:$G$29)*'03'!$E$3</f>
        <v>0</v>
      </c>
      <c r="J423" s="224">
        <f>SUMIF('04'!$C$10:$C$26,$C423,'04'!$G$10:$G$26)*'04'!$E$3</f>
        <v>0</v>
      </c>
      <c r="K423" s="224">
        <f>SUMIF('05'!$C$10:$C$29,$C423,'05'!$G$10:$G$29)*'05'!$E$3</f>
        <v>0</v>
      </c>
      <c r="L423" s="224">
        <f>SUMIF('06'!$C$10:$C$29,$C423,'06'!$G$10:$G$29)*'06'!$E$3</f>
        <v>0</v>
      </c>
      <c r="M423" s="224">
        <f>SUMIF('07'!$C$10:$C$26,$C423,'07'!$G$10:$G$26)*'07'!$E$3</f>
        <v>0</v>
      </c>
      <c r="N423" s="224">
        <f>SUMIF('08'!$C$10:$C$29,$C423,'08'!$G$10:$G$29)*'08'!$E$3</f>
        <v>0</v>
      </c>
      <c r="O423" s="224">
        <f>SUMIF('09'!$C$10:$C$29,$C423,'09'!$G$10:$G$29)*'09'!$E$3</f>
        <v>0</v>
      </c>
      <c r="P423" s="224">
        <f>SUMIF('10'!$C$10:$C$29,$C423,'10'!$G$10:$G$29)*'10'!$E$3</f>
        <v>0</v>
      </c>
      <c r="Q423" s="224">
        <f>SUMIF('11'!$C$10:$C$39,$C423,'11'!$G$10:$G$39)*'11'!$E$3</f>
        <v>0</v>
      </c>
      <c r="R423" s="224">
        <f>SUMIF('12'!$C$10:$C$29,$C423,'12'!$G$10:$G$29)*'12'!$E$3</f>
        <v>0</v>
      </c>
      <c r="S423" s="224">
        <f>SUMIF('13'!$C$10:$C$29,$C423,'13'!$G$10:$G$29)*'13'!$E$3</f>
        <v>0</v>
      </c>
      <c r="T423" s="224">
        <f>SUMIF('14'!$C$10:$C$29,$C423,'14'!$G$10:$G$29)*'14'!$E$3</f>
        <v>0</v>
      </c>
      <c r="U423" s="224">
        <f>SUMIF('15'!$C$10:$C$29,$C423,'15'!$G$10:$G$29)*'15'!$E$3</f>
        <v>0</v>
      </c>
      <c r="V423" s="224">
        <f>SUMIF('16'!$C$10:$C$29,$C423,'16'!$G$10:$G$29)*'16'!$E$3</f>
        <v>0</v>
      </c>
      <c r="W423" s="224">
        <f>SUMIF('17'!$C$10:$C$29,$C423,'17'!$G$10:$G$29)*'17'!$E$3</f>
        <v>0</v>
      </c>
      <c r="X423" s="224">
        <f>SUMIF('18'!$C$10:$C$29,$C423,'18'!$G$10:$G$29)*'18'!$E$3</f>
        <v>0</v>
      </c>
      <c r="Y423" s="224">
        <f>SUMIF('19'!$C$10:$C$28,$C423,'19'!$G$10:$G$28)*'19'!$E$3</f>
        <v>0</v>
      </c>
      <c r="Z423" s="224">
        <f>SUMIF('20'!$C$10:$C$29,$C423,'20'!$G$10:$G$29)*'20'!$E$3</f>
        <v>0</v>
      </c>
      <c r="AA423" s="224">
        <f>SUMIF('21'!$C$10:$C$29,$C423,'21'!$G$10:$G$29)*'21'!$E$3</f>
        <v>0</v>
      </c>
    </row>
    <row r="424" spans="3:27" ht="15" hidden="1">
      <c r="C424" s="207" t="s">
        <v>1006</v>
      </c>
      <c r="D424" s="207" t="s">
        <v>1007</v>
      </c>
      <c r="F424" s="303">
        <f t="shared" si="7"/>
        <v>0</v>
      </c>
      <c r="G424" s="224">
        <f>SUMIF('01'!$C$10:$C$29,$C424,'01'!$G$10:$G$29)*'01'!$E$3</f>
        <v>0</v>
      </c>
      <c r="H424" s="224">
        <f>SUMIF('02'!$C$10:$C$28,$C424,'02'!$G$10:$G$28)*'02'!$E$3</f>
        <v>0</v>
      </c>
      <c r="I424" s="224">
        <f>SUMIF('03'!$C$10:$C$29,$C424,'03'!$G$10:$G$29)*'03'!$E$3</f>
        <v>0</v>
      </c>
      <c r="J424" s="224">
        <f>SUMIF('04'!$C$10:$C$26,$C424,'04'!$G$10:$G$26)*'04'!$E$3</f>
        <v>0</v>
      </c>
      <c r="K424" s="224">
        <f>SUMIF('05'!$C$10:$C$29,$C424,'05'!$G$10:$G$29)*'05'!$E$3</f>
        <v>0</v>
      </c>
      <c r="L424" s="224">
        <f>SUMIF('06'!$C$10:$C$29,$C424,'06'!$G$10:$G$29)*'06'!$E$3</f>
        <v>0</v>
      </c>
      <c r="M424" s="224">
        <f>SUMIF('07'!$C$10:$C$26,$C424,'07'!$G$10:$G$26)*'07'!$E$3</f>
        <v>0</v>
      </c>
      <c r="N424" s="224">
        <f>SUMIF('08'!$C$10:$C$29,$C424,'08'!$G$10:$G$29)*'08'!$E$3</f>
        <v>0</v>
      </c>
      <c r="O424" s="224">
        <f>SUMIF('09'!$C$10:$C$29,$C424,'09'!$G$10:$G$29)*'09'!$E$3</f>
        <v>0</v>
      </c>
      <c r="P424" s="224">
        <f>SUMIF('10'!$C$10:$C$29,$C424,'10'!$G$10:$G$29)*'10'!$E$3</f>
        <v>0</v>
      </c>
      <c r="Q424" s="224">
        <f>SUMIF('11'!$C$10:$C$39,$C424,'11'!$G$10:$G$39)*'11'!$E$3</f>
        <v>0</v>
      </c>
      <c r="R424" s="224">
        <f>SUMIF('12'!$C$10:$C$29,$C424,'12'!$G$10:$G$29)*'12'!$E$3</f>
        <v>0</v>
      </c>
      <c r="S424" s="224">
        <f>SUMIF('13'!$C$10:$C$29,$C424,'13'!$G$10:$G$29)*'13'!$E$3</f>
        <v>0</v>
      </c>
      <c r="T424" s="224">
        <f>SUMIF('14'!$C$10:$C$29,$C424,'14'!$G$10:$G$29)*'14'!$E$3</f>
        <v>0</v>
      </c>
      <c r="U424" s="224">
        <f>SUMIF('15'!$C$10:$C$29,$C424,'15'!$G$10:$G$29)*'15'!$E$3</f>
        <v>0</v>
      </c>
      <c r="V424" s="224">
        <f>SUMIF('16'!$C$10:$C$29,$C424,'16'!$G$10:$G$29)*'16'!$E$3</f>
        <v>0</v>
      </c>
      <c r="W424" s="224">
        <f>SUMIF('17'!$C$10:$C$29,$C424,'17'!$G$10:$G$29)*'17'!$E$3</f>
        <v>0</v>
      </c>
      <c r="X424" s="224">
        <f>SUMIF('18'!$C$10:$C$29,$C424,'18'!$G$10:$G$29)*'18'!$E$3</f>
        <v>0</v>
      </c>
      <c r="Y424" s="224">
        <f>SUMIF('19'!$C$10:$C$28,$C424,'19'!$G$10:$G$28)*'19'!$E$3</f>
        <v>0</v>
      </c>
      <c r="Z424" s="224">
        <f>SUMIF('20'!$C$10:$C$29,$C424,'20'!$G$10:$G$29)*'20'!$E$3</f>
        <v>0</v>
      </c>
      <c r="AA424" s="224">
        <f>SUMIF('21'!$C$10:$C$29,$C424,'21'!$G$10:$G$29)*'21'!$E$3</f>
        <v>0</v>
      </c>
    </row>
    <row r="425" spans="3:27" ht="15" hidden="1">
      <c r="C425" s="207" t="s">
        <v>1008</v>
      </c>
      <c r="D425" s="207" t="s">
        <v>1009</v>
      </c>
      <c r="F425" s="303">
        <f t="shared" si="7"/>
        <v>0</v>
      </c>
      <c r="G425" s="224">
        <f>SUMIF('01'!$C$10:$C$29,$C425,'01'!$G$10:$G$29)*'01'!$E$3</f>
        <v>0</v>
      </c>
      <c r="H425" s="224">
        <f>SUMIF('02'!$C$10:$C$28,$C425,'02'!$G$10:$G$28)*'02'!$E$3</f>
        <v>0</v>
      </c>
      <c r="I425" s="224">
        <f>SUMIF('03'!$C$10:$C$29,$C425,'03'!$G$10:$G$29)*'03'!$E$3</f>
        <v>0</v>
      </c>
      <c r="J425" s="224">
        <f>SUMIF('04'!$C$10:$C$26,$C425,'04'!$G$10:$G$26)*'04'!$E$3</f>
        <v>0</v>
      </c>
      <c r="K425" s="224">
        <f>SUMIF('05'!$C$10:$C$29,$C425,'05'!$G$10:$G$29)*'05'!$E$3</f>
        <v>0</v>
      </c>
      <c r="L425" s="224">
        <f>SUMIF('06'!$C$10:$C$29,$C425,'06'!$G$10:$G$29)*'06'!$E$3</f>
        <v>0</v>
      </c>
      <c r="M425" s="224">
        <f>SUMIF('07'!$C$10:$C$26,$C425,'07'!$G$10:$G$26)*'07'!$E$3</f>
        <v>0</v>
      </c>
      <c r="N425" s="224">
        <f>SUMIF('08'!$C$10:$C$29,$C425,'08'!$G$10:$G$29)*'08'!$E$3</f>
        <v>0</v>
      </c>
      <c r="O425" s="224">
        <f>SUMIF('09'!$C$10:$C$29,$C425,'09'!$G$10:$G$29)*'09'!$E$3</f>
        <v>0</v>
      </c>
      <c r="P425" s="224">
        <f>SUMIF('10'!$C$10:$C$29,$C425,'10'!$G$10:$G$29)*'10'!$E$3</f>
        <v>0</v>
      </c>
      <c r="Q425" s="224">
        <f>SUMIF('11'!$C$10:$C$39,$C425,'11'!$G$10:$G$39)*'11'!$E$3</f>
        <v>0</v>
      </c>
      <c r="R425" s="224">
        <f>SUMIF('12'!$C$10:$C$29,$C425,'12'!$G$10:$G$29)*'12'!$E$3</f>
        <v>0</v>
      </c>
      <c r="S425" s="224">
        <f>SUMIF('13'!$C$10:$C$29,$C425,'13'!$G$10:$G$29)*'13'!$E$3</f>
        <v>0</v>
      </c>
      <c r="T425" s="224">
        <f>SUMIF('14'!$C$10:$C$29,$C425,'14'!$G$10:$G$29)*'14'!$E$3</f>
        <v>0</v>
      </c>
      <c r="U425" s="224">
        <f>SUMIF('15'!$C$10:$C$29,$C425,'15'!$G$10:$G$29)*'15'!$E$3</f>
        <v>0</v>
      </c>
      <c r="V425" s="224">
        <f>SUMIF('16'!$C$10:$C$29,$C425,'16'!$G$10:$G$29)*'16'!$E$3</f>
        <v>0</v>
      </c>
      <c r="W425" s="224">
        <f>SUMIF('17'!$C$10:$C$29,$C425,'17'!$G$10:$G$29)*'17'!$E$3</f>
        <v>0</v>
      </c>
      <c r="X425" s="224">
        <f>SUMIF('18'!$C$10:$C$29,$C425,'18'!$G$10:$G$29)*'18'!$E$3</f>
        <v>0</v>
      </c>
      <c r="Y425" s="224">
        <f>SUMIF('19'!$C$10:$C$28,$C425,'19'!$G$10:$G$28)*'19'!$E$3</f>
        <v>0</v>
      </c>
      <c r="Z425" s="224">
        <f>SUMIF('20'!$C$10:$C$29,$C425,'20'!$G$10:$G$29)*'20'!$E$3</f>
        <v>0</v>
      </c>
      <c r="AA425" s="224">
        <f>SUMIF('21'!$C$10:$C$29,$C425,'21'!$G$10:$G$29)*'21'!$E$3</f>
        <v>0</v>
      </c>
    </row>
    <row r="426" spans="3:27" ht="15" hidden="1">
      <c r="C426" s="207" t="s">
        <v>1010</v>
      </c>
      <c r="D426" s="207" t="s">
        <v>1011</v>
      </c>
      <c r="F426" s="303">
        <f t="shared" si="7"/>
        <v>0</v>
      </c>
      <c r="G426" s="224">
        <f>SUMIF('01'!$C$10:$C$29,$C426,'01'!$G$10:$G$29)*'01'!$E$3</f>
        <v>0</v>
      </c>
      <c r="H426" s="224">
        <f>SUMIF('02'!$C$10:$C$28,$C426,'02'!$G$10:$G$28)*'02'!$E$3</f>
        <v>0</v>
      </c>
      <c r="I426" s="224">
        <f>SUMIF('03'!$C$10:$C$29,$C426,'03'!$G$10:$G$29)*'03'!$E$3</f>
        <v>0</v>
      </c>
      <c r="J426" s="224">
        <f>SUMIF('04'!$C$10:$C$26,$C426,'04'!$G$10:$G$26)*'04'!$E$3</f>
        <v>0</v>
      </c>
      <c r="K426" s="224">
        <f>SUMIF('05'!$C$10:$C$29,$C426,'05'!$G$10:$G$29)*'05'!$E$3</f>
        <v>0</v>
      </c>
      <c r="L426" s="224">
        <f>SUMIF('06'!$C$10:$C$29,$C426,'06'!$G$10:$G$29)*'06'!$E$3</f>
        <v>0</v>
      </c>
      <c r="M426" s="224">
        <f>SUMIF('07'!$C$10:$C$26,$C426,'07'!$G$10:$G$26)*'07'!$E$3</f>
        <v>0</v>
      </c>
      <c r="N426" s="224">
        <f>SUMIF('08'!$C$10:$C$29,$C426,'08'!$G$10:$G$29)*'08'!$E$3</f>
        <v>0</v>
      </c>
      <c r="O426" s="224">
        <f>SUMIF('09'!$C$10:$C$29,$C426,'09'!$G$10:$G$29)*'09'!$E$3</f>
        <v>0</v>
      </c>
      <c r="P426" s="224">
        <f>SUMIF('10'!$C$10:$C$29,$C426,'10'!$G$10:$G$29)*'10'!$E$3</f>
        <v>0</v>
      </c>
      <c r="Q426" s="224">
        <f>SUMIF('11'!$C$10:$C$39,$C426,'11'!$G$10:$G$39)*'11'!$E$3</f>
        <v>0</v>
      </c>
      <c r="R426" s="224">
        <f>SUMIF('12'!$C$10:$C$29,$C426,'12'!$G$10:$G$29)*'12'!$E$3</f>
        <v>0</v>
      </c>
      <c r="S426" s="224">
        <f>SUMIF('13'!$C$10:$C$29,$C426,'13'!$G$10:$G$29)*'13'!$E$3</f>
        <v>0</v>
      </c>
      <c r="T426" s="224">
        <f>SUMIF('14'!$C$10:$C$29,$C426,'14'!$G$10:$G$29)*'14'!$E$3</f>
        <v>0</v>
      </c>
      <c r="U426" s="224">
        <f>SUMIF('15'!$C$10:$C$29,$C426,'15'!$G$10:$G$29)*'15'!$E$3</f>
        <v>0</v>
      </c>
      <c r="V426" s="224">
        <f>SUMIF('16'!$C$10:$C$29,$C426,'16'!$G$10:$G$29)*'16'!$E$3</f>
        <v>0</v>
      </c>
      <c r="W426" s="224">
        <f>SUMIF('17'!$C$10:$C$29,$C426,'17'!$G$10:$G$29)*'17'!$E$3</f>
        <v>0</v>
      </c>
      <c r="X426" s="224">
        <f>SUMIF('18'!$C$10:$C$29,$C426,'18'!$G$10:$G$29)*'18'!$E$3</f>
        <v>0</v>
      </c>
      <c r="Y426" s="224">
        <f>SUMIF('19'!$C$10:$C$28,$C426,'19'!$G$10:$G$28)*'19'!$E$3</f>
        <v>0</v>
      </c>
      <c r="Z426" s="224">
        <f>SUMIF('20'!$C$10:$C$29,$C426,'20'!$G$10:$G$29)*'20'!$E$3</f>
        <v>0</v>
      </c>
      <c r="AA426" s="224">
        <f>SUMIF('21'!$C$10:$C$29,$C426,'21'!$G$10:$G$29)*'21'!$E$3</f>
        <v>0</v>
      </c>
    </row>
    <row r="427" spans="3:27" ht="15">
      <c r="C427" s="207" t="s">
        <v>1012</v>
      </c>
      <c r="D427" s="207" t="s">
        <v>135</v>
      </c>
      <c r="F427" s="303">
        <f t="shared" si="7"/>
        <v>45.845800000000011</v>
      </c>
      <c r="G427" s="224">
        <f>SUMIF('01'!$C$10:$C$29,$C427,'01'!$G$10:$G$29)*'01'!$E$3</f>
        <v>0</v>
      </c>
      <c r="H427" s="224">
        <f>SUMIF('02'!$C$10:$C$28,$C427,'02'!$G$10:$G$28)*'02'!$E$3</f>
        <v>0</v>
      </c>
      <c r="I427" s="224">
        <f>SUMIF('03'!$C$10:$C$29,$C427,'03'!$G$10:$G$29)*'03'!$E$3</f>
        <v>0</v>
      </c>
      <c r="J427" s="224">
        <f>SUMIF('04'!$C$10:$C$26,$C427,'04'!$G$10:$G$26)*'04'!$E$3</f>
        <v>9.1691600000000015</v>
      </c>
      <c r="K427" s="224">
        <f>SUMIF('05'!$C$10:$C$29,$C427,'05'!$G$10:$G$29)*'05'!$E$3</f>
        <v>0</v>
      </c>
      <c r="L427" s="224">
        <f>SUMIF('06'!$C$10:$C$29,$C427,'06'!$G$10:$G$29)*'06'!$E$3</f>
        <v>0</v>
      </c>
      <c r="M427" s="224">
        <f>SUMIF('07'!$C$10:$C$26,$C427,'07'!$G$10:$G$26)*'07'!$E$3</f>
        <v>0</v>
      </c>
      <c r="N427" s="224">
        <f>SUMIF('08'!$C$10:$C$29,$C427,'08'!$G$10:$G$29)*'08'!$E$3</f>
        <v>0</v>
      </c>
      <c r="O427" s="224">
        <f>SUMIF('09'!$C$10:$C$29,$C427,'09'!$G$10:$G$29)*'09'!$E$3</f>
        <v>0</v>
      </c>
      <c r="P427" s="224">
        <f>SUMIF('10'!$C$10:$C$29,$C427,'10'!$G$10:$G$29)*'10'!$E$3</f>
        <v>0</v>
      </c>
      <c r="Q427" s="224">
        <f>SUMIF('11'!$C$10:$C$39,$C427,'11'!$G$10:$G$39)*'11'!$E$3</f>
        <v>0</v>
      </c>
      <c r="R427" s="224">
        <f>SUMIF('12'!$C$10:$C$29,$C427,'12'!$G$10:$G$29)*'12'!$E$3</f>
        <v>0</v>
      </c>
      <c r="S427" s="224">
        <f>SUMIF('13'!$C$10:$C$29,$C427,'13'!$G$10:$G$29)*'13'!$E$3</f>
        <v>0</v>
      </c>
      <c r="T427" s="224">
        <f>SUMIF('14'!$C$10:$C$29,$C427,'14'!$G$10:$G$29)*'14'!$E$3</f>
        <v>36.676640000000006</v>
      </c>
      <c r="U427" s="224">
        <f>SUMIF('15'!$C$10:$C$29,$C427,'15'!$G$10:$G$29)*'15'!$E$3</f>
        <v>0</v>
      </c>
      <c r="V427" s="224">
        <f>SUMIF('16'!$C$10:$C$29,$C427,'16'!$G$10:$G$29)*'16'!$E$3</f>
        <v>0</v>
      </c>
      <c r="W427" s="224">
        <f>SUMIF('17'!$C$10:$C$29,$C427,'17'!$G$10:$G$29)*'17'!$E$3</f>
        <v>0</v>
      </c>
      <c r="X427" s="224">
        <f>SUMIF('18'!$C$10:$C$29,$C427,'18'!$G$10:$G$29)*'18'!$E$3</f>
        <v>0</v>
      </c>
      <c r="Y427" s="224">
        <f>SUMIF('19'!$C$10:$C$28,$C427,'19'!$G$10:$G$28)*'19'!$E$3</f>
        <v>0</v>
      </c>
      <c r="Z427" s="224">
        <f>SUMIF('20'!$C$10:$C$29,$C427,'20'!$G$10:$G$29)*'20'!$E$3</f>
        <v>0</v>
      </c>
      <c r="AA427" s="224">
        <f>SUMIF('21'!$C$10:$C$29,$C427,'21'!$G$10:$G$29)*'21'!$E$3</f>
        <v>0</v>
      </c>
    </row>
    <row r="428" spans="3:27" ht="15" hidden="1">
      <c r="C428" s="207" t="s">
        <v>1013</v>
      </c>
      <c r="D428" s="207" t="s">
        <v>1014</v>
      </c>
      <c r="F428" s="303">
        <f t="shared" si="7"/>
        <v>0</v>
      </c>
      <c r="G428" s="224">
        <f>SUMIF('01'!$C$10:$C$29,$C428,'01'!$G$10:$G$29)*'01'!$E$3</f>
        <v>0</v>
      </c>
      <c r="H428" s="224">
        <f>SUMIF('02'!$C$10:$C$28,$C428,'02'!$G$10:$G$28)*'02'!$E$3</f>
        <v>0</v>
      </c>
      <c r="I428" s="224">
        <f>SUMIF('03'!$C$10:$C$29,$C428,'03'!$G$10:$G$29)*'03'!$E$3</f>
        <v>0</v>
      </c>
      <c r="J428" s="224">
        <f>SUMIF('04'!$C$10:$C$26,$C428,'04'!$G$10:$G$26)*'04'!$E$3</f>
        <v>0</v>
      </c>
      <c r="K428" s="224">
        <f>SUMIF('05'!$C$10:$C$29,$C428,'05'!$G$10:$G$29)*'05'!$E$3</f>
        <v>0</v>
      </c>
      <c r="L428" s="224">
        <f>SUMIF('06'!$C$10:$C$29,$C428,'06'!$G$10:$G$29)*'06'!$E$3</f>
        <v>0</v>
      </c>
      <c r="M428" s="224">
        <f>SUMIF('07'!$C$10:$C$26,$C428,'07'!$G$10:$G$26)*'07'!$E$3</f>
        <v>0</v>
      </c>
      <c r="N428" s="224">
        <f>SUMIF('08'!$C$10:$C$29,$C428,'08'!$G$10:$G$29)*'08'!$E$3</f>
        <v>0</v>
      </c>
      <c r="O428" s="224">
        <f>SUMIF('09'!$C$10:$C$29,$C428,'09'!$G$10:$G$29)*'09'!$E$3</f>
        <v>0</v>
      </c>
      <c r="P428" s="224">
        <f>SUMIF('10'!$C$10:$C$29,$C428,'10'!$G$10:$G$29)*'10'!$E$3</f>
        <v>0</v>
      </c>
      <c r="Q428" s="224">
        <f>SUMIF('11'!$C$10:$C$39,$C428,'11'!$G$10:$G$39)*'11'!$E$3</f>
        <v>0</v>
      </c>
      <c r="R428" s="224">
        <f>SUMIF('12'!$C$10:$C$29,$C428,'12'!$G$10:$G$29)*'12'!$E$3</f>
        <v>0</v>
      </c>
      <c r="S428" s="224">
        <f>SUMIF('13'!$C$10:$C$29,$C428,'13'!$G$10:$G$29)*'13'!$E$3</f>
        <v>0</v>
      </c>
      <c r="T428" s="224">
        <f>SUMIF('14'!$C$10:$C$29,$C428,'14'!$G$10:$G$29)*'14'!$E$3</f>
        <v>0</v>
      </c>
      <c r="U428" s="224">
        <f>SUMIF('15'!$C$10:$C$29,$C428,'15'!$G$10:$G$29)*'15'!$E$3</f>
        <v>0</v>
      </c>
      <c r="V428" s="224">
        <f>SUMIF('16'!$C$10:$C$29,$C428,'16'!$G$10:$G$29)*'16'!$E$3</f>
        <v>0</v>
      </c>
      <c r="W428" s="224">
        <f>SUMIF('17'!$C$10:$C$29,$C428,'17'!$G$10:$G$29)*'17'!$E$3</f>
        <v>0</v>
      </c>
      <c r="X428" s="224">
        <f>SUMIF('18'!$C$10:$C$29,$C428,'18'!$G$10:$G$29)*'18'!$E$3</f>
        <v>0</v>
      </c>
      <c r="Y428" s="224">
        <f>SUMIF('19'!$C$10:$C$28,$C428,'19'!$G$10:$G$28)*'19'!$E$3</f>
        <v>0</v>
      </c>
      <c r="Z428" s="224">
        <f>SUMIF('20'!$C$10:$C$29,$C428,'20'!$G$10:$G$29)*'20'!$E$3</f>
        <v>0</v>
      </c>
      <c r="AA428" s="224">
        <f>SUMIF('21'!$C$10:$C$29,$C428,'21'!$G$10:$G$29)*'21'!$E$3</f>
        <v>0</v>
      </c>
    </row>
    <row r="429" spans="3:27" ht="15" hidden="1">
      <c r="C429" s="207" t="s">
        <v>1015</v>
      </c>
      <c r="D429" s="207" t="s">
        <v>1016</v>
      </c>
      <c r="F429" s="303">
        <f t="shared" si="7"/>
        <v>0</v>
      </c>
      <c r="G429" s="224">
        <f>SUMIF('01'!$C$10:$C$29,$C429,'01'!$G$10:$G$29)*'01'!$E$3</f>
        <v>0</v>
      </c>
      <c r="H429" s="224">
        <f>SUMIF('02'!$C$10:$C$28,$C429,'02'!$G$10:$G$28)*'02'!$E$3</f>
        <v>0</v>
      </c>
      <c r="I429" s="224">
        <f>SUMIF('03'!$C$10:$C$29,$C429,'03'!$G$10:$G$29)*'03'!$E$3</f>
        <v>0</v>
      </c>
      <c r="J429" s="224">
        <f>SUMIF('04'!$C$10:$C$26,$C429,'04'!$G$10:$G$26)*'04'!$E$3</f>
        <v>0</v>
      </c>
      <c r="K429" s="224">
        <f>SUMIF('05'!$C$10:$C$29,$C429,'05'!$G$10:$G$29)*'05'!$E$3</f>
        <v>0</v>
      </c>
      <c r="L429" s="224">
        <f>SUMIF('06'!$C$10:$C$29,$C429,'06'!$G$10:$G$29)*'06'!$E$3</f>
        <v>0</v>
      </c>
      <c r="M429" s="224">
        <f>SUMIF('07'!$C$10:$C$26,$C429,'07'!$G$10:$G$26)*'07'!$E$3</f>
        <v>0</v>
      </c>
      <c r="N429" s="224">
        <f>SUMIF('08'!$C$10:$C$29,$C429,'08'!$G$10:$G$29)*'08'!$E$3</f>
        <v>0</v>
      </c>
      <c r="O429" s="224">
        <f>SUMIF('09'!$C$10:$C$29,$C429,'09'!$G$10:$G$29)*'09'!$E$3</f>
        <v>0</v>
      </c>
      <c r="P429" s="224">
        <f>SUMIF('10'!$C$10:$C$29,$C429,'10'!$G$10:$G$29)*'10'!$E$3</f>
        <v>0</v>
      </c>
      <c r="Q429" s="224">
        <f>SUMIF('11'!$C$10:$C$39,$C429,'11'!$G$10:$G$39)*'11'!$E$3</f>
        <v>0</v>
      </c>
      <c r="R429" s="224">
        <f>SUMIF('12'!$C$10:$C$29,$C429,'12'!$G$10:$G$29)*'12'!$E$3</f>
        <v>0</v>
      </c>
      <c r="S429" s="224">
        <f>SUMIF('13'!$C$10:$C$29,$C429,'13'!$G$10:$G$29)*'13'!$E$3</f>
        <v>0</v>
      </c>
      <c r="T429" s="224">
        <f>SUMIF('14'!$C$10:$C$29,$C429,'14'!$G$10:$G$29)*'14'!$E$3</f>
        <v>0</v>
      </c>
      <c r="U429" s="224">
        <f>SUMIF('15'!$C$10:$C$29,$C429,'15'!$G$10:$G$29)*'15'!$E$3</f>
        <v>0</v>
      </c>
      <c r="V429" s="224">
        <f>SUMIF('16'!$C$10:$C$29,$C429,'16'!$G$10:$G$29)*'16'!$E$3</f>
        <v>0</v>
      </c>
      <c r="W429" s="224">
        <f>SUMIF('17'!$C$10:$C$29,$C429,'17'!$G$10:$G$29)*'17'!$E$3</f>
        <v>0</v>
      </c>
      <c r="X429" s="224">
        <f>SUMIF('18'!$C$10:$C$29,$C429,'18'!$G$10:$G$29)*'18'!$E$3</f>
        <v>0</v>
      </c>
      <c r="Y429" s="224">
        <f>SUMIF('19'!$C$10:$C$28,$C429,'19'!$G$10:$G$28)*'19'!$E$3</f>
        <v>0</v>
      </c>
      <c r="Z429" s="224">
        <f>SUMIF('20'!$C$10:$C$29,$C429,'20'!$G$10:$G$29)*'20'!$E$3</f>
        <v>0</v>
      </c>
      <c r="AA429" s="224">
        <f>SUMIF('21'!$C$10:$C$29,$C429,'21'!$G$10:$G$29)*'21'!$E$3</f>
        <v>0</v>
      </c>
    </row>
    <row r="430" spans="3:27" ht="15" hidden="1">
      <c r="C430" s="207" t="s">
        <v>1017</v>
      </c>
      <c r="D430" s="207" t="s">
        <v>1018</v>
      </c>
      <c r="F430" s="303">
        <f t="shared" si="7"/>
        <v>0</v>
      </c>
      <c r="G430" s="224">
        <f>SUMIF('01'!$C$10:$C$29,$C430,'01'!$G$10:$G$29)*'01'!$E$3</f>
        <v>0</v>
      </c>
      <c r="H430" s="224">
        <f>SUMIF('02'!$C$10:$C$28,$C430,'02'!$G$10:$G$28)*'02'!$E$3</f>
        <v>0</v>
      </c>
      <c r="I430" s="224">
        <f>SUMIF('03'!$C$10:$C$29,$C430,'03'!$G$10:$G$29)*'03'!$E$3</f>
        <v>0</v>
      </c>
      <c r="J430" s="224">
        <f>SUMIF('04'!$C$10:$C$26,$C430,'04'!$G$10:$G$26)*'04'!$E$3</f>
        <v>0</v>
      </c>
      <c r="K430" s="224">
        <f>SUMIF('05'!$C$10:$C$29,$C430,'05'!$G$10:$G$29)*'05'!$E$3</f>
        <v>0</v>
      </c>
      <c r="L430" s="224">
        <f>SUMIF('06'!$C$10:$C$29,$C430,'06'!$G$10:$G$29)*'06'!$E$3</f>
        <v>0</v>
      </c>
      <c r="M430" s="224">
        <f>SUMIF('07'!$C$10:$C$26,$C430,'07'!$G$10:$G$26)*'07'!$E$3</f>
        <v>0</v>
      </c>
      <c r="N430" s="224">
        <f>SUMIF('08'!$C$10:$C$29,$C430,'08'!$G$10:$G$29)*'08'!$E$3</f>
        <v>0</v>
      </c>
      <c r="O430" s="224">
        <f>SUMIF('09'!$C$10:$C$29,$C430,'09'!$G$10:$G$29)*'09'!$E$3</f>
        <v>0</v>
      </c>
      <c r="P430" s="224">
        <f>SUMIF('10'!$C$10:$C$29,$C430,'10'!$G$10:$G$29)*'10'!$E$3</f>
        <v>0</v>
      </c>
      <c r="Q430" s="224">
        <f>SUMIF('11'!$C$10:$C$39,$C430,'11'!$G$10:$G$39)*'11'!$E$3</f>
        <v>0</v>
      </c>
      <c r="R430" s="224">
        <f>SUMIF('12'!$C$10:$C$29,$C430,'12'!$G$10:$G$29)*'12'!$E$3</f>
        <v>0</v>
      </c>
      <c r="S430" s="224">
        <f>SUMIF('13'!$C$10:$C$29,$C430,'13'!$G$10:$G$29)*'13'!$E$3</f>
        <v>0</v>
      </c>
      <c r="T430" s="224">
        <f>SUMIF('14'!$C$10:$C$29,$C430,'14'!$G$10:$G$29)*'14'!$E$3</f>
        <v>0</v>
      </c>
      <c r="U430" s="224">
        <f>SUMIF('15'!$C$10:$C$29,$C430,'15'!$G$10:$G$29)*'15'!$E$3</f>
        <v>0</v>
      </c>
      <c r="V430" s="224">
        <f>SUMIF('16'!$C$10:$C$29,$C430,'16'!$G$10:$G$29)*'16'!$E$3</f>
        <v>0</v>
      </c>
      <c r="W430" s="224">
        <f>SUMIF('17'!$C$10:$C$29,$C430,'17'!$G$10:$G$29)*'17'!$E$3</f>
        <v>0</v>
      </c>
      <c r="X430" s="224">
        <f>SUMIF('18'!$C$10:$C$29,$C430,'18'!$G$10:$G$29)*'18'!$E$3</f>
        <v>0</v>
      </c>
      <c r="Y430" s="224">
        <f>SUMIF('19'!$C$10:$C$28,$C430,'19'!$G$10:$G$28)*'19'!$E$3</f>
        <v>0</v>
      </c>
      <c r="Z430" s="224">
        <f>SUMIF('20'!$C$10:$C$29,$C430,'20'!$G$10:$G$29)*'20'!$E$3</f>
        <v>0</v>
      </c>
      <c r="AA430" s="224">
        <f>SUMIF('21'!$C$10:$C$29,$C430,'21'!$G$10:$G$29)*'21'!$E$3</f>
        <v>0</v>
      </c>
    </row>
    <row r="431" spans="3:27" ht="15" hidden="1">
      <c r="C431" s="207" t="s">
        <v>1019</v>
      </c>
      <c r="D431" s="207" t="s">
        <v>1020</v>
      </c>
      <c r="F431" s="303">
        <f t="shared" si="7"/>
        <v>0</v>
      </c>
      <c r="G431" s="224">
        <f>SUMIF('01'!$C$10:$C$29,$C431,'01'!$G$10:$G$29)*'01'!$E$3</f>
        <v>0</v>
      </c>
      <c r="H431" s="224">
        <f>SUMIF('02'!$C$10:$C$28,$C431,'02'!$G$10:$G$28)*'02'!$E$3</f>
        <v>0</v>
      </c>
      <c r="I431" s="224">
        <f>SUMIF('03'!$C$10:$C$29,$C431,'03'!$G$10:$G$29)*'03'!$E$3</f>
        <v>0</v>
      </c>
      <c r="J431" s="224">
        <f>SUMIF('04'!$C$10:$C$26,$C431,'04'!$G$10:$G$26)*'04'!$E$3</f>
        <v>0</v>
      </c>
      <c r="K431" s="224">
        <f>SUMIF('05'!$C$10:$C$29,$C431,'05'!$G$10:$G$29)*'05'!$E$3</f>
        <v>0</v>
      </c>
      <c r="L431" s="224">
        <f>SUMIF('06'!$C$10:$C$29,$C431,'06'!$G$10:$G$29)*'06'!$E$3</f>
        <v>0</v>
      </c>
      <c r="M431" s="224">
        <f>SUMIF('07'!$C$10:$C$26,$C431,'07'!$G$10:$G$26)*'07'!$E$3</f>
        <v>0</v>
      </c>
      <c r="N431" s="224">
        <f>SUMIF('08'!$C$10:$C$29,$C431,'08'!$G$10:$G$29)*'08'!$E$3</f>
        <v>0</v>
      </c>
      <c r="O431" s="224">
        <f>SUMIF('09'!$C$10:$C$29,$C431,'09'!$G$10:$G$29)*'09'!$E$3</f>
        <v>0</v>
      </c>
      <c r="P431" s="224">
        <f>SUMIF('10'!$C$10:$C$29,$C431,'10'!$G$10:$G$29)*'10'!$E$3</f>
        <v>0</v>
      </c>
      <c r="Q431" s="224">
        <f>SUMIF('11'!$C$10:$C$39,$C431,'11'!$G$10:$G$39)*'11'!$E$3</f>
        <v>0</v>
      </c>
      <c r="R431" s="224">
        <f>SUMIF('12'!$C$10:$C$29,$C431,'12'!$G$10:$G$29)*'12'!$E$3</f>
        <v>0</v>
      </c>
      <c r="S431" s="224">
        <f>SUMIF('13'!$C$10:$C$29,$C431,'13'!$G$10:$G$29)*'13'!$E$3</f>
        <v>0</v>
      </c>
      <c r="T431" s="224">
        <f>SUMIF('14'!$C$10:$C$29,$C431,'14'!$G$10:$G$29)*'14'!$E$3</f>
        <v>0</v>
      </c>
      <c r="U431" s="224">
        <f>SUMIF('15'!$C$10:$C$29,$C431,'15'!$G$10:$G$29)*'15'!$E$3</f>
        <v>0</v>
      </c>
      <c r="V431" s="224">
        <f>SUMIF('16'!$C$10:$C$29,$C431,'16'!$G$10:$G$29)*'16'!$E$3</f>
        <v>0</v>
      </c>
      <c r="W431" s="224">
        <f>SUMIF('17'!$C$10:$C$29,$C431,'17'!$G$10:$G$29)*'17'!$E$3</f>
        <v>0</v>
      </c>
      <c r="X431" s="224">
        <f>SUMIF('18'!$C$10:$C$29,$C431,'18'!$G$10:$G$29)*'18'!$E$3</f>
        <v>0</v>
      </c>
      <c r="Y431" s="224">
        <f>SUMIF('19'!$C$10:$C$28,$C431,'19'!$G$10:$G$28)*'19'!$E$3</f>
        <v>0</v>
      </c>
      <c r="Z431" s="224">
        <f>SUMIF('20'!$C$10:$C$29,$C431,'20'!$G$10:$G$29)*'20'!$E$3</f>
        <v>0</v>
      </c>
      <c r="AA431" s="224">
        <f>SUMIF('21'!$C$10:$C$29,$C431,'21'!$G$10:$G$29)*'21'!$E$3</f>
        <v>0</v>
      </c>
    </row>
    <row r="432" spans="3:27" ht="15" hidden="1">
      <c r="C432" s="207" t="s">
        <v>1021</v>
      </c>
      <c r="D432" s="207" t="s">
        <v>1022</v>
      </c>
      <c r="F432" s="303">
        <f t="shared" si="7"/>
        <v>0</v>
      </c>
      <c r="G432" s="224">
        <f>SUMIF('01'!$C$10:$C$29,$C432,'01'!$G$10:$G$29)*'01'!$E$3</f>
        <v>0</v>
      </c>
      <c r="H432" s="224">
        <f>SUMIF('02'!$C$10:$C$28,$C432,'02'!$G$10:$G$28)*'02'!$E$3</f>
        <v>0</v>
      </c>
      <c r="I432" s="224">
        <f>SUMIF('03'!$C$10:$C$29,$C432,'03'!$G$10:$G$29)*'03'!$E$3</f>
        <v>0</v>
      </c>
      <c r="J432" s="224">
        <f>SUMIF('04'!$C$10:$C$26,$C432,'04'!$G$10:$G$26)*'04'!$E$3</f>
        <v>0</v>
      </c>
      <c r="K432" s="224">
        <f>SUMIF('05'!$C$10:$C$29,$C432,'05'!$G$10:$G$29)*'05'!$E$3</f>
        <v>0</v>
      </c>
      <c r="L432" s="224">
        <f>SUMIF('06'!$C$10:$C$29,$C432,'06'!$G$10:$G$29)*'06'!$E$3</f>
        <v>0</v>
      </c>
      <c r="M432" s="224">
        <f>SUMIF('07'!$C$10:$C$26,$C432,'07'!$G$10:$G$26)*'07'!$E$3</f>
        <v>0</v>
      </c>
      <c r="N432" s="224">
        <f>SUMIF('08'!$C$10:$C$29,$C432,'08'!$G$10:$G$29)*'08'!$E$3</f>
        <v>0</v>
      </c>
      <c r="O432" s="224">
        <f>SUMIF('09'!$C$10:$C$29,$C432,'09'!$G$10:$G$29)*'09'!$E$3</f>
        <v>0</v>
      </c>
      <c r="P432" s="224">
        <f>SUMIF('10'!$C$10:$C$29,$C432,'10'!$G$10:$G$29)*'10'!$E$3</f>
        <v>0</v>
      </c>
      <c r="Q432" s="224">
        <f>SUMIF('11'!$C$10:$C$39,$C432,'11'!$G$10:$G$39)*'11'!$E$3</f>
        <v>0</v>
      </c>
      <c r="R432" s="224">
        <f>SUMIF('12'!$C$10:$C$29,$C432,'12'!$G$10:$G$29)*'12'!$E$3</f>
        <v>0</v>
      </c>
      <c r="S432" s="224">
        <f>SUMIF('13'!$C$10:$C$29,$C432,'13'!$G$10:$G$29)*'13'!$E$3</f>
        <v>0</v>
      </c>
      <c r="T432" s="224">
        <f>SUMIF('14'!$C$10:$C$29,$C432,'14'!$G$10:$G$29)*'14'!$E$3</f>
        <v>0</v>
      </c>
      <c r="U432" s="224">
        <f>SUMIF('15'!$C$10:$C$29,$C432,'15'!$G$10:$G$29)*'15'!$E$3</f>
        <v>0</v>
      </c>
      <c r="V432" s="224">
        <f>SUMIF('16'!$C$10:$C$29,$C432,'16'!$G$10:$G$29)*'16'!$E$3</f>
        <v>0</v>
      </c>
      <c r="W432" s="224">
        <f>SUMIF('17'!$C$10:$C$29,$C432,'17'!$G$10:$G$29)*'17'!$E$3</f>
        <v>0</v>
      </c>
      <c r="X432" s="224">
        <f>SUMIF('18'!$C$10:$C$29,$C432,'18'!$G$10:$G$29)*'18'!$E$3</f>
        <v>0</v>
      </c>
      <c r="Y432" s="224">
        <f>SUMIF('19'!$C$10:$C$28,$C432,'19'!$G$10:$G$28)*'19'!$E$3</f>
        <v>0</v>
      </c>
      <c r="Z432" s="224">
        <f>SUMIF('20'!$C$10:$C$29,$C432,'20'!$G$10:$G$29)*'20'!$E$3</f>
        <v>0</v>
      </c>
      <c r="AA432" s="224">
        <f>SUMIF('21'!$C$10:$C$29,$C432,'21'!$G$10:$G$29)*'21'!$E$3</f>
        <v>0</v>
      </c>
    </row>
    <row r="433" spans="3:27" ht="15" hidden="1">
      <c r="C433" s="207" t="s">
        <v>1023</v>
      </c>
      <c r="D433" s="207" t="s">
        <v>1024</v>
      </c>
      <c r="F433" s="303">
        <f t="shared" si="7"/>
        <v>0</v>
      </c>
      <c r="G433" s="224">
        <f>SUMIF('01'!$C$10:$C$29,$C433,'01'!$G$10:$G$29)*'01'!$E$3</f>
        <v>0</v>
      </c>
      <c r="H433" s="224">
        <f>SUMIF('02'!$C$10:$C$28,$C433,'02'!$G$10:$G$28)*'02'!$E$3</f>
        <v>0</v>
      </c>
      <c r="I433" s="224">
        <f>SUMIF('03'!$C$10:$C$29,$C433,'03'!$G$10:$G$29)*'03'!$E$3</f>
        <v>0</v>
      </c>
      <c r="J433" s="224">
        <f>SUMIF('04'!$C$10:$C$26,$C433,'04'!$G$10:$G$26)*'04'!$E$3</f>
        <v>0</v>
      </c>
      <c r="K433" s="224">
        <f>SUMIF('05'!$C$10:$C$29,$C433,'05'!$G$10:$G$29)*'05'!$E$3</f>
        <v>0</v>
      </c>
      <c r="L433" s="224">
        <f>SUMIF('06'!$C$10:$C$29,$C433,'06'!$G$10:$G$29)*'06'!$E$3</f>
        <v>0</v>
      </c>
      <c r="M433" s="224">
        <f>SUMIF('07'!$C$10:$C$26,$C433,'07'!$G$10:$G$26)*'07'!$E$3</f>
        <v>0</v>
      </c>
      <c r="N433" s="224">
        <f>SUMIF('08'!$C$10:$C$29,$C433,'08'!$G$10:$G$29)*'08'!$E$3</f>
        <v>0</v>
      </c>
      <c r="O433" s="224">
        <f>SUMIF('09'!$C$10:$C$29,$C433,'09'!$G$10:$G$29)*'09'!$E$3</f>
        <v>0</v>
      </c>
      <c r="P433" s="224">
        <f>SUMIF('10'!$C$10:$C$29,$C433,'10'!$G$10:$G$29)*'10'!$E$3</f>
        <v>0</v>
      </c>
      <c r="Q433" s="224">
        <f>SUMIF('11'!$C$10:$C$39,$C433,'11'!$G$10:$G$39)*'11'!$E$3</f>
        <v>0</v>
      </c>
      <c r="R433" s="224">
        <f>SUMIF('12'!$C$10:$C$29,$C433,'12'!$G$10:$G$29)*'12'!$E$3</f>
        <v>0</v>
      </c>
      <c r="S433" s="224">
        <f>SUMIF('13'!$C$10:$C$29,$C433,'13'!$G$10:$G$29)*'13'!$E$3</f>
        <v>0</v>
      </c>
      <c r="T433" s="224">
        <f>SUMIF('14'!$C$10:$C$29,$C433,'14'!$G$10:$G$29)*'14'!$E$3</f>
        <v>0</v>
      </c>
      <c r="U433" s="224">
        <f>SUMIF('15'!$C$10:$C$29,$C433,'15'!$G$10:$G$29)*'15'!$E$3</f>
        <v>0</v>
      </c>
      <c r="V433" s="224">
        <f>SUMIF('16'!$C$10:$C$29,$C433,'16'!$G$10:$G$29)*'16'!$E$3</f>
        <v>0</v>
      </c>
      <c r="W433" s="224">
        <f>SUMIF('17'!$C$10:$C$29,$C433,'17'!$G$10:$G$29)*'17'!$E$3</f>
        <v>0</v>
      </c>
      <c r="X433" s="224">
        <f>SUMIF('18'!$C$10:$C$29,$C433,'18'!$G$10:$G$29)*'18'!$E$3</f>
        <v>0</v>
      </c>
      <c r="Y433" s="224">
        <f>SUMIF('19'!$C$10:$C$28,$C433,'19'!$G$10:$G$28)*'19'!$E$3</f>
        <v>0</v>
      </c>
      <c r="Z433" s="224">
        <f>SUMIF('20'!$C$10:$C$29,$C433,'20'!$G$10:$G$29)*'20'!$E$3</f>
        <v>0</v>
      </c>
      <c r="AA433" s="224">
        <f>SUMIF('21'!$C$10:$C$29,$C433,'21'!$G$10:$G$29)*'21'!$E$3</f>
        <v>0</v>
      </c>
    </row>
    <row r="434" spans="3:27" ht="15" hidden="1">
      <c r="C434" s="207" t="s">
        <v>1025</v>
      </c>
      <c r="D434" s="207" t="s">
        <v>1026</v>
      </c>
      <c r="F434" s="303">
        <f t="shared" si="7"/>
        <v>0</v>
      </c>
      <c r="G434" s="224">
        <f>SUMIF('01'!$C$10:$C$29,$C434,'01'!$G$10:$G$29)*'01'!$E$3</f>
        <v>0</v>
      </c>
      <c r="H434" s="224">
        <f>SUMIF('02'!$C$10:$C$28,$C434,'02'!$G$10:$G$28)*'02'!$E$3</f>
        <v>0</v>
      </c>
      <c r="I434" s="224">
        <f>SUMIF('03'!$C$10:$C$29,$C434,'03'!$G$10:$G$29)*'03'!$E$3</f>
        <v>0</v>
      </c>
      <c r="J434" s="224">
        <f>SUMIF('04'!$C$10:$C$26,$C434,'04'!$G$10:$G$26)*'04'!$E$3</f>
        <v>0</v>
      </c>
      <c r="K434" s="224">
        <f>SUMIF('05'!$C$10:$C$29,$C434,'05'!$G$10:$G$29)*'05'!$E$3</f>
        <v>0</v>
      </c>
      <c r="L434" s="224">
        <f>SUMIF('06'!$C$10:$C$29,$C434,'06'!$G$10:$G$29)*'06'!$E$3</f>
        <v>0</v>
      </c>
      <c r="M434" s="224">
        <f>SUMIF('07'!$C$10:$C$26,$C434,'07'!$G$10:$G$26)*'07'!$E$3</f>
        <v>0</v>
      </c>
      <c r="N434" s="224">
        <f>SUMIF('08'!$C$10:$C$29,$C434,'08'!$G$10:$G$29)*'08'!$E$3</f>
        <v>0</v>
      </c>
      <c r="O434" s="224">
        <f>SUMIF('09'!$C$10:$C$29,$C434,'09'!$G$10:$G$29)*'09'!$E$3</f>
        <v>0</v>
      </c>
      <c r="P434" s="224">
        <f>SUMIF('10'!$C$10:$C$29,$C434,'10'!$G$10:$G$29)*'10'!$E$3</f>
        <v>0</v>
      </c>
      <c r="Q434" s="224">
        <f>SUMIF('11'!$C$10:$C$39,$C434,'11'!$G$10:$G$39)*'11'!$E$3</f>
        <v>0</v>
      </c>
      <c r="R434" s="224">
        <f>SUMIF('12'!$C$10:$C$29,$C434,'12'!$G$10:$G$29)*'12'!$E$3</f>
        <v>0</v>
      </c>
      <c r="S434" s="224">
        <f>SUMIF('13'!$C$10:$C$29,$C434,'13'!$G$10:$G$29)*'13'!$E$3</f>
        <v>0</v>
      </c>
      <c r="T434" s="224">
        <f>SUMIF('14'!$C$10:$C$29,$C434,'14'!$G$10:$G$29)*'14'!$E$3</f>
        <v>0</v>
      </c>
      <c r="U434" s="224">
        <f>SUMIF('15'!$C$10:$C$29,$C434,'15'!$G$10:$G$29)*'15'!$E$3</f>
        <v>0</v>
      </c>
      <c r="V434" s="224">
        <f>SUMIF('16'!$C$10:$C$29,$C434,'16'!$G$10:$G$29)*'16'!$E$3</f>
        <v>0</v>
      </c>
      <c r="W434" s="224">
        <f>SUMIF('17'!$C$10:$C$29,$C434,'17'!$G$10:$G$29)*'17'!$E$3</f>
        <v>0</v>
      </c>
      <c r="X434" s="224">
        <f>SUMIF('18'!$C$10:$C$29,$C434,'18'!$G$10:$G$29)*'18'!$E$3</f>
        <v>0</v>
      </c>
      <c r="Y434" s="224">
        <f>SUMIF('19'!$C$10:$C$28,$C434,'19'!$G$10:$G$28)*'19'!$E$3</f>
        <v>0</v>
      </c>
      <c r="Z434" s="224">
        <f>SUMIF('20'!$C$10:$C$29,$C434,'20'!$G$10:$G$29)*'20'!$E$3</f>
        <v>0</v>
      </c>
      <c r="AA434" s="224">
        <f>SUMIF('21'!$C$10:$C$29,$C434,'21'!$G$10:$G$29)*'21'!$E$3</f>
        <v>0</v>
      </c>
    </row>
    <row r="435" spans="3:27" ht="15" hidden="1">
      <c r="C435" s="207" t="s">
        <v>1027</v>
      </c>
      <c r="D435" s="207" t="s">
        <v>1028</v>
      </c>
      <c r="F435" s="303">
        <f t="shared" si="7"/>
        <v>0</v>
      </c>
      <c r="G435" s="224">
        <f>SUMIF('01'!$C$10:$C$29,$C435,'01'!$G$10:$G$29)*'01'!$E$3</f>
        <v>0</v>
      </c>
      <c r="H435" s="224">
        <f>SUMIF('02'!$C$10:$C$28,$C435,'02'!$G$10:$G$28)*'02'!$E$3</f>
        <v>0</v>
      </c>
      <c r="I435" s="224">
        <f>SUMIF('03'!$C$10:$C$29,$C435,'03'!$G$10:$G$29)*'03'!$E$3</f>
        <v>0</v>
      </c>
      <c r="J435" s="224">
        <f>SUMIF('04'!$C$10:$C$26,$C435,'04'!$G$10:$G$26)*'04'!$E$3</f>
        <v>0</v>
      </c>
      <c r="K435" s="224">
        <f>SUMIF('05'!$C$10:$C$29,$C435,'05'!$G$10:$G$29)*'05'!$E$3</f>
        <v>0</v>
      </c>
      <c r="L435" s="224">
        <f>SUMIF('06'!$C$10:$C$29,$C435,'06'!$G$10:$G$29)*'06'!$E$3</f>
        <v>0</v>
      </c>
      <c r="M435" s="224">
        <f>SUMIF('07'!$C$10:$C$26,$C435,'07'!$G$10:$G$26)*'07'!$E$3</f>
        <v>0</v>
      </c>
      <c r="N435" s="224">
        <f>SUMIF('08'!$C$10:$C$29,$C435,'08'!$G$10:$G$29)*'08'!$E$3</f>
        <v>0</v>
      </c>
      <c r="O435" s="224">
        <f>SUMIF('09'!$C$10:$C$29,$C435,'09'!$G$10:$G$29)*'09'!$E$3</f>
        <v>0</v>
      </c>
      <c r="P435" s="224">
        <f>SUMIF('10'!$C$10:$C$29,$C435,'10'!$G$10:$G$29)*'10'!$E$3</f>
        <v>0</v>
      </c>
      <c r="Q435" s="224">
        <f>SUMIF('11'!$C$10:$C$39,$C435,'11'!$G$10:$G$39)*'11'!$E$3</f>
        <v>0</v>
      </c>
      <c r="R435" s="224">
        <f>SUMIF('12'!$C$10:$C$29,$C435,'12'!$G$10:$G$29)*'12'!$E$3</f>
        <v>0</v>
      </c>
      <c r="S435" s="224">
        <f>SUMIF('13'!$C$10:$C$29,$C435,'13'!$G$10:$G$29)*'13'!$E$3</f>
        <v>0</v>
      </c>
      <c r="T435" s="224">
        <f>SUMIF('14'!$C$10:$C$29,$C435,'14'!$G$10:$G$29)*'14'!$E$3</f>
        <v>0</v>
      </c>
      <c r="U435" s="224">
        <f>SUMIF('15'!$C$10:$C$29,$C435,'15'!$G$10:$G$29)*'15'!$E$3</f>
        <v>0</v>
      </c>
      <c r="V435" s="224">
        <f>SUMIF('16'!$C$10:$C$29,$C435,'16'!$G$10:$G$29)*'16'!$E$3</f>
        <v>0</v>
      </c>
      <c r="W435" s="224">
        <f>SUMIF('17'!$C$10:$C$29,$C435,'17'!$G$10:$G$29)*'17'!$E$3</f>
        <v>0</v>
      </c>
      <c r="X435" s="224">
        <f>SUMIF('18'!$C$10:$C$29,$C435,'18'!$G$10:$G$29)*'18'!$E$3</f>
        <v>0</v>
      </c>
      <c r="Y435" s="224">
        <f>SUMIF('19'!$C$10:$C$28,$C435,'19'!$G$10:$G$28)*'19'!$E$3</f>
        <v>0</v>
      </c>
      <c r="Z435" s="224">
        <f>SUMIF('20'!$C$10:$C$29,$C435,'20'!$G$10:$G$29)*'20'!$E$3</f>
        <v>0</v>
      </c>
      <c r="AA435" s="224">
        <f>SUMIF('21'!$C$10:$C$29,$C435,'21'!$G$10:$G$29)*'21'!$E$3</f>
        <v>0</v>
      </c>
    </row>
    <row r="436" spans="3:27" ht="15" hidden="1">
      <c r="C436" s="207" t="s">
        <v>1029</v>
      </c>
      <c r="D436" s="207" t="s">
        <v>1030</v>
      </c>
      <c r="F436" s="303">
        <f t="shared" si="7"/>
        <v>0</v>
      </c>
      <c r="G436" s="224">
        <f>SUMIF('01'!$C$10:$C$29,$C436,'01'!$G$10:$G$29)*'01'!$E$3</f>
        <v>0</v>
      </c>
      <c r="H436" s="224">
        <f>SUMIF('02'!$C$10:$C$28,$C436,'02'!$G$10:$G$28)*'02'!$E$3</f>
        <v>0</v>
      </c>
      <c r="I436" s="224">
        <f>SUMIF('03'!$C$10:$C$29,$C436,'03'!$G$10:$G$29)*'03'!$E$3</f>
        <v>0</v>
      </c>
      <c r="J436" s="224">
        <f>SUMIF('04'!$C$10:$C$26,$C436,'04'!$G$10:$G$26)*'04'!$E$3</f>
        <v>0</v>
      </c>
      <c r="K436" s="224">
        <f>SUMIF('05'!$C$10:$C$29,$C436,'05'!$G$10:$G$29)*'05'!$E$3</f>
        <v>0</v>
      </c>
      <c r="L436" s="224">
        <f>SUMIF('06'!$C$10:$C$29,$C436,'06'!$G$10:$G$29)*'06'!$E$3</f>
        <v>0</v>
      </c>
      <c r="M436" s="224">
        <f>SUMIF('07'!$C$10:$C$26,$C436,'07'!$G$10:$G$26)*'07'!$E$3</f>
        <v>0</v>
      </c>
      <c r="N436" s="224">
        <f>SUMIF('08'!$C$10:$C$29,$C436,'08'!$G$10:$G$29)*'08'!$E$3</f>
        <v>0</v>
      </c>
      <c r="O436" s="224">
        <f>SUMIF('09'!$C$10:$C$29,$C436,'09'!$G$10:$G$29)*'09'!$E$3</f>
        <v>0</v>
      </c>
      <c r="P436" s="224">
        <f>SUMIF('10'!$C$10:$C$29,$C436,'10'!$G$10:$G$29)*'10'!$E$3</f>
        <v>0</v>
      </c>
      <c r="Q436" s="224">
        <f>SUMIF('11'!$C$10:$C$39,$C436,'11'!$G$10:$G$39)*'11'!$E$3</f>
        <v>0</v>
      </c>
      <c r="R436" s="224">
        <f>SUMIF('12'!$C$10:$C$29,$C436,'12'!$G$10:$G$29)*'12'!$E$3</f>
        <v>0</v>
      </c>
      <c r="S436" s="224">
        <f>SUMIF('13'!$C$10:$C$29,$C436,'13'!$G$10:$G$29)*'13'!$E$3</f>
        <v>0</v>
      </c>
      <c r="T436" s="224">
        <f>SUMIF('14'!$C$10:$C$29,$C436,'14'!$G$10:$G$29)*'14'!$E$3</f>
        <v>0</v>
      </c>
      <c r="U436" s="224">
        <f>SUMIF('15'!$C$10:$C$29,$C436,'15'!$G$10:$G$29)*'15'!$E$3</f>
        <v>0</v>
      </c>
      <c r="V436" s="224">
        <f>SUMIF('16'!$C$10:$C$29,$C436,'16'!$G$10:$G$29)*'16'!$E$3</f>
        <v>0</v>
      </c>
      <c r="W436" s="224">
        <f>SUMIF('17'!$C$10:$C$29,$C436,'17'!$G$10:$G$29)*'17'!$E$3</f>
        <v>0</v>
      </c>
      <c r="X436" s="224">
        <f>SUMIF('18'!$C$10:$C$29,$C436,'18'!$G$10:$G$29)*'18'!$E$3</f>
        <v>0</v>
      </c>
      <c r="Y436" s="224">
        <f>SUMIF('19'!$C$10:$C$28,$C436,'19'!$G$10:$G$28)*'19'!$E$3</f>
        <v>0</v>
      </c>
      <c r="Z436" s="224">
        <f>SUMIF('20'!$C$10:$C$29,$C436,'20'!$G$10:$G$29)*'20'!$E$3</f>
        <v>0</v>
      </c>
      <c r="AA436" s="224">
        <f>SUMIF('21'!$C$10:$C$29,$C436,'21'!$G$10:$G$29)*'21'!$E$3</f>
        <v>0</v>
      </c>
    </row>
    <row r="437" spans="3:27" ht="15" hidden="1">
      <c r="C437" s="207" t="s">
        <v>1031</v>
      </c>
      <c r="D437" s="207" t="s">
        <v>1032</v>
      </c>
      <c r="F437" s="303">
        <f t="shared" si="7"/>
        <v>0</v>
      </c>
      <c r="G437" s="224">
        <f>SUMIF('01'!$C$10:$C$29,$C437,'01'!$G$10:$G$29)*'01'!$E$3</f>
        <v>0</v>
      </c>
      <c r="H437" s="224">
        <f>SUMIF('02'!$C$10:$C$28,$C437,'02'!$G$10:$G$28)*'02'!$E$3</f>
        <v>0</v>
      </c>
      <c r="I437" s="224">
        <f>SUMIF('03'!$C$10:$C$29,$C437,'03'!$G$10:$G$29)*'03'!$E$3</f>
        <v>0</v>
      </c>
      <c r="J437" s="224">
        <f>SUMIF('04'!$C$10:$C$26,$C437,'04'!$G$10:$G$26)*'04'!$E$3</f>
        <v>0</v>
      </c>
      <c r="K437" s="224">
        <f>SUMIF('05'!$C$10:$C$29,$C437,'05'!$G$10:$G$29)*'05'!$E$3</f>
        <v>0</v>
      </c>
      <c r="L437" s="224">
        <f>SUMIF('06'!$C$10:$C$29,$C437,'06'!$G$10:$G$29)*'06'!$E$3</f>
        <v>0</v>
      </c>
      <c r="M437" s="224">
        <f>SUMIF('07'!$C$10:$C$26,$C437,'07'!$G$10:$G$26)*'07'!$E$3</f>
        <v>0</v>
      </c>
      <c r="N437" s="224">
        <f>SUMIF('08'!$C$10:$C$29,$C437,'08'!$G$10:$G$29)*'08'!$E$3</f>
        <v>0</v>
      </c>
      <c r="O437" s="224">
        <f>SUMIF('09'!$C$10:$C$29,$C437,'09'!$G$10:$G$29)*'09'!$E$3</f>
        <v>0</v>
      </c>
      <c r="P437" s="224">
        <f>SUMIF('10'!$C$10:$C$29,$C437,'10'!$G$10:$G$29)*'10'!$E$3</f>
        <v>0</v>
      </c>
      <c r="Q437" s="224">
        <f>SUMIF('11'!$C$10:$C$39,$C437,'11'!$G$10:$G$39)*'11'!$E$3</f>
        <v>0</v>
      </c>
      <c r="R437" s="224">
        <f>SUMIF('12'!$C$10:$C$29,$C437,'12'!$G$10:$G$29)*'12'!$E$3</f>
        <v>0</v>
      </c>
      <c r="S437" s="224">
        <f>SUMIF('13'!$C$10:$C$29,$C437,'13'!$G$10:$G$29)*'13'!$E$3</f>
        <v>0</v>
      </c>
      <c r="T437" s="224">
        <f>SUMIF('14'!$C$10:$C$29,$C437,'14'!$G$10:$G$29)*'14'!$E$3</f>
        <v>0</v>
      </c>
      <c r="U437" s="224">
        <f>SUMIF('15'!$C$10:$C$29,$C437,'15'!$G$10:$G$29)*'15'!$E$3</f>
        <v>0</v>
      </c>
      <c r="V437" s="224">
        <f>SUMIF('16'!$C$10:$C$29,$C437,'16'!$G$10:$G$29)*'16'!$E$3</f>
        <v>0</v>
      </c>
      <c r="W437" s="224">
        <f>SUMIF('17'!$C$10:$C$29,$C437,'17'!$G$10:$G$29)*'17'!$E$3</f>
        <v>0</v>
      </c>
      <c r="X437" s="224">
        <f>SUMIF('18'!$C$10:$C$29,$C437,'18'!$G$10:$G$29)*'18'!$E$3</f>
        <v>0</v>
      </c>
      <c r="Y437" s="224">
        <f>SUMIF('19'!$C$10:$C$28,$C437,'19'!$G$10:$G$28)*'19'!$E$3</f>
        <v>0</v>
      </c>
      <c r="Z437" s="224">
        <f>SUMIF('20'!$C$10:$C$29,$C437,'20'!$G$10:$G$29)*'20'!$E$3</f>
        <v>0</v>
      </c>
      <c r="AA437" s="224">
        <f>SUMIF('21'!$C$10:$C$29,$C437,'21'!$G$10:$G$29)*'21'!$E$3</f>
        <v>0</v>
      </c>
    </row>
    <row r="438" spans="3:27" ht="15">
      <c r="C438" s="207" t="s">
        <v>1033</v>
      </c>
      <c r="D438" s="207" t="s">
        <v>133</v>
      </c>
      <c r="F438" s="303">
        <f t="shared" si="7"/>
        <v>38.691380000000002</v>
      </c>
      <c r="G438" s="224">
        <f>SUMIF('01'!$C$10:$C$29,$C438,'01'!$G$10:$G$29)*'01'!$E$3</f>
        <v>0</v>
      </c>
      <c r="H438" s="224">
        <f>SUMIF('02'!$C$10:$C$28,$C438,'02'!$G$10:$G$28)*'02'!$E$3</f>
        <v>0</v>
      </c>
      <c r="I438" s="224">
        <f>SUMIF('03'!$C$10:$C$29,$C438,'03'!$G$10:$G$29)*'03'!$E$3</f>
        <v>0</v>
      </c>
      <c r="J438" s="224">
        <f>SUMIF('04'!$C$10:$C$26,$C438,'04'!$G$10:$G$26)*'04'!$E$3</f>
        <v>16.58202</v>
      </c>
      <c r="K438" s="224">
        <f>SUMIF('05'!$C$10:$C$29,$C438,'05'!$G$10:$G$29)*'05'!$E$3</f>
        <v>0</v>
      </c>
      <c r="L438" s="224">
        <f>SUMIF('06'!$C$10:$C$29,$C438,'06'!$G$10:$G$29)*'06'!$E$3</f>
        <v>0</v>
      </c>
      <c r="M438" s="224">
        <f>SUMIF('07'!$C$10:$C$26,$C438,'07'!$G$10:$G$26)*'07'!$E$3</f>
        <v>0</v>
      </c>
      <c r="N438" s="224">
        <f>SUMIF('08'!$C$10:$C$29,$C438,'08'!$G$10:$G$29)*'08'!$E$3</f>
        <v>0</v>
      </c>
      <c r="O438" s="224">
        <f>SUMIF('09'!$C$10:$C$29,$C438,'09'!$G$10:$G$29)*'09'!$E$3</f>
        <v>0</v>
      </c>
      <c r="P438" s="224">
        <f>SUMIF('10'!$C$10:$C$29,$C438,'10'!$G$10:$G$29)*'10'!$E$3</f>
        <v>0</v>
      </c>
      <c r="Q438" s="224">
        <f>SUMIF('11'!$C$10:$C$39,$C438,'11'!$G$10:$G$39)*'11'!$E$3</f>
        <v>0</v>
      </c>
      <c r="R438" s="224">
        <f>SUMIF('12'!$C$10:$C$29,$C438,'12'!$G$10:$G$29)*'12'!$E$3</f>
        <v>0</v>
      </c>
      <c r="S438" s="224">
        <f>SUMIF('13'!$C$10:$C$29,$C438,'13'!$G$10:$G$29)*'13'!$E$3</f>
        <v>0</v>
      </c>
      <c r="T438" s="224">
        <f>SUMIF('14'!$C$10:$C$29,$C438,'14'!$G$10:$G$29)*'14'!$E$3</f>
        <v>22.109360000000002</v>
      </c>
      <c r="U438" s="224">
        <f>SUMIF('15'!$C$10:$C$29,$C438,'15'!$G$10:$G$29)*'15'!$E$3</f>
        <v>0</v>
      </c>
      <c r="V438" s="224">
        <f>SUMIF('16'!$C$10:$C$29,$C438,'16'!$G$10:$G$29)*'16'!$E$3</f>
        <v>0</v>
      </c>
      <c r="W438" s="224">
        <f>SUMIF('17'!$C$10:$C$29,$C438,'17'!$G$10:$G$29)*'17'!$E$3</f>
        <v>0</v>
      </c>
      <c r="X438" s="224">
        <f>SUMIF('18'!$C$10:$C$29,$C438,'18'!$G$10:$G$29)*'18'!$E$3</f>
        <v>0</v>
      </c>
      <c r="Y438" s="224">
        <f>SUMIF('19'!$C$10:$C$28,$C438,'19'!$G$10:$G$28)*'19'!$E$3</f>
        <v>0</v>
      </c>
      <c r="Z438" s="224">
        <f>SUMIF('20'!$C$10:$C$29,$C438,'20'!$G$10:$G$29)*'20'!$E$3</f>
        <v>0</v>
      </c>
      <c r="AA438" s="224">
        <f>SUMIF('21'!$C$10:$C$29,$C438,'21'!$G$10:$G$29)*'21'!$E$3</f>
        <v>0</v>
      </c>
    </row>
    <row r="439" spans="3:27" ht="15" hidden="1">
      <c r="C439" s="207" t="s">
        <v>1034</v>
      </c>
      <c r="D439" s="207" t="s">
        <v>1035</v>
      </c>
      <c r="F439" s="303">
        <f t="shared" si="7"/>
        <v>0</v>
      </c>
      <c r="G439" s="224">
        <f>SUMIF('01'!$C$10:$C$29,$C439,'01'!$G$10:$G$29)*'01'!$E$3</f>
        <v>0</v>
      </c>
      <c r="H439" s="224">
        <f>SUMIF('02'!$C$10:$C$28,$C439,'02'!$G$10:$G$28)*'02'!$E$3</f>
        <v>0</v>
      </c>
      <c r="I439" s="224">
        <f>SUMIF('03'!$C$10:$C$29,$C439,'03'!$G$10:$G$29)*'03'!$E$3</f>
        <v>0</v>
      </c>
      <c r="J439" s="224">
        <f>SUMIF('04'!$C$10:$C$26,$C439,'04'!$G$10:$G$26)*'04'!$E$3</f>
        <v>0</v>
      </c>
      <c r="K439" s="224">
        <f>SUMIF('05'!$C$10:$C$29,$C439,'05'!$G$10:$G$29)*'05'!$E$3</f>
        <v>0</v>
      </c>
      <c r="L439" s="224">
        <f>SUMIF('06'!$C$10:$C$29,$C439,'06'!$G$10:$G$29)*'06'!$E$3</f>
        <v>0</v>
      </c>
      <c r="M439" s="224">
        <f>SUMIF('07'!$C$10:$C$26,$C439,'07'!$G$10:$G$26)*'07'!$E$3</f>
        <v>0</v>
      </c>
      <c r="N439" s="224">
        <f>SUMIF('08'!$C$10:$C$29,$C439,'08'!$G$10:$G$29)*'08'!$E$3</f>
        <v>0</v>
      </c>
      <c r="O439" s="224">
        <f>SUMIF('09'!$C$10:$C$29,$C439,'09'!$G$10:$G$29)*'09'!$E$3</f>
        <v>0</v>
      </c>
      <c r="P439" s="224">
        <f>SUMIF('10'!$C$10:$C$29,$C439,'10'!$G$10:$G$29)*'10'!$E$3</f>
        <v>0</v>
      </c>
      <c r="Q439" s="224">
        <f>SUMIF('11'!$C$10:$C$39,$C439,'11'!$G$10:$G$39)*'11'!$E$3</f>
        <v>0</v>
      </c>
      <c r="R439" s="224">
        <f>SUMIF('12'!$C$10:$C$29,$C439,'12'!$G$10:$G$29)*'12'!$E$3</f>
        <v>0</v>
      </c>
      <c r="S439" s="224">
        <f>SUMIF('13'!$C$10:$C$29,$C439,'13'!$G$10:$G$29)*'13'!$E$3</f>
        <v>0</v>
      </c>
      <c r="T439" s="224">
        <f>SUMIF('14'!$C$10:$C$29,$C439,'14'!$G$10:$G$29)*'14'!$E$3</f>
        <v>0</v>
      </c>
      <c r="U439" s="224">
        <f>SUMIF('15'!$C$10:$C$29,$C439,'15'!$G$10:$G$29)*'15'!$E$3</f>
        <v>0</v>
      </c>
      <c r="V439" s="224">
        <f>SUMIF('16'!$C$10:$C$29,$C439,'16'!$G$10:$G$29)*'16'!$E$3</f>
        <v>0</v>
      </c>
      <c r="W439" s="224">
        <f>SUMIF('17'!$C$10:$C$29,$C439,'17'!$G$10:$G$29)*'17'!$E$3</f>
        <v>0</v>
      </c>
      <c r="X439" s="224">
        <f>SUMIF('18'!$C$10:$C$29,$C439,'18'!$G$10:$G$29)*'18'!$E$3</f>
        <v>0</v>
      </c>
      <c r="Y439" s="224">
        <f>SUMIF('19'!$C$10:$C$28,$C439,'19'!$G$10:$G$28)*'19'!$E$3</f>
        <v>0</v>
      </c>
      <c r="Z439" s="224">
        <f>SUMIF('20'!$C$10:$C$29,$C439,'20'!$G$10:$G$29)*'20'!$E$3</f>
        <v>0</v>
      </c>
      <c r="AA439" s="224">
        <f>SUMIF('21'!$C$10:$C$29,$C439,'21'!$G$10:$G$29)*'21'!$E$3</f>
        <v>0</v>
      </c>
    </row>
    <row r="440" spans="3:27" ht="15" hidden="1">
      <c r="C440" s="207" t="s">
        <v>1036</v>
      </c>
      <c r="D440" s="207" t="s">
        <v>1037</v>
      </c>
      <c r="F440" s="303">
        <f t="shared" si="7"/>
        <v>0</v>
      </c>
      <c r="G440" s="224">
        <f>SUMIF('01'!$C$10:$C$29,$C440,'01'!$G$10:$G$29)*'01'!$E$3</f>
        <v>0</v>
      </c>
      <c r="H440" s="224">
        <f>SUMIF('02'!$C$10:$C$28,$C440,'02'!$G$10:$G$28)*'02'!$E$3</f>
        <v>0</v>
      </c>
      <c r="I440" s="224">
        <f>SUMIF('03'!$C$10:$C$29,$C440,'03'!$G$10:$G$29)*'03'!$E$3</f>
        <v>0</v>
      </c>
      <c r="J440" s="224">
        <f>SUMIF('04'!$C$10:$C$26,$C440,'04'!$G$10:$G$26)*'04'!$E$3</f>
        <v>0</v>
      </c>
      <c r="K440" s="224">
        <f>SUMIF('05'!$C$10:$C$29,$C440,'05'!$G$10:$G$29)*'05'!$E$3</f>
        <v>0</v>
      </c>
      <c r="L440" s="224">
        <f>SUMIF('06'!$C$10:$C$29,$C440,'06'!$G$10:$G$29)*'06'!$E$3</f>
        <v>0</v>
      </c>
      <c r="M440" s="224">
        <f>SUMIF('07'!$C$10:$C$26,$C440,'07'!$G$10:$G$26)*'07'!$E$3</f>
        <v>0</v>
      </c>
      <c r="N440" s="224">
        <f>SUMIF('08'!$C$10:$C$29,$C440,'08'!$G$10:$G$29)*'08'!$E$3</f>
        <v>0</v>
      </c>
      <c r="O440" s="224">
        <f>SUMIF('09'!$C$10:$C$29,$C440,'09'!$G$10:$G$29)*'09'!$E$3</f>
        <v>0</v>
      </c>
      <c r="P440" s="224">
        <f>SUMIF('10'!$C$10:$C$29,$C440,'10'!$G$10:$G$29)*'10'!$E$3</f>
        <v>0</v>
      </c>
      <c r="Q440" s="224">
        <f>SUMIF('11'!$C$10:$C$39,$C440,'11'!$G$10:$G$39)*'11'!$E$3</f>
        <v>0</v>
      </c>
      <c r="R440" s="224">
        <f>SUMIF('12'!$C$10:$C$29,$C440,'12'!$G$10:$G$29)*'12'!$E$3</f>
        <v>0</v>
      </c>
      <c r="S440" s="224">
        <f>SUMIF('13'!$C$10:$C$29,$C440,'13'!$G$10:$G$29)*'13'!$E$3</f>
        <v>0</v>
      </c>
      <c r="T440" s="224">
        <f>SUMIF('14'!$C$10:$C$29,$C440,'14'!$G$10:$G$29)*'14'!$E$3</f>
        <v>0</v>
      </c>
      <c r="U440" s="224">
        <f>SUMIF('15'!$C$10:$C$29,$C440,'15'!$G$10:$G$29)*'15'!$E$3</f>
        <v>0</v>
      </c>
      <c r="V440" s="224">
        <f>SUMIF('16'!$C$10:$C$29,$C440,'16'!$G$10:$G$29)*'16'!$E$3</f>
        <v>0</v>
      </c>
      <c r="W440" s="224">
        <f>SUMIF('17'!$C$10:$C$29,$C440,'17'!$G$10:$G$29)*'17'!$E$3</f>
        <v>0</v>
      </c>
      <c r="X440" s="224">
        <f>SUMIF('18'!$C$10:$C$29,$C440,'18'!$G$10:$G$29)*'18'!$E$3</f>
        <v>0</v>
      </c>
      <c r="Y440" s="224">
        <f>SUMIF('19'!$C$10:$C$28,$C440,'19'!$G$10:$G$28)*'19'!$E$3</f>
        <v>0</v>
      </c>
      <c r="Z440" s="224">
        <f>SUMIF('20'!$C$10:$C$29,$C440,'20'!$G$10:$G$29)*'20'!$E$3</f>
        <v>0</v>
      </c>
      <c r="AA440" s="224">
        <f>SUMIF('21'!$C$10:$C$29,$C440,'21'!$G$10:$G$29)*'21'!$E$3</f>
        <v>0</v>
      </c>
    </row>
    <row r="441" spans="3:27" ht="15" hidden="1">
      <c r="C441" s="207" t="s">
        <v>1038</v>
      </c>
      <c r="D441" s="207" t="s">
        <v>1039</v>
      </c>
      <c r="F441" s="303">
        <f t="shared" si="7"/>
        <v>0</v>
      </c>
      <c r="G441" s="224">
        <f>SUMIF('01'!$C$10:$C$29,$C441,'01'!$G$10:$G$29)*'01'!$E$3</f>
        <v>0</v>
      </c>
      <c r="H441" s="224">
        <f>SUMIF('02'!$C$10:$C$28,$C441,'02'!$G$10:$G$28)*'02'!$E$3</f>
        <v>0</v>
      </c>
      <c r="I441" s="224">
        <f>SUMIF('03'!$C$10:$C$29,$C441,'03'!$G$10:$G$29)*'03'!$E$3</f>
        <v>0</v>
      </c>
      <c r="J441" s="224">
        <f>SUMIF('04'!$C$10:$C$26,$C441,'04'!$G$10:$G$26)*'04'!$E$3</f>
        <v>0</v>
      </c>
      <c r="K441" s="224">
        <f>SUMIF('05'!$C$10:$C$29,$C441,'05'!$G$10:$G$29)*'05'!$E$3</f>
        <v>0</v>
      </c>
      <c r="L441" s="224">
        <f>SUMIF('06'!$C$10:$C$29,$C441,'06'!$G$10:$G$29)*'06'!$E$3</f>
        <v>0</v>
      </c>
      <c r="M441" s="224">
        <f>SUMIF('07'!$C$10:$C$26,$C441,'07'!$G$10:$G$26)*'07'!$E$3</f>
        <v>0</v>
      </c>
      <c r="N441" s="224">
        <f>SUMIF('08'!$C$10:$C$29,$C441,'08'!$G$10:$G$29)*'08'!$E$3</f>
        <v>0</v>
      </c>
      <c r="O441" s="224">
        <f>SUMIF('09'!$C$10:$C$29,$C441,'09'!$G$10:$G$29)*'09'!$E$3</f>
        <v>0</v>
      </c>
      <c r="P441" s="224">
        <f>SUMIF('10'!$C$10:$C$29,$C441,'10'!$G$10:$G$29)*'10'!$E$3</f>
        <v>0</v>
      </c>
      <c r="Q441" s="224">
        <f>SUMIF('11'!$C$10:$C$39,$C441,'11'!$G$10:$G$39)*'11'!$E$3</f>
        <v>0</v>
      </c>
      <c r="R441" s="224">
        <f>SUMIF('12'!$C$10:$C$29,$C441,'12'!$G$10:$G$29)*'12'!$E$3</f>
        <v>0</v>
      </c>
      <c r="S441" s="224">
        <f>SUMIF('13'!$C$10:$C$29,$C441,'13'!$G$10:$G$29)*'13'!$E$3</f>
        <v>0</v>
      </c>
      <c r="T441" s="224">
        <f>SUMIF('14'!$C$10:$C$29,$C441,'14'!$G$10:$G$29)*'14'!$E$3</f>
        <v>0</v>
      </c>
      <c r="U441" s="224">
        <f>SUMIF('15'!$C$10:$C$29,$C441,'15'!$G$10:$G$29)*'15'!$E$3</f>
        <v>0</v>
      </c>
      <c r="V441" s="224">
        <f>SUMIF('16'!$C$10:$C$29,$C441,'16'!$G$10:$G$29)*'16'!$E$3</f>
        <v>0</v>
      </c>
      <c r="W441" s="224">
        <f>SUMIF('17'!$C$10:$C$29,$C441,'17'!$G$10:$G$29)*'17'!$E$3</f>
        <v>0</v>
      </c>
      <c r="X441" s="224">
        <f>SUMIF('18'!$C$10:$C$29,$C441,'18'!$G$10:$G$29)*'18'!$E$3</f>
        <v>0</v>
      </c>
      <c r="Y441" s="224">
        <f>SUMIF('19'!$C$10:$C$28,$C441,'19'!$G$10:$G$28)*'19'!$E$3</f>
        <v>0</v>
      </c>
      <c r="Z441" s="224">
        <f>SUMIF('20'!$C$10:$C$29,$C441,'20'!$G$10:$G$29)*'20'!$E$3</f>
        <v>0</v>
      </c>
      <c r="AA441" s="224">
        <f>SUMIF('21'!$C$10:$C$29,$C441,'21'!$G$10:$G$29)*'21'!$E$3</f>
        <v>0</v>
      </c>
    </row>
    <row r="442" spans="3:27" ht="15">
      <c r="C442" s="207" t="s">
        <v>1040</v>
      </c>
      <c r="D442" s="207" t="s">
        <v>134</v>
      </c>
      <c r="F442" s="303">
        <f t="shared" si="7"/>
        <v>25.016940000000005</v>
      </c>
      <c r="G442" s="224">
        <f>SUMIF('01'!$C$10:$C$29,$C442,'01'!$G$10:$G$29)*'01'!$E$3</f>
        <v>0</v>
      </c>
      <c r="H442" s="224">
        <f>SUMIF('02'!$C$10:$C$28,$C442,'02'!$G$10:$G$28)*'02'!$E$3</f>
        <v>0</v>
      </c>
      <c r="I442" s="224">
        <f>SUMIF('03'!$C$10:$C$29,$C442,'03'!$G$10:$G$29)*'03'!$E$3</f>
        <v>0</v>
      </c>
      <c r="J442" s="224">
        <f>SUMIF('04'!$C$10:$C$26,$C442,'04'!$G$10:$G$26)*'04'!$E$3</f>
        <v>0</v>
      </c>
      <c r="K442" s="224">
        <f>SUMIF('05'!$C$10:$C$29,$C442,'05'!$G$10:$G$29)*'05'!$E$3</f>
        <v>0</v>
      </c>
      <c r="L442" s="224">
        <f>SUMIF('06'!$C$10:$C$29,$C442,'06'!$G$10:$G$29)*'06'!$E$3</f>
        <v>0</v>
      </c>
      <c r="M442" s="224">
        <f>SUMIF('07'!$C$10:$C$26,$C442,'07'!$G$10:$G$26)*'07'!$E$3</f>
        <v>0</v>
      </c>
      <c r="N442" s="224">
        <f>SUMIF('08'!$C$10:$C$29,$C442,'08'!$G$10:$G$29)*'08'!$E$3</f>
        <v>0</v>
      </c>
      <c r="O442" s="224">
        <f>SUMIF('09'!$C$10:$C$29,$C442,'09'!$G$10:$G$29)*'09'!$E$3</f>
        <v>0</v>
      </c>
      <c r="P442" s="224">
        <f>SUMIF('10'!$C$10:$C$29,$C442,'10'!$G$10:$G$29)*'10'!$E$3</f>
        <v>0</v>
      </c>
      <c r="Q442" s="224">
        <f>SUMIF('11'!$C$10:$C$39,$C442,'11'!$G$10:$G$39)*'11'!$E$3</f>
        <v>0</v>
      </c>
      <c r="R442" s="224">
        <f>SUMIF('12'!$C$10:$C$29,$C442,'12'!$G$10:$G$29)*'12'!$E$3</f>
        <v>0</v>
      </c>
      <c r="S442" s="224">
        <f>SUMIF('13'!$C$10:$C$29,$C442,'13'!$G$10:$G$29)*'13'!$E$3</f>
        <v>0</v>
      </c>
      <c r="T442" s="224">
        <f>SUMIF('14'!$C$10:$C$29,$C442,'14'!$G$10:$G$29)*'14'!$E$3</f>
        <v>25.016940000000005</v>
      </c>
      <c r="U442" s="224">
        <f>SUMIF('15'!$C$10:$C$29,$C442,'15'!$G$10:$G$29)*'15'!$E$3</f>
        <v>0</v>
      </c>
      <c r="V442" s="224">
        <f>SUMIF('16'!$C$10:$C$29,$C442,'16'!$G$10:$G$29)*'16'!$E$3</f>
        <v>0</v>
      </c>
      <c r="W442" s="224">
        <f>SUMIF('17'!$C$10:$C$29,$C442,'17'!$G$10:$G$29)*'17'!$E$3</f>
        <v>0</v>
      </c>
      <c r="X442" s="224">
        <f>SUMIF('18'!$C$10:$C$29,$C442,'18'!$G$10:$G$29)*'18'!$E$3</f>
        <v>0</v>
      </c>
      <c r="Y442" s="224">
        <f>SUMIF('19'!$C$10:$C$28,$C442,'19'!$G$10:$G$28)*'19'!$E$3</f>
        <v>0</v>
      </c>
      <c r="Z442" s="224">
        <f>SUMIF('20'!$C$10:$C$29,$C442,'20'!$G$10:$G$29)*'20'!$E$3</f>
        <v>0</v>
      </c>
      <c r="AA442" s="224">
        <f>SUMIF('21'!$C$10:$C$29,$C442,'21'!$G$10:$G$29)*'21'!$E$3</f>
        <v>0</v>
      </c>
    </row>
    <row r="443" spans="3:27" ht="15" hidden="1">
      <c r="C443" s="207" t="s">
        <v>1041</v>
      </c>
      <c r="D443" s="207" t="s">
        <v>1042</v>
      </c>
      <c r="F443" s="303">
        <f t="shared" si="7"/>
        <v>0</v>
      </c>
      <c r="G443" s="224">
        <f>SUMIF('01'!$C$10:$C$29,$C443,'01'!$G$10:$G$29)*'01'!$E$3</f>
        <v>0</v>
      </c>
      <c r="H443" s="224">
        <f>SUMIF('02'!$C$10:$C$28,$C443,'02'!$G$10:$G$28)*'02'!$E$3</f>
        <v>0</v>
      </c>
      <c r="I443" s="224">
        <f>SUMIF('03'!$C$10:$C$29,$C443,'03'!$G$10:$G$29)*'03'!$E$3</f>
        <v>0</v>
      </c>
      <c r="J443" s="224">
        <f>SUMIF('04'!$C$10:$C$26,$C443,'04'!$G$10:$G$26)*'04'!$E$3</f>
        <v>0</v>
      </c>
      <c r="K443" s="224">
        <f>SUMIF('05'!$C$10:$C$29,$C443,'05'!$G$10:$G$29)*'05'!$E$3</f>
        <v>0</v>
      </c>
      <c r="L443" s="224">
        <f>SUMIF('06'!$C$10:$C$29,$C443,'06'!$G$10:$G$29)*'06'!$E$3</f>
        <v>0</v>
      </c>
      <c r="M443" s="224">
        <f>SUMIF('07'!$C$10:$C$26,$C443,'07'!$G$10:$G$26)*'07'!$E$3</f>
        <v>0</v>
      </c>
      <c r="N443" s="224">
        <f>SUMIF('08'!$C$10:$C$29,$C443,'08'!$G$10:$G$29)*'08'!$E$3</f>
        <v>0</v>
      </c>
      <c r="O443" s="224">
        <f>SUMIF('09'!$C$10:$C$29,$C443,'09'!$G$10:$G$29)*'09'!$E$3</f>
        <v>0</v>
      </c>
      <c r="P443" s="224">
        <f>SUMIF('10'!$C$10:$C$29,$C443,'10'!$G$10:$G$29)*'10'!$E$3</f>
        <v>0</v>
      </c>
      <c r="Q443" s="224">
        <f>SUMIF('11'!$C$10:$C$39,$C443,'11'!$G$10:$G$39)*'11'!$E$3</f>
        <v>0</v>
      </c>
      <c r="R443" s="224">
        <f>SUMIF('12'!$C$10:$C$29,$C443,'12'!$G$10:$G$29)*'12'!$E$3</f>
        <v>0</v>
      </c>
      <c r="S443" s="224">
        <f>SUMIF('13'!$C$10:$C$29,$C443,'13'!$G$10:$G$29)*'13'!$E$3</f>
        <v>0</v>
      </c>
      <c r="T443" s="224">
        <f>SUMIF('14'!$C$10:$C$29,$C443,'14'!$G$10:$G$29)*'14'!$E$3</f>
        <v>0</v>
      </c>
      <c r="U443" s="224">
        <f>SUMIF('15'!$C$10:$C$29,$C443,'15'!$G$10:$G$29)*'15'!$E$3</f>
        <v>0</v>
      </c>
      <c r="V443" s="224">
        <f>SUMIF('16'!$C$10:$C$29,$C443,'16'!$G$10:$G$29)*'16'!$E$3</f>
        <v>0</v>
      </c>
      <c r="W443" s="224">
        <f>SUMIF('17'!$C$10:$C$29,$C443,'17'!$G$10:$G$29)*'17'!$E$3</f>
        <v>0</v>
      </c>
      <c r="X443" s="224">
        <f>SUMIF('18'!$C$10:$C$29,$C443,'18'!$G$10:$G$29)*'18'!$E$3</f>
        <v>0</v>
      </c>
      <c r="Y443" s="224">
        <f>SUMIF('19'!$C$10:$C$28,$C443,'19'!$G$10:$G$28)*'19'!$E$3</f>
        <v>0</v>
      </c>
      <c r="Z443" s="224">
        <f>SUMIF('20'!$C$10:$C$29,$C443,'20'!$G$10:$G$29)*'20'!$E$3</f>
        <v>0</v>
      </c>
      <c r="AA443" s="224">
        <f>SUMIF('21'!$C$10:$C$29,$C443,'21'!$G$10:$G$29)*'21'!$E$3</f>
        <v>0</v>
      </c>
    </row>
    <row r="444" spans="3:27" ht="15" hidden="1">
      <c r="C444" s="207" t="s">
        <v>1043</v>
      </c>
      <c r="D444" s="207" t="s">
        <v>1044</v>
      </c>
      <c r="F444" s="303">
        <f t="shared" si="7"/>
        <v>0</v>
      </c>
      <c r="G444" s="224">
        <f>SUMIF('01'!$C$10:$C$29,$C444,'01'!$G$10:$G$29)*'01'!$E$3</f>
        <v>0</v>
      </c>
      <c r="H444" s="224">
        <f>SUMIF('02'!$C$10:$C$28,$C444,'02'!$G$10:$G$28)*'02'!$E$3</f>
        <v>0</v>
      </c>
      <c r="I444" s="224">
        <f>SUMIF('03'!$C$10:$C$29,$C444,'03'!$G$10:$G$29)*'03'!$E$3</f>
        <v>0</v>
      </c>
      <c r="J444" s="224">
        <f>SUMIF('04'!$C$10:$C$26,$C444,'04'!$G$10:$G$26)*'04'!$E$3</f>
        <v>0</v>
      </c>
      <c r="K444" s="224">
        <f>SUMIF('05'!$C$10:$C$29,$C444,'05'!$G$10:$G$29)*'05'!$E$3</f>
        <v>0</v>
      </c>
      <c r="L444" s="224">
        <f>SUMIF('06'!$C$10:$C$29,$C444,'06'!$G$10:$G$29)*'06'!$E$3</f>
        <v>0</v>
      </c>
      <c r="M444" s="224">
        <f>SUMIF('07'!$C$10:$C$26,$C444,'07'!$G$10:$G$26)*'07'!$E$3</f>
        <v>0</v>
      </c>
      <c r="N444" s="224">
        <f>SUMIF('08'!$C$10:$C$29,$C444,'08'!$G$10:$G$29)*'08'!$E$3</f>
        <v>0</v>
      </c>
      <c r="O444" s="224">
        <f>SUMIF('09'!$C$10:$C$29,$C444,'09'!$G$10:$G$29)*'09'!$E$3</f>
        <v>0</v>
      </c>
      <c r="P444" s="224">
        <f>SUMIF('10'!$C$10:$C$29,$C444,'10'!$G$10:$G$29)*'10'!$E$3</f>
        <v>0</v>
      </c>
      <c r="Q444" s="224">
        <f>SUMIF('11'!$C$10:$C$39,$C444,'11'!$G$10:$G$39)*'11'!$E$3</f>
        <v>0</v>
      </c>
      <c r="R444" s="224">
        <f>SUMIF('12'!$C$10:$C$29,$C444,'12'!$G$10:$G$29)*'12'!$E$3</f>
        <v>0</v>
      </c>
      <c r="S444" s="224">
        <f>SUMIF('13'!$C$10:$C$29,$C444,'13'!$G$10:$G$29)*'13'!$E$3</f>
        <v>0</v>
      </c>
      <c r="T444" s="224">
        <f>SUMIF('14'!$C$10:$C$29,$C444,'14'!$G$10:$G$29)*'14'!$E$3</f>
        <v>0</v>
      </c>
      <c r="U444" s="224">
        <f>SUMIF('15'!$C$10:$C$29,$C444,'15'!$G$10:$G$29)*'15'!$E$3</f>
        <v>0</v>
      </c>
      <c r="V444" s="224">
        <f>SUMIF('16'!$C$10:$C$29,$C444,'16'!$G$10:$G$29)*'16'!$E$3</f>
        <v>0</v>
      </c>
      <c r="W444" s="224">
        <f>SUMIF('17'!$C$10:$C$29,$C444,'17'!$G$10:$G$29)*'17'!$E$3</f>
        <v>0</v>
      </c>
      <c r="X444" s="224">
        <f>SUMIF('18'!$C$10:$C$29,$C444,'18'!$G$10:$G$29)*'18'!$E$3</f>
        <v>0</v>
      </c>
      <c r="Y444" s="224">
        <f>SUMIF('19'!$C$10:$C$28,$C444,'19'!$G$10:$G$28)*'19'!$E$3</f>
        <v>0</v>
      </c>
      <c r="Z444" s="224">
        <f>SUMIF('20'!$C$10:$C$29,$C444,'20'!$G$10:$G$29)*'20'!$E$3</f>
        <v>0</v>
      </c>
      <c r="AA444" s="224">
        <f>SUMIF('21'!$C$10:$C$29,$C444,'21'!$G$10:$G$29)*'21'!$E$3</f>
        <v>0</v>
      </c>
    </row>
    <row r="445" spans="3:27" ht="15">
      <c r="C445" s="207" t="s">
        <v>136</v>
      </c>
      <c r="D445" s="207" t="s">
        <v>69</v>
      </c>
      <c r="F445" s="303">
        <f t="shared" si="7"/>
        <v>0</v>
      </c>
      <c r="G445" s="224">
        <f>SUMIF('01'!$C$10:$C$29,$C445,'01'!$G$10:$G$29)*'01'!$E$3</f>
        <v>0</v>
      </c>
      <c r="H445" s="224">
        <f>SUMIF('02'!$C$10:$C$28,$C445,'02'!$G$10:$G$28)*'02'!$E$3</f>
        <v>0</v>
      </c>
      <c r="I445" s="224">
        <f>SUMIF('03'!$C$10:$C$29,$C445,'03'!$G$10:$G$29)*'03'!$E$3</f>
        <v>0</v>
      </c>
      <c r="J445" s="224">
        <f>SUMIF('04'!$C$10:$C$26,$C445,'04'!$G$10:$G$26)*'04'!$E$3</f>
        <v>0</v>
      </c>
      <c r="K445" s="224">
        <f>SUMIF('05'!$C$10:$C$29,$C445,'05'!$G$10:$G$29)*'05'!$E$3</f>
        <v>0</v>
      </c>
      <c r="L445" s="224">
        <f>SUMIF('06'!$C$10:$C$29,$C445,'06'!$G$10:$G$29)*'06'!$E$3</f>
        <v>0</v>
      </c>
      <c r="M445" s="224">
        <f>SUMIF('07'!$C$10:$C$26,$C445,'07'!$G$10:$G$26)*'07'!$E$3</f>
        <v>0</v>
      </c>
      <c r="N445" s="224">
        <f>SUMIF('08'!$C$10:$C$29,$C445,'08'!$G$10:$G$29)*'08'!$E$3</f>
        <v>0</v>
      </c>
      <c r="O445" s="224">
        <f>SUMIF('09'!$C$10:$C$29,$C445,'09'!$G$10:$G$29)*'09'!$E$3</f>
        <v>0</v>
      </c>
      <c r="P445" s="224">
        <f>SUMIF('10'!$C$10:$C$29,$C445,'10'!$G$10:$G$29)*'10'!$E$3</f>
        <v>0</v>
      </c>
      <c r="Q445" s="224">
        <f>SUMIF('11'!$C$10:$C$39,$C445,'11'!$G$10:$G$39)*'11'!$E$3</f>
        <v>0</v>
      </c>
      <c r="R445" s="224">
        <f>SUMIF('12'!$C$10:$C$29,$C445,'12'!$G$10:$G$29)*'12'!$E$3</f>
        <v>0</v>
      </c>
      <c r="S445" s="224">
        <f>SUMIF('13'!$C$10:$C$29,$C445,'13'!$G$10:$G$29)*'13'!$E$3</f>
        <v>0</v>
      </c>
      <c r="T445" s="224">
        <f>SUMIF('14'!$C$10:$C$29,$C445,'14'!$G$10:$G$29)*'14'!$E$3</f>
        <v>0</v>
      </c>
      <c r="U445" s="224">
        <f>SUMIF('15'!$C$10:$C$29,$C445,'15'!$G$10:$G$29)*'15'!$E$3</f>
        <v>0</v>
      </c>
      <c r="V445" s="224">
        <f>SUMIF('16'!$C$10:$C$29,$C445,'16'!$G$10:$G$29)*'16'!$E$3</f>
        <v>0</v>
      </c>
      <c r="W445" s="224">
        <f>SUMIF('17'!$C$10:$C$29,$C445,'17'!$G$10:$G$29)*'17'!$E$3</f>
        <v>0</v>
      </c>
      <c r="X445" s="224">
        <f>SUMIF('18'!$C$10:$C$29,$C445,'18'!$G$10:$G$29)*'18'!$E$3</f>
        <v>0</v>
      </c>
      <c r="Y445" s="224">
        <f>SUMIF('19'!$C$10:$C$28,$C445,'19'!$G$10:$G$28)*'19'!$E$3</f>
        <v>0</v>
      </c>
      <c r="Z445" s="224">
        <f>SUMIF('20'!$C$10:$C$29,$C445,'20'!$G$10:$G$29)*'20'!$E$3</f>
        <v>0</v>
      </c>
      <c r="AA445" s="224">
        <f>SUMIF('21'!$C$10:$C$29,$C445,'21'!$G$10:$G$29)*'21'!$E$3</f>
        <v>0</v>
      </c>
    </row>
    <row r="446" spans="3:27" ht="15" hidden="1">
      <c r="C446" s="207" t="s">
        <v>1045</v>
      </c>
      <c r="D446" s="207" t="s">
        <v>1046</v>
      </c>
      <c r="F446" s="303">
        <f t="shared" si="7"/>
        <v>0</v>
      </c>
      <c r="G446" s="224">
        <f>SUMIF('01'!$C$10:$C$29,$C446,'01'!$G$10:$G$29)*'01'!$E$3</f>
        <v>0</v>
      </c>
      <c r="H446" s="224">
        <f>SUMIF('02'!$C$10:$C$28,$C446,'02'!$G$10:$G$28)*'02'!$E$3</f>
        <v>0</v>
      </c>
      <c r="I446" s="224">
        <f>SUMIF('03'!$C$10:$C$29,$C446,'03'!$G$10:$G$29)*'03'!$E$3</f>
        <v>0</v>
      </c>
      <c r="J446" s="224">
        <f>SUMIF('04'!$C$10:$C$26,$C446,'04'!$G$10:$G$26)*'04'!$E$3</f>
        <v>0</v>
      </c>
      <c r="K446" s="224">
        <f>SUMIF('05'!$C$10:$C$29,$C446,'05'!$G$10:$G$29)*'05'!$E$3</f>
        <v>0</v>
      </c>
      <c r="L446" s="224">
        <f>SUMIF('06'!$C$10:$C$29,$C446,'06'!$G$10:$G$29)*'06'!$E$3</f>
        <v>0</v>
      </c>
      <c r="M446" s="224">
        <f>SUMIF('07'!$C$10:$C$26,$C446,'07'!$G$10:$G$26)*'07'!$E$3</f>
        <v>0</v>
      </c>
      <c r="N446" s="224">
        <f>SUMIF('08'!$C$10:$C$29,$C446,'08'!$G$10:$G$29)*'08'!$E$3</f>
        <v>0</v>
      </c>
      <c r="O446" s="224">
        <f>SUMIF('09'!$C$10:$C$29,$C446,'09'!$G$10:$G$29)*'09'!$E$3</f>
        <v>0</v>
      </c>
      <c r="P446" s="224">
        <f>SUMIF('10'!$C$10:$C$29,$C446,'10'!$G$10:$G$29)*'10'!$E$3</f>
        <v>0</v>
      </c>
      <c r="Q446" s="224">
        <f>SUMIF('11'!$C$10:$C$39,$C446,'11'!$G$10:$G$39)*'11'!$E$3</f>
        <v>0</v>
      </c>
      <c r="R446" s="224">
        <f>SUMIF('12'!$C$10:$C$29,$C446,'12'!$G$10:$G$29)*'12'!$E$3</f>
        <v>0</v>
      </c>
      <c r="S446" s="224">
        <f>SUMIF('13'!$C$10:$C$29,$C446,'13'!$G$10:$G$29)*'13'!$E$3</f>
        <v>0</v>
      </c>
      <c r="T446" s="224">
        <f>SUMIF('14'!$C$10:$C$29,$C446,'14'!$G$10:$G$29)*'14'!$E$3</f>
        <v>0</v>
      </c>
      <c r="U446" s="224">
        <f>SUMIF('15'!$C$10:$C$29,$C446,'15'!$G$10:$G$29)*'15'!$E$3</f>
        <v>0</v>
      </c>
      <c r="V446" s="224">
        <f>SUMIF('16'!$C$10:$C$29,$C446,'16'!$G$10:$G$29)*'16'!$E$3</f>
        <v>0</v>
      </c>
      <c r="W446" s="224">
        <f>SUMIF('17'!$C$10:$C$29,$C446,'17'!$G$10:$G$29)*'17'!$E$3</f>
        <v>0</v>
      </c>
      <c r="X446" s="224">
        <f>SUMIF('18'!$C$10:$C$29,$C446,'18'!$G$10:$G$29)*'18'!$E$3</f>
        <v>0</v>
      </c>
      <c r="Y446" s="224">
        <f>SUMIF('19'!$C$10:$C$28,$C446,'19'!$G$10:$G$28)*'19'!$E$3</f>
        <v>0</v>
      </c>
      <c r="Z446" s="224">
        <f>SUMIF('20'!$C$10:$C$29,$C446,'20'!$G$10:$G$29)*'20'!$E$3</f>
        <v>0</v>
      </c>
      <c r="AA446" s="224">
        <f>SUMIF('21'!$C$10:$C$29,$C446,'21'!$G$10:$G$29)*'21'!$E$3</f>
        <v>0</v>
      </c>
    </row>
    <row r="447" spans="3:27" ht="15">
      <c r="C447" s="207" t="s">
        <v>139</v>
      </c>
      <c r="D447" s="207" t="s">
        <v>140</v>
      </c>
      <c r="F447" s="303">
        <f t="shared" si="7"/>
        <v>0</v>
      </c>
      <c r="G447" s="224">
        <f>SUMIF('01'!$C$10:$C$29,$C447,'01'!$G$10:$G$29)*'01'!$E$3</f>
        <v>0</v>
      </c>
      <c r="H447" s="224">
        <f>SUMIF('02'!$C$10:$C$28,$C447,'02'!$G$10:$G$28)*'02'!$E$3</f>
        <v>0</v>
      </c>
      <c r="I447" s="224">
        <f>SUMIF('03'!$C$10:$C$29,$C447,'03'!$G$10:$G$29)*'03'!$E$3</f>
        <v>0</v>
      </c>
      <c r="J447" s="224">
        <f>SUMIF('04'!$C$10:$C$26,$C447,'04'!$G$10:$G$26)*'04'!$E$3</f>
        <v>0</v>
      </c>
      <c r="K447" s="224">
        <f>SUMIF('05'!$C$10:$C$29,$C447,'05'!$G$10:$G$29)*'05'!$E$3</f>
        <v>0</v>
      </c>
      <c r="L447" s="224">
        <f>SUMIF('06'!$C$10:$C$29,$C447,'06'!$G$10:$G$29)*'06'!$E$3</f>
        <v>0</v>
      </c>
      <c r="M447" s="224">
        <f>SUMIF('07'!$C$10:$C$26,$C447,'07'!$G$10:$G$26)*'07'!$E$3</f>
        <v>0</v>
      </c>
      <c r="N447" s="224">
        <f>SUMIF('08'!$C$10:$C$29,$C447,'08'!$G$10:$G$29)*'08'!$E$3</f>
        <v>0</v>
      </c>
      <c r="O447" s="224">
        <f>SUMIF('09'!$C$10:$C$29,$C447,'09'!$G$10:$G$29)*'09'!$E$3</f>
        <v>0</v>
      </c>
      <c r="P447" s="224">
        <f>SUMIF('10'!$C$10:$C$29,$C447,'10'!$G$10:$G$29)*'10'!$E$3</f>
        <v>0</v>
      </c>
      <c r="Q447" s="224">
        <f>SUMIF('11'!$C$10:$C$39,$C447,'11'!$G$10:$G$39)*'11'!$E$3</f>
        <v>0</v>
      </c>
      <c r="R447" s="224">
        <f>SUMIF('12'!$C$10:$C$29,$C447,'12'!$G$10:$G$29)*'12'!$E$3</f>
        <v>0</v>
      </c>
      <c r="S447" s="224">
        <f>SUMIF('13'!$C$10:$C$29,$C447,'13'!$G$10:$G$29)*'13'!$E$3</f>
        <v>0</v>
      </c>
      <c r="T447" s="224">
        <f>SUMIF('14'!$C$10:$C$29,$C447,'14'!$G$10:$G$29)*'14'!$E$3</f>
        <v>0</v>
      </c>
      <c r="U447" s="224">
        <f>SUMIF('15'!$C$10:$C$29,$C447,'15'!$G$10:$G$29)*'15'!$E$3</f>
        <v>0</v>
      </c>
      <c r="V447" s="224">
        <f>SUMIF('16'!$C$10:$C$29,$C447,'16'!$G$10:$G$29)*'16'!$E$3</f>
        <v>0</v>
      </c>
      <c r="W447" s="224">
        <f>SUMIF('17'!$C$10:$C$29,$C447,'17'!$G$10:$G$29)*'17'!$E$3</f>
        <v>0</v>
      </c>
      <c r="X447" s="224">
        <f>SUMIF('18'!$C$10:$C$29,$C447,'18'!$G$10:$G$29)*'18'!$E$3</f>
        <v>0</v>
      </c>
      <c r="Y447" s="224">
        <f>SUMIF('19'!$C$10:$C$28,$C447,'19'!$G$10:$G$28)*'19'!$E$3</f>
        <v>0</v>
      </c>
      <c r="Z447" s="224">
        <f>SUMIF('20'!$C$10:$C$29,$C447,'20'!$G$10:$G$29)*'20'!$E$3</f>
        <v>0</v>
      </c>
      <c r="AA447" s="224">
        <f>SUMIF('21'!$C$10:$C$29,$C447,'21'!$G$10:$G$29)*'21'!$E$3</f>
        <v>0</v>
      </c>
    </row>
    <row r="448" spans="3:27" ht="15" hidden="1">
      <c r="C448" s="207" t="s">
        <v>1047</v>
      </c>
      <c r="D448" s="207" t="s">
        <v>1048</v>
      </c>
      <c r="F448" s="303">
        <f t="shared" si="7"/>
        <v>0</v>
      </c>
      <c r="G448" s="224">
        <f>SUMIF('01'!$C$10:$C$29,$C448,'01'!$G$10:$G$29)*'01'!$E$3</f>
        <v>0</v>
      </c>
      <c r="H448" s="224">
        <f>SUMIF('02'!$C$10:$C$28,$C448,'02'!$G$10:$G$28)*'02'!$E$3</f>
        <v>0</v>
      </c>
      <c r="I448" s="224">
        <f>SUMIF('03'!$C$10:$C$29,$C448,'03'!$G$10:$G$29)*'03'!$E$3</f>
        <v>0</v>
      </c>
      <c r="J448" s="224">
        <f>SUMIF('04'!$C$10:$C$26,$C448,'04'!$G$10:$G$26)*'04'!$E$3</f>
        <v>0</v>
      </c>
      <c r="K448" s="224">
        <f>SUMIF('05'!$C$10:$C$29,$C448,'05'!$G$10:$G$29)*'05'!$E$3</f>
        <v>0</v>
      </c>
      <c r="L448" s="224">
        <f>SUMIF('06'!$C$10:$C$29,$C448,'06'!$G$10:$G$29)*'06'!$E$3</f>
        <v>0</v>
      </c>
      <c r="M448" s="224">
        <f>SUMIF('07'!$C$10:$C$26,$C448,'07'!$G$10:$G$26)*'07'!$E$3</f>
        <v>0</v>
      </c>
      <c r="N448" s="224">
        <f>SUMIF('08'!$C$10:$C$29,$C448,'08'!$G$10:$G$29)*'08'!$E$3</f>
        <v>0</v>
      </c>
      <c r="O448" s="224">
        <f>SUMIF('09'!$C$10:$C$29,$C448,'09'!$G$10:$G$29)*'09'!$E$3</f>
        <v>0</v>
      </c>
      <c r="P448" s="224">
        <f>SUMIF('10'!$C$10:$C$29,$C448,'10'!$G$10:$G$29)*'10'!$E$3</f>
        <v>0</v>
      </c>
      <c r="Q448" s="224">
        <f>SUMIF('11'!$C$10:$C$39,$C448,'11'!$G$10:$G$39)*'11'!$E$3</f>
        <v>0</v>
      </c>
      <c r="R448" s="224">
        <f>SUMIF('12'!$C$10:$C$29,$C448,'12'!$G$10:$G$29)*'12'!$E$3</f>
        <v>0</v>
      </c>
      <c r="S448" s="224">
        <f>SUMIF('13'!$C$10:$C$29,$C448,'13'!$G$10:$G$29)*'13'!$E$3</f>
        <v>0</v>
      </c>
      <c r="T448" s="224">
        <f>SUMIF('14'!$C$10:$C$29,$C448,'14'!$G$10:$G$29)*'14'!$E$3</f>
        <v>0</v>
      </c>
      <c r="U448" s="224">
        <f>SUMIF('15'!$C$10:$C$29,$C448,'15'!$G$10:$G$29)*'15'!$E$3</f>
        <v>0</v>
      </c>
      <c r="V448" s="224">
        <f>SUMIF('16'!$C$10:$C$29,$C448,'16'!$G$10:$G$29)*'16'!$E$3</f>
        <v>0</v>
      </c>
      <c r="W448" s="224">
        <f>SUMIF('17'!$C$10:$C$29,$C448,'17'!$G$10:$G$29)*'17'!$E$3</f>
        <v>0</v>
      </c>
      <c r="X448" s="224">
        <f>SUMIF('18'!$C$10:$C$29,$C448,'18'!$G$10:$G$29)*'18'!$E$3</f>
        <v>0</v>
      </c>
      <c r="Y448" s="224">
        <f>SUMIF('19'!$C$10:$C$28,$C448,'19'!$G$10:$G$28)*'19'!$E$3</f>
        <v>0</v>
      </c>
      <c r="Z448" s="224">
        <f>SUMIF('20'!$C$10:$C$29,$C448,'20'!$G$10:$G$29)*'20'!$E$3</f>
        <v>0</v>
      </c>
      <c r="AA448" s="224">
        <f>SUMIF('21'!$C$10:$C$29,$C448,'21'!$G$10:$G$29)*'21'!$E$3</f>
        <v>0</v>
      </c>
    </row>
    <row r="449" spans="3:27" ht="15" hidden="1">
      <c r="C449" s="207" t="s">
        <v>1049</v>
      </c>
      <c r="D449" s="207" t="s">
        <v>1050</v>
      </c>
      <c r="F449" s="303">
        <f t="shared" si="7"/>
        <v>0</v>
      </c>
      <c r="G449" s="224">
        <f>SUMIF('01'!$C$10:$C$29,$C449,'01'!$G$10:$G$29)*'01'!$E$3</f>
        <v>0</v>
      </c>
      <c r="H449" s="224">
        <f>SUMIF('02'!$C$10:$C$28,$C449,'02'!$G$10:$G$28)*'02'!$E$3</f>
        <v>0</v>
      </c>
      <c r="I449" s="224">
        <f>SUMIF('03'!$C$10:$C$29,$C449,'03'!$G$10:$G$29)*'03'!$E$3</f>
        <v>0</v>
      </c>
      <c r="J449" s="224">
        <f>SUMIF('04'!$C$10:$C$26,$C449,'04'!$G$10:$G$26)*'04'!$E$3</f>
        <v>0</v>
      </c>
      <c r="K449" s="224">
        <f>SUMIF('05'!$C$10:$C$29,$C449,'05'!$G$10:$G$29)*'05'!$E$3</f>
        <v>0</v>
      </c>
      <c r="L449" s="224">
        <f>SUMIF('06'!$C$10:$C$29,$C449,'06'!$G$10:$G$29)*'06'!$E$3</f>
        <v>0</v>
      </c>
      <c r="M449" s="224">
        <f>SUMIF('07'!$C$10:$C$26,$C449,'07'!$G$10:$G$26)*'07'!$E$3</f>
        <v>0</v>
      </c>
      <c r="N449" s="224">
        <f>SUMIF('08'!$C$10:$C$29,$C449,'08'!$G$10:$G$29)*'08'!$E$3</f>
        <v>0</v>
      </c>
      <c r="O449" s="224">
        <f>SUMIF('09'!$C$10:$C$29,$C449,'09'!$G$10:$G$29)*'09'!$E$3</f>
        <v>0</v>
      </c>
      <c r="P449" s="224">
        <f>SUMIF('10'!$C$10:$C$29,$C449,'10'!$G$10:$G$29)*'10'!$E$3</f>
        <v>0</v>
      </c>
      <c r="Q449" s="224">
        <f>SUMIF('11'!$C$10:$C$39,$C449,'11'!$G$10:$G$39)*'11'!$E$3</f>
        <v>0</v>
      </c>
      <c r="R449" s="224">
        <f>SUMIF('12'!$C$10:$C$29,$C449,'12'!$G$10:$G$29)*'12'!$E$3</f>
        <v>0</v>
      </c>
      <c r="S449" s="224">
        <f>SUMIF('13'!$C$10:$C$29,$C449,'13'!$G$10:$G$29)*'13'!$E$3</f>
        <v>0</v>
      </c>
      <c r="T449" s="224">
        <f>SUMIF('14'!$C$10:$C$29,$C449,'14'!$G$10:$G$29)*'14'!$E$3</f>
        <v>0</v>
      </c>
      <c r="U449" s="224">
        <f>SUMIF('15'!$C$10:$C$29,$C449,'15'!$G$10:$G$29)*'15'!$E$3</f>
        <v>0</v>
      </c>
      <c r="V449" s="224">
        <f>SUMIF('16'!$C$10:$C$29,$C449,'16'!$G$10:$G$29)*'16'!$E$3</f>
        <v>0</v>
      </c>
      <c r="W449" s="224">
        <f>SUMIF('17'!$C$10:$C$29,$C449,'17'!$G$10:$G$29)*'17'!$E$3</f>
        <v>0</v>
      </c>
      <c r="X449" s="224">
        <f>SUMIF('18'!$C$10:$C$29,$C449,'18'!$G$10:$G$29)*'18'!$E$3</f>
        <v>0</v>
      </c>
      <c r="Y449" s="224">
        <f>SUMIF('19'!$C$10:$C$28,$C449,'19'!$G$10:$G$28)*'19'!$E$3</f>
        <v>0</v>
      </c>
      <c r="Z449" s="224">
        <f>SUMIF('20'!$C$10:$C$29,$C449,'20'!$G$10:$G$29)*'20'!$E$3</f>
        <v>0</v>
      </c>
      <c r="AA449" s="224">
        <f>SUMIF('21'!$C$10:$C$29,$C449,'21'!$G$10:$G$29)*'21'!$E$3</f>
        <v>0</v>
      </c>
    </row>
    <row r="450" spans="3:27" ht="15" hidden="1">
      <c r="C450" s="207" t="s">
        <v>1051</v>
      </c>
      <c r="D450" s="207" t="s">
        <v>1052</v>
      </c>
      <c r="F450" s="303">
        <f t="shared" si="7"/>
        <v>0</v>
      </c>
      <c r="G450" s="224">
        <f>SUMIF('01'!$C$10:$C$29,$C450,'01'!$G$10:$G$29)*'01'!$E$3</f>
        <v>0</v>
      </c>
      <c r="H450" s="224">
        <f>SUMIF('02'!$C$10:$C$28,$C450,'02'!$G$10:$G$28)*'02'!$E$3</f>
        <v>0</v>
      </c>
      <c r="I450" s="224">
        <f>SUMIF('03'!$C$10:$C$29,$C450,'03'!$G$10:$G$29)*'03'!$E$3</f>
        <v>0</v>
      </c>
      <c r="J450" s="224">
        <f>SUMIF('04'!$C$10:$C$26,$C450,'04'!$G$10:$G$26)*'04'!$E$3</f>
        <v>0</v>
      </c>
      <c r="K450" s="224">
        <f>SUMIF('05'!$C$10:$C$29,$C450,'05'!$G$10:$G$29)*'05'!$E$3</f>
        <v>0</v>
      </c>
      <c r="L450" s="224">
        <f>SUMIF('06'!$C$10:$C$29,$C450,'06'!$G$10:$G$29)*'06'!$E$3</f>
        <v>0</v>
      </c>
      <c r="M450" s="224">
        <f>SUMIF('07'!$C$10:$C$26,$C450,'07'!$G$10:$G$26)*'07'!$E$3</f>
        <v>0</v>
      </c>
      <c r="N450" s="224">
        <f>SUMIF('08'!$C$10:$C$29,$C450,'08'!$G$10:$G$29)*'08'!$E$3</f>
        <v>0</v>
      </c>
      <c r="O450" s="224">
        <f>SUMIF('09'!$C$10:$C$29,$C450,'09'!$G$10:$G$29)*'09'!$E$3</f>
        <v>0</v>
      </c>
      <c r="P450" s="224">
        <f>SUMIF('10'!$C$10:$C$29,$C450,'10'!$G$10:$G$29)*'10'!$E$3</f>
        <v>0</v>
      </c>
      <c r="Q450" s="224">
        <f>SUMIF('11'!$C$10:$C$39,$C450,'11'!$G$10:$G$39)*'11'!$E$3</f>
        <v>0</v>
      </c>
      <c r="R450" s="224">
        <f>SUMIF('12'!$C$10:$C$29,$C450,'12'!$G$10:$G$29)*'12'!$E$3</f>
        <v>0</v>
      </c>
      <c r="S450" s="224">
        <f>SUMIF('13'!$C$10:$C$29,$C450,'13'!$G$10:$G$29)*'13'!$E$3</f>
        <v>0</v>
      </c>
      <c r="T450" s="224">
        <f>SUMIF('14'!$C$10:$C$29,$C450,'14'!$G$10:$G$29)*'14'!$E$3</f>
        <v>0</v>
      </c>
      <c r="U450" s="224">
        <f>SUMIF('15'!$C$10:$C$29,$C450,'15'!$G$10:$G$29)*'15'!$E$3</f>
        <v>0</v>
      </c>
      <c r="V450" s="224">
        <f>SUMIF('16'!$C$10:$C$29,$C450,'16'!$G$10:$G$29)*'16'!$E$3</f>
        <v>0</v>
      </c>
      <c r="W450" s="224">
        <f>SUMIF('17'!$C$10:$C$29,$C450,'17'!$G$10:$G$29)*'17'!$E$3</f>
        <v>0</v>
      </c>
      <c r="X450" s="224">
        <f>SUMIF('18'!$C$10:$C$29,$C450,'18'!$G$10:$G$29)*'18'!$E$3</f>
        <v>0</v>
      </c>
      <c r="Y450" s="224">
        <f>SUMIF('19'!$C$10:$C$28,$C450,'19'!$G$10:$G$28)*'19'!$E$3</f>
        <v>0</v>
      </c>
      <c r="Z450" s="224">
        <f>SUMIF('20'!$C$10:$C$29,$C450,'20'!$G$10:$G$29)*'20'!$E$3</f>
        <v>0</v>
      </c>
      <c r="AA450" s="224">
        <f>SUMIF('21'!$C$10:$C$29,$C450,'21'!$G$10:$G$29)*'21'!$E$3</f>
        <v>0</v>
      </c>
    </row>
    <row r="451" spans="3:27" ht="15" hidden="1">
      <c r="C451" s="207" t="s">
        <v>1053</v>
      </c>
      <c r="D451" s="207" t="s">
        <v>1054</v>
      </c>
      <c r="F451" s="303">
        <f t="shared" si="7"/>
        <v>0</v>
      </c>
      <c r="G451" s="224">
        <f>SUMIF('01'!$C$10:$C$29,$C451,'01'!$G$10:$G$29)*'01'!$E$3</f>
        <v>0</v>
      </c>
      <c r="H451" s="224">
        <f>SUMIF('02'!$C$10:$C$28,$C451,'02'!$G$10:$G$28)*'02'!$E$3</f>
        <v>0</v>
      </c>
      <c r="I451" s="224">
        <f>SUMIF('03'!$C$10:$C$29,$C451,'03'!$G$10:$G$29)*'03'!$E$3</f>
        <v>0</v>
      </c>
      <c r="J451" s="224">
        <f>SUMIF('04'!$C$10:$C$26,$C451,'04'!$G$10:$G$26)*'04'!$E$3</f>
        <v>0</v>
      </c>
      <c r="K451" s="224">
        <f>SUMIF('05'!$C$10:$C$29,$C451,'05'!$G$10:$G$29)*'05'!$E$3</f>
        <v>0</v>
      </c>
      <c r="L451" s="224">
        <f>SUMIF('06'!$C$10:$C$29,$C451,'06'!$G$10:$G$29)*'06'!$E$3</f>
        <v>0</v>
      </c>
      <c r="M451" s="224">
        <f>SUMIF('07'!$C$10:$C$26,$C451,'07'!$G$10:$G$26)*'07'!$E$3</f>
        <v>0</v>
      </c>
      <c r="N451" s="224">
        <f>SUMIF('08'!$C$10:$C$29,$C451,'08'!$G$10:$G$29)*'08'!$E$3</f>
        <v>0</v>
      </c>
      <c r="O451" s="224">
        <f>SUMIF('09'!$C$10:$C$29,$C451,'09'!$G$10:$G$29)*'09'!$E$3</f>
        <v>0</v>
      </c>
      <c r="P451" s="224">
        <f>SUMIF('10'!$C$10:$C$29,$C451,'10'!$G$10:$G$29)*'10'!$E$3</f>
        <v>0</v>
      </c>
      <c r="Q451" s="224">
        <f>SUMIF('11'!$C$10:$C$39,$C451,'11'!$G$10:$G$39)*'11'!$E$3</f>
        <v>0</v>
      </c>
      <c r="R451" s="224">
        <f>SUMIF('12'!$C$10:$C$29,$C451,'12'!$G$10:$G$29)*'12'!$E$3</f>
        <v>0</v>
      </c>
      <c r="S451" s="224">
        <f>SUMIF('13'!$C$10:$C$29,$C451,'13'!$G$10:$G$29)*'13'!$E$3</f>
        <v>0</v>
      </c>
      <c r="T451" s="224">
        <f>SUMIF('14'!$C$10:$C$29,$C451,'14'!$G$10:$G$29)*'14'!$E$3</f>
        <v>0</v>
      </c>
      <c r="U451" s="224">
        <f>SUMIF('15'!$C$10:$C$29,$C451,'15'!$G$10:$G$29)*'15'!$E$3</f>
        <v>0</v>
      </c>
      <c r="V451" s="224">
        <f>SUMIF('16'!$C$10:$C$29,$C451,'16'!$G$10:$G$29)*'16'!$E$3</f>
        <v>0</v>
      </c>
      <c r="W451" s="224">
        <f>SUMIF('17'!$C$10:$C$29,$C451,'17'!$G$10:$G$29)*'17'!$E$3</f>
        <v>0</v>
      </c>
      <c r="X451" s="224">
        <f>SUMIF('18'!$C$10:$C$29,$C451,'18'!$G$10:$G$29)*'18'!$E$3</f>
        <v>0</v>
      </c>
      <c r="Y451" s="224">
        <f>SUMIF('19'!$C$10:$C$28,$C451,'19'!$G$10:$G$28)*'19'!$E$3</f>
        <v>0</v>
      </c>
      <c r="Z451" s="224">
        <f>SUMIF('20'!$C$10:$C$29,$C451,'20'!$G$10:$G$29)*'20'!$E$3</f>
        <v>0</v>
      </c>
      <c r="AA451" s="224">
        <f>SUMIF('21'!$C$10:$C$29,$C451,'21'!$G$10:$G$29)*'21'!$E$3</f>
        <v>0</v>
      </c>
    </row>
    <row r="452" spans="3:27" ht="15" hidden="1">
      <c r="C452" s="207" t="s">
        <v>1055</v>
      </c>
      <c r="D452" s="207" t="s">
        <v>1056</v>
      </c>
      <c r="F452" s="303">
        <f t="shared" si="7"/>
        <v>0</v>
      </c>
      <c r="G452" s="224">
        <f>SUMIF('01'!$C$10:$C$29,$C452,'01'!$G$10:$G$29)*'01'!$E$3</f>
        <v>0</v>
      </c>
      <c r="H452" s="224">
        <f>SUMIF('02'!$C$10:$C$28,$C452,'02'!$G$10:$G$28)*'02'!$E$3</f>
        <v>0</v>
      </c>
      <c r="I452" s="224">
        <f>SUMIF('03'!$C$10:$C$29,$C452,'03'!$G$10:$G$29)*'03'!$E$3</f>
        <v>0</v>
      </c>
      <c r="J452" s="224">
        <f>SUMIF('04'!$C$10:$C$26,$C452,'04'!$G$10:$G$26)*'04'!$E$3</f>
        <v>0</v>
      </c>
      <c r="K452" s="224">
        <f>SUMIF('05'!$C$10:$C$29,$C452,'05'!$G$10:$G$29)*'05'!$E$3</f>
        <v>0</v>
      </c>
      <c r="L452" s="224">
        <f>SUMIF('06'!$C$10:$C$29,$C452,'06'!$G$10:$G$29)*'06'!$E$3</f>
        <v>0</v>
      </c>
      <c r="M452" s="224">
        <f>SUMIF('07'!$C$10:$C$26,$C452,'07'!$G$10:$G$26)*'07'!$E$3</f>
        <v>0</v>
      </c>
      <c r="N452" s="224">
        <f>SUMIF('08'!$C$10:$C$29,$C452,'08'!$G$10:$G$29)*'08'!$E$3</f>
        <v>0</v>
      </c>
      <c r="O452" s="224">
        <f>SUMIF('09'!$C$10:$C$29,$C452,'09'!$G$10:$G$29)*'09'!$E$3</f>
        <v>0</v>
      </c>
      <c r="P452" s="224">
        <f>SUMIF('10'!$C$10:$C$29,$C452,'10'!$G$10:$G$29)*'10'!$E$3</f>
        <v>0</v>
      </c>
      <c r="Q452" s="224">
        <f>SUMIF('11'!$C$10:$C$39,$C452,'11'!$G$10:$G$39)*'11'!$E$3</f>
        <v>0</v>
      </c>
      <c r="R452" s="224">
        <f>SUMIF('12'!$C$10:$C$29,$C452,'12'!$G$10:$G$29)*'12'!$E$3</f>
        <v>0</v>
      </c>
      <c r="S452" s="224">
        <f>SUMIF('13'!$C$10:$C$29,$C452,'13'!$G$10:$G$29)*'13'!$E$3</f>
        <v>0</v>
      </c>
      <c r="T452" s="224">
        <f>SUMIF('14'!$C$10:$C$29,$C452,'14'!$G$10:$G$29)*'14'!$E$3</f>
        <v>0</v>
      </c>
      <c r="U452" s="224">
        <f>SUMIF('15'!$C$10:$C$29,$C452,'15'!$G$10:$G$29)*'15'!$E$3</f>
        <v>0</v>
      </c>
      <c r="V452" s="224">
        <f>SUMIF('16'!$C$10:$C$29,$C452,'16'!$G$10:$G$29)*'16'!$E$3</f>
        <v>0</v>
      </c>
      <c r="W452" s="224">
        <f>SUMIF('17'!$C$10:$C$29,$C452,'17'!$G$10:$G$29)*'17'!$E$3</f>
        <v>0</v>
      </c>
      <c r="X452" s="224">
        <f>SUMIF('18'!$C$10:$C$29,$C452,'18'!$G$10:$G$29)*'18'!$E$3</f>
        <v>0</v>
      </c>
      <c r="Y452" s="224">
        <f>SUMIF('19'!$C$10:$C$28,$C452,'19'!$G$10:$G$28)*'19'!$E$3</f>
        <v>0</v>
      </c>
      <c r="Z452" s="224">
        <f>SUMIF('20'!$C$10:$C$29,$C452,'20'!$G$10:$G$29)*'20'!$E$3</f>
        <v>0</v>
      </c>
      <c r="AA452" s="224">
        <f>SUMIF('21'!$C$10:$C$29,$C452,'21'!$G$10:$G$29)*'21'!$E$3</f>
        <v>0</v>
      </c>
    </row>
    <row r="453" spans="3:27" ht="15" hidden="1">
      <c r="C453" s="207" t="s">
        <v>1057</v>
      </c>
      <c r="D453" s="207" t="s">
        <v>1058</v>
      </c>
      <c r="F453" s="303">
        <f t="shared" si="7"/>
        <v>0</v>
      </c>
      <c r="G453" s="224">
        <f>SUMIF('01'!$C$10:$C$29,$C453,'01'!$G$10:$G$29)*'01'!$E$3</f>
        <v>0</v>
      </c>
      <c r="H453" s="224">
        <f>SUMIF('02'!$C$10:$C$28,$C453,'02'!$G$10:$G$28)*'02'!$E$3</f>
        <v>0</v>
      </c>
      <c r="I453" s="224">
        <f>SUMIF('03'!$C$10:$C$29,$C453,'03'!$G$10:$G$29)*'03'!$E$3</f>
        <v>0</v>
      </c>
      <c r="J453" s="224">
        <f>SUMIF('04'!$C$10:$C$26,$C453,'04'!$G$10:$G$26)*'04'!$E$3</f>
        <v>0</v>
      </c>
      <c r="K453" s="224">
        <f>SUMIF('05'!$C$10:$C$29,$C453,'05'!$G$10:$G$29)*'05'!$E$3</f>
        <v>0</v>
      </c>
      <c r="L453" s="224">
        <f>SUMIF('06'!$C$10:$C$29,$C453,'06'!$G$10:$G$29)*'06'!$E$3</f>
        <v>0</v>
      </c>
      <c r="M453" s="224">
        <f>SUMIF('07'!$C$10:$C$26,$C453,'07'!$G$10:$G$26)*'07'!$E$3</f>
        <v>0</v>
      </c>
      <c r="N453" s="224">
        <f>SUMIF('08'!$C$10:$C$29,$C453,'08'!$G$10:$G$29)*'08'!$E$3</f>
        <v>0</v>
      </c>
      <c r="O453" s="224">
        <f>SUMIF('09'!$C$10:$C$29,$C453,'09'!$G$10:$G$29)*'09'!$E$3</f>
        <v>0</v>
      </c>
      <c r="P453" s="224">
        <f>SUMIF('10'!$C$10:$C$29,$C453,'10'!$G$10:$G$29)*'10'!$E$3</f>
        <v>0</v>
      </c>
      <c r="Q453" s="224">
        <f>SUMIF('11'!$C$10:$C$39,$C453,'11'!$G$10:$G$39)*'11'!$E$3</f>
        <v>0</v>
      </c>
      <c r="R453" s="224">
        <f>SUMIF('12'!$C$10:$C$29,$C453,'12'!$G$10:$G$29)*'12'!$E$3</f>
        <v>0</v>
      </c>
      <c r="S453" s="224">
        <f>SUMIF('13'!$C$10:$C$29,$C453,'13'!$G$10:$G$29)*'13'!$E$3</f>
        <v>0</v>
      </c>
      <c r="T453" s="224">
        <f>SUMIF('14'!$C$10:$C$29,$C453,'14'!$G$10:$G$29)*'14'!$E$3</f>
        <v>0</v>
      </c>
      <c r="U453" s="224">
        <f>SUMIF('15'!$C$10:$C$29,$C453,'15'!$G$10:$G$29)*'15'!$E$3</f>
        <v>0</v>
      </c>
      <c r="V453" s="224">
        <f>SUMIF('16'!$C$10:$C$29,$C453,'16'!$G$10:$G$29)*'16'!$E$3</f>
        <v>0</v>
      </c>
      <c r="W453" s="224">
        <f>SUMIF('17'!$C$10:$C$29,$C453,'17'!$G$10:$G$29)*'17'!$E$3</f>
        <v>0</v>
      </c>
      <c r="X453" s="224">
        <f>SUMIF('18'!$C$10:$C$29,$C453,'18'!$G$10:$G$29)*'18'!$E$3</f>
        <v>0</v>
      </c>
      <c r="Y453" s="224">
        <f>SUMIF('19'!$C$10:$C$28,$C453,'19'!$G$10:$G$28)*'19'!$E$3</f>
        <v>0</v>
      </c>
      <c r="Z453" s="224">
        <f>SUMIF('20'!$C$10:$C$29,$C453,'20'!$G$10:$G$29)*'20'!$E$3</f>
        <v>0</v>
      </c>
      <c r="AA453" s="224">
        <f>SUMIF('21'!$C$10:$C$29,$C453,'21'!$G$10:$G$29)*'21'!$E$3</f>
        <v>0</v>
      </c>
    </row>
    <row r="454" spans="3:27" ht="15" hidden="1">
      <c r="C454" s="207" t="s">
        <v>1059</v>
      </c>
      <c r="D454" s="207" t="s">
        <v>1060</v>
      </c>
      <c r="F454" s="303">
        <f t="shared" si="7"/>
        <v>0</v>
      </c>
      <c r="G454" s="224">
        <f>SUMIF('01'!$C$10:$C$29,$C454,'01'!$G$10:$G$29)*'01'!$E$3</f>
        <v>0</v>
      </c>
      <c r="H454" s="224">
        <f>SUMIF('02'!$C$10:$C$28,$C454,'02'!$G$10:$G$28)*'02'!$E$3</f>
        <v>0</v>
      </c>
      <c r="I454" s="224">
        <f>SUMIF('03'!$C$10:$C$29,$C454,'03'!$G$10:$G$29)*'03'!$E$3</f>
        <v>0</v>
      </c>
      <c r="J454" s="224">
        <f>SUMIF('04'!$C$10:$C$26,$C454,'04'!$G$10:$G$26)*'04'!$E$3</f>
        <v>0</v>
      </c>
      <c r="K454" s="224">
        <f>SUMIF('05'!$C$10:$C$29,$C454,'05'!$G$10:$G$29)*'05'!$E$3</f>
        <v>0</v>
      </c>
      <c r="L454" s="224">
        <f>SUMIF('06'!$C$10:$C$29,$C454,'06'!$G$10:$G$29)*'06'!$E$3</f>
        <v>0</v>
      </c>
      <c r="M454" s="224">
        <f>SUMIF('07'!$C$10:$C$26,$C454,'07'!$G$10:$G$26)*'07'!$E$3</f>
        <v>0</v>
      </c>
      <c r="N454" s="224">
        <f>SUMIF('08'!$C$10:$C$29,$C454,'08'!$G$10:$G$29)*'08'!$E$3</f>
        <v>0</v>
      </c>
      <c r="O454" s="224">
        <f>SUMIF('09'!$C$10:$C$29,$C454,'09'!$G$10:$G$29)*'09'!$E$3</f>
        <v>0</v>
      </c>
      <c r="P454" s="224">
        <f>SUMIF('10'!$C$10:$C$29,$C454,'10'!$G$10:$G$29)*'10'!$E$3</f>
        <v>0</v>
      </c>
      <c r="Q454" s="224">
        <f>SUMIF('11'!$C$10:$C$39,$C454,'11'!$G$10:$G$39)*'11'!$E$3</f>
        <v>0</v>
      </c>
      <c r="R454" s="224">
        <f>SUMIF('12'!$C$10:$C$29,$C454,'12'!$G$10:$G$29)*'12'!$E$3</f>
        <v>0</v>
      </c>
      <c r="S454" s="224">
        <f>SUMIF('13'!$C$10:$C$29,$C454,'13'!$G$10:$G$29)*'13'!$E$3</f>
        <v>0</v>
      </c>
      <c r="T454" s="224">
        <f>SUMIF('14'!$C$10:$C$29,$C454,'14'!$G$10:$G$29)*'14'!$E$3</f>
        <v>0</v>
      </c>
      <c r="U454" s="224">
        <f>SUMIF('15'!$C$10:$C$29,$C454,'15'!$G$10:$G$29)*'15'!$E$3</f>
        <v>0</v>
      </c>
      <c r="V454" s="224">
        <f>SUMIF('16'!$C$10:$C$29,$C454,'16'!$G$10:$G$29)*'16'!$E$3</f>
        <v>0</v>
      </c>
      <c r="W454" s="224">
        <f>SUMIF('17'!$C$10:$C$29,$C454,'17'!$G$10:$G$29)*'17'!$E$3</f>
        <v>0</v>
      </c>
      <c r="X454" s="224">
        <f>SUMIF('18'!$C$10:$C$29,$C454,'18'!$G$10:$G$29)*'18'!$E$3</f>
        <v>0</v>
      </c>
      <c r="Y454" s="224">
        <f>SUMIF('19'!$C$10:$C$28,$C454,'19'!$G$10:$G$28)*'19'!$E$3</f>
        <v>0</v>
      </c>
      <c r="Z454" s="224">
        <f>SUMIF('20'!$C$10:$C$29,$C454,'20'!$G$10:$G$29)*'20'!$E$3</f>
        <v>0</v>
      </c>
      <c r="AA454" s="224">
        <f>SUMIF('21'!$C$10:$C$29,$C454,'21'!$G$10:$G$29)*'21'!$E$3</f>
        <v>0</v>
      </c>
    </row>
    <row r="455" spans="3:27" ht="15" hidden="1">
      <c r="C455" s="207" t="s">
        <v>1061</v>
      </c>
      <c r="D455" s="207" t="s">
        <v>1062</v>
      </c>
      <c r="F455" s="303">
        <f t="shared" si="7"/>
        <v>0</v>
      </c>
      <c r="G455" s="224">
        <f>SUMIF('01'!$C$10:$C$29,$C455,'01'!$G$10:$G$29)*'01'!$E$3</f>
        <v>0</v>
      </c>
      <c r="H455" s="224">
        <f>SUMIF('02'!$C$10:$C$28,$C455,'02'!$G$10:$G$28)*'02'!$E$3</f>
        <v>0</v>
      </c>
      <c r="I455" s="224">
        <f>SUMIF('03'!$C$10:$C$29,$C455,'03'!$G$10:$G$29)*'03'!$E$3</f>
        <v>0</v>
      </c>
      <c r="J455" s="224">
        <f>SUMIF('04'!$C$10:$C$26,$C455,'04'!$G$10:$G$26)*'04'!$E$3</f>
        <v>0</v>
      </c>
      <c r="K455" s="224">
        <f>SUMIF('05'!$C$10:$C$29,$C455,'05'!$G$10:$G$29)*'05'!$E$3</f>
        <v>0</v>
      </c>
      <c r="L455" s="224">
        <f>SUMIF('06'!$C$10:$C$29,$C455,'06'!$G$10:$G$29)*'06'!$E$3</f>
        <v>0</v>
      </c>
      <c r="M455" s="224">
        <f>SUMIF('07'!$C$10:$C$26,$C455,'07'!$G$10:$G$26)*'07'!$E$3</f>
        <v>0</v>
      </c>
      <c r="N455" s="224">
        <f>SUMIF('08'!$C$10:$C$29,$C455,'08'!$G$10:$G$29)*'08'!$E$3</f>
        <v>0</v>
      </c>
      <c r="O455" s="224">
        <f>SUMIF('09'!$C$10:$C$29,$C455,'09'!$G$10:$G$29)*'09'!$E$3</f>
        <v>0</v>
      </c>
      <c r="P455" s="224">
        <f>SUMIF('10'!$C$10:$C$29,$C455,'10'!$G$10:$G$29)*'10'!$E$3</f>
        <v>0</v>
      </c>
      <c r="Q455" s="224">
        <f>SUMIF('11'!$C$10:$C$39,$C455,'11'!$G$10:$G$39)*'11'!$E$3</f>
        <v>0</v>
      </c>
      <c r="R455" s="224">
        <f>SUMIF('12'!$C$10:$C$29,$C455,'12'!$G$10:$G$29)*'12'!$E$3</f>
        <v>0</v>
      </c>
      <c r="S455" s="224">
        <f>SUMIF('13'!$C$10:$C$29,$C455,'13'!$G$10:$G$29)*'13'!$E$3</f>
        <v>0</v>
      </c>
      <c r="T455" s="224">
        <f>SUMIF('14'!$C$10:$C$29,$C455,'14'!$G$10:$G$29)*'14'!$E$3</f>
        <v>0</v>
      </c>
      <c r="U455" s="224">
        <f>SUMIF('15'!$C$10:$C$29,$C455,'15'!$G$10:$G$29)*'15'!$E$3</f>
        <v>0</v>
      </c>
      <c r="V455" s="224">
        <f>SUMIF('16'!$C$10:$C$29,$C455,'16'!$G$10:$G$29)*'16'!$E$3</f>
        <v>0</v>
      </c>
      <c r="W455" s="224">
        <f>SUMIF('17'!$C$10:$C$29,$C455,'17'!$G$10:$G$29)*'17'!$E$3</f>
        <v>0</v>
      </c>
      <c r="X455" s="224">
        <f>SUMIF('18'!$C$10:$C$29,$C455,'18'!$G$10:$G$29)*'18'!$E$3</f>
        <v>0</v>
      </c>
      <c r="Y455" s="224">
        <f>SUMIF('19'!$C$10:$C$28,$C455,'19'!$G$10:$G$28)*'19'!$E$3</f>
        <v>0</v>
      </c>
      <c r="Z455" s="224">
        <f>SUMIF('20'!$C$10:$C$29,$C455,'20'!$G$10:$G$29)*'20'!$E$3</f>
        <v>0</v>
      </c>
      <c r="AA455" s="224">
        <f>SUMIF('21'!$C$10:$C$29,$C455,'21'!$G$10:$G$29)*'21'!$E$3</f>
        <v>0</v>
      </c>
    </row>
    <row r="456" spans="3:27" ht="15" hidden="1">
      <c r="C456" s="207" t="s">
        <v>1063</v>
      </c>
      <c r="D456" s="207" t="s">
        <v>1064</v>
      </c>
      <c r="F456" s="303">
        <f t="shared" si="7"/>
        <v>0</v>
      </c>
      <c r="G456" s="224">
        <f>SUMIF('01'!$C$10:$C$29,$C456,'01'!$G$10:$G$29)*'01'!$E$3</f>
        <v>0</v>
      </c>
      <c r="H456" s="224">
        <f>SUMIF('02'!$C$10:$C$28,$C456,'02'!$G$10:$G$28)*'02'!$E$3</f>
        <v>0</v>
      </c>
      <c r="I456" s="224">
        <f>SUMIF('03'!$C$10:$C$29,$C456,'03'!$G$10:$G$29)*'03'!$E$3</f>
        <v>0</v>
      </c>
      <c r="J456" s="224">
        <f>SUMIF('04'!$C$10:$C$26,$C456,'04'!$G$10:$G$26)*'04'!$E$3</f>
        <v>0</v>
      </c>
      <c r="K456" s="224">
        <f>SUMIF('05'!$C$10:$C$29,$C456,'05'!$G$10:$G$29)*'05'!$E$3</f>
        <v>0</v>
      </c>
      <c r="L456" s="224">
        <f>SUMIF('06'!$C$10:$C$29,$C456,'06'!$G$10:$G$29)*'06'!$E$3</f>
        <v>0</v>
      </c>
      <c r="M456" s="224">
        <f>SUMIF('07'!$C$10:$C$26,$C456,'07'!$G$10:$G$26)*'07'!$E$3</f>
        <v>0</v>
      </c>
      <c r="N456" s="224">
        <f>SUMIF('08'!$C$10:$C$29,$C456,'08'!$G$10:$G$29)*'08'!$E$3</f>
        <v>0</v>
      </c>
      <c r="O456" s="224">
        <f>SUMIF('09'!$C$10:$C$29,$C456,'09'!$G$10:$G$29)*'09'!$E$3</f>
        <v>0</v>
      </c>
      <c r="P456" s="224">
        <f>SUMIF('10'!$C$10:$C$29,$C456,'10'!$G$10:$G$29)*'10'!$E$3</f>
        <v>0</v>
      </c>
      <c r="Q456" s="224">
        <f>SUMIF('11'!$C$10:$C$39,$C456,'11'!$G$10:$G$39)*'11'!$E$3</f>
        <v>0</v>
      </c>
      <c r="R456" s="224">
        <f>SUMIF('12'!$C$10:$C$29,$C456,'12'!$G$10:$G$29)*'12'!$E$3</f>
        <v>0</v>
      </c>
      <c r="S456" s="224">
        <f>SUMIF('13'!$C$10:$C$29,$C456,'13'!$G$10:$G$29)*'13'!$E$3</f>
        <v>0</v>
      </c>
      <c r="T456" s="224">
        <f>SUMIF('14'!$C$10:$C$29,$C456,'14'!$G$10:$G$29)*'14'!$E$3</f>
        <v>0</v>
      </c>
      <c r="U456" s="224">
        <f>SUMIF('15'!$C$10:$C$29,$C456,'15'!$G$10:$G$29)*'15'!$E$3</f>
        <v>0</v>
      </c>
      <c r="V456" s="224">
        <f>SUMIF('16'!$C$10:$C$29,$C456,'16'!$G$10:$G$29)*'16'!$E$3</f>
        <v>0</v>
      </c>
      <c r="W456" s="224">
        <f>SUMIF('17'!$C$10:$C$29,$C456,'17'!$G$10:$G$29)*'17'!$E$3</f>
        <v>0</v>
      </c>
      <c r="X456" s="224">
        <f>SUMIF('18'!$C$10:$C$29,$C456,'18'!$G$10:$G$29)*'18'!$E$3</f>
        <v>0</v>
      </c>
      <c r="Y456" s="224">
        <f>SUMIF('19'!$C$10:$C$28,$C456,'19'!$G$10:$G$28)*'19'!$E$3</f>
        <v>0</v>
      </c>
      <c r="Z456" s="224">
        <f>SUMIF('20'!$C$10:$C$29,$C456,'20'!$G$10:$G$29)*'20'!$E$3</f>
        <v>0</v>
      </c>
      <c r="AA456" s="224">
        <f>SUMIF('21'!$C$10:$C$29,$C456,'21'!$G$10:$G$29)*'21'!$E$3</f>
        <v>0</v>
      </c>
    </row>
    <row r="457" spans="3:27" ht="15" hidden="1">
      <c r="C457" s="207" t="s">
        <v>1065</v>
      </c>
      <c r="D457" s="207" t="s">
        <v>1066</v>
      </c>
      <c r="F457" s="303">
        <f t="shared" si="7"/>
        <v>0</v>
      </c>
      <c r="G457" s="224">
        <f>SUMIF('01'!$C$10:$C$29,$C457,'01'!$G$10:$G$29)*'01'!$E$3</f>
        <v>0</v>
      </c>
      <c r="H457" s="224">
        <f>SUMIF('02'!$C$10:$C$28,$C457,'02'!$G$10:$G$28)*'02'!$E$3</f>
        <v>0</v>
      </c>
      <c r="I457" s="224">
        <f>SUMIF('03'!$C$10:$C$29,$C457,'03'!$G$10:$G$29)*'03'!$E$3</f>
        <v>0</v>
      </c>
      <c r="J457" s="224">
        <f>SUMIF('04'!$C$10:$C$26,$C457,'04'!$G$10:$G$26)*'04'!$E$3</f>
        <v>0</v>
      </c>
      <c r="K457" s="224">
        <f>SUMIF('05'!$C$10:$C$29,$C457,'05'!$G$10:$G$29)*'05'!$E$3</f>
        <v>0</v>
      </c>
      <c r="L457" s="224">
        <f>SUMIF('06'!$C$10:$C$29,$C457,'06'!$G$10:$G$29)*'06'!$E$3</f>
        <v>0</v>
      </c>
      <c r="M457" s="224">
        <f>SUMIF('07'!$C$10:$C$26,$C457,'07'!$G$10:$G$26)*'07'!$E$3</f>
        <v>0</v>
      </c>
      <c r="N457" s="224">
        <f>SUMIF('08'!$C$10:$C$29,$C457,'08'!$G$10:$G$29)*'08'!$E$3</f>
        <v>0</v>
      </c>
      <c r="O457" s="224">
        <f>SUMIF('09'!$C$10:$C$29,$C457,'09'!$G$10:$G$29)*'09'!$E$3</f>
        <v>0</v>
      </c>
      <c r="P457" s="224">
        <f>SUMIF('10'!$C$10:$C$29,$C457,'10'!$G$10:$G$29)*'10'!$E$3</f>
        <v>0</v>
      </c>
      <c r="Q457" s="224">
        <f>SUMIF('11'!$C$10:$C$39,$C457,'11'!$G$10:$G$39)*'11'!$E$3</f>
        <v>0</v>
      </c>
      <c r="R457" s="224">
        <f>SUMIF('12'!$C$10:$C$29,$C457,'12'!$G$10:$G$29)*'12'!$E$3</f>
        <v>0</v>
      </c>
      <c r="S457" s="224">
        <f>SUMIF('13'!$C$10:$C$29,$C457,'13'!$G$10:$G$29)*'13'!$E$3</f>
        <v>0</v>
      </c>
      <c r="T457" s="224">
        <f>SUMIF('14'!$C$10:$C$29,$C457,'14'!$G$10:$G$29)*'14'!$E$3</f>
        <v>0</v>
      </c>
      <c r="U457" s="224">
        <f>SUMIF('15'!$C$10:$C$29,$C457,'15'!$G$10:$G$29)*'15'!$E$3</f>
        <v>0</v>
      </c>
      <c r="V457" s="224">
        <f>SUMIF('16'!$C$10:$C$29,$C457,'16'!$G$10:$G$29)*'16'!$E$3</f>
        <v>0</v>
      </c>
      <c r="W457" s="224">
        <f>SUMIF('17'!$C$10:$C$29,$C457,'17'!$G$10:$G$29)*'17'!$E$3</f>
        <v>0</v>
      </c>
      <c r="X457" s="224">
        <f>SUMIF('18'!$C$10:$C$29,$C457,'18'!$G$10:$G$29)*'18'!$E$3</f>
        <v>0</v>
      </c>
      <c r="Y457" s="224">
        <f>SUMIF('19'!$C$10:$C$28,$C457,'19'!$G$10:$G$28)*'19'!$E$3</f>
        <v>0</v>
      </c>
      <c r="Z457" s="224">
        <f>SUMIF('20'!$C$10:$C$29,$C457,'20'!$G$10:$G$29)*'20'!$E$3</f>
        <v>0</v>
      </c>
      <c r="AA457" s="224">
        <f>SUMIF('21'!$C$10:$C$29,$C457,'21'!$G$10:$G$29)*'21'!$E$3</f>
        <v>0</v>
      </c>
    </row>
    <row r="458" spans="3:27" ht="15" hidden="1">
      <c r="C458" s="207" t="s">
        <v>1067</v>
      </c>
      <c r="D458" s="207" t="s">
        <v>1068</v>
      </c>
      <c r="F458" s="303">
        <f t="shared" ref="F458:F521" si="8">SUM(G458:AA458)</f>
        <v>0</v>
      </c>
      <c r="G458" s="224">
        <f>SUMIF('01'!$C$10:$C$29,$C458,'01'!$G$10:$G$29)*'01'!$E$3</f>
        <v>0</v>
      </c>
      <c r="H458" s="224">
        <f>SUMIF('02'!$C$10:$C$28,$C458,'02'!$G$10:$G$28)*'02'!$E$3</f>
        <v>0</v>
      </c>
      <c r="I458" s="224">
        <f>SUMIF('03'!$C$10:$C$29,$C458,'03'!$G$10:$G$29)*'03'!$E$3</f>
        <v>0</v>
      </c>
      <c r="J458" s="224">
        <f>SUMIF('04'!$C$10:$C$26,$C458,'04'!$G$10:$G$26)*'04'!$E$3</f>
        <v>0</v>
      </c>
      <c r="K458" s="224">
        <f>SUMIF('05'!$C$10:$C$29,$C458,'05'!$G$10:$G$29)*'05'!$E$3</f>
        <v>0</v>
      </c>
      <c r="L458" s="224">
        <f>SUMIF('06'!$C$10:$C$29,$C458,'06'!$G$10:$G$29)*'06'!$E$3</f>
        <v>0</v>
      </c>
      <c r="M458" s="224">
        <f>SUMIF('07'!$C$10:$C$26,$C458,'07'!$G$10:$G$26)*'07'!$E$3</f>
        <v>0</v>
      </c>
      <c r="N458" s="224">
        <f>SUMIF('08'!$C$10:$C$29,$C458,'08'!$G$10:$G$29)*'08'!$E$3</f>
        <v>0</v>
      </c>
      <c r="O458" s="224">
        <f>SUMIF('09'!$C$10:$C$29,$C458,'09'!$G$10:$G$29)*'09'!$E$3</f>
        <v>0</v>
      </c>
      <c r="P458" s="224">
        <f>SUMIF('10'!$C$10:$C$29,$C458,'10'!$G$10:$G$29)*'10'!$E$3</f>
        <v>0</v>
      </c>
      <c r="Q458" s="224">
        <f>SUMIF('11'!$C$10:$C$39,$C458,'11'!$G$10:$G$39)*'11'!$E$3</f>
        <v>0</v>
      </c>
      <c r="R458" s="224">
        <f>SUMIF('12'!$C$10:$C$29,$C458,'12'!$G$10:$G$29)*'12'!$E$3</f>
        <v>0</v>
      </c>
      <c r="S458" s="224">
        <f>SUMIF('13'!$C$10:$C$29,$C458,'13'!$G$10:$G$29)*'13'!$E$3</f>
        <v>0</v>
      </c>
      <c r="T458" s="224">
        <f>SUMIF('14'!$C$10:$C$29,$C458,'14'!$G$10:$G$29)*'14'!$E$3</f>
        <v>0</v>
      </c>
      <c r="U458" s="224">
        <f>SUMIF('15'!$C$10:$C$29,$C458,'15'!$G$10:$G$29)*'15'!$E$3</f>
        <v>0</v>
      </c>
      <c r="V458" s="224">
        <f>SUMIF('16'!$C$10:$C$29,$C458,'16'!$G$10:$G$29)*'16'!$E$3</f>
        <v>0</v>
      </c>
      <c r="W458" s="224">
        <f>SUMIF('17'!$C$10:$C$29,$C458,'17'!$G$10:$G$29)*'17'!$E$3</f>
        <v>0</v>
      </c>
      <c r="X458" s="224">
        <f>SUMIF('18'!$C$10:$C$29,$C458,'18'!$G$10:$G$29)*'18'!$E$3</f>
        <v>0</v>
      </c>
      <c r="Y458" s="224">
        <f>SUMIF('19'!$C$10:$C$28,$C458,'19'!$G$10:$G$28)*'19'!$E$3</f>
        <v>0</v>
      </c>
      <c r="Z458" s="224">
        <f>SUMIF('20'!$C$10:$C$29,$C458,'20'!$G$10:$G$29)*'20'!$E$3</f>
        <v>0</v>
      </c>
      <c r="AA458" s="224">
        <f>SUMIF('21'!$C$10:$C$29,$C458,'21'!$G$10:$G$29)*'21'!$E$3</f>
        <v>0</v>
      </c>
    </row>
    <row r="459" spans="3:27" ht="15" hidden="1">
      <c r="C459" s="207" t="s">
        <v>1069</v>
      </c>
      <c r="D459" s="207" t="s">
        <v>1070</v>
      </c>
      <c r="F459" s="303">
        <f t="shared" si="8"/>
        <v>0</v>
      </c>
      <c r="G459" s="224">
        <f>SUMIF('01'!$C$10:$C$29,$C459,'01'!$G$10:$G$29)*'01'!$E$3</f>
        <v>0</v>
      </c>
      <c r="H459" s="224">
        <f>SUMIF('02'!$C$10:$C$28,$C459,'02'!$G$10:$G$28)*'02'!$E$3</f>
        <v>0</v>
      </c>
      <c r="I459" s="224">
        <f>SUMIF('03'!$C$10:$C$29,$C459,'03'!$G$10:$G$29)*'03'!$E$3</f>
        <v>0</v>
      </c>
      <c r="J459" s="224">
        <f>SUMIF('04'!$C$10:$C$26,$C459,'04'!$G$10:$G$26)*'04'!$E$3</f>
        <v>0</v>
      </c>
      <c r="K459" s="224">
        <f>SUMIF('05'!$C$10:$C$29,$C459,'05'!$G$10:$G$29)*'05'!$E$3</f>
        <v>0</v>
      </c>
      <c r="L459" s="224">
        <f>SUMIF('06'!$C$10:$C$29,$C459,'06'!$G$10:$G$29)*'06'!$E$3</f>
        <v>0</v>
      </c>
      <c r="M459" s="224">
        <f>SUMIF('07'!$C$10:$C$26,$C459,'07'!$G$10:$G$26)*'07'!$E$3</f>
        <v>0</v>
      </c>
      <c r="N459" s="224">
        <f>SUMIF('08'!$C$10:$C$29,$C459,'08'!$G$10:$G$29)*'08'!$E$3</f>
        <v>0</v>
      </c>
      <c r="O459" s="224">
        <f>SUMIF('09'!$C$10:$C$29,$C459,'09'!$G$10:$G$29)*'09'!$E$3</f>
        <v>0</v>
      </c>
      <c r="P459" s="224">
        <f>SUMIF('10'!$C$10:$C$29,$C459,'10'!$G$10:$G$29)*'10'!$E$3</f>
        <v>0</v>
      </c>
      <c r="Q459" s="224">
        <f>SUMIF('11'!$C$10:$C$39,$C459,'11'!$G$10:$G$39)*'11'!$E$3</f>
        <v>0</v>
      </c>
      <c r="R459" s="224">
        <f>SUMIF('12'!$C$10:$C$29,$C459,'12'!$G$10:$G$29)*'12'!$E$3</f>
        <v>0</v>
      </c>
      <c r="S459" s="224">
        <f>SUMIF('13'!$C$10:$C$29,$C459,'13'!$G$10:$G$29)*'13'!$E$3</f>
        <v>0</v>
      </c>
      <c r="T459" s="224">
        <f>SUMIF('14'!$C$10:$C$29,$C459,'14'!$G$10:$G$29)*'14'!$E$3</f>
        <v>0</v>
      </c>
      <c r="U459" s="224">
        <f>SUMIF('15'!$C$10:$C$29,$C459,'15'!$G$10:$G$29)*'15'!$E$3</f>
        <v>0</v>
      </c>
      <c r="V459" s="224">
        <f>SUMIF('16'!$C$10:$C$29,$C459,'16'!$G$10:$G$29)*'16'!$E$3</f>
        <v>0</v>
      </c>
      <c r="W459" s="224">
        <f>SUMIF('17'!$C$10:$C$29,$C459,'17'!$G$10:$G$29)*'17'!$E$3</f>
        <v>0</v>
      </c>
      <c r="X459" s="224">
        <f>SUMIF('18'!$C$10:$C$29,$C459,'18'!$G$10:$G$29)*'18'!$E$3</f>
        <v>0</v>
      </c>
      <c r="Y459" s="224">
        <f>SUMIF('19'!$C$10:$C$28,$C459,'19'!$G$10:$G$28)*'19'!$E$3</f>
        <v>0</v>
      </c>
      <c r="Z459" s="224">
        <f>SUMIF('20'!$C$10:$C$29,$C459,'20'!$G$10:$G$29)*'20'!$E$3</f>
        <v>0</v>
      </c>
      <c r="AA459" s="224">
        <f>SUMIF('21'!$C$10:$C$29,$C459,'21'!$G$10:$G$29)*'21'!$E$3</f>
        <v>0</v>
      </c>
    </row>
    <row r="460" spans="3:27" ht="15" hidden="1">
      <c r="C460" s="207" t="s">
        <v>1071</v>
      </c>
      <c r="D460" s="207" t="s">
        <v>1072</v>
      </c>
      <c r="F460" s="303">
        <f t="shared" si="8"/>
        <v>0</v>
      </c>
      <c r="G460" s="224">
        <f>SUMIF('01'!$C$10:$C$29,$C460,'01'!$G$10:$G$29)*'01'!$E$3</f>
        <v>0</v>
      </c>
      <c r="H460" s="224">
        <f>SUMIF('02'!$C$10:$C$28,$C460,'02'!$G$10:$G$28)*'02'!$E$3</f>
        <v>0</v>
      </c>
      <c r="I460" s="224">
        <f>SUMIF('03'!$C$10:$C$29,$C460,'03'!$G$10:$G$29)*'03'!$E$3</f>
        <v>0</v>
      </c>
      <c r="J460" s="224">
        <f>SUMIF('04'!$C$10:$C$26,$C460,'04'!$G$10:$G$26)*'04'!$E$3</f>
        <v>0</v>
      </c>
      <c r="K460" s="224">
        <f>SUMIF('05'!$C$10:$C$29,$C460,'05'!$G$10:$G$29)*'05'!$E$3</f>
        <v>0</v>
      </c>
      <c r="L460" s="224">
        <f>SUMIF('06'!$C$10:$C$29,$C460,'06'!$G$10:$G$29)*'06'!$E$3</f>
        <v>0</v>
      </c>
      <c r="M460" s="224">
        <f>SUMIF('07'!$C$10:$C$26,$C460,'07'!$G$10:$G$26)*'07'!$E$3</f>
        <v>0</v>
      </c>
      <c r="N460" s="224">
        <f>SUMIF('08'!$C$10:$C$29,$C460,'08'!$G$10:$G$29)*'08'!$E$3</f>
        <v>0</v>
      </c>
      <c r="O460" s="224">
        <f>SUMIF('09'!$C$10:$C$29,$C460,'09'!$G$10:$G$29)*'09'!$E$3</f>
        <v>0</v>
      </c>
      <c r="P460" s="224">
        <f>SUMIF('10'!$C$10:$C$29,$C460,'10'!$G$10:$G$29)*'10'!$E$3</f>
        <v>0</v>
      </c>
      <c r="Q460" s="224">
        <f>SUMIF('11'!$C$10:$C$39,$C460,'11'!$G$10:$G$39)*'11'!$E$3</f>
        <v>0</v>
      </c>
      <c r="R460" s="224">
        <f>SUMIF('12'!$C$10:$C$29,$C460,'12'!$G$10:$G$29)*'12'!$E$3</f>
        <v>0</v>
      </c>
      <c r="S460" s="224">
        <f>SUMIF('13'!$C$10:$C$29,$C460,'13'!$G$10:$G$29)*'13'!$E$3</f>
        <v>0</v>
      </c>
      <c r="T460" s="224">
        <f>SUMIF('14'!$C$10:$C$29,$C460,'14'!$G$10:$G$29)*'14'!$E$3</f>
        <v>0</v>
      </c>
      <c r="U460" s="224">
        <f>SUMIF('15'!$C$10:$C$29,$C460,'15'!$G$10:$G$29)*'15'!$E$3</f>
        <v>0</v>
      </c>
      <c r="V460" s="224">
        <f>SUMIF('16'!$C$10:$C$29,$C460,'16'!$G$10:$G$29)*'16'!$E$3</f>
        <v>0</v>
      </c>
      <c r="W460" s="224">
        <f>SUMIF('17'!$C$10:$C$29,$C460,'17'!$G$10:$G$29)*'17'!$E$3</f>
        <v>0</v>
      </c>
      <c r="X460" s="224">
        <f>SUMIF('18'!$C$10:$C$29,$C460,'18'!$G$10:$G$29)*'18'!$E$3</f>
        <v>0</v>
      </c>
      <c r="Y460" s="224">
        <f>SUMIF('19'!$C$10:$C$28,$C460,'19'!$G$10:$G$28)*'19'!$E$3</f>
        <v>0</v>
      </c>
      <c r="Z460" s="224">
        <f>SUMIF('20'!$C$10:$C$29,$C460,'20'!$G$10:$G$29)*'20'!$E$3</f>
        <v>0</v>
      </c>
      <c r="AA460" s="224">
        <f>SUMIF('21'!$C$10:$C$29,$C460,'21'!$G$10:$G$29)*'21'!$E$3</f>
        <v>0</v>
      </c>
    </row>
    <row r="461" spans="3:27" ht="15" hidden="1">
      <c r="C461" s="207" t="s">
        <v>1073</v>
      </c>
      <c r="D461" s="207" t="s">
        <v>1074</v>
      </c>
      <c r="F461" s="303">
        <f t="shared" si="8"/>
        <v>0</v>
      </c>
      <c r="G461" s="224">
        <f>SUMIF('01'!$C$10:$C$29,$C461,'01'!$G$10:$G$29)*'01'!$E$3</f>
        <v>0</v>
      </c>
      <c r="H461" s="224">
        <f>SUMIF('02'!$C$10:$C$28,$C461,'02'!$G$10:$G$28)*'02'!$E$3</f>
        <v>0</v>
      </c>
      <c r="I461" s="224">
        <f>SUMIF('03'!$C$10:$C$29,$C461,'03'!$G$10:$G$29)*'03'!$E$3</f>
        <v>0</v>
      </c>
      <c r="J461" s="224">
        <f>SUMIF('04'!$C$10:$C$26,$C461,'04'!$G$10:$G$26)*'04'!$E$3</f>
        <v>0</v>
      </c>
      <c r="K461" s="224">
        <f>SUMIF('05'!$C$10:$C$29,$C461,'05'!$G$10:$G$29)*'05'!$E$3</f>
        <v>0</v>
      </c>
      <c r="L461" s="224">
        <f>SUMIF('06'!$C$10:$C$29,$C461,'06'!$G$10:$G$29)*'06'!$E$3</f>
        <v>0</v>
      </c>
      <c r="M461" s="224">
        <f>SUMIF('07'!$C$10:$C$26,$C461,'07'!$G$10:$G$26)*'07'!$E$3</f>
        <v>0</v>
      </c>
      <c r="N461" s="224">
        <f>SUMIF('08'!$C$10:$C$29,$C461,'08'!$G$10:$G$29)*'08'!$E$3</f>
        <v>0</v>
      </c>
      <c r="O461" s="224">
        <f>SUMIF('09'!$C$10:$C$29,$C461,'09'!$G$10:$G$29)*'09'!$E$3</f>
        <v>0</v>
      </c>
      <c r="P461" s="224">
        <f>SUMIF('10'!$C$10:$C$29,$C461,'10'!$G$10:$G$29)*'10'!$E$3</f>
        <v>0</v>
      </c>
      <c r="Q461" s="224">
        <f>SUMIF('11'!$C$10:$C$39,$C461,'11'!$G$10:$G$39)*'11'!$E$3</f>
        <v>0</v>
      </c>
      <c r="R461" s="224">
        <f>SUMIF('12'!$C$10:$C$29,$C461,'12'!$G$10:$G$29)*'12'!$E$3</f>
        <v>0</v>
      </c>
      <c r="S461" s="224">
        <f>SUMIF('13'!$C$10:$C$29,$C461,'13'!$G$10:$G$29)*'13'!$E$3</f>
        <v>0</v>
      </c>
      <c r="T461" s="224">
        <f>SUMIF('14'!$C$10:$C$29,$C461,'14'!$G$10:$G$29)*'14'!$E$3</f>
        <v>0</v>
      </c>
      <c r="U461" s="224">
        <f>SUMIF('15'!$C$10:$C$29,$C461,'15'!$G$10:$G$29)*'15'!$E$3</f>
        <v>0</v>
      </c>
      <c r="V461" s="224">
        <f>SUMIF('16'!$C$10:$C$29,$C461,'16'!$G$10:$G$29)*'16'!$E$3</f>
        <v>0</v>
      </c>
      <c r="W461" s="224">
        <f>SUMIF('17'!$C$10:$C$29,$C461,'17'!$G$10:$G$29)*'17'!$E$3</f>
        <v>0</v>
      </c>
      <c r="X461" s="224">
        <f>SUMIF('18'!$C$10:$C$29,$C461,'18'!$G$10:$G$29)*'18'!$E$3</f>
        <v>0</v>
      </c>
      <c r="Y461" s="224">
        <f>SUMIF('19'!$C$10:$C$28,$C461,'19'!$G$10:$G$28)*'19'!$E$3</f>
        <v>0</v>
      </c>
      <c r="Z461" s="224">
        <f>SUMIF('20'!$C$10:$C$29,$C461,'20'!$G$10:$G$29)*'20'!$E$3</f>
        <v>0</v>
      </c>
      <c r="AA461" s="224">
        <f>SUMIF('21'!$C$10:$C$29,$C461,'21'!$G$10:$G$29)*'21'!$E$3</f>
        <v>0</v>
      </c>
    </row>
    <row r="462" spans="3:27" ht="15" hidden="1">
      <c r="C462" s="207" t="s">
        <v>1075</v>
      </c>
      <c r="D462" s="207" t="s">
        <v>1076</v>
      </c>
      <c r="F462" s="303">
        <f t="shared" si="8"/>
        <v>0</v>
      </c>
      <c r="G462" s="224">
        <f>SUMIF('01'!$C$10:$C$29,$C462,'01'!$G$10:$G$29)*'01'!$E$3</f>
        <v>0</v>
      </c>
      <c r="H462" s="224">
        <f>SUMIF('02'!$C$10:$C$28,$C462,'02'!$G$10:$G$28)*'02'!$E$3</f>
        <v>0</v>
      </c>
      <c r="I462" s="224">
        <f>SUMIF('03'!$C$10:$C$29,$C462,'03'!$G$10:$G$29)*'03'!$E$3</f>
        <v>0</v>
      </c>
      <c r="J462" s="224">
        <f>SUMIF('04'!$C$10:$C$26,$C462,'04'!$G$10:$G$26)*'04'!$E$3</f>
        <v>0</v>
      </c>
      <c r="K462" s="224">
        <f>SUMIF('05'!$C$10:$C$29,$C462,'05'!$G$10:$G$29)*'05'!$E$3</f>
        <v>0</v>
      </c>
      <c r="L462" s="224">
        <f>SUMIF('06'!$C$10:$C$29,$C462,'06'!$G$10:$G$29)*'06'!$E$3</f>
        <v>0</v>
      </c>
      <c r="M462" s="224">
        <f>SUMIF('07'!$C$10:$C$26,$C462,'07'!$G$10:$G$26)*'07'!$E$3</f>
        <v>0</v>
      </c>
      <c r="N462" s="224">
        <f>SUMIF('08'!$C$10:$C$29,$C462,'08'!$G$10:$G$29)*'08'!$E$3</f>
        <v>0</v>
      </c>
      <c r="O462" s="224">
        <f>SUMIF('09'!$C$10:$C$29,$C462,'09'!$G$10:$G$29)*'09'!$E$3</f>
        <v>0</v>
      </c>
      <c r="P462" s="224">
        <f>SUMIF('10'!$C$10:$C$29,$C462,'10'!$G$10:$G$29)*'10'!$E$3</f>
        <v>0</v>
      </c>
      <c r="Q462" s="224">
        <f>SUMIF('11'!$C$10:$C$39,$C462,'11'!$G$10:$G$39)*'11'!$E$3</f>
        <v>0</v>
      </c>
      <c r="R462" s="224">
        <f>SUMIF('12'!$C$10:$C$29,$C462,'12'!$G$10:$G$29)*'12'!$E$3</f>
        <v>0</v>
      </c>
      <c r="S462" s="224">
        <f>SUMIF('13'!$C$10:$C$29,$C462,'13'!$G$10:$G$29)*'13'!$E$3</f>
        <v>0</v>
      </c>
      <c r="T462" s="224">
        <f>SUMIF('14'!$C$10:$C$29,$C462,'14'!$G$10:$G$29)*'14'!$E$3</f>
        <v>0</v>
      </c>
      <c r="U462" s="224">
        <f>SUMIF('15'!$C$10:$C$29,$C462,'15'!$G$10:$G$29)*'15'!$E$3</f>
        <v>0</v>
      </c>
      <c r="V462" s="224">
        <f>SUMIF('16'!$C$10:$C$29,$C462,'16'!$G$10:$G$29)*'16'!$E$3</f>
        <v>0</v>
      </c>
      <c r="W462" s="224">
        <f>SUMIF('17'!$C$10:$C$29,$C462,'17'!$G$10:$G$29)*'17'!$E$3</f>
        <v>0</v>
      </c>
      <c r="X462" s="224">
        <f>SUMIF('18'!$C$10:$C$29,$C462,'18'!$G$10:$G$29)*'18'!$E$3</f>
        <v>0</v>
      </c>
      <c r="Y462" s="224">
        <f>SUMIF('19'!$C$10:$C$28,$C462,'19'!$G$10:$G$28)*'19'!$E$3</f>
        <v>0</v>
      </c>
      <c r="Z462" s="224">
        <f>SUMIF('20'!$C$10:$C$29,$C462,'20'!$G$10:$G$29)*'20'!$E$3</f>
        <v>0</v>
      </c>
      <c r="AA462" s="224">
        <f>SUMIF('21'!$C$10:$C$29,$C462,'21'!$G$10:$G$29)*'21'!$E$3</f>
        <v>0</v>
      </c>
    </row>
    <row r="463" spans="3:27" ht="15" hidden="1">
      <c r="C463" s="207" t="s">
        <v>1077</v>
      </c>
      <c r="D463" s="207" t="s">
        <v>1078</v>
      </c>
      <c r="F463" s="303">
        <f t="shared" si="8"/>
        <v>0</v>
      </c>
      <c r="G463" s="224">
        <f>SUMIF('01'!$C$10:$C$29,$C463,'01'!$G$10:$G$29)*'01'!$E$3</f>
        <v>0</v>
      </c>
      <c r="H463" s="224">
        <f>SUMIF('02'!$C$10:$C$28,$C463,'02'!$G$10:$G$28)*'02'!$E$3</f>
        <v>0</v>
      </c>
      <c r="I463" s="224">
        <f>SUMIF('03'!$C$10:$C$29,$C463,'03'!$G$10:$G$29)*'03'!$E$3</f>
        <v>0</v>
      </c>
      <c r="J463" s="224">
        <f>SUMIF('04'!$C$10:$C$26,$C463,'04'!$G$10:$G$26)*'04'!$E$3</f>
        <v>0</v>
      </c>
      <c r="K463" s="224">
        <f>SUMIF('05'!$C$10:$C$29,$C463,'05'!$G$10:$G$29)*'05'!$E$3</f>
        <v>0</v>
      </c>
      <c r="L463" s="224">
        <f>SUMIF('06'!$C$10:$C$29,$C463,'06'!$G$10:$G$29)*'06'!$E$3</f>
        <v>0</v>
      </c>
      <c r="M463" s="224">
        <f>SUMIF('07'!$C$10:$C$26,$C463,'07'!$G$10:$G$26)*'07'!$E$3</f>
        <v>0</v>
      </c>
      <c r="N463" s="224">
        <f>SUMIF('08'!$C$10:$C$29,$C463,'08'!$G$10:$G$29)*'08'!$E$3</f>
        <v>0</v>
      </c>
      <c r="O463" s="224">
        <f>SUMIF('09'!$C$10:$C$29,$C463,'09'!$G$10:$G$29)*'09'!$E$3</f>
        <v>0</v>
      </c>
      <c r="P463" s="224">
        <f>SUMIF('10'!$C$10:$C$29,$C463,'10'!$G$10:$G$29)*'10'!$E$3</f>
        <v>0</v>
      </c>
      <c r="Q463" s="224">
        <f>SUMIF('11'!$C$10:$C$39,$C463,'11'!$G$10:$G$39)*'11'!$E$3</f>
        <v>0</v>
      </c>
      <c r="R463" s="224">
        <f>SUMIF('12'!$C$10:$C$29,$C463,'12'!$G$10:$G$29)*'12'!$E$3</f>
        <v>0</v>
      </c>
      <c r="S463" s="224">
        <f>SUMIF('13'!$C$10:$C$29,$C463,'13'!$G$10:$G$29)*'13'!$E$3</f>
        <v>0</v>
      </c>
      <c r="T463" s="224">
        <f>SUMIF('14'!$C$10:$C$29,$C463,'14'!$G$10:$G$29)*'14'!$E$3</f>
        <v>0</v>
      </c>
      <c r="U463" s="224">
        <f>SUMIF('15'!$C$10:$C$29,$C463,'15'!$G$10:$G$29)*'15'!$E$3</f>
        <v>0</v>
      </c>
      <c r="V463" s="224">
        <f>SUMIF('16'!$C$10:$C$29,$C463,'16'!$G$10:$G$29)*'16'!$E$3</f>
        <v>0</v>
      </c>
      <c r="W463" s="224">
        <f>SUMIF('17'!$C$10:$C$29,$C463,'17'!$G$10:$G$29)*'17'!$E$3</f>
        <v>0</v>
      </c>
      <c r="X463" s="224">
        <f>SUMIF('18'!$C$10:$C$29,$C463,'18'!$G$10:$G$29)*'18'!$E$3</f>
        <v>0</v>
      </c>
      <c r="Y463" s="224">
        <f>SUMIF('19'!$C$10:$C$28,$C463,'19'!$G$10:$G$28)*'19'!$E$3</f>
        <v>0</v>
      </c>
      <c r="Z463" s="224">
        <f>SUMIF('20'!$C$10:$C$29,$C463,'20'!$G$10:$G$29)*'20'!$E$3</f>
        <v>0</v>
      </c>
      <c r="AA463" s="224">
        <f>SUMIF('21'!$C$10:$C$29,$C463,'21'!$G$10:$G$29)*'21'!$E$3</f>
        <v>0</v>
      </c>
    </row>
    <row r="464" spans="3:27" ht="15" hidden="1">
      <c r="C464" s="207" t="s">
        <v>1079</v>
      </c>
      <c r="D464" s="207" t="s">
        <v>1080</v>
      </c>
      <c r="F464" s="303">
        <f t="shared" si="8"/>
        <v>0</v>
      </c>
      <c r="G464" s="224">
        <f>SUMIF('01'!$C$10:$C$29,$C464,'01'!$G$10:$G$29)*'01'!$E$3</f>
        <v>0</v>
      </c>
      <c r="H464" s="224">
        <f>SUMIF('02'!$C$10:$C$28,$C464,'02'!$G$10:$G$28)*'02'!$E$3</f>
        <v>0</v>
      </c>
      <c r="I464" s="224">
        <f>SUMIF('03'!$C$10:$C$29,$C464,'03'!$G$10:$G$29)*'03'!$E$3</f>
        <v>0</v>
      </c>
      <c r="J464" s="224">
        <f>SUMIF('04'!$C$10:$C$26,$C464,'04'!$G$10:$G$26)*'04'!$E$3</f>
        <v>0</v>
      </c>
      <c r="K464" s="224">
        <f>SUMIF('05'!$C$10:$C$29,$C464,'05'!$G$10:$G$29)*'05'!$E$3</f>
        <v>0</v>
      </c>
      <c r="L464" s="224">
        <f>SUMIF('06'!$C$10:$C$29,$C464,'06'!$G$10:$G$29)*'06'!$E$3</f>
        <v>0</v>
      </c>
      <c r="M464" s="224">
        <f>SUMIF('07'!$C$10:$C$26,$C464,'07'!$G$10:$G$26)*'07'!$E$3</f>
        <v>0</v>
      </c>
      <c r="N464" s="224">
        <f>SUMIF('08'!$C$10:$C$29,$C464,'08'!$G$10:$G$29)*'08'!$E$3</f>
        <v>0</v>
      </c>
      <c r="O464" s="224">
        <f>SUMIF('09'!$C$10:$C$29,$C464,'09'!$G$10:$G$29)*'09'!$E$3</f>
        <v>0</v>
      </c>
      <c r="P464" s="224">
        <f>SUMIF('10'!$C$10:$C$29,$C464,'10'!$G$10:$G$29)*'10'!$E$3</f>
        <v>0</v>
      </c>
      <c r="Q464" s="224">
        <f>SUMIF('11'!$C$10:$C$39,$C464,'11'!$G$10:$G$39)*'11'!$E$3</f>
        <v>0</v>
      </c>
      <c r="R464" s="224">
        <f>SUMIF('12'!$C$10:$C$29,$C464,'12'!$G$10:$G$29)*'12'!$E$3</f>
        <v>0</v>
      </c>
      <c r="S464" s="224">
        <f>SUMIF('13'!$C$10:$C$29,$C464,'13'!$G$10:$G$29)*'13'!$E$3</f>
        <v>0</v>
      </c>
      <c r="T464" s="224">
        <f>SUMIF('14'!$C$10:$C$29,$C464,'14'!$G$10:$G$29)*'14'!$E$3</f>
        <v>0</v>
      </c>
      <c r="U464" s="224">
        <f>SUMIF('15'!$C$10:$C$29,$C464,'15'!$G$10:$G$29)*'15'!$E$3</f>
        <v>0</v>
      </c>
      <c r="V464" s="224">
        <f>SUMIF('16'!$C$10:$C$29,$C464,'16'!$G$10:$G$29)*'16'!$E$3</f>
        <v>0</v>
      </c>
      <c r="W464" s="224">
        <f>SUMIF('17'!$C$10:$C$29,$C464,'17'!$G$10:$G$29)*'17'!$E$3</f>
        <v>0</v>
      </c>
      <c r="X464" s="224">
        <f>SUMIF('18'!$C$10:$C$29,$C464,'18'!$G$10:$G$29)*'18'!$E$3</f>
        <v>0</v>
      </c>
      <c r="Y464" s="224">
        <f>SUMIF('19'!$C$10:$C$28,$C464,'19'!$G$10:$G$28)*'19'!$E$3</f>
        <v>0</v>
      </c>
      <c r="Z464" s="224">
        <f>SUMIF('20'!$C$10:$C$29,$C464,'20'!$G$10:$G$29)*'20'!$E$3</f>
        <v>0</v>
      </c>
      <c r="AA464" s="224">
        <f>SUMIF('21'!$C$10:$C$29,$C464,'21'!$G$10:$G$29)*'21'!$E$3</f>
        <v>0</v>
      </c>
    </row>
    <row r="465" spans="3:27" ht="15" hidden="1">
      <c r="C465" s="207" t="s">
        <v>1081</v>
      </c>
      <c r="D465" s="207" t="s">
        <v>1082</v>
      </c>
      <c r="F465" s="303">
        <f t="shared" si="8"/>
        <v>0</v>
      </c>
      <c r="G465" s="224">
        <f>SUMIF('01'!$C$10:$C$29,$C465,'01'!$G$10:$G$29)*'01'!$E$3</f>
        <v>0</v>
      </c>
      <c r="H465" s="224">
        <f>SUMIF('02'!$C$10:$C$28,$C465,'02'!$G$10:$G$28)*'02'!$E$3</f>
        <v>0</v>
      </c>
      <c r="I465" s="224">
        <f>SUMIF('03'!$C$10:$C$29,$C465,'03'!$G$10:$G$29)*'03'!$E$3</f>
        <v>0</v>
      </c>
      <c r="J465" s="224">
        <f>SUMIF('04'!$C$10:$C$26,$C465,'04'!$G$10:$G$26)*'04'!$E$3</f>
        <v>0</v>
      </c>
      <c r="K465" s="224">
        <f>SUMIF('05'!$C$10:$C$29,$C465,'05'!$G$10:$G$29)*'05'!$E$3</f>
        <v>0</v>
      </c>
      <c r="L465" s="224">
        <f>SUMIF('06'!$C$10:$C$29,$C465,'06'!$G$10:$G$29)*'06'!$E$3</f>
        <v>0</v>
      </c>
      <c r="M465" s="224">
        <f>SUMIF('07'!$C$10:$C$26,$C465,'07'!$G$10:$G$26)*'07'!$E$3</f>
        <v>0</v>
      </c>
      <c r="N465" s="224">
        <f>SUMIF('08'!$C$10:$C$29,$C465,'08'!$G$10:$G$29)*'08'!$E$3</f>
        <v>0</v>
      </c>
      <c r="O465" s="224">
        <f>SUMIF('09'!$C$10:$C$29,$C465,'09'!$G$10:$G$29)*'09'!$E$3</f>
        <v>0</v>
      </c>
      <c r="P465" s="224">
        <f>SUMIF('10'!$C$10:$C$29,$C465,'10'!$G$10:$G$29)*'10'!$E$3</f>
        <v>0</v>
      </c>
      <c r="Q465" s="224">
        <f>SUMIF('11'!$C$10:$C$39,$C465,'11'!$G$10:$G$39)*'11'!$E$3</f>
        <v>0</v>
      </c>
      <c r="R465" s="224">
        <f>SUMIF('12'!$C$10:$C$29,$C465,'12'!$G$10:$G$29)*'12'!$E$3</f>
        <v>0</v>
      </c>
      <c r="S465" s="224">
        <f>SUMIF('13'!$C$10:$C$29,$C465,'13'!$G$10:$G$29)*'13'!$E$3</f>
        <v>0</v>
      </c>
      <c r="T465" s="224">
        <f>SUMIF('14'!$C$10:$C$29,$C465,'14'!$G$10:$G$29)*'14'!$E$3</f>
        <v>0</v>
      </c>
      <c r="U465" s="224">
        <f>SUMIF('15'!$C$10:$C$29,$C465,'15'!$G$10:$G$29)*'15'!$E$3</f>
        <v>0</v>
      </c>
      <c r="V465" s="224">
        <f>SUMIF('16'!$C$10:$C$29,$C465,'16'!$G$10:$G$29)*'16'!$E$3</f>
        <v>0</v>
      </c>
      <c r="W465" s="224">
        <f>SUMIF('17'!$C$10:$C$29,$C465,'17'!$G$10:$G$29)*'17'!$E$3</f>
        <v>0</v>
      </c>
      <c r="X465" s="224">
        <f>SUMIF('18'!$C$10:$C$29,$C465,'18'!$G$10:$G$29)*'18'!$E$3</f>
        <v>0</v>
      </c>
      <c r="Y465" s="224">
        <f>SUMIF('19'!$C$10:$C$28,$C465,'19'!$G$10:$G$28)*'19'!$E$3</f>
        <v>0</v>
      </c>
      <c r="Z465" s="224">
        <f>SUMIF('20'!$C$10:$C$29,$C465,'20'!$G$10:$G$29)*'20'!$E$3</f>
        <v>0</v>
      </c>
      <c r="AA465" s="224">
        <f>SUMIF('21'!$C$10:$C$29,$C465,'21'!$G$10:$G$29)*'21'!$E$3</f>
        <v>0</v>
      </c>
    </row>
    <row r="466" spans="3:27" ht="15" hidden="1">
      <c r="C466" s="207" t="s">
        <v>1083</v>
      </c>
      <c r="D466" s="207" t="s">
        <v>1084</v>
      </c>
      <c r="F466" s="303">
        <f t="shared" si="8"/>
        <v>0</v>
      </c>
      <c r="G466" s="224">
        <f>SUMIF('01'!$C$10:$C$29,$C466,'01'!$G$10:$G$29)*'01'!$E$3</f>
        <v>0</v>
      </c>
      <c r="H466" s="224">
        <f>SUMIF('02'!$C$10:$C$28,$C466,'02'!$G$10:$G$28)*'02'!$E$3</f>
        <v>0</v>
      </c>
      <c r="I466" s="224">
        <f>SUMIF('03'!$C$10:$C$29,$C466,'03'!$G$10:$G$29)*'03'!$E$3</f>
        <v>0</v>
      </c>
      <c r="J466" s="224">
        <f>SUMIF('04'!$C$10:$C$26,$C466,'04'!$G$10:$G$26)*'04'!$E$3</f>
        <v>0</v>
      </c>
      <c r="K466" s="224">
        <f>SUMIF('05'!$C$10:$C$29,$C466,'05'!$G$10:$G$29)*'05'!$E$3</f>
        <v>0</v>
      </c>
      <c r="L466" s="224">
        <f>SUMIF('06'!$C$10:$C$29,$C466,'06'!$G$10:$G$29)*'06'!$E$3</f>
        <v>0</v>
      </c>
      <c r="M466" s="224">
        <f>SUMIF('07'!$C$10:$C$26,$C466,'07'!$G$10:$G$26)*'07'!$E$3</f>
        <v>0</v>
      </c>
      <c r="N466" s="224">
        <f>SUMIF('08'!$C$10:$C$29,$C466,'08'!$G$10:$G$29)*'08'!$E$3</f>
        <v>0</v>
      </c>
      <c r="O466" s="224">
        <f>SUMIF('09'!$C$10:$C$29,$C466,'09'!$G$10:$G$29)*'09'!$E$3</f>
        <v>0</v>
      </c>
      <c r="P466" s="224">
        <f>SUMIF('10'!$C$10:$C$29,$C466,'10'!$G$10:$G$29)*'10'!$E$3</f>
        <v>0</v>
      </c>
      <c r="Q466" s="224">
        <f>SUMIF('11'!$C$10:$C$39,$C466,'11'!$G$10:$G$39)*'11'!$E$3</f>
        <v>0</v>
      </c>
      <c r="R466" s="224">
        <f>SUMIF('12'!$C$10:$C$29,$C466,'12'!$G$10:$G$29)*'12'!$E$3</f>
        <v>0</v>
      </c>
      <c r="S466" s="224">
        <f>SUMIF('13'!$C$10:$C$29,$C466,'13'!$G$10:$G$29)*'13'!$E$3</f>
        <v>0</v>
      </c>
      <c r="T466" s="224">
        <f>SUMIF('14'!$C$10:$C$29,$C466,'14'!$G$10:$G$29)*'14'!$E$3</f>
        <v>0</v>
      </c>
      <c r="U466" s="224">
        <f>SUMIF('15'!$C$10:$C$29,$C466,'15'!$G$10:$G$29)*'15'!$E$3</f>
        <v>0</v>
      </c>
      <c r="V466" s="224">
        <f>SUMIF('16'!$C$10:$C$29,$C466,'16'!$G$10:$G$29)*'16'!$E$3</f>
        <v>0</v>
      </c>
      <c r="W466" s="224">
        <f>SUMIF('17'!$C$10:$C$29,$C466,'17'!$G$10:$G$29)*'17'!$E$3</f>
        <v>0</v>
      </c>
      <c r="X466" s="224">
        <f>SUMIF('18'!$C$10:$C$29,$C466,'18'!$G$10:$G$29)*'18'!$E$3</f>
        <v>0</v>
      </c>
      <c r="Y466" s="224">
        <f>SUMIF('19'!$C$10:$C$28,$C466,'19'!$G$10:$G$28)*'19'!$E$3</f>
        <v>0</v>
      </c>
      <c r="Z466" s="224">
        <f>SUMIF('20'!$C$10:$C$29,$C466,'20'!$G$10:$G$29)*'20'!$E$3</f>
        <v>0</v>
      </c>
      <c r="AA466" s="224">
        <f>SUMIF('21'!$C$10:$C$29,$C466,'21'!$G$10:$G$29)*'21'!$E$3</f>
        <v>0</v>
      </c>
    </row>
    <row r="467" spans="3:27" ht="15" hidden="1">
      <c r="C467" s="207" t="s">
        <v>1085</v>
      </c>
      <c r="D467" s="207" t="s">
        <v>1086</v>
      </c>
      <c r="F467" s="303">
        <f t="shared" si="8"/>
        <v>0</v>
      </c>
      <c r="G467" s="224">
        <f>SUMIF('01'!$C$10:$C$29,$C467,'01'!$G$10:$G$29)*'01'!$E$3</f>
        <v>0</v>
      </c>
      <c r="H467" s="224">
        <f>SUMIF('02'!$C$10:$C$28,$C467,'02'!$G$10:$G$28)*'02'!$E$3</f>
        <v>0</v>
      </c>
      <c r="I467" s="224">
        <f>SUMIF('03'!$C$10:$C$29,$C467,'03'!$G$10:$G$29)*'03'!$E$3</f>
        <v>0</v>
      </c>
      <c r="J467" s="224">
        <f>SUMIF('04'!$C$10:$C$26,$C467,'04'!$G$10:$G$26)*'04'!$E$3</f>
        <v>0</v>
      </c>
      <c r="K467" s="224">
        <f>SUMIF('05'!$C$10:$C$29,$C467,'05'!$G$10:$G$29)*'05'!$E$3</f>
        <v>0</v>
      </c>
      <c r="L467" s="224">
        <f>SUMIF('06'!$C$10:$C$29,$C467,'06'!$G$10:$G$29)*'06'!$E$3</f>
        <v>0</v>
      </c>
      <c r="M467" s="224">
        <f>SUMIF('07'!$C$10:$C$26,$C467,'07'!$G$10:$G$26)*'07'!$E$3</f>
        <v>0</v>
      </c>
      <c r="N467" s="224">
        <f>SUMIF('08'!$C$10:$C$29,$C467,'08'!$G$10:$G$29)*'08'!$E$3</f>
        <v>0</v>
      </c>
      <c r="O467" s="224">
        <f>SUMIF('09'!$C$10:$C$29,$C467,'09'!$G$10:$G$29)*'09'!$E$3</f>
        <v>0</v>
      </c>
      <c r="P467" s="224">
        <f>SUMIF('10'!$C$10:$C$29,$C467,'10'!$G$10:$G$29)*'10'!$E$3</f>
        <v>0</v>
      </c>
      <c r="Q467" s="224">
        <f>SUMIF('11'!$C$10:$C$39,$C467,'11'!$G$10:$G$39)*'11'!$E$3</f>
        <v>0</v>
      </c>
      <c r="R467" s="224">
        <f>SUMIF('12'!$C$10:$C$29,$C467,'12'!$G$10:$G$29)*'12'!$E$3</f>
        <v>0</v>
      </c>
      <c r="S467" s="224">
        <f>SUMIF('13'!$C$10:$C$29,$C467,'13'!$G$10:$G$29)*'13'!$E$3</f>
        <v>0</v>
      </c>
      <c r="T467" s="224">
        <f>SUMIF('14'!$C$10:$C$29,$C467,'14'!$G$10:$G$29)*'14'!$E$3</f>
        <v>0</v>
      </c>
      <c r="U467" s="224">
        <f>SUMIF('15'!$C$10:$C$29,$C467,'15'!$G$10:$G$29)*'15'!$E$3</f>
        <v>0</v>
      </c>
      <c r="V467" s="224">
        <f>SUMIF('16'!$C$10:$C$29,$C467,'16'!$G$10:$G$29)*'16'!$E$3</f>
        <v>0</v>
      </c>
      <c r="W467" s="224">
        <f>SUMIF('17'!$C$10:$C$29,$C467,'17'!$G$10:$G$29)*'17'!$E$3</f>
        <v>0</v>
      </c>
      <c r="X467" s="224">
        <f>SUMIF('18'!$C$10:$C$29,$C467,'18'!$G$10:$G$29)*'18'!$E$3</f>
        <v>0</v>
      </c>
      <c r="Y467" s="224">
        <f>SUMIF('19'!$C$10:$C$28,$C467,'19'!$G$10:$G$28)*'19'!$E$3</f>
        <v>0</v>
      </c>
      <c r="Z467" s="224">
        <f>SUMIF('20'!$C$10:$C$29,$C467,'20'!$G$10:$G$29)*'20'!$E$3</f>
        <v>0</v>
      </c>
      <c r="AA467" s="224">
        <f>SUMIF('21'!$C$10:$C$29,$C467,'21'!$G$10:$G$29)*'21'!$E$3</f>
        <v>0</v>
      </c>
    </row>
    <row r="468" spans="3:27" ht="15" hidden="1">
      <c r="C468" s="207" t="s">
        <v>1087</v>
      </c>
      <c r="D468" s="207" t="s">
        <v>1088</v>
      </c>
      <c r="F468" s="303">
        <f t="shared" si="8"/>
        <v>0</v>
      </c>
      <c r="G468" s="224">
        <f>SUMIF('01'!$C$10:$C$29,$C468,'01'!$G$10:$G$29)*'01'!$E$3</f>
        <v>0</v>
      </c>
      <c r="H468" s="224">
        <f>SUMIF('02'!$C$10:$C$28,$C468,'02'!$G$10:$G$28)*'02'!$E$3</f>
        <v>0</v>
      </c>
      <c r="I468" s="224">
        <f>SUMIF('03'!$C$10:$C$29,$C468,'03'!$G$10:$G$29)*'03'!$E$3</f>
        <v>0</v>
      </c>
      <c r="J468" s="224">
        <f>SUMIF('04'!$C$10:$C$26,$C468,'04'!$G$10:$G$26)*'04'!$E$3</f>
        <v>0</v>
      </c>
      <c r="K468" s="224">
        <f>SUMIF('05'!$C$10:$C$29,$C468,'05'!$G$10:$G$29)*'05'!$E$3</f>
        <v>0</v>
      </c>
      <c r="L468" s="224">
        <f>SUMIF('06'!$C$10:$C$29,$C468,'06'!$G$10:$G$29)*'06'!$E$3</f>
        <v>0</v>
      </c>
      <c r="M468" s="224">
        <f>SUMIF('07'!$C$10:$C$26,$C468,'07'!$G$10:$G$26)*'07'!$E$3</f>
        <v>0</v>
      </c>
      <c r="N468" s="224">
        <f>SUMIF('08'!$C$10:$C$29,$C468,'08'!$G$10:$G$29)*'08'!$E$3</f>
        <v>0</v>
      </c>
      <c r="O468" s="224">
        <f>SUMIF('09'!$C$10:$C$29,$C468,'09'!$G$10:$G$29)*'09'!$E$3</f>
        <v>0</v>
      </c>
      <c r="P468" s="224">
        <f>SUMIF('10'!$C$10:$C$29,$C468,'10'!$G$10:$G$29)*'10'!$E$3</f>
        <v>0</v>
      </c>
      <c r="Q468" s="224">
        <f>SUMIF('11'!$C$10:$C$39,$C468,'11'!$G$10:$G$39)*'11'!$E$3</f>
        <v>0</v>
      </c>
      <c r="R468" s="224">
        <f>SUMIF('12'!$C$10:$C$29,$C468,'12'!$G$10:$G$29)*'12'!$E$3</f>
        <v>0</v>
      </c>
      <c r="S468" s="224">
        <f>SUMIF('13'!$C$10:$C$29,$C468,'13'!$G$10:$G$29)*'13'!$E$3</f>
        <v>0</v>
      </c>
      <c r="T468" s="224">
        <f>SUMIF('14'!$C$10:$C$29,$C468,'14'!$G$10:$G$29)*'14'!$E$3</f>
        <v>0</v>
      </c>
      <c r="U468" s="224">
        <f>SUMIF('15'!$C$10:$C$29,$C468,'15'!$G$10:$G$29)*'15'!$E$3</f>
        <v>0</v>
      </c>
      <c r="V468" s="224">
        <f>SUMIF('16'!$C$10:$C$29,$C468,'16'!$G$10:$G$29)*'16'!$E$3</f>
        <v>0</v>
      </c>
      <c r="W468" s="224">
        <f>SUMIF('17'!$C$10:$C$29,$C468,'17'!$G$10:$G$29)*'17'!$E$3</f>
        <v>0</v>
      </c>
      <c r="X468" s="224">
        <f>SUMIF('18'!$C$10:$C$29,$C468,'18'!$G$10:$G$29)*'18'!$E$3</f>
        <v>0</v>
      </c>
      <c r="Y468" s="224">
        <f>SUMIF('19'!$C$10:$C$28,$C468,'19'!$G$10:$G$28)*'19'!$E$3</f>
        <v>0</v>
      </c>
      <c r="Z468" s="224">
        <f>SUMIF('20'!$C$10:$C$29,$C468,'20'!$G$10:$G$29)*'20'!$E$3</f>
        <v>0</v>
      </c>
      <c r="AA468" s="224">
        <f>SUMIF('21'!$C$10:$C$29,$C468,'21'!$G$10:$G$29)*'21'!$E$3</f>
        <v>0</v>
      </c>
    </row>
    <row r="469" spans="3:27" ht="15" hidden="1">
      <c r="C469" s="207" t="s">
        <v>1089</v>
      </c>
      <c r="D469" s="207" t="s">
        <v>1090</v>
      </c>
      <c r="F469" s="303">
        <f t="shared" si="8"/>
        <v>0</v>
      </c>
      <c r="G469" s="224">
        <f>SUMIF('01'!$C$10:$C$29,$C469,'01'!$G$10:$G$29)*'01'!$E$3</f>
        <v>0</v>
      </c>
      <c r="H469" s="224">
        <f>SUMIF('02'!$C$10:$C$28,$C469,'02'!$G$10:$G$28)*'02'!$E$3</f>
        <v>0</v>
      </c>
      <c r="I469" s="224">
        <f>SUMIF('03'!$C$10:$C$29,$C469,'03'!$G$10:$G$29)*'03'!$E$3</f>
        <v>0</v>
      </c>
      <c r="J469" s="224">
        <f>SUMIF('04'!$C$10:$C$26,$C469,'04'!$G$10:$G$26)*'04'!$E$3</f>
        <v>0</v>
      </c>
      <c r="K469" s="224">
        <f>SUMIF('05'!$C$10:$C$29,$C469,'05'!$G$10:$G$29)*'05'!$E$3</f>
        <v>0</v>
      </c>
      <c r="L469" s="224">
        <f>SUMIF('06'!$C$10:$C$29,$C469,'06'!$G$10:$G$29)*'06'!$E$3</f>
        <v>0</v>
      </c>
      <c r="M469" s="224">
        <f>SUMIF('07'!$C$10:$C$26,$C469,'07'!$G$10:$G$26)*'07'!$E$3</f>
        <v>0</v>
      </c>
      <c r="N469" s="224">
        <f>SUMIF('08'!$C$10:$C$29,$C469,'08'!$G$10:$G$29)*'08'!$E$3</f>
        <v>0</v>
      </c>
      <c r="O469" s="224">
        <f>SUMIF('09'!$C$10:$C$29,$C469,'09'!$G$10:$G$29)*'09'!$E$3</f>
        <v>0</v>
      </c>
      <c r="P469" s="224">
        <f>SUMIF('10'!$C$10:$C$29,$C469,'10'!$G$10:$G$29)*'10'!$E$3</f>
        <v>0</v>
      </c>
      <c r="Q469" s="224">
        <f>SUMIF('11'!$C$10:$C$39,$C469,'11'!$G$10:$G$39)*'11'!$E$3</f>
        <v>0</v>
      </c>
      <c r="R469" s="224">
        <f>SUMIF('12'!$C$10:$C$29,$C469,'12'!$G$10:$G$29)*'12'!$E$3</f>
        <v>0</v>
      </c>
      <c r="S469" s="224">
        <f>SUMIF('13'!$C$10:$C$29,$C469,'13'!$G$10:$G$29)*'13'!$E$3</f>
        <v>0</v>
      </c>
      <c r="T469" s="224">
        <f>SUMIF('14'!$C$10:$C$29,$C469,'14'!$G$10:$G$29)*'14'!$E$3</f>
        <v>0</v>
      </c>
      <c r="U469" s="224">
        <f>SUMIF('15'!$C$10:$C$29,$C469,'15'!$G$10:$G$29)*'15'!$E$3</f>
        <v>0</v>
      </c>
      <c r="V469" s="224">
        <f>SUMIF('16'!$C$10:$C$29,$C469,'16'!$G$10:$G$29)*'16'!$E$3</f>
        <v>0</v>
      </c>
      <c r="W469" s="224">
        <f>SUMIF('17'!$C$10:$C$29,$C469,'17'!$G$10:$G$29)*'17'!$E$3</f>
        <v>0</v>
      </c>
      <c r="X469" s="224">
        <f>SUMIF('18'!$C$10:$C$29,$C469,'18'!$G$10:$G$29)*'18'!$E$3</f>
        <v>0</v>
      </c>
      <c r="Y469" s="224">
        <f>SUMIF('19'!$C$10:$C$28,$C469,'19'!$G$10:$G$28)*'19'!$E$3</f>
        <v>0</v>
      </c>
      <c r="Z469" s="224">
        <f>SUMIF('20'!$C$10:$C$29,$C469,'20'!$G$10:$G$29)*'20'!$E$3</f>
        <v>0</v>
      </c>
      <c r="AA469" s="224">
        <f>SUMIF('21'!$C$10:$C$29,$C469,'21'!$G$10:$G$29)*'21'!$E$3</f>
        <v>0</v>
      </c>
    </row>
    <row r="470" spans="3:27" ht="15" hidden="1">
      <c r="C470" s="207" t="s">
        <v>1091</v>
      </c>
      <c r="D470" s="207" t="s">
        <v>1092</v>
      </c>
      <c r="F470" s="303">
        <f t="shared" si="8"/>
        <v>0</v>
      </c>
      <c r="G470" s="224">
        <f>SUMIF('01'!$C$10:$C$29,$C470,'01'!$G$10:$G$29)*'01'!$E$3</f>
        <v>0</v>
      </c>
      <c r="H470" s="224">
        <f>SUMIF('02'!$C$10:$C$28,$C470,'02'!$G$10:$G$28)*'02'!$E$3</f>
        <v>0</v>
      </c>
      <c r="I470" s="224">
        <f>SUMIF('03'!$C$10:$C$29,$C470,'03'!$G$10:$G$29)*'03'!$E$3</f>
        <v>0</v>
      </c>
      <c r="J470" s="224">
        <f>SUMIF('04'!$C$10:$C$26,$C470,'04'!$G$10:$G$26)*'04'!$E$3</f>
        <v>0</v>
      </c>
      <c r="K470" s="224">
        <f>SUMIF('05'!$C$10:$C$29,$C470,'05'!$G$10:$G$29)*'05'!$E$3</f>
        <v>0</v>
      </c>
      <c r="L470" s="224">
        <f>SUMIF('06'!$C$10:$C$29,$C470,'06'!$G$10:$G$29)*'06'!$E$3</f>
        <v>0</v>
      </c>
      <c r="M470" s="224">
        <f>SUMIF('07'!$C$10:$C$26,$C470,'07'!$G$10:$G$26)*'07'!$E$3</f>
        <v>0</v>
      </c>
      <c r="N470" s="224">
        <f>SUMIF('08'!$C$10:$C$29,$C470,'08'!$G$10:$G$29)*'08'!$E$3</f>
        <v>0</v>
      </c>
      <c r="O470" s="224">
        <f>SUMIF('09'!$C$10:$C$29,$C470,'09'!$G$10:$G$29)*'09'!$E$3</f>
        <v>0</v>
      </c>
      <c r="P470" s="224">
        <f>SUMIF('10'!$C$10:$C$29,$C470,'10'!$G$10:$G$29)*'10'!$E$3</f>
        <v>0</v>
      </c>
      <c r="Q470" s="224">
        <f>SUMIF('11'!$C$10:$C$39,$C470,'11'!$G$10:$G$39)*'11'!$E$3</f>
        <v>0</v>
      </c>
      <c r="R470" s="224">
        <f>SUMIF('12'!$C$10:$C$29,$C470,'12'!$G$10:$G$29)*'12'!$E$3</f>
        <v>0</v>
      </c>
      <c r="S470" s="224">
        <f>SUMIF('13'!$C$10:$C$29,$C470,'13'!$G$10:$G$29)*'13'!$E$3</f>
        <v>0</v>
      </c>
      <c r="T470" s="224">
        <f>SUMIF('14'!$C$10:$C$29,$C470,'14'!$G$10:$G$29)*'14'!$E$3</f>
        <v>0</v>
      </c>
      <c r="U470" s="224">
        <f>SUMIF('15'!$C$10:$C$29,$C470,'15'!$G$10:$G$29)*'15'!$E$3</f>
        <v>0</v>
      </c>
      <c r="V470" s="224">
        <f>SUMIF('16'!$C$10:$C$29,$C470,'16'!$G$10:$G$29)*'16'!$E$3</f>
        <v>0</v>
      </c>
      <c r="W470" s="224">
        <f>SUMIF('17'!$C$10:$C$29,$C470,'17'!$G$10:$G$29)*'17'!$E$3</f>
        <v>0</v>
      </c>
      <c r="X470" s="224">
        <f>SUMIF('18'!$C$10:$C$29,$C470,'18'!$G$10:$G$29)*'18'!$E$3</f>
        <v>0</v>
      </c>
      <c r="Y470" s="224">
        <f>SUMIF('19'!$C$10:$C$28,$C470,'19'!$G$10:$G$28)*'19'!$E$3</f>
        <v>0</v>
      </c>
      <c r="Z470" s="224">
        <f>SUMIF('20'!$C$10:$C$29,$C470,'20'!$G$10:$G$29)*'20'!$E$3</f>
        <v>0</v>
      </c>
      <c r="AA470" s="224">
        <f>SUMIF('21'!$C$10:$C$29,$C470,'21'!$G$10:$G$29)*'21'!$E$3</f>
        <v>0</v>
      </c>
    </row>
    <row r="471" spans="3:27" ht="15" hidden="1">
      <c r="C471" s="207" t="s">
        <v>1093</v>
      </c>
      <c r="D471" s="207" t="s">
        <v>1094</v>
      </c>
      <c r="F471" s="303">
        <f t="shared" si="8"/>
        <v>0</v>
      </c>
      <c r="G471" s="224">
        <f>SUMIF('01'!$C$10:$C$29,$C471,'01'!$G$10:$G$29)*'01'!$E$3</f>
        <v>0</v>
      </c>
      <c r="H471" s="224">
        <f>SUMIF('02'!$C$10:$C$28,$C471,'02'!$G$10:$G$28)*'02'!$E$3</f>
        <v>0</v>
      </c>
      <c r="I471" s="224">
        <f>SUMIF('03'!$C$10:$C$29,$C471,'03'!$G$10:$G$29)*'03'!$E$3</f>
        <v>0</v>
      </c>
      <c r="J471" s="224">
        <f>SUMIF('04'!$C$10:$C$26,$C471,'04'!$G$10:$G$26)*'04'!$E$3</f>
        <v>0</v>
      </c>
      <c r="K471" s="224">
        <f>SUMIF('05'!$C$10:$C$29,$C471,'05'!$G$10:$G$29)*'05'!$E$3</f>
        <v>0</v>
      </c>
      <c r="L471" s="224">
        <f>SUMIF('06'!$C$10:$C$29,$C471,'06'!$G$10:$G$29)*'06'!$E$3</f>
        <v>0</v>
      </c>
      <c r="M471" s="224">
        <f>SUMIF('07'!$C$10:$C$26,$C471,'07'!$G$10:$G$26)*'07'!$E$3</f>
        <v>0</v>
      </c>
      <c r="N471" s="224">
        <f>SUMIF('08'!$C$10:$C$29,$C471,'08'!$G$10:$G$29)*'08'!$E$3</f>
        <v>0</v>
      </c>
      <c r="O471" s="224">
        <f>SUMIF('09'!$C$10:$C$29,$C471,'09'!$G$10:$G$29)*'09'!$E$3</f>
        <v>0</v>
      </c>
      <c r="P471" s="224">
        <f>SUMIF('10'!$C$10:$C$29,$C471,'10'!$G$10:$G$29)*'10'!$E$3</f>
        <v>0</v>
      </c>
      <c r="Q471" s="224">
        <f>SUMIF('11'!$C$10:$C$39,$C471,'11'!$G$10:$G$39)*'11'!$E$3</f>
        <v>0</v>
      </c>
      <c r="R471" s="224">
        <f>SUMIF('12'!$C$10:$C$29,$C471,'12'!$G$10:$G$29)*'12'!$E$3</f>
        <v>0</v>
      </c>
      <c r="S471" s="224">
        <f>SUMIF('13'!$C$10:$C$29,$C471,'13'!$G$10:$G$29)*'13'!$E$3</f>
        <v>0</v>
      </c>
      <c r="T471" s="224">
        <f>SUMIF('14'!$C$10:$C$29,$C471,'14'!$G$10:$G$29)*'14'!$E$3</f>
        <v>0</v>
      </c>
      <c r="U471" s="224">
        <f>SUMIF('15'!$C$10:$C$29,$C471,'15'!$G$10:$G$29)*'15'!$E$3</f>
        <v>0</v>
      </c>
      <c r="V471" s="224">
        <f>SUMIF('16'!$C$10:$C$29,$C471,'16'!$G$10:$G$29)*'16'!$E$3</f>
        <v>0</v>
      </c>
      <c r="W471" s="224">
        <f>SUMIF('17'!$C$10:$C$29,$C471,'17'!$G$10:$G$29)*'17'!$E$3</f>
        <v>0</v>
      </c>
      <c r="X471" s="224">
        <f>SUMIF('18'!$C$10:$C$29,$C471,'18'!$G$10:$G$29)*'18'!$E$3</f>
        <v>0</v>
      </c>
      <c r="Y471" s="224">
        <f>SUMIF('19'!$C$10:$C$28,$C471,'19'!$G$10:$G$28)*'19'!$E$3</f>
        <v>0</v>
      </c>
      <c r="Z471" s="224">
        <f>SUMIF('20'!$C$10:$C$29,$C471,'20'!$G$10:$G$29)*'20'!$E$3</f>
        <v>0</v>
      </c>
      <c r="AA471" s="224">
        <f>SUMIF('21'!$C$10:$C$29,$C471,'21'!$G$10:$G$29)*'21'!$E$3</f>
        <v>0</v>
      </c>
    </row>
    <row r="472" spans="3:27" ht="15" hidden="1">
      <c r="C472" s="207" t="s">
        <v>1095</v>
      </c>
      <c r="D472" s="207" t="s">
        <v>1096</v>
      </c>
      <c r="F472" s="303">
        <f t="shared" si="8"/>
        <v>0</v>
      </c>
      <c r="G472" s="224">
        <f>SUMIF('01'!$C$10:$C$29,$C472,'01'!$G$10:$G$29)*'01'!$E$3</f>
        <v>0</v>
      </c>
      <c r="H472" s="224">
        <f>SUMIF('02'!$C$10:$C$28,$C472,'02'!$G$10:$G$28)*'02'!$E$3</f>
        <v>0</v>
      </c>
      <c r="I472" s="224">
        <f>SUMIF('03'!$C$10:$C$29,$C472,'03'!$G$10:$G$29)*'03'!$E$3</f>
        <v>0</v>
      </c>
      <c r="J472" s="224">
        <f>SUMIF('04'!$C$10:$C$26,$C472,'04'!$G$10:$G$26)*'04'!$E$3</f>
        <v>0</v>
      </c>
      <c r="K472" s="224">
        <f>SUMIF('05'!$C$10:$C$29,$C472,'05'!$G$10:$G$29)*'05'!$E$3</f>
        <v>0</v>
      </c>
      <c r="L472" s="224">
        <f>SUMIF('06'!$C$10:$C$29,$C472,'06'!$G$10:$G$29)*'06'!$E$3</f>
        <v>0</v>
      </c>
      <c r="M472" s="224">
        <f>SUMIF('07'!$C$10:$C$26,$C472,'07'!$G$10:$G$26)*'07'!$E$3</f>
        <v>0</v>
      </c>
      <c r="N472" s="224">
        <f>SUMIF('08'!$C$10:$C$29,$C472,'08'!$G$10:$G$29)*'08'!$E$3</f>
        <v>0</v>
      </c>
      <c r="O472" s="224">
        <f>SUMIF('09'!$C$10:$C$29,$C472,'09'!$G$10:$G$29)*'09'!$E$3</f>
        <v>0</v>
      </c>
      <c r="P472" s="224">
        <f>SUMIF('10'!$C$10:$C$29,$C472,'10'!$G$10:$G$29)*'10'!$E$3</f>
        <v>0</v>
      </c>
      <c r="Q472" s="224">
        <f>SUMIF('11'!$C$10:$C$39,$C472,'11'!$G$10:$G$39)*'11'!$E$3</f>
        <v>0</v>
      </c>
      <c r="R472" s="224">
        <f>SUMIF('12'!$C$10:$C$29,$C472,'12'!$G$10:$G$29)*'12'!$E$3</f>
        <v>0</v>
      </c>
      <c r="S472" s="224">
        <f>SUMIF('13'!$C$10:$C$29,$C472,'13'!$G$10:$G$29)*'13'!$E$3</f>
        <v>0</v>
      </c>
      <c r="T472" s="224">
        <f>SUMIF('14'!$C$10:$C$29,$C472,'14'!$G$10:$G$29)*'14'!$E$3</f>
        <v>0</v>
      </c>
      <c r="U472" s="224">
        <f>SUMIF('15'!$C$10:$C$29,$C472,'15'!$G$10:$G$29)*'15'!$E$3</f>
        <v>0</v>
      </c>
      <c r="V472" s="224">
        <f>SUMIF('16'!$C$10:$C$29,$C472,'16'!$G$10:$G$29)*'16'!$E$3</f>
        <v>0</v>
      </c>
      <c r="W472" s="224">
        <f>SUMIF('17'!$C$10:$C$29,$C472,'17'!$G$10:$G$29)*'17'!$E$3</f>
        <v>0</v>
      </c>
      <c r="X472" s="224">
        <f>SUMIF('18'!$C$10:$C$29,$C472,'18'!$G$10:$G$29)*'18'!$E$3</f>
        <v>0</v>
      </c>
      <c r="Y472" s="224">
        <f>SUMIF('19'!$C$10:$C$28,$C472,'19'!$G$10:$G$28)*'19'!$E$3</f>
        <v>0</v>
      </c>
      <c r="Z472" s="224">
        <f>SUMIF('20'!$C$10:$C$29,$C472,'20'!$G$10:$G$29)*'20'!$E$3</f>
        <v>0</v>
      </c>
      <c r="AA472" s="224">
        <f>SUMIF('21'!$C$10:$C$29,$C472,'21'!$G$10:$G$29)*'21'!$E$3</f>
        <v>0</v>
      </c>
    </row>
    <row r="473" spans="3:27" ht="15" hidden="1">
      <c r="C473" s="207" t="s">
        <v>1097</v>
      </c>
      <c r="D473" s="207" t="s">
        <v>1098</v>
      </c>
      <c r="F473" s="303">
        <f t="shared" si="8"/>
        <v>0</v>
      </c>
      <c r="G473" s="224">
        <f>SUMIF('01'!$C$10:$C$29,$C473,'01'!$G$10:$G$29)*'01'!$E$3</f>
        <v>0</v>
      </c>
      <c r="H473" s="224">
        <f>SUMIF('02'!$C$10:$C$28,$C473,'02'!$G$10:$G$28)*'02'!$E$3</f>
        <v>0</v>
      </c>
      <c r="I473" s="224">
        <f>SUMIF('03'!$C$10:$C$29,$C473,'03'!$G$10:$G$29)*'03'!$E$3</f>
        <v>0</v>
      </c>
      <c r="J473" s="224">
        <f>SUMIF('04'!$C$10:$C$26,$C473,'04'!$G$10:$G$26)*'04'!$E$3</f>
        <v>0</v>
      </c>
      <c r="K473" s="224">
        <f>SUMIF('05'!$C$10:$C$29,$C473,'05'!$G$10:$G$29)*'05'!$E$3</f>
        <v>0</v>
      </c>
      <c r="L473" s="224">
        <f>SUMIF('06'!$C$10:$C$29,$C473,'06'!$G$10:$G$29)*'06'!$E$3</f>
        <v>0</v>
      </c>
      <c r="M473" s="224">
        <f>SUMIF('07'!$C$10:$C$26,$C473,'07'!$G$10:$G$26)*'07'!$E$3</f>
        <v>0</v>
      </c>
      <c r="N473" s="224">
        <f>SUMIF('08'!$C$10:$C$29,$C473,'08'!$G$10:$G$29)*'08'!$E$3</f>
        <v>0</v>
      </c>
      <c r="O473" s="224">
        <f>SUMIF('09'!$C$10:$C$29,$C473,'09'!$G$10:$G$29)*'09'!$E$3</f>
        <v>0</v>
      </c>
      <c r="P473" s="224">
        <f>SUMIF('10'!$C$10:$C$29,$C473,'10'!$G$10:$G$29)*'10'!$E$3</f>
        <v>0</v>
      </c>
      <c r="Q473" s="224">
        <f>SUMIF('11'!$C$10:$C$39,$C473,'11'!$G$10:$G$39)*'11'!$E$3</f>
        <v>0</v>
      </c>
      <c r="R473" s="224">
        <f>SUMIF('12'!$C$10:$C$29,$C473,'12'!$G$10:$G$29)*'12'!$E$3</f>
        <v>0</v>
      </c>
      <c r="S473" s="224">
        <f>SUMIF('13'!$C$10:$C$29,$C473,'13'!$G$10:$G$29)*'13'!$E$3</f>
        <v>0</v>
      </c>
      <c r="T473" s="224">
        <f>SUMIF('14'!$C$10:$C$29,$C473,'14'!$G$10:$G$29)*'14'!$E$3</f>
        <v>0</v>
      </c>
      <c r="U473" s="224">
        <f>SUMIF('15'!$C$10:$C$29,$C473,'15'!$G$10:$G$29)*'15'!$E$3</f>
        <v>0</v>
      </c>
      <c r="V473" s="224">
        <f>SUMIF('16'!$C$10:$C$29,$C473,'16'!$G$10:$G$29)*'16'!$E$3</f>
        <v>0</v>
      </c>
      <c r="W473" s="224">
        <f>SUMIF('17'!$C$10:$C$29,$C473,'17'!$G$10:$G$29)*'17'!$E$3</f>
        <v>0</v>
      </c>
      <c r="X473" s="224">
        <f>SUMIF('18'!$C$10:$C$29,$C473,'18'!$G$10:$G$29)*'18'!$E$3</f>
        <v>0</v>
      </c>
      <c r="Y473" s="224">
        <f>SUMIF('19'!$C$10:$C$28,$C473,'19'!$G$10:$G$28)*'19'!$E$3</f>
        <v>0</v>
      </c>
      <c r="Z473" s="224">
        <f>SUMIF('20'!$C$10:$C$29,$C473,'20'!$G$10:$G$29)*'20'!$E$3</f>
        <v>0</v>
      </c>
      <c r="AA473" s="224">
        <f>SUMIF('21'!$C$10:$C$29,$C473,'21'!$G$10:$G$29)*'21'!$E$3</f>
        <v>0</v>
      </c>
    </row>
    <row r="474" spans="3:27" ht="15" hidden="1">
      <c r="C474" s="207" t="s">
        <v>1099</v>
      </c>
      <c r="D474" s="207" t="s">
        <v>1100</v>
      </c>
      <c r="F474" s="303">
        <f t="shared" si="8"/>
        <v>0</v>
      </c>
      <c r="G474" s="224">
        <f>SUMIF('01'!$C$10:$C$29,$C474,'01'!$G$10:$G$29)*'01'!$E$3</f>
        <v>0</v>
      </c>
      <c r="H474" s="224">
        <f>SUMIF('02'!$C$10:$C$28,$C474,'02'!$G$10:$G$28)*'02'!$E$3</f>
        <v>0</v>
      </c>
      <c r="I474" s="224">
        <f>SUMIF('03'!$C$10:$C$29,$C474,'03'!$G$10:$G$29)*'03'!$E$3</f>
        <v>0</v>
      </c>
      <c r="J474" s="224">
        <f>SUMIF('04'!$C$10:$C$26,$C474,'04'!$G$10:$G$26)*'04'!$E$3</f>
        <v>0</v>
      </c>
      <c r="K474" s="224">
        <f>SUMIF('05'!$C$10:$C$29,$C474,'05'!$G$10:$G$29)*'05'!$E$3</f>
        <v>0</v>
      </c>
      <c r="L474" s="224">
        <f>SUMIF('06'!$C$10:$C$29,$C474,'06'!$G$10:$G$29)*'06'!$E$3</f>
        <v>0</v>
      </c>
      <c r="M474" s="224">
        <f>SUMIF('07'!$C$10:$C$26,$C474,'07'!$G$10:$G$26)*'07'!$E$3</f>
        <v>0</v>
      </c>
      <c r="N474" s="224">
        <f>SUMIF('08'!$C$10:$C$29,$C474,'08'!$G$10:$G$29)*'08'!$E$3</f>
        <v>0</v>
      </c>
      <c r="O474" s="224">
        <f>SUMIF('09'!$C$10:$C$29,$C474,'09'!$G$10:$G$29)*'09'!$E$3</f>
        <v>0</v>
      </c>
      <c r="P474" s="224">
        <f>SUMIF('10'!$C$10:$C$29,$C474,'10'!$G$10:$G$29)*'10'!$E$3</f>
        <v>0</v>
      </c>
      <c r="Q474" s="224">
        <f>SUMIF('11'!$C$10:$C$39,$C474,'11'!$G$10:$G$39)*'11'!$E$3</f>
        <v>0</v>
      </c>
      <c r="R474" s="224">
        <f>SUMIF('12'!$C$10:$C$29,$C474,'12'!$G$10:$G$29)*'12'!$E$3</f>
        <v>0</v>
      </c>
      <c r="S474" s="224">
        <f>SUMIF('13'!$C$10:$C$29,$C474,'13'!$G$10:$G$29)*'13'!$E$3</f>
        <v>0</v>
      </c>
      <c r="T474" s="224">
        <f>SUMIF('14'!$C$10:$C$29,$C474,'14'!$G$10:$G$29)*'14'!$E$3</f>
        <v>0</v>
      </c>
      <c r="U474" s="224">
        <f>SUMIF('15'!$C$10:$C$29,$C474,'15'!$G$10:$G$29)*'15'!$E$3</f>
        <v>0</v>
      </c>
      <c r="V474" s="224">
        <f>SUMIF('16'!$C$10:$C$29,$C474,'16'!$G$10:$G$29)*'16'!$E$3</f>
        <v>0</v>
      </c>
      <c r="W474" s="224">
        <f>SUMIF('17'!$C$10:$C$29,$C474,'17'!$G$10:$G$29)*'17'!$E$3</f>
        <v>0</v>
      </c>
      <c r="X474" s="224">
        <f>SUMIF('18'!$C$10:$C$29,$C474,'18'!$G$10:$G$29)*'18'!$E$3</f>
        <v>0</v>
      </c>
      <c r="Y474" s="224">
        <f>SUMIF('19'!$C$10:$C$28,$C474,'19'!$G$10:$G$28)*'19'!$E$3</f>
        <v>0</v>
      </c>
      <c r="Z474" s="224">
        <f>SUMIF('20'!$C$10:$C$29,$C474,'20'!$G$10:$G$29)*'20'!$E$3</f>
        <v>0</v>
      </c>
      <c r="AA474" s="224">
        <f>SUMIF('21'!$C$10:$C$29,$C474,'21'!$G$10:$G$29)*'21'!$E$3</f>
        <v>0</v>
      </c>
    </row>
    <row r="475" spans="3:27" ht="15" hidden="1">
      <c r="C475" s="207" t="s">
        <v>1101</v>
      </c>
      <c r="D475" s="207" t="s">
        <v>1102</v>
      </c>
      <c r="F475" s="303">
        <f t="shared" si="8"/>
        <v>0</v>
      </c>
      <c r="G475" s="224">
        <f>SUMIF('01'!$C$10:$C$29,$C475,'01'!$G$10:$G$29)*'01'!$E$3</f>
        <v>0</v>
      </c>
      <c r="H475" s="224">
        <f>SUMIF('02'!$C$10:$C$28,$C475,'02'!$G$10:$G$28)*'02'!$E$3</f>
        <v>0</v>
      </c>
      <c r="I475" s="224">
        <f>SUMIF('03'!$C$10:$C$29,$C475,'03'!$G$10:$G$29)*'03'!$E$3</f>
        <v>0</v>
      </c>
      <c r="J475" s="224">
        <f>SUMIF('04'!$C$10:$C$26,$C475,'04'!$G$10:$G$26)*'04'!$E$3</f>
        <v>0</v>
      </c>
      <c r="K475" s="224">
        <f>SUMIF('05'!$C$10:$C$29,$C475,'05'!$G$10:$G$29)*'05'!$E$3</f>
        <v>0</v>
      </c>
      <c r="L475" s="224">
        <f>SUMIF('06'!$C$10:$C$29,$C475,'06'!$G$10:$G$29)*'06'!$E$3</f>
        <v>0</v>
      </c>
      <c r="M475" s="224">
        <f>SUMIF('07'!$C$10:$C$26,$C475,'07'!$G$10:$G$26)*'07'!$E$3</f>
        <v>0</v>
      </c>
      <c r="N475" s="224">
        <f>SUMIF('08'!$C$10:$C$29,$C475,'08'!$G$10:$G$29)*'08'!$E$3</f>
        <v>0</v>
      </c>
      <c r="O475" s="224">
        <f>SUMIF('09'!$C$10:$C$29,$C475,'09'!$G$10:$G$29)*'09'!$E$3</f>
        <v>0</v>
      </c>
      <c r="P475" s="224">
        <f>SUMIF('10'!$C$10:$C$29,$C475,'10'!$G$10:$G$29)*'10'!$E$3</f>
        <v>0</v>
      </c>
      <c r="Q475" s="224">
        <f>SUMIF('11'!$C$10:$C$39,$C475,'11'!$G$10:$G$39)*'11'!$E$3</f>
        <v>0</v>
      </c>
      <c r="R475" s="224">
        <f>SUMIF('12'!$C$10:$C$29,$C475,'12'!$G$10:$G$29)*'12'!$E$3</f>
        <v>0</v>
      </c>
      <c r="S475" s="224">
        <f>SUMIF('13'!$C$10:$C$29,$C475,'13'!$G$10:$G$29)*'13'!$E$3</f>
        <v>0</v>
      </c>
      <c r="T475" s="224">
        <f>SUMIF('14'!$C$10:$C$29,$C475,'14'!$G$10:$G$29)*'14'!$E$3</f>
        <v>0</v>
      </c>
      <c r="U475" s="224">
        <f>SUMIF('15'!$C$10:$C$29,$C475,'15'!$G$10:$G$29)*'15'!$E$3</f>
        <v>0</v>
      </c>
      <c r="V475" s="224">
        <f>SUMIF('16'!$C$10:$C$29,$C475,'16'!$G$10:$G$29)*'16'!$E$3</f>
        <v>0</v>
      </c>
      <c r="W475" s="224">
        <f>SUMIF('17'!$C$10:$C$29,$C475,'17'!$G$10:$G$29)*'17'!$E$3</f>
        <v>0</v>
      </c>
      <c r="X475" s="224">
        <f>SUMIF('18'!$C$10:$C$29,$C475,'18'!$G$10:$G$29)*'18'!$E$3</f>
        <v>0</v>
      </c>
      <c r="Y475" s="224">
        <f>SUMIF('19'!$C$10:$C$28,$C475,'19'!$G$10:$G$28)*'19'!$E$3</f>
        <v>0</v>
      </c>
      <c r="Z475" s="224">
        <f>SUMIF('20'!$C$10:$C$29,$C475,'20'!$G$10:$G$29)*'20'!$E$3</f>
        <v>0</v>
      </c>
      <c r="AA475" s="224">
        <f>SUMIF('21'!$C$10:$C$29,$C475,'21'!$G$10:$G$29)*'21'!$E$3</f>
        <v>0</v>
      </c>
    </row>
    <row r="476" spans="3:27" ht="15" hidden="1">
      <c r="C476" s="207" t="s">
        <v>1103</v>
      </c>
      <c r="D476" s="207" t="s">
        <v>1104</v>
      </c>
      <c r="F476" s="303">
        <f t="shared" si="8"/>
        <v>0</v>
      </c>
      <c r="G476" s="224">
        <f>SUMIF('01'!$C$10:$C$29,$C476,'01'!$G$10:$G$29)*'01'!$E$3</f>
        <v>0</v>
      </c>
      <c r="H476" s="224">
        <f>SUMIF('02'!$C$10:$C$28,$C476,'02'!$G$10:$G$28)*'02'!$E$3</f>
        <v>0</v>
      </c>
      <c r="I476" s="224">
        <f>SUMIF('03'!$C$10:$C$29,$C476,'03'!$G$10:$G$29)*'03'!$E$3</f>
        <v>0</v>
      </c>
      <c r="J476" s="224">
        <f>SUMIF('04'!$C$10:$C$26,$C476,'04'!$G$10:$G$26)*'04'!$E$3</f>
        <v>0</v>
      </c>
      <c r="K476" s="224">
        <f>SUMIF('05'!$C$10:$C$29,$C476,'05'!$G$10:$G$29)*'05'!$E$3</f>
        <v>0</v>
      </c>
      <c r="L476" s="224">
        <f>SUMIF('06'!$C$10:$C$29,$C476,'06'!$G$10:$G$29)*'06'!$E$3</f>
        <v>0</v>
      </c>
      <c r="M476" s="224">
        <f>SUMIF('07'!$C$10:$C$26,$C476,'07'!$G$10:$G$26)*'07'!$E$3</f>
        <v>0</v>
      </c>
      <c r="N476" s="224">
        <f>SUMIF('08'!$C$10:$C$29,$C476,'08'!$G$10:$G$29)*'08'!$E$3</f>
        <v>0</v>
      </c>
      <c r="O476" s="224">
        <f>SUMIF('09'!$C$10:$C$29,$C476,'09'!$G$10:$G$29)*'09'!$E$3</f>
        <v>0</v>
      </c>
      <c r="P476" s="224">
        <f>SUMIF('10'!$C$10:$C$29,$C476,'10'!$G$10:$G$29)*'10'!$E$3</f>
        <v>0</v>
      </c>
      <c r="Q476" s="224">
        <f>SUMIF('11'!$C$10:$C$39,$C476,'11'!$G$10:$G$39)*'11'!$E$3</f>
        <v>0</v>
      </c>
      <c r="R476" s="224">
        <f>SUMIF('12'!$C$10:$C$29,$C476,'12'!$G$10:$G$29)*'12'!$E$3</f>
        <v>0</v>
      </c>
      <c r="S476" s="224">
        <f>SUMIF('13'!$C$10:$C$29,$C476,'13'!$G$10:$G$29)*'13'!$E$3</f>
        <v>0</v>
      </c>
      <c r="T476" s="224">
        <f>SUMIF('14'!$C$10:$C$29,$C476,'14'!$G$10:$G$29)*'14'!$E$3</f>
        <v>0</v>
      </c>
      <c r="U476" s="224">
        <f>SUMIF('15'!$C$10:$C$29,$C476,'15'!$G$10:$G$29)*'15'!$E$3</f>
        <v>0</v>
      </c>
      <c r="V476" s="224">
        <f>SUMIF('16'!$C$10:$C$29,$C476,'16'!$G$10:$G$29)*'16'!$E$3</f>
        <v>0</v>
      </c>
      <c r="W476" s="224">
        <f>SUMIF('17'!$C$10:$C$29,$C476,'17'!$G$10:$G$29)*'17'!$E$3</f>
        <v>0</v>
      </c>
      <c r="X476" s="224">
        <f>SUMIF('18'!$C$10:$C$29,$C476,'18'!$G$10:$G$29)*'18'!$E$3</f>
        <v>0</v>
      </c>
      <c r="Y476" s="224">
        <f>SUMIF('19'!$C$10:$C$28,$C476,'19'!$G$10:$G$28)*'19'!$E$3</f>
        <v>0</v>
      </c>
      <c r="Z476" s="224">
        <f>SUMIF('20'!$C$10:$C$29,$C476,'20'!$G$10:$G$29)*'20'!$E$3</f>
        <v>0</v>
      </c>
      <c r="AA476" s="224">
        <f>SUMIF('21'!$C$10:$C$29,$C476,'21'!$G$10:$G$29)*'21'!$E$3</f>
        <v>0</v>
      </c>
    </row>
    <row r="477" spans="3:27" ht="15" hidden="1">
      <c r="C477" s="207" t="s">
        <v>1105</v>
      </c>
      <c r="D477" s="207" t="s">
        <v>1106</v>
      </c>
      <c r="F477" s="303">
        <f t="shared" si="8"/>
        <v>0</v>
      </c>
      <c r="G477" s="224">
        <f>SUMIF('01'!$C$10:$C$29,$C477,'01'!$G$10:$G$29)*'01'!$E$3</f>
        <v>0</v>
      </c>
      <c r="H477" s="224">
        <f>SUMIF('02'!$C$10:$C$28,$C477,'02'!$G$10:$G$28)*'02'!$E$3</f>
        <v>0</v>
      </c>
      <c r="I477" s="224">
        <f>SUMIF('03'!$C$10:$C$29,$C477,'03'!$G$10:$G$29)*'03'!$E$3</f>
        <v>0</v>
      </c>
      <c r="J477" s="224">
        <f>SUMIF('04'!$C$10:$C$26,$C477,'04'!$G$10:$G$26)*'04'!$E$3</f>
        <v>0</v>
      </c>
      <c r="K477" s="224">
        <f>SUMIF('05'!$C$10:$C$29,$C477,'05'!$G$10:$G$29)*'05'!$E$3</f>
        <v>0</v>
      </c>
      <c r="L477" s="224">
        <f>SUMIF('06'!$C$10:$C$29,$C477,'06'!$G$10:$G$29)*'06'!$E$3</f>
        <v>0</v>
      </c>
      <c r="M477" s="224">
        <f>SUMIF('07'!$C$10:$C$26,$C477,'07'!$G$10:$G$26)*'07'!$E$3</f>
        <v>0</v>
      </c>
      <c r="N477" s="224">
        <f>SUMIF('08'!$C$10:$C$29,$C477,'08'!$G$10:$G$29)*'08'!$E$3</f>
        <v>0</v>
      </c>
      <c r="O477" s="224">
        <f>SUMIF('09'!$C$10:$C$29,$C477,'09'!$G$10:$G$29)*'09'!$E$3</f>
        <v>0</v>
      </c>
      <c r="P477" s="224">
        <f>SUMIF('10'!$C$10:$C$29,$C477,'10'!$G$10:$G$29)*'10'!$E$3</f>
        <v>0</v>
      </c>
      <c r="Q477" s="224">
        <f>SUMIF('11'!$C$10:$C$39,$C477,'11'!$G$10:$G$39)*'11'!$E$3</f>
        <v>0</v>
      </c>
      <c r="R477" s="224">
        <f>SUMIF('12'!$C$10:$C$29,$C477,'12'!$G$10:$G$29)*'12'!$E$3</f>
        <v>0</v>
      </c>
      <c r="S477" s="224">
        <f>SUMIF('13'!$C$10:$C$29,$C477,'13'!$G$10:$G$29)*'13'!$E$3</f>
        <v>0</v>
      </c>
      <c r="T477" s="224">
        <f>SUMIF('14'!$C$10:$C$29,$C477,'14'!$G$10:$G$29)*'14'!$E$3</f>
        <v>0</v>
      </c>
      <c r="U477" s="224">
        <f>SUMIF('15'!$C$10:$C$29,$C477,'15'!$G$10:$G$29)*'15'!$E$3</f>
        <v>0</v>
      </c>
      <c r="V477" s="224">
        <f>SUMIF('16'!$C$10:$C$29,$C477,'16'!$G$10:$G$29)*'16'!$E$3</f>
        <v>0</v>
      </c>
      <c r="W477" s="224">
        <f>SUMIF('17'!$C$10:$C$29,$C477,'17'!$G$10:$G$29)*'17'!$E$3</f>
        <v>0</v>
      </c>
      <c r="X477" s="224">
        <f>SUMIF('18'!$C$10:$C$29,$C477,'18'!$G$10:$G$29)*'18'!$E$3</f>
        <v>0</v>
      </c>
      <c r="Y477" s="224">
        <f>SUMIF('19'!$C$10:$C$28,$C477,'19'!$G$10:$G$28)*'19'!$E$3</f>
        <v>0</v>
      </c>
      <c r="Z477" s="224">
        <f>SUMIF('20'!$C$10:$C$29,$C477,'20'!$G$10:$G$29)*'20'!$E$3</f>
        <v>0</v>
      </c>
      <c r="AA477" s="224">
        <f>SUMIF('21'!$C$10:$C$29,$C477,'21'!$G$10:$G$29)*'21'!$E$3</f>
        <v>0</v>
      </c>
    </row>
    <row r="478" spans="3:27" ht="15" hidden="1">
      <c r="C478" s="207" t="s">
        <v>1107</v>
      </c>
      <c r="D478" s="207" t="s">
        <v>1108</v>
      </c>
      <c r="F478" s="303">
        <f t="shared" si="8"/>
        <v>0</v>
      </c>
      <c r="G478" s="224">
        <f>SUMIF('01'!$C$10:$C$29,$C478,'01'!$G$10:$G$29)*'01'!$E$3</f>
        <v>0</v>
      </c>
      <c r="H478" s="224">
        <f>SUMIF('02'!$C$10:$C$28,$C478,'02'!$G$10:$G$28)*'02'!$E$3</f>
        <v>0</v>
      </c>
      <c r="I478" s="224">
        <f>SUMIF('03'!$C$10:$C$29,$C478,'03'!$G$10:$G$29)*'03'!$E$3</f>
        <v>0</v>
      </c>
      <c r="J478" s="224">
        <f>SUMIF('04'!$C$10:$C$26,$C478,'04'!$G$10:$G$26)*'04'!$E$3</f>
        <v>0</v>
      </c>
      <c r="K478" s="224">
        <f>SUMIF('05'!$C$10:$C$29,$C478,'05'!$G$10:$G$29)*'05'!$E$3</f>
        <v>0</v>
      </c>
      <c r="L478" s="224">
        <f>SUMIF('06'!$C$10:$C$29,$C478,'06'!$G$10:$G$29)*'06'!$E$3</f>
        <v>0</v>
      </c>
      <c r="M478" s="224">
        <f>SUMIF('07'!$C$10:$C$26,$C478,'07'!$G$10:$G$26)*'07'!$E$3</f>
        <v>0</v>
      </c>
      <c r="N478" s="224">
        <f>SUMIF('08'!$C$10:$C$29,$C478,'08'!$G$10:$G$29)*'08'!$E$3</f>
        <v>0</v>
      </c>
      <c r="O478" s="224">
        <f>SUMIF('09'!$C$10:$C$29,$C478,'09'!$G$10:$G$29)*'09'!$E$3</f>
        <v>0</v>
      </c>
      <c r="P478" s="224">
        <f>SUMIF('10'!$C$10:$C$29,$C478,'10'!$G$10:$G$29)*'10'!$E$3</f>
        <v>0</v>
      </c>
      <c r="Q478" s="224">
        <f>SUMIF('11'!$C$10:$C$39,$C478,'11'!$G$10:$G$39)*'11'!$E$3</f>
        <v>0</v>
      </c>
      <c r="R478" s="224">
        <f>SUMIF('12'!$C$10:$C$29,$C478,'12'!$G$10:$G$29)*'12'!$E$3</f>
        <v>0</v>
      </c>
      <c r="S478" s="224">
        <f>SUMIF('13'!$C$10:$C$29,$C478,'13'!$G$10:$G$29)*'13'!$E$3</f>
        <v>0</v>
      </c>
      <c r="T478" s="224">
        <f>SUMIF('14'!$C$10:$C$29,$C478,'14'!$G$10:$G$29)*'14'!$E$3</f>
        <v>0</v>
      </c>
      <c r="U478" s="224">
        <f>SUMIF('15'!$C$10:$C$29,$C478,'15'!$G$10:$G$29)*'15'!$E$3</f>
        <v>0</v>
      </c>
      <c r="V478" s="224">
        <f>SUMIF('16'!$C$10:$C$29,$C478,'16'!$G$10:$G$29)*'16'!$E$3</f>
        <v>0</v>
      </c>
      <c r="W478" s="224">
        <f>SUMIF('17'!$C$10:$C$29,$C478,'17'!$G$10:$G$29)*'17'!$E$3</f>
        <v>0</v>
      </c>
      <c r="X478" s="224">
        <f>SUMIF('18'!$C$10:$C$29,$C478,'18'!$G$10:$G$29)*'18'!$E$3</f>
        <v>0</v>
      </c>
      <c r="Y478" s="224">
        <f>SUMIF('19'!$C$10:$C$28,$C478,'19'!$G$10:$G$28)*'19'!$E$3</f>
        <v>0</v>
      </c>
      <c r="Z478" s="224">
        <f>SUMIF('20'!$C$10:$C$29,$C478,'20'!$G$10:$G$29)*'20'!$E$3</f>
        <v>0</v>
      </c>
      <c r="AA478" s="224">
        <f>SUMIF('21'!$C$10:$C$29,$C478,'21'!$G$10:$G$29)*'21'!$E$3</f>
        <v>0</v>
      </c>
    </row>
    <row r="479" spans="3:27" ht="15" hidden="1">
      <c r="C479" s="207" t="s">
        <v>1109</v>
      </c>
      <c r="D479" s="207" t="s">
        <v>1110</v>
      </c>
      <c r="F479" s="303">
        <f t="shared" si="8"/>
        <v>0</v>
      </c>
      <c r="G479" s="224">
        <f>SUMIF('01'!$C$10:$C$29,$C479,'01'!$G$10:$G$29)*'01'!$E$3</f>
        <v>0</v>
      </c>
      <c r="H479" s="224">
        <f>SUMIF('02'!$C$10:$C$28,$C479,'02'!$G$10:$G$28)*'02'!$E$3</f>
        <v>0</v>
      </c>
      <c r="I479" s="224">
        <f>SUMIF('03'!$C$10:$C$29,$C479,'03'!$G$10:$G$29)*'03'!$E$3</f>
        <v>0</v>
      </c>
      <c r="J479" s="224">
        <f>SUMIF('04'!$C$10:$C$26,$C479,'04'!$G$10:$G$26)*'04'!$E$3</f>
        <v>0</v>
      </c>
      <c r="K479" s="224">
        <f>SUMIF('05'!$C$10:$C$29,$C479,'05'!$G$10:$G$29)*'05'!$E$3</f>
        <v>0</v>
      </c>
      <c r="L479" s="224">
        <f>SUMIF('06'!$C$10:$C$29,$C479,'06'!$G$10:$G$29)*'06'!$E$3</f>
        <v>0</v>
      </c>
      <c r="M479" s="224">
        <f>SUMIF('07'!$C$10:$C$26,$C479,'07'!$G$10:$G$26)*'07'!$E$3</f>
        <v>0</v>
      </c>
      <c r="N479" s="224">
        <f>SUMIF('08'!$C$10:$C$29,$C479,'08'!$G$10:$G$29)*'08'!$E$3</f>
        <v>0</v>
      </c>
      <c r="O479" s="224">
        <f>SUMIF('09'!$C$10:$C$29,$C479,'09'!$G$10:$G$29)*'09'!$E$3</f>
        <v>0</v>
      </c>
      <c r="P479" s="224">
        <f>SUMIF('10'!$C$10:$C$29,$C479,'10'!$G$10:$G$29)*'10'!$E$3</f>
        <v>0</v>
      </c>
      <c r="Q479" s="224">
        <f>SUMIF('11'!$C$10:$C$39,$C479,'11'!$G$10:$G$39)*'11'!$E$3</f>
        <v>0</v>
      </c>
      <c r="R479" s="224">
        <f>SUMIF('12'!$C$10:$C$29,$C479,'12'!$G$10:$G$29)*'12'!$E$3</f>
        <v>0</v>
      </c>
      <c r="S479" s="224">
        <f>SUMIF('13'!$C$10:$C$29,$C479,'13'!$G$10:$G$29)*'13'!$E$3</f>
        <v>0</v>
      </c>
      <c r="T479" s="224">
        <f>SUMIF('14'!$C$10:$C$29,$C479,'14'!$G$10:$G$29)*'14'!$E$3</f>
        <v>0</v>
      </c>
      <c r="U479" s="224">
        <f>SUMIF('15'!$C$10:$C$29,$C479,'15'!$G$10:$G$29)*'15'!$E$3</f>
        <v>0</v>
      </c>
      <c r="V479" s="224">
        <f>SUMIF('16'!$C$10:$C$29,$C479,'16'!$G$10:$G$29)*'16'!$E$3</f>
        <v>0</v>
      </c>
      <c r="W479" s="224">
        <f>SUMIF('17'!$C$10:$C$29,$C479,'17'!$G$10:$G$29)*'17'!$E$3</f>
        <v>0</v>
      </c>
      <c r="X479" s="224">
        <f>SUMIF('18'!$C$10:$C$29,$C479,'18'!$G$10:$G$29)*'18'!$E$3</f>
        <v>0</v>
      </c>
      <c r="Y479" s="224">
        <f>SUMIF('19'!$C$10:$C$28,$C479,'19'!$G$10:$G$28)*'19'!$E$3</f>
        <v>0</v>
      </c>
      <c r="Z479" s="224">
        <f>SUMIF('20'!$C$10:$C$29,$C479,'20'!$G$10:$G$29)*'20'!$E$3</f>
        <v>0</v>
      </c>
      <c r="AA479" s="224">
        <f>SUMIF('21'!$C$10:$C$29,$C479,'21'!$G$10:$G$29)*'21'!$E$3</f>
        <v>0</v>
      </c>
    </row>
    <row r="480" spans="3:27" ht="15" hidden="1">
      <c r="C480" s="207" t="s">
        <v>1111</v>
      </c>
      <c r="D480" s="207" t="s">
        <v>1112</v>
      </c>
      <c r="F480" s="303">
        <f t="shared" si="8"/>
        <v>0</v>
      </c>
      <c r="G480" s="224">
        <f>SUMIF('01'!$C$10:$C$29,$C480,'01'!$G$10:$G$29)*'01'!$E$3</f>
        <v>0</v>
      </c>
      <c r="H480" s="224">
        <f>SUMIF('02'!$C$10:$C$28,$C480,'02'!$G$10:$G$28)*'02'!$E$3</f>
        <v>0</v>
      </c>
      <c r="I480" s="224">
        <f>SUMIF('03'!$C$10:$C$29,$C480,'03'!$G$10:$G$29)*'03'!$E$3</f>
        <v>0</v>
      </c>
      <c r="J480" s="224">
        <f>SUMIF('04'!$C$10:$C$26,$C480,'04'!$G$10:$G$26)*'04'!$E$3</f>
        <v>0</v>
      </c>
      <c r="K480" s="224">
        <f>SUMIF('05'!$C$10:$C$29,$C480,'05'!$G$10:$G$29)*'05'!$E$3</f>
        <v>0</v>
      </c>
      <c r="L480" s="224">
        <f>SUMIF('06'!$C$10:$C$29,$C480,'06'!$G$10:$G$29)*'06'!$E$3</f>
        <v>0</v>
      </c>
      <c r="M480" s="224">
        <f>SUMIF('07'!$C$10:$C$26,$C480,'07'!$G$10:$G$26)*'07'!$E$3</f>
        <v>0</v>
      </c>
      <c r="N480" s="224">
        <f>SUMIF('08'!$C$10:$C$29,$C480,'08'!$G$10:$G$29)*'08'!$E$3</f>
        <v>0</v>
      </c>
      <c r="O480" s="224">
        <f>SUMIF('09'!$C$10:$C$29,$C480,'09'!$G$10:$G$29)*'09'!$E$3</f>
        <v>0</v>
      </c>
      <c r="P480" s="224">
        <f>SUMIF('10'!$C$10:$C$29,$C480,'10'!$G$10:$G$29)*'10'!$E$3</f>
        <v>0</v>
      </c>
      <c r="Q480" s="224">
        <f>SUMIF('11'!$C$10:$C$39,$C480,'11'!$G$10:$G$39)*'11'!$E$3</f>
        <v>0</v>
      </c>
      <c r="R480" s="224">
        <f>SUMIF('12'!$C$10:$C$29,$C480,'12'!$G$10:$G$29)*'12'!$E$3</f>
        <v>0</v>
      </c>
      <c r="S480" s="224">
        <f>SUMIF('13'!$C$10:$C$29,$C480,'13'!$G$10:$G$29)*'13'!$E$3</f>
        <v>0</v>
      </c>
      <c r="T480" s="224">
        <f>SUMIF('14'!$C$10:$C$29,$C480,'14'!$G$10:$G$29)*'14'!$E$3</f>
        <v>0</v>
      </c>
      <c r="U480" s="224">
        <f>SUMIF('15'!$C$10:$C$29,$C480,'15'!$G$10:$G$29)*'15'!$E$3</f>
        <v>0</v>
      </c>
      <c r="V480" s="224">
        <f>SUMIF('16'!$C$10:$C$29,$C480,'16'!$G$10:$G$29)*'16'!$E$3</f>
        <v>0</v>
      </c>
      <c r="W480" s="224">
        <f>SUMIF('17'!$C$10:$C$29,$C480,'17'!$G$10:$G$29)*'17'!$E$3</f>
        <v>0</v>
      </c>
      <c r="X480" s="224">
        <f>SUMIF('18'!$C$10:$C$29,$C480,'18'!$G$10:$G$29)*'18'!$E$3</f>
        <v>0</v>
      </c>
      <c r="Y480" s="224">
        <f>SUMIF('19'!$C$10:$C$28,$C480,'19'!$G$10:$G$28)*'19'!$E$3</f>
        <v>0</v>
      </c>
      <c r="Z480" s="224">
        <f>SUMIF('20'!$C$10:$C$29,$C480,'20'!$G$10:$G$29)*'20'!$E$3</f>
        <v>0</v>
      </c>
      <c r="AA480" s="224">
        <f>SUMIF('21'!$C$10:$C$29,$C480,'21'!$G$10:$G$29)*'21'!$E$3</f>
        <v>0</v>
      </c>
    </row>
    <row r="481" spans="3:27" ht="15" hidden="1">
      <c r="C481" s="207" t="s">
        <v>1113</v>
      </c>
      <c r="D481" s="207" t="s">
        <v>1114</v>
      </c>
      <c r="F481" s="303">
        <f t="shared" si="8"/>
        <v>0</v>
      </c>
      <c r="G481" s="224">
        <f>SUMIF('01'!$C$10:$C$29,$C481,'01'!$G$10:$G$29)*'01'!$E$3</f>
        <v>0</v>
      </c>
      <c r="H481" s="224">
        <f>SUMIF('02'!$C$10:$C$28,$C481,'02'!$G$10:$G$28)*'02'!$E$3</f>
        <v>0</v>
      </c>
      <c r="I481" s="224">
        <f>SUMIF('03'!$C$10:$C$29,$C481,'03'!$G$10:$G$29)*'03'!$E$3</f>
        <v>0</v>
      </c>
      <c r="J481" s="224">
        <f>SUMIF('04'!$C$10:$C$26,$C481,'04'!$G$10:$G$26)*'04'!$E$3</f>
        <v>0</v>
      </c>
      <c r="K481" s="224">
        <f>SUMIF('05'!$C$10:$C$29,$C481,'05'!$G$10:$G$29)*'05'!$E$3</f>
        <v>0</v>
      </c>
      <c r="L481" s="224">
        <f>SUMIF('06'!$C$10:$C$29,$C481,'06'!$G$10:$G$29)*'06'!$E$3</f>
        <v>0</v>
      </c>
      <c r="M481" s="224">
        <f>SUMIF('07'!$C$10:$C$26,$C481,'07'!$G$10:$G$26)*'07'!$E$3</f>
        <v>0</v>
      </c>
      <c r="N481" s="224">
        <f>SUMIF('08'!$C$10:$C$29,$C481,'08'!$G$10:$G$29)*'08'!$E$3</f>
        <v>0</v>
      </c>
      <c r="O481" s="224">
        <f>SUMIF('09'!$C$10:$C$29,$C481,'09'!$G$10:$G$29)*'09'!$E$3</f>
        <v>0</v>
      </c>
      <c r="P481" s="224">
        <f>SUMIF('10'!$C$10:$C$29,$C481,'10'!$G$10:$G$29)*'10'!$E$3</f>
        <v>0</v>
      </c>
      <c r="Q481" s="224">
        <f>SUMIF('11'!$C$10:$C$39,$C481,'11'!$G$10:$G$39)*'11'!$E$3</f>
        <v>0</v>
      </c>
      <c r="R481" s="224">
        <f>SUMIF('12'!$C$10:$C$29,$C481,'12'!$G$10:$G$29)*'12'!$E$3</f>
        <v>0</v>
      </c>
      <c r="S481" s="224">
        <f>SUMIF('13'!$C$10:$C$29,$C481,'13'!$G$10:$G$29)*'13'!$E$3</f>
        <v>0</v>
      </c>
      <c r="T481" s="224">
        <f>SUMIF('14'!$C$10:$C$29,$C481,'14'!$G$10:$G$29)*'14'!$E$3</f>
        <v>0</v>
      </c>
      <c r="U481" s="224">
        <f>SUMIF('15'!$C$10:$C$29,$C481,'15'!$G$10:$G$29)*'15'!$E$3</f>
        <v>0</v>
      </c>
      <c r="V481" s="224">
        <f>SUMIF('16'!$C$10:$C$29,$C481,'16'!$G$10:$G$29)*'16'!$E$3</f>
        <v>0</v>
      </c>
      <c r="W481" s="224">
        <f>SUMIF('17'!$C$10:$C$29,$C481,'17'!$G$10:$G$29)*'17'!$E$3</f>
        <v>0</v>
      </c>
      <c r="X481" s="224">
        <f>SUMIF('18'!$C$10:$C$29,$C481,'18'!$G$10:$G$29)*'18'!$E$3</f>
        <v>0</v>
      </c>
      <c r="Y481" s="224">
        <f>SUMIF('19'!$C$10:$C$28,$C481,'19'!$G$10:$G$28)*'19'!$E$3</f>
        <v>0</v>
      </c>
      <c r="Z481" s="224">
        <f>SUMIF('20'!$C$10:$C$29,$C481,'20'!$G$10:$G$29)*'20'!$E$3</f>
        <v>0</v>
      </c>
      <c r="AA481" s="224">
        <f>SUMIF('21'!$C$10:$C$29,$C481,'21'!$G$10:$G$29)*'21'!$E$3</f>
        <v>0</v>
      </c>
    </row>
    <row r="482" spans="3:27" ht="15" hidden="1">
      <c r="C482" s="207" t="s">
        <v>1115</v>
      </c>
      <c r="D482" s="207" t="s">
        <v>1116</v>
      </c>
      <c r="F482" s="303">
        <f t="shared" si="8"/>
        <v>0</v>
      </c>
      <c r="G482" s="224">
        <f>SUMIF('01'!$C$10:$C$29,$C482,'01'!$G$10:$G$29)*'01'!$E$3</f>
        <v>0</v>
      </c>
      <c r="H482" s="224">
        <f>SUMIF('02'!$C$10:$C$28,$C482,'02'!$G$10:$G$28)*'02'!$E$3</f>
        <v>0</v>
      </c>
      <c r="I482" s="224">
        <f>SUMIF('03'!$C$10:$C$29,$C482,'03'!$G$10:$G$29)*'03'!$E$3</f>
        <v>0</v>
      </c>
      <c r="J482" s="224">
        <f>SUMIF('04'!$C$10:$C$26,$C482,'04'!$G$10:$G$26)*'04'!$E$3</f>
        <v>0</v>
      </c>
      <c r="K482" s="224">
        <f>SUMIF('05'!$C$10:$C$29,$C482,'05'!$G$10:$G$29)*'05'!$E$3</f>
        <v>0</v>
      </c>
      <c r="L482" s="224">
        <f>SUMIF('06'!$C$10:$C$29,$C482,'06'!$G$10:$G$29)*'06'!$E$3</f>
        <v>0</v>
      </c>
      <c r="M482" s="224">
        <f>SUMIF('07'!$C$10:$C$26,$C482,'07'!$G$10:$G$26)*'07'!$E$3</f>
        <v>0</v>
      </c>
      <c r="N482" s="224">
        <f>SUMIF('08'!$C$10:$C$29,$C482,'08'!$G$10:$G$29)*'08'!$E$3</f>
        <v>0</v>
      </c>
      <c r="O482" s="224">
        <f>SUMIF('09'!$C$10:$C$29,$C482,'09'!$G$10:$G$29)*'09'!$E$3</f>
        <v>0</v>
      </c>
      <c r="P482" s="224">
        <f>SUMIF('10'!$C$10:$C$29,$C482,'10'!$G$10:$G$29)*'10'!$E$3</f>
        <v>0</v>
      </c>
      <c r="Q482" s="224">
        <f>SUMIF('11'!$C$10:$C$39,$C482,'11'!$G$10:$G$39)*'11'!$E$3</f>
        <v>0</v>
      </c>
      <c r="R482" s="224">
        <f>SUMIF('12'!$C$10:$C$29,$C482,'12'!$G$10:$G$29)*'12'!$E$3</f>
        <v>0</v>
      </c>
      <c r="S482" s="224">
        <f>SUMIF('13'!$C$10:$C$29,$C482,'13'!$G$10:$G$29)*'13'!$E$3</f>
        <v>0</v>
      </c>
      <c r="T482" s="224">
        <f>SUMIF('14'!$C$10:$C$29,$C482,'14'!$G$10:$G$29)*'14'!$E$3</f>
        <v>0</v>
      </c>
      <c r="U482" s="224">
        <f>SUMIF('15'!$C$10:$C$29,$C482,'15'!$G$10:$G$29)*'15'!$E$3</f>
        <v>0</v>
      </c>
      <c r="V482" s="224">
        <f>SUMIF('16'!$C$10:$C$29,$C482,'16'!$G$10:$G$29)*'16'!$E$3</f>
        <v>0</v>
      </c>
      <c r="W482" s="224">
        <f>SUMIF('17'!$C$10:$C$29,$C482,'17'!$G$10:$G$29)*'17'!$E$3</f>
        <v>0</v>
      </c>
      <c r="X482" s="224">
        <f>SUMIF('18'!$C$10:$C$29,$C482,'18'!$G$10:$G$29)*'18'!$E$3</f>
        <v>0</v>
      </c>
      <c r="Y482" s="224">
        <f>SUMIF('19'!$C$10:$C$28,$C482,'19'!$G$10:$G$28)*'19'!$E$3</f>
        <v>0</v>
      </c>
      <c r="Z482" s="224">
        <f>SUMIF('20'!$C$10:$C$29,$C482,'20'!$G$10:$G$29)*'20'!$E$3</f>
        <v>0</v>
      </c>
      <c r="AA482" s="224">
        <f>SUMIF('21'!$C$10:$C$29,$C482,'21'!$G$10:$G$29)*'21'!$E$3</f>
        <v>0</v>
      </c>
    </row>
    <row r="483" spans="3:27" ht="15" hidden="1">
      <c r="C483" s="207" t="s">
        <v>1117</v>
      </c>
      <c r="D483" s="207" t="s">
        <v>1118</v>
      </c>
      <c r="F483" s="303">
        <f t="shared" si="8"/>
        <v>0</v>
      </c>
      <c r="G483" s="224">
        <f>SUMIF('01'!$C$10:$C$29,$C483,'01'!$G$10:$G$29)*'01'!$E$3</f>
        <v>0</v>
      </c>
      <c r="H483" s="224">
        <f>SUMIF('02'!$C$10:$C$28,$C483,'02'!$G$10:$G$28)*'02'!$E$3</f>
        <v>0</v>
      </c>
      <c r="I483" s="224">
        <f>SUMIF('03'!$C$10:$C$29,$C483,'03'!$G$10:$G$29)*'03'!$E$3</f>
        <v>0</v>
      </c>
      <c r="J483" s="224">
        <f>SUMIF('04'!$C$10:$C$26,$C483,'04'!$G$10:$G$26)*'04'!$E$3</f>
        <v>0</v>
      </c>
      <c r="K483" s="224">
        <f>SUMIF('05'!$C$10:$C$29,$C483,'05'!$G$10:$G$29)*'05'!$E$3</f>
        <v>0</v>
      </c>
      <c r="L483" s="224">
        <f>SUMIF('06'!$C$10:$C$29,$C483,'06'!$G$10:$G$29)*'06'!$E$3</f>
        <v>0</v>
      </c>
      <c r="M483" s="224">
        <f>SUMIF('07'!$C$10:$C$26,$C483,'07'!$G$10:$G$26)*'07'!$E$3</f>
        <v>0</v>
      </c>
      <c r="N483" s="224">
        <f>SUMIF('08'!$C$10:$C$29,$C483,'08'!$G$10:$G$29)*'08'!$E$3</f>
        <v>0</v>
      </c>
      <c r="O483" s="224">
        <f>SUMIF('09'!$C$10:$C$29,$C483,'09'!$G$10:$G$29)*'09'!$E$3</f>
        <v>0</v>
      </c>
      <c r="P483" s="224">
        <f>SUMIF('10'!$C$10:$C$29,$C483,'10'!$G$10:$G$29)*'10'!$E$3</f>
        <v>0</v>
      </c>
      <c r="Q483" s="224">
        <f>SUMIF('11'!$C$10:$C$39,$C483,'11'!$G$10:$G$39)*'11'!$E$3</f>
        <v>0</v>
      </c>
      <c r="R483" s="224">
        <f>SUMIF('12'!$C$10:$C$29,$C483,'12'!$G$10:$G$29)*'12'!$E$3</f>
        <v>0</v>
      </c>
      <c r="S483" s="224">
        <f>SUMIF('13'!$C$10:$C$29,$C483,'13'!$G$10:$G$29)*'13'!$E$3</f>
        <v>0</v>
      </c>
      <c r="T483" s="224">
        <f>SUMIF('14'!$C$10:$C$29,$C483,'14'!$G$10:$G$29)*'14'!$E$3</f>
        <v>0</v>
      </c>
      <c r="U483" s="224">
        <f>SUMIF('15'!$C$10:$C$29,$C483,'15'!$G$10:$G$29)*'15'!$E$3</f>
        <v>0</v>
      </c>
      <c r="V483" s="224">
        <f>SUMIF('16'!$C$10:$C$29,$C483,'16'!$G$10:$G$29)*'16'!$E$3</f>
        <v>0</v>
      </c>
      <c r="W483" s="224">
        <f>SUMIF('17'!$C$10:$C$29,$C483,'17'!$G$10:$G$29)*'17'!$E$3</f>
        <v>0</v>
      </c>
      <c r="X483" s="224">
        <f>SUMIF('18'!$C$10:$C$29,$C483,'18'!$G$10:$G$29)*'18'!$E$3</f>
        <v>0</v>
      </c>
      <c r="Y483" s="224">
        <f>SUMIF('19'!$C$10:$C$28,$C483,'19'!$G$10:$G$28)*'19'!$E$3</f>
        <v>0</v>
      </c>
      <c r="Z483" s="224">
        <f>SUMIF('20'!$C$10:$C$29,$C483,'20'!$G$10:$G$29)*'20'!$E$3</f>
        <v>0</v>
      </c>
      <c r="AA483" s="224">
        <f>SUMIF('21'!$C$10:$C$29,$C483,'21'!$G$10:$G$29)*'21'!$E$3</f>
        <v>0</v>
      </c>
    </row>
    <row r="484" spans="3:27" ht="15" hidden="1">
      <c r="C484" s="207" t="s">
        <v>1119</v>
      </c>
      <c r="D484" s="207" t="s">
        <v>1120</v>
      </c>
      <c r="F484" s="303">
        <f t="shared" si="8"/>
        <v>0</v>
      </c>
      <c r="G484" s="224">
        <f>SUMIF('01'!$C$10:$C$29,$C484,'01'!$G$10:$G$29)*'01'!$E$3</f>
        <v>0</v>
      </c>
      <c r="H484" s="224">
        <f>SUMIF('02'!$C$10:$C$28,$C484,'02'!$G$10:$G$28)*'02'!$E$3</f>
        <v>0</v>
      </c>
      <c r="I484" s="224">
        <f>SUMIF('03'!$C$10:$C$29,$C484,'03'!$G$10:$G$29)*'03'!$E$3</f>
        <v>0</v>
      </c>
      <c r="J484" s="224">
        <f>SUMIF('04'!$C$10:$C$26,$C484,'04'!$G$10:$G$26)*'04'!$E$3</f>
        <v>0</v>
      </c>
      <c r="K484" s="224">
        <f>SUMIF('05'!$C$10:$C$29,$C484,'05'!$G$10:$G$29)*'05'!$E$3</f>
        <v>0</v>
      </c>
      <c r="L484" s="224">
        <f>SUMIF('06'!$C$10:$C$29,$C484,'06'!$G$10:$G$29)*'06'!$E$3</f>
        <v>0</v>
      </c>
      <c r="M484" s="224">
        <f>SUMIF('07'!$C$10:$C$26,$C484,'07'!$G$10:$G$26)*'07'!$E$3</f>
        <v>0</v>
      </c>
      <c r="N484" s="224">
        <f>SUMIF('08'!$C$10:$C$29,$C484,'08'!$G$10:$G$29)*'08'!$E$3</f>
        <v>0</v>
      </c>
      <c r="O484" s="224">
        <f>SUMIF('09'!$C$10:$C$29,$C484,'09'!$G$10:$G$29)*'09'!$E$3</f>
        <v>0</v>
      </c>
      <c r="P484" s="224">
        <f>SUMIF('10'!$C$10:$C$29,$C484,'10'!$G$10:$G$29)*'10'!$E$3</f>
        <v>0</v>
      </c>
      <c r="Q484" s="224">
        <f>SUMIF('11'!$C$10:$C$39,$C484,'11'!$G$10:$G$39)*'11'!$E$3</f>
        <v>0</v>
      </c>
      <c r="R484" s="224">
        <f>SUMIF('12'!$C$10:$C$29,$C484,'12'!$G$10:$G$29)*'12'!$E$3</f>
        <v>0</v>
      </c>
      <c r="S484" s="224">
        <f>SUMIF('13'!$C$10:$C$29,$C484,'13'!$G$10:$G$29)*'13'!$E$3</f>
        <v>0</v>
      </c>
      <c r="T484" s="224">
        <f>SUMIF('14'!$C$10:$C$29,$C484,'14'!$G$10:$G$29)*'14'!$E$3</f>
        <v>0</v>
      </c>
      <c r="U484" s="224">
        <f>SUMIF('15'!$C$10:$C$29,$C484,'15'!$G$10:$G$29)*'15'!$E$3</f>
        <v>0</v>
      </c>
      <c r="V484" s="224">
        <f>SUMIF('16'!$C$10:$C$29,$C484,'16'!$G$10:$G$29)*'16'!$E$3</f>
        <v>0</v>
      </c>
      <c r="W484" s="224">
        <f>SUMIF('17'!$C$10:$C$29,$C484,'17'!$G$10:$G$29)*'17'!$E$3</f>
        <v>0</v>
      </c>
      <c r="X484" s="224">
        <f>SUMIF('18'!$C$10:$C$29,$C484,'18'!$G$10:$G$29)*'18'!$E$3</f>
        <v>0</v>
      </c>
      <c r="Y484" s="224">
        <f>SUMIF('19'!$C$10:$C$28,$C484,'19'!$G$10:$G$28)*'19'!$E$3</f>
        <v>0</v>
      </c>
      <c r="Z484" s="224">
        <f>SUMIF('20'!$C$10:$C$29,$C484,'20'!$G$10:$G$29)*'20'!$E$3</f>
        <v>0</v>
      </c>
      <c r="AA484" s="224">
        <f>SUMIF('21'!$C$10:$C$29,$C484,'21'!$G$10:$G$29)*'21'!$E$3</f>
        <v>0</v>
      </c>
    </row>
    <row r="485" spans="3:27" ht="15" hidden="1">
      <c r="C485" s="207" t="s">
        <v>1121</v>
      </c>
      <c r="D485" s="207" t="s">
        <v>1122</v>
      </c>
      <c r="F485" s="303">
        <f t="shared" si="8"/>
        <v>0</v>
      </c>
      <c r="G485" s="224">
        <f>SUMIF('01'!$C$10:$C$29,$C485,'01'!$G$10:$G$29)*'01'!$E$3</f>
        <v>0</v>
      </c>
      <c r="H485" s="224">
        <f>SUMIF('02'!$C$10:$C$28,$C485,'02'!$G$10:$G$28)*'02'!$E$3</f>
        <v>0</v>
      </c>
      <c r="I485" s="224">
        <f>SUMIF('03'!$C$10:$C$29,$C485,'03'!$G$10:$G$29)*'03'!$E$3</f>
        <v>0</v>
      </c>
      <c r="J485" s="224">
        <f>SUMIF('04'!$C$10:$C$26,$C485,'04'!$G$10:$G$26)*'04'!$E$3</f>
        <v>0</v>
      </c>
      <c r="K485" s="224">
        <f>SUMIF('05'!$C$10:$C$29,$C485,'05'!$G$10:$G$29)*'05'!$E$3</f>
        <v>0</v>
      </c>
      <c r="L485" s="224">
        <f>SUMIF('06'!$C$10:$C$29,$C485,'06'!$G$10:$G$29)*'06'!$E$3</f>
        <v>0</v>
      </c>
      <c r="M485" s="224">
        <f>SUMIF('07'!$C$10:$C$26,$C485,'07'!$G$10:$G$26)*'07'!$E$3</f>
        <v>0</v>
      </c>
      <c r="N485" s="224">
        <f>SUMIF('08'!$C$10:$C$29,$C485,'08'!$G$10:$G$29)*'08'!$E$3</f>
        <v>0</v>
      </c>
      <c r="O485" s="224">
        <f>SUMIF('09'!$C$10:$C$29,$C485,'09'!$G$10:$G$29)*'09'!$E$3</f>
        <v>0</v>
      </c>
      <c r="P485" s="224">
        <f>SUMIF('10'!$C$10:$C$29,$C485,'10'!$G$10:$G$29)*'10'!$E$3</f>
        <v>0</v>
      </c>
      <c r="Q485" s="224">
        <f>SUMIF('11'!$C$10:$C$39,$C485,'11'!$G$10:$G$39)*'11'!$E$3</f>
        <v>0</v>
      </c>
      <c r="R485" s="224">
        <f>SUMIF('12'!$C$10:$C$29,$C485,'12'!$G$10:$G$29)*'12'!$E$3</f>
        <v>0</v>
      </c>
      <c r="S485" s="224">
        <f>SUMIF('13'!$C$10:$C$29,$C485,'13'!$G$10:$G$29)*'13'!$E$3</f>
        <v>0</v>
      </c>
      <c r="T485" s="224">
        <f>SUMIF('14'!$C$10:$C$29,$C485,'14'!$G$10:$G$29)*'14'!$E$3</f>
        <v>0</v>
      </c>
      <c r="U485" s="224">
        <f>SUMIF('15'!$C$10:$C$29,$C485,'15'!$G$10:$G$29)*'15'!$E$3</f>
        <v>0</v>
      </c>
      <c r="V485" s="224">
        <f>SUMIF('16'!$C$10:$C$29,$C485,'16'!$G$10:$G$29)*'16'!$E$3</f>
        <v>0</v>
      </c>
      <c r="W485" s="224">
        <f>SUMIF('17'!$C$10:$C$29,$C485,'17'!$G$10:$G$29)*'17'!$E$3</f>
        <v>0</v>
      </c>
      <c r="X485" s="224">
        <f>SUMIF('18'!$C$10:$C$29,$C485,'18'!$G$10:$G$29)*'18'!$E$3</f>
        <v>0</v>
      </c>
      <c r="Y485" s="224">
        <f>SUMIF('19'!$C$10:$C$28,$C485,'19'!$G$10:$G$28)*'19'!$E$3</f>
        <v>0</v>
      </c>
      <c r="Z485" s="224">
        <f>SUMIF('20'!$C$10:$C$29,$C485,'20'!$G$10:$G$29)*'20'!$E$3</f>
        <v>0</v>
      </c>
      <c r="AA485" s="224">
        <f>SUMIF('21'!$C$10:$C$29,$C485,'21'!$G$10:$G$29)*'21'!$E$3</f>
        <v>0</v>
      </c>
    </row>
    <row r="486" spans="3:27" ht="15" hidden="1">
      <c r="C486" s="207" t="s">
        <v>1123</v>
      </c>
      <c r="D486" s="207" t="s">
        <v>1124</v>
      </c>
      <c r="F486" s="303">
        <f t="shared" si="8"/>
        <v>0</v>
      </c>
      <c r="G486" s="224">
        <f>SUMIF('01'!$C$10:$C$29,$C486,'01'!$G$10:$G$29)*'01'!$E$3</f>
        <v>0</v>
      </c>
      <c r="H486" s="224">
        <f>SUMIF('02'!$C$10:$C$28,$C486,'02'!$G$10:$G$28)*'02'!$E$3</f>
        <v>0</v>
      </c>
      <c r="I486" s="224">
        <f>SUMIF('03'!$C$10:$C$29,$C486,'03'!$G$10:$G$29)*'03'!$E$3</f>
        <v>0</v>
      </c>
      <c r="J486" s="224">
        <f>SUMIF('04'!$C$10:$C$26,$C486,'04'!$G$10:$G$26)*'04'!$E$3</f>
        <v>0</v>
      </c>
      <c r="K486" s="224">
        <f>SUMIF('05'!$C$10:$C$29,$C486,'05'!$G$10:$G$29)*'05'!$E$3</f>
        <v>0</v>
      </c>
      <c r="L486" s="224">
        <f>SUMIF('06'!$C$10:$C$29,$C486,'06'!$G$10:$G$29)*'06'!$E$3</f>
        <v>0</v>
      </c>
      <c r="M486" s="224">
        <f>SUMIF('07'!$C$10:$C$26,$C486,'07'!$G$10:$G$26)*'07'!$E$3</f>
        <v>0</v>
      </c>
      <c r="N486" s="224">
        <f>SUMIF('08'!$C$10:$C$29,$C486,'08'!$G$10:$G$29)*'08'!$E$3</f>
        <v>0</v>
      </c>
      <c r="O486" s="224">
        <f>SUMIF('09'!$C$10:$C$29,$C486,'09'!$G$10:$G$29)*'09'!$E$3</f>
        <v>0</v>
      </c>
      <c r="P486" s="224">
        <f>SUMIF('10'!$C$10:$C$29,$C486,'10'!$G$10:$G$29)*'10'!$E$3</f>
        <v>0</v>
      </c>
      <c r="Q486" s="224">
        <f>SUMIF('11'!$C$10:$C$39,$C486,'11'!$G$10:$G$39)*'11'!$E$3</f>
        <v>0</v>
      </c>
      <c r="R486" s="224">
        <f>SUMIF('12'!$C$10:$C$29,$C486,'12'!$G$10:$G$29)*'12'!$E$3</f>
        <v>0</v>
      </c>
      <c r="S486" s="224">
        <f>SUMIF('13'!$C$10:$C$29,$C486,'13'!$G$10:$G$29)*'13'!$E$3</f>
        <v>0</v>
      </c>
      <c r="T486" s="224">
        <f>SUMIF('14'!$C$10:$C$29,$C486,'14'!$G$10:$G$29)*'14'!$E$3</f>
        <v>0</v>
      </c>
      <c r="U486" s="224">
        <f>SUMIF('15'!$C$10:$C$29,$C486,'15'!$G$10:$G$29)*'15'!$E$3</f>
        <v>0</v>
      </c>
      <c r="V486" s="224">
        <f>SUMIF('16'!$C$10:$C$29,$C486,'16'!$G$10:$G$29)*'16'!$E$3</f>
        <v>0</v>
      </c>
      <c r="W486" s="224">
        <f>SUMIF('17'!$C$10:$C$29,$C486,'17'!$G$10:$G$29)*'17'!$E$3</f>
        <v>0</v>
      </c>
      <c r="X486" s="224">
        <f>SUMIF('18'!$C$10:$C$29,$C486,'18'!$G$10:$G$29)*'18'!$E$3</f>
        <v>0</v>
      </c>
      <c r="Y486" s="224">
        <f>SUMIF('19'!$C$10:$C$28,$C486,'19'!$G$10:$G$28)*'19'!$E$3</f>
        <v>0</v>
      </c>
      <c r="Z486" s="224">
        <f>SUMIF('20'!$C$10:$C$29,$C486,'20'!$G$10:$G$29)*'20'!$E$3</f>
        <v>0</v>
      </c>
      <c r="AA486" s="224">
        <f>SUMIF('21'!$C$10:$C$29,$C486,'21'!$G$10:$G$29)*'21'!$E$3</f>
        <v>0</v>
      </c>
    </row>
    <row r="487" spans="3:27" ht="15" hidden="1">
      <c r="C487" s="207" t="s">
        <v>1125</v>
      </c>
      <c r="D487" s="207" t="s">
        <v>1126</v>
      </c>
      <c r="F487" s="303">
        <f t="shared" si="8"/>
        <v>0</v>
      </c>
      <c r="G487" s="224">
        <f>SUMIF('01'!$C$10:$C$29,$C487,'01'!$G$10:$G$29)*'01'!$E$3</f>
        <v>0</v>
      </c>
      <c r="H487" s="224">
        <f>SUMIF('02'!$C$10:$C$28,$C487,'02'!$G$10:$G$28)*'02'!$E$3</f>
        <v>0</v>
      </c>
      <c r="I487" s="224">
        <f>SUMIF('03'!$C$10:$C$29,$C487,'03'!$G$10:$G$29)*'03'!$E$3</f>
        <v>0</v>
      </c>
      <c r="J487" s="224">
        <f>SUMIF('04'!$C$10:$C$26,$C487,'04'!$G$10:$G$26)*'04'!$E$3</f>
        <v>0</v>
      </c>
      <c r="K487" s="224">
        <f>SUMIF('05'!$C$10:$C$29,$C487,'05'!$G$10:$G$29)*'05'!$E$3</f>
        <v>0</v>
      </c>
      <c r="L487" s="224">
        <f>SUMIF('06'!$C$10:$C$29,$C487,'06'!$G$10:$G$29)*'06'!$E$3</f>
        <v>0</v>
      </c>
      <c r="M487" s="224">
        <f>SUMIF('07'!$C$10:$C$26,$C487,'07'!$G$10:$G$26)*'07'!$E$3</f>
        <v>0</v>
      </c>
      <c r="N487" s="224">
        <f>SUMIF('08'!$C$10:$C$29,$C487,'08'!$G$10:$G$29)*'08'!$E$3</f>
        <v>0</v>
      </c>
      <c r="O487" s="224">
        <f>SUMIF('09'!$C$10:$C$29,$C487,'09'!$G$10:$G$29)*'09'!$E$3</f>
        <v>0</v>
      </c>
      <c r="P487" s="224">
        <f>SUMIF('10'!$C$10:$C$29,$C487,'10'!$G$10:$G$29)*'10'!$E$3</f>
        <v>0</v>
      </c>
      <c r="Q487" s="224">
        <f>SUMIF('11'!$C$10:$C$39,$C487,'11'!$G$10:$G$39)*'11'!$E$3</f>
        <v>0</v>
      </c>
      <c r="R487" s="224">
        <f>SUMIF('12'!$C$10:$C$29,$C487,'12'!$G$10:$G$29)*'12'!$E$3</f>
        <v>0</v>
      </c>
      <c r="S487" s="224">
        <f>SUMIF('13'!$C$10:$C$29,$C487,'13'!$G$10:$G$29)*'13'!$E$3</f>
        <v>0</v>
      </c>
      <c r="T487" s="224">
        <f>SUMIF('14'!$C$10:$C$29,$C487,'14'!$G$10:$G$29)*'14'!$E$3</f>
        <v>0</v>
      </c>
      <c r="U487" s="224">
        <f>SUMIF('15'!$C$10:$C$29,$C487,'15'!$G$10:$G$29)*'15'!$E$3</f>
        <v>0</v>
      </c>
      <c r="V487" s="224">
        <f>SUMIF('16'!$C$10:$C$29,$C487,'16'!$G$10:$G$29)*'16'!$E$3</f>
        <v>0</v>
      </c>
      <c r="W487" s="224">
        <f>SUMIF('17'!$C$10:$C$29,$C487,'17'!$G$10:$G$29)*'17'!$E$3</f>
        <v>0</v>
      </c>
      <c r="X487" s="224">
        <f>SUMIF('18'!$C$10:$C$29,$C487,'18'!$G$10:$G$29)*'18'!$E$3</f>
        <v>0</v>
      </c>
      <c r="Y487" s="224">
        <f>SUMIF('19'!$C$10:$C$28,$C487,'19'!$G$10:$G$28)*'19'!$E$3</f>
        <v>0</v>
      </c>
      <c r="Z487" s="224">
        <f>SUMIF('20'!$C$10:$C$29,$C487,'20'!$G$10:$G$29)*'20'!$E$3</f>
        <v>0</v>
      </c>
      <c r="AA487" s="224">
        <f>SUMIF('21'!$C$10:$C$29,$C487,'21'!$G$10:$G$29)*'21'!$E$3</f>
        <v>0</v>
      </c>
    </row>
    <row r="488" spans="3:27" ht="15" hidden="1">
      <c r="C488" s="207" t="s">
        <v>1127</v>
      </c>
      <c r="D488" s="207" t="s">
        <v>1128</v>
      </c>
      <c r="F488" s="303">
        <f t="shared" si="8"/>
        <v>0</v>
      </c>
      <c r="G488" s="224">
        <f>SUMIF('01'!$C$10:$C$29,$C488,'01'!$G$10:$G$29)*'01'!$E$3</f>
        <v>0</v>
      </c>
      <c r="H488" s="224">
        <f>SUMIF('02'!$C$10:$C$28,$C488,'02'!$G$10:$G$28)*'02'!$E$3</f>
        <v>0</v>
      </c>
      <c r="I488" s="224">
        <f>SUMIF('03'!$C$10:$C$29,$C488,'03'!$G$10:$G$29)*'03'!$E$3</f>
        <v>0</v>
      </c>
      <c r="J488" s="224">
        <f>SUMIF('04'!$C$10:$C$26,$C488,'04'!$G$10:$G$26)*'04'!$E$3</f>
        <v>0</v>
      </c>
      <c r="K488" s="224">
        <f>SUMIF('05'!$C$10:$C$29,$C488,'05'!$G$10:$G$29)*'05'!$E$3</f>
        <v>0</v>
      </c>
      <c r="L488" s="224">
        <f>SUMIF('06'!$C$10:$C$29,$C488,'06'!$G$10:$G$29)*'06'!$E$3</f>
        <v>0</v>
      </c>
      <c r="M488" s="224">
        <f>SUMIF('07'!$C$10:$C$26,$C488,'07'!$G$10:$G$26)*'07'!$E$3</f>
        <v>0</v>
      </c>
      <c r="N488" s="224">
        <f>SUMIF('08'!$C$10:$C$29,$C488,'08'!$G$10:$G$29)*'08'!$E$3</f>
        <v>0</v>
      </c>
      <c r="O488" s="224">
        <f>SUMIF('09'!$C$10:$C$29,$C488,'09'!$G$10:$G$29)*'09'!$E$3</f>
        <v>0</v>
      </c>
      <c r="P488" s="224">
        <f>SUMIF('10'!$C$10:$C$29,$C488,'10'!$G$10:$G$29)*'10'!$E$3</f>
        <v>0</v>
      </c>
      <c r="Q488" s="224">
        <f>SUMIF('11'!$C$10:$C$39,$C488,'11'!$G$10:$G$39)*'11'!$E$3</f>
        <v>0</v>
      </c>
      <c r="R488" s="224">
        <f>SUMIF('12'!$C$10:$C$29,$C488,'12'!$G$10:$G$29)*'12'!$E$3</f>
        <v>0</v>
      </c>
      <c r="S488" s="224">
        <f>SUMIF('13'!$C$10:$C$29,$C488,'13'!$G$10:$G$29)*'13'!$E$3</f>
        <v>0</v>
      </c>
      <c r="T488" s="224">
        <f>SUMIF('14'!$C$10:$C$29,$C488,'14'!$G$10:$G$29)*'14'!$E$3</f>
        <v>0</v>
      </c>
      <c r="U488" s="224">
        <f>SUMIF('15'!$C$10:$C$29,$C488,'15'!$G$10:$G$29)*'15'!$E$3</f>
        <v>0</v>
      </c>
      <c r="V488" s="224">
        <f>SUMIF('16'!$C$10:$C$29,$C488,'16'!$G$10:$G$29)*'16'!$E$3</f>
        <v>0</v>
      </c>
      <c r="W488" s="224">
        <f>SUMIF('17'!$C$10:$C$29,$C488,'17'!$G$10:$G$29)*'17'!$E$3</f>
        <v>0</v>
      </c>
      <c r="X488" s="224">
        <f>SUMIF('18'!$C$10:$C$29,$C488,'18'!$G$10:$G$29)*'18'!$E$3</f>
        <v>0</v>
      </c>
      <c r="Y488" s="224">
        <f>SUMIF('19'!$C$10:$C$28,$C488,'19'!$G$10:$G$28)*'19'!$E$3</f>
        <v>0</v>
      </c>
      <c r="Z488" s="224">
        <f>SUMIF('20'!$C$10:$C$29,$C488,'20'!$G$10:$G$29)*'20'!$E$3</f>
        <v>0</v>
      </c>
      <c r="AA488" s="224">
        <f>SUMIF('21'!$C$10:$C$29,$C488,'21'!$G$10:$G$29)*'21'!$E$3</f>
        <v>0</v>
      </c>
    </row>
    <row r="489" spans="3:27" ht="15" hidden="1">
      <c r="C489" s="207" t="s">
        <v>1129</v>
      </c>
      <c r="D489" s="207" t="s">
        <v>1130</v>
      </c>
      <c r="F489" s="303">
        <f t="shared" si="8"/>
        <v>0</v>
      </c>
      <c r="G489" s="224">
        <f>SUMIF('01'!$C$10:$C$29,$C489,'01'!$G$10:$G$29)*'01'!$E$3</f>
        <v>0</v>
      </c>
      <c r="H489" s="224">
        <f>SUMIF('02'!$C$10:$C$28,$C489,'02'!$G$10:$G$28)*'02'!$E$3</f>
        <v>0</v>
      </c>
      <c r="I489" s="224">
        <f>SUMIF('03'!$C$10:$C$29,$C489,'03'!$G$10:$G$29)*'03'!$E$3</f>
        <v>0</v>
      </c>
      <c r="J489" s="224">
        <f>SUMIF('04'!$C$10:$C$26,$C489,'04'!$G$10:$G$26)*'04'!$E$3</f>
        <v>0</v>
      </c>
      <c r="K489" s="224">
        <f>SUMIF('05'!$C$10:$C$29,$C489,'05'!$G$10:$G$29)*'05'!$E$3</f>
        <v>0</v>
      </c>
      <c r="L489" s="224">
        <f>SUMIF('06'!$C$10:$C$29,$C489,'06'!$G$10:$G$29)*'06'!$E$3</f>
        <v>0</v>
      </c>
      <c r="M489" s="224">
        <f>SUMIF('07'!$C$10:$C$26,$C489,'07'!$G$10:$G$26)*'07'!$E$3</f>
        <v>0</v>
      </c>
      <c r="N489" s="224">
        <f>SUMIF('08'!$C$10:$C$29,$C489,'08'!$G$10:$G$29)*'08'!$E$3</f>
        <v>0</v>
      </c>
      <c r="O489" s="224">
        <f>SUMIF('09'!$C$10:$C$29,$C489,'09'!$G$10:$G$29)*'09'!$E$3</f>
        <v>0</v>
      </c>
      <c r="P489" s="224">
        <f>SUMIF('10'!$C$10:$C$29,$C489,'10'!$G$10:$G$29)*'10'!$E$3</f>
        <v>0</v>
      </c>
      <c r="Q489" s="224">
        <f>SUMIF('11'!$C$10:$C$39,$C489,'11'!$G$10:$G$39)*'11'!$E$3</f>
        <v>0</v>
      </c>
      <c r="R489" s="224">
        <f>SUMIF('12'!$C$10:$C$29,$C489,'12'!$G$10:$G$29)*'12'!$E$3</f>
        <v>0</v>
      </c>
      <c r="S489" s="224">
        <f>SUMIF('13'!$C$10:$C$29,$C489,'13'!$G$10:$G$29)*'13'!$E$3</f>
        <v>0</v>
      </c>
      <c r="T489" s="224">
        <f>SUMIF('14'!$C$10:$C$29,$C489,'14'!$G$10:$G$29)*'14'!$E$3</f>
        <v>0</v>
      </c>
      <c r="U489" s="224">
        <f>SUMIF('15'!$C$10:$C$29,$C489,'15'!$G$10:$G$29)*'15'!$E$3</f>
        <v>0</v>
      </c>
      <c r="V489" s="224">
        <f>SUMIF('16'!$C$10:$C$29,$C489,'16'!$G$10:$G$29)*'16'!$E$3</f>
        <v>0</v>
      </c>
      <c r="W489" s="224">
        <f>SUMIF('17'!$C$10:$C$29,$C489,'17'!$G$10:$G$29)*'17'!$E$3</f>
        <v>0</v>
      </c>
      <c r="X489" s="224">
        <f>SUMIF('18'!$C$10:$C$29,$C489,'18'!$G$10:$G$29)*'18'!$E$3</f>
        <v>0</v>
      </c>
      <c r="Y489" s="224">
        <f>SUMIF('19'!$C$10:$C$28,$C489,'19'!$G$10:$G$28)*'19'!$E$3</f>
        <v>0</v>
      </c>
      <c r="Z489" s="224">
        <f>SUMIF('20'!$C$10:$C$29,$C489,'20'!$G$10:$G$29)*'20'!$E$3</f>
        <v>0</v>
      </c>
      <c r="AA489" s="224">
        <f>SUMIF('21'!$C$10:$C$29,$C489,'21'!$G$10:$G$29)*'21'!$E$3</f>
        <v>0</v>
      </c>
    </row>
    <row r="490" spans="3:27" ht="15" hidden="1">
      <c r="C490" s="207" t="s">
        <v>1131</v>
      </c>
      <c r="D490" s="207" t="s">
        <v>1132</v>
      </c>
      <c r="F490" s="303">
        <f t="shared" si="8"/>
        <v>0</v>
      </c>
      <c r="G490" s="224">
        <f>SUMIF('01'!$C$10:$C$29,$C490,'01'!$G$10:$G$29)*'01'!$E$3</f>
        <v>0</v>
      </c>
      <c r="H490" s="224">
        <f>SUMIF('02'!$C$10:$C$28,$C490,'02'!$G$10:$G$28)*'02'!$E$3</f>
        <v>0</v>
      </c>
      <c r="I490" s="224">
        <f>SUMIF('03'!$C$10:$C$29,$C490,'03'!$G$10:$G$29)*'03'!$E$3</f>
        <v>0</v>
      </c>
      <c r="J490" s="224">
        <f>SUMIF('04'!$C$10:$C$26,$C490,'04'!$G$10:$G$26)*'04'!$E$3</f>
        <v>0</v>
      </c>
      <c r="K490" s="224">
        <f>SUMIF('05'!$C$10:$C$29,$C490,'05'!$G$10:$G$29)*'05'!$E$3</f>
        <v>0</v>
      </c>
      <c r="L490" s="224">
        <f>SUMIF('06'!$C$10:$C$29,$C490,'06'!$G$10:$G$29)*'06'!$E$3</f>
        <v>0</v>
      </c>
      <c r="M490" s="224">
        <f>SUMIF('07'!$C$10:$C$26,$C490,'07'!$G$10:$G$26)*'07'!$E$3</f>
        <v>0</v>
      </c>
      <c r="N490" s="224">
        <f>SUMIF('08'!$C$10:$C$29,$C490,'08'!$G$10:$G$29)*'08'!$E$3</f>
        <v>0</v>
      </c>
      <c r="O490" s="224">
        <f>SUMIF('09'!$C$10:$C$29,$C490,'09'!$G$10:$G$29)*'09'!$E$3</f>
        <v>0</v>
      </c>
      <c r="P490" s="224">
        <f>SUMIF('10'!$C$10:$C$29,$C490,'10'!$G$10:$G$29)*'10'!$E$3</f>
        <v>0</v>
      </c>
      <c r="Q490" s="224">
        <f>SUMIF('11'!$C$10:$C$39,$C490,'11'!$G$10:$G$39)*'11'!$E$3</f>
        <v>0</v>
      </c>
      <c r="R490" s="224">
        <f>SUMIF('12'!$C$10:$C$29,$C490,'12'!$G$10:$G$29)*'12'!$E$3</f>
        <v>0</v>
      </c>
      <c r="S490" s="224">
        <f>SUMIF('13'!$C$10:$C$29,$C490,'13'!$G$10:$G$29)*'13'!$E$3</f>
        <v>0</v>
      </c>
      <c r="T490" s="224">
        <f>SUMIF('14'!$C$10:$C$29,$C490,'14'!$G$10:$G$29)*'14'!$E$3</f>
        <v>0</v>
      </c>
      <c r="U490" s="224">
        <f>SUMIF('15'!$C$10:$C$29,$C490,'15'!$G$10:$G$29)*'15'!$E$3</f>
        <v>0</v>
      </c>
      <c r="V490" s="224">
        <f>SUMIF('16'!$C$10:$C$29,$C490,'16'!$G$10:$G$29)*'16'!$E$3</f>
        <v>0</v>
      </c>
      <c r="W490" s="224">
        <f>SUMIF('17'!$C$10:$C$29,$C490,'17'!$G$10:$G$29)*'17'!$E$3</f>
        <v>0</v>
      </c>
      <c r="X490" s="224">
        <f>SUMIF('18'!$C$10:$C$29,$C490,'18'!$G$10:$G$29)*'18'!$E$3</f>
        <v>0</v>
      </c>
      <c r="Y490" s="224">
        <f>SUMIF('19'!$C$10:$C$28,$C490,'19'!$G$10:$G$28)*'19'!$E$3</f>
        <v>0</v>
      </c>
      <c r="Z490" s="224">
        <f>SUMIF('20'!$C$10:$C$29,$C490,'20'!$G$10:$G$29)*'20'!$E$3</f>
        <v>0</v>
      </c>
      <c r="AA490" s="224">
        <f>SUMIF('21'!$C$10:$C$29,$C490,'21'!$G$10:$G$29)*'21'!$E$3</f>
        <v>0</v>
      </c>
    </row>
    <row r="491" spans="3:27" ht="15" hidden="1">
      <c r="C491" s="207" t="s">
        <v>1133</v>
      </c>
      <c r="D491" s="207" t="s">
        <v>1134</v>
      </c>
      <c r="F491" s="303">
        <f t="shared" si="8"/>
        <v>0</v>
      </c>
      <c r="G491" s="224">
        <f>SUMIF('01'!$C$10:$C$29,$C491,'01'!$G$10:$G$29)*'01'!$E$3</f>
        <v>0</v>
      </c>
      <c r="H491" s="224">
        <f>SUMIF('02'!$C$10:$C$28,$C491,'02'!$G$10:$G$28)*'02'!$E$3</f>
        <v>0</v>
      </c>
      <c r="I491" s="224">
        <f>SUMIF('03'!$C$10:$C$29,$C491,'03'!$G$10:$G$29)*'03'!$E$3</f>
        <v>0</v>
      </c>
      <c r="J491" s="224">
        <f>SUMIF('04'!$C$10:$C$26,$C491,'04'!$G$10:$G$26)*'04'!$E$3</f>
        <v>0</v>
      </c>
      <c r="K491" s="224">
        <f>SUMIF('05'!$C$10:$C$29,$C491,'05'!$G$10:$G$29)*'05'!$E$3</f>
        <v>0</v>
      </c>
      <c r="L491" s="224">
        <f>SUMIF('06'!$C$10:$C$29,$C491,'06'!$G$10:$G$29)*'06'!$E$3</f>
        <v>0</v>
      </c>
      <c r="M491" s="224">
        <f>SUMIF('07'!$C$10:$C$26,$C491,'07'!$G$10:$G$26)*'07'!$E$3</f>
        <v>0</v>
      </c>
      <c r="N491" s="224">
        <f>SUMIF('08'!$C$10:$C$29,$C491,'08'!$G$10:$G$29)*'08'!$E$3</f>
        <v>0</v>
      </c>
      <c r="O491" s="224">
        <f>SUMIF('09'!$C$10:$C$29,$C491,'09'!$G$10:$G$29)*'09'!$E$3</f>
        <v>0</v>
      </c>
      <c r="P491" s="224">
        <f>SUMIF('10'!$C$10:$C$29,$C491,'10'!$G$10:$G$29)*'10'!$E$3</f>
        <v>0</v>
      </c>
      <c r="Q491" s="224">
        <f>SUMIF('11'!$C$10:$C$39,$C491,'11'!$G$10:$G$39)*'11'!$E$3</f>
        <v>0</v>
      </c>
      <c r="R491" s="224">
        <f>SUMIF('12'!$C$10:$C$29,$C491,'12'!$G$10:$G$29)*'12'!$E$3</f>
        <v>0</v>
      </c>
      <c r="S491" s="224">
        <f>SUMIF('13'!$C$10:$C$29,$C491,'13'!$G$10:$G$29)*'13'!$E$3</f>
        <v>0</v>
      </c>
      <c r="T491" s="224">
        <f>SUMIF('14'!$C$10:$C$29,$C491,'14'!$G$10:$G$29)*'14'!$E$3</f>
        <v>0</v>
      </c>
      <c r="U491" s="224">
        <f>SUMIF('15'!$C$10:$C$29,$C491,'15'!$G$10:$G$29)*'15'!$E$3</f>
        <v>0</v>
      </c>
      <c r="V491" s="224">
        <f>SUMIF('16'!$C$10:$C$29,$C491,'16'!$G$10:$G$29)*'16'!$E$3</f>
        <v>0</v>
      </c>
      <c r="W491" s="224">
        <f>SUMIF('17'!$C$10:$C$29,$C491,'17'!$G$10:$G$29)*'17'!$E$3</f>
        <v>0</v>
      </c>
      <c r="X491" s="224">
        <f>SUMIF('18'!$C$10:$C$29,$C491,'18'!$G$10:$G$29)*'18'!$E$3</f>
        <v>0</v>
      </c>
      <c r="Y491" s="224">
        <f>SUMIF('19'!$C$10:$C$28,$C491,'19'!$G$10:$G$28)*'19'!$E$3</f>
        <v>0</v>
      </c>
      <c r="Z491" s="224">
        <f>SUMIF('20'!$C$10:$C$29,$C491,'20'!$G$10:$G$29)*'20'!$E$3</f>
        <v>0</v>
      </c>
      <c r="AA491" s="224">
        <f>SUMIF('21'!$C$10:$C$29,$C491,'21'!$G$10:$G$29)*'21'!$E$3</f>
        <v>0</v>
      </c>
    </row>
    <row r="492" spans="3:27" ht="15" hidden="1">
      <c r="C492" s="207" t="s">
        <v>1135</v>
      </c>
      <c r="D492" s="207" t="s">
        <v>1136</v>
      </c>
      <c r="F492" s="303">
        <f t="shared" si="8"/>
        <v>0</v>
      </c>
      <c r="G492" s="224">
        <f>SUMIF('01'!$C$10:$C$29,$C492,'01'!$G$10:$G$29)*'01'!$E$3</f>
        <v>0</v>
      </c>
      <c r="H492" s="224">
        <f>SUMIF('02'!$C$10:$C$28,$C492,'02'!$G$10:$G$28)*'02'!$E$3</f>
        <v>0</v>
      </c>
      <c r="I492" s="224">
        <f>SUMIF('03'!$C$10:$C$29,$C492,'03'!$G$10:$G$29)*'03'!$E$3</f>
        <v>0</v>
      </c>
      <c r="J492" s="224">
        <f>SUMIF('04'!$C$10:$C$26,$C492,'04'!$G$10:$G$26)*'04'!$E$3</f>
        <v>0</v>
      </c>
      <c r="K492" s="224">
        <f>SUMIF('05'!$C$10:$C$29,$C492,'05'!$G$10:$G$29)*'05'!$E$3</f>
        <v>0</v>
      </c>
      <c r="L492" s="224">
        <f>SUMIF('06'!$C$10:$C$29,$C492,'06'!$G$10:$G$29)*'06'!$E$3</f>
        <v>0</v>
      </c>
      <c r="M492" s="224">
        <f>SUMIF('07'!$C$10:$C$26,$C492,'07'!$G$10:$G$26)*'07'!$E$3</f>
        <v>0</v>
      </c>
      <c r="N492" s="224">
        <f>SUMIF('08'!$C$10:$C$29,$C492,'08'!$G$10:$G$29)*'08'!$E$3</f>
        <v>0</v>
      </c>
      <c r="O492" s="224">
        <f>SUMIF('09'!$C$10:$C$29,$C492,'09'!$G$10:$G$29)*'09'!$E$3</f>
        <v>0</v>
      </c>
      <c r="P492" s="224">
        <f>SUMIF('10'!$C$10:$C$29,$C492,'10'!$G$10:$G$29)*'10'!$E$3</f>
        <v>0</v>
      </c>
      <c r="Q492" s="224">
        <f>SUMIF('11'!$C$10:$C$39,$C492,'11'!$G$10:$G$39)*'11'!$E$3</f>
        <v>0</v>
      </c>
      <c r="R492" s="224">
        <f>SUMIF('12'!$C$10:$C$29,$C492,'12'!$G$10:$G$29)*'12'!$E$3</f>
        <v>0</v>
      </c>
      <c r="S492" s="224">
        <f>SUMIF('13'!$C$10:$C$29,$C492,'13'!$G$10:$G$29)*'13'!$E$3</f>
        <v>0</v>
      </c>
      <c r="T492" s="224">
        <f>SUMIF('14'!$C$10:$C$29,$C492,'14'!$G$10:$G$29)*'14'!$E$3</f>
        <v>0</v>
      </c>
      <c r="U492" s="224">
        <f>SUMIF('15'!$C$10:$C$29,$C492,'15'!$G$10:$G$29)*'15'!$E$3</f>
        <v>0</v>
      </c>
      <c r="V492" s="224">
        <f>SUMIF('16'!$C$10:$C$29,$C492,'16'!$G$10:$G$29)*'16'!$E$3</f>
        <v>0</v>
      </c>
      <c r="W492" s="224">
        <f>SUMIF('17'!$C$10:$C$29,$C492,'17'!$G$10:$G$29)*'17'!$E$3</f>
        <v>0</v>
      </c>
      <c r="X492" s="224">
        <f>SUMIF('18'!$C$10:$C$29,$C492,'18'!$G$10:$G$29)*'18'!$E$3</f>
        <v>0</v>
      </c>
      <c r="Y492" s="224">
        <f>SUMIF('19'!$C$10:$C$28,$C492,'19'!$G$10:$G$28)*'19'!$E$3</f>
        <v>0</v>
      </c>
      <c r="Z492" s="224">
        <f>SUMIF('20'!$C$10:$C$29,$C492,'20'!$G$10:$G$29)*'20'!$E$3</f>
        <v>0</v>
      </c>
      <c r="AA492" s="224">
        <f>SUMIF('21'!$C$10:$C$29,$C492,'21'!$G$10:$G$29)*'21'!$E$3</f>
        <v>0</v>
      </c>
    </row>
    <row r="493" spans="3:27" ht="15" hidden="1">
      <c r="C493" s="207" t="s">
        <v>1137</v>
      </c>
      <c r="D493" s="207" t="s">
        <v>1138</v>
      </c>
      <c r="F493" s="303">
        <f t="shared" si="8"/>
        <v>0</v>
      </c>
      <c r="G493" s="224">
        <f>SUMIF('01'!$C$10:$C$29,$C493,'01'!$G$10:$G$29)*'01'!$E$3</f>
        <v>0</v>
      </c>
      <c r="H493" s="224">
        <f>SUMIF('02'!$C$10:$C$28,$C493,'02'!$G$10:$G$28)*'02'!$E$3</f>
        <v>0</v>
      </c>
      <c r="I493" s="224">
        <f>SUMIF('03'!$C$10:$C$29,$C493,'03'!$G$10:$G$29)*'03'!$E$3</f>
        <v>0</v>
      </c>
      <c r="J493" s="224">
        <f>SUMIF('04'!$C$10:$C$26,$C493,'04'!$G$10:$G$26)*'04'!$E$3</f>
        <v>0</v>
      </c>
      <c r="K493" s="224">
        <f>SUMIF('05'!$C$10:$C$29,$C493,'05'!$G$10:$G$29)*'05'!$E$3</f>
        <v>0</v>
      </c>
      <c r="L493" s="224">
        <f>SUMIF('06'!$C$10:$C$29,$C493,'06'!$G$10:$G$29)*'06'!$E$3</f>
        <v>0</v>
      </c>
      <c r="M493" s="224">
        <f>SUMIF('07'!$C$10:$C$26,$C493,'07'!$G$10:$G$26)*'07'!$E$3</f>
        <v>0</v>
      </c>
      <c r="N493" s="224">
        <f>SUMIF('08'!$C$10:$C$29,$C493,'08'!$G$10:$G$29)*'08'!$E$3</f>
        <v>0</v>
      </c>
      <c r="O493" s="224">
        <f>SUMIF('09'!$C$10:$C$29,$C493,'09'!$G$10:$G$29)*'09'!$E$3</f>
        <v>0</v>
      </c>
      <c r="P493" s="224">
        <f>SUMIF('10'!$C$10:$C$29,$C493,'10'!$G$10:$G$29)*'10'!$E$3</f>
        <v>0</v>
      </c>
      <c r="Q493" s="224">
        <f>SUMIF('11'!$C$10:$C$39,$C493,'11'!$G$10:$G$39)*'11'!$E$3</f>
        <v>0</v>
      </c>
      <c r="R493" s="224">
        <f>SUMIF('12'!$C$10:$C$29,$C493,'12'!$G$10:$G$29)*'12'!$E$3</f>
        <v>0</v>
      </c>
      <c r="S493" s="224">
        <f>SUMIF('13'!$C$10:$C$29,$C493,'13'!$G$10:$G$29)*'13'!$E$3</f>
        <v>0</v>
      </c>
      <c r="T493" s="224">
        <f>SUMIF('14'!$C$10:$C$29,$C493,'14'!$G$10:$G$29)*'14'!$E$3</f>
        <v>0</v>
      </c>
      <c r="U493" s="224">
        <f>SUMIF('15'!$C$10:$C$29,$C493,'15'!$G$10:$G$29)*'15'!$E$3</f>
        <v>0</v>
      </c>
      <c r="V493" s="224">
        <f>SUMIF('16'!$C$10:$C$29,$C493,'16'!$G$10:$G$29)*'16'!$E$3</f>
        <v>0</v>
      </c>
      <c r="W493" s="224">
        <f>SUMIF('17'!$C$10:$C$29,$C493,'17'!$G$10:$G$29)*'17'!$E$3</f>
        <v>0</v>
      </c>
      <c r="X493" s="224">
        <f>SUMIF('18'!$C$10:$C$29,$C493,'18'!$G$10:$G$29)*'18'!$E$3</f>
        <v>0</v>
      </c>
      <c r="Y493" s="224">
        <f>SUMIF('19'!$C$10:$C$28,$C493,'19'!$G$10:$G$28)*'19'!$E$3</f>
        <v>0</v>
      </c>
      <c r="Z493" s="224">
        <f>SUMIF('20'!$C$10:$C$29,$C493,'20'!$G$10:$G$29)*'20'!$E$3</f>
        <v>0</v>
      </c>
      <c r="AA493" s="224">
        <f>SUMIF('21'!$C$10:$C$29,$C493,'21'!$G$10:$G$29)*'21'!$E$3</f>
        <v>0</v>
      </c>
    </row>
    <row r="494" spans="3:27" ht="15" hidden="1">
      <c r="C494" s="207" t="s">
        <v>1139</v>
      </c>
      <c r="D494" s="207" t="s">
        <v>1140</v>
      </c>
      <c r="F494" s="303">
        <f t="shared" si="8"/>
        <v>0</v>
      </c>
      <c r="G494" s="224">
        <f>SUMIF('01'!$C$10:$C$29,$C494,'01'!$G$10:$G$29)*'01'!$E$3</f>
        <v>0</v>
      </c>
      <c r="H494" s="224">
        <f>SUMIF('02'!$C$10:$C$28,$C494,'02'!$G$10:$G$28)*'02'!$E$3</f>
        <v>0</v>
      </c>
      <c r="I494" s="224">
        <f>SUMIF('03'!$C$10:$C$29,$C494,'03'!$G$10:$G$29)*'03'!$E$3</f>
        <v>0</v>
      </c>
      <c r="J494" s="224">
        <f>SUMIF('04'!$C$10:$C$26,$C494,'04'!$G$10:$G$26)*'04'!$E$3</f>
        <v>0</v>
      </c>
      <c r="K494" s="224">
        <f>SUMIF('05'!$C$10:$C$29,$C494,'05'!$G$10:$G$29)*'05'!$E$3</f>
        <v>0</v>
      </c>
      <c r="L494" s="224">
        <f>SUMIF('06'!$C$10:$C$29,$C494,'06'!$G$10:$G$29)*'06'!$E$3</f>
        <v>0</v>
      </c>
      <c r="M494" s="224">
        <f>SUMIF('07'!$C$10:$C$26,$C494,'07'!$G$10:$G$26)*'07'!$E$3</f>
        <v>0</v>
      </c>
      <c r="N494" s="224">
        <f>SUMIF('08'!$C$10:$C$29,$C494,'08'!$G$10:$G$29)*'08'!$E$3</f>
        <v>0</v>
      </c>
      <c r="O494" s="224">
        <f>SUMIF('09'!$C$10:$C$29,$C494,'09'!$G$10:$G$29)*'09'!$E$3</f>
        <v>0</v>
      </c>
      <c r="P494" s="224">
        <f>SUMIF('10'!$C$10:$C$29,$C494,'10'!$G$10:$G$29)*'10'!$E$3</f>
        <v>0</v>
      </c>
      <c r="Q494" s="224">
        <f>SUMIF('11'!$C$10:$C$39,$C494,'11'!$G$10:$G$39)*'11'!$E$3</f>
        <v>0</v>
      </c>
      <c r="R494" s="224">
        <f>SUMIF('12'!$C$10:$C$29,$C494,'12'!$G$10:$G$29)*'12'!$E$3</f>
        <v>0</v>
      </c>
      <c r="S494" s="224">
        <f>SUMIF('13'!$C$10:$C$29,$C494,'13'!$G$10:$G$29)*'13'!$E$3</f>
        <v>0</v>
      </c>
      <c r="T494" s="224">
        <f>SUMIF('14'!$C$10:$C$29,$C494,'14'!$G$10:$G$29)*'14'!$E$3</f>
        <v>0</v>
      </c>
      <c r="U494" s="224">
        <f>SUMIF('15'!$C$10:$C$29,$C494,'15'!$G$10:$G$29)*'15'!$E$3</f>
        <v>0</v>
      </c>
      <c r="V494" s="224">
        <f>SUMIF('16'!$C$10:$C$29,$C494,'16'!$G$10:$G$29)*'16'!$E$3</f>
        <v>0</v>
      </c>
      <c r="W494" s="224">
        <f>SUMIF('17'!$C$10:$C$29,$C494,'17'!$G$10:$G$29)*'17'!$E$3</f>
        <v>0</v>
      </c>
      <c r="X494" s="224">
        <f>SUMIF('18'!$C$10:$C$29,$C494,'18'!$G$10:$G$29)*'18'!$E$3</f>
        <v>0</v>
      </c>
      <c r="Y494" s="224">
        <f>SUMIF('19'!$C$10:$C$28,$C494,'19'!$G$10:$G$28)*'19'!$E$3</f>
        <v>0</v>
      </c>
      <c r="Z494" s="224">
        <f>SUMIF('20'!$C$10:$C$29,$C494,'20'!$G$10:$G$29)*'20'!$E$3</f>
        <v>0</v>
      </c>
      <c r="AA494" s="224">
        <f>SUMIF('21'!$C$10:$C$29,$C494,'21'!$G$10:$G$29)*'21'!$E$3</f>
        <v>0</v>
      </c>
    </row>
    <row r="495" spans="3:27" ht="15" hidden="1">
      <c r="C495" s="207" t="s">
        <v>1141</v>
      </c>
      <c r="D495" s="207" t="s">
        <v>1142</v>
      </c>
      <c r="F495" s="303">
        <f t="shared" si="8"/>
        <v>0</v>
      </c>
      <c r="G495" s="224">
        <f>SUMIF('01'!$C$10:$C$29,$C495,'01'!$G$10:$G$29)*'01'!$E$3</f>
        <v>0</v>
      </c>
      <c r="H495" s="224">
        <f>SUMIF('02'!$C$10:$C$28,$C495,'02'!$G$10:$G$28)*'02'!$E$3</f>
        <v>0</v>
      </c>
      <c r="I495" s="224">
        <f>SUMIF('03'!$C$10:$C$29,$C495,'03'!$G$10:$G$29)*'03'!$E$3</f>
        <v>0</v>
      </c>
      <c r="J495" s="224">
        <f>SUMIF('04'!$C$10:$C$26,$C495,'04'!$G$10:$G$26)*'04'!$E$3</f>
        <v>0</v>
      </c>
      <c r="K495" s="224">
        <f>SUMIF('05'!$C$10:$C$29,$C495,'05'!$G$10:$G$29)*'05'!$E$3</f>
        <v>0</v>
      </c>
      <c r="L495" s="224">
        <f>SUMIF('06'!$C$10:$C$29,$C495,'06'!$G$10:$G$29)*'06'!$E$3</f>
        <v>0</v>
      </c>
      <c r="M495" s="224">
        <f>SUMIF('07'!$C$10:$C$26,$C495,'07'!$G$10:$G$26)*'07'!$E$3</f>
        <v>0</v>
      </c>
      <c r="N495" s="224">
        <f>SUMIF('08'!$C$10:$C$29,$C495,'08'!$G$10:$G$29)*'08'!$E$3</f>
        <v>0</v>
      </c>
      <c r="O495" s="224">
        <f>SUMIF('09'!$C$10:$C$29,$C495,'09'!$G$10:$G$29)*'09'!$E$3</f>
        <v>0</v>
      </c>
      <c r="P495" s="224">
        <f>SUMIF('10'!$C$10:$C$29,$C495,'10'!$G$10:$G$29)*'10'!$E$3</f>
        <v>0</v>
      </c>
      <c r="Q495" s="224">
        <f>SUMIF('11'!$C$10:$C$39,$C495,'11'!$G$10:$G$39)*'11'!$E$3</f>
        <v>0</v>
      </c>
      <c r="R495" s="224">
        <f>SUMIF('12'!$C$10:$C$29,$C495,'12'!$G$10:$G$29)*'12'!$E$3</f>
        <v>0</v>
      </c>
      <c r="S495" s="224">
        <f>SUMIF('13'!$C$10:$C$29,$C495,'13'!$G$10:$G$29)*'13'!$E$3</f>
        <v>0</v>
      </c>
      <c r="T495" s="224">
        <f>SUMIF('14'!$C$10:$C$29,$C495,'14'!$G$10:$G$29)*'14'!$E$3</f>
        <v>0</v>
      </c>
      <c r="U495" s="224">
        <f>SUMIF('15'!$C$10:$C$29,$C495,'15'!$G$10:$G$29)*'15'!$E$3</f>
        <v>0</v>
      </c>
      <c r="V495" s="224">
        <f>SUMIF('16'!$C$10:$C$29,$C495,'16'!$G$10:$G$29)*'16'!$E$3</f>
        <v>0</v>
      </c>
      <c r="W495" s="224">
        <f>SUMIF('17'!$C$10:$C$29,$C495,'17'!$G$10:$G$29)*'17'!$E$3</f>
        <v>0</v>
      </c>
      <c r="X495" s="224">
        <f>SUMIF('18'!$C$10:$C$29,$C495,'18'!$G$10:$G$29)*'18'!$E$3</f>
        <v>0</v>
      </c>
      <c r="Y495" s="224">
        <f>SUMIF('19'!$C$10:$C$28,$C495,'19'!$G$10:$G$28)*'19'!$E$3</f>
        <v>0</v>
      </c>
      <c r="Z495" s="224">
        <f>SUMIF('20'!$C$10:$C$29,$C495,'20'!$G$10:$G$29)*'20'!$E$3</f>
        <v>0</v>
      </c>
      <c r="AA495" s="224">
        <f>SUMIF('21'!$C$10:$C$29,$C495,'21'!$G$10:$G$29)*'21'!$E$3</f>
        <v>0</v>
      </c>
    </row>
    <row r="496" spans="3:27" ht="15" hidden="1">
      <c r="C496" s="207" t="s">
        <v>1143</v>
      </c>
      <c r="D496" s="207" t="s">
        <v>1144</v>
      </c>
      <c r="F496" s="303">
        <f t="shared" si="8"/>
        <v>0</v>
      </c>
      <c r="G496" s="224">
        <f>SUMIF('01'!$C$10:$C$29,$C496,'01'!$G$10:$G$29)*'01'!$E$3</f>
        <v>0</v>
      </c>
      <c r="H496" s="224">
        <f>SUMIF('02'!$C$10:$C$28,$C496,'02'!$G$10:$G$28)*'02'!$E$3</f>
        <v>0</v>
      </c>
      <c r="I496" s="224">
        <f>SUMIF('03'!$C$10:$C$29,$C496,'03'!$G$10:$G$29)*'03'!$E$3</f>
        <v>0</v>
      </c>
      <c r="J496" s="224">
        <f>SUMIF('04'!$C$10:$C$26,$C496,'04'!$G$10:$G$26)*'04'!$E$3</f>
        <v>0</v>
      </c>
      <c r="K496" s="224">
        <f>SUMIF('05'!$C$10:$C$29,$C496,'05'!$G$10:$G$29)*'05'!$E$3</f>
        <v>0</v>
      </c>
      <c r="L496" s="224">
        <f>SUMIF('06'!$C$10:$C$29,$C496,'06'!$G$10:$G$29)*'06'!$E$3</f>
        <v>0</v>
      </c>
      <c r="M496" s="224">
        <f>SUMIF('07'!$C$10:$C$26,$C496,'07'!$G$10:$G$26)*'07'!$E$3</f>
        <v>0</v>
      </c>
      <c r="N496" s="224">
        <f>SUMIF('08'!$C$10:$C$29,$C496,'08'!$G$10:$G$29)*'08'!$E$3</f>
        <v>0</v>
      </c>
      <c r="O496" s="224">
        <f>SUMIF('09'!$C$10:$C$29,$C496,'09'!$G$10:$G$29)*'09'!$E$3</f>
        <v>0</v>
      </c>
      <c r="P496" s="224">
        <f>SUMIF('10'!$C$10:$C$29,$C496,'10'!$G$10:$G$29)*'10'!$E$3</f>
        <v>0</v>
      </c>
      <c r="Q496" s="224">
        <f>SUMIF('11'!$C$10:$C$39,$C496,'11'!$G$10:$G$39)*'11'!$E$3</f>
        <v>0</v>
      </c>
      <c r="R496" s="224">
        <f>SUMIF('12'!$C$10:$C$29,$C496,'12'!$G$10:$G$29)*'12'!$E$3</f>
        <v>0</v>
      </c>
      <c r="S496" s="224">
        <f>SUMIF('13'!$C$10:$C$29,$C496,'13'!$G$10:$G$29)*'13'!$E$3</f>
        <v>0</v>
      </c>
      <c r="T496" s="224">
        <f>SUMIF('14'!$C$10:$C$29,$C496,'14'!$G$10:$G$29)*'14'!$E$3</f>
        <v>0</v>
      </c>
      <c r="U496" s="224">
        <f>SUMIF('15'!$C$10:$C$29,$C496,'15'!$G$10:$G$29)*'15'!$E$3</f>
        <v>0</v>
      </c>
      <c r="V496" s="224">
        <f>SUMIF('16'!$C$10:$C$29,$C496,'16'!$G$10:$G$29)*'16'!$E$3</f>
        <v>0</v>
      </c>
      <c r="W496" s="224">
        <f>SUMIF('17'!$C$10:$C$29,$C496,'17'!$G$10:$G$29)*'17'!$E$3</f>
        <v>0</v>
      </c>
      <c r="X496" s="224">
        <f>SUMIF('18'!$C$10:$C$29,$C496,'18'!$G$10:$G$29)*'18'!$E$3</f>
        <v>0</v>
      </c>
      <c r="Y496" s="224">
        <f>SUMIF('19'!$C$10:$C$28,$C496,'19'!$G$10:$G$28)*'19'!$E$3</f>
        <v>0</v>
      </c>
      <c r="Z496" s="224">
        <f>SUMIF('20'!$C$10:$C$29,$C496,'20'!$G$10:$G$29)*'20'!$E$3</f>
        <v>0</v>
      </c>
      <c r="AA496" s="224">
        <f>SUMIF('21'!$C$10:$C$29,$C496,'21'!$G$10:$G$29)*'21'!$E$3</f>
        <v>0</v>
      </c>
    </row>
    <row r="497" spans="3:27" ht="15" hidden="1">
      <c r="C497" s="207" t="s">
        <v>1145</v>
      </c>
      <c r="D497" s="207" t="s">
        <v>1146</v>
      </c>
      <c r="F497" s="303">
        <f t="shared" si="8"/>
        <v>0</v>
      </c>
      <c r="G497" s="224">
        <f>SUMIF('01'!$C$10:$C$29,$C497,'01'!$G$10:$G$29)*'01'!$E$3</f>
        <v>0</v>
      </c>
      <c r="H497" s="224">
        <f>SUMIF('02'!$C$10:$C$28,$C497,'02'!$G$10:$G$28)*'02'!$E$3</f>
        <v>0</v>
      </c>
      <c r="I497" s="224">
        <f>SUMIF('03'!$C$10:$C$29,$C497,'03'!$G$10:$G$29)*'03'!$E$3</f>
        <v>0</v>
      </c>
      <c r="J497" s="224">
        <f>SUMIF('04'!$C$10:$C$26,$C497,'04'!$G$10:$G$26)*'04'!$E$3</f>
        <v>0</v>
      </c>
      <c r="K497" s="224">
        <f>SUMIF('05'!$C$10:$C$29,$C497,'05'!$G$10:$G$29)*'05'!$E$3</f>
        <v>0</v>
      </c>
      <c r="L497" s="224">
        <f>SUMIF('06'!$C$10:$C$29,$C497,'06'!$G$10:$G$29)*'06'!$E$3</f>
        <v>0</v>
      </c>
      <c r="M497" s="224">
        <f>SUMIF('07'!$C$10:$C$26,$C497,'07'!$G$10:$G$26)*'07'!$E$3</f>
        <v>0</v>
      </c>
      <c r="N497" s="224">
        <f>SUMIF('08'!$C$10:$C$29,$C497,'08'!$G$10:$G$29)*'08'!$E$3</f>
        <v>0</v>
      </c>
      <c r="O497" s="224">
        <f>SUMIF('09'!$C$10:$C$29,$C497,'09'!$G$10:$G$29)*'09'!$E$3</f>
        <v>0</v>
      </c>
      <c r="P497" s="224">
        <f>SUMIF('10'!$C$10:$C$29,$C497,'10'!$G$10:$G$29)*'10'!$E$3</f>
        <v>0</v>
      </c>
      <c r="Q497" s="224">
        <f>SUMIF('11'!$C$10:$C$39,$C497,'11'!$G$10:$G$39)*'11'!$E$3</f>
        <v>0</v>
      </c>
      <c r="R497" s="224">
        <f>SUMIF('12'!$C$10:$C$29,$C497,'12'!$G$10:$G$29)*'12'!$E$3</f>
        <v>0</v>
      </c>
      <c r="S497" s="224">
        <f>SUMIF('13'!$C$10:$C$29,$C497,'13'!$G$10:$G$29)*'13'!$E$3</f>
        <v>0</v>
      </c>
      <c r="T497" s="224">
        <f>SUMIF('14'!$C$10:$C$29,$C497,'14'!$G$10:$G$29)*'14'!$E$3</f>
        <v>0</v>
      </c>
      <c r="U497" s="224">
        <f>SUMIF('15'!$C$10:$C$29,$C497,'15'!$G$10:$G$29)*'15'!$E$3</f>
        <v>0</v>
      </c>
      <c r="V497" s="224">
        <f>SUMIF('16'!$C$10:$C$29,$C497,'16'!$G$10:$G$29)*'16'!$E$3</f>
        <v>0</v>
      </c>
      <c r="W497" s="224">
        <f>SUMIF('17'!$C$10:$C$29,$C497,'17'!$G$10:$G$29)*'17'!$E$3</f>
        <v>0</v>
      </c>
      <c r="X497" s="224">
        <f>SUMIF('18'!$C$10:$C$29,$C497,'18'!$G$10:$G$29)*'18'!$E$3</f>
        <v>0</v>
      </c>
      <c r="Y497" s="224">
        <f>SUMIF('19'!$C$10:$C$28,$C497,'19'!$G$10:$G$28)*'19'!$E$3</f>
        <v>0</v>
      </c>
      <c r="Z497" s="224">
        <f>SUMIF('20'!$C$10:$C$29,$C497,'20'!$G$10:$G$29)*'20'!$E$3</f>
        <v>0</v>
      </c>
      <c r="AA497" s="224">
        <f>SUMIF('21'!$C$10:$C$29,$C497,'21'!$G$10:$G$29)*'21'!$E$3</f>
        <v>0</v>
      </c>
    </row>
    <row r="498" spans="3:27" ht="15" hidden="1">
      <c r="C498" s="207" t="s">
        <v>1147</v>
      </c>
      <c r="D498" s="207" t="s">
        <v>1148</v>
      </c>
      <c r="F498" s="303">
        <f t="shared" si="8"/>
        <v>0</v>
      </c>
      <c r="G498" s="224">
        <f>SUMIF('01'!$C$10:$C$29,$C498,'01'!$G$10:$G$29)*'01'!$E$3</f>
        <v>0</v>
      </c>
      <c r="H498" s="224">
        <f>SUMIF('02'!$C$10:$C$28,$C498,'02'!$G$10:$G$28)*'02'!$E$3</f>
        <v>0</v>
      </c>
      <c r="I498" s="224">
        <f>SUMIF('03'!$C$10:$C$29,$C498,'03'!$G$10:$G$29)*'03'!$E$3</f>
        <v>0</v>
      </c>
      <c r="J498" s="224">
        <f>SUMIF('04'!$C$10:$C$26,$C498,'04'!$G$10:$G$26)*'04'!$E$3</f>
        <v>0</v>
      </c>
      <c r="K498" s="224">
        <f>SUMIF('05'!$C$10:$C$29,$C498,'05'!$G$10:$G$29)*'05'!$E$3</f>
        <v>0</v>
      </c>
      <c r="L498" s="224">
        <f>SUMIF('06'!$C$10:$C$29,$C498,'06'!$G$10:$G$29)*'06'!$E$3</f>
        <v>0</v>
      </c>
      <c r="M498" s="224">
        <f>SUMIF('07'!$C$10:$C$26,$C498,'07'!$G$10:$G$26)*'07'!$E$3</f>
        <v>0</v>
      </c>
      <c r="N498" s="224">
        <f>SUMIF('08'!$C$10:$C$29,$C498,'08'!$G$10:$G$29)*'08'!$E$3</f>
        <v>0</v>
      </c>
      <c r="O498" s="224">
        <f>SUMIF('09'!$C$10:$C$29,$C498,'09'!$G$10:$G$29)*'09'!$E$3</f>
        <v>0</v>
      </c>
      <c r="P498" s="224">
        <f>SUMIF('10'!$C$10:$C$29,$C498,'10'!$G$10:$G$29)*'10'!$E$3</f>
        <v>0</v>
      </c>
      <c r="Q498" s="224">
        <f>SUMIF('11'!$C$10:$C$39,$C498,'11'!$G$10:$G$39)*'11'!$E$3</f>
        <v>0</v>
      </c>
      <c r="R498" s="224">
        <f>SUMIF('12'!$C$10:$C$29,$C498,'12'!$G$10:$G$29)*'12'!$E$3</f>
        <v>0</v>
      </c>
      <c r="S498" s="224">
        <f>SUMIF('13'!$C$10:$C$29,$C498,'13'!$G$10:$G$29)*'13'!$E$3</f>
        <v>0</v>
      </c>
      <c r="T498" s="224">
        <f>SUMIF('14'!$C$10:$C$29,$C498,'14'!$G$10:$G$29)*'14'!$E$3</f>
        <v>0</v>
      </c>
      <c r="U498" s="224">
        <f>SUMIF('15'!$C$10:$C$29,$C498,'15'!$G$10:$G$29)*'15'!$E$3</f>
        <v>0</v>
      </c>
      <c r="V498" s="224">
        <f>SUMIF('16'!$C$10:$C$29,$C498,'16'!$G$10:$G$29)*'16'!$E$3</f>
        <v>0</v>
      </c>
      <c r="W498" s="224">
        <f>SUMIF('17'!$C$10:$C$29,$C498,'17'!$G$10:$G$29)*'17'!$E$3</f>
        <v>0</v>
      </c>
      <c r="X498" s="224">
        <f>SUMIF('18'!$C$10:$C$29,$C498,'18'!$G$10:$G$29)*'18'!$E$3</f>
        <v>0</v>
      </c>
      <c r="Y498" s="224">
        <f>SUMIF('19'!$C$10:$C$28,$C498,'19'!$G$10:$G$28)*'19'!$E$3</f>
        <v>0</v>
      </c>
      <c r="Z498" s="224">
        <f>SUMIF('20'!$C$10:$C$29,$C498,'20'!$G$10:$G$29)*'20'!$E$3</f>
        <v>0</v>
      </c>
      <c r="AA498" s="224">
        <f>SUMIF('21'!$C$10:$C$29,$C498,'21'!$G$10:$G$29)*'21'!$E$3</f>
        <v>0</v>
      </c>
    </row>
    <row r="499" spans="3:27" ht="15" hidden="1">
      <c r="C499" s="207" t="s">
        <v>1149</v>
      </c>
      <c r="D499" s="207" t="s">
        <v>1150</v>
      </c>
      <c r="F499" s="303">
        <f t="shared" si="8"/>
        <v>0</v>
      </c>
      <c r="G499" s="224">
        <f>SUMIF('01'!$C$10:$C$29,$C499,'01'!$G$10:$G$29)*'01'!$E$3</f>
        <v>0</v>
      </c>
      <c r="H499" s="224">
        <f>SUMIF('02'!$C$10:$C$28,$C499,'02'!$G$10:$G$28)*'02'!$E$3</f>
        <v>0</v>
      </c>
      <c r="I499" s="224">
        <f>SUMIF('03'!$C$10:$C$29,$C499,'03'!$G$10:$G$29)*'03'!$E$3</f>
        <v>0</v>
      </c>
      <c r="J499" s="224">
        <f>SUMIF('04'!$C$10:$C$26,$C499,'04'!$G$10:$G$26)*'04'!$E$3</f>
        <v>0</v>
      </c>
      <c r="K499" s="224">
        <f>SUMIF('05'!$C$10:$C$29,$C499,'05'!$G$10:$G$29)*'05'!$E$3</f>
        <v>0</v>
      </c>
      <c r="L499" s="224">
        <f>SUMIF('06'!$C$10:$C$29,$C499,'06'!$G$10:$G$29)*'06'!$E$3</f>
        <v>0</v>
      </c>
      <c r="M499" s="224">
        <f>SUMIF('07'!$C$10:$C$26,$C499,'07'!$G$10:$G$26)*'07'!$E$3</f>
        <v>0</v>
      </c>
      <c r="N499" s="224">
        <f>SUMIF('08'!$C$10:$C$29,$C499,'08'!$G$10:$G$29)*'08'!$E$3</f>
        <v>0</v>
      </c>
      <c r="O499" s="224">
        <f>SUMIF('09'!$C$10:$C$29,$C499,'09'!$G$10:$G$29)*'09'!$E$3</f>
        <v>0</v>
      </c>
      <c r="P499" s="224">
        <f>SUMIF('10'!$C$10:$C$29,$C499,'10'!$G$10:$G$29)*'10'!$E$3</f>
        <v>0</v>
      </c>
      <c r="Q499" s="224">
        <f>SUMIF('11'!$C$10:$C$39,$C499,'11'!$G$10:$G$39)*'11'!$E$3</f>
        <v>0</v>
      </c>
      <c r="R499" s="224">
        <f>SUMIF('12'!$C$10:$C$29,$C499,'12'!$G$10:$G$29)*'12'!$E$3</f>
        <v>0</v>
      </c>
      <c r="S499" s="224">
        <f>SUMIF('13'!$C$10:$C$29,$C499,'13'!$G$10:$G$29)*'13'!$E$3</f>
        <v>0</v>
      </c>
      <c r="T499" s="224">
        <f>SUMIF('14'!$C$10:$C$29,$C499,'14'!$G$10:$G$29)*'14'!$E$3</f>
        <v>0</v>
      </c>
      <c r="U499" s="224">
        <f>SUMIF('15'!$C$10:$C$29,$C499,'15'!$G$10:$G$29)*'15'!$E$3</f>
        <v>0</v>
      </c>
      <c r="V499" s="224">
        <f>SUMIF('16'!$C$10:$C$29,$C499,'16'!$G$10:$G$29)*'16'!$E$3</f>
        <v>0</v>
      </c>
      <c r="W499" s="224">
        <f>SUMIF('17'!$C$10:$C$29,$C499,'17'!$G$10:$G$29)*'17'!$E$3</f>
        <v>0</v>
      </c>
      <c r="X499" s="224">
        <f>SUMIF('18'!$C$10:$C$29,$C499,'18'!$G$10:$G$29)*'18'!$E$3</f>
        <v>0</v>
      </c>
      <c r="Y499" s="224">
        <f>SUMIF('19'!$C$10:$C$28,$C499,'19'!$G$10:$G$28)*'19'!$E$3</f>
        <v>0</v>
      </c>
      <c r="Z499" s="224">
        <f>SUMIF('20'!$C$10:$C$29,$C499,'20'!$G$10:$G$29)*'20'!$E$3</f>
        <v>0</v>
      </c>
      <c r="AA499" s="224">
        <f>SUMIF('21'!$C$10:$C$29,$C499,'21'!$G$10:$G$29)*'21'!$E$3</f>
        <v>0</v>
      </c>
    </row>
    <row r="500" spans="3:27" ht="15" hidden="1">
      <c r="C500" s="207" t="s">
        <v>1151</v>
      </c>
      <c r="D500" s="207" t="s">
        <v>1152</v>
      </c>
      <c r="F500" s="303">
        <f t="shared" si="8"/>
        <v>0</v>
      </c>
      <c r="G500" s="224">
        <f>SUMIF('01'!$C$10:$C$29,$C500,'01'!$G$10:$G$29)*'01'!$E$3</f>
        <v>0</v>
      </c>
      <c r="H500" s="224">
        <f>SUMIF('02'!$C$10:$C$28,$C500,'02'!$G$10:$G$28)*'02'!$E$3</f>
        <v>0</v>
      </c>
      <c r="I500" s="224">
        <f>SUMIF('03'!$C$10:$C$29,$C500,'03'!$G$10:$G$29)*'03'!$E$3</f>
        <v>0</v>
      </c>
      <c r="J500" s="224">
        <f>SUMIF('04'!$C$10:$C$26,$C500,'04'!$G$10:$G$26)*'04'!$E$3</f>
        <v>0</v>
      </c>
      <c r="K500" s="224">
        <f>SUMIF('05'!$C$10:$C$29,$C500,'05'!$G$10:$G$29)*'05'!$E$3</f>
        <v>0</v>
      </c>
      <c r="L500" s="224">
        <f>SUMIF('06'!$C$10:$C$29,$C500,'06'!$G$10:$G$29)*'06'!$E$3</f>
        <v>0</v>
      </c>
      <c r="M500" s="224">
        <f>SUMIF('07'!$C$10:$C$26,$C500,'07'!$G$10:$G$26)*'07'!$E$3</f>
        <v>0</v>
      </c>
      <c r="N500" s="224">
        <f>SUMIF('08'!$C$10:$C$29,$C500,'08'!$G$10:$G$29)*'08'!$E$3</f>
        <v>0</v>
      </c>
      <c r="O500" s="224">
        <f>SUMIF('09'!$C$10:$C$29,$C500,'09'!$G$10:$G$29)*'09'!$E$3</f>
        <v>0</v>
      </c>
      <c r="P500" s="224">
        <f>SUMIF('10'!$C$10:$C$29,$C500,'10'!$G$10:$G$29)*'10'!$E$3</f>
        <v>0</v>
      </c>
      <c r="Q500" s="224">
        <f>SUMIF('11'!$C$10:$C$39,$C500,'11'!$G$10:$G$39)*'11'!$E$3</f>
        <v>0</v>
      </c>
      <c r="R500" s="224">
        <f>SUMIF('12'!$C$10:$C$29,$C500,'12'!$G$10:$G$29)*'12'!$E$3</f>
        <v>0</v>
      </c>
      <c r="S500" s="224">
        <f>SUMIF('13'!$C$10:$C$29,$C500,'13'!$G$10:$G$29)*'13'!$E$3</f>
        <v>0</v>
      </c>
      <c r="T500" s="224">
        <f>SUMIF('14'!$C$10:$C$29,$C500,'14'!$G$10:$G$29)*'14'!$E$3</f>
        <v>0</v>
      </c>
      <c r="U500" s="224">
        <f>SUMIF('15'!$C$10:$C$29,$C500,'15'!$G$10:$G$29)*'15'!$E$3</f>
        <v>0</v>
      </c>
      <c r="V500" s="224">
        <f>SUMIF('16'!$C$10:$C$29,$C500,'16'!$G$10:$G$29)*'16'!$E$3</f>
        <v>0</v>
      </c>
      <c r="W500" s="224">
        <f>SUMIF('17'!$C$10:$C$29,$C500,'17'!$G$10:$G$29)*'17'!$E$3</f>
        <v>0</v>
      </c>
      <c r="X500" s="224">
        <f>SUMIF('18'!$C$10:$C$29,$C500,'18'!$G$10:$G$29)*'18'!$E$3</f>
        <v>0</v>
      </c>
      <c r="Y500" s="224">
        <f>SUMIF('19'!$C$10:$C$28,$C500,'19'!$G$10:$G$28)*'19'!$E$3</f>
        <v>0</v>
      </c>
      <c r="Z500" s="224">
        <f>SUMIF('20'!$C$10:$C$29,$C500,'20'!$G$10:$G$29)*'20'!$E$3</f>
        <v>0</v>
      </c>
      <c r="AA500" s="224">
        <f>SUMIF('21'!$C$10:$C$29,$C500,'21'!$G$10:$G$29)*'21'!$E$3</f>
        <v>0</v>
      </c>
    </row>
    <row r="501" spans="3:27" ht="15" hidden="1">
      <c r="C501" s="207" t="s">
        <v>1153</v>
      </c>
      <c r="D501" s="207" t="s">
        <v>1154</v>
      </c>
      <c r="F501" s="303">
        <f t="shared" si="8"/>
        <v>0</v>
      </c>
      <c r="G501" s="224">
        <f>SUMIF('01'!$C$10:$C$29,$C501,'01'!$G$10:$G$29)*'01'!$E$3</f>
        <v>0</v>
      </c>
      <c r="H501" s="224">
        <f>SUMIF('02'!$C$10:$C$28,$C501,'02'!$G$10:$G$28)*'02'!$E$3</f>
        <v>0</v>
      </c>
      <c r="I501" s="224">
        <f>SUMIF('03'!$C$10:$C$29,$C501,'03'!$G$10:$G$29)*'03'!$E$3</f>
        <v>0</v>
      </c>
      <c r="J501" s="224">
        <f>SUMIF('04'!$C$10:$C$26,$C501,'04'!$G$10:$G$26)*'04'!$E$3</f>
        <v>0</v>
      </c>
      <c r="K501" s="224">
        <f>SUMIF('05'!$C$10:$C$29,$C501,'05'!$G$10:$G$29)*'05'!$E$3</f>
        <v>0</v>
      </c>
      <c r="L501" s="224">
        <f>SUMIF('06'!$C$10:$C$29,$C501,'06'!$G$10:$G$29)*'06'!$E$3</f>
        <v>0</v>
      </c>
      <c r="M501" s="224">
        <f>SUMIF('07'!$C$10:$C$26,$C501,'07'!$G$10:$G$26)*'07'!$E$3</f>
        <v>0</v>
      </c>
      <c r="N501" s="224">
        <f>SUMIF('08'!$C$10:$C$29,$C501,'08'!$G$10:$G$29)*'08'!$E$3</f>
        <v>0</v>
      </c>
      <c r="O501" s="224">
        <f>SUMIF('09'!$C$10:$C$29,$C501,'09'!$G$10:$G$29)*'09'!$E$3</f>
        <v>0</v>
      </c>
      <c r="P501" s="224">
        <f>SUMIF('10'!$C$10:$C$29,$C501,'10'!$G$10:$G$29)*'10'!$E$3</f>
        <v>0</v>
      </c>
      <c r="Q501" s="224">
        <f>SUMIF('11'!$C$10:$C$39,$C501,'11'!$G$10:$G$39)*'11'!$E$3</f>
        <v>0</v>
      </c>
      <c r="R501" s="224">
        <f>SUMIF('12'!$C$10:$C$29,$C501,'12'!$G$10:$G$29)*'12'!$E$3</f>
        <v>0</v>
      </c>
      <c r="S501" s="224">
        <f>SUMIF('13'!$C$10:$C$29,$C501,'13'!$G$10:$G$29)*'13'!$E$3</f>
        <v>0</v>
      </c>
      <c r="T501" s="224">
        <f>SUMIF('14'!$C$10:$C$29,$C501,'14'!$G$10:$G$29)*'14'!$E$3</f>
        <v>0</v>
      </c>
      <c r="U501" s="224">
        <f>SUMIF('15'!$C$10:$C$29,$C501,'15'!$G$10:$G$29)*'15'!$E$3</f>
        <v>0</v>
      </c>
      <c r="V501" s="224">
        <f>SUMIF('16'!$C$10:$C$29,$C501,'16'!$G$10:$G$29)*'16'!$E$3</f>
        <v>0</v>
      </c>
      <c r="W501" s="224">
        <f>SUMIF('17'!$C$10:$C$29,$C501,'17'!$G$10:$G$29)*'17'!$E$3</f>
        <v>0</v>
      </c>
      <c r="X501" s="224">
        <f>SUMIF('18'!$C$10:$C$29,$C501,'18'!$G$10:$G$29)*'18'!$E$3</f>
        <v>0</v>
      </c>
      <c r="Y501" s="224">
        <f>SUMIF('19'!$C$10:$C$28,$C501,'19'!$G$10:$G$28)*'19'!$E$3</f>
        <v>0</v>
      </c>
      <c r="Z501" s="224">
        <f>SUMIF('20'!$C$10:$C$29,$C501,'20'!$G$10:$G$29)*'20'!$E$3</f>
        <v>0</v>
      </c>
      <c r="AA501" s="224">
        <f>SUMIF('21'!$C$10:$C$29,$C501,'21'!$G$10:$G$29)*'21'!$E$3</f>
        <v>0</v>
      </c>
    </row>
    <row r="502" spans="3:27" ht="15" hidden="1">
      <c r="C502" s="207" t="s">
        <v>1155</v>
      </c>
      <c r="D502" s="207" t="s">
        <v>1156</v>
      </c>
      <c r="F502" s="303">
        <f t="shared" si="8"/>
        <v>0</v>
      </c>
      <c r="G502" s="224">
        <f>SUMIF('01'!$C$10:$C$29,$C502,'01'!$G$10:$G$29)*'01'!$E$3</f>
        <v>0</v>
      </c>
      <c r="H502" s="224">
        <f>SUMIF('02'!$C$10:$C$28,$C502,'02'!$G$10:$G$28)*'02'!$E$3</f>
        <v>0</v>
      </c>
      <c r="I502" s="224">
        <f>SUMIF('03'!$C$10:$C$29,$C502,'03'!$G$10:$G$29)*'03'!$E$3</f>
        <v>0</v>
      </c>
      <c r="J502" s="224">
        <f>SUMIF('04'!$C$10:$C$26,$C502,'04'!$G$10:$G$26)*'04'!$E$3</f>
        <v>0</v>
      </c>
      <c r="K502" s="224">
        <f>SUMIF('05'!$C$10:$C$29,$C502,'05'!$G$10:$G$29)*'05'!$E$3</f>
        <v>0</v>
      </c>
      <c r="L502" s="224">
        <f>SUMIF('06'!$C$10:$C$29,$C502,'06'!$G$10:$G$29)*'06'!$E$3</f>
        <v>0</v>
      </c>
      <c r="M502" s="224">
        <f>SUMIF('07'!$C$10:$C$26,$C502,'07'!$G$10:$G$26)*'07'!$E$3</f>
        <v>0</v>
      </c>
      <c r="N502" s="224">
        <f>SUMIF('08'!$C$10:$C$29,$C502,'08'!$G$10:$G$29)*'08'!$E$3</f>
        <v>0</v>
      </c>
      <c r="O502" s="224">
        <f>SUMIF('09'!$C$10:$C$29,$C502,'09'!$G$10:$G$29)*'09'!$E$3</f>
        <v>0</v>
      </c>
      <c r="P502" s="224">
        <f>SUMIF('10'!$C$10:$C$29,$C502,'10'!$G$10:$G$29)*'10'!$E$3</f>
        <v>0</v>
      </c>
      <c r="Q502" s="224">
        <f>SUMIF('11'!$C$10:$C$39,$C502,'11'!$G$10:$G$39)*'11'!$E$3</f>
        <v>0</v>
      </c>
      <c r="R502" s="224">
        <f>SUMIF('12'!$C$10:$C$29,$C502,'12'!$G$10:$G$29)*'12'!$E$3</f>
        <v>0</v>
      </c>
      <c r="S502" s="224">
        <f>SUMIF('13'!$C$10:$C$29,$C502,'13'!$G$10:$G$29)*'13'!$E$3</f>
        <v>0</v>
      </c>
      <c r="T502" s="224">
        <f>SUMIF('14'!$C$10:$C$29,$C502,'14'!$G$10:$G$29)*'14'!$E$3</f>
        <v>0</v>
      </c>
      <c r="U502" s="224">
        <f>SUMIF('15'!$C$10:$C$29,$C502,'15'!$G$10:$G$29)*'15'!$E$3</f>
        <v>0</v>
      </c>
      <c r="V502" s="224">
        <f>SUMIF('16'!$C$10:$C$29,$C502,'16'!$G$10:$G$29)*'16'!$E$3</f>
        <v>0</v>
      </c>
      <c r="W502" s="224">
        <f>SUMIF('17'!$C$10:$C$29,$C502,'17'!$G$10:$G$29)*'17'!$E$3</f>
        <v>0</v>
      </c>
      <c r="X502" s="224">
        <f>SUMIF('18'!$C$10:$C$29,$C502,'18'!$G$10:$G$29)*'18'!$E$3</f>
        <v>0</v>
      </c>
      <c r="Y502" s="224">
        <f>SUMIF('19'!$C$10:$C$28,$C502,'19'!$G$10:$G$28)*'19'!$E$3</f>
        <v>0</v>
      </c>
      <c r="Z502" s="224">
        <f>SUMIF('20'!$C$10:$C$29,$C502,'20'!$G$10:$G$29)*'20'!$E$3</f>
        <v>0</v>
      </c>
      <c r="AA502" s="224">
        <f>SUMIF('21'!$C$10:$C$29,$C502,'21'!$G$10:$G$29)*'21'!$E$3</f>
        <v>0</v>
      </c>
    </row>
    <row r="503" spans="3:27" ht="15" hidden="1">
      <c r="C503" s="207" t="s">
        <v>1157</v>
      </c>
      <c r="D503" s="207" t="s">
        <v>1158</v>
      </c>
      <c r="F503" s="303">
        <f t="shared" si="8"/>
        <v>0</v>
      </c>
      <c r="G503" s="224">
        <f>SUMIF('01'!$C$10:$C$29,$C503,'01'!$G$10:$G$29)*'01'!$E$3</f>
        <v>0</v>
      </c>
      <c r="H503" s="224">
        <f>SUMIF('02'!$C$10:$C$28,$C503,'02'!$G$10:$G$28)*'02'!$E$3</f>
        <v>0</v>
      </c>
      <c r="I503" s="224">
        <f>SUMIF('03'!$C$10:$C$29,$C503,'03'!$G$10:$G$29)*'03'!$E$3</f>
        <v>0</v>
      </c>
      <c r="J503" s="224">
        <f>SUMIF('04'!$C$10:$C$26,$C503,'04'!$G$10:$G$26)*'04'!$E$3</f>
        <v>0</v>
      </c>
      <c r="K503" s="224">
        <f>SUMIF('05'!$C$10:$C$29,$C503,'05'!$G$10:$G$29)*'05'!$E$3</f>
        <v>0</v>
      </c>
      <c r="L503" s="224">
        <f>SUMIF('06'!$C$10:$C$29,$C503,'06'!$G$10:$G$29)*'06'!$E$3</f>
        <v>0</v>
      </c>
      <c r="M503" s="224">
        <f>SUMIF('07'!$C$10:$C$26,$C503,'07'!$G$10:$G$26)*'07'!$E$3</f>
        <v>0</v>
      </c>
      <c r="N503" s="224">
        <f>SUMIF('08'!$C$10:$C$29,$C503,'08'!$G$10:$G$29)*'08'!$E$3</f>
        <v>0</v>
      </c>
      <c r="O503" s="224">
        <f>SUMIF('09'!$C$10:$C$29,$C503,'09'!$G$10:$G$29)*'09'!$E$3</f>
        <v>0</v>
      </c>
      <c r="P503" s="224">
        <f>SUMIF('10'!$C$10:$C$29,$C503,'10'!$G$10:$G$29)*'10'!$E$3</f>
        <v>0</v>
      </c>
      <c r="Q503" s="224">
        <f>SUMIF('11'!$C$10:$C$39,$C503,'11'!$G$10:$G$39)*'11'!$E$3</f>
        <v>0</v>
      </c>
      <c r="R503" s="224">
        <f>SUMIF('12'!$C$10:$C$29,$C503,'12'!$G$10:$G$29)*'12'!$E$3</f>
        <v>0</v>
      </c>
      <c r="S503" s="224">
        <f>SUMIF('13'!$C$10:$C$29,$C503,'13'!$G$10:$G$29)*'13'!$E$3</f>
        <v>0</v>
      </c>
      <c r="T503" s="224">
        <f>SUMIF('14'!$C$10:$C$29,$C503,'14'!$G$10:$G$29)*'14'!$E$3</f>
        <v>0</v>
      </c>
      <c r="U503" s="224">
        <f>SUMIF('15'!$C$10:$C$29,$C503,'15'!$G$10:$G$29)*'15'!$E$3</f>
        <v>0</v>
      </c>
      <c r="V503" s="224">
        <f>SUMIF('16'!$C$10:$C$29,$C503,'16'!$G$10:$G$29)*'16'!$E$3</f>
        <v>0</v>
      </c>
      <c r="W503" s="224">
        <f>SUMIF('17'!$C$10:$C$29,$C503,'17'!$G$10:$G$29)*'17'!$E$3</f>
        <v>0</v>
      </c>
      <c r="X503" s="224">
        <f>SUMIF('18'!$C$10:$C$29,$C503,'18'!$G$10:$G$29)*'18'!$E$3</f>
        <v>0</v>
      </c>
      <c r="Y503" s="224">
        <f>SUMIF('19'!$C$10:$C$28,$C503,'19'!$G$10:$G$28)*'19'!$E$3</f>
        <v>0</v>
      </c>
      <c r="Z503" s="224">
        <f>SUMIF('20'!$C$10:$C$29,$C503,'20'!$G$10:$G$29)*'20'!$E$3</f>
        <v>0</v>
      </c>
      <c r="AA503" s="224">
        <f>SUMIF('21'!$C$10:$C$29,$C503,'21'!$G$10:$G$29)*'21'!$E$3</f>
        <v>0</v>
      </c>
    </row>
    <row r="504" spans="3:27" ht="15" hidden="1">
      <c r="C504" s="207" t="s">
        <v>1159</v>
      </c>
      <c r="D504" s="207" t="s">
        <v>1160</v>
      </c>
      <c r="F504" s="303">
        <f t="shared" si="8"/>
        <v>0</v>
      </c>
      <c r="G504" s="224">
        <f>SUMIF('01'!$C$10:$C$29,$C504,'01'!$G$10:$G$29)*'01'!$E$3</f>
        <v>0</v>
      </c>
      <c r="H504" s="224">
        <f>SUMIF('02'!$C$10:$C$28,$C504,'02'!$G$10:$G$28)*'02'!$E$3</f>
        <v>0</v>
      </c>
      <c r="I504" s="224">
        <f>SUMIF('03'!$C$10:$C$29,$C504,'03'!$G$10:$G$29)*'03'!$E$3</f>
        <v>0</v>
      </c>
      <c r="J504" s="224">
        <f>SUMIF('04'!$C$10:$C$26,$C504,'04'!$G$10:$G$26)*'04'!$E$3</f>
        <v>0</v>
      </c>
      <c r="K504" s="224">
        <f>SUMIF('05'!$C$10:$C$29,$C504,'05'!$G$10:$G$29)*'05'!$E$3</f>
        <v>0</v>
      </c>
      <c r="L504" s="224">
        <f>SUMIF('06'!$C$10:$C$29,$C504,'06'!$G$10:$G$29)*'06'!$E$3</f>
        <v>0</v>
      </c>
      <c r="M504" s="224">
        <f>SUMIF('07'!$C$10:$C$26,$C504,'07'!$G$10:$G$26)*'07'!$E$3</f>
        <v>0</v>
      </c>
      <c r="N504" s="224">
        <f>SUMIF('08'!$C$10:$C$29,$C504,'08'!$G$10:$G$29)*'08'!$E$3</f>
        <v>0</v>
      </c>
      <c r="O504" s="224">
        <f>SUMIF('09'!$C$10:$C$29,$C504,'09'!$G$10:$G$29)*'09'!$E$3</f>
        <v>0</v>
      </c>
      <c r="P504" s="224">
        <f>SUMIF('10'!$C$10:$C$29,$C504,'10'!$G$10:$G$29)*'10'!$E$3</f>
        <v>0</v>
      </c>
      <c r="Q504" s="224">
        <f>SUMIF('11'!$C$10:$C$39,$C504,'11'!$G$10:$G$39)*'11'!$E$3</f>
        <v>0</v>
      </c>
      <c r="R504" s="224">
        <f>SUMIF('12'!$C$10:$C$29,$C504,'12'!$G$10:$G$29)*'12'!$E$3</f>
        <v>0</v>
      </c>
      <c r="S504" s="224">
        <f>SUMIF('13'!$C$10:$C$29,$C504,'13'!$G$10:$G$29)*'13'!$E$3</f>
        <v>0</v>
      </c>
      <c r="T504" s="224">
        <f>SUMIF('14'!$C$10:$C$29,$C504,'14'!$G$10:$G$29)*'14'!$E$3</f>
        <v>0</v>
      </c>
      <c r="U504" s="224">
        <f>SUMIF('15'!$C$10:$C$29,$C504,'15'!$G$10:$G$29)*'15'!$E$3</f>
        <v>0</v>
      </c>
      <c r="V504" s="224">
        <f>SUMIF('16'!$C$10:$C$29,$C504,'16'!$G$10:$G$29)*'16'!$E$3</f>
        <v>0</v>
      </c>
      <c r="W504" s="224">
        <f>SUMIF('17'!$C$10:$C$29,$C504,'17'!$G$10:$G$29)*'17'!$E$3</f>
        <v>0</v>
      </c>
      <c r="X504" s="224">
        <f>SUMIF('18'!$C$10:$C$29,$C504,'18'!$G$10:$G$29)*'18'!$E$3</f>
        <v>0</v>
      </c>
      <c r="Y504" s="224">
        <f>SUMIF('19'!$C$10:$C$28,$C504,'19'!$G$10:$G$28)*'19'!$E$3</f>
        <v>0</v>
      </c>
      <c r="Z504" s="224">
        <f>SUMIF('20'!$C$10:$C$29,$C504,'20'!$G$10:$G$29)*'20'!$E$3</f>
        <v>0</v>
      </c>
      <c r="AA504" s="224">
        <f>SUMIF('21'!$C$10:$C$29,$C504,'21'!$G$10:$G$29)*'21'!$E$3</f>
        <v>0</v>
      </c>
    </row>
    <row r="505" spans="3:27" ht="15" hidden="1">
      <c r="C505" s="207" t="s">
        <v>1161</v>
      </c>
      <c r="D505" s="207" t="s">
        <v>1162</v>
      </c>
      <c r="F505" s="303">
        <f t="shared" si="8"/>
        <v>0</v>
      </c>
      <c r="G505" s="224">
        <f>SUMIF('01'!$C$10:$C$29,$C505,'01'!$G$10:$G$29)*'01'!$E$3</f>
        <v>0</v>
      </c>
      <c r="H505" s="224">
        <f>SUMIF('02'!$C$10:$C$28,$C505,'02'!$G$10:$G$28)*'02'!$E$3</f>
        <v>0</v>
      </c>
      <c r="I505" s="224">
        <f>SUMIF('03'!$C$10:$C$29,$C505,'03'!$G$10:$G$29)*'03'!$E$3</f>
        <v>0</v>
      </c>
      <c r="J505" s="224">
        <f>SUMIF('04'!$C$10:$C$26,$C505,'04'!$G$10:$G$26)*'04'!$E$3</f>
        <v>0</v>
      </c>
      <c r="K505" s="224">
        <f>SUMIF('05'!$C$10:$C$29,$C505,'05'!$G$10:$G$29)*'05'!$E$3</f>
        <v>0</v>
      </c>
      <c r="L505" s="224">
        <f>SUMIF('06'!$C$10:$C$29,$C505,'06'!$G$10:$G$29)*'06'!$E$3</f>
        <v>0</v>
      </c>
      <c r="M505" s="224">
        <f>SUMIF('07'!$C$10:$C$26,$C505,'07'!$G$10:$G$26)*'07'!$E$3</f>
        <v>0</v>
      </c>
      <c r="N505" s="224">
        <f>SUMIF('08'!$C$10:$C$29,$C505,'08'!$G$10:$G$29)*'08'!$E$3</f>
        <v>0</v>
      </c>
      <c r="O505" s="224">
        <f>SUMIF('09'!$C$10:$C$29,$C505,'09'!$G$10:$G$29)*'09'!$E$3</f>
        <v>0</v>
      </c>
      <c r="P505" s="224">
        <f>SUMIF('10'!$C$10:$C$29,$C505,'10'!$G$10:$G$29)*'10'!$E$3</f>
        <v>0</v>
      </c>
      <c r="Q505" s="224">
        <f>SUMIF('11'!$C$10:$C$39,$C505,'11'!$G$10:$G$39)*'11'!$E$3</f>
        <v>0</v>
      </c>
      <c r="R505" s="224">
        <f>SUMIF('12'!$C$10:$C$29,$C505,'12'!$G$10:$G$29)*'12'!$E$3</f>
        <v>0</v>
      </c>
      <c r="S505" s="224">
        <f>SUMIF('13'!$C$10:$C$29,$C505,'13'!$G$10:$G$29)*'13'!$E$3</f>
        <v>0</v>
      </c>
      <c r="T505" s="224">
        <f>SUMIF('14'!$C$10:$C$29,$C505,'14'!$G$10:$G$29)*'14'!$E$3</f>
        <v>0</v>
      </c>
      <c r="U505" s="224">
        <f>SUMIF('15'!$C$10:$C$29,$C505,'15'!$G$10:$G$29)*'15'!$E$3</f>
        <v>0</v>
      </c>
      <c r="V505" s="224">
        <f>SUMIF('16'!$C$10:$C$29,$C505,'16'!$G$10:$G$29)*'16'!$E$3</f>
        <v>0</v>
      </c>
      <c r="W505" s="224">
        <f>SUMIF('17'!$C$10:$C$29,$C505,'17'!$G$10:$G$29)*'17'!$E$3</f>
        <v>0</v>
      </c>
      <c r="X505" s="224">
        <f>SUMIF('18'!$C$10:$C$29,$C505,'18'!$G$10:$G$29)*'18'!$E$3</f>
        <v>0</v>
      </c>
      <c r="Y505" s="224">
        <f>SUMIF('19'!$C$10:$C$28,$C505,'19'!$G$10:$G$28)*'19'!$E$3</f>
        <v>0</v>
      </c>
      <c r="Z505" s="224">
        <f>SUMIF('20'!$C$10:$C$29,$C505,'20'!$G$10:$G$29)*'20'!$E$3</f>
        <v>0</v>
      </c>
      <c r="AA505" s="224">
        <f>SUMIF('21'!$C$10:$C$29,$C505,'21'!$G$10:$G$29)*'21'!$E$3</f>
        <v>0</v>
      </c>
    </row>
    <row r="506" spans="3:27" ht="15" hidden="1">
      <c r="C506" s="207" t="s">
        <v>1163</v>
      </c>
      <c r="D506" s="207" t="s">
        <v>1164</v>
      </c>
      <c r="F506" s="303">
        <f t="shared" si="8"/>
        <v>0</v>
      </c>
      <c r="G506" s="224">
        <f>SUMIF('01'!$C$10:$C$29,$C506,'01'!$G$10:$G$29)*'01'!$E$3</f>
        <v>0</v>
      </c>
      <c r="H506" s="224">
        <f>SUMIF('02'!$C$10:$C$28,$C506,'02'!$G$10:$G$28)*'02'!$E$3</f>
        <v>0</v>
      </c>
      <c r="I506" s="224">
        <f>SUMIF('03'!$C$10:$C$29,$C506,'03'!$G$10:$G$29)*'03'!$E$3</f>
        <v>0</v>
      </c>
      <c r="J506" s="224">
        <f>SUMIF('04'!$C$10:$C$26,$C506,'04'!$G$10:$G$26)*'04'!$E$3</f>
        <v>0</v>
      </c>
      <c r="K506" s="224">
        <f>SUMIF('05'!$C$10:$C$29,$C506,'05'!$G$10:$G$29)*'05'!$E$3</f>
        <v>0</v>
      </c>
      <c r="L506" s="224">
        <f>SUMIF('06'!$C$10:$C$29,$C506,'06'!$G$10:$G$29)*'06'!$E$3</f>
        <v>0</v>
      </c>
      <c r="M506" s="224">
        <f>SUMIF('07'!$C$10:$C$26,$C506,'07'!$G$10:$G$26)*'07'!$E$3</f>
        <v>0</v>
      </c>
      <c r="N506" s="224">
        <f>SUMIF('08'!$C$10:$C$29,$C506,'08'!$G$10:$G$29)*'08'!$E$3</f>
        <v>0</v>
      </c>
      <c r="O506" s="224">
        <f>SUMIF('09'!$C$10:$C$29,$C506,'09'!$G$10:$G$29)*'09'!$E$3</f>
        <v>0</v>
      </c>
      <c r="P506" s="224">
        <f>SUMIF('10'!$C$10:$C$29,$C506,'10'!$G$10:$G$29)*'10'!$E$3</f>
        <v>0</v>
      </c>
      <c r="Q506" s="224">
        <f>SUMIF('11'!$C$10:$C$39,$C506,'11'!$G$10:$G$39)*'11'!$E$3</f>
        <v>0</v>
      </c>
      <c r="R506" s="224">
        <f>SUMIF('12'!$C$10:$C$29,$C506,'12'!$G$10:$G$29)*'12'!$E$3</f>
        <v>0</v>
      </c>
      <c r="S506" s="224">
        <f>SUMIF('13'!$C$10:$C$29,$C506,'13'!$G$10:$G$29)*'13'!$E$3</f>
        <v>0</v>
      </c>
      <c r="T506" s="224">
        <f>SUMIF('14'!$C$10:$C$29,$C506,'14'!$G$10:$G$29)*'14'!$E$3</f>
        <v>0</v>
      </c>
      <c r="U506" s="224">
        <f>SUMIF('15'!$C$10:$C$29,$C506,'15'!$G$10:$G$29)*'15'!$E$3</f>
        <v>0</v>
      </c>
      <c r="V506" s="224">
        <f>SUMIF('16'!$C$10:$C$29,$C506,'16'!$G$10:$G$29)*'16'!$E$3</f>
        <v>0</v>
      </c>
      <c r="W506" s="224">
        <f>SUMIF('17'!$C$10:$C$29,$C506,'17'!$G$10:$G$29)*'17'!$E$3</f>
        <v>0</v>
      </c>
      <c r="X506" s="224">
        <f>SUMIF('18'!$C$10:$C$29,$C506,'18'!$G$10:$G$29)*'18'!$E$3</f>
        <v>0</v>
      </c>
      <c r="Y506" s="224">
        <f>SUMIF('19'!$C$10:$C$28,$C506,'19'!$G$10:$G$28)*'19'!$E$3</f>
        <v>0</v>
      </c>
      <c r="Z506" s="224">
        <f>SUMIF('20'!$C$10:$C$29,$C506,'20'!$G$10:$G$29)*'20'!$E$3</f>
        <v>0</v>
      </c>
      <c r="AA506" s="224">
        <f>SUMIF('21'!$C$10:$C$29,$C506,'21'!$G$10:$G$29)*'21'!$E$3</f>
        <v>0</v>
      </c>
    </row>
    <row r="507" spans="3:27" ht="15" hidden="1">
      <c r="C507" s="207" t="s">
        <v>1165</v>
      </c>
      <c r="D507" s="207" t="s">
        <v>1166</v>
      </c>
      <c r="F507" s="303">
        <f t="shared" si="8"/>
        <v>0</v>
      </c>
      <c r="G507" s="224">
        <f>SUMIF('01'!$C$10:$C$29,$C507,'01'!$G$10:$G$29)*'01'!$E$3</f>
        <v>0</v>
      </c>
      <c r="H507" s="224">
        <f>SUMIF('02'!$C$10:$C$28,$C507,'02'!$G$10:$G$28)*'02'!$E$3</f>
        <v>0</v>
      </c>
      <c r="I507" s="224">
        <f>SUMIF('03'!$C$10:$C$29,$C507,'03'!$G$10:$G$29)*'03'!$E$3</f>
        <v>0</v>
      </c>
      <c r="J507" s="224">
        <f>SUMIF('04'!$C$10:$C$26,$C507,'04'!$G$10:$G$26)*'04'!$E$3</f>
        <v>0</v>
      </c>
      <c r="K507" s="224">
        <f>SUMIF('05'!$C$10:$C$29,$C507,'05'!$G$10:$G$29)*'05'!$E$3</f>
        <v>0</v>
      </c>
      <c r="L507" s="224">
        <f>SUMIF('06'!$C$10:$C$29,$C507,'06'!$G$10:$G$29)*'06'!$E$3</f>
        <v>0</v>
      </c>
      <c r="M507" s="224">
        <f>SUMIF('07'!$C$10:$C$26,$C507,'07'!$G$10:$G$26)*'07'!$E$3</f>
        <v>0</v>
      </c>
      <c r="N507" s="224">
        <f>SUMIF('08'!$C$10:$C$29,$C507,'08'!$G$10:$G$29)*'08'!$E$3</f>
        <v>0</v>
      </c>
      <c r="O507" s="224">
        <f>SUMIF('09'!$C$10:$C$29,$C507,'09'!$G$10:$G$29)*'09'!$E$3</f>
        <v>0</v>
      </c>
      <c r="P507" s="224">
        <f>SUMIF('10'!$C$10:$C$29,$C507,'10'!$G$10:$G$29)*'10'!$E$3</f>
        <v>0</v>
      </c>
      <c r="Q507" s="224">
        <f>SUMIF('11'!$C$10:$C$39,$C507,'11'!$G$10:$G$39)*'11'!$E$3</f>
        <v>0</v>
      </c>
      <c r="R507" s="224">
        <f>SUMIF('12'!$C$10:$C$29,$C507,'12'!$G$10:$G$29)*'12'!$E$3</f>
        <v>0</v>
      </c>
      <c r="S507" s="224">
        <f>SUMIF('13'!$C$10:$C$29,$C507,'13'!$G$10:$G$29)*'13'!$E$3</f>
        <v>0</v>
      </c>
      <c r="T507" s="224">
        <f>SUMIF('14'!$C$10:$C$29,$C507,'14'!$G$10:$G$29)*'14'!$E$3</f>
        <v>0</v>
      </c>
      <c r="U507" s="224">
        <f>SUMIF('15'!$C$10:$C$29,$C507,'15'!$G$10:$G$29)*'15'!$E$3</f>
        <v>0</v>
      </c>
      <c r="V507" s="224">
        <f>SUMIF('16'!$C$10:$C$29,$C507,'16'!$G$10:$G$29)*'16'!$E$3</f>
        <v>0</v>
      </c>
      <c r="W507" s="224">
        <f>SUMIF('17'!$C$10:$C$29,$C507,'17'!$G$10:$G$29)*'17'!$E$3</f>
        <v>0</v>
      </c>
      <c r="X507" s="224">
        <f>SUMIF('18'!$C$10:$C$29,$C507,'18'!$G$10:$G$29)*'18'!$E$3</f>
        <v>0</v>
      </c>
      <c r="Y507" s="224">
        <f>SUMIF('19'!$C$10:$C$28,$C507,'19'!$G$10:$G$28)*'19'!$E$3</f>
        <v>0</v>
      </c>
      <c r="Z507" s="224">
        <f>SUMIF('20'!$C$10:$C$29,$C507,'20'!$G$10:$G$29)*'20'!$E$3</f>
        <v>0</v>
      </c>
      <c r="AA507" s="224">
        <f>SUMIF('21'!$C$10:$C$29,$C507,'21'!$G$10:$G$29)*'21'!$E$3</f>
        <v>0</v>
      </c>
    </row>
    <row r="508" spans="3:27" ht="15" hidden="1">
      <c r="C508" s="207" t="s">
        <v>1167</v>
      </c>
      <c r="D508" s="207" t="s">
        <v>1168</v>
      </c>
      <c r="F508" s="303">
        <f t="shared" si="8"/>
        <v>0</v>
      </c>
      <c r="G508" s="224">
        <f>SUMIF('01'!$C$10:$C$29,$C508,'01'!$G$10:$G$29)*'01'!$E$3</f>
        <v>0</v>
      </c>
      <c r="H508" s="224">
        <f>SUMIF('02'!$C$10:$C$28,$C508,'02'!$G$10:$G$28)*'02'!$E$3</f>
        <v>0</v>
      </c>
      <c r="I508" s="224">
        <f>SUMIF('03'!$C$10:$C$29,$C508,'03'!$G$10:$G$29)*'03'!$E$3</f>
        <v>0</v>
      </c>
      <c r="J508" s="224">
        <f>SUMIF('04'!$C$10:$C$26,$C508,'04'!$G$10:$G$26)*'04'!$E$3</f>
        <v>0</v>
      </c>
      <c r="K508" s="224">
        <f>SUMIF('05'!$C$10:$C$29,$C508,'05'!$G$10:$G$29)*'05'!$E$3</f>
        <v>0</v>
      </c>
      <c r="L508" s="224">
        <f>SUMIF('06'!$C$10:$C$29,$C508,'06'!$G$10:$G$29)*'06'!$E$3</f>
        <v>0</v>
      </c>
      <c r="M508" s="224">
        <f>SUMIF('07'!$C$10:$C$26,$C508,'07'!$G$10:$G$26)*'07'!$E$3</f>
        <v>0</v>
      </c>
      <c r="N508" s="224">
        <f>SUMIF('08'!$C$10:$C$29,$C508,'08'!$G$10:$G$29)*'08'!$E$3</f>
        <v>0</v>
      </c>
      <c r="O508" s="224">
        <f>SUMIF('09'!$C$10:$C$29,$C508,'09'!$G$10:$G$29)*'09'!$E$3</f>
        <v>0</v>
      </c>
      <c r="P508" s="224">
        <f>SUMIF('10'!$C$10:$C$29,$C508,'10'!$G$10:$G$29)*'10'!$E$3</f>
        <v>0</v>
      </c>
      <c r="Q508" s="224">
        <f>SUMIF('11'!$C$10:$C$39,$C508,'11'!$G$10:$G$39)*'11'!$E$3</f>
        <v>0</v>
      </c>
      <c r="R508" s="224">
        <f>SUMIF('12'!$C$10:$C$29,$C508,'12'!$G$10:$G$29)*'12'!$E$3</f>
        <v>0</v>
      </c>
      <c r="S508" s="224">
        <f>SUMIF('13'!$C$10:$C$29,$C508,'13'!$G$10:$G$29)*'13'!$E$3</f>
        <v>0</v>
      </c>
      <c r="T508" s="224">
        <f>SUMIF('14'!$C$10:$C$29,$C508,'14'!$G$10:$G$29)*'14'!$E$3</f>
        <v>0</v>
      </c>
      <c r="U508" s="224">
        <f>SUMIF('15'!$C$10:$C$29,$C508,'15'!$G$10:$G$29)*'15'!$E$3</f>
        <v>0</v>
      </c>
      <c r="V508" s="224">
        <f>SUMIF('16'!$C$10:$C$29,$C508,'16'!$G$10:$G$29)*'16'!$E$3</f>
        <v>0</v>
      </c>
      <c r="W508" s="224">
        <f>SUMIF('17'!$C$10:$C$29,$C508,'17'!$G$10:$G$29)*'17'!$E$3</f>
        <v>0</v>
      </c>
      <c r="X508" s="224">
        <f>SUMIF('18'!$C$10:$C$29,$C508,'18'!$G$10:$G$29)*'18'!$E$3</f>
        <v>0</v>
      </c>
      <c r="Y508" s="224">
        <f>SUMIF('19'!$C$10:$C$28,$C508,'19'!$G$10:$G$28)*'19'!$E$3</f>
        <v>0</v>
      </c>
      <c r="Z508" s="224">
        <f>SUMIF('20'!$C$10:$C$29,$C508,'20'!$G$10:$G$29)*'20'!$E$3</f>
        <v>0</v>
      </c>
      <c r="AA508" s="224">
        <f>SUMIF('21'!$C$10:$C$29,$C508,'21'!$G$10:$G$29)*'21'!$E$3</f>
        <v>0</v>
      </c>
    </row>
    <row r="509" spans="3:27" ht="15" hidden="1">
      <c r="C509" s="207" t="s">
        <v>1169</v>
      </c>
      <c r="D509" s="207" t="s">
        <v>1170</v>
      </c>
      <c r="F509" s="303">
        <f t="shared" si="8"/>
        <v>0</v>
      </c>
      <c r="G509" s="224">
        <f>SUMIF('01'!$C$10:$C$29,$C509,'01'!$G$10:$G$29)*'01'!$E$3</f>
        <v>0</v>
      </c>
      <c r="H509" s="224">
        <f>SUMIF('02'!$C$10:$C$28,$C509,'02'!$G$10:$G$28)*'02'!$E$3</f>
        <v>0</v>
      </c>
      <c r="I509" s="224">
        <f>SUMIF('03'!$C$10:$C$29,$C509,'03'!$G$10:$G$29)*'03'!$E$3</f>
        <v>0</v>
      </c>
      <c r="J509" s="224">
        <f>SUMIF('04'!$C$10:$C$26,$C509,'04'!$G$10:$G$26)*'04'!$E$3</f>
        <v>0</v>
      </c>
      <c r="K509" s="224">
        <f>SUMIF('05'!$C$10:$C$29,$C509,'05'!$G$10:$G$29)*'05'!$E$3</f>
        <v>0</v>
      </c>
      <c r="L509" s="224">
        <f>SUMIF('06'!$C$10:$C$29,$C509,'06'!$G$10:$G$29)*'06'!$E$3</f>
        <v>0</v>
      </c>
      <c r="M509" s="224">
        <f>SUMIF('07'!$C$10:$C$26,$C509,'07'!$G$10:$G$26)*'07'!$E$3</f>
        <v>0</v>
      </c>
      <c r="N509" s="224">
        <f>SUMIF('08'!$C$10:$C$29,$C509,'08'!$G$10:$G$29)*'08'!$E$3</f>
        <v>0</v>
      </c>
      <c r="O509" s="224">
        <f>SUMIF('09'!$C$10:$C$29,$C509,'09'!$G$10:$G$29)*'09'!$E$3</f>
        <v>0</v>
      </c>
      <c r="P509" s="224">
        <f>SUMIF('10'!$C$10:$C$29,$C509,'10'!$G$10:$G$29)*'10'!$E$3</f>
        <v>0</v>
      </c>
      <c r="Q509" s="224">
        <f>SUMIF('11'!$C$10:$C$39,$C509,'11'!$G$10:$G$39)*'11'!$E$3</f>
        <v>0</v>
      </c>
      <c r="R509" s="224">
        <f>SUMIF('12'!$C$10:$C$29,$C509,'12'!$G$10:$G$29)*'12'!$E$3</f>
        <v>0</v>
      </c>
      <c r="S509" s="224">
        <f>SUMIF('13'!$C$10:$C$29,$C509,'13'!$G$10:$G$29)*'13'!$E$3</f>
        <v>0</v>
      </c>
      <c r="T509" s="224">
        <f>SUMIF('14'!$C$10:$C$29,$C509,'14'!$G$10:$G$29)*'14'!$E$3</f>
        <v>0</v>
      </c>
      <c r="U509" s="224">
        <f>SUMIF('15'!$C$10:$C$29,$C509,'15'!$G$10:$G$29)*'15'!$E$3</f>
        <v>0</v>
      </c>
      <c r="V509" s="224">
        <f>SUMIF('16'!$C$10:$C$29,$C509,'16'!$G$10:$G$29)*'16'!$E$3</f>
        <v>0</v>
      </c>
      <c r="W509" s="224">
        <f>SUMIF('17'!$C$10:$C$29,$C509,'17'!$G$10:$G$29)*'17'!$E$3</f>
        <v>0</v>
      </c>
      <c r="X509" s="224">
        <f>SUMIF('18'!$C$10:$C$29,$C509,'18'!$G$10:$G$29)*'18'!$E$3</f>
        <v>0</v>
      </c>
      <c r="Y509" s="224">
        <f>SUMIF('19'!$C$10:$C$28,$C509,'19'!$G$10:$G$28)*'19'!$E$3</f>
        <v>0</v>
      </c>
      <c r="Z509" s="224">
        <f>SUMIF('20'!$C$10:$C$29,$C509,'20'!$G$10:$G$29)*'20'!$E$3</f>
        <v>0</v>
      </c>
      <c r="AA509" s="224">
        <f>SUMIF('21'!$C$10:$C$29,$C509,'21'!$G$10:$G$29)*'21'!$E$3</f>
        <v>0</v>
      </c>
    </row>
    <row r="510" spans="3:27" ht="15" hidden="1">
      <c r="C510" s="207" t="s">
        <v>1171</v>
      </c>
      <c r="D510" s="207" t="s">
        <v>1172</v>
      </c>
      <c r="F510" s="303">
        <f t="shared" si="8"/>
        <v>0</v>
      </c>
      <c r="G510" s="224">
        <f>SUMIF('01'!$C$10:$C$29,$C510,'01'!$G$10:$G$29)*'01'!$E$3</f>
        <v>0</v>
      </c>
      <c r="H510" s="224">
        <f>SUMIF('02'!$C$10:$C$28,$C510,'02'!$G$10:$G$28)*'02'!$E$3</f>
        <v>0</v>
      </c>
      <c r="I510" s="224">
        <f>SUMIF('03'!$C$10:$C$29,$C510,'03'!$G$10:$G$29)*'03'!$E$3</f>
        <v>0</v>
      </c>
      <c r="J510" s="224">
        <f>SUMIF('04'!$C$10:$C$26,$C510,'04'!$G$10:$G$26)*'04'!$E$3</f>
        <v>0</v>
      </c>
      <c r="K510" s="224">
        <f>SUMIF('05'!$C$10:$C$29,$C510,'05'!$G$10:$G$29)*'05'!$E$3</f>
        <v>0</v>
      </c>
      <c r="L510" s="224">
        <f>SUMIF('06'!$C$10:$C$29,$C510,'06'!$G$10:$G$29)*'06'!$E$3</f>
        <v>0</v>
      </c>
      <c r="M510" s="224">
        <f>SUMIF('07'!$C$10:$C$26,$C510,'07'!$G$10:$G$26)*'07'!$E$3</f>
        <v>0</v>
      </c>
      <c r="N510" s="224">
        <f>SUMIF('08'!$C$10:$C$29,$C510,'08'!$G$10:$G$29)*'08'!$E$3</f>
        <v>0</v>
      </c>
      <c r="O510" s="224">
        <f>SUMIF('09'!$C$10:$C$29,$C510,'09'!$G$10:$G$29)*'09'!$E$3</f>
        <v>0</v>
      </c>
      <c r="P510" s="224">
        <f>SUMIF('10'!$C$10:$C$29,$C510,'10'!$G$10:$G$29)*'10'!$E$3</f>
        <v>0</v>
      </c>
      <c r="Q510" s="224">
        <f>SUMIF('11'!$C$10:$C$39,$C510,'11'!$G$10:$G$39)*'11'!$E$3</f>
        <v>0</v>
      </c>
      <c r="R510" s="224">
        <f>SUMIF('12'!$C$10:$C$29,$C510,'12'!$G$10:$G$29)*'12'!$E$3</f>
        <v>0</v>
      </c>
      <c r="S510" s="224">
        <f>SUMIF('13'!$C$10:$C$29,$C510,'13'!$G$10:$G$29)*'13'!$E$3</f>
        <v>0</v>
      </c>
      <c r="T510" s="224">
        <f>SUMIF('14'!$C$10:$C$29,$C510,'14'!$G$10:$G$29)*'14'!$E$3</f>
        <v>0</v>
      </c>
      <c r="U510" s="224">
        <f>SUMIF('15'!$C$10:$C$29,$C510,'15'!$G$10:$G$29)*'15'!$E$3</f>
        <v>0</v>
      </c>
      <c r="V510" s="224">
        <f>SUMIF('16'!$C$10:$C$29,$C510,'16'!$G$10:$G$29)*'16'!$E$3</f>
        <v>0</v>
      </c>
      <c r="W510" s="224">
        <f>SUMIF('17'!$C$10:$C$29,$C510,'17'!$G$10:$G$29)*'17'!$E$3</f>
        <v>0</v>
      </c>
      <c r="X510" s="224">
        <f>SUMIF('18'!$C$10:$C$29,$C510,'18'!$G$10:$G$29)*'18'!$E$3</f>
        <v>0</v>
      </c>
      <c r="Y510" s="224">
        <f>SUMIF('19'!$C$10:$C$28,$C510,'19'!$G$10:$G$28)*'19'!$E$3</f>
        <v>0</v>
      </c>
      <c r="Z510" s="224">
        <f>SUMIF('20'!$C$10:$C$29,$C510,'20'!$G$10:$G$29)*'20'!$E$3</f>
        <v>0</v>
      </c>
      <c r="AA510" s="224">
        <f>SUMIF('21'!$C$10:$C$29,$C510,'21'!$G$10:$G$29)*'21'!$E$3</f>
        <v>0</v>
      </c>
    </row>
    <row r="511" spans="3:27" ht="15" hidden="1">
      <c r="C511" s="207" t="s">
        <v>1173</v>
      </c>
      <c r="D511" s="207" t="s">
        <v>1174</v>
      </c>
      <c r="F511" s="303">
        <f t="shared" si="8"/>
        <v>0</v>
      </c>
      <c r="G511" s="224">
        <f>SUMIF('01'!$C$10:$C$29,$C511,'01'!$G$10:$G$29)*'01'!$E$3</f>
        <v>0</v>
      </c>
      <c r="H511" s="224">
        <f>SUMIF('02'!$C$10:$C$28,$C511,'02'!$G$10:$G$28)*'02'!$E$3</f>
        <v>0</v>
      </c>
      <c r="I511" s="224">
        <f>SUMIF('03'!$C$10:$C$29,$C511,'03'!$G$10:$G$29)*'03'!$E$3</f>
        <v>0</v>
      </c>
      <c r="J511" s="224">
        <f>SUMIF('04'!$C$10:$C$26,$C511,'04'!$G$10:$G$26)*'04'!$E$3</f>
        <v>0</v>
      </c>
      <c r="K511" s="224">
        <f>SUMIF('05'!$C$10:$C$29,$C511,'05'!$G$10:$G$29)*'05'!$E$3</f>
        <v>0</v>
      </c>
      <c r="L511" s="224">
        <f>SUMIF('06'!$C$10:$C$29,$C511,'06'!$G$10:$G$29)*'06'!$E$3</f>
        <v>0</v>
      </c>
      <c r="M511" s="224">
        <f>SUMIF('07'!$C$10:$C$26,$C511,'07'!$G$10:$G$26)*'07'!$E$3</f>
        <v>0</v>
      </c>
      <c r="N511" s="224">
        <f>SUMIF('08'!$C$10:$C$29,$C511,'08'!$G$10:$G$29)*'08'!$E$3</f>
        <v>0</v>
      </c>
      <c r="O511" s="224">
        <f>SUMIF('09'!$C$10:$C$29,$C511,'09'!$G$10:$G$29)*'09'!$E$3</f>
        <v>0</v>
      </c>
      <c r="P511" s="224">
        <f>SUMIF('10'!$C$10:$C$29,$C511,'10'!$G$10:$G$29)*'10'!$E$3</f>
        <v>0</v>
      </c>
      <c r="Q511" s="224">
        <f>SUMIF('11'!$C$10:$C$39,$C511,'11'!$G$10:$G$39)*'11'!$E$3</f>
        <v>0</v>
      </c>
      <c r="R511" s="224">
        <f>SUMIF('12'!$C$10:$C$29,$C511,'12'!$G$10:$G$29)*'12'!$E$3</f>
        <v>0</v>
      </c>
      <c r="S511" s="224">
        <f>SUMIF('13'!$C$10:$C$29,$C511,'13'!$G$10:$G$29)*'13'!$E$3</f>
        <v>0</v>
      </c>
      <c r="T511" s="224">
        <f>SUMIF('14'!$C$10:$C$29,$C511,'14'!$G$10:$G$29)*'14'!$E$3</f>
        <v>0</v>
      </c>
      <c r="U511" s="224">
        <f>SUMIF('15'!$C$10:$C$29,$C511,'15'!$G$10:$G$29)*'15'!$E$3</f>
        <v>0</v>
      </c>
      <c r="V511" s="224">
        <f>SUMIF('16'!$C$10:$C$29,$C511,'16'!$G$10:$G$29)*'16'!$E$3</f>
        <v>0</v>
      </c>
      <c r="W511" s="224">
        <f>SUMIF('17'!$C$10:$C$29,$C511,'17'!$G$10:$G$29)*'17'!$E$3</f>
        <v>0</v>
      </c>
      <c r="X511" s="224">
        <f>SUMIF('18'!$C$10:$C$29,$C511,'18'!$G$10:$G$29)*'18'!$E$3</f>
        <v>0</v>
      </c>
      <c r="Y511" s="224">
        <f>SUMIF('19'!$C$10:$C$28,$C511,'19'!$G$10:$G$28)*'19'!$E$3</f>
        <v>0</v>
      </c>
      <c r="Z511" s="224">
        <f>SUMIF('20'!$C$10:$C$29,$C511,'20'!$G$10:$G$29)*'20'!$E$3</f>
        <v>0</v>
      </c>
      <c r="AA511" s="224">
        <f>SUMIF('21'!$C$10:$C$29,$C511,'21'!$G$10:$G$29)*'21'!$E$3</f>
        <v>0</v>
      </c>
    </row>
    <row r="512" spans="3:27" ht="15" hidden="1">
      <c r="C512" s="207" t="s">
        <v>1175</v>
      </c>
      <c r="D512" s="207" t="s">
        <v>1176</v>
      </c>
      <c r="F512" s="303">
        <f t="shared" si="8"/>
        <v>0</v>
      </c>
      <c r="G512" s="224">
        <f>SUMIF('01'!$C$10:$C$29,$C512,'01'!$G$10:$G$29)*'01'!$E$3</f>
        <v>0</v>
      </c>
      <c r="H512" s="224">
        <f>SUMIF('02'!$C$10:$C$28,$C512,'02'!$G$10:$G$28)*'02'!$E$3</f>
        <v>0</v>
      </c>
      <c r="I512" s="224">
        <f>SUMIF('03'!$C$10:$C$29,$C512,'03'!$G$10:$G$29)*'03'!$E$3</f>
        <v>0</v>
      </c>
      <c r="J512" s="224">
        <f>SUMIF('04'!$C$10:$C$26,$C512,'04'!$G$10:$G$26)*'04'!$E$3</f>
        <v>0</v>
      </c>
      <c r="K512" s="224">
        <f>SUMIF('05'!$C$10:$C$29,$C512,'05'!$G$10:$G$29)*'05'!$E$3</f>
        <v>0</v>
      </c>
      <c r="L512" s="224">
        <f>SUMIF('06'!$C$10:$C$29,$C512,'06'!$G$10:$G$29)*'06'!$E$3</f>
        <v>0</v>
      </c>
      <c r="M512" s="224">
        <f>SUMIF('07'!$C$10:$C$26,$C512,'07'!$G$10:$G$26)*'07'!$E$3</f>
        <v>0</v>
      </c>
      <c r="N512" s="224">
        <f>SUMIF('08'!$C$10:$C$29,$C512,'08'!$G$10:$G$29)*'08'!$E$3</f>
        <v>0</v>
      </c>
      <c r="O512" s="224">
        <f>SUMIF('09'!$C$10:$C$29,$C512,'09'!$G$10:$G$29)*'09'!$E$3</f>
        <v>0</v>
      </c>
      <c r="P512" s="224">
        <f>SUMIF('10'!$C$10:$C$29,$C512,'10'!$G$10:$G$29)*'10'!$E$3</f>
        <v>0</v>
      </c>
      <c r="Q512" s="224">
        <f>SUMIF('11'!$C$10:$C$39,$C512,'11'!$G$10:$G$39)*'11'!$E$3</f>
        <v>0</v>
      </c>
      <c r="R512" s="224">
        <f>SUMIF('12'!$C$10:$C$29,$C512,'12'!$G$10:$G$29)*'12'!$E$3</f>
        <v>0</v>
      </c>
      <c r="S512" s="224">
        <f>SUMIF('13'!$C$10:$C$29,$C512,'13'!$G$10:$G$29)*'13'!$E$3</f>
        <v>0</v>
      </c>
      <c r="T512" s="224">
        <f>SUMIF('14'!$C$10:$C$29,$C512,'14'!$G$10:$G$29)*'14'!$E$3</f>
        <v>0</v>
      </c>
      <c r="U512" s="224">
        <f>SUMIF('15'!$C$10:$C$29,$C512,'15'!$G$10:$G$29)*'15'!$E$3</f>
        <v>0</v>
      </c>
      <c r="V512" s="224">
        <f>SUMIF('16'!$C$10:$C$29,$C512,'16'!$G$10:$G$29)*'16'!$E$3</f>
        <v>0</v>
      </c>
      <c r="W512" s="224">
        <f>SUMIF('17'!$C$10:$C$29,$C512,'17'!$G$10:$G$29)*'17'!$E$3</f>
        <v>0</v>
      </c>
      <c r="X512" s="224">
        <f>SUMIF('18'!$C$10:$C$29,$C512,'18'!$G$10:$G$29)*'18'!$E$3</f>
        <v>0</v>
      </c>
      <c r="Y512" s="224">
        <f>SUMIF('19'!$C$10:$C$28,$C512,'19'!$G$10:$G$28)*'19'!$E$3</f>
        <v>0</v>
      </c>
      <c r="Z512" s="224">
        <f>SUMIF('20'!$C$10:$C$29,$C512,'20'!$G$10:$G$29)*'20'!$E$3</f>
        <v>0</v>
      </c>
      <c r="AA512" s="224">
        <f>SUMIF('21'!$C$10:$C$29,$C512,'21'!$G$10:$G$29)*'21'!$E$3</f>
        <v>0</v>
      </c>
    </row>
    <row r="513" spans="3:27" ht="15" hidden="1">
      <c r="C513" s="207" t="s">
        <v>1177</v>
      </c>
      <c r="D513" s="207" t="s">
        <v>1178</v>
      </c>
      <c r="F513" s="303">
        <f t="shared" si="8"/>
        <v>0</v>
      </c>
      <c r="G513" s="224">
        <f>SUMIF('01'!$C$10:$C$29,$C513,'01'!$G$10:$G$29)*'01'!$E$3</f>
        <v>0</v>
      </c>
      <c r="H513" s="224">
        <f>SUMIF('02'!$C$10:$C$28,$C513,'02'!$G$10:$G$28)*'02'!$E$3</f>
        <v>0</v>
      </c>
      <c r="I513" s="224">
        <f>SUMIF('03'!$C$10:$C$29,$C513,'03'!$G$10:$G$29)*'03'!$E$3</f>
        <v>0</v>
      </c>
      <c r="J513" s="224">
        <f>SUMIF('04'!$C$10:$C$26,$C513,'04'!$G$10:$G$26)*'04'!$E$3</f>
        <v>0</v>
      </c>
      <c r="K513" s="224">
        <f>SUMIF('05'!$C$10:$C$29,$C513,'05'!$G$10:$G$29)*'05'!$E$3</f>
        <v>0</v>
      </c>
      <c r="L513" s="224">
        <f>SUMIF('06'!$C$10:$C$29,$C513,'06'!$G$10:$G$29)*'06'!$E$3</f>
        <v>0</v>
      </c>
      <c r="M513" s="224">
        <f>SUMIF('07'!$C$10:$C$26,$C513,'07'!$G$10:$G$26)*'07'!$E$3</f>
        <v>0</v>
      </c>
      <c r="N513" s="224">
        <f>SUMIF('08'!$C$10:$C$29,$C513,'08'!$G$10:$G$29)*'08'!$E$3</f>
        <v>0</v>
      </c>
      <c r="O513" s="224">
        <f>SUMIF('09'!$C$10:$C$29,$C513,'09'!$G$10:$G$29)*'09'!$E$3</f>
        <v>0</v>
      </c>
      <c r="P513" s="224">
        <f>SUMIF('10'!$C$10:$C$29,$C513,'10'!$G$10:$G$29)*'10'!$E$3</f>
        <v>0</v>
      </c>
      <c r="Q513" s="224">
        <f>SUMIF('11'!$C$10:$C$39,$C513,'11'!$G$10:$G$39)*'11'!$E$3</f>
        <v>0</v>
      </c>
      <c r="R513" s="224">
        <f>SUMIF('12'!$C$10:$C$29,$C513,'12'!$G$10:$G$29)*'12'!$E$3</f>
        <v>0</v>
      </c>
      <c r="S513" s="224">
        <f>SUMIF('13'!$C$10:$C$29,$C513,'13'!$G$10:$G$29)*'13'!$E$3</f>
        <v>0</v>
      </c>
      <c r="T513" s="224">
        <f>SUMIF('14'!$C$10:$C$29,$C513,'14'!$G$10:$G$29)*'14'!$E$3</f>
        <v>0</v>
      </c>
      <c r="U513" s="224">
        <f>SUMIF('15'!$C$10:$C$29,$C513,'15'!$G$10:$G$29)*'15'!$E$3</f>
        <v>0</v>
      </c>
      <c r="V513" s="224">
        <f>SUMIF('16'!$C$10:$C$29,$C513,'16'!$G$10:$G$29)*'16'!$E$3</f>
        <v>0</v>
      </c>
      <c r="W513" s="224">
        <f>SUMIF('17'!$C$10:$C$29,$C513,'17'!$G$10:$G$29)*'17'!$E$3</f>
        <v>0</v>
      </c>
      <c r="X513" s="224">
        <f>SUMIF('18'!$C$10:$C$29,$C513,'18'!$G$10:$G$29)*'18'!$E$3</f>
        <v>0</v>
      </c>
      <c r="Y513" s="224">
        <f>SUMIF('19'!$C$10:$C$28,$C513,'19'!$G$10:$G$28)*'19'!$E$3</f>
        <v>0</v>
      </c>
      <c r="Z513" s="224">
        <f>SUMIF('20'!$C$10:$C$29,$C513,'20'!$G$10:$G$29)*'20'!$E$3</f>
        <v>0</v>
      </c>
      <c r="AA513" s="224">
        <f>SUMIF('21'!$C$10:$C$29,$C513,'21'!$G$10:$G$29)*'21'!$E$3</f>
        <v>0</v>
      </c>
    </row>
    <row r="514" spans="3:27" ht="15" hidden="1">
      <c r="C514" s="207" t="s">
        <v>1179</v>
      </c>
      <c r="D514" s="207" t="s">
        <v>1180</v>
      </c>
      <c r="F514" s="303">
        <f t="shared" si="8"/>
        <v>0</v>
      </c>
      <c r="G514" s="224">
        <f>SUMIF('01'!$C$10:$C$29,$C514,'01'!$G$10:$G$29)*'01'!$E$3</f>
        <v>0</v>
      </c>
      <c r="H514" s="224">
        <f>SUMIF('02'!$C$10:$C$28,$C514,'02'!$G$10:$G$28)*'02'!$E$3</f>
        <v>0</v>
      </c>
      <c r="I514" s="224">
        <f>SUMIF('03'!$C$10:$C$29,$C514,'03'!$G$10:$G$29)*'03'!$E$3</f>
        <v>0</v>
      </c>
      <c r="J514" s="224">
        <f>SUMIF('04'!$C$10:$C$26,$C514,'04'!$G$10:$G$26)*'04'!$E$3</f>
        <v>0</v>
      </c>
      <c r="K514" s="224">
        <f>SUMIF('05'!$C$10:$C$29,$C514,'05'!$G$10:$G$29)*'05'!$E$3</f>
        <v>0</v>
      </c>
      <c r="L514" s="224">
        <f>SUMIF('06'!$C$10:$C$29,$C514,'06'!$G$10:$G$29)*'06'!$E$3</f>
        <v>0</v>
      </c>
      <c r="M514" s="224">
        <f>SUMIF('07'!$C$10:$C$26,$C514,'07'!$G$10:$G$26)*'07'!$E$3</f>
        <v>0</v>
      </c>
      <c r="N514" s="224">
        <f>SUMIF('08'!$C$10:$C$29,$C514,'08'!$G$10:$G$29)*'08'!$E$3</f>
        <v>0</v>
      </c>
      <c r="O514" s="224">
        <f>SUMIF('09'!$C$10:$C$29,$C514,'09'!$G$10:$G$29)*'09'!$E$3</f>
        <v>0</v>
      </c>
      <c r="P514" s="224">
        <f>SUMIF('10'!$C$10:$C$29,$C514,'10'!$G$10:$G$29)*'10'!$E$3</f>
        <v>0</v>
      </c>
      <c r="Q514" s="224">
        <f>SUMIF('11'!$C$10:$C$39,$C514,'11'!$G$10:$G$39)*'11'!$E$3</f>
        <v>0</v>
      </c>
      <c r="R514" s="224">
        <f>SUMIF('12'!$C$10:$C$29,$C514,'12'!$G$10:$G$29)*'12'!$E$3</f>
        <v>0</v>
      </c>
      <c r="S514" s="224">
        <f>SUMIF('13'!$C$10:$C$29,$C514,'13'!$G$10:$G$29)*'13'!$E$3</f>
        <v>0</v>
      </c>
      <c r="T514" s="224">
        <f>SUMIF('14'!$C$10:$C$29,$C514,'14'!$G$10:$G$29)*'14'!$E$3</f>
        <v>0</v>
      </c>
      <c r="U514" s="224">
        <f>SUMIF('15'!$C$10:$C$29,$C514,'15'!$G$10:$G$29)*'15'!$E$3</f>
        <v>0</v>
      </c>
      <c r="V514" s="224">
        <f>SUMIF('16'!$C$10:$C$29,$C514,'16'!$G$10:$G$29)*'16'!$E$3</f>
        <v>0</v>
      </c>
      <c r="W514" s="224">
        <f>SUMIF('17'!$C$10:$C$29,$C514,'17'!$G$10:$G$29)*'17'!$E$3</f>
        <v>0</v>
      </c>
      <c r="X514" s="224">
        <f>SUMIF('18'!$C$10:$C$29,$C514,'18'!$G$10:$G$29)*'18'!$E$3</f>
        <v>0</v>
      </c>
      <c r="Y514" s="224">
        <f>SUMIF('19'!$C$10:$C$28,$C514,'19'!$G$10:$G$28)*'19'!$E$3</f>
        <v>0</v>
      </c>
      <c r="Z514" s="224">
        <f>SUMIF('20'!$C$10:$C$29,$C514,'20'!$G$10:$G$29)*'20'!$E$3</f>
        <v>0</v>
      </c>
      <c r="AA514" s="224">
        <f>SUMIF('21'!$C$10:$C$29,$C514,'21'!$G$10:$G$29)*'21'!$E$3</f>
        <v>0</v>
      </c>
    </row>
    <row r="515" spans="3:27" ht="15" hidden="1">
      <c r="C515" s="207" t="s">
        <v>1181</v>
      </c>
      <c r="D515" s="207" t="s">
        <v>1182</v>
      </c>
      <c r="F515" s="303">
        <f t="shared" si="8"/>
        <v>0</v>
      </c>
      <c r="G515" s="224">
        <f>SUMIF('01'!$C$10:$C$29,$C515,'01'!$G$10:$G$29)*'01'!$E$3</f>
        <v>0</v>
      </c>
      <c r="H515" s="224">
        <f>SUMIF('02'!$C$10:$C$28,$C515,'02'!$G$10:$G$28)*'02'!$E$3</f>
        <v>0</v>
      </c>
      <c r="I515" s="224">
        <f>SUMIF('03'!$C$10:$C$29,$C515,'03'!$G$10:$G$29)*'03'!$E$3</f>
        <v>0</v>
      </c>
      <c r="J515" s="224">
        <f>SUMIF('04'!$C$10:$C$26,$C515,'04'!$G$10:$G$26)*'04'!$E$3</f>
        <v>0</v>
      </c>
      <c r="K515" s="224">
        <f>SUMIF('05'!$C$10:$C$29,$C515,'05'!$G$10:$G$29)*'05'!$E$3</f>
        <v>0</v>
      </c>
      <c r="L515" s="224">
        <f>SUMIF('06'!$C$10:$C$29,$C515,'06'!$G$10:$G$29)*'06'!$E$3</f>
        <v>0</v>
      </c>
      <c r="M515" s="224">
        <f>SUMIF('07'!$C$10:$C$26,$C515,'07'!$G$10:$G$26)*'07'!$E$3</f>
        <v>0</v>
      </c>
      <c r="N515" s="224">
        <f>SUMIF('08'!$C$10:$C$29,$C515,'08'!$G$10:$G$29)*'08'!$E$3</f>
        <v>0</v>
      </c>
      <c r="O515" s="224">
        <f>SUMIF('09'!$C$10:$C$29,$C515,'09'!$G$10:$G$29)*'09'!$E$3</f>
        <v>0</v>
      </c>
      <c r="P515" s="224">
        <f>SUMIF('10'!$C$10:$C$29,$C515,'10'!$G$10:$G$29)*'10'!$E$3</f>
        <v>0</v>
      </c>
      <c r="Q515" s="224">
        <f>SUMIF('11'!$C$10:$C$39,$C515,'11'!$G$10:$G$39)*'11'!$E$3</f>
        <v>0</v>
      </c>
      <c r="R515" s="224">
        <f>SUMIF('12'!$C$10:$C$29,$C515,'12'!$G$10:$G$29)*'12'!$E$3</f>
        <v>0</v>
      </c>
      <c r="S515" s="224">
        <f>SUMIF('13'!$C$10:$C$29,$C515,'13'!$G$10:$G$29)*'13'!$E$3</f>
        <v>0</v>
      </c>
      <c r="T515" s="224">
        <f>SUMIF('14'!$C$10:$C$29,$C515,'14'!$G$10:$G$29)*'14'!$E$3</f>
        <v>0</v>
      </c>
      <c r="U515" s="224">
        <f>SUMIF('15'!$C$10:$C$29,$C515,'15'!$G$10:$G$29)*'15'!$E$3</f>
        <v>0</v>
      </c>
      <c r="V515" s="224">
        <f>SUMIF('16'!$C$10:$C$29,$C515,'16'!$G$10:$G$29)*'16'!$E$3</f>
        <v>0</v>
      </c>
      <c r="W515" s="224">
        <f>SUMIF('17'!$C$10:$C$29,$C515,'17'!$G$10:$G$29)*'17'!$E$3</f>
        <v>0</v>
      </c>
      <c r="X515" s="224">
        <f>SUMIF('18'!$C$10:$C$29,$C515,'18'!$G$10:$G$29)*'18'!$E$3</f>
        <v>0</v>
      </c>
      <c r="Y515" s="224">
        <f>SUMIF('19'!$C$10:$C$28,$C515,'19'!$G$10:$G$28)*'19'!$E$3</f>
        <v>0</v>
      </c>
      <c r="Z515" s="224">
        <f>SUMIF('20'!$C$10:$C$29,$C515,'20'!$G$10:$G$29)*'20'!$E$3</f>
        <v>0</v>
      </c>
      <c r="AA515" s="224">
        <f>SUMIF('21'!$C$10:$C$29,$C515,'21'!$G$10:$G$29)*'21'!$E$3</f>
        <v>0</v>
      </c>
    </row>
    <row r="516" spans="3:27" ht="15" hidden="1">
      <c r="C516" s="207" t="s">
        <v>1183</v>
      </c>
      <c r="D516" s="207" t="s">
        <v>1184</v>
      </c>
      <c r="F516" s="303">
        <f t="shared" si="8"/>
        <v>0</v>
      </c>
      <c r="G516" s="224">
        <f>SUMIF('01'!$C$10:$C$29,$C516,'01'!$G$10:$G$29)*'01'!$E$3</f>
        <v>0</v>
      </c>
      <c r="H516" s="224">
        <f>SUMIF('02'!$C$10:$C$28,$C516,'02'!$G$10:$G$28)*'02'!$E$3</f>
        <v>0</v>
      </c>
      <c r="I516" s="224">
        <f>SUMIF('03'!$C$10:$C$29,$C516,'03'!$G$10:$G$29)*'03'!$E$3</f>
        <v>0</v>
      </c>
      <c r="J516" s="224">
        <f>SUMIF('04'!$C$10:$C$26,$C516,'04'!$G$10:$G$26)*'04'!$E$3</f>
        <v>0</v>
      </c>
      <c r="K516" s="224">
        <f>SUMIF('05'!$C$10:$C$29,$C516,'05'!$G$10:$G$29)*'05'!$E$3</f>
        <v>0</v>
      </c>
      <c r="L516" s="224">
        <f>SUMIF('06'!$C$10:$C$29,$C516,'06'!$G$10:$G$29)*'06'!$E$3</f>
        <v>0</v>
      </c>
      <c r="M516" s="224">
        <f>SUMIF('07'!$C$10:$C$26,$C516,'07'!$G$10:$G$26)*'07'!$E$3</f>
        <v>0</v>
      </c>
      <c r="N516" s="224">
        <f>SUMIF('08'!$C$10:$C$29,$C516,'08'!$G$10:$G$29)*'08'!$E$3</f>
        <v>0</v>
      </c>
      <c r="O516" s="224">
        <f>SUMIF('09'!$C$10:$C$29,$C516,'09'!$G$10:$G$29)*'09'!$E$3</f>
        <v>0</v>
      </c>
      <c r="P516" s="224">
        <f>SUMIF('10'!$C$10:$C$29,$C516,'10'!$G$10:$G$29)*'10'!$E$3</f>
        <v>0</v>
      </c>
      <c r="Q516" s="224">
        <f>SUMIF('11'!$C$10:$C$39,$C516,'11'!$G$10:$G$39)*'11'!$E$3</f>
        <v>0</v>
      </c>
      <c r="R516" s="224">
        <f>SUMIF('12'!$C$10:$C$29,$C516,'12'!$G$10:$G$29)*'12'!$E$3</f>
        <v>0</v>
      </c>
      <c r="S516" s="224">
        <f>SUMIF('13'!$C$10:$C$29,$C516,'13'!$G$10:$G$29)*'13'!$E$3</f>
        <v>0</v>
      </c>
      <c r="T516" s="224">
        <f>SUMIF('14'!$C$10:$C$29,$C516,'14'!$G$10:$G$29)*'14'!$E$3</f>
        <v>0</v>
      </c>
      <c r="U516" s="224">
        <f>SUMIF('15'!$C$10:$C$29,$C516,'15'!$G$10:$G$29)*'15'!$E$3</f>
        <v>0</v>
      </c>
      <c r="V516" s="224">
        <f>SUMIF('16'!$C$10:$C$29,$C516,'16'!$G$10:$G$29)*'16'!$E$3</f>
        <v>0</v>
      </c>
      <c r="W516" s="224">
        <f>SUMIF('17'!$C$10:$C$29,$C516,'17'!$G$10:$G$29)*'17'!$E$3</f>
        <v>0</v>
      </c>
      <c r="X516" s="224">
        <f>SUMIF('18'!$C$10:$C$29,$C516,'18'!$G$10:$G$29)*'18'!$E$3</f>
        <v>0</v>
      </c>
      <c r="Y516" s="224">
        <f>SUMIF('19'!$C$10:$C$28,$C516,'19'!$G$10:$G$28)*'19'!$E$3</f>
        <v>0</v>
      </c>
      <c r="Z516" s="224">
        <f>SUMIF('20'!$C$10:$C$29,$C516,'20'!$G$10:$G$29)*'20'!$E$3</f>
        <v>0</v>
      </c>
      <c r="AA516" s="224">
        <f>SUMIF('21'!$C$10:$C$29,$C516,'21'!$G$10:$G$29)*'21'!$E$3</f>
        <v>0</v>
      </c>
    </row>
    <row r="517" spans="3:27" ht="15" hidden="1">
      <c r="C517" s="207" t="s">
        <v>1185</v>
      </c>
      <c r="D517" s="207" t="s">
        <v>1186</v>
      </c>
      <c r="F517" s="303">
        <f t="shared" si="8"/>
        <v>0</v>
      </c>
      <c r="G517" s="224">
        <f>SUMIF('01'!$C$10:$C$29,$C517,'01'!$G$10:$G$29)*'01'!$E$3</f>
        <v>0</v>
      </c>
      <c r="H517" s="224">
        <f>SUMIF('02'!$C$10:$C$28,$C517,'02'!$G$10:$G$28)*'02'!$E$3</f>
        <v>0</v>
      </c>
      <c r="I517" s="224">
        <f>SUMIF('03'!$C$10:$C$29,$C517,'03'!$G$10:$G$29)*'03'!$E$3</f>
        <v>0</v>
      </c>
      <c r="J517" s="224">
        <f>SUMIF('04'!$C$10:$C$26,$C517,'04'!$G$10:$G$26)*'04'!$E$3</f>
        <v>0</v>
      </c>
      <c r="K517" s="224">
        <f>SUMIF('05'!$C$10:$C$29,$C517,'05'!$G$10:$G$29)*'05'!$E$3</f>
        <v>0</v>
      </c>
      <c r="L517" s="224">
        <f>SUMIF('06'!$C$10:$C$29,$C517,'06'!$G$10:$G$29)*'06'!$E$3</f>
        <v>0</v>
      </c>
      <c r="M517" s="224">
        <f>SUMIF('07'!$C$10:$C$26,$C517,'07'!$G$10:$G$26)*'07'!$E$3</f>
        <v>0</v>
      </c>
      <c r="N517" s="224">
        <f>SUMIF('08'!$C$10:$C$29,$C517,'08'!$G$10:$G$29)*'08'!$E$3</f>
        <v>0</v>
      </c>
      <c r="O517" s="224">
        <f>SUMIF('09'!$C$10:$C$29,$C517,'09'!$G$10:$G$29)*'09'!$E$3</f>
        <v>0</v>
      </c>
      <c r="P517" s="224">
        <f>SUMIF('10'!$C$10:$C$29,$C517,'10'!$G$10:$G$29)*'10'!$E$3</f>
        <v>0</v>
      </c>
      <c r="Q517" s="224">
        <f>SUMIF('11'!$C$10:$C$39,$C517,'11'!$G$10:$G$39)*'11'!$E$3</f>
        <v>0</v>
      </c>
      <c r="R517" s="224">
        <f>SUMIF('12'!$C$10:$C$29,$C517,'12'!$G$10:$G$29)*'12'!$E$3</f>
        <v>0</v>
      </c>
      <c r="S517" s="224">
        <f>SUMIF('13'!$C$10:$C$29,$C517,'13'!$G$10:$G$29)*'13'!$E$3</f>
        <v>0</v>
      </c>
      <c r="T517" s="224">
        <f>SUMIF('14'!$C$10:$C$29,$C517,'14'!$G$10:$G$29)*'14'!$E$3</f>
        <v>0</v>
      </c>
      <c r="U517" s="224">
        <f>SUMIF('15'!$C$10:$C$29,$C517,'15'!$G$10:$G$29)*'15'!$E$3</f>
        <v>0</v>
      </c>
      <c r="V517" s="224">
        <f>SUMIF('16'!$C$10:$C$29,$C517,'16'!$G$10:$G$29)*'16'!$E$3</f>
        <v>0</v>
      </c>
      <c r="W517" s="224">
        <f>SUMIF('17'!$C$10:$C$29,$C517,'17'!$G$10:$G$29)*'17'!$E$3</f>
        <v>0</v>
      </c>
      <c r="X517" s="224">
        <f>SUMIF('18'!$C$10:$C$29,$C517,'18'!$G$10:$G$29)*'18'!$E$3</f>
        <v>0</v>
      </c>
      <c r="Y517" s="224">
        <f>SUMIF('19'!$C$10:$C$28,$C517,'19'!$G$10:$G$28)*'19'!$E$3</f>
        <v>0</v>
      </c>
      <c r="Z517" s="224">
        <f>SUMIF('20'!$C$10:$C$29,$C517,'20'!$G$10:$G$29)*'20'!$E$3</f>
        <v>0</v>
      </c>
      <c r="AA517" s="224">
        <f>SUMIF('21'!$C$10:$C$29,$C517,'21'!$G$10:$G$29)*'21'!$E$3</f>
        <v>0</v>
      </c>
    </row>
    <row r="518" spans="3:27" ht="15" hidden="1">
      <c r="C518" s="207" t="s">
        <v>1187</v>
      </c>
      <c r="D518" s="207" t="s">
        <v>1188</v>
      </c>
      <c r="F518" s="303">
        <f t="shared" si="8"/>
        <v>0</v>
      </c>
      <c r="G518" s="224">
        <f>SUMIF('01'!$C$10:$C$29,$C518,'01'!$G$10:$G$29)*'01'!$E$3</f>
        <v>0</v>
      </c>
      <c r="H518" s="224">
        <f>SUMIF('02'!$C$10:$C$28,$C518,'02'!$G$10:$G$28)*'02'!$E$3</f>
        <v>0</v>
      </c>
      <c r="I518" s="224">
        <f>SUMIF('03'!$C$10:$C$29,$C518,'03'!$G$10:$G$29)*'03'!$E$3</f>
        <v>0</v>
      </c>
      <c r="J518" s="224">
        <f>SUMIF('04'!$C$10:$C$26,$C518,'04'!$G$10:$G$26)*'04'!$E$3</f>
        <v>0</v>
      </c>
      <c r="K518" s="224">
        <f>SUMIF('05'!$C$10:$C$29,$C518,'05'!$G$10:$G$29)*'05'!$E$3</f>
        <v>0</v>
      </c>
      <c r="L518" s="224">
        <f>SUMIF('06'!$C$10:$C$29,$C518,'06'!$G$10:$G$29)*'06'!$E$3</f>
        <v>0</v>
      </c>
      <c r="M518" s="224">
        <f>SUMIF('07'!$C$10:$C$26,$C518,'07'!$G$10:$G$26)*'07'!$E$3</f>
        <v>0</v>
      </c>
      <c r="N518" s="224">
        <f>SUMIF('08'!$C$10:$C$29,$C518,'08'!$G$10:$G$29)*'08'!$E$3</f>
        <v>0</v>
      </c>
      <c r="O518" s="224">
        <f>SUMIF('09'!$C$10:$C$29,$C518,'09'!$G$10:$G$29)*'09'!$E$3</f>
        <v>0</v>
      </c>
      <c r="P518" s="224">
        <f>SUMIF('10'!$C$10:$C$29,$C518,'10'!$G$10:$G$29)*'10'!$E$3</f>
        <v>0</v>
      </c>
      <c r="Q518" s="224">
        <f>SUMIF('11'!$C$10:$C$39,$C518,'11'!$G$10:$G$39)*'11'!$E$3</f>
        <v>0</v>
      </c>
      <c r="R518" s="224">
        <f>SUMIF('12'!$C$10:$C$29,$C518,'12'!$G$10:$G$29)*'12'!$E$3</f>
        <v>0</v>
      </c>
      <c r="S518" s="224">
        <f>SUMIF('13'!$C$10:$C$29,$C518,'13'!$G$10:$G$29)*'13'!$E$3</f>
        <v>0</v>
      </c>
      <c r="T518" s="224">
        <f>SUMIF('14'!$C$10:$C$29,$C518,'14'!$G$10:$G$29)*'14'!$E$3</f>
        <v>0</v>
      </c>
      <c r="U518" s="224">
        <f>SUMIF('15'!$C$10:$C$29,$C518,'15'!$G$10:$G$29)*'15'!$E$3</f>
        <v>0</v>
      </c>
      <c r="V518" s="224">
        <f>SUMIF('16'!$C$10:$C$29,$C518,'16'!$G$10:$G$29)*'16'!$E$3</f>
        <v>0</v>
      </c>
      <c r="W518" s="224">
        <f>SUMIF('17'!$C$10:$C$29,$C518,'17'!$G$10:$G$29)*'17'!$E$3</f>
        <v>0</v>
      </c>
      <c r="X518" s="224">
        <f>SUMIF('18'!$C$10:$C$29,$C518,'18'!$G$10:$G$29)*'18'!$E$3</f>
        <v>0</v>
      </c>
      <c r="Y518" s="224">
        <f>SUMIF('19'!$C$10:$C$28,$C518,'19'!$G$10:$G$28)*'19'!$E$3</f>
        <v>0</v>
      </c>
      <c r="Z518" s="224">
        <f>SUMIF('20'!$C$10:$C$29,$C518,'20'!$G$10:$G$29)*'20'!$E$3</f>
        <v>0</v>
      </c>
      <c r="AA518" s="224">
        <f>SUMIF('21'!$C$10:$C$29,$C518,'21'!$G$10:$G$29)*'21'!$E$3</f>
        <v>0</v>
      </c>
    </row>
    <row r="519" spans="3:27" ht="15" hidden="1">
      <c r="C519" s="207" t="s">
        <v>1189</v>
      </c>
      <c r="D519" s="207" t="s">
        <v>1190</v>
      </c>
      <c r="F519" s="303">
        <f t="shared" si="8"/>
        <v>0</v>
      </c>
      <c r="G519" s="224">
        <f>SUMIF('01'!$C$10:$C$29,$C519,'01'!$G$10:$G$29)*'01'!$E$3</f>
        <v>0</v>
      </c>
      <c r="H519" s="224">
        <f>SUMIF('02'!$C$10:$C$28,$C519,'02'!$G$10:$G$28)*'02'!$E$3</f>
        <v>0</v>
      </c>
      <c r="I519" s="224">
        <f>SUMIF('03'!$C$10:$C$29,$C519,'03'!$G$10:$G$29)*'03'!$E$3</f>
        <v>0</v>
      </c>
      <c r="J519" s="224">
        <f>SUMIF('04'!$C$10:$C$26,$C519,'04'!$G$10:$G$26)*'04'!$E$3</f>
        <v>0</v>
      </c>
      <c r="K519" s="224">
        <f>SUMIF('05'!$C$10:$C$29,$C519,'05'!$G$10:$G$29)*'05'!$E$3</f>
        <v>0</v>
      </c>
      <c r="L519" s="224">
        <f>SUMIF('06'!$C$10:$C$29,$C519,'06'!$G$10:$G$29)*'06'!$E$3</f>
        <v>0</v>
      </c>
      <c r="M519" s="224">
        <f>SUMIF('07'!$C$10:$C$26,$C519,'07'!$G$10:$G$26)*'07'!$E$3</f>
        <v>0</v>
      </c>
      <c r="N519" s="224">
        <f>SUMIF('08'!$C$10:$C$29,$C519,'08'!$G$10:$G$29)*'08'!$E$3</f>
        <v>0</v>
      </c>
      <c r="O519" s="224">
        <f>SUMIF('09'!$C$10:$C$29,$C519,'09'!$G$10:$G$29)*'09'!$E$3</f>
        <v>0</v>
      </c>
      <c r="P519" s="224">
        <f>SUMIF('10'!$C$10:$C$29,$C519,'10'!$G$10:$G$29)*'10'!$E$3</f>
        <v>0</v>
      </c>
      <c r="Q519" s="224">
        <f>SUMIF('11'!$C$10:$C$39,$C519,'11'!$G$10:$G$39)*'11'!$E$3</f>
        <v>0</v>
      </c>
      <c r="R519" s="224">
        <f>SUMIF('12'!$C$10:$C$29,$C519,'12'!$G$10:$G$29)*'12'!$E$3</f>
        <v>0</v>
      </c>
      <c r="S519" s="224">
        <f>SUMIF('13'!$C$10:$C$29,$C519,'13'!$G$10:$G$29)*'13'!$E$3</f>
        <v>0</v>
      </c>
      <c r="T519" s="224">
        <f>SUMIF('14'!$C$10:$C$29,$C519,'14'!$G$10:$G$29)*'14'!$E$3</f>
        <v>0</v>
      </c>
      <c r="U519" s="224">
        <f>SUMIF('15'!$C$10:$C$29,$C519,'15'!$G$10:$G$29)*'15'!$E$3</f>
        <v>0</v>
      </c>
      <c r="V519" s="224">
        <f>SUMIF('16'!$C$10:$C$29,$C519,'16'!$G$10:$G$29)*'16'!$E$3</f>
        <v>0</v>
      </c>
      <c r="W519" s="224">
        <f>SUMIF('17'!$C$10:$C$29,$C519,'17'!$G$10:$G$29)*'17'!$E$3</f>
        <v>0</v>
      </c>
      <c r="X519" s="224">
        <f>SUMIF('18'!$C$10:$C$29,$C519,'18'!$G$10:$G$29)*'18'!$E$3</f>
        <v>0</v>
      </c>
      <c r="Y519" s="224">
        <f>SUMIF('19'!$C$10:$C$28,$C519,'19'!$G$10:$G$28)*'19'!$E$3</f>
        <v>0</v>
      </c>
      <c r="Z519" s="224">
        <f>SUMIF('20'!$C$10:$C$29,$C519,'20'!$G$10:$G$29)*'20'!$E$3</f>
        <v>0</v>
      </c>
      <c r="AA519" s="224">
        <f>SUMIF('21'!$C$10:$C$29,$C519,'21'!$G$10:$G$29)*'21'!$E$3</f>
        <v>0</v>
      </c>
    </row>
    <row r="520" spans="3:27" ht="15" hidden="1">
      <c r="C520" s="207" t="s">
        <v>1191</v>
      </c>
      <c r="D520" s="207" t="s">
        <v>1192</v>
      </c>
      <c r="F520" s="303">
        <f t="shared" si="8"/>
        <v>0</v>
      </c>
      <c r="G520" s="224">
        <f>SUMIF('01'!$C$10:$C$29,$C520,'01'!$G$10:$G$29)*'01'!$E$3</f>
        <v>0</v>
      </c>
      <c r="H520" s="224">
        <f>SUMIF('02'!$C$10:$C$28,$C520,'02'!$G$10:$G$28)*'02'!$E$3</f>
        <v>0</v>
      </c>
      <c r="I520" s="224">
        <f>SUMIF('03'!$C$10:$C$29,$C520,'03'!$G$10:$G$29)*'03'!$E$3</f>
        <v>0</v>
      </c>
      <c r="J520" s="224">
        <f>SUMIF('04'!$C$10:$C$26,$C520,'04'!$G$10:$G$26)*'04'!$E$3</f>
        <v>0</v>
      </c>
      <c r="K520" s="224">
        <f>SUMIF('05'!$C$10:$C$29,$C520,'05'!$G$10:$G$29)*'05'!$E$3</f>
        <v>0</v>
      </c>
      <c r="L520" s="224">
        <f>SUMIF('06'!$C$10:$C$29,$C520,'06'!$G$10:$G$29)*'06'!$E$3</f>
        <v>0</v>
      </c>
      <c r="M520" s="224">
        <f>SUMIF('07'!$C$10:$C$26,$C520,'07'!$G$10:$G$26)*'07'!$E$3</f>
        <v>0</v>
      </c>
      <c r="N520" s="224">
        <f>SUMIF('08'!$C$10:$C$29,$C520,'08'!$G$10:$G$29)*'08'!$E$3</f>
        <v>0</v>
      </c>
      <c r="O520" s="224">
        <f>SUMIF('09'!$C$10:$C$29,$C520,'09'!$G$10:$G$29)*'09'!$E$3</f>
        <v>0</v>
      </c>
      <c r="P520" s="224">
        <f>SUMIF('10'!$C$10:$C$29,$C520,'10'!$G$10:$G$29)*'10'!$E$3</f>
        <v>0</v>
      </c>
      <c r="Q520" s="224">
        <f>SUMIF('11'!$C$10:$C$39,$C520,'11'!$G$10:$G$39)*'11'!$E$3</f>
        <v>0</v>
      </c>
      <c r="R520" s="224">
        <f>SUMIF('12'!$C$10:$C$29,$C520,'12'!$G$10:$G$29)*'12'!$E$3</f>
        <v>0</v>
      </c>
      <c r="S520" s="224">
        <f>SUMIF('13'!$C$10:$C$29,$C520,'13'!$G$10:$G$29)*'13'!$E$3</f>
        <v>0</v>
      </c>
      <c r="T520" s="224">
        <f>SUMIF('14'!$C$10:$C$29,$C520,'14'!$G$10:$G$29)*'14'!$E$3</f>
        <v>0</v>
      </c>
      <c r="U520" s="224">
        <f>SUMIF('15'!$C$10:$C$29,$C520,'15'!$G$10:$G$29)*'15'!$E$3</f>
        <v>0</v>
      </c>
      <c r="V520" s="224">
        <f>SUMIF('16'!$C$10:$C$29,$C520,'16'!$G$10:$G$29)*'16'!$E$3</f>
        <v>0</v>
      </c>
      <c r="W520" s="224">
        <f>SUMIF('17'!$C$10:$C$29,$C520,'17'!$G$10:$G$29)*'17'!$E$3</f>
        <v>0</v>
      </c>
      <c r="X520" s="224">
        <f>SUMIF('18'!$C$10:$C$29,$C520,'18'!$G$10:$G$29)*'18'!$E$3</f>
        <v>0</v>
      </c>
      <c r="Y520" s="224">
        <f>SUMIF('19'!$C$10:$C$28,$C520,'19'!$G$10:$G$28)*'19'!$E$3</f>
        <v>0</v>
      </c>
      <c r="Z520" s="224">
        <f>SUMIF('20'!$C$10:$C$29,$C520,'20'!$G$10:$G$29)*'20'!$E$3</f>
        <v>0</v>
      </c>
      <c r="AA520" s="224">
        <f>SUMIF('21'!$C$10:$C$29,$C520,'21'!$G$10:$G$29)*'21'!$E$3</f>
        <v>0</v>
      </c>
    </row>
    <row r="521" spans="3:27" ht="15" hidden="1">
      <c r="C521" s="207" t="s">
        <v>1193</v>
      </c>
      <c r="D521" s="207" t="s">
        <v>1194</v>
      </c>
      <c r="F521" s="303">
        <f t="shared" si="8"/>
        <v>0</v>
      </c>
      <c r="G521" s="224">
        <f>SUMIF('01'!$C$10:$C$29,$C521,'01'!$G$10:$G$29)*'01'!$E$3</f>
        <v>0</v>
      </c>
      <c r="H521" s="224">
        <f>SUMIF('02'!$C$10:$C$28,$C521,'02'!$G$10:$G$28)*'02'!$E$3</f>
        <v>0</v>
      </c>
      <c r="I521" s="224">
        <f>SUMIF('03'!$C$10:$C$29,$C521,'03'!$G$10:$G$29)*'03'!$E$3</f>
        <v>0</v>
      </c>
      <c r="J521" s="224">
        <f>SUMIF('04'!$C$10:$C$26,$C521,'04'!$G$10:$G$26)*'04'!$E$3</f>
        <v>0</v>
      </c>
      <c r="K521" s="224">
        <f>SUMIF('05'!$C$10:$C$29,$C521,'05'!$G$10:$G$29)*'05'!$E$3</f>
        <v>0</v>
      </c>
      <c r="L521" s="224">
        <f>SUMIF('06'!$C$10:$C$29,$C521,'06'!$G$10:$G$29)*'06'!$E$3</f>
        <v>0</v>
      </c>
      <c r="M521" s="224">
        <f>SUMIF('07'!$C$10:$C$26,$C521,'07'!$G$10:$G$26)*'07'!$E$3</f>
        <v>0</v>
      </c>
      <c r="N521" s="224">
        <f>SUMIF('08'!$C$10:$C$29,$C521,'08'!$G$10:$G$29)*'08'!$E$3</f>
        <v>0</v>
      </c>
      <c r="O521" s="224">
        <f>SUMIF('09'!$C$10:$C$29,$C521,'09'!$G$10:$G$29)*'09'!$E$3</f>
        <v>0</v>
      </c>
      <c r="P521" s="224">
        <f>SUMIF('10'!$C$10:$C$29,$C521,'10'!$G$10:$G$29)*'10'!$E$3</f>
        <v>0</v>
      </c>
      <c r="Q521" s="224">
        <f>SUMIF('11'!$C$10:$C$39,$C521,'11'!$G$10:$G$39)*'11'!$E$3</f>
        <v>0</v>
      </c>
      <c r="R521" s="224">
        <f>SUMIF('12'!$C$10:$C$29,$C521,'12'!$G$10:$G$29)*'12'!$E$3</f>
        <v>0</v>
      </c>
      <c r="S521" s="224">
        <f>SUMIF('13'!$C$10:$C$29,$C521,'13'!$G$10:$G$29)*'13'!$E$3</f>
        <v>0</v>
      </c>
      <c r="T521" s="224">
        <f>SUMIF('14'!$C$10:$C$29,$C521,'14'!$G$10:$G$29)*'14'!$E$3</f>
        <v>0</v>
      </c>
      <c r="U521" s="224">
        <f>SUMIF('15'!$C$10:$C$29,$C521,'15'!$G$10:$G$29)*'15'!$E$3</f>
        <v>0</v>
      </c>
      <c r="V521" s="224">
        <f>SUMIF('16'!$C$10:$C$29,$C521,'16'!$G$10:$G$29)*'16'!$E$3</f>
        <v>0</v>
      </c>
      <c r="W521" s="224">
        <f>SUMIF('17'!$C$10:$C$29,$C521,'17'!$G$10:$G$29)*'17'!$E$3</f>
        <v>0</v>
      </c>
      <c r="X521" s="224">
        <f>SUMIF('18'!$C$10:$C$29,$C521,'18'!$G$10:$G$29)*'18'!$E$3</f>
        <v>0</v>
      </c>
      <c r="Y521" s="224">
        <f>SUMIF('19'!$C$10:$C$28,$C521,'19'!$G$10:$G$28)*'19'!$E$3</f>
        <v>0</v>
      </c>
      <c r="Z521" s="224">
        <f>SUMIF('20'!$C$10:$C$29,$C521,'20'!$G$10:$G$29)*'20'!$E$3</f>
        <v>0</v>
      </c>
      <c r="AA521" s="224">
        <f>SUMIF('21'!$C$10:$C$29,$C521,'21'!$G$10:$G$29)*'21'!$E$3</f>
        <v>0</v>
      </c>
    </row>
    <row r="522" spans="3:27" ht="15" hidden="1">
      <c r="C522" s="207" t="s">
        <v>1195</v>
      </c>
      <c r="D522" s="207" t="s">
        <v>1196</v>
      </c>
      <c r="F522" s="303">
        <f t="shared" ref="F522:F585" si="9">SUM(G522:AA522)</f>
        <v>0</v>
      </c>
      <c r="G522" s="224">
        <f>SUMIF('01'!$C$10:$C$29,$C522,'01'!$G$10:$G$29)*'01'!$E$3</f>
        <v>0</v>
      </c>
      <c r="H522" s="224">
        <f>SUMIF('02'!$C$10:$C$28,$C522,'02'!$G$10:$G$28)*'02'!$E$3</f>
        <v>0</v>
      </c>
      <c r="I522" s="224">
        <f>SUMIF('03'!$C$10:$C$29,$C522,'03'!$G$10:$G$29)*'03'!$E$3</f>
        <v>0</v>
      </c>
      <c r="J522" s="224">
        <f>SUMIF('04'!$C$10:$C$26,$C522,'04'!$G$10:$G$26)*'04'!$E$3</f>
        <v>0</v>
      </c>
      <c r="K522" s="224">
        <f>SUMIF('05'!$C$10:$C$29,$C522,'05'!$G$10:$G$29)*'05'!$E$3</f>
        <v>0</v>
      </c>
      <c r="L522" s="224">
        <f>SUMIF('06'!$C$10:$C$29,$C522,'06'!$G$10:$G$29)*'06'!$E$3</f>
        <v>0</v>
      </c>
      <c r="M522" s="224">
        <f>SUMIF('07'!$C$10:$C$26,$C522,'07'!$G$10:$G$26)*'07'!$E$3</f>
        <v>0</v>
      </c>
      <c r="N522" s="224">
        <f>SUMIF('08'!$C$10:$C$29,$C522,'08'!$G$10:$G$29)*'08'!$E$3</f>
        <v>0</v>
      </c>
      <c r="O522" s="224">
        <f>SUMIF('09'!$C$10:$C$29,$C522,'09'!$G$10:$G$29)*'09'!$E$3</f>
        <v>0</v>
      </c>
      <c r="P522" s="224">
        <f>SUMIF('10'!$C$10:$C$29,$C522,'10'!$G$10:$G$29)*'10'!$E$3</f>
        <v>0</v>
      </c>
      <c r="Q522" s="224">
        <f>SUMIF('11'!$C$10:$C$39,$C522,'11'!$G$10:$G$39)*'11'!$E$3</f>
        <v>0</v>
      </c>
      <c r="R522" s="224">
        <f>SUMIF('12'!$C$10:$C$29,$C522,'12'!$G$10:$G$29)*'12'!$E$3</f>
        <v>0</v>
      </c>
      <c r="S522" s="224">
        <f>SUMIF('13'!$C$10:$C$29,$C522,'13'!$G$10:$G$29)*'13'!$E$3</f>
        <v>0</v>
      </c>
      <c r="T522" s="224">
        <f>SUMIF('14'!$C$10:$C$29,$C522,'14'!$G$10:$G$29)*'14'!$E$3</f>
        <v>0</v>
      </c>
      <c r="U522" s="224">
        <f>SUMIF('15'!$C$10:$C$29,$C522,'15'!$G$10:$G$29)*'15'!$E$3</f>
        <v>0</v>
      </c>
      <c r="V522" s="224">
        <f>SUMIF('16'!$C$10:$C$29,$C522,'16'!$G$10:$G$29)*'16'!$E$3</f>
        <v>0</v>
      </c>
      <c r="W522" s="224">
        <f>SUMIF('17'!$C$10:$C$29,$C522,'17'!$G$10:$G$29)*'17'!$E$3</f>
        <v>0</v>
      </c>
      <c r="X522" s="224">
        <f>SUMIF('18'!$C$10:$C$29,$C522,'18'!$G$10:$G$29)*'18'!$E$3</f>
        <v>0</v>
      </c>
      <c r="Y522" s="224">
        <f>SUMIF('19'!$C$10:$C$28,$C522,'19'!$G$10:$G$28)*'19'!$E$3</f>
        <v>0</v>
      </c>
      <c r="Z522" s="224">
        <f>SUMIF('20'!$C$10:$C$29,$C522,'20'!$G$10:$G$29)*'20'!$E$3</f>
        <v>0</v>
      </c>
      <c r="AA522" s="224">
        <f>SUMIF('21'!$C$10:$C$29,$C522,'21'!$G$10:$G$29)*'21'!$E$3</f>
        <v>0</v>
      </c>
    </row>
    <row r="523" spans="3:27" ht="15" hidden="1">
      <c r="C523" s="207" t="s">
        <v>1197</v>
      </c>
      <c r="D523" s="207" t="s">
        <v>1198</v>
      </c>
      <c r="F523" s="303">
        <f t="shared" si="9"/>
        <v>0</v>
      </c>
      <c r="G523" s="224">
        <f>SUMIF('01'!$C$10:$C$29,$C523,'01'!$G$10:$G$29)*'01'!$E$3</f>
        <v>0</v>
      </c>
      <c r="H523" s="224">
        <f>SUMIF('02'!$C$10:$C$28,$C523,'02'!$G$10:$G$28)*'02'!$E$3</f>
        <v>0</v>
      </c>
      <c r="I523" s="224">
        <f>SUMIF('03'!$C$10:$C$29,$C523,'03'!$G$10:$G$29)*'03'!$E$3</f>
        <v>0</v>
      </c>
      <c r="J523" s="224">
        <f>SUMIF('04'!$C$10:$C$26,$C523,'04'!$G$10:$G$26)*'04'!$E$3</f>
        <v>0</v>
      </c>
      <c r="K523" s="224">
        <f>SUMIF('05'!$C$10:$C$29,$C523,'05'!$G$10:$G$29)*'05'!$E$3</f>
        <v>0</v>
      </c>
      <c r="L523" s="224">
        <f>SUMIF('06'!$C$10:$C$29,$C523,'06'!$G$10:$G$29)*'06'!$E$3</f>
        <v>0</v>
      </c>
      <c r="M523" s="224">
        <f>SUMIF('07'!$C$10:$C$26,$C523,'07'!$G$10:$G$26)*'07'!$E$3</f>
        <v>0</v>
      </c>
      <c r="N523" s="224">
        <f>SUMIF('08'!$C$10:$C$29,$C523,'08'!$G$10:$G$29)*'08'!$E$3</f>
        <v>0</v>
      </c>
      <c r="O523" s="224">
        <f>SUMIF('09'!$C$10:$C$29,$C523,'09'!$G$10:$G$29)*'09'!$E$3</f>
        <v>0</v>
      </c>
      <c r="P523" s="224">
        <f>SUMIF('10'!$C$10:$C$29,$C523,'10'!$G$10:$G$29)*'10'!$E$3</f>
        <v>0</v>
      </c>
      <c r="Q523" s="224">
        <f>SUMIF('11'!$C$10:$C$39,$C523,'11'!$G$10:$G$39)*'11'!$E$3</f>
        <v>0</v>
      </c>
      <c r="R523" s="224">
        <f>SUMIF('12'!$C$10:$C$29,$C523,'12'!$G$10:$G$29)*'12'!$E$3</f>
        <v>0</v>
      </c>
      <c r="S523" s="224">
        <f>SUMIF('13'!$C$10:$C$29,$C523,'13'!$G$10:$G$29)*'13'!$E$3</f>
        <v>0</v>
      </c>
      <c r="T523" s="224">
        <f>SUMIF('14'!$C$10:$C$29,$C523,'14'!$G$10:$G$29)*'14'!$E$3</f>
        <v>0</v>
      </c>
      <c r="U523" s="224">
        <f>SUMIF('15'!$C$10:$C$29,$C523,'15'!$G$10:$G$29)*'15'!$E$3</f>
        <v>0</v>
      </c>
      <c r="V523" s="224">
        <f>SUMIF('16'!$C$10:$C$29,$C523,'16'!$G$10:$G$29)*'16'!$E$3</f>
        <v>0</v>
      </c>
      <c r="W523" s="224">
        <f>SUMIF('17'!$C$10:$C$29,$C523,'17'!$G$10:$G$29)*'17'!$E$3</f>
        <v>0</v>
      </c>
      <c r="X523" s="224">
        <f>SUMIF('18'!$C$10:$C$29,$C523,'18'!$G$10:$G$29)*'18'!$E$3</f>
        <v>0</v>
      </c>
      <c r="Y523" s="224">
        <f>SUMIF('19'!$C$10:$C$28,$C523,'19'!$G$10:$G$28)*'19'!$E$3</f>
        <v>0</v>
      </c>
      <c r="Z523" s="224">
        <f>SUMIF('20'!$C$10:$C$29,$C523,'20'!$G$10:$G$29)*'20'!$E$3</f>
        <v>0</v>
      </c>
      <c r="AA523" s="224">
        <f>SUMIF('21'!$C$10:$C$29,$C523,'21'!$G$10:$G$29)*'21'!$E$3</f>
        <v>0</v>
      </c>
    </row>
    <row r="524" spans="3:27" ht="15" hidden="1">
      <c r="C524" s="207" t="s">
        <v>1199</v>
      </c>
      <c r="D524" s="207" t="s">
        <v>1200</v>
      </c>
      <c r="F524" s="303">
        <f t="shared" si="9"/>
        <v>0</v>
      </c>
      <c r="G524" s="224">
        <f>SUMIF('01'!$C$10:$C$29,$C524,'01'!$G$10:$G$29)*'01'!$E$3</f>
        <v>0</v>
      </c>
      <c r="H524" s="224">
        <f>SUMIF('02'!$C$10:$C$28,$C524,'02'!$G$10:$G$28)*'02'!$E$3</f>
        <v>0</v>
      </c>
      <c r="I524" s="224">
        <f>SUMIF('03'!$C$10:$C$29,$C524,'03'!$G$10:$G$29)*'03'!$E$3</f>
        <v>0</v>
      </c>
      <c r="J524" s="224">
        <f>SUMIF('04'!$C$10:$C$26,$C524,'04'!$G$10:$G$26)*'04'!$E$3</f>
        <v>0</v>
      </c>
      <c r="K524" s="224">
        <f>SUMIF('05'!$C$10:$C$29,$C524,'05'!$G$10:$G$29)*'05'!$E$3</f>
        <v>0</v>
      </c>
      <c r="L524" s="224">
        <f>SUMIF('06'!$C$10:$C$29,$C524,'06'!$G$10:$G$29)*'06'!$E$3</f>
        <v>0</v>
      </c>
      <c r="M524" s="224">
        <f>SUMIF('07'!$C$10:$C$26,$C524,'07'!$G$10:$G$26)*'07'!$E$3</f>
        <v>0</v>
      </c>
      <c r="N524" s="224">
        <f>SUMIF('08'!$C$10:$C$29,$C524,'08'!$G$10:$G$29)*'08'!$E$3</f>
        <v>0</v>
      </c>
      <c r="O524" s="224">
        <f>SUMIF('09'!$C$10:$C$29,$C524,'09'!$G$10:$G$29)*'09'!$E$3</f>
        <v>0</v>
      </c>
      <c r="P524" s="224">
        <f>SUMIF('10'!$C$10:$C$29,$C524,'10'!$G$10:$G$29)*'10'!$E$3</f>
        <v>0</v>
      </c>
      <c r="Q524" s="224">
        <f>SUMIF('11'!$C$10:$C$39,$C524,'11'!$G$10:$G$39)*'11'!$E$3</f>
        <v>0</v>
      </c>
      <c r="R524" s="224">
        <f>SUMIF('12'!$C$10:$C$29,$C524,'12'!$G$10:$G$29)*'12'!$E$3</f>
        <v>0</v>
      </c>
      <c r="S524" s="224">
        <f>SUMIF('13'!$C$10:$C$29,$C524,'13'!$G$10:$G$29)*'13'!$E$3</f>
        <v>0</v>
      </c>
      <c r="T524" s="224">
        <f>SUMIF('14'!$C$10:$C$29,$C524,'14'!$G$10:$G$29)*'14'!$E$3</f>
        <v>0</v>
      </c>
      <c r="U524" s="224">
        <f>SUMIF('15'!$C$10:$C$29,$C524,'15'!$G$10:$G$29)*'15'!$E$3</f>
        <v>0</v>
      </c>
      <c r="V524" s="224">
        <f>SUMIF('16'!$C$10:$C$29,$C524,'16'!$G$10:$G$29)*'16'!$E$3</f>
        <v>0</v>
      </c>
      <c r="W524" s="224">
        <f>SUMIF('17'!$C$10:$C$29,$C524,'17'!$G$10:$G$29)*'17'!$E$3</f>
        <v>0</v>
      </c>
      <c r="X524" s="224">
        <f>SUMIF('18'!$C$10:$C$29,$C524,'18'!$G$10:$G$29)*'18'!$E$3</f>
        <v>0</v>
      </c>
      <c r="Y524" s="224">
        <f>SUMIF('19'!$C$10:$C$28,$C524,'19'!$G$10:$G$28)*'19'!$E$3</f>
        <v>0</v>
      </c>
      <c r="Z524" s="224">
        <f>SUMIF('20'!$C$10:$C$29,$C524,'20'!$G$10:$G$29)*'20'!$E$3</f>
        <v>0</v>
      </c>
      <c r="AA524" s="224">
        <f>SUMIF('21'!$C$10:$C$29,$C524,'21'!$G$10:$G$29)*'21'!$E$3</f>
        <v>0</v>
      </c>
    </row>
    <row r="525" spans="3:27" ht="15" hidden="1">
      <c r="C525" s="207" t="s">
        <v>1201</v>
      </c>
      <c r="D525" s="207" t="s">
        <v>1202</v>
      </c>
      <c r="F525" s="303">
        <f t="shared" si="9"/>
        <v>0</v>
      </c>
      <c r="G525" s="224">
        <f>SUMIF('01'!$C$10:$C$29,$C525,'01'!$G$10:$G$29)*'01'!$E$3</f>
        <v>0</v>
      </c>
      <c r="H525" s="224">
        <f>SUMIF('02'!$C$10:$C$28,$C525,'02'!$G$10:$G$28)*'02'!$E$3</f>
        <v>0</v>
      </c>
      <c r="I525" s="224">
        <f>SUMIF('03'!$C$10:$C$29,$C525,'03'!$G$10:$G$29)*'03'!$E$3</f>
        <v>0</v>
      </c>
      <c r="J525" s="224">
        <f>SUMIF('04'!$C$10:$C$26,$C525,'04'!$G$10:$G$26)*'04'!$E$3</f>
        <v>0</v>
      </c>
      <c r="K525" s="224">
        <f>SUMIF('05'!$C$10:$C$29,$C525,'05'!$G$10:$G$29)*'05'!$E$3</f>
        <v>0</v>
      </c>
      <c r="L525" s="224">
        <f>SUMIF('06'!$C$10:$C$29,$C525,'06'!$G$10:$G$29)*'06'!$E$3</f>
        <v>0</v>
      </c>
      <c r="M525" s="224">
        <f>SUMIF('07'!$C$10:$C$26,$C525,'07'!$G$10:$G$26)*'07'!$E$3</f>
        <v>0</v>
      </c>
      <c r="N525" s="224">
        <f>SUMIF('08'!$C$10:$C$29,$C525,'08'!$G$10:$G$29)*'08'!$E$3</f>
        <v>0</v>
      </c>
      <c r="O525" s="224">
        <f>SUMIF('09'!$C$10:$C$29,$C525,'09'!$G$10:$G$29)*'09'!$E$3</f>
        <v>0</v>
      </c>
      <c r="P525" s="224">
        <f>SUMIF('10'!$C$10:$C$29,$C525,'10'!$G$10:$G$29)*'10'!$E$3</f>
        <v>0</v>
      </c>
      <c r="Q525" s="224">
        <f>SUMIF('11'!$C$10:$C$39,$C525,'11'!$G$10:$G$39)*'11'!$E$3</f>
        <v>0</v>
      </c>
      <c r="R525" s="224">
        <f>SUMIF('12'!$C$10:$C$29,$C525,'12'!$G$10:$G$29)*'12'!$E$3</f>
        <v>0</v>
      </c>
      <c r="S525" s="224">
        <f>SUMIF('13'!$C$10:$C$29,$C525,'13'!$G$10:$G$29)*'13'!$E$3</f>
        <v>0</v>
      </c>
      <c r="T525" s="224">
        <f>SUMIF('14'!$C$10:$C$29,$C525,'14'!$G$10:$G$29)*'14'!$E$3</f>
        <v>0</v>
      </c>
      <c r="U525" s="224">
        <f>SUMIF('15'!$C$10:$C$29,$C525,'15'!$G$10:$G$29)*'15'!$E$3</f>
        <v>0</v>
      </c>
      <c r="V525" s="224">
        <f>SUMIF('16'!$C$10:$C$29,$C525,'16'!$G$10:$G$29)*'16'!$E$3</f>
        <v>0</v>
      </c>
      <c r="W525" s="224">
        <f>SUMIF('17'!$C$10:$C$29,$C525,'17'!$G$10:$G$29)*'17'!$E$3</f>
        <v>0</v>
      </c>
      <c r="X525" s="224">
        <f>SUMIF('18'!$C$10:$C$29,$C525,'18'!$G$10:$G$29)*'18'!$E$3</f>
        <v>0</v>
      </c>
      <c r="Y525" s="224">
        <f>SUMIF('19'!$C$10:$C$28,$C525,'19'!$G$10:$G$28)*'19'!$E$3</f>
        <v>0</v>
      </c>
      <c r="Z525" s="224">
        <f>SUMIF('20'!$C$10:$C$29,$C525,'20'!$G$10:$G$29)*'20'!$E$3</f>
        <v>0</v>
      </c>
      <c r="AA525" s="224">
        <f>SUMIF('21'!$C$10:$C$29,$C525,'21'!$G$10:$G$29)*'21'!$E$3</f>
        <v>0</v>
      </c>
    </row>
    <row r="526" spans="3:27" ht="15" hidden="1">
      <c r="C526" s="207" t="s">
        <v>1203</v>
      </c>
      <c r="D526" s="207" t="s">
        <v>1204</v>
      </c>
      <c r="F526" s="303">
        <f t="shared" si="9"/>
        <v>0</v>
      </c>
      <c r="G526" s="224">
        <f>SUMIF('01'!$C$10:$C$29,$C526,'01'!$G$10:$G$29)*'01'!$E$3</f>
        <v>0</v>
      </c>
      <c r="H526" s="224">
        <f>SUMIF('02'!$C$10:$C$28,$C526,'02'!$G$10:$G$28)*'02'!$E$3</f>
        <v>0</v>
      </c>
      <c r="I526" s="224">
        <f>SUMIF('03'!$C$10:$C$29,$C526,'03'!$G$10:$G$29)*'03'!$E$3</f>
        <v>0</v>
      </c>
      <c r="J526" s="224">
        <f>SUMIF('04'!$C$10:$C$26,$C526,'04'!$G$10:$G$26)*'04'!$E$3</f>
        <v>0</v>
      </c>
      <c r="K526" s="224">
        <f>SUMIF('05'!$C$10:$C$29,$C526,'05'!$G$10:$G$29)*'05'!$E$3</f>
        <v>0</v>
      </c>
      <c r="L526" s="224">
        <f>SUMIF('06'!$C$10:$C$29,$C526,'06'!$G$10:$G$29)*'06'!$E$3</f>
        <v>0</v>
      </c>
      <c r="M526" s="224">
        <f>SUMIF('07'!$C$10:$C$26,$C526,'07'!$G$10:$G$26)*'07'!$E$3</f>
        <v>0</v>
      </c>
      <c r="N526" s="224">
        <f>SUMIF('08'!$C$10:$C$29,$C526,'08'!$G$10:$G$29)*'08'!$E$3</f>
        <v>0</v>
      </c>
      <c r="O526" s="224">
        <f>SUMIF('09'!$C$10:$C$29,$C526,'09'!$G$10:$G$29)*'09'!$E$3</f>
        <v>0</v>
      </c>
      <c r="P526" s="224">
        <f>SUMIF('10'!$C$10:$C$29,$C526,'10'!$G$10:$G$29)*'10'!$E$3</f>
        <v>0</v>
      </c>
      <c r="Q526" s="224">
        <f>SUMIF('11'!$C$10:$C$39,$C526,'11'!$G$10:$G$39)*'11'!$E$3</f>
        <v>0</v>
      </c>
      <c r="R526" s="224">
        <f>SUMIF('12'!$C$10:$C$29,$C526,'12'!$G$10:$G$29)*'12'!$E$3</f>
        <v>0</v>
      </c>
      <c r="S526" s="224">
        <f>SUMIF('13'!$C$10:$C$29,$C526,'13'!$G$10:$G$29)*'13'!$E$3</f>
        <v>0</v>
      </c>
      <c r="T526" s="224">
        <f>SUMIF('14'!$C$10:$C$29,$C526,'14'!$G$10:$G$29)*'14'!$E$3</f>
        <v>0</v>
      </c>
      <c r="U526" s="224">
        <f>SUMIF('15'!$C$10:$C$29,$C526,'15'!$G$10:$G$29)*'15'!$E$3</f>
        <v>0</v>
      </c>
      <c r="V526" s="224">
        <f>SUMIF('16'!$C$10:$C$29,$C526,'16'!$G$10:$G$29)*'16'!$E$3</f>
        <v>0</v>
      </c>
      <c r="W526" s="224">
        <f>SUMIF('17'!$C$10:$C$29,$C526,'17'!$G$10:$G$29)*'17'!$E$3</f>
        <v>0</v>
      </c>
      <c r="X526" s="224">
        <f>SUMIF('18'!$C$10:$C$29,$C526,'18'!$G$10:$G$29)*'18'!$E$3</f>
        <v>0</v>
      </c>
      <c r="Y526" s="224">
        <f>SUMIF('19'!$C$10:$C$28,$C526,'19'!$G$10:$G$28)*'19'!$E$3</f>
        <v>0</v>
      </c>
      <c r="Z526" s="224">
        <f>SUMIF('20'!$C$10:$C$29,$C526,'20'!$G$10:$G$29)*'20'!$E$3</f>
        <v>0</v>
      </c>
      <c r="AA526" s="224">
        <f>SUMIF('21'!$C$10:$C$29,$C526,'21'!$G$10:$G$29)*'21'!$E$3</f>
        <v>0</v>
      </c>
    </row>
    <row r="527" spans="3:27" ht="15" hidden="1">
      <c r="C527" s="207" t="s">
        <v>1205</v>
      </c>
      <c r="D527" s="207" t="s">
        <v>1206</v>
      </c>
      <c r="F527" s="303">
        <f t="shared" si="9"/>
        <v>0</v>
      </c>
      <c r="G527" s="224">
        <f>SUMIF('01'!$C$10:$C$29,$C527,'01'!$G$10:$G$29)*'01'!$E$3</f>
        <v>0</v>
      </c>
      <c r="H527" s="224">
        <f>SUMIF('02'!$C$10:$C$28,$C527,'02'!$G$10:$G$28)*'02'!$E$3</f>
        <v>0</v>
      </c>
      <c r="I527" s="224">
        <f>SUMIF('03'!$C$10:$C$29,$C527,'03'!$G$10:$G$29)*'03'!$E$3</f>
        <v>0</v>
      </c>
      <c r="J527" s="224">
        <f>SUMIF('04'!$C$10:$C$26,$C527,'04'!$G$10:$G$26)*'04'!$E$3</f>
        <v>0</v>
      </c>
      <c r="K527" s="224">
        <f>SUMIF('05'!$C$10:$C$29,$C527,'05'!$G$10:$G$29)*'05'!$E$3</f>
        <v>0</v>
      </c>
      <c r="L527" s="224">
        <f>SUMIF('06'!$C$10:$C$29,$C527,'06'!$G$10:$G$29)*'06'!$E$3</f>
        <v>0</v>
      </c>
      <c r="M527" s="224">
        <f>SUMIF('07'!$C$10:$C$26,$C527,'07'!$G$10:$G$26)*'07'!$E$3</f>
        <v>0</v>
      </c>
      <c r="N527" s="224">
        <f>SUMIF('08'!$C$10:$C$29,$C527,'08'!$G$10:$G$29)*'08'!$E$3</f>
        <v>0</v>
      </c>
      <c r="O527" s="224">
        <f>SUMIF('09'!$C$10:$C$29,$C527,'09'!$G$10:$G$29)*'09'!$E$3</f>
        <v>0</v>
      </c>
      <c r="P527" s="224">
        <f>SUMIF('10'!$C$10:$C$29,$C527,'10'!$G$10:$G$29)*'10'!$E$3</f>
        <v>0</v>
      </c>
      <c r="Q527" s="224">
        <f>SUMIF('11'!$C$10:$C$39,$C527,'11'!$G$10:$G$39)*'11'!$E$3</f>
        <v>0</v>
      </c>
      <c r="R527" s="224">
        <f>SUMIF('12'!$C$10:$C$29,$C527,'12'!$G$10:$G$29)*'12'!$E$3</f>
        <v>0</v>
      </c>
      <c r="S527" s="224">
        <f>SUMIF('13'!$C$10:$C$29,$C527,'13'!$G$10:$G$29)*'13'!$E$3</f>
        <v>0</v>
      </c>
      <c r="T527" s="224">
        <f>SUMIF('14'!$C$10:$C$29,$C527,'14'!$G$10:$G$29)*'14'!$E$3</f>
        <v>0</v>
      </c>
      <c r="U527" s="224">
        <f>SUMIF('15'!$C$10:$C$29,$C527,'15'!$G$10:$G$29)*'15'!$E$3</f>
        <v>0</v>
      </c>
      <c r="V527" s="224">
        <f>SUMIF('16'!$C$10:$C$29,$C527,'16'!$G$10:$G$29)*'16'!$E$3</f>
        <v>0</v>
      </c>
      <c r="W527" s="224">
        <f>SUMIF('17'!$C$10:$C$29,$C527,'17'!$G$10:$G$29)*'17'!$E$3</f>
        <v>0</v>
      </c>
      <c r="X527" s="224">
        <f>SUMIF('18'!$C$10:$C$29,$C527,'18'!$G$10:$G$29)*'18'!$E$3</f>
        <v>0</v>
      </c>
      <c r="Y527" s="224">
        <f>SUMIF('19'!$C$10:$C$28,$C527,'19'!$G$10:$G$28)*'19'!$E$3</f>
        <v>0</v>
      </c>
      <c r="Z527" s="224">
        <f>SUMIF('20'!$C$10:$C$29,$C527,'20'!$G$10:$G$29)*'20'!$E$3</f>
        <v>0</v>
      </c>
      <c r="AA527" s="224">
        <f>SUMIF('21'!$C$10:$C$29,$C527,'21'!$G$10:$G$29)*'21'!$E$3</f>
        <v>0</v>
      </c>
    </row>
    <row r="528" spans="3:27" ht="15" hidden="1">
      <c r="C528" s="207" t="s">
        <v>1207</v>
      </c>
      <c r="D528" s="207" t="s">
        <v>1208</v>
      </c>
      <c r="F528" s="303">
        <f t="shared" si="9"/>
        <v>0</v>
      </c>
      <c r="G528" s="224">
        <f>SUMIF('01'!$C$10:$C$29,$C528,'01'!$G$10:$G$29)*'01'!$E$3</f>
        <v>0</v>
      </c>
      <c r="H528" s="224">
        <f>SUMIF('02'!$C$10:$C$28,$C528,'02'!$G$10:$G$28)*'02'!$E$3</f>
        <v>0</v>
      </c>
      <c r="I528" s="224">
        <f>SUMIF('03'!$C$10:$C$29,$C528,'03'!$G$10:$G$29)*'03'!$E$3</f>
        <v>0</v>
      </c>
      <c r="J528" s="224">
        <f>SUMIF('04'!$C$10:$C$26,$C528,'04'!$G$10:$G$26)*'04'!$E$3</f>
        <v>0</v>
      </c>
      <c r="K528" s="224">
        <f>SUMIF('05'!$C$10:$C$29,$C528,'05'!$G$10:$G$29)*'05'!$E$3</f>
        <v>0</v>
      </c>
      <c r="L528" s="224">
        <f>SUMIF('06'!$C$10:$C$29,$C528,'06'!$G$10:$G$29)*'06'!$E$3</f>
        <v>0</v>
      </c>
      <c r="M528" s="224">
        <f>SUMIF('07'!$C$10:$C$26,$C528,'07'!$G$10:$G$26)*'07'!$E$3</f>
        <v>0</v>
      </c>
      <c r="N528" s="224">
        <f>SUMIF('08'!$C$10:$C$29,$C528,'08'!$G$10:$G$29)*'08'!$E$3</f>
        <v>0</v>
      </c>
      <c r="O528" s="224">
        <f>SUMIF('09'!$C$10:$C$29,$C528,'09'!$G$10:$G$29)*'09'!$E$3</f>
        <v>0</v>
      </c>
      <c r="P528" s="224">
        <f>SUMIF('10'!$C$10:$C$29,$C528,'10'!$G$10:$G$29)*'10'!$E$3</f>
        <v>0</v>
      </c>
      <c r="Q528" s="224">
        <f>SUMIF('11'!$C$10:$C$39,$C528,'11'!$G$10:$G$39)*'11'!$E$3</f>
        <v>0</v>
      </c>
      <c r="R528" s="224">
        <f>SUMIF('12'!$C$10:$C$29,$C528,'12'!$G$10:$G$29)*'12'!$E$3</f>
        <v>0</v>
      </c>
      <c r="S528" s="224">
        <f>SUMIF('13'!$C$10:$C$29,$C528,'13'!$G$10:$G$29)*'13'!$E$3</f>
        <v>0</v>
      </c>
      <c r="T528" s="224">
        <f>SUMIF('14'!$C$10:$C$29,$C528,'14'!$G$10:$G$29)*'14'!$E$3</f>
        <v>0</v>
      </c>
      <c r="U528" s="224">
        <f>SUMIF('15'!$C$10:$C$29,$C528,'15'!$G$10:$G$29)*'15'!$E$3</f>
        <v>0</v>
      </c>
      <c r="V528" s="224">
        <f>SUMIF('16'!$C$10:$C$29,$C528,'16'!$G$10:$G$29)*'16'!$E$3</f>
        <v>0</v>
      </c>
      <c r="W528" s="224">
        <f>SUMIF('17'!$C$10:$C$29,$C528,'17'!$G$10:$G$29)*'17'!$E$3</f>
        <v>0</v>
      </c>
      <c r="X528" s="224">
        <f>SUMIF('18'!$C$10:$C$29,$C528,'18'!$G$10:$G$29)*'18'!$E$3</f>
        <v>0</v>
      </c>
      <c r="Y528" s="224">
        <f>SUMIF('19'!$C$10:$C$28,$C528,'19'!$G$10:$G$28)*'19'!$E$3</f>
        <v>0</v>
      </c>
      <c r="Z528" s="224">
        <f>SUMIF('20'!$C$10:$C$29,$C528,'20'!$G$10:$G$29)*'20'!$E$3</f>
        <v>0</v>
      </c>
      <c r="AA528" s="224">
        <f>SUMIF('21'!$C$10:$C$29,$C528,'21'!$G$10:$G$29)*'21'!$E$3</f>
        <v>0</v>
      </c>
    </row>
    <row r="529" spans="3:27" ht="15" hidden="1">
      <c r="C529" s="207" t="s">
        <v>1209</v>
      </c>
      <c r="D529" s="207" t="s">
        <v>1210</v>
      </c>
      <c r="F529" s="303">
        <f t="shared" si="9"/>
        <v>0</v>
      </c>
      <c r="G529" s="224">
        <f>SUMIF('01'!$C$10:$C$29,$C529,'01'!$G$10:$G$29)*'01'!$E$3</f>
        <v>0</v>
      </c>
      <c r="H529" s="224">
        <f>SUMIF('02'!$C$10:$C$28,$C529,'02'!$G$10:$G$28)*'02'!$E$3</f>
        <v>0</v>
      </c>
      <c r="I529" s="224">
        <f>SUMIF('03'!$C$10:$C$29,$C529,'03'!$G$10:$G$29)*'03'!$E$3</f>
        <v>0</v>
      </c>
      <c r="J529" s="224">
        <f>SUMIF('04'!$C$10:$C$26,$C529,'04'!$G$10:$G$26)*'04'!$E$3</f>
        <v>0</v>
      </c>
      <c r="K529" s="224">
        <f>SUMIF('05'!$C$10:$C$29,$C529,'05'!$G$10:$G$29)*'05'!$E$3</f>
        <v>0</v>
      </c>
      <c r="L529" s="224">
        <f>SUMIF('06'!$C$10:$C$29,$C529,'06'!$G$10:$G$29)*'06'!$E$3</f>
        <v>0</v>
      </c>
      <c r="M529" s="224">
        <f>SUMIF('07'!$C$10:$C$26,$C529,'07'!$G$10:$G$26)*'07'!$E$3</f>
        <v>0</v>
      </c>
      <c r="N529" s="224">
        <f>SUMIF('08'!$C$10:$C$29,$C529,'08'!$G$10:$G$29)*'08'!$E$3</f>
        <v>0</v>
      </c>
      <c r="O529" s="224">
        <f>SUMIF('09'!$C$10:$C$29,$C529,'09'!$G$10:$G$29)*'09'!$E$3</f>
        <v>0</v>
      </c>
      <c r="P529" s="224">
        <f>SUMIF('10'!$C$10:$C$29,$C529,'10'!$G$10:$G$29)*'10'!$E$3</f>
        <v>0</v>
      </c>
      <c r="Q529" s="224">
        <f>SUMIF('11'!$C$10:$C$39,$C529,'11'!$G$10:$G$39)*'11'!$E$3</f>
        <v>0</v>
      </c>
      <c r="R529" s="224">
        <f>SUMIF('12'!$C$10:$C$29,$C529,'12'!$G$10:$G$29)*'12'!$E$3</f>
        <v>0</v>
      </c>
      <c r="S529" s="224">
        <f>SUMIF('13'!$C$10:$C$29,$C529,'13'!$G$10:$G$29)*'13'!$E$3</f>
        <v>0</v>
      </c>
      <c r="T529" s="224">
        <f>SUMIF('14'!$C$10:$C$29,$C529,'14'!$G$10:$G$29)*'14'!$E$3</f>
        <v>0</v>
      </c>
      <c r="U529" s="224">
        <f>SUMIF('15'!$C$10:$C$29,$C529,'15'!$G$10:$G$29)*'15'!$E$3</f>
        <v>0</v>
      </c>
      <c r="V529" s="224">
        <f>SUMIF('16'!$C$10:$C$29,$C529,'16'!$G$10:$G$29)*'16'!$E$3</f>
        <v>0</v>
      </c>
      <c r="W529" s="224">
        <f>SUMIF('17'!$C$10:$C$29,$C529,'17'!$G$10:$G$29)*'17'!$E$3</f>
        <v>0</v>
      </c>
      <c r="X529" s="224">
        <f>SUMIF('18'!$C$10:$C$29,$C529,'18'!$G$10:$G$29)*'18'!$E$3</f>
        <v>0</v>
      </c>
      <c r="Y529" s="224">
        <f>SUMIF('19'!$C$10:$C$28,$C529,'19'!$G$10:$G$28)*'19'!$E$3</f>
        <v>0</v>
      </c>
      <c r="Z529" s="224">
        <f>SUMIF('20'!$C$10:$C$29,$C529,'20'!$G$10:$G$29)*'20'!$E$3</f>
        <v>0</v>
      </c>
      <c r="AA529" s="224">
        <f>SUMIF('21'!$C$10:$C$29,$C529,'21'!$G$10:$G$29)*'21'!$E$3</f>
        <v>0</v>
      </c>
    </row>
    <row r="530" spans="3:27" ht="15" hidden="1">
      <c r="C530" s="207" t="s">
        <v>1211</v>
      </c>
      <c r="D530" s="207" t="s">
        <v>1212</v>
      </c>
      <c r="F530" s="303">
        <f t="shared" si="9"/>
        <v>0</v>
      </c>
      <c r="G530" s="224">
        <f>SUMIF('01'!$C$10:$C$29,$C530,'01'!$G$10:$G$29)*'01'!$E$3</f>
        <v>0</v>
      </c>
      <c r="H530" s="224">
        <f>SUMIF('02'!$C$10:$C$28,$C530,'02'!$G$10:$G$28)*'02'!$E$3</f>
        <v>0</v>
      </c>
      <c r="I530" s="224">
        <f>SUMIF('03'!$C$10:$C$29,$C530,'03'!$G$10:$G$29)*'03'!$E$3</f>
        <v>0</v>
      </c>
      <c r="J530" s="224">
        <f>SUMIF('04'!$C$10:$C$26,$C530,'04'!$G$10:$G$26)*'04'!$E$3</f>
        <v>0</v>
      </c>
      <c r="K530" s="224">
        <f>SUMIF('05'!$C$10:$C$29,$C530,'05'!$G$10:$G$29)*'05'!$E$3</f>
        <v>0</v>
      </c>
      <c r="L530" s="224">
        <f>SUMIF('06'!$C$10:$C$29,$C530,'06'!$G$10:$G$29)*'06'!$E$3</f>
        <v>0</v>
      </c>
      <c r="M530" s="224">
        <f>SUMIF('07'!$C$10:$C$26,$C530,'07'!$G$10:$G$26)*'07'!$E$3</f>
        <v>0</v>
      </c>
      <c r="N530" s="224">
        <f>SUMIF('08'!$C$10:$C$29,$C530,'08'!$G$10:$G$29)*'08'!$E$3</f>
        <v>0</v>
      </c>
      <c r="O530" s="224">
        <f>SUMIF('09'!$C$10:$C$29,$C530,'09'!$G$10:$G$29)*'09'!$E$3</f>
        <v>0</v>
      </c>
      <c r="P530" s="224">
        <f>SUMIF('10'!$C$10:$C$29,$C530,'10'!$G$10:$G$29)*'10'!$E$3</f>
        <v>0</v>
      </c>
      <c r="Q530" s="224">
        <f>SUMIF('11'!$C$10:$C$39,$C530,'11'!$G$10:$G$39)*'11'!$E$3</f>
        <v>0</v>
      </c>
      <c r="R530" s="224">
        <f>SUMIF('12'!$C$10:$C$29,$C530,'12'!$G$10:$G$29)*'12'!$E$3</f>
        <v>0</v>
      </c>
      <c r="S530" s="224">
        <f>SUMIF('13'!$C$10:$C$29,$C530,'13'!$G$10:$G$29)*'13'!$E$3</f>
        <v>0</v>
      </c>
      <c r="T530" s="224">
        <f>SUMIF('14'!$C$10:$C$29,$C530,'14'!$G$10:$G$29)*'14'!$E$3</f>
        <v>0</v>
      </c>
      <c r="U530" s="224">
        <f>SUMIF('15'!$C$10:$C$29,$C530,'15'!$G$10:$G$29)*'15'!$E$3</f>
        <v>0</v>
      </c>
      <c r="V530" s="224">
        <f>SUMIF('16'!$C$10:$C$29,$C530,'16'!$G$10:$G$29)*'16'!$E$3</f>
        <v>0</v>
      </c>
      <c r="W530" s="224">
        <f>SUMIF('17'!$C$10:$C$29,$C530,'17'!$G$10:$G$29)*'17'!$E$3</f>
        <v>0</v>
      </c>
      <c r="X530" s="224">
        <f>SUMIF('18'!$C$10:$C$29,$C530,'18'!$G$10:$G$29)*'18'!$E$3</f>
        <v>0</v>
      </c>
      <c r="Y530" s="224">
        <f>SUMIF('19'!$C$10:$C$28,$C530,'19'!$G$10:$G$28)*'19'!$E$3</f>
        <v>0</v>
      </c>
      <c r="Z530" s="224">
        <f>SUMIF('20'!$C$10:$C$29,$C530,'20'!$G$10:$G$29)*'20'!$E$3</f>
        <v>0</v>
      </c>
      <c r="AA530" s="224">
        <f>SUMIF('21'!$C$10:$C$29,$C530,'21'!$G$10:$G$29)*'21'!$E$3</f>
        <v>0</v>
      </c>
    </row>
    <row r="531" spans="3:27" ht="15" hidden="1">
      <c r="C531" s="207" t="s">
        <v>1213</v>
      </c>
      <c r="D531" s="207" t="s">
        <v>1214</v>
      </c>
      <c r="F531" s="303">
        <f t="shared" si="9"/>
        <v>0</v>
      </c>
      <c r="G531" s="224">
        <f>SUMIF('01'!$C$10:$C$29,$C531,'01'!$G$10:$G$29)*'01'!$E$3</f>
        <v>0</v>
      </c>
      <c r="H531" s="224">
        <f>SUMIF('02'!$C$10:$C$28,$C531,'02'!$G$10:$G$28)*'02'!$E$3</f>
        <v>0</v>
      </c>
      <c r="I531" s="224">
        <f>SUMIF('03'!$C$10:$C$29,$C531,'03'!$G$10:$G$29)*'03'!$E$3</f>
        <v>0</v>
      </c>
      <c r="J531" s="224">
        <f>SUMIF('04'!$C$10:$C$26,$C531,'04'!$G$10:$G$26)*'04'!$E$3</f>
        <v>0</v>
      </c>
      <c r="K531" s="224">
        <f>SUMIF('05'!$C$10:$C$29,$C531,'05'!$G$10:$G$29)*'05'!$E$3</f>
        <v>0</v>
      </c>
      <c r="L531" s="224">
        <f>SUMIF('06'!$C$10:$C$29,$C531,'06'!$G$10:$G$29)*'06'!$E$3</f>
        <v>0</v>
      </c>
      <c r="M531" s="224">
        <f>SUMIF('07'!$C$10:$C$26,$C531,'07'!$G$10:$G$26)*'07'!$E$3</f>
        <v>0</v>
      </c>
      <c r="N531" s="224">
        <f>SUMIF('08'!$C$10:$C$29,$C531,'08'!$G$10:$G$29)*'08'!$E$3</f>
        <v>0</v>
      </c>
      <c r="O531" s="224">
        <f>SUMIF('09'!$C$10:$C$29,$C531,'09'!$G$10:$G$29)*'09'!$E$3</f>
        <v>0</v>
      </c>
      <c r="P531" s="224">
        <f>SUMIF('10'!$C$10:$C$29,$C531,'10'!$G$10:$G$29)*'10'!$E$3</f>
        <v>0</v>
      </c>
      <c r="Q531" s="224">
        <f>SUMIF('11'!$C$10:$C$39,$C531,'11'!$G$10:$G$39)*'11'!$E$3</f>
        <v>0</v>
      </c>
      <c r="R531" s="224">
        <f>SUMIF('12'!$C$10:$C$29,$C531,'12'!$G$10:$G$29)*'12'!$E$3</f>
        <v>0</v>
      </c>
      <c r="S531" s="224">
        <f>SUMIF('13'!$C$10:$C$29,$C531,'13'!$G$10:$G$29)*'13'!$E$3</f>
        <v>0</v>
      </c>
      <c r="T531" s="224">
        <f>SUMIF('14'!$C$10:$C$29,$C531,'14'!$G$10:$G$29)*'14'!$E$3</f>
        <v>0</v>
      </c>
      <c r="U531" s="224">
        <f>SUMIF('15'!$C$10:$C$29,$C531,'15'!$G$10:$G$29)*'15'!$E$3</f>
        <v>0</v>
      </c>
      <c r="V531" s="224">
        <f>SUMIF('16'!$C$10:$C$29,$C531,'16'!$G$10:$G$29)*'16'!$E$3</f>
        <v>0</v>
      </c>
      <c r="W531" s="224">
        <f>SUMIF('17'!$C$10:$C$29,$C531,'17'!$G$10:$G$29)*'17'!$E$3</f>
        <v>0</v>
      </c>
      <c r="X531" s="224">
        <f>SUMIF('18'!$C$10:$C$29,$C531,'18'!$G$10:$G$29)*'18'!$E$3</f>
        <v>0</v>
      </c>
      <c r="Y531" s="224">
        <f>SUMIF('19'!$C$10:$C$28,$C531,'19'!$G$10:$G$28)*'19'!$E$3</f>
        <v>0</v>
      </c>
      <c r="Z531" s="224">
        <f>SUMIF('20'!$C$10:$C$29,$C531,'20'!$G$10:$G$29)*'20'!$E$3</f>
        <v>0</v>
      </c>
      <c r="AA531" s="224">
        <f>SUMIF('21'!$C$10:$C$29,$C531,'21'!$G$10:$G$29)*'21'!$E$3</f>
        <v>0</v>
      </c>
    </row>
    <row r="532" spans="3:27" ht="15" hidden="1">
      <c r="C532" s="207" t="s">
        <v>1215</v>
      </c>
      <c r="D532" s="207" t="s">
        <v>1216</v>
      </c>
      <c r="F532" s="303">
        <f t="shared" si="9"/>
        <v>0</v>
      </c>
      <c r="G532" s="224">
        <f>SUMIF('01'!$C$10:$C$29,$C532,'01'!$G$10:$G$29)*'01'!$E$3</f>
        <v>0</v>
      </c>
      <c r="H532" s="224">
        <f>SUMIF('02'!$C$10:$C$28,$C532,'02'!$G$10:$G$28)*'02'!$E$3</f>
        <v>0</v>
      </c>
      <c r="I532" s="224">
        <f>SUMIF('03'!$C$10:$C$29,$C532,'03'!$G$10:$G$29)*'03'!$E$3</f>
        <v>0</v>
      </c>
      <c r="J532" s="224">
        <f>SUMIF('04'!$C$10:$C$26,$C532,'04'!$G$10:$G$26)*'04'!$E$3</f>
        <v>0</v>
      </c>
      <c r="K532" s="224">
        <f>SUMIF('05'!$C$10:$C$29,$C532,'05'!$G$10:$G$29)*'05'!$E$3</f>
        <v>0</v>
      </c>
      <c r="L532" s="224">
        <f>SUMIF('06'!$C$10:$C$29,$C532,'06'!$G$10:$G$29)*'06'!$E$3</f>
        <v>0</v>
      </c>
      <c r="M532" s="224">
        <f>SUMIF('07'!$C$10:$C$26,$C532,'07'!$G$10:$G$26)*'07'!$E$3</f>
        <v>0</v>
      </c>
      <c r="N532" s="224">
        <f>SUMIF('08'!$C$10:$C$29,$C532,'08'!$G$10:$G$29)*'08'!$E$3</f>
        <v>0</v>
      </c>
      <c r="O532" s="224">
        <f>SUMIF('09'!$C$10:$C$29,$C532,'09'!$G$10:$G$29)*'09'!$E$3</f>
        <v>0</v>
      </c>
      <c r="P532" s="224">
        <f>SUMIF('10'!$C$10:$C$29,$C532,'10'!$G$10:$G$29)*'10'!$E$3</f>
        <v>0</v>
      </c>
      <c r="Q532" s="224">
        <f>SUMIF('11'!$C$10:$C$39,$C532,'11'!$G$10:$G$39)*'11'!$E$3</f>
        <v>0</v>
      </c>
      <c r="R532" s="224">
        <f>SUMIF('12'!$C$10:$C$29,$C532,'12'!$G$10:$G$29)*'12'!$E$3</f>
        <v>0</v>
      </c>
      <c r="S532" s="224">
        <f>SUMIF('13'!$C$10:$C$29,$C532,'13'!$G$10:$G$29)*'13'!$E$3</f>
        <v>0</v>
      </c>
      <c r="T532" s="224">
        <f>SUMIF('14'!$C$10:$C$29,$C532,'14'!$G$10:$G$29)*'14'!$E$3</f>
        <v>0</v>
      </c>
      <c r="U532" s="224">
        <f>SUMIF('15'!$C$10:$C$29,$C532,'15'!$G$10:$G$29)*'15'!$E$3</f>
        <v>0</v>
      </c>
      <c r="V532" s="224">
        <f>SUMIF('16'!$C$10:$C$29,$C532,'16'!$G$10:$G$29)*'16'!$E$3</f>
        <v>0</v>
      </c>
      <c r="W532" s="224">
        <f>SUMIF('17'!$C$10:$C$29,$C532,'17'!$G$10:$G$29)*'17'!$E$3</f>
        <v>0</v>
      </c>
      <c r="X532" s="224">
        <f>SUMIF('18'!$C$10:$C$29,$C532,'18'!$G$10:$G$29)*'18'!$E$3</f>
        <v>0</v>
      </c>
      <c r="Y532" s="224">
        <f>SUMIF('19'!$C$10:$C$28,$C532,'19'!$G$10:$G$28)*'19'!$E$3</f>
        <v>0</v>
      </c>
      <c r="Z532" s="224">
        <f>SUMIF('20'!$C$10:$C$29,$C532,'20'!$G$10:$G$29)*'20'!$E$3</f>
        <v>0</v>
      </c>
      <c r="AA532" s="224">
        <f>SUMIF('21'!$C$10:$C$29,$C532,'21'!$G$10:$G$29)*'21'!$E$3</f>
        <v>0</v>
      </c>
    </row>
    <row r="533" spans="3:27" ht="15" hidden="1">
      <c r="C533" s="207" t="s">
        <v>1217</v>
      </c>
      <c r="D533" s="207" t="s">
        <v>1218</v>
      </c>
      <c r="F533" s="303">
        <f t="shared" si="9"/>
        <v>0</v>
      </c>
      <c r="G533" s="224">
        <f>SUMIF('01'!$C$10:$C$29,$C533,'01'!$G$10:$G$29)*'01'!$E$3</f>
        <v>0</v>
      </c>
      <c r="H533" s="224">
        <f>SUMIF('02'!$C$10:$C$28,$C533,'02'!$G$10:$G$28)*'02'!$E$3</f>
        <v>0</v>
      </c>
      <c r="I533" s="224">
        <f>SUMIF('03'!$C$10:$C$29,$C533,'03'!$G$10:$G$29)*'03'!$E$3</f>
        <v>0</v>
      </c>
      <c r="J533" s="224">
        <f>SUMIF('04'!$C$10:$C$26,$C533,'04'!$G$10:$G$26)*'04'!$E$3</f>
        <v>0</v>
      </c>
      <c r="K533" s="224">
        <f>SUMIF('05'!$C$10:$C$29,$C533,'05'!$G$10:$G$29)*'05'!$E$3</f>
        <v>0</v>
      </c>
      <c r="L533" s="224">
        <f>SUMIF('06'!$C$10:$C$29,$C533,'06'!$G$10:$G$29)*'06'!$E$3</f>
        <v>0</v>
      </c>
      <c r="M533" s="224">
        <f>SUMIF('07'!$C$10:$C$26,$C533,'07'!$G$10:$G$26)*'07'!$E$3</f>
        <v>0</v>
      </c>
      <c r="N533" s="224">
        <f>SUMIF('08'!$C$10:$C$29,$C533,'08'!$G$10:$G$29)*'08'!$E$3</f>
        <v>0</v>
      </c>
      <c r="O533" s="224">
        <f>SUMIF('09'!$C$10:$C$29,$C533,'09'!$G$10:$G$29)*'09'!$E$3</f>
        <v>0</v>
      </c>
      <c r="P533" s="224">
        <f>SUMIF('10'!$C$10:$C$29,$C533,'10'!$G$10:$G$29)*'10'!$E$3</f>
        <v>0</v>
      </c>
      <c r="Q533" s="224">
        <f>SUMIF('11'!$C$10:$C$39,$C533,'11'!$G$10:$G$39)*'11'!$E$3</f>
        <v>0</v>
      </c>
      <c r="R533" s="224">
        <f>SUMIF('12'!$C$10:$C$29,$C533,'12'!$G$10:$G$29)*'12'!$E$3</f>
        <v>0</v>
      </c>
      <c r="S533" s="224">
        <f>SUMIF('13'!$C$10:$C$29,$C533,'13'!$G$10:$G$29)*'13'!$E$3</f>
        <v>0</v>
      </c>
      <c r="T533" s="224">
        <f>SUMIF('14'!$C$10:$C$29,$C533,'14'!$G$10:$G$29)*'14'!$E$3</f>
        <v>0</v>
      </c>
      <c r="U533" s="224">
        <f>SUMIF('15'!$C$10:$C$29,$C533,'15'!$G$10:$G$29)*'15'!$E$3</f>
        <v>0</v>
      </c>
      <c r="V533" s="224">
        <f>SUMIF('16'!$C$10:$C$29,$C533,'16'!$G$10:$G$29)*'16'!$E$3</f>
        <v>0</v>
      </c>
      <c r="W533" s="224">
        <f>SUMIF('17'!$C$10:$C$29,$C533,'17'!$G$10:$G$29)*'17'!$E$3</f>
        <v>0</v>
      </c>
      <c r="X533" s="224">
        <f>SUMIF('18'!$C$10:$C$29,$C533,'18'!$G$10:$G$29)*'18'!$E$3</f>
        <v>0</v>
      </c>
      <c r="Y533" s="224">
        <f>SUMIF('19'!$C$10:$C$28,$C533,'19'!$G$10:$G$28)*'19'!$E$3</f>
        <v>0</v>
      </c>
      <c r="Z533" s="224">
        <f>SUMIF('20'!$C$10:$C$29,$C533,'20'!$G$10:$G$29)*'20'!$E$3</f>
        <v>0</v>
      </c>
      <c r="AA533" s="224">
        <f>SUMIF('21'!$C$10:$C$29,$C533,'21'!$G$10:$G$29)*'21'!$E$3</f>
        <v>0</v>
      </c>
    </row>
    <row r="534" spans="3:27" ht="15" hidden="1">
      <c r="C534" s="207" t="s">
        <v>1219</v>
      </c>
      <c r="D534" s="207" t="s">
        <v>1220</v>
      </c>
      <c r="F534" s="303">
        <f t="shared" si="9"/>
        <v>0</v>
      </c>
      <c r="G534" s="224">
        <f>SUMIF('01'!$C$10:$C$29,$C534,'01'!$G$10:$G$29)*'01'!$E$3</f>
        <v>0</v>
      </c>
      <c r="H534" s="224">
        <f>SUMIF('02'!$C$10:$C$28,$C534,'02'!$G$10:$G$28)*'02'!$E$3</f>
        <v>0</v>
      </c>
      <c r="I534" s="224">
        <f>SUMIF('03'!$C$10:$C$29,$C534,'03'!$G$10:$G$29)*'03'!$E$3</f>
        <v>0</v>
      </c>
      <c r="J534" s="224">
        <f>SUMIF('04'!$C$10:$C$26,$C534,'04'!$G$10:$G$26)*'04'!$E$3</f>
        <v>0</v>
      </c>
      <c r="K534" s="224">
        <f>SUMIF('05'!$C$10:$C$29,$C534,'05'!$G$10:$G$29)*'05'!$E$3</f>
        <v>0</v>
      </c>
      <c r="L534" s="224">
        <f>SUMIF('06'!$C$10:$C$29,$C534,'06'!$G$10:$G$29)*'06'!$E$3</f>
        <v>0</v>
      </c>
      <c r="M534" s="224">
        <f>SUMIF('07'!$C$10:$C$26,$C534,'07'!$G$10:$G$26)*'07'!$E$3</f>
        <v>0</v>
      </c>
      <c r="N534" s="224">
        <f>SUMIF('08'!$C$10:$C$29,$C534,'08'!$G$10:$G$29)*'08'!$E$3</f>
        <v>0</v>
      </c>
      <c r="O534" s="224">
        <f>SUMIF('09'!$C$10:$C$29,$C534,'09'!$G$10:$G$29)*'09'!$E$3</f>
        <v>0</v>
      </c>
      <c r="P534" s="224">
        <f>SUMIF('10'!$C$10:$C$29,$C534,'10'!$G$10:$G$29)*'10'!$E$3</f>
        <v>0</v>
      </c>
      <c r="Q534" s="224">
        <f>SUMIF('11'!$C$10:$C$39,$C534,'11'!$G$10:$G$39)*'11'!$E$3</f>
        <v>0</v>
      </c>
      <c r="R534" s="224">
        <f>SUMIF('12'!$C$10:$C$29,$C534,'12'!$G$10:$G$29)*'12'!$E$3</f>
        <v>0</v>
      </c>
      <c r="S534" s="224">
        <f>SUMIF('13'!$C$10:$C$29,$C534,'13'!$G$10:$G$29)*'13'!$E$3</f>
        <v>0</v>
      </c>
      <c r="T534" s="224">
        <f>SUMIF('14'!$C$10:$C$29,$C534,'14'!$G$10:$G$29)*'14'!$E$3</f>
        <v>0</v>
      </c>
      <c r="U534" s="224">
        <f>SUMIF('15'!$C$10:$C$29,$C534,'15'!$G$10:$G$29)*'15'!$E$3</f>
        <v>0</v>
      </c>
      <c r="V534" s="224">
        <f>SUMIF('16'!$C$10:$C$29,$C534,'16'!$G$10:$G$29)*'16'!$E$3</f>
        <v>0</v>
      </c>
      <c r="W534" s="224">
        <f>SUMIF('17'!$C$10:$C$29,$C534,'17'!$G$10:$G$29)*'17'!$E$3</f>
        <v>0</v>
      </c>
      <c r="X534" s="224">
        <f>SUMIF('18'!$C$10:$C$29,$C534,'18'!$G$10:$G$29)*'18'!$E$3</f>
        <v>0</v>
      </c>
      <c r="Y534" s="224">
        <f>SUMIF('19'!$C$10:$C$28,$C534,'19'!$G$10:$G$28)*'19'!$E$3</f>
        <v>0</v>
      </c>
      <c r="Z534" s="224">
        <f>SUMIF('20'!$C$10:$C$29,$C534,'20'!$G$10:$G$29)*'20'!$E$3</f>
        <v>0</v>
      </c>
      <c r="AA534" s="224">
        <f>SUMIF('21'!$C$10:$C$29,$C534,'21'!$G$10:$G$29)*'21'!$E$3</f>
        <v>0</v>
      </c>
    </row>
    <row r="535" spans="3:27" ht="15" hidden="1">
      <c r="C535" s="207" t="s">
        <v>1221</v>
      </c>
      <c r="D535" s="207" t="s">
        <v>1222</v>
      </c>
      <c r="F535" s="303">
        <f t="shared" si="9"/>
        <v>0</v>
      </c>
      <c r="G535" s="224">
        <f>SUMIF('01'!$C$10:$C$29,$C535,'01'!$G$10:$G$29)*'01'!$E$3</f>
        <v>0</v>
      </c>
      <c r="H535" s="224">
        <f>SUMIF('02'!$C$10:$C$28,$C535,'02'!$G$10:$G$28)*'02'!$E$3</f>
        <v>0</v>
      </c>
      <c r="I535" s="224">
        <f>SUMIF('03'!$C$10:$C$29,$C535,'03'!$G$10:$G$29)*'03'!$E$3</f>
        <v>0</v>
      </c>
      <c r="J535" s="224">
        <f>SUMIF('04'!$C$10:$C$26,$C535,'04'!$G$10:$G$26)*'04'!$E$3</f>
        <v>0</v>
      </c>
      <c r="K535" s="224">
        <f>SUMIF('05'!$C$10:$C$29,$C535,'05'!$G$10:$G$29)*'05'!$E$3</f>
        <v>0</v>
      </c>
      <c r="L535" s="224">
        <f>SUMIF('06'!$C$10:$C$29,$C535,'06'!$G$10:$G$29)*'06'!$E$3</f>
        <v>0</v>
      </c>
      <c r="M535" s="224">
        <f>SUMIF('07'!$C$10:$C$26,$C535,'07'!$G$10:$G$26)*'07'!$E$3</f>
        <v>0</v>
      </c>
      <c r="N535" s="224">
        <f>SUMIF('08'!$C$10:$C$29,$C535,'08'!$G$10:$G$29)*'08'!$E$3</f>
        <v>0</v>
      </c>
      <c r="O535" s="224">
        <f>SUMIF('09'!$C$10:$C$29,$C535,'09'!$G$10:$G$29)*'09'!$E$3</f>
        <v>0</v>
      </c>
      <c r="P535" s="224">
        <f>SUMIF('10'!$C$10:$C$29,$C535,'10'!$G$10:$G$29)*'10'!$E$3</f>
        <v>0</v>
      </c>
      <c r="Q535" s="224">
        <f>SUMIF('11'!$C$10:$C$39,$C535,'11'!$G$10:$G$39)*'11'!$E$3</f>
        <v>0</v>
      </c>
      <c r="R535" s="224">
        <f>SUMIF('12'!$C$10:$C$29,$C535,'12'!$G$10:$G$29)*'12'!$E$3</f>
        <v>0</v>
      </c>
      <c r="S535" s="224">
        <f>SUMIF('13'!$C$10:$C$29,$C535,'13'!$G$10:$G$29)*'13'!$E$3</f>
        <v>0</v>
      </c>
      <c r="T535" s="224">
        <f>SUMIF('14'!$C$10:$C$29,$C535,'14'!$G$10:$G$29)*'14'!$E$3</f>
        <v>0</v>
      </c>
      <c r="U535" s="224">
        <f>SUMIF('15'!$C$10:$C$29,$C535,'15'!$G$10:$G$29)*'15'!$E$3</f>
        <v>0</v>
      </c>
      <c r="V535" s="224">
        <f>SUMIF('16'!$C$10:$C$29,$C535,'16'!$G$10:$G$29)*'16'!$E$3</f>
        <v>0</v>
      </c>
      <c r="W535" s="224">
        <f>SUMIF('17'!$C$10:$C$29,$C535,'17'!$G$10:$G$29)*'17'!$E$3</f>
        <v>0</v>
      </c>
      <c r="X535" s="224">
        <f>SUMIF('18'!$C$10:$C$29,$C535,'18'!$G$10:$G$29)*'18'!$E$3</f>
        <v>0</v>
      </c>
      <c r="Y535" s="224">
        <f>SUMIF('19'!$C$10:$C$28,$C535,'19'!$G$10:$G$28)*'19'!$E$3</f>
        <v>0</v>
      </c>
      <c r="Z535" s="224">
        <f>SUMIF('20'!$C$10:$C$29,$C535,'20'!$G$10:$G$29)*'20'!$E$3</f>
        <v>0</v>
      </c>
      <c r="AA535" s="224">
        <f>SUMIF('21'!$C$10:$C$29,$C535,'21'!$G$10:$G$29)*'21'!$E$3</f>
        <v>0</v>
      </c>
    </row>
    <row r="536" spans="3:27" ht="15" hidden="1">
      <c r="C536" s="207" t="s">
        <v>1223</v>
      </c>
      <c r="D536" s="207" t="s">
        <v>1224</v>
      </c>
      <c r="F536" s="303">
        <f t="shared" si="9"/>
        <v>0</v>
      </c>
      <c r="G536" s="224">
        <f>SUMIF('01'!$C$10:$C$29,$C536,'01'!$G$10:$G$29)*'01'!$E$3</f>
        <v>0</v>
      </c>
      <c r="H536" s="224">
        <f>SUMIF('02'!$C$10:$C$28,$C536,'02'!$G$10:$G$28)*'02'!$E$3</f>
        <v>0</v>
      </c>
      <c r="I536" s="224">
        <f>SUMIF('03'!$C$10:$C$29,$C536,'03'!$G$10:$G$29)*'03'!$E$3</f>
        <v>0</v>
      </c>
      <c r="J536" s="224">
        <f>SUMIF('04'!$C$10:$C$26,$C536,'04'!$G$10:$G$26)*'04'!$E$3</f>
        <v>0</v>
      </c>
      <c r="K536" s="224">
        <f>SUMIF('05'!$C$10:$C$29,$C536,'05'!$G$10:$G$29)*'05'!$E$3</f>
        <v>0</v>
      </c>
      <c r="L536" s="224">
        <f>SUMIF('06'!$C$10:$C$29,$C536,'06'!$G$10:$G$29)*'06'!$E$3</f>
        <v>0</v>
      </c>
      <c r="M536" s="224">
        <f>SUMIF('07'!$C$10:$C$26,$C536,'07'!$G$10:$G$26)*'07'!$E$3</f>
        <v>0</v>
      </c>
      <c r="N536" s="224">
        <f>SUMIF('08'!$C$10:$C$29,$C536,'08'!$G$10:$G$29)*'08'!$E$3</f>
        <v>0</v>
      </c>
      <c r="O536" s="224">
        <f>SUMIF('09'!$C$10:$C$29,$C536,'09'!$G$10:$G$29)*'09'!$E$3</f>
        <v>0</v>
      </c>
      <c r="P536" s="224">
        <f>SUMIF('10'!$C$10:$C$29,$C536,'10'!$G$10:$G$29)*'10'!$E$3</f>
        <v>0</v>
      </c>
      <c r="Q536" s="224">
        <f>SUMIF('11'!$C$10:$C$39,$C536,'11'!$G$10:$G$39)*'11'!$E$3</f>
        <v>0</v>
      </c>
      <c r="R536" s="224">
        <f>SUMIF('12'!$C$10:$C$29,$C536,'12'!$G$10:$G$29)*'12'!$E$3</f>
        <v>0</v>
      </c>
      <c r="S536" s="224">
        <f>SUMIF('13'!$C$10:$C$29,$C536,'13'!$G$10:$G$29)*'13'!$E$3</f>
        <v>0</v>
      </c>
      <c r="T536" s="224">
        <f>SUMIF('14'!$C$10:$C$29,$C536,'14'!$G$10:$G$29)*'14'!$E$3</f>
        <v>0</v>
      </c>
      <c r="U536" s="224">
        <f>SUMIF('15'!$C$10:$C$29,$C536,'15'!$G$10:$G$29)*'15'!$E$3</f>
        <v>0</v>
      </c>
      <c r="V536" s="224">
        <f>SUMIF('16'!$C$10:$C$29,$C536,'16'!$G$10:$G$29)*'16'!$E$3</f>
        <v>0</v>
      </c>
      <c r="W536" s="224">
        <f>SUMIF('17'!$C$10:$C$29,$C536,'17'!$G$10:$G$29)*'17'!$E$3</f>
        <v>0</v>
      </c>
      <c r="X536" s="224">
        <f>SUMIF('18'!$C$10:$C$29,$C536,'18'!$G$10:$G$29)*'18'!$E$3</f>
        <v>0</v>
      </c>
      <c r="Y536" s="224">
        <f>SUMIF('19'!$C$10:$C$28,$C536,'19'!$G$10:$G$28)*'19'!$E$3</f>
        <v>0</v>
      </c>
      <c r="Z536" s="224">
        <f>SUMIF('20'!$C$10:$C$29,$C536,'20'!$G$10:$G$29)*'20'!$E$3</f>
        <v>0</v>
      </c>
      <c r="AA536" s="224">
        <f>SUMIF('21'!$C$10:$C$29,$C536,'21'!$G$10:$G$29)*'21'!$E$3</f>
        <v>0</v>
      </c>
    </row>
    <row r="537" spans="3:27" ht="15" hidden="1">
      <c r="C537" s="207" t="s">
        <v>1225</v>
      </c>
      <c r="D537" s="207" t="s">
        <v>1226</v>
      </c>
      <c r="F537" s="303">
        <f t="shared" si="9"/>
        <v>0</v>
      </c>
      <c r="G537" s="224">
        <f>SUMIF('01'!$C$10:$C$29,$C537,'01'!$G$10:$G$29)*'01'!$E$3</f>
        <v>0</v>
      </c>
      <c r="H537" s="224">
        <f>SUMIF('02'!$C$10:$C$28,$C537,'02'!$G$10:$G$28)*'02'!$E$3</f>
        <v>0</v>
      </c>
      <c r="I537" s="224">
        <f>SUMIF('03'!$C$10:$C$29,$C537,'03'!$G$10:$G$29)*'03'!$E$3</f>
        <v>0</v>
      </c>
      <c r="J537" s="224">
        <f>SUMIF('04'!$C$10:$C$26,$C537,'04'!$G$10:$G$26)*'04'!$E$3</f>
        <v>0</v>
      </c>
      <c r="K537" s="224">
        <f>SUMIF('05'!$C$10:$C$29,$C537,'05'!$G$10:$G$29)*'05'!$E$3</f>
        <v>0</v>
      </c>
      <c r="L537" s="224">
        <f>SUMIF('06'!$C$10:$C$29,$C537,'06'!$G$10:$G$29)*'06'!$E$3</f>
        <v>0</v>
      </c>
      <c r="M537" s="224">
        <f>SUMIF('07'!$C$10:$C$26,$C537,'07'!$G$10:$G$26)*'07'!$E$3</f>
        <v>0</v>
      </c>
      <c r="N537" s="224">
        <f>SUMIF('08'!$C$10:$C$29,$C537,'08'!$G$10:$G$29)*'08'!$E$3</f>
        <v>0</v>
      </c>
      <c r="O537" s="224">
        <f>SUMIF('09'!$C$10:$C$29,$C537,'09'!$G$10:$G$29)*'09'!$E$3</f>
        <v>0</v>
      </c>
      <c r="P537" s="224">
        <f>SUMIF('10'!$C$10:$C$29,$C537,'10'!$G$10:$G$29)*'10'!$E$3</f>
        <v>0</v>
      </c>
      <c r="Q537" s="224">
        <f>SUMIF('11'!$C$10:$C$39,$C537,'11'!$G$10:$G$39)*'11'!$E$3</f>
        <v>0</v>
      </c>
      <c r="R537" s="224">
        <f>SUMIF('12'!$C$10:$C$29,$C537,'12'!$G$10:$G$29)*'12'!$E$3</f>
        <v>0</v>
      </c>
      <c r="S537" s="224">
        <f>SUMIF('13'!$C$10:$C$29,$C537,'13'!$G$10:$G$29)*'13'!$E$3</f>
        <v>0</v>
      </c>
      <c r="T537" s="224">
        <f>SUMIF('14'!$C$10:$C$29,$C537,'14'!$G$10:$G$29)*'14'!$E$3</f>
        <v>0</v>
      </c>
      <c r="U537" s="224">
        <f>SUMIF('15'!$C$10:$C$29,$C537,'15'!$G$10:$G$29)*'15'!$E$3</f>
        <v>0</v>
      </c>
      <c r="V537" s="224">
        <f>SUMIF('16'!$C$10:$C$29,$C537,'16'!$G$10:$G$29)*'16'!$E$3</f>
        <v>0</v>
      </c>
      <c r="W537" s="224">
        <f>SUMIF('17'!$C$10:$C$29,$C537,'17'!$G$10:$G$29)*'17'!$E$3</f>
        <v>0</v>
      </c>
      <c r="X537" s="224">
        <f>SUMIF('18'!$C$10:$C$29,$C537,'18'!$G$10:$G$29)*'18'!$E$3</f>
        <v>0</v>
      </c>
      <c r="Y537" s="224">
        <f>SUMIF('19'!$C$10:$C$28,$C537,'19'!$G$10:$G$28)*'19'!$E$3</f>
        <v>0</v>
      </c>
      <c r="Z537" s="224">
        <f>SUMIF('20'!$C$10:$C$29,$C537,'20'!$G$10:$G$29)*'20'!$E$3</f>
        <v>0</v>
      </c>
      <c r="AA537" s="224">
        <f>SUMIF('21'!$C$10:$C$29,$C537,'21'!$G$10:$G$29)*'21'!$E$3</f>
        <v>0</v>
      </c>
    </row>
    <row r="538" spans="3:27" ht="15" hidden="1">
      <c r="C538" s="207" t="s">
        <v>1227</v>
      </c>
      <c r="D538" s="207" t="s">
        <v>1228</v>
      </c>
      <c r="F538" s="303">
        <f t="shared" si="9"/>
        <v>0</v>
      </c>
      <c r="G538" s="224">
        <f>SUMIF('01'!$C$10:$C$29,$C538,'01'!$G$10:$G$29)*'01'!$E$3</f>
        <v>0</v>
      </c>
      <c r="H538" s="224">
        <f>SUMIF('02'!$C$10:$C$28,$C538,'02'!$G$10:$G$28)*'02'!$E$3</f>
        <v>0</v>
      </c>
      <c r="I538" s="224">
        <f>SUMIF('03'!$C$10:$C$29,$C538,'03'!$G$10:$G$29)*'03'!$E$3</f>
        <v>0</v>
      </c>
      <c r="J538" s="224">
        <f>SUMIF('04'!$C$10:$C$26,$C538,'04'!$G$10:$G$26)*'04'!$E$3</f>
        <v>0</v>
      </c>
      <c r="K538" s="224">
        <f>SUMIF('05'!$C$10:$C$29,$C538,'05'!$G$10:$G$29)*'05'!$E$3</f>
        <v>0</v>
      </c>
      <c r="L538" s="224">
        <f>SUMIF('06'!$C$10:$C$29,$C538,'06'!$G$10:$G$29)*'06'!$E$3</f>
        <v>0</v>
      </c>
      <c r="M538" s="224">
        <f>SUMIF('07'!$C$10:$C$26,$C538,'07'!$G$10:$G$26)*'07'!$E$3</f>
        <v>0</v>
      </c>
      <c r="N538" s="224">
        <f>SUMIF('08'!$C$10:$C$29,$C538,'08'!$G$10:$G$29)*'08'!$E$3</f>
        <v>0</v>
      </c>
      <c r="O538" s="224">
        <f>SUMIF('09'!$C$10:$C$29,$C538,'09'!$G$10:$G$29)*'09'!$E$3</f>
        <v>0</v>
      </c>
      <c r="P538" s="224">
        <f>SUMIF('10'!$C$10:$C$29,$C538,'10'!$G$10:$G$29)*'10'!$E$3</f>
        <v>0</v>
      </c>
      <c r="Q538" s="224">
        <f>SUMIF('11'!$C$10:$C$39,$C538,'11'!$G$10:$G$39)*'11'!$E$3</f>
        <v>0</v>
      </c>
      <c r="R538" s="224">
        <f>SUMIF('12'!$C$10:$C$29,$C538,'12'!$G$10:$G$29)*'12'!$E$3</f>
        <v>0</v>
      </c>
      <c r="S538" s="224">
        <f>SUMIF('13'!$C$10:$C$29,$C538,'13'!$G$10:$G$29)*'13'!$E$3</f>
        <v>0</v>
      </c>
      <c r="T538" s="224">
        <f>SUMIF('14'!$C$10:$C$29,$C538,'14'!$G$10:$G$29)*'14'!$E$3</f>
        <v>0</v>
      </c>
      <c r="U538" s="224">
        <f>SUMIF('15'!$C$10:$C$29,$C538,'15'!$G$10:$G$29)*'15'!$E$3</f>
        <v>0</v>
      </c>
      <c r="V538" s="224">
        <f>SUMIF('16'!$C$10:$C$29,$C538,'16'!$G$10:$G$29)*'16'!$E$3</f>
        <v>0</v>
      </c>
      <c r="W538" s="224">
        <f>SUMIF('17'!$C$10:$C$29,$C538,'17'!$G$10:$G$29)*'17'!$E$3</f>
        <v>0</v>
      </c>
      <c r="X538" s="224">
        <f>SUMIF('18'!$C$10:$C$29,$C538,'18'!$G$10:$G$29)*'18'!$E$3</f>
        <v>0</v>
      </c>
      <c r="Y538" s="224">
        <f>SUMIF('19'!$C$10:$C$28,$C538,'19'!$G$10:$G$28)*'19'!$E$3</f>
        <v>0</v>
      </c>
      <c r="Z538" s="224">
        <f>SUMIF('20'!$C$10:$C$29,$C538,'20'!$G$10:$G$29)*'20'!$E$3</f>
        <v>0</v>
      </c>
      <c r="AA538" s="224">
        <f>SUMIF('21'!$C$10:$C$29,$C538,'21'!$G$10:$G$29)*'21'!$E$3</f>
        <v>0</v>
      </c>
    </row>
    <row r="539" spans="3:27" ht="15" hidden="1">
      <c r="C539" s="207" t="s">
        <v>1229</v>
      </c>
      <c r="D539" s="207" t="s">
        <v>1230</v>
      </c>
      <c r="F539" s="303">
        <f t="shared" si="9"/>
        <v>0</v>
      </c>
      <c r="G539" s="224">
        <f>SUMIF('01'!$C$10:$C$29,$C539,'01'!$G$10:$G$29)*'01'!$E$3</f>
        <v>0</v>
      </c>
      <c r="H539" s="224">
        <f>SUMIF('02'!$C$10:$C$28,$C539,'02'!$G$10:$G$28)*'02'!$E$3</f>
        <v>0</v>
      </c>
      <c r="I539" s="224">
        <f>SUMIF('03'!$C$10:$C$29,$C539,'03'!$G$10:$G$29)*'03'!$E$3</f>
        <v>0</v>
      </c>
      <c r="J539" s="224">
        <f>SUMIF('04'!$C$10:$C$26,$C539,'04'!$G$10:$G$26)*'04'!$E$3</f>
        <v>0</v>
      </c>
      <c r="K539" s="224">
        <f>SUMIF('05'!$C$10:$C$29,$C539,'05'!$G$10:$G$29)*'05'!$E$3</f>
        <v>0</v>
      </c>
      <c r="L539" s="224">
        <f>SUMIF('06'!$C$10:$C$29,$C539,'06'!$G$10:$G$29)*'06'!$E$3</f>
        <v>0</v>
      </c>
      <c r="M539" s="224">
        <f>SUMIF('07'!$C$10:$C$26,$C539,'07'!$G$10:$G$26)*'07'!$E$3</f>
        <v>0</v>
      </c>
      <c r="N539" s="224">
        <f>SUMIF('08'!$C$10:$C$29,$C539,'08'!$G$10:$G$29)*'08'!$E$3</f>
        <v>0</v>
      </c>
      <c r="O539" s="224">
        <f>SUMIF('09'!$C$10:$C$29,$C539,'09'!$G$10:$G$29)*'09'!$E$3</f>
        <v>0</v>
      </c>
      <c r="P539" s="224">
        <f>SUMIF('10'!$C$10:$C$29,$C539,'10'!$G$10:$G$29)*'10'!$E$3</f>
        <v>0</v>
      </c>
      <c r="Q539" s="224">
        <f>SUMIF('11'!$C$10:$C$39,$C539,'11'!$G$10:$G$39)*'11'!$E$3</f>
        <v>0</v>
      </c>
      <c r="R539" s="224">
        <f>SUMIF('12'!$C$10:$C$29,$C539,'12'!$G$10:$G$29)*'12'!$E$3</f>
        <v>0</v>
      </c>
      <c r="S539" s="224">
        <f>SUMIF('13'!$C$10:$C$29,$C539,'13'!$G$10:$G$29)*'13'!$E$3</f>
        <v>0</v>
      </c>
      <c r="T539" s="224">
        <f>SUMIF('14'!$C$10:$C$29,$C539,'14'!$G$10:$G$29)*'14'!$E$3</f>
        <v>0</v>
      </c>
      <c r="U539" s="224">
        <f>SUMIF('15'!$C$10:$C$29,$C539,'15'!$G$10:$G$29)*'15'!$E$3</f>
        <v>0</v>
      </c>
      <c r="V539" s="224">
        <f>SUMIF('16'!$C$10:$C$29,$C539,'16'!$G$10:$G$29)*'16'!$E$3</f>
        <v>0</v>
      </c>
      <c r="W539" s="224">
        <f>SUMIF('17'!$C$10:$C$29,$C539,'17'!$G$10:$G$29)*'17'!$E$3</f>
        <v>0</v>
      </c>
      <c r="X539" s="224">
        <f>SUMIF('18'!$C$10:$C$29,$C539,'18'!$G$10:$G$29)*'18'!$E$3</f>
        <v>0</v>
      </c>
      <c r="Y539" s="224">
        <f>SUMIF('19'!$C$10:$C$28,$C539,'19'!$G$10:$G$28)*'19'!$E$3</f>
        <v>0</v>
      </c>
      <c r="Z539" s="224">
        <f>SUMIF('20'!$C$10:$C$29,$C539,'20'!$G$10:$G$29)*'20'!$E$3</f>
        <v>0</v>
      </c>
      <c r="AA539" s="224">
        <f>SUMIF('21'!$C$10:$C$29,$C539,'21'!$G$10:$G$29)*'21'!$E$3</f>
        <v>0</v>
      </c>
    </row>
    <row r="540" spans="3:27" ht="15" hidden="1">
      <c r="C540" s="207" t="s">
        <v>1231</v>
      </c>
      <c r="D540" s="207" t="s">
        <v>1232</v>
      </c>
      <c r="F540" s="303">
        <f t="shared" si="9"/>
        <v>0</v>
      </c>
      <c r="G540" s="224">
        <f>SUMIF('01'!$C$10:$C$29,$C540,'01'!$G$10:$G$29)*'01'!$E$3</f>
        <v>0</v>
      </c>
      <c r="H540" s="224">
        <f>SUMIF('02'!$C$10:$C$28,$C540,'02'!$G$10:$G$28)*'02'!$E$3</f>
        <v>0</v>
      </c>
      <c r="I540" s="224">
        <f>SUMIF('03'!$C$10:$C$29,$C540,'03'!$G$10:$G$29)*'03'!$E$3</f>
        <v>0</v>
      </c>
      <c r="J540" s="224">
        <f>SUMIF('04'!$C$10:$C$26,$C540,'04'!$G$10:$G$26)*'04'!$E$3</f>
        <v>0</v>
      </c>
      <c r="K540" s="224">
        <f>SUMIF('05'!$C$10:$C$29,$C540,'05'!$G$10:$G$29)*'05'!$E$3</f>
        <v>0</v>
      </c>
      <c r="L540" s="224">
        <f>SUMIF('06'!$C$10:$C$29,$C540,'06'!$G$10:$G$29)*'06'!$E$3</f>
        <v>0</v>
      </c>
      <c r="M540" s="224">
        <f>SUMIF('07'!$C$10:$C$26,$C540,'07'!$G$10:$G$26)*'07'!$E$3</f>
        <v>0</v>
      </c>
      <c r="N540" s="224">
        <f>SUMIF('08'!$C$10:$C$29,$C540,'08'!$G$10:$G$29)*'08'!$E$3</f>
        <v>0</v>
      </c>
      <c r="O540" s="224">
        <f>SUMIF('09'!$C$10:$C$29,$C540,'09'!$G$10:$G$29)*'09'!$E$3</f>
        <v>0</v>
      </c>
      <c r="P540" s="224">
        <f>SUMIF('10'!$C$10:$C$29,$C540,'10'!$G$10:$G$29)*'10'!$E$3</f>
        <v>0</v>
      </c>
      <c r="Q540" s="224">
        <f>SUMIF('11'!$C$10:$C$39,$C540,'11'!$G$10:$G$39)*'11'!$E$3</f>
        <v>0</v>
      </c>
      <c r="R540" s="224">
        <f>SUMIF('12'!$C$10:$C$29,$C540,'12'!$G$10:$G$29)*'12'!$E$3</f>
        <v>0</v>
      </c>
      <c r="S540" s="224">
        <f>SUMIF('13'!$C$10:$C$29,$C540,'13'!$G$10:$G$29)*'13'!$E$3</f>
        <v>0</v>
      </c>
      <c r="T540" s="224">
        <f>SUMIF('14'!$C$10:$C$29,$C540,'14'!$G$10:$G$29)*'14'!$E$3</f>
        <v>0</v>
      </c>
      <c r="U540" s="224">
        <f>SUMIF('15'!$C$10:$C$29,$C540,'15'!$G$10:$G$29)*'15'!$E$3</f>
        <v>0</v>
      </c>
      <c r="V540" s="224">
        <f>SUMIF('16'!$C$10:$C$29,$C540,'16'!$G$10:$G$29)*'16'!$E$3</f>
        <v>0</v>
      </c>
      <c r="W540" s="224">
        <f>SUMIF('17'!$C$10:$C$29,$C540,'17'!$G$10:$G$29)*'17'!$E$3</f>
        <v>0</v>
      </c>
      <c r="X540" s="224">
        <f>SUMIF('18'!$C$10:$C$29,$C540,'18'!$G$10:$G$29)*'18'!$E$3</f>
        <v>0</v>
      </c>
      <c r="Y540" s="224">
        <f>SUMIF('19'!$C$10:$C$28,$C540,'19'!$G$10:$G$28)*'19'!$E$3</f>
        <v>0</v>
      </c>
      <c r="Z540" s="224">
        <f>SUMIF('20'!$C$10:$C$29,$C540,'20'!$G$10:$G$29)*'20'!$E$3</f>
        <v>0</v>
      </c>
      <c r="AA540" s="224">
        <f>SUMIF('21'!$C$10:$C$29,$C540,'21'!$G$10:$G$29)*'21'!$E$3</f>
        <v>0</v>
      </c>
    </row>
    <row r="541" spans="3:27" ht="15" hidden="1">
      <c r="C541" s="207" t="s">
        <v>1233</v>
      </c>
      <c r="D541" s="207" t="s">
        <v>1216</v>
      </c>
      <c r="F541" s="303">
        <f t="shared" si="9"/>
        <v>0</v>
      </c>
      <c r="G541" s="224">
        <f>SUMIF('01'!$C$10:$C$29,$C541,'01'!$G$10:$G$29)*'01'!$E$3</f>
        <v>0</v>
      </c>
      <c r="H541" s="224">
        <f>SUMIF('02'!$C$10:$C$28,$C541,'02'!$G$10:$G$28)*'02'!$E$3</f>
        <v>0</v>
      </c>
      <c r="I541" s="224">
        <f>SUMIF('03'!$C$10:$C$29,$C541,'03'!$G$10:$G$29)*'03'!$E$3</f>
        <v>0</v>
      </c>
      <c r="J541" s="224">
        <f>SUMIF('04'!$C$10:$C$26,$C541,'04'!$G$10:$G$26)*'04'!$E$3</f>
        <v>0</v>
      </c>
      <c r="K541" s="224">
        <f>SUMIF('05'!$C$10:$C$29,$C541,'05'!$G$10:$G$29)*'05'!$E$3</f>
        <v>0</v>
      </c>
      <c r="L541" s="224">
        <f>SUMIF('06'!$C$10:$C$29,$C541,'06'!$G$10:$G$29)*'06'!$E$3</f>
        <v>0</v>
      </c>
      <c r="M541" s="224">
        <f>SUMIF('07'!$C$10:$C$26,$C541,'07'!$G$10:$G$26)*'07'!$E$3</f>
        <v>0</v>
      </c>
      <c r="N541" s="224">
        <f>SUMIF('08'!$C$10:$C$29,$C541,'08'!$G$10:$G$29)*'08'!$E$3</f>
        <v>0</v>
      </c>
      <c r="O541" s="224">
        <f>SUMIF('09'!$C$10:$C$29,$C541,'09'!$G$10:$G$29)*'09'!$E$3</f>
        <v>0</v>
      </c>
      <c r="P541" s="224">
        <f>SUMIF('10'!$C$10:$C$29,$C541,'10'!$G$10:$G$29)*'10'!$E$3</f>
        <v>0</v>
      </c>
      <c r="Q541" s="224">
        <f>SUMIF('11'!$C$10:$C$39,$C541,'11'!$G$10:$G$39)*'11'!$E$3</f>
        <v>0</v>
      </c>
      <c r="R541" s="224">
        <f>SUMIF('12'!$C$10:$C$29,$C541,'12'!$G$10:$G$29)*'12'!$E$3</f>
        <v>0</v>
      </c>
      <c r="S541" s="224">
        <f>SUMIF('13'!$C$10:$C$29,$C541,'13'!$G$10:$G$29)*'13'!$E$3</f>
        <v>0</v>
      </c>
      <c r="T541" s="224">
        <f>SUMIF('14'!$C$10:$C$29,$C541,'14'!$G$10:$G$29)*'14'!$E$3</f>
        <v>0</v>
      </c>
      <c r="U541" s="224">
        <f>SUMIF('15'!$C$10:$C$29,$C541,'15'!$G$10:$G$29)*'15'!$E$3</f>
        <v>0</v>
      </c>
      <c r="V541" s="224">
        <f>SUMIF('16'!$C$10:$C$29,$C541,'16'!$G$10:$G$29)*'16'!$E$3</f>
        <v>0</v>
      </c>
      <c r="W541" s="224">
        <f>SUMIF('17'!$C$10:$C$29,$C541,'17'!$G$10:$G$29)*'17'!$E$3</f>
        <v>0</v>
      </c>
      <c r="X541" s="224">
        <f>SUMIF('18'!$C$10:$C$29,$C541,'18'!$G$10:$G$29)*'18'!$E$3</f>
        <v>0</v>
      </c>
      <c r="Y541" s="224">
        <f>SUMIF('19'!$C$10:$C$28,$C541,'19'!$G$10:$G$28)*'19'!$E$3</f>
        <v>0</v>
      </c>
      <c r="Z541" s="224">
        <f>SUMIF('20'!$C$10:$C$29,$C541,'20'!$G$10:$G$29)*'20'!$E$3</f>
        <v>0</v>
      </c>
      <c r="AA541" s="224">
        <f>SUMIF('21'!$C$10:$C$29,$C541,'21'!$G$10:$G$29)*'21'!$E$3</f>
        <v>0</v>
      </c>
    </row>
    <row r="542" spans="3:27" ht="15" hidden="1">
      <c r="C542" s="207" t="s">
        <v>1234</v>
      </c>
      <c r="D542" s="207" t="s">
        <v>1235</v>
      </c>
      <c r="F542" s="303">
        <f t="shared" si="9"/>
        <v>0</v>
      </c>
      <c r="G542" s="224">
        <f>SUMIF('01'!$C$10:$C$29,$C542,'01'!$G$10:$G$29)*'01'!$E$3</f>
        <v>0</v>
      </c>
      <c r="H542" s="224">
        <f>SUMIF('02'!$C$10:$C$28,$C542,'02'!$G$10:$G$28)*'02'!$E$3</f>
        <v>0</v>
      </c>
      <c r="I542" s="224">
        <f>SUMIF('03'!$C$10:$C$29,$C542,'03'!$G$10:$G$29)*'03'!$E$3</f>
        <v>0</v>
      </c>
      <c r="J542" s="224">
        <f>SUMIF('04'!$C$10:$C$26,$C542,'04'!$G$10:$G$26)*'04'!$E$3</f>
        <v>0</v>
      </c>
      <c r="K542" s="224">
        <f>SUMIF('05'!$C$10:$C$29,$C542,'05'!$G$10:$G$29)*'05'!$E$3</f>
        <v>0</v>
      </c>
      <c r="L542" s="224">
        <f>SUMIF('06'!$C$10:$C$29,$C542,'06'!$G$10:$G$29)*'06'!$E$3</f>
        <v>0</v>
      </c>
      <c r="M542" s="224">
        <f>SUMIF('07'!$C$10:$C$26,$C542,'07'!$G$10:$G$26)*'07'!$E$3</f>
        <v>0</v>
      </c>
      <c r="N542" s="224">
        <f>SUMIF('08'!$C$10:$C$29,$C542,'08'!$G$10:$G$29)*'08'!$E$3</f>
        <v>0</v>
      </c>
      <c r="O542" s="224">
        <f>SUMIF('09'!$C$10:$C$29,$C542,'09'!$G$10:$G$29)*'09'!$E$3</f>
        <v>0</v>
      </c>
      <c r="P542" s="224">
        <f>SUMIF('10'!$C$10:$C$29,$C542,'10'!$G$10:$G$29)*'10'!$E$3</f>
        <v>0</v>
      </c>
      <c r="Q542" s="224">
        <f>SUMIF('11'!$C$10:$C$39,$C542,'11'!$G$10:$G$39)*'11'!$E$3</f>
        <v>0</v>
      </c>
      <c r="R542" s="224">
        <f>SUMIF('12'!$C$10:$C$29,$C542,'12'!$G$10:$G$29)*'12'!$E$3</f>
        <v>0</v>
      </c>
      <c r="S542" s="224">
        <f>SUMIF('13'!$C$10:$C$29,$C542,'13'!$G$10:$G$29)*'13'!$E$3</f>
        <v>0</v>
      </c>
      <c r="T542" s="224">
        <f>SUMIF('14'!$C$10:$C$29,$C542,'14'!$G$10:$G$29)*'14'!$E$3</f>
        <v>0</v>
      </c>
      <c r="U542" s="224">
        <f>SUMIF('15'!$C$10:$C$29,$C542,'15'!$G$10:$G$29)*'15'!$E$3</f>
        <v>0</v>
      </c>
      <c r="V542" s="224">
        <f>SUMIF('16'!$C$10:$C$29,$C542,'16'!$G$10:$G$29)*'16'!$E$3</f>
        <v>0</v>
      </c>
      <c r="W542" s="224">
        <f>SUMIF('17'!$C$10:$C$29,$C542,'17'!$G$10:$G$29)*'17'!$E$3</f>
        <v>0</v>
      </c>
      <c r="X542" s="224">
        <f>SUMIF('18'!$C$10:$C$29,$C542,'18'!$G$10:$G$29)*'18'!$E$3</f>
        <v>0</v>
      </c>
      <c r="Y542" s="224">
        <f>SUMIF('19'!$C$10:$C$28,$C542,'19'!$G$10:$G$28)*'19'!$E$3</f>
        <v>0</v>
      </c>
      <c r="Z542" s="224">
        <f>SUMIF('20'!$C$10:$C$29,$C542,'20'!$G$10:$G$29)*'20'!$E$3</f>
        <v>0</v>
      </c>
      <c r="AA542" s="224">
        <f>SUMIF('21'!$C$10:$C$29,$C542,'21'!$G$10:$G$29)*'21'!$E$3</f>
        <v>0</v>
      </c>
    </row>
    <row r="543" spans="3:27" ht="15" hidden="1">
      <c r="C543" s="207" t="s">
        <v>1236</v>
      </c>
      <c r="D543" s="207" t="s">
        <v>1237</v>
      </c>
      <c r="F543" s="303">
        <f t="shared" si="9"/>
        <v>0</v>
      </c>
      <c r="G543" s="224">
        <f>SUMIF('01'!$C$10:$C$29,$C543,'01'!$G$10:$G$29)*'01'!$E$3</f>
        <v>0</v>
      </c>
      <c r="H543" s="224">
        <f>SUMIF('02'!$C$10:$C$28,$C543,'02'!$G$10:$G$28)*'02'!$E$3</f>
        <v>0</v>
      </c>
      <c r="I543" s="224">
        <f>SUMIF('03'!$C$10:$C$29,$C543,'03'!$G$10:$G$29)*'03'!$E$3</f>
        <v>0</v>
      </c>
      <c r="J543" s="224">
        <f>SUMIF('04'!$C$10:$C$26,$C543,'04'!$G$10:$G$26)*'04'!$E$3</f>
        <v>0</v>
      </c>
      <c r="K543" s="224">
        <f>SUMIF('05'!$C$10:$C$29,$C543,'05'!$G$10:$G$29)*'05'!$E$3</f>
        <v>0</v>
      </c>
      <c r="L543" s="224">
        <f>SUMIF('06'!$C$10:$C$29,$C543,'06'!$G$10:$G$29)*'06'!$E$3</f>
        <v>0</v>
      </c>
      <c r="M543" s="224">
        <f>SUMIF('07'!$C$10:$C$26,$C543,'07'!$G$10:$G$26)*'07'!$E$3</f>
        <v>0</v>
      </c>
      <c r="N543" s="224">
        <f>SUMIF('08'!$C$10:$C$29,$C543,'08'!$G$10:$G$29)*'08'!$E$3</f>
        <v>0</v>
      </c>
      <c r="O543" s="224">
        <f>SUMIF('09'!$C$10:$C$29,$C543,'09'!$G$10:$G$29)*'09'!$E$3</f>
        <v>0</v>
      </c>
      <c r="P543" s="224">
        <f>SUMIF('10'!$C$10:$C$29,$C543,'10'!$G$10:$G$29)*'10'!$E$3</f>
        <v>0</v>
      </c>
      <c r="Q543" s="224">
        <f>SUMIF('11'!$C$10:$C$39,$C543,'11'!$G$10:$G$39)*'11'!$E$3</f>
        <v>0</v>
      </c>
      <c r="R543" s="224">
        <f>SUMIF('12'!$C$10:$C$29,$C543,'12'!$G$10:$G$29)*'12'!$E$3</f>
        <v>0</v>
      </c>
      <c r="S543" s="224">
        <f>SUMIF('13'!$C$10:$C$29,$C543,'13'!$G$10:$G$29)*'13'!$E$3</f>
        <v>0</v>
      </c>
      <c r="T543" s="224">
        <f>SUMIF('14'!$C$10:$C$29,$C543,'14'!$G$10:$G$29)*'14'!$E$3</f>
        <v>0</v>
      </c>
      <c r="U543" s="224">
        <f>SUMIF('15'!$C$10:$C$29,$C543,'15'!$G$10:$G$29)*'15'!$E$3</f>
        <v>0</v>
      </c>
      <c r="V543" s="224">
        <f>SUMIF('16'!$C$10:$C$29,$C543,'16'!$G$10:$G$29)*'16'!$E$3</f>
        <v>0</v>
      </c>
      <c r="W543" s="224">
        <f>SUMIF('17'!$C$10:$C$29,$C543,'17'!$G$10:$G$29)*'17'!$E$3</f>
        <v>0</v>
      </c>
      <c r="X543" s="224">
        <f>SUMIF('18'!$C$10:$C$29,$C543,'18'!$G$10:$G$29)*'18'!$E$3</f>
        <v>0</v>
      </c>
      <c r="Y543" s="224">
        <f>SUMIF('19'!$C$10:$C$28,$C543,'19'!$G$10:$G$28)*'19'!$E$3</f>
        <v>0</v>
      </c>
      <c r="Z543" s="224">
        <f>SUMIF('20'!$C$10:$C$29,$C543,'20'!$G$10:$G$29)*'20'!$E$3</f>
        <v>0</v>
      </c>
      <c r="AA543" s="224">
        <f>SUMIF('21'!$C$10:$C$29,$C543,'21'!$G$10:$G$29)*'21'!$E$3</f>
        <v>0</v>
      </c>
    </row>
    <row r="544" spans="3:27" ht="15" hidden="1">
      <c r="C544" s="207" t="s">
        <v>1238</v>
      </c>
      <c r="D544" s="207" t="s">
        <v>1239</v>
      </c>
      <c r="F544" s="303">
        <f t="shared" si="9"/>
        <v>0</v>
      </c>
      <c r="G544" s="224">
        <f>SUMIF('01'!$C$10:$C$29,$C544,'01'!$G$10:$G$29)*'01'!$E$3</f>
        <v>0</v>
      </c>
      <c r="H544" s="224">
        <f>SUMIF('02'!$C$10:$C$28,$C544,'02'!$G$10:$G$28)*'02'!$E$3</f>
        <v>0</v>
      </c>
      <c r="I544" s="224">
        <f>SUMIF('03'!$C$10:$C$29,$C544,'03'!$G$10:$G$29)*'03'!$E$3</f>
        <v>0</v>
      </c>
      <c r="J544" s="224">
        <f>SUMIF('04'!$C$10:$C$26,$C544,'04'!$G$10:$G$26)*'04'!$E$3</f>
        <v>0</v>
      </c>
      <c r="K544" s="224">
        <f>SUMIF('05'!$C$10:$C$29,$C544,'05'!$G$10:$G$29)*'05'!$E$3</f>
        <v>0</v>
      </c>
      <c r="L544" s="224">
        <f>SUMIF('06'!$C$10:$C$29,$C544,'06'!$G$10:$G$29)*'06'!$E$3</f>
        <v>0</v>
      </c>
      <c r="M544" s="224">
        <f>SUMIF('07'!$C$10:$C$26,$C544,'07'!$G$10:$G$26)*'07'!$E$3</f>
        <v>0</v>
      </c>
      <c r="N544" s="224">
        <f>SUMIF('08'!$C$10:$C$29,$C544,'08'!$G$10:$G$29)*'08'!$E$3</f>
        <v>0</v>
      </c>
      <c r="O544" s="224">
        <f>SUMIF('09'!$C$10:$C$29,$C544,'09'!$G$10:$G$29)*'09'!$E$3</f>
        <v>0</v>
      </c>
      <c r="P544" s="224">
        <f>SUMIF('10'!$C$10:$C$29,$C544,'10'!$G$10:$G$29)*'10'!$E$3</f>
        <v>0</v>
      </c>
      <c r="Q544" s="224">
        <f>SUMIF('11'!$C$10:$C$39,$C544,'11'!$G$10:$G$39)*'11'!$E$3</f>
        <v>0</v>
      </c>
      <c r="R544" s="224">
        <f>SUMIF('12'!$C$10:$C$29,$C544,'12'!$G$10:$G$29)*'12'!$E$3</f>
        <v>0</v>
      </c>
      <c r="S544" s="224">
        <f>SUMIF('13'!$C$10:$C$29,$C544,'13'!$G$10:$G$29)*'13'!$E$3</f>
        <v>0</v>
      </c>
      <c r="T544" s="224">
        <f>SUMIF('14'!$C$10:$C$29,$C544,'14'!$G$10:$G$29)*'14'!$E$3</f>
        <v>0</v>
      </c>
      <c r="U544" s="224">
        <f>SUMIF('15'!$C$10:$C$29,$C544,'15'!$G$10:$G$29)*'15'!$E$3</f>
        <v>0</v>
      </c>
      <c r="V544" s="224">
        <f>SUMIF('16'!$C$10:$C$29,$C544,'16'!$G$10:$G$29)*'16'!$E$3</f>
        <v>0</v>
      </c>
      <c r="W544" s="224">
        <f>SUMIF('17'!$C$10:$C$29,$C544,'17'!$G$10:$G$29)*'17'!$E$3</f>
        <v>0</v>
      </c>
      <c r="X544" s="224">
        <f>SUMIF('18'!$C$10:$C$29,$C544,'18'!$G$10:$G$29)*'18'!$E$3</f>
        <v>0</v>
      </c>
      <c r="Y544" s="224">
        <f>SUMIF('19'!$C$10:$C$28,$C544,'19'!$G$10:$G$28)*'19'!$E$3</f>
        <v>0</v>
      </c>
      <c r="Z544" s="224">
        <f>SUMIF('20'!$C$10:$C$29,$C544,'20'!$G$10:$G$29)*'20'!$E$3</f>
        <v>0</v>
      </c>
      <c r="AA544" s="224">
        <f>SUMIF('21'!$C$10:$C$29,$C544,'21'!$G$10:$G$29)*'21'!$E$3</f>
        <v>0</v>
      </c>
    </row>
    <row r="545" spans="3:27" ht="15" hidden="1">
      <c r="C545" s="207" t="s">
        <v>1240</v>
      </c>
      <c r="D545" s="207" t="s">
        <v>1241</v>
      </c>
      <c r="F545" s="303">
        <f t="shared" si="9"/>
        <v>0</v>
      </c>
      <c r="G545" s="224">
        <f>SUMIF('01'!$C$10:$C$29,$C545,'01'!$G$10:$G$29)*'01'!$E$3</f>
        <v>0</v>
      </c>
      <c r="H545" s="224">
        <f>SUMIF('02'!$C$10:$C$28,$C545,'02'!$G$10:$G$28)*'02'!$E$3</f>
        <v>0</v>
      </c>
      <c r="I545" s="224">
        <f>SUMIF('03'!$C$10:$C$29,$C545,'03'!$G$10:$G$29)*'03'!$E$3</f>
        <v>0</v>
      </c>
      <c r="J545" s="224">
        <f>SUMIF('04'!$C$10:$C$26,$C545,'04'!$G$10:$G$26)*'04'!$E$3</f>
        <v>0</v>
      </c>
      <c r="K545" s="224">
        <f>SUMIF('05'!$C$10:$C$29,$C545,'05'!$G$10:$G$29)*'05'!$E$3</f>
        <v>0</v>
      </c>
      <c r="L545" s="224">
        <f>SUMIF('06'!$C$10:$C$29,$C545,'06'!$G$10:$G$29)*'06'!$E$3</f>
        <v>0</v>
      </c>
      <c r="M545" s="224">
        <f>SUMIF('07'!$C$10:$C$26,$C545,'07'!$G$10:$G$26)*'07'!$E$3</f>
        <v>0</v>
      </c>
      <c r="N545" s="224">
        <f>SUMIF('08'!$C$10:$C$29,$C545,'08'!$G$10:$G$29)*'08'!$E$3</f>
        <v>0</v>
      </c>
      <c r="O545" s="224">
        <f>SUMIF('09'!$C$10:$C$29,$C545,'09'!$G$10:$G$29)*'09'!$E$3</f>
        <v>0</v>
      </c>
      <c r="P545" s="224">
        <f>SUMIF('10'!$C$10:$C$29,$C545,'10'!$G$10:$G$29)*'10'!$E$3</f>
        <v>0</v>
      </c>
      <c r="Q545" s="224">
        <f>SUMIF('11'!$C$10:$C$39,$C545,'11'!$G$10:$G$39)*'11'!$E$3</f>
        <v>0</v>
      </c>
      <c r="R545" s="224">
        <f>SUMIF('12'!$C$10:$C$29,$C545,'12'!$G$10:$G$29)*'12'!$E$3</f>
        <v>0</v>
      </c>
      <c r="S545" s="224">
        <f>SUMIF('13'!$C$10:$C$29,$C545,'13'!$G$10:$G$29)*'13'!$E$3</f>
        <v>0</v>
      </c>
      <c r="T545" s="224">
        <f>SUMIF('14'!$C$10:$C$29,$C545,'14'!$G$10:$G$29)*'14'!$E$3</f>
        <v>0</v>
      </c>
      <c r="U545" s="224">
        <f>SUMIF('15'!$C$10:$C$29,$C545,'15'!$G$10:$G$29)*'15'!$E$3</f>
        <v>0</v>
      </c>
      <c r="V545" s="224">
        <f>SUMIF('16'!$C$10:$C$29,$C545,'16'!$G$10:$G$29)*'16'!$E$3</f>
        <v>0</v>
      </c>
      <c r="W545" s="224">
        <f>SUMIF('17'!$C$10:$C$29,$C545,'17'!$G$10:$G$29)*'17'!$E$3</f>
        <v>0</v>
      </c>
      <c r="X545" s="224">
        <f>SUMIF('18'!$C$10:$C$29,$C545,'18'!$G$10:$G$29)*'18'!$E$3</f>
        <v>0</v>
      </c>
      <c r="Y545" s="224">
        <f>SUMIF('19'!$C$10:$C$28,$C545,'19'!$G$10:$G$28)*'19'!$E$3</f>
        <v>0</v>
      </c>
      <c r="Z545" s="224">
        <f>SUMIF('20'!$C$10:$C$29,$C545,'20'!$G$10:$G$29)*'20'!$E$3</f>
        <v>0</v>
      </c>
      <c r="AA545" s="224">
        <f>SUMIF('21'!$C$10:$C$29,$C545,'21'!$G$10:$G$29)*'21'!$E$3</f>
        <v>0</v>
      </c>
    </row>
    <row r="546" spans="3:27" ht="15" hidden="1">
      <c r="C546" s="207" t="s">
        <v>1242</v>
      </c>
      <c r="D546" s="207" t="s">
        <v>1243</v>
      </c>
      <c r="F546" s="303">
        <f t="shared" si="9"/>
        <v>0</v>
      </c>
      <c r="G546" s="224">
        <f>SUMIF('01'!$C$10:$C$29,$C546,'01'!$G$10:$G$29)*'01'!$E$3</f>
        <v>0</v>
      </c>
      <c r="H546" s="224">
        <f>SUMIF('02'!$C$10:$C$28,$C546,'02'!$G$10:$G$28)*'02'!$E$3</f>
        <v>0</v>
      </c>
      <c r="I546" s="224">
        <f>SUMIF('03'!$C$10:$C$29,$C546,'03'!$G$10:$G$29)*'03'!$E$3</f>
        <v>0</v>
      </c>
      <c r="J546" s="224">
        <f>SUMIF('04'!$C$10:$C$26,$C546,'04'!$G$10:$G$26)*'04'!$E$3</f>
        <v>0</v>
      </c>
      <c r="K546" s="224">
        <f>SUMIF('05'!$C$10:$C$29,$C546,'05'!$G$10:$G$29)*'05'!$E$3</f>
        <v>0</v>
      </c>
      <c r="L546" s="224">
        <f>SUMIF('06'!$C$10:$C$29,$C546,'06'!$G$10:$G$29)*'06'!$E$3</f>
        <v>0</v>
      </c>
      <c r="M546" s="224">
        <f>SUMIF('07'!$C$10:$C$26,$C546,'07'!$G$10:$G$26)*'07'!$E$3</f>
        <v>0</v>
      </c>
      <c r="N546" s="224">
        <f>SUMIF('08'!$C$10:$C$29,$C546,'08'!$G$10:$G$29)*'08'!$E$3</f>
        <v>0</v>
      </c>
      <c r="O546" s="224">
        <f>SUMIF('09'!$C$10:$C$29,$C546,'09'!$G$10:$G$29)*'09'!$E$3</f>
        <v>0</v>
      </c>
      <c r="P546" s="224">
        <f>SUMIF('10'!$C$10:$C$29,$C546,'10'!$G$10:$G$29)*'10'!$E$3</f>
        <v>0</v>
      </c>
      <c r="Q546" s="224">
        <f>SUMIF('11'!$C$10:$C$39,$C546,'11'!$G$10:$G$39)*'11'!$E$3</f>
        <v>0</v>
      </c>
      <c r="R546" s="224">
        <f>SUMIF('12'!$C$10:$C$29,$C546,'12'!$G$10:$G$29)*'12'!$E$3</f>
        <v>0</v>
      </c>
      <c r="S546" s="224">
        <f>SUMIF('13'!$C$10:$C$29,$C546,'13'!$G$10:$G$29)*'13'!$E$3</f>
        <v>0</v>
      </c>
      <c r="T546" s="224">
        <f>SUMIF('14'!$C$10:$C$29,$C546,'14'!$G$10:$G$29)*'14'!$E$3</f>
        <v>0</v>
      </c>
      <c r="U546" s="224">
        <f>SUMIF('15'!$C$10:$C$29,$C546,'15'!$G$10:$G$29)*'15'!$E$3</f>
        <v>0</v>
      </c>
      <c r="V546" s="224">
        <f>SUMIF('16'!$C$10:$C$29,$C546,'16'!$G$10:$G$29)*'16'!$E$3</f>
        <v>0</v>
      </c>
      <c r="W546" s="224">
        <f>SUMIF('17'!$C$10:$C$29,$C546,'17'!$G$10:$G$29)*'17'!$E$3</f>
        <v>0</v>
      </c>
      <c r="X546" s="224">
        <f>SUMIF('18'!$C$10:$C$29,$C546,'18'!$G$10:$G$29)*'18'!$E$3</f>
        <v>0</v>
      </c>
      <c r="Y546" s="224">
        <f>SUMIF('19'!$C$10:$C$28,$C546,'19'!$G$10:$G$28)*'19'!$E$3</f>
        <v>0</v>
      </c>
      <c r="Z546" s="224">
        <f>SUMIF('20'!$C$10:$C$29,$C546,'20'!$G$10:$G$29)*'20'!$E$3</f>
        <v>0</v>
      </c>
      <c r="AA546" s="224">
        <f>SUMIF('21'!$C$10:$C$29,$C546,'21'!$G$10:$G$29)*'21'!$E$3</f>
        <v>0</v>
      </c>
    </row>
    <row r="547" spans="3:27" ht="15" hidden="1">
      <c r="C547" s="207" t="s">
        <v>1244</v>
      </c>
      <c r="D547" s="207" t="s">
        <v>1245</v>
      </c>
      <c r="F547" s="303">
        <f t="shared" si="9"/>
        <v>0</v>
      </c>
      <c r="G547" s="224">
        <f>SUMIF('01'!$C$10:$C$29,$C547,'01'!$G$10:$G$29)*'01'!$E$3</f>
        <v>0</v>
      </c>
      <c r="H547" s="224">
        <f>SUMIF('02'!$C$10:$C$28,$C547,'02'!$G$10:$G$28)*'02'!$E$3</f>
        <v>0</v>
      </c>
      <c r="I547" s="224">
        <f>SUMIF('03'!$C$10:$C$29,$C547,'03'!$G$10:$G$29)*'03'!$E$3</f>
        <v>0</v>
      </c>
      <c r="J547" s="224">
        <f>SUMIF('04'!$C$10:$C$26,$C547,'04'!$G$10:$G$26)*'04'!$E$3</f>
        <v>0</v>
      </c>
      <c r="K547" s="224">
        <f>SUMIF('05'!$C$10:$C$29,$C547,'05'!$G$10:$G$29)*'05'!$E$3</f>
        <v>0</v>
      </c>
      <c r="L547" s="224">
        <f>SUMIF('06'!$C$10:$C$29,$C547,'06'!$G$10:$G$29)*'06'!$E$3</f>
        <v>0</v>
      </c>
      <c r="M547" s="224">
        <f>SUMIF('07'!$C$10:$C$26,$C547,'07'!$G$10:$G$26)*'07'!$E$3</f>
        <v>0</v>
      </c>
      <c r="N547" s="224">
        <f>SUMIF('08'!$C$10:$C$29,$C547,'08'!$G$10:$G$29)*'08'!$E$3</f>
        <v>0</v>
      </c>
      <c r="O547" s="224">
        <f>SUMIF('09'!$C$10:$C$29,$C547,'09'!$G$10:$G$29)*'09'!$E$3</f>
        <v>0</v>
      </c>
      <c r="P547" s="224">
        <f>SUMIF('10'!$C$10:$C$29,$C547,'10'!$G$10:$G$29)*'10'!$E$3</f>
        <v>0</v>
      </c>
      <c r="Q547" s="224">
        <f>SUMIF('11'!$C$10:$C$39,$C547,'11'!$G$10:$G$39)*'11'!$E$3</f>
        <v>0</v>
      </c>
      <c r="R547" s="224">
        <f>SUMIF('12'!$C$10:$C$29,$C547,'12'!$G$10:$G$29)*'12'!$E$3</f>
        <v>0</v>
      </c>
      <c r="S547" s="224">
        <f>SUMIF('13'!$C$10:$C$29,$C547,'13'!$G$10:$G$29)*'13'!$E$3</f>
        <v>0</v>
      </c>
      <c r="T547" s="224">
        <f>SUMIF('14'!$C$10:$C$29,$C547,'14'!$G$10:$G$29)*'14'!$E$3</f>
        <v>0</v>
      </c>
      <c r="U547" s="224">
        <f>SUMIF('15'!$C$10:$C$29,$C547,'15'!$G$10:$G$29)*'15'!$E$3</f>
        <v>0</v>
      </c>
      <c r="V547" s="224">
        <f>SUMIF('16'!$C$10:$C$29,$C547,'16'!$G$10:$G$29)*'16'!$E$3</f>
        <v>0</v>
      </c>
      <c r="W547" s="224">
        <f>SUMIF('17'!$C$10:$C$29,$C547,'17'!$G$10:$G$29)*'17'!$E$3</f>
        <v>0</v>
      </c>
      <c r="X547" s="224">
        <f>SUMIF('18'!$C$10:$C$29,$C547,'18'!$G$10:$G$29)*'18'!$E$3</f>
        <v>0</v>
      </c>
      <c r="Y547" s="224">
        <f>SUMIF('19'!$C$10:$C$28,$C547,'19'!$G$10:$G$28)*'19'!$E$3</f>
        <v>0</v>
      </c>
      <c r="Z547" s="224">
        <f>SUMIF('20'!$C$10:$C$29,$C547,'20'!$G$10:$G$29)*'20'!$E$3</f>
        <v>0</v>
      </c>
      <c r="AA547" s="224">
        <f>SUMIF('21'!$C$10:$C$29,$C547,'21'!$G$10:$G$29)*'21'!$E$3</f>
        <v>0</v>
      </c>
    </row>
    <row r="548" spans="3:27" ht="15" hidden="1">
      <c r="C548" s="207" t="s">
        <v>1246</v>
      </c>
      <c r="D548" s="207" t="s">
        <v>1247</v>
      </c>
      <c r="F548" s="303">
        <f t="shared" si="9"/>
        <v>0</v>
      </c>
      <c r="G548" s="224">
        <f>SUMIF('01'!$C$10:$C$29,$C548,'01'!$G$10:$G$29)*'01'!$E$3</f>
        <v>0</v>
      </c>
      <c r="H548" s="224">
        <f>SUMIF('02'!$C$10:$C$28,$C548,'02'!$G$10:$G$28)*'02'!$E$3</f>
        <v>0</v>
      </c>
      <c r="I548" s="224">
        <f>SUMIF('03'!$C$10:$C$29,$C548,'03'!$G$10:$G$29)*'03'!$E$3</f>
        <v>0</v>
      </c>
      <c r="J548" s="224">
        <f>SUMIF('04'!$C$10:$C$26,$C548,'04'!$G$10:$G$26)*'04'!$E$3</f>
        <v>0</v>
      </c>
      <c r="K548" s="224">
        <f>SUMIF('05'!$C$10:$C$29,$C548,'05'!$G$10:$G$29)*'05'!$E$3</f>
        <v>0</v>
      </c>
      <c r="L548" s="224">
        <f>SUMIF('06'!$C$10:$C$29,$C548,'06'!$G$10:$G$29)*'06'!$E$3</f>
        <v>0</v>
      </c>
      <c r="M548" s="224">
        <f>SUMIF('07'!$C$10:$C$26,$C548,'07'!$G$10:$G$26)*'07'!$E$3</f>
        <v>0</v>
      </c>
      <c r="N548" s="224">
        <f>SUMIF('08'!$C$10:$C$29,$C548,'08'!$G$10:$G$29)*'08'!$E$3</f>
        <v>0</v>
      </c>
      <c r="O548" s="224">
        <f>SUMIF('09'!$C$10:$C$29,$C548,'09'!$G$10:$G$29)*'09'!$E$3</f>
        <v>0</v>
      </c>
      <c r="P548" s="224">
        <f>SUMIF('10'!$C$10:$C$29,$C548,'10'!$G$10:$G$29)*'10'!$E$3</f>
        <v>0</v>
      </c>
      <c r="Q548" s="224">
        <f>SUMIF('11'!$C$10:$C$39,$C548,'11'!$G$10:$G$39)*'11'!$E$3</f>
        <v>0</v>
      </c>
      <c r="R548" s="224">
        <f>SUMIF('12'!$C$10:$C$29,$C548,'12'!$G$10:$G$29)*'12'!$E$3</f>
        <v>0</v>
      </c>
      <c r="S548" s="224">
        <f>SUMIF('13'!$C$10:$C$29,$C548,'13'!$G$10:$G$29)*'13'!$E$3</f>
        <v>0</v>
      </c>
      <c r="T548" s="224">
        <f>SUMIF('14'!$C$10:$C$29,$C548,'14'!$G$10:$G$29)*'14'!$E$3</f>
        <v>0</v>
      </c>
      <c r="U548" s="224">
        <f>SUMIF('15'!$C$10:$C$29,$C548,'15'!$G$10:$G$29)*'15'!$E$3</f>
        <v>0</v>
      </c>
      <c r="V548" s="224">
        <f>SUMIF('16'!$C$10:$C$29,$C548,'16'!$G$10:$G$29)*'16'!$E$3</f>
        <v>0</v>
      </c>
      <c r="W548" s="224">
        <f>SUMIF('17'!$C$10:$C$29,$C548,'17'!$G$10:$G$29)*'17'!$E$3</f>
        <v>0</v>
      </c>
      <c r="X548" s="224">
        <f>SUMIF('18'!$C$10:$C$29,$C548,'18'!$G$10:$G$29)*'18'!$E$3</f>
        <v>0</v>
      </c>
      <c r="Y548" s="224">
        <f>SUMIF('19'!$C$10:$C$28,$C548,'19'!$G$10:$G$28)*'19'!$E$3</f>
        <v>0</v>
      </c>
      <c r="Z548" s="224">
        <f>SUMIF('20'!$C$10:$C$29,$C548,'20'!$G$10:$G$29)*'20'!$E$3</f>
        <v>0</v>
      </c>
      <c r="AA548" s="224">
        <f>SUMIF('21'!$C$10:$C$29,$C548,'21'!$G$10:$G$29)*'21'!$E$3</f>
        <v>0</v>
      </c>
    </row>
    <row r="549" spans="3:27" ht="15" hidden="1">
      <c r="C549" s="207" t="s">
        <v>1248</v>
      </c>
      <c r="D549" s="207" t="s">
        <v>1249</v>
      </c>
      <c r="F549" s="303">
        <f t="shared" si="9"/>
        <v>0</v>
      </c>
      <c r="G549" s="224">
        <f>SUMIF('01'!$C$10:$C$29,$C549,'01'!$G$10:$G$29)*'01'!$E$3</f>
        <v>0</v>
      </c>
      <c r="H549" s="224">
        <f>SUMIF('02'!$C$10:$C$28,$C549,'02'!$G$10:$G$28)*'02'!$E$3</f>
        <v>0</v>
      </c>
      <c r="I549" s="224">
        <f>SUMIF('03'!$C$10:$C$29,$C549,'03'!$G$10:$G$29)*'03'!$E$3</f>
        <v>0</v>
      </c>
      <c r="J549" s="224">
        <f>SUMIF('04'!$C$10:$C$26,$C549,'04'!$G$10:$G$26)*'04'!$E$3</f>
        <v>0</v>
      </c>
      <c r="K549" s="224">
        <f>SUMIF('05'!$C$10:$C$29,$C549,'05'!$G$10:$G$29)*'05'!$E$3</f>
        <v>0</v>
      </c>
      <c r="L549" s="224">
        <f>SUMIF('06'!$C$10:$C$29,$C549,'06'!$G$10:$G$29)*'06'!$E$3</f>
        <v>0</v>
      </c>
      <c r="M549" s="224">
        <f>SUMIF('07'!$C$10:$C$26,$C549,'07'!$G$10:$G$26)*'07'!$E$3</f>
        <v>0</v>
      </c>
      <c r="N549" s="224">
        <f>SUMIF('08'!$C$10:$C$29,$C549,'08'!$G$10:$G$29)*'08'!$E$3</f>
        <v>0</v>
      </c>
      <c r="O549" s="224">
        <f>SUMIF('09'!$C$10:$C$29,$C549,'09'!$G$10:$G$29)*'09'!$E$3</f>
        <v>0</v>
      </c>
      <c r="P549" s="224">
        <f>SUMIF('10'!$C$10:$C$29,$C549,'10'!$G$10:$G$29)*'10'!$E$3</f>
        <v>0</v>
      </c>
      <c r="Q549" s="224">
        <f>SUMIF('11'!$C$10:$C$39,$C549,'11'!$G$10:$G$39)*'11'!$E$3</f>
        <v>0</v>
      </c>
      <c r="R549" s="224">
        <f>SUMIF('12'!$C$10:$C$29,$C549,'12'!$G$10:$G$29)*'12'!$E$3</f>
        <v>0</v>
      </c>
      <c r="S549" s="224">
        <f>SUMIF('13'!$C$10:$C$29,$C549,'13'!$G$10:$G$29)*'13'!$E$3</f>
        <v>0</v>
      </c>
      <c r="T549" s="224">
        <f>SUMIF('14'!$C$10:$C$29,$C549,'14'!$G$10:$G$29)*'14'!$E$3</f>
        <v>0</v>
      </c>
      <c r="U549" s="224">
        <f>SUMIF('15'!$C$10:$C$29,$C549,'15'!$G$10:$G$29)*'15'!$E$3</f>
        <v>0</v>
      </c>
      <c r="V549" s="224">
        <f>SUMIF('16'!$C$10:$C$29,$C549,'16'!$G$10:$G$29)*'16'!$E$3</f>
        <v>0</v>
      </c>
      <c r="W549" s="224">
        <f>SUMIF('17'!$C$10:$C$29,$C549,'17'!$G$10:$G$29)*'17'!$E$3</f>
        <v>0</v>
      </c>
      <c r="X549" s="224">
        <f>SUMIF('18'!$C$10:$C$29,$C549,'18'!$G$10:$G$29)*'18'!$E$3</f>
        <v>0</v>
      </c>
      <c r="Y549" s="224">
        <f>SUMIF('19'!$C$10:$C$28,$C549,'19'!$G$10:$G$28)*'19'!$E$3</f>
        <v>0</v>
      </c>
      <c r="Z549" s="224">
        <f>SUMIF('20'!$C$10:$C$29,$C549,'20'!$G$10:$G$29)*'20'!$E$3</f>
        <v>0</v>
      </c>
      <c r="AA549" s="224">
        <f>SUMIF('21'!$C$10:$C$29,$C549,'21'!$G$10:$G$29)*'21'!$E$3</f>
        <v>0</v>
      </c>
    </row>
    <row r="550" spans="3:27" ht="15" hidden="1">
      <c r="C550" s="207" t="s">
        <v>1250</v>
      </c>
      <c r="D550" s="207" t="s">
        <v>1251</v>
      </c>
      <c r="F550" s="303">
        <f t="shared" si="9"/>
        <v>0</v>
      </c>
      <c r="G550" s="224">
        <f>SUMIF('01'!$C$10:$C$29,$C550,'01'!$G$10:$G$29)*'01'!$E$3</f>
        <v>0</v>
      </c>
      <c r="H550" s="224">
        <f>SUMIF('02'!$C$10:$C$28,$C550,'02'!$G$10:$G$28)*'02'!$E$3</f>
        <v>0</v>
      </c>
      <c r="I550" s="224">
        <f>SUMIF('03'!$C$10:$C$29,$C550,'03'!$G$10:$G$29)*'03'!$E$3</f>
        <v>0</v>
      </c>
      <c r="J550" s="224">
        <f>SUMIF('04'!$C$10:$C$26,$C550,'04'!$G$10:$G$26)*'04'!$E$3</f>
        <v>0</v>
      </c>
      <c r="K550" s="224">
        <f>SUMIF('05'!$C$10:$C$29,$C550,'05'!$G$10:$G$29)*'05'!$E$3</f>
        <v>0</v>
      </c>
      <c r="L550" s="224">
        <f>SUMIF('06'!$C$10:$C$29,$C550,'06'!$G$10:$G$29)*'06'!$E$3</f>
        <v>0</v>
      </c>
      <c r="M550" s="224">
        <f>SUMIF('07'!$C$10:$C$26,$C550,'07'!$G$10:$G$26)*'07'!$E$3</f>
        <v>0</v>
      </c>
      <c r="N550" s="224">
        <f>SUMIF('08'!$C$10:$C$29,$C550,'08'!$G$10:$G$29)*'08'!$E$3</f>
        <v>0</v>
      </c>
      <c r="O550" s="224">
        <f>SUMIF('09'!$C$10:$C$29,$C550,'09'!$G$10:$G$29)*'09'!$E$3</f>
        <v>0</v>
      </c>
      <c r="P550" s="224">
        <f>SUMIF('10'!$C$10:$C$29,$C550,'10'!$G$10:$G$29)*'10'!$E$3</f>
        <v>0</v>
      </c>
      <c r="Q550" s="224">
        <f>SUMIF('11'!$C$10:$C$39,$C550,'11'!$G$10:$G$39)*'11'!$E$3</f>
        <v>0</v>
      </c>
      <c r="R550" s="224">
        <f>SUMIF('12'!$C$10:$C$29,$C550,'12'!$G$10:$G$29)*'12'!$E$3</f>
        <v>0</v>
      </c>
      <c r="S550" s="224">
        <f>SUMIF('13'!$C$10:$C$29,$C550,'13'!$G$10:$G$29)*'13'!$E$3</f>
        <v>0</v>
      </c>
      <c r="T550" s="224">
        <f>SUMIF('14'!$C$10:$C$29,$C550,'14'!$G$10:$G$29)*'14'!$E$3</f>
        <v>0</v>
      </c>
      <c r="U550" s="224">
        <f>SUMIF('15'!$C$10:$C$29,$C550,'15'!$G$10:$G$29)*'15'!$E$3</f>
        <v>0</v>
      </c>
      <c r="V550" s="224">
        <f>SUMIF('16'!$C$10:$C$29,$C550,'16'!$G$10:$G$29)*'16'!$E$3</f>
        <v>0</v>
      </c>
      <c r="W550" s="224">
        <f>SUMIF('17'!$C$10:$C$29,$C550,'17'!$G$10:$G$29)*'17'!$E$3</f>
        <v>0</v>
      </c>
      <c r="X550" s="224">
        <f>SUMIF('18'!$C$10:$C$29,$C550,'18'!$G$10:$G$29)*'18'!$E$3</f>
        <v>0</v>
      </c>
      <c r="Y550" s="224">
        <f>SUMIF('19'!$C$10:$C$28,$C550,'19'!$G$10:$G$28)*'19'!$E$3</f>
        <v>0</v>
      </c>
      <c r="Z550" s="224">
        <f>SUMIF('20'!$C$10:$C$29,$C550,'20'!$G$10:$G$29)*'20'!$E$3</f>
        <v>0</v>
      </c>
      <c r="AA550" s="224">
        <f>SUMIF('21'!$C$10:$C$29,$C550,'21'!$G$10:$G$29)*'21'!$E$3</f>
        <v>0</v>
      </c>
    </row>
    <row r="551" spans="3:27" ht="15" hidden="1">
      <c r="C551" s="207" t="s">
        <v>1252</v>
      </c>
      <c r="D551" s="207" t="s">
        <v>1253</v>
      </c>
      <c r="F551" s="303">
        <f t="shared" si="9"/>
        <v>0</v>
      </c>
      <c r="G551" s="224">
        <f>SUMIF('01'!$C$10:$C$29,$C551,'01'!$G$10:$G$29)*'01'!$E$3</f>
        <v>0</v>
      </c>
      <c r="H551" s="224">
        <f>SUMIF('02'!$C$10:$C$28,$C551,'02'!$G$10:$G$28)*'02'!$E$3</f>
        <v>0</v>
      </c>
      <c r="I551" s="224">
        <f>SUMIF('03'!$C$10:$C$29,$C551,'03'!$G$10:$G$29)*'03'!$E$3</f>
        <v>0</v>
      </c>
      <c r="J551" s="224">
        <f>SUMIF('04'!$C$10:$C$26,$C551,'04'!$G$10:$G$26)*'04'!$E$3</f>
        <v>0</v>
      </c>
      <c r="K551" s="224">
        <f>SUMIF('05'!$C$10:$C$29,$C551,'05'!$G$10:$G$29)*'05'!$E$3</f>
        <v>0</v>
      </c>
      <c r="L551" s="224">
        <f>SUMIF('06'!$C$10:$C$29,$C551,'06'!$G$10:$G$29)*'06'!$E$3</f>
        <v>0</v>
      </c>
      <c r="M551" s="224">
        <f>SUMIF('07'!$C$10:$C$26,$C551,'07'!$G$10:$G$26)*'07'!$E$3</f>
        <v>0</v>
      </c>
      <c r="N551" s="224">
        <f>SUMIF('08'!$C$10:$C$29,$C551,'08'!$G$10:$G$29)*'08'!$E$3</f>
        <v>0</v>
      </c>
      <c r="O551" s="224">
        <f>SUMIF('09'!$C$10:$C$29,$C551,'09'!$G$10:$G$29)*'09'!$E$3</f>
        <v>0</v>
      </c>
      <c r="P551" s="224">
        <f>SUMIF('10'!$C$10:$C$29,$C551,'10'!$G$10:$G$29)*'10'!$E$3</f>
        <v>0</v>
      </c>
      <c r="Q551" s="224">
        <f>SUMIF('11'!$C$10:$C$39,$C551,'11'!$G$10:$G$39)*'11'!$E$3</f>
        <v>0</v>
      </c>
      <c r="R551" s="224">
        <f>SUMIF('12'!$C$10:$C$29,$C551,'12'!$G$10:$G$29)*'12'!$E$3</f>
        <v>0</v>
      </c>
      <c r="S551" s="224">
        <f>SUMIF('13'!$C$10:$C$29,$C551,'13'!$G$10:$G$29)*'13'!$E$3</f>
        <v>0</v>
      </c>
      <c r="T551" s="224">
        <f>SUMIF('14'!$C$10:$C$29,$C551,'14'!$G$10:$G$29)*'14'!$E$3</f>
        <v>0</v>
      </c>
      <c r="U551" s="224">
        <f>SUMIF('15'!$C$10:$C$29,$C551,'15'!$G$10:$G$29)*'15'!$E$3</f>
        <v>0</v>
      </c>
      <c r="V551" s="224">
        <f>SUMIF('16'!$C$10:$C$29,$C551,'16'!$G$10:$G$29)*'16'!$E$3</f>
        <v>0</v>
      </c>
      <c r="W551" s="224">
        <f>SUMIF('17'!$C$10:$C$29,$C551,'17'!$G$10:$G$29)*'17'!$E$3</f>
        <v>0</v>
      </c>
      <c r="X551" s="224">
        <f>SUMIF('18'!$C$10:$C$29,$C551,'18'!$G$10:$G$29)*'18'!$E$3</f>
        <v>0</v>
      </c>
      <c r="Y551" s="224">
        <f>SUMIF('19'!$C$10:$C$28,$C551,'19'!$G$10:$G$28)*'19'!$E$3</f>
        <v>0</v>
      </c>
      <c r="Z551" s="224">
        <f>SUMIF('20'!$C$10:$C$29,$C551,'20'!$G$10:$G$29)*'20'!$E$3</f>
        <v>0</v>
      </c>
      <c r="AA551" s="224">
        <f>SUMIF('21'!$C$10:$C$29,$C551,'21'!$G$10:$G$29)*'21'!$E$3</f>
        <v>0</v>
      </c>
    </row>
    <row r="552" spans="3:27" ht="15" hidden="1">
      <c r="C552" s="207" t="s">
        <v>1254</v>
      </c>
      <c r="D552" s="207" t="s">
        <v>1255</v>
      </c>
      <c r="F552" s="303">
        <f t="shared" si="9"/>
        <v>0</v>
      </c>
      <c r="G552" s="224">
        <f>SUMIF('01'!$C$10:$C$29,$C552,'01'!$G$10:$G$29)*'01'!$E$3</f>
        <v>0</v>
      </c>
      <c r="H552" s="224">
        <f>SUMIF('02'!$C$10:$C$28,$C552,'02'!$G$10:$G$28)*'02'!$E$3</f>
        <v>0</v>
      </c>
      <c r="I552" s="224">
        <f>SUMIF('03'!$C$10:$C$29,$C552,'03'!$G$10:$G$29)*'03'!$E$3</f>
        <v>0</v>
      </c>
      <c r="J552" s="224">
        <f>SUMIF('04'!$C$10:$C$26,$C552,'04'!$G$10:$G$26)*'04'!$E$3</f>
        <v>0</v>
      </c>
      <c r="K552" s="224">
        <f>SUMIF('05'!$C$10:$C$29,$C552,'05'!$G$10:$G$29)*'05'!$E$3</f>
        <v>0</v>
      </c>
      <c r="L552" s="224">
        <f>SUMIF('06'!$C$10:$C$29,$C552,'06'!$G$10:$G$29)*'06'!$E$3</f>
        <v>0</v>
      </c>
      <c r="M552" s="224">
        <f>SUMIF('07'!$C$10:$C$26,$C552,'07'!$G$10:$G$26)*'07'!$E$3</f>
        <v>0</v>
      </c>
      <c r="N552" s="224">
        <f>SUMIF('08'!$C$10:$C$29,$C552,'08'!$G$10:$G$29)*'08'!$E$3</f>
        <v>0</v>
      </c>
      <c r="O552" s="224">
        <f>SUMIF('09'!$C$10:$C$29,$C552,'09'!$G$10:$G$29)*'09'!$E$3</f>
        <v>0</v>
      </c>
      <c r="P552" s="224">
        <f>SUMIF('10'!$C$10:$C$29,$C552,'10'!$G$10:$G$29)*'10'!$E$3</f>
        <v>0</v>
      </c>
      <c r="Q552" s="224">
        <f>SUMIF('11'!$C$10:$C$39,$C552,'11'!$G$10:$G$39)*'11'!$E$3</f>
        <v>0</v>
      </c>
      <c r="R552" s="224">
        <f>SUMIF('12'!$C$10:$C$29,$C552,'12'!$G$10:$G$29)*'12'!$E$3</f>
        <v>0</v>
      </c>
      <c r="S552" s="224">
        <f>SUMIF('13'!$C$10:$C$29,$C552,'13'!$G$10:$G$29)*'13'!$E$3</f>
        <v>0</v>
      </c>
      <c r="T552" s="224">
        <f>SUMIF('14'!$C$10:$C$29,$C552,'14'!$G$10:$G$29)*'14'!$E$3</f>
        <v>0</v>
      </c>
      <c r="U552" s="224">
        <f>SUMIF('15'!$C$10:$C$29,$C552,'15'!$G$10:$G$29)*'15'!$E$3</f>
        <v>0</v>
      </c>
      <c r="V552" s="224">
        <f>SUMIF('16'!$C$10:$C$29,$C552,'16'!$G$10:$G$29)*'16'!$E$3</f>
        <v>0</v>
      </c>
      <c r="W552" s="224">
        <f>SUMIF('17'!$C$10:$C$29,$C552,'17'!$G$10:$G$29)*'17'!$E$3</f>
        <v>0</v>
      </c>
      <c r="X552" s="224">
        <f>SUMIF('18'!$C$10:$C$29,$C552,'18'!$G$10:$G$29)*'18'!$E$3</f>
        <v>0</v>
      </c>
      <c r="Y552" s="224">
        <f>SUMIF('19'!$C$10:$C$28,$C552,'19'!$G$10:$G$28)*'19'!$E$3</f>
        <v>0</v>
      </c>
      <c r="Z552" s="224">
        <f>SUMIF('20'!$C$10:$C$29,$C552,'20'!$G$10:$G$29)*'20'!$E$3</f>
        <v>0</v>
      </c>
      <c r="AA552" s="224">
        <f>SUMIF('21'!$C$10:$C$29,$C552,'21'!$G$10:$G$29)*'21'!$E$3</f>
        <v>0</v>
      </c>
    </row>
    <row r="553" spans="3:27" ht="15" hidden="1">
      <c r="C553" s="207" t="s">
        <v>1256</v>
      </c>
      <c r="D553" s="207" t="s">
        <v>1257</v>
      </c>
      <c r="F553" s="303">
        <f t="shared" si="9"/>
        <v>0</v>
      </c>
      <c r="G553" s="224">
        <f>SUMIF('01'!$C$10:$C$29,$C553,'01'!$G$10:$G$29)*'01'!$E$3</f>
        <v>0</v>
      </c>
      <c r="H553" s="224">
        <f>SUMIF('02'!$C$10:$C$28,$C553,'02'!$G$10:$G$28)*'02'!$E$3</f>
        <v>0</v>
      </c>
      <c r="I553" s="224">
        <f>SUMIF('03'!$C$10:$C$29,$C553,'03'!$G$10:$G$29)*'03'!$E$3</f>
        <v>0</v>
      </c>
      <c r="J553" s="224">
        <f>SUMIF('04'!$C$10:$C$26,$C553,'04'!$G$10:$G$26)*'04'!$E$3</f>
        <v>0</v>
      </c>
      <c r="K553" s="224">
        <f>SUMIF('05'!$C$10:$C$29,$C553,'05'!$G$10:$G$29)*'05'!$E$3</f>
        <v>0</v>
      </c>
      <c r="L553" s="224">
        <f>SUMIF('06'!$C$10:$C$29,$C553,'06'!$G$10:$G$29)*'06'!$E$3</f>
        <v>0</v>
      </c>
      <c r="M553" s="224">
        <f>SUMIF('07'!$C$10:$C$26,$C553,'07'!$G$10:$G$26)*'07'!$E$3</f>
        <v>0</v>
      </c>
      <c r="N553" s="224">
        <f>SUMIF('08'!$C$10:$C$29,$C553,'08'!$G$10:$G$29)*'08'!$E$3</f>
        <v>0</v>
      </c>
      <c r="O553" s="224">
        <f>SUMIF('09'!$C$10:$C$29,$C553,'09'!$G$10:$G$29)*'09'!$E$3</f>
        <v>0</v>
      </c>
      <c r="P553" s="224">
        <f>SUMIF('10'!$C$10:$C$29,$C553,'10'!$G$10:$G$29)*'10'!$E$3</f>
        <v>0</v>
      </c>
      <c r="Q553" s="224">
        <f>SUMIF('11'!$C$10:$C$39,$C553,'11'!$G$10:$G$39)*'11'!$E$3</f>
        <v>0</v>
      </c>
      <c r="R553" s="224">
        <f>SUMIF('12'!$C$10:$C$29,$C553,'12'!$G$10:$G$29)*'12'!$E$3</f>
        <v>0</v>
      </c>
      <c r="S553" s="224">
        <f>SUMIF('13'!$C$10:$C$29,$C553,'13'!$G$10:$G$29)*'13'!$E$3</f>
        <v>0</v>
      </c>
      <c r="T553" s="224">
        <f>SUMIF('14'!$C$10:$C$29,$C553,'14'!$G$10:$G$29)*'14'!$E$3</f>
        <v>0</v>
      </c>
      <c r="U553" s="224">
        <f>SUMIF('15'!$C$10:$C$29,$C553,'15'!$G$10:$G$29)*'15'!$E$3</f>
        <v>0</v>
      </c>
      <c r="V553" s="224">
        <f>SUMIF('16'!$C$10:$C$29,$C553,'16'!$G$10:$G$29)*'16'!$E$3</f>
        <v>0</v>
      </c>
      <c r="W553" s="224">
        <f>SUMIF('17'!$C$10:$C$29,$C553,'17'!$G$10:$G$29)*'17'!$E$3</f>
        <v>0</v>
      </c>
      <c r="X553" s="224">
        <f>SUMIF('18'!$C$10:$C$29,$C553,'18'!$G$10:$G$29)*'18'!$E$3</f>
        <v>0</v>
      </c>
      <c r="Y553" s="224">
        <f>SUMIF('19'!$C$10:$C$28,$C553,'19'!$G$10:$G$28)*'19'!$E$3</f>
        <v>0</v>
      </c>
      <c r="Z553" s="224">
        <f>SUMIF('20'!$C$10:$C$29,$C553,'20'!$G$10:$G$29)*'20'!$E$3</f>
        <v>0</v>
      </c>
      <c r="AA553" s="224">
        <f>SUMIF('21'!$C$10:$C$29,$C553,'21'!$G$10:$G$29)*'21'!$E$3</f>
        <v>0</v>
      </c>
    </row>
    <row r="554" spans="3:27" ht="15" hidden="1">
      <c r="C554" s="207" t="s">
        <v>1258</v>
      </c>
      <c r="D554" s="207" t="s">
        <v>1259</v>
      </c>
      <c r="F554" s="303">
        <f t="shared" si="9"/>
        <v>0</v>
      </c>
      <c r="G554" s="224">
        <f>SUMIF('01'!$C$10:$C$29,$C554,'01'!$G$10:$G$29)*'01'!$E$3</f>
        <v>0</v>
      </c>
      <c r="H554" s="224">
        <f>SUMIF('02'!$C$10:$C$28,$C554,'02'!$G$10:$G$28)*'02'!$E$3</f>
        <v>0</v>
      </c>
      <c r="I554" s="224">
        <f>SUMIF('03'!$C$10:$C$29,$C554,'03'!$G$10:$G$29)*'03'!$E$3</f>
        <v>0</v>
      </c>
      <c r="J554" s="224">
        <f>SUMIF('04'!$C$10:$C$26,$C554,'04'!$G$10:$G$26)*'04'!$E$3</f>
        <v>0</v>
      </c>
      <c r="K554" s="224">
        <f>SUMIF('05'!$C$10:$C$29,$C554,'05'!$G$10:$G$29)*'05'!$E$3</f>
        <v>0</v>
      </c>
      <c r="L554" s="224">
        <f>SUMIF('06'!$C$10:$C$29,$C554,'06'!$G$10:$G$29)*'06'!$E$3</f>
        <v>0</v>
      </c>
      <c r="M554" s="224">
        <f>SUMIF('07'!$C$10:$C$26,$C554,'07'!$G$10:$G$26)*'07'!$E$3</f>
        <v>0</v>
      </c>
      <c r="N554" s="224">
        <f>SUMIF('08'!$C$10:$C$29,$C554,'08'!$G$10:$G$29)*'08'!$E$3</f>
        <v>0</v>
      </c>
      <c r="O554" s="224">
        <f>SUMIF('09'!$C$10:$C$29,$C554,'09'!$G$10:$G$29)*'09'!$E$3</f>
        <v>0</v>
      </c>
      <c r="P554" s="224">
        <f>SUMIF('10'!$C$10:$C$29,$C554,'10'!$G$10:$G$29)*'10'!$E$3</f>
        <v>0</v>
      </c>
      <c r="Q554" s="224">
        <f>SUMIF('11'!$C$10:$C$39,$C554,'11'!$G$10:$G$39)*'11'!$E$3</f>
        <v>0</v>
      </c>
      <c r="R554" s="224">
        <f>SUMIF('12'!$C$10:$C$29,$C554,'12'!$G$10:$G$29)*'12'!$E$3</f>
        <v>0</v>
      </c>
      <c r="S554" s="224">
        <f>SUMIF('13'!$C$10:$C$29,$C554,'13'!$G$10:$G$29)*'13'!$E$3</f>
        <v>0</v>
      </c>
      <c r="T554" s="224">
        <f>SUMIF('14'!$C$10:$C$29,$C554,'14'!$G$10:$G$29)*'14'!$E$3</f>
        <v>0</v>
      </c>
      <c r="U554" s="224">
        <f>SUMIF('15'!$C$10:$C$29,$C554,'15'!$G$10:$G$29)*'15'!$E$3</f>
        <v>0</v>
      </c>
      <c r="V554" s="224">
        <f>SUMIF('16'!$C$10:$C$29,$C554,'16'!$G$10:$G$29)*'16'!$E$3</f>
        <v>0</v>
      </c>
      <c r="W554" s="224">
        <f>SUMIF('17'!$C$10:$C$29,$C554,'17'!$G$10:$G$29)*'17'!$E$3</f>
        <v>0</v>
      </c>
      <c r="X554" s="224">
        <f>SUMIF('18'!$C$10:$C$29,$C554,'18'!$G$10:$G$29)*'18'!$E$3</f>
        <v>0</v>
      </c>
      <c r="Y554" s="224">
        <f>SUMIF('19'!$C$10:$C$28,$C554,'19'!$G$10:$G$28)*'19'!$E$3</f>
        <v>0</v>
      </c>
      <c r="Z554" s="224">
        <f>SUMIF('20'!$C$10:$C$29,$C554,'20'!$G$10:$G$29)*'20'!$E$3</f>
        <v>0</v>
      </c>
      <c r="AA554" s="224">
        <f>SUMIF('21'!$C$10:$C$29,$C554,'21'!$G$10:$G$29)*'21'!$E$3</f>
        <v>0</v>
      </c>
    </row>
    <row r="555" spans="3:27" ht="15" hidden="1">
      <c r="C555" s="207" t="s">
        <v>1260</v>
      </c>
      <c r="D555" s="207" t="s">
        <v>1261</v>
      </c>
      <c r="F555" s="303">
        <f t="shared" si="9"/>
        <v>0</v>
      </c>
      <c r="G555" s="224">
        <f>SUMIF('01'!$C$10:$C$29,$C555,'01'!$G$10:$G$29)*'01'!$E$3</f>
        <v>0</v>
      </c>
      <c r="H555" s="224">
        <f>SUMIF('02'!$C$10:$C$28,$C555,'02'!$G$10:$G$28)*'02'!$E$3</f>
        <v>0</v>
      </c>
      <c r="I555" s="224">
        <f>SUMIF('03'!$C$10:$C$29,$C555,'03'!$G$10:$G$29)*'03'!$E$3</f>
        <v>0</v>
      </c>
      <c r="J555" s="224">
        <f>SUMIF('04'!$C$10:$C$26,$C555,'04'!$G$10:$G$26)*'04'!$E$3</f>
        <v>0</v>
      </c>
      <c r="K555" s="224">
        <f>SUMIF('05'!$C$10:$C$29,$C555,'05'!$G$10:$G$29)*'05'!$E$3</f>
        <v>0</v>
      </c>
      <c r="L555" s="224">
        <f>SUMIF('06'!$C$10:$C$29,$C555,'06'!$G$10:$G$29)*'06'!$E$3</f>
        <v>0</v>
      </c>
      <c r="M555" s="224">
        <f>SUMIF('07'!$C$10:$C$26,$C555,'07'!$G$10:$G$26)*'07'!$E$3</f>
        <v>0</v>
      </c>
      <c r="N555" s="224">
        <f>SUMIF('08'!$C$10:$C$29,$C555,'08'!$G$10:$G$29)*'08'!$E$3</f>
        <v>0</v>
      </c>
      <c r="O555" s="224">
        <f>SUMIF('09'!$C$10:$C$29,$C555,'09'!$G$10:$G$29)*'09'!$E$3</f>
        <v>0</v>
      </c>
      <c r="P555" s="224">
        <f>SUMIF('10'!$C$10:$C$29,$C555,'10'!$G$10:$G$29)*'10'!$E$3</f>
        <v>0</v>
      </c>
      <c r="Q555" s="224">
        <f>SUMIF('11'!$C$10:$C$39,$C555,'11'!$G$10:$G$39)*'11'!$E$3</f>
        <v>0</v>
      </c>
      <c r="R555" s="224">
        <f>SUMIF('12'!$C$10:$C$29,$C555,'12'!$G$10:$G$29)*'12'!$E$3</f>
        <v>0</v>
      </c>
      <c r="S555" s="224">
        <f>SUMIF('13'!$C$10:$C$29,$C555,'13'!$G$10:$G$29)*'13'!$E$3</f>
        <v>0</v>
      </c>
      <c r="T555" s="224">
        <f>SUMIF('14'!$C$10:$C$29,$C555,'14'!$G$10:$G$29)*'14'!$E$3</f>
        <v>0</v>
      </c>
      <c r="U555" s="224">
        <f>SUMIF('15'!$C$10:$C$29,$C555,'15'!$G$10:$G$29)*'15'!$E$3</f>
        <v>0</v>
      </c>
      <c r="V555" s="224">
        <f>SUMIF('16'!$C$10:$C$29,$C555,'16'!$G$10:$G$29)*'16'!$E$3</f>
        <v>0</v>
      </c>
      <c r="W555" s="224">
        <f>SUMIF('17'!$C$10:$C$29,$C555,'17'!$G$10:$G$29)*'17'!$E$3</f>
        <v>0</v>
      </c>
      <c r="X555" s="224">
        <f>SUMIF('18'!$C$10:$C$29,$C555,'18'!$G$10:$G$29)*'18'!$E$3</f>
        <v>0</v>
      </c>
      <c r="Y555" s="224">
        <f>SUMIF('19'!$C$10:$C$28,$C555,'19'!$G$10:$G$28)*'19'!$E$3</f>
        <v>0</v>
      </c>
      <c r="Z555" s="224">
        <f>SUMIF('20'!$C$10:$C$29,$C555,'20'!$G$10:$G$29)*'20'!$E$3</f>
        <v>0</v>
      </c>
      <c r="AA555" s="224">
        <f>SUMIF('21'!$C$10:$C$29,$C555,'21'!$G$10:$G$29)*'21'!$E$3</f>
        <v>0</v>
      </c>
    </row>
    <row r="556" spans="3:27" ht="15" hidden="1">
      <c r="C556" s="207" t="s">
        <v>1262</v>
      </c>
      <c r="D556" s="207" t="s">
        <v>1263</v>
      </c>
      <c r="F556" s="303">
        <f t="shared" si="9"/>
        <v>0</v>
      </c>
      <c r="G556" s="224">
        <f>SUMIF('01'!$C$10:$C$29,$C556,'01'!$G$10:$G$29)*'01'!$E$3</f>
        <v>0</v>
      </c>
      <c r="H556" s="224">
        <f>SUMIF('02'!$C$10:$C$28,$C556,'02'!$G$10:$G$28)*'02'!$E$3</f>
        <v>0</v>
      </c>
      <c r="I556" s="224">
        <f>SUMIF('03'!$C$10:$C$29,$C556,'03'!$G$10:$G$29)*'03'!$E$3</f>
        <v>0</v>
      </c>
      <c r="J556" s="224">
        <f>SUMIF('04'!$C$10:$C$26,$C556,'04'!$G$10:$G$26)*'04'!$E$3</f>
        <v>0</v>
      </c>
      <c r="K556" s="224">
        <f>SUMIF('05'!$C$10:$C$29,$C556,'05'!$G$10:$G$29)*'05'!$E$3</f>
        <v>0</v>
      </c>
      <c r="L556" s="224">
        <f>SUMIF('06'!$C$10:$C$29,$C556,'06'!$G$10:$G$29)*'06'!$E$3</f>
        <v>0</v>
      </c>
      <c r="M556" s="224">
        <f>SUMIF('07'!$C$10:$C$26,$C556,'07'!$G$10:$G$26)*'07'!$E$3</f>
        <v>0</v>
      </c>
      <c r="N556" s="224">
        <f>SUMIF('08'!$C$10:$C$29,$C556,'08'!$G$10:$G$29)*'08'!$E$3</f>
        <v>0</v>
      </c>
      <c r="O556" s="224">
        <f>SUMIF('09'!$C$10:$C$29,$C556,'09'!$G$10:$G$29)*'09'!$E$3</f>
        <v>0</v>
      </c>
      <c r="P556" s="224">
        <f>SUMIF('10'!$C$10:$C$29,$C556,'10'!$G$10:$G$29)*'10'!$E$3</f>
        <v>0</v>
      </c>
      <c r="Q556" s="224">
        <f>SUMIF('11'!$C$10:$C$39,$C556,'11'!$G$10:$G$39)*'11'!$E$3</f>
        <v>0</v>
      </c>
      <c r="R556" s="224">
        <f>SUMIF('12'!$C$10:$C$29,$C556,'12'!$G$10:$G$29)*'12'!$E$3</f>
        <v>0</v>
      </c>
      <c r="S556" s="224">
        <f>SUMIF('13'!$C$10:$C$29,$C556,'13'!$G$10:$G$29)*'13'!$E$3</f>
        <v>0</v>
      </c>
      <c r="T556" s="224">
        <f>SUMIF('14'!$C$10:$C$29,$C556,'14'!$G$10:$G$29)*'14'!$E$3</f>
        <v>0</v>
      </c>
      <c r="U556" s="224">
        <f>SUMIF('15'!$C$10:$C$29,$C556,'15'!$G$10:$G$29)*'15'!$E$3</f>
        <v>0</v>
      </c>
      <c r="V556" s="224">
        <f>SUMIF('16'!$C$10:$C$29,$C556,'16'!$G$10:$G$29)*'16'!$E$3</f>
        <v>0</v>
      </c>
      <c r="W556" s="224">
        <f>SUMIF('17'!$C$10:$C$29,$C556,'17'!$G$10:$G$29)*'17'!$E$3</f>
        <v>0</v>
      </c>
      <c r="X556" s="224">
        <f>SUMIF('18'!$C$10:$C$29,$C556,'18'!$G$10:$G$29)*'18'!$E$3</f>
        <v>0</v>
      </c>
      <c r="Y556" s="224">
        <f>SUMIF('19'!$C$10:$C$28,$C556,'19'!$G$10:$G$28)*'19'!$E$3</f>
        <v>0</v>
      </c>
      <c r="Z556" s="224">
        <f>SUMIF('20'!$C$10:$C$29,$C556,'20'!$G$10:$G$29)*'20'!$E$3</f>
        <v>0</v>
      </c>
      <c r="AA556" s="224">
        <f>SUMIF('21'!$C$10:$C$29,$C556,'21'!$G$10:$G$29)*'21'!$E$3</f>
        <v>0</v>
      </c>
    </row>
    <row r="557" spans="3:27" ht="15" hidden="1">
      <c r="C557" s="207" t="s">
        <v>1264</v>
      </c>
      <c r="D557" s="207" t="s">
        <v>1216</v>
      </c>
      <c r="F557" s="303">
        <f t="shared" si="9"/>
        <v>0</v>
      </c>
      <c r="G557" s="224">
        <f>SUMIF('01'!$C$10:$C$29,$C557,'01'!$G$10:$G$29)*'01'!$E$3</f>
        <v>0</v>
      </c>
      <c r="H557" s="224">
        <f>SUMIF('02'!$C$10:$C$28,$C557,'02'!$G$10:$G$28)*'02'!$E$3</f>
        <v>0</v>
      </c>
      <c r="I557" s="224">
        <f>SUMIF('03'!$C$10:$C$29,$C557,'03'!$G$10:$G$29)*'03'!$E$3</f>
        <v>0</v>
      </c>
      <c r="J557" s="224">
        <f>SUMIF('04'!$C$10:$C$26,$C557,'04'!$G$10:$G$26)*'04'!$E$3</f>
        <v>0</v>
      </c>
      <c r="K557" s="224">
        <f>SUMIF('05'!$C$10:$C$29,$C557,'05'!$G$10:$G$29)*'05'!$E$3</f>
        <v>0</v>
      </c>
      <c r="L557" s="224">
        <f>SUMIF('06'!$C$10:$C$29,$C557,'06'!$G$10:$G$29)*'06'!$E$3</f>
        <v>0</v>
      </c>
      <c r="M557" s="224">
        <f>SUMIF('07'!$C$10:$C$26,$C557,'07'!$G$10:$G$26)*'07'!$E$3</f>
        <v>0</v>
      </c>
      <c r="N557" s="224">
        <f>SUMIF('08'!$C$10:$C$29,$C557,'08'!$G$10:$G$29)*'08'!$E$3</f>
        <v>0</v>
      </c>
      <c r="O557" s="224">
        <f>SUMIF('09'!$C$10:$C$29,$C557,'09'!$G$10:$G$29)*'09'!$E$3</f>
        <v>0</v>
      </c>
      <c r="P557" s="224">
        <f>SUMIF('10'!$C$10:$C$29,$C557,'10'!$G$10:$G$29)*'10'!$E$3</f>
        <v>0</v>
      </c>
      <c r="Q557" s="224">
        <f>SUMIF('11'!$C$10:$C$39,$C557,'11'!$G$10:$G$39)*'11'!$E$3</f>
        <v>0</v>
      </c>
      <c r="R557" s="224">
        <f>SUMIF('12'!$C$10:$C$29,$C557,'12'!$G$10:$G$29)*'12'!$E$3</f>
        <v>0</v>
      </c>
      <c r="S557" s="224">
        <f>SUMIF('13'!$C$10:$C$29,$C557,'13'!$G$10:$G$29)*'13'!$E$3</f>
        <v>0</v>
      </c>
      <c r="T557" s="224">
        <f>SUMIF('14'!$C$10:$C$29,$C557,'14'!$G$10:$G$29)*'14'!$E$3</f>
        <v>0</v>
      </c>
      <c r="U557" s="224">
        <f>SUMIF('15'!$C$10:$C$29,$C557,'15'!$G$10:$G$29)*'15'!$E$3</f>
        <v>0</v>
      </c>
      <c r="V557" s="224">
        <f>SUMIF('16'!$C$10:$C$29,$C557,'16'!$G$10:$G$29)*'16'!$E$3</f>
        <v>0</v>
      </c>
      <c r="W557" s="224">
        <f>SUMIF('17'!$C$10:$C$29,$C557,'17'!$G$10:$G$29)*'17'!$E$3</f>
        <v>0</v>
      </c>
      <c r="X557" s="224">
        <f>SUMIF('18'!$C$10:$C$29,$C557,'18'!$G$10:$G$29)*'18'!$E$3</f>
        <v>0</v>
      </c>
      <c r="Y557" s="224">
        <f>SUMIF('19'!$C$10:$C$28,$C557,'19'!$G$10:$G$28)*'19'!$E$3</f>
        <v>0</v>
      </c>
      <c r="Z557" s="224">
        <f>SUMIF('20'!$C$10:$C$29,$C557,'20'!$G$10:$G$29)*'20'!$E$3</f>
        <v>0</v>
      </c>
      <c r="AA557" s="224">
        <f>SUMIF('21'!$C$10:$C$29,$C557,'21'!$G$10:$G$29)*'21'!$E$3</f>
        <v>0</v>
      </c>
    </row>
    <row r="558" spans="3:27" ht="15" hidden="1">
      <c r="C558" s="207" t="s">
        <v>1265</v>
      </c>
      <c r="D558" s="207" t="s">
        <v>1266</v>
      </c>
      <c r="F558" s="303">
        <f t="shared" si="9"/>
        <v>0</v>
      </c>
      <c r="G558" s="224">
        <f>SUMIF('01'!$C$10:$C$29,$C558,'01'!$G$10:$G$29)*'01'!$E$3</f>
        <v>0</v>
      </c>
      <c r="H558" s="224">
        <f>SUMIF('02'!$C$10:$C$28,$C558,'02'!$G$10:$G$28)*'02'!$E$3</f>
        <v>0</v>
      </c>
      <c r="I558" s="224">
        <f>SUMIF('03'!$C$10:$C$29,$C558,'03'!$G$10:$G$29)*'03'!$E$3</f>
        <v>0</v>
      </c>
      <c r="J558" s="224">
        <f>SUMIF('04'!$C$10:$C$26,$C558,'04'!$G$10:$G$26)*'04'!$E$3</f>
        <v>0</v>
      </c>
      <c r="K558" s="224">
        <f>SUMIF('05'!$C$10:$C$29,$C558,'05'!$G$10:$G$29)*'05'!$E$3</f>
        <v>0</v>
      </c>
      <c r="L558" s="224">
        <f>SUMIF('06'!$C$10:$C$29,$C558,'06'!$G$10:$G$29)*'06'!$E$3</f>
        <v>0</v>
      </c>
      <c r="M558" s="224">
        <f>SUMIF('07'!$C$10:$C$26,$C558,'07'!$G$10:$G$26)*'07'!$E$3</f>
        <v>0</v>
      </c>
      <c r="N558" s="224">
        <f>SUMIF('08'!$C$10:$C$29,$C558,'08'!$G$10:$G$29)*'08'!$E$3</f>
        <v>0</v>
      </c>
      <c r="O558" s="224">
        <f>SUMIF('09'!$C$10:$C$29,$C558,'09'!$G$10:$G$29)*'09'!$E$3</f>
        <v>0</v>
      </c>
      <c r="P558" s="224">
        <f>SUMIF('10'!$C$10:$C$29,$C558,'10'!$G$10:$G$29)*'10'!$E$3</f>
        <v>0</v>
      </c>
      <c r="Q558" s="224">
        <f>SUMIF('11'!$C$10:$C$39,$C558,'11'!$G$10:$G$39)*'11'!$E$3</f>
        <v>0</v>
      </c>
      <c r="R558" s="224">
        <f>SUMIF('12'!$C$10:$C$29,$C558,'12'!$G$10:$G$29)*'12'!$E$3</f>
        <v>0</v>
      </c>
      <c r="S558" s="224">
        <f>SUMIF('13'!$C$10:$C$29,$C558,'13'!$G$10:$G$29)*'13'!$E$3</f>
        <v>0</v>
      </c>
      <c r="T558" s="224">
        <f>SUMIF('14'!$C$10:$C$29,$C558,'14'!$G$10:$G$29)*'14'!$E$3</f>
        <v>0</v>
      </c>
      <c r="U558" s="224">
        <f>SUMIF('15'!$C$10:$C$29,$C558,'15'!$G$10:$G$29)*'15'!$E$3</f>
        <v>0</v>
      </c>
      <c r="V558" s="224">
        <f>SUMIF('16'!$C$10:$C$29,$C558,'16'!$G$10:$G$29)*'16'!$E$3</f>
        <v>0</v>
      </c>
      <c r="W558" s="224">
        <f>SUMIF('17'!$C$10:$C$29,$C558,'17'!$G$10:$G$29)*'17'!$E$3</f>
        <v>0</v>
      </c>
      <c r="X558" s="224">
        <f>SUMIF('18'!$C$10:$C$29,$C558,'18'!$G$10:$G$29)*'18'!$E$3</f>
        <v>0</v>
      </c>
      <c r="Y558" s="224">
        <f>SUMIF('19'!$C$10:$C$28,$C558,'19'!$G$10:$G$28)*'19'!$E$3</f>
        <v>0</v>
      </c>
      <c r="Z558" s="224">
        <f>SUMIF('20'!$C$10:$C$29,$C558,'20'!$G$10:$G$29)*'20'!$E$3</f>
        <v>0</v>
      </c>
      <c r="AA558" s="224">
        <f>SUMIF('21'!$C$10:$C$29,$C558,'21'!$G$10:$G$29)*'21'!$E$3</f>
        <v>0</v>
      </c>
    </row>
    <row r="559" spans="3:27" ht="15" hidden="1">
      <c r="C559" s="207" t="s">
        <v>1267</v>
      </c>
      <c r="D559" s="207" t="s">
        <v>1268</v>
      </c>
      <c r="F559" s="303">
        <f t="shared" si="9"/>
        <v>0</v>
      </c>
      <c r="G559" s="224">
        <f>SUMIF('01'!$C$10:$C$29,$C559,'01'!$G$10:$G$29)*'01'!$E$3</f>
        <v>0</v>
      </c>
      <c r="H559" s="224">
        <f>SUMIF('02'!$C$10:$C$28,$C559,'02'!$G$10:$G$28)*'02'!$E$3</f>
        <v>0</v>
      </c>
      <c r="I559" s="224">
        <f>SUMIF('03'!$C$10:$C$29,$C559,'03'!$G$10:$G$29)*'03'!$E$3</f>
        <v>0</v>
      </c>
      <c r="J559" s="224">
        <f>SUMIF('04'!$C$10:$C$26,$C559,'04'!$G$10:$G$26)*'04'!$E$3</f>
        <v>0</v>
      </c>
      <c r="K559" s="224">
        <f>SUMIF('05'!$C$10:$C$29,$C559,'05'!$G$10:$G$29)*'05'!$E$3</f>
        <v>0</v>
      </c>
      <c r="L559" s="224">
        <f>SUMIF('06'!$C$10:$C$29,$C559,'06'!$G$10:$G$29)*'06'!$E$3</f>
        <v>0</v>
      </c>
      <c r="M559" s="224">
        <f>SUMIF('07'!$C$10:$C$26,$C559,'07'!$G$10:$G$26)*'07'!$E$3</f>
        <v>0</v>
      </c>
      <c r="N559" s="224">
        <f>SUMIF('08'!$C$10:$C$29,$C559,'08'!$G$10:$G$29)*'08'!$E$3</f>
        <v>0</v>
      </c>
      <c r="O559" s="224">
        <f>SUMIF('09'!$C$10:$C$29,$C559,'09'!$G$10:$G$29)*'09'!$E$3</f>
        <v>0</v>
      </c>
      <c r="P559" s="224">
        <f>SUMIF('10'!$C$10:$C$29,$C559,'10'!$G$10:$G$29)*'10'!$E$3</f>
        <v>0</v>
      </c>
      <c r="Q559" s="224">
        <f>SUMIF('11'!$C$10:$C$39,$C559,'11'!$G$10:$G$39)*'11'!$E$3</f>
        <v>0</v>
      </c>
      <c r="R559" s="224">
        <f>SUMIF('12'!$C$10:$C$29,$C559,'12'!$G$10:$G$29)*'12'!$E$3</f>
        <v>0</v>
      </c>
      <c r="S559" s="224">
        <f>SUMIF('13'!$C$10:$C$29,$C559,'13'!$G$10:$G$29)*'13'!$E$3</f>
        <v>0</v>
      </c>
      <c r="T559" s="224">
        <f>SUMIF('14'!$C$10:$C$29,$C559,'14'!$G$10:$G$29)*'14'!$E$3</f>
        <v>0</v>
      </c>
      <c r="U559" s="224">
        <f>SUMIF('15'!$C$10:$C$29,$C559,'15'!$G$10:$G$29)*'15'!$E$3</f>
        <v>0</v>
      </c>
      <c r="V559" s="224">
        <f>SUMIF('16'!$C$10:$C$29,$C559,'16'!$G$10:$G$29)*'16'!$E$3</f>
        <v>0</v>
      </c>
      <c r="W559" s="224">
        <f>SUMIF('17'!$C$10:$C$29,$C559,'17'!$G$10:$G$29)*'17'!$E$3</f>
        <v>0</v>
      </c>
      <c r="X559" s="224">
        <f>SUMIF('18'!$C$10:$C$29,$C559,'18'!$G$10:$G$29)*'18'!$E$3</f>
        <v>0</v>
      </c>
      <c r="Y559" s="224">
        <f>SUMIF('19'!$C$10:$C$28,$C559,'19'!$G$10:$G$28)*'19'!$E$3</f>
        <v>0</v>
      </c>
      <c r="Z559" s="224">
        <f>SUMIF('20'!$C$10:$C$29,$C559,'20'!$G$10:$G$29)*'20'!$E$3</f>
        <v>0</v>
      </c>
      <c r="AA559" s="224">
        <f>SUMIF('21'!$C$10:$C$29,$C559,'21'!$G$10:$G$29)*'21'!$E$3</f>
        <v>0</v>
      </c>
    </row>
    <row r="560" spans="3:27" ht="15" hidden="1">
      <c r="C560" s="207" t="s">
        <v>1269</v>
      </c>
      <c r="D560" s="207" t="s">
        <v>1270</v>
      </c>
      <c r="F560" s="303">
        <f t="shared" si="9"/>
        <v>0</v>
      </c>
      <c r="G560" s="224">
        <f>SUMIF('01'!$C$10:$C$29,$C560,'01'!$G$10:$G$29)*'01'!$E$3</f>
        <v>0</v>
      </c>
      <c r="H560" s="224">
        <f>SUMIF('02'!$C$10:$C$28,$C560,'02'!$G$10:$G$28)*'02'!$E$3</f>
        <v>0</v>
      </c>
      <c r="I560" s="224">
        <f>SUMIF('03'!$C$10:$C$29,$C560,'03'!$G$10:$G$29)*'03'!$E$3</f>
        <v>0</v>
      </c>
      <c r="J560" s="224">
        <f>SUMIF('04'!$C$10:$C$26,$C560,'04'!$G$10:$G$26)*'04'!$E$3</f>
        <v>0</v>
      </c>
      <c r="K560" s="224">
        <f>SUMIF('05'!$C$10:$C$29,$C560,'05'!$G$10:$G$29)*'05'!$E$3</f>
        <v>0</v>
      </c>
      <c r="L560" s="224">
        <f>SUMIF('06'!$C$10:$C$29,$C560,'06'!$G$10:$G$29)*'06'!$E$3</f>
        <v>0</v>
      </c>
      <c r="M560" s="224">
        <f>SUMIF('07'!$C$10:$C$26,$C560,'07'!$G$10:$G$26)*'07'!$E$3</f>
        <v>0</v>
      </c>
      <c r="N560" s="224">
        <f>SUMIF('08'!$C$10:$C$29,$C560,'08'!$G$10:$G$29)*'08'!$E$3</f>
        <v>0</v>
      </c>
      <c r="O560" s="224">
        <f>SUMIF('09'!$C$10:$C$29,$C560,'09'!$G$10:$G$29)*'09'!$E$3</f>
        <v>0</v>
      </c>
      <c r="P560" s="224">
        <f>SUMIF('10'!$C$10:$C$29,$C560,'10'!$G$10:$G$29)*'10'!$E$3</f>
        <v>0</v>
      </c>
      <c r="Q560" s="224">
        <f>SUMIF('11'!$C$10:$C$39,$C560,'11'!$G$10:$G$39)*'11'!$E$3</f>
        <v>0</v>
      </c>
      <c r="R560" s="224">
        <f>SUMIF('12'!$C$10:$C$29,$C560,'12'!$G$10:$G$29)*'12'!$E$3</f>
        <v>0</v>
      </c>
      <c r="S560" s="224">
        <f>SUMIF('13'!$C$10:$C$29,$C560,'13'!$G$10:$G$29)*'13'!$E$3</f>
        <v>0</v>
      </c>
      <c r="T560" s="224">
        <f>SUMIF('14'!$C$10:$C$29,$C560,'14'!$G$10:$G$29)*'14'!$E$3</f>
        <v>0</v>
      </c>
      <c r="U560" s="224">
        <f>SUMIF('15'!$C$10:$C$29,$C560,'15'!$G$10:$G$29)*'15'!$E$3</f>
        <v>0</v>
      </c>
      <c r="V560" s="224">
        <f>SUMIF('16'!$C$10:$C$29,$C560,'16'!$G$10:$G$29)*'16'!$E$3</f>
        <v>0</v>
      </c>
      <c r="W560" s="224">
        <f>SUMIF('17'!$C$10:$C$29,$C560,'17'!$G$10:$G$29)*'17'!$E$3</f>
        <v>0</v>
      </c>
      <c r="X560" s="224">
        <f>SUMIF('18'!$C$10:$C$29,$C560,'18'!$G$10:$G$29)*'18'!$E$3</f>
        <v>0</v>
      </c>
      <c r="Y560" s="224">
        <f>SUMIF('19'!$C$10:$C$28,$C560,'19'!$G$10:$G$28)*'19'!$E$3</f>
        <v>0</v>
      </c>
      <c r="Z560" s="224">
        <f>SUMIF('20'!$C$10:$C$29,$C560,'20'!$G$10:$G$29)*'20'!$E$3</f>
        <v>0</v>
      </c>
      <c r="AA560" s="224">
        <f>SUMIF('21'!$C$10:$C$29,$C560,'21'!$G$10:$G$29)*'21'!$E$3</f>
        <v>0</v>
      </c>
    </row>
    <row r="561" spans="3:27" ht="15" hidden="1">
      <c r="C561" s="207" t="s">
        <v>1271</v>
      </c>
      <c r="D561" s="207" t="s">
        <v>1272</v>
      </c>
      <c r="F561" s="303">
        <f t="shared" si="9"/>
        <v>0</v>
      </c>
      <c r="G561" s="224">
        <f>SUMIF('01'!$C$10:$C$29,$C561,'01'!$G$10:$G$29)*'01'!$E$3</f>
        <v>0</v>
      </c>
      <c r="H561" s="224">
        <f>SUMIF('02'!$C$10:$C$28,$C561,'02'!$G$10:$G$28)*'02'!$E$3</f>
        <v>0</v>
      </c>
      <c r="I561" s="224">
        <f>SUMIF('03'!$C$10:$C$29,$C561,'03'!$G$10:$G$29)*'03'!$E$3</f>
        <v>0</v>
      </c>
      <c r="J561" s="224">
        <f>SUMIF('04'!$C$10:$C$26,$C561,'04'!$G$10:$G$26)*'04'!$E$3</f>
        <v>0</v>
      </c>
      <c r="K561" s="224">
        <f>SUMIF('05'!$C$10:$C$29,$C561,'05'!$G$10:$G$29)*'05'!$E$3</f>
        <v>0</v>
      </c>
      <c r="L561" s="224">
        <f>SUMIF('06'!$C$10:$C$29,$C561,'06'!$G$10:$G$29)*'06'!$E$3</f>
        <v>0</v>
      </c>
      <c r="M561" s="224">
        <f>SUMIF('07'!$C$10:$C$26,$C561,'07'!$G$10:$G$26)*'07'!$E$3</f>
        <v>0</v>
      </c>
      <c r="N561" s="224">
        <f>SUMIF('08'!$C$10:$C$29,$C561,'08'!$G$10:$G$29)*'08'!$E$3</f>
        <v>0</v>
      </c>
      <c r="O561" s="224">
        <f>SUMIF('09'!$C$10:$C$29,$C561,'09'!$G$10:$G$29)*'09'!$E$3</f>
        <v>0</v>
      </c>
      <c r="P561" s="224">
        <f>SUMIF('10'!$C$10:$C$29,$C561,'10'!$G$10:$G$29)*'10'!$E$3</f>
        <v>0</v>
      </c>
      <c r="Q561" s="224">
        <f>SUMIF('11'!$C$10:$C$39,$C561,'11'!$G$10:$G$39)*'11'!$E$3</f>
        <v>0</v>
      </c>
      <c r="R561" s="224">
        <f>SUMIF('12'!$C$10:$C$29,$C561,'12'!$G$10:$G$29)*'12'!$E$3</f>
        <v>0</v>
      </c>
      <c r="S561" s="224">
        <f>SUMIF('13'!$C$10:$C$29,$C561,'13'!$G$10:$G$29)*'13'!$E$3</f>
        <v>0</v>
      </c>
      <c r="T561" s="224">
        <f>SUMIF('14'!$C$10:$C$29,$C561,'14'!$G$10:$G$29)*'14'!$E$3</f>
        <v>0</v>
      </c>
      <c r="U561" s="224">
        <f>SUMIF('15'!$C$10:$C$29,$C561,'15'!$G$10:$G$29)*'15'!$E$3</f>
        <v>0</v>
      </c>
      <c r="V561" s="224">
        <f>SUMIF('16'!$C$10:$C$29,$C561,'16'!$G$10:$G$29)*'16'!$E$3</f>
        <v>0</v>
      </c>
      <c r="W561" s="224">
        <f>SUMIF('17'!$C$10:$C$29,$C561,'17'!$G$10:$G$29)*'17'!$E$3</f>
        <v>0</v>
      </c>
      <c r="X561" s="224">
        <f>SUMIF('18'!$C$10:$C$29,$C561,'18'!$G$10:$G$29)*'18'!$E$3</f>
        <v>0</v>
      </c>
      <c r="Y561" s="224">
        <f>SUMIF('19'!$C$10:$C$28,$C561,'19'!$G$10:$G$28)*'19'!$E$3</f>
        <v>0</v>
      </c>
      <c r="Z561" s="224">
        <f>SUMIF('20'!$C$10:$C$29,$C561,'20'!$G$10:$G$29)*'20'!$E$3</f>
        <v>0</v>
      </c>
      <c r="AA561" s="224">
        <f>SUMIF('21'!$C$10:$C$29,$C561,'21'!$G$10:$G$29)*'21'!$E$3</f>
        <v>0</v>
      </c>
    </row>
    <row r="562" spans="3:27" ht="15" hidden="1">
      <c r="C562" s="207" t="s">
        <v>1273</v>
      </c>
      <c r="D562" s="207" t="s">
        <v>1274</v>
      </c>
      <c r="F562" s="303">
        <f t="shared" si="9"/>
        <v>0</v>
      </c>
      <c r="G562" s="224">
        <f>SUMIF('01'!$C$10:$C$29,$C562,'01'!$G$10:$G$29)*'01'!$E$3</f>
        <v>0</v>
      </c>
      <c r="H562" s="224">
        <f>SUMIF('02'!$C$10:$C$28,$C562,'02'!$G$10:$G$28)*'02'!$E$3</f>
        <v>0</v>
      </c>
      <c r="I562" s="224">
        <f>SUMIF('03'!$C$10:$C$29,$C562,'03'!$G$10:$G$29)*'03'!$E$3</f>
        <v>0</v>
      </c>
      <c r="J562" s="224">
        <f>SUMIF('04'!$C$10:$C$26,$C562,'04'!$G$10:$G$26)*'04'!$E$3</f>
        <v>0</v>
      </c>
      <c r="K562" s="224">
        <f>SUMIF('05'!$C$10:$C$29,$C562,'05'!$G$10:$G$29)*'05'!$E$3</f>
        <v>0</v>
      </c>
      <c r="L562" s="224">
        <f>SUMIF('06'!$C$10:$C$29,$C562,'06'!$G$10:$G$29)*'06'!$E$3</f>
        <v>0</v>
      </c>
      <c r="M562" s="224">
        <f>SUMIF('07'!$C$10:$C$26,$C562,'07'!$G$10:$G$26)*'07'!$E$3</f>
        <v>0</v>
      </c>
      <c r="N562" s="224">
        <f>SUMIF('08'!$C$10:$C$29,$C562,'08'!$G$10:$G$29)*'08'!$E$3</f>
        <v>0</v>
      </c>
      <c r="O562" s="224">
        <f>SUMIF('09'!$C$10:$C$29,$C562,'09'!$G$10:$G$29)*'09'!$E$3</f>
        <v>0</v>
      </c>
      <c r="P562" s="224">
        <f>SUMIF('10'!$C$10:$C$29,$C562,'10'!$G$10:$G$29)*'10'!$E$3</f>
        <v>0</v>
      </c>
      <c r="Q562" s="224">
        <f>SUMIF('11'!$C$10:$C$39,$C562,'11'!$G$10:$G$39)*'11'!$E$3</f>
        <v>0</v>
      </c>
      <c r="R562" s="224">
        <f>SUMIF('12'!$C$10:$C$29,$C562,'12'!$G$10:$G$29)*'12'!$E$3</f>
        <v>0</v>
      </c>
      <c r="S562" s="224">
        <f>SUMIF('13'!$C$10:$C$29,$C562,'13'!$G$10:$G$29)*'13'!$E$3</f>
        <v>0</v>
      </c>
      <c r="T562" s="224">
        <f>SUMIF('14'!$C$10:$C$29,$C562,'14'!$G$10:$G$29)*'14'!$E$3</f>
        <v>0</v>
      </c>
      <c r="U562" s="224">
        <f>SUMIF('15'!$C$10:$C$29,$C562,'15'!$G$10:$G$29)*'15'!$E$3</f>
        <v>0</v>
      </c>
      <c r="V562" s="224">
        <f>SUMIF('16'!$C$10:$C$29,$C562,'16'!$G$10:$G$29)*'16'!$E$3</f>
        <v>0</v>
      </c>
      <c r="W562" s="224">
        <f>SUMIF('17'!$C$10:$C$29,$C562,'17'!$G$10:$G$29)*'17'!$E$3</f>
        <v>0</v>
      </c>
      <c r="X562" s="224">
        <f>SUMIF('18'!$C$10:$C$29,$C562,'18'!$G$10:$G$29)*'18'!$E$3</f>
        <v>0</v>
      </c>
      <c r="Y562" s="224">
        <f>SUMIF('19'!$C$10:$C$28,$C562,'19'!$G$10:$G$28)*'19'!$E$3</f>
        <v>0</v>
      </c>
      <c r="Z562" s="224">
        <f>SUMIF('20'!$C$10:$C$29,$C562,'20'!$G$10:$G$29)*'20'!$E$3</f>
        <v>0</v>
      </c>
      <c r="AA562" s="224">
        <f>SUMIF('21'!$C$10:$C$29,$C562,'21'!$G$10:$G$29)*'21'!$E$3</f>
        <v>0</v>
      </c>
    </row>
    <row r="563" spans="3:27" ht="15" hidden="1">
      <c r="C563" s="207" t="s">
        <v>1275</v>
      </c>
      <c r="D563" s="207" t="s">
        <v>1276</v>
      </c>
      <c r="F563" s="303">
        <f t="shared" si="9"/>
        <v>0</v>
      </c>
      <c r="G563" s="224">
        <f>SUMIF('01'!$C$10:$C$29,$C563,'01'!$G$10:$G$29)*'01'!$E$3</f>
        <v>0</v>
      </c>
      <c r="H563" s="224">
        <f>SUMIF('02'!$C$10:$C$28,$C563,'02'!$G$10:$G$28)*'02'!$E$3</f>
        <v>0</v>
      </c>
      <c r="I563" s="224">
        <f>SUMIF('03'!$C$10:$C$29,$C563,'03'!$G$10:$G$29)*'03'!$E$3</f>
        <v>0</v>
      </c>
      <c r="J563" s="224">
        <f>SUMIF('04'!$C$10:$C$26,$C563,'04'!$G$10:$G$26)*'04'!$E$3</f>
        <v>0</v>
      </c>
      <c r="K563" s="224">
        <f>SUMIF('05'!$C$10:$C$29,$C563,'05'!$G$10:$G$29)*'05'!$E$3</f>
        <v>0</v>
      </c>
      <c r="L563" s="224">
        <f>SUMIF('06'!$C$10:$C$29,$C563,'06'!$G$10:$G$29)*'06'!$E$3</f>
        <v>0</v>
      </c>
      <c r="M563" s="224">
        <f>SUMIF('07'!$C$10:$C$26,$C563,'07'!$G$10:$G$26)*'07'!$E$3</f>
        <v>0</v>
      </c>
      <c r="N563" s="224">
        <f>SUMIF('08'!$C$10:$C$29,$C563,'08'!$G$10:$G$29)*'08'!$E$3</f>
        <v>0</v>
      </c>
      <c r="O563" s="224">
        <f>SUMIF('09'!$C$10:$C$29,$C563,'09'!$G$10:$G$29)*'09'!$E$3</f>
        <v>0</v>
      </c>
      <c r="P563" s="224">
        <f>SUMIF('10'!$C$10:$C$29,$C563,'10'!$G$10:$G$29)*'10'!$E$3</f>
        <v>0</v>
      </c>
      <c r="Q563" s="224">
        <f>SUMIF('11'!$C$10:$C$39,$C563,'11'!$G$10:$G$39)*'11'!$E$3</f>
        <v>0</v>
      </c>
      <c r="R563" s="224">
        <f>SUMIF('12'!$C$10:$C$29,$C563,'12'!$G$10:$G$29)*'12'!$E$3</f>
        <v>0</v>
      </c>
      <c r="S563" s="224">
        <f>SUMIF('13'!$C$10:$C$29,$C563,'13'!$G$10:$G$29)*'13'!$E$3</f>
        <v>0</v>
      </c>
      <c r="T563" s="224">
        <f>SUMIF('14'!$C$10:$C$29,$C563,'14'!$G$10:$G$29)*'14'!$E$3</f>
        <v>0</v>
      </c>
      <c r="U563" s="224">
        <f>SUMIF('15'!$C$10:$C$29,$C563,'15'!$G$10:$G$29)*'15'!$E$3</f>
        <v>0</v>
      </c>
      <c r="V563" s="224">
        <f>SUMIF('16'!$C$10:$C$29,$C563,'16'!$G$10:$G$29)*'16'!$E$3</f>
        <v>0</v>
      </c>
      <c r="W563" s="224">
        <f>SUMIF('17'!$C$10:$C$29,$C563,'17'!$G$10:$G$29)*'17'!$E$3</f>
        <v>0</v>
      </c>
      <c r="X563" s="224">
        <f>SUMIF('18'!$C$10:$C$29,$C563,'18'!$G$10:$G$29)*'18'!$E$3</f>
        <v>0</v>
      </c>
      <c r="Y563" s="224">
        <f>SUMIF('19'!$C$10:$C$28,$C563,'19'!$G$10:$G$28)*'19'!$E$3</f>
        <v>0</v>
      </c>
      <c r="Z563" s="224">
        <f>SUMIF('20'!$C$10:$C$29,$C563,'20'!$G$10:$G$29)*'20'!$E$3</f>
        <v>0</v>
      </c>
      <c r="AA563" s="224">
        <f>SUMIF('21'!$C$10:$C$29,$C563,'21'!$G$10:$G$29)*'21'!$E$3</f>
        <v>0</v>
      </c>
    </row>
    <row r="564" spans="3:27" ht="15" hidden="1">
      <c r="C564" s="207" t="s">
        <v>1277</v>
      </c>
      <c r="D564" s="207" t="s">
        <v>1278</v>
      </c>
      <c r="F564" s="303">
        <f t="shared" si="9"/>
        <v>0</v>
      </c>
      <c r="G564" s="224">
        <f>SUMIF('01'!$C$10:$C$29,$C564,'01'!$G$10:$G$29)*'01'!$E$3</f>
        <v>0</v>
      </c>
      <c r="H564" s="224">
        <f>SUMIF('02'!$C$10:$C$28,$C564,'02'!$G$10:$G$28)*'02'!$E$3</f>
        <v>0</v>
      </c>
      <c r="I564" s="224">
        <f>SUMIF('03'!$C$10:$C$29,$C564,'03'!$G$10:$G$29)*'03'!$E$3</f>
        <v>0</v>
      </c>
      <c r="J564" s="224">
        <f>SUMIF('04'!$C$10:$C$26,$C564,'04'!$G$10:$G$26)*'04'!$E$3</f>
        <v>0</v>
      </c>
      <c r="K564" s="224">
        <f>SUMIF('05'!$C$10:$C$29,$C564,'05'!$G$10:$G$29)*'05'!$E$3</f>
        <v>0</v>
      </c>
      <c r="L564" s="224">
        <f>SUMIF('06'!$C$10:$C$29,$C564,'06'!$G$10:$G$29)*'06'!$E$3</f>
        <v>0</v>
      </c>
      <c r="M564" s="224">
        <f>SUMIF('07'!$C$10:$C$26,$C564,'07'!$G$10:$G$26)*'07'!$E$3</f>
        <v>0</v>
      </c>
      <c r="N564" s="224">
        <f>SUMIF('08'!$C$10:$C$29,$C564,'08'!$G$10:$G$29)*'08'!$E$3</f>
        <v>0</v>
      </c>
      <c r="O564" s="224">
        <f>SUMIF('09'!$C$10:$C$29,$C564,'09'!$G$10:$G$29)*'09'!$E$3</f>
        <v>0</v>
      </c>
      <c r="P564" s="224">
        <f>SUMIF('10'!$C$10:$C$29,$C564,'10'!$G$10:$G$29)*'10'!$E$3</f>
        <v>0</v>
      </c>
      <c r="Q564" s="224">
        <f>SUMIF('11'!$C$10:$C$39,$C564,'11'!$G$10:$G$39)*'11'!$E$3</f>
        <v>0</v>
      </c>
      <c r="R564" s="224">
        <f>SUMIF('12'!$C$10:$C$29,$C564,'12'!$G$10:$G$29)*'12'!$E$3</f>
        <v>0</v>
      </c>
      <c r="S564" s="224">
        <f>SUMIF('13'!$C$10:$C$29,$C564,'13'!$G$10:$G$29)*'13'!$E$3</f>
        <v>0</v>
      </c>
      <c r="T564" s="224">
        <f>SUMIF('14'!$C$10:$C$29,$C564,'14'!$G$10:$G$29)*'14'!$E$3</f>
        <v>0</v>
      </c>
      <c r="U564" s="224">
        <f>SUMIF('15'!$C$10:$C$29,$C564,'15'!$G$10:$G$29)*'15'!$E$3</f>
        <v>0</v>
      </c>
      <c r="V564" s="224">
        <f>SUMIF('16'!$C$10:$C$29,$C564,'16'!$G$10:$G$29)*'16'!$E$3</f>
        <v>0</v>
      </c>
      <c r="W564" s="224">
        <f>SUMIF('17'!$C$10:$C$29,$C564,'17'!$G$10:$G$29)*'17'!$E$3</f>
        <v>0</v>
      </c>
      <c r="X564" s="224">
        <f>SUMIF('18'!$C$10:$C$29,$C564,'18'!$G$10:$G$29)*'18'!$E$3</f>
        <v>0</v>
      </c>
      <c r="Y564" s="224">
        <f>SUMIF('19'!$C$10:$C$28,$C564,'19'!$G$10:$G$28)*'19'!$E$3</f>
        <v>0</v>
      </c>
      <c r="Z564" s="224">
        <f>SUMIF('20'!$C$10:$C$29,$C564,'20'!$G$10:$G$29)*'20'!$E$3</f>
        <v>0</v>
      </c>
      <c r="AA564" s="224">
        <f>SUMIF('21'!$C$10:$C$29,$C564,'21'!$G$10:$G$29)*'21'!$E$3</f>
        <v>0</v>
      </c>
    </row>
    <row r="565" spans="3:27" ht="15" hidden="1">
      <c r="C565" s="207" t="s">
        <v>1279</v>
      </c>
      <c r="D565" s="207" t="s">
        <v>1280</v>
      </c>
      <c r="F565" s="303">
        <f t="shared" si="9"/>
        <v>0</v>
      </c>
      <c r="G565" s="224">
        <f>SUMIF('01'!$C$10:$C$29,$C565,'01'!$G$10:$G$29)*'01'!$E$3</f>
        <v>0</v>
      </c>
      <c r="H565" s="224">
        <f>SUMIF('02'!$C$10:$C$28,$C565,'02'!$G$10:$G$28)*'02'!$E$3</f>
        <v>0</v>
      </c>
      <c r="I565" s="224">
        <f>SUMIF('03'!$C$10:$C$29,$C565,'03'!$G$10:$G$29)*'03'!$E$3</f>
        <v>0</v>
      </c>
      <c r="J565" s="224">
        <f>SUMIF('04'!$C$10:$C$26,$C565,'04'!$G$10:$G$26)*'04'!$E$3</f>
        <v>0</v>
      </c>
      <c r="K565" s="224">
        <f>SUMIF('05'!$C$10:$C$29,$C565,'05'!$G$10:$G$29)*'05'!$E$3</f>
        <v>0</v>
      </c>
      <c r="L565" s="224">
        <f>SUMIF('06'!$C$10:$C$29,$C565,'06'!$G$10:$G$29)*'06'!$E$3</f>
        <v>0</v>
      </c>
      <c r="M565" s="224">
        <f>SUMIF('07'!$C$10:$C$26,$C565,'07'!$G$10:$G$26)*'07'!$E$3</f>
        <v>0</v>
      </c>
      <c r="N565" s="224">
        <f>SUMIF('08'!$C$10:$C$29,$C565,'08'!$G$10:$G$29)*'08'!$E$3</f>
        <v>0</v>
      </c>
      <c r="O565" s="224">
        <f>SUMIF('09'!$C$10:$C$29,$C565,'09'!$G$10:$G$29)*'09'!$E$3</f>
        <v>0</v>
      </c>
      <c r="P565" s="224">
        <f>SUMIF('10'!$C$10:$C$29,$C565,'10'!$G$10:$G$29)*'10'!$E$3</f>
        <v>0</v>
      </c>
      <c r="Q565" s="224">
        <f>SUMIF('11'!$C$10:$C$39,$C565,'11'!$G$10:$G$39)*'11'!$E$3</f>
        <v>0</v>
      </c>
      <c r="R565" s="224">
        <f>SUMIF('12'!$C$10:$C$29,$C565,'12'!$G$10:$G$29)*'12'!$E$3</f>
        <v>0</v>
      </c>
      <c r="S565" s="224">
        <f>SUMIF('13'!$C$10:$C$29,$C565,'13'!$G$10:$G$29)*'13'!$E$3</f>
        <v>0</v>
      </c>
      <c r="T565" s="224">
        <f>SUMIF('14'!$C$10:$C$29,$C565,'14'!$G$10:$G$29)*'14'!$E$3</f>
        <v>0</v>
      </c>
      <c r="U565" s="224">
        <f>SUMIF('15'!$C$10:$C$29,$C565,'15'!$G$10:$G$29)*'15'!$E$3</f>
        <v>0</v>
      </c>
      <c r="V565" s="224">
        <f>SUMIF('16'!$C$10:$C$29,$C565,'16'!$G$10:$G$29)*'16'!$E$3</f>
        <v>0</v>
      </c>
      <c r="W565" s="224">
        <f>SUMIF('17'!$C$10:$C$29,$C565,'17'!$G$10:$G$29)*'17'!$E$3</f>
        <v>0</v>
      </c>
      <c r="X565" s="224">
        <f>SUMIF('18'!$C$10:$C$29,$C565,'18'!$G$10:$G$29)*'18'!$E$3</f>
        <v>0</v>
      </c>
      <c r="Y565" s="224">
        <f>SUMIF('19'!$C$10:$C$28,$C565,'19'!$G$10:$G$28)*'19'!$E$3</f>
        <v>0</v>
      </c>
      <c r="Z565" s="224">
        <f>SUMIF('20'!$C$10:$C$29,$C565,'20'!$G$10:$G$29)*'20'!$E$3</f>
        <v>0</v>
      </c>
      <c r="AA565" s="224">
        <f>SUMIF('21'!$C$10:$C$29,$C565,'21'!$G$10:$G$29)*'21'!$E$3</f>
        <v>0</v>
      </c>
    </row>
    <row r="566" spans="3:27" ht="15" hidden="1">
      <c r="C566" s="207" t="s">
        <v>1281</v>
      </c>
      <c r="D566" s="207" t="s">
        <v>1282</v>
      </c>
      <c r="F566" s="303">
        <f t="shared" si="9"/>
        <v>0</v>
      </c>
      <c r="G566" s="224">
        <f>SUMIF('01'!$C$10:$C$29,$C566,'01'!$G$10:$G$29)*'01'!$E$3</f>
        <v>0</v>
      </c>
      <c r="H566" s="224">
        <f>SUMIF('02'!$C$10:$C$28,$C566,'02'!$G$10:$G$28)*'02'!$E$3</f>
        <v>0</v>
      </c>
      <c r="I566" s="224">
        <f>SUMIF('03'!$C$10:$C$29,$C566,'03'!$G$10:$G$29)*'03'!$E$3</f>
        <v>0</v>
      </c>
      <c r="J566" s="224">
        <f>SUMIF('04'!$C$10:$C$26,$C566,'04'!$G$10:$G$26)*'04'!$E$3</f>
        <v>0</v>
      </c>
      <c r="K566" s="224">
        <f>SUMIF('05'!$C$10:$C$29,$C566,'05'!$G$10:$G$29)*'05'!$E$3</f>
        <v>0</v>
      </c>
      <c r="L566" s="224">
        <f>SUMIF('06'!$C$10:$C$29,$C566,'06'!$G$10:$G$29)*'06'!$E$3</f>
        <v>0</v>
      </c>
      <c r="M566" s="224">
        <f>SUMIF('07'!$C$10:$C$26,$C566,'07'!$G$10:$G$26)*'07'!$E$3</f>
        <v>0</v>
      </c>
      <c r="N566" s="224">
        <f>SUMIF('08'!$C$10:$C$29,$C566,'08'!$G$10:$G$29)*'08'!$E$3</f>
        <v>0</v>
      </c>
      <c r="O566" s="224">
        <f>SUMIF('09'!$C$10:$C$29,$C566,'09'!$G$10:$G$29)*'09'!$E$3</f>
        <v>0</v>
      </c>
      <c r="P566" s="224">
        <f>SUMIF('10'!$C$10:$C$29,$C566,'10'!$G$10:$G$29)*'10'!$E$3</f>
        <v>0</v>
      </c>
      <c r="Q566" s="224">
        <f>SUMIF('11'!$C$10:$C$39,$C566,'11'!$G$10:$G$39)*'11'!$E$3</f>
        <v>0</v>
      </c>
      <c r="R566" s="224">
        <f>SUMIF('12'!$C$10:$C$29,$C566,'12'!$G$10:$G$29)*'12'!$E$3</f>
        <v>0</v>
      </c>
      <c r="S566" s="224">
        <f>SUMIF('13'!$C$10:$C$29,$C566,'13'!$G$10:$G$29)*'13'!$E$3</f>
        <v>0</v>
      </c>
      <c r="T566" s="224">
        <f>SUMIF('14'!$C$10:$C$29,$C566,'14'!$G$10:$G$29)*'14'!$E$3</f>
        <v>0</v>
      </c>
      <c r="U566" s="224">
        <f>SUMIF('15'!$C$10:$C$29,$C566,'15'!$G$10:$G$29)*'15'!$E$3</f>
        <v>0</v>
      </c>
      <c r="V566" s="224">
        <f>SUMIF('16'!$C$10:$C$29,$C566,'16'!$G$10:$G$29)*'16'!$E$3</f>
        <v>0</v>
      </c>
      <c r="W566" s="224">
        <f>SUMIF('17'!$C$10:$C$29,$C566,'17'!$G$10:$G$29)*'17'!$E$3</f>
        <v>0</v>
      </c>
      <c r="X566" s="224">
        <f>SUMIF('18'!$C$10:$C$29,$C566,'18'!$G$10:$G$29)*'18'!$E$3</f>
        <v>0</v>
      </c>
      <c r="Y566" s="224">
        <f>SUMIF('19'!$C$10:$C$28,$C566,'19'!$G$10:$G$28)*'19'!$E$3</f>
        <v>0</v>
      </c>
      <c r="Z566" s="224">
        <f>SUMIF('20'!$C$10:$C$29,$C566,'20'!$G$10:$G$29)*'20'!$E$3</f>
        <v>0</v>
      </c>
      <c r="AA566" s="224">
        <f>SUMIF('21'!$C$10:$C$29,$C566,'21'!$G$10:$G$29)*'21'!$E$3</f>
        <v>0</v>
      </c>
    </row>
    <row r="567" spans="3:27" ht="15" hidden="1">
      <c r="C567" s="207" t="s">
        <v>1283</v>
      </c>
      <c r="D567" s="207" t="s">
        <v>1284</v>
      </c>
      <c r="F567" s="303">
        <f t="shared" si="9"/>
        <v>0</v>
      </c>
      <c r="G567" s="224">
        <f>SUMIF('01'!$C$10:$C$29,$C567,'01'!$G$10:$G$29)*'01'!$E$3</f>
        <v>0</v>
      </c>
      <c r="H567" s="224">
        <f>SUMIF('02'!$C$10:$C$28,$C567,'02'!$G$10:$G$28)*'02'!$E$3</f>
        <v>0</v>
      </c>
      <c r="I567" s="224">
        <f>SUMIF('03'!$C$10:$C$29,$C567,'03'!$G$10:$G$29)*'03'!$E$3</f>
        <v>0</v>
      </c>
      <c r="J567" s="224">
        <f>SUMIF('04'!$C$10:$C$26,$C567,'04'!$G$10:$G$26)*'04'!$E$3</f>
        <v>0</v>
      </c>
      <c r="K567" s="224">
        <f>SUMIF('05'!$C$10:$C$29,$C567,'05'!$G$10:$G$29)*'05'!$E$3</f>
        <v>0</v>
      </c>
      <c r="L567" s="224">
        <f>SUMIF('06'!$C$10:$C$29,$C567,'06'!$G$10:$G$29)*'06'!$E$3</f>
        <v>0</v>
      </c>
      <c r="M567" s="224">
        <f>SUMIF('07'!$C$10:$C$26,$C567,'07'!$G$10:$G$26)*'07'!$E$3</f>
        <v>0</v>
      </c>
      <c r="N567" s="224">
        <f>SUMIF('08'!$C$10:$C$29,$C567,'08'!$G$10:$G$29)*'08'!$E$3</f>
        <v>0</v>
      </c>
      <c r="O567" s="224">
        <f>SUMIF('09'!$C$10:$C$29,$C567,'09'!$G$10:$G$29)*'09'!$E$3</f>
        <v>0</v>
      </c>
      <c r="P567" s="224">
        <f>SUMIF('10'!$C$10:$C$29,$C567,'10'!$G$10:$G$29)*'10'!$E$3</f>
        <v>0</v>
      </c>
      <c r="Q567" s="224">
        <f>SUMIF('11'!$C$10:$C$39,$C567,'11'!$G$10:$G$39)*'11'!$E$3</f>
        <v>0</v>
      </c>
      <c r="R567" s="224">
        <f>SUMIF('12'!$C$10:$C$29,$C567,'12'!$G$10:$G$29)*'12'!$E$3</f>
        <v>0</v>
      </c>
      <c r="S567" s="224">
        <f>SUMIF('13'!$C$10:$C$29,$C567,'13'!$G$10:$G$29)*'13'!$E$3</f>
        <v>0</v>
      </c>
      <c r="T567" s="224">
        <f>SUMIF('14'!$C$10:$C$29,$C567,'14'!$G$10:$G$29)*'14'!$E$3</f>
        <v>0</v>
      </c>
      <c r="U567" s="224">
        <f>SUMIF('15'!$C$10:$C$29,$C567,'15'!$G$10:$G$29)*'15'!$E$3</f>
        <v>0</v>
      </c>
      <c r="V567" s="224">
        <f>SUMIF('16'!$C$10:$C$29,$C567,'16'!$G$10:$G$29)*'16'!$E$3</f>
        <v>0</v>
      </c>
      <c r="W567" s="224">
        <f>SUMIF('17'!$C$10:$C$29,$C567,'17'!$G$10:$G$29)*'17'!$E$3</f>
        <v>0</v>
      </c>
      <c r="X567" s="224">
        <f>SUMIF('18'!$C$10:$C$29,$C567,'18'!$G$10:$G$29)*'18'!$E$3</f>
        <v>0</v>
      </c>
      <c r="Y567" s="224">
        <f>SUMIF('19'!$C$10:$C$28,$C567,'19'!$G$10:$G$28)*'19'!$E$3</f>
        <v>0</v>
      </c>
      <c r="Z567" s="224">
        <f>SUMIF('20'!$C$10:$C$29,$C567,'20'!$G$10:$G$29)*'20'!$E$3</f>
        <v>0</v>
      </c>
      <c r="AA567" s="224">
        <f>SUMIF('21'!$C$10:$C$29,$C567,'21'!$G$10:$G$29)*'21'!$E$3</f>
        <v>0</v>
      </c>
    </row>
    <row r="568" spans="3:27" ht="15" hidden="1">
      <c r="C568" s="207" t="s">
        <v>1285</v>
      </c>
      <c r="D568" s="207" t="s">
        <v>1286</v>
      </c>
      <c r="F568" s="303">
        <f t="shared" si="9"/>
        <v>0</v>
      </c>
      <c r="G568" s="224">
        <f>SUMIF('01'!$C$10:$C$29,$C568,'01'!$G$10:$G$29)*'01'!$E$3</f>
        <v>0</v>
      </c>
      <c r="H568" s="224">
        <f>SUMIF('02'!$C$10:$C$28,$C568,'02'!$G$10:$G$28)*'02'!$E$3</f>
        <v>0</v>
      </c>
      <c r="I568" s="224">
        <f>SUMIF('03'!$C$10:$C$29,$C568,'03'!$G$10:$G$29)*'03'!$E$3</f>
        <v>0</v>
      </c>
      <c r="J568" s="224">
        <f>SUMIF('04'!$C$10:$C$26,$C568,'04'!$G$10:$G$26)*'04'!$E$3</f>
        <v>0</v>
      </c>
      <c r="K568" s="224">
        <f>SUMIF('05'!$C$10:$C$29,$C568,'05'!$G$10:$G$29)*'05'!$E$3</f>
        <v>0</v>
      </c>
      <c r="L568" s="224">
        <f>SUMIF('06'!$C$10:$C$29,$C568,'06'!$G$10:$G$29)*'06'!$E$3</f>
        <v>0</v>
      </c>
      <c r="M568" s="224">
        <f>SUMIF('07'!$C$10:$C$26,$C568,'07'!$G$10:$G$26)*'07'!$E$3</f>
        <v>0</v>
      </c>
      <c r="N568" s="224">
        <f>SUMIF('08'!$C$10:$C$29,$C568,'08'!$G$10:$G$29)*'08'!$E$3</f>
        <v>0</v>
      </c>
      <c r="O568" s="224">
        <f>SUMIF('09'!$C$10:$C$29,$C568,'09'!$G$10:$G$29)*'09'!$E$3</f>
        <v>0</v>
      </c>
      <c r="P568" s="224">
        <f>SUMIF('10'!$C$10:$C$29,$C568,'10'!$G$10:$G$29)*'10'!$E$3</f>
        <v>0</v>
      </c>
      <c r="Q568" s="224">
        <f>SUMIF('11'!$C$10:$C$39,$C568,'11'!$G$10:$G$39)*'11'!$E$3</f>
        <v>0</v>
      </c>
      <c r="R568" s="224">
        <f>SUMIF('12'!$C$10:$C$29,$C568,'12'!$G$10:$G$29)*'12'!$E$3</f>
        <v>0</v>
      </c>
      <c r="S568" s="224">
        <f>SUMIF('13'!$C$10:$C$29,$C568,'13'!$G$10:$G$29)*'13'!$E$3</f>
        <v>0</v>
      </c>
      <c r="T568" s="224">
        <f>SUMIF('14'!$C$10:$C$29,$C568,'14'!$G$10:$G$29)*'14'!$E$3</f>
        <v>0</v>
      </c>
      <c r="U568" s="224">
        <f>SUMIF('15'!$C$10:$C$29,$C568,'15'!$G$10:$G$29)*'15'!$E$3</f>
        <v>0</v>
      </c>
      <c r="V568" s="224">
        <f>SUMIF('16'!$C$10:$C$29,$C568,'16'!$G$10:$G$29)*'16'!$E$3</f>
        <v>0</v>
      </c>
      <c r="W568" s="224">
        <f>SUMIF('17'!$C$10:$C$29,$C568,'17'!$G$10:$G$29)*'17'!$E$3</f>
        <v>0</v>
      </c>
      <c r="X568" s="224">
        <f>SUMIF('18'!$C$10:$C$29,$C568,'18'!$G$10:$G$29)*'18'!$E$3</f>
        <v>0</v>
      </c>
      <c r="Y568" s="224">
        <f>SUMIF('19'!$C$10:$C$28,$C568,'19'!$G$10:$G$28)*'19'!$E$3</f>
        <v>0</v>
      </c>
      <c r="Z568" s="224">
        <f>SUMIF('20'!$C$10:$C$29,$C568,'20'!$G$10:$G$29)*'20'!$E$3</f>
        <v>0</v>
      </c>
      <c r="AA568" s="224">
        <f>SUMIF('21'!$C$10:$C$29,$C568,'21'!$G$10:$G$29)*'21'!$E$3</f>
        <v>0</v>
      </c>
    </row>
    <row r="569" spans="3:27" ht="15" hidden="1">
      <c r="C569" s="207" t="s">
        <v>1287</v>
      </c>
      <c r="D569" s="207" t="s">
        <v>1288</v>
      </c>
      <c r="F569" s="303">
        <f t="shared" si="9"/>
        <v>0</v>
      </c>
      <c r="G569" s="224">
        <f>SUMIF('01'!$C$10:$C$29,$C569,'01'!$G$10:$G$29)*'01'!$E$3</f>
        <v>0</v>
      </c>
      <c r="H569" s="224">
        <f>SUMIF('02'!$C$10:$C$28,$C569,'02'!$G$10:$G$28)*'02'!$E$3</f>
        <v>0</v>
      </c>
      <c r="I569" s="224">
        <f>SUMIF('03'!$C$10:$C$29,$C569,'03'!$G$10:$G$29)*'03'!$E$3</f>
        <v>0</v>
      </c>
      <c r="J569" s="224">
        <f>SUMIF('04'!$C$10:$C$26,$C569,'04'!$G$10:$G$26)*'04'!$E$3</f>
        <v>0</v>
      </c>
      <c r="K569" s="224">
        <f>SUMIF('05'!$C$10:$C$29,$C569,'05'!$G$10:$G$29)*'05'!$E$3</f>
        <v>0</v>
      </c>
      <c r="L569" s="224">
        <f>SUMIF('06'!$C$10:$C$29,$C569,'06'!$G$10:$G$29)*'06'!$E$3</f>
        <v>0</v>
      </c>
      <c r="M569" s="224">
        <f>SUMIF('07'!$C$10:$C$26,$C569,'07'!$G$10:$G$26)*'07'!$E$3</f>
        <v>0</v>
      </c>
      <c r="N569" s="224">
        <f>SUMIF('08'!$C$10:$C$29,$C569,'08'!$G$10:$G$29)*'08'!$E$3</f>
        <v>0</v>
      </c>
      <c r="O569" s="224">
        <f>SUMIF('09'!$C$10:$C$29,$C569,'09'!$G$10:$G$29)*'09'!$E$3</f>
        <v>0</v>
      </c>
      <c r="P569" s="224">
        <f>SUMIF('10'!$C$10:$C$29,$C569,'10'!$G$10:$G$29)*'10'!$E$3</f>
        <v>0</v>
      </c>
      <c r="Q569" s="224">
        <f>SUMIF('11'!$C$10:$C$39,$C569,'11'!$G$10:$G$39)*'11'!$E$3</f>
        <v>0</v>
      </c>
      <c r="R569" s="224">
        <f>SUMIF('12'!$C$10:$C$29,$C569,'12'!$G$10:$G$29)*'12'!$E$3</f>
        <v>0</v>
      </c>
      <c r="S569" s="224">
        <f>SUMIF('13'!$C$10:$C$29,$C569,'13'!$G$10:$G$29)*'13'!$E$3</f>
        <v>0</v>
      </c>
      <c r="T569" s="224">
        <f>SUMIF('14'!$C$10:$C$29,$C569,'14'!$G$10:$G$29)*'14'!$E$3</f>
        <v>0</v>
      </c>
      <c r="U569" s="224">
        <f>SUMIF('15'!$C$10:$C$29,$C569,'15'!$G$10:$G$29)*'15'!$E$3</f>
        <v>0</v>
      </c>
      <c r="V569" s="224">
        <f>SUMIF('16'!$C$10:$C$29,$C569,'16'!$G$10:$G$29)*'16'!$E$3</f>
        <v>0</v>
      </c>
      <c r="W569" s="224">
        <f>SUMIF('17'!$C$10:$C$29,$C569,'17'!$G$10:$G$29)*'17'!$E$3</f>
        <v>0</v>
      </c>
      <c r="X569" s="224">
        <f>SUMIF('18'!$C$10:$C$29,$C569,'18'!$G$10:$G$29)*'18'!$E$3</f>
        <v>0</v>
      </c>
      <c r="Y569" s="224">
        <f>SUMIF('19'!$C$10:$C$28,$C569,'19'!$G$10:$G$28)*'19'!$E$3</f>
        <v>0</v>
      </c>
      <c r="Z569" s="224">
        <f>SUMIF('20'!$C$10:$C$29,$C569,'20'!$G$10:$G$29)*'20'!$E$3</f>
        <v>0</v>
      </c>
      <c r="AA569" s="224">
        <f>SUMIF('21'!$C$10:$C$29,$C569,'21'!$G$10:$G$29)*'21'!$E$3</f>
        <v>0</v>
      </c>
    </row>
    <row r="570" spans="3:27" ht="15" hidden="1">
      <c r="C570" s="207" t="s">
        <v>1289</v>
      </c>
      <c r="D570" s="207" t="s">
        <v>1290</v>
      </c>
      <c r="F570" s="303">
        <f t="shared" si="9"/>
        <v>0</v>
      </c>
      <c r="G570" s="224">
        <f>SUMIF('01'!$C$10:$C$29,$C570,'01'!$G$10:$G$29)*'01'!$E$3</f>
        <v>0</v>
      </c>
      <c r="H570" s="224">
        <f>SUMIF('02'!$C$10:$C$28,$C570,'02'!$G$10:$G$28)*'02'!$E$3</f>
        <v>0</v>
      </c>
      <c r="I570" s="224">
        <f>SUMIF('03'!$C$10:$C$29,$C570,'03'!$G$10:$G$29)*'03'!$E$3</f>
        <v>0</v>
      </c>
      <c r="J570" s="224">
        <f>SUMIF('04'!$C$10:$C$26,$C570,'04'!$G$10:$G$26)*'04'!$E$3</f>
        <v>0</v>
      </c>
      <c r="K570" s="224">
        <f>SUMIF('05'!$C$10:$C$29,$C570,'05'!$G$10:$G$29)*'05'!$E$3</f>
        <v>0</v>
      </c>
      <c r="L570" s="224">
        <f>SUMIF('06'!$C$10:$C$29,$C570,'06'!$G$10:$G$29)*'06'!$E$3</f>
        <v>0</v>
      </c>
      <c r="M570" s="224">
        <f>SUMIF('07'!$C$10:$C$26,$C570,'07'!$G$10:$G$26)*'07'!$E$3</f>
        <v>0</v>
      </c>
      <c r="N570" s="224">
        <f>SUMIF('08'!$C$10:$C$29,$C570,'08'!$G$10:$G$29)*'08'!$E$3</f>
        <v>0</v>
      </c>
      <c r="O570" s="224">
        <f>SUMIF('09'!$C$10:$C$29,$C570,'09'!$G$10:$G$29)*'09'!$E$3</f>
        <v>0</v>
      </c>
      <c r="P570" s="224">
        <f>SUMIF('10'!$C$10:$C$29,$C570,'10'!$G$10:$G$29)*'10'!$E$3</f>
        <v>0</v>
      </c>
      <c r="Q570" s="224">
        <f>SUMIF('11'!$C$10:$C$39,$C570,'11'!$G$10:$G$39)*'11'!$E$3</f>
        <v>0</v>
      </c>
      <c r="R570" s="224">
        <f>SUMIF('12'!$C$10:$C$29,$C570,'12'!$G$10:$G$29)*'12'!$E$3</f>
        <v>0</v>
      </c>
      <c r="S570" s="224">
        <f>SUMIF('13'!$C$10:$C$29,$C570,'13'!$G$10:$G$29)*'13'!$E$3</f>
        <v>0</v>
      </c>
      <c r="T570" s="224">
        <f>SUMIF('14'!$C$10:$C$29,$C570,'14'!$G$10:$G$29)*'14'!$E$3</f>
        <v>0</v>
      </c>
      <c r="U570" s="224">
        <f>SUMIF('15'!$C$10:$C$29,$C570,'15'!$G$10:$G$29)*'15'!$E$3</f>
        <v>0</v>
      </c>
      <c r="V570" s="224">
        <f>SUMIF('16'!$C$10:$C$29,$C570,'16'!$G$10:$G$29)*'16'!$E$3</f>
        <v>0</v>
      </c>
      <c r="W570" s="224">
        <f>SUMIF('17'!$C$10:$C$29,$C570,'17'!$G$10:$G$29)*'17'!$E$3</f>
        <v>0</v>
      </c>
      <c r="X570" s="224">
        <f>SUMIF('18'!$C$10:$C$29,$C570,'18'!$G$10:$G$29)*'18'!$E$3</f>
        <v>0</v>
      </c>
      <c r="Y570" s="224">
        <f>SUMIF('19'!$C$10:$C$28,$C570,'19'!$G$10:$G$28)*'19'!$E$3</f>
        <v>0</v>
      </c>
      <c r="Z570" s="224">
        <f>SUMIF('20'!$C$10:$C$29,$C570,'20'!$G$10:$G$29)*'20'!$E$3</f>
        <v>0</v>
      </c>
      <c r="AA570" s="224">
        <f>SUMIF('21'!$C$10:$C$29,$C570,'21'!$G$10:$G$29)*'21'!$E$3</f>
        <v>0</v>
      </c>
    </row>
    <row r="571" spans="3:27" ht="15" hidden="1">
      <c r="C571" s="207" t="s">
        <v>1291</v>
      </c>
      <c r="D571" s="207" t="s">
        <v>1292</v>
      </c>
      <c r="F571" s="303">
        <f t="shared" si="9"/>
        <v>0</v>
      </c>
      <c r="G571" s="224">
        <f>SUMIF('01'!$C$10:$C$29,$C571,'01'!$G$10:$G$29)*'01'!$E$3</f>
        <v>0</v>
      </c>
      <c r="H571" s="224">
        <f>SUMIF('02'!$C$10:$C$28,$C571,'02'!$G$10:$G$28)*'02'!$E$3</f>
        <v>0</v>
      </c>
      <c r="I571" s="224">
        <f>SUMIF('03'!$C$10:$C$29,$C571,'03'!$G$10:$G$29)*'03'!$E$3</f>
        <v>0</v>
      </c>
      <c r="J571" s="224">
        <f>SUMIF('04'!$C$10:$C$26,$C571,'04'!$G$10:$G$26)*'04'!$E$3</f>
        <v>0</v>
      </c>
      <c r="K571" s="224">
        <f>SUMIF('05'!$C$10:$C$29,$C571,'05'!$G$10:$G$29)*'05'!$E$3</f>
        <v>0</v>
      </c>
      <c r="L571" s="224">
        <f>SUMIF('06'!$C$10:$C$29,$C571,'06'!$G$10:$G$29)*'06'!$E$3</f>
        <v>0</v>
      </c>
      <c r="M571" s="224">
        <f>SUMIF('07'!$C$10:$C$26,$C571,'07'!$G$10:$G$26)*'07'!$E$3</f>
        <v>0</v>
      </c>
      <c r="N571" s="224">
        <f>SUMIF('08'!$C$10:$C$29,$C571,'08'!$G$10:$G$29)*'08'!$E$3</f>
        <v>0</v>
      </c>
      <c r="O571" s="224">
        <f>SUMIF('09'!$C$10:$C$29,$C571,'09'!$G$10:$G$29)*'09'!$E$3</f>
        <v>0</v>
      </c>
      <c r="P571" s="224">
        <f>SUMIF('10'!$C$10:$C$29,$C571,'10'!$G$10:$G$29)*'10'!$E$3</f>
        <v>0</v>
      </c>
      <c r="Q571" s="224">
        <f>SUMIF('11'!$C$10:$C$39,$C571,'11'!$G$10:$G$39)*'11'!$E$3</f>
        <v>0</v>
      </c>
      <c r="R571" s="224">
        <f>SUMIF('12'!$C$10:$C$29,$C571,'12'!$G$10:$G$29)*'12'!$E$3</f>
        <v>0</v>
      </c>
      <c r="S571" s="224">
        <f>SUMIF('13'!$C$10:$C$29,$C571,'13'!$G$10:$G$29)*'13'!$E$3</f>
        <v>0</v>
      </c>
      <c r="T571" s="224">
        <f>SUMIF('14'!$C$10:$C$29,$C571,'14'!$G$10:$G$29)*'14'!$E$3</f>
        <v>0</v>
      </c>
      <c r="U571" s="224">
        <f>SUMIF('15'!$C$10:$C$29,$C571,'15'!$G$10:$G$29)*'15'!$E$3</f>
        <v>0</v>
      </c>
      <c r="V571" s="224">
        <f>SUMIF('16'!$C$10:$C$29,$C571,'16'!$G$10:$G$29)*'16'!$E$3</f>
        <v>0</v>
      </c>
      <c r="W571" s="224">
        <f>SUMIF('17'!$C$10:$C$29,$C571,'17'!$G$10:$G$29)*'17'!$E$3</f>
        <v>0</v>
      </c>
      <c r="X571" s="224">
        <f>SUMIF('18'!$C$10:$C$29,$C571,'18'!$G$10:$G$29)*'18'!$E$3</f>
        <v>0</v>
      </c>
      <c r="Y571" s="224">
        <f>SUMIF('19'!$C$10:$C$28,$C571,'19'!$G$10:$G$28)*'19'!$E$3</f>
        <v>0</v>
      </c>
      <c r="Z571" s="224">
        <f>SUMIF('20'!$C$10:$C$29,$C571,'20'!$G$10:$G$29)*'20'!$E$3</f>
        <v>0</v>
      </c>
      <c r="AA571" s="224">
        <f>SUMIF('21'!$C$10:$C$29,$C571,'21'!$G$10:$G$29)*'21'!$E$3</f>
        <v>0</v>
      </c>
    </row>
    <row r="572" spans="3:27" ht="15" hidden="1">
      <c r="C572" s="207" t="s">
        <v>1293</v>
      </c>
      <c r="D572" s="207" t="s">
        <v>1294</v>
      </c>
      <c r="F572" s="303">
        <f t="shared" si="9"/>
        <v>0</v>
      </c>
      <c r="G572" s="224">
        <f>SUMIF('01'!$C$10:$C$29,$C572,'01'!$G$10:$G$29)*'01'!$E$3</f>
        <v>0</v>
      </c>
      <c r="H572" s="224">
        <f>SUMIF('02'!$C$10:$C$28,$C572,'02'!$G$10:$G$28)*'02'!$E$3</f>
        <v>0</v>
      </c>
      <c r="I572" s="224">
        <f>SUMIF('03'!$C$10:$C$29,$C572,'03'!$G$10:$G$29)*'03'!$E$3</f>
        <v>0</v>
      </c>
      <c r="J572" s="224">
        <f>SUMIF('04'!$C$10:$C$26,$C572,'04'!$G$10:$G$26)*'04'!$E$3</f>
        <v>0</v>
      </c>
      <c r="K572" s="224">
        <f>SUMIF('05'!$C$10:$C$29,$C572,'05'!$G$10:$G$29)*'05'!$E$3</f>
        <v>0</v>
      </c>
      <c r="L572" s="224">
        <f>SUMIF('06'!$C$10:$C$29,$C572,'06'!$G$10:$G$29)*'06'!$E$3</f>
        <v>0</v>
      </c>
      <c r="M572" s="224">
        <f>SUMIF('07'!$C$10:$C$26,$C572,'07'!$G$10:$G$26)*'07'!$E$3</f>
        <v>0</v>
      </c>
      <c r="N572" s="224">
        <f>SUMIF('08'!$C$10:$C$29,$C572,'08'!$G$10:$G$29)*'08'!$E$3</f>
        <v>0</v>
      </c>
      <c r="O572" s="224">
        <f>SUMIF('09'!$C$10:$C$29,$C572,'09'!$G$10:$G$29)*'09'!$E$3</f>
        <v>0</v>
      </c>
      <c r="P572" s="224">
        <f>SUMIF('10'!$C$10:$C$29,$C572,'10'!$G$10:$G$29)*'10'!$E$3</f>
        <v>0</v>
      </c>
      <c r="Q572" s="224">
        <f>SUMIF('11'!$C$10:$C$39,$C572,'11'!$G$10:$G$39)*'11'!$E$3</f>
        <v>0</v>
      </c>
      <c r="R572" s="224">
        <f>SUMIF('12'!$C$10:$C$29,$C572,'12'!$G$10:$G$29)*'12'!$E$3</f>
        <v>0</v>
      </c>
      <c r="S572" s="224">
        <f>SUMIF('13'!$C$10:$C$29,$C572,'13'!$G$10:$G$29)*'13'!$E$3</f>
        <v>0</v>
      </c>
      <c r="T572" s="224">
        <f>SUMIF('14'!$C$10:$C$29,$C572,'14'!$G$10:$G$29)*'14'!$E$3</f>
        <v>0</v>
      </c>
      <c r="U572" s="224">
        <f>SUMIF('15'!$C$10:$C$29,$C572,'15'!$G$10:$G$29)*'15'!$E$3</f>
        <v>0</v>
      </c>
      <c r="V572" s="224">
        <f>SUMIF('16'!$C$10:$C$29,$C572,'16'!$G$10:$G$29)*'16'!$E$3</f>
        <v>0</v>
      </c>
      <c r="W572" s="224">
        <f>SUMIF('17'!$C$10:$C$29,$C572,'17'!$G$10:$G$29)*'17'!$E$3</f>
        <v>0</v>
      </c>
      <c r="X572" s="224">
        <f>SUMIF('18'!$C$10:$C$29,$C572,'18'!$G$10:$G$29)*'18'!$E$3</f>
        <v>0</v>
      </c>
      <c r="Y572" s="224">
        <f>SUMIF('19'!$C$10:$C$28,$C572,'19'!$G$10:$G$28)*'19'!$E$3</f>
        <v>0</v>
      </c>
      <c r="Z572" s="224">
        <f>SUMIF('20'!$C$10:$C$29,$C572,'20'!$G$10:$G$29)*'20'!$E$3</f>
        <v>0</v>
      </c>
      <c r="AA572" s="224">
        <f>SUMIF('21'!$C$10:$C$29,$C572,'21'!$G$10:$G$29)*'21'!$E$3</f>
        <v>0</v>
      </c>
    </row>
    <row r="573" spans="3:27" ht="15" hidden="1">
      <c r="C573" s="207" t="s">
        <v>1295</v>
      </c>
      <c r="D573" s="207" t="s">
        <v>1296</v>
      </c>
      <c r="F573" s="303">
        <f t="shared" si="9"/>
        <v>0</v>
      </c>
      <c r="G573" s="224">
        <f>SUMIF('01'!$C$10:$C$29,$C573,'01'!$G$10:$G$29)*'01'!$E$3</f>
        <v>0</v>
      </c>
      <c r="H573" s="224">
        <f>SUMIF('02'!$C$10:$C$28,$C573,'02'!$G$10:$G$28)*'02'!$E$3</f>
        <v>0</v>
      </c>
      <c r="I573" s="224">
        <f>SUMIF('03'!$C$10:$C$29,$C573,'03'!$G$10:$G$29)*'03'!$E$3</f>
        <v>0</v>
      </c>
      <c r="J573" s="224">
        <f>SUMIF('04'!$C$10:$C$26,$C573,'04'!$G$10:$G$26)*'04'!$E$3</f>
        <v>0</v>
      </c>
      <c r="K573" s="224">
        <f>SUMIF('05'!$C$10:$C$29,$C573,'05'!$G$10:$G$29)*'05'!$E$3</f>
        <v>0</v>
      </c>
      <c r="L573" s="224">
        <f>SUMIF('06'!$C$10:$C$29,$C573,'06'!$G$10:$G$29)*'06'!$E$3</f>
        <v>0</v>
      </c>
      <c r="M573" s="224">
        <f>SUMIF('07'!$C$10:$C$26,$C573,'07'!$G$10:$G$26)*'07'!$E$3</f>
        <v>0</v>
      </c>
      <c r="N573" s="224">
        <f>SUMIF('08'!$C$10:$C$29,$C573,'08'!$G$10:$G$29)*'08'!$E$3</f>
        <v>0</v>
      </c>
      <c r="O573" s="224">
        <f>SUMIF('09'!$C$10:$C$29,$C573,'09'!$G$10:$G$29)*'09'!$E$3</f>
        <v>0</v>
      </c>
      <c r="P573" s="224">
        <f>SUMIF('10'!$C$10:$C$29,$C573,'10'!$G$10:$G$29)*'10'!$E$3</f>
        <v>0</v>
      </c>
      <c r="Q573" s="224">
        <f>SUMIF('11'!$C$10:$C$39,$C573,'11'!$G$10:$G$39)*'11'!$E$3</f>
        <v>0</v>
      </c>
      <c r="R573" s="224">
        <f>SUMIF('12'!$C$10:$C$29,$C573,'12'!$G$10:$G$29)*'12'!$E$3</f>
        <v>0</v>
      </c>
      <c r="S573" s="224">
        <f>SUMIF('13'!$C$10:$C$29,$C573,'13'!$G$10:$G$29)*'13'!$E$3</f>
        <v>0</v>
      </c>
      <c r="T573" s="224">
        <f>SUMIF('14'!$C$10:$C$29,$C573,'14'!$G$10:$G$29)*'14'!$E$3</f>
        <v>0</v>
      </c>
      <c r="U573" s="224">
        <f>SUMIF('15'!$C$10:$C$29,$C573,'15'!$G$10:$G$29)*'15'!$E$3</f>
        <v>0</v>
      </c>
      <c r="V573" s="224">
        <f>SUMIF('16'!$C$10:$C$29,$C573,'16'!$G$10:$G$29)*'16'!$E$3</f>
        <v>0</v>
      </c>
      <c r="W573" s="224">
        <f>SUMIF('17'!$C$10:$C$29,$C573,'17'!$G$10:$G$29)*'17'!$E$3</f>
        <v>0</v>
      </c>
      <c r="X573" s="224">
        <f>SUMIF('18'!$C$10:$C$29,$C573,'18'!$G$10:$G$29)*'18'!$E$3</f>
        <v>0</v>
      </c>
      <c r="Y573" s="224">
        <f>SUMIF('19'!$C$10:$C$28,$C573,'19'!$G$10:$G$28)*'19'!$E$3</f>
        <v>0</v>
      </c>
      <c r="Z573" s="224">
        <f>SUMIF('20'!$C$10:$C$29,$C573,'20'!$G$10:$G$29)*'20'!$E$3</f>
        <v>0</v>
      </c>
      <c r="AA573" s="224">
        <f>SUMIF('21'!$C$10:$C$29,$C573,'21'!$G$10:$G$29)*'21'!$E$3</f>
        <v>0</v>
      </c>
    </row>
    <row r="574" spans="3:27" ht="15" hidden="1">
      <c r="C574" s="207" t="s">
        <v>1297</v>
      </c>
      <c r="D574" s="207" t="s">
        <v>1298</v>
      </c>
      <c r="F574" s="303">
        <f t="shared" si="9"/>
        <v>0</v>
      </c>
      <c r="G574" s="224">
        <f>SUMIF('01'!$C$10:$C$29,$C574,'01'!$G$10:$G$29)*'01'!$E$3</f>
        <v>0</v>
      </c>
      <c r="H574" s="224">
        <f>SUMIF('02'!$C$10:$C$28,$C574,'02'!$G$10:$G$28)*'02'!$E$3</f>
        <v>0</v>
      </c>
      <c r="I574" s="224">
        <f>SUMIF('03'!$C$10:$C$29,$C574,'03'!$G$10:$G$29)*'03'!$E$3</f>
        <v>0</v>
      </c>
      <c r="J574" s="224">
        <f>SUMIF('04'!$C$10:$C$26,$C574,'04'!$G$10:$G$26)*'04'!$E$3</f>
        <v>0</v>
      </c>
      <c r="K574" s="224">
        <f>SUMIF('05'!$C$10:$C$29,$C574,'05'!$G$10:$G$29)*'05'!$E$3</f>
        <v>0</v>
      </c>
      <c r="L574" s="224">
        <f>SUMIF('06'!$C$10:$C$29,$C574,'06'!$G$10:$G$29)*'06'!$E$3</f>
        <v>0</v>
      </c>
      <c r="M574" s="224">
        <f>SUMIF('07'!$C$10:$C$26,$C574,'07'!$G$10:$G$26)*'07'!$E$3</f>
        <v>0</v>
      </c>
      <c r="N574" s="224">
        <f>SUMIF('08'!$C$10:$C$29,$C574,'08'!$G$10:$G$29)*'08'!$E$3</f>
        <v>0</v>
      </c>
      <c r="O574" s="224">
        <f>SUMIF('09'!$C$10:$C$29,$C574,'09'!$G$10:$G$29)*'09'!$E$3</f>
        <v>0</v>
      </c>
      <c r="P574" s="224">
        <f>SUMIF('10'!$C$10:$C$29,$C574,'10'!$G$10:$G$29)*'10'!$E$3</f>
        <v>0</v>
      </c>
      <c r="Q574" s="224">
        <f>SUMIF('11'!$C$10:$C$39,$C574,'11'!$G$10:$G$39)*'11'!$E$3</f>
        <v>0</v>
      </c>
      <c r="R574" s="224">
        <f>SUMIF('12'!$C$10:$C$29,$C574,'12'!$G$10:$G$29)*'12'!$E$3</f>
        <v>0</v>
      </c>
      <c r="S574" s="224">
        <f>SUMIF('13'!$C$10:$C$29,$C574,'13'!$G$10:$G$29)*'13'!$E$3</f>
        <v>0</v>
      </c>
      <c r="T574" s="224">
        <f>SUMIF('14'!$C$10:$C$29,$C574,'14'!$G$10:$G$29)*'14'!$E$3</f>
        <v>0</v>
      </c>
      <c r="U574" s="224">
        <f>SUMIF('15'!$C$10:$C$29,$C574,'15'!$G$10:$G$29)*'15'!$E$3</f>
        <v>0</v>
      </c>
      <c r="V574" s="224">
        <f>SUMIF('16'!$C$10:$C$29,$C574,'16'!$G$10:$G$29)*'16'!$E$3</f>
        <v>0</v>
      </c>
      <c r="W574" s="224">
        <f>SUMIF('17'!$C$10:$C$29,$C574,'17'!$G$10:$G$29)*'17'!$E$3</f>
        <v>0</v>
      </c>
      <c r="X574" s="224">
        <f>SUMIF('18'!$C$10:$C$29,$C574,'18'!$G$10:$G$29)*'18'!$E$3</f>
        <v>0</v>
      </c>
      <c r="Y574" s="224">
        <f>SUMIF('19'!$C$10:$C$28,$C574,'19'!$G$10:$G$28)*'19'!$E$3</f>
        <v>0</v>
      </c>
      <c r="Z574" s="224">
        <f>SUMIF('20'!$C$10:$C$29,$C574,'20'!$G$10:$G$29)*'20'!$E$3</f>
        <v>0</v>
      </c>
      <c r="AA574" s="224">
        <f>SUMIF('21'!$C$10:$C$29,$C574,'21'!$G$10:$G$29)*'21'!$E$3</f>
        <v>0</v>
      </c>
    </row>
    <row r="575" spans="3:27" ht="15" hidden="1">
      <c r="C575" s="207" t="s">
        <v>1299</v>
      </c>
      <c r="D575" s="207" t="s">
        <v>1300</v>
      </c>
      <c r="F575" s="303">
        <f t="shared" si="9"/>
        <v>0</v>
      </c>
      <c r="G575" s="224">
        <f>SUMIF('01'!$C$10:$C$29,$C575,'01'!$G$10:$G$29)*'01'!$E$3</f>
        <v>0</v>
      </c>
      <c r="H575" s="224">
        <f>SUMIF('02'!$C$10:$C$28,$C575,'02'!$G$10:$G$28)*'02'!$E$3</f>
        <v>0</v>
      </c>
      <c r="I575" s="224">
        <f>SUMIF('03'!$C$10:$C$29,$C575,'03'!$G$10:$G$29)*'03'!$E$3</f>
        <v>0</v>
      </c>
      <c r="J575" s="224">
        <f>SUMIF('04'!$C$10:$C$26,$C575,'04'!$G$10:$G$26)*'04'!$E$3</f>
        <v>0</v>
      </c>
      <c r="K575" s="224">
        <f>SUMIF('05'!$C$10:$C$29,$C575,'05'!$G$10:$G$29)*'05'!$E$3</f>
        <v>0</v>
      </c>
      <c r="L575" s="224">
        <f>SUMIF('06'!$C$10:$C$29,$C575,'06'!$G$10:$G$29)*'06'!$E$3</f>
        <v>0</v>
      </c>
      <c r="M575" s="224">
        <f>SUMIF('07'!$C$10:$C$26,$C575,'07'!$G$10:$G$26)*'07'!$E$3</f>
        <v>0</v>
      </c>
      <c r="N575" s="224">
        <f>SUMIF('08'!$C$10:$C$29,$C575,'08'!$G$10:$G$29)*'08'!$E$3</f>
        <v>0</v>
      </c>
      <c r="O575" s="224">
        <f>SUMIF('09'!$C$10:$C$29,$C575,'09'!$G$10:$G$29)*'09'!$E$3</f>
        <v>0</v>
      </c>
      <c r="P575" s="224">
        <f>SUMIF('10'!$C$10:$C$29,$C575,'10'!$G$10:$G$29)*'10'!$E$3</f>
        <v>0</v>
      </c>
      <c r="Q575" s="224">
        <f>SUMIF('11'!$C$10:$C$39,$C575,'11'!$G$10:$G$39)*'11'!$E$3</f>
        <v>0</v>
      </c>
      <c r="R575" s="224">
        <f>SUMIF('12'!$C$10:$C$29,$C575,'12'!$G$10:$G$29)*'12'!$E$3</f>
        <v>0</v>
      </c>
      <c r="S575" s="224">
        <f>SUMIF('13'!$C$10:$C$29,$C575,'13'!$G$10:$G$29)*'13'!$E$3</f>
        <v>0</v>
      </c>
      <c r="T575" s="224">
        <f>SUMIF('14'!$C$10:$C$29,$C575,'14'!$G$10:$G$29)*'14'!$E$3</f>
        <v>0</v>
      </c>
      <c r="U575" s="224">
        <f>SUMIF('15'!$C$10:$C$29,$C575,'15'!$G$10:$G$29)*'15'!$E$3</f>
        <v>0</v>
      </c>
      <c r="V575" s="224">
        <f>SUMIF('16'!$C$10:$C$29,$C575,'16'!$G$10:$G$29)*'16'!$E$3</f>
        <v>0</v>
      </c>
      <c r="W575" s="224">
        <f>SUMIF('17'!$C$10:$C$29,$C575,'17'!$G$10:$G$29)*'17'!$E$3</f>
        <v>0</v>
      </c>
      <c r="X575" s="224">
        <f>SUMIF('18'!$C$10:$C$29,$C575,'18'!$G$10:$G$29)*'18'!$E$3</f>
        <v>0</v>
      </c>
      <c r="Y575" s="224">
        <f>SUMIF('19'!$C$10:$C$28,$C575,'19'!$G$10:$G$28)*'19'!$E$3</f>
        <v>0</v>
      </c>
      <c r="Z575" s="224">
        <f>SUMIF('20'!$C$10:$C$29,$C575,'20'!$G$10:$G$29)*'20'!$E$3</f>
        <v>0</v>
      </c>
      <c r="AA575" s="224">
        <f>SUMIF('21'!$C$10:$C$29,$C575,'21'!$G$10:$G$29)*'21'!$E$3</f>
        <v>0</v>
      </c>
    </row>
    <row r="576" spans="3:27" ht="15" hidden="1">
      <c r="C576" s="207" t="s">
        <v>1301</v>
      </c>
      <c r="D576" s="207" t="s">
        <v>1302</v>
      </c>
      <c r="F576" s="303">
        <f t="shared" si="9"/>
        <v>0</v>
      </c>
      <c r="G576" s="224">
        <f>SUMIF('01'!$C$10:$C$29,$C576,'01'!$G$10:$G$29)*'01'!$E$3</f>
        <v>0</v>
      </c>
      <c r="H576" s="224">
        <f>SUMIF('02'!$C$10:$C$28,$C576,'02'!$G$10:$G$28)*'02'!$E$3</f>
        <v>0</v>
      </c>
      <c r="I576" s="224">
        <f>SUMIF('03'!$C$10:$C$29,$C576,'03'!$G$10:$G$29)*'03'!$E$3</f>
        <v>0</v>
      </c>
      <c r="J576" s="224">
        <f>SUMIF('04'!$C$10:$C$26,$C576,'04'!$G$10:$G$26)*'04'!$E$3</f>
        <v>0</v>
      </c>
      <c r="K576" s="224">
        <f>SUMIF('05'!$C$10:$C$29,$C576,'05'!$G$10:$G$29)*'05'!$E$3</f>
        <v>0</v>
      </c>
      <c r="L576" s="224">
        <f>SUMIF('06'!$C$10:$C$29,$C576,'06'!$G$10:$G$29)*'06'!$E$3</f>
        <v>0</v>
      </c>
      <c r="M576" s="224">
        <f>SUMIF('07'!$C$10:$C$26,$C576,'07'!$G$10:$G$26)*'07'!$E$3</f>
        <v>0</v>
      </c>
      <c r="N576" s="224">
        <f>SUMIF('08'!$C$10:$C$29,$C576,'08'!$G$10:$G$29)*'08'!$E$3</f>
        <v>0</v>
      </c>
      <c r="O576" s="224">
        <f>SUMIF('09'!$C$10:$C$29,$C576,'09'!$G$10:$G$29)*'09'!$E$3</f>
        <v>0</v>
      </c>
      <c r="P576" s="224">
        <f>SUMIF('10'!$C$10:$C$29,$C576,'10'!$G$10:$G$29)*'10'!$E$3</f>
        <v>0</v>
      </c>
      <c r="Q576" s="224">
        <f>SUMIF('11'!$C$10:$C$39,$C576,'11'!$G$10:$G$39)*'11'!$E$3</f>
        <v>0</v>
      </c>
      <c r="R576" s="224">
        <f>SUMIF('12'!$C$10:$C$29,$C576,'12'!$G$10:$G$29)*'12'!$E$3</f>
        <v>0</v>
      </c>
      <c r="S576" s="224">
        <f>SUMIF('13'!$C$10:$C$29,$C576,'13'!$G$10:$G$29)*'13'!$E$3</f>
        <v>0</v>
      </c>
      <c r="T576" s="224">
        <f>SUMIF('14'!$C$10:$C$29,$C576,'14'!$G$10:$G$29)*'14'!$E$3</f>
        <v>0</v>
      </c>
      <c r="U576" s="224">
        <f>SUMIF('15'!$C$10:$C$29,$C576,'15'!$G$10:$G$29)*'15'!$E$3</f>
        <v>0</v>
      </c>
      <c r="V576" s="224">
        <f>SUMIF('16'!$C$10:$C$29,$C576,'16'!$G$10:$G$29)*'16'!$E$3</f>
        <v>0</v>
      </c>
      <c r="W576" s="224">
        <f>SUMIF('17'!$C$10:$C$29,$C576,'17'!$G$10:$G$29)*'17'!$E$3</f>
        <v>0</v>
      </c>
      <c r="X576" s="224">
        <f>SUMIF('18'!$C$10:$C$29,$C576,'18'!$G$10:$G$29)*'18'!$E$3</f>
        <v>0</v>
      </c>
      <c r="Y576" s="224">
        <f>SUMIF('19'!$C$10:$C$28,$C576,'19'!$G$10:$G$28)*'19'!$E$3</f>
        <v>0</v>
      </c>
      <c r="Z576" s="224">
        <f>SUMIF('20'!$C$10:$C$29,$C576,'20'!$G$10:$G$29)*'20'!$E$3</f>
        <v>0</v>
      </c>
      <c r="AA576" s="224">
        <f>SUMIF('21'!$C$10:$C$29,$C576,'21'!$G$10:$G$29)*'21'!$E$3</f>
        <v>0</v>
      </c>
    </row>
    <row r="577" spans="3:27" ht="15" hidden="1">
      <c r="C577" s="207" t="s">
        <v>1303</v>
      </c>
      <c r="D577" s="207" t="s">
        <v>1304</v>
      </c>
      <c r="F577" s="303">
        <f t="shared" si="9"/>
        <v>0</v>
      </c>
      <c r="G577" s="224">
        <f>SUMIF('01'!$C$10:$C$29,$C577,'01'!$G$10:$G$29)*'01'!$E$3</f>
        <v>0</v>
      </c>
      <c r="H577" s="224">
        <f>SUMIF('02'!$C$10:$C$28,$C577,'02'!$G$10:$G$28)*'02'!$E$3</f>
        <v>0</v>
      </c>
      <c r="I577" s="224">
        <f>SUMIF('03'!$C$10:$C$29,$C577,'03'!$G$10:$G$29)*'03'!$E$3</f>
        <v>0</v>
      </c>
      <c r="J577" s="224">
        <f>SUMIF('04'!$C$10:$C$26,$C577,'04'!$G$10:$G$26)*'04'!$E$3</f>
        <v>0</v>
      </c>
      <c r="K577" s="224">
        <f>SUMIF('05'!$C$10:$C$29,$C577,'05'!$G$10:$G$29)*'05'!$E$3</f>
        <v>0</v>
      </c>
      <c r="L577" s="224">
        <f>SUMIF('06'!$C$10:$C$29,$C577,'06'!$G$10:$G$29)*'06'!$E$3</f>
        <v>0</v>
      </c>
      <c r="M577" s="224">
        <f>SUMIF('07'!$C$10:$C$26,$C577,'07'!$G$10:$G$26)*'07'!$E$3</f>
        <v>0</v>
      </c>
      <c r="N577" s="224">
        <f>SUMIF('08'!$C$10:$C$29,$C577,'08'!$G$10:$G$29)*'08'!$E$3</f>
        <v>0</v>
      </c>
      <c r="O577" s="224">
        <f>SUMIF('09'!$C$10:$C$29,$C577,'09'!$G$10:$G$29)*'09'!$E$3</f>
        <v>0</v>
      </c>
      <c r="P577" s="224">
        <f>SUMIF('10'!$C$10:$C$29,$C577,'10'!$G$10:$G$29)*'10'!$E$3</f>
        <v>0</v>
      </c>
      <c r="Q577" s="224">
        <f>SUMIF('11'!$C$10:$C$39,$C577,'11'!$G$10:$G$39)*'11'!$E$3</f>
        <v>0</v>
      </c>
      <c r="R577" s="224">
        <f>SUMIF('12'!$C$10:$C$29,$C577,'12'!$G$10:$G$29)*'12'!$E$3</f>
        <v>0</v>
      </c>
      <c r="S577" s="224">
        <f>SUMIF('13'!$C$10:$C$29,$C577,'13'!$G$10:$G$29)*'13'!$E$3</f>
        <v>0</v>
      </c>
      <c r="T577" s="224">
        <f>SUMIF('14'!$C$10:$C$29,$C577,'14'!$G$10:$G$29)*'14'!$E$3</f>
        <v>0</v>
      </c>
      <c r="U577" s="224">
        <f>SUMIF('15'!$C$10:$C$29,$C577,'15'!$G$10:$G$29)*'15'!$E$3</f>
        <v>0</v>
      </c>
      <c r="V577" s="224">
        <f>SUMIF('16'!$C$10:$C$29,$C577,'16'!$G$10:$G$29)*'16'!$E$3</f>
        <v>0</v>
      </c>
      <c r="W577" s="224">
        <f>SUMIF('17'!$C$10:$C$29,$C577,'17'!$G$10:$G$29)*'17'!$E$3</f>
        <v>0</v>
      </c>
      <c r="X577" s="224">
        <f>SUMIF('18'!$C$10:$C$29,$C577,'18'!$G$10:$G$29)*'18'!$E$3</f>
        <v>0</v>
      </c>
      <c r="Y577" s="224">
        <f>SUMIF('19'!$C$10:$C$28,$C577,'19'!$G$10:$G$28)*'19'!$E$3</f>
        <v>0</v>
      </c>
      <c r="Z577" s="224">
        <f>SUMIF('20'!$C$10:$C$29,$C577,'20'!$G$10:$G$29)*'20'!$E$3</f>
        <v>0</v>
      </c>
      <c r="AA577" s="224">
        <f>SUMIF('21'!$C$10:$C$29,$C577,'21'!$G$10:$G$29)*'21'!$E$3</f>
        <v>0</v>
      </c>
    </row>
    <row r="578" spans="3:27" ht="15" hidden="1">
      <c r="C578" s="207" t="s">
        <v>1305</v>
      </c>
      <c r="D578" s="207" t="s">
        <v>1306</v>
      </c>
      <c r="F578" s="303">
        <f t="shared" si="9"/>
        <v>0</v>
      </c>
      <c r="G578" s="224">
        <f>SUMIF('01'!$C$10:$C$29,$C578,'01'!$G$10:$G$29)*'01'!$E$3</f>
        <v>0</v>
      </c>
      <c r="H578" s="224">
        <f>SUMIF('02'!$C$10:$C$28,$C578,'02'!$G$10:$G$28)*'02'!$E$3</f>
        <v>0</v>
      </c>
      <c r="I578" s="224">
        <f>SUMIF('03'!$C$10:$C$29,$C578,'03'!$G$10:$G$29)*'03'!$E$3</f>
        <v>0</v>
      </c>
      <c r="J578" s="224">
        <f>SUMIF('04'!$C$10:$C$26,$C578,'04'!$G$10:$G$26)*'04'!$E$3</f>
        <v>0</v>
      </c>
      <c r="K578" s="224">
        <f>SUMIF('05'!$C$10:$C$29,$C578,'05'!$G$10:$G$29)*'05'!$E$3</f>
        <v>0</v>
      </c>
      <c r="L578" s="224">
        <f>SUMIF('06'!$C$10:$C$29,$C578,'06'!$G$10:$G$29)*'06'!$E$3</f>
        <v>0</v>
      </c>
      <c r="M578" s="224">
        <f>SUMIF('07'!$C$10:$C$26,$C578,'07'!$G$10:$G$26)*'07'!$E$3</f>
        <v>0</v>
      </c>
      <c r="N578" s="224">
        <f>SUMIF('08'!$C$10:$C$29,$C578,'08'!$G$10:$G$29)*'08'!$E$3</f>
        <v>0</v>
      </c>
      <c r="O578" s="224">
        <f>SUMIF('09'!$C$10:$C$29,$C578,'09'!$G$10:$G$29)*'09'!$E$3</f>
        <v>0</v>
      </c>
      <c r="P578" s="224">
        <f>SUMIF('10'!$C$10:$C$29,$C578,'10'!$G$10:$G$29)*'10'!$E$3</f>
        <v>0</v>
      </c>
      <c r="Q578" s="224">
        <f>SUMIF('11'!$C$10:$C$39,$C578,'11'!$G$10:$G$39)*'11'!$E$3</f>
        <v>0</v>
      </c>
      <c r="R578" s="224">
        <f>SUMIF('12'!$C$10:$C$29,$C578,'12'!$G$10:$G$29)*'12'!$E$3</f>
        <v>0</v>
      </c>
      <c r="S578" s="224">
        <f>SUMIF('13'!$C$10:$C$29,$C578,'13'!$G$10:$G$29)*'13'!$E$3</f>
        <v>0</v>
      </c>
      <c r="T578" s="224">
        <f>SUMIF('14'!$C$10:$C$29,$C578,'14'!$G$10:$G$29)*'14'!$E$3</f>
        <v>0</v>
      </c>
      <c r="U578" s="224">
        <f>SUMIF('15'!$C$10:$C$29,$C578,'15'!$G$10:$G$29)*'15'!$E$3</f>
        <v>0</v>
      </c>
      <c r="V578" s="224">
        <f>SUMIF('16'!$C$10:$C$29,$C578,'16'!$G$10:$G$29)*'16'!$E$3</f>
        <v>0</v>
      </c>
      <c r="W578" s="224">
        <f>SUMIF('17'!$C$10:$C$29,$C578,'17'!$G$10:$G$29)*'17'!$E$3</f>
        <v>0</v>
      </c>
      <c r="X578" s="224">
        <f>SUMIF('18'!$C$10:$C$29,$C578,'18'!$G$10:$G$29)*'18'!$E$3</f>
        <v>0</v>
      </c>
      <c r="Y578" s="224">
        <f>SUMIF('19'!$C$10:$C$28,$C578,'19'!$G$10:$G$28)*'19'!$E$3</f>
        <v>0</v>
      </c>
      <c r="Z578" s="224">
        <f>SUMIF('20'!$C$10:$C$29,$C578,'20'!$G$10:$G$29)*'20'!$E$3</f>
        <v>0</v>
      </c>
      <c r="AA578" s="224">
        <f>SUMIF('21'!$C$10:$C$29,$C578,'21'!$G$10:$G$29)*'21'!$E$3</f>
        <v>0</v>
      </c>
    </row>
    <row r="579" spans="3:27" ht="15" hidden="1">
      <c r="C579" s="207" t="s">
        <v>1307</v>
      </c>
      <c r="D579" s="207" t="s">
        <v>1308</v>
      </c>
      <c r="F579" s="303">
        <f t="shared" si="9"/>
        <v>0</v>
      </c>
      <c r="G579" s="224">
        <f>SUMIF('01'!$C$10:$C$29,$C579,'01'!$G$10:$G$29)*'01'!$E$3</f>
        <v>0</v>
      </c>
      <c r="H579" s="224">
        <f>SUMIF('02'!$C$10:$C$28,$C579,'02'!$G$10:$G$28)*'02'!$E$3</f>
        <v>0</v>
      </c>
      <c r="I579" s="224">
        <f>SUMIF('03'!$C$10:$C$29,$C579,'03'!$G$10:$G$29)*'03'!$E$3</f>
        <v>0</v>
      </c>
      <c r="J579" s="224">
        <f>SUMIF('04'!$C$10:$C$26,$C579,'04'!$G$10:$G$26)*'04'!$E$3</f>
        <v>0</v>
      </c>
      <c r="K579" s="224">
        <f>SUMIF('05'!$C$10:$C$29,$C579,'05'!$G$10:$G$29)*'05'!$E$3</f>
        <v>0</v>
      </c>
      <c r="L579" s="224">
        <f>SUMIF('06'!$C$10:$C$29,$C579,'06'!$G$10:$G$29)*'06'!$E$3</f>
        <v>0</v>
      </c>
      <c r="M579" s="224">
        <f>SUMIF('07'!$C$10:$C$26,$C579,'07'!$G$10:$G$26)*'07'!$E$3</f>
        <v>0</v>
      </c>
      <c r="N579" s="224">
        <f>SUMIF('08'!$C$10:$C$29,$C579,'08'!$G$10:$G$29)*'08'!$E$3</f>
        <v>0</v>
      </c>
      <c r="O579" s="224">
        <f>SUMIF('09'!$C$10:$C$29,$C579,'09'!$G$10:$G$29)*'09'!$E$3</f>
        <v>0</v>
      </c>
      <c r="P579" s="224">
        <f>SUMIF('10'!$C$10:$C$29,$C579,'10'!$G$10:$G$29)*'10'!$E$3</f>
        <v>0</v>
      </c>
      <c r="Q579" s="224">
        <f>SUMIF('11'!$C$10:$C$39,$C579,'11'!$G$10:$G$39)*'11'!$E$3</f>
        <v>0</v>
      </c>
      <c r="R579" s="224">
        <f>SUMIF('12'!$C$10:$C$29,$C579,'12'!$G$10:$G$29)*'12'!$E$3</f>
        <v>0</v>
      </c>
      <c r="S579" s="224">
        <f>SUMIF('13'!$C$10:$C$29,$C579,'13'!$G$10:$G$29)*'13'!$E$3</f>
        <v>0</v>
      </c>
      <c r="T579" s="224">
        <f>SUMIF('14'!$C$10:$C$29,$C579,'14'!$G$10:$G$29)*'14'!$E$3</f>
        <v>0</v>
      </c>
      <c r="U579" s="224">
        <f>SUMIF('15'!$C$10:$C$29,$C579,'15'!$G$10:$G$29)*'15'!$E$3</f>
        <v>0</v>
      </c>
      <c r="V579" s="224">
        <f>SUMIF('16'!$C$10:$C$29,$C579,'16'!$G$10:$G$29)*'16'!$E$3</f>
        <v>0</v>
      </c>
      <c r="W579" s="224">
        <f>SUMIF('17'!$C$10:$C$29,$C579,'17'!$G$10:$G$29)*'17'!$E$3</f>
        <v>0</v>
      </c>
      <c r="X579" s="224">
        <f>SUMIF('18'!$C$10:$C$29,$C579,'18'!$G$10:$G$29)*'18'!$E$3</f>
        <v>0</v>
      </c>
      <c r="Y579" s="224">
        <f>SUMIF('19'!$C$10:$C$28,$C579,'19'!$G$10:$G$28)*'19'!$E$3</f>
        <v>0</v>
      </c>
      <c r="Z579" s="224">
        <f>SUMIF('20'!$C$10:$C$29,$C579,'20'!$G$10:$G$29)*'20'!$E$3</f>
        <v>0</v>
      </c>
      <c r="AA579" s="224">
        <f>SUMIF('21'!$C$10:$C$29,$C579,'21'!$G$10:$G$29)*'21'!$E$3</f>
        <v>0</v>
      </c>
    </row>
    <row r="580" spans="3:27" ht="15" hidden="1">
      <c r="C580" s="207" t="s">
        <v>1309</v>
      </c>
      <c r="D580" s="207" t="s">
        <v>1310</v>
      </c>
      <c r="F580" s="303">
        <f t="shared" si="9"/>
        <v>0</v>
      </c>
      <c r="G580" s="224">
        <f>SUMIF('01'!$C$10:$C$29,$C580,'01'!$G$10:$G$29)*'01'!$E$3</f>
        <v>0</v>
      </c>
      <c r="H580" s="224">
        <f>SUMIF('02'!$C$10:$C$28,$C580,'02'!$G$10:$G$28)*'02'!$E$3</f>
        <v>0</v>
      </c>
      <c r="I580" s="224">
        <f>SUMIF('03'!$C$10:$C$29,$C580,'03'!$G$10:$G$29)*'03'!$E$3</f>
        <v>0</v>
      </c>
      <c r="J580" s="224">
        <f>SUMIF('04'!$C$10:$C$26,$C580,'04'!$G$10:$G$26)*'04'!$E$3</f>
        <v>0</v>
      </c>
      <c r="K580" s="224">
        <f>SUMIF('05'!$C$10:$C$29,$C580,'05'!$G$10:$G$29)*'05'!$E$3</f>
        <v>0</v>
      </c>
      <c r="L580" s="224">
        <f>SUMIF('06'!$C$10:$C$29,$C580,'06'!$G$10:$G$29)*'06'!$E$3</f>
        <v>0</v>
      </c>
      <c r="M580" s="224">
        <f>SUMIF('07'!$C$10:$C$26,$C580,'07'!$G$10:$G$26)*'07'!$E$3</f>
        <v>0</v>
      </c>
      <c r="N580" s="224">
        <f>SUMIF('08'!$C$10:$C$29,$C580,'08'!$G$10:$G$29)*'08'!$E$3</f>
        <v>0</v>
      </c>
      <c r="O580" s="224">
        <f>SUMIF('09'!$C$10:$C$29,$C580,'09'!$G$10:$G$29)*'09'!$E$3</f>
        <v>0</v>
      </c>
      <c r="P580" s="224">
        <f>SUMIF('10'!$C$10:$C$29,$C580,'10'!$G$10:$G$29)*'10'!$E$3</f>
        <v>0</v>
      </c>
      <c r="Q580" s="224">
        <f>SUMIF('11'!$C$10:$C$39,$C580,'11'!$G$10:$G$39)*'11'!$E$3</f>
        <v>0</v>
      </c>
      <c r="R580" s="224">
        <f>SUMIF('12'!$C$10:$C$29,$C580,'12'!$G$10:$G$29)*'12'!$E$3</f>
        <v>0</v>
      </c>
      <c r="S580" s="224">
        <f>SUMIF('13'!$C$10:$C$29,$C580,'13'!$G$10:$G$29)*'13'!$E$3</f>
        <v>0</v>
      </c>
      <c r="T580" s="224">
        <f>SUMIF('14'!$C$10:$C$29,$C580,'14'!$G$10:$G$29)*'14'!$E$3</f>
        <v>0</v>
      </c>
      <c r="U580" s="224">
        <f>SUMIF('15'!$C$10:$C$29,$C580,'15'!$G$10:$G$29)*'15'!$E$3</f>
        <v>0</v>
      </c>
      <c r="V580" s="224">
        <f>SUMIF('16'!$C$10:$C$29,$C580,'16'!$G$10:$G$29)*'16'!$E$3</f>
        <v>0</v>
      </c>
      <c r="W580" s="224">
        <f>SUMIF('17'!$C$10:$C$29,$C580,'17'!$G$10:$G$29)*'17'!$E$3</f>
        <v>0</v>
      </c>
      <c r="X580" s="224">
        <f>SUMIF('18'!$C$10:$C$29,$C580,'18'!$G$10:$G$29)*'18'!$E$3</f>
        <v>0</v>
      </c>
      <c r="Y580" s="224">
        <f>SUMIF('19'!$C$10:$C$28,$C580,'19'!$G$10:$G$28)*'19'!$E$3</f>
        <v>0</v>
      </c>
      <c r="Z580" s="224">
        <f>SUMIF('20'!$C$10:$C$29,$C580,'20'!$G$10:$G$29)*'20'!$E$3</f>
        <v>0</v>
      </c>
      <c r="AA580" s="224">
        <f>SUMIF('21'!$C$10:$C$29,$C580,'21'!$G$10:$G$29)*'21'!$E$3</f>
        <v>0</v>
      </c>
    </row>
    <row r="581" spans="3:27" ht="15" hidden="1">
      <c r="C581" s="207" t="s">
        <v>1311</v>
      </c>
      <c r="D581" s="207" t="s">
        <v>1312</v>
      </c>
      <c r="F581" s="303">
        <f t="shared" si="9"/>
        <v>0</v>
      </c>
      <c r="G581" s="224">
        <f>SUMIF('01'!$C$10:$C$29,$C581,'01'!$G$10:$G$29)*'01'!$E$3</f>
        <v>0</v>
      </c>
      <c r="H581" s="224">
        <f>SUMIF('02'!$C$10:$C$28,$C581,'02'!$G$10:$G$28)*'02'!$E$3</f>
        <v>0</v>
      </c>
      <c r="I581" s="224">
        <f>SUMIF('03'!$C$10:$C$29,$C581,'03'!$G$10:$G$29)*'03'!$E$3</f>
        <v>0</v>
      </c>
      <c r="J581" s="224">
        <f>SUMIF('04'!$C$10:$C$26,$C581,'04'!$G$10:$G$26)*'04'!$E$3</f>
        <v>0</v>
      </c>
      <c r="K581" s="224">
        <f>SUMIF('05'!$C$10:$C$29,$C581,'05'!$G$10:$G$29)*'05'!$E$3</f>
        <v>0</v>
      </c>
      <c r="L581" s="224">
        <f>SUMIF('06'!$C$10:$C$29,$C581,'06'!$G$10:$G$29)*'06'!$E$3</f>
        <v>0</v>
      </c>
      <c r="M581" s="224">
        <f>SUMIF('07'!$C$10:$C$26,$C581,'07'!$G$10:$G$26)*'07'!$E$3</f>
        <v>0</v>
      </c>
      <c r="N581" s="224">
        <f>SUMIF('08'!$C$10:$C$29,$C581,'08'!$G$10:$G$29)*'08'!$E$3</f>
        <v>0</v>
      </c>
      <c r="O581" s="224">
        <f>SUMIF('09'!$C$10:$C$29,$C581,'09'!$G$10:$G$29)*'09'!$E$3</f>
        <v>0</v>
      </c>
      <c r="P581" s="224">
        <f>SUMIF('10'!$C$10:$C$29,$C581,'10'!$G$10:$G$29)*'10'!$E$3</f>
        <v>0</v>
      </c>
      <c r="Q581" s="224">
        <f>SUMIF('11'!$C$10:$C$39,$C581,'11'!$G$10:$G$39)*'11'!$E$3</f>
        <v>0</v>
      </c>
      <c r="R581" s="224">
        <f>SUMIF('12'!$C$10:$C$29,$C581,'12'!$G$10:$G$29)*'12'!$E$3</f>
        <v>0</v>
      </c>
      <c r="S581" s="224">
        <f>SUMIF('13'!$C$10:$C$29,$C581,'13'!$G$10:$G$29)*'13'!$E$3</f>
        <v>0</v>
      </c>
      <c r="T581" s="224">
        <f>SUMIF('14'!$C$10:$C$29,$C581,'14'!$G$10:$G$29)*'14'!$E$3</f>
        <v>0</v>
      </c>
      <c r="U581" s="224">
        <f>SUMIF('15'!$C$10:$C$29,$C581,'15'!$G$10:$G$29)*'15'!$E$3</f>
        <v>0</v>
      </c>
      <c r="V581" s="224">
        <f>SUMIF('16'!$C$10:$C$29,$C581,'16'!$G$10:$G$29)*'16'!$E$3</f>
        <v>0</v>
      </c>
      <c r="W581" s="224">
        <f>SUMIF('17'!$C$10:$C$29,$C581,'17'!$G$10:$G$29)*'17'!$E$3</f>
        <v>0</v>
      </c>
      <c r="X581" s="224">
        <f>SUMIF('18'!$C$10:$C$29,$C581,'18'!$G$10:$G$29)*'18'!$E$3</f>
        <v>0</v>
      </c>
      <c r="Y581" s="224">
        <f>SUMIF('19'!$C$10:$C$28,$C581,'19'!$G$10:$G$28)*'19'!$E$3</f>
        <v>0</v>
      </c>
      <c r="Z581" s="224">
        <f>SUMIF('20'!$C$10:$C$29,$C581,'20'!$G$10:$G$29)*'20'!$E$3</f>
        <v>0</v>
      </c>
      <c r="AA581" s="224">
        <f>SUMIF('21'!$C$10:$C$29,$C581,'21'!$G$10:$G$29)*'21'!$E$3</f>
        <v>0</v>
      </c>
    </row>
    <row r="582" spans="3:27" ht="15" hidden="1">
      <c r="C582" s="207" t="s">
        <v>1313</v>
      </c>
      <c r="D582" s="207" t="s">
        <v>1314</v>
      </c>
      <c r="F582" s="303">
        <f t="shared" si="9"/>
        <v>0</v>
      </c>
      <c r="G582" s="224">
        <f>SUMIF('01'!$C$10:$C$29,$C582,'01'!$G$10:$G$29)*'01'!$E$3</f>
        <v>0</v>
      </c>
      <c r="H582" s="224">
        <f>SUMIF('02'!$C$10:$C$28,$C582,'02'!$G$10:$G$28)*'02'!$E$3</f>
        <v>0</v>
      </c>
      <c r="I582" s="224">
        <f>SUMIF('03'!$C$10:$C$29,$C582,'03'!$G$10:$G$29)*'03'!$E$3</f>
        <v>0</v>
      </c>
      <c r="J582" s="224">
        <f>SUMIF('04'!$C$10:$C$26,$C582,'04'!$G$10:$G$26)*'04'!$E$3</f>
        <v>0</v>
      </c>
      <c r="K582" s="224">
        <f>SUMIF('05'!$C$10:$C$29,$C582,'05'!$G$10:$G$29)*'05'!$E$3</f>
        <v>0</v>
      </c>
      <c r="L582" s="224">
        <f>SUMIF('06'!$C$10:$C$29,$C582,'06'!$G$10:$G$29)*'06'!$E$3</f>
        <v>0</v>
      </c>
      <c r="M582" s="224">
        <f>SUMIF('07'!$C$10:$C$26,$C582,'07'!$G$10:$G$26)*'07'!$E$3</f>
        <v>0</v>
      </c>
      <c r="N582" s="224">
        <f>SUMIF('08'!$C$10:$C$29,$C582,'08'!$G$10:$G$29)*'08'!$E$3</f>
        <v>0</v>
      </c>
      <c r="O582" s="224">
        <f>SUMIF('09'!$C$10:$C$29,$C582,'09'!$G$10:$G$29)*'09'!$E$3</f>
        <v>0</v>
      </c>
      <c r="P582" s="224">
        <f>SUMIF('10'!$C$10:$C$29,$C582,'10'!$G$10:$G$29)*'10'!$E$3</f>
        <v>0</v>
      </c>
      <c r="Q582" s="224">
        <f>SUMIF('11'!$C$10:$C$39,$C582,'11'!$G$10:$G$39)*'11'!$E$3</f>
        <v>0</v>
      </c>
      <c r="R582" s="224">
        <f>SUMIF('12'!$C$10:$C$29,$C582,'12'!$G$10:$G$29)*'12'!$E$3</f>
        <v>0</v>
      </c>
      <c r="S582" s="224">
        <f>SUMIF('13'!$C$10:$C$29,$C582,'13'!$G$10:$G$29)*'13'!$E$3</f>
        <v>0</v>
      </c>
      <c r="T582" s="224">
        <f>SUMIF('14'!$C$10:$C$29,$C582,'14'!$G$10:$G$29)*'14'!$E$3</f>
        <v>0</v>
      </c>
      <c r="U582" s="224">
        <f>SUMIF('15'!$C$10:$C$29,$C582,'15'!$G$10:$G$29)*'15'!$E$3</f>
        <v>0</v>
      </c>
      <c r="V582" s="224">
        <f>SUMIF('16'!$C$10:$C$29,$C582,'16'!$G$10:$G$29)*'16'!$E$3</f>
        <v>0</v>
      </c>
      <c r="W582" s="224">
        <f>SUMIF('17'!$C$10:$C$29,$C582,'17'!$G$10:$G$29)*'17'!$E$3</f>
        <v>0</v>
      </c>
      <c r="X582" s="224">
        <f>SUMIF('18'!$C$10:$C$29,$C582,'18'!$G$10:$G$29)*'18'!$E$3</f>
        <v>0</v>
      </c>
      <c r="Y582" s="224">
        <f>SUMIF('19'!$C$10:$C$28,$C582,'19'!$G$10:$G$28)*'19'!$E$3</f>
        <v>0</v>
      </c>
      <c r="Z582" s="224">
        <f>SUMIF('20'!$C$10:$C$29,$C582,'20'!$G$10:$G$29)*'20'!$E$3</f>
        <v>0</v>
      </c>
      <c r="AA582" s="224">
        <f>SUMIF('21'!$C$10:$C$29,$C582,'21'!$G$10:$G$29)*'21'!$E$3</f>
        <v>0</v>
      </c>
    </row>
    <row r="583" spans="3:27" ht="15" hidden="1">
      <c r="C583" s="207" t="s">
        <v>1315</v>
      </c>
      <c r="D583" s="207" t="s">
        <v>1316</v>
      </c>
      <c r="F583" s="303">
        <f t="shared" si="9"/>
        <v>0</v>
      </c>
      <c r="G583" s="224">
        <f>SUMIF('01'!$C$10:$C$29,$C583,'01'!$G$10:$G$29)*'01'!$E$3</f>
        <v>0</v>
      </c>
      <c r="H583" s="224">
        <f>SUMIF('02'!$C$10:$C$28,$C583,'02'!$G$10:$G$28)*'02'!$E$3</f>
        <v>0</v>
      </c>
      <c r="I583" s="224">
        <f>SUMIF('03'!$C$10:$C$29,$C583,'03'!$G$10:$G$29)*'03'!$E$3</f>
        <v>0</v>
      </c>
      <c r="J583" s="224">
        <f>SUMIF('04'!$C$10:$C$26,$C583,'04'!$G$10:$G$26)*'04'!$E$3</f>
        <v>0</v>
      </c>
      <c r="K583" s="224">
        <f>SUMIF('05'!$C$10:$C$29,$C583,'05'!$G$10:$G$29)*'05'!$E$3</f>
        <v>0</v>
      </c>
      <c r="L583" s="224">
        <f>SUMIF('06'!$C$10:$C$29,$C583,'06'!$G$10:$G$29)*'06'!$E$3</f>
        <v>0</v>
      </c>
      <c r="M583" s="224">
        <f>SUMIF('07'!$C$10:$C$26,$C583,'07'!$G$10:$G$26)*'07'!$E$3</f>
        <v>0</v>
      </c>
      <c r="N583" s="224">
        <f>SUMIF('08'!$C$10:$C$29,$C583,'08'!$G$10:$G$29)*'08'!$E$3</f>
        <v>0</v>
      </c>
      <c r="O583" s="224">
        <f>SUMIF('09'!$C$10:$C$29,$C583,'09'!$G$10:$G$29)*'09'!$E$3</f>
        <v>0</v>
      </c>
      <c r="P583" s="224">
        <f>SUMIF('10'!$C$10:$C$29,$C583,'10'!$G$10:$G$29)*'10'!$E$3</f>
        <v>0</v>
      </c>
      <c r="Q583" s="224">
        <f>SUMIF('11'!$C$10:$C$39,$C583,'11'!$G$10:$G$39)*'11'!$E$3</f>
        <v>0</v>
      </c>
      <c r="R583" s="224">
        <f>SUMIF('12'!$C$10:$C$29,$C583,'12'!$G$10:$G$29)*'12'!$E$3</f>
        <v>0</v>
      </c>
      <c r="S583" s="224">
        <f>SUMIF('13'!$C$10:$C$29,$C583,'13'!$G$10:$G$29)*'13'!$E$3</f>
        <v>0</v>
      </c>
      <c r="T583" s="224">
        <f>SUMIF('14'!$C$10:$C$29,$C583,'14'!$G$10:$G$29)*'14'!$E$3</f>
        <v>0</v>
      </c>
      <c r="U583" s="224">
        <f>SUMIF('15'!$C$10:$C$29,$C583,'15'!$G$10:$G$29)*'15'!$E$3</f>
        <v>0</v>
      </c>
      <c r="V583" s="224">
        <f>SUMIF('16'!$C$10:$C$29,$C583,'16'!$G$10:$G$29)*'16'!$E$3</f>
        <v>0</v>
      </c>
      <c r="W583" s="224">
        <f>SUMIF('17'!$C$10:$C$29,$C583,'17'!$G$10:$G$29)*'17'!$E$3</f>
        <v>0</v>
      </c>
      <c r="X583" s="224">
        <f>SUMIF('18'!$C$10:$C$29,$C583,'18'!$G$10:$G$29)*'18'!$E$3</f>
        <v>0</v>
      </c>
      <c r="Y583" s="224">
        <f>SUMIF('19'!$C$10:$C$28,$C583,'19'!$G$10:$G$28)*'19'!$E$3</f>
        <v>0</v>
      </c>
      <c r="Z583" s="224">
        <f>SUMIF('20'!$C$10:$C$29,$C583,'20'!$G$10:$G$29)*'20'!$E$3</f>
        <v>0</v>
      </c>
      <c r="AA583" s="224">
        <f>SUMIF('21'!$C$10:$C$29,$C583,'21'!$G$10:$G$29)*'21'!$E$3</f>
        <v>0</v>
      </c>
    </row>
    <row r="584" spans="3:27" ht="15" hidden="1">
      <c r="C584" s="207" t="s">
        <v>1317</v>
      </c>
      <c r="D584" s="207" t="s">
        <v>1216</v>
      </c>
      <c r="F584" s="303">
        <f t="shared" si="9"/>
        <v>0</v>
      </c>
      <c r="G584" s="224">
        <f>SUMIF('01'!$C$10:$C$29,$C584,'01'!$G$10:$G$29)*'01'!$E$3</f>
        <v>0</v>
      </c>
      <c r="H584" s="224">
        <f>SUMIF('02'!$C$10:$C$28,$C584,'02'!$G$10:$G$28)*'02'!$E$3</f>
        <v>0</v>
      </c>
      <c r="I584" s="224">
        <f>SUMIF('03'!$C$10:$C$29,$C584,'03'!$G$10:$G$29)*'03'!$E$3</f>
        <v>0</v>
      </c>
      <c r="J584" s="224">
        <f>SUMIF('04'!$C$10:$C$26,$C584,'04'!$G$10:$G$26)*'04'!$E$3</f>
        <v>0</v>
      </c>
      <c r="K584" s="224">
        <f>SUMIF('05'!$C$10:$C$29,$C584,'05'!$G$10:$G$29)*'05'!$E$3</f>
        <v>0</v>
      </c>
      <c r="L584" s="224">
        <f>SUMIF('06'!$C$10:$C$29,$C584,'06'!$G$10:$G$29)*'06'!$E$3</f>
        <v>0</v>
      </c>
      <c r="M584" s="224">
        <f>SUMIF('07'!$C$10:$C$26,$C584,'07'!$G$10:$G$26)*'07'!$E$3</f>
        <v>0</v>
      </c>
      <c r="N584" s="224">
        <f>SUMIF('08'!$C$10:$C$29,$C584,'08'!$G$10:$G$29)*'08'!$E$3</f>
        <v>0</v>
      </c>
      <c r="O584" s="224">
        <f>SUMIF('09'!$C$10:$C$29,$C584,'09'!$G$10:$G$29)*'09'!$E$3</f>
        <v>0</v>
      </c>
      <c r="P584" s="224">
        <f>SUMIF('10'!$C$10:$C$29,$C584,'10'!$G$10:$G$29)*'10'!$E$3</f>
        <v>0</v>
      </c>
      <c r="Q584" s="224">
        <f>SUMIF('11'!$C$10:$C$39,$C584,'11'!$G$10:$G$39)*'11'!$E$3</f>
        <v>0</v>
      </c>
      <c r="R584" s="224">
        <f>SUMIF('12'!$C$10:$C$29,$C584,'12'!$G$10:$G$29)*'12'!$E$3</f>
        <v>0</v>
      </c>
      <c r="S584" s="224">
        <f>SUMIF('13'!$C$10:$C$29,$C584,'13'!$G$10:$G$29)*'13'!$E$3</f>
        <v>0</v>
      </c>
      <c r="T584" s="224">
        <f>SUMIF('14'!$C$10:$C$29,$C584,'14'!$G$10:$G$29)*'14'!$E$3</f>
        <v>0</v>
      </c>
      <c r="U584" s="224">
        <f>SUMIF('15'!$C$10:$C$29,$C584,'15'!$G$10:$G$29)*'15'!$E$3</f>
        <v>0</v>
      </c>
      <c r="V584" s="224">
        <f>SUMIF('16'!$C$10:$C$29,$C584,'16'!$G$10:$G$29)*'16'!$E$3</f>
        <v>0</v>
      </c>
      <c r="W584" s="224">
        <f>SUMIF('17'!$C$10:$C$29,$C584,'17'!$G$10:$G$29)*'17'!$E$3</f>
        <v>0</v>
      </c>
      <c r="X584" s="224">
        <f>SUMIF('18'!$C$10:$C$29,$C584,'18'!$G$10:$G$29)*'18'!$E$3</f>
        <v>0</v>
      </c>
      <c r="Y584" s="224">
        <f>SUMIF('19'!$C$10:$C$28,$C584,'19'!$G$10:$G$28)*'19'!$E$3</f>
        <v>0</v>
      </c>
      <c r="Z584" s="224">
        <f>SUMIF('20'!$C$10:$C$29,$C584,'20'!$G$10:$G$29)*'20'!$E$3</f>
        <v>0</v>
      </c>
      <c r="AA584" s="224">
        <f>SUMIF('21'!$C$10:$C$29,$C584,'21'!$G$10:$G$29)*'21'!$E$3</f>
        <v>0</v>
      </c>
    </row>
    <row r="585" spans="3:27" ht="15" hidden="1">
      <c r="C585" s="207" t="s">
        <v>1318</v>
      </c>
      <c r="D585" s="207" t="s">
        <v>1319</v>
      </c>
      <c r="F585" s="303">
        <f t="shared" si="9"/>
        <v>0</v>
      </c>
      <c r="G585" s="224">
        <f>SUMIF('01'!$C$10:$C$29,$C585,'01'!$G$10:$G$29)*'01'!$E$3</f>
        <v>0</v>
      </c>
      <c r="H585" s="224">
        <f>SUMIF('02'!$C$10:$C$28,$C585,'02'!$G$10:$G$28)*'02'!$E$3</f>
        <v>0</v>
      </c>
      <c r="I585" s="224">
        <f>SUMIF('03'!$C$10:$C$29,$C585,'03'!$G$10:$G$29)*'03'!$E$3</f>
        <v>0</v>
      </c>
      <c r="J585" s="224">
        <f>SUMIF('04'!$C$10:$C$26,$C585,'04'!$G$10:$G$26)*'04'!$E$3</f>
        <v>0</v>
      </c>
      <c r="K585" s="224">
        <f>SUMIF('05'!$C$10:$C$29,$C585,'05'!$G$10:$G$29)*'05'!$E$3</f>
        <v>0</v>
      </c>
      <c r="L585" s="224">
        <f>SUMIF('06'!$C$10:$C$29,$C585,'06'!$G$10:$G$29)*'06'!$E$3</f>
        <v>0</v>
      </c>
      <c r="M585" s="224">
        <f>SUMIF('07'!$C$10:$C$26,$C585,'07'!$G$10:$G$26)*'07'!$E$3</f>
        <v>0</v>
      </c>
      <c r="N585" s="224">
        <f>SUMIF('08'!$C$10:$C$29,$C585,'08'!$G$10:$G$29)*'08'!$E$3</f>
        <v>0</v>
      </c>
      <c r="O585" s="224">
        <f>SUMIF('09'!$C$10:$C$29,$C585,'09'!$G$10:$G$29)*'09'!$E$3</f>
        <v>0</v>
      </c>
      <c r="P585" s="224">
        <f>SUMIF('10'!$C$10:$C$29,$C585,'10'!$G$10:$G$29)*'10'!$E$3</f>
        <v>0</v>
      </c>
      <c r="Q585" s="224">
        <f>SUMIF('11'!$C$10:$C$39,$C585,'11'!$G$10:$G$39)*'11'!$E$3</f>
        <v>0</v>
      </c>
      <c r="R585" s="224">
        <f>SUMIF('12'!$C$10:$C$29,$C585,'12'!$G$10:$G$29)*'12'!$E$3</f>
        <v>0</v>
      </c>
      <c r="S585" s="224">
        <f>SUMIF('13'!$C$10:$C$29,$C585,'13'!$G$10:$G$29)*'13'!$E$3</f>
        <v>0</v>
      </c>
      <c r="T585" s="224">
        <f>SUMIF('14'!$C$10:$C$29,$C585,'14'!$G$10:$G$29)*'14'!$E$3</f>
        <v>0</v>
      </c>
      <c r="U585" s="224">
        <f>SUMIF('15'!$C$10:$C$29,$C585,'15'!$G$10:$G$29)*'15'!$E$3</f>
        <v>0</v>
      </c>
      <c r="V585" s="224">
        <f>SUMIF('16'!$C$10:$C$29,$C585,'16'!$G$10:$G$29)*'16'!$E$3</f>
        <v>0</v>
      </c>
      <c r="W585" s="224">
        <f>SUMIF('17'!$C$10:$C$29,$C585,'17'!$G$10:$G$29)*'17'!$E$3</f>
        <v>0</v>
      </c>
      <c r="X585" s="224">
        <f>SUMIF('18'!$C$10:$C$29,$C585,'18'!$G$10:$G$29)*'18'!$E$3</f>
        <v>0</v>
      </c>
      <c r="Y585" s="224">
        <f>SUMIF('19'!$C$10:$C$28,$C585,'19'!$G$10:$G$28)*'19'!$E$3</f>
        <v>0</v>
      </c>
      <c r="Z585" s="224">
        <f>SUMIF('20'!$C$10:$C$29,$C585,'20'!$G$10:$G$29)*'20'!$E$3</f>
        <v>0</v>
      </c>
      <c r="AA585" s="224">
        <f>SUMIF('21'!$C$10:$C$29,$C585,'21'!$G$10:$G$29)*'21'!$E$3</f>
        <v>0</v>
      </c>
    </row>
    <row r="586" spans="3:27" ht="15" hidden="1">
      <c r="C586" s="207" t="s">
        <v>1320</v>
      </c>
      <c r="D586" s="207" t="s">
        <v>1321</v>
      </c>
      <c r="F586" s="303">
        <f t="shared" ref="F586:F649" si="10">SUM(G586:AA586)</f>
        <v>0</v>
      </c>
      <c r="G586" s="224">
        <f>SUMIF('01'!$C$10:$C$29,$C586,'01'!$G$10:$G$29)*'01'!$E$3</f>
        <v>0</v>
      </c>
      <c r="H586" s="224">
        <f>SUMIF('02'!$C$10:$C$28,$C586,'02'!$G$10:$G$28)*'02'!$E$3</f>
        <v>0</v>
      </c>
      <c r="I586" s="224">
        <f>SUMIF('03'!$C$10:$C$29,$C586,'03'!$G$10:$G$29)*'03'!$E$3</f>
        <v>0</v>
      </c>
      <c r="J586" s="224">
        <f>SUMIF('04'!$C$10:$C$26,$C586,'04'!$G$10:$G$26)*'04'!$E$3</f>
        <v>0</v>
      </c>
      <c r="K586" s="224">
        <f>SUMIF('05'!$C$10:$C$29,$C586,'05'!$G$10:$G$29)*'05'!$E$3</f>
        <v>0</v>
      </c>
      <c r="L586" s="224">
        <f>SUMIF('06'!$C$10:$C$29,$C586,'06'!$G$10:$G$29)*'06'!$E$3</f>
        <v>0</v>
      </c>
      <c r="M586" s="224">
        <f>SUMIF('07'!$C$10:$C$26,$C586,'07'!$G$10:$G$26)*'07'!$E$3</f>
        <v>0</v>
      </c>
      <c r="N586" s="224">
        <f>SUMIF('08'!$C$10:$C$29,$C586,'08'!$G$10:$G$29)*'08'!$E$3</f>
        <v>0</v>
      </c>
      <c r="O586" s="224">
        <f>SUMIF('09'!$C$10:$C$29,$C586,'09'!$G$10:$G$29)*'09'!$E$3</f>
        <v>0</v>
      </c>
      <c r="P586" s="224">
        <f>SUMIF('10'!$C$10:$C$29,$C586,'10'!$G$10:$G$29)*'10'!$E$3</f>
        <v>0</v>
      </c>
      <c r="Q586" s="224">
        <f>SUMIF('11'!$C$10:$C$39,$C586,'11'!$G$10:$G$39)*'11'!$E$3</f>
        <v>0</v>
      </c>
      <c r="R586" s="224">
        <f>SUMIF('12'!$C$10:$C$29,$C586,'12'!$G$10:$G$29)*'12'!$E$3</f>
        <v>0</v>
      </c>
      <c r="S586" s="224">
        <f>SUMIF('13'!$C$10:$C$29,$C586,'13'!$G$10:$G$29)*'13'!$E$3</f>
        <v>0</v>
      </c>
      <c r="T586" s="224">
        <f>SUMIF('14'!$C$10:$C$29,$C586,'14'!$G$10:$G$29)*'14'!$E$3</f>
        <v>0</v>
      </c>
      <c r="U586" s="224">
        <f>SUMIF('15'!$C$10:$C$29,$C586,'15'!$G$10:$G$29)*'15'!$E$3</f>
        <v>0</v>
      </c>
      <c r="V586" s="224">
        <f>SUMIF('16'!$C$10:$C$29,$C586,'16'!$G$10:$G$29)*'16'!$E$3</f>
        <v>0</v>
      </c>
      <c r="W586" s="224">
        <f>SUMIF('17'!$C$10:$C$29,$C586,'17'!$G$10:$G$29)*'17'!$E$3</f>
        <v>0</v>
      </c>
      <c r="X586" s="224">
        <f>SUMIF('18'!$C$10:$C$29,$C586,'18'!$G$10:$G$29)*'18'!$E$3</f>
        <v>0</v>
      </c>
      <c r="Y586" s="224">
        <f>SUMIF('19'!$C$10:$C$28,$C586,'19'!$G$10:$G$28)*'19'!$E$3</f>
        <v>0</v>
      </c>
      <c r="Z586" s="224">
        <f>SUMIF('20'!$C$10:$C$29,$C586,'20'!$G$10:$G$29)*'20'!$E$3</f>
        <v>0</v>
      </c>
      <c r="AA586" s="224">
        <f>SUMIF('21'!$C$10:$C$29,$C586,'21'!$G$10:$G$29)*'21'!$E$3</f>
        <v>0</v>
      </c>
    </row>
    <row r="587" spans="3:27" ht="15" hidden="1">
      <c r="C587" s="207" t="s">
        <v>1322</v>
      </c>
      <c r="D587" s="207" t="s">
        <v>1323</v>
      </c>
      <c r="F587" s="303">
        <f t="shared" si="10"/>
        <v>0</v>
      </c>
      <c r="G587" s="224">
        <f>SUMIF('01'!$C$10:$C$29,$C587,'01'!$G$10:$G$29)*'01'!$E$3</f>
        <v>0</v>
      </c>
      <c r="H587" s="224">
        <f>SUMIF('02'!$C$10:$C$28,$C587,'02'!$G$10:$G$28)*'02'!$E$3</f>
        <v>0</v>
      </c>
      <c r="I587" s="224">
        <f>SUMIF('03'!$C$10:$C$29,$C587,'03'!$G$10:$G$29)*'03'!$E$3</f>
        <v>0</v>
      </c>
      <c r="J587" s="224">
        <f>SUMIF('04'!$C$10:$C$26,$C587,'04'!$G$10:$G$26)*'04'!$E$3</f>
        <v>0</v>
      </c>
      <c r="K587" s="224">
        <f>SUMIF('05'!$C$10:$C$29,$C587,'05'!$G$10:$G$29)*'05'!$E$3</f>
        <v>0</v>
      </c>
      <c r="L587" s="224">
        <f>SUMIF('06'!$C$10:$C$29,$C587,'06'!$G$10:$G$29)*'06'!$E$3</f>
        <v>0</v>
      </c>
      <c r="M587" s="224">
        <f>SUMIF('07'!$C$10:$C$26,$C587,'07'!$G$10:$G$26)*'07'!$E$3</f>
        <v>0</v>
      </c>
      <c r="N587" s="224">
        <f>SUMIF('08'!$C$10:$C$29,$C587,'08'!$G$10:$G$29)*'08'!$E$3</f>
        <v>0</v>
      </c>
      <c r="O587" s="224">
        <f>SUMIF('09'!$C$10:$C$29,$C587,'09'!$G$10:$G$29)*'09'!$E$3</f>
        <v>0</v>
      </c>
      <c r="P587" s="224">
        <f>SUMIF('10'!$C$10:$C$29,$C587,'10'!$G$10:$G$29)*'10'!$E$3</f>
        <v>0</v>
      </c>
      <c r="Q587" s="224">
        <f>SUMIF('11'!$C$10:$C$39,$C587,'11'!$G$10:$G$39)*'11'!$E$3</f>
        <v>0</v>
      </c>
      <c r="R587" s="224">
        <f>SUMIF('12'!$C$10:$C$29,$C587,'12'!$G$10:$G$29)*'12'!$E$3</f>
        <v>0</v>
      </c>
      <c r="S587" s="224">
        <f>SUMIF('13'!$C$10:$C$29,$C587,'13'!$G$10:$G$29)*'13'!$E$3</f>
        <v>0</v>
      </c>
      <c r="T587" s="224">
        <f>SUMIF('14'!$C$10:$C$29,$C587,'14'!$G$10:$G$29)*'14'!$E$3</f>
        <v>0</v>
      </c>
      <c r="U587" s="224">
        <f>SUMIF('15'!$C$10:$C$29,$C587,'15'!$G$10:$G$29)*'15'!$E$3</f>
        <v>0</v>
      </c>
      <c r="V587" s="224">
        <f>SUMIF('16'!$C$10:$C$29,$C587,'16'!$G$10:$G$29)*'16'!$E$3</f>
        <v>0</v>
      </c>
      <c r="W587" s="224">
        <f>SUMIF('17'!$C$10:$C$29,$C587,'17'!$G$10:$G$29)*'17'!$E$3</f>
        <v>0</v>
      </c>
      <c r="X587" s="224">
        <f>SUMIF('18'!$C$10:$C$29,$C587,'18'!$G$10:$G$29)*'18'!$E$3</f>
        <v>0</v>
      </c>
      <c r="Y587" s="224">
        <f>SUMIF('19'!$C$10:$C$28,$C587,'19'!$G$10:$G$28)*'19'!$E$3</f>
        <v>0</v>
      </c>
      <c r="Z587" s="224">
        <f>SUMIF('20'!$C$10:$C$29,$C587,'20'!$G$10:$G$29)*'20'!$E$3</f>
        <v>0</v>
      </c>
      <c r="AA587" s="224">
        <f>SUMIF('21'!$C$10:$C$29,$C587,'21'!$G$10:$G$29)*'21'!$E$3</f>
        <v>0</v>
      </c>
    </row>
    <row r="588" spans="3:27" ht="15" hidden="1">
      <c r="C588" s="207" t="s">
        <v>1324</v>
      </c>
      <c r="D588" s="207" t="s">
        <v>1325</v>
      </c>
      <c r="F588" s="303">
        <f t="shared" si="10"/>
        <v>0</v>
      </c>
      <c r="G588" s="224">
        <f>SUMIF('01'!$C$10:$C$29,$C588,'01'!$G$10:$G$29)*'01'!$E$3</f>
        <v>0</v>
      </c>
      <c r="H588" s="224">
        <f>SUMIF('02'!$C$10:$C$28,$C588,'02'!$G$10:$G$28)*'02'!$E$3</f>
        <v>0</v>
      </c>
      <c r="I588" s="224">
        <f>SUMIF('03'!$C$10:$C$29,$C588,'03'!$G$10:$G$29)*'03'!$E$3</f>
        <v>0</v>
      </c>
      <c r="J588" s="224">
        <f>SUMIF('04'!$C$10:$C$26,$C588,'04'!$G$10:$G$26)*'04'!$E$3</f>
        <v>0</v>
      </c>
      <c r="K588" s="224">
        <f>SUMIF('05'!$C$10:$C$29,$C588,'05'!$G$10:$G$29)*'05'!$E$3</f>
        <v>0</v>
      </c>
      <c r="L588" s="224">
        <f>SUMIF('06'!$C$10:$C$29,$C588,'06'!$G$10:$G$29)*'06'!$E$3</f>
        <v>0</v>
      </c>
      <c r="M588" s="224">
        <f>SUMIF('07'!$C$10:$C$26,$C588,'07'!$G$10:$G$26)*'07'!$E$3</f>
        <v>0</v>
      </c>
      <c r="N588" s="224">
        <f>SUMIF('08'!$C$10:$C$29,$C588,'08'!$G$10:$G$29)*'08'!$E$3</f>
        <v>0</v>
      </c>
      <c r="O588" s="224">
        <f>SUMIF('09'!$C$10:$C$29,$C588,'09'!$G$10:$G$29)*'09'!$E$3</f>
        <v>0</v>
      </c>
      <c r="P588" s="224">
        <f>SUMIF('10'!$C$10:$C$29,$C588,'10'!$G$10:$G$29)*'10'!$E$3</f>
        <v>0</v>
      </c>
      <c r="Q588" s="224">
        <f>SUMIF('11'!$C$10:$C$39,$C588,'11'!$G$10:$G$39)*'11'!$E$3</f>
        <v>0</v>
      </c>
      <c r="R588" s="224">
        <f>SUMIF('12'!$C$10:$C$29,$C588,'12'!$G$10:$G$29)*'12'!$E$3</f>
        <v>0</v>
      </c>
      <c r="S588" s="224">
        <f>SUMIF('13'!$C$10:$C$29,$C588,'13'!$G$10:$G$29)*'13'!$E$3</f>
        <v>0</v>
      </c>
      <c r="T588" s="224">
        <f>SUMIF('14'!$C$10:$C$29,$C588,'14'!$G$10:$G$29)*'14'!$E$3</f>
        <v>0</v>
      </c>
      <c r="U588" s="224">
        <f>SUMIF('15'!$C$10:$C$29,$C588,'15'!$G$10:$G$29)*'15'!$E$3</f>
        <v>0</v>
      </c>
      <c r="V588" s="224">
        <f>SUMIF('16'!$C$10:$C$29,$C588,'16'!$G$10:$G$29)*'16'!$E$3</f>
        <v>0</v>
      </c>
      <c r="W588" s="224">
        <f>SUMIF('17'!$C$10:$C$29,$C588,'17'!$G$10:$G$29)*'17'!$E$3</f>
        <v>0</v>
      </c>
      <c r="X588" s="224">
        <f>SUMIF('18'!$C$10:$C$29,$C588,'18'!$G$10:$G$29)*'18'!$E$3</f>
        <v>0</v>
      </c>
      <c r="Y588" s="224">
        <f>SUMIF('19'!$C$10:$C$28,$C588,'19'!$G$10:$G$28)*'19'!$E$3</f>
        <v>0</v>
      </c>
      <c r="Z588" s="224">
        <f>SUMIF('20'!$C$10:$C$29,$C588,'20'!$G$10:$G$29)*'20'!$E$3</f>
        <v>0</v>
      </c>
      <c r="AA588" s="224">
        <f>SUMIF('21'!$C$10:$C$29,$C588,'21'!$G$10:$G$29)*'21'!$E$3</f>
        <v>0</v>
      </c>
    </row>
    <row r="589" spans="3:27" ht="15" hidden="1">
      <c r="C589" s="207" t="s">
        <v>1326</v>
      </c>
      <c r="D589" s="207" t="s">
        <v>1327</v>
      </c>
      <c r="F589" s="303">
        <f t="shared" si="10"/>
        <v>0</v>
      </c>
      <c r="G589" s="224">
        <f>SUMIF('01'!$C$10:$C$29,$C589,'01'!$G$10:$G$29)*'01'!$E$3</f>
        <v>0</v>
      </c>
      <c r="H589" s="224">
        <f>SUMIF('02'!$C$10:$C$28,$C589,'02'!$G$10:$G$28)*'02'!$E$3</f>
        <v>0</v>
      </c>
      <c r="I589" s="224">
        <f>SUMIF('03'!$C$10:$C$29,$C589,'03'!$G$10:$G$29)*'03'!$E$3</f>
        <v>0</v>
      </c>
      <c r="J589" s="224">
        <f>SUMIF('04'!$C$10:$C$26,$C589,'04'!$G$10:$G$26)*'04'!$E$3</f>
        <v>0</v>
      </c>
      <c r="K589" s="224">
        <f>SUMIF('05'!$C$10:$C$29,$C589,'05'!$G$10:$G$29)*'05'!$E$3</f>
        <v>0</v>
      </c>
      <c r="L589" s="224">
        <f>SUMIF('06'!$C$10:$C$29,$C589,'06'!$G$10:$G$29)*'06'!$E$3</f>
        <v>0</v>
      </c>
      <c r="M589" s="224">
        <f>SUMIF('07'!$C$10:$C$26,$C589,'07'!$G$10:$G$26)*'07'!$E$3</f>
        <v>0</v>
      </c>
      <c r="N589" s="224">
        <f>SUMIF('08'!$C$10:$C$29,$C589,'08'!$G$10:$G$29)*'08'!$E$3</f>
        <v>0</v>
      </c>
      <c r="O589" s="224">
        <f>SUMIF('09'!$C$10:$C$29,$C589,'09'!$G$10:$G$29)*'09'!$E$3</f>
        <v>0</v>
      </c>
      <c r="P589" s="224">
        <f>SUMIF('10'!$C$10:$C$29,$C589,'10'!$G$10:$G$29)*'10'!$E$3</f>
        <v>0</v>
      </c>
      <c r="Q589" s="224">
        <f>SUMIF('11'!$C$10:$C$39,$C589,'11'!$G$10:$G$39)*'11'!$E$3</f>
        <v>0</v>
      </c>
      <c r="R589" s="224">
        <f>SUMIF('12'!$C$10:$C$29,$C589,'12'!$G$10:$G$29)*'12'!$E$3</f>
        <v>0</v>
      </c>
      <c r="S589" s="224">
        <f>SUMIF('13'!$C$10:$C$29,$C589,'13'!$G$10:$G$29)*'13'!$E$3</f>
        <v>0</v>
      </c>
      <c r="T589" s="224">
        <f>SUMIF('14'!$C$10:$C$29,$C589,'14'!$G$10:$G$29)*'14'!$E$3</f>
        <v>0</v>
      </c>
      <c r="U589" s="224">
        <f>SUMIF('15'!$C$10:$C$29,$C589,'15'!$G$10:$G$29)*'15'!$E$3</f>
        <v>0</v>
      </c>
      <c r="V589" s="224">
        <f>SUMIF('16'!$C$10:$C$29,$C589,'16'!$G$10:$G$29)*'16'!$E$3</f>
        <v>0</v>
      </c>
      <c r="W589" s="224">
        <f>SUMIF('17'!$C$10:$C$29,$C589,'17'!$G$10:$G$29)*'17'!$E$3</f>
        <v>0</v>
      </c>
      <c r="X589" s="224">
        <f>SUMIF('18'!$C$10:$C$29,$C589,'18'!$G$10:$G$29)*'18'!$E$3</f>
        <v>0</v>
      </c>
      <c r="Y589" s="224">
        <f>SUMIF('19'!$C$10:$C$28,$C589,'19'!$G$10:$G$28)*'19'!$E$3</f>
        <v>0</v>
      </c>
      <c r="Z589" s="224">
        <f>SUMIF('20'!$C$10:$C$29,$C589,'20'!$G$10:$G$29)*'20'!$E$3</f>
        <v>0</v>
      </c>
      <c r="AA589" s="224">
        <f>SUMIF('21'!$C$10:$C$29,$C589,'21'!$G$10:$G$29)*'21'!$E$3</f>
        <v>0</v>
      </c>
    </row>
    <row r="590" spans="3:27" ht="15" hidden="1">
      <c r="C590" s="207" t="s">
        <v>1328</v>
      </c>
      <c r="D590" s="207" t="s">
        <v>1329</v>
      </c>
      <c r="F590" s="303">
        <f t="shared" si="10"/>
        <v>0</v>
      </c>
      <c r="G590" s="224">
        <f>SUMIF('01'!$C$10:$C$29,$C590,'01'!$G$10:$G$29)*'01'!$E$3</f>
        <v>0</v>
      </c>
      <c r="H590" s="224">
        <f>SUMIF('02'!$C$10:$C$28,$C590,'02'!$G$10:$G$28)*'02'!$E$3</f>
        <v>0</v>
      </c>
      <c r="I590" s="224">
        <f>SUMIF('03'!$C$10:$C$29,$C590,'03'!$G$10:$G$29)*'03'!$E$3</f>
        <v>0</v>
      </c>
      <c r="J590" s="224">
        <f>SUMIF('04'!$C$10:$C$26,$C590,'04'!$G$10:$G$26)*'04'!$E$3</f>
        <v>0</v>
      </c>
      <c r="K590" s="224">
        <f>SUMIF('05'!$C$10:$C$29,$C590,'05'!$G$10:$G$29)*'05'!$E$3</f>
        <v>0</v>
      </c>
      <c r="L590" s="224">
        <f>SUMIF('06'!$C$10:$C$29,$C590,'06'!$G$10:$G$29)*'06'!$E$3</f>
        <v>0</v>
      </c>
      <c r="M590" s="224">
        <f>SUMIF('07'!$C$10:$C$26,$C590,'07'!$G$10:$G$26)*'07'!$E$3</f>
        <v>0</v>
      </c>
      <c r="N590" s="224">
        <f>SUMIF('08'!$C$10:$C$29,$C590,'08'!$G$10:$G$29)*'08'!$E$3</f>
        <v>0</v>
      </c>
      <c r="O590" s="224">
        <f>SUMIF('09'!$C$10:$C$29,$C590,'09'!$G$10:$G$29)*'09'!$E$3</f>
        <v>0</v>
      </c>
      <c r="P590" s="224">
        <f>SUMIF('10'!$C$10:$C$29,$C590,'10'!$G$10:$G$29)*'10'!$E$3</f>
        <v>0</v>
      </c>
      <c r="Q590" s="224">
        <f>SUMIF('11'!$C$10:$C$39,$C590,'11'!$G$10:$G$39)*'11'!$E$3</f>
        <v>0</v>
      </c>
      <c r="R590" s="224">
        <f>SUMIF('12'!$C$10:$C$29,$C590,'12'!$G$10:$G$29)*'12'!$E$3</f>
        <v>0</v>
      </c>
      <c r="S590" s="224">
        <f>SUMIF('13'!$C$10:$C$29,$C590,'13'!$G$10:$G$29)*'13'!$E$3</f>
        <v>0</v>
      </c>
      <c r="T590" s="224">
        <f>SUMIF('14'!$C$10:$C$29,$C590,'14'!$G$10:$G$29)*'14'!$E$3</f>
        <v>0</v>
      </c>
      <c r="U590" s="224">
        <f>SUMIF('15'!$C$10:$C$29,$C590,'15'!$G$10:$G$29)*'15'!$E$3</f>
        <v>0</v>
      </c>
      <c r="V590" s="224">
        <f>SUMIF('16'!$C$10:$C$29,$C590,'16'!$G$10:$G$29)*'16'!$E$3</f>
        <v>0</v>
      </c>
      <c r="W590" s="224">
        <f>SUMIF('17'!$C$10:$C$29,$C590,'17'!$G$10:$G$29)*'17'!$E$3</f>
        <v>0</v>
      </c>
      <c r="X590" s="224">
        <f>SUMIF('18'!$C$10:$C$29,$C590,'18'!$G$10:$G$29)*'18'!$E$3</f>
        <v>0</v>
      </c>
      <c r="Y590" s="224">
        <f>SUMIF('19'!$C$10:$C$28,$C590,'19'!$G$10:$G$28)*'19'!$E$3</f>
        <v>0</v>
      </c>
      <c r="Z590" s="224">
        <f>SUMIF('20'!$C$10:$C$29,$C590,'20'!$G$10:$G$29)*'20'!$E$3</f>
        <v>0</v>
      </c>
      <c r="AA590" s="224">
        <f>SUMIF('21'!$C$10:$C$29,$C590,'21'!$G$10:$G$29)*'21'!$E$3</f>
        <v>0</v>
      </c>
    </row>
    <row r="591" spans="3:27" ht="15" hidden="1">
      <c r="C591" s="207" t="s">
        <v>1330</v>
      </c>
      <c r="D591" s="207" t="s">
        <v>1331</v>
      </c>
      <c r="F591" s="303">
        <f t="shared" si="10"/>
        <v>0</v>
      </c>
      <c r="G591" s="224">
        <f>SUMIF('01'!$C$10:$C$29,$C591,'01'!$G$10:$G$29)*'01'!$E$3</f>
        <v>0</v>
      </c>
      <c r="H591" s="224">
        <f>SUMIF('02'!$C$10:$C$28,$C591,'02'!$G$10:$G$28)*'02'!$E$3</f>
        <v>0</v>
      </c>
      <c r="I591" s="224">
        <f>SUMIF('03'!$C$10:$C$29,$C591,'03'!$G$10:$G$29)*'03'!$E$3</f>
        <v>0</v>
      </c>
      <c r="J591" s="224">
        <f>SUMIF('04'!$C$10:$C$26,$C591,'04'!$G$10:$G$26)*'04'!$E$3</f>
        <v>0</v>
      </c>
      <c r="K591" s="224">
        <f>SUMIF('05'!$C$10:$C$29,$C591,'05'!$G$10:$G$29)*'05'!$E$3</f>
        <v>0</v>
      </c>
      <c r="L591" s="224">
        <f>SUMIF('06'!$C$10:$C$29,$C591,'06'!$G$10:$G$29)*'06'!$E$3</f>
        <v>0</v>
      </c>
      <c r="M591" s="224">
        <f>SUMIF('07'!$C$10:$C$26,$C591,'07'!$G$10:$G$26)*'07'!$E$3</f>
        <v>0</v>
      </c>
      <c r="N591" s="224">
        <f>SUMIF('08'!$C$10:$C$29,$C591,'08'!$G$10:$G$29)*'08'!$E$3</f>
        <v>0</v>
      </c>
      <c r="O591" s="224">
        <f>SUMIF('09'!$C$10:$C$29,$C591,'09'!$G$10:$G$29)*'09'!$E$3</f>
        <v>0</v>
      </c>
      <c r="P591" s="224">
        <f>SUMIF('10'!$C$10:$C$29,$C591,'10'!$G$10:$G$29)*'10'!$E$3</f>
        <v>0</v>
      </c>
      <c r="Q591" s="224">
        <f>SUMIF('11'!$C$10:$C$39,$C591,'11'!$G$10:$G$39)*'11'!$E$3</f>
        <v>0</v>
      </c>
      <c r="R591" s="224">
        <f>SUMIF('12'!$C$10:$C$29,$C591,'12'!$G$10:$G$29)*'12'!$E$3</f>
        <v>0</v>
      </c>
      <c r="S591" s="224">
        <f>SUMIF('13'!$C$10:$C$29,$C591,'13'!$G$10:$G$29)*'13'!$E$3</f>
        <v>0</v>
      </c>
      <c r="T591" s="224">
        <f>SUMIF('14'!$C$10:$C$29,$C591,'14'!$G$10:$G$29)*'14'!$E$3</f>
        <v>0</v>
      </c>
      <c r="U591" s="224">
        <f>SUMIF('15'!$C$10:$C$29,$C591,'15'!$G$10:$G$29)*'15'!$E$3</f>
        <v>0</v>
      </c>
      <c r="V591" s="224">
        <f>SUMIF('16'!$C$10:$C$29,$C591,'16'!$G$10:$G$29)*'16'!$E$3</f>
        <v>0</v>
      </c>
      <c r="W591" s="224">
        <f>SUMIF('17'!$C$10:$C$29,$C591,'17'!$G$10:$G$29)*'17'!$E$3</f>
        <v>0</v>
      </c>
      <c r="X591" s="224">
        <f>SUMIF('18'!$C$10:$C$29,$C591,'18'!$G$10:$G$29)*'18'!$E$3</f>
        <v>0</v>
      </c>
      <c r="Y591" s="224">
        <f>SUMIF('19'!$C$10:$C$28,$C591,'19'!$G$10:$G$28)*'19'!$E$3</f>
        <v>0</v>
      </c>
      <c r="Z591" s="224">
        <f>SUMIF('20'!$C$10:$C$29,$C591,'20'!$G$10:$G$29)*'20'!$E$3</f>
        <v>0</v>
      </c>
      <c r="AA591" s="224">
        <f>SUMIF('21'!$C$10:$C$29,$C591,'21'!$G$10:$G$29)*'21'!$E$3</f>
        <v>0</v>
      </c>
    </row>
    <row r="592" spans="3:27" ht="15" hidden="1">
      <c r="C592" s="207" t="s">
        <v>1332</v>
      </c>
      <c r="D592" s="207" t="s">
        <v>1333</v>
      </c>
      <c r="F592" s="303">
        <f t="shared" si="10"/>
        <v>0</v>
      </c>
      <c r="G592" s="224">
        <f>SUMIF('01'!$C$10:$C$29,$C592,'01'!$G$10:$G$29)*'01'!$E$3</f>
        <v>0</v>
      </c>
      <c r="H592" s="224">
        <f>SUMIF('02'!$C$10:$C$28,$C592,'02'!$G$10:$G$28)*'02'!$E$3</f>
        <v>0</v>
      </c>
      <c r="I592" s="224">
        <f>SUMIF('03'!$C$10:$C$29,$C592,'03'!$G$10:$G$29)*'03'!$E$3</f>
        <v>0</v>
      </c>
      <c r="J592" s="224">
        <f>SUMIF('04'!$C$10:$C$26,$C592,'04'!$G$10:$G$26)*'04'!$E$3</f>
        <v>0</v>
      </c>
      <c r="K592" s="224">
        <f>SUMIF('05'!$C$10:$C$29,$C592,'05'!$G$10:$G$29)*'05'!$E$3</f>
        <v>0</v>
      </c>
      <c r="L592" s="224">
        <f>SUMIF('06'!$C$10:$C$29,$C592,'06'!$G$10:$G$29)*'06'!$E$3</f>
        <v>0</v>
      </c>
      <c r="M592" s="224">
        <f>SUMIF('07'!$C$10:$C$26,$C592,'07'!$G$10:$G$26)*'07'!$E$3</f>
        <v>0</v>
      </c>
      <c r="N592" s="224">
        <f>SUMIF('08'!$C$10:$C$29,$C592,'08'!$G$10:$G$29)*'08'!$E$3</f>
        <v>0</v>
      </c>
      <c r="O592" s="224">
        <f>SUMIF('09'!$C$10:$C$29,$C592,'09'!$G$10:$G$29)*'09'!$E$3</f>
        <v>0</v>
      </c>
      <c r="P592" s="224">
        <f>SUMIF('10'!$C$10:$C$29,$C592,'10'!$G$10:$G$29)*'10'!$E$3</f>
        <v>0</v>
      </c>
      <c r="Q592" s="224">
        <f>SUMIF('11'!$C$10:$C$39,$C592,'11'!$G$10:$G$39)*'11'!$E$3</f>
        <v>0</v>
      </c>
      <c r="R592" s="224">
        <f>SUMIF('12'!$C$10:$C$29,$C592,'12'!$G$10:$G$29)*'12'!$E$3</f>
        <v>0</v>
      </c>
      <c r="S592" s="224">
        <f>SUMIF('13'!$C$10:$C$29,$C592,'13'!$G$10:$G$29)*'13'!$E$3</f>
        <v>0</v>
      </c>
      <c r="T592" s="224">
        <f>SUMIF('14'!$C$10:$C$29,$C592,'14'!$G$10:$G$29)*'14'!$E$3</f>
        <v>0</v>
      </c>
      <c r="U592" s="224">
        <f>SUMIF('15'!$C$10:$C$29,$C592,'15'!$G$10:$G$29)*'15'!$E$3</f>
        <v>0</v>
      </c>
      <c r="V592" s="224">
        <f>SUMIF('16'!$C$10:$C$29,$C592,'16'!$G$10:$G$29)*'16'!$E$3</f>
        <v>0</v>
      </c>
      <c r="W592" s="224">
        <f>SUMIF('17'!$C$10:$C$29,$C592,'17'!$G$10:$G$29)*'17'!$E$3</f>
        <v>0</v>
      </c>
      <c r="X592" s="224">
        <f>SUMIF('18'!$C$10:$C$29,$C592,'18'!$G$10:$G$29)*'18'!$E$3</f>
        <v>0</v>
      </c>
      <c r="Y592" s="224">
        <f>SUMIF('19'!$C$10:$C$28,$C592,'19'!$G$10:$G$28)*'19'!$E$3</f>
        <v>0</v>
      </c>
      <c r="Z592" s="224">
        <f>SUMIF('20'!$C$10:$C$29,$C592,'20'!$G$10:$G$29)*'20'!$E$3</f>
        <v>0</v>
      </c>
      <c r="AA592" s="224">
        <f>SUMIF('21'!$C$10:$C$29,$C592,'21'!$G$10:$G$29)*'21'!$E$3</f>
        <v>0</v>
      </c>
    </row>
    <row r="593" spans="3:27" ht="15" hidden="1">
      <c r="C593" s="207" t="s">
        <v>1334</v>
      </c>
      <c r="D593" s="207" t="s">
        <v>1335</v>
      </c>
      <c r="F593" s="303">
        <f t="shared" si="10"/>
        <v>0</v>
      </c>
      <c r="G593" s="224">
        <f>SUMIF('01'!$C$10:$C$29,$C593,'01'!$G$10:$G$29)*'01'!$E$3</f>
        <v>0</v>
      </c>
      <c r="H593" s="224">
        <f>SUMIF('02'!$C$10:$C$28,$C593,'02'!$G$10:$G$28)*'02'!$E$3</f>
        <v>0</v>
      </c>
      <c r="I593" s="224">
        <f>SUMIF('03'!$C$10:$C$29,$C593,'03'!$G$10:$G$29)*'03'!$E$3</f>
        <v>0</v>
      </c>
      <c r="J593" s="224">
        <f>SUMIF('04'!$C$10:$C$26,$C593,'04'!$G$10:$G$26)*'04'!$E$3</f>
        <v>0</v>
      </c>
      <c r="K593" s="224">
        <f>SUMIF('05'!$C$10:$C$29,$C593,'05'!$G$10:$G$29)*'05'!$E$3</f>
        <v>0</v>
      </c>
      <c r="L593" s="224">
        <f>SUMIF('06'!$C$10:$C$29,$C593,'06'!$G$10:$G$29)*'06'!$E$3</f>
        <v>0</v>
      </c>
      <c r="M593" s="224">
        <f>SUMIF('07'!$C$10:$C$26,$C593,'07'!$G$10:$G$26)*'07'!$E$3</f>
        <v>0</v>
      </c>
      <c r="N593" s="224">
        <f>SUMIF('08'!$C$10:$C$29,$C593,'08'!$G$10:$G$29)*'08'!$E$3</f>
        <v>0</v>
      </c>
      <c r="O593" s="224">
        <f>SUMIF('09'!$C$10:$C$29,$C593,'09'!$G$10:$G$29)*'09'!$E$3</f>
        <v>0</v>
      </c>
      <c r="P593" s="224">
        <f>SUMIF('10'!$C$10:$C$29,$C593,'10'!$G$10:$G$29)*'10'!$E$3</f>
        <v>0</v>
      </c>
      <c r="Q593" s="224">
        <f>SUMIF('11'!$C$10:$C$39,$C593,'11'!$G$10:$G$39)*'11'!$E$3</f>
        <v>0</v>
      </c>
      <c r="R593" s="224">
        <f>SUMIF('12'!$C$10:$C$29,$C593,'12'!$G$10:$G$29)*'12'!$E$3</f>
        <v>0</v>
      </c>
      <c r="S593" s="224">
        <f>SUMIF('13'!$C$10:$C$29,$C593,'13'!$G$10:$G$29)*'13'!$E$3</f>
        <v>0</v>
      </c>
      <c r="T593" s="224">
        <f>SUMIF('14'!$C$10:$C$29,$C593,'14'!$G$10:$G$29)*'14'!$E$3</f>
        <v>0</v>
      </c>
      <c r="U593" s="224">
        <f>SUMIF('15'!$C$10:$C$29,$C593,'15'!$G$10:$G$29)*'15'!$E$3</f>
        <v>0</v>
      </c>
      <c r="V593" s="224">
        <f>SUMIF('16'!$C$10:$C$29,$C593,'16'!$G$10:$G$29)*'16'!$E$3</f>
        <v>0</v>
      </c>
      <c r="W593" s="224">
        <f>SUMIF('17'!$C$10:$C$29,$C593,'17'!$G$10:$G$29)*'17'!$E$3</f>
        <v>0</v>
      </c>
      <c r="X593" s="224">
        <f>SUMIF('18'!$C$10:$C$29,$C593,'18'!$G$10:$G$29)*'18'!$E$3</f>
        <v>0</v>
      </c>
      <c r="Y593" s="224">
        <f>SUMIF('19'!$C$10:$C$28,$C593,'19'!$G$10:$G$28)*'19'!$E$3</f>
        <v>0</v>
      </c>
      <c r="Z593" s="224">
        <f>SUMIF('20'!$C$10:$C$29,$C593,'20'!$G$10:$G$29)*'20'!$E$3</f>
        <v>0</v>
      </c>
      <c r="AA593" s="224">
        <f>SUMIF('21'!$C$10:$C$29,$C593,'21'!$G$10:$G$29)*'21'!$E$3</f>
        <v>0</v>
      </c>
    </row>
    <row r="594" spans="3:27" ht="15" hidden="1">
      <c r="C594" s="207" t="s">
        <v>1336</v>
      </c>
      <c r="D594" s="207" t="s">
        <v>1337</v>
      </c>
      <c r="F594" s="303">
        <f t="shared" si="10"/>
        <v>0</v>
      </c>
      <c r="G594" s="224">
        <f>SUMIF('01'!$C$10:$C$29,$C594,'01'!$G$10:$G$29)*'01'!$E$3</f>
        <v>0</v>
      </c>
      <c r="H594" s="224">
        <f>SUMIF('02'!$C$10:$C$28,$C594,'02'!$G$10:$G$28)*'02'!$E$3</f>
        <v>0</v>
      </c>
      <c r="I594" s="224">
        <f>SUMIF('03'!$C$10:$C$29,$C594,'03'!$G$10:$G$29)*'03'!$E$3</f>
        <v>0</v>
      </c>
      <c r="J594" s="224">
        <f>SUMIF('04'!$C$10:$C$26,$C594,'04'!$G$10:$G$26)*'04'!$E$3</f>
        <v>0</v>
      </c>
      <c r="K594" s="224">
        <f>SUMIF('05'!$C$10:$C$29,$C594,'05'!$G$10:$G$29)*'05'!$E$3</f>
        <v>0</v>
      </c>
      <c r="L594" s="224">
        <f>SUMIF('06'!$C$10:$C$29,$C594,'06'!$G$10:$G$29)*'06'!$E$3</f>
        <v>0</v>
      </c>
      <c r="M594" s="224">
        <f>SUMIF('07'!$C$10:$C$26,$C594,'07'!$G$10:$G$26)*'07'!$E$3</f>
        <v>0</v>
      </c>
      <c r="N594" s="224">
        <f>SUMIF('08'!$C$10:$C$29,$C594,'08'!$G$10:$G$29)*'08'!$E$3</f>
        <v>0</v>
      </c>
      <c r="O594" s="224">
        <f>SUMIF('09'!$C$10:$C$29,$C594,'09'!$G$10:$G$29)*'09'!$E$3</f>
        <v>0</v>
      </c>
      <c r="P594" s="224">
        <f>SUMIF('10'!$C$10:$C$29,$C594,'10'!$G$10:$G$29)*'10'!$E$3</f>
        <v>0</v>
      </c>
      <c r="Q594" s="224">
        <f>SUMIF('11'!$C$10:$C$39,$C594,'11'!$G$10:$G$39)*'11'!$E$3</f>
        <v>0</v>
      </c>
      <c r="R594" s="224">
        <f>SUMIF('12'!$C$10:$C$29,$C594,'12'!$G$10:$G$29)*'12'!$E$3</f>
        <v>0</v>
      </c>
      <c r="S594" s="224">
        <f>SUMIF('13'!$C$10:$C$29,$C594,'13'!$G$10:$G$29)*'13'!$E$3</f>
        <v>0</v>
      </c>
      <c r="T594" s="224">
        <f>SUMIF('14'!$C$10:$C$29,$C594,'14'!$G$10:$G$29)*'14'!$E$3</f>
        <v>0</v>
      </c>
      <c r="U594" s="224">
        <f>SUMIF('15'!$C$10:$C$29,$C594,'15'!$G$10:$G$29)*'15'!$E$3</f>
        <v>0</v>
      </c>
      <c r="V594" s="224">
        <f>SUMIF('16'!$C$10:$C$29,$C594,'16'!$G$10:$G$29)*'16'!$E$3</f>
        <v>0</v>
      </c>
      <c r="W594" s="224">
        <f>SUMIF('17'!$C$10:$C$29,$C594,'17'!$G$10:$G$29)*'17'!$E$3</f>
        <v>0</v>
      </c>
      <c r="X594" s="224">
        <f>SUMIF('18'!$C$10:$C$29,$C594,'18'!$G$10:$G$29)*'18'!$E$3</f>
        <v>0</v>
      </c>
      <c r="Y594" s="224">
        <f>SUMIF('19'!$C$10:$C$28,$C594,'19'!$G$10:$G$28)*'19'!$E$3</f>
        <v>0</v>
      </c>
      <c r="Z594" s="224">
        <f>SUMIF('20'!$C$10:$C$29,$C594,'20'!$G$10:$G$29)*'20'!$E$3</f>
        <v>0</v>
      </c>
      <c r="AA594" s="224">
        <f>SUMIF('21'!$C$10:$C$29,$C594,'21'!$G$10:$G$29)*'21'!$E$3</f>
        <v>0</v>
      </c>
    </row>
    <row r="595" spans="3:27" ht="15" hidden="1">
      <c r="C595" s="207" t="s">
        <v>1338</v>
      </c>
      <c r="D595" s="207" t="s">
        <v>1339</v>
      </c>
      <c r="F595" s="303">
        <f t="shared" si="10"/>
        <v>0</v>
      </c>
      <c r="G595" s="224">
        <f>SUMIF('01'!$C$10:$C$29,$C595,'01'!$G$10:$G$29)*'01'!$E$3</f>
        <v>0</v>
      </c>
      <c r="H595" s="224">
        <f>SUMIF('02'!$C$10:$C$28,$C595,'02'!$G$10:$G$28)*'02'!$E$3</f>
        <v>0</v>
      </c>
      <c r="I595" s="224">
        <f>SUMIF('03'!$C$10:$C$29,$C595,'03'!$G$10:$G$29)*'03'!$E$3</f>
        <v>0</v>
      </c>
      <c r="J595" s="224">
        <f>SUMIF('04'!$C$10:$C$26,$C595,'04'!$G$10:$G$26)*'04'!$E$3</f>
        <v>0</v>
      </c>
      <c r="K595" s="224">
        <f>SUMIF('05'!$C$10:$C$29,$C595,'05'!$G$10:$G$29)*'05'!$E$3</f>
        <v>0</v>
      </c>
      <c r="L595" s="224">
        <f>SUMIF('06'!$C$10:$C$29,$C595,'06'!$G$10:$G$29)*'06'!$E$3</f>
        <v>0</v>
      </c>
      <c r="M595" s="224">
        <f>SUMIF('07'!$C$10:$C$26,$C595,'07'!$G$10:$G$26)*'07'!$E$3</f>
        <v>0</v>
      </c>
      <c r="N595" s="224">
        <f>SUMIF('08'!$C$10:$C$29,$C595,'08'!$G$10:$G$29)*'08'!$E$3</f>
        <v>0</v>
      </c>
      <c r="O595" s="224">
        <f>SUMIF('09'!$C$10:$C$29,$C595,'09'!$G$10:$G$29)*'09'!$E$3</f>
        <v>0</v>
      </c>
      <c r="P595" s="224">
        <f>SUMIF('10'!$C$10:$C$29,$C595,'10'!$G$10:$G$29)*'10'!$E$3</f>
        <v>0</v>
      </c>
      <c r="Q595" s="224">
        <f>SUMIF('11'!$C$10:$C$39,$C595,'11'!$G$10:$G$39)*'11'!$E$3</f>
        <v>0</v>
      </c>
      <c r="R595" s="224">
        <f>SUMIF('12'!$C$10:$C$29,$C595,'12'!$G$10:$G$29)*'12'!$E$3</f>
        <v>0</v>
      </c>
      <c r="S595" s="224">
        <f>SUMIF('13'!$C$10:$C$29,$C595,'13'!$G$10:$G$29)*'13'!$E$3</f>
        <v>0</v>
      </c>
      <c r="T595" s="224">
        <f>SUMIF('14'!$C$10:$C$29,$C595,'14'!$G$10:$G$29)*'14'!$E$3</f>
        <v>0</v>
      </c>
      <c r="U595" s="224">
        <f>SUMIF('15'!$C$10:$C$29,$C595,'15'!$G$10:$G$29)*'15'!$E$3</f>
        <v>0</v>
      </c>
      <c r="V595" s="224">
        <f>SUMIF('16'!$C$10:$C$29,$C595,'16'!$G$10:$G$29)*'16'!$E$3</f>
        <v>0</v>
      </c>
      <c r="W595" s="224">
        <f>SUMIF('17'!$C$10:$C$29,$C595,'17'!$G$10:$G$29)*'17'!$E$3</f>
        <v>0</v>
      </c>
      <c r="X595" s="224">
        <f>SUMIF('18'!$C$10:$C$29,$C595,'18'!$G$10:$G$29)*'18'!$E$3</f>
        <v>0</v>
      </c>
      <c r="Y595" s="224">
        <f>SUMIF('19'!$C$10:$C$28,$C595,'19'!$G$10:$G$28)*'19'!$E$3</f>
        <v>0</v>
      </c>
      <c r="Z595" s="224">
        <f>SUMIF('20'!$C$10:$C$29,$C595,'20'!$G$10:$G$29)*'20'!$E$3</f>
        <v>0</v>
      </c>
      <c r="AA595" s="224">
        <f>SUMIF('21'!$C$10:$C$29,$C595,'21'!$G$10:$G$29)*'21'!$E$3</f>
        <v>0</v>
      </c>
    </row>
    <row r="596" spans="3:27" ht="15" hidden="1">
      <c r="C596" s="207" t="s">
        <v>1340</v>
      </c>
      <c r="D596" s="207" t="s">
        <v>1341</v>
      </c>
      <c r="F596" s="303">
        <f t="shared" si="10"/>
        <v>0</v>
      </c>
      <c r="G596" s="224">
        <f>SUMIF('01'!$C$10:$C$29,$C596,'01'!$G$10:$G$29)*'01'!$E$3</f>
        <v>0</v>
      </c>
      <c r="H596" s="224">
        <f>SUMIF('02'!$C$10:$C$28,$C596,'02'!$G$10:$G$28)*'02'!$E$3</f>
        <v>0</v>
      </c>
      <c r="I596" s="224">
        <f>SUMIF('03'!$C$10:$C$29,$C596,'03'!$G$10:$G$29)*'03'!$E$3</f>
        <v>0</v>
      </c>
      <c r="J596" s="224">
        <f>SUMIF('04'!$C$10:$C$26,$C596,'04'!$G$10:$G$26)*'04'!$E$3</f>
        <v>0</v>
      </c>
      <c r="K596" s="224">
        <f>SUMIF('05'!$C$10:$C$29,$C596,'05'!$G$10:$G$29)*'05'!$E$3</f>
        <v>0</v>
      </c>
      <c r="L596" s="224">
        <f>SUMIF('06'!$C$10:$C$29,$C596,'06'!$G$10:$G$29)*'06'!$E$3</f>
        <v>0</v>
      </c>
      <c r="M596" s="224">
        <f>SUMIF('07'!$C$10:$C$26,$C596,'07'!$G$10:$G$26)*'07'!$E$3</f>
        <v>0</v>
      </c>
      <c r="N596" s="224">
        <f>SUMIF('08'!$C$10:$C$29,$C596,'08'!$G$10:$G$29)*'08'!$E$3</f>
        <v>0</v>
      </c>
      <c r="O596" s="224">
        <f>SUMIF('09'!$C$10:$C$29,$C596,'09'!$G$10:$G$29)*'09'!$E$3</f>
        <v>0</v>
      </c>
      <c r="P596" s="224">
        <f>SUMIF('10'!$C$10:$C$29,$C596,'10'!$G$10:$G$29)*'10'!$E$3</f>
        <v>0</v>
      </c>
      <c r="Q596" s="224">
        <f>SUMIF('11'!$C$10:$C$39,$C596,'11'!$G$10:$G$39)*'11'!$E$3</f>
        <v>0</v>
      </c>
      <c r="R596" s="224">
        <f>SUMIF('12'!$C$10:$C$29,$C596,'12'!$G$10:$G$29)*'12'!$E$3</f>
        <v>0</v>
      </c>
      <c r="S596" s="224">
        <f>SUMIF('13'!$C$10:$C$29,$C596,'13'!$G$10:$G$29)*'13'!$E$3</f>
        <v>0</v>
      </c>
      <c r="T596" s="224">
        <f>SUMIF('14'!$C$10:$C$29,$C596,'14'!$G$10:$G$29)*'14'!$E$3</f>
        <v>0</v>
      </c>
      <c r="U596" s="224">
        <f>SUMIF('15'!$C$10:$C$29,$C596,'15'!$G$10:$G$29)*'15'!$E$3</f>
        <v>0</v>
      </c>
      <c r="V596" s="224">
        <f>SUMIF('16'!$C$10:$C$29,$C596,'16'!$G$10:$G$29)*'16'!$E$3</f>
        <v>0</v>
      </c>
      <c r="W596" s="224">
        <f>SUMIF('17'!$C$10:$C$29,$C596,'17'!$G$10:$G$29)*'17'!$E$3</f>
        <v>0</v>
      </c>
      <c r="X596" s="224">
        <f>SUMIF('18'!$C$10:$C$29,$C596,'18'!$G$10:$G$29)*'18'!$E$3</f>
        <v>0</v>
      </c>
      <c r="Y596" s="224">
        <f>SUMIF('19'!$C$10:$C$28,$C596,'19'!$G$10:$G$28)*'19'!$E$3</f>
        <v>0</v>
      </c>
      <c r="Z596" s="224">
        <f>SUMIF('20'!$C$10:$C$29,$C596,'20'!$G$10:$G$29)*'20'!$E$3</f>
        <v>0</v>
      </c>
      <c r="AA596" s="224">
        <f>SUMIF('21'!$C$10:$C$29,$C596,'21'!$G$10:$G$29)*'21'!$E$3</f>
        <v>0</v>
      </c>
    </row>
    <row r="597" spans="3:27" ht="15" hidden="1">
      <c r="C597" s="207" t="s">
        <v>1342</v>
      </c>
      <c r="D597" s="207" t="s">
        <v>1343</v>
      </c>
      <c r="F597" s="303">
        <f t="shared" si="10"/>
        <v>0</v>
      </c>
      <c r="G597" s="224">
        <f>SUMIF('01'!$C$10:$C$29,$C597,'01'!$G$10:$G$29)*'01'!$E$3</f>
        <v>0</v>
      </c>
      <c r="H597" s="224">
        <f>SUMIF('02'!$C$10:$C$28,$C597,'02'!$G$10:$G$28)*'02'!$E$3</f>
        <v>0</v>
      </c>
      <c r="I597" s="224">
        <f>SUMIF('03'!$C$10:$C$29,$C597,'03'!$G$10:$G$29)*'03'!$E$3</f>
        <v>0</v>
      </c>
      <c r="J597" s="224">
        <f>SUMIF('04'!$C$10:$C$26,$C597,'04'!$G$10:$G$26)*'04'!$E$3</f>
        <v>0</v>
      </c>
      <c r="K597" s="224">
        <f>SUMIF('05'!$C$10:$C$29,$C597,'05'!$G$10:$G$29)*'05'!$E$3</f>
        <v>0</v>
      </c>
      <c r="L597" s="224">
        <f>SUMIF('06'!$C$10:$C$29,$C597,'06'!$G$10:$G$29)*'06'!$E$3</f>
        <v>0</v>
      </c>
      <c r="M597" s="224">
        <f>SUMIF('07'!$C$10:$C$26,$C597,'07'!$G$10:$G$26)*'07'!$E$3</f>
        <v>0</v>
      </c>
      <c r="N597" s="224">
        <f>SUMIF('08'!$C$10:$C$29,$C597,'08'!$G$10:$G$29)*'08'!$E$3</f>
        <v>0</v>
      </c>
      <c r="O597" s="224">
        <f>SUMIF('09'!$C$10:$C$29,$C597,'09'!$G$10:$G$29)*'09'!$E$3</f>
        <v>0</v>
      </c>
      <c r="P597" s="224">
        <f>SUMIF('10'!$C$10:$C$29,$C597,'10'!$G$10:$G$29)*'10'!$E$3</f>
        <v>0</v>
      </c>
      <c r="Q597" s="224">
        <f>SUMIF('11'!$C$10:$C$39,$C597,'11'!$G$10:$G$39)*'11'!$E$3</f>
        <v>0</v>
      </c>
      <c r="R597" s="224">
        <f>SUMIF('12'!$C$10:$C$29,$C597,'12'!$G$10:$G$29)*'12'!$E$3</f>
        <v>0</v>
      </c>
      <c r="S597" s="224">
        <f>SUMIF('13'!$C$10:$C$29,$C597,'13'!$G$10:$G$29)*'13'!$E$3</f>
        <v>0</v>
      </c>
      <c r="T597" s="224">
        <f>SUMIF('14'!$C$10:$C$29,$C597,'14'!$G$10:$G$29)*'14'!$E$3</f>
        <v>0</v>
      </c>
      <c r="U597" s="224">
        <f>SUMIF('15'!$C$10:$C$29,$C597,'15'!$G$10:$G$29)*'15'!$E$3</f>
        <v>0</v>
      </c>
      <c r="V597" s="224">
        <f>SUMIF('16'!$C$10:$C$29,$C597,'16'!$G$10:$G$29)*'16'!$E$3</f>
        <v>0</v>
      </c>
      <c r="W597" s="224">
        <f>SUMIF('17'!$C$10:$C$29,$C597,'17'!$G$10:$G$29)*'17'!$E$3</f>
        <v>0</v>
      </c>
      <c r="X597" s="224">
        <f>SUMIF('18'!$C$10:$C$29,$C597,'18'!$G$10:$G$29)*'18'!$E$3</f>
        <v>0</v>
      </c>
      <c r="Y597" s="224">
        <f>SUMIF('19'!$C$10:$C$28,$C597,'19'!$G$10:$G$28)*'19'!$E$3</f>
        <v>0</v>
      </c>
      <c r="Z597" s="224">
        <f>SUMIF('20'!$C$10:$C$29,$C597,'20'!$G$10:$G$29)*'20'!$E$3</f>
        <v>0</v>
      </c>
      <c r="AA597" s="224">
        <f>SUMIF('21'!$C$10:$C$29,$C597,'21'!$G$10:$G$29)*'21'!$E$3</f>
        <v>0</v>
      </c>
    </row>
    <row r="598" spans="3:27" ht="15" hidden="1">
      <c r="C598" s="207" t="s">
        <v>1344</v>
      </c>
      <c r="D598" s="207" t="s">
        <v>1345</v>
      </c>
      <c r="F598" s="303">
        <f t="shared" si="10"/>
        <v>0</v>
      </c>
      <c r="G598" s="224">
        <f>SUMIF('01'!$C$10:$C$29,$C598,'01'!$G$10:$G$29)*'01'!$E$3</f>
        <v>0</v>
      </c>
      <c r="H598" s="224">
        <f>SUMIF('02'!$C$10:$C$28,$C598,'02'!$G$10:$G$28)*'02'!$E$3</f>
        <v>0</v>
      </c>
      <c r="I598" s="224">
        <f>SUMIF('03'!$C$10:$C$29,$C598,'03'!$G$10:$G$29)*'03'!$E$3</f>
        <v>0</v>
      </c>
      <c r="J598" s="224">
        <f>SUMIF('04'!$C$10:$C$26,$C598,'04'!$G$10:$G$26)*'04'!$E$3</f>
        <v>0</v>
      </c>
      <c r="K598" s="224">
        <f>SUMIF('05'!$C$10:$C$29,$C598,'05'!$G$10:$G$29)*'05'!$E$3</f>
        <v>0</v>
      </c>
      <c r="L598" s="224">
        <f>SUMIF('06'!$C$10:$C$29,$C598,'06'!$G$10:$G$29)*'06'!$E$3</f>
        <v>0</v>
      </c>
      <c r="M598" s="224">
        <f>SUMIF('07'!$C$10:$C$26,$C598,'07'!$G$10:$G$26)*'07'!$E$3</f>
        <v>0</v>
      </c>
      <c r="N598" s="224">
        <f>SUMIF('08'!$C$10:$C$29,$C598,'08'!$G$10:$G$29)*'08'!$E$3</f>
        <v>0</v>
      </c>
      <c r="O598" s="224">
        <f>SUMIF('09'!$C$10:$C$29,$C598,'09'!$G$10:$G$29)*'09'!$E$3</f>
        <v>0</v>
      </c>
      <c r="P598" s="224">
        <f>SUMIF('10'!$C$10:$C$29,$C598,'10'!$G$10:$G$29)*'10'!$E$3</f>
        <v>0</v>
      </c>
      <c r="Q598" s="224">
        <f>SUMIF('11'!$C$10:$C$39,$C598,'11'!$G$10:$G$39)*'11'!$E$3</f>
        <v>0</v>
      </c>
      <c r="R598" s="224">
        <f>SUMIF('12'!$C$10:$C$29,$C598,'12'!$G$10:$G$29)*'12'!$E$3</f>
        <v>0</v>
      </c>
      <c r="S598" s="224">
        <f>SUMIF('13'!$C$10:$C$29,$C598,'13'!$G$10:$G$29)*'13'!$E$3</f>
        <v>0</v>
      </c>
      <c r="T598" s="224">
        <f>SUMIF('14'!$C$10:$C$29,$C598,'14'!$G$10:$G$29)*'14'!$E$3</f>
        <v>0</v>
      </c>
      <c r="U598" s="224">
        <f>SUMIF('15'!$C$10:$C$29,$C598,'15'!$G$10:$G$29)*'15'!$E$3</f>
        <v>0</v>
      </c>
      <c r="V598" s="224">
        <f>SUMIF('16'!$C$10:$C$29,$C598,'16'!$G$10:$G$29)*'16'!$E$3</f>
        <v>0</v>
      </c>
      <c r="W598" s="224">
        <f>SUMIF('17'!$C$10:$C$29,$C598,'17'!$G$10:$G$29)*'17'!$E$3</f>
        <v>0</v>
      </c>
      <c r="X598" s="224">
        <f>SUMIF('18'!$C$10:$C$29,$C598,'18'!$G$10:$G$29)*'18'!$E$3</f>
        <v>0</v>
      </c>
      <c r="Y598" s="224">
        <f>SUMIF('19'!$C$10:$C$28,$C598,'19'!$G$10:$G$28)*'19'!$E$3</f>
        <v>0</v>
      </c>
      <c r="Z598" s="224">
        <f>SUMIF('20'!$C$10:$C$29,$C598,'20'!$G$10:$G$29)*'20'!$E$3</f>
        <v>0</v>
      </c>
      <c r="AA598" s="224">
        <f>SUMIF('21'!$C$10:$C$29,$C598,'21'!$G$10:$G$29)*'21'!$E$3</f>
        <v>0</v>
      </c>
    </row>
    <row r="599" spans="3:27" ht="15" hidden="1">
      <c r="C599" s="207" t="s">
        <v>1346</v>
      </c>
      <c r="D599" s="207" t="s">
        <v>1347</v>
      </c>
      <c r="F599" s="303">
        <f t="shared" si="10"/>
        <v>0</v>
      </c>
      <c r="G599" s="224">
        <f>SUMIF('01'!$C$10:$C$29,$C599,'01'!$G$10:$G$29)*'01'!$E$3</f>
        <v>0</v>
      </c>
      <c r="H599" s="224">
        <f>SUMIF('02'!$C$10:$C$28,$C599,'02'!$G$10:$G$28)*'02'!$E$3</f>
        <v>0</v>
      </c>
      <c r="I599" s="224">
        <f>SUMIF('03'!$C$10:$C$29,$C599,'03'!$G$10:$G$29)*'03'!$E$3</f>
        <v>0</v>
      </c>
      <c r="J599" s="224">
        <f>SUMIF('04'!$C$10:$C$26,$C599,'04'!$G$10:$G$26)*'04'!$E$3</f>
        <v>0</v>
      </c>
      <c r="K599" s="224">
        <f>SUMIF('05'!$C$10:$C$29,$C599,'05'!$G$10:$G$29)*'05'!$E$3</f>
        <v>0</v>
      </c>
      <c r="L599" s="224">
        <f>SUMIF('06'!$C$10:$C$29,$C599,'06'!$G$10:$G$29)*'06'!$E$3</f>
        <v>0</v>
      </c>
      <c r="M599" s="224">
        <f>SUMIF('07'!$C$10:$C$26,$C599,'07'!$G$10:$G$26)*'07'!$E$3</f>
        <v>0</v>
      </c>
      <c r="N599" s="224">
        <f>SUMIF('08'!$C$10:$C$29,$C599,'08'!$G$10:$G$29)*'08'!$E$3</f>
        <v>0</v>
      </c>
      <c r="O599" s="224">
        <f>SUMIF('09'!$C$10:$C$29,$C599,'09'!$G$10:$G$29)*'09'!$E$3</f>
        <v>0</v>
      </c>
      <c r="P599" s="224">
        <f>SUMIF('10'!$C$10:$C$29,$C599,'10'!$G$10:$G$29)*'10'!$E$3</f>
        <v>0</v>
      </c>
      <c r="Q599" s="224">
        <f>SUMIF('11'!$C$10:$C$39,$C599,'11'!$G$10:$G$39)*'11'!$E$3</f>
        <v>0</v>
      </c>
      <c r="R599" s="224">
        <f>SUMIF('12'!$C$10:$C$29,$C599,'12'!$G$10:$G$29)*'12'!$E$3</f>
        <v>0</v>
      </c>
      <c r="S599" s="224">
        <f>SUMIF('13'!$C$10:$C$29,$C599,'13'!$G$10:$G$29)*'13'!$E$3</f>
        <v>0</v>
      </c>
      <c r="T599" s="224">
        <f>SUMIF('14'!$C$10:$C$29,$C599,'14'!$G$10:$G$29)*'14'!$E$3</f>
        <v>0</v>
      </c>
      <c r="U599" s="224">
        <f>SUMIF('15'!$C$10:$C$29,$C599,'15'!$G$10:$G$29)*'15'!$E$3</f>
        <v>0</v>
      </c>
      <c r="V599" s="224">
        <f>SUMIF('16'!$C$10:$C$29,$C599,'16'!$G$10:$G$29)*'16'!$E$3</f>
        <v>0</v>
      </c>
      <c r="W599" s="224">
        <f>SUMIF('17'!$C$10:$C$29,$C599,'17'!$G$10:$G$29)*'17'!$E$3</f>
        <v>0</v>
      </c>
      <c r="X599" s="224">
        <f>SUMIF('18'!$C$10:$C$29,$C599,'18'!$G$10:$G$29)*'18'!$E$3</f>
        <v>0</v>
      </c>
      <c r="Y599" s="224">
        <f>SUMIF('19'!$C$10:$C$28,$C599,'19'!$G$10:$G$28)*'19'!$E$3</f>
        <v>0</v>
      </c>
      <c r="Z599" s="224">
        <f>SUMIF('20'!$C$10:$C$29,$C599,'20'!$G$10:$G$29)*'20'!$E$3</f>
        <v>0</v>
      </c>
      <c r="AA599" s="224">
        <f>SUMIF('21'!$C$10:$C$29,$C599,'21'!$G$10:$G$29)*'21'!$E$3</f>
        <v>0</v>
      </c>
    </row>
    <row r="600" spans="3:27" ht="15" hidden="1">
      <c r="C600" s="207" t="s">
        <v>1348</v>
      </c>
      <c r="D600" s="207" t="s">
        <v>1349</v>
      </c>
      <c r="F600" s="303">
        <f t="shared" si="10"/>
        <v>0</v>
      </c>
      <c r="G600" s="224">
        <f>SUMIF('01'!$C$10:$C$29,$C600,'01'!$G$10:$G$29)*'01'!$E$3</f>
        <v>0</v>
      </c>
      <c r="H600" s="224">
        <f>SUMIF('02'!$C$10:$C$28,$C600,'02'!$G$10:$G$28)*'02'!$E$3</f>
        <v>0</v>
      </c>
      <c r="I600" s="224">
        <f>SUMIF('03'!$C$10:$C$29,$C600,'03'!$G$10:$G$29)*'03'!$E$3</f>
        <v>0</v>
      </c>
      <c r="J600" s="224">
        <f>SUMIF('04'!$C$10:$C$26,$C600,'04'!$G$10:$G$26)*'04'!$E$3</f>
        <v>0</v>
      </c>
      <c r="K600" s="224">
        <f>SUMIF('05'!$C$10:$C$29,$C600,'05'!$G$10:$G$29)*'05'!$E$3</f>
        <v>0</v>
      </c>
      <c r="L600" s="224">
        <f>SUMIF('06'!$C$10:$C$29,$C600,'06'!$G$10:$G$29)*'06'!$E$3</f>
        <v>0</v>
      </c>
      <c r="M600" s="224">
        <f>SUMIF('07'!$C$10:$C$26,$C600,'07'!$G$10:$G$26)*'07'!$E$3</f>
        <v>0</v>
      </c>
      <c r="N600" s="224">
        <f>SUMIF('08'!$C$10:$C$29,$C600,'08'!$G$10:$G$29)*'08'!$E$3</f>
        <v>0</v>
      </c>
      <c r="O600" s="224">
        <f>SUMIF('09'!$C$10:$C$29,$C600,'09'!$G$10:$G$29)*'09'!$E$3</f>
        <v>0</v>
      </c>
      <c r="P600" s="224">
        <f>SUMIF('10'!$C$10:$C$29,$C600,'10'!$G$10:$G$29)*'10'!$E$3</f>
        <v>0</v>
      </c>
      <c r="Q600" s="224">
        <f>SUMIF('11'!$C$10:$C$39,$C600,'11'!$G$10:$G$39)*'11'!$E$3</f>
        <v>0</v>
      </c>
      <c r="R600" s="224">
        <f>SUMIF('12'!$C$10:$C$29,$C600,'12'!$G$10:$G$29)*'12'!$E$3</f>
        <v>0</v>
      </c>
      <c r="S600" s="224">
        <f>SUMIF('13'!$C$10:$C$29,$C600,'13'!$G$10:$G$29)*'13'!$E$3</f>
        <v>0</v>
      </c>
      <c r="T600" s="224">
        <f>SUMIF('14'!$C$10:$C$29,$C600,'14'!$G$10:$G$29)*'14'!$E$3</f>
        <v>0</v>
      </c>
      <c r="U600" s="224">
        <f>SUMIF('15'!$C$10:$C$29,$C600,'15'!$G$10:$G$29)*'15'!$E$3</f>
        <v>0</v>
      </c>
      <c r="V600" s="224">
        <f>SUMIF('16'!$C$10:$C$29,$C600,'16'!$G$10:$G$29)*'16'!$E$3</f>
        <v>0</v>
      </c>
      <c r="W600" s="224">
        <f>SUMIF('17'!$C$10:$C$29,$C600,'17'!$G$10:$G$29)*'17'!$E$3</f>
        <v>0</v>
      </c>
      <c r="X600" s="224">
        <f>SUMIF('18'!$C$10:$C$29,$C600,'18'!$G$10:$G$29)*'18'!$E$3</f>
        <v>0</v>
      </c>
      <c r="Y600" s="224">
        <f>SUMIF('19'!$C$10:$C$28,$C600,'19'!$G$10:$G$28)*'19'!$E$3</f>
        <v>0</v>
      </c>
      <c r="Z600" s="224">
        <f>SUMIF('20'!$C$10:$C$29,$C600,'20'!$G$10:$G$29)*'20'!$E$3</f>
        <v>0</v>
      </c>
      <c r="AA600" s="224">
        <f>SUMIF('21'!$C$10:$C$29,$C600,'21'!$G$10:$G$29)*'21'!$E$3</f>
        <v>0</v>
      </c>
    </row>
    <row r="601" spans="3:27" ht="15" hidden="1">
      <c r="C601" s="207" t="s">
        <v>1350</v>
      </c>
      <c r="D601" s="207" t="s">
        <v>1351</v>
      </c>
      <c r="F601" s="303">
        <f t="shared" si="10"/>
        <v>0</v>
      </c>
      <c r="G601" s="224">
        <f>SUMIF('01'!$C$10:$C$29,$C601,'01'!$G$10:$G$29)*'01'!$E$3</f>
        <v>0</v>
      </c>
      <c r="H601" s="224">
        <f>SUMIF('02'!$C$10:$C$28,$C601,'02'!$G$10:$G$28)*'02'!$E$3</f>
        <v>0</v>
      </c>
      <c r="I601" s="224">
        <f>SUMIF('03'!$C$10:$C$29,$C601,'03'!$G$10:$G$29)*'03'!$E$3</f>
        <v>0</v>
      </c>
      <c r="J601" s="224">
        <f>SUMIF('04'!$C$10:$C$26,$C601,'04'!$G$10:$G$26)*'04'!$E$3</f>
        <v>0</v>
      </c>
      <c r="K601" s="224">
        <f>SUMIF('05'!$C$10:$C$29,$C601,'05'!$G$10:$G$29)*'05'!$E$3</f>
        <v>0</v>
      </c>
      <c r="L601" s="224">
        <f>SUMIF('06'!$C$10:$C$29,$C601,'06'!$G$10:$G$29)*'06'!$E$3</f>
        <v>0</v>
      </c>
      <c r="M601" s="224">
        <f>SUMIF('07'!$C$10:$C$26,$C601,'07'!$G$10:$G$26)*'07'!$E$3</f>
        <v>0</v>
      </c>
      <c r="N601" s="224">
        <f>SUMIF('08'!$C$10:$C$29,$C601,'08'!$G$10:$G$29)*'08'!$E$3</f>
        <v>0</v>
      </c>
      <c r="O601" s="224">
        <f>SUMIF('09'!$C$10:$C$29,$C601,'09'!$G$10:$G$29)*'09'!$E$3</f>
        <v>0</v>
      </c>
      <c r="P601" s="224">
        <f>SUMIF('10'!$C$10:$C$29,$C601,'10'!$G$10:$G$29)*'10'!$E$3</f>
        <v>0</v>
      </c>
      <c r="Q601" s="224">
        <f>SUMIF('11'!$C$10:$C$39,$C601,'11'!$G$10:$G$39)*'11'!$E$3</f>
        <v>0</v>
      </c>
      <c r="R601" s="224">
        <f>SUMIF('12'!$C$10:$C$29,$C601,'12'!$G$10:$G$29)*'12'!$E$3</f>
        <v>0</v>
      </c>
      <c r="S601" s="224">
        <f>SUMIF('13'!$C$10:$C$29,$C601,'13'!$G$10:$G$29)*'13'!$E$3</f>
        <v>0</v>
      </c>
      <c r="T601" s="224">
        <f>SUMIF('14'!$C$10:$C$29,$C601,'14'!$G$10:$G$29)*'14'!$E$3</f>
        <v>0</v>
      </c>
      <c r="U601" s="224">
        <f>SUMIF('15'!$C$10:$C$29,$C601,'15'!$G$10:$G$29)*'15'!$E$3</f>
        <v>0</v>
      </c>
      <c r="V601" s="224">
        <f>SUMIF('16'!$C$10:$C$29,$C601,'16'!$G$10:$G$29)*'16'!$E$3</f>
        <v>0</v>
      </c>
      <c r="W601" s="224">
        <f>SUMIF('17'!$C$10:$C$29,$C601,'17'!$G$10:$G$29)*'17'!$E$3</f>
        <v>0</v>
      </c>
      <c r="X601" s="224">
        <f>SUMIF('18'!$C$10:$C$29,$C601,'18'!$G$10:$G$29)*'18'!$E$3</f>
        <v>0</v>
      </c>
      <c r="Y601" s="224">
        <f>SUMIF('19'!$C$10:$C$28,$C601,'19'!$G$10:$G$28)*'19'!$E$3</f>
        <v>0</v>
      </c>
      <c r="Z601" s="224">
        <f>SUMIF('20'!$C$10:$C$29,$C601,'20'!$G$10:$G$29)*'20'!$E$3</f>
        <v>0</v>
      </c>
      <c r="AA601" s="224">
        <f>SUMIF('21'!$C$10:$C$29,$C601,'21'!$G$10:$G$29)*'21'!$E$3</f>
        <v>0</v>
      </c>
    </row>
    <row r="602" spans="3:27" ht="15" hidden="1">
      <c r="C602" s="207" t="s">
        <v>1352</v>
      </c>
      <c r="D602" s="207" t="s">
        <v>1353</v>
      </c>
      <c r="F602" s="303">
        <f t="shared" si="10"/>
        <v>0</v>
      </c>
      <c r="G602" s="224">
        <f>SUMIF('01'!$C$10:$C$29,$C602,'01'!$G$10:$G$29)*'01'!$E$3</f>
        <v>0</v>
      </c>
      <c r="H602" s="224">
        <f>SUMIF('02'!$C$10:$C$28,$C602,'02'!$G$10:$G$28)*'02'!$E$3</f>
        <v>0</v>
      </c>
      <c r="I602" s="224">
        <f>SUMIF('03'!$C$10:$C$29,$C602,'03'!$G$10:$G$29)*'03'!$E$3</f>
        <v>0</v>
      </c>
      <c r="J602" s="224">
        <f>SUMIF('04'!$C$10:$C$26,$C602,'04'!$G$10:$G$26)*'04'!$E$3</f>
        <v>0</v>
      </c>
      <c r="K602" s="224">
        <f>SUMIF('05'!$C$10:$C$29,$C602,'05'!$G$10:$G$29)*'05'!$E$3</f>
        <v>0</v>
      </c>
      <c r="L602" s="224">
        <f>SUMIF('06'!$C$10:$C$29,$C602,'06'!$G$10:$G$29)*'06'!$E$3</f>
        <v>0</v>
      </c>
      <c r="M602" s="224">
        <f>SUMIF('07'!$C$10:$C$26,$C602,'07'!$G$10:$G$26)*'07'!$E$3</f>
        <v>0</v>
      </c>
      <c r="N602" s="224">
        <f>SUMIF('08'!$C$10:$C$29,$C602,'08'!$G$10:$G$29)*'08'!$E$3</f>
        <v>0</v>
      </c>
      <c r="O602" s="224">
        <f>SUMIF('09'!$C$10:$C$29,$C602,'09'!$G$10:$G$29)*'09'!$E$3</f>
        <v>0</v>
      </c>
      <c r="P602" s="224">
        <f>SUMIF('10'!$C$10:$C$29,$C602,'10'!$G$10:$G$29)*'10'!$E$3</f>
        <v>0</v>
      </c>
      <c r="Q602" s="224">
        <f>SUMIF('11'!$C$10:$C$39,$C602,'11'!$G$10:$G$39)*'11'!$E$3</f>
        <v>0</v>
      </c>
      <c r="R602" s="224">
        <f>SUMIF('12'!$C$10:$C$29,$C602,'12'!$G$10:$G$29)*'12'!$E$3</f>
        <v>0</v>
      </c>
      <c r="S602" s="224">
        <f>SUMIF('13'!$C$10:$C$29,$C602,'13'!$G$10:$G$29)*'13'!$E$3</f>
        <v>0</v>
      </c>
      <c r="T602" s="224">
        <f>SUMIF('14'!$C$10:$C$29,$C602,'14'!$G$10:$G$29)*'14'!$E$3</f>
        <v>0</v>
      </c>
      <c r="U602" s="224">
        <f>SUMIF('15'!$C$10:$C$29,$C602,'15'!$G$10:$G$29)*'15'!$E$3</f>
        <v>0</v>
      </c>
      <c r="V602" s="224">
        <f>SUMIF('16'!$C$10:$C$29,$C602,'16'!$G$10:$G$29)*'16'!$E$3</f>
        <v>0</v>
      </c>
      <c r="W602" s="224">
        <f>SUMIF('17'!$C$10:$C$29,$C602,'17'!$G$10:$G$29)*'17'!$E$3</f>
        <v>0</v>
      </c>
      <c r="X602" s="224">
        <f>SUMIF('18'!$C$10:$C$29,$C602,'18'!$G$10:$G$29)*'18'!$E$3</f>
        <v>0</v>
      </c>
      <c r="Y602" s="224">
        <f>SUMIF('19'!$C$10:$C$28,$C602,'19'!$G$10:$G$28)*'19'!$E$3</f>
        <v>0</v>
      </c>
      <c r="Z602" s="224">
        <f>SUMIF('20'!$C$10:$C$29,$C602,'20'!$G$10:$G$29)*'20'!$E$3</f>
        <v>0</v>
      </c>
      <c r="AA602" s="224">
        <f>SUMIF('21'!$C$10:$C$29,$C602,'21'!$G$10:$G$29)*'21'!$E$3</f>
        <v>0</v>
      </c>
    </row>
    <row r="603" spans="3:27" ht="15" hidden="1">
      <c r="C603" s="207" t="s">
        <v>1354</v>
      </c>
      <c r="D603" s="207" t="s">
        <v>1355</v>
      </c>
      <c r="F603" s="303">
        <f t="shared" si="10"/>
        <v>0</v>
      </c>
      <c r="G603" s="224">
        <f>SUMIF('01'!$C$10:$C$29,$C603,'01'!$G$10:$G$29)*'01'!$E$3</f>
        <v>0</v>
      </c>
      <c r="H603" s="224">
        <f>SUMIF('02'!$C$10:$C$28,$C603,'02'!$G$10:$G$28)*'02'!$E$3</f>
        <v>0</v>
      </c>
      <c r="I603" s="224">
        <f>SUMIF('03'!$C$10:$C$29,$C603,'03'!$G$10:$G$29)*'03'!$E$3</f>
        <v>0</v>
      </c>
      <c r="J603" s="224">
        <f>SUMIF('04'!$C$10:$C$26,$C603,'04'!$G$10:$G$26)*'04'!$E$3</f>
        <v>0</v>
      </c>
      <c r="K603" s="224">
        <f>SUMIF('05'!$C$10:$C$29,$C603,'05'!$G$10:$G$29)*'05'!$E$3</f>
        <v>0</v>
      </c>
      <c r="L603" s="224">
        <f>SUMIF('06'!$C$10:$C$29,$C603,'06'!$G$10:$G$29)*'06'!$E$3</f>
        <v>0</v>
      </c>
      <c r="M603" s="224">
        <f>SUMIF('07'!$C$10:$C$26,$C603,'07'!$G$10:$G$26)*'07'!$E$3</f>
        <v>0</v>
      </c>
      <c r="N603" s="224">
        <f>SUMIF('08'!$C$10:$C$29,$C603,'08'!$G$10:$G$29)*'08'!$E$3</f>
        <v>0</v>
      </c>
      <c r="O603" s="224">
        <f>SUMIF('09'!$C$10:$C$29,$C603,'09'!$G$10:$G$29)*'09'!$E$3</f>
        <v>0</v>
      </c>
      <c r="P603" s="224">
        <f>SUMIF('10'!$C$10:$C$29,$C603,'10'!$G$10:$G$29)*'10'!$E$3</f>
        <v>0</v>
      </c>
      <c r="Q603" s="224">
        <f>SUMIF('11'!$C$10:$C$39,$C603,'11'!$G$10:$G$39)*'11'!$E$3</f>
        <v>0</v>
      </c>
      <c r="R603" s="224">
        <f>SUMIF('12'!$C$10:$C$29,$C603,'12'!$G$10:$G$29)*'12'!$E$3</f>
        <v>0</v>
      </c>
      <c r="S603" s="224">
        <f>SUMIF('13'!$C$10:$C$29,$C603,'13'!$G$10:$G$29)*'13'!$E$3</f>
        <v>0</v>
      </c>
      <c r="T603" s="224">
        <f>SUMIF('14'!$C$10:$C$29,$C603,'14'!$G$10:$G$29)*'14'!$E$3</f>
        <v>0</v>
      </c>
      <c r="U603" s="224">
        <f>SUMIF('15'!$C$10:$C$29,$C603,'15'!$G$10:$G$29)*'15'!$E$3</f>
        <v>0</v>
      </c>
      <c r="V603" s="224">
        <f>SUMIF('16'!$C$10:$C$29,$C603,'16'!$G$10:$G$29)*'16'!$E$3</f>
        <v>0</v>
      </c>
      <c r="W603" s="224">
        <f>SUMIF('17'!$C$10:$C$29,$C603,'17'!$G$10:$G$29)*'17'!$E$3</f>
        <v>0</v>
      </c>
      <c r="X603" s="224">
        <f>SUMIF('18'!$C$10:$C$29,$C603,'18'!$G$10:$G$29)*'18'!$E$3</f>
        <v>0</v>
      </c>
      <c r="Y603" s="224">
        <f>SUMIF('19'!$C$10:$C$28,$C603,'19'!$G$10:$G$28)*'19'!$E$3</f>
        <v>0</v>
      </c>
      <c r="Z603" s="224">
        <f>SUMIF('20'!$C$10:$C$29,$C603,'20'!$G$10:$G$29)*'20'!$E$3</f>
        <v>0</v>
      </c>
      <c r="AA603" s="224">
        <f>SUMIF('21'!$C$10:$C$29,$C603,'21'!$G$10:$G$29)*'21'!$E$3</f>
        <v>0</v>
      </c>
    </row>
    <row r="604" spans="3:27" ht="15" hidden="1">
      <c r="C604" s="207" t="s">
        <v>1356</v>
      </c>
      <c r="D604" s="207" t="s">
        <v>1357</v>
      </c>
      <c r="F604" s="303">
        <f t="shared" si="10"/>
        <v>0</v>
      </c>
      <c r="G604" s="224">
        <f>SUMIF('01'!$C$10:$C$29,$C604,'01'!$G$10:$G$29)*'01'!$E$3</f>
        <v>0</v>
      </c>
      <c r="H604" s="224">
        <f>SUMIF('02'!$C$10:$C$28,$C604,'02'!$G$10:$G$28)*'02'!$E$3</f>
        <v>0</v>
      </c>
      <c r="I604" s="224">
        <f>SUMIF('03'!$C$10:$C$29,$C604,'03'!$G$10:$G$29)*'03'!$E$3</f>
        <v>0</v>
      </c>
      <c r="J604" s="224">
        <f>SUMIF('04'!$C$10:$C$26,$C604,'04'!$G$10:$G$26)*'04'!$E$3</f>
        <v>0</v>
      </c>
      <c r="K604" s="224">
        <f>SUMIF('05'!$C$10:$C$29,$C604,'05'!$G$10:$G$29)*'05'!$E$3</f>
        <v>0</v>
      </c>
      <c r="L604" s="224">
        <f>SUMIF('06'!$C$10:$C$29,$C604,'06'!$G$10:$G$29)*'06'!$E$3</f>
        <v>0</v>
      </c>
      <c r="M604" s="224">
        <f>SUMIF('07'!$C$10:$C$26,$C604,'07'!$G$10:$G$26)*'07'!$E$3</f>
        <v>0</v>
      </c>
      <c r="N604" s="224">
        <f>SUMIF('08'!$C$10:$C$29,$C604,'08'!$G$10:$G$29)*'08'!$E$3</f>
        <v>0</v>
      </c>
      <c r="O604" s="224">
        <f>SUMIF('09'!$C$10:$C$29,$C604,'09'!$G$10:$G$29)*'09'!$E$3</f>
        <v>0</v>
      </c>
      <c r="P604" s="224">
        <f>SUMIF('10'!$C$10:$C$29,$C604,'10'!$G$10:$G$29)*'10'!$E$3</f>
        <v>0</v>
      </c>
      <c r="Q604" s="224">
        <f>SUMIF('11'!$C$10:$C$39,$C604,'11'!$G$10:$G$39)*'11'!$E$3</f>
        <v>0</v>
      </c>
      <c r="R604" s="224">
        <f>SUMIF('12'!$C$10:$C$29,$C604,'12'!$G$10:$G$29)*'12'!$E$3</f>
        <v>0</v>
      </c>
      <c r="S604" s="224">
        <f>SUMIF('13'!$C$10:$C$29,$C604,'13'!$G$10:$G$29)*'13'!$E$3</f>
        <v>0</v>
      </c>
      <c r="T604" s="224">
        <f>SUMIF('14'!$C$10:$C$29,$C604,'14'!$G$10:$G$29)*'14'!$E$3</f>
        <v>0</v>
      </c>
      <c r="U604" s="224">
        <f>SUMIF('15'!$C$10:$C$29,$C604,'15'!$G$10:$G$29)*'15'!$E$3</f>
        <v>0</v>
      </c>
      <c r="V604" s="224">
        <f>SUMIF('16'!$C$10:$C$29,$C604,'16'!$G$10:$G$29)*'16'!$E$3</f>
        <v>0</v>
      </c>
      <c r="W604" s="224">
        <f>SUMIF('17'!$C$10:$C$29,$C604,'17'!$G$10:$G$29)*'17'!$E$3</f>
        <v>0</v>
      </c>
      <c r="X604" s="224">
        <f>SUMIF('18'!$C$10:$C$29,$C604,'18'!$G$10:$G$29)*'18'!$E$3</f>
        <v>0</v>
      </c>
      <c r="Y604" s="224">
        <f>SUMIF('19'!$C$10:$C$28,$C604,'19'!$G$10:$G$28)*'19'!$E$3</f>
        <v>0</v>
      </c>
      <c r="Z604" s="224">
        <f>SUMIF('20'!$C$10:$C$29,$C604,'20'!$G$10:$G$29)*'20'!$E$3</f>
        <v>0</v>
      </c>
      <c r="AA604" s="224">
        <f>SUMIF('21'!$C$10:$C$29,$C604,'21'!$G$10:$G$29)*'21'!$E$3</f>
        <v>0</v>
      </c>
    </row>
    <row r="605" spans="3:27" ht="15" hidden="1">
      <c r="C605" s="207" t="s">
        <v>1358</v>
      </c>
      <c r="D605" s="207" t="s">
        <v>1359</v>
      </c>
      <c r="F605" s="303">
        <f t="shared" si="10"/>
        <v>0</v>
      </c>
      <c r="G605" s="224">
        <f>SUMIF('01'!$C$10:$C$29,$C605,'01'!$G$10:$G$29)*'01'!$E$3</f>
        <v>0</v>
      </c>
      <c r="H605" s="224">
        <f>SUMIF('02'!$C$10:$C$28,$C605,'02'!$G$10:$G$28)*'02'!$E$3</f>
        <v>0</v>
      </c>
      <c r="I605" s="224">
        <f>SUMIF('03'!$C$10:$C$29,$C605,'03'!$G$10:$G$29)*'03'!$E$3</f>
        <v>0</v>
      </c>
      <c r="J605" s="224">
        <f>SUMIF('04'!$C$10:$C$26,$C605,'04'!$G$10:$G$26)*'04'!$E$3</f>
        <v>0</v>
      </c>
      <c r="K605" s="224">
        <f>SUMIF('05'!$C$10:$C$29,$C605,'05'!$G$10:$G$29)*'05'!$E$3</f>
        <v>0</v>
      </c>
      <c r="L605" s="224">
        <f>SUMIF('06'!$C$10:$C$29,$C605,'06'!$G$10:$G$29)*'06'!$E$3</f>
        <v>0</v>
      </c>
      <c r="M605" s="224">
        <f>SUMIF('07'!$C$10:$C$26,$C605,'07'!$G$10:$G$26)*'07'!$E$3</f>
        <v>0</v>
      </c>
      <c r="N605" s="224">
        <f>SUMIF('08'!$C$10:$C$29,$C605,'08'!$G$10:$G$29)*'08'!$E$3</f>
        <v>0</v>
      </c>
      <c r="O605" s="224">
        <f>SUMIF('09'!$C$10:$C$29,$C605,'09'!$G$10:$G$29)*'09'!$E$3</f>
        <v>0</v>
      </c>
      <c r="P605" s="224">
        <f>SUMIF('10'!$C$10:$C$29,$C605,'10'!$G$10:$G$29)*'10'!$E$3</f>
        <v>0</v>
      </c>
      <c r="Q605" s="224">
        <f>SUMIF('11'!$C$10:$C$39,$C605,'11'!$G$10:$G$39)*'11'!$E$3</f>
        <v>0</v>
      </c>
      <c r="R605" s="224">
        <f>SUMIF('12'!$C$10:$C$29,$C605,'12'!$G$10:$G$29)*'12'!$E$3</f>
        <v>0</v>
      </c>
      <c r="S605" s="224">
        <f>SUMIF('13'!$C$10:$C$29,$C605,'13'!$G$10:$G$29)*'13'!$E$3</f>
        <v>0</v>
      </c>
      <c r="T605" s="224">
        <f>SUMIF('14'!$C$10:$C$29,$C605,'14'!$G$10:$G$29)*'14'!$E$3</f>
        <v>0</v>
      </c>
      <c r="U605" s="224">
        <f>SUMIF('15'!$C$10:$C$29,$C605,'15'!$G$10:$G$29)*'15'!$E$3</f>
        <v>0</v>
      </c>
      <c r="V605" s="224">
        <f>SUMIF('16'!$C$10:$C$29,$C605,'16'!$G$10:$G$29)*'16'!$E$3</f>
        <v>0</v>
      </c>
      <c r="W605" s="224">
        <f>SUMIF('17'!$C$10:$C$29,$C605,'17'!$G$10:$G$29)*'17'!$E$3</f>
        <v>0</v>
      </c>
      <c r="X605" s="224">
        <f>SUMIF('18'!$C$10:$C$29,$C605,'18'!$G$10:$G$29)*'18'!$E$3</f>
        <v>0</v>
      </c>
      <c r="Y605" s="224">
        <f>SUMIF('19'!$C$10:$C$28,$C605,'19'!$G$10:$G$28)*'19'!$E$3</f>
        <v>0</v>
      </c>
      <c r="Z605" s="224">
        <f>SUMIF('20'!$C$10:$C$29,$C605,'20'!$G$10:$G$29)*'20'!$E$3</f>
        <v>0</v>
      </c>
      <c r="AA605" s="224">
        <f>SUMIF('21'!$C$10:$C$29,$C605,'21'!$G$10:$G$29)*'21'!$E$3</f>
        <v>0</v>
      </c>
    </row>
    <row r="606" spans="3:27" ht="15" hidden="1">
      <c r="C606" s="207" t="s">
        <v>1360</v>
      </c>
      <c r="D606" s="207" t="s">
        <v>1361</v>
      </c>
      <c r="F606" s="303">
        <f t="shared" si="10"/>
        <v>0</v>
      </c>
      <c r="G606" s="224">
        <f>SUMIF('01'!$C$10:$C$29,$C606,'01'!$G$10:$G$29)*'01'!$E$3</f>
        <v>0</v>
      </c>
      <c r="H606" s="224">
        <f>SUMIF('02'!$C$10:$C$28,$C606,'02'!$G$10:$G$28)*'02'!$E$3</f>
        <v>0</v>
      </c>
      <c r="I606" s="224">
        <f>SUMIF('03'!$C$10:$C$29,$C606,'03'!$G$10:$G$29)*'03'!$E$3</f>
        <v>0</v>
      </c>
      <c r="J606" s="224">
        <f>SUMIF('04'!$C$10:$C$26,$C606,'04'!$G$10:$G$26)*'04'!$E$3</f>
        <v>0</v>
      </c>
      <c r="K606" s="224">
        <f>SUMIF('05'!$C$10:$C$29,$C606,'05'!$G$10:$G$29)*'05'!$E$3</f>
        <v>0</v>
      </c>
      <c r="L606" s="224">
        <f>SUMIF('06'!$C$10:$C$29,$C606,'06'!$G$10:$G$29)*'06'!$E$3</f>
        <v>0</v>
      </c>
      <c r="M606" s="224">
        <f>SUMIF('07'!$C$10:$C$26,$C606,'07'!$G$10:$G$26)*'07'!$E$3</f>
        <v>0</v>
      </c>
      <c r="N606" s="224">
        <f>SUMIF('08'!$C$10:$C$29,$C606,'08'!$G$10:$G$29)*'08'!$E$3</f>
        <v>0</v>
      </c>
      <c r="O606" s="224">
        <f>SUMIF('09'!$C$10:$C$29,$C606,'09'!$G$10:$G$29)*'09'!$E$3</f>
        <v>0</v>
      </c>
      <c r="P606" s="224">
        <f>SUMIF('10'!$C$10:$C$29,$C606,'10'!$G$10:$G$29)*'10'!$E$3</f>
        <v>0</v>
      </c>
      <c r="Q606" s="224">
        <f>SUMIF('11'!$C$10:$C$39,$C606,'11'!$G$10:$G$39)*'11'!$E$3</f>
        <v>0</v>
      </c>
      <c r="R606" s="224">
        <f>SUMIF('12'!$C$10:$C$29,$C606,'12'!$G$10:$G$29)*'12'!$E$3</f>
        <v>0</v>
      </c>
      <c r="S606" s="224">
        <f>SUMIF('13'!$C$10:$C$29,$C606,'13'!$G$10:$G$29)*'13'!$E$3</f>
        <v>0</v>
      </c>
      <c r="T606" s="224">
        <f>SUMIF('14'!$C$10:$C$29,$C606,'14'!$G$10:$G$29)*'14'!$E$3</f>
        <v>0</v>
      </c>
      <c r="U606" s="224">
        <f>SUMIF('15'!$C$10:$C$29,$C606,'15'!$G$10:$G$29)*'15'!$E$3</f>
        <v>0</v>
      </c>
      <c r="V606" s="224">
        <f>SUMIF('16'!$C$10:$C$29,$C606,'16'!$G$10:$G$29)*'16'!$E$3</f>
        <v>0</v>
      </c>
      <c r="W606" s="224">
        <f>SUMIF('17'!$C$10:$C$29,$C606,'17'!$G$10:$G$29)*'17'!$E$3</f>
        <v>0</v>
      </c>
      <c r="X606" s="224">
        <f>SUMIF('18'!$C$10:$C$29,$C606,'18'!$G$10:$G$29)*'18'!$E$3</f>
        <v>0</v>
      </c>
      <c r="Y606" s="224">
        <f>SUMIF('19'!$C$10:$C$28,$C606,'19'!$G$10:$G$28)*'19'!$E$3</f>
        <v>0</v>
      </c>
      <c r="Z606" s="224">
        <f>SUMIF('20'!$C$10:$C$29,$C606,'20'!$G$10:$G$29)*'20'!$E$3</f>
        <v>0</v>
      </c>
      <c r="AA606" s="224">
        <f>SUMIF('21'!$C$10:$C$29,$C606,'21'!$G$10:$G$29)*'21'!$E$3</f>
        <v>0</v>
      </c>
    </row>
    <row r="607" spans="3:27" ht="15" hidden="1">
      <c r="C607" s="207" t="s">
        <v>1362</v>
      </c>
      <c r="D607" s="207" t="s">
        <v>1363</v>
      </c>
      <c r="F607" s="303">
        <f t="shared" si="10"/>
        <v>0</v>
      </c>
      <c r="G607" s="224">
        <f>SUMIF('01'!$C$10:$C$29,$C607,'01'!$G$10:$G$29)*'01'!$E$3</f>
        <v>0</v>
      </c>
      <c r="H607" s="224">
        <f>SUMIF('02'!$C$10:$C$28,$C607,'02'!$G$10:$G$28)*'02'!$E$3</f>
        <v>0</v>
      </c>
      <c r="I607" s="224">
        <f>SUMIF('03'!$C$10:$C$29,$C607,'03'!$G$10:$G$29)*'03'!$E$3</f>
        <v>0</v>
      </c>
      <c r="J607" s="224">
        <f>SUMIF('04'!$C$10:$C$26,$C607,'04'!$G$10:$G$26)*'04'!$E$3</f>
        <v>0</v>
      </c>
      <c r="K607" s="224">
        <f>SUMIF('05'!$C$10:$C$29,$C607,'05'!$G$10:$G$29)*'05'!$E$3</f>
        <v>0</v>
      </c>
      <c r="L607" s="224">
        <f>SUMIF('06'!$C$10:$C$29,$C607,'06'!$G$10:$G$29)*'06'!$E$3</f>
        <v>0</v>
      </c>
      <c r="M607" s="224">
        <f>SUMIF('07'!$C$10:$C$26,$C607,'07'!$G$10:$G$26)*'07'!$E$3</f>
        <v>0</v>
      </c>
      <c r="N607" s="224">
        <f>SUMIF('08'!$C$10:$C$29,$C607,'08'!$G$10:$G$29)*'08'!$E$3</f>
        <v>0</v>
      </c>
      <c r="O607" s="224">
        <f>SUMIF('09'!$C$10:$C$29,$C607,'09'!$G$10:$G$29)*'09'!$E$3</f>
        <v>0</v>
      </c>
      <c r="P607" s="224">
        <f>SUMIF('10'!$C$10:$C$29,$C607,'10'!$G$10:$G$29)*'10'!$E$3</f>
        <v>0</v>
      </c>
      <c r="Q607" s="224">
        <f>SUMIF('11'!$C$10:$C$39,$C607,'11'!$G$10:$G$39)*'11'!$E$3</f>
        <v>0</v>
      </c>
      <c r="R607" s="224">
        <f>SUMIF('12'!$C$10:$C$29,$C607,'12'!$G$10:$G$29)*'12'!$E$3</f>
        <v>0</v>
      </c>
      <c r="S607" s="224">
        <f>SUMIF('13'!$C$10:$C$29,$C607,'13'!$G$10:$G$29)*'13'!$E$3</f>
        <v>0</v>
      </c>
      <c r="T607" s="224">
        <f>SUMIF('14'!$C$10:$C$29,$C607,'14'!$G$10:$G$29)*'14'!$E$3</f>
        <v>0</v>
      </c>
      <c r="U607" s="224">
        <f>SUMIF('15'!$C$10:$C$29,$C607,'15'!$G$10:$G$29)*'15'!$E$3</f>
        <v>0</v>
      </c>
      <c r="V607" s="224">
        <f>SUMIF('16'!$C$10:$C$29,$C607,'16'!$G$10:$G$29)*'16'!$E$3</f>
        <v>0</v>
      </c>
      <c r="W607" s="224">
        <f>SUMIF('17'!$C$10:$C$29,$C607,'17'!$G$10:$G$29)*'17'!$E$3</f>
        <v>0</v>
      </c>
      <c r="X607" s="224">
        <f>SUMIF('18'!$C$10:$C$29,$C607,'18'!$G$10:$G$29)*'18'!$E$3</f>
        <v>0</v>
      </c>
      <c r="Y607" s="224">
        <f>SUMIF('19'!$C$10:$C$28,$C607,'19'!$G$10:$G$28)*'19'!$E$3</f>
        <v>0</v>
      </c>
      <c r="Z607" s="224">
        <f>SUMIF('20'!$C$10:$C$29,$C607,'20'!$G$10:$G$29)*'20'!$E$3</f>
        <v>0</v>
      </c>
      <c r="AA607" s="224">
        <f>SUMIF('21'!$C$10:$C$29,$C607,'21'!$G$10:$G$29)*'21'!$E$3</f>
        <v>0</v>
      </c>
    </row>
    <row r="608" spans="3:27" ht="15" hidden="1">
      <c r="C608" s="207" t="s">
        <v>1364</v>
      </c>
      <c r="D608" s="207" t="s">
        <v>1294</v>
      </c>
      <c r="F608" s="303">
        <f t="shared" si="10"/>
        <v>0</v>
      </c>
      <c r="G608" s="224">
        <f>SUMIF('01'!$C$10:$C$29,$C608,'01'!$G$10:$G$29)*'01'!$E$3</f>
        <v>0</v>
      </c>
      <c r="H608" s="224">
        <f>SUMIF('02'!$C$10:$C$28,$C608,'02'!$G$10:$G$28)*'02'!$E$3</f>
        <v>0</v>
      </c>
      <c r="I608" s="224">
        <f>SUMIF('03'!$C$10:$C$29,$C608,'03'!$G$10:$G$29)*'03'!$E$3</f>
        <v>0</v>
      </c>
      <c r="J608" s="224">
        <f>SUMIF('04'!$C$10:$C$26,$C608,'04'!$G$10:$G$26)*'04'!$E$3</f>
        <v>0</v>
      </c>
      <c r="K608" s="224">
        <f>SUMIF('05'!$C$10:$C$29,$C608,'05'!$G$10:$G$29)*'05'!$E$3</f>
        <v>0</v>
      </c>
      <c r="L608" s="224">
        <f>SUMIF('06'!$C$10:$C$29,$C608,'06'!$G$10:$G$29)*'06'!$E$3</f>
        <v>0</v>
      </c>
      <c r="M608" s="224">
        <f>SUMIF('07'!$C$10:$C$26,$C608,'07'!$G$10:$G$26)*'07'!$E$3</f>
        <v>0</v>
      </c>
      <c r="N608" s="224">
        <f>SUMIF('08'!$C$10:$C$29,$C608,'08'!$G$10:$G$29)*'08'!$E$3</f>
        <v>0</v>
      </c>
      <c r="O608" s="224">
        <f>SUMIF('09'!$C$10:$C$29,$C608,'09'!$G$10:$G$29)*'09'!$E$3</f>
        <v>0</v>
      </c>
      <c r="P608" s="224">
        <f>SUMIF('10'!$C$10:$C$29,$C608,'10'!$G$10:$G$29)*'10'!$E$3</f>
        <v>0</v>
      </c>
      <c r="Q608" s="224">
        <f>SUMIF('11'!$C$10:$C$39,$C608,'11'!$G$10:$G$39)*'11'!$E$3</f>
        <v>0</v>
      </c>
      <c r="R608" s="224">
        <f>SUMIF('12'!$C$10:$C$29,$C608,'12'!$G$10:$G$29)*'12'!$E$3</f>
        <v>0</v>
      </c>
      <c r="S608" s="224">
        <f>SUMIF('13'!$C$10:$C$29,$C608,'13'!$G$10:$G$29)*'13'!$E$3</f>
        <v>0</v>
      </c>
      <c r="T608" s="224">
        <f>SUMIF('14'!$C$10:$C$29,$C608,'14'!$G$10:$G$29)*'14'!$E$3</f>
        <v>0</v>
      </c>
      <c r="U608" s="224">
        <f>SUMIF('15'!$C$10:$C$29,$C608,'15'!$G$10:$G$29)*'15'!$E$3</f>
        <v>0</v>
      </c>
      <c r="V608" s="224">
        <f>SUMIF('16'!$C$10:$C$29,$C608,'16'!$G$10:$G$29)*'16'!$E$3</f>
        <v>0</v>
      </c>
      <c r="W608" s="224">
        <f>SUMIF('17'!$C$10:$C$29,$C608,'17'!$G$10:$G$29)*'17'!$E$3</f>
        <v>0</v>
      </c>
      <c r="X608" s="224">
        <f>SUMIF('18'!$C$10:$C$29,$C608,'18'!$G$10:$G$29)*'18'!$E$3</f>
        <v>0</v>
      </c>
      <c r="Y608" s="224">
        <f>SUMIF('19'!$C$10:$C$28,$C608,'19'!$G$10:$G$28)*'19'!$E$3</f>
        <v>0</v>
      </c>
      <c r="Z608" s="224">
        <f>SUMIF('20'!$C$10:$C$29,$C608,'20'!$G$10:$G$29)*'20'!$E$3</f>
        <v>0</v>
      </c>
      <c r="AA608" s="224">
        <f>SUMIF('21'!$C$10:$C$29,$C608,'21'!$G$10:$G$29)*'21'!$E$3</f>
        <v>0</v>
      </c>
    </row>
    <row r="609" spans="3:27" ht="15" hidden="1">
      <c r="C609" s="207" t="s">
        <v>1365</v>
      </c>
      <c r="D609" s="207" t="s">
        <v>1366</v>
      </c>
      <c r="F609" s="303">
        <f t="shared" si="10"/>
        <v>0</v>
      </c>
      <c r="G609" s="224">
        <f>SUMIF('01'!$C$10:$C$29,$C609,'01'!$G$10:$G$29)*'01'!$E$3</f>
        <v>0</v>
      </c>
      <c r="H609" s="224">
        <f>SUMIF('02'!$C$10:$C$28,$C609,'02'!$G$10:$G$28)*'02'!$E$3</f>
        <v>0</v>
      </c>
      <c r="I609" s="224">
        <f>SUMIF('03'!$C$10:$C$29,$C609,'03'!$G$10:$G$29)*'03'!$E$3</f>
        <v>0</v>
      </c>
      <c r="J609" s="224">
        <f>SUMIF('04'!$C$10:$C$26,$C609,'04'!$G$10:$G$26)*'04'!$E$3</f>
        <v>0</v>
      </c>
      <c r="K609" s="224">
        <f>SUMIF('05'!$C$10:$C$29,$C609,'05'!$G$10:$G$29)*'05'!$E$3</f>
        <v>0</v>
      </c>
      <c r="L609" s="224">
        <f>SUMIF('06'!$C$10:$C$29,$C609,'06'!$G$10:$G$29)*'06'!$E$3</f>
        <v>0</v>
      </c>
      <c r="M609" s="224">
        <f>SUMIF('07'!$C$10:$C$26,$C609,'07'!$G$10:$G$26)*'07'!$E$3</f>
        <v>0</v>
      </c>
      <c r="N609" s="224">
        <f>SUMIF('08'!$C$10:$C$29,$C609,'08'!$G$10:$G$29)*'08'!$E$3</f>
        <v>0</v>
      </c>
      <c r="O609" s="224">
        <f>SUMIF('09'!$C$10:$C$29,$C609,'09'!$G$10:$G$29)*'09'!$E$3</f>
        <v>0</v>
      </c>
      <c r="P609" s="224">
        <f>SUMIF('10'!$C$10:$C$29,$C609,'10'!$G$10:$G$29)*'10'!$E$3</f>
        <v>0</v>
      </c>
      <c r="Q609" s="224">
        <f>SUMIF('11'!$C$10:$C$39,$C609,'11'!$G$10:$G$39)*'11'!$E$3</f>
        <v>0</v>
      </c>
      <c r="R609" s="224">
        <f>SUMIF('12'!$C$10:$C$29,$C609,'12'!$G$10:$G$29)*'12'!$E$3</f>
        <v>0</v>
      </c>
      <c r="S609" s="224">
        <f>SUMIF('13'!$C$10:$C$29,$C609,'13'!$G$10:$G$29)*'13'!$E$3</f>
        <v>0</v>
      </c>
      <c r="T609" s="224">
        <f>SUMIF('14'!$C$10:$C$29,$C609,'14'!$G$10:$G$29)*'14'!$E$3</f>
        <v>0</v>
      </c>
      <c r="U609" s="224">
        <f>SUMIF('15'!$C$10:$C$29,$C609,'15'!$G$10:$G$29)*'15'!$E$3</f>
        <v>0</v>
      </c>
      <c r="V609" s="224">
        <f>SUMIF('16'!$C$10:$C$29,$C609,'16'!$G$10:$G$29)*'16'!$E$3</f>
        <v>0</v>
      </c>
      <c r="W609" s="224">
        <f>SUMIF('17'!$C$10:$C$29,$C609,'17'!$G$10:$G$29)*'17'!$E$3</f>
        <v>0</v>
      </c>
      <c r="X609" s="224">
        <f>SUMIF('18'!$C$10:$C$29,$C609,'18'!$G$10:$G$29)*'18'!$E$3</f>
        <v>0</v>
      </c>
      <c r="Y609" s="224">
        <f>SUMIF('19'!$C$10:$C$28,$C609,'19'!$G$10:$G$28)*'19'!$E$3</f>
        <v>0</v>
      </c>
      <c r="Z609" s="224">
        <f>SUMIF('20'!$C$10:$C$29,$C609,'20'!$G$10:$G$29)*'20'!$E$3</f>
        <v>0</v>
      </c>
      <c r="AA609" s="224">
        <f>SUMIF('21'!$C$10:$C$29,$C609,'21'!$G$10:$G$29)*'21'!$E$3</f>
        <v>0</v>
      </c>
    </row>
    <row r="610" spans="3:27" ht="15" hidden="1">
      <c r="C610" s="207" t="s">
        <v>1367</v>
      </c>
      <c r="D610" s="207" t="s">
        <v>1368</v>
      </c>
      <c r="F610" s="303">
        <f t="shared" si="10"/>
        <v>0</v>
      </c>
      <c r="G610" s="224">
        <f>SUMIF('01'!$C$10:$C$29,$C610,'01'!$G$10:$G$29)*'01'!$E$3</f>
        <v>0</v>
      </c>
      <c r="H610" s="224">
        <f>SUMIF('02'!$C$10:$C$28,$C610,'02'!$G$10:$G$28)*'02'!$E$3</f>
        <v>0</v>
      </c>
      <c r="I610" s="224">
        <f>SUMIF('03'!$C$10:$C$29,$C610,'03'!$G$10:$G$29)*'03'!$E$3</f>
        <v>0</v>
      </c>
      <c r="J610" s="224">
        <f>SUMIF('04'!$C$10:$C$26,$C610,'04'!$G$10:$G$26)*'04'!$E$3</f>
        <v>0</v>
      </c>
      <c r="K610" s="224">
        <f>SUMIF('05'!$C$10:$C$29,$C610,'05'!$G$10:$G$29)*'05'!$E$3</f>
        <v>0</v>
      </c>
      <c r="L610" s="224">
        <f>SUMIF('06'!$C$10:$C$29,$C610,'06'!$G$10:$G$29)*'06'!$E$3</f>
        <v>0</v>
      </c>
      <c r="M610" s="224">
        <f>SUMIF('07'!$C$10:$C$26,$C610,'07'!$G$10:$G$26)*'07'!$E$3</f>
        <v>0</v>
      </c>
      <c r="N610" s="224">
        <f>SUMIF('08'!$C$10:$C$29,$C610,'08'!$G$10:$G$29)*'08'!$E$3</f>
        <v>0</v>
      </c>
      <c r="O610" s="224">
        <f>SUMIF('09'!$C$10:$C$29,$C610,'09'!$G$10:$G$29)*'09'!$E$3</f>
        <v>0</v>
      </c>
      <c r="P610" s="224">
        <f>SUMIF('10'!$C$10:$C$29,$C610,'10'!$G$10:$G$29)*'10'!$E$3</f>
        <v>0</v>
      </c>
      <c r="Q610" s="224">
        <f>SUMIF('11'!$C$10:$C$39,$C610,'11'!$G$10:$G$39)*'11'!$E$3</f>
        <v>0</v>
      </c>
      <c r="R610" s="224">
        <f>SUMIF('12'!$C$10:$C$29,$C610,'12'!$G$10:$G$29)*'12'!$E$3</f>
        <v>0</v>
      </c>
      <c r="S610" s="224">
        <f>SUMIF('13'!$C$10:$C$29,$C610,'13'!$G$10:$G$29)*'13'!$E$3</f>
        <v>0</v>
      </c>
      <c r="T610" s="224">
        <f>SUMIF('14'!$C$10:$C$29,$C610,'14'!$G$10:$G$29)*'14'!$E$3</f>
        <v>0</v>
      </c>
      <c r="U610" s="224">
        <f>SUMIF('15'!$C$10:$C$29,$C610,'15'!$G$10:$G$29)*'15'!$E$3</f>
        <v>0</v>
      </c>
      <c r="V610" s="224">
        <f>SUMIF('16'!$C$10:$C$29,$C610,'16'!$G$10:$G$29)*'16'!$E$3</f>
        <v>0</v>
      </c>
      <c r="W610" s="224">
        <f>SUMIF('17'!$C$10:$C$29,$C610,'17'!$G$10:$G$29)*'17'!$E$3</f>
        <v>0</v>
      </c>
      <c r="X610" s="224">
        <f>SUMIF('18'!$C$10:$C$29,$C610,'18'!$G$10:$G$29)*'18'!$E$3</f>
        <v>0</v>
      </c>
      <c r="Y610" s="224">
        <f>SUMIF('19'!$C$10:$C$28,$C610,'19'!$G$10:$G$28)*'19'!$E$3</f>
        <v>0</v>
      </c>
      <c r="Z610" s="224">
        <f>SUMIF('20'!$C$10:$C$29,$C610,'20'!$G$10:$G$29)*'20'!$E$3</f>
        <v>0</v>
      </c>
      <c r="AA610" s="224">
        <f>SUMIF('21'!$C$10:$C$29,$C610,'21'!$G$10:$G$29)*'21'!$E$3</f>
        <v>0</v>
      </c>
    </row>
    <row r="611" spans="3:27" ht="15" hidden="1">
      <c r="C611" s="207" t="s">
        <v>1369</v>
      </c>
      <c r="D611" s="207" t="s">
        <v>1370</v>
      </c>
      <c r="F611" s="303">
        <f t="shared" si="10"/>
        <v>0</v>
      </c>
      <c r="G611" s="224">
        <f>SUMIF('01'!$C$10:$C$29,$C611,'01'!$G$10:$G$29)*'01'!$E$3</f>
        <v>0</v>
      </c>
      <c r="H611" s="224">
        <f>SUMIF('02'!$C$10:$C$28,$C611,'02'!$G$10:$G$28)*'02'!$E$3</f>
        <v>0</v>
      </c>
      <c r="I611" s="224">
        <f>SUMIF('03'!$C$10:$C$29,$C611,'03'!$G$10:$G$29)*'03'!$E$3</f>
        <v>0</v>
      </c>
      <c r="J611" s="224">
        <f>SUMIF('04'!$C$10:$C$26,$C611,'04'!$G$10:$G$26)*'04'!$E$3</f>
        <v>0</v>
      </c>
      <c r="K611" s="224">
        <f>SUMIF('05'!$C$10:$C$29,$C611,'05'!$G$10:$G$29)*'05'!$E$3</f>
        <v>0</v>
      </c>
      <c r="L611" s="224">
        <f>SUMIF('06'!$C$10:$C$29,$C611,'06'!$G$10:$G$29)*'06'!$E$3</f>
        <v>0</v>
      </c>
      <c r="M611" s="224">
        <f>SUMIF('07'!$C$10:$C$26,$C611,'07'!$G$10:$G$26)*'07'!$E$3</f>
        <v>0</v>
      </c>
      <c r="N611" s="224">
        <f>SUMIF('08'!$C$10:$C$29,$C611,'08'!$G$10:$G$29)*'08'!$E$3</f>
        <v>0</v>
      </c>
      <c r="O611" s="224">
        <f>SUMIF('09'!$C$10:$C$29,$C611,'09'!$G$10:$G$29)*'09'!$E$3</f>
        <v>0</v>
      </c>
      <c r="P611" s="224">
        <f>SUMIF('10'!$C$10:$C$29,$C611,'10'!$G$10:$G$29)*'10'!$E$3</f>
        <v>0</v>
      </c>
      <c r="Q611" s="224">
        <f>SUMIF('11'!$C$10:$C$39,$C611,'11'!$G$10:$G$39)*'11'!$E$3</f>
        <v>0</v>
      </c>
      <c r="R611" s="224">
        <f>SUMIF('12'!$C$10:$C$29,$C611,'12'!$G$10:$G$29)*'12'!$E$3</f>
        <v>0</v>
      </c>
      <c r="S611" s="224">
        <f>SUMIF('13'!$C$10:$C$29,$C611,'13'!$G$10:$G$29)*'13'!$E$3</f>
        <v>0</v>
      </c>
      <c r="T611" s="224">
        <f>SUMIF('14'!$C$10:$C$29,$C611,'14'!$G$10:$G$29)*'14'!$E$3</f>
        <v>0</v>
      </c>
      <c r="U611" s="224">
        <f>SUMIF('15'!$C$10:$C$29,$C611,'15'!$G$10:$G$29)*'15'!$E$3</f>
        <v>0</v>
      </c>
      <c r="V611" s="224">
        <f>SUMIF('16'!$C$10:$C$29,$C611,'16'!$G$10:$G$29)*'16'!$E$3</f>
        <v>0</v>
      </c>
      <c r="W611" s="224">
        <f>SUMIF('17'!$C$10:$C$29,$C611,'17'!$G$10:$G$29)*'17'!$E$3</f>
        <v>0</v>
      </c>
      <c r="X611" s="224">
        <f>SUMIF('18'!$C$10:$C$29,$C611,'18'!$G$10:$G$29)*'18'!$E$3</f>
        <v>0</v>
      </c>
      <c r="Y611" s="224">
        <f>SUMIF('19'!$C$10:$C$28,$C611,'19'!$G$10:$G$28)*'19'!$E$3</f>
        <v>0</v>
      </c>
      <c r="Z611" s="224">
        <f>SUMIF('20'!$C$10:$C$29,$C611,'20'!$G$10:$G$29)*'20'!$E$3</f>
        <v>0</v>
      </c>
      <c r="AA611" s="224">
        <f>SUMIF('21'!$C$10:$C$29,$C611,'21'!$G$10:$G$29)*'21'!$E$3</f>
        <v>0</v>
      </c>
    </row>
    <row r="612" spans="3:27" ht="15" hidden="1">
      <c r="C612" s="207" t="s">
        <v>1371</v>
      </c>
      <c r="D612" s="207" t="s">
        <v>1372</v>
      </c>
      <c r="F612" s="303">
        <f t="shared" si="10"/>
        <v>0</v>
      </c>
      <c r="G612" s="224">
        <f>SUMIF('01'!$C$10:$C$29,$C612,'01'!$G$10:$G$29)*'01'!$E$3</f>
        <v>0</v>
      </c>
      <c r="H612" s="224">
        <f>SUMIF('02'!$C$10:$C$28,$C612,'02'!$G$10:$G$28)*'02'!$E$3</f>
        <v>0</v>
      </c>
      <c r="I612" s="224">
        <f>SUMIF('03'!$C$10:$C$29,$C612,'03'!$G$10:$G$29)*'03'!$E$3</f>
        <v>0</v>
      </c>
      <c r="J612" s="224">
        <f>SUMIF('04'!$C$10:$C$26,$C612,'04'!$G$10:$G$26)*'04'!$E$3</f>
        <v>0</v>
      </c>
      <c r="K612" s="224">
        <f>SUMIF('05'!$C$10:$C$29,$C612,'05'!$G$10:$G$29)*'05'!$E$3</f>
        <v>0</v>
      </c>
      <c r="L612" s="224">
        <f>SUMIF('06'!$C$10:$C$29,$C612,'06'!$G$10:$G$29)*'06'!$E$3</f>
        <v>0</v>
      </c>
      <c r="M612" s="224">
        <f>SUMIF('07'!$C$10:$C$26,$C612,'07'!$G$10:$G$26)*'07'!$E$3</f>
        <v>0</v>
      </c>
      <c r="N612" s="224">
        <f>SUMIF('08'!$C$10:$C$29,$C612,'08'!$G$10:$G$29)*'08'!$E$3</f>
        <v>0</v>
      </c>
      <c r="O612" s="224">
        <f>SUMIF('09'!$C$10:$C$29,$C612,'09'!$G$10:$G$29)*'09'!$E$3</f>
        <v>0</v>
      </c>
      <c r="P612" s="224">
        <f>SUMIF('10'!$C$10:$C$29,$C612,'10'!$G$10:$G$29)*'10'!$E$3</f>
        <v>0</v>
      </c>
      <c r="Q612" s="224">
        <f>SUMIF('11'!$C$10:$C$39,$C612,'11'!$G$10:$G$39)*'11'!$E$3</f>
        <v>0</v>
      </c>
      <c r="R612" s="224">
        <f>SUMIF('12'!$C$10:$C$29,$C612,'12'!$G$10:$G$29)*'12'!$E$3</f>
        <v>0</v>
      </c>
      <c r="S612" s="224">
        <f>SUMIF('13'!$C$10:$C$29,$C612,'13'!$G$10:$G$29)*'13'!$E$3</f>
        <v>0</v>
      </c>
      <c r="T612" s="224">
        <f>SUMIF('14'!$C$10:$C$29,$C612,'14'!$G$10:$G$29)*'14'!$E$3</f>
        <v>0</v>
      </c>
      <c r="U612" s="224">
        <f>SUMIF('15'!$C$10:$C$29,$C612,'15'!$G$10:$G$29)*'15'!$E$3</f>
        <v>0</v>
      </c>
      <c r="V612" s="224">
        <f>SUMIF('16'!$C$10:$C$29,$C612,'16'!$G$10:$G$29)*'16'!$E$3</f>
        <v>0</v>
      </c>
      <c r="W612" s="224">
        <f>SUMIF('17'!$C$10:$C$29,$C612,'17'!$G$10:$G$29)*'17'!$E$3</f>
        <v>0</v>
      </c>
      <c r="X612" s="224">
        <f>SUMIF('18'!$C$10:$C$29,$C612,'18'!$G$10:$G$29)*'18'!$E$3</f>
        <v>0</v>
      </c>
      <c r="Y612" s="224">
        <f>SUMIF('19'!$C$10:$C$28,$C612,'19'!$G$10:$G$28)*'19'!$E$3</f>
        <v>0</v>
      </c>
      <c r="Z612" s="224">
        <f>SUMIF('20'!$C$10:$C$29,$C612,'20'!$G$10:$G$29)*'20'!$E$3</f>
        <v>0</v>
      </c>
      <c r="AA612" s="224">
        <f>SUMIF('21'!$C$10:$C$29,$C612,'21'!$G$10:$G$29)*'21'!$E$3</f>
        <v>0</v>
      </c>
    </row>
    <row r="613" spans="3:27" ht="15" hidden="1">
      <c r="C613" s="207" t="s">
        <v>1373</v>
      </c>
      <c r="D613" s="207" t="s">
        <v>1374</v>
      </c>
      <c r="F613" s="303">
        <f t="shared" si="10"/>
        <v>0</v>
      </c>
      <c r="G613" s="224">
        <f>SUMIF('01'!$C$10:$C$29,$C613,'01'!$G$10:$G$29)*'01'!$E$3</f>
        <v>0</v>
      </c>
      <c r="H613" s="224">
        <f>SUMIF('02'!$C$10:$C$28,$C613,'02'!$G$10:$G$28)*'02'!$E$3</f>
        <v>0</v>
      </c>
      <c r="I613" s="224">
        <f>SUMIF('03'!$C$10:$C$29,$C613,'03'!$G$10:$G$29)*'03'!$E$3</f>
        <v>0</v>
      </c>
      <c r="J613" s="224">
        <f>SUMIF('04'!$C$10:$C$26,$C613,'04'!$G$10:$G$26)*'04'!$E$3</f>
        <v>0</v>
      </c>
      <c r="K613" s="224">
        <f>SUMIF('05'!$C$10:$C$29,$C613,'05'!$G$10:$G$29)*'05'!$E$3</f>
        <v>0</v>
      </c>
      <c r="L613" s="224">
        <f>SUMIF('06'!$C$10:$C$29,$C613,'06'!$G$10:$G$29)*'06'!$E$3</f>
        <v>0</v>
      </c>
      <c r="M613" s="224">
        <f>SUMIF('07'!$C$10:$C$26,$C613,'07'!$G$10:$G$26)*'07'!$E$3</f>
        <v>0</v>
      </c>
      <c r="N613" s="224">
        <f>SUMIF('08'!$C$10:$C$29,$C613,'08'!$G$10:$G$29)*'08'!$E$3</f>
        <v>0</v>
      </c>
      <c r="O613" s="224">
        <f>SUMIF('09'!$C$10:$C$29,$C613,'09'!$G$10:$G$29)*'09'!$E$3</f>
        <v>0</v>
      </c>
      <c r="P613" s="224">
        <f>SUMIF('10'!$C$10:$C$29,$C613,'10'!$G$10:$G$29)*'10'!$E$3</f>
        <v>0</v>
      </c>
      <c r="Q613" s="224">
        <f>SUMIF('11'!$C$10:$C$39,$C613,'11'!$G$10:$G$39)*'11'!$E$3</f>
        <v>0</v>
      </c>
      <c r="R613" s="224">
        <f>SUMIF('12'!$C$10:$C$29,$C613,'12'!$G$10:$G$29)*'12'!$E$3</f>
        <v>0</v>
      </c>
      <c r="S613" s="224">
        <f>SUMIF('13'!$C$10:$C$29,$C613,'13'!$G$10:$G$29)*'13'!$E$3</f>
        <v>0</v>
      </c>
      <c r="T613" s="224">
        <f>SUMIF('14'!$C$10:$C$29,$C613,'14'!$G$10:$G$29)*'14'!$E$3</f>
        <v>0</v>
      </c>
      <c r="U613" s="224">
        <f>SUMIF('15'!$C$10:$C$29,$C613,'15'!$G$10:$G$29)*'15'!$E$3</f>
        <v>0</v>
      </c>
      <c r="V613" s="224">
        <f>SUMIF('16'!$C$10:$C$29,$C613,'16'!$G$10:$G$29)*'16'!$E$3</f>
        <v>0</v>
      </c>
      <c r="W613" s="224">
        <f>SUMIF('17'!$C$10:$C$29,$C613,'17'!$G$10:$G$29)*'17'!$E$3</f>
        <v>0</v>
      </c>
      <c r="X613" s="224">
        <f>SUMIF('18'!$C$10:$C$29,$C613,'18'!$G$10:$G$29)*'18'!$E$3</f>
        <v>0</v>
      </c>
      <c r="Y613" s="224">
        <f>SUMIF('19'!$C$10:$C$28,$C613,'19'!$G$10:$G$28)*'19'!$E$3</f>
        <v>0</v>
      </c>
      <c r="Z613" s="224">
        <f>SUMIF('20'!$C$10:$C$29,$C613,'20'!$G$10:$G$29)*'20'!$E$3</f>
        <v>0</v>
      </c>
      <c r="AA613" s="224">
        <f>SUMIF('21'!$C$10:$C$29,$C613,'21'!$G$10:$G$29)*'21'!$E$3</f>
        <v>0</v>
      </c>
    </row>
    <row r="614" spans="3:27" ht="15" hidden="1">
      <c r="C614" s="207" t="s">
        <v>1375</v>
      </c>
      <c r="D614" s="207" t="s">
        <v>1376</v>
      </c>
      <c r="F614" s="303">
        <f t="shared" si="10"/>
        <v>0</v>
      </c>
      <c r="G614" s="224">
        <f>SUMIF('01'!$C$10:$C$29,$C614,'01'!$G$10:$G$29)*'01'!$E$3</f>
        <v>0</v>
      </c>
      <c r="H614" s="224">
        <f>SUMIF('02'!$C$10:$C$28,$C614,'02'!$G$10:$G$28)*'02'!$E$3</f>
        <v>0</v>
      </c>
      <c r="I614" s="224">
        <f>SUMIF('03'!$C$10:$C$29,$C614,'03'!$G$10:$G$29)*'03'!$E$3</f>
        <v>0</v>
      </c>
      <c r="J614" s="224">
        <f>SUMIF('04'!$C$10:$C$26,$C614,'04'!$G$10:$G$26)*'04'!$E$3</f>
        <v>0</v>
      </c>
      <c r="K614" s="224">
        <f>SUMIF('05'!$C$10:$C$29,$C614,'05'!$G$10:$G$29)*'05'!$E$3</f>
        <v>0</v>
      </c>
      <c r="L614" s="224">
        <f>SUMIF('06'!$C$10:$C$29,$C614,'06'!$G$10:$G$29)*'06'!$E$3</f>
        <v>0</v>
      </c>
      <c r="M614" s="224">
        <f>SUMIF('07'!$C$10:$C$26,$C614,'07'!$G$10:$G$26)*'07'!$E$3</f>
        <v>0</v>
      </c>
      <c r="N614" s="224">
        <f>SUMIF('08'!$C$10:$C$29,$C614,'08'!$G$10:$G$29)*'08'!$E$3</f>
        <v>0</v>
      </c>
      <c r="O614" s="224">
        <f>SUMIF('09'!$C$10:$C$29,$C614,'09'!$G$10:$G$29)*'09'!$E$3</f>
        <v>0</v>
      </c>
      <c r="P614" s="224">
        <f>SUMIF('10'!$C$10:$C$29,$C614,'10'!$G$10:$G$29)*'10'!$E$3</f>
        <v>0</v>
      </c>
      <c r="Q614" s="224">
        <f>SUMIF('11'!$C$10:$C$39,$C614,'11'!$G$10:$G$39)*'11'!$E$3</f>
        <v>0</v>
      </c>
      <c r="R614" s="224">
        <f>SUMIF('12'!$C$10:$C$29,$C614,'12'!$G$10:$G$29)*'12'!$E$3</f>
        <v>0</v>
      </c>
      <c r="S614" s="224">
        <f>SUMIF('13'!$C$10:$C$29,$C614,'13'!$G$10:$G$29)*'13'!$E$3</f>
        <v>0</v>
      </c>
      <c r="T614" s="224">
        <f>SUMIF('14'!$C$10:$C$29,$C614,'14'!$G$10:$G$29)*'14'!$E$3</f>
        <v>0</v>
      </c>
      <c r="U614" s="224">
        <f>SUMIF('15'!$C$10:$C$29,$C614,'15'!$G$10:$G$29)*'15'!$E$3</f>
        <v>0</v>
      </c>
      <c r="V614" s="224">
        <f>SUMIF('16'!$C$10:$C$29,$C614,'16'!$G$10:$G$29)*'16'!$E$3</f>
        <v>0</v>
      </c>
      <c r="W614" s="224">
        <f>SUMIF('17'!$C$10:$C$29,$C614,'17'!$G$10:$G$29)*'17'!$E$3</f>
        <v>0</v>
      </c>
      <c r="X614" s="224">
        <f>SUMIF('18'!$C$10:$C$29,$C614,'18'!$G$10:$G$29)*'18'!$E$3</f>
        <v>0</v>
      </c>
      <c r="Y614" s="224">
        <f>SUMIF('19'!$C$10:$C$28,$C614,'19'!$G$10:$G$28)*'19'!$E$3</f>
        <v>0</v>
      </c>
      <c r="Z614" s="224">
        <f>SUMIF('20'!$C$10:$C$29,$C614,'20'!$G$10:$G$29)*'20'!$E$3</f>
        <v>0</v>
      </c>
      <c r="AA614" s="224">
        <f>SUMIF('21'!$C$10:$C$29,$C614,'21'!$G$10:$G$29)*'21'!$E$3</f>
        <v>0</v>
      </c>
    </row>
    <row r="615" spans="3:27" ht="15" hidden="1">
      <c r="C615" s="207" t="s">
        <v>1377</v>
      </c>
      <c r="D615" s="207" t="s">
        <v>1378</v>
      </c>
      <c r="F615" s="303">
        <f t="shared" si="10"/>
        <v>0</v>
      </c>
      <c r="G615" s="224">
        <f>SUMIF('01'!$C$10:$C$29,$C615,'01'!$G$10:$G$29)*'01'!$E$3</f>
        <v>0</v>
      </c>
      <c r="H615" s="224">
        <f>SUMIF('02'!$C$10:$C$28,$C615,'02'!$G$10:$G$28)*'02'!$E$3</f>
        <v>0</v>
      </c>
      <c r="I615" s="224">
        <f>SUMIF('03'!$C$10:$C$29,$C615,'03'!$G$10:$G$29)*'03'!$E$3</f>
        <v>0</v>
      </c>
      <c r="J615" s="224">
        <f>SUMIF('04'!$C$10:$C$26,$C615,'04'!$G$10:$G$26)*'04'!$E$3</f>
        <v>0</v>
      </c>
      <c r="K615" s="224">
        <f>SUMIF('05'!$C$10:$C$29,$C615,'05'!$G$10:$G$29)*'05'!$E$3</f>
        <v>0</v>
      </c>
      <c r="L615" s="224">
        <f>SUMIF('06'!$C$10:$C$29,$C615,'06'!$G$10:$G$29)*'06'!$E$3</f>
        <v>0</v>
      </c>
      <c r="M615" s="224">
        <f>SUMIF('07'!$C$10:$C$26,$C615,'07'!$G$10:$G$26)*'07'!$E$3</f>
        <v>0</v>
      </c>
      <c r="N615" s="224">
        <f>SUMIF('08'!$C$10:$C$29,$C615,'08'!$G$10:$G$29)*'08'!$E$3</f>
        <v>0</v>
      </c>
      <c r="O615" s="224">
        <f>SUMIF('09'!$C$10:$C$29,$C615,'09'!$G$10:$G$29)*'09'!$E$3</f>
        <v>0</v>
      </c>
      <c r="P615" s="224">
        <f>SUMIF('10'!$C$10:$C$29,$C615,'10'!$G$10:$G$29)*'10'!$E$3</f>
        <v>0</v>
      </c>
      <c r="Q615" s="224">
        <f>SUMIF('11'!$C$10:$C$39,$C615,'11'!$G$10:$G$39)*'11'!$E$3</f>
        <v>0</v>
      </c>
      <c r="R615" s="224">
        <f>SUMIF('12'!$C$10:$C$29,$C615,'12'!$G$10:$G$29)*'12'!$E$3</f>
        <v>0</v>
      </c>
      <c r="S615" s="224">
        <f>SUMIF('13'!$C$10:$C$29,$C615,'13'!$G$10:$G$29)*'13'!$E$3</f>
        <v>0</v>
      </c>
      <c r="T615" s="224">
        <f>SUMIF('14'!$C$10:$C$29,$C615,'14'!$G$10:$G$29)*'14'!$E$3</f>
        <v>0</v>
      </c>
      <c r="U615" s="224">
        <f>SUMIF('15'!$C$10:$C$29,$C615,'15'!$G$10:$G$29)*'15'!$E$3</f>
        <v>0</v>
      </c>
      <c r="V615" s="224">
        <f>SUMIF('16'!$C$10:$C$29,$C615,'16'!$G$10:$G$29)*'16'!$E$3</f>
        <v>0</v>
      </c>
      <c r="W615" s="224">
        <f>SUMIF('17'!$C$10:$C$29,$C615,'17'!$G$10:$G$29)*'17'!$E$3</f>
        <v>0</v>
      </c>
      <c r="X615" s="224">
        <f>SUMIF('18'!$C$10:$C$29,$C615,'18'!$G$10:$G$29)*'18'!$E$3</f>
        <v>0</v>
      </c>
      <c r="Y615" s="224">
        <f>SUMIF('19'!$C$10:$C$28,$C615,'19'!$G$10:$G$28)*'19'!$E$3</f>
        <v>0</v>
      </c>
      <c r="Z615" s="224">
        <f>SUMIF('20'!$C$10:$C$29,$C615,'20'!$G$10:$G$29)*'20'!$E$3</f>
        <v>0</v>
      </c>
      <c r="AA615" s="224">
        <f>SUMIF('21'!$C$10:$C$29,$C615,'21'!$G$10:$G$29)*'21'!$E$3</f>
        <v>0</v>
      </c>
    </row>
    <row r="616" spans="3:27" ht="15" hidden="1">
      <c r="C616" s="207" t="s">
        <v>1379</v>
      </c>
      <c r="D616" s="207" t="s">
        <v>1380</v>
      </c>
      <c r="F616" s="303">
        <f t="shared" si="10"/>
        <v>0</v>
      </c>
      <c r="G616" s="224">
        <f>SUMIF('01'!$C$10:$C$29,$C616,'01'!$G$10:$G$29)*'01'!$E$3</f>
        <v>0</v>
      </c>
      <c r="H616" s="224">
        <f>SUMIF('02'!$C$10:$C$28,$C616,'02'!$G$10:$G$28)*'02'!$E$3</f>
        <v>0</v>
      </c>
      <c r="I616" s="224">
        <f>SUMIF('03'!$C$10:$C$29,$C616,'03'!$G$10:$G$29)*'03'!$E$3</f>
        <v>0</v>
      </c>
      <c r="J616" s="224">
        <f>SUMIF('04'!$C$10:$C$26,$C616,'04'!$G$10:$G$26)*'04'!$E$3</f>
        <v>0</v>
      </c>
      <c r="K616" s="224">
        <f>SUMIF('05'!$C$10:$C$29,$C616,'05'!$G$10:$G$29)*'05'!$E$3</f>
        <v>0</v>
      </c>
      <c r="L616" s="224">
        <f>SUMIF('06'!$C$10:$C$29,$C616,'06'!$G$10:$G$29)*'06'!$E$3</f>
        <v>0</v>
      </c>
      <c r="M616" s="224">
        <f>SUMIF('07'!$C$10:$C$26,$C616,'07'!$G$10:$G$26)*'07'!$E$3</f>
        <v>0</v>
      </c>
      <c r="N616" s="224">
        <f>SUMIF('08'!$C$10:$C$29,$C616,'08'!$G$10:$G$29)*'08'!$E$3</f>
        <v>0</v>
      </c>
      <c r="O616" s="224">
        <f>SUMIF('09'!$C$10:$C$29,$C616,'09'!$G$10:$G$29)*'09'!$E$3</f>
        <v>0</v>
      </c>
      <c r="P616" s="224">
        <f>SUMIF('10'!$C$10:$C$29,$C616,'10'!$G$10:$G$29)*'10'!$E$3</f>
        <v>0</v>
      </c>
      <c r="Q616" s="224">
        <f>SUMIF('11'!$C$10:$C$39,$C616,'11'!$G$10:$G$39)*'11'!$E$3</f>
        <v>0</v>
      </c>
      <c r="R616" s="224">
        <f>SUMIF('12'!$C$10:$C$29,$C616,'12'!$G$10:$G$29)*'12'!$E$3</f>
        <v>0</v>
      </c>
      <c r="S616" s="224">
        <f>SUMIF('13'!$C$10:$C$29,$C616,'13'!$G$10:$G$29)*'13'!$E$3</f>
        <v>0</v>
      </c>
      <c r="T616" s="224">
        <f>SUMIF('14'!$C$10:$C$29,$C616,'14'!$G$10:$G$29)*'14'!$E$3</f>
        <v>0</v>
      </c>
      <c r="U616" s="224">
        <f>SUMIF('15'!$C$10:$C$29,$C616,'15'!$G$10:$G$29)*'15'!$E$3</f>
        <v>0</v>
      </c>
      <c r="V616" s="224">
        <f>SUMIF('16'!$C$10:$C$29,$C616,'16'!$G$10:$G$29)*'16'!$E$3</f>
        <v>0</v>
      </c>
      <c r="W616" s="224">
        <f>SUMIF('17'!$C$10:$C$29,$C616,'17'!$G$10:$G$29)*'17'!$E$3</f>
        <v>0</v>
      </c>
      <c r="X616" s="224">
        <f>SUMIF('18'!$C$10:$C$29,$C616,'18'!$G$10:$G$29)*'18'!$E$3</f>
        <v>0</v>
      </c>
      <c r="Y616" s="224">
        <f>SUMIF('19'!$C$10:$C$28,$C616,'19'!$G$10:$G$28)*'19'!$E$3</f>
        <v>0</v>
      </c>
      <c r="Z616" s="224">
        <f>SUMIF('20'!$C$10:$C$29,$C616,'20'!$G$10:$G$29)*'20'!$E$3</f>
        <v>0</v>
      </c>
      <c r="AA616" s="224">
        <f>SUMIF('21'!$C$10:$C$29,$C616,'21'!$G$10:$G$29)*'21'!$E$3</f>
        <v>0</v>
      </c>
    </row>
    <row r="617" spans="3:27" ht="15" hidden="1">
      <c r="C617" s="207" t="s">
        <v>1381</v>
      </c>
      <c r="D617" s="207" t="s">
        <v>1382</v>
      </c>
      <c r="F617" s="303">
        <f t="shared" si="10"/>
        <v>0</v>
      </c>
      <c r="G617" s="224">
        <f>SUMIF('01'!$C$10:$C$29,$C617,'01'!$G$10:$G$29)*'01'!$E$3</f>
        <v>0</v>
      </c>
      <c r="H617" s="224">
        <f>SUMIF('02'!$C$10:$C$28,$C617,'02'!$G$10:$G$28)*'02'!$E$3</f>
        <v>0</v>
      </c>
      <c r="I617" s="224">
        <f>SUMIF('03'!$C$10:$C$29,$C617,'03'!$G$10:$G$29)*'03'!$E$3</f>
        <v>0</v>
      </c>
      <c r="J617" s="224">
        <f>SUMIF('04'!$C$10:$C$26,$C617,'04'!$G$10:$G$26)*'04'!$E$3</f>
        <v>0</v>
      </c>
      <c r="K617" s="224">
        <f>SUMIF('05'!$C$10:$C$29,$C617,'05'!$G$10:$G$29)*'05'!$E$3</f>
        <v>0</v>
      </c>
      <c r="L617" s="224">
        <f>SUMIF('06'!$C$10:$C$29,$C617,'06'!$G$10:$G$29)*'06'!$E$3</f>
        <v>0</v>
      </c>
      <c r="M617" s="224">
        <f>SUMIF('07'!$C$10:$C$26,$C617,'07'!$G$10:$G$26)*'07'!$E$3</f>
        <v>0</v>
      </c>
      <c r="N617" s="224">
        <f>SUMIF('08'!$C$10:$C$29,$C617,'08'!$G$10:$G$29)*'08'!$E$3</f>
        <v>0</v>
      </c>
      <c r="O617" s="224">
        <f>SUMIF('09'!$C$10:$C$29,$C617,'09'!$G$10:$G$29)*'09'!$E$3</f>
        <v>0</v>
      </c>
      <c r="P617" s="224">
        <f>SUMIF('10'!$C$10:$C$29,$C617,'10'!$G$10:$G$29)*'10'!$E$3</f>
        <v>0</v>
      </c>
      <c r="Q617" s="224">
        <f>SUMIF('11'!$C$10:$C$39,$C617,'11'!$G$10:$G$39)*'11'!$E$3</f>
        <v>0</v>
      </c>
      <c r="R617" s="224">
        <f>SUMIF('12'!$C$10:$C$29,$C617,'12'!$G$10:$G$29)*'12'!$E$3</f>
        <v>0</v>
      </c>
      <c r="S617" s="224">
        <f>SUMIF('13'!$C$10:$C$29,$C617,'13'!$G$10:$G$29)*'13'!$E$3</f>
        <v>0</v>
      </c>
      <c r="T617" s="224">
        <f>SUMIF('14'!$C$10:$C$29,$C617,'14'!$G$10:$G$29)*'14'!$E$3</f>
        <v>0</v>
      </c>
      <c r="U617" s="224">
        <f>SUMIF('15'!$C$10:$C$29,$C617,'15'!$G$10:$G$29)*'15'!$E$3</f>
        <v>0</v>
      </c>
      <c r="V617" s="224">
        <f>SUMIF('16'!$C$10:$C$29,$C617,'16'!$G$10:$G$29)*'16'!$E$3</f>
        <v>0</v>
      </c>
      <c r="W617" s="224">
        <f>SUMIF('17'!$C$10:$C$29,$C617,'17'!$G$10:$G$29)*'17'!$E$3</f>
        <v>0</v>
      </c>
      <c r="X617" s="224">
        <f>SUMIF('18'!$C$10:$C$29,$C617,'18'!$G$10:$G$29)*'18'!$E$3</f>
        <v>0</v>
      </c>
      <c r="Y617" s="224">
        <f>SUMIF('19'!$C$10:$C$28,$C617,'19'!$G$10:$G$28)*'19'!$E$3</f>
        <v>0</v>
      </c>
      <c r="Z617" s="224">
        <f>SUMIF('20'!$C$10:$C$29,$C617,'20'!$G$10:$G$29)*'20'!$E$3</f>
        <v>0</v>
      </c>
      <c r="AA617" s="224">
        <f>SUMIF('21'!$C$10:$C$29,$C617,'21'!$G$10:$G$29)*'21'!$E$3</f>
        <v>0</v>
      </c>
    </row>
    <row r="618" spans="3:27" ht="15" hidden="1">
      <c r="C618" s="207" t="s">
        <v>1383</v>
      </c>
      <c r="D618" s="207" t="s">
        <v>1384</v>
      </c>
      <c r="F618" s="303">
        <f t="shared" si="10"/>
        <v>0</v>
      </c>
      <c r="G618" s="224">
        <f>SUMIF('01'!$C$10:$C$29,$C618,'01'!$G$10:$G$29)*'01'!$E$3</f>
        <v>0</v>
      </c>
      <c r="H618" s="224">
        <f>SUMIF('02'!$C$10:$C$28,$C618,'02'!$G$10:$G$28)*'02'!$E$3</f>
        <v>0</v>
      </c>
      <c r="I618" s="224">
        <f>SUMIF('03'!$C$10:$C$29,$C618,'03'!$G$10:$G$29)*'03'!$E$3</f>
        <v>0</v>
      </c>
      <c r="J618" s="224">
        <f>SUMIF('04'!$C$10:$C$26,$C618,'04'!$G$10:$G$26)*'04'!$E$3</f>
        <v>0</v>
      </c>
      <c r="K618" s="224">
        <f>SUMIF('05'!$C$10:$C$29,$C618,'05'!$G$10:$G$29)*'05'!$E$3</f>
        <v>0</v>
      </c>
      <c r="L618" s="224">
        <f>SUMIF('06'!$C$10:$C$29,$C618,'06'!$G$10:$G$29)*'06'!$E$3</f>
        <v>0</v>
      </c>
      <c r="M618" s="224">
        <f>SUMIF('07'!$C$10:$C$26,$C618,'07'!$G$10:$G$26)*'07'!$E$3</f>
        <v>0</v>
      </c>
      <c r="N618" s="224">
        <f>SUMIF('08'!$C$10:$C$29,$C618,'08'!$G$10:$G$29)*'08'!$E$3</f>
        <v>0</v>
      </c>
      <c r="O618" s="224">
        <f>SUMIF('09'!$C$10:$C$29,$C618,'09'!$G$10:$G$29)*'09'!$E$3</f>
        <v>0</v>
      </c>
      <c r="P618" s="224">
        <f>SUMIF('10'!$C$10:$C$29,$C618,'10'!$G$10:$G$29)*'10'!$E$3</f>
        <v>0</v>
      </c>
      <c r="Q618" s="224">
        <f>SUMIF('11'!$C$10:$C$39,$C618,'11'!$G$10:$G$39)*'11'!$E$3</f>
        <v>0</v>
      </c>
      <c r="R618" s="224">
        <f>SUMIF('12'!$C$10:$C$29,$C618,'12'!$G$10:$G$29)*'12'!$E$3</f>
        <v>0</v>
      </c>
      <c r="S618" s="224">
        <f>SUMIF('13'!$C$10:$C$29,$C618,'13'!$G$10:$G$29)*'13'!$E$3</f>
        <v>0</v>
      </c>
      <c r="T618" s="224">
        <f>SUMIF('14'!$C$10:$C$29,$C618,'14'!$G$10:$G$29)*'14'!$E$3</f>
        <v>0</v>
      </c>
      <c r="U618" s="224">
        <f>SUMIF('15'!$C$10:$C$29,$C618,'15'!$G$10:$G$29)*'15'!$E$3</f>
        <v>0</v>
      </c>
      <c r="V618" s="224">
        <f>SUMIF('16'!$C$10:$C$29,$C618,'16'!$G$10:$G$29)*'16'!$E$3</f>
        <v>0</v>
      </c>
      <c r="W618" s="224">
        <f>SUMIF('17'!$C$10:$C$29,$C618,'17'!$G$10:$G$29)*'17'!$E$3</f>
        <v>0</v>
      </c>
      <c r="X618" s="224">
        <f>SUMIF('18'!$C$10:$C$29,$C618,'18'!$G$10:$G$29)*'18'!$E$3</f>
        <v>0</v>
      </c>
      <c r="Y618" s="224">
        <f>SUMIF('19'!$C$10:$C$28,$C618,'19'!$G$10:$G$28)*'19'!$E$3</f>
        <v>0</v>
      </c>
      <c r="Z618" s="224">
        <f>SUMIF('20'!$C$10:$C$29,$C618,'20'!$G$10:$G$29)*'20'!$E$3</f>
        <v>0</v>
      </c>
      <c r="AA618" s="224">
        <f>SUMIF('21'!$C$10:$C$29,$C618,'21'!$G$10:$G$29)*'21'!$E$3</f>
        <v>0</v>
      </c>
    </row>
    <row r="619" spans="3:27" ht="15" hidden="1">
      <c r="C619" s="207" t="s">
        <v>1385</v>
      </c>
      <c r="D619" s="207" t="s">
        <v>1386</v>
      </c>
      <c r="F619" s="303">
        <f t="shared" si="10"/>
        <v>0</v>
      </c>
      <c r="G619" s="224">
        <f>SUMIF('01'!$C$10:$C$29,$C619,'01'!$G$10:$G$29)*'01'!$E$3</f>
        <v>0</v>
      </c>
      <c r="H619" s="224">
        <f>SUMIF('02'!$C$10:$C$28,$C619,'02'!$G$10:$G$28)*'02'!$E$3</f>
        <v>0</v>
      </c>
      <c r="I619" s="224">
        <f>SUMIF('03'!$C$10:$C$29,$C619,'03'!$G$10:$G$29)*'03'!$E$3</f>
        <v>0</v>
      </c>
      <c r="J619" s="224">
        <f>SUMIF('04'!$C$10:$C$26,$C619,'04'!$G$10:$G$26)*'04'!$E$3</f>
        <v>0</v>
      </c>
      <c r="K619" s="224">
        <f>SUMIF('05'!$C$10:$C$29,$C619,'05'!$G$10:$G$29)*'05'!$E$3</f>
        <v>0</v>
      </c>
      <c r="L619" s="224">
        <f>SUMIF('06'!$C$10:$C$29,$C619,'06'!$G$10:$G$29)*'06'!$E$3</f>
        <v>0</v>
      </c>
      <c r="M619" s="224">
        <f>SUMIF('07'!$C$10:$C$26,$C619,'07'!$G$10:$G$26)*'07'!$E$3</f>
        <v>0</v>
      </c>
      <c r="N619" s="224">
        <f>SUMIF('08'!$C$10:$C$29,$C619,'08'!$G$10:$G$29)*'08'!$E$3</f>
        <v>0</v>
      </c>
      <c r="O619" s="224">
        <f>SUMIF('09'!$C$10:$C$29,$C619,'09'!$G$10:$G$29)*'09'!$E$3</f>
        <v>0</v>
      </c>
      <c r="P619" s="224">
        <f>SUMIF('10'!$C$10:$C$29,$C619,'10'!$G$10:$G$29)*'10'!$E$3</f>
        <v>0</v>
      </c>
      <c r="Q619" s="224">
        <f>SUMIF('11'!$C$10:$C$39,$C619,'11'!$G$10:$G$39)*'11'!$E$3</f>
        <v>0</v>
      </c>
      <c r="R619" s="224">
        <f>SUMIF('12'!$C$10:$C$29,$C619,'12'!$G$10:$G$29)*'12'!$E$3</f>
        <v>0</v>
      </c>
      <c r="S619" s="224">
        <f>SUMIF('13'!$C$10:$C$29,$C619,'13'!$G$10:$G$29)*'13'!$E$3</f>
        <v>0</v>
      </c>
      <c r="T619" s="224">
        <f>SUMIF('14'!$C$10:$C$29,$C619,'14'!$G$10:$G$29)*'14'!$E$3</f>
        <v>0</v>
      </c>
      <c r="U619" s="224">
        <f>SUMIF('15'!$C$10:$C$29,$C619,'15'!$G$10:$G$29)*'15'!$E$3</f>
        <v>0</v>
      </c>
      <c r="V619" s="224">
        <f>SUMIF('16'!$C$10:$C$29,$C619,'16'!$G$10:$G$29)*'16'!$E$3</f>
        <v>0</v>
      </c>
      <c r="W619" s="224">
        <f>SUMIF('17'!$C$10:$C$29,$C619,'17'!$G$10:$G$29)*'17'!$E$3</f>
        <v>0</v>
      </c>
      <c r="X619" s="224">
        <f>SUMIF('18'!$C$10:$C$29,$C619,'18'!$G$10:$G$29)*'18'!$E$3</f>
        <v>0</v>
      </c>
      <c r="Y619" s="224">
        <f>SUMIF('19'!$C$10:$C$28,$C619,'19'!$G$10:$G$28)*'19'!$E$3</f>
        <v>0</v>
      </c>
      <c r="Z619" s="224">
        <f>SUMIF('20'!$C$10:$C$29,$C619,'20'!$G$10:$G$29)*'20'!$E$3</f>
        <v>0</v>
      </c>
      <c r="AA619" s="224">
        <f>SUMIF('21'!$C$10:$C$29,$C619,'21'!$G$10:$G$29)*'21'!$E$3</f>
        <v>0</v>
      </c>
    </row>
    <row r="620" spans="3:27" ht="15">
      <c r="C620" s="207" t="s">
        <v>1387</v>
      </c>
      <c r="D620" s="207" t="s">
        <v>148</v>
      </c>
      <c r="F620" s="303">
        <f t="shared" si="10"/>
        <v>463.30128000000002</v>
      </c>
      <c r="G620" s="224">
        <f>SUMIF('01'!$C$10:$C$29,$C620,'01'!$G$10:$G$29)*'01'!$E$3</f>
        <v>0</v>
      </c>
      <c r="H620" s="224">
        <f>SUMIF('02'!$C$10:$C$28,$C620,'02'!$G$10:$G$28)*'02'!$E$3</f>
        <v>463.30128000000002</v>
      </c>
      <c r="I620" s="224">
        <f>SUMIF('03'!$C$10:$C$29,$C620,'03'!$G$10:$G$29)*'03'!$E$3</f>
        <v>0</v>
      </c>
      <c r="J620" s="224">
        <f>SUMIF('04'!$C$10:$C$26,$C620,'04'!$G$10:$G$26)*'04'!$E$3</f>
        <v>0</v>
      </c>
      <c r="K620" s="224">
        <f>SUMIF('05'!$C$10:$C$29,$C620,'05'!$G$10:$G$29)*'05'!$E$3</f>
        <v>0</v>
      </c>
      <c r="L620" s="224">
        <f>SUMIF('06'!$C$10:$C$29,$C620,'06'!$G$10:$G$29)*'06'!$E$3</f>
        <v>0</v>
      </c>
      <c r="M620" s="224">
        <f>SUMIF('07'!$C$10:$C$26,$C620,'07'!$G$10:$G$26)*'07'!$E$3</f>
        <v>0</v>
      </c>
      <c r="N620" s="224">
        <f>SUMIF('08'!$C$10:$C$29,$C620,'08'!$G$10:$G$29)*'08'!$E$3</f>
        <v>0</v>
      </c>
      <c r="O620" s="224">
        <f>SUMIF('09'!$C$10:$C$29,$C620,'09'!$G$10:$G$29)*'09'!$E$3</f>
        <v>0</v>
      </c>
      <c r="P620" s="224">
        <f>SUMIF('10'!$C$10:$C$29,$C620,'10'!$G$10:$G$29)*'10'!$E$3</f>
        <v>0</v>
      </c>
      <c r="Q620" s="224">
        <f>SUMIF('11'!$C$10:$C$39,$C620,'11'!$G$10:$G$39)*'11'!$E$3</f>
        <v>0</v>
      </c>
      <c r="R620" s="224">
        <f>SUMIF('12'!$C$10:$C$29,$C620,'12'!$G$10:$G$29)*'12'!$E$3</f>
        <v>0</v>
      </c>
      <c r="S620" s="224">
        <f>SUMIF('13'!$C$10:$C$29,$C620,'13'!$G$10:$G$29)*'13'!$E$3</f>
        <v>0</v>
      </c>
      <c r="T620" s="224">
        <f>SUMIF('14'!$C$10:$C$29,$C620,'14'!$G$10:$G$29)*'14'!$E$3</f>
        <v>0</v>
      </c>
      <c r="U620" s="224">
        <f>SUMIF('15'!$C$10:$C$29,$C620,'15'!$G$10:$G$29)*'15'!$E$3</f>
        <v>0</v>
      </c>
      <c r="V620" s="224">
        <f>SUMIF('16'!$C$10:$C$29,$C620,'16'!$G$10:$G$29)*'16'!$E$3</f>
        <v>0</v>
      </c>
      <c r="W620" s="224">
        <f>SUMIF('17'!$C$10:$C$29,$C620,'17'!$G$10:$G$29)*'17'!$E$3</f>
        <v>0</v>
      </c>
      <c r="X620" s="224">
        <f>SUMIF('18'!$C$10:$C$29,$C620,'18'!$G$10:$G$29)*'18'!$E$3</f>
        <v>0</v>
      </c>
      <c r="Y620" s="224">
        <f>SUMIF('19'!$C$10:$C$28,$C620,'19'!$G$10:$G$28)*'19'!$E$3</f>
        <v>0</v>
      </c>
      <c r="Z620" s="224">
        <f>SUMIF('20'!$C$10:$C$29,$C620,'20'!$G$10:$G$29)*'20'!$E$3</f>
        <v>0</v>
      </c>
      <c r="AA620" s="224">
        <f>SUMIF('21'!$C$10:$C$29,$C620,'21'!$G$10:$G$29)*'21'!$E$3</f>
        <v>0</v>
      </c>
    </row>
    <row r="621" spans="3:27" ht="15" hidden="1">
      <c r="C621" s="207" t="s">
        <v>5</v>
      </c>
      <c r="D621" s="207" t="s">
        <v>6</v>
      </c>
      <c r="F621" s="303">
        <f t="shared" si="10"/>
        <v>671.55140000000006</v>
      </c>
      <c r="G621" s="224">
        <f>SUMIF('01'!$C$10:$C$29,$C621,'01'!$G$10:$G$29)*'01'!$E$3</f>
        <v>0</v>
      </c>
      <c r="H621" s="224">
        <f>SUMIF('02'!$C$10:$C$28,$C621,'02'!$G$10:$G$28)*'02'!$E$3</f>
        <v>537.24112000000002</v>
      </c>
      <c r="I621" s="224">
        <f>SUMIF('03'!$C$10:$C$29,$C621,'03'!$G$10:$G$29)*'03'!$E$3</f>
        <v>0</v>
      </c>
      <c r="J621" s="224">
        <f>SUMIF('04'!$C$10:$C$26,$C621,'04'!$G$10:$G$26)*'04'!$E$3</f>
        <v>0</v>
      </c>
      <c r="K621" s="224">
        <f>SUMIF('05'!$C$10:$C$29,$C621,'05'!$G$10:$G$29)*'05'!$E$3</f>
        <v>0</v>
      </c>
      <c r="L621" s="224">
        <f>SUMIF('06'!$C$10:$C$29,$C621,'06'!$G$10:$G$29)*'06'!$E$3</f>
        <v>0</v>
      </c>
      <c r="M621" s="224">
        <f>SUMIF('07'!$C$10:$C$26,$C621,'07'!$G$10:$G$26)*'07'!$E$3</f>
        <v>0</v>
      </c>
      <c r="N621" s="224">
        <f>SUMIF('08'!$C$10:$C$29,$C621,'08'!$G$10:$G$29)*'08'!$E$3</f>
        <v>0</v>
      </c>
      <c r="O621" s="224">
        <f>SUMIF('09'!$C$10:$C$29,$C621,'09'!$G$10:$G$29)*'09'!$E$3</f>
        <v>0</v>
      </c>
      <c r="P621" s="224">
        <f>SUMIF('10'!$C$10:$C$29,$C621,'10'!$G$10:$G$29)*'10'!$E$3</f>
        <v>0</v>
      </c>
      <c r="Q621" s="224">
        <f>SUMIF('11'!$C$10:$C$39,$C621,'11'!$G$10:$G$39)*'11'!$E$3</f>
        <v>0</v>
      </c>
      <c r="R621" s="224">
        <f>SUMIF('12'!$C$10:$C$29,$C621,'12'!$G$10:$G$29)*'12'!$E$3</f>
        <v>0</v>
      </c>
      <c r="S621" s="224">
        <f>SUMIF('13'!$C$10:$C$29,$C621,'13'!$G$10:$G$29)*'13'!$E$3</f>
        <v>0</v>
      </c>
      <c r="T621" s="224">
        <f>SUMIF('14'!$C$10:$C$29,$C621,'14'!$G$10:$G$29)*'14'!$E$3</f>
        <v>0</v>
      </c>
      <c r="U621" s="224">
        <f>SUMIF('15'!$C$10:$C$29,$C621,'15'!$G$10:$G$29)*'15'!$E$3</f>
        <v>134.31028000000001</v>
      </c>
      <c r="V621" s="224">
        <f>SUMIF('16'!$C$10:$C$29,$C621,'16'!$G$10:$G$29)*'16'!$E$3</f>
        <v>0</v>
      </c>
      <c r="W621" s="224">
        <f>SUMIF('17'!$C$10:$C$29,$C621,'17'!$G$10:$G$29)*'17'!$E$3</f>
        <v>0</v>
      </c>
      <c r="X621" s="224">
        <f>SUMIF('18'!$C$10:$C$29,$C621,'18'!$G$10:$G$29)*'18'!$E$3</f>
        <v>0</v>
      </c>
      <c r="Y621" s="224">
        <f>SUMIF('19'!$C$10:$C$28,$C621,'19'!$G$10:$G$28)*'19'!$E$3</f>
        <v>0</v>
      </c>
      <c r="Z621" s="224">
        <f>SUMIF('20'!$C$10:$C$29,$C621,'20'!$G$10:$G$29)*'20'!$E$3</f>
        <v>0</v>
      </c>
      <c r="AA621" s="224">
        <f>SUMIF('21'!$C$10:$C$29,$C621,'21'!$G$10:$G$29)*'21'!$E$3</f>
        <v>0</v>
      </c>
    </row>
    <row r="622" spans="3:27" ht="15">
      <c r="C622" s="207" t="s">
        <v>7</v>
      </c>
      <c r="D622" s="207" t="s">
        <v>8</v>
      </c>
      <c r="F622" s="303">
        <f t="shared" si="10"/>
        <v>68.796000000000006</v>
      </c>
      <c r="G622" s="224">
        <f>SUMIF('01'!$C$10:$C$29,$C622,'01'!$G$10:$G$29)*'01'!$E$3</f>
        <v>0</v>
      </c>
      <c r="H622" s="224">
        <f>SUMIF('02'!$C$10:$C$28,$C622,'02'!$G$10:$G$28)*'02'!$E$3</f>
        <v>68.796000000000006</v>
      </c>
      <c r="I622" s="224">
        <f>SUMIF('03'!$C$10:$C$29,$C622,'03'!$G$10:$G$29)*'03'!$E$3</f>
        <v>0</v>
      </c>
      <c r="J622" s="224">
        <f>SUMIF('04'!$C$10:$C$26,$C622,'04'!$G$10:$G$26)*'04'!$E$3</f>
        <v>0</v>
      </c>
      <c r="K622" s="224">
        <f>SUMIF('05'!$C$10:$C$29,$C622,'05'!$G$10:$G$29)*'05'!$E$3</f>
        <v>0</v>
      </c>
      <c r="L622" s="224">
        <f>SUMIF('06'!$C$10:$C$29,$C622,'06'!$G$10:$G$29)*'06'!$E$3</f>
        <v>0</v>
      </c>
      <c r="M622" s="224">
        <f>SUMIF('07'!$C$10:$C$26,$C622,'07'!$G$10:$G$26)*'07'!$E$3</f>
        <v>0</v>
      </c>
      <c r="N622" s="224">
        <f>SUMIF('08'!$C$10:$C$29,$C622,'08'!$G$10:$G$29)*'08'!$E$3</f>
        <v>0</v>
      </c>
      <c r="O622" s="224">
        <f>SUMIF('09'!$C$10:$C$29,$C622,'09'!$G$10:$G$29)*'09'!$E$3</f>
        <v>0</v>
      </c>
      <c r="P622" s="224">
        <f>SUMIF('10'!$C$10:$C$29,$C622,'10'!$G$10:$G$29)*'10'!$E$3</f>
        <v>0</v>
      </c>
      <c r="Q622" s="224">
        <f>SUMIF('11'!$C$10:$C$39,$C622,'11'!$G$10:$G$39)*'11'!$E$3</f>
        <v>0</v>
      </c>
      <c r="R622" s="224">
        <f>SUMIF('12'!$C$10:$C$29,$C622,'12'!$G$10:$G$29)*'12'!$E$3</f>
        <v>0</v>
      </c>
      <c r="S622" s="224">
        <f>SUMIF('13'!$C$10:$C$29,$C622,'13'!$G$10:$G$29)*'13'!$E$3</f>
        <v>0</v>
      </c>
      <c r="T622" s="224">
        <f>SUMIF('14'!$C$10:$C$29,$C622,'14'!$G$10:$G$29)*'14'!$E$3</f>
        <v>0</v>
      </c>
      <c r="U622" s="224">
        <f>SUMIF('15'!$C$10:$C$29,$C622,'15'!$G$10:$G$29)*'15'!$E$3</f>
        <v>0</v>
      </c>
      <c r="V622" s="224">
        <f>SUMIF('16'!$C$10:$C$29,$C622,'16'!$G$10:$G$29)*'16'!$E$3</f>
        <v>0</v>
      </c>
      <c r="W622" s="224">
        <f>SUMIF('17'!$C$10:$C$29,$C622,'17'!$G$10:$G$29)*'17'!$E$3</f>
        <v>0</v>
      </c>
      <c r="X622" s="224">
        <f>SUMIF('18'!$C$10:$C$29,$C622,'18'!$G$10:$G$29)*'18'!$E$3</f>
        <v>0</v>
      </c>
      <c r="Y622" s="224">
        <f>SUMIF('19'!$C$10:$C$28,$C622,'19'!$G$10:$G$28)*'19'!$E$3</f>
        <v>0</v>
      </c>
      <c r="Z622" s="224">
        <f>SUMIF('20'!$C$10:$C$29,$C622,'20'!$G$10:$G$29)*'20'!$E$3</f>
        <v>0</v>
      </c>
      <c r="AA622" s="224">
        <f>SUMIF('21'!$C$10:$C$29,$C622,'21'!$G$10:$G$29)*'21'!$E$3</f>
        <v>0</v>
      </c>
    </row>
    <row r="623" spans="3:27" ht="15" hidden="1">
      <c r="C623" s="207" t="s">
        <v>1388</v>
      </c>
      <c r="D623" s="207" t="s">
        <v>161</v>
      </c>
      <c r="F623" s="303">
        <f t="shared" si="10"/>
        <v>0</v>
      </c>
      <c r="G623" s="224">
        <f>SUMIF('01'!$C$10:$C$29,$C623,'01'!$G$10:$G$29)*'01'!$E$3</f>
        <v>0</v>
      </c>
      <c r="H623" s="224">
        <f>SUMIF('02'!$C$10:$C$28,$C623,'02'!$G$10:$G$28)*'02'!$E$3</f>
        <v>0</v>
      </c>
      <c r="I623" s="224">
        <f>SUMIF('03'!$C$10:$C$29,$C623,'03'!$G$10:$G$29)*'03'!$E$3</f>
        <v>0</v>
      </c>
      <c r="J623" s="224">
        <f>SUMIF('04'!$C$10:$C$26,$C623,'04'!$G$10:$G$26)*'04'!$E$3</f>
        <v>0</v>
      </c>
      <c r="K623" s="224">
        <f>SUMIF('05'!$C$10:$C$29,$C623,'05'!$G$10:$G$29)*'05'!$E$3</f>
        <v>0</v>
      </c>
      <c r="L623" s="224">
        <f>SUMIF('06'!$C$10:$C$29,$C623,'06'!$G$10:$G$29)*'06'!$E$3</f>
        <v>0</v>
      </c>
      <c r="M623" s="224">
        <f>SUMIF('07'!$C$10:$C$26,$C623,'07'!$G$10:$G$26)*'07'!$E$3</f>
        <v>0</v>
      </c>
      <c r="N623" s="224">
        <f>SUMIF('08'!$C$10:$C$29,$C623,'08'!$G$10:$G$29)*'08'!$E$3</f>
        <v>0</v>
      </c>
      <c r="O623" s="224">
        <f>SUMIF('09'!$C$10:$C$29,$C623,'09'!$G$10:$G$29)*'09'!$E$3</f>
        <v>0</v>
      </c>
      <c r="P623" s="224">
        <f>SUMIF('10'!$C$10:$C$29,$C623,'10'!$G$10:$G$29)*'10'!$E$3</f>
        <v>0</v>
      </c>
      <c r="Q623" s="224">
        <f>SUMIF('11'!$C$10:$C$39,$C623,'11'!$G$10:$G$39)*'11'!$E$3</f>
        <v>0</v>
      </c>
      <c r="R623" s="224">
        <f>SUMIF('12'!$C$10:$C$29,$C623,'12'!$G$10:$G$29)*'12'!$E$3</f>
        <v>0</v>
      </c>
      <c r="S623" s="224">
        <f>SUMIF('13'!$C$10:$C$29,$C623,'13'!$G$10:$G$29)*'13'!$E$3</f>
        <v>0</v>
      </c>
      <c r="T623" s="224">
        <f>SUMIF('14'!$C$10:$C$29,$C623,'14'!$G$10:$G$29)*'14'!$E$3</f>
        <v>0</v>
      </c>
      <c r="U623" s="224">
        <f>SUMIF('15'!$C$10:$C$29,$C623,'15'!$G$10:$G$29)*'15'!$E$3</f>
        <v>0</v>
      </c>
      <c r="V623" s="224">
        <f>SUMIF('16'!$C$10:$C$29,$C623,'16'!$G$10:$G$29)*'16'!$E$3</f>
        <v>0</v>
      </c>
      <c r="W623" s="224">
        <f>SUMIF('17'!$C$10:$C$29,$C623,'17'!$G$10:$G$29)*'17'!$E$3</f>
        <v>0</v>
      </c>
      <c r="X623" s="224">
        <f>SUMIF('18'!$C$10:$C$29,$C623,'18'!$G$10:$G$29)*'18'!$E$3</f>
        <v>0</v>
      </c>
      <c r="Y623" s="224">
        <f>SUMIF('19'!$C$10:$C$28,$C623,'19'!$G$10:$G$28)*'19'!$E$3</f>
        <v>0</v>
      </c>
      <c r="Z623" s="224">
        <f>SUMIF('20'!$C$10:$C$29,$C623,'20'!$G$10:$G$29)*'20'!$E$3</f>
        <v>0</v>
      </c>
      <c r="AA623" s="224">
        <f>SUMIF('21'!$C$10:$C$29,$C623,'21'!$G$10:$G$29)*'21'!$E$3</f>
        <v>0</v>
      </c>
    </row>
    <row r="624" spans="3:27" ht="15" hidden="1">
      <c r="C624" s="207" t="s">
        <v>1389</v>
      </c>
      <c r="D624" s="207" t="s">
        <v>1390</v>
      </c>
      <c r="F624" s="303">
        <f t="shared" si="10"/>
        <v>0</v>
      </c>
      <c r="G624" s="224">
        <f>SUMIF('01'!$C$10:$C$29,$C624,'01'!$G$10:$G$29)*'01'!$E$3</f>
        <v>0</v>
      </c>
      <c r="H624" s="224">
        <f>SUMIF('02'!$C$10:$C$28,$C624,'02'!$G$10:$G$28)*'02'!$E$3</f>
        <v>0</v>
      </c>
      <c r="I624" s="224">
        <f>SUMIF('03'!$C$10:$C$29,$C624,'03'!$G$10:$G$29)*'03'!$E$3</f>
        <v>0</v>
      </c>
      <c r="J624" s="224">
        <f>SUMIF('04'!$C$10:$C$26,$C624,'04'!$G$10:$G$26)*'04'!$E$3</f>
        <v>0</v>
      </c>
      <c r="K624" s="224">
        <f>SUMIF('05'!$C$10:$C$29,$C624,'05'!$G$10:$G$29)*'05'!$E$3</f>
        <v>0</v>
      </c>
      <c r="L624" s="224">
        <f>SUMIF('06'!$C$10:$C$29,$C624,'06'!$G$10:$G$29)*'06'!$E$3</f>
        <v>0</v>
      </c>
      <c r="M624" s="224">
        <f>SUMIF('07'!$C$10:$C$26,$C624,'07'!$G$10:$G$26)*'07'!$E$3</f>
        <v>0</v>
      </c>
      <c r="N624" s="224">
        <f>SUMIF('08'!$C$10:$C$29,$C624,'08'!$G$10:$G$29)*'08'!$E$3</f>
        <v>0</v>
      </c>
      <c r="O624" s="224">
        <f>SUMIF('09'!$C$10:$C$29,$C624,'09'!$G$10:$G$29)*'09'!$E$3</f>
        <v>0</v>
      </c>
      <c r="P624" s="224">
        <f>SUMIF('10'!$C$10:$C$29,$C624,'10'!$G$10:$G$29)*'10'!$E$3</f>
        <v>0</v>
      </c>
      <c r="Q624" s="224">
        <f>SUMIF('11'!$C$10:$C$39,$C624,'11'!$G$10:$G$39)*'11'!$E$3</f>
        <v>0</v>
      </c>
      <c r="R624" s="224">
        <f>SUMIF('12'!$C$10:$C$29,$C624,'12'!$G$10:$G$29)*'12'!$E$3</f>
        <v>0</v>
      </c>
      <c r="S624" s="224">
        <f>SUMIF('13'!$C$10:$C$29,$C624,'13'!$G$10:$G$29)*'13'!$E$3</f>
        <v>0</v>
      </c>
      <c r="T624" s="224">
        <f>SUMIF('14'!$C$10:$C$29,$C624,'14'!$G$10:$G$29)*'14'!$E$3</f>
        <v>0</v>
      </c>
      <c r="U624" s="224">
        <f>SUMIF('15'!$C$10:$C$29,$C624,'15'!$G$10:$G$29)*'15'!$E$3</f>
        <v>0</v>
      </c>
      <c r="V624" s="224">
        <f>SUMIF('16'!$C$10:$C$29,$C624,'16'!$G$10:$G$29)*'16'!$E$3</f>
        <v>0</v>
      </c>
      <c r="W624" s="224">
        <f>SUMIF('17'!$C$10:$C$29,$C624,'17'!$G$10:$G$29)*'17'!$E$3</f>
        <v>0</v>
      </c>
      <c r="X624" s="224">
        <f>SUMIF('18'!$C$10:$C$29,$C624,'18'!$G$10:$G$29)*'18'!$E$3</f>
        <v>0</v>
      </c>
      <c r="Y624" s="224">
        <f>SUMIF('19'!$C$10:$C$28,$C624,'19'!$G$10:$G$28)*'19'!$E$3</f>
        <v>0</v>
      </c>
      <c r="Z624" s="224">
        <f>SUMIF('20'!$C$10:$C$29,$C624,'20'!$G$10:$G$29)*'20'!$E$3</f>
        <v>0</v>
      </c>
      <c r="AA624" s="224">
        <f>SUMIF('21'!$C$10:$C$29,$C624,'21'!$G$10:$G$29)*'21'!$E$3</f>
        <v>0</v>
      </c>
    </row>
    <row r="625" spans="3:27" ht="15" hidden="1">
      <c r="C625" s="207" t="s">
        <v>1391</v>
      </c>
      <c r="D625" s="207" t="s">
        <v>1392</v>
      </c>
      <c r="F625" s="303">
        <f t="shared" si="10"/>
        <v>0</v>
      </c>
      <c r="G625" s="224">
        <f>SUMIF('01'!$C$10:$C$29,$C625,'01'!$G$10:$G$29)*'01'!$E$3</f>
        <v>0</v>
      </c>
      <c r="H625" s="224">
        <f>SUMIF('02'!$C$10:$C$28,$C625,'02'!$G$10:$G$28)*'02'!$E$3</f>
        <v>0</v>
      </c>
      <c r="I625" s="224">
        <f>SUMIF('03'!$C$10:$C$29,$C625,'03'!$G$10:$G$29)*'03'!$E$3</f>
        <v>0</v>
      </c>
      <c r="J625" s="224">
        <f>SUMIF('04'!$C$10:$C$26,$C625,'04'!$G$10:$G$26)*'04'!$E$3</f>
        <v>0</v>
      </c>
      <c r="K625" s="224">
        <f>SUMIF('05'!$C$10:$C$29,$C625,'05'!$G$10:$G$29)*'05'!$E$3</f>
        <v>0</v>
      </c>
      <c r="L625" s="224">
        <f>SUMIF('06'!$C$10:$C$29,$C625,'06'!$G$10:$G$29)*'06'!$E$3</f>
        <v>0</v>
      </c>
      <c r="M625" s="224">
        <f>SUMIF('07'!$C$10:$C$26,$C625,'07'!$G$10:$G$26)*'07'!$E$3</f>
        <v>0</v>
      </c>
      <c r="N625" s="224">
        <f>SUMIF('08'!$C$10:$C$29,$C625,'08'!$G$10:$G$29)*'08'!$E$3</f>
        <v>0</v>
      </c>
      <c r="O625" s="224">
        <f>SUMIF('09'!$C$10:$C$29,$C625,'09'!$G$10:$G$29)*'09'!$E$3</f>
        <v>0</v>
      </c>
      <c r="P625" s="224">
        <f>SUMIF('10'!$C$10:$C$29,$C625,'10'!$G$10:$G$29)*'10'!$E$3</f>
        <v>0</v>
      </c>
      <c r="Q625" s="224">
        <f>SUMIF('11'!$C$10:$C$39,$C625,'11'!$G$10:$G$39)*'11'!$E$3</f>
        <v>0</v>
      </c>
      <c r="R625" s="224">
        <f>SUMIF('12'!$C$10:$C$29,$C625,'12'!$G$10:$G$29)*'12'!$E$3</f>
        <v>0</v>
      </c>
      <c r="S625" s="224">
        <f>SUMIF('13'!$C$10:$C$29,$C625,'13'!$G$10:$G$29)*'13'!$E$3</f>
        <v>0</v>
      </c>
      <c r="T625" s="224">
        <f>SUMIF('14'!$C$10:$C$29,$C625,'14'!$G$10:$G$29)*'14'!$E$3</f>
        <v>0</v>
      </c>
      <c r="U625" s="224">
        <f>SUMIF('15'!$C$10:$C$29,$C625,'15'!$G$10:$G$29)*'15'!$E$3</f>
        <v>0</v>
      </c>
      <c r="V625" s="224">
        <f>SUMIF('16'!$C$10:$C$29,$C625,'16'!$G$10:$G$29)*'16'!$E$3</f>
        <v>0</v>
      </c>
      <c r="W625" s="224">
        <f>SUMIF('17'!$C$10:$C$29,$C625,'17'!$G$10:$G$29)*'17'!$E$3</f>
        <v>0</v>
      </c>
      <c r="X625" s="224">
        <f>SUMIF('18'!$C$10:$C$29,$C625,'18'!$G$10:$G$29)*'18'!$E$3</f>
        <v>0</v>
      </c>
      <c r="Y625" s="224">
        <f>SUMIF('19'!$C$10:$C$28,$C625,'19'!$G$10:$G$28)*'19'!$E$3</f>
        <v>0</v>
      </c>
      <c r="Z625" s="224">
        <f>SUMIF('20'!$C$10:$C$29,$C625,'20'!$G$10:$G$29)*'20'!$E$3</f>
        <v>0</v>
      </c>
      <c r="AA625" s="224">
        <f>SUMIF('21'!$C$10:$C$29,$C625,'21'!$G$10:$G$29)*'21'!$E$3</f>
        <v>0</v>
      </c>
    </row>
    <row r="626" spans="3:27" ht="15" hidden="1">
      <c r="C626" s="207" t="s">
        <v>1393</v>
      </c>
      <c r="D626" s="207" t="s">
        <v>1394</v>
      </c>
      <c r="F626" s="303">
        <f t="shared" si="10"/>
        <v>0</v>
      </c>
      <c r="G626" s="224">
        <f>SUMIF('01'!$C$10:$C$29,$C626,'01'!$G$10:$G$29)*'01'!$E$3</f>
        <v>0</v>
      </c>
      <c r="H626" s="224">
        <f>SUMIF('02'!$C$10:$C$28,$C626,'02'!$G$10:$G$28)*'02'!$E$3</f>
        <v>0</v>
      </c>
      <c r="I626" s="224">
        <f>SUMIF('03'!$C$10:$C$29,$C626,'03'!$G$10:$G$29)*'03'!$E$3</f>
        <v>0</v>
      </c>
      <c r="J626" s="224">
        <f>SUMIF('04'!$C$10:$C$26,$C626,'04'!$G$10:$G$26)*'04'!$E$3</f>
        <v>0</v>
      </c>
      <c r="K626" s="224">
        <f>SUMIF('05'!$C$10:$C$29,$C626,'05'!$G$10:$G$29)*'05'!$E$3</f>
        <v>0</v>
      </c>
      <c r="L626" s="224">
        <f>SUMIF('06'!$C$10:$C$29,$C626,'06'!$G$10:$G$29)*'06'!$E$3</f>
        <v>0</v>
      </c>
      <c r="M626" s="224">
        <f>SUMIF('07'!$C$10:$C$26,$C626,'07'!$G$10:$G$26)*'07'!$E$3</f>
        <v>0</v>
      </c>
      <c r="N626" s="224">
        <f>SUMIF('08'!$C$10:$C$29,$C626,'08'!$G$10:$G$29)*'08'!$E$3</f>
        <v>0</v>
      </c>
      <c r="O626" s="224">
        <f>SUMIF('09'!$C$10:$C$29,$C626,'09'!$G$10:$G$29)*'09'!$E$3</f>
        <v>0</v>
      </c>
      <c r="P626" s="224">
        <f>SUMIF('10'!$C$10:$C$29,$C626,'10'!$G$10:$G$29)*'10'!$E$3</f>
        <v>0</v>
      </c>
      <c r="Q626" s="224">
        <f>SUMIF('11'!$C$10:$C$39,$C626,'11'!$G$10:$G$39)*'11'!$E$3</f>
        <v>0</v>
      </c>
      <c r="R626" s="224">
        <f>SUMIF('12'!$C$10:$C$29,$C626,'12'!$G$10:$G$29)*'12'!$E$3</f>
        <v>0</v>
      </c>
      <c r="S626" s="224">
        <f>SUMIF('13'!$C$10:$C$29,$C626,'13'!$G$10:$G$29)*'13'!$E$3</f>
        <v>0</v>
      </c>
      <c r="T626" s="224">
        <f>SUMIF('14'!$C$10:$C$29,$C626,'14'!$G$10:$G$29)*'14'!$E$3</f>
        <v>0</v>
      </c>
      <c r="U626" s="224">
        <f>SUMIF('15'!$C$10:$C$29,$C626,'15'!$G$10:$G$29)*'15'!$E$3</f>
        <v>0</v>
      </c>
      <c r="V626" s="224">
        <f>SUMIF('16'!$C$10:$C$29,$C626,'16'!$G$10:$G$29)*'16'!$E$3</f>
        <v>0</v>
      </c>
      <c r="W626" s="224">
        <f>SUMIF('17'!$C$10:$C$29,$C626,'17'!$G$10:$G$29)*'17'!$E$3</f>
        <v>0</v>
      </c>
      <c r="X626" s="224">
        <f>SUMIF('18'!$C$10:$C$29,$C626,'18'!$G$10:$G$29)*'18'!$E$3</f>
        <v>0</v>
      </c>
      <c r="Y626" s="224">
        <f>SUMIF('19'!$C$10:$C$28,$C626,'19'!$G$10:$G$28)*'19'!$E$3</f>
        <v>0</v>
      </c>
      <c r="Z626" s="224">
        <f>SUMIF('20'!$C$10:$C$29,$C626,'20'!$G$10:$G$29)*'20'!$E$3</f>
        <v>0</v>
      </c>
      <c r="AA626" s="224">
        <f>SUMIF('21'!$C$10:$C$29,$C626,'21'!$G$10:$G$29)*'21'!$E$3</f>
        <v>0</v>
      </c>
    </row>
    <row r="627" spans="3:27" ht="15" hidden="1">
      <c r="C627" s="207" t="s">
        <v>1395</v>
      </c>
      <c r="D627" s="207" t="s">
        <v>1216</v>
      </c>
      <c r="F627" s="303">
        <f t="shared" si="10"/>
        <v>0</v>
      </c>
      <c r="G627" s="224">
        <f>SUMIF('01'!$C$10:$C$29,$C627,'01'!$G$10:$G$29)*'01'!$E$3</f>
        <v>0</v>
      </c>
      <c r="H627" s="224">
        <f>SUMIF('02'!$C$10:$C$28,$C627,'02'!$G$10:$G$28)*'02'!$E$3</f>
        <v>0</v>
      </c>
      <c r="I627" s="224">
        <f>SUMIF('03'!$C$10:$C$29,$C627,'03'!$G$10:$G$29)*'03'!$E$3</f>
        <v>0</v>
      </c>
      <c r="J627" s="224">
        <f>SUMIF('04'!$C$10:$C$26,$C627,'04'!$G$10:$G$26)*'04'!$E$3</f>
        <v>0</v>
      </c>
      <c r="K627" s="224">
        <f>SUMIF('05'!$C$10:$C$29,$C627,'05'!$G$10:$G$29)*'05'!$E$3</f>
        <v>0</v>
      </c>
      <c r="L627" s="224">
        <f>SUMIF('06'!$C$10:$C$29,$C627,'06'!$G$10:$G$29)*'06'!$E$3</f>
        <v>0</v>
      </c>
      <c r="M627" s="224">
        <f>SUMIF('07'!$C$10:$C$26,$C627,'07'!$G$10:$G$26)*'07'!$E$3</f>
        <v>0</v>
      </c>
      <c r="N627" s="224">
        <f>SUMIF('08'!$C$10:$C$29,$C627,'08'!$G$10:$G$29)*'08'!$E$3</f>
        <v>0</v>
      </c>
      <c r="O627" s="224">
        <f>SUMIF('09'!$C$10:$C$29,$C627,'09'!$G$10:$G$29)*'09'!$E$3</f>
        <v>0</v>
      </c>
      <c r="P627" s="224">
        <f>SUMIF('10'!$C$10:$C$29,$C627,'10'!$G$10:$G$29)*'10'!$E$3</f>
        <v>0</v>
      </c>
      <c r="Q627" s="224">
        <f>SUMIF('11'!$C$10:$C$39,$C627,'11'!$G$10:$G$39)*'11'!$E$3</f>
        <v>0</v>
      </c>
      <c r="R627" s="224">
        <f>SUMIF('12'!$C$10:$C$29,$C627,'12'!$G$10:$G$29)*'12'!$E$3</f>
        <v>0</v>
      </c>
      <c r="S627" s="224">
        <f>SUMIF('13'!$C$10:$C$29,$C627,'13'!$G$10:$G$29)*'13'!$E$3</f>
        <v>0</v>
      </c>
      <c r="T627" s="224">
        <f>SUMIF('14'!$C$10:$C$29,$C627,'14'!$G$10:$G$29)*'14'!$E$3</f>
        <v>0</v>
      </c>
      <c r="U627" s="224">
        <f>SUMIF('15'!$C$10:$C$29,$C627,'15'!$G$10:$G$29)*'15'!$E$3</f>
        <v>0</v>
      </c>
      <c r="V627" s="224">
        <f>SUMIF('16'!$C$10:$C$29,$C627,'16'!$G$10:$G$29)*'16'!$E$3</f>
        <v>0</v>
      </c>
      <c r="W627" s="224">
        <f>SUMIF('17'!$C$10:$C$29,$C627,'17'!$G$10:$G$29)*'17'!$E$3</f>
        <v>0</v>
      </c>
      <c r="X627" s="224">
        <f>SUMIF('18'!$C$10:$C$29,$C627,'18'!$G$10:$G$29)*'18'!$E$3</f>
        <v>0</v>
      </c>
      <c r="Y627" s="224">
        <f>SUMIF('19'!$C$10:$C$28,$C627,'19'!$G$10:$G$28)*'19'!$E$3</f>
        <v>0</v>
      </c>
      <c r="Z627" s="224">
        <f>SUMIF('20'!$C$10:$C$29,$C627,'20'!$G$10:$G$29)*'20'!$E$3</f>
        <v>0</v>
      </c>
      <c r="AA627" s="224">
        <f>SUMIF('21'!$C$10:$C$29,$C627,'21'!$G$10:$G$29)*'21'!$E$3</f>
        <v>0</v>
      </c>
    </row>
    <row r="628" spans="3:27" ht="15" hidden="1">
      <c r="C628" s="207" t="s">
        <v>1396</v>
      </c>
      <c r="D628" s="207" t="s">
        <v>1397</v>
      </c>
      <c r="F628" s="303">
        <f t="shared" si="10"/>
        <v>0</v>
      </c>
      <c r="G628" s="224">
        <f>SUMIF('01'!$C$10:$C$29,$C628,'01'!$G$10:$G$29)*'01'!$E$3</f>
        <v>0</v>
      </c>
      <c r="H628" s="224">
        <f>SUMIF('02'!$C$10:$C$28,$C628,'02'!$G$10:$G$28)*'02'!$E$3</f>
        <v>0</v>
      </c>
      <c r="I628" s="224">
        <f>SUMIF('03'!$C$10:$C$29,$C628,'03'!$G$10:$G$29)*'03'!$E$3</f>
        <v>0</v>
      </c>
      <c r="J628" s="224">
        <f>SUMIF('04'!$C$10:$C$26,$C628,'04'!$G$10:$G$26)*'04'!$E$3</f>
        <v>0</v>
      </c>
      <c r="K628" s="224">
        <f>SUMIF('05'!$C$10:$C$29,$C628,'05'!$G$10:$G$29)*'05'!$E$3</f>
        <v>0</v>
      </c>
      <c r="L628" s="224">
        <f>SUMIF('06'!$C$10:$C$29,$C628,'06'!$G$10:$G$29)*'06'!$E$3</f>
        <v>0</v>
      </c>
      <c r="M628" s="224">
        <f>SUMIF('07'!$C$10:$C$26,$C628,'07'!$G$10:$G$26)*'07'!$E$3</f>
        <v>0</v>
      </c>
      <c r="N628" s="224">
        <f>SUMIF('08'!$C$10:$C$29,$C628,'08'!$G$10:$G$29)*'08'!$E$3</f>
        <v>0</v>
      </c>
      <c r="O628" s="224">
        <f>SUMIF('09'!$C$10:$C$29,$C628,'09'!$G$10:$G$29)*'09'!$E$3</f>
        <v>0</v>
      </c>
      <c r="P628" s="224">
        <f>SUMIF('10'!$C$10:$C$29,$C628,'10'!$G$10:$G$29)*'10'!$E$3</f>
        <v>0</v>
      </c>
      <c r="Q628" s="224">
        <f>SUMIF('11'!$C$10:$C$39,$C628,'11'!$G$10:$G$39)*'11'!$E$3</f>
        <v>0</v>
      </c>
      <c r="R628" s="224">
        <f>SUMIF('12'!$C$10:$C$29,$C628,'12'!$G$10:$G$29)*'12'!$E$3</f>
        <v>0</v>
      </c>
      <c r="S628" s="224">
        <f>SUMIF('13'!$C$10:$C$29,$C628,'13'!$G$10:$G$29)*'13'!$E$3</f>
        <v>0</v>
      </c>
      <c r="T628" s="224">
        <f>SUMIF('14'!$C$10:$C$29,$C628,'14'!$G$10:$G$29)*'14'!$E$3</f>
        <v>0</v>
      </c>
      <c r="U628" s="224">
        <f>SUMIF('15'!$C$10:$C$29,$C628,'15'!$G$10:$G$29)*'15'!$E$3</f>
        <v>0</v>
      </c>
      <c r="V628" s="224">
        <f>SUMIF('16'!$C$10:$C$29,$C628,'16'!$G$10:$G$29)*'16'!$E$3</f>
        <v>0</v>
      </c>
      <c r="W628" s="224">
        <f>SUMIF('17'!$C$10:$C$29,$C628,'17'!$G$10:$G$29)*'17'!$E$3</f>
        <v>0</v>
      </c>
      <c r="X628" s="224">
        <f>SUMIF('18'!$C$10:$C$29,$C628,'18'!$G$10:$G$29)*'18'!$E$3</f>
        <v>0</v>
      </c>
      <c r="Y628" s="224">
        <f>SUMIF('19'!$C$10:$C$28,$C628,'19'!$G$10:$G$28)*'19'!$E$3</f>
        <v>0</v>
      </c>
      <c r="Z628" s="224">
        <f>SUMIF('20'!$C$10:$C$29,$C628,'20'!$G$10:$G$29)*'20'!$E$3</f>
        <v>0</v>
      </c>
      <c r="AA628" s="224">
        <f>SUMIF('21'!$C$10:$C$29,$C628,'21'!$G$10:$G$29)*'21'!$E$3</f>
        <v>0</v>
      </c>
    </row>
    <row r="629" spans="3:27" ht="15" hidden="1">
      <c r="C629" s="207" t="s">
        <v>1398</v>
      </c>
      <c r="D629" s="207" t="s">
        <v>1399</v>
      </c>
      <c r="F629" s="303">
        <f t="shared" si="10"/>
        <v>0</v>
      </c>
      <c r="G629" s="224">
        <f>SUMIF('01'!$C$10:$C$29,$C629,'01'!$G$10:$G$29)*'01'!$E$3</f>
        <v>0</v>
      </c>
      <c r="H629" s="224">
        <f>SUMIF('02'!$C$10:$C$28,$C629,'02'!$G$10:$G$28)*'02'!$E$3</f>
        <v>0</v>
      </c>
      <c r="I629" s="224">
        <f>SUMIF('03'!$C$10:$C$29,$C629,'03'!$G$10:$G$29)*'03'!$E$3</f>
        <v>0</v>
      </c>
      <c r="J629" s="224">
        <f>SUMIF('04'!$C$10:$C$26,$C629,'04'!$G$10:$G$26)*'04'!$E$3</f>
        <v>0</v>
      </c>
      <c r="K629" s="224">
        <f>SUMIF('05'!$C$10:$C$29,$C629,'05'!$G$10:$G$29)*'05'!$E$3</f>
        <v>0</v>
      </c>
      <c r="L629" s="224">
        <f>SUMIF('06'!$C$10:$C$29,$C629,'06'!$G$10:$G$29)*'06'!$E$3</f>
        <v>0</v>
      </c>
      <c r="M629" s="224">
        <f>SUMIF('07'!$C$10:$C$26,$C629,'07'!$G$10:$G$26)*'07'!$E$3</f>
        <v>0</v>
      </c>
      <c r="N629" s="224">
        <f>SUMIF('08'!$C$10:$C$29,$C629,'08'!$G$10:$G$29)*'08'!$E$3</f>
        <v>0</v>
      </c>
      <c r="O629" s="224">
        <f>SUMIF('09'!$C$10:$C$29,$C629,'09'!$G$10:$G$29)*'09'!$E$3</f>
        <v>0</v>
      </c>
      <c r="P629" s="224">
        <f>SUMIF('10'!$C$10:$C$29,$C629,'10'!$G$10:$G$29)*'10'!$E$3</f>
        <v>0</v>
      </c>
      <c r="Q629" s="224">
        <f>SUMIF('11'!$C$10:$C$39,$C629,'11'!$G$10:$G$39)*'11'!$E$3</f>
        <v>0</v>
      </c>
      <c r="R629" s="224">
        <f>SUMIF('12'!$C$10:$C$29,$C629,'12'!$G$10:$G$29)*'12'!$E$3</f>
        <v>0</v>
      </c>
      <c r="S629" s="224">
        <f>SUMIF('13'!$C$10:$C$29,$C629,'13'!$G$10:$G$29)*'13'!$E$3</f>
        <v>0</v>
      </c>
      <c r="T629" s="224">
        <f>SUMIF('14'!$C$10:$C$29,$C629,'14'!$G$10:$G$29)*'14'!$E$3</f>
        <v>0</v>
      </c>
      <c r="U629" s="224">
        <f>SUMIF('15'!$C$10:$C$29,$C629,'15'!$G$10:$G$29)*'15'!$E$3</f>
        <v>0</v>
      </c>
      <c r="V629" s="224">
        <f>SUMIF('16'!$C$10:$C$29,$C629,'16'!$G$10:$G$29)*'16'!$E$3</f>
        <v>0</v>
      </c>
      <c r="W629" s="224">
        <f>SUMIF('17'!$C$10:$C$29,$C629,'17'!$G$10:$G$29)*'17'!$E$3</f>
        <v>0</v>
      </c>
      <c r="X629" s="224">
        <f>SUMIF('18'!$C$10:$C$29,$C629,'18'!$G$10:$G$29)*'18'!$E$3</f>
        <v>0</v>
      </c>
      <c r="Y629" s="224">
        <f>SUMIF('19'!$C$10:$C$28,$C629,'19'!$G$10:$G$28)*'19'!$E$3</f>
        <v>0</v>
      </c>
      <c r="Z629" s="224">
        <f>SUMIF('20'!$C$10:$C$29,$C629,'20'!$G$10:$G$29)*'20'!$E$3</f>
        <v>0</v>
      </c>
      <c r="AA629" s="224">
        <f>SUMIF('21'!$C$10:$C$29,$C629,'21'!$G$10:$G$29)*'21'!$E$3</f>
        <v>0</v>
      </c>
    </row>
    <row r="630" spans="3:27" ht="15" hidden="1">
      <c r="C630" s="207" t="s">
        <v>1400</v>
      </c>
      <c r="D630" s="207" t="s">
        <v>1321</v>
      </c>
      <c r="F630" s="303">
        <f t="shared" si="10"/>
        <v>0</v>
      </c>
      <c r="G630" s="224">
        <f>SUMIF('01'!$C$10:$C$29,$C630,'01'!$G$10:$G$29)*'01'!$E$3</f>
        <v>0</v>
      </c>
      <c r="H630" s="224">
        <f>SUMIF('02'!$C$10:$C$28,$C630,'02'!$G$10:$G$28)*'02'!$E$3</f>
        <v>0</v>
      </c>
      <c r="I630" s="224">
        <f>SUMIF('03'!$C$10:$C$29,$C630,'03'!$G$10:$G$29)*'03'!$E$3</f>
        <v>0</v>
      </c>
      <c r="J630" s="224">
        <f>SUMIF('04'!$C$10:$C$26,$C630,'04'!$G$10:$G$26)*'04'!$E$3</f>
        <v>0</v>
      </c>
      <c r="K630" s="224">
        <f>SUMIF('05'!$C$10:$C$29,$C630,'05'!$G$10:$G$29)*'05'!$E$3</f>
        <v>0</v>
      </c>
      <c r="L630" s="224">
        <f>SUMIF('06'!$C$10:$C$29,$C630,'06'!$G$10:$G$29)*'06'!$E$3</f>
        <v>0</v>
      </c>
      <c r="M630" s="224">
        <f>SUMIF('07'!$C$10:$C$26,$C630,'07'!$G$10:$G$26)*'07'!$E$3</f>
        <v>0</v>
      </c>
      <c r="N630" s="224">
        <f>SUMIF('08'!$C$10:$C$29,$C630,'08'!$G$10:$G$29)*'08'!$E$3</f>
        <v>0</v>
      </c>
      <c r="O630" s="224">
        <f>SUMIF('09'!$C$10:$C$29,$C630,'09'!$G$10:$G$29)*'09'!$E$3</f>
        <v>0</v>
      </c>
      <c r="P630" s="224">
        <f>SUMIF('10'!$C$10:$C$29,$C630,'10'!$G$10:$G$29)*'10'!$E$3</f>
        <v>0</v>
      </c>
      <c r="Q630" s="224">
        <f>SUMIF('11'!$C$10:$C$39,$C630,'11'!$G$10:$G$39)*'11'!$E$3</f>
        <v>0</v>
      </c>
      <c r="R630" s="224">
        <f>SUMIF('12'!$C$10:$C$29,$C630,'12'!$G$10:$G$29)*'12'!$E$3</f>
        <v>0</v>
      </c>
      <c r="S630" s="224">
        <f>SUMIF('13'!$C$10:$C$29,$C630,'13'!$G$10:$G$29)*'13'!$E$3</f>
        <v>0</v>
      </c>
      <c r="T630" s="224">
        <f>SUMIF('14'!$C$10:$C$29,$C630,'14'!$G$10:$G$29)*'14'!$E$3</f>
        <v>0</v>
      </c>
      <c r="U630" s="224">
        <f>SUMIF('15'!$C$10:$C$29,$C630,'15'!$G$10:$G$29)*'15'!$E$3</f>
        <v>0</v>
      </c>
      <c r="V630" s="224">
        <f>SUMIF('16'!$C$10:$C$29,$C630,'16'!$G$10:$G$29)*'16'!$E$3</f>
        <v>0</v>
      </c>
      <c r="W630" s="224">
        <f>SUMIF('17'!$C$10:$C$29,$C630,'17'!$G$10:$G$29)*'17'!$E$3</f>
        <v>0</v>
      </c>
      <c r="X630" s="224">
        <f>SUMIF('18'!$C$10:$C$29,$C630,'18'!$G$10:$G$29)*'18'!$E$3</f>
        <v>0</v>
      </c>
      <c r="Y630" s="224">
        <f>SUMIF('19'!$C$10:$C$28,$C630,'19'!$G$10:$G$28)*'19'!$E$3</f>
        <v>0</v>
      </c>
      <c r="Z630" s="224">
        <f>SUMIF('20'!$C$10:$C$29,$C630,'20'!$G$10:$G$29)*'20'!$E$3</f>
        <v>0</v>
      </c>
      <c r="AA630" s="224">
        <f>SUMIF('21'!$C$10:$C$29,$C630,'21'!$G$10:$G$29)*'21'!$E$3</f>
        <v>0</v>
      </c>
    </row>
    <row r="631" spans="3:27" ht="15" hidden="1">
      <c r="C631" s="207" t="s">
        <v>1401</v>
      </c>
      <c r="D631" s="207" t="s">
        <v>1402</v>
      </c>
      <c r="F631" s="303">
        <f t="shared" si="10"/>
        <v>79.026089999999996</v>
      </c>
      <c r="G631" s="224">
        <f>SUMIF('01'!$C$10:$C$29,$C631,'01'!$G$10:$G$29)*'01'!$E$3</f>
        <v>0</v>
      </c>
      <c r="H631" s="224">
        <f>SUMIF('02'!$C$10:$C$28,$C631,'02'!$G$10:$G$28)*'02'!$E$3</f>
        <v>0</v>
      </c>
      <c r="I631" s="224">
        <f>SUMIF('03'!$C$10:$C$29,$C631,'03'!$G$10:$G$29)*'03'!$E$3</f>
        <v>0</v>
      </c>
      <c r="J631" s="224">
        <f>SUMIF('04'!$C$10:$C$26,$C631,'04'!$G$10:$G$26)*'04'!$E$3</f>
        <v>79.026089999999996</v>
      </c>
      <c r="K631" s="224">
        <f>SUMIF('05'!$C$10:$C$29,$C631,'05'!$G$10:$G$29)*'05'!$E$3</f>
        <v>0</v>
      </c>
      <c r="L631" s="224">
        <f>SUMIF('06'!$C$10:$C$29,$C631,'06'!$G$10:$G$29)*'06'!$E$3</f>
        <v>0</v>
      </c>
      <c r="M631" s="224">
        <f>SUMIF('07'!$C$10:$C$26,$C631,'07'!$G$10:$G$26)*'07'!$E$3</f>
        <v>0</v>
      </c>
      <c r="N631" s="224">
        <f>SUMIF('08'!$C$10:$C$29,$C631,'08'!$G$10:$G$29)*'08'!$E$3</f>
        <v>0</v>
      </c>
      <c r="O631" s="224">
        <f>SUMIF('09'!$C$10:$C$29,$C631,'09'!$G$10:$G$29)*'09'!$E$3</f>
        <v>0</v>
      </c>
      <c r="P631" s="224">
        <f>SUMIF('10'!$C$10:$C$29,$C631,'10'!$G$10:$G$29)*'10'!$E$3</f>
        <v>0</v>
      </c>
      <c r="Q631" s="224">
        <f>SUMIF('11'!$C$10:$C$39,$C631,'11'!$G$10:$G$39)*'11'!$E$3</f>
        <v>0</v>
      </c>
      <c r="R631" s="224">
        <f>SUMIF('12'!$C$10:$C$29,$C631,'12'!$G$10:$G$29)*'12'!$E$3</f>
        <v>0</v>
      </c>
      <c r="S631" s="224">
        <f>SUMIF('13'!$C$10:$C$29,$C631,'13'!$G$10:$G$29)*'13'!$E$3</f>
        <v>0</v>
      </c>
      <c r="T631" s="224">
        <f>SUMIF('14'!$C$10:$C$29,$C631,'14'!$G$10:$G$29)*'14'!$E$3</f>
        <v>0</v>
      </c>
      <c r="U631" s="224">
        <f>SUMIF('15'!$C$10:$C$29,$C631,'15'!$G$10:$G$29)*'15'!$E$3</f>
        <v>0</v>
      </c>
      <c r="V631" s="224">
        <f>SUMIF('16'!$C$10:$C$29,$C631,'16'!$G$10:$G$29)*'16'!$E$3</f>
        <v>0</v>
      </c>
      <c r="W631" s="224">
        <f>SUMIF('17'!$C$10:$C$29,$C631,'17'!$G$10:$G$29)*'17'!$E$3</f>
        <v>0</v>
      </c>
      <c r="X631" s="224">
        <f>SUMIF('18'!$C$10:$C$29,$C631,'18'!$G$10:$G$29)*'18'!$E$3</f>
        <v>0</v>
      </c>
      <c r="Y631" s="224">
        <f>SUMIF('19'!$C$10:$C$28,$C631,'19'!$G$10:$G$28)*'19'!$E$3</f>
        <v>0</v>
      </c>
      <c r="Z631" s="224">
        <f>SUMIF('20'!$C$10:$C$29,$C631,'20'!$G$10:$G$29)*'20'!$E$3</f>
        <v>0</v>
      </c>
      <c r="AA631" s="224">
        <f>SUMIF('21'!$C$10:$C$29,$C631,'21'!$G$10:$G$29)*'21'!$E$3</f>
        <v>0</v>
      </c>
    </row>
    <row r="632" spans="3:27" ht="15" hidden="1">
      <c r="C632" s="207" t="s">
        <v>1403</v>
      </c>
      <c r="D632" s="207" t="s">
        <v>1404</v>
      </c>
      <c r="F632" s="303">
        <f t="shared" si="10"/>
        <v>0</v>
      </c>
      <c r="G632" s="224">
        <f>SUMIF('01'!$C$10:$C$29,$C632,'01'!$G$10:$G$29)*'01'!$E$3</f>
        <v>0</v>
      </c>
      <c r="H632" s="224">
        <f>SUMIF('02'!$C$10:$C$28,$C632,'02'!$G$10:$G$28)*'02'!$E$3</f>
        <v>0</v>
      </c>
      <c r="I632" s="224">
        <f>SUMIF('03'!$C$10:$C$29,$C632,'03'!$G$10:$G$29)*'03'!$E$3</f>
        <v>0</v>
      </c>
      <c r="J632" s="224">
        <f>SUMIF('04'!$C$10:$C$26,$C632,'04'!$G$10:$G$26)*'04'!$E$3</f>
        <v>0</v>
      </c>
      <c r="K632" s="224">
        <f>SUMIF('05'!$C$10:$C$29,$C632,'05'!$G$10:$G$29)*'05'!$E$3</f>
        <v>0</v>
      </c>
      <c r="L632" s="224">
        <f>SUMIF('06'!$C$10:$C$29,$C632,'06'!$G$10:$G$29)*'06'!$E$3</f>
        <v>0</v>
      </c>
      <c r="M632" s="224">
        <f>SUMIF('07'!$C$10:$C$26,$C632,'07'!$G$10:$G$26)*'07'!$E$3</f>
        <v>0</v>
      </c>
      <c r="N632" s="224">
        <f>SUMIF('08'!$C$10:$C$29,$C632,'08'!$G$10:$G$29)*'08'!$E$3</f>
        <v>0</v>
      </c>
      <c r="O632" s="224">
        <f>SUMIF('09'!$C$10:$C$29,$C632,'09'!$G$10:$G$29)*'09'!$E$3</f>
        <v>0</v>
      </c>
      <c r="P632" s="224">
        <f>SUMIF('10'!$C$10:$C$29,$C632,'10'!$G$10:$G$29)*'10'!$E$3</f>
        <v>0</v>
      </c>
      <c r="Q632" s="224">
        <f>SUMIF('11'!$C$10:$C$39,$C632,'11'!$G$10:$G$39)*'11'!$E$3</f>
        <v>0</v>
      </c>
      <c r="R632" s="224">
        <f>SUMIF('12'!$C$10:$C$29,$C632,'12'!$G$10:$G$29)*'12'!$E$3</f>
        <v>0</v>
      </c>
      <c r="S632" s="224">
        <f>SUMIF('13'!$C$10:$C$29,$C632,'13'!$G$10:$G$29)*'13'!$E$3</f>
        <v>0</v>
      </c>
      <c r="T632" s="224">
        <f>SUMIF('14'!$C$10:$C$29,$C632,'14'!$G$10:$G$29)*'14'!$E$3</f>
        <v>0</v>
      </c>
      <c r="U632" s="224">
        <f>SUMIF('15'!$C$10:$C$29,$C632,'15'!$G$10:$G$29)*'15'!$E$3</f>
        <v>0</v>
      </c>
      <c r="V632" s="224">
        <f>SUMIF('16'!$C$10:$C$29,$C632,'16'!$G$10:$G$29)*'16'!$E$3</f>
        <v>0</v>
      </c>
      <c r="W632" s="224">
        <f>SUMIF('17'!$C$10:$C$29,$C632,'17'!$G$10:$G$29)*'17'!$E$3</f>
        <v>0</v>
      </c>
      <c r="X632" s="224">
        <f>SUMIF('18'!$C$10:$C$29,$C632,'18'!$G$10:$G$29)*'18'!$E$3</f>
        <v>0</v>
      </c>
      <c r="Y632" s="224">
        <f>SUMIF('19'!$C$10:$C$28,$C632,'19'!$G$10:$G$28)*'19'!$E$3</f>
        <v>0</v>
      </c>
      <c r="Z632" s="224">
        <f>SUMIF('20'!$C$10:$C$29,$C632,'20'!$G$10:$G$29)*'20'!$E$3</f>
        <v>0</v>
      </c>
      <c r="AA632" s="224">
        <f>SUMIF('21'!$C$10:$C$29,$C632,'21'!$G$10:$G$29)*'21'!$E$3</f>
        <v>0</v>
      </c>
    </row>
    <row r="633" spans="3:27" ht="15" hidden="1">
      <c r="C633" s="207" t="s">
        <v>1405</v>
      </c>
      <c r="D633" s="207" t="s">
        <v>1406</v>
      </c>
      <c r="F633" s="303">
        <f t="shared" si="10"/>
        <v>0</v>
      </c>
      <c r="G633" s="224">
        <f>SUMIF('01'!$C$10:$C$29,$C633,'01'!$G$10:$G$29)*'01'!$E$3</f>
        <v>0</v>
      </c>
      <c r="H633" s="224">
        <f>SUMIF('02'!$C$10:$C$28,$C633,'02'!$G$10:$G$28)*'02'!$E$3</f>
        <v>0</v>
      </c>
      <c r="I633" s="224">
        <f>SUMIF('03'!$C$10:$C$29,$C633,'03'!$G$10:$G$29)*'03'!$E$3</f>
        <v>0</v>
      </c>
      <c r="J633" s="224">
        <f>SUMIF('04'!$C$10:$C$26,$C633,'04'!$G$10:$G$26)*'04'!$E$3</f>
        <v>0</v>
      </c>
      <c r="K633" s="224">
        <f>SUMIF('05'!$C$10:$C$29,$C633,'05'!$G$10:$G$29)*'05'!$E$3</f>
        <v>0</v>
      </c>
      <c r="L633" s="224">
        <f>SUMIF('06'!$C$10:$C$29,$C633,'06'!$G$10:$G$29)*'06'!$E$3</f>
        <v>0</v>
      </c>
      <c r="M633" s="224">
        <f>SUMIF('07'!$C$10:$C$26,$C633,'07'!$G$10:$G$26)*'07'!$E$3</f>
        <v>0</v>
      </c>
      <c r="N633" s="224">
        <f>SUMIF('08'!$C$10:$C$29,$C633,'08'!$G$10:$G$29)*'08'!$E$3</f>
        <v>0</v>
      </c>
      <c r="O633" s="224">
        <f>SUMIF('09'!$C$10:$C$29,$C633,'09'!$G$10:$G$29)*'09'!$E$3</f>
        <v>0</v>
      </c>
      <c r="P633" s="224">
        <f>SUMIF('10'!$C$10:$C$29,$C633,'10'!$G$10:$G$29)*'10'!$E$3</f>
        <v>0</v>
      </c>
      <c r="Q633" s="224">
        <f>SUMIF('11'!$C$10:$C$39,$C633,'11'!$G$10:$G$39)*'11'!$E$3</f>
        <v>0</v>
      </c>
      <c r="R633" s="224">
        <f>SUMIF('12'!$C$10:$C$29,$C633,'12'!$G$10:$G$29)*'12'!$E$3</f>
        <v>0</v>
      </c>
      <c r="S633" s="224">
        <f>SUMIF('13'!$C$10:$C$29,$C633,'13'!$G$10:$G$29)*'13'!$E$3</f>
        <v>0</v>
      </c>
      <c r="T633" s="224">
        <f>SUMIF('14'!$C$10:$C$29,$C633,'14'!$G$10:$G$29)*'14'!$E$3</f>
        <v>0</v>
      </c>
      <c r="U633" s="224">
        <f>SUMIF('15'!$C$10:$C$29,$C633,'15'!$G$10:$G$29)*'15'!$E$3</f>
        <v>0</v>
      </c>
      <c r="V633" s="224">
        <f>SUMIF('16'!$C$10:$C$29,$C633,'16'!$G$10:$G$29)*'16'!$E$3</f>
        <v>0</v>
      </c>
      <c r="W633" s="224">
        <f>SUMIF('17'!$C$10:$C$29,$C633,'17'!$G$10:$G$29)*'17'!$E$3</f>
        <v>0</v>
      </c>
      <c r="X633" s="224">
        <f>SUMIF('18'!$C$10:$C$29,$C633,'18'!$G$10:$G$29)*'18'!$E$3</f>
        <v>0</v>
      </c>
      <c r="Y633" s="224">
        <f>SUMIF('19'!$C$10:$C$28,$C633,'19'!$G$10:$G$28)*'19'!$E$3</f>
        <v>0</v>
      </c>
      <c r="Z633" s="224">
        <f>SUMIF('20'!$C$10:$C$29,$C633,'20'!$G$10:$G$29)*'20'!$E$3</f>
        <v>0</v>
      </c>
      <c r="AA633" s="224">
        <f>SUMIF('21'!$C$10:$C$29,$C633,'21'!$G$10:$G$29)*'21'!$E$3</f>
        <v>0</v>
      </c>
    </row>
    <row r="634" spans="3:27" ht="15" hidden="1">
      <c r="C634" s="207" t="s">
        <v>1407</v>
      </c>
      <c r="D634" s="207" t="s">
        <v>1408</v>
      </c>
      <c r="F634" s="303">
        <f t="shared" si="10"/>
        <v>0</v>
      </c>
      <c r="G634" s="224">
        <f>SUMIF('01'!$C$10:$C$29,$C634,'01'!$G$10:$G$29)*'01'!$E$3</f>
        <v>0</v>
      </c>
      <c r="H634" s="224">
        <f>SUMIF('02'!$C$10:$C$28,$C634,'02'!$G$10:$G$28)*'02'!$E$3</f>
        <v>0</v>
      </c>
      <c r="I634" s="224">
        <f>SUMIF('03'!$C$10:$C$29,$C634,'03'!$G$10:$G$29)*'03'!$E$3</f>
        <v>0</v>
      </c>
      <c r="J634" s="224">
        <f>SUMIF('04'!$C$10:$C$26,$C634,'04'!$G$10:$G$26)*'04'!$E$3</f>
        <v>0</v>
      </c>
      <c r="K634" s="224">
        <f>SUMIF('05'!$C$10:$C$29,$C634,'05'!$G$10:$G$29)*'05'!$E$3</f>
        <v>0</v>
      </c>
      <c r="L634" s="224">
        <f>SUMIF('06'!$C$10:$C$29,$C634,'06'!$G$10:$G$29)*'06'!$E$3</f>
        <v>0</v>
      </c>
      <c r="M634" s="224">
        <f>SUMIF('07'!$C$10:$C$26,$C634,'07'!$G$10:$G$26)*'07'!$E$3</f>
        <v>0</v>
      </c>
      <c r="N634" s="224">
        <f>SUMIF('08'!$C$10:$C$29,$C634,'08'!$G$10:$G$29)*'08'!$E$3</f>
        <v>0</v>
      </c>
      <c r="O634" s="224">
        <f>SUMIF('09'!$C$10:$C$29,$C634,'09'!$G$10:$G$29)*'09'!$E$3</f>
        <v>0</v>
      </c>
      <c r="P634" s="224">
        <f>SUMIF('10'!$C$10:$C$29,$C634,'10'!$G$10:$G$29)*'10'!$E$3</f>
        <v>0</v>
      </c>
      <c r="Q634" s="224">
        <f>SUMIF('11'!$C$10:$C$39,$C634,'11'!$G$10:$G$39)*'11'!$E$3</f>
        <v>0</v>
      </c>
      <c r="R634" s="224">
        <f>SUMIF('12'!$C$10:$C$29,$C634,'12'!$G$10:$G$29)*'12'!$E$3</f>
        <v>0</v>
      </c>
      <c r="S634" s="224">
        <f>SUMIF('13'!$C$10:$C$29,$C634,'13'!$G$10:$G$29)*'13'!$E$3</f>
        <v>0</v>
      </c>
      <c r="T634" s="224">
        <f>SUMIF('14'!$C$10:$C$29,$C634,'14'!$G$10:$G$29)*'14'!$E$3</f>
        <v>0</v>
      </c>
      <c r="U634" s="224">
        <f>SUMIF('15'!$C$10:$C$29,$C634,'15'!$G$10:$G$29)*'15'!$E$3</f>
        <v>0</v>
      </c>
      <c r="V634" s="224">
        <f>SUMIF('16'!$C$10:$C$29,$C634,'16'!$G$10:$G$29)*'16'!$E$3</f>
        <v>0</v>
      </c>
      <c r="W634" s="224">
        <f>SUMIF('17'!$C$10:$C$29,$C634,'17'!$G$10:$G$29)*'17'!$E$3</f>
        <v>0</v>
      </c>
      <c r="X634" s="224">
        <f>SUMIF('18'!$C$10:$C$29,$C634,'18'!$G$10:$G$29)*'18'!$E$3</f>
        <v>0</v>
      </c>
      <c r="Y634" s="224">
        <f>SUMIF('19'!$C$10:$C$28,$C634,'19'!$G$10:$G$28)*'19'!$E$3</f>
        <v>0</v>
      </c>
      <c r="Z634" s="224">
        <f>SUMIF('20'!$C$10:$C$29,$C634,'20'!$G$10:$G$29)*'20'!$E$3</f>
        <v>0</v>
      </c>
      <c r="AA634" s="224">
        <f>SUMIF('21'!$C$10:$C$29,$C634,'21'!$G$10:$G$29)*'21'!$E$3</f>
        <v>0</v>
      </c>
    </row>
    <row r="635" spans="3:27" ht="15" hidden="1">
      <c r="C635" s="207" t="s">
        <v>1409</v>
      </c>
      <c r="D635" s="207" t="s">
        <v>1410</v>
      </c>
      <c r="F635" s="303">
        <f t="shared" si="10"/>
        <v>0</v>
      </c>
      <c r="G635" s="224">
        <f>SUMIF('01'!$C$10:$C$29,$C635,'01'!$G$10:$G$29)*'01'!$E$3</f>
        <v>0</v>
      </c>
      <c r="H635" s="224">
        <f>SUMIF('02'!$C$10:$C$28,$C635,'02'!$G$10:$G$28)*'02'!$E$3</f>
        <v>0</v>
      </c>
      <c r="I635" s="224">
        <f>SUMIF('03'!$C$10:$C$29,$C635,'03'!$G$10:$G$29)*'03'!$E$3</f>
        <v>0</v>
      </c>
      <c r="J635" s="224">
        <f>SUMIF('04'!$C$10:$C$26,$C635,'04'!$G$10:$G$26)*'04'!$E$3</f>
        <v>0</v>
      </c>
      <c r="K635" s="224">
        <f>SUMIF('05'!$C$10:$C$29,$C635,'05'!$G$10:$G$29)*'05'!$E$3</f>
        <v>0</v>
      </c>
      <c r="L635" s="224">
        <f>SUMIF('06'!$C$10:$C$29,$C635,'06'!$G$10:$G$29)*'06'!$E$3</f>
        <v>0</v>
      </c>
      <c r="M635" s="224">
        <f>SUMIF('07'!$C$10:$C$26,$C635,'07'!$G$10:$G$26)*'07'!$E$3</f>
        <v>0</v>
      </c>
      <c r="N635" s="224">
        <f>SUMIF('08'!$C$10:$C$29,$C635,'08'!$G$10:$G$29)*'08'!$E$3</f>
        <v>0</v>
      </c>
      <c r="O635" s="224">
        <f>SUMIF('09'!$C$10:$C$29,$C635,'09'!$G$10:$G$29)*'09'!$E$3</f>
        <v>0</v>
      </c>
      <c r="P635" s="224">
        <f>SUMIF('10'!$C$10:$C$29,$C635,'10'!$G$10:$G$29)*'10'!$E$3</f>
        <v>0</v>
      </c>
      <c r="Q635" s="224">
        <f>SUMIF('11'!$C$10:$C$39,$C635,'11'!$G$10:$G$39)*'11'!$E$3</f>
        <v>0</v>
      </c>
      <c r="R635" s="224">
        <f>SUMIF('12'!$C$10:$C$29,$C635,'12'!$G$10:$G$29)*'12'!$E$3</f>
        <v>0</v>
      </c>
      <c r="S635" s="224">
        <f>SUMIF('13'!$C$10:$C$29,$C635,'13'!$G$10:$G$29)*'13'!$E$3</f>
        <v>0</v>
      </c>
      <c r="T635" s="224">
        <f>SUMIF('14'!$C$10:$C$29,$C635,'14'!$G$10:$G$29)*'14'!$E$3</f>
        <v>0</v>
      </c>
      <c r="U635" s="224">
        <f>SUMIF('15'!$C$10:$C$29,$C635,'15'!$G$10:$G$29)*'15'!$E$3</f>
        <v>0</v>
      </c>
      <c r="V635" s="224">
        <f>SUMIF('16'!$C$10:$C$29,$C635,'16'!$G$10:$G$29)*'16'!$E$3</f>
        <v>0</v>
      </c>
      <c r="W635" s="224">
        <f>SUMIF('17'!$C$10:$C$29,$C635,'17'!$G$10:$G$29)*'17'!$E$3</f>
        <v>0</v>
      </c>
      <c r="X635" s="224">
        <f>SUMIF('18'!$C$10:$C$29,$C635,'18'!$G$10:$G$29)*'18'!$E$3</f>
        <v>0</v>
      </c>
      <c r="Y635" s="224">
        <f>SUMIF('19'!$C$10:$C$28,$C635,'19'!$G$10:$G$28)*'19'!$E$3</f>
        <v>0</v>
      </c>
      <c r="Z635" s="224">
        <f>SUMIF('20'!$C$10:$C$29,$C635,'20'!$G$10:$G$29)*'20'!$E$3</f>
        <v>0</v>
      </c>
      <c r="AA635" s="224">
        <f>SUMIF('21'!$C$10:$C$29,$C635,'21'!$G$10:$G$29)*'21'!$E$3</f>
        <v>0</v>
      </c>
    </row>
    <row r="636" spans="3:27" ht="15" hidden="1">
      <c r="C636" s="207" t="s">
        <v>1411</v>
      </c>
      <c r="D636" s="207" t="s">
        <v>1412</v>
      </c>
      <c r="F636" s="303">
        <f t="shared" si="10"/>
        <v>0</v>
      </c>
      <c r="G636" s="224">
        <f>SUMIF('01'!$C$10:$C$29,$C636,'01'!$G$10:$G$29)*'01'!$E$3</f>
        <v>0</v>
      </c>
      <c r="H636" s="224">
        <f>SUMIF('02'!$C$10:$C$28,$C636,'02'!$G$10:$G$28)*'02'!$E$3</f>
        <v>0</v>
      </c>
      <c r="I636" s="224">
        <f>SUMIF('03'!$C$10:$C$29,$C636,'03'!$G$10:$G$29)*'03'!$E$3</f>
        <v>0</v>
      </c>
      <c r="J636" s="224">
        <f>SUMIF('04'!$C$10:$C$26,$C636,'04'!$G$10:$G$26)*'04'!$E$3</f>
        <v>0</v>
      </c>
      <c r="K636" s="224">
        <f>SUMIF('05'!$C$10:$C$29,$C636,'05'!$G$10:$G$29)*'05'!$E$3</f>
        <v>0</v>
      </c>
      <c r="L636" s="224">
        <f>SUMIF('06'!$C$10:$C$29,$C636,'06'!$G$10:$G$29)*'06'!$E$3</f>
        <v>0</v>
      </c>
      <c r="M636" s="224">
        <f>SUMIF('07'!$C$10:$C$26,$C636,'07'!$G$10:$G$26)*'07'!$E$3</f>
        <v>0</v>
      </c>
      <c r="N636" s="224">
        <f>SUMIF('08'!$C$10:$C$29,$C636,'08'!$G$10:$G$29)*'08'!$E$3</f>
        <v>0</v>
      </c>
      <c r="O636" s="224">
        <f>SUMIF('09'!$C$10:$C$29,$C636,'09'!$G$10:$G$29)*'09'!$E$3</f>
        <v>0</v>
      </c>
      <c r="P636" s="224">
        <f>SUMIF('10'!$C$10:$C$29,$C636,'10'!$G$10:$G$29)*'10'!$E$3</f>
        <v>0</v>
      </c>
      <c r="Q636" s="224">
        <f>SUMIF('11'!$C$10:$C$39,$C636,'11'!$G$10:$G$39)*'11'!$E$3</f>
        <v>0</v>
      </c>
      <c r="R636" s="224">
        <f>SUMIF('12'!$C$10:$C$29,$C636,'12'!$G$10:$G$29)*'12'!$E$3</f>
        <v>0</v>
      </c>
      <c r="S636" s="224">
        <f>SUMIF('13'!$C$10:$C$29,$C636,'13'!$G$10:$G$29)*'13'!$E$3</f>
        <v>0</v>
      </c>
      <c r="T636" s="224">
        <f>SUMIF('14'!$C$10:$C$29,$C636,'14'!$G$10:$G$29)*'14'!$E$3</f>
        <v>0</v>
      </c>
      <c r="U636" s="224">
        <f>SUMIF('15'!$C$10:$C$29,$C636,'15'!$G$10:$G$29)*'15'!$E$3</f>
        <v>0</v>
      </c>
      <c r="V636" s="224">
        <f>SUMIF('16'!$C$10:$C$29,$C636,'16'!$G$10:$G$29)*'16'!$E$3</f>
        <v>0</v>
      </c>
      <c r="W636" s="224">
        <f>SUMIF('17'!$C$10:$C$29,$C636,'17'!$G$10:$G$29)*'17'!$E$3</f>
        <v>0</v>
      </c>
      <c r="X636" s="224">
        <f>SUMIF('18'!$C$10:$C$29,$C636,'18'!$G$10:$G$29)*'18'!$E$3</f>
        <v>0</v>
      </c>
      <c r="Y636" s="224">
        <f>SUMIF('19'!$C$10:$C$28,$C636,'19'!$G$10:$G$28)*'19'!$E$3</f>
        <v>0</v>
      </c>
      <c r="Z636" s="224">
        <f>SUMIF('20'!$C$10:$C$29,$C636,'20'!$G$10:$G$29)*'20'!$E$3</f>
        <v>0</v>
      </c>
      <c r="AA636" s="224">
        <f>SUMIF('21'!$C$10:$C$29,$C636,'21'!$G$10:$G$29)*'21'!$E$3</f>
        <v>0</v>
      </c>
    </row>
    <row r="637" spans="3:27" ht="15" hidden="1">
      <c r="C637" s="207" t="s">
        <v>1413</v>
      </c>
      <c r="D637" s="207" t="s">
        <v>1414</v>
      </c>
      <c r="F637" s="303">
        <f t="shared" si="10"/>
        <v>0</v>
      </c>
      <c r="G637" s="224">
        <f>SUMIF('01'!$C$10:$C$29,$C637,'01'!$G$10:$G$29)*'01'!$E$3</f>
        <v>0</v>
      </c>
      <c r="H637" s="224">
        <f>SUMIF('02'!$C$10:$C$28,$C637,'02'!$G$10:$G$28)*'02'!$E$3</f>
        <v>0</v>
      </c>
      <c r="I637" s="224">
        <f>SUMIF('03'!$C$10:$C$29,$C637,'03'!$G$10:$G$29)*'03'!$E$3</f>
        <v>0</v>
      </c>
      <c r="J637" s="224">
        <f>SUMIF('04'!$C$10:$C$26,$C637,'04'!$G$10:$G$26)*'04'!$E$3</f>
        <v>0</v>
      </c>
      <c r="K637" s="224">
        <f>SUMIF('05'!$C$10:$C$29,$C637,'05'!$G$10:$G$29)*'05'!$E$3</f>
        <v>0</v>
      </c>
      <c r="L637" s="224">
        <f>SUMIF('06'!$C$10:$C$29,$C637,'06'!$G$10:$G$29)*'06'!$E$3</f>
        <v>0</v>
      </c>
      <c r="M637" s="224">
        <f>SUMIF('07'!$C$10:$C$26,$C637,'07'!$G$10:$G$26)*'07'!$E$3</f>
        <v>0</v>
      </c>
      <c r="N637" s="224">
        <f>SUMIF('08'!$C$10:$C$29,$C637,'08'!$G$10:$G$29)*'08'!$E$3</f>
        <v>0</v>
      </c>
      <c r="O637" s="224">
        <f>SUMIF('09'!$C$10:$C$29,$C637,'09'!$G$10:$G$29)*'09'!$E$3</f>
        <v>0</v>
      </c>
      <c r="P637" s="224">
        <f>SUMIF('10'!$C$10:$C$29,$C637,'10'!$G$10:$G$29)*'10'!$E$3</f>
        <v>0</v>
      </c>
      <c r="Q637" s="224">
        <f>SUMIF('11'!$C$10:$C$39,$C637,'11'!$G$10:$G$39)*'11'!$E$3</f>
        <v>0</v>
      </c>
      <c r="R637" s="224">
        <f>SUMIF('12'!$C$10:$C$29,$C637,'12'!$G$10:$G$29)*'12'!$E$3</f>
        <v>0</v>
      </c>
      <c r="S637" s="224">
        <f>SUMIF('13'!$C$10:$C$29,$C637,'13'!$G$10:$G$29)*'13'!$E$3</f>
        <v>0</v>
      </c>
      <c r="T637" s="224">
        <f>SUMIF('14'!$C$10:$C$29,$C637,'14'!$G$10:$G$29)*'14'!$E$3</f>
        <v>0</v>
      </c>
      <c r="U637" s="224">
        <f>SUMIF('15'!$C$10:$C$29,$C637,'15'!$G$10:$G$29)*'15'!$E$3</f>
        <v>0</v>
      </c>
      <c r="V637" s="224">
        <f>SUMIF('16'!$C$10:$C$29,$C637,'16'!$G$10:$G$29)*'16'!$E$3</f>
        <v>0</v>
      </c>
      <c r="W637" s="224">
        <f>SUMIF('17'!$C$10:$C$29,$C637,'17'!$G$10:$G$29)*'17'!$E$3</f>
        <v>0</v>
      </c>
      <c r="X637" s="224">
        <f>SUMIF('18'!$C$10:$C$29,$C637,'18'!$G$10:$G$29)*'18'!$E$3</f>
        <v>0</v>
      </c>
      <c r="Y637" s="224">
        <f>SUMIF('19'!$C$10:$C$28,$C637,'19'!$G$10:$G$28)*'19'!$E$3</f>
        <v>0</v>
      </c>
      <c r="Z637" s="224">
        <f>SUMIF('20'!$C$10:$C$29,$C637,'20'!$G$10:$G$29)*'20'!$E$3</f>
        <v>0</v>
      </c>
      <c r="AA637" s="224">
        <f>SUMIF('21'!$C$10:$C$29,$C637,'21'!$G$10:$G$29)*'21'!$E$3</f>
        <v>0</v>
      </c>
    </row>
    <row r="638" spans="3:27" ht="15" hidden="1">
      <c r="C638" s="207" t="s">
        <v>1415</v>
      </c>
      <c r="D638" s="207" t="s">
        <v>1416</v>
      </c>
      <c r="F638" s="303">
        <f t="shared" si="10"/>
        <v>0</v>
      </c>
      <c r="G638" s="224">
        <f>SUMIF('01'!$C$10:$C$29,$C638,'01'!$G$10:$G$29)*'01'!$E$3</f>
        <v>0</v>
      </c>
      <c r="H638" s="224">
        <f>SUMIF('02'!$C$10:$C$28,$C638,'02'!$G$10:$G$28)*'02'!$E$3</f>
        <v>0</v>
      </c>
      <c r="I638" s="224">
        <f>SUMIF('03'!$C$10:$C$29,$C638,'03'!$G$10:$G$29)*'03'!$E$3</f>
        <v>0</v>
      </c>
      <c r="J638" s="224">
        <f>SUMIF('04'!$C$10:$C$26,$C638,'04'!$G$10:$G$26)*'04'!$E$3</f>
        <v>0</v>
      </c>
      <c r="K638" s="224">
        <f>SUMIF('05'!$C$10:$C$29,$C638,'05'!$G$10:$G$29)*'05'!$E$3</f>
        <v>0</v>
      </c>
      <c r="L638" s="224">
        <f>SUMIF('06'!$C$10:$C$29,$C638,'06'!$G$10:$G$29)*'06'!$E$3</f>
        <v>0</v>
      </c>
      <c r="M638" s="224">
        <f>SUMIF('07'!$C$10:$C$26,$C638,'07'!$G$10:$G$26)*'07'!$E$3</f>
        <v>0</v>
      </c>
      <c r="N638" s="224">
        <f>SUMIF('08'!$C$10:$C$29,$C638,'08'!$G$10:$G$29)*'08'!$E$3</f>
        <v>0</v>
      </c>
      <c r="O638" s="224">
        <f>SUMIF('09'!$C$10:$C$29,$C638,'09'!$G$10:$G$29)*'09'!$E$3</f>
        <v>0</v>
      </c>
      <c r="P638" s="224">
        <f>SUMIF('10'!$C$10:$C$29,$C638,'10'!$G$10:$G$29)*'10'!$E$3</f>
        <v>0</v>
      </c>
      <c r="Q638" s="224">
        <f>SUMIF('11'!$C$10:$C$39,$C638,'11'!$G$10:$G$39)*'11'!$E$3</f>
        <v>0</v>
      </c>
      <c r="R638" s="224">
        <f>SUMIF('12'!$C$10:$C$29,$C638,'12'!$G$10:$G$29)*'12'!$E$3</f>
        <v>0</v>
      </c>
      <c r="S638" s="224">
        <f>SUMIF('13'!$C$10:$C$29,$C638,'13'!$G$10:$G$29)*'13'!$E$3</f>
        <v>0</v>
      </c>
      <c r="T638" s="224">
        <f>SUMIF('14'!$C$10:$C$29,$C638,'14'!$G$10:$G$29)*'14'!$E$3</f>
        <v>0</v>
      </c>
      <c r="U638" s="224">
        <f>SUMIF('15'!$C$10:$C$29,$C638,'15'!$G$10:$G$29)*'15'!$E$3</f>
        <v>0</v>
      </c>
      <c r="V638" s="224">
        <f>SUMIF('16'!$C$10:$C$29,$C638,'16'!$G$10:$G$29)*'16'!$E$3</f>
        <v>0</v>
      </c>
      <c r="W638" s="224">
        <f>SUMIF('17'!$C$10:$C$29,$C638,'17'!$G$10:$G$29)*'17'!$E$3</f>
        <v>0</v>
      </c>
      <c r="X638" s="224">
        <f>SUMIF('18'!$C$10:$C$29,$C638,'18'!$G$10:$G$29)*'18'!$E$3</f>
        <v>0</v>
      </c>
      <c r="Y638" s="224">
        <f>SUMIF('19'!$C$10:$C$28,$C638,'19'!$G$10:$G$28)*'19'!$E$3</f>
        <v>0</v>
      </c>
      <c r="Z638" s="224">
        <f>SUMIF('20'!$C$10:$C$29,$C638,'20'!$G$10:$G$29)*'20'!$E$3</f>
        <v>0</v>
      </c>
      <c r="AA638" s="224">
        <f>SUMIF('21'!$C$10:$C$29,$C638,'21'!$G$10:$G$29)*'21'!$E$3</f>
        <v>0</v>
      </c>
    </row>
    <row r="639" spans="3:27" ht="15">
      <c r="C639" s="207" t="s">
        <v>60</v>
      </c>
      <c r="D639" s="207" t="s">
        <v>61</v>
      </c>
      <c r="F639" s="303">
        <f t="shared" si="10"/>
        <v>1909.9267200000002</v>
      </c>
      <c r="G639" s="224">
        <f>SUMIF('01'!$C$10:$C$29,$C639,'01'!$G$10:$G$29)*'01'!$E$3</f>
        <v>0</v>
      </c>
      <c r="H639" s="224">
        <f>SUMIF('02'!$C$10:$C$28,$C639,'02'!$G$10:$G$28)*'02'!$E$3</f>
        <v>1909.9267200000002</v>
      </c>
      <c r="I639" s="224">
        <f>SUMIF('03'!$C$10:$C$29,$C639,'03'!$G$10:$G$29)*'03'!$E$3</f>
        <v>0</v>
      </c>
      <c r="J639" s="224">
        <f>SUMIF('04'!$C$10:$C$26,$C639,'04'!$G$10:$G$26)*'04'!$E$3</f>
        <v>0</v>
      </c>
      <c r="K639" s="224">
        <f>SUMIF('05'!$C$10:$C$29,$C639,'05'!$G$10:$G$29)*'05'!$E$3</f>
        <v>0</v>
      </c>
      <c r="L639" s="224">
        <f>SUMIF('06'!$C$10:$C$29,$C639,'06'!$G$10:$G$29)*'06'!$E$3</f>
        <v>0</v>
      </c>
      <c r="M639" s="224">
        <f>SUMIF('07'!$C$10:$C$26,$C639,'07'!$G$10:$G$26)*'07'!$E$3</f>
        <v>0</v>
      </c>
      <c r="N639" s="224">
        <f>SUMIF('08'!$C$10:$C$29,$C639,'08'!$G$10:$G$29)*'08'!$E$3</f>
        <v>0</v>
      </c>
      <c r="O639" s="224">
        <f>SUMIF('09'!$C$10:$C$29,$C639,'09'!$G$10:$G$29)*'09'!$E$3</f>
        <v>0</v>
      </c>
      <c r="P639" s="224">
        <f>SUMIF('10'!$C$10:$C$29,$C639,'10'!$G$10:$G$29)*'10'!$E$3</f>
        <v>0</v>
      </c>
      <c r="Q639" s="224">
        <f>SUMIF('11'!$C$10:$C$39,$C639,'11'!$G$10:$G$39)*'11'!$E$3</f>
        <v>0</v>
      </c>
      <c r="R639" s="224">
        <f>SUMIF('12'!$C$10:$C$29,$C639,'12'!$G$10:$G$29)*'12'!$E$3</f>
        <v>0</v>
      </c>
      <c r="S639" s="224">
        <f>SUMIF('13'!$C$10:$C$29,$C639,'13'!$G$10:$G$29)*'13'!$E$3</f>
        <v>0</v>
      </c>
      <c r="T639" s="224">
        <f>SUMIF('14'!$C$10:$C$29,$C639,'14'!$G$10:$G$29)*'14'!$E$3</f>
        <v>0</v>
      </c>
      <c r="U639" s="224">
        <f>SUMIF('15'!$C$10:$C$29,$C639,'15'!$G$10:$G$29)*'15'!$E$3</f>
        <v>0</v>
      </c>
      <c r="V639" s="224">
        <f>SUMIF('16'!$C$10:$C$29,$C639,'16'!$G$10:$G$29)*'16'!$E$3</f>
        <v>0</v>
      </c>
      <c r="W639" s="224">
        <f>SUMIF('17'!$C$10:$C$29,$C639,'17'!$G$10:$G$29)*'17'!$E$3</f>
        <v>0</v>
      </c>
      <c r="X639" s="224">
        <f>SUMIF('18'!$C$10:$C$29,$C639,'18'!$G$10:$G$29)*'18'!$E$3</f>
        <v>0</v>
      </c>
      <c r="Y639" s="224">
        <f>SUMIF('19'!$C$10:$C$28,$C639,'19'!$G$10:$G$28)*'19'!$E$3</f>
        <v>0</v>
      </c>
      <c r="Z639" s="224">
        <f>SUMIF('20'!$C$10:$C$29,$C639,'20'!$G$10:$G$29)*'20'!$E$3</f>
        <v>0</v>
      </c>
      <c r="AA639" s="224">
        <f>SUMIF('21'!$C$10:$C$29,$C639,'21'!$G$10:$G$29)*'21'!$E$3</f>
        <v>0</v>
      </c>
    </row>
    <row r="640" spans="3:27" ht="15" hidden="1">
      <c r="C640" s="207" t="s">
        <v>1417</v>
      </c>
      <c r="D640" s="207" t="s">
        <v>1418</v>
      </c>
      <c r="F640" s="303">
        <f t="shared" si="10"/>
        <v>0</v>
      </c>
      <c r="G640" s="224">
        <f>SUMIF('01'!$C$10:$C$29,$C640,'01'!$G$10:$G$29)*'01'!$E$3</f>
        <v>0</v>
      </c>
      <c r="H640" s="224">
        <f>SUMIF('02'!$C$10:$C$28,$C640,'02'!$G$10:$G$28)*'02'!$E$3</f>
        <v>0</v>
      </c>
      <c r="I640" s="224">
        <f>SUMIF('03'!$C$10:$C$29,$C640,'03'!$G$10:$G$29)*'03'!$E$3</f>
        <v>0</v>
      </c>
      <c r="J640" s="224">
        <f>SUMIF('04'!$C$10:$C$26,$C640,'04'!$G$10:$G$26)*'04'!$E$3</f>
        <v>0</v>
      </c>
      <c r="K640" s="224">
        <f>SUMIF('05'!$C$10:$C$29,$C640,'05'!$G$10:$G$29)*'05'!$E$3</f>
        <v>0</v>
      </c>
      <c r="L640" s="224">
        <f>SUMIF('06'!$C$10:$C$29,$C640,'06'!$G$10:$G$29)*'06'!$E$3</f>
        <v>0</v>
      </c>
      <c r="M640" s="224">
        <f>SUMIF('07'!$C$10:$C$26,$C640,'07'!$G$10:$G$26)*'07'!$E$3</f>
        <v>0</v>
      </c>
      <c r="N640" s="224">
        <f>SUMIF('08'!$C$10:$C$29,$C640,'08'!$G$10:$G$29)*'08'!$E$3</f>
        <v>0</v>
      </c>
      <c r="O640" s="224">
        <f>SUMIF('09'!$C$10:$C$29,$C640,'09'!$G$10:$G$29)*'09'!$E$3</f>
        <v>0</v>
      </c>
      <c r="P640" s="224">
        <f>SUMIF('10'!$C$10:$C$29,$C640,'10'!$G$10:$G$29)*'10'!$E$3</f>
        <v>0</v>
      </c>
      <c r="Q640" s="224">
        <f>SUMIF('11'!$C$10:$C$39,$C640,'11'!$G$10:$G$39)*'11'!$E$3</f>
        <v>0</v>
      </c>
      <c r="R640" s="224">
        <f>SUMIF('12'!$C$10:$C$29,$C640,'12'!$G$10:$G$29)*'12'!$E$3</f>
        <v>0</v>
      </c>
      <c r="S640" s="224">
        <f>SUMIF('13'!$C$10:$C$29,$C640,'13'!$G$10:$G$29)*'13'!$E$3</f>
        <v>0</v>
      </c>
      <c r="T640" s="224">
        <f>SUMIF('14'!$C$10:$C$29,$C640,'14'!$G$10:$G$29)*'14'!$E$3</f>
        <v>0</v>
      </c>
      <c r="U640" s="224">
        <f>SUMIF('15'!$C$10:$C$29,$C640,'15'!$G$10:$G$29)*'15'!$E$3</f>
        <v>0</v>
      </c>
      <c r="V640" s="224">
        <f>SUMIF('16'!$C$10:$C$29,$C640,'16'!$G$10:$G$29)*'16'!$E$3</f>
        <v>0</v>
      </c>
      <c r="W640" s="224">
        <f>SUMIF('17'!$C$10:$C$29,$C640,'17'!$G$10:$G$29)*'17'!$E$3</f>
        <v>0</v>
      </c>
      <c r="X640" s="224">
        <f>SUMIF('18'!$C$10:$C$29,$C640,'18'!$G$10:$G$29)*'18'!$E$3</f>
        <v>0</v>
      </c>
      <c r="Y640" s="224">
        <f>SUMIF('19'!$C$10:$C$28,$C640,'19'!$G$10:$G$28)*'19'!$E$3</f>
        <v>0</v>
      </c>
      <c r="Z640" s="224">
        <f>SUMIF('20'!$C$10:$C$29,$C640,'20'!$G$10:$G$29)*'20'!$E$3</f>
        <v>0</v>
      </c>
      <c r="AA640" s="224">
        <f>SUMIF('21'!$C$10:$C$29,$C640,'21'!$G$10:$G$29)*'21'!$E$3</f>
        <v>0</v>
      </c>
    </row>
    <row r="641" spans="3:27" ht="15" hidden="1">
      <c r="C641" s="207" t="s">
        <v>1419</v>
      </c>
      <c r="D641" s="207" t="s">
        <v>1420</v>
      </c>
      <c r="F641" s="303">
        <f t="shared" si="10"/>
        <v>0</v>
      </c>
      <c r="G641" s="224">
        <f>SUMIF('01'!$C$10:$C$29,$C641,'01'!$G$10:$G$29)*'01'!$E$3</f>
        <v>0</v>
      </c>
      <c r="H641" s="224">
        <f>SUMIF('02'!$C$10:$C$28,$C641,'02'!$G$10:$G$28)*'02'!$E$3</f>
        <v>0</v>
      </c>
      <c r="I641" s="224">
        <f>SUMIF('03'!$C$10:$C$29,$C641,'03'!$G$10:$G$29)*'03'!$E$3</f>
        <v>0</v>
      </c>
      <c r="J641" s="224">
        <f>SUMIF('04'!$C$10:$C$26,$C641,'04'!$G$10:$G$26)*'04'!$E$3</f>
        <v>0</v>
      </c>
      <c r="K641" s="224">
        <f>SUMIF('05'!$C$10:$C$29,$C641,'05'!$G$10:$G$29)*'05'!$E$3</f>
        <v>0</v>
      </c>
      <c r="L641" s="224">
        <f>SUMIF('06'!$C$10:$C$29,$C641,'06'!$G$10:$G$29)*'06'!$E$3</f>
        <v>0</v>
      </c>
      <c r="M641" s="224">
        <f>SUMIF('07'!$C$10:$C$26,$C641,'07'!$G$10:$G$26)*'07'!$E$3</f>
        <v>0</v>
      </c>
      <c r="N641" s="224">
        <f>SUMIF('08'!$C$10:$C$29,$C641,'08'!$G$10:$G$29)*'08'!$E$3</f>
        <v>0</v>
      </c>
      <c r="O641" s="224">
        <f>SUMIF('09'!$C$10:$C$29,$C641,'09'!$G$10:$G$29)*'09'!$E$3</f>
        <v>0</v>
      </c>
      <c r="P641" s="224">
        <f>SUMIF('10'!$C$10:$C$29,$C641,'10'!$G$10:$G$29)*'10'!$E$3</f>
        <v>0</v>
      </c>
      <c r="Q641" s="224">
        <f>SUMIF('11'!$C$10:$C$39,$C641,'11'!$G$10:$G$39)*'11'!$E$3</f>
        <v>0</v>
      </c>
      <c r="R641" s="224">
        <f>SUMIF('12'!$C$10:$C$29,$C641,'12'!$G$10:$G$29)*'12'!$E$3</f>
        <v>0</v>
      </c>
      <c r="S641" s="224">
        <f>SUMIF('13'!$C$10:$C$29,$C641,'13'!$G$10:$G$29)*'13'!$E$3</f>
        <v>0</v>
      </c>
      <c r="T641" s="224">
        <f>SUMIF('14'!$C$10:$C$29,$C641,'14'!$G$10:$G$29)*'14'!$E$3</f>
        <v>0</v>
      </c>
      <c r="U641" s="224">
        <f>SUMIF('15'!$C$10:$C$29,$C641,'15'!$G$10:$G$29)*'15'!$E$3</f>
        <v>0</v>
      </c>
      <c r="V641" s="224">
        <f>SUMIF('16'!$C$10:$C$29,$C641,'16'!$G$10:$G$29)*'16'!$E$3</f>
        <v>0</v>
      </c>
      <c r="W641" s="224">
        <f>SUMIF('17'!$C$10:$C$29,$C641,'17'!$G$10:$G$29)*'17'!$E$3</f>
        <v>0</v>
      </c>
      <c r="X641" s="224">
        <f>SUMIF('18'!$C$10:$C$29,$C641,'18'!$G$10:$G$29)*'18'!$E$3</f>
        <v>0</v>
      </c>
      <c r="Y641" s="224">
        <f>SUMIF('19'!$C$10:$C$28,$C641,'19'!$G$10:$G$28)*'19'!$E$3</f>
        <v>0</v>
      </c>
      <c r="Z641" s="224">
        <f>SUMIF('20'!$C$10:$C$29,$C641,'20'!$G$10:$G$29)*'20'!$E$3</f>
        <v>0</v>
      </c>
      <c r="AA641" s="224">
        <f>SUMIF('21'!$C$10:$C$29,$C641,'21'!$G$10:$G$29)*'21'!$E$3</f>
        <v>0</v>
      </c>
    </row>
    <row r="642" spans="3:27" ht="15" hidden="1">
      <c r="C642" s="207" t="s">
        <v>1421</v>
      </c>
      <c r="D642" s="207" t="s">
        <v>1422</v>
      </c>
      <c r="F642" s="303">
        <f t="shared" si="10"/>
        <v>0</v>
      </c>
      <c r="G642" s="224">
        <f>SUMIF('01'!$C$10:$C$29,$C642,'01'!$G$10:$G$29)*'01'!$E$3</f>
        <v>0</v>
      </c>
      <c r="H642" s="224">
        <f>SUMIF('02'!$C$10:$C$28,$C642,'02'!$G$10:$G$28)*'02'!$E$3</f>
        <v>0</v>
      </c>
      <c r="I642" s="224">
        <f>SUMIF('03'!$C$10:$C$29,$C642,'03'!$G$10:$G$29)*'03'!$E$3</f>
        <v>0</v>
      </c>
      <c r="J642" s="224">
        <f>SUMIF('04'!$C$10:$C$26,$C642,'04'!$G$10:$G$26)*'04'!$E$3</f>
        <v>0</v>
      </c>
      <c r="K642" s="224">
        <f>SUMIF('05'!$C$10:$C$29,$C642,'05'!$G$10:$G$29)*'05'!$E$3</f>
        <v>0</v>
      </c>
      <c r="L642" s="224">
        <f>SUMIF('06'!$C$10:$C$29,$C642,'06'!$G$10:$G$29)*'06'!$E$3</f>
        <v>0</v>
      </c>
      <c r="M642" s="224">
        <f>SUMIF('07'!$C$10:$C$26,$C642,'07'!$G$10:$G$26)*'07'!$E$3</f>
        <v>0</v>
      </c>
      <c r="N642" s="224">
        <f>SUMIF('08'!$C$10:$C$29,$C642,'08'!$G$10:$G$29)*'08'!$E$3</f>
        <v>0</v>
      </c>
      <c r="O642" s="224">
        <f>SUMIF('09'!$C$10:$C$29,$C642,'09'!$G$10:$G$29)*'09'!$E$3</f>
        <v>0</v>
      </c>
      <c r="P642" s="224">
        <f>SUMIF('10'!$C$10:$C$29,$C642,'10'!$G$10:$G$29)*'10'!$E$3</f>
        <v>0</v>
      </c>
      <c r="Q642" s="224">
        <f>SUMIF('11'!$C$10:$C$39,$C642,'11'!$G$10:$G$39)*'11'!$E$3</f>
        <v>0</v>
      </c>
      <c r="R642" s="224">
        <f>SUMIF('12'!$C$10:$C$29,$C642,'12'!$G$10:$G$29)*'12'!$E$3</f>
        <v>0</v>
      </c>
      <c r="S642" s="224">
        <f>SUMIF('13'!$C$10:$C$29,$C642,'13'!$G$10:$G$29)*'13'!$E$3</f>
        <v>0</v>
      </c>
      <c r="T642" s="224">
        <f>SUMIF('14'!$C$10:$C$29,$C642,'14'!$G$10:$G$29)*'14'!$E$3</f>
        <v>0</v>
      </c>
      <c r="U642" s="224">
        <f>SUMIF('15'!$C$10:$C$29,$C642,'15'!$G$10:$G$29)*'15'!$E$3</f>
        <v>0</v>
      </c>
      <c r="V642" s="224">
        <f>SUMIF('16'!$C$10:$C$29,$C642,'16'!$G$10:$G$29)*'16'!$E$3</f>
        <v>0</v>
      </c>
      <c r="W642" s="224">
        <f>SUMIF('17'!$C$10:$C$29,$C642,'17'!$G$10:$G$29)*'17'!$E$3</f>
        <v>0</v>
      </c>
      <c r="X642" s="224">
        <f>SUMIF('18'!$C$10:$C$29,$C642,'18'!$G$10:$G$29)*'18'!$E$3</f>
        <v>0</v>
      </c>
      <c r="Y642" s="224">
        <f>SUMIF('19'!$C$10:$C$28,$C642,'19'!$G$10:$G$28)*'19'!$E$3</f>
        <v>0</v>
      </c>
      <c r="Z642" s="224">
        <f>SUMIF('20'!$C$10:$C$29,$C642,'20'!$G$10:$G$29)*'20'!$E$3</f>
        <v>0</v>
      </c>
      <c r="AA642" s="224">
        <f>SUMIF('21'!$C$10:$C$29,$C642,'21'!$G$10:$G$29)*'21'!$E$3</f>
        <v>0</v>
      </c>
    </row>
    <row r="643" spans="3:27" ht="15" hidden="1">
      <c r="C643" s="207" t="s">
        <v>1423</v>
      </c>
      <c r="D643" s="207" t="s">
        <v>1424</v>
      </c>
      <c r="F643" s="303">
        <f t="shared" si="10"/>
        <v>0</v>
      </c>
      <c r="G643" s="224">
        <f>SUMIF('01'!$C$10:$C$29,$C643,'01'!$G$10:$G$29)*'01'!$E$3</f>
        <v>0</v>
      </c>
      <c r="H643" s="224">
        <f>SUMIF('02'!$C$10:$C$28,$C643,'02'!$G$10:$G$28)*'02'!$E$3</f>
        <v>0</v>
      </c>
      <c r="I643" s="224">
        <f>SUMIF('03'!$C$10:$C$29,$C643,'03'!$G$10:$G$29)*'03'!$E$3</f>
        <v>0</v>
      </c>
      <c r="J643" s="224">
        <f>SUMIF('04'!$C$10:$C$26,$C643,'04'!$G$10:$G$26)*'04'!$E$3</f>
        <v>0</v>
      </c>
      <c r="K643" s="224">
        <f>SUMIF('05'!$C$10:$C$29,$C643,'05'!$G$10:$G$29)*'05'!$E$3</f>
        <v>0</v>
      </c>
      <c r="L643" s="224">
        <f>SUMIF('06'!$C$10:$C$29,$C643,'06'!$G$10:$G$29)*'06'!$E$3</f>
        <v>0</v>
      </c>
      <c r="M643" s="224">
        <f>SUMIF('07'!$C$10:$C$26,$C643,'07'!$G$10:$G$26)*'07'!$E$3</f>
        <v>0</v>
      </c>
      <c r="N643" s="224">
        <f>SUMIF('08'!$C$10:$C$29,$C643,'08'!$G$10:$G$29)*'08'!$E$3</f>
        <v>0</v>
      </c>
      <c r="O643" s="224">
        <f>SUMIF('09'!$C$10:$C$29,$C643,'09'!$G$10:$G$29)*'09'!$E$3</f>
        <v>0</v>
      </c>
      <c r="P643" s="224">
        <f>SUMIF('10'!$C$10:$C$29,$C643,'10'!$G$10:$G$29)*'10'!$E$3</f>
        <v>0</v>
      </c>
      <c r="Q643" s="224">
        <f>SUMIF('11'!$C$10:$C$39,$C643,'11'!$G$10:$G$39)*'11'!$E$3</f>
        <v>0</v>
      </c>
      <c r="R643" s="224">
        <f>SUMIF('12'!$C$10:$C$29,$C643,'12'!$G$10:$G$29)*'12'!$E$3</f>
        <v>0</v>
      </c>
      <c r="S643" s="224">
        <f>SUMIF('13'!$C$10:$C$29,$C643,'13'!$G$10:$G$29)*'13'!$E$3</f>
        <v>0</v>
      </c>
      <c r="T643" s="224">
        <f>SUMIF('14'!$C$10:$C$29,$C643,'14'!$G$10:$G$29)*'14'!$E$3</f>
        <v>0</v>
      </c>
      <c r="U643" s="224">
        <f>SUMIF('15'!$C$10:$C$29,$C643,'15'!$G$10:$G$29)*'15'!$E$3</f>
        <v>0</v>
      </c>
      <c r="V643" s="224">
        <f>SUMIF('16'!$C$10:$C$29,$C643,'16'!$G$10:$G$29)*'16'!$E$3</f>
        <v>0</v>
      </c>
      <c r="W643" s="224">
        <f>SUMIF('17'!$C$10:$C$29,$C643,'17'!$G$10:$G$29)*'17'!$E$3</f>
        <v>0</v>
      </c>
      <c r="X643" s="224">
        <f>SUMIF('18'!$C$10:$C$29,$C643,'18'!$G$10:$G$29)*'18'!$E$3</f>
        <v>0</v>
      </c>
      <c r="Y643" s="224">
        <f>SUMIF('19'!$C$10:$C$28,$C643,'19'!$G$10:$G$28)*'19'!$E$3</f>
        <v>0</v>
      </c>
      <c r="Z643" s="224">
        <f>SUMIF('20'!$C$10:$C$29,$C643,'20'!$G$10:$G$29)*'20'!$E$3</f>
        <v>0</v>
      </c>
      <c r="AA643" s="224">
        <f>SUMIF('21'!$C$10:$C$29,$C643,'21'!$G$10:$G$29)*'21'!$E$3</f>
        <v>0</v>
      </c>
    </row>
    <row r="644" spans="3:27" ht="15" hidden="1">
      <c r="C644" s="207" t="s">
        <v>1425</v>
      </c>
      <c r="D644" s="207" t="s">
        <v>1426</v>
      </c>
      <c r="F644" s="303">
        <f t="shared" si="10"/>
        <v>0</v>
      </c>
      <c r="G644" s="224">
        <f>SUMIF('01'!$C$10:$C$29,$C644,'01'!$G$10:$G$29)*'01'!$E$3</f>
        <v>0</v>
      </c>
      <c r="H644" s="224">
        <f>SUMIF('02'!$C$10:$C$28,$C644,'02'!$G$10:$G$28)*'02'!$E$3</f>
        <v>0</v>
      </c>
      <c r="I644" s="224">
        <f>SUMIF('03'!$C$10:$C$29,$C644,'03'!$G$10:$G$29)*'03'!$E$3</f>
        <v>0</v>
      </c>
      <c r="J644" s="224">
        <f>SUMIF('04'!$C$10:$C$26,$C644,'04'!$G$10:$G$26)*'04'!$E$3</f>
        <v>0</v>
      </c>
      <c r="K644" s="224">
        <f>SUMIF('05'!$C$10:$C$29,$C644,'05'!$G$10:$G$29)*'05'!$E$3</f>
        <v>0</v>
      </c>
      <c r="L644" s="224">
        <f>SUMIF('06'!$C$10:$C$29,$C644,'06'!$G$10:$G$29)*'06'!$E$3</f>
        <v>0</v>
      </c>
      <c r="M644" s="224">
        <f>SUMIF('07'!$C$10:$C$26,$C644,'07'!$G$10:$G$26)*'07'!$E$3</f>
        <v>0</v>
      </c>
      <c r="N644" s="224">
        <f>SUMIF('08'!$C$10:$C$29,$C644,'08'!$G$10:$G$29)*'08'!$E$3</f>
        <v>0</v>
      </c>
      <c r="O644" s="224">
        <f>SUMIF('09'!$C$10:$C$29,$C644,'09'!$G$10:$G$29)*'09'!$E$3</f>
        <v>0</v>
      </c>
      <c r="P644" s="224">
        <f>SUMIF('10'!$C$10:$C$29,$C644,'10'!$G$10:$G$29)*'10'!$E$3</f>
        <v>0</v>
      </c>
      <c r="Q644" s="224">
        <f>SUMIF('11'!$C$10:$C$39,$C644,'11'!$G$10:$G$39)*'11'!$E$3</f>
        <v>0</v>
      </c>
      <c r="R644" s="224">
        <f>SUMIF('12'!$C$10:$C$29,$C644,'12'!$G$10:$G$29)*'12'!$E$3</f>
        <v>0</v>
      </c>
      <c r="S644" s="224">
        <f>SUMIF('13'!$C$10:$C$29,$C644,'13'!$G$10:$G$29)*'13'!$E$3</f>
        <v>0</v>
      </c>
      <c r="T644" s="224">
        <f>SUMIF('14'!$C$10:$C$29,$C644,'14'!$G$10:$G$29)*'14'!$E$3</f>
        <v>0</v>
      </c>
      <c r="U644" s="224">
        <f>SUMIF('15'!$C$10:$C$29,$C644,'15'!$G$10:$G$29)*'15'!$E$3</f>
        <v>0</v>
      </c>
      <c r="V644" s="224">
        <f>SUMIF('16'!$C$10:$C$29,$C644,'16'!$G$10:$G$29)*'16'!$E$3</f>
        <v>0</v>
      </c>
      <c r="W644" s="224">
        <f>SUMIF('17'!$C$10:$C$29,$C644,'17'!$G$10:$G$29)*'17'!$E$3</f>
        <v>0</v>
      </c>
      <c r="X644" s="224">
        <f>SUMIF('18'!$C$10:$C$29,$C644,'18'!$G$10:$G$29)*'18'!$E$3</f>
        <v>0</v>
      </c>
      <c r="Y644" s="224">
        <f>SUMIF('19'!$C$10:$C$28,$C644,'19'!$G$10:$G$28)*'19'!$E$3</f>
        <v>0</v>
      </c>
      <c r="Z644" s="224">
        <f>SUMIF('20'!$C$10:$C$29,$C644,'20'!$G$10:$G$29)*'20'!$E$3</f>
        <v>0</v>
      </c>
      <c r="AA644" s="224">
        <f>SUMIF('21'!$C$10:$C$29,$C644,'21'!$G$10:$G$29)*'21'!$E$3</f>
        <v>0</v>
      </c>
    </row>
    <row r="645" spans="3:27" ht="15" hidden="1">
      <c r="C645" s="207" t="s">
        <v>1427</v>
      </c>
      <c r="D645" s="207" t="s">
        <v>1428</v>
      </c>
      <c r="F645" s="303">
        <f t="shared" si="10"/>
        <v>0</v>
      </c>
      <c r="G645" s="224">
        <f>SUMIF('01'!$C$10:$C$29,$C645,'01'!$G$10:$G$29)*'01'!$E$3</f>
        <v>0</v>
      </c>
      <c r="H645" s="224">
        <f>SUMIF('02'!$C$10:$C$28,$C645,'02'!$G$10:$G$28)*'02'!$E$3</f>
        <v>0</v>
      </c>
      <c r="I645" s="224">
        <f>SUMIF('03'!$C$10:$C$29,$C645,'03'!$G$10:$G$29)*'03'!$E$3</f>
        <v>0</v>
      </c>
      <c r="J645" s="224">
        <f>SUMIF('04'!$C$10:$C$26,$C645,'04'!$G$10:$G$26)*'04'!$E$3</f>
        <v>0</v>
      </c>
      <c r="K645" s="224">
        <f>SUMIF('05'!$C$10:$C$29,$C645,'05'!$G$10:$G$29)*'05'!$E$3</f>
        <v>0</v>
      </c>
      <c r="L645" s="224">
        <f>SUMIF('06'!$C$10:$C$29,$C645,'06'!$G$10:$G$29)*'06'!$E$3</f>
        <v>0</v>
      </c>
      <c r="M645" s="224">
        <f>SUMIF('07'!$C$10:$C$26,$C645,'07'!$G$10:$G$26)*'07'!$E$3</f>
        <v>0</v>
      </c>
      <c r="N645" s="224">
        <f>SUMIF('08'!$C$10:$C$29,$C645,'08'!$G$10:$G$29)*'08'!$E$3</f>
        <v>0</v>
      </c>
      <c r="O645" s="224">
        <f>SUMIF('09'!$C$10:$C$29,$C645,'09'!$G$10:$G$29)*'09'!$E$3</f>
        <v>0</v>
      </c>
      <c r="P645" s="224">
        <f>SUMIF('10'!$C$10:$C$29,$C645,'10'!$G$10:$G$29)*'10'!$E$3</f>
        <v>0</v>
      </c>
      <c r="Q645" s="224">
        <f>SUMIF('11'!$C$10:$C$39,$C645,'11'!$G$10:$G$39)*'11'!$E$3</f>
        <v>0</v>
      </c>
      <c r="R645" s="224">
        <f>SUMIF('12'!$C$10:$C$29,$C645,'12'!$G$10:$G$29)*'12'!$E$3</f>
        <v>0</v>
      </c>
      <c r="S645" s="224">
        <f>SUMIF('13'!$C$10:$C$29,$C645,'13'!$G$10:$G$29)*'13'!$E$3</f>
        <v>0</v>
      </c>
      <c r="T645" s="224">
        <f>SUMIF('14'!$C$10:$C$29,$C645,'14'!$G$10:$G$29)*'14'!$E$3</f>
        <v>0</v>
      </c>
      <c r="U645" s="224">
        <f>SUMIF('15'!$C$10:$C$29,$C645,'15'!$G$10:$G$29)*'15'!$E$3</f>
        <v>0</v>
      </c>
      <c r="V645" s="224">
        <f>SUMIF('16'!$C$10:$C$29,$C645,'16'!$G$10:$G$29)*'16'!$E$3</f>
        <v>0</v>
      </c>
      <c r="W645" s="224">
        <f>SUMIF('17'!$C$10:$C$29,$C645,'17'!$G$10:$G$29)*'17'!$E$3</f>
        <v>0</v>
      </c>
      <c r="X645" s="224">
        <f>SUMIF('18'!$C$10:$C$29,$C645,'18'!$G$10:$G$29)*'18'!$E$3</f>
        <v>0</v>
      </c>
      <c r="Y645" s="224">
        <f>SUMIF('19'!$C$10:$C$28,$C645,'19'!$G$10:$G$28)*'19'!$E$3</f>
        <v>0</v>
      </c>
      <c r="Z645" s="224">
        <f>SUMIF('20'!$C$10:$C$29,$C645,'20'!$G$10:$G$29)*'20'!$E$3</f>
        <v>0</v>
      </c>
      <c r="AA645" s="224">
        <f>SUMIF('21'!$C$10:$C$29,$C645,'21'!$G$10:$G$29)*'21'!$E$3</f>
        <v>0</v>
      </c>
    </row>
    <row r="646" spans="3:27" ht="15" hidden="1">
      <c r="C646" s="207" t="s">
        <v>1429</v>
      </c>
      <c r="D646" s="207" t="s">
        <v>1430</v>
      </c>
      <c r="F646" s="303">
        <f t="shared" si="10"/>
        <v>0</v>
      </c>
      <c r="G646" s="224">
        <f>SUMIF('01'!$C$10:$C$29,$C646,'01'!$G$10:$G$29)*'01'!$E$3</f>
        <v>0</v>
      </c>
      <c r="H646" s="224">
        <f>SUMIF('02'!$C$10:$C$28,$C646,'02'!$G$10:$G$28)*'02'!$E$3</f>
        <v>0</v>
      </c>
      <c r="I646" s="224">
        <f>SUMIF('03'!$C$10:$C$29,$C646,'03'!$G$10:$G$29)*'03'!$E$3</f>
        <v>0</v>
      </c>
      <c r="J646" s="224">
        <f>SUMIF('04'!$C$10:$C$26,$C646,'04'!$G$10:$G$26)*'04'!$E$3</f>
        <v>0</v>
      </c>
      <c r="K646" s="224">
        <f>SUMIF('05'!$C$10:$C$29,$C646,'05'!$G$10:$G$29)*'05'!$E$3</f>
        <v>0</v>
      </c>
      <c r="L646" s="224">
        <f>SUMIF('06'!$C$10:$C$29,$C646,'06'!$G$10:$G$29)*'06'!$E$3</f>
        <v>0</v>
      </c>
      <c r="M646" s="224">
        <f>SUMIF('07'!$C$10:$C$26,$C646,'07'!$G$10:$G$26)*'07'!$E$3</f>
        <v>0</v>
      </c>
      <c r="N646" s="224">
        <f>SUMIF('08'!$C$10:$C$29,$C646,'08'!$G$10:$G$29)*'08'!$E$3</f>
        <v>0</v>
      </c>
      <c r="O646" s="224">
        <f>SUMIF('09'!$C$10:$C$29,$C646,'09'!$G$10:$G$29)*'09'!$E$3</f>
        <v>0</v>
      </c>
      <c r="P646" s="224">
        <f>SUMIF('10'!$C$10:$C$29,$C646,'10'!$G$10:$G$29)*'10'!$E$3</f>
        <v>0</v>
      </c>
      <c r="Q646" s="224">
        <f>SUMIF('11'!$C$10:$C$39,$C646,'11'!$G$10:$G$39)*'11'!$E$3</f>
        <v>0</v>
      </c>
      <c r="R646" s="224">
        <f>SUMIF('12'!$C$10:$C$29,$C646,'12'!$G$10:$G$29)*'12'!$E$3</f>
        <v>0</v>
      </c>
      <c r="S646" s="224">
        <f>SUMIF('13'!$C$10:$C$29,$C646,'13'!$G$10:$G$29)*'13'!$E$3</f>
        <v>0</v>
      </c>
      <c r="T646" s="224">
        <f>SUMIF('14'!$C$10:$C$29,$C646,'14'!$G$10:$G$29)*'14'!$E$3</f>
        <v>0</v>
      </c>
      <c r="U646" s="224">
        <f>SUMIF('15'!$C$10:$C$29,$C646,'15'!$G$10:$G$29)*'15'!$E$3</f>
        <v>0</v>
      </c>
      <c r="V646" s="224">
        <f>SUMIF('16'!$C$10:$C$29,$C646,'16'!$G$10:$G$29)*'16'!$E$3</f>
        <v>0</v>
      </c>
      <c r="W646" s="224">
        <f>SUMIF('17'!$C$10:$C$29,$C646,'17'!$G$10:$G$29)*'17'!$E$3</f>
        <v>0</v>
      </c>
      <c r="X646" s="224">
        <f>SUMIF('18'!$C$10:$C$29,$C646,'18'!$G$10:$G$29)*'18'!$E$3</f>
        <v>0</v>
      </c>
      <c r="Y646" s="224">
        <f>SUMIF('19'!$C$10:$C$28,$C646,'19'!$G$10:$G$28)*'19'!$E$3</f>
        <v>0</v>
      </c>
      <c r="Z646" s="224">
        <f>SUMIF('20'!$C$10:$C$29,$C646,'20'!$G$10:$G$29)*'20'!$E$3</f>
        <v>0</v>
      </c>
      <c r="AA646" s="224">
        <f>SUMIF('21'!$C$10:$C$29,$C646,'21'!$G$10:$G$29)*'21'!$E$3</f>
        <v>0</v>
      </c>
    </row>
    <row r="647" spans="3:27" ht="15" hidden="1">
      <c r="C647" s="207" t="s">
        <v>1431</v>
      </c>
      <c r="D647" s="207" t="s">
        <v>1432</v>
      </c>
      <c r="F647" s="303">
        <f t="shared" si="10"/>
        <v>0</v>
      </c>
      <c r="G647" s="224">
        <f>SUMIF('01'!$C$10:$C$29,$C647,'01'!$G$10:$G$29)*'01'!$E$3</f>
        <v>0</v>
      </c>
      <c r="H647" s="224">
        <f>SUMIF('02'!$C$10:$C$28,$C647,'02'!$G$10:$G$28)*'02'!$E$3</f>
        <v>0</v>
      </c>
      <c r="I647" s="224">
        <f>SUMIF('03'!$C$10:$C$29,$C647,'03'!$G$10:$G$29)*'03'!$E$3</f>
        <v>0</v>
      </c>
      <c r="J647" s="224">
        <f>SUMIF('04'!$C$10:$C$26,$C647,'04'!$G$10:$G$26)*'04'!$E$3</f>
        <v>0</v>
      </c>
      <c r="K647" s="224">
        <f>SUMIF('05'!$C$10:$C$29,$C647,'05'!$G$10:$G$29)*'05'!$E$3</f>
        <v>0</v>
      </c>
      <c r="L647" s="224">
        <f>SUMIF('06'!$C$10:$C$29,$C647,'06'!$G$10:$G$29)*'06'!$E$3</f>
        <v>0</v>
      </c>
      <c r="M647" s="224">
        <f>SUMIF('07'!$C$10:$C$26,$C647,'07'!$G$10:$G$26)*'07'!$E$3</f>
        <v>0</v>
      </c>
      <c r="N647" s="224">
        <f>SUMIF('08'!$C$10:$C$29,$C647,'08'!$G$10:$G$29)*'08'!$E$3</f>
        <v>0</v>
      </c>
      <c r="O647" s="224">
        <f>SUMIF('09'!$C$10:$C$29,$C647,'09'!$G$10:$G$29)*'09'!$E$3</f>
        <v>0</v>
      </c>
      <c r="P647" s="224">
        <f>SUMIF('10'!$C$10:$C$29,$C647,'10'!$G$10:$G$29)*'10'!$E$3</f>
        <v>0</v>
      </c>
      <c r="Q647" s="224">
        <f>SUMIF('11'!$C$10:$C$39,$C647,'11'!$G$10:$G$39)*'11'!$E$3</f>
        <v>0</v>
      </c>
      <c r="R647" s="224">
        <f>SUMIF('12'!$C$10:$C$29,$C647,'12'!$G$10:$G$29)*'12'!$E$3</f>
        <v>0</v>
      </c>
      <c r="S647" s="224">
        <f>SUMIF('13'!$C$10:$C$29,$C647,'13'!$G$10:$G$29)*'13'!$E$3</f>
        <v>0</v>
      </c>
      <c r="T647" s="224">
        <f>SUMIF('14'!$C$10:$C$29,$C647,'14'!$G$10:$G$29)*'14'!$E$3</f>
        <v>0</v>
      </c>
      <c r="U647" s="224">
        <f>SUMIF('15'!$C$10:$C$29,$C647,'15'!$G$10:$G$29)*'15'!$E$3</f>
        <v>0</v>
      </c>
      <c r="V647" s="224">
        <f>SUMIF('16'!$C$10:$C$29,$C647,'16'!$G$10:$G$29)*'16'!$E$3</f>
        <v>0</v>
      </c>
      <c r="W647" s="224">
        <f>SUMIF('17'!$C$10:$C$29,$C647,'17'!$G$10:$G$29)*'17'!$E$3</f>
        <v>0</v>
      </c>
      <c r="X647" s="224">
        <f>SUMIF('18'!$C$10:$C$29,$C647,'18'!$G$10:$G$29)*'18'!$E$3</f>
        <v>0</v>
      </c>
      <c r="Y647" s="224">
        <f>SUMIF('19'!$C$10:$C$28,$C647,'19'!$G$10:$G$28)*'19'!$E$3</f>
        <v>0</v>
      </c>
      <c r="Z647" s="224">
        <f>SUMIF('20'!$C$10:$C$29,$C647,'20'!$G$10:$G$29)*'20'!$E$3</f>
        <v>0</v>
      </c>
      <c r="AA647" s="224">
        <f>SUMIF('21'!$C$10:$C$29,$C647,'21'!$G$10:$G$29)*'21'!$E$3</f>
        <v>0</v>
      </c>
    </row>
    <row r="648" spans="3:27" ht="15" hidden="1">
      <c r="C648" s="207" t="s">
        <v>1433</v>
      </c>
      <c r="D648" s="207" t="s">
        <v>1434</v>
      </c>
      <c r="F648" s="303">
        <f t="shared" si="10"/>
        <v>0</v>
      </c>
      <c r="G648" s="224">
        <f>SUMIF('01'!$C$10:$C$29,$C648,'01'!$G$10:$G$29)*'01'!$E$3</f>
        <v>0</v>
      </c>
      <c r="H648" s="224">
        <f>SUMIF('02'!$C$10:$C$28,$C648,'02'!$G$10:$G$28)*'02'!$E$3</f>
        <v>0</v>
      </c>
      <c r="I648" s="224">
        <f>SUMIF('03'!$C$10:$C$29,$C648,'03'!$G$10:$G$29)*'03'!$E$3</f>
        <v>0</v>
      </c>
      <c r="J648" s="224">
        <f>SUMIF('04'!$C$10:$C$26,$C648,'04'!$G$10:$G$26)*'04'!$E$3</f>
        <v>0</v>
      </c>
      <c r="K648" s="224">
        <f>SUMIF('05'!$C$10:$C$29,$C648,'05'!$G$10:$G$29)*'05'!$E$3</f>
        <v>0</v>
      </c>
      <c r="L648" s="224">
        <f>SUMIF('06'!$C$10:$C$29,$C648,'06'!$G$10:$G$29)*'06'!$E$3</f>
        <v>0</v>
      </c>
      <c r="M648" s="224">
        <f>SUMIF('07'!$C$10:$C$26,$C648,'07'!$G$10:$G$26)*'07'!$E$3</f>
        <v>0</v>
      </c>
      <c r="N648" s="224">
        <f>SUMIF('08'!$C$10:$C$29,$C648,'08'!$G$10:$G$29)*'08'!$E$3</f>
        <v>0</v>
      </c>
      <c r="O648" s="224">
        <f>SUMIF('09'!$C$10:$C$29,$C648,'09'!$G$10:$G$29)*'09'!$E$3</f>
        <v>0</v>
      </c>
      <c r="P648" s="224">
        <f>SUMIF('10'!$C$10:$C$29,$C648,'10'!$G$10:$G$29)*'10'!$E$3</f>
        <v>0</v>
      </c>
      <c r="Q648" s="224">
        <f>SUMIF('11'!$C$10:$C$39,$C648,'11'!$G$10:$G$39)*'11'!$E$3</f>
        <v>0</v>
      </c>
      <c r="R648" s="224">
        <f>SUMIF('12'!$C$10:$C$29,$C648,'12'!$G$10:$G$29)*'12'!$E$3</f>
        <v>0</v>
      </c>
      <c r="S648" s="224">
        <f>SUMIF('13'!$C$10:$C$29,$C648,'13'!$G$10:$G$29)*'13'!$E$3</f>
        <v>0</v>
      </c>
      <c r="T648" s="224">
        <f>SUMIF('14'!$C$10:$C$29,$C648,'14'!$G$10:$G$29)*'14'!$E$3</f>
        <v>0</v>
      </c>
      <c r="U648" s="224">
        <f>SUMIF('15'!$C$10:$C$29,$C648,'15'!$G$10:$G$29)*'15'!$E$3</f>
        <v>0</v>
      </c>
      <c r="V648" s="224">
        <f>SUMIF('16'!$C$10:$C$29,$C648,'16'!$G$10:$G$29)*'16'!$E$3</f>
        <v>0</v>
      </c>
      <c r="W648" s="224">
        <f>SUMIF('17'!$C$10:$C$29,$C648,'17'!$G$10:$G$29)*'17'!$E$3</f>
        <v>0</v>
      </c>
      <c r="X648" s="224">
        <f>SUMIF('18'!$C$10:$C$29,$C648,'18'!$G$10:$G$29)*'18'!$E$3</f>
        <v>0</v>
      </c>
      <c r="Y648" s="224">
        <f>SUMIF('19'!$C$10:$C$28,$C648,'19'!$G$10:$G$28)*'19'!$E$3</f>
        <v>0</v>
      </c>
      <c r="Z648" s="224">
        <f>SUMIF('20'!$C$10:$C$29,$C648,'20'!$G$10:$G$29)*'20'!$E$3</f>
        <v>0</v>
      </c>
      <c r="AA648" s="224">
        <f>SUMIF('21'!$C$10:$C$29,$C648,'21'!$G$10:$G$29)*'21'!$E$3</f>
        <v>0</v>
      </c>
    </row>
    <row r="649" spans="3:27" ht="15" hidden="1">
      <c r="C649" s="207" t="s">
        <v>1435</v>
      </c>
      <c r="D649" s="207" t="s">
        <v>1436</v>
      </c>
      <c r="F649" s="303">
        <f t="shared" si="10"/>
        <v>0</v>
      </c>
      <c r="G649" s="224">
        <f>SUMIF('01'!$C$10:$C$29,$C649,'01'!$G$10:$G$29)*'01'!$E$3</f>
        <v>0</v>
      </c>
      <c r="H649" s="224">
        <f>SUMIF('02'!$C$10:$C$28,$C649,'02'!$G$10:$G$28)*'02'!$E$3</f>
        <v>0</v>
      </c>
      <c r="I649" s="224">
        <f>SUMIF('03'!$C$10:$C$29,$C649,'03'!$G$10:$G$29)*'03'!$E$3</f>
        <v>0</v>
      </c>
      <c r="J649" s="224">
        <f>SUMIF('04'!$C$10:$C$26,$C649,'04'!$G$10:$G$26)*'04'!$E$3</f>
        <v>0</v>
      </c>
      <c r="K649" s="224">
        <f>SUMIF('05'!$C$10:$C$29,$C649,'05'!$G$10:$G$29)*'05'!$E$3</f>
        <v>0</v>
      </c>
      <c r="L649" s="224">
        <f>SUMIF('06'!$C$10:$C$29,$C649,'06'!$G$10:$G$29)*'06'!$E$3</f>
        <v>0</v>
      </c>
      <c r="M649" s="224">
        <f>SUMIF('07'!$C$10:$C$26,$C649,'07'!$G$10:$G$26)*'07'!$E$3</f>
        <v>0</v>
      </c>
      <c r="N649" s="224">
        <f>SUMIF('08'!$C$10:$C$29,$C649,'08'!$G$10:$G$29)*'08'!$E$3</f>
        <v>0</v>
      </c>
      <c r="O649" s="224">
        <f>SUMIF('09'!$C$10:$C$29,$C649,'09'!$G$10:$G$29)*'09'!$E$3</f>
        <v>0</v>
      </c>
      <c r="P649" s="224">
        <f>SUMIF('10'!$C$10:$C$29,$C649,'10'!$G$10:$G$29)*'10'!$E$3</f>
        <v>0</v>
      </c>
      <c r="Q649" s="224">
        <f>SUMIF('11'!$C$10:$C$39,$C649,'11'!$G$10:$G$39)*'11'!$E$3</f>
        <v>0</v>
      </c>
      <c r="R649" s="224">
        <f>SUMIF('12'!$C$10:$C$29,$C649,'12'!$G$10:$G$29)*'12'!$E$3</f>
        <v>0</v>
      </c>
      <c r="S649" s="224">
        <f>SUMIF('13'!$C$10:$C$29,$C649,'13'!$G$10:$G$29)*'13'!$E$3</f>
        <v>0</v>
      </c>
      <c r="T649" s="224">
        <f>SUMIF('14'!$C$10:$C$29,$C649,'14'!$G$10:$G$29)*'14'!$E$3</f>
        <v>0</v>
      </c>
      <c r="U649" s="224">
        <f>SUMIF('15'!$C$10:$C$29,$C649,'15'!$G$10:$G$29)*'15'!$E$3</f>
        <v>0</v>
      </c>
      <c r="V649" s="224">
        <f>SUMIF('16'!$C$10:$C$29,$C649,'16'!$G$10:$G$29)*'16'!$E$3</f>
        <v>0</v>
      </c>
      <c r="W649" s="224">
        <f>SUMIF('17'!$C$10:$C$29,$C649,'17'!$G$10:$G$29)*'17'!$E$3</f>
        <v>0</v>
      </c>
      <c r="X649" s="224">
        <f>SUMIF('18'!$C$10:$C$29,$C649,'18'!$G$10:$G$29)*'18'!$E$3</f>
        <v>0</v>
      </c>
      <c r="Y649" s="224">
        <f>SUMIF('19'!$C$10:$C$28,$C649,'19'!$G$10:$G$28)*'19'!$E$3</f>
        <v>0</v>
      </c>
      <c r="Z649" s="224">
        <f>SUMIF('20'!$C$10:$C$29,$C649,'20'!$G$10:$G$29)*'20'!$E$3</f>
        <v>0</v>
      </c>
      <c r="AA649" s="224">
        <f>SUMIF('21'!$C$10:$C$29,$C649,'21'!$G$10:$G$29)*'21'!$E$3</f>
        <v>0</v>
      </c>
    </row>
    <row r="650" spans="3:27" ht="15" hidden="1">
      <c r="C650" s="207" t="s">
        <v>1437</v>
      </c>
      <c r="D650" s="207" t="s">
        <v>1438</v>
      </c>
      <c r="F650" s="303">
        <f t="shared" ref="F650:F713" si="11">SUM(G650:AA650)</f>
        <v>615.73199999999997</v>
      </c>
      <c r="G650" s="224">
        <f>SUMIF('01'!$C$10:$C$29,$C650,'01'!$G$10:$G$29)*'01'!$E$3</f>
        <v>0</v>
      </c>
      <c r="H650" s="224">
        <f>SUMIF('02'!$C$10:$C$28,$C650,'02'!$G$10:$G$28)*'02'!$E$3</f>
        <v>615.73199999999997</v>
      </c>
      <c r="I650" s="224">
        <f>SUMIF('03'!$C$10:$C$29,$C650,'03'!$G$10:$G$29)*'03'!$E$3</f>
        <v>0</v>
      </c>
      <c r="J650" s="224">
        <f>SUMIF('04'!$C$10:$C$26,$C650,'04'!$G$10:$G$26)*'04'!$E$3</f>
        <v>0</v>
      </c>
      <c r="K650" s="224">
        <f>SUMIF('05'!$C$10:$C$29,$C650,'05'!$G$10:$G$29)*'05'!$E$3</f>
        <v>0</v>
      </c>
      <c r="L650" s="224">
        <f>SUMIF('06'!$C$10:$C$29,$C650,'06'!$G$10:$G$29)*'06'!$E$3</f>
        <v>0</v>
      </c>
      <c r="M650" s="224">
        <f>SUMIF('07'!$C$10:$C$26,$C650,'07'!$G$10:$G$26)*'07'!$E$3</f>
        <v>0</v>
      </c>
      <c r="N650" s="224">
        <f>SUMIF('08'!$C$10:$C$29,$C650,'08'!$G$10:$G$29)*'08'!$E$3</f>
        <v>0</v>
      </c>
      <c r="O650" s="224">
        <f>SUMIF('09'!$C$10:$C$29,$C650,'09'!$G$10:$G$29)*'09'!$E$3</f>
        <v>0</v>
      </c>
      <c r="P650" s="224">
        <f>SUMIF('10'!$C$10:$C$29,$C650,'10'!$G$10:$G$29)*'10'!$E$3</f>
        <v>0</v>
      </c>
      <c r="Q650" s="224">
        <f>SUMIF('11'!$C$10:$C$39,$C650,'11'!$G$10:$G$39)*'11'!$E$3</f>
        <v>0</v>
      </c>
      <c r="R650" s="224">
        <f>SUMIF('12'!$C$10:$C$29,$C650,'12'!$G$10:$G$29)*'12'!$E$3</f>
        <v>0</v>
      </c>
      <c r="S650" s="224">
        <f>SUMIF('13'!$C$10:$C$29,$C650,'13'!$G$10:$G$29)*'13'!$E$3</f>
        <v>0</v>
      </c>
      <c r="T650" s="224">
        <f>SUMIF('14'!$C$10:$C$29,$C650,'14'!$G$10:$G$29)*'14'!$E$3</f>
        <v>0</v>
      </c>
      <c r="U650" s="224">
        <f>SUMIF('15'!$C$10:$C$29,$C650,'15'!$G$10:$G$29)*'15'!$E$3</f>
        <v>0</v>
      </c>
      <c r="V650" s="224">
        <f>SUMIF('16'!$C$10:$C$29,$C650,'16'!$G$10:$G$29)*'16'!$E$3</f>
        <v>0</v>
      </c>
      <c r="W650" s="224">
        <f>SUMIF('17'!$C$10:$C$29,$C650,'17'!$G$10:$G$29)*'17'!$E$3</f>
        <v>0</v>
      </c>
      <c r="X650" s="224">
        <f>SUMIF('18'!$C$10:$C$29,$C650,'18'!$G$10:$G$29)*'18'!$E$3</f>
        <v>0</v>
      </c>
      <c r="Y650" s="224">
        <f>SUMIF('19'!$C$10:$C$28,$C650,'19'!$G$10:$G$28)*'19'!$E$3</f>
        <v>0</v>
      </c>
      <c r="Z650" s="224">
        <f>SUMIF('20'!$C$10:$C$29,$C650,'20'!$G$10:$G$29)*'20'!$E$3</f>
        <v>0</v>
      </c>
      <c r="AA650" s="224">
        <f>SUMIF('21'!$C$10:$C$29,$C650,'21'!$G$10:$G$29)*'21'!$E$3</f>
        <v>0</v>
      </c>
    </row>
    <row r="651" spans="3:27" ht="15" hidden="1">
      <c r="C651" s="207" t="s">
        <v>1439</v>
      </c>
      <c r="D651" s="207" t="s">
        <v>1440</v>
      </c>
      <c r="F651" s="303">
        <f t="shared" si="11"/>
        <v>0</v>
      </c>
      <c r="G651" s="224">
        <f>SUMIF('01'!$C$10:$C$29,$C651,'01'!$G$10:$G$29)*'01'!$E$3</f>
        <v>0</v>
      </c>
      <c r="H651" s="224">
        <f>SUMIF('02'!$C$10:$C$28,$C651,'02'!$G$10:$G$28)*'02'!$E$3</f>
        <v>0</v>
      </c>
      <c r="I651" s="224">
        <f>SUMIF('03'!$C$10:$C$29,$C651,'03'!$G$10:$G$29)*'03'!$E$3</f>
        <v>0</v>
      </c>
      <c r="J651" s="224">
        <f>SUMIF('04'!$C$10:$C$26,$C651,'04'!$G$10:$G$26)*'04'!$E$3</f>
        <v>0</v>
      </c>
      <c r="K651" s="224">
        <f>SUMIF('05'!$C$10:$C$29,$C651,'05'!$G$10:$G$29)*'05'!$E$3</f>
        <v>0</v>
      </c>
      <c r="L651" s="224">
        <f>SUMIF('06'!$C$10:$C$29,$C651,'06'!$G$10:$G$29)*'06'!$E$3</f>
        <v>0</v>
      </c>
      <c r="M651" s="224">
        <f>SUMIF('07'!$C$10:$C$26,$C651,'07'!$G$10:$G$26)*'07'!$E$3</f>
        <v>0</v>
      </c>
      <c r="N651" s="224">
        <f>SUMIF('08'!$C$10:$C$29,$C651,'08'!$G$10:$G$29)*'08'!$E$3</f>
        <v>0</v>
      </c>
      <c r="O651" s="224">
        <f>SUMIF('09'!$C$10:$C$29,$C651,'09'!$G$10:$G$29)*'09'!$E$3</f>
        <v>0</v>
      </c>
      <c r="P651" s="224">
        <f>SUMIF('10'!$C$10:$C$29,$C651,'10'!$G$10:$G$29)*'10'!$E$3</f>
        <v>0</v>
      </c>
      <c r="Q651" s="224">
        <f>SUMIF('11'!$C$10:$C$39,$C651,'11'!$G$10:$G$39)*'11'!$E$3</f>
        <v>0</v>
      </c>
      <c r="R651" s="224">
        <f>SUMIF('12'!$C$10:$C$29,$C651,'12'!$G$10:$G$29)*'12'!$E$3</f>
        <v>0</v>
      </c>
      <c r="S651" s="224">
        <f>SUMIF('13'!$C$10:$C$29,$C651,'13'!$G$10:$G$29)*'13'!$E$3</f>
        <v>0</v>
      </c>
      <c r="T651" s="224">
        <f>SUMIF('14'!$C$10:$C$29,$C651,'14'!$G$10:$G$29)*'14'!$E$3</f>
        <v>0</v>
      </c>
      <c r="U651" s="224">
        <f>SUMIF('15'!$C$10:$C$29,$C651,'15'!$G$10:$G$29)*'15'!$E$3</f>
        <v>0</v>
      </c>
      <c r="V651" s="224">
        <f>SUMIF('16'!$C$10:$C$29,$C651,'16'!$G$10:$G$29)*'16'!$E$3</f>
        <v>0</v>
      </c>
      <c r="W651" s="224">
        <f>SUMIF('17'!$C$10:$C$29,$C651,'17'!$G$10:$G$29)*'17'!$E$3</f>
        <v>0</v>
      </c>
      <c r="X651" s="224">
        <f>SUMIF('18'!$C$10:$C$29,$C651,'18'!$G$10:$G$29)*'18'!$E$3</f>
        <v>0</v>
      </c>
      <c r="Y651" s="224">
        <f>SUMIF('19'!$C$10:$C$28,$C651,'19'!$G$10:$G$28)*'19'!$E$3</f>
        <v>0</v>
      </c>
      <c r="Z651" s="224">
        <f>SUMIF('20'!$C$10:$C$29,$C651,'20'!$G$10:$G$29)*'20'!$E$3</f>
        <v>0</v>
      </c>
      <c r="AA651" s="224">
        <f>SUMIF('21'!$C$10:$C$29,$C651,'21'!$G$10:$G$29)*'21'!$E$3</f>
        <v>0</v>
      </c>
    </row>
    <row r="652" spans="3:27" ht="15" hidden="1">
      <c r="C652" s="207" t="s">
        <v>159</v>
      </c>
      <c r="D652" s="207" t="s">
        <v>160</v>
      </c>
      <c r="F652" s="303">
        <f t="shared" si="11"/>
        <v>231.14000000000001</v>
      </c>
      <c r="G652" s="224">
        <f>SUMIF('01'!$C$10:$C$29,$C652,'01'!$G$10:$G$29)*'01'!$E$3</f>
        <v>0</v>
      </c>
      <c r="H652" s="224">
        <f>SUMIF('02'!$C$10:$C$28,$C652,'02'!$G$10:$G$28)*'02'!$E$3</f>
        <v>0</v>
      </c>
      <c r="I652" s="224">
        <f>SUMIF('03'!$C$10:$C$29,$C652,'03'!$G$10:$G$29)*'03'!$E$3</f>
        <v>0</v>
      </c>
      <c r="J652" s="224">
        <f>SUMIF('04'!$C$10:$C$26,$C652,'04'!$G$10:$G$26)*'04'!$E$3</f>
        <v>231.14000000000001</v>
      </c>
      <c r="K652" s="224">
        <f>SUMIF('05'!$C$10:$C$29,$C652,'05'!$G$10:$G$29)*'05'!$E$3</f>
        <v>0</v>
      </c>
      <c r="L652" s="224">
        <f>SUMIF('06'!$C$10:$C$29,$C652,'06'!$G$10:$G$29)*'06'!$E$3</f>
        <v>0</v>
      </c>
      <c r="M652" s="224">
        <f>SUMIF('07'!$C$10:$C$26,$C652,'07'!$G$10:$G$26)*'07'!$E$3</f>
        <v>0</v>
      </c>
      <c r="N652" s="224">
        <f>SUMIF('08'!$C$10:$C$29,$C652,'08'!$G$10:$G$29)*'08'!$E$3</f>
        <v>0</v>
      </c>
      <c r="O652" s="224">
        <f>SUMIF('09'!$C$10:$C$29,$C652,'09'!$G$10:$G$29)*'09'!$E$3</f>
        <v>0</v>
      </c>
      <c r="P652" s="224">
        <f>SUMIF('10'!$C$10:$C$29,$C652,'10'!$G$10:$G$29)*'10'!$E$3</f>
        <v>0</v>
      </c>
      <c r="Q652" s="224">
        <f>SUMIF('11'!$C$10:$C$39,$C652,'11'!$G$10:$G$39)*'11'!$E$3</f>
        <v>0</v>
      </c>
      <c r="R652" s="224">
        <f>SUMIF('12'!$C$10:$C$29,$C652,'12'!$G$10:$G$29)*'12'!$E$3</f>
        <v>0</v>
      </c>
      <c r="S652" s="224">
        <f>SUMIF('13'!$C$10:$C$29,$C652,'13'!$G$10:$G$29)*'13'!$E$3</f>
        <v>0</v>
      </c>
      <c r="T652" s="224">
        <f>SUMIF('14'!$C$10:$C$29,$C652,'14'!$G$10:$G$29)*'14'!$E$3</f>
        <v>0</v>
      </c>
      <c r="U652" s="224">
        <f>SUMIF('15'!$C$10:$C$29,$C652,'15'!$G$10:$G$29)*'15'!$E$3</f>
        <v>0</v>
      </c>
      <c r="V652" s="224">
        <f>SUMIF('16'!$C$10:$C$29,$C652,'16'!$G$10:$G$29)*'16'!$E$3</f>
        <v>0</v>
      </c>
      <c r="W652" s="224">
        <f>SUMIF('17'!$C$10:$C$29,$C652,'17'!$G$10:$G$29)*'17'!$E$3</f>
        <v>0</v>
      </c>
      <c r="X652" s="224">
        <f>SUMIF('18'!$C$10:$C$29,$C652,'18'!$G$10:$G$29)*'18'!$E$3</f>
        <v>0</v>
      </c>
      <c r="Y652" s="224">
        <f>SUMIF('19'!$C$10:$C$28,$C652,'19'!$G$10:$G$28)*'19'!$E$3</f>
        <v>0</v>
      </c>
      <c r="Z652" s="224">
        <f>SUMIF('20'!$C$10:$C$29,$C652,'20'!$G$10:$G$29)*'20'!$E$3</f>
        <v>0</v>
      </c>
      <c r="AA652" s="224">
        <f>SUMIF('21'!$C$10:$C$29,$C652,'21'!$G$10:$G$29)*'21'!$E$3</f>
        <v>0</v>
      </c>
    </row>
    <row r="653" spans="3:27" ht="15" hidden="1">
      <c r="C653" s="207" t="s">
        <v>1441</v>
      </c>
      <c r="D653" s="207" t="s">
        <v>1442</v>
      </c>
      <c r="F653" s="303">
        <f t="shared" si="11"/>
        <v>0</v>
      </c>
      <c r="G653" s="224">
        <f>SUMIF('01'!$C$10:$C$29,$C653,'01'!$G$10:$G$29)*'01'!$E$3</f>
        <v>0</v>
      </c>
      <c r="H653" s="224">
        <f>SUMIF('02'!$C$10:$C$28,$C653,'02'!$G$10:$G$28)*'02'!$E$3</f>
        <v>0</v>
      </c>
      <c r="I653" s="224">
        <f>SUMIF('03'!$C$10:$C$29,$C653,'03'!$G$10:$G$29)*'03'!$E$3</f>
        <v>0</v>
      </c>
      <c r="J653" s="224">
        <f>SUMIF('04'!$C$10:$C$26,$C653,'04'!$G$10:$G$26)*'04'!$E$3</f>
        <v>0</v>
      </c>
      <c r="K653" s="224">
        <f>SUMIF('05'!$C$10:$C$29,$C653,'05'!$G$10:$G$29)*'05'!$E$3</f>
        <v>0</v>
      </c>
      <c r="L653" s="224">
        <f>SUMIF('06'!$C$10:$C$29,$C653,'06'!$G$10:$G$29)*'06'!$E$3</f>
        <v>0</v>
      </c>
      <c r="M653" s="224">
        <f>SUMIF('07'!$C$10:$C$26,$C653,'07'!$G$10:$G$26)*'07'!$E$3</f>
        <v>0</v>
      </c>
      <c r="N653" s="224">
        <f>SUMIF('08'!$C$10:$C$29,$C653,'08'!$G$10:$G$29)*'08'!$E$3</f>
        <v>0</v>
      </c>
      <c r="O653" s="224">
        <f>SUMIF('09'!$C$10:$C$29,$C653,'09'!$G$10:$G$29)*'09'!$E$3</f>
        <v>0</v>
      </c>
      <c r="P653" s="224">
        <f>SUMIF('10'!$C$10:$C$29,$C653,'10'!$G$10:$G$29)*'10'!$E$3</f>
        <v>0</v>
      </c>
      <c r="Q653" s="224">
        <f>SUMIF('11'!$C$10:$C$39,$C653,'11'!$G$10:$G$39)*'11'!$E$3</f>
        <v>0</v>
      </c>
      <c r="R653" s="224">
        <f>SUMIF('12'!$C$10:$C$29,$C653,'12'!$G$10:$G$29)*'12'!$E$3</f>
        <v>0</v>
      </c>
      <c r="S653" s="224">
        <f>SUMIF('13'!$C$10:$C$29,$C653,'13'!$G$10:$G$29)*'13'!$E$3</f>
        <v>0</v>
      </c>
      <c r="T653" s="224">
        <f>SUMIF('14'!$C$10:$C$29,$C653,'14'!$G$10:$G$29)*'14'!$E$3</f>
        <v>0</v>
      </c>
      <c r="U653" s="224">
        <f>SUMIF('15'!$C$10:$C$29,$C653,'15'!$G$10:$G$29)*'15'!$E$3</f>
        <v>0</v>
      </c>
      <c r="V653" s="224">
        <f>SUMIF('16'!$C$10:$C$29,$C653,'16'!$G$10:$G$29)*'16'!$E$3</f>
        <v>0</v>
      </c>
      <c r="W653" s="224">
        <f>SUMIF('17'!$C$10:$C$29,$C653,'17'!$G$10:$G$29)*'17'!$E$3</f>
        <v>0</v>
      </c>
      <c r="X653" s="224">
        <f>SUMIF('18'!$C$10:$C$29,$C653,'18'!$G$10:$G$29)*'18'!$E$3</f>
        <v>0</v>
      </c>
      <c r="Y653" s="224">
        <f>SUMIF('19'!$C$10:$C$28,$C653,'19'!$G$10:$G$28)*'19'!$E$3</f>
        <v>0</v>
      </c>
      <c r="Z653" s="224">
        <f>SUMIF('20'!$C$10:$C$29,$C653,'20'!$G$10:$G$29)*'20'!$E$3</f>
        <v>0</v>
      </c>
      <c r="AA653" s="224">
        <f>SUMIF('21'!$C$10:$C$29,$C653,'21'!$G$10:$G$29)*'21'!$E$3</f>
        <v>0</v>
      </c>
    </row>
    <row r="654" spans="3:27" ht="15" hidden="1">
      <c r="C654" s="207" t="s">
        <v>1443</v>
      </c>
      <c r="D654" s="207" t="s">
        <v>1444</v>
      </c>
      <c r="F654" s="303">
        <f t="shared" si="11"/>
        <v>0</v>
      </c>
      <c r="G654" s="224">
        <f>SUMIF('01'!$C$10:$C$29,$C654,'01'!$G$10:$G$29)*'01'!$E$3</f>
        <v>0</v>
      </c>
      <c r="H654" s="224">
        <f>SUMIF('02'!$C$10:$C$28,$C654,'02'!$G$10:$G$28)*'02'!$E$3</f>
        <v>0</v>
      </c>
      <c r="I654" s="224">
        <f>SUMIF('03'!$C$10:$C$29,$C654,'03'!$G$10:$G$29)*'03'!$E$3</f>
        <v>0</v>
      </c>
      <c r="J654" s="224">
        <f>SUMIF('04'!$C$10:$C$26,$C654,'04'!$G$10:$G$26)*'04'!$E$3</f>
        <v>0</v>
      </c>
      <c r="K654" s="224">
        <f>SUMIF('05'!$C$10:$C$29,$C654,'05'!$G$10:$G$29)*'05'!$E$3</f>
        <v>0</v>
      </c>
      <c r="L654" s="224">
        <f>SUMIF('06'!$C$10:$C$29,$C654,'06'!$G$10:$G$29)*'06'!$E$3</f>
        <v>0</v>
      </c>
      <c r="M654" s="224">
        <f>SUMIF('07'!$C$10:$C$26,$C654,'07'!$G$10:$G$26)*'07'!$E$3</f>
        <v>0</v>
      </c>
      <c r="N654" s="224">
        <f>SUMIF('08'!$C$10:$C$29,$C654,'08'!$G$10:$G$29)*'08'!$E$3</f>
        <v>0</v>
      </c>
      <c r="O654" s="224">
        <f>SUMIF('09'!$C$10:$C$29,$C654,'09'!$G$10:$G$29)*'09'!$E$3</f>
        <v>0</v>
      </c>
      <c r="P654" s="224">
        <f>SUMIF('10'!$C$10:$C$29,$C654,'10'!$G$10:$G$29)*'10'!$E$3</f>
        <v>0</v>
      </c>
      <c r="Q654" s="224">
        <f>SUMIF('11'!$C$10:$C$39,$C654,'11'!$G$10:$G$39)*'11'!$E$3</f>
        <v>0</v>
      </c>
      <c r="R654" s="224">
        <f>SUMIF('12'!$C$10:$C$29,$C654,'12'!$G$10:$G$29)*'12'!$E$3</f>
        <v>0</v>
      </c>
      <c r="S654" s="224">
        <f>SUMIF('13'!$C$10:$C$29,$C654,'13'!$G$10:$G$29)*'13'!$E$3</f>
        <v>0</v>
      </c>
      <c r="T654" s="224">
        <f>SUMIF('14'!$C$10:$C$29,$C654,'14'!$G$10:$G$29)*'14'!$E$3</f>
        <v>0</v>
      </c>
      <c r="U654" s="224">
        <f>SUMIF('15'!$C$10:$C$29,$C654,'15'!$G$10:$G$29)*'15'!$E$3</f>
        <v>0</v>
      </c>
      <c r="V654" s="224">
        <f>SUMIF('16'!$C$10:$C$29,$C654,'16'!$G$10:$G$29)*'16'!$E$3</f>
        <v>0</v>
      </c>
      <c r="W654" s="224">
        <f>SUMIF('17'!$C$10:$C$29,$C654,'17'!$G$10:$G$29)*'17'!$E$3</f>
        <v>0</v>
      </c>
      <c r="X654" s="224">
        <f>SUMIF('18'!$C$10:$C$29,$C654,'18'!$G$10:$G$29)*'18'!$E$3</f>
        <v>0</v>
      </c>
      <c r="Y654" s="224">
        <f>SUMIF('19'!$C$10:$C$28,$C654,'19'!$G$10:$G$28)*'19'!$E$3</f>
        <v>0</v>
      </c>
      <c r="Z654" s="224">
        <f>SUMIF('20'!$C$10:$C$29,$C654,'20'!$G$10:$G$29)*'20'!$E$3</f>
        <v>0</v>
      </c>
      <c r="AA654" s="224">
        <f>SUMIF('21'!$C$10:$C$29,$C654,'21'!$G$10:$G$29)*'21'!$E$3</f>
        <v>0</v>
      </c>
    </row>
    <row r="655" spans="3:27" ht="15" hidden="1">
      <c r="C655" s="207" t="s">
        <v>1445</v>
      </c>
      <c r="D655" s="207" t="s">
        <v>1446</v>
      </c>
      <c r="F655" s="303">
        <f t="shared" si="11"/>
        <v>0</v>
      </c>
      <c r="G655" s="224">
        <f>SUMIF('01'!$C$10:$C$29,$C655,'01'!$G$10:$G$29)*'01'!$E$3</f>
        <v>0</v>
      </c>
      <c r="H655" s="224">
        <f>SUMIF('02'!$C$10:$C$28,$C655,'02'!$G$10:$G$28)*'02'!$E$3</f>
        <v>0</v>
      </c>
      <c r="I655" s="224">
        <f>SUMIF('03'!$C$10:$C$29,$C655,'03'!$G$10:$G$29)*'03'!$E$3</f>
        <v>0</v>
      </c>
      <c r="J655" s="224">
        <f>SUMIF('04'!$C$10:$C$26,$C655,'04'!$G$10:$G$26)*'04'!$E$3</f>
        <v>0</v>
      </c>
      <c r="K655" s="224">
        <f>SUMIF('05'!$C$10:$C$29,$C655,'05'!$G$10:$G$29)*'05'!$E$3</f>
        <v>0</v>
      </c>
      <c r="L655" s="224">
        <f>SUMIF('06'!$C$10:$C$29,$C655,'06'!$G$10:$G$29)*'06'!$E$3</f>
        <v>0</v>
      </c>
      <c r="M655" s="224">
        <f>SUMIF('07'!$C$10:$C$26,$C655,'07'!$G$10:$G$26)*'07'!$E$3</f>
        <v>0</v>
      </c>
      <c r="N655" s="224">
        <f>SUMIF('08'!$C$10:$C$29,$C655,'08'!$G$10:$G$29)*'08'!$E$3</f>
        <v>0</v>
      </c>
      <c r="O655" s="224">
        <f>SUMIF('09'!$C$10:$C$29,$C655,'09'!$G$10:$G$29)*'09'!$E$3</f>
        <v>0</v>
      </c>
      <c r="P655" s="224">
        <f>SUMIF('10'!$C$10:$C$29,$C655,'10'!$G$10:$G$29)*'10'!$E$3</f>
        <v>0</v>
      </c>
      <c r="Q655" s="224">
        <f>SUMIF('11'!$C$10:$C$39,$C655,'11'!$G$10:$G$39)*'11'!$E$3</f>
        <v>0</v>
      </c>
      <c r="R655" s="224">
        <f>SUMIF('12'!$C$10:$C$29,$C655,'12'!$G$10:$G$29)*'12'!$E$3</f>
        <v>0</v>
      </c>
      <c r="S655" s="224">
        <f>SUMIF('13'!$C$10:$C$29,$C655,'13'!$G$10:$G$29)*'13'!$E$3</f>
        <v>0</v>
      </c>
      <c r="T655" s="224">
        <f>SUMIF('14'!$C$10:$C$29,$C655,'14'!$G$10:$G$29)*'14'!$E$3</f>
        <v>0</v>
      </c>
      <c r="U655" s="224">
        <f>SUMIF('15'!$C$10:$C$29,$C655,'15'!$G$10:$G$29)*'15'!$E$3</f>
        <v>0</v>
      </c>
      <c r="V655" s="224">
        <f>SUMIF('16'!$C$10:$C$29,$C655,'16'!$G$10:$G$29)*'16'!$E$3</f>
        <v>0</v>
      </c>
      <c r="W655" s="224">
        <f>SUMIF('17'!$C$10:$C$29,$C655,'17'!$G$10:$G$29)*'17'!$E$3</f>
        <v>0</v>
      </c>
      <c r="X655" s="224">
        <f>SUMIF('18'!$C$10:$C$29,$C655,'18'!$G$10:$G$29)*'18'!$E$3</f>
        <v>0</v>
      </c>
      <c r="Y655" s="224">
        <f>SUMIF('19'!$C$10:$C$28,$C655,'19'!$G$10:$G$28)*'19'!$E$3</f>
        <v>0</v>
      </c>
      <c r="Z655" s="224">
        <f>SUMIF('20'!$C$10:$C$29,$C655,'20'!$G$10:$G$29)*'20'!$E$3</f>
        <v>0</v>
      </c>
      <c r="AA655" s="224">
        <f>SUMIF('21'!$C$10:$C$29,$C655,'21'!$G$10:$G$29)*'21'!$E$3</f>
        <v>0</v>
      </c>
    </row>
    <row r="656" spans="3:27" ht="15" hidden="1">
      <c r="C656" s="207" t="s">
        <v>1447</v>
      </c>
      <c r="D656" s="207" t="s">
        <v>1448</v>
      </c>
      <c r="F656" s="303">
        <f t="shared" si="11"/>
        <v>0</v>
      </c>
      <c r="G656" s="224">
        <f>SUMIF('01'!$C$10:$C$29,$C656,'01'!$G$10:$G$29)*'01'!$E$3</f>
        <v>0</v>
      </c>
      <c r="H656" s="224">
        <f>SUMIF('02'!$C$10:$C$28,$C656,'02'!$G$10:$G$28)*'02'!$E$3</f>
        <v>0</v>
      </c>
      <c r="I656" s="224">
        <f>SUMIF('03'!$C$10:$C$29,$C656,'03'!$G$10:$G$29)*'03'!$E$3</f>
        <v>0</v>
      </c>
      <c r="J656" s="224">
        <f>SUMIF('04'!$C$10:$C$26,$C656,'04'!$G$10:$G$26)*'04'!$E$3</f>
        <v>0</v>
      </c>
      <c r="K656" s="224">
        <f>SUMIF('05'!$C$10:$C$29,$C656,'05'!$G$10:$G$29)*'05'!$E$3</f>
        <v>0</v>
      </c>
      <c r="L656" s="224">
        <f>SUMIF('06'!$C$10:$C$29,$C656,'06'!$G$10:$G$29)*'06'!$E$3</f>
        <v>0</v>
      </c>
      <c r="M656" s="224">
        <f>SUMIF('07'!$C$10:$C$26,$C656,'07'!$G$10:$G$26)*'07'!$E$3</f>
        <v>0</v>
      </c>
      <c r="N656" s="224">
        <f>SUMIF('08'!$C$10:$C$29,$C656,'08'!$G$10:$G$29)*'08'!$E$3</f>
        <v>0</v>
      </c>
      <c r="O656" s="224">
        <f>SUMIF('09'!$C$10:$C$29,$C656,'09'!$G$10:$G$29)*'09'!$E$3</f>
        <v>0</v>
      </c>
      <c r="P656" s="224">
        <f>SUMIF('10'!$C$10:$C$29,$C656,'10'!$G$10:$G$29)*'10'!$E$3</f>
        <v>0</v>
      </c>
      <c r="Q656" s="224">
        <f>SUMIF('11'!$C$10:$C$39,$C656,'11'!$G$10:$G$39)*'11'!$E$3</f>
        <v>0</v>
      </c>
      <c r="R656" s="224">
        <f>SUMIF('12'!$C$10:$C$29,$C656,'12'!$G$10:$G$29)*'12'!$E$3</f>
        <v>0</v>
      </c>
      <c r="S656" s="224">
        <f>SUMIF('13'!$C$10:$C$29,$C656,'13'!$G$10:$G$29)*'13'!$E$3</f>
        <v>0</v>
      </c>
      <c r="T656" s="224">
        <f>SUMIF('14'!$C$10:$C$29,$C656,'14'!$G$10:$G$29)*'14'!$E$3</f>
        <v>0</v>
      </c>
      <c r="U656" s="224">
        <f>SUMIF('15'!$C$10:$C$29,$C656,'15'!$G$10:$G$29)*'15'!$E$3</f>
        <v>0</v>
      </c>
      <c r="V656" s="224">
        <f>SUMIF('16'!$C$10:$C$29,$C656,'16'!$G$10:$G$29)*'16'!$E$3</f>
        <v>0</v>
      </c>
      <c r="W656" s="224">
        <f>SUMIF('17'!$C$10:$C$29,$C656,'17'!$G$10:$G$29)*'17'!$E$3</f>
        <v>0</v>
      </c>
      <c r="X656" s="224">
        <f>SUMIF('18'!$C$10:$C$29,$C656,'18'!$G$10:$G$29)*'18'!$E$3</f>
        <v>0</v>
      </c>
      <c r="Y656" s="224">
        <f>SUMIF('19'!$C$10:$C$28,$C656,'19'!$G$10:$G$28)*'19'!$E$3</f>
        <v>0</v>
      </c>
      <c r="Z656" s="224">
        <f>SUMIF('20'!$C$10:$C$29,$C656,'20'!$G$10:$G$29)*'20'!$E$3</f>
        <v>0</v>
      </c>
      <c r="AA656" s="224">
        <f>SUMIF('21'!$C$10:$C$29,$C656,'21'!$G$10:$G$29)*'21'!$E$3</f>
        <v>0</v>
      </c>
    </row>
    <row r="657" spans="3:27" ht="15" hidden="1">
      <c r="C657" s="207" t="s">
        <v>1449</v>
      </c>
      <c r="D657" s="207" t="s">
        <v>1450</v>
      </c>
      <c r="F657" s="303">
        <f t="shared" si="11"/>
        <v>0</v>
      </c>
      <c r="G657" s="224">
        <f>SUMIF('01'!$C$10:$C$29,$C657,'01'!$G$10:$G$29)*'01'!$E$3</f>
        <v>0</v>
      </c>
      <c r="H657" s="224">
        <f>SUMIF('02'!$C$10:$C$28,$C657,'02'!$G$10:$G$28)*'02'!$E$3</f>
        <v>0</v>
      </c>
      <c r="I657" s="224">
        <f>SUMIF('03'!$C$10:$C$29,$C657,'03'!$G$10:$G$29)*'03'!$E$3</f>
        <v>0</v>
      </c>
      <c r="J657" s="224">
        <f>SUMIF('04'!$C$10:$C$26,$C657,'04'!$G$10:$G$26)*'04'!$E$3</f>
        <v>0</v>
      </c>
      <c r="K657" s="224">
        <f>SUMIF('05'!$C$10:$C$29,$C657,'05'!$G$10:$G$29)*'05'!$E$3</f>
        <v>0</v>
      </c>
      <c r="L657" s="224">
        <f>SUMIF('06'!$C$10:$C$29,$C657,'06'!$G$10:$G$29)*'06'!$E$3</f>
        <v>0</v>
      </c>
      <c r="M657" s="224">
        <f>SUMIF('07'!$C$10:$C$26,$C657,'07'!$G$10:$G$26)*'07'!$E$3</f>
        <v>0</v>
      </c>
      <c r="N657" s="224">
        <f>SUMIF('08'!$C$10:$C$29,$C657,'08'!$G$10:$G$29)*'08'!$E$3</f>
        <v>0</v>
      </c>
      <c r="O657" s="224">
        <f>SUMIF('09'!$C$10:$C$29,$C657,'09'!$G$10:$G$29)*'09'!$E$3</f>
        <v>0</v>
      </c>
      <c r="P657" s="224">
        <f>SUMIF('10'!$C$10:$C$29,$C657,'10'!$G$10:$G$29)*'10'!$E$3</f>
        <v>0</v>
      </c>
      <c r="Q657" s="224">
        <f>SUMIF('11'!$C$10:$C$39,$C657,'11'!$G$10:$G$39)*'11'!$E$3</f>
        <v>0</v>
      </c>
      <c r="R657" s="224">
        <f>SUMIF('12'!$C$10:$C$29,$C657,'12'!$G$10:$G$29)*'12'!$E$3</f>
        <v>0</v>
      </c>
      <c r="S657" s="224">
        <f>SUMIF('13'!$C$10:$C$29,$C657,'13'!$G$10:$G$29)*'13'!$E$3</f>
        <v>0</v>
      </c>
      <c r="T657" s="224">
        <f>SUMIF('14'!$C$10:$C$29,$C657,'14'!$G$10:$G$29)*'14'!$E$3</f>
        <v>0</v>
      </c>
      <c r="U657" s="224">
        <f>SUMIF('15'!$C$10:$C$29,$C657,'15'!$G$10:$G$29)*'15'!$E$3</f>
        <v>0</v>
      </c>
      <c r="V657" s="224">
        <f>SUMIF('16'!$C$10:$C$29,$C657,'16'!$G$10:$G$29)*'16'!$E$3</f>
        <v>0</v>
      </c>
      <c r="W657" s="224">
        <f>SUMIF('17'!$C$10:$C$29,$C657,'17'!$G$10:$G$29)*'17'!$E$3</f>
        <v>0</v>
      </c>
      <c r="X657" s="224">
        <f>SUMIF('18'!$C$10:$C$29,$C657,'18'!$G$10:$G$29)*'18'!$E$3</f>
        <v>0</v>
      </c>
      <c r="Y657" s="224">
        <f>SUMIF('19'!$C$10:$C$28,$C657,'19'!$G$10:$G$28)*'19'!$E$3</f>
        <v>0</v>
      </c>
      <c r="Z657" s="224">
        <f>SUMIF('20'!$C$10:$C$29,$C657,'20'!$G$10:$G$29)*'20'!$E$3</f>
        <v>0</v>
      </c>
      <c r="AA657" s="224">
        <f>SUMIF('21'!$C$10:$C$29,$C657,'21'!$G$10:$G$29)*'21'!$E$3</f>
        <v>0</v>
      </c>
    </row>
    <row r="658" spans="3:27" ht="15" hidden="1">
      <c r="C658" s="207" t="s">
        <v>1451</v>
      </c>
      <c r="D658" s="207" t="s">
        <v>1452</v>
      </c>
      <c r="F658" s="303">
        <f t="shared" si="11"/>
        <v>0</v>
      </c>
      <c r="G658" s="224">
        <f>SUMIF('01'!$C$10:$C$29,$C658,'01'!$G$10:$G$29)*'01'!$E$3</f>
        <v>0</v>
      </c>
      <c r="H658" s="224">
        <f>SUMIF('02'!$C$10:$C$28,$C658,'02'!$G$10:$G$28)*'02'!$E$3</f>
        <v>0</v>
      </c>
      <c r="I658" s="224">
        <f>SUMIF('03'!$C$10:$C$29,$C658,'03'!$G$10:$G$29)*'03'!$E$3</f>
        <v>0</v>
      </c>
      <c r="J658" s="224">
        <f>SUMIF('04'!$C$10:$C$26,$C658,'04'!$G$10:$G$26)*'04'!$E$3</f>
        <v>0</v>
      </c>
      <c r="K658" s="224">
        <f>SUMIF('05'!$C$10:$C$29,$C658,'05'!$G$10:$G$29)*'05'!$E$3</f>
        <v>0</v>
      </c>
      <c r="L658" s="224">
        <f>SUMIF('06'!$C$10:$C$29,$C658,'06'!$G$10:$G$29)*'06'!$E$3</f>
        <v>0</v>
      </c>
      <c r="M658" s="224">
        <f>SUMIF('07'!$C$10:$C$26,$C658,'07'!$G$10:$G$26)*'07'!$E$3</f>
        <v>0</v>
      </c>
      <c r="N658" s="224">
        <f>SUMIF('08'!$C$10:$C$29,$C658,'08'!$G$10:$G$29)*'08'!$E$3</f>
        <v>0</v>
      </c>
      <c r="O658" s="224">
        <f>SUMIF('09'!$C$10:$C$29,$C658,'09'!$G$10:$G$29)*'09'!$E$3</f>
        <v>0</v>
      </c>
      <c r="P658" s="224">
        <f>SUMIF('10'!$C$10:$C$29,$C658,'10'!$G$10:$G$29)*'10'!$E$3</f>
        <v>0</v>
      </c>
      <c r="Q658" s="224">
        <f>SUMIF('11'!$C$10:$C$39,$C658,'11'!$G$10:$G$39)*'11'!$E$3</f>
        <v>0</v>
      </c>
      <c r="R658" s="224">
        <f>SUMIF('12'!$C$10:$C$29,$C658,'12'!$G$10:$G$29)*'12'!$E$3</f>
        <v>0</v>
      </c>
      <c r="S658" s="224">
        <f>SUMIF('13'!$C$10:$C$29,$C658,'13'!$G$10:$G$29)*'13'!$E$3</f>
        <v>0</v>
      </c>
      <c r="T658" s="224">
        <f>SUMIF('14'!$C$10:$C$29,$C658,'14'!$G$10:$G$29)*'14'!$E$3</f>
        <v>0</v>
      </c>
      <c r="U658" s="224">
        <f>SUMIF('15'!$C$10:$C$29,$C658,'15'!$G$10:$G$29)*'15'!$E$3</f>
        <v>0</v>
      </c>
      <c r="V658" s="224">
        <f>SUMIF('16'!$C$10:$C$29,$C658,'16'!$G$10:$G$29)*'16'!$E$3</f>
        <v>0</v>
      </c>
      <c r="W658" s="224">
        <f>SUMIF('17'!$C$10:$C$29,$C658,'17'!$G$10:$G$29)*'17'!$E$3</f>
        <v>0</v>
      </c>
      <c r="X658" s="224">
        <f>SUMIF('18'!$C$10:$C$29,$C658,'18'!$G$10:$G$29)*'18'!$E$3</f>
        <v>0</v>
      </c>
      <c r="Y658" s="224">
        <f>SUMIF('19'!$C$10:$C$28,$C658,'19'!$G$10:$G$28)*'19'!$E$3</f>
        <v>0</v>
      </c>
      <c r="Z658" s="224">
        <f>SUMIF('20'!$C$10:$C$29,$C658,'20'!$G$10:$G$29)*'20'!$E$3</f>
        <v>0</v>
      </c>
      <c r="AA658" s="224">
        <f>SUMIF('21'!$C$10:$C$29,$C658,'21'!$G$10:$G$29)*'21'!$E$3</f>
        <v>0</v>
      </c>
    </row>
    <row r="659" spans="3:27" ht="15" hidden="1">
      <c r="C659" s="207" t="s">
        <v>1453</v>
      </c>
      <c r="D659" s="207" t="s">
        <v>1454</v>
      </c>
      <c r="F659" s="303">
        <f t="shared" si="11"/>
        <v>0</v>
      </c>
      <c r="G659" s="224">
        <f>SUMIF('01'!$C$10:$C$29,$C659,'01'!$G$10:$G$29)*'01'!$E$3</f>
        <v>0</v>
      </c>
      <c r="H659" s="224">
        <f>SUMIF('02'!$C$10:$C$28,$C659,'02'!$G$10:$G$28)*'02'!$E$3</f>
        <v>0</v>
      </c>
      <c r="I659" s="224">
        <f>SUMIF('03'!$C$10:$C$29,$C659,'03'!$G$10:$G$29)*'03'!$E$3</f>
        <v>0</v>
      </c>
      <c r="J659" s="224">
        <f>SUMIF('04'!$C$10:$C$26,$C659,'04'!$G$10:$G$26)*'04'!$E$3</f>
        <v>0</v>
      </c>
      <c r="K659" s="224">
        <f>SUMIF('05'!$C$10:$C$29,$C659,'05'!$G$10:$G$29)*'05'!$E$3</f>
        <v>0</v>
      </c>
      <c r="L659" s="224">
        <f>SUMIF('06'!$C$10:$C$29,$C659,'06'!$G$10:$G$29)*'06'!$E$3</f>
        <v>0</v>
      </c>
      <c r="M659" s="224">
        <f>SUMIF('07'!$C$10:$C$26,$C659,'07'!$G$10:$G$26)*'07'!$E$3</f>
        <v>0</v>
      </c>
      <c r="N659" s="224">
        <f>SUMIF('08'!$C$10:$C$29,$C659,'08'!$G$10:$G$29)*'08'!$E$3</f>
        <v>0</v>
      </c>
      <c r="O659" s="224">
        <f>SUMIF('09'!$C$10:$C$29,$C659,'09'!$G$10:$G$29)*'09'!$E$3</f>
        <v>0</v>
      </c>
      <c r="P659" s="224">
        <f>SUMIF('10'!$C$10:$C$29,$C659,'10'!$G$10:$G$29)*'10'!$E$3</f>
        <v>0</v>
      </c>
      <c r="Q659" s="224">
        <f>SUMIF('11'!$C$10:$C$39,$C659,'11'!$G$10:$G$39)*'11'!$E$3</f>
        <v>0</v>
      </c>
      <c r="R659" s="224">
        <f>SUMIF('12'!$C$10:$C$29,$C659,'12'!$G$10:$G$29)*'12'!$E$3</f>
        <v>0</v>
      </c>
      <c r="S659" s="224">
        <f>SUMIF('13'!$C$10:$C$29,$C659,'13'!$G$10:$G$29)*'13'!$E$3</f>
        <v>0</v>
      </c>
      <c r="T659" s="224">
        <f>SUMIF('14'!$C$10:$C$29,$C659,'14'!$G$10:$G$29)*'14'!$E$3</f>
        <v>0</v>
      </c>
      <c r="U659" s="224">
        <f>SUMIF('15'!$C$10:$C$29,$C659,'15'!$G$10:$G$29)*'15'!$E$3</f>
        <v>0</v>
      </c>
      <c r="V659" s="224">
        <f>SUMIF('16'!$C$10:$C$29,$C659,'16'!$G$10:$G$29)*'16'!$E$3</f>
        <v>0</v>
      </c>
      <c r="W659" s="224">
        <f>SUMIF('17'!$C$10:$C$29,$C659,'17'!$G$10:$G$29)*'17'!$E$3</f>
        <v>0</v>
      </c>
      <c r="X659" s="224">
        <f>SUMIF('18'!$C$10:$C$29,$C659,'18'!$G$10:$G$29)*'18'!$E$3</f>
        <v>0</v>
      </c>
      <c r="Y659" s="224">
        <f>SUMIF('19'!$C$10:$C$28,$C659,'19'!$G$10:$G$28)*'19'!$E$3</f>
        <v>0</v>
      </c>
      <c r="Z659" s="224">
        <f>SUMIF('20'!$C$10:$C$29,$C659,'20'!$G$10:$G$29)*'20'!$E$3</f>
        <v>0</v>
      </c>
      <c r="AA659" s="224">
        <f>SUMIF('21'!$C$10:$C$29,$C659,'21'!$G$10:$G$29)*'21'!$E$3</f>
        <v>0</v>
      </c>
    </row>
    <row r="660" spans="3:27" ht="15" hidden="1">
      <c r="C660" s="207" t="s">
        <v>1455</v>
      </c>
      <c r="D660" s="207" t="s">
        <v>1456</v>
      </c>
      <c r="F660" s="303">
        <f t="shared" si="11"/>
        <v>0</v>
      </c>
      <c r="G660" s="224">
        <f>SUMIF('01'!$C$10:$C$29,$C660,'01'!$G$10:$G$29)*'01'!$E$3</f>
        <v>0</v>
      </c>
      <c r="H660" s="224">
        <f>SUMIF('02'!$C$10:$C$28,$C660,'02'!$G$10:$G$28)*'02'!$E$3</f>
        <v>0</v>
      </c>
      <c r="I660" s="224">
        <f>SUMIF('03'!$C$10:$C$29,$C660,'03'!$G$10:$G$29)*'03'!$E$3</f>
        <v>0</v>
      </c>
      <c r="J660" s="224">
        <f>SUMIF('04'!$C$10:$C$26,$C660,'04'!$G$10:$G$26)*'04'!$E$3</f>
        <v>0</v>
      </c>
      <c r="K660" s="224">
        <f>SUMIF('05'!$C$10:$C$29,$C660,'05'!$G$10:$G$29)*'05'!$E$3</f>
        <v>0</v>
      </c>
      <c r="L660" s="224">
        <f>SUMIF('06'!$C$10:$C$29,$C660,'06'!$G$10:$G$29)*'06'!$E$3</f>
        <v>0</v>
      </c>
      <c r="M660" s="224">
        <f>SUMIF('07'!$C$10:$C$26,$C660,'07'!$G$10:$G$26)*'07'!$E$3</f>
        <v>0</v>
      </c>
      <c r="N660" s="224">
        <f>SUMIF('08'!$C$10:$C$29,$C660,'08'!$G$10:$G$29)*'08'!$E$3</f>
        <v>0</v>
      </c>
      <c r="O660" s="224">
        <f>SUMIF('09'!$C$10:$C$29,$C660,'09'!$G$10:$G$29)*'09'!$E$3</f>
        <v>0</v>
      </c>
      <c r="P660" s="224">
        <f>SUMIF('10'!$C$10:$C$29,$C660,'10'!$G$10:$G$29)*'10'!$E$3</f>
        <v>0</v>
      </c>
      <c r="Q660" s="224">
        <f>SUMIF('11'!$C$10:$C$39,$C660,'11'!$G$10:$G$39)*'11'!$E$3</f>
        <v>0</v>
      </c>
      <c r="R660" s="224">
        <f>SUMIF('12'!$C$10:$C$29,$C660,'12'!$G$10:$G$29)*'12'!$E$3</f>
        <v>0</v>
      </c>
      <c r="S660" s="224">
        <f>SUMIF('13'!$C$10:$C$29,$C660,'13'!$G$10:$G$29)*'13'!$E$3</f>
        <v>0</v>
      </c>
      <c r="T660" s="224">
        <f>SUMIF('14'!$C$10:$C$29,$C660,'14'!$G$10:$G$29)*'14'!$E$3</f>
        <v>0</v>
      </c>
      <c r="U660" s="224">
        <f>SUMIF('15'!$C$10:$C$29,$C660,'15'!$G$10:$G$29)*'15'!$E$3</f>
        <v>0</v>
      </c>
      <c r="V660" s="224">
        <f>SUMIF('16'!$C$10:$C$29,$C660,'16'!$G$10:$G$29)*'16'!$E$3</f>
        <v>0</v>
      </c>
      <c r="W660" s="224">
        <f>SUMIF('17'!$C$10:$C$29,$C660,'17'!$G$10:$G$29)*'17'!$E$3</f>
        <v>0</v>
      </c>
      <c r="X660" s="224">
        <f>SUMIF('18'!$C$10:$C$29,$C660,'18'!$G$10:$G$29)*'18'!$E$3</f>
        <v>0</v>
      </c>
      <c r="Y660" s="224">
        <f>SUMIF('19'!$C$10:$C$28,$C660,'19'!$G$10:$G$28)*'19'!$E$3</f>
        <v>0</v>
      </c>
      <c r="Z660" s="224">
        <f>SUMIF('20'!$C$10:$C$29,$C660,'20'!$G$10:$G$29)*'20'!$E$3</f>
        <v>0</v>
      </c>
      <c r="AA660" s="224">
        <f>SUMIF('21'!$C$10:$C$29,$C660,'21'!$G$10:$G$29)*'21'!$E$3</f>
        <v>0</v>
      </c>
    </row>
    <row r="661" spans="3:27" ht="15" hidden="1">
      <c r="C661" s="207" t="s">
        <v>1457</v>
      </c>
      <c r="D661" s="207" t="s">
        <v>1458</v>
      </c>
      <c r="F661" s="303">
        <f t="shared" si="11"/>
        <v>0</v>
      </c>
      <c r="G661" s="224">
        <f>SUMIF('01'!$C$10:$C$29,$C661,'01'!$G$10:$G$29)*'01'!$E$3</f>
        <v>0</v>
      </c>
      <c r="H661" s="224">
        <f>SUMIF('02'!$C$10:$C$28,$C661,'02'!$G$10:$G$28)*'02'!$E$3</f>
        <v>0</v>
      </c>
      <c r="I661" s="224">
        <f>SUMIF('03'!$C$10:$C$29,$C661,'03'!$G$10:$G$29)*'03'!$E$3</f>
        <v>0</v>
      </c>
      <c r="J661" s="224">
        <f>SUMIF('04'!$C$10:$C$26,$C661,'04'!$G$10:$G$26)*'04'!$E$3</f>
        <v>0</v>
      </c>
      <c r="K661" s="224">
        <f>SUMIF('05'!$C$10:$C$29,$C661,'05'!$G$10:$G$29)*'05'!$E$3</f>
        <v>0</v>
      </c>
      <c r="L661" s="224">
        <f>SUMIF('06'!$C$10:$C$29,$C661,'06'!$G$10:$G$29)*'06'!$E$3</f>
        <v>0</v>
      </c>
      <c r="M661" s="224">
        <f>SUMIF('07'!$C$10:$C$26,$C661,'07'!$G$10:$G$26)*'07'!$E$3</f>
        <v>0</v>
      </c>
      <c r="N661" s="224">
        <f>SUMIF('08'!$C$10:$C$29,$C661,'08'!$G$10:$G$29)*'08'!$E$3</f>
        <v>0</v>
      </c>
      <c r="O661" s="224">
        <f>SUMIF('09'!$C$10:$C$29,$C661,'09'!$G$10:$G$29)*'09'!$E$3</f>
        <v>0</v>
      </c>
      <c r="P661" s="224">
        <f>SUMIF('10'!$C$10:$C$29,$C661,'10'!$G$10:$G$29)*'10'!$E$3</f>
        <v>0</v>
      </c>
      <c r="Q661" s="224">
        <f>SUMIF('11'!$C$10:$C$39,$C661,'11'!$G$10:$G$39)*'11'!$E$3</f>
        <v>0</v>
      </c>
      <c r="R661" s="224">
        <f>SUMIF('12'!$C$10:$C$29,$C661,'12'!$G$10:$G$29)*'12'!$E$3</f>
        <v>0</v>
      </c>
      <c r="S661" s="224">
        <f>SUMIF('13'!$C$10:$C$29,$C661,'13'!$G$10:$G$29)*'13'!$E$3</f>
        <v>0</v>
      </c>
      <c r="T661" s="224">
        <f>SUMIF('14'!$C$10:$C$29,$C661,'14'!$G$10:$G$29)*'14'!$E$3</f>
        <v>0</v>
      </c>
      <c r="U661" s="224">
        <f>SUMIF('15'!$C$10:$C$29,$C661,'15'!$G$10:$G$29)*'15'!$E$3</f>
        <v>0</v>
      </c>
      <c r="V661" s="224">
        <f>SUMIF('16'!$C$10:$C$29,$C661,'16'!$G$10:$G$29)*'16'!$E$3</f>
        <v>0</v>
      </c>
      <c r="W661" s="224">
        <f>SUMIF('17'!$C$10:$C$29,$C661,'17'!$G$10:$G$29)*'17'!$E$3</f>
        <v>0</v>
      </c>
      <c r="X661" s="224">
        <f>SUMIF('18'!$C$10:$C$29,$C661,'18'!$G$10:$G$29)*'18'!$E$3</f>
        <v>0</v>
      </c>
      <c r="Y661" s="224">
        <f>SUMIF('19'!$C$10:$C$28,$C661,'19'!$G$10:$G$28)*'19'!$E$3</f>
        <v>0</v>
      </c>
      <c r="Z661" s="224">
        <f>SUMIF('20'!$C$10:$C$29,$C661,'20'!$G$10:$G$29)*'20'!$E$3</f>
        <v>0</v>
      </c>
      <c r="AA661" s="224">
        <f>SUMIF('21'!$C$10:$C$29,$C661,'21'!$G$10:$G$29)*'21'!$E$3</f>
        <v>0</v>
      </c>
    </row>
    <row r="662" spans="3:27" ht="15" hidden="1">
      <c r="C662" s="207" t="s">
        <v>1459</v>
      </c>
      <c r="D662" s="207" t="s">
        <v>1460</v>
      </c>
      <c r="F662" s="303">
        <f t="shared" si="11"/>
        <v>0</v>
      </c>
      <c r="G662" s="224">
        <f>SUMIF('01'!$C$10:$C$29,$C662,'01'!$G$10:$G$29)*'01'!$E$3</f>
        <v>0</v>
      </c>
      <c r="H662" s="224">
        <f>SUMIF('02'!$C$10:$C$28,$C662,'02'!$G$10:$G$28)*'02'!$E$3</f>
        <v>0</v>
      </c>
      <c r="I662" s="224">
        <f>SUMIF('03'!$C$10:$C$29,$C662,'03'!$G$10:$G$29)*'03'!$E$3</f>
        <v>0</v>
      </c>
      <c r="J662" s="224">
        <f>SUMIF('04'!$C$10:$C$26,$C662,'04'!$G$10:$G$26)*'04'!$E$3</f>
        <v>0</v>
      </c>
      <c r="K662" s="224">
        <f>SUMIF('05'!$C$10:$C$29,$C662,'05'!$G$10:$G$29)*'05'!$E$3</f>
        <v>0</v>
      </c>
      <c r="L662" s="224">
        <f>SUMIF('06'!$C$10:$C$29,$C662,'06'!$G$10:$G$29)*'06'!$E$3</f>
        <v>0</v>
      </c>
      <c r="M662" s="224">
        <f>SUMIF('07'!$C$10:$C$26,$C662,'07'!$G$10:$G$26)*'07'!$E$3</f>
        <v>0</v>
      </c>
      <c r="N662" s="224">
        <f>SUMIF('08'!$C$10:$C$29,$C662,'08'!$G$10:$G$29)*'08'!$E$3</f>
        <v>0</v>
      </c>
      <c r="O662" s="224">
        <f>SUMIF('09'!$C$10:$C$29,$C662,'09'!$G$10:$G$29)*'09'!$E$3</f>
        <v>0</v>
      </c>
      <c r="P662" s="224">
        <f>SUMIF('10'!$C$10:$C$29,$C662,'10'!$G$10:$G$29)*'10'!$E$3</f>
        <v>0</v>
      </c>
      <c r="Q662" s="224">
        <f>SUMIF('11'!$C$10:$C$39,$C662,'11'!$G$10:$G$39)*'11'!$E$3</f>
        <v>0</v>
      </c>
      <c r="R662" s="224">
        <f>SUMIF('12'!$C$10:$C$29,$C662,'12'!$G$10:$G$29)*'12'!$E$3</f>
        <v>0</v>
      </c>
      <c r="S662" s="224">
        <f>SUMIF('13'!$C$10:$C$29,$C662,'13'!$G$10:$G$29)*'13'!$E$3</f>
        <v>0</v>
      </c>
      <c r="T662" s="224">
        <f>SUMIF('14'!$C$10:$C$29,$C662,'14'!$G$10:$G$29)*'14'!$E$3</f>
        <v>0</v>
      </c>
      <c r="U662" s="224">
        <f>SUMIF('15'!$C$10:$C$29,$C662,'15'!$G$10:$G$29)*'15'!$E$3</f>
        <v>0</v>
      </c>
      <c r="V662" s="224">
        <f>SUMIF('16'!$C$10:$C$29,$C662,'16'!$G$10:$G$29)*'16'!$E$3</f>
        <v>0</v>
      </c>
      <c r="W662" s="224">
        <f>SUMIF('17'!$C$10:$C$29,$C662,'17'!$G$10:$G$29)*'17'!$E$3</f>
        <v>0</v>
      </c>
      <c r="X662" s="224">
        <f>SUMIF('18'!$C$10:$C$29,$C662,'18'!$G$10:$G$29)*'18'!$E$3</f>
        <v>0</v>
      </c>
      <c r="Y662" s="224">
        <f>SUMIF('19'!$C$10:$C$28,$C662,'19'!$G$10:$G$28)*'19'!$E$3</f>
        <v>0</v>
      </c>
      <c r="Z662" s="224">
        <f>SUMIF('20'!$C$10:$C$29,$C662,'20'!$G$10:$G$29)*'20'!$E$3</f>
        <v>0</v>
      </c>
      <c r="AA662" s="224">
        <f>SUMIF('21'!$C$10:$C$29,$C662,'21'!$G$10:$G$29)*'21'!$E$3</f>
        <v>0</v>
      </c>
    </row>
    <row r="663" spans="3:27" ht="15" hidden="1">
      <c r="C663" s="207" t="s">
        <v>1461</v>
      </c>
      <c r="D663" s="207" t="s">
        <v>1462</v>
      </c>
      <c r="F663" s="303">
        <f t="shared" si="11"/>
        <v>0</v>
      </c>
      <c r="G663" s="224">
        <f>SUMIF('01'!$C$10:$C$29,$C663,'01'!$G$10:$G$29)*'01'!$E$3</f>
        <v>0</v>
      </c>
      <c r="H663" s="224">
        <f>SUMIF('02'!$C$10:$C$28,$C663,'02'!$G$10:$G$28)*'02'!$E$3</f>
        <v>0</v>
      </c>
      <c r="I663" s="224">
        <f>SUMIF('03'!$C$10:$C$29,$C663,'03'!$G$10:$G$29)*'03'!$E$3</f>
        <v>0</v>
      </c>
      <c r="J663" s="224">
        <f>SUMIF('04'!$C$10:$C$26,$C663,'04'!$G$10:$G$26)*'04'!$E$3</f>
        <v>0</v>
      </c>
      <c r="K663" s="224">
        <f>SUMIF('05'!$C$10:$C$29,$C663,'05'!$G$10:$G$29)*'05'!$E$3</f>
        <v>0</v>
      </c>
      <c r="L663" s="224">
        <f>SUMIF('06'!$C$10:$C$29,$C663,'06'!$G$10:$G$29)*'06'!$E$3</f>
        <v>0</v>
      </c>
      <c r="M663" s="224">
        <f>SUMIF('07'!$C$10:$C$26,$C663,'07'!$G$10:$G$26)*'07'!$E$3</f>
        <v>0</v>
      </c>
      <c r="N663" s="224">
        <f>SUMIF('08'!$C$10:$C$29,$C663,'08'!$G$10:$G$29)*'08'!$E$3</f>
        <v>0</v>
      </c>
      <c r="O663" s="224">
        <f>SUMIF('09'!$C$10:$C$29,$C663,'09'!$G$10:$G$29)*'09'!$E$3</f>
        <v>0</v>
      </c>
      <c r="P663" s="224">
        <f>SUMIF('10'!$C$10:$C$29,$C663,'10'!$G$10:$G$29)*'10'!$E$3</f>
        <v>0</v>
      </c>
      <c r="Q663" s="224">
        <f>SUMIF('11'!$C$10:$C$39,$C663,'11'!$G$10:$G$39)*'11'!$E$3</f>
        <v>0</v>
      </c>
      <c r="R663" s="224">
        <f>SUMIF('12'!$C$10:$C$29,$C663,'12'!$G$10:$G$29)*'12'!$E$3</f>
        <v>0</v>
      </c>
      <c r="S663" s="224">
        <f>SUMIF('13'!$C$10:$C$29,$C663,'13'!$G$10:$G$29)*'13'!$E$3</f>
        <v>0</v>
      </c>
      <c r="T663" s="224">
        <f>SUMIF('14'!$C$10:$C$29,$C663,'14'!$G$10:$G$29)*'14'!$E$3</f>
        <v>0</v>
      </c>
      <c r="U663" s="224">
        <f>SUMIF('15'!$C$10:$C$29,$C663,'15'!$G$10:$G$29)*'15'!$E$3</f>
        <v>0</v>
      </c>
      <c r="V663" s="224">
        <f>SUMIF('16'!$C$10:$C$29,$C663,'16'!$G$10:$G$29)*'16'!$E$3</f>
        <v>0</v>
      </c>
      <c r="W663" s="224">
        <f>SUMIF('17'!$C$10:$C$29,$C663,'17'!$G$10:$G$29)*'17'!$E$3</f>
        <v>0</v>
      </c>
      <c r="X663" s="224">
        <f>SUMIF('18'!$C$10:$C$29,$C663,'18'!$G$10:$G$29)*'18'!$E$3</f>
        <v>0</v>
      </c>
      <c r="Y663" s="224">
        <f>SUMIF('19'!$C$10:$C$28,$C663,'19'!$G$10:$G$28)*'19'!$E$3</f>
        <v>0</v>
      </c>
      <c r="Z663" s="224">
        <f>SUMIF('20'!$C$10:$C$29,$C663,'20'!$G$10:$G$29)*'20'!$E$3</f>
        <v>0</v>
      </c>
      <c r="AA663" s="224">
        <f>SUMIF('21'!$C$10:$C$29,$C663,'21'!$G$10:$G$29)*'21'!$E$3</f>
        <v>0</v>
      </c>
    </row>
    <row r="664" spans="3:27" ht="15" hidden="1">
      <c r="C664" s="207" t="s">
        <v>1463</v>
      </c>
      <c r="D664" s="207" t="s">
        <v>1464</v>
      </c>
      <c r="F664" s="303">
        <f t="shared" si="11"/>
        <v>0</v>
      </c>
      <c r="G664" s="224">
        <f>SUMIF('01'!$C$10:$C$29,$C664,'01'!$G$10:$G$29)*'01'!$E$3</f>
        <v>0</v>
      </c>
      <c r="H664" s="224">
        <f>SUMIF('02'!$C$10:$C$28,$C664,'02'!$G$10:$G$28)*'02'!$E$3</f>
        <v>0</v>
      </c>
      <c r="I664" s="224">
        <f>SUMIF('03'!$C$10:$C$29,$C664,'03'!$G$10:$G$29)*'03'!$E$3</f>
        <v>0</v>
      </c>
      <c r="J664" s="224">
        <f>SUMIF('04'!$C$10:$C$26,$C664,'04'!$G$10:$G$26)*'04'!$E$3</f>
        <v>0</v>
      </c>
      <c r="K664" s="224">
        <f>SUMIF('05'!$C$10:$C$29,$C664,'05'!$G$10:$G$29)*'05'!$E$3</f>
        <v>0</v>
      </c>
      <c r="L664" s="224">
        <f>SUMIF('06'!$C$10:$C$29,$C664,'06'!$G$10:$G$29)*'06'!$E$3</f>
        <v>0</v>
      </c>
      <c r="M664" s="224">
        <f>SUMIF('07'!$C$10:$C$26,$C664,'07'!$G$10:$G$26)*'07'!$E$3</f>
        <v>0</v>
      </c>
      <c r="N664" s="224">
        <f>SUMIF('08'!$C$10:$C$29,$C664,'08'!$G$10:$G$29)*'08'!$E$3</f>
        <v>0</v>
      </c>
      <c r="O664" s="224">
        <f>SUMIF('09'!$C$10:$C$29,$C664,'09'!$G$10:$G$29)*'09'!$E$3</f>
        <v>0</v>
      </c>
      <c r="P664" s="224">
        <f>SUMIF('10'!$C$10:$C$29,$C664,'10'!$G$10:$G$29)*'10'!$E$3</f>
        <v>0</v>
      </c>
      <c r="Q664" s="224">
        <f>SUMIF('11'!$C$10:$C$39,$C664,'11'!$G$10:$G$39)*'11'!$E$3</f>
        <v>0</v>
      </c>
      <c r="R664" s="224">
        <f>SUMIF('12'!$C$10:$C$29,$C664,'12'!$G$10:$G$29)*'12'!$E$3</f>
        <v>0</v>
      </c>
      <c r="S664" s="224">
        <f>SUMIF('13'!$C$10:$C$29,$C664,'13'!$G$10:$G$29)*'13'!$E$3</f>
        <v>0</v>
      </c>
      <c r="T664" s="224">
        <f>SUMIF('14'!$C$10:$C$29,$C664,'14'!$G$10:$G$29)*'14'!$E$3</f>
        <v>0</v>
      </c>
      <c r="U664" s="224">
        <f>SUMIF('15'!$C$10:$C$29,$C664,'15'!$G$10:$G$29)*'15'!$E$3</f>
        <v>0</v>
      </c>
      <c r="V664" s="224">
        <f>SUMIF('16'!$C$10:$C$29,$C664,'16'!$G$10:$G$29)*'16'!$E$3</f>
        <v>0</v>
      </c>
      <c r="W664" s="224">
        <f>SUMIF('17'!$C$10:$C$29,$C664,'17'!$G$10:$G$29)*'17'!$E$3</f>
        <v>0</v>
      </c>
      <c r="X664" s="224">
        <f>SUMIF('18'!$C$10:$C$29,$C664,'18'!$G$10:$G$29)*'18'!$E$3</f>
        <v>0</v>
      </c>
      <c r="Y664" s="224">
        <f>SUMIF('19'!$C$10:$C$28,$C664,'19'!$G$10:$G$28)*'19'!$E$3</f>
        <v>0</v>
      </c>
      <c r="Z664" s="224">
        <f>SUMIF('20'!$C$10:$C$29,$C664,'20'!$G$10:$G$29)*'20'!$E$3</f>
        <v>0</v>
      </c>
      <c r="AA664" s="224">
        <f>SUMIF('21'!$C$10:$C$29,$C664,'21'!$G$10:$G$29)*'21'!$E$3</f>
        <v>0</v>
      </c>
    </row>
    <row r="665" spans="3:27" ht="15" hidden="1">
      <c r="C665" s="207" t="s">
        <v>1465</v>
      </c>
      <c r="D665" s="207" t="s">
        <v>1466</v>
      </c>
      <c r="F665" s="303">
        <f t="shared" si="11"/>
        <v>0</v>
      </c>
      <c r="G665" s="224">
        <f>SUMIF('01'!$C$10:$C$29,$C665,'01'!$G$10:$G$29)*'01'!$E$3</f>
        <v>0</v>
      </c>
      <c r="H665" s="224">
        <f>SUMIF('02'!$C$10:$C$28,$C665,'02'!$G$10:$G$28)*'02'!$E$3</f>
        <v>0</v>
      </c>
      <c r="I665" s="224">
        <f>SUMIF('03'!$C$10:$C$29,$C665,'03'!$G$10:$G$29)*'03'!$E$3</f>
        <v>0</v>
      </c>
      <c r="J665" s="224">
        <f>SUMIF('04'!$C$10:$C$26,$C665,'04'!$G$10:$G$26)*'04'!$E$3</f>
        <v>0</v>
      </c>
      <c r="K665" s="224">
        <f>SUMIF('05'!$C$10:$C$29,$C665,'05'!$G$10:$G$29)*'05'!$E$3</f>
        <v>0</v>
      </c>
      <c r="L665" s="224">
        <f>SUMIF('06'!$C$10:$C$29,$C665,'06'!$G$10:$G$29)*'06'!$E$3</f>
        <v>0</v>
      </c>
      <c r="M665" s="224">
        <f>SUMIF('07'!$C$10:$C$26,$C665,'07'!$G$10:$G$26)*'07'!$E$3</f>
        <v>0</v>
      </c>
      <c r="N665" s="224">
        <f>SUMIF('08'!$C$10:$C$29,$C665,'08'!$G$10:$G$29)*'08'!$E$3</f>
        <v>0</v>
      </c>
      <c r="O665" s="224">
        <f>SUMIF('09'!$C$10:$C$29,$C665,'09'!$G$10:$G$29)*'09'!$E$3</f>
        <v>0</v>
      </c>
      <c r="P665" s="224">
        <f>SUMIF('10'!$C$10:$C$29,$C665,'10'!$G$10:$G$29)*'10'!$E$3</f>
        <v>0</v>
      </c>
      <c r="Q665" s="224">
        <f>SUMIF('11'!$C$10:$C$39,$C665,'11'!$G$10:$G$39)*'11'!$E$3</f>
        <v>0</v>
      </c>
      <c r="R665" s="224">
        <f>SUMIF('12'!$C$10:$C$29,$C665,'12'!$G$10:$G$29)*'12'!$E$3</f>
        <v>0</v>
      </c>
      <c r="S665" s="224">
        <f>SUMIF('13'!$C$10:$C$29,$C665,'13'!$G$10:$G$29)*'13'!$E$3</f>
        <v>0</v>
      </c>
      <c r="T665" s="224">
        <f>SUMIF('14'!$C$10:$C$29,$C665,'14'!$G$10:$G$29)*'14'!$E$3</f>
        <v>0</v>
      </c>
      <c r="U665" s="224">
        <f>SUMIF('15'!$C$10:$C$29,$C665,'15'!$G$10:$G$29)*'15'!$E$3</f>
        <v>0</v>
      </c>
      <c r="V665" s="224">
        <f>SUMIF('16'!$C$10:$C$29,$C665,'16'!$G$10:$G$29)*'16'!$E$3</f>
        <v>0</v>
      </c>
      <c r="W665" s="224">
        <f>SUMIF('17'!$C$10:$C$29,$C665,'17'!$G$10:$G$29)*'17'!$E$3</f>
        <v>0</v>
      </c>
      <c r="X665" s="224">
        <f>SUMIF('18'!$C$10:$C$29,$C665,'18'!$G$10:$G$29)*'18'!$E$3</f>
        <v>0</v>
      </c>
      <c r="Y665" s="224">
        <f>SUMIF('19'!$C$10:$C$28,$C665,'19'!$G$10:$G$28)*'19'!$E$3</f>
        <v>0</v>
      </c>
      <c r="Z665" s="224">
        <f>SUMIF('20'!$C$10:$C$29,$C665,'20'!$G$10:$G$29)*'20'!$E$3</f>
        <v>0</v>
      </c>
      <c r="AA665" s="224">
        <f>SUMIF('21'!$C$10:$C$29,$C665,'21'!$G$10:$G$29)*'21'!$E$3</f>
        <v>0</v>
      </c>
    </row>
    <row r="666" spans="3:27" ht="15" hidden="1">
      <c r="C666" s="207" t="s">
        <v>1467</v>
      </c>
      <c r="D666" s="207" t="s">
        <v>1468</v>
      </c>
      <c r="F666" s="303">
        <f t="shared" si="11"/>
        <v>0</v>
      </c>
      <c r="G666" s="224">
        <f>SUMIF('01'!$C$10:$C$29,$C666,'01'!$G$10:$G$29)*'01'!$E$3</f>
        <v>0</v>
      </c>
      <c r="H666" s="224">
        <f>SUMIF('02'!$C$10:$C$28,$C666,'02'!$G$10:$G$28)*'02'!$E$3</f>
        <v>0</v>
      </c>
      <c r="I666" s="224">
        <f>SUMIF('03'!$C$10:$C$29,$C666,'03'!$G$10:$G$29)*'03'!$E$3</f>
        <v>0</v>
      </c>
      <c r="J666" s="224">
        <f>SUMIF('04'!$C$10:$C$26,$C666,'04'!$G$10:$G$26)*'04'!$E$3</f>
        <v>0</v>
      </c>
      <c r="K666" s="224">
        <f>SUMIF('05'!$C$10:$C$29,$C666,'05'!$G$10:$G$29)*'05'!$E$3</f>
        <v>0</v>
      </c>
      <c r="L666" s="224">
        <f>SUMIF('06'!$C$10:$C$29,$C666,'06'!$G$10:$G$29)*'06'!$E$3</f>
        <v>0</v>
      </c>
      <c r="M666" s="224">
        <f>SUMIF('07'!$C$10:$C$26,$C666,'07'!$G$10:$G$26)*'07'!$E$3</f>
        <v>0</v>
      </c>
      <c r="N666" s="224">
        <f>SUMIF('08'!$C$10:$C$29,$C666,'08'!$G$10:$G$29)*'08'!$E$3</f>
        <v>0</v>
      </c>
      <c r="O666" s="224">
        <f>SUMIF('09'!$C$10:$C$29,$C666,'09'!$G$10:$G$29)*'09'!$E$3</f>
        <v>0</v>
      </c>
      <c r="P666" s="224">
        <f>SUMIF('10'!$C$10:$C$29,$C666,'10'!$G$10:$G$29)*'10'!$E$3</f>
        <v>0</v>
      </c>
      <c r="Q666" s="224">
        <f>SUMIF('11'!$C$10:$C$39,$C666,'11'!$G$10:$G$39)*'11'!$E$3</f>
        <v>0</v>
      </c>
      <c r="R666" s="224">
        <f>SUMIF('12'!$C$10:$C$29,$C666,'12'!$G$10:$G$29)*'12'!$E$3</f>
        <v>0</v>
      </c>
      <c r="S666" s="224">
        <f>SUMIF('13'!$C$10:$C$29,$C666,'13'!$G$10:$G$29)*'13'!$E$3</f>
        <v>0</v>
      </c>
      <c r="T666" s="224">
        <f>SUMIF('14'!$C$10:$C$29,$C666,'14'!$G$10:$G$29)*'14'!$E$3</f>
        <v>0</v>
      </c>
      <c r="U666" s="224">
        <f>SUMIF('15'!$C$10:$C$29,$C666,'15'!$G$10:$G$29)*'15'!$E$3</f>
        <v>0</v>
      </c>
      <c r="V666" s="224">
        <f>SUMIF('16'!$C$10:$C$29,$C666,'16'!$G$10:$G$29)*'16'!$E$3</f>
        <v>0</v>
      </c>
      <c r="W666" s="224">
        <f>SUMIF('17'!$C$10:$C$29,$C666,'17'!$G$10:$G$29)*'17'!$E$3</f>
        <v>0</v>
      </c>
      <c r="X666" s="224">
        <f>SUMIF('18'!$C$10:$C$29,$C666,'18'!$G$10:$G$29)*'18'!$E$3</f>
        <v>0</v>
      </c>
      <c r="Y666" s="224">
        <f>SUMIF('19'!$C$10:$C$28,$C666,'19'!$G$10:$G$28)*'19'!$E$3</f>
        <v>0</v>
      </c>
      <c r="Z666" s="224">
        <f>SUMIF('20'!$C$10:$C$29,$C666,'20'!$G$10:$G$29)*'20'!$E$3</f>
        <v>0</v>
      </c>
      <c r="AA666" s="224">
        <f>SUMIF('21'!$C$10:$C$29,$C666,'21'!$G$10:$G$29)*'21'!$E$3</f>
        <v>0</v>
      </c>
    </row>
    <row r="667" spans="3:27" ht="15">
      <c r="C667" s="207" t="s">
        <v>1469</v>
      </c>
      <c r="D667" s="207" t="s">
        <v>1470</v>
      </c>
      <c r="F667" s="303">
        <f t="shared" si="11"/>
        <v>0</v>
      </c>
      <c r="G667" s="224">
        <f>SUMIF('01'!$C$10:$C$29,$C667,'01'!$G$10:$G$29)*'01'!$E$3</f>
        <v>0</v>
      </c>
      <c r="H667" s="224">
        <f>SUMIF('02'!$C$10:$C$28,$C667,'02'!$G$10:$G$28)*'02'!$E$3</f>
        <v>0</v>
      </c>
      <c r="I667" s="224">
        <f>SUMIF('03'!$C$10:$C$29,$C667,'03'!$G$10:$G$29)*'03'!$E$3</f>
        <v>0</v>
      </c>
      <c r="J667" s="224">
        <f>SUMIF('04'!$C$10:$C$26,$C667,'04'!$G$10:$G$26)*'04'!$E$3</f>
        <v>0</v>
      </c>
      <c r="K667" s="224">
        <f>SUMIF('05'!$C$10:$C$29,$C667,'05'!$G$10:$G$29)*'05'!$E$3</f>
        <v>0</v>
      </c>
      <c r="L667" s="224">
        <f>SUMIF('06'!$C$10:$C$29,$C667,'06'!$G$10:$G$29)*'06'!$E$3</f>
        <v>0</v>
      </c>
      <c r="M667" s="224">
        <f>SUMIF('07'!$C$10:$C$26,$C667,'07'!$G$10:$G$26)*'07'!$E$3</f>
        <v>0</v>
      </c>
      <c r="N667" s="224">
        <f>SUMIF('08'!$C$10:$C$29,$C667,'08'!$G$10:$G$29)*'08'!$E$3</f>
        <v>0</v>
      </c>
      <c r="O667" s="224">
        <f>SUMIF('09'!$C$10:$C$29,$C667,'09'!$G$10:$G$29)*'09'!$E$3</f>
        <v>0</v>
      </c>
      <c r="P667" s="224">
        <f>SUMIF('10'!$C$10:$C$29,$C667,'10'!$G$10:$G$29)*'10'!$E$3</f>
        <v>0</v>
      </c>
      <c r="Q667" s="224">
        <f>SUMIF('11'!$C$10:$C$39,$C667,'11'!$G$10:$G$39)*'11'!$E$3</f>
        <v>0</v>
      </c>
      <c r="R667" s="224">
        <f>SUMIF('12'!$C$10:$C$29,$C667,'12'!$G$10:$G$29)*'12'!$E$3</f>
        <v>0</v>
      </c>
      <c r="S667" s="224">
        <f>SUMIF('13'!$C$10:$C$29,$C667,'13'!$G$10:$G$29)*'13'!$E$3</f>
        <v>0</v>
      </c>
      <c r="T667" s="224">
        <f>SUMIF('14'!$C$10:$C$29,$C667,'14'!$G$10:$G$29)*'14'!$E$3</f>
        <v>0</v>
      </c>
      <c r="U667" s="224">
        <f>SUMIF('15'!$C$10:$C$29,$C667,'15'!$G$10:$G$29)*'15'!$E$3</f>
        <v>0</v>
      </c>
      <c r="V667" s="224">
        <f>SUMIF('16'!$C$10:$C$29,$C667,'16'!$G$10:$G$29)*'16'!$E$3</f>
        <v>0</v>
      </c>
      <c r="W667" s="224">
        <f>SUMIF('17'!$C$10:$C$29,$C667,'17'!$G$10:$G$29)*'17'!$E$3</f>
        <v>0</v>
      </c>
      <c r="X667" s="224">
        <f>SUMIF('18'!$C$10:$C$29,$C667,'18'!$G$10:$G$29)*'18'!$E$3</f>
        <v>0</v>
      </c>
      <c r="Y667" s="224">
        <f>SUMIF('19'!$C$10:$C$28,$C667,'19'!$G$10:$G$28)*'19'!$E$3</f>
        <v>0</v>
      </c>
      <c r="Z667" s="224">
        <f>SUMIF('20'!$C$10:$C$29,$C667,'20'!$G$10:$G$29)*'20'!$E$3</f>
        <v>0</v>
      </c>
      <c r="AA667" s="224">
        <f>SUMIF('21'!$C$10:$C$29,$C667,'21'!$G$10:$G$29)*'21'!$E$3</f>
        <v>0</v>
      </c>
    </row>
    <row r="668" spans="3:27" ht="15" hidden="1">
      <c r="C668" s="207" t="s">
        <v>1471</v>
      </c>
      <c r="D668" s="207" t="s">
        <v>1472</v>
      </c>
      <c r="F668" s="303">
        <f t="shared" si="11"/>
        <v>0</v>
      </c>
      <c r="G668" s="224">
        <f>SUMIF('01'!$C$10:$C$29,$C668,'01'!$G$10:$G$29)*'01'!$E$3</f>
        <v>0</v>
      </c>
      <c r="H668" s="224">
        <f>SUMIF('02'!$C$10:$C$28,$C668,'02'!$G$10:$G$28)*'02'!$E$3</f>
        <v>0</v>
      </c>
      <c r="I668" s="224">
        <f>SUMIF('03'!$C$10:$C$29,$C668,'03'!$G$10:$G$29)*'03'!$E$3</f>
        <v>0</v>
      </c>
      <c r="J668" s="224">
        <f>SUMIF('04'!$C$10:$C$26,$C668,'04'!$G$10:$G$26)*'04'!$E$3</f>
        <v>0</v>
      </c>
      <c r="K668" s="224">
        <f>SUMIF('05'!$C$10:$C$29,$C668,'05'!$G$10:$G$29)*'05'!$E$3</f>
        <v>0</v>
      </c>
      <c r="L668" s="224">
        <f>SUMIF('06'!$C$10:$C$29,$C668,'06'!$G$10:$G$29)*'06'!$E$3</f>
        <v>0</v>
      </c>
      <c r="M668" s="224">
        <f>SUMIF('07'!$C$10:$C$26,$C668,'07'!$G$10:$G$26)*'07'!$E$3</f>
        <v>0</v>
      </c>
      <c r="N668" s="224">
        <f>SUMIF('08'!$C$10:$C$29,$C668,'08'!$G$10:$G$29)*'08'!$E$3</f>
        <v>0</v>
      </c>
      <c r="O668" s="224">
        <f>SUMIF('09'!$C$10:$C$29,$C668,'09'!$G$10:$G$29)*'09'!$E$3</f>
        <v>0</v>
      </c>
      <c r="P668" s="224">
        <f>SUMIF('10'!$C$10:$C$29,$C668,'10'!$G$10:$G$29)*'10'!$E$3</f>
        <v>0</v>
      </c>
      <c r="Q668" s="224">
        <f>SUMIF('11'!$C$10:$C$39,$C668,'11'!$G$10:$G$39)*'11'!$E$3</f>
        <v>0</v>
      </c>
      <c r="R668" s="224">
        <f>SUMIF('12'!$C$10:$C$29,$C668,'12'!$G$10:$G$29)*'12'!$E$3</f>
        <v>0</v>
      </c>
      <c r="S668" s="224">
        <f>SUMIF('13'!$C$10:$C$29,$C668,'13'!$G$10:$G$29)*'13'!$E$3</f>
        <v>0</v>
      </c>
      <c r="T668" s="224">
        <f>SUMIF('14'!$C$10:$C$29,$C668,'14'!$G$10:$G$29)*'14'!$E$3</f>
        <v>0</v>
      </c>
      <c r="U668" s="224">
        <f>SUMIF('15'!$C$10:$C$29,$C668,'15'!$G$10:$G$29)*'15'!$E$3</f>
        <v>0</v>
      </c>
      <c r="V668" s="224">
        <f>SUMIF('16'!$C$10:$C$29,$C668,'16'!$G$10:$G$29)*'16'!$E$3</f>
        <v>0</v>
      </c>
      <c r="W668" s="224">
        <f>SUMIF('17'!$C$10:$C$29,$C668,'17'!$G$10:$G$29)*'17'!$E$3</f>
        <v>0</v>
      </c>
      <c r="X668" s="224">
        <f>SUMIF('18'!$C$10:$C$29,$C668,'18'!$G$10:$G$29)*'18'!$E$3</f>
        <v>0</v>
      </c>
      <c r="Y668" s="224">
        <f>SUMIF('19'!$C$10:$C$28,$C668,'19'!$G$10:$G$28)*'19'!$E$3</f>
        <v>0</v>
      </c>
      <c r="Z668" s="224">
        <f>SUMIF('20'!$C$10:$C$29,$C668,'20'!$G$10:$G$29)*'20'!$E$3</f>
        <v>0</v>
      </c>
      <c r="AA668" s="224">
        <f>SUMIF('21'!$C$10:$C$29,$C668,'21'!$G$10:$G$29)*'21'!$E$3</f>
        <v>0</v>
      </c>
    </row>
    <row r="669" spans="3:27" ht="15" hidden="1">
      <c r="C669" s="207" t="s">
        <v>1473</v>
      </c>
      <c r="D669" s="207" t="s">
        <v>1474</v>
      </c>
      <c r="F669" s="303">
        <f t="shared" si="11"/>
        <v>0</v>
      </c>
      <c r="G669" s="224">
        <f>SUMIF('01'!$C$10:$C$29,$C669,'01'!$G$10:$G$29)*'01'!$E$3</f>
        <v>0</v>
      </c>
      <c r="H669" s="224">
        <f>SUMIF('02'!$C$10:$C$28,$C669,'02'!$G$10:$G$28)*'02'!$E$3</f>
        <v>0</v>
      </c>
      <c r="I669" s="224">
        <f>SUMIF('03'!$C$10:$C$29,$C669,'03'!$G$10:$G$29)*'03'!$E$3</f>
        <v>0</v>
      </c>
      <c r="J669" s="224">
        <f>SUMIF('04'!$C$10:$C$26,$C669,'04'!$G$10:$G$26)*'04'!$E$3</f>
        <v>0</v>
      </c>
      <c r="K669" s="224">
        <f>SUMIF('05'!$C$10:$C$29,$C669,'05'!$G$10:$G$29)*'05'!$E$3</f>
        <v>0</v>
      </c>
      <c r="L669" s="224">
        <f>SUMIF('06'!$C$10:$C$29,$C669,'06'!$G$10:$G$29)*'06'!$E$3</f>
        <v>0</v>
      </c>
      <c r="M669" s="224">
        <f>SUMIF('07'!$C$10:$C$26,$C669,'07'!$G$10:$G$26)*'07'!$E$3</f>
        <v>0</v>
      </c>
      <c r="N669" s="224">
        <f>SUMIF('08'!$C$10:$C$29,$C669,'08'!$G$10:$G$29)*'08'!$E$3</f>
        <v>0</v>
      </c>
      <c r="O669" s="224">
        <f>SUMIF('09'!$C$10:$C$29,$C669,'09'!$G$10:$G$29)*'09'!$E$3</f>
        <v>0</v>
      </c>
      <c r="P669" s="224">
        <f>SUMIF('10'!$C$10:$C$29,$C669,'10'!$G$10:$G$29)*'10'!$E$3</f>
        <v>0</v>
      </c>
      <c r="Q669" s="224">
        <f>SUMIF('11'!$C$10:$C$39,$C669,'11'!$G$10:$G$39)*'11'!$E$3</f>
        <v>0</v>
      </c>
      <c r="R669" s="224">
        <f>SUMIF('12'!$C$10:$C$29,$C669,'12'!$G$10:$G$29)*'12'!$E$3</f>
        <v>0</v>
      </c>
      <c r="S669" s="224">
        <f>SUMIF('13'!$C$10:$C$29,$C669,'13'!$G$10:$G$29)*'13'!$E$3</f>
        <v>0</v>
      </c>
      <c r="T669" s="224">
        <f>SUMIF('14'!$C$10:$C$29,$C669,'14'!$G$10:$G$29)*'14'!$E$3</f>
        <v>0</v>
      </c>
      <c r="U669" s="224">
        <f>SUMIF('15'!$C$10:$C$29,$C669,'15'!$G$10:$G$29)*'15'!$E$3</f>
        <v>0</v>
      </c>
      <c r="V669" s="224">
        <f>SUMIF('16'!$C$10:$C$29,$C669,'16'!$G$10:$G$29)*'16'!$E$3</f>
        <v>0</v>
      </c>
      <c r="W669" s="224">
        <f>SUMIF('17'!$C$10:$C$29,$C669,'17'!$G$10:$G$29)*'17'!$E$3</f>
        <v>0</v>
      </c>
      <c r="X669" s="224">
        <f>SUMIF('18'!$C$10:$C$29,$C669,'18'!$G$10:$G$29)*'18'!$E$3</f>
        <v>0</v>
      </c>
      <c r="Y669" s="224">
        <f>SUMIF('19'!$C$10:$C$28,$C669,'19'!$G$10:$G$28)*'19'!$E$3</f>
        <v>0</v>
      </c>
      <c r="Z669" s="224">
        <f>SUMIF('20'!$C$10:$C$29,$C669,'20'!$G$10:$G$29)*'20'!$E$3</f>
        <v>0</v>
      </c>
      <c r="AA669" s="224">
        <f>SUMIF('21'!$C$10:$C$29,$C669,'21'!$G$10:$G$29)*'21'!$E$3</f>
        <v>0</v>
      </c>
    </row>
    <row r="670" spans="3:27" ht="15" hidden="1">
      <c r="C670" s="207" t="s">
        <v>1475</v>
      </c>
      <c r="D670" s="207" t="s">
        <v>1476</v>
      </c>
      <c r="F670" s="303">
        <f t="shared" si="11"/>
        <v>0</v>
      </c>
      <c r="G670" s="224">
        <f>SUMIF('01'!$C$10:$C$29,$C670,'01'!$G$10:$G$29)*'01'!$E$3</f>
        <v>0</v>
      </c>
      <c r="H670" s="224">
        <f>SUMIF('02'!$C$10:$C$28,$C670,'02'!$G$10:$G$28)*'02'!$E$3</f>
        <v>0</v>
      </c>
      <c r="I670" s="224">
        <f>SUMIF('03'!$C$10:$C$29,$C670,'03'!$G$10:$G$29)*'03'!$E$3</f>
        <v>0</v>
      </c>
      <c r="J670" s="224">
        <f>SUMIF('04'!$C$10:$C$26,$C670,'04'!$G$10:$G$26)*'04'!$E$3</f>
        <v>0</v>
      </c>
      <c r="K670" s="224">
        <f>SUMIF('05'!$C$10:$C$29,$C670,'05'!$G$10:$G$29)*'05'!$E$3</f>
        <v>0</v>
      </c>
      <c r="L670" s="224">
        <f>SUMIF('06'!$C$10:$C$29,$C670,'06'!$G$10:$G$29)*'06'!$E$3</f>
        <v>0</v>
      </c>
      <c r="M670" s="224">
        <f>SUMIF('07'!$C$10:$C$26,$C670,'07'!$G$10:$G$26)*'07'!$E$3</f>
        <v>0</v>
      </c>
      <c r="N670" s="224">
        <f>SUMIF('08'!$C$10:$C$29,$C670,'08'!$G$10:$G$29)*'08'!$E$3</f>
        <v>0</v>
      </c>
      <c r="O670" s="224">
        <f>SUMIF('09'!$C$10:$C$29,$C670,'09'!$G$10:$G$29)*'09'!$E$3</f>
        <v>0</v>
      </c>
      <c r="P670" s="224">
        <f>SUMIF('10'!$C$10:$C$29,$C670,'10'!$G$10:$G$29)*'10'!$E$3</f>
        <v>0</v>
      </c>
      <c r="Q670" s="224">
        <f>SUMIF('11'!$C$10:$C$39,$C670,'11'!$G$10:$G$39)*'11'!$E$3</f>
        <v>0</v>
      </c>
      <c r="R670" s="224">
        <f>SUMIF('12'!$C$10:$C$29,$C670,'12'!$G$10:$G$29)*'12'!$E$3</f>
        <v>0</v>
      </c>
      <c r="S670" s="224">
        <f>SUMIF('13'!$C$10:$C$29,$C670,'13'!$G$10:$G$29)*'13'!$E$3</f>
        <v>0</v>
      </c>
      <c r="T670" s="224">
        <f>SUMIF('14'!$C$10:$C$29,$C670,'14'!$G$10:$G$29)*'14'!$E$3</f>
        <v>0</v>
      </c>
      <c r="U670" s="224">
        <f>SUMIF('15'!$C$10:$C$29,$C670,'15'!$G$10:$G$29)*'15'!$E$3</f>
        <v>0</v>
      </c>
      <c r="V670" s="224">
        <f>SUMIF('16'!$C$10:$C$29,$C670,'16'!$G$10:$G$29)*'16'!$E$3</f>
        <v>0</v>
      </c>
      <c r="W670" s="224">
        <f>SUMIF('17'!$C$10:$C$29,$C670,'17'!$G$10:$G$29)*'17'!$E$3</f>
        <v>0</v>
      </c>
      <c r="X670" s="224">
        <f>SUMIF('18'!$C$10:$C$29,$C670,'18'!$G$10:$G$29)*'18'!$E$3</f>
        <v>0</v>
      </c>
      <c r="Y670" s="224">
        <f>SUMIF('19'!$C$10:$C$28,$C670,'19'!$G$10:$G$28)*'19'!$E$3</f>
        <v>0</v>
      </c>
      <c r="Z670" s="224">
        <f>SUMIF('20'!$C$10:$C$29,$C670,'20'!$G$10:$G$29)*'20'!$E$3</f>
        <v>0</v>
      </c>
      <c r="AA670" s="224">
        <f>SUMIF('21'!$C$10:$C$29,$C670,'21'!$G$10:$G$29)*'21'!$E$3</f>
        <v>0</v>
      </c>
    </row>
    <row r="671" spans="3:27" ht="15">
      <c r="C671" s="207" t="s">
        <v>62</v>
      </c>
      <c r="D671" s="207" t="s">
        <v>63</v>
      </c>
      <c r="F671" s="303">
        <f t="shared" si="11"/>
        <v>347.07452000000001</v>
      </c>
      <c r="G671" s="224">
        <f>SUMIF('01'!$C$10:$C$29,$C671,'01'!$G$10:$G$29)*'01'!$E$3</f>
        <v>0</v>
      </c>
      <c r="H671" s="224">
        <f>SUMIF('02'!$C$10:$C$28,$C671,'02'!$G$10:$G$28)*'02'!$E$3</f>
        <v>0</v>
      </c>
      <c r="I671" s="224">
        <f>SUMIF('03'!$C$10:$C$29,$C671,'03'!$G$10:$G$29)*'03'!$E$3</f>
        <v>0</v>
      </c>
      <c r="J671" s="224">
        <f>SUMIF('04'!$C$10:$C$26,$C671,'04'!$G$10:$G$26)*'04'!$E$3</f>
        <v>347.07452000000001</v>
      </c>
      <c r="K671" s="224">
        <f>SUMIF('05'!$C$10:$C$29,$C671,'05'!$G$10:$G$29)*'05'!$E$3</f>
        <v>0</v>
      </c>
      <c r="L671" s="224">
        <f>SUMIF('06'!$C$10:$C$29,$C671,'06'!$G$10:$G$29)*'06'!$E$3</f>
        <v>0</v>
      </c>
      <c r="M671" s="224">
        <f>SUMIF('07'!$C$10:$C$26,$C671,'07'!$G$10:$G$26)*'07'!$E$3</f>
        <v>0</v>
      </c>
      <c r="N671" s="224">
        <f>SUMIF('08'!$C$10:$C$29,$C671,'08'!$G$10:$G$29)*'08'!$E$3</f>
        <v>0</v>
      </c>
      <c r="O671" s="224">
        <f>SUMIF('09'!$C$10:$C$29,$C671,'09'!$G$10:$G$29)*'09'!$E$3</f>
        <v>0</v>
      </c>
      <c r="P671" s="224">
        <f>SUMIF('10'!$C$10:$C$29,$C671,'10'!$G$10:$G$29)*'10'!$E$3</f>
        <v>0</v>
      </c>
      <c r="Q671" s="224">
        <f>SUMIF('11'!$C$10:$C$39,$C671,'11'!$G$10:$G$39)*'11'!$E$3</f>
        <v>0</v>
      </c>
      <c r="R671" s="224">
        <f>SUMIF('12'!$C$10:$C$29,$C671,'12'!$G$10:$G$29)*'12'!$E$3</f>
        <v>0</v>
      </c>
      <c r="S671" s="224">
        <f>SUMIF('13'!$C$10:$C$29,$C671,'13'!$G$10:$G$29)*'13'!$E$3</f>
        <v>0</v>
      </c>
      <c r="T671" s="224">
        <f>SUMIF('14'!$C$10:$C$29,$C671,'14'!$G$10:$G$29)*'14'!$E$3</f>
        <v>0</v>
      </c>
      <c r="U671" s="224">
        <f>SUMIF('15'!$C$10:$C$29,$C671,'15'!$G$10:$G$29)*'15'!$E$3</f>
        <v>0</v>
      </c>
      <c r="V671" s="224">
        <f>SUMIF('16'!$C$10:$C$29,$C671,'16'!$G$10:$G$29)*'16'!$E$3</f>
        <v>0</v>
      </c>
      <c r="W671" s="224">
        <f>SUMIF('17'!$C$10:$C$29,$C671,'17'!$G$10:$G$29)*'17'!$E$3</f>
        <v>0</v>
      </c>
      <c r="X671" s="224">
        <f>SUMIF('18'!$C$10:$C$29,$C671,'18'!$G$10:$G$29)*'18'!$E$3</f>
        <v>0</v>
      </c>
      <c r="Y671" s="224">
        <f>SUMIF('19'!$C$10:$C$28,$C671,'19'!$G$10:$G$28)*'19'!$E$3</f>
        <v>0</v>
      </c>
      <c r="Z671" s="224">
        <f>SUMIF('20'!$C$10:$C$29,$C671,'20'!$G$10:$G$29)*'20'!$E$3</f>
        <v>0</v>
      </c>
      <c r="AA671" s="224">
        <f>SUMIF('21'!$C$10:$C$29,$C671,'21'!$G$10:$G$29)*'21'!$E$3</f>
        <v>0</v>
      </c>
    </row>
    <row r="672" spans="3:27" ht="15" hidden="1">
      <c r="C672" s="207" t="s">
        <v>1477</v>
      </c>
      <c r="D672" s="207" t="s">
        <v>1478</v>
      </c>
      <c r="F672" s="303">
        <f t="shared" si="11"/>
        <v>0</v>
      </c>
      <c r="G672" s="224">
        <f>SUMIF('01'!$C$10:$C$29,$C672,'01'!$G$10:$G$29)*'01'!$E$3</f>
        <v>0</v>
      </c>
      <c r="H672" s="224">
        <f>SUMIF('02'!$C$10:$C$28,$C672,'02'!$G$10:$G$28)*'02'!$E$3</f>
        <v>0</v>
      </c>
      <c r="I672" s="224">
        <f>SUMIF('03'!$C$10:$C$29,$C672,'03'!$G$10:$G$29)*'03'!$E$3</f>
        <v>0</v>
      </c>
      <c r="J672" s="224">
        <f>SUMIF('04'!$C$10:$C$26,$C672,'04'!$G$10:$G$26)*'04'!$E$3</f>
        <v>0</v>
      </c>
      <c r="K672" s="224">
        <f>SUMIF('05'!$C$10:$C$29,$C672,'05'!$G$10:$G$29)*'05'!$E$3</f>
        <v>0</v>
      </c>
      <c r="L672" s="224">
        <f>SUMIF('06'!$C$10:$C$29,$C672,'06'!$G$10:$G$29)*'06'!$E$3</f>
        <v>0</v>
      </c>
      <c r="M672" s="224">
        <f>SUMIF('07'!$C$10:$C$26,$C672,'07'!$G$10:$G$26)*'07'!$E$3</f>
        <v>0</v>
      </c>
      <c r="N672" s="224">
        <f>SUMIF('08'!$C$10:$C$29,$C672,'08'!$G$10:$G$29)*'08'!$E$3</f>
        <v>0</v>
      </c>
      <c r="O672" s="224">
        <f>SUMIF('09'!$C$10:$C$29,$C672,'09'!$G$10:$G$29)*'09'!$E$3</f>
        <v>0</v>
      </c>
      <c r="P672" s="224">
        <f>SUMIF('10'!$C$10:$C$29,$C672,'10'!$G$10:$G$29)*'10'!$E$3</f>
        <v>0</v>
      </c>
      <c r="Q672" s="224">
        <f>SUMIF('11'!$C$10:$C$39,$C672,'11'!$G$10:$G$39)*'11'!$E$3</f>
        <v>0</v>
      </c>
      <c r="R672" s="224">
        <f>SUMIF('12'!$C$10:$C$29,$C672,'12'!$G$10:$G$29)*'12'!$E$3</f>
        <v>0</v>
      </c>
      <c r="S672" s="224">
        <f>SUMIF('13'!$C$10:$C$29,$C672,'13'!$G$10:$G$29)*'13'!$E$3</f>
        <v>0</v>
      </c>
      <c r="T672" s="224">
        <f>SUMIF('14'!$C$10:$C$29,$C672,'14'!$G$10:$G$29)*'14'!$E$3</f>
        <v>0</v>
      </c>
      <c r="U672" s="224">
        <f>SUMIF('15'!$C$10:$C$29,$C672,'15'!$G$10:$G$29)*'15'!$E$3</f>
        <v>0</v>
      </c>
      <c r="V672" s="224">
        <f>SUMIF('16'!$C$10:$C$29,$C672,'16'!$G$10:$G$29)*'16'!$E$3</f>
        <v>0</v>
      </c>
      <c r="W672" s="224">
        <f>SUMIF('17'!$C$10:$C$29,$C672,'17'!$G$10:$G$29)*'17'!$E$3</f>
        <v>0</v>
      </c>
      <c r="X672" s="224">
        <f>SUMIF('18'!$C$10:$C$29,$C672,'18'!$G$10:$G$29)*'18'!$E$3</f>
        <v>0</v>
      </c>
      <c r="Y672" s="224">
        <f>SUMIF('19'!$C$10:$C$28,$C672,'19'!$G$10:$G$28)*'19'!$E$3</f>
        <v>0</v>
      </c>
      <c r="Z672" s="224">
        <f>SUMIF('20'!$C$10:$C$29,$C672,'20'!$G$10:$G$29)*'20'!$E$3</f>
        <v>0</v>
      </c>
      <c r="AA672" s="224">
        <f>SUMIF('21'!$C$10:$C$29,$C672,'21'!$G$10:$G$29)*'21'!$E$3</f>
        <v>0</v>
      </c>
    </row>
    <row r="673" spans="3:27" ht="15" hidden="1">
      <c r="C673" s="207" t="s">
        <v>1479</v>
      </c>
      <c r="D673" s="207" t="s">
        <v>1480</v>
      </c>
      <c r="F673" s="303">
        <f t="shared" si="11"/>
        <v>0</v>
      </c>
      <c r="G673" s="224">
        <f>SUMIF('01'!$C$10:$C$29,$C673,'01'!$G$10:$G$29)*'01'!$E$3</f>
        <v>0</v>
      </c>
      <c r="H673" s="224">
        <f>SUMIF('02'!$C$10:$C$28,$C673,'02'!$G$10:$G$28)*'02'!$E$3</f>
        <v>0</v>
      </c>
      <c r="I673" s="224">
        <f>SUMIF('03'!$C$10:$C$29,$C673,'03'!$G$10:$G$29)*'03'!$E$3</f>
        <v>0</v>
      </c>
      <c r="J673" s="224">
        <f>SUMIF('04'!$C$10:$C$26,$C673,'04'!$G$10:$G$26)*'04'!$E$3</f>
        <v>0</v>
      </c>
      <c r="K673" s="224">
        <f>SUMIF('05'!$C$10:$C$29,$C673,'05'!$G$10:$G$29)*'05'!$E$3</f>
        <v>0</v>
      </c>
      <c r="L673" s="224">
        <f>SUMIF('06'!$C$10:$C$29,$C673,'06'!$G$10:$G$29)*'06'!$E$3</f>
        <v>0</v>
      </c>
      <c r="M673" s="224">
        <f>SUMIF('07'!$C$10:$C$26,$C673,'07'!$G$10:$G$26)*'07'!$E$3</f>
        <v>0</v>
      </c>
      <c r="N673" s="224">
        <f>SUMIF('08'!$C$10:$C$29,$C673,'08'!$G$10:$G$29)*'08'!$E$3</f>
        <v>0</v>
      </c>
      <c r="O673" s="224">
        <f>SUMIF('09'!$C$10:$C$29,$C673,'09'!$G$10:$G$29)*'09'!$E$3</f>
        <v>0</v>
      </c>
      <c r="P673" s="224">
        <f>SUMIF('10'!$C$10:$C$29,$C673,'10'!$G$10:$G$29)*'10'!$E$3</f>
        <v>0</v>
      </c>
      <c r="Q673" s="224">
        <f>SUMIF('11'!$C$10:$C$39,$C673,'11'!$G$10:$G$39)*'11'!$E$3</f>
        <v>0</v>
      </c>
      <c r="R673" s="224">
        <f>SUMIF('12'!$C$10:$C$29,$C673,'12'!$G$10:$G$29)*'12'!$E$3</f>
        <v>0</v>
      </c>
      <c r="S673" s="224">
        <f>SUMIF('13'!$C$10:$C$29,$C673,'13'!$G$10:$G$29)*'13'!$E$3</f>
        <v>0</v>
      </c>
      <c r="T673" s="224">
        <f>SUMIF('14'!$C$10:$C$29,$C673,'14'!$G$10:$G$29)*'14'!$E$3</f>
        <v>0</v>
      </c>
      <c r="U673" s="224">
        <f>SUMIF('15'!$C$10:$C$29,$C673,'15'!$G$10:$G$29)*'15'!$E$3</f>
        <v>0</v>
      </c>
      <c r="V673" s="224">
        <f>SUMIF('16'!$C$10:$C$29,$C673,'16'!$G$10:$G$29)*'16'!$E$3</f>
        <v>0</v>
      </c>
      <c r="W673" s="224">
        <f>SUMIF('17'!$C$10:$C$29,$C673,'17'!$G$10:$G$29)*'17'!$E$3</f>
        <v>0</v>
      </c>
      <c r="X673" s="224">
        <f>SUMIF('18'!$C$10:$C$29,$C673,'18'!$G$10:$G$29)*'18'!$E$3</f>
        <v>0</v>
      </c>
      <c r="Y673" s="224">
        <f>SUMIF('19'!$C$10:$C$28,$C673,'19'!$G$10:$G$28)*'19'!$E$3</f>
        <v>0</v>
      </c>
      <c r="Z673" s="224">
        <f>SUMIF('20'!$C$10:$C$29,$C673,'20'!$G$10:$G$29)*'20'!$E$3</f>
        <v>0</v>
      </c>
      <c r="AA673" s="224">
        <f>SUMIF('21'!$C$10:$C$29,$C673,'21'!$G$10:$G$29)*'21'!$E$3</f>
        <v>0</v>
      </c>
    </row>
    <row r="674" spans="3:27" ht="15" hidden="1">
      <c r="C674" s="207" t="s">
        <v>1481</v>
      </c>
      <c r="D674" s="207" t="s">
        <v>1482</v>
      </c>
      <c r="F674" s="303">
        <f t="shared" si="11"/>
        <v>0</v>
      </c>
      <c r="G674" s="224">
        <f>SUMIF('01'!$C$10:$C$29,$C674,'01'!$G$10:$G$29)*'01'!$E$3</f>
        <v>0</v>
      </c>
      <c r="H674" s="224">
        <f>SUMIF('02'!$C$10:$C$28,$C674,'02'!$G$10:$G$28)*'02'!$E$3</f>
        <v>0</v>
      </c>
      <c r="I674" s="224">
        <f>SUMIF('03'!$C$10:$C$29,$C674,'03'!$G$10:$G$29)*'03'!$E$3</f>
        <v>0</v>
      </c>
      <c r="J674" s="224">
        <f>SUMIF('04'!$C$10:$C$26,$C674,'04'!$G$10:$G$26)*'04'!$E$3</f>
        <v>0</v>
      </c>
      <c r="K674" s="224">
        <f>SUMIF('05'!$C$10:$C$29,$C674,'05'!$G$10:$G$29)*'05'!$E$3</f>
        <v>0</v>
      </c>
      <c r="L674" s="224">
        <f>SUMIF('06'!$C$10:$C$29,$C674,'06'!$G$10:$G$29)*'06'!$E$3</f>
        <v>0</v>
      </c>
      <c r="M674" s="224">
        <f>SUMIF('07'!$C$10:$C$26,$C674,'07'!$G$10:$G$26)*'07'!$E$3</f>
        <v>0</v>
      </c>
      <c r="N674" s="224">
        <f>SUMIF('08'!$C$10:$C$29,$C674,'08'!$G$10:$G$29)*'08'!$E$3</f>
        <v>0</v>
      </c>
      <c r="O674" s="224">
        <f>SUMIF('09'!$C$10:$C$29,$C674,'09'!$G$10:$G$29)*'09'!$E$3</f>
        <v>0</v>
      </c>
      <c r="P674" s="224">
        <f>SUMIF('10'!$C$10:$C$29,$C674,'10'!$G$10:$G$29)*'10'!$E$3</f>
        <v>0</v>
      </c>
      <c r="Q674" s="224">
        <f>SUMIF('11'!$C$10:$C$39,$C674,'11'!$G$10:$G$39)*'11'!$E$3</f>
        <v>0</v>
      </c>
      <c r="R674" s="224">
        <f>SUMIF('12'!$C$10:$C$29,$C674,'12'!$G$10:$G$29)*'12'!$E$3</f>
        <v>0</v>
      </c>
      <c r="S674" s="224">
        <f>SUMIF('13'!$C$10:$C$29,$C674,'13'!$G$10:$G$29)*'13'!$E$3</f>
        <v>0</v>
      </c>
      <c r="T674" s="224">
        <f>SUMIF('14'!$C$10:$C$29,$C674,'14'!$G$10:$G$29)*'14'!$E$3</f>
        <v>0</v>
      </c>
      <c r="U674" s="224">
        <f>SUMIF('15'!$C$10:$C$29,$C674,'15'!$G$10:$G$29)*'15'!$E$3</f>
        <v>0</v>
      </c>
      <c r="V674" s="224">
        <f>SUMIF('16'!$C$10:$C$29,$C674,'16'!$G$10:$G$29)*'16'!$E$3</f>
        <v>0</v>
      </c>
      <c r="W674" s="224">
        <f>SUMIF('17'!$C$10:$C$29,$C674,'17'!$G$10:$G$29)*'17'!$E$3</f>
        <v>0</v>
      </c>
      <c r="X674" s="224">
        <f>SUMIF('18'!$C$10:$C$29,$C674,'18'!$G$10:$G$29)*'18'!$E$3</f>
        <v>0</v>
      </c>
      <c r="Y674" s="224">
        <f>SUMIF('19'!$C$10:$C$28,$C674,'19'!$G$10:$G$28)*'19'!$E$3</f>
        <v>0</v>
      </c>
      <c r="Z674" s="224">
        <f>SUMIF('20'!$C$10:$C$29,$C674,'20'!$G$10:$G$29)*'20'!$E$3</f>
        <v>0</v>
      </c>
      <c r="AA674" s="224">
        <f>SUMIF('21'!$C$10:$C$29,$C674,'21'!$G$10:$G$29)*'21'!$E$3</f>
        <v>0</v>
      </c>
    </row>
    <row r="675" spans="3:27" ht="15" hidden="1">
      <c r="C675" s="207" t="s">
        <v>1483</v>
      </c>
      <c r="D675" s="207" t="s">
        <v>1484</v>
      </c>
      <c r="F675" s="303">
        <f t="shared" si="11"/>
        <v>0</v>
      </c>
      <c r="G675" s="224">
        <f>SUMIF('01'!$C$10:$C$29,$C675,'01'!$G$10:$G$29)*'01'!$E$3</f>
        <v>0</v>
      </c>
      <c r="H675" s="224">
        <f>SUMIF('02'!$C$10:$C$28,$C675,'02'!$G$10:$G$28)*'02'!$E$3</f>
        <v>0</v>
      </c>
      <c r="I675" s="224">
        <f>SUMIF('03'!$C$10:$C$29,$C675,'03'!$G$10:$G$29)*'03'!$E$3</f>
        <v>0</v>
      </c>
      <c r="J675" s="224">
        <f>SUMIF('04'!$C$10:$C$26,$C675,'04'!$G$10:$G$26)*'04'!$E$3</f>
        <v>0</v>
      </c>
      <c r="K675" s="224">
        <f>SUMIF('05'!$C$10:$C$29,$C675,'05'!$G$10:$G$29)*'05'!$E$3</f>
        <v>0</v>
      </c>
      <c r="L675" s="224">
        <f>SUMIF('06'!$C$10:$C$29,$C675,'06'!$G$10:$G$29)*'06'!$E$3</f>
        <v>0</v>
      </c>
      <c r="M675" s="224">
        <f>SUMIF('07'!$C$10:$C$26,$C675,'07'!$G$10:$G$26)*'07'!$E$3</f>
        <v>0</v>
      </c>
      <c r="N675" s="224">
        <f>SUMIF('08'!$C$10:$C$29,$C675,'08'!$G$10:$G$29)*'08'!$E$3</f>
        <v>0</v>
      </c>
      <c r="O675" s="224">
        <f>SUMIF('09'!$C$10:$C$29,$C675,'09'!$G$10:$G$29)*'09'!$E$3</f>
        <v>0</v>
      </c>
      <c r="P675" s="224">
        <f>SUMIF('10'!$C$10:$C$29,$C675,'10'!$G$10:$G$29)*'10'!$E$3</f>
        <v>0</v>
      </c>
      <c r="Q675" s="224">
        <f>SUMIF('11'!$C$10:$C$39,$C675,'11'!$G$10:$G$39)*'11'!$E$3</f>
        <v>0</v>
      </c>
      <c r="R675" s="224">
        <f>SUMIF('12'!$C$10:$C$29,$C675,'12'!$G$10:$G$29)*'12'!$E$3</f>
        <v>0</v>
      </c>
      <c r="S675" s="224">
        <f>SUMIF('13'!$C$10:$C$29,$C675,'13'!$G$10:$G$29)*'13'!$E$3</f>
        <v>0</v>
      </c>
      <c r="T675" s="224">
        <f>SUMIF('14'!$C$10:$C$29,$C675,'14'!$G$10:$G$29)*'14'!$E$3</f>
        <v>0</v>
      </c>
      <c r="U675" s="224">
        <f>SUMIF('15'!$C$10:$C$29,$C675,'15'!$G$10:$G$29)*'15'!$E$3</f>
        <v>0</v>
      </c>
      <c r="V675" s="224">
        <f>SUMIF('16'!$C$10:$C$29,$C675,'16'!$G$10:$G$29)*'16'!$E$3</f>
        <v>0</v>
      </c>
      <c r="W675" s="224">
        <f>SUMIF('17'!$C$10:$C$29,$C675,'17'!$G$10:$G$29)*'17'!$E$3</f>
        <v>0</v>
      </c>
      <c r="X675" s="224">
        <f>SUMIF('18'!$C$10:$C$29,$C675,'18'!$G$10:$G$29)*'18'!$E$3</f>
        <v>0</v>
      </c>
      <c r="Y675" s="224">
        <f>SUMIF('19'!$C$10:$C$28,$C675,'19'!$G$10:$G$28)*'19'!$E$3</f>
        <v>0</v>
      </c>
      <c r="Z675" s="224">
        <f>SUMIF('20'!$C$10:$C$29,$C675,'20'!$G$10:$G$29)*'20'!$E$3</f>
        <v>0</v>
      </c>
      <c r="AA675" s="224">
        <f>SUMIF('21'!$C$10:$C$29,$C675,'21'!$G$10:$G$29)*'21'!$E$3</f>
        <v>0</v>
      </c>
    </row>
    <row r="676" spans="3:27" ht="15" hidden="1">
      <c r="C676" s="207" t="s">
        <v>1485</v>
      </c>
      <c r="D676" s="207" t="s">
        <v>1486</v>
      </c>
      <c r="F676" s="303">
        <f t="shared" si="11"/>
        <v>0</v>
      </c>
      <c r="G676" s="224">
        <f>SUMIF('01'!$C$10:$C$29,$C676,'01'!$G$10:$G$29)*'01'!$E$3</f>
        <v>0</v>
      </c>
      <c r="H676" s="224">
        <f>SUMIF('02'!$C$10:$C$28,$C676,'02'!$G$10:$G$28)*'02'!$E$3</f>
        <v>0</v>
      </c>
      <c r="I676" s="224">
        <f>SUMIF('03'!$C$10:$C$29,$C676,'03'!$G$10:$G$29)*'03'!$E$3</f>
        <v>0</v>
      </c>
      <c r="J676" s="224">
        <f>SUMIF('04'!$C$10:$C$26,$C676,'04'!$G$10:$G$26)*'04'!$E$3</f>
        <v>0</v>
      </c>
      <c r="K676" s="224">
        <f>SUMIF('05'!$C$10:$C$29,$C676,'05'!$G$10:$G$29)*'05'!$E$3</f>
        <v>0</v>
      </c>
      <c r="L676" s="224">
        <f>SUMIF('06'!$C$10:$C$29,$C676,'06'!$G$10:$G$29)*'06'!$E$3</f>
        <v>0</v>
      </c>
      <c r="M676" s="224">
        <f>SUMIF('07'!$C$10:$C$26,$C676,'07'!$G$10:$G$26)*'07'!$E$3</f>
        <v>0</v>
      </c>
      <c r="N676" s="224">
        <f>SUMIF('08'!$C$10:$C$29,$C676,'08'!$G$10:$G$29)*'08'!$E$3</f>
        <v>0</v>
      </c>
      <c r="O676" s="224">
        <f>SUMIF('09'!$C$10:$C$29,$C676,'09'!$G$10:$G$29)*'09'!$E$3</f>
        <v>0</v>
      </c>
      <c r="P676" s="224">
        <f>SUMIF('10'!$C$10:$C$29,$C676,'10'!$G$10:$G$29)*'10'!$E$3</f>
        <v>0</v>
      </c>
      <c r="Q676" s="224">
        <f>SUMIF('11'!$C$10:$C$39,$C676,'11'!$G$10:$G$39)*'11'!$E$3</f>
        <v>0</v>
      </c>
      <c r="R676" s="224">
        <f>SUMIF('12'!$C$10:$C$29,$C676,'12'!$G$10:$G$29)*'12'!$E$3</f>
        <v>0</v>
      </c>
      <c r="S676" s="224">
        <f>SUMIF('13'!$C$10:$C$29,$C676,'13'!$G$10:$G$29)*'13'!$E$3</f>
        <v>0</v>
      </c>
      <c r="T676" s="224">
        <f>SUMIF('14'!$C$10:$C$29,$C676,'14'!$G$10:$G$29)*'14'!$E$3</f>
        <v>0</v>
      </c>
      <c r="U676" s="224">
        <f>SUMIF('15'!$C$10:$C$29,$C676,'15'!$G$10:$G$29)*'15'!$E$3</f>
        <v>0</v>
      </c>
      <c r="V676" s="224">
        <f>SUMIF('16'!$C$10:$C$29,$C676,'16'!$G$10:$G$29)*'16'!$E$3</f>
        <v>0</v>
      </c>
      <c r="W676" s="224">
        <f>SUMIF('17'!$C$10:$C$29,$C676,'17'!$G$10:$G$29)*'17'!$E$3</f>
        <v>0</v>
      </c>
      <c r="X676" s="224">
        <f>SUMIF('18'!$C$10:$C$29,$C676,'18'!$G$10:$G$29)*'18'!$E$3</f>
        <v>0</v>
      </c>
      <c r="Y676" s="224">
        <f>SUMIF('19'!$C$10:$C$28,$C676,'19'!$G$10:$G$28)*'19'!$E$3</f>
        <v>0</v>
      </c>
      <c r="Z676" s="224">
        <f>SUMIF('20'!$C$10:$C$29,$C676,'20'!$G$10:$G$29)*'20'!$E$3</f>
        <v>0</v>
      </c>
      <c r="AA676" s="224">
        <f>SUMIF('21'!$C$10:$C$29,$C676,'21'!$G$10:$G$29)*'21'!$E$3</f>
        <v>0</v>
      </c>
    </row>
    <row r="677" spans="3:27" ht="15" hidden="1">
      <c r="C677" s="207" t="s">
        <v>1487</v>
      </c>
      <c r="D677" s="207" t="s">
        <v>1216</v>
      </c>
      <c r="F677" s="303">
        <f t="shared" si="11"/>
        <v>0</v>
      </c>
      <c r="G677" s="224">
        <f>SUMIF('01'!$C$10:$C$29,$C677,'01'!$G$10:$G$29)*'01'!$E$3</f>
        <v>0</v>
      </c>
      <c r="H677" s="224">
        <f>SUMIF('02'!$C$10:$C$28,$C677,'02'!$G$10:$G$28)*'02'!$E$3</f>
        <v>0</v>
      </c>
      <c r="I677" s="224">
        <f>SUMIF('03'!$C$10:$C$29,$C677,'03'!$G$10:$G$29)*'03'!$E$3</f>
        <v>0</v>
      </c>
      <c r="J677" s="224">
        <f>SUMIF('04'!$C$10:$C$26,$C677,'04'!$G$10:$G$26)*'04'!$E$3</f>
        <v>0</v>
      </c>
      <c r="K677" s="224">
        <f>SUMIF('05'!$C$10:$C$29,$C677,'05'!$G$10:$G$29)*'05'!$E$3</f>
        <v>0</v>
      </c>
      <c r="L677" s="224">
        <f>SUMIF('06'!$C$10:$C$29,$C677,'06'!$G$10:$G$29)*'06'!$E$3</f>
        <v>0</v>
      </c>
      <c r="M677" s="224">
        <f>SUMIF('07'!$C$10:$C$26,$C677,'07'!$G$10:$G$26)*'07'!$E$3</f>
        <v>0</v>
      </c>
      <c r="N677" s="224">
        <f>SUMIF('08'!$C$10:$C$29,$C677,'08'!$G$10:$G$29)*'08'!$E$3</f>
        <v>0</v>
      </c>
      <c r="O677" s="224">
        <f>SUMIF('09'!$C$10:$C$29,$C677,'09'!$G$10:$G$29)*'09'!$E$3</f>
        <v>0</v>
      </c>
      <c r="P677" s="224">
        <f>SUMIF('10'!$C$10:$C$29,$C677,'10'!$G$10:$G$29)*'10'!$E$3</f>
        <v>0</v>
      </c>
      <c r="Q677" s="224">
        <f>SUMIF('11'!$C$10:$C$39,$C677,'11'!$G$10:$G$39)*'11'!$E$3</f>
        <v>0</v>
      </c>
      <c r="R677" s="224">
        <f>SUMIF('12'!$C$10:$C$29,$C677,'12'!$G$10:$G$29)*'12'!$E$3</f>
        <v>0</v>
      </c>
      <c r="S677" s="224">
        <f>SUMIF('13'!$C$10:$C$29,$C677,'13'!$G$10:$G$29)*'13'!$E$3</f>
        <v>0</v>
      </c>
      <c r="T677" s="224">
        <f>SUMIF('14'!$C$10:$C$29,$C677,'14'!$G$10:$G$29)*'14'!$E$3</f>
        <v>0</v>
      </c>
      <c r="U677" s="224">
        <f>SUMIF('15'!$C$10:$C$29,$C677,'15'!$G$10:$G$29)*'15'!$E$3</f>
        <v>0</v>
      </c>
      <c r="V677" s="224">
        <f>SUMIF('16'!$C$10:$C$29,$C677,'16'!$G$10:$G$29)*'16'!$E$3</f>
        <v>0</v>
      </c>
      <c r="W677" s="224">
        <f>SUMIF('17'!$C$10:$C$29,$C677,'17'!$G$10:$G$29)*'17'!$E$3</f>
        <v>0</v>
      </c>
      <c r="X677" s="224">
        <f>SUMIF('18'!$C$10:$C$29,$C677,'18'!$G$10:$G$29)*'18'!$E$3</f>
        <v>0</v>
      </c>
      <c r="Y677" s="224">
        <f>SUMIF('19'!$C$10:$C$28,$C677,'19'!$G$10:$G$28)*'19'!$E$3</f>
        <v>0</v>
      </c>
      <c r="Z677" s="224">
        <f>SUMIF('20'!$C$10:$C$29,$C677,'20'!$G$10:$G$29)*'20'!$E$3</f>
        <v>0</v>
      </c>
      <c r="AA677" s="224">
        <f>SUMIF('21'!$C$10:$C$29,$C677,'21'!$G$10:$G$29)*'21'!$E$3</f>
        <v>0</v>
      </c>
    </row>
    <row r="678" spans="3:27" ht="15" hidden="1">
      <c r="C678" s="207" t="s">
        <v>1488</v>
      </c>
      <c r="D678" s="207" t="s">
        <v>1489</v>
      </c>
      <c r="F678" s="303">
        <f t="shared" si="11"/>
        <v>0</v>
      </c>
      <c r="G678" s="224">
        <f>SUMIF('01'!$C$10:$C$29,$C678,'01'!$G$10:$G$29)*'01'!$E$3</f>
        <v>0</v>
      </c>
      <c r="H678" s="224">
        <f>SUMIF('02'!$C$10:$C$28,$C678,'02'!$G$10:$G$28)*'02'!$E$3</f>
        <v>0</v>
      </c>
      <c r="I678" s="224">
        <f>SUMIF('03'!$C$10:$C$29,$C678,'03'!$G$10:$G$29)*'03'!$E$3</f>
        <v>0</v>
      </c>
      <c r="J678" s="224">
        <f>SUMIF('04'!$C$10:$C$26,$C678,'04'!$G$10:$G$26)*'04'!$E$3</f>
        <v>0</v>
      </c>
      <c r="K678" s="224">
        <f>SUMIF('05'!$C$10:$C$29,$C678,'05'!$G$10:$G$29)*'05'!$E$3</f>
        <v>0</v>
      </c>
      <c r="L678" s="224">
        <f>SUMIF('06'!$C$10:$C$29,$C678,'06'!$G$10:$G$29)*'06'!$E$3</f>
        <v>0</v>
      </c>
      <c r="M678" s="224">
        <f>SUMIF('07'!$C$10:$C$26,$C678,'07'!$G$10:$G$26)*'07'!$E$3</f>
        <v>0</v>
      </c>
      <c r="N678" s="224">
        <f>SUMIF('08'!$C$10:$C$29,$C678,'08'!$G$10:$G$29)*'08'!$E$3</f>
        <v>0</v>
      </c>
      <c r="O678" s="224">
        <f>SUMIF('09'!$C$10:$C$29,$C678,'09'!$G$10:$G$29)*'09'!$E$3</f>
        <v>0</v>
      </c>
      <c r="P678" s="224">
        <f>SUMIF('10'!$C$10:$C$29,$C678,'10'!$G$10:$G$29)*'10'!$E$3</f>
        <v>0</v>
      </c>
      <c r="Q678" s="224">
        <f>SUMIF('11'!$C$10:$C$39,$C678,'11'!$G$10:$G$39)*'11'!$E$3</f>
        <v>0</v>
      </c>
      <c r="R678" s="224">
        <f>SUMIF('12'!$C$10:$C$29,$C678,'12'!$G$10:$G$29)*'12'!$E$3</f>
        <v>0</v>
      </c>
      <c r="S678" s="224">
        <f>SUMIF('13'!$C$10:$C$29,$C678,'13'!$G$10:$G$29)*'13'!$E$3</f>
        <v>0</v>
      </c>
      <c r="T678" s="224">
        <f>SUMIF('14'!$C$10:$C$29,$C678,'14'!$G$10:$G$29)*'14'!$E$3</f>
        <v>0</v>
      </c>
      <c r="U678" s="224">
        <f>SUMIF('15'!$C$10:$C$29,$C678,'15'!$G$10:$G$29)*'15'!$E$3</f>
        <v>0</v>
      </c>
      <c r="V678" s="224">
        <f>SUMIF('16'!$C$10:$C$29,$C678,'16'!$G$10:$G$29)*'16'!$E$3</f>
        <v>0</v>
      </c>
      <c r="W678" s="224">
        <f>SUMIF('17'!$C$10:$C$29,$C678,'17'!$G$10:$G$29)*'17'!$E$3</f>
        <v>0</v>
      </c>
      <c r="X678" s="224">
        <f>SUMIF('18'!$C$10:$C$29,$C678,'18'!$G$10:$G$29)*'18'!$E$3</f>
        <v>0</v>
      </c>
      <c r="Y678" s="224">
        <f>SUMIF('19'!$C$10:$C$28,$C678,'19'!$G$10:$G$28)*'19'!$E$3</f>
        <v>0</v>
      </c>
      <c r="Z678" s="224">
        <f>SUMIF('20'!$C$10:$C$29,$C678,'20'!$G$10:$G$29)*'20'!$E$3</f>
        <v>0</v>
      </c>
      <c r="AA678" s="224">
        <f>SUMIF('21'!$C$10:$C$29,$C678,'21'!$G$10:$G$29)*'21'!$E$3</f>
        <v>0</v>
      </c>
    </row>
    <row r="679" spans="3:27" ht="15" hidden="1">
      <c r="C679" s="207" t="s">
        <v>1490</v>
      </c>
      <c r="D679" s="207" t="s">
        <v>1399</v>
      </c>
      <c r="F679" s="303">
        <f t="shared" si="11"/>
        <v>0</v>
      </c>
      <c r="G679" s="224">
        <f>SUMIF('01'!$C$10:$C$29,$C679,'01'!$G$10:$G$29)*'01'!$E$3</f>
        <v>0</v>
      </c>
      <c r="H679" s="224">
        <f>SUMIF('02'!$C$10:$C$28,$C679,'02'!$G$10:$G$28)*'02'!$E$3</f>
        <v>0</v>
      </c>
      <c r="I679" s="224">
        <f>SUMIF('03'!$C$10:$C$29,$C679,'03'!$G$10:$G$29)*'03'!$E$3</f>
        <v>0</v>
      </c>
      <c r="J679" s="224">
        <f>SUMIF('04'!$C$10:$C$26,$C679,'04'!$G$10:$G$26)*'04'!$E$3</f>
        <v>0</v>
      </c>
      <c r="K679" s="224">
        <f>SUMIF('05'!$C$10:$C$29,$C679,'05'!$G$10:$G$29)*'05'!$E$3</f>
        <v>0</v>
      </c>
      <c r="L679" s="224">
        <f>SUMIF('06'!$C$10:$C$29,$C679,'06'!$G$10:$G$29)*'06'!$E$3</f>
        <v>0</v>
      </c>
      <c r="M679" s="224">
        <f>SUMIF('07'!$C$10:$C$26,$C679,'07'!$G$10:$G$26)*'07'!$E$3</f>
        <v>0</v>
      </c>
      <c r="N679" s="224">
        <f>SUMIF('08'!$C$10:$C$29,$C679,'08'!$G$10:$G$29)*'08'!$E$3</f>
        <v>0</v>
      </c>
      <c r="O679" s="224">
        <f>SUMIF('09'!$C$10:$C$29,$C679,'09'!$G$10:$G$29)*'09'!$E$3</f>
        <v>0</v>
      </c>
      <c r="P679" s="224">
        <f>SUMIF('10'!$C$10:$C$29,$C679,'10'!$G$10:$G$29)*'10'!$E$3</f>
        <v>0</v>
      </c>
      <c r="Q679" s="224">
        <f>SUMIF('11'!$C$10:$C$39,$C679,'11'!$G$10:$G$39)*'11'!$E$3</f>
        <v>0</v>
      </c>
      <c r="R679" s="224">
        <f>SUMIF('12'!$C$10:$C$29,$C679,'12'!$G$10:$G$29)*'12'!$E$3</f>
        <v>0</v>
      </c>
      <c r="S679" s="224">
        <f>SUMIF('13'!$C$10:$C$29,$C679,'13'!$G$10:$G$29)*'13'!$E$3</f>
        <v>0</v>
      </c>
      <c r="T679" s="224">
        <f>SUMIF('14'!$C$10:$C$29,$C679,'14'!$G$10:$G$29)*'14'!$E$3</f>
        <v>0</v>
      </c>
      <c r="U679" s="224">
        <f>SUMIF('15'!$C$10:$C$29,$C679,'15'!$G$10:$G$29)*'15'!$E$3</f>
        <v>0</v>
      </c>
      <c r="V679" s="224">
        <f>SUMIF('16'!$C$10:$C$29,$C679,'16'!$G$10:$G$29)*'16'!$E$3</f>
        <v>0</v>
      </c>
      <c r="W679" s="224">
        <f>SUMIF('17'!$C$10:$C$29,$C679,'17'!$G$10:$G$29)*'17'!$E$3</f>
        <v>0</v>
      </c>
      <c r="X679" s="224">
        <f>SUMIF('18'!$C$10:$C$29,$C679,'18'!$G$10:$G$29)*'18'!$E$3</f>
        <v>0</v>
      </c>
      <c r="Y679" s="224">
        <f>SUMIF('19'!$C$10:$C$28,$C679,'19'!$G$10:$G$28)*'19'!$E$3</f>
        <v>0</v>
      </c>
      <c r="Z679" s="224">
        <f>SUMIF('20'!$C$10:$C$29,$C679,'20'!$G$10:$G$29)*'20'!$E$3</f>
        <v>0</v>
      </c>
      <c r="AA679" s="224">
        <f>SUMIF('21'!$C$10:$C$29,$C679,'21'!$G$10:$G$29)*'21'!$E$3</f>
        <v>0</v>
      </c>
    </row>
    <row r="680" spans="3:27" ht="15" hidden="1">
      <c r="C680" s="207" t="s">
        <v>1491</v>
      </c>
      <c r="D680" s="207" t="s">
        <v>1321</v>
      </c>
      <c r="F680" s="303">
        <f t="shared" si="11"/>
        <v>0</v>
      </c>
      <c r="G680" s="224">
        <f>SUMIF('01'!$C$10:$C$29,$C680,'01'!$G$10:$G$29)*'01'!$E$3</f>
        <v>0</v>
      </c>
      <c r="H680" s="224">
        <f>SUMIF('02'!$C$10:$C$28,$C680,'02'!$G$10:$G$28)*'02'!$E$3</f>
        <v>0</v>
      </c>
      <c r="I680" s="224">
        <f>SUMIF('03'!$C$10:$C$29,$C680,'03'!$G$10:$G$29)*'03'!$E$3</f>
        <v>0</v>
      </c>
      <c r="J680" s="224">
        <f>SUMIF('04'!$C$10:$C$26,$C680,'04'!$G$10:$G$26)*'04'!$E$3</f>
        <v>0</v>
      </c>
      <c r="K680" s="224">
        <f>SUMIF('05'!$C$10:$C$29,$C680,'05'!$G$10:$G$29)*'05'!$E$3</f>
        <v>0</v>
      </c>
      <c r="L680" s="224">
        <f>SUMIF('06'!$C$10:$C$29,$C680,'06'!$G$10:$G$29)*'06'!$E$3</f>
        <v>0</v>
      </c>
      <c r="M680" s="224">
        <f>SUMIF('07'!$C$10:$C$26,$C680,'07'!$G$10:$G$26)*'07'!$E$3</f>
        <v>0</v>
      </c>
      <c r="N680" s="224">
        <f>SUMIF('08'!$C$10:$C$29,$C680,'08'!$G$10:$G$29)*'08'!$E$3</f>
        <v>0</v>
      </c>
      <c r="O680" s="224">
        <f>SUMIF('09'!$C$10:$C$29,$C680,'09'!$G$10:$G$29)*'09'!$E$3</f>
        <v>0</v>
      </c>
      <c r="P680" s="224">
        <f>SUMIF('10'!$C$10:$C$29,$C680,'10'!$G$10:$G$29)*'10'!$E$3</f>
        <v>0</v>
      </c>
      <c r="Q680" s="224">
        <f>SUMIF('11'!$C$10:$C$39,$C680,'11'!$G$10:$G$39)*'11'!$E$3</f>
        <v>0</v>
      </c>
      <c r="R680" s="224">
        <f>SUMIF('12'!$C$10:$C$29,$C680,'12'!$G$10:$G$29)*'12'!$E$3</f>
        <v>0</v>
      </c>
      <c r="S680" s="224">
        <f>SUMIF('13'!$C$10:$C$29,$C680,'13'!$G$10:$G$29)*'13'!$E$3</f>
        <v>0</v>
      </c>
      <c r="T680" s="224">
        <f>SUMIF('14'!$C$10:$C$29,$C680,'14'!$G$10:$G$29)*'14'!$E$3</f>
        <v>0</v>
      </c>
      <c r="U680" s="224">
        <f>SUMIF('15'!$C$10:$C$29,$C680,'15'!$G$10:$G$29)*'15'!$E$3</f>
        <v>0</v>
      </c>
      <c r="V680" s="224">
        <f>SUMIF('16'!$C$10:$C$29,$C680,'16'!$G$10:$G$29)*'16'!$E$3</f>
        <v>0</v>
      </c>
      <c r="W680" s="224">
        <f>SUMIF('17'!$C$10:$C$29,$C680,'17'!$G$10:$G$29)*'17'!$E$3</f>
        <v>0</v>
      </c>
      <c r="X680" s="224">
        <f>SUMIF('18'!$C$10:$C$29,$C680,'18'!$G$10:$G$29)*'18'!$E$3</f>
        <v>0</v>
      </c>
      <c r="Y680" s="224">
        <f>SUMIF('19'!$C$10:$C$28,$C680,'19'!$G$10:$G$28)*'19'!$E$3</f>
        <v>0</v>
      </c>
      <c r="Z680" s="224">
        <f>SUMIF('20'!$C$10:$C$29,$C680,'20'!$G$10:$G$29)*'20'!$E$3</f>
        <v>0</v>
      </c>
      <c r="AA680" s="224">
        <f>SUMIF('21'!$C$10:$C$29,$C680,'21'!$G$10:$G$29)*'21'!$E$3</f>
        <v>0</v>
      </c>
    </row>
    <row r="681" spans="3:27" ht="15" hidden="1">
      <c r="C681" s="207" t="s">
        <v>1492</v>
      </c>
      <c r="D681" s="207" t="s">
        <v>1493</v>
      </c>
      <c r="F681" s="303">
        <f t="shared" si="11"/>
        <v>132.63900000000001</v>
      </c>
      <c r="G681" s="224">
        <f>SUMIF('01'!$C$10:$C$29,$C681,'01'!$G$10:$G$29)*'01'!$E$3</f>
        <v>0</v>
      </c>
      <c r="H681" s="224">
        <f>SUMIF('02'!$C$10:$C$28,$C681,'02'!$G$10:$G$28)*'02'!$E$3</f>
        <v>0</v>
      </c>
      <c r="I681" s="224">
        <f>SUMIF('03'!$C$10:$C$29,$C681,'03'!$G$10:$G$29)*'03'!$E$3</f>
        <v>0</v>
      </c>
      <c r="J681" s="224">
        <f>SUMIF('04'!$C$10:$C$26,$C681,'04'!$G$10:$G$26)*'04'!$E$3</f>
        <v>132.63900000000001</v>
      </c>
      <c r="K681" s="224">
        <f>SUMIF('05'!$C$10:$C$29,$C681,'05'!$G$10:$G$29)*'05'!$E$3</f>
        <v>0</v>
      </c>
      <c r="L681" s="224">
        <f>SUMIF('06'!$C$10:$C$29,$C681,'06'!$G$10:$G$29)*'06'!$E$3</f>
        <v>0</v>
      </c>
      <c r="M681" s="224">
        <f>SUMIF('07'!$C$10:$C$26,$C681,'07'!$G$10:$G$26)*'07'!$E$3</f>
        <v>0</v>
      </c>
      <c r="N681" s="224">
        <f>SUMIF('08'!$C$10:$C$29,$C681,'08'!$G$10:$G$29)*'08'!$E$3</f>
        <v>0</v>
      </c>
      <c r="O681" s="224">
        <f>SUMIF('09'!$C$10:$C$29,$C681,'09'!$G$10:$G$29)*'09'!$E$3</f>
        <v>0</v>
      </c>
      <c r="P681" s="224">
        <f>SUMIF('10'!$C$10:$C$29,$C681,'10'!$G$10:$G$29)*'10'!$E$3</f>
        <v>0</v>
      </c>
      <c r="Q681" s="224">
        <f>SUMIF('11'!$C$10:$C$39,$C681,'11'!$G$10:$G$39)*'11'!$E$3</f>
        <v>0</v>
      </c>
      <c r="R681" s="224">
        <f>SUMIF('12'!$C$10:$C$29,$C681,'12'!$G$10:$G$29)*'12'!$E$3</f>
        <v>0</v>
      </c>
      <c r="S681" s="224">
        <f>SUMIF('13'!$C$10:$C$29,$C681,'13'!$G$10:$G$29)*'13'!$E$3</f>
        <v>0</v>
      </c>
      <c r="T681" s="224">
        <f>SUMIF('14'!$C$10:$C$29,$C681,'14'!$G$10:$G$29)*'14'!$E$3</f>
        <v>0</v>
      </c>
      <c r="U681" s="224">
        <f>SUMIF('15'!$C$10:$C$29,$C681,'15'!$G$10:$G$29)*'15'!$E$3</f>
        <v>0</v>
      </c>
      <c r="V681" s="224">
        <f>SUMIF('16'!$C$10:$C$29,$C681,'16'!$G$10:$G$29)*'16'!$E$3</f>
        <v>0</v>
      </c>
      <c r="W681" s="224">
        <f>SUMIF('17'!$C$10:$C$29,$C681,'17'!$G$10:$G$29)*'17'!$E$3</f>
        <v>0</v>
      </c>
      <c r="X681" s="224">
        <f>SUMIF('18'!$C$10:$C$29,$C681,'18'!$G$10:$G$29)*'18'!$E$3</f>
        <v>0</v>
      </c>
      <c r="Y681" s="224">
        <f>SUMIF('19'!$C$10:$C$28,$C681,'19'!$G$10:$G$28)*'19'!$E$3</f>
        <v>0</v>
      </c>
      <c r="Z681" s="224">
        <f>SUMIF('20'!$C$10:$C$29,$C681,'20'!$G$10:$G$29)*'20'!$E$3</f>
        <v>0</v>
      </c>
      <c r="AA681" s="224">
        <f>SUMIF('21'!$C$10:$C$29,$C681,'21'!$G$10:$G$29)*'21'!$E$3</f>
        <v>0</v>
      </c>
    </row>
    <row r="682" spans="3:27" ht="15" hidden="1">
      <c r="C682" s="207" t="s">
        <v>1494</v>
      </c>
      <c r="D682" s="207" t="s">
        <v>1495</v>
      </c>
      <c r="F682" s="303">
        <f t="shared" si="11"/>
        <v>0</v>
      </c>
      <c r="G682" s="224">
        <f>SUMIF('01'!$C$10:$C$29,$C682,'01'!$G$10:$G$29)*'01'!$E$3</f>
        <v>0</v>
      </c>
      <c r="H682" s="224">
        <f>SUMIF('02'!$C$10:$C$28,$C682,'02'!$G$10:$G$28)*'02'!$E$3</f>
        <v>0</v>
      </c>
      <c r="I682" s="224">
        <f>SUMIF('03'!$C$10:$C$29,$C682,'03'!$G$10:$G$29)*'03'!$E$3</f>
        <v>0</v>
      </c>
      <c r="J682" s="224">
        <f>SUMIF('04'!$C$10:$C$26,$C682,'04'!$G$10:$G$26)*'04'!$E$3</f>
        <v>0</v>
      </c>
      <c r="K682" s="224">
        <f>SUMIF('05'!$C$10:$C$29,$C682,'05'!$G$10:$G$29)*'05'!$E$3</f>
        <v>0</v>
      </c>
      <c r="L682" s="224">
        <f>SUMIF('06'!$C$10:$C$29,$C682,'06'!$G$10:$G$29)*'06'!$E$3</f>
        <v>0</v>
      </c>
      <c r="M682" s="224">
        <f>SUMIF('07'!$C$10:$C$26,$C682,'07'!$G$10:$G$26)*'07'!$E$3</f>
        <v>0</v>
      </c>
      <c r="N682" s="224">
        <f>SUMIF('08'!$C$10:$C$29,$C682,'08'!$G$10:$G$29)*'08'!$E$3</f>
        <v>0</v>
      </c>
      <c r="O682" s="224">
        <f>SUMIF('09'!$C$10:$C$29,$C682,'09'!$G$10:$G$29)*'09'!$E$3</f>
        <v>0</v>
      </c>
      <c r="P682" s="224">
        <f>SUMIF('10'!$C$10:$C$29,$C682,'10'!$G$10:$G$29)*'10'!$E$3</f>
        <v>0</v>
      </c>
      <c r="Q682" s="224">
        <f>SUMIF('11'!$C$10:$C$39,$C682,'11'!$G$10:$G$39)*'11'!$E$3</f>
        <v>0</v>
      </c>
      <c r="R682" s="224">
        <f>SUMIF('12'!$C$10:$C$29,$C682,'12'!$G$10:$G$29)*'12'!$E$3</f>
        <v>0</v>
      </c>
      <c r="S682" s="224">
        <f>SUMIF('13'!$C$10:$C$29,$C682,'13'!$G$10:$G$29)*'13'!$E$3</f>
        <v>0</v>
      </c>
      <c r="T682" s="224">
        <f>SUMIF('14'!$C$10:$C$29,$C682,'14'!$G$10:$G$29)*'14'!$E$3</f>
        <v>0</v>
      </c>
      <c r="U682" s="224">
        <f>SUMIF('15'!$C$10:$C$29,$C682,'15'!$G$10:$G$29)*'15'!$E$3</f>
        <v>0</v>
      </c>
      <c r="V682" s="224">
        <f>SUMIF('16'!$C$10:$C$29,$C682,'16'!$G$10:$G$29)*'16'!$E$3</f>
        <v>0</v>
      </c>
      <c r="W682" s="224">
        <f>SUMIF('17'!$C$10:$C$29,$C682,'17'!$G$10:$G$29)*'17'!$E$3</f>
        <v>0</v>
      </c>
      <c r="X682" s="224">
        <f>SUMIF('18'!$C$10:$C$29,$C682,'18'!$G$10:$G$29)*'18'!$E$3</f>
        <v>0</v>
      </c>
      <c r="Y682" s="224">
        <f>SUMIF('19'!$C$10:$C$28,$C682,'19'!$G$10:$G$28)*'19'!$E$3</f>
        <v>0</v>
      </c>
      <c r="Z682" s="224">
        <f>SUMIF('20'!$C$10:$C$29,$C682,'20'!$G$10:$G$29)*'20'!$E$3</f>
        <v>0</v>
      </c>
      <c r="AA682" s="224">
        <f>SUMIF('21'!$C$10:$C$29,$C682,'21'!$G$10:$G$29)*'21'!$E$3</f>
        <v>0</v>
      </c>
    </row>
    <row r="683" spans="3:27" ht="15" hidden="1">
      <c r="C683" s="207" t="s">
        <v>1496</v>
      </c>
      <c r="D683" s="207" t="s">
        <v>1497</v>
      </c>
      <c r="F683" s="303">
        <f t="shared" si="11"/>
        <v>0</v>
      </c>
      <c r="G683" s="224">
        <f>SUMIF('01'!$C$10:$C$29,$C683,'01'!$G$10:$G$29)*'01'!$E$3</f>
        <v>0</v>
      </c>
      <c r="H683" s="224">
        <f>SUMIF('02'!$C$10:$C$28,$C683,'02'!$G$10:$G$28)*'02'!$E$3</f>
        <v>0</v>
      </c>
      <c r="I683" s="224">
        <f>SUMIF('03'!$C$10:$C$29,$C683,'03'!$G$10:$G$29)*'03'!$E$3</f>
        <v>0</v>
      </c>
      <c r="J683" s="224">
        <f>SUMIF('04'!$C$10:$C$26,$C683,'04'!$G$10:$G$26)*'04'!$E$3</f>
        <v>0</v>
      </c>
      <c r="K683" s="224">
        <f>SUMIF('05'!$C$10:$C$29,$C683,'05'!$G$10:$G$29)*'05'!$E$3</f>
        <v>0</v>
      </c>
      <c r="L683" s="224">
        <f>SUMIF('06'!$C$10:$C$29,$C683,'06'!$G$10:$G$29)*'06'!$E$3</f>
        <v>0</v>
      </c>
      <c r="M683" s="224">
        <f>SUMIF('07'!$C$10:$C$26,$C683,'07'!$G$10:$G$26)*'07'!$E$3</f>
        <v>0</v>
      </c>
      <c r="N683" s="224">
        <f>SUMIF('08'!$C$10:$C$29,$C683,'08'!$G$10:$G$29)*'08'!$E$3</f>
        <v>0</v>
      </c>
      <c r="O683" s="224">
        <f>SUMIF('09'!$C$10:$C$29,$C683,'09'!$G$10:$G$29)*'09'!$E$3</f>
        <v>0</v>
      </c>
      <c r="P683" s="224">
        <f>SUMIF('10'!$C$10:$C$29,$C683,'10'!$G$10:$G$29)*'10'!$E$3</f>
        <v>0</v>
      </c>
      <c r="Q683" s="224">
        <f>SUMIF('11'!$C$10:$C$39,$C683,'11'!$G$10:$G$39)*'11'!$E$3</f>
        <v>0</v>
      </c>
      <c r="R683" s="224">
        <f>SUMIF('12'!$C$10:$C$29,$C683,'12'!$G$10:$G$29)*'12'!$E$3</f>
        <v>0</v>
      </c>
      <c r="S683" s="224">
        <f>SUMIF('13'!$C$10:$C$29,$C683,'13'!$G$10:$G$29)*'13'!$E$3</f>
        <v>0</v>
      </c>
      <c r="T683" s="224">
        <f>SUMIF('14'!$C$10:$C$29,$C683,'14'!$G$10:$G$29)*'14'!$E$3</f>
        <v>0</v>
      </c>
      <c r="U683" s="224">
        <f>SUMIF('15'!$C$10:$C$29,$C683,'15'!$G$10:$G$29)*'15'!$E$3</f>
        <v>0</v>
      </c>
      <c r="V683" s="224">
        <f>SUMIF('16'!$C$10:$C$29,$C683,'16'!$G$10:$G$29)*'16'!$E$3</f>
        <v>0</v>
      </c>
      <c r="W683" s="224">
        <f>SUMIF('17'!$C$10:$C$29,$C683,'17'!$G$10:$G$29)*'17'!$E$3</f>
        <v>0</v>
      </c>
      <c r="X683" s="224">
        <f>SUMIF('18'!$C$10:$C$29,$C683,'18'!$G$10:$G$29)*'18'!$E$3</f>
        <v>0</v>
      </c>
      <c r="Y683" s="224">
        <f>SUMIF('19'!$C$10:$C$28,$C683,'19'!$G$10:$G$28)*'19'!$E$3</f>
        <v>0</v>
      </c>
      <c r="Z683" s="224">
        <f>SUMIF('20'!$C$10:$C$29,$C683,'20'!$G$10:$G$29)*'20'!$E$3</f>
        <v>0</v>
      </c>
      <c r="AA683" s="224">
        <f>SUMIF('21'!$C$10:$C$29,$C683,'21'!$G$10:$G$29)*'21'!$E$3</f>
        <v>0</v>
      </c>
    </row>
    <row r="684" spans="3:27" ht="15" hidden="1">
      <c r="C684" s="207" t="s">
        <v>1498</v>
      </c>
      <c r="D684" s="207" t="s">
        <v>1499</v>
      </c>
      <c r="F684" s="303">
        <f t="shared" si="11"/>
        <v>0</v>
      </c>
      <c r="G684" s="224">
        <f>SUMIF('01'!$C$10:$C$29,$C684,'01'!$G$10:$G$29)*'01'!$E$3</f>
        <v>0</v>
      </c>
      <c r="H684" s="224">
        <f>SUMIF('02'!$C$10:$C$28,$C684,'02'!$G$10:$G$28)*'02'!$E$3</f>
        <v>0</v>
      </c>
      <c r="I684" s="224">
        <f>SUMIF('03'!$C$10:$C$29,$C684,'03'!$G$10:$G$29)*'03'!$E$3</f>
        <v>0</v>
      </c>
      <c r="J684" s="224">
        <f>SUMIF('04'!$C$10:$C$26,$C684,'04'!$G$10:$G$26)*'04'!$E$3</f>
        <v>0</v>
      </c>
      <c r="K684" s="224">
        <f>SUMIF('05'!$C$10:$C$29,$C684,'05'!$G$10:$G$29)*'05'!$E$3</f>
        <v>0</v>
      </c>
      <c r="L684" s="224">
        <f>SUMIF('06'!$C$10:$C$29,$C684,'06'!$G$10:$G$29)*'06'!$E$3</f>
        <v>0</v>
      </c>
      <c r="M684" s="224">
        <f>SUMIF('07'!$C$10:$C$26,$C684,'07'!$G$10:$G$26)*'07'!$E$3</f>
        <v>0</v>
      </c>
      <c r="N684" s="224">
        <f>SUMIF('08'!$C$10:$C$29,$C684,'08'!$G$10:$G$29)*'08'!$E$3</f>
        <v>0</v>
      </c>
      <c r="O684" s="224">
        <f>SUMIF('09'!$C$10:$C$29,$C684,'09'!$G$10:$G$29)*'09'!$E$3</f>
        <v>0</v>
      </c>
      <c r="P684" s="224">
        <f>SUMIF('10'!$C$10:$C$29,$C684,'10'!$G$10:$G$29)*'10'!$E$3</f>
        <v>0</v>
      </c>
      <c r="Q684" s="224">
        <f>SUMIF('11'!$C$10:$C$39,$C684,'11'!$G$10:$G$39)*'11'!$E$3</f>
        <v>0</v>
      </c>
      <c r="R684" s="224">
        <f>SUMIF('12'!$C$10:$C$29,$C684,'12'!$G$10:$G$29)*'12'!$E$3</f>
        <v>0</v>
      </c>
      <c r="S684" s="224">
        <f>SUMIF('13'!$C$10:$C$29,$C684,'13'!$G$10:$G$29)*'13'!$E$3</f>
        <v>0</v>
      </c>
      <c r="T684" s="224">
        <f>SUMIF('14'!$C$10:$C$29,$C684,'14'!$G$10:$G$29)*'14'!$E$3</f>
        <v>0</v>
      </c>
      <c r="U684" s="224">
        <f>SUMIF('15'!$C$10:$C$29,$C684,'15'!$G$10:$G$29)*'15'!$E$3</f>
        <v>0</v>
      </c>
      <c r="V684" s="224">
        <f>SUMIF('16'!$C$10:$C$29,$C684,'16'!$G$10:$G$29)*'16'!$E$3</f>
        <v>0</v>
      </c>
      <c r="W684" s="224">
        <f>SUMIF('17'!$C$10:$C$29,$C684,'17'!$G$10:$G$29)*'17'!$E$3</f>
        <v>0</v>
      </c>
      <c r="X684" s="224">
        <f>SUMIF('18'!$C$10:$C$29,$C684,'18'!$G$10:$G$29)*'18'!$E$3</f>
        <v>0</v>
      </c>
      <c r="Y684" s="224">
        <f>SUMIF('19'!$C$10:$C$28,$C684,'19'!$G$10:$G$28)*'19'!$E$3</f>
        <v>0</v>
      </c>
      <c r="Z684" s="224">
        <f>SUMIF('20'!$C$10:$C$29,$C684,'20'!$G$10:$G$29)*'20'!$E$3</f>
        <v>0</v>
      </c>
      <c r="AA684" s="224">
        <f>SUMIF('21'!$C$10:$C$29,$C684,'21'!$G$10:$G$29)*'21'!$E$3</f>
        <v>0</v>
      </c>
    </row>
    <row r="685" spans="3:27" ht="15" hidden="1">
      <c r="C685" s="207" t="s">
        <v>1500</v>
      </c>
      <c r="D685" s="207" t="s">
        <v>1501</v>
      </c>
      <c r="F685" s="303">
        <f t="shared" si="11"/>
        <v>0</v>
      </c>
      <c r="G685" s="224">
        <f>SUMIF('01'!$C$10:$C$29,$C685,'01'!$G$10:$G$29)*'01'!$E$3</f>
        <v>0</v>
      </c>
      <c r="H685" s="224">
        <f>SUMIF('02'!$C$10:$C$28,$C685,'02'!$G$10:$G$28)*'02'!$E$3</f>
        <v>0</v>
      </c>
      <c r="I685" s="224">
        <f>SUMIF('03'!$C$10:$C$29,$C685,'03'!$G$10:$G$29)*'03'!$E$3</f>
        <v>0</v>
      </c>
      <c r="J685" s="224">
        <f>SUMIF('04'!$C$10:$C$26,$C685,'04'!$G$10:$G$26)*'04'!$E$3</f>
        <v>0</v>
      </c>
      <c r="K685" s="224">
        <f>SUMIF('05'!$C$10:$C$29,$C685,'05'!$G$10:$G$29)*'05'!$E$3</f>
        <v>0</v>
      </c>
      <c r="L685" s="224">
        <f>SUMIF('06'!$C$10:$C$29,$C685,'06'!$G$10:$G$29)*'06'!$E$3</f>
        <v>0</v>
      </c>
      <c r="M685" s="224">
        <f>SUMIF('07'!$C$10:$C$26,$C685,'07'!$G$10:$G$26)*'07'!$E$3</f>
        <v>0</v>
      </c>
      <c r="N685" s="224">
        <f>SUMIF('08'!$C$10:$C$29,$C685,'08'!$G$10:$G$29)*'08'!$E$3</f>
        <v>0</v>
      </c>
      <c r="O685" s="224">
        <f>SUMIF('09'!$C$10:$C$29,$C685,'09'!$G$10:$G$29)*'09'!$E$3</f>
        <v>0</v>
      </c>
      <c r="P685" s="224">
        <f>SUMIF('10'!$C$10:$C$29,$C685,'10'!$G$10:$G$29)*'10'!$E$3</f>
        <v>0</v>
      </c>
      <c r="Q685" s="224">
        <f>SUMIF('11'!$C$10:$C$39,$C685,'11'!$G$10:$G$39)*'11'!$E$3</f>
        <v>0</v>
      </c>
      <c r="R685" s="224">
        <f>SUMIF('12'!$C$10:$C$29,$C685,'12'!$G$10:$G$29)*'12'!$E$3</f>
        <v>0</v>
      </c>
      <c r="S685" s="224">
        <f>SUMIF('13'!$C$10:$C$29,$C685,'13'!$G$10:$G$29)*'13'!$E$3</f>
        <v>0</v>
      </c>
      <c r="T685" s="224">
        <f>SUMIF('14'!$C$10:$C$29,$C685,'14'!$G$10:$G$29)*'14'!$E$3</f>
        <v>0</v>
      </c>
      <c r="U685" s="224">
        <f>SUMIF('15'!$C$10:$C$29,$C685,'15'!$G$10:$G$29)*'15'!$E$3</f>
        <v>0</v>
      </c>
      <c r="V685" s="224">
        <f>SUMIF('16'!$C$10:$C$29,$C685,'16'!$G$10:$G$29)*'16'!$E$3</f>
        <v>0</v>
      </c>
      <c r="W685" s="224">
        <f>SUMIF('17'!$C$10:$C$29,$C685,'17'!$G$10:$G$29)*'17'!$E$3</f>
        <v>0</v>
      </c>
      <c r="X685" s="224">
        <f>SUMIF('18'!$C$10:$C$29,$C685,'18'!$G$10:$G$29)*'18'!$E$3</f>
        <v>0</v>
      </c>
      <c r="Y685" s="224">
        <f>SUMIF('19'!$C$10:$C$28,$C685,'19'!$G$10:$G$28)*'19'!$E$3</f>
        <v>0</v>
      </c>
      <c r="Z685" s="224">
        <f>SUMIF('20'!$C$10:$C$29,$C685,'20'!$G$10:$G$29)*'20'!$E$3</f>
        <v>0</v>
      </c>
      <c r="AA685" s="224">
        <f>SUMIF('21'!$C$10:$C$29,$C685,'21'!$G$10:$G$29)*'21'!$E$3</f>
        <v>0</v>
      </c>
    </row>
    <row r="686" spans="3:27" ht="15" hidden="1">
      <c r="C686" s="207" t="s">
        <v>1502</v>
      </c>
      <c r="D686" s="207" t="s">
        <v>1503</v>
      </c>
      <c r="F686" s="303">
        <f t="shared" si="11"/>
        <v>0</v>
      </c>
      <c r="G686" s="224">
        <f>SUMIF('01'!$C$10:$C$29,$C686,'01'!$G$10:$G$29)*'01'!$E$3</f>
        <v>0</v>
      </c>
      <c r="H686" s="224">
        <f>SUMIF('02'!$C$10:$C$28,$C686,'02'!$G$10:$G$28)*'02'!$E$3</f>
        <v>0</v>
      </c>
      <c r="I686" s="224">
        <f>SUMIF('03'!$C$10:$C$29,$C686,'03'!$G$10:$G$29)*'03'!$E$3</f>
        <v>0</v>
      </c>
      <c r="J686" s="224">
        <f>SUMIF('04'!$C$10:$C$26,$C686,'04'!$G$10:$G$26)*'04'!$E$3</f>
        <v>0</v>
      </c>
      <c r="K686" s="224">
        <f>SUMIF('05'!$C$10:$C$29,$C686,'05'!$G$10:$G$29)*'05'!$E$3</f>
        <v>0</v>
      </c>
      <c r="L686" s="224">
        <f>SUMIF('06'!$C$10:$C$29,$C686,'06'!$G$10:$G$29)*'06'!$E$3</f>
        <v>0</v>
      </c>
      <c r="M686" s="224">
        <f>SUMIF('07'!$C$10:$C$26,$C686,'07'!$G$10:$G$26)*'07'!$E$3</f>
        <v>0</v>
      </c>
      <c r="N686" s="224">
        <f>SUMIF('08'!$C$10:$C$29,$C686,'08'!$G$10:$G$29)*'08'!$E$3</f>
        <v>0</v>
      </c>
      <c r="O686" s="224">
        <f>SUMIF('09'!$C$10:$C$29,$C686,'09'!$G$10:$G$29)*'09'!$E$3</f>
        <v>0</v>
      </c>
      <c r="P686" s="224">
        <f>SUMIF('10'!$C$10:$C$29,$C686,'10'!$G$10:$G$29)*'10'!$E$3</f>
        <v>0</v>
      </c>
      <c r="Q686" s="224">
        <f>SUMIF('11'!$C$10:$C$39,$C686,'11'!$G$10:$G$39)*'11'!$E$3</f>
        <v>0</v>
      </c>
      <c r="R686" s="224">
        <f>SUMIF('12'!$C$10:$C$29,$C686,'12'!$G$10:$G$29)*'12'!$E$3</f>
        <v>0</v>
      </c>
      <c r="S686" s="224">
        <f>SUMIF('13'!$C$10:$C$29,$C686,'13'!$G$10:$G$29)*'13'!$E$3</f>
        <v>0</v>
      </c>
      <c r="T686" s="224">
        <f>SUMIF('14'!$C$10:$C$29,$C686,'14'!$G$10:$G$29)*'14'!$E$3</f>
        <v>0</v>
      </c>
      <c r="U686" s="224">
        <f>SUMIF('15'!$C$10:$C$29,$C686,'15'!$G$10:$G$29)*'15'!$E$3</f>
        <v>0</v>
      </c>
      <c r="V686" s="224">
        <f>SUMIF('16'!$C$10:$C$29,$C686,'16'!$G$10:$G$29)*'16'!$E$3</f>
        <v>0</v>
      </c>
      <c r="W686" s="224">
        <f>SUMIF('17'!$C$10:$C$29,$C686,'17'!$G$10:$G$29)*'17'!$E$3</f>
        <v>0</v>
      </c>
      <c r="X686" s="224">
        <f>SUMIF('18'!$C$10:$C$29,$C686,'18'!$G$10:$G$29)*'18'!$E$3</f>
        <v>0</v>
      </c>
      <c r="Y686" s="224">
        <f>SUMIF('19'!$C$10:$C$28,$C686,'19'!$G$10:$G$28)*'19'!$E$3</f>
        <v>0</v>
      </c>
      <c r="Z686" s="224">
        <f>SUMIF('20'!$C$10:$C$29,$C686,'20'!$G$10:$G$29)*'20'!$E$3</f>
        <v>0</v>
      </c>
      <c r="AA686" s="224">
        <f>SUMIF('21'!$C$10:$C$29,$C686,'21'!$G$10:$G$29)*'21'!$E$3</f>
        <v>0</v>
      </c>
    </row>
    <row r="687" spans="3:27" ht="15" hidden="1">
      <c r="C687" s="207" t="s">
        <v>1504</v>
      </c>
      <c r="D687" s="207" t="s">
        <v>1505</v>
      </c>
      <c r="F687" s="303">
        <f t="shared" si="11"/>
        <v>0</v>
      </c>
      <c r="G687" s="224">
        <f>SUMIF('01'!$C$10:$C$29,$C687,'01'!$G$10:$G$29)*'01'!$E$3</f>
        <v>0</v>
      </c>
      <c r="H687" s="224">
        <f>SUMIF('02'!$C$10:$C$28,$C687,'02'!$G$10:$G$28)*'02'!$E$3</f>
        <v>0</v>
      </c>
      <c r="I687" s="224">
        <f>SUMIF('03'!$C$10:$C$29,$C687,'03'!$G$10:$G$29)*'03'!$E$3</f>
        <v>0</v>
      </c>
      <c r="J687" s="224">
        <f>SUMIF('04'!$C$10:$C$26,$C687,'04'!$G$10:$G$26)*'04'!$E$3</f>
        <v>0</v>
      </c>
      <c r="K687" s="224">
        <f>SUMIF('05'!$C$10:$C$29,$C687,'05'!$G$10:$G$29)*'05'!$E$3</f>
        <v>0</v>
      </c>
      <c r="L687" s="224">
        <f>SUMIF('06'!$C$10:$C$29,$C687,'06'!$G$10:$G$29)*'06'!$E$3</f>
        <v>0</v>
      </c>
      <c r="M687" s="224">
        <f>SUMIF('07'!$C$10:$C$26,$C687,'07'!$G$10:$G$26)*'07'!$E$3</f>
        <v>0</v>
      </c>
      <c r="N687" s="224">
        <f>SUMIF('08'!$C$10:$C$29,$C687,'08'!$G$10:$G$29)*'08'!$E$3</f>
        <v>0</v>
      </c>
      <c r="O687" s="224">
        <f>SUMIF('09'!$C$10:$C$29,$C687,'09'!$G$10:$G$29)*'09'!$E$3</f>
        <v>0</v>
      </c>
      <c r="P687" s="224">
        <f>SUMIF('10'!$C$10:$C$29,$C687,'10'!$G$10:$G$29)*'10'!$E$3</f>
        <v>0</v>
      </c>
      <c r="Q687" s="224">
        <f>SUMIF('11'!$C$10:$C$39,$C687,'11'!$G$10:$G$39)*'11'!$E$3</f>
        <v>0</v>
      </c>
      <c r="R687" s="224">
        <f>SUMIF('12'!$C$10:$C$29,$C687,'12'!$G$10:$G$29)*'12'!$E$3</f>
        <v>0</v>
      </c>
      <c r="S687" s="224">
        <f>SUMIF('13'!$C$10:$C$29,$C687,'13'!$G$10:$G$29)*'13'!$E$3</f>
        <v>0</v>
      </c>
      <c r="T687" s="224">
        <f>SUMIF('14'!$C$10:$C$29,$C687,'14'!$G$10:$G$29)*'14'!$E$3</f>
        <v>0</v>
      </c>
      <c r="U687" s="224">
        <f>SUMIF('15'!$C$10:$C$29,$C687,'15'!$G$10:$G$29)*'15'!$E$3</f>
        <v>0</v>
      </c>
      <c r="V687" s="224">
        <f>SUMIF('16'!$C$10:$C$29,$C687,'16'!$G$10:$G$29)*'16'!$E$3</f>
        <v>0</v>
      </c>
      <c r="W687" s="224">
        <f>SUMIF('17'!$C$10:$C$29,$C687,'17'!$G$10:$G$29)*'17'!$E$3</f>
        <v>0</v>
      </c>
      <c r="X687" s="224">
        <f>SUMIF('18'!$C$10:$C$29,$C687,'18'!$G$10:$G$29)*'18'!$E$3</f>
        <v>0</v>
      </c>
      <c r="Y687" s="224">
        <f>SUMIF('19'!$C$10:$C$28,$C687,'19'!$G$10:$G$28)*'19'!$E$3</f>
        <v>0</v>
      </c>
      <c r="Z687" s="224">
        <f>SUMIF('20'!$C$10:$C$29,$C687,'20'!$G$10:$G$29)*'20'!$E$3</f>
        <v>0</v>
      </c>
      <c r="AA687" s="224">
        <f>SUMIF('21'!$C$10:$C$29,$C687,'21'!$G$10:$G$29)*'21'!$E$3</f>
        <v>0</v>
      </c>
    </row>
    <row r="688" spans="3:27" ht="15" hidden="1">
      <c r="C688" s="207" t="s">
        <v>1506</v>
      </c>
      <c r="D688" s="207" t="s">
        <v>1507</v>
      </c>
      <c r="F688" s="303">
        <f t="shared" si="11"/>
        <v>0</v>
      </c>
      <c r="G688" s="224">
        <f>SUMIF('01'!$C$10:$C$29,$C688,'01'!$G$10:$G$29)*'01'!$E$3</f>
        <v>0</v>
      </c>
      <c r="H688" s="224">
        <f>SUMIF('02'!$C$10:$C$28,$C688,'02'!$G$10:$G$28)*'02'!$E$3</f>
        <v>0</v>
      </c>
      <c r="I688" s="224">
        <f>SUMIF('03'!$C$10:$C$29,$C688,'03'!$G$10:$G$29)*'03'!$E$3</f>
        <v>0</v>
      </c>
      <c r="J688" s="224">
        <f>SUMIF('04'!$C$10:$C$26,$C688,'04'!$G$10:$G$26)*'04'!$E$3</f>
        <v>0</v>
      </c>
      <c r="K688" s="224">
        <f>SUMIF('05'!$C$10:$C$29,$C688,'05'!$G$10:$G$29)*'05'!$E$3</f>
        <v>0</v>
      </c>
      <c r="L688" s="224">
        <f>SUMIF('06'!$C$10:$C$29,$C688,'06'!$G$10:$G$29)*'06'!$E$3</f>
        <v>0</v>
      </c>
      <c r="M688" s="224">
        <f>SUMIF('07'!$C$10:$C$26,$C688,'07'!$G$10:$G$26)*'07'!$E$3</f>
        <v>0</v>
      </c>
      <c r="N688" s="224">
        <f>SUMIF('08'!$C$10:$C$29,$C688,'08'!$G$10:$G$29)*'08'!$E$3</f>
        <v>0</v>
      </c>
      <c r="O688" s="224">
        <f>SUMIF('09'!$C$10:$C$29,$C688,'09'!$G$10:$G$29)*'09'!$E$3</f>
        <v>0</v>
      </c>
      <c r="P688" s="224">
        <f>SUMIF('10'!$C$10:$C$29,$C688,'10'!$G$10:$G$29)*'10'!$E$3</f>
        <v>0</v>
      </c>
      <c r="Q688" s="224">
        <f>SUMIF('11'!$C$10:$C$39,$C688,'11'!$G$10:$G$39)*'11'!$E$3</f>
        <v>0</v>
      </c>
      <c r="R688" s="224">
        <f>SUMIF('12'!$C$10:$C$29,$C688,'12'!$G$10:$G$29)*'12'!$E$3</f>
        <v>0</v>
      </c>
      <c r="S688" s="224">
        <f>SUMIF('13'!$C$10:$C$29,$C688,'13'!$G$10:$G$29)*'13'!$E$3</f>
        <v>0</v>
      </c>
      <c r="T688" s="224">
        <f>SUMIF('14'!$C$10:$C$29,$C688,'14'!$G$10:$G$29)*'14'!$E$3</f>
        <v>0</v>
      </c>
      <c r="U688" s="224">
        <f>SUMIF('15'!$C$10:$C$29,$C688,'15'!$G$10:$G$29)*'15'!$E$3</f>
        <v>0</v>
      </c>
      <c r="V688" s="224">
        <f>SUMIF('16'!$C$10:$C$29,$C688,'16'!$G$10:$G$29)*'16'!$E$3</f>
        <v>0</v>
      </c>
      <c r="W688" s="224">
        <f>SUMIF('17'!$C$10:$C$29,$C688,'17'!$G$10:$G$29)*'17'!$E$3</f>
        <v>0</v>
      </c>
      <c r="X688" s="224">
        <f>SUMIF('18'!$C$10:$C$29,$C688,'18'!$G$10:$G$29)*'18'!$E$3</f>
        <v>0</v>
      </c>
      <c r="Y688" s="224">
        <f>SUMIF('19'!$C$10:$C$28,$C688,'19'!$G$10:$G$28)*'19'!$E$3</f>
        <v>0</v>
      </c>
      <c r="Z688" s="224">
        <f>SUMIF('20'!$C$10:$C$29,$C688,'20'!$G$10:$G$29)*'20'!$E$3</f>
        <v>0</v>
      </c>
      <c r="AA688" s="224">
        <f>SUMIF('21'!$C$10:$C$29,$C688,'21'!$G$10:$G$29)*'21'!$E$3</f>
        <v>0</v>
      </c>
    </row>
    <row r="689" spans="3:27" ht="15" hidden="1">
      <c r="C689" s="207" t="s">
        <v>1508</v>
      </c>
      <c r="D689" s="207" t="s">
        <v>1509</v>
      </c>
      <c r="F689" s="303">
        <f t="shared" si="11"/>
        <v>0</v>
      </c>
      <c r="G689" s="224">
        <f>SUMIF('01'!$C$10:$C$29,$C689,'01'!$G$10:$G$29)*'01'!$E$3</f>
        <v>0</v>
      </c>
      <c r="H689" s="224">
        <f>SUMIF('02'!$C$10:$C$28,$C689,'02'!$G$10:$G$28)*'02'!$E$3</f>
        <v>0</v>
      </c>
      <c r="I689" s="224">
        <f>SUMIF('03'!$C$10:$C$29,$C689,'03'!$G$10:$G$29)*'03'!$E$3</f>
        <v>0</v>
      </c>
      <c r="J689" s="224">
        <f>SUMIF('04'!$C$10:$C$26,$C689,'04'!$G$10:$G$26)*'04'!$E$3</f>
        <v>0</v>
      </c>
      <c r="K689" s="224">
        <f>SUMIF('05'!$C$10:$C$29,$C689,'05'!$G$10:$G$29)*'05'!$E$3</f>
        <v>0</v>
      </c>
      <c r="L689" s="224">
        <f>SUMIF('06'!$C$10:$C$29,$C689,'06'!$G$10:$G$29)*'06'!$E$3</f>
        <v>0</v>
      </c>
      <c r="M689" s="224">
        <f>SUMIF('07'!$C$10:$C$26,$C689,'07'!$G$10:$G$26)*'07'!$E$3</f>
        <v>0</v>
      </c>
      <c r="N689" s="224">
        <f>SUMIF('08'!$C$10:$C$29,$C689,'08'!$G$10:$G$29)*'08'!$E$3</f>
        <v>0</v>
      </c>
      <c r="O689" s="224">
        <f>SUMIF('09'!$C$10:$C$29,$C689,'09'!$G$10:$G$29)*'09'!$E$3</f>
        <v>0</v>
      </c>
      <c r="P689" s="224">
        <f>SUMIF('10'!$C$10:$C$29,$C689,'10'!$G$10:$G$29)*'10'!$E$3</f>
        <v>0</v>
      </c>
      <c r="Q689" s="224">
        <f>SUMIF('11'!$C$10:$C$39,$C689,'11'!$G$10:$G$39)*'11'!$E$3</f>
        <v>0</v>
      </c>
      <c r="R689" s="224">
        <f>SUMIF('12'!$C$10:$C$29,$C689,'12'!$G$10:$G$29)*'12'!$E$3</f>
        <v>0</v>
      </c>
      <c r="S689" s="224">
        <f>SUMIF('13'!$C$10:$C$29,$C689,'13'!$G$10:$G$29)*'13'!$E$3</f>
        <v>0</v>
      </c>
      <c r="T689" s="224">
        <f>SUMIF('14'!$C$10:$C$29,$C689,'14'!$G$10:$G$29)*'14'!$E$3</f>
        <v>0</v>
      </c>
      <c r="U689" s="224">
        <f>SUMIF('15'!$C$10:$C$29,$C689,'15'!$G$10:$G$29)*'15'!$E$3</f>
        <v>0</v>
      </c>
      <c r="V689" s="224">
        <f>SUMIF('16'!$C$10:$C$29,$C689,'16'!$G$10:$G$29)*'16'!$E$3</f>
        <v>0</v>
      </c>
      <c r="W689" s="224">
        <f>SUMIF('17'!$C$10:$C$29,$C689,'17'!$G$10:$G$29)*'17'!$E$3</f>
        <v>0</v>
      </c>
      <c r="X689" s="224">
        <f>SUMIF('18'!$C$10:$C$29,$C689,'18'!$G$10:$G$29)*'18'!$E$3</f>
        <v>0</v>
      </c>
      <c r="Y689" s="224">
        <f>SUMIF('19'!$C$10:$C$28,$C689,'19'!$G$10:$G$28)*'19'!$E$3</f>
        <v>0</v>
      </c>
      <c r="Z689" s="224">
        <f>SUMIF('20'!$C$10:$C$29,$C689,'20'!$G$10:$G$29)*'20'!$E$3</f>
        <v>0</v>
      </c>
      <c r="AA689" s="224">
        <f>SUMIF('21'!$C$10:$C$29,$C689,'21'!$G$10:$G$29)*'21'!$E$3</f>
        <v>0</v>
      </c>
    </row>
    <row r="690" spans="3:27" ht="15">
      <c r="C690" s="207" t="s">
        <v>1510</v>
      </c>
      <c r="D690" s="207" t="s">
        <v>1511</v>
      </c>
      <c r="F690" s="303">
        <f t="shared" si="11"/>
        <v>76.224460000000008</v>
      </c>
      <c r="G690" s="224">
        <f>SUMIF('01'!$C$10:$C$29,$C690,'01'!$G$10:$G$29)*'01'!$E$3</f>
        <v>0</v>
      </c>
      <c r="H690" s="224">
        <f>SUMIF('02'!$C$10:$C$28,$C690,'02'!$G$10:$G$28)*'02'!$E$3</f>
        <v>0</v>
      </c>
      <c r="I690" s="224">
        <f>SUMIF('03'!$C$10:$C$29,$C690,'03'!$G$10:$G$29)*'03'!$E$3</f>
        <v>0</v>
      </c>
      <c r="J690" s="224">
        <f>SUMIF('04'!$C$10:$C$26,$C690,'04'!$G$10:$G$26)*'04'!$E$3</f>
        <v>76.224460000000008</v>
      </c>
      <c r="K690" s="224">
        <f>SUMIF('05'!$C$10:$C$29,$C690,'05'!$G$10:$G$29)*'05'!$E$3</f>
        <v>0</v>
      </c>
      <c r="L690" s="224">
        <f>SUMIF('06'!$C$10:$C$29,$C690,'06'!$G$10:$G$29)*'06'!$E$3</f>
        <v>0</v>
      </c>
      <c r="M690" s="224">
        <f>SUMIF('07'!$C$10:$C$26,$C690,'07'!$G$10:$G$26)*'07'!$E$3</f>
        <v>0</v>
      </c>
      <c r="N690" s="224">
        <f>SUMIF('08'!$C$10:$C$29,$C690,'08'!$G$10:$G$29)*'08'!$E$3</f>
        <v>0</v>
      </c>
      <c r="O690" s="224">
        <f>SUMIF('09'!$C$10:$C$29,$C690,'09'!$G$10:$G$29)*'09'!$E$3</f>
        <v>0</v>
      </c>
      <c r="P690" s="224">
        <f>SUMIF('10'!$C$10:$C$29,$C690,'10'!$G$10:$G$29)*'10'!$E$3</f>
        <v>0</v>
      </c>
      <c r="Q690" s="224">
        <f>SUMIF('11'!$C$10:$C$39,$C690,'11'!$G$10:$G$39)*'11'!$E$3</f>
        <v>0</v>
      </c>
      <c r="R690" s="224">
        <f>SUMIF('12'!$C$10:$C$29,$C690,'12'!$G$10:$G$29)*'12'!$E$3</f>
        <v>0</v>
      </c>
      <c r="S690" s="224">
        <f>SUMIF('13'!$C$10:$C$29,$C690,'13'!$G$10:$G$29)*'13'!$E$3</f>
        <v>0</v>
      </c>
      <c r="T690" s="224">
        <f>SUMIF('14'!$C$10:$C$29,$C690,'14'!$G$10:$G$29)*'14'!$E$3</f>
        <v>0</v>
      </c>
      <c r="U690" s="224">
        <f>SUMIF('15'!$C$10:$C$29,$C690,'15'!$G$10:$G$29)*'15'!$E$3</f>
        <v>0</v>
      </c>
      <c r="V690" s="224">
        <f>SUMIF('16'!$C$10:$C$29,$C690,'16'!$G$10:$G$29)*'16'!$E$3</f>
        <v>0</v>
      </c>
      <c r="W690" s="224">
        <f>SUMIF('17'!$C$10:$C$29,$C690,'17'!$G$10:$G$29)*'17'!$E$3</f>
        <v>0</v>
      </c>
      <c r="X690" s="224">
        <f>SUMIF('18'!$C$10:$C$29,$C690,'18'!$G$10:$G$29)*'18'!$E$3</f>
        <v>0</v>
      </c>
      <c r="Y690" s="224">
        <f>SUMIF('19'!$C$10:$C$28,$C690,'19'!$G$10:$G$28)*'19'!$E$3</f>
        <v>0</v>
      </c>
      <c r="Z690" s="224">
        <f>SUMIF('20'!$C$10:$C$29,$C690,'20'!$G$10:$G$29)*'20'!$E$3</f>
        <v>0</v>
      </c>
      <c r="AA690" s="224">
        <f>SUMIF('21'!$C$10:$C$29,$C690,'21'!$G$10:$G$29)*'21'!$E$3</f>
        <v>0</v>
      </c>
    </row>
    <row r="691" spans="3:27" ht="15" hidden="1">
      <c r="C691" s="207" t="s">
        <v>1512</v>
      </c>
      <c r="D691" s="207" t="s">
        <v>1513</v>
      </c>
      <c r="F691" s="303">
        <f t="shared" si="11"/>
        <v>0</v>
      </c>
      <c r="G691" s="224">
        <f>SUMIF('01'!$C$10:$C$29,$C691,'01'!$G$10:$G$29)*'01'!$E$3</f>
        <v>0</v>
      </c>
      <c r="H691" s="224">
        <f>SUMIF('02'!$C$10:$C$28,$C691,'02'!$G$10:$G$28)*'02'!$E$3</f>
        <v>0</v>
      </c>
      <c r="I691" s="224">
        <f>SUMIF('03'!$C$10:$C$29,$C691,'03'!$G$10:$G$29)*'03'!$E$3</f>
        <v>0</v>
      </c>
      <c r="J691" s="224">
        <f>SUMIF('04'!$C$10:$C$26,$C691,'04'!$G$10:$G$26)*'04'!$E$3</f>
        <v>0</v>
      </c>
      <c r="K691" s="224">
        <f>SUMIF('05'!$C$10:$C$29,$C691,'05'!$G$10:$G$29)*'05'!$E$3</f>
        <v>0</v>
      </c>
      <c r="L691" s="224">
        <f>SUMIF('06'!$C$10:$C$29,$C691,'06'!$G$10:$G$29)*'06'!$E$3</f>
        <v>0</v>
      </c>
      <c r="M691" s="224">
        <f>SUMIF('07'!$C$10:$C$26,$C691,'07'!$G$10:$G$26)*'07'!$E$3</f>
        <v>0</v>
      </c>
      <c r="N691" s="224">
        <f>SUMIF('08'!$C$10:$C$29,$C691,'08'!$G$10:$G$29)*'08'!$E$3</f>
        <v>0</v>
      </c>
      <c r="O691" s="224">
        <f>SUMIF('09'!$C$10:$C$29,$C691,'09'!$G$10:$G$29)*'09'!$E$3</f>
        <v>0</v>
      </c>
      <c r="P691" s="224">
        <f>SUMIF('10'!$C$10:$C$29,$C691,'10'!$G$10:$G$29)*'10'!$E$3</f>
        <v>0</v>
      </c>
      <c r="Q691" s="224">
        <f>SUMIF('11'!$C$10:$C$39,$C691,'11'!$G$10:$G$39)*'11'!$E$3</f>
        <v>0</v>
      </c>
      <c r="R691" s="224">
        <f>SUMIF('12'!$C$10:$C$29,$C691,'12'!$G$10:$G$29)*'12'!$E$3</f>
        <v>0</v>
      </c>
      <c r="S691" s="224">
        <f>SUMIF('13'!$C$10:$C$29,$C691,'13'!$G$10:$G$29)*'13'!$E$3</f>
        <v>0</v>
      </c>
      <c r="T691" s="224">
        <f>SUMIF('14'!$C$10:$C$29,$C691,'14'!$G$10:$G$29)*'14'!$E$3</f>
        <v>0</v>
      </c>
      <c r="U691" s="224">
        <f>SUMIF('15'!$C$10:$C$29,$C691,'15'!$G$10:$G$29)*'15'!$E$3</f>
        <v>0</v>
      </c>
      <c r="V691" s="224">
        <f>SUMIF('16'!$C$10:$C$29,$C691,'16'!$G$10:$G$29)*'16'!$E$3</f>
        <v>0</v>
      </c>
      <c r="W691" s="224">
        <f>SUMIF('17'!$C$10:$C$29,$C691,'17'!$G$10:$G$29)*'17'!$E$3</f>
        <v>0</v>
      </c>
      <c r="X691" s="224">
        <f>SUMIF('18'!$C$10:$C$29,$C691,'18'!$G$10:$G$29)*'18'!$E$3</f>
        <v>0</v>
      </c>
      <c r="Y691" s="224">
        <f>SUMIF('19'!$C$10:$C$28,$C691,'19'!$G$10:$G$28)*'19'!$E$3</f>
        <v>0</v>
      </c>
      <c r="Z691" s="224">
        <f>SUMIF('20'!$C$10:$C$29,$C691,'20'!$G$10:$G$29)*'20'!$E$3</f>
        <v>0</v>
      </c>
      <c r="AA691" s="224">
        <f>SUMIF('21'!$C$10:$C$29,$C691,'21'!$G$10:$G$29)*'21'!$E$3</f>
        <v>0</v>
      </c>
    </row>
    <row r="692" spans="3:27" ht="15" hidden="1">
      <c r="C692" s="207" t="s">
        <v>1514</v>
      </c>
      <c r="D692" s="207" t="s">
        <v>1515</v>
      </c>
      <c r="F692" s="303">
        <f t="shared" si="11"/>
        <v>0</v>
      </c>
      <c r="G692" s="224">
        <f>SUMIF('01'!$C$10:$C$29,$C692,'01'!$G$10:$G$29)*'01'!$E$3</f>
        <v>0</v>
      </c>
      <c r="H692" s="224">
        <f>SUMIF('02'!$C$10:$C$28,$C692,'02'!$G$10:$G$28)*'02'!$E$3</f>
        <v>0</v>
      </c>
      <c r="I692" s="224">
        <f>SUMIF('03'!$C$10:$C$29,$C692,'03'!$G$10:$G$29)*'03'!$E$3</f>
        <v>0</v>
      </c>
      <c r="J692" s="224">
        <f>SUMIF('04'!$C$10:$C$26,$C692,'04'!$G$10:$G$26)*'04'!$E$3</f>
        <v>0</v>
      </c>
      <c r="K692" s="224">
        <f>SUMIF('05'!$C$10:$C$29,$C692,'05'!$G$10:$G$29)*'05'!$E$3</f>
        <v>0</v>
      </c>
      <c r="L692" s="224">
        <f>SUMIF('06'!$C$10:$C$29,$C692,'06'!$G$10:$G$29)*'06'!$E$3</f>
        <v>0</v>
      </c>
      <c r="M692" s="224">
        <f>SUMIF('07'!$C$10:$C$26,$C692,'07'!$G$10:$G$26)*'07'!$E$3</f>
        <v>0</v>
      </c>
      <c r="N692" s="224">
        <f>SUMIF('08'!$C$10:$C$29,$C692,'08'!$G$10:$G$29)*'08'!$E$3</f>
        <v>0</v>
      </c>
      <c r="O692" s="224">
        <f>SUMIF('09'!$C$10:$C$29,$C692,'09'!$G$10:$G$29)*'09'!$E$3</f>
        <v>0</v>
      </c>
      <c r="P692" s="224">
        <f>SUMIF('10'!$C$10:$C$29,$C692,'10'!$G$10:$G$29)*'10'!$E$3</f>
        <v>0</v>
      </c>
      <c r="Q692" s="224">
        <f>SUMIF('11'!$C$10:$C$39,$C692,'11'!$G$10:$G$39)*'11'!$E$3</f>
        <v>0</v>
      </c>
      <c r="R692" s="224">
        <f>SUMIF('12'!$C$10:$C$29,$C692,'12'!$G$10:$G$29)*'12'!$E$3</f>
        <v>0</v>
      </c>
      <c r="S692" s="224">
        <f>SUMIF('13'!$C$10:$C$29,$C692,'13'!$G$10:$G$29)*'13'!$E$3</f>
        <v>0</v>
      </c>
      <c r="T692" s="224">
        <f>SUMIF('14'!$C$10:$C$29,$C692,'14'!$G$10:$G$29)*'14'!$E$3</f>
        <v>0</v>
      </c>
      <c r="U692" s="224">
        <f>SUMIF('15'!$C$10:$C$29,$C692,'15'!$G$10:$G$29)*'15'!$E$3</f>
        <v>0</v>
      </c>
      <c r="V692" s="224">
        <f>SUMIF('16'!$C$10:$C$29,$C692,'16'!$G$10:$G$29)*'16'!$E$3</f>
        <v>0</v>
      </c>
      <c r="W692" s="224">
        <f>SUMIF('17'!$C$10:$C$29,$C692,'17'!$G$10:$G$29)*'17'!$E$3</f>
        <v>0</v>
      </c>
      <c r="X692" s="224">
        <f>SUMIF('18'!$C$10:$C$29,$C692,'18'!$G$10:$G$29)*'18'!$E$3</f>
        <v>0</v>
      </c>
      <c r="Y692" s="224">
        <f>SUMIF('19'!$C$10:$C$28,$C692,'19'!$G$10:$G$28)*'19'!$E$3</f>
        <v>0</v>
      </c>
      <c r="Z692" s="224">
        <f>SUMIF('20'!$C$10:$C$29,$C692,'20'!$G$10:$G$29)*'20'!$E$3</f>
        <v>0</v>
      </c>
      <c r="AA692" s="224">
        <f>SUMIF('21'!$C$10:$C$29,$C692,'21'!$G$10:$G$29)*'21'!$E$3</f>
        <v>0</v>
      </c>
    </row>
    <row r="693" spans="3:27" ht="15" hidden="1">
      <c r="C693" s="207" t="s">
        <v>1516</v>
      </c>
      <c r="D693" s="207" t="s">
        <v>1517</v>
      </c>
      <c r="F693" s="303">
        <f t="shared" si="11"/>
        <v>0</v>
      </c>
      <c r="G693" s="224">
        <f>SUMIF('01'!$C$10:$C$29,$C693,'01'!$G$10:$G$29)*'01'!$E$3</f>
        <v>0</v>
      </c>
      <c r="H693" s="224">
        <f>SUMIF('02'!$C$10:$C$28,$C693,'02'!$G$10:$G$28)*'02'!$E$3</f>
        <v>0</v>
      </c>
      <c r="I693" s="224">
        <f>SUMIF('03'!$C$10:$C$29,$C693,'03'!$G$10:$G$29)*'03'!$E$3</f>
        <v>0</v>
      </c>
      <c r="J693" s="224">
        <f>SUMIF('04'!$C$10:$C$26,$C693,'04'!$G$10:$G$26)*'04'!$E$3</f>
        <v>0</v>
      </c>
      <c r="K693" s="224">
        <f>SUMIF('05'!$C$10:$C$29,$C693,'05'!$G$10:$G$29)*'05'!$E$3</f>
        <v>0</v>
      </c>
      <c r="L693" s="224">
        <f>SUMIF('06'!$C$10:$C$29,$C693,'06'!$G$10:$G$29)*'06'!$E$3</f>
        <v>0</v>
      </c>
      <c r="M693" s="224">
        <f>SUMIF('07'!$C$10:$C$26,$C693,'07'!$G$10:$G$26)*'07'!$E$3</f>
        <v>0</v>
      </c>
      <c r="N693" s="224">
        <f>SUMIF('08'!$C$10:$C$29,$C693,'08'!$G$10:$G$29)*'08'!$E$3</f>
        <v>0</v>
      </c>
      <c r="O693" s="224">
        <f>SUMIF('09'!$C$10:$C$29,$C693,'09'!$G$10:$G$29)*'09'!$E$3</f>
        <v>0</v>
      </c>
      <c r="P693" s="224">
        <f>SUMIF('10'!$C$10:$C$29,$C693,'10'!$G$10:$G$29)*'10'!$E$3</f>
        <v>0</v>
      </c>
      <c r="Q693" s="224">
        <f>SUMIF('11'!$C$10:$C$39,$C693,'11'!$G$10:$G$39)*'11'!$E$3</f>
        <v>0</v>
      </c>
      <c r="R693" s="224">
        <f>SUMIF('12'!$C$10:$C$29,$C693,'12'!$G$10:$G$29)*'12'!$E$3</f>
        <v>0</v>
      </c>
      <c r="S693" s="224">
        <f>SUMIF('13'!$C$10:$C$29,$C693,'13'!$G$10:$G$29)*'13'!$E$3</f>
        <v>0</v>
      </c>
      <c r="T693" s="224">
        <f>SUMIF('14'!$C$10:$C$29,$C693,'14'!$G$10:$G$29)*'14'!$E$3</f>
        <v>0</v>
      </c>
      <c r="U693" s="224">
        <f>SUMIF('15'!$C$10:$C$29,$C693,'15'!$G$10:$G$29)*'15'!$E$3</f>
        <v>0</v>
      </c>
      <c r="V693" s="224">
        <f>SUMIF('16'!$C$10:$C$29,$C693,'16'!$G$10:$G$29)*'16'!$E$3</f>
        <v>0</v>
      </c>
      <c r="W693" s="224">
        <f>SUMIF('17'!$C$10:$C$29,$C693,'17'!$G$10:$G$29)*'17'!$E$3</f>
        <v>0</v>
      </c>
      <c r="X693" s="224">
        <f>SUMIF('18'!$C$10:$C$29,$C693,'18'!$G$10:$G$29)*'18'!$E$3</f>
        <v>0</v>
      </c>
      <c r="Y693" s="224">
        <f>SUMIF('19'!$C$10:$C$28,$C693,'19'!$G$10:$G$28)*'19'!$E$3</f>
        <v>0</v>
      </c>
      <c r="Z693" s="224">
        <f>SUMIF('20'!$C$10:$C$29,$C693,'20'!$G$10:$G$29)*'20'!$E$3</f>
        <v>0</v>
      </c>
      <c r="AA693" s="224">
        <f>SUMIF('21'!$C$10:$C$29,$C693,'21'!$G$10:$G$29)*'21'!$E$3</f>
        <v>0</v>
      </c>
    </row>
    <row r="694" spans="3:27" ht="15" hidden="1">
      <c r="C694" s="207" t="s">
        <v>1518</v>
      </c>
      <c r="D694" s="207" t="s">
        <v>1519</v>
      </c>
      <c r="F694" s="303">
        <f t="shared" si="11"/>
        <v>0</v>
      </c>
      <c r="G694" s="224">
        <f>SUMIF('01'!$C$10:$C$29,$C694,'01'!$G$10:$G$29)*'01'!$E$3</f>
        <v>0</v>
      </c>
      <c r="H694" s="224">
        <f>SUMIF('02'!$C$10:$C$28,$C694,'02'!$G$10:$G$28)*'02'!$E$3</f>
        <v>0</v>
      </c>
      <c r="I694" s="224">
        <f>SUMIF('03'!$C$10:$C$29,$C694,'03'!$G$10:$G$29)*'03'!$E$3</f>
        <v>0</v>
      </c>
      <c r="J694" s="224">
        <f>SUMIF('04'!$C$10:$C$26,$C694,'04'!$G$10:$G$26)*'04'!$E$3</f>
        <v>0</v>
      </c>
      <c r="K694" s="224">
        <f>SUMIF('05'!$C$10:$C$29,$C694,'05'!$G$10:$G$29)*'05'!$E$3</f>
        <v>0</v>
      </c>
      <c r="L694" s="224">
        <f>SUMIF('06'!$C$10:$C$29,$C694,'06'!$G$10:$G$29)*'06'!$E$3</f>
        <v>0</v>
      </c>
      <c r="M694" s="224">
        <f>SUMIF('07'!$C$10:$C$26,$C694,'07'!$G$10:$G$26)*'07'!$E$3</f>
        <v>0</v>
      </c>
      <c r="N694" s="224">
        <f>SUMIF('08'!$C$10:$C$29,$C694,'08'!$G$10:$G$29)*'08'!$E$3</f>
        <v>0</v>
      </c>
      <c r="O694" s="224">
        <f>SUMIF('09'!$C$10:$C$29,$C694,'09'!$G$10:$G$29)*'09'!$E$3</f>
        <v>0</v>
      </c>
      <c r="P694" s="224">
        <f>SUMIF('10'!$C$10:$C$29,$C694,'10'!$G$10:$G$29)*'10'!$E$3</f>
        <v>0</v>
      </c>
      <c r="Q694" s="224">
        <f>SUMIF('11'!$C$10:$C$39,$C694,'11'!$G$10:$G$39)*'11'!$E$3</f>
        <v>0</v>
      </c>
      <c r="R694" s="224">
        <f>SUMIF('12'!$C$10:$C$29,$C694,'12'!$G$10:$G$29)*'12'!$E$3</f>
        <v>0</v>
      </c>
      <c r="S694" s="224">
        <f>SUMIF('13'!$C$10:$C$29,$C694,'13'!$G$10:$G$29)*'13'!$E$3</f>
        <v>0</v>
      </c>
      <c r="T694" s="224">
        <f>SUMIF('14'!$C$10:$C$29,$C694,'14'!$G$10:$G$29)*'14'!$E$3</f>
        <v>0</v>
      </c>
      <c r="U694" s="224">
        <f>SUMIF('15'!$C$10:$C$29,$C694,'15'!$G$10:$G$29)*'15'!$E$3</f>
        <v>0</v>
      </c>
      <c r="V694" s="224">
        <f>SUMIF('16'!$C$10:$C$29,$C694,'16'!$G$10:$G$29)*'16'!$E$3</f>
        <v>0</v>
      </c>
      <c r="W694" s="224">
        <f>SUMIF('17'!$C$10:$C$29,$C694,'17'!$G$10:$G$29)*'17'!$E$3</f>
        <v>0</v>
      </c>
      <c r="X694" s="224">
        <f>SUMIF('18'!$C$10:$C$29,$C694,'18'!$G$10:$G$29)*'18'!$E$3</f>
        <v>0</v>
      </c>
      <c r="Y694" s="224">
        <f>SUMIF('19'!$C$10:$C$28,$C694,'19'!$G$10:$G$28)*'19'!$E$3</f>
        <v>0</v>
      </c>
      <c r="Z694" s="224">
        <f>SUMIF('20'!$C$10:$C$29,$C694,'20'!$G$10:$G$29)*'20'!$E$3</f>
        <v>0</v>
      </c>
      <c r="AA694" s="224">
        <f>SUMIF('21'!$C$10:$C$29,$C694,'21'!$G$10:$G$29)*'21'!$E$3</f>
        <v>0</v>
      </c>
    </row>
    <row r="695" spans="3:27" ht="15" hidden="1">
      <c r="C695" s="207" t="s">
        <v>1520</v>
      </c>
      <c r="D695" s="207" t="s">
        <v>1521</v>
      </c>
      <c r="F695" s="303">
        <f t="shared" si="11"/>
        <v>0</v>
      </c>
      <c r="G695" s="224">
        <f>SUMIF('01'!$C$10:$C$29,$C695,'01'!$G$10:$G$29)*'01'!$E$3</f>
        <v>0</v>
      </c>
      <c r="H695" s="224">
        <f>SUMIF('02'!$C$10:$C$28,$C695,'02'!$G$10:$G$28)*'02'!$E$3</f>
        <v>0</v>
      </c>
      <c r="I695" s="224">
        <f>SUMIF('03'!$C$10:$C$29,$C695,'03'!$G$10:$G$29)*'03'!$E$3</f>
        <v>0</v>
      </c>
      <c r="J695" s="224">
        <f>SUMIF('04'!$C$10:$C$26,$C695,'04'!$G$10:$G$26)*'04'!$E$3</f>
        <v>0</v>
      </c>
      <c r="K695" s="224">
        <f>SUMIF('05'!$C$10:$C$29,$C695,'05'!$G$10:$G$29)*'05'!$E$3</f>
        <v>0</v>
      </c>
      <c r="L695" s="224">
        <f>SUMIF('06'!$C$10:$C$29,$C695,'06'!$G$10:$G$29)*'06'!$E$3</f>
        <v>0</v>
      </c>
      <c r="M695" s="224">
        <f>SUMIF('07'!$C$10:$C$26,$C695,'07'!$G$10:$G$26)*'07'!$E$3</f>
        <v>0</v>
      </c>
      <c r="N695" s="224">
        <f>SUMIF('08'!$C$10:$C$29,$C695,'08'!$G$10:$G$29)*'08'!$E$3</f>
        <v>0</v>
      </c>
      <c r="O695" s="224">
        <f>SUMIF('09'!$C$10:$C$29,$C695,'09'!$G$10:$G$29)*'09'!$E$3</f>
        <v>0</v>
      </c>
      <c r="P695" s="224">
        <f>SUMIF('10'!$C$10:$C$29,$C695,'10'!$G$10:$G$29)*'10'!$E$3</f>
        <v>0</v>
      </c>
      <c r="Q695" s="224">
        <f>SUMIF('11'!$C$10:$C$39,$C695,'11'!$G$10:$G$39)*'11'!$E$3</f>
        <v>0</v>
      </c>
      <c r="R695" s="224">
        <f>SUMIF('12'!$C$10:$C$29,$C695,'12'!$G$10:$G$29)*'12'!$E$3</f>
        <v>0</v>
      </c>
      <c r="S695" s="224">
        <f>SUMIF('13'!$C$10:$C$29,$C695,'13'!$G$10:$G$29)*'13'!$E$3</f>
        <v>0</v>
      </c>
      <c r="T695" s="224">
        <f>SUMIF('14'!$C$10:$C$29,$C695,'14'!$G$10:$G$29)*'14'!$E$3</f>
        <v>0</v>
      </c>
      <c r="U695" s="224">
        <f>SUMIF('15'!$C$10:$C$29,$C695,'15'!$G$10:$G$29)*'15'!$E$3</f>
        <v>0</v>
      </c>
      <c r="V695" s="224">
        <f>SUMIF('16'!$C$10:$C$29,$C695,'16'!$G$10:$G$29)*'16'!$E$3</f>
        <v>0</v>
      </c>
      <c r="W695" s="224">
        <f>SUMIF('17'!$C$10:$C$29,$C695,'17'!$G$10:$G$29)*'17'!$E$3</f>
        <v>0</v>
      </c>
      <c r="X695" s="224">
        <f>SUMIF('18'!$C$10:$C$29,$C695,'18'!$G$10:$G$29)*'18'!$E$3</f>
        <v>0</v>
      </c>
      <c r="Y695" s="224">
        <f>SUMIF('19'!$C$10:$C$28,$C695,'19'!$G$10:$G$28)*'19'!$E$3</f>
        <v>0</v>
      </c>
      <c r="Z695" s="224">
        <f>SUMIF('20'!$C$10:$C$29,$C695,'20'!$G$10:$G$29)*'20'!$E$3</f>
        <v>0</v>
      </c>
      <c r="AA695" s="224">
        <f>SUMIF('21'!$C$10:$C$29,$C695,'21'!$G$10:$G$29)*'21'!$E$3</f>
        <v>0</v>
      </c>
    </row>
    <row r="696" spans="3:27" ht="15">
      <c r="C696" s="207" t="s">
        <v>1522</v>
      </c>
      <c r="D696" s="207" t="s">
        <v>82</v>
      </c>
      <c r="F696" s="303">
        <f t="shared" si="11"/>
        <v>1881.9251100000001</v>
      </c>
      <c r="G696" s="224">
        <f>SUMIF('01'!$C$10:$C$29,$C696,'01'!$G$10:$G$29)*'01'!$E$3</f>
        <v>0</v>
      </c>
      <c r="H696" s="224">
        <f>SUMIF('02'!$C$10:$C$28,$C696,'02'!$G$10:$G$28)*'02'!$E$3</f>
        <v>0</v>
      </c>
      <c r="I696" s="224">
        <f>SUMIF('03'!$C$10:$C$29,$C696,'03'!$G$10:$G$29)*'03'!$E$3</f>
        <v>0</v>
      </c>
      <c r="J696" s="224">
        <f>SUMIF('04'!$C$10:$C$26,$C696,'04'!$G$10:$G$26)*'04'!$E$3</f>
        <v>0</v>
      </c>
      <c r="K696" s="224">
        <f>SUMIF('05'!$C$10:$C$29,$C696,'05'!$G$10:$G$29)*'05'!$E$3</f>
        <v>0</v>
      </c>
      <c r="L696" s="224">
        <f>SUMIF('06'!$C$10:$C$29,$C696,'06'!$G$10:$G$29)*'06'!$E$3</f>
        <v>697.00929999999994</v>
      </c>
      <c r="M696" s="224">
        <f>SUMIF('07'!$C$10:$C$26,$C696,'07'!$G$10:$G$26)*'07'!$E$3</f>
        <v>348.50464999999997</v>
      </c>
      <c r="N696" s="224">
        <f>SUMIF('08'!$C$10:$C$29,$C696,'08'!$G$10:$G$29)*'08'!$E$3</f>
        <v>0</v>
      </c>
      <c r="O696" s="224">
        <f>SUMIF('09'!$C$10:$C$29,$C696,'09'!$G$10:$G$29)*'09'!$E$3</f>
        <v>0</v>
      </c>
      <c r="P696" s="224">
        <f>SUMIF('10'!$C$10:$C$29,$C696,'10'!$G$10:$G$29)*'10'!$E$3</f>
        <v>0</v>
      </c>
      <c r="Q696" s="224">
        <f>SUMIF('11'!$C$10:$C$39,$C696,'11'!$G$10:$G$39)*'11'!$E$3</f>
        <v>0</v>
      </c>
      <c r="R696" s="224">
        <f>SUMIF('12'!$C$10:$C$29,$C696,'12'!$G$10:$G$29)*'12'!$E$3</f>
        <v>0</v>
      </c>
      <c r="S696" s="224">
        <f>SUMIF('13'!$C$10:$C$29,$C696,'13'!$G$10:$G$29)*'13'!$E$3</f>
        <v>836.41116</v>
      </c>
      <c r="T696" s="224">
        <f>SUMIF('14'!$C$10:$C$29,$C696,'14'!$G$10:$G$29)*'14'!$E$3</f>
        <v>0</v>
      </c>
      <c r="U696" s="224">
        <f>SUMIF('15'!$C$10:$C$29,$C696,'15'!$G$10:$G$29)*'15'!$E$3</f>
        <v>0</v>
      </c>
      <c r="V696" s="224">
        <f>SUMIF('16'!$C$10:$C$29,$C696,'16'!$G$10:$G$29)*'16'!$E$3</f>
        <v>0</v>
      </c>
      <c r="W696" s="224">
        <f>SUMIF('17'!$C$10:$C$29,$C696,'17'!$G$10:$G$29)*'17'!$E$3</f>
        <v>0</v>
      </c>
      <c r="X696" s="224">
        <f>SUMIF('18'!$C$10:$C$29,$C696,'18'!$G$10:$G$29)*'18'!$E$3</f>
        <v>0</v>
      </c>
      <c r="Y696" s="224">
        <f>SUMIF('19'!$C$10:$C$28,$C696,'19'!$G$10:$G$28)*'19'!$E$3</f>
        <v>0</v>
      </c>
      <c r="Z696" s="224">
        <f>SUMIF('20'!$C$10:$C$29,$C696,'20'!$G$10:$G$29)*'20'!$E$3</f>
        <v>0</v>
      </c>
      <c r="AA696" s="224">
        <f>SUMIF('21'!$C$10:$C$29,$C696,'21'!$G$10:$G$29)*'21'!$E$3</f>
        <v>0</v>
      </c>
    </row>
    <row r="697" spans="3:27" ht="15">
      <c r="C697" s="207" t="s">
        <v>1523</v>
      </c>
      <c r="D697" s="207" t="s">
        <v>132</v>
      </c>
      <c r="F697" s="303">
        <f t="shared" si="11"/>
        <v>271.47588000000002</v>
      </c>
      <c r="G697" s="224">
        <f>SUMIF('01'!$C$10:$C$29,$C697,'01'!$G$10:$G$29)*'01'!$E$3</f>
        <v>0</v>
      </c>
      <c r="H697" s="224">
        <f>SUMIF('02'!$C$10:$C$28,$C697,'02'!$G$10:$G$28)*'02'!$E$3</f>
        <v>0</v>
      </c>
      <c r="I697" s="224">
        <f>SUMIF('03'!$C$10:$C$29,$C697,'03'!$G$10:$G$29)*'03'!$E$3</f>
        <v>0</v>
      </c>
      <c r="J697" s="224">
        <f>SUMIF('04'!$C$10:$C$26,$C697,'04'!$G$10:$G$26)*'04'!$E$3</f>
        <v>135.73794000000001</v>
      </c>
      <c r="K697" s="224">
        <f>SUMIF('05'!$C$10:$C$29,$C697,'05'!$G$10:$G$29)*'05'!$E$3</f>
        <v>0</v>
      </c>
      <c r="L697" s="224">
        <f>SUMIF('06'!$C$10:$C$29,$C697,'06'!$G$10:$G$29)*'06'!$E$3</f>
        <v>0</v>
      </c>
      <c r="M697" s="224">
        <f>SUMIF('07'!$C$10:$C$26,$C697,'07'!$G$10:$G$26)*'07'!$E$3</f>
        <v>0</v>
      </c>
      <c r="N697" s="224">
        <f>SUMIF('08'!$C$10:$C$29,$C697,'08'!$G$10:$G$29)*'08'!$E$3</f>
        <v>0</v>
      </c>
      <c r="O697" s="224">
        <f>SUMIF('09'!$C$10:$C$29,$C697,'09'!$G$10:$G$29)*'09'!$E$3</f>
        <v>0</v>
      </c>
      <c r="P697" s="224">
        <f>SUMIF('10'!$C$10:$C$29,$C697,'10'!$G$10:$G$29)*'10'!$E$3</f>
        <v>0</v>
      </c>
      <c r="Q697" s="224">
        <f>SUMIF('11'!$C$10:$C$39,$C697,'11'!$G$10:$G$39)*'11'!$E$3</f>
        <v>0</v>
      </c>
      <c r="R697" s="224">
        <f>SUMIF('12'!$C$10:$C$29,$C697,'12'!$G$10:$G$29)*'12'!$E$3</f>
        <v>0</v>
      </c>
      <c r="S697" s="224">
        <f>SUMIF('13'!$C$10:$C$29,$C697,'13'!$G$10:$G$29)*'13'!$E$3</f>
        <v>0</v>
      </c>
      <c r="T697" s="224">
        <f>SUMIF('14'!$C$10:$C$29,$C697,'14'!$G$10:$G$29)*'14'!$E$3</f>
        <v>135.73794000000001</v>
      </c>
      <c r="U697" s="224">
        <f>SUMIF('15'!$C$10:$C$29,$C697,'15'!$G$10:$G$29)*'15'!$E$3</f>
        <v>0</v>
      </c>
      <c r="V697" s="224">
        <f>SUMIF('16'!$C$10:$C$29,$C697,'16'!$G$10:$G$29)*'16'!$E$3</f>
        <v>0</v>
      </c>
      <c r="W697" s="224">
        <f>SUMIF('17'!$C$10:$C$29,$C697,'17'!$G$10:$G$29)*'17'!$E$3</f>
        <v>0</v>
      </c>
      <c r="X697" s="224">
        <f>SUMIF('18'!$C$10:$C$29,$C697,'18'!$G$10:$G$29)*'18'!$E$3</f>
        <v>0</v>
      </c>
      <c r="Y697" s="224">
        <f>SUMIF('19'!$C$10:$C$28,$C697,'19'!$G$10:$G$28)*'19'!$E$3</f>
        <v>0</v>
      </c>
      <c r="Z697" s="224">
        <f>SUMIF('20'!$C$10:$C$29,$C697,'20'!$G$10:$G$29)*'20'!$E$3</f>
        <v>0</v>
      </c>
      <c r="AA697" s="224">
        <f>SUMIF('21'!$C$10:$C$29,$C697,'21'!$G$10:$G$29)*'21'!$E$3</f>
        <v>0</v>
      </c>
    </row>
    <row r="698" spans="3:27" ht="15" hidden="1">
      <c r="C698" s="207" t="s">
        <v>166</v>
      </c>
      <c r="D698" s="207" t="s">
        <v>167</v>
      </c>
      <c r="F698" s="303">
        <f t="shared" si="11"/>
        <v>0</v>
      </c>
      <c r="G698" s="224">
        <f>SUMIF('01'!$C$10:$C$29,$C698,'01'!$G$10:$G$29)*'01'!$E$3</f>
        <v>0</v>
      </c>
      <c r="H698" s="224">
        <f>SUMIF('02'!$C$10:$C$28,$C698,'02'!$G$10:$G$28)*'02'!$E$3</f>
        <v>0</v>
      </c>
      <c r="I698" s="224">
        <f>SUMIF('03'!$C$10:$C$29,$C698,'03'!$G$10:$G$29)*'03'!$E$3</f>
        <v>0</v>
      </c>
      <c r="J698" s="224">
        <f>SUMIF('04'!$C$10:$C$26,$C698,'04'!$G$10:$G$26)*'04'!$E$3</f>
        <v>0</v>
      </c>
      <c r="K698" s="224">
        <f>SUMIF('05'!$C$10:$C$29,$C698,'05'!$G$10:$G$29)*'05'!$E$3</f>
        <v>0</v>
      </c>
      <c r="L698" s="224">
        <f>SUMIF('06'!$C$10:$C$29,$C698,'06'!$G$10:$G$29)*'06'!$E$3</f>
        <v>0</v>
      </c>
      <c r="M698" s="224">
        <f>SUMIF('07'!$C$10:$C$26,$C698,'07'!$G$10:$G$26)*'07'!$E$3</f>
        <v>0</v>
      </c>
      <c r="N698" s="224">
        <f>SUMIF('08'!$C$10:$C$29,$C698,'08'!$G$10:$G$29)*'08'!$E$3</f>
        <v>0</v>
      </c>
      <c r="O698" s="224">
        <f>SUMIF('09'!$C$10:$C$29,$C698,'09'!$G$10:$G$29)*'09'!$E$3</f>
        <v>0</v>
      </c>
      <c r="P698" s="224">
        <f>SUMIF('10'!$C$10:$C$29,$C698,'10'!$G$10:$G$29)*'10'!$E$3</f>
        <v>0</v>
      </c>
      <c r="Q698" s="224">
        <f>SUMIF('11'!$C$10:$C$39,$C698,'11'!$G$10:$G$39)*'11'!$E$3</f>
        <v>0</v>
      </c>
      <c r="R698" s="224">
        <f>SUMIF('12'!$C$10:$C$29,$C698,'12'!$G$10:$G$29)*'12'!$E$3</f>
        <v>0</v>
      </c>
      <c r="S698" s="224">
        <f>SUMIF('13'!$C$10:$C$29,$C698,'13'!$G$10:$G$29)*'13'!$E$3</f>
        <v>0</v>
      </c>
      <c r="T698" s="224">
        <f>SUMIF('14'!$C$10:$C$29,$C698,'14'!$G$10:$G$29)*'14'!$E$3</f>
        <v>0</v>
      </c>
      <c r="U698" s="224">
        <f>SUMIF('15'!$C$10:$C$29,$C698,'15'!$G$10:$G$29)*'15'!$E$3</f>
        <v>0</v>
      </c>
      <c r="V698" s="224">
        <f>SUMIF('16'!$C$10:$C$29,$C698,'16'!$G$10:$G$29)*'16'!$E$3</f>
        <v>0</v>
      </c>
      <c r="W698" s="224">
        <f>SUMIF('17'!$C$10:$C$29,$C698,'17'!$G$10:$G$29)*'17'!$E$3</f>
        <v>0</v>
      </c>
      <c r="X698" s="224">
        <f>SUMIF('18'!$C$10:$C$29,$C698,'18'!$G$10:$G$29)*'18'!$E$3</f>
        <v>0</v>
      </c>
      <c r="Y698" s="224">
        <f>SUMIF('19'!$C$10:$C$28,$C698,'19'!$G$10:$G$28)*'19'!$E$3</f>
        <v>0</v>
      </c>
      <c r="Z698" s="224">
        <f>SUMIF('20'!$C$10:$C$29,$C698,'20'!$G$10:$G$29)*'20'!$E$3</f>
        <v>0</v>
      </c>
      <c r="AA698" s="224">
        <f>SUMIF('21'!$C$10:$C$29,$C698,'21'!$G$10:$G$29)*'21'!$E$3</f>
        <v>0</v>
      </c>
    </row>
    <row r="699" spans="3:27" ht="15" hidden="1">
      <c r="C699" s="207" t="s">
        <v>1524</v>
      </c>
      <c r="D699" s="207" t="s">
        <v>1525</v>
      </c>
      <c r="F699" s="303">
        <f t="shared" si="11"/>
        <v>0</v>
      </c>
      <c r="G699" s="224">
        <f>SUMIF('01'!$C$10:$C$29,$C699,'01'!$G$10:$G$29)*'01'!$E$3</f>
        <v>0</v>
      </c>
      <c r="H699" s="224">
        <f>SUMIF('02'!$C$10:$C$28,$C699,'02'!$G$10:$G$28)*'02'!$E$3</f>
        <v>0</v>
      </c>
      <c r="I699" s="224">
        <f>SUMIF('03'!$C$10:$C$29,$C699,'03'!$G$10:$G$29)*'03'!$E$3</f>
        <v>0</v>
      </c>
      <c r="J699" s="224">
        <f>SUMIF('04'!$C$10:$C$26,$C699,'04'!$G$10:$G$26)*'04'!$E$3</f>
        <v>0</v>
      </c>
      <c r="K699" s="224">
        <f>SUMIF('05'!$C$10:$C$29,$C699,'05'!$G$10:$G$29)*'05'!$E$3</f>
        <v>0</v>
      </c>
      <c r="L699" s="224">
        <f>SUMIF('06'!$C$10:$C$29,$C699,'06'!$G$10:$G$29)*'06'!$E$3</f>
        <v>0</v>
      </c>
      <c r="M699" s="224">
        <f>SUMIF('07'!$C$10:$C$26,$C699,'07'!$G$10:$G$26)*'07'!$E$3</f>
        <v>0</v>
      </c>
      <c r="N699" s="224">
        <f>SUMIF('08'!$C$10:$C$29,$C699,'08'!$G$10:$G$29)*'08'!$E$3</f>
        <v>0</v>
      </c>
      <c r="O699" s="224">
        <f>SUMIF('09'!$C$10:$C$29,$C699,'09'!$G$10:$G$29)*'09'!$E$3</f>
        <v>0</v>
      </c>
      <c r="P699" s="224">
        <f>SUMIF('10'!$C$10:$C$29,$C699,'10'!$G$10:$G$29)*'10'!$E$3</f>
        <v>0</v>
      </c>
      <c r="Q699" s="224">
        <f>SUMIF('11'!$C$10:$C$39,$C699,'11'!$G$10:$G$39)*'11'!$E$3</f>
        <v>0</v>
      </c>
      <c r="R699" s="224">
        <f>SUMIF('12'!$C$10:$C$29,$C699,'12'!$G$10:$G$29)*'12'!$E$3</f>
        <v>0</v>
      </c>
      <c r="S699" s="224">
        <f>SUMIF('13'!$C$10:$C$29,$C699,'13'!$G$10:$G$29)*'13'!$E$3</f>
        <v>0</v>
      </c>
      <c r="T699" s="224">
        <f>SUMIF('14'!$C$10:$C$29,$C699,'14'!$G$10:$G$29)*'14'!$E$3</f>
        <v>0</v>
      </c>
      <c r="U699" s="224">
        <f>SUMIF('15'!$C$10:$C$29,$C699,'15'!$G$10:$G$29)*'15'!$E$3</f>
        <v>0</v>
      </c>
      <c r="V699" s="224">
        <f>SUMIF('16'!$C$10:$C$29,$C699,'16'!$G$10:$G$29)*'16'!$E$3</f>
        <v>0</v>
      </c>
      <c r="W699" s="224">
        <f>SUMIF('17'!$C$10:$C$29,$C699,'17'!$G$10:$G$29)*'17'!$E$3</f>
        <v>0</v>
      </c>
      <c r="X699" s="224">
        <f>SUMIF('18'!$C$10:$C$29,$C699,'18'!$G$10:$G$29)*'18'!$E$3</f>
        <v>0</v>
      </c>
      <c r="Y699" s="224">
        <f>SUMIF('19'!$C$10:$C$28,$C699,'19'!$G$10:$G$28)*'19'!$E$3</f>
        <v>0</v>
      </c>
      <c r="Z699" s="224">
        <f>SUMIF('20'!$C$10:$C$29,$C699,'20'!$G$10:$G$29)*'20'!$E$3</f>
        <v>0</v>
      </c>
      <c r="AA699" s="224">
        <f>SUMIF('21'!$C$10:$C$29,$C699,'21'!$G$10:$G$29)*'21'!$E$3</f>
        <v>0</v>
      </c>
    </row>
    <row r="700" spans="3:27" ht="15" hidden="1">
      <c r="C700" s="207" t="s">
        <v>1526</v>
      </c>
      <c r="D700" s="207" t="s">
        <v>1527</v>
      </c>
      <c r="F700" s="303">
        <f t="shared" si="11"/>
        <v>0</v>
      </c>
      <c r="G700" s="224">
        <f>SUMIF('01'!$C$10:$C$29,$C700,'01'!$G$10:$G$29)*'01'!$E$3</f>
        <v>0</v>
      </c>
      <c r="H700" s="224">
        <f>SUMIF('02'!$C$10:$C$28,$C700,'02'!$G$10:$G$28)*'02'!$E$3</f>
        <v>0</v>
      </c>
      <c r="I700" s="224">
        <f>SUMIF('03'!$C$10:$C$29,$C700,'03'!$G$10:$G$29)*'03'!$E$3</f>
        <v>0</v>
      </c>
      <c r="J700" s="224">
        <f>SUMIF('04'!$C$10:$C$26,$C700,'04'!$G$10:$G$26)*'04'!$E$3</f>
        <v>0</v>
      </c>
      <c r="K700" s="224">
        <f>SUMIF('05'!$C$10:$C$29,$C700,'05'!$G$10:$G$29)*'05'!$E$3</f>
        <v>0</v>
      </c>
      <c r="L700" s="224">
        <f>SUMIF('06'!$C$10:$C$29,$C700,'06'!$G$10:$G$29)*'06'!$E$3</f>
        <v>0</v>
      </c>
      <c r="M700" s="224">
        <f>SUMIF('07'!$C$10:$C$26,$C700,'07'!$G$10:$G$26)*'07'!$E$3</f>
        <v>0</v>
      </c>
      <c r="N700" s="224">
        <f>SUMIF('08'!$C$10:$C$29,$C700,'08'!$G$10:$G$29)*'08'!$E$3</f>
        <v>0</v>
      </c>
      <c r="O700" s="224">
        <f>SUMIF('09'!$C$10:$C$29,$C700,'09'!$G$10:$G$29)*'09'!$E$3</f>
        <v>0</v>
      </c>
      <c r="P700" s="224">
        <f>SUMIF('10'!$C$10:$C$29,$C700,'10'!$G$10:$G$29)*'10'!$E$3</f>
        <v>0</v>
      </c>
      <c r="Q700" s="224">
        <f>SUMIF('11'!$C$10:$C$39,$C700,'11'!$G$10:$G$39)*'11'!$E$3</f>
        <v>0</v>
      </c>
      <c r="R700" s="224">
        <f>SUMIF('12'!$C$10:$C$29,$C700,'12'!$G$10:$G$29)*'12'!$E$3</f>
        <v>0</v>
      </c>
      <c r="S700" s="224">
        <f>SUMIF('13'!$C$10:$C$29,$C700,'13'!$G$10:$G$29)*'13'!$E$3</f>
        <v>0</v>
      </c>
      <c r="T700" s="224">
        <f>SUMIF('14'!$C$10:$C$29,$C700,'14'!$G$10:$G$29)*'14'!$E$3</f>
        <v>0</v>
      </c>
      <c r="U700" s="224">
        <f>SUMIF('15'!$C$10:$C$29,$C700,'15'!$G$10:$G$29)*'15'!$E$3</f>
        <v>0</v>
      </c>
      <c r="V700" s="224">
        <f>SUMIF('16'!$C$10:$C$29,$C700,'16'!$G$10:$G$29)*'16'!$E$3</f>
        <v>0</v>
      </c>
      <c r="W700" s="224">
        <f>SUMIF('17'!$C$10:$C$29,$C700,'17'!$G$10:$G$29)*'17'!$E$3</f>
        <v>0</v>
      </c>
      <c r="X700" s="224">
        <f>SUMIF('18'!$C$10:$C$29,$C700,'18'!$G$10:$G$29)*'18'!$E$3</f>
        <v>0</v>
      </c>
      <c r="Y700" s="224">
        <f>SUMIF('19'!$C$10:$C$28,$C700,'19'!$G$10:$G$28)*'19'!$E$3</f>
        <v>0</v>
      </c>
      <c r="Z700" s="224">
        <f>SUMIF('20'!$C$10:$C$29,$C700,'20'!$G$10:$G$29)*'20'!$E$3</f>
        <v>0</v>
      </c>
      <c r="AA700" s="224">
        <f>SUMIF('21'!$C$10:$C$29,$C700,'21'!$G$10:$G$29)*'21'!$E$3</f>
        <v>0</v>
      </c>
    </row>
    <row r="701" spans="3:27" ht="15" hidden="1">
      <c r="C701" s="207" t="s">
        <v>1528</v>
      </c>
      <c r="D701" s="207" t="s">
        <v>1529</v>
      </c>
      <c r="F701" s="303">
        <f t="shared" si="11"/>
        <v>0</v>
      </c>
      <c r="G701" s="224">
        <f>SUMIF('01'!$C$10:$C$29,$C701,'01'!$G$10:$G$29)*'01'!$E$3</f>
        <v>0</v>
      </c>
      <c r="H701" s="224">
        <f>SUMIF('02'!$C$10:$C$28,$C701,'02'!$G$10:$G$28)*'02'!$E$3</f>
        <v>0</v>
      </c>
      <c r="I701" s="224">
        <f>SUMIF('03'!$C$10:$C$29,$C701,'03'!$G$10:$G$29)*'03'!$E$3</f>
        <v>0</v>
      </c>
      <c r="J701" s="224">
        <f>SUMIF('04'!$C$10:$C$26,$C701,'04'!$G$10:$G$26)*'04'!$E$3</f>
        <v>0</v>
      </c>
      <c r="K701" s="224">
        <f>SUMIF('05'!$C$10:$C$29,$C701,'05'!$G$10:$G$29)*'05'!$E$3</f>
        <v>0</v>
      </c>
      <c r="L701" s="224">
        <f>SUMIF('06'!$C$10:$C$29,$C701,'06'!$G$10:$G$29)*'06'!$E$3</f>
        <v>0</v>
      </c>
      <c r="M701" s="224">
        <f>SUMIF('07'!$C$10:$C$26,$C701,'07'!$G$10:$G$26)*'07'!$E$3</f>
        <v>0</v>
      </c>
      <c r="N701" s="224">
        <f>SUMIF('08'!$C$10:$C$29,$C701,'08'!$G$10:$G$29)*'08'!$E$3</f>
        <v>0</v>
      </c>
      <c r="O701" s="224">
        <f>SUMIF('09'!$C$10:$C$29,$C701,'09'!$G$10:$G$29)*'09'!$E$3</f>
        <v>0</v>
      </c>
      <c r="P701" s="224">
        <f>SUMIF('10'!$C$10:$C$29,$C701,'10'!$G$10:$G$29)*'10'!$E$3</f>
        <v>0</v>
      </c>
      <c r="Q701" s="224">
        <f>SUMIF('11'!$C$10:$C$39,$C701,'11'!$G$10:$G$39)*'11'!$E$3</f>
        <v>0</v>
      </c>
      <c r="R701" s="224">
        <f>SUMIF('12'!$C$10:$C$29,$C701,'12'!$G$10:$G$29)*'12'!$E$3</f>
        <v>0</v>
      </c>
      <c r="S701" s="224">
        <f>SUMIF('13'!$C$10:$C$29,$C701,'13'!$G$10:$G$29)*'13'!$E$3</f>
        <v>0</v>
      </c>
      <c r="T701" s="224">
        <f>SUMIF('14'!$C$10:$C$29,$C701,'14'!$G$10:$G$29)*'14'!$E$3</f>
        <v>0</v>
      </c>
      <c r="U701" s="224">
        <f>SUMIF('15'!$C$10:$C$29,$C701,'15'!$G$10:$G$29)*'15'!$E$3</f>
        <v>0</v>
      </c>
      <c r="V701" s="224">
        <f>SUMIF('16'!$C$10:$C$29,$C701,'16'!$G$10:$G$29)*'16'!$E$3</f>
        <v>0</v>
      </c>
      <c r="W701" s="224">
        <f>SUMIF('17'!$C$10:$C$29,$C701,'17'!$G$10:$G$29)*'17'!$E$3</f>
        <v>0</v>
      </c>
      <c r="X701" s="224">
        <f>SUMIF('18'!$C$10:$C$29,$C701,'18'!$G$10:$G$29)*'18'!$E$3</f>
        <v>0</v>
      </c>
      <c r="Y701" s="224">
        <f>SUMIF('19'!$C$10:$C$28,$C701,'19'!$G$10:$G$28)*'19'!$E$3</f>
        <v>0</v>
      </c>
      <c r="Z701" s="224">
        <f>SUMIF('20'!$C$10:$C$29,$C701,'20'!$G$10:$G$29)*'20'!$E$3</f>
        <v>0</v>
      </c>
      <c r="AA701" s="224">
        <f>SUMIF('21'!$C$10:$C$29,$C701,'21'!$G$10:$G$29)*'21'!$E$3</f>
        <v>0</v>
      </c>
    </row>
    <row r="702" spans="3:27" ht="15" hidden="1">
      <c r="C702" s="207" t="s">
        <v>1530</v>
      </c>
      <c r="D702" s="207" t="s">
        <v>1531</v>
      </c>
      <c r="F702" s="303">
        <f t="shared" si="11"/>
        <v>0</v>
      </c>
      <c r="G702" s="224">
        <f>SUMIF('01'!$C$10:$C$29,$C702,'01'!$G$10:$G$29)*'01'!$E$3</f>
        <v>0</v>
      </c>
      <c r="H702" s="224">
        <f>SUMIF('02'!$C$10:$C$28,$C702,'02'!$G$10:$G$28)*'02'!$E$3</f>
        <v>0</v>
      </c>
      <c r="I702" s="224">
        <f>SUMIF('03'!$C$10:$C$29,$C702,'03'!$G$10:$G$29)*'03'!$E$3</f>
        <v>0</v>
      </c>
      <c r="J702" s="224">
        <f>SUMIF('04'!$C$10:$C$26,$C702,'04'!$G$10:$G$26)*'04'!$E$3</f>
        <v>0</v>
      </c>
      <c r="K702" s="224">
        <f>SUMIF('05'!$C$10:$C$29,$C702,'05'!$G$10:$G$29)*'05'!$E$3</f>
        <v>0</v>
      </c>
      <c r="L702" s="224">
        <f>SUMIF('06'!$C$10:$C$29,$C702,'06'!$G$10:$G$29)*'06'!$E$3</f>
        <v>0</v>
      </c>
      <c r="M702" s="224">
        <f>SUMIF('07'!$C$10:$C$26,$C702,'07'!$G$10:$G$26)*'07'!$E$3</f>
        <v>0</v>
      </c>
      <c r="N702" s="224">
        <f>SUMIF('08'!$C$10:$C$29,$C702,'08'!$G$10:$G$29)*'08'!$E$3</f>
        <v>0</v>
      </c>
      <c r="O702" s="224">
        <f>SUMIF('09'!$C$10:$C$29,$C702,'09'!$G$10:$G$29)*'09'!$E$3</f>
        <v>0</v>
      </c>
      <c r="P702" s="224">
        <f>SUMIF('10'!$C$10:$C$29,$C702,'10'!$G$10:$G$29)*'10'!$E$3</f>
        <v>0</v>
      </c>
      <c r="Q702" s="224">
        <f>SUMIF('11'!$C$10:$C$39,$C702,'11'!$G$10:$G$39)*'11'!$E$3</f>
        <v>0</v>
      </c>
      <c r="R702" s="224">
        <f>SUMIF('12'!$C$10:$C$29,$C702,'12'!$G$10:$G$29)*'12'!$E$3</f>
        <v>0</v>
      </c>
      <c r="S702" s="224">
        <f>SUMIF('13'!$C$10:$C$29,$C702,'13'!$G$10:$G$29)*'13'!$E$3</f>
        <v>0</v>
      </c>
      <c r="T702" s="224">
        <f>SUMIF('14'!$C$10:$C$29,$C702,'14'!$G$10:$G$29)*'14'!$E$3</f>
        <v>0</v>
      </c>
      <c r="U702" s="224">
        <f>SUMIF('15'!$C$10:$C$29,$C702,'15'!$G$10:$G$29)*'15'!$E$3</f>
        <v>0</v>
      </c>
      <c r="V702" s="224">
        <f>SUMIF('16'!$C$10:$C$29,$C702,'16'!$G$10:$G$29)*'16'!$E$3</f>
        <v>0</v>
      </c>
      <c r="W702" s="224">
        <f>SUMIF('17'!$C$10:$C$29,$C702,'17'!$G$10:$G$29)*'17'!$E$3</f>
        <v>0</v>
      </c>
      <c r="X702" s="224">
        <f>SUMIF('18'!$C$10:$C$29,$C702,'18'!$G$10:$G$29)*'18'!$E$3</f>
        <v>0</v>
      </c>
      <c r="Y702" s="224">
        <f>SUMIF('19'!$C$10:$C$28,$C702,'19'!$G$10:$G$28)*'19'!$E$3</f>
        <v>0</v>
      </c>
      <c r="Z702" s="224">
        <f>SUMIF('20'!$C$10:$C$29,$C702,'20'!$G$10:$G$29)*'20'!$E$3</f>
        <v>0</v>
      </c>
      <c r="AA702" s="224">
        <f>SUMIF('21'!$C$10:$C$29,$C702,'21'!$G$10:$G$29)*'21'!$E$3</f>
        <v>0</v>
      </c>
    </row>
    <row r="703" spans="3:27" ht="15" hidden="1">
      <c r="C703" s="207" t="s">
        <v>1532</v>
      </c>
      <c r="D703" s="207" t="s">
        <v>1533</v>
      </c>
      <c r="F703" s="303">
        <f t="shared" si="11"/>
        <v>0</v>
      </c>
      <c r="G703" s="224">
        <f>SUMIF('01'!$C$10:$C$29,$C703,'01'!$G$10:$G$29)*'01'!$E$3</f>
        <v>0</v>
      </c>
      <c r="H703" s="224">
        <f>SUMIF('02'!$C$10:$C$28,$C703,'02'!$G$10:$G$28)*'02'!$E$3</f>
        <v>0</v>
      </c>
      <c r="I703" s="224">
        <f>SUMIF('03'!$C$10:$C$29,$C703,'03'!$G$10:$G$29)*'03'!$E$3</f>
        <v>0</v>
      </c>
      <c r="J703" s="224">
        <f>SUMIF('04'!$C$10:$C$26,$C703,'04'!$G$10:$G$26)*'04'!$E$3</f>
        <v>0</v>
      </c>
      <c r="K703" s="224">
        <f>SUMIF('05'!$C$10:$C$29,$C703,'05'!$G$10:$G$29)*'05'!$E$3</f>
        <v>0</v>
      </c>
      <c r="L703" s="224">
        <f>SUMIF('06'!$C$10:$C$29,$C703,'06'!$G$10:$G$29)*'06'!$E$3</f>
        <v>0</v>
      </c>
      <c r="M703" s="224">
        <f>SUMIF('07'!$C$10:$C$26,$C703,'07'!$G$10:$G$26)*'07'!$E$3</f>
        <v>0</v>
      </c>
      <c r="N703" s="224">
        <f>SUMIF('08'!$C$10:$C$29,$C703,'08'!$G$10:$G$29)*'08'!$E$3</f>
        <v>0</v>
      </c>
      <c r="O703" s="224">
        <f>SUMIF('09'!$C$10:$C$29,$C703,'09'!$G$10:$G$29)*'09'!$E$3</f>
        <v>0</v>
      </c>
      <c r="P703" s="224">
        <f>SUMIF('10'!$C$10:$C$29,$C703,'10'!$G$10:$G$29)*'10'!$E$3</f>
        <v>0</v>
      </c>
      <c r="Q703" s="224">
        <f>SUMIF('11'!$C$10:$C$39,$C703,'11'!$G$10:$G$39)*'11'!$E$3</f>
        <v>0</v>
      </c>
      <c r="R703" s="224">
        <f>SUMIF('12'!$C$10:$C$29,$C703,'12'!$G$10:$G$29)*'12'!$E$3</f>
        <v>0</v>
      </c>
      <c r="S703" s="224">
        <f>SUMIF('13'!$C$10:$C$29,$C703,'13'!$G$10:$G$29)*'13'!$E$3</f>
        <v>0</v>
      </c>
      <c r="T703" s="224">
        <f>SUMIF('14'!$C$10:$C$29,$C703,'14'!$G$10:$G$29)*'14'!$E$3</f>
        <v>0</v>
      </c>
      <c r="U703" s="224">
        <f>SUMIF('15'!$C$10:$C$29,$C703,'15'!$G$10:$G$29)*'15'!$E$3</f>
        <v>0</v>
      </c>
      <c r="V703" s="224">
        <f>SUMIF('16'!$C$10:$C$29,$C703,'16'!$G$10:$G$29)*'16'!$E$3</f>
        <v>0</v>
      </c>
      <c r="W703" s="224">
        <f>SUMIF('17'!$C$10:$C$29,$C703,'17'!$G$10:$G$29)*'17'!$E$3</f>
        <v>0</v>
      </c>
      <c r="X703" s="224">
        <f>SUMIF('18'!$C$10:$C$29,$C703,'18'!$G$10:$G$29)*'18'!$E$3</f>
        <v>0</v>
      </c>
      <c r="Y703" s="224">
        <f>SUMIF('19'!$C$10:$C$28,$C703,'19'!$G$10:$G$28)*'19'!$E$3</f>
        <v>0</v>
      </c>
      <c r="Z703" s="224">
        <f>SUMIF('20'!$C$10:$C$29,$C703,'20'!$G$10:$G$29)*'20'!$E$3</f>
        <v>0</v>
      </c>
      <c r="AA703" s="224">
        <f>SUMIF('21'!$C$10:$C$29,$C703,'21'!$G$10:$G$29)*'21'!$E$3</f>
        <v>0</v>
      </c>
    </row>
    <row r="704" spans="3:27" ht="15" hidden="1">
      <c r="C704" s="207" t="s">
        <v>1534</v>
      </c>
      <c r="D704" s="207" t="s">
        <v>1535</v>
      </c>
      <c r="F704" s="303">
        <f t="shared" si="11"/>
        <v>0</v>
      </c>
      <c r="G704" s="224">
        <f>SUMIF('01'!$C$10:$C$29,$C704,'01'!$G$10:$G$29)*'01'!$E$3</f>
        <v>0</v>
      </c>
      <c r="H704" s="224">
        <f>SUMIF('02'!$C$10:$C$28,$C704,'02'!$G$10:$G$28)*'02'!$E$3</f>
        <v>0</v>
      </c>
      <c r="I704" s="224">
        <f>SUMIF('03'!$C$10:$C$29,$C704,'03'!$G$10:$G$29)*'03'!$E$3</f>
        <v>0</v>
      </c>
      <c r="J704" s="224">
        <f>SUMIF('04'!$C$10:$C$26,$C704,'04'!$G$10:$G$26)*'04'!$E$3</f>
        <v>0</v>
      </c>
      <c r="K704" s="224">
        <f>SUMIF('05'!$C$10:$C$29,$C704,'05'!$G$10:$G$29)*'05'!$E$3</f>
        <v>0</v>
      </c>
      <c r="L704" s="224">
        <f>SUMIF('06'!$C$10:$C$29,$C704,'06'!$G$10:$G$29)*'06'!$E$3</f>
        <v>0</v>
      </c>
      <c r="M704" s="224">
        <f>SUMIF('07'!$C$10:$C$26,$C704,'07'!$G$10:$G$26)*'07'!$E$3</f>
        <v>0</v>
      </c>
      <c r="N704" s="224">
        <f>SUMIF('08'!$C$10:$C$29,$C704,'08'!$G$10:$G$29)*'08'!$E$3</f>
        <v>0</v>
      </c>
      <c r="O704" s="224">
        <f>SUMIF('09'!$C$10:$C$29,$C704,'09'!$G$10:$G$29)*'09'!$E$3</f>
        <v>0</v>
      </c>
      <c r="P704" s="224">
        <f>SUMIF('10'!$C$10:$C$29,$C704,'10'!$G$10:$G$29)*'10'!$E$3</f>
        <v>0</v>
      </c>
      <c r="Q704" s="224">
        <f>SUMIF('11'!$C$10:$C$39,$C704,'11'!$G$10:$G$39)*'11'!$E$3</f>
        <v>0</v>
      </c>
      <c r="R704" s="224">
        <f>SUMIF('12'!$C$10:$C$29,$C704,'12'!$G$10:$G$29)*'12'!$E$3</f>
        <v>0</v>
      </c>
      <c r="S704" s="224">
        <f>SUMIF('13'!$C$10:$C$29,$C704,'13'!$G$10:$G$29)*'13'!$E$3</f>
        <v>0</v>
      </c>
      <c r="T704" s="224">
        <f>SUMIF('14'!$C$10:$C$29,$C704,'14'!$G$10:$G$29)*'14'!$E$3</f>
        <v>0</v>
      </c>
      <c r="U704" s="224">
        <f>SUMIF('15'!$C$10:$C$29,$C704,'15'!$G$10:$G$29)*'15'!$E$3</f>
        <v>0</v>
      </c>
      <c r="V704" s="224">
        <f>SUMIF('16'!$C$10:$C$29,$C704,'16'!$G$10:$G$29)*'16'!$E$3</f>
        <v>0</v>
      </c>
      <c r="W704" s="224">
        <f>SUMIF('17'!$C$10:$C$29,$C704,'17'!$G$10:$G$29)*'17'!$E$3</f>
        <v>0</v>
      </c>
      <c r="X704" s="224">
        <f>SUMIF('18'!$C$10:$C$29,$C704,'18'!$G$10:$G$29)*'18'!$E$3</f>
        <v>0</v>
      </c>
      <c r="Y704" s="224">
        <f>SUMIF('19'!$C$10:$C$28,$C704,'19'!$G$10:$G$28)*'19'!$E$3</f>
        <v>0</v>
      </c>
      <c r="Z704" s="224">
        <f>SUMIF('20'!$C$10:$C$29,$C704,'20'!$G$10:$G$29)*'20'!$E$3</f>
        <v>0</v>
      </c>
      <c r="AA704" s="224">
        <f>SUMIF('21'!$C$10:$C$29,$C704,'21'!$G$10:$G$29)*'21'!$E$3</f>
        <v>0</v>
      </c>
    </row>
    <row r="705" spans="3:27" ht="15" hidden="1">
      <c r="C705" s="207" t="s">
        <v>1536</v>
      </c>
      <c r="D705" s="207" t="s">
        <v>1537</v>
      </c>
      <c r="F705" s="303">
        <f t="shared" si="11"/>
        <v>0</v>
      </c>
      <c r="G705" s="224">
        <f>SUMIF('01'!$C$10:$C$29,$C705,'01'!$G$10:$G$29)*'01'!$E$3</f>
        <v>0</v>
      </c>
      <c r="H705" s="224">
        <f>SUMIF('02'!$C$10:$C$28,$C705,'02'!$G$10:$G$28)*'02'!$E$3</f>
        <v>0</v>
      </c>
      <c r="I705" s="224">
        <f>SUMIF('03'!$C$10:$C$29,$C705,'03'!$G$10:$G$29)*'03'!$E$3</f>
        <v>0</v>
      </c>
      <c r="J705" s="224">
        <f>SUMIF('04'!$C$10:$C$26,$C705,'04'!$G$10:$G$26)*'04'!$E$3</f>
        <v>0</v>
      </c>
      <c r="K705" s="224">
        <f>SUMIF('05'!$C$10:$C$29,$C705,'05'!$G$10:$G$29)*'05'!$E$3</f>
        <v>0</v>
      </c>
      <c r="L705" s="224">
        <f>SUMIF('06'!$C$10:$C$29,$C705,'06'!$G$10:$G$29)*'06'!$E$3</f>
        <v>0</v>
      </c>
      <c r="M705" s="224">
        <f>SUMIF('07'!$C$10:$C$26,$C705,'07'!$G$10:$G$26)*'07'!$E$3</f>
        <v>0</v>
      </c>
      <c r="N705" s="224">
        <f>SUMIF('08'!$C$10:$C$29,$C705,'08'!$G$10:$G$29)*'08'!$E$3</f>
        <v>0</v>
      </c>
      <c r="O705" s="224">
        <f>SUMIF('09'!$C$10:$C$29,$C705,'09'!$G$10:$G$29)*'09'!$E$3</f>
        <v>0</v>
      </c>
      <c r="P705" s="224">
        <f>SUMIF('10'!$C$10:$C$29,$C705,'10'!$G$10:$G$29)*'10'!$E$3</f>
        <v>0</v>
      </c>
      <c r="Q705" s="224">
        <f>SUMIF('11'!$C$10:$C$39,$C705,'11'!$G$10:$G$39)*'11'!$E$3</f>
        <v>0</v>
      </c>
      <c r="R705" s="224">
        <f>SUMIF('12'!$C$10:$C$29,$C705,'12'!$G$10:$G$29)*'12'!$E$3</f>
        <v>0</v>
      </c>
      <c r="S705" s="224">
        <f>SUMIF('13'!$C$10:$C$29,$C705,'13'!$G$10:$G$29)*'13'!$E$3</f>
        <v>0</v>
      </c>
      <c r="T705" s="224">
        <f>SUMIF('14'!$C$10:$C$29,$C705,'14'!$G$10:$G$29)*'14'!$E$3</f>
        <v>0</v>
      </c>
      <c r="U705" s="224">
        <f>SUMIF('15'!$C$10:$C$29,$C705,'15'!$G$10:$G$29)*'15'!$E$3</f>
        <v>0</v>
      </c>
      <c r="V705" s="224">
        <f>SUMIF('16'!$C$10:$C$29,$C705,'16'!$G$10:$G$29)*'16'!$E$3</f>
        <v>0</v>
      </c>
      <c r="W705" s="224">
        <f>SUMIF('17'!$C$10:$C$29,$C705,'17'!$G$10:$G$29)*'17'!$E$3</f>
        <v>0</v>
      </c>
      <c r="X705" s="224">
        <f>SUMIF('18'!$C$10:$C$29,$C705,'18'!$G$10:$G$29)*'18'!$E$3</f>
        <v>0</v>
      </c>
      <c r="Y705" s="224">
        <f>SUMIF('19'!$C$10:$C$28,$C705,'19'!$G$10:$G$28)*'19'!$E$3</f>
        <v>0</v>
      </c>
      <c r="Z705" s="224">
        <f>SUMIF('20'!$C$10:$C$29,$C705,'20'!$G$10:$G$29)*'20'!$E$3</f>
        <v>0</v>
      </c>
      <c r="AA705" s="224">
        <f>SUMIF('21'!$C$10:$C$29,$C705,'21'!$G$10:$G$29)*'21'!$E$3</f>
        <v>0</v>
      </c>
    </row>
    <row r="706" spans="3:27" ht="15" hidden="1">
      <c r="C706" s="207" t="s">
        <v>1538</v>
      </c>
      <c r="D706" s="207" t="s">
        <v>1539</v>
      </c>
      <c r="F706" s="303">
        <f t="shared" si="11"/>
        <v>0</v>
      </c>
      <c r="G706" s="224">
        <f>SUMIF('01'!$C$10:$C$29,$C706,'01'!$G$10:$G$29)*'01'!$E$3</f>
        <v>0</v>
      </c>
      <c r="H706" s="224">
        <f>SUMIF('02'!$C$10:$C$28,$C706,'02'!$G$10:$G$28)*'02'!$E$3</f>
        <v>0</v>
      </c>
      <c r="I706" s="224">
        <f>SUMIF('03'!$C$10:$C$29,$C706,'03'!$G$10:$G$29)*'03'!$E$3</f>
        <v>0</v>
      </c>
      <c r="J706" s="224">
        <f>SUMIF('04'!$C$10:$C$26,$C706,'04'!$G$10:$G$26)*'04'!$E$3</f>
        <v>0</v>
      </c>
      <c r="K706" s="224">
        <f>SUMIF('05'!$C$10:$C$29,$C706,'05'!$G$10:$G$29)*'05'!$E$3</f>
        <v>0</v>
      </c>
      <c r="L706" s="224">
        <f>SUMIF('06'!$C$10:$C$29,$C706,'06'!$G$10:$G$29)*'06'!$E$3</f>
        <v>0</v>
      </c>
      <c r="M706" s="224">
        <f>SUMIF('07'!$C$10:$C$26,$C706,'07'!$G$10:$G$26)*'07'!$E$3</f>
        <v>0</v>
      </c>
      <c r="N706" s="224">
        <f>SUMIF('08'!$C$10:$C$29,$C706,'08'!$G$10:$G$29)*'08'!$E$3</f>
        <v>0</v>
      </c>
      <c r="O706" s="224">
        <f>SUMIF('09'!$C$10:$C$29,$C706,'09'!$G$10:$G$29)*'09'!$E$3</f>
        <v>0</v>
      </c>
      <c r="P706" s="224">
        <f>SUMIF('10'!$C$10:$C$29,$C706,'10'!$G$10:$G$29)*'10'!$E$3</f>
        <v>0</v>
      </c>
      <c r="Q706" s="224">
        <f>SUMIF('11'!$C$10:$C$39,$C706,'11'!$G$10:$G$39)*'11'!$E$3</f>
        <v>0</v>
      </c>
      <c r="R706" s="224">
        <f>SUMIF('12'!$C$10:$C$29,$C706,'12'!$G$10:$G$29)*'12'!$E$3</f>
        <v>0</v>
      </c>
      <c r="S706" s="224">
        <f>SUMIF('13'!$C$10:$C$29,$C706,'13'!$G$10:$G$29)*'13'!$E$3</f>
        <v>0</v>
      </c>
      <c r="T706" s="224">
        <f>SUMIF('14'!$C$10:$C$29,$C706,'14'!$G$10:$G$29)*'14'!$E$3</f>
        <v>0</v>
      </c>
      <c r="U706" s="224">
        <f>SUMIF('15'!$C$10:$C$29,$C706,'15'!$G$10:$G$29)*'15'!$E$3</f>
        <v>0</v>
      </c>
      <c r="V706" s="224">
        <f>SUMIF('16'!$C$10:$C$29,$C706,'16'!$G$10:$G$29)*'16'!$E$3</f>
        <v>0</v>
      </c>
      <c r="W706" s="224">
        <f>SUMIF('17'!$C$10:$C$29,$C706,'17'!$G$10:$G$29)*'17'!$E$3</f>
        <v>0</v>
      </c>
      <c r="X706" s="224">
        <f>SUMIF('18'!$C$10:$C$29,$C706,'18'!$G$10:$G$29)*'18'!$E$3</f>
        <v>0</v>
      </c>
      <c r="Y706" s="224">
        <f>SUMIF('19'!$C$10:$C$28,$C706,'19'!$G$10:$G$28)*'19'!$E$3</f>
        <v>0</v>
      </c>
      <c r="Z706" s="224">
        <f>SUMIF('20'!$C$10:$C$29,$C706,'20'!$G$10:$G$29)*'20'!$E$3</f>
        <v>0</v>
      </c>
      <c r="AA706" s="224">
        <f>SUMIF('21'!$C$10:$C$29,$C706,'21'!$G$10:$G$29)*'21'!$E$3</f>
        <v>0</v>
      </c>
    </row>
    <row r="707" spans="3:27" ht="15" hidden="1">
      <c r="C707" s="207" t="s">
        <v>1540</v>
      </c>
      <c r="D707" s="207" t="s">
        <v>1541</v>
      </c>
      <c r="F707" s="303">
        <f t="shared" si="11"/>
        <v>0</v>
      </c>
      <c r="G707" s="224">
        <f>SUMIF('01'!$C$10:$C$29,$C707,'01'!$G$10:$G$29)*'01'!$E$3</f>
        <v>0</v>
      </c>
      <c r="H707" s="224">
        <f>SUMIF('02'!$C$10:$C$28,$C707,'02'!$G$10:$G$28)*'02'!$E$3</f>
        <v>0</v>
      </c>
      <c r="I707" s="224">
        <f>SUMIF('03'!$C$10:$C$29,$C707,'03'!$G$10:$G$29)*'03'!$E$3</f>
        <v>0</v>
      </c>
      <c r="J707" s="224">
        <f>SUMIF('04'!$C$10:$C$26,$C707,'04'!$G$10:$G$26)*'04'!$E$3</f>
        <v>0</v>
      </c>
      <c r="K707" s="224">
        <f>SUMIF('05'!$C$10:$C$29,$C707,'05'!$G$10:$G$29)*'05'!$E$3</f>
        <v>0</v>
      </c>
      <c r="L707" s="224">
        <f>SUMIF('06'!$C$10:$C$29,$C707,'06'!$G$10:$G$29)*'06'!$E$3</f>
        <v>0</v>
      </c>
      <c r="M707" s="224">
        <f>SUMIF('07'!$C$10:$C$26,$C707,'07'!$G$10:$G$26)*'07'!$E$3</f>
        <v>0</v>
      </c>
      <c r="N707" s="224">
        <f>SUMIF('08'!$C$10:$C$29,$C707,'08'!$G$10:$G$29)*'08'!$E$3</f>
        <v>0</v>
      </c>
      <c r="O707" s="224">
        <f>SUMIF('09'!$C$10:$C$29,$C707,'09'!$G$10:$G$29)*'09'!$E$3</f>
        <v>0</v>
      </c>
      <c r="P707" s="224">
        <f>SUMIF('10'!$C$10:$C$29,$C707,'10'!$G$10:$G$29)*'10'!$E$3</f>
        <v>0</v>
      </c>
      <c r="Q707" s="224">
        <f>SUMIF('11'!$C$10:$C$39,$C707,'11'!$G$10:$G$39)*'11'!$E$3</f>
        <v>0</v>
      </c>
      <c r="R707" s="224">
        <f>SUMIF('12'!$C$10:$C$29,$C707,'12'!$G$10:$G$29)*'12'!$E$3</f>
        <v>0</v>
      </c>
      <c r="S707" s="224">
        <f>SUMIF('13'!$C$10:$C$29,$C707,'13'!$G$10:$G$29)*'13'!$E$3</f>
        <v>0</v>
      </c>
      <c r="T707" s="224">
        <f>SUMIF('14'!$C$10:$C$29,$C707,'14'!$G$10:$G$29)*'14'!$E$3</f>
        <v>0</v>
      </c>
      <c r="U707" s="224">
        <f>SUMIF('15'!$C$10:$C$29,$C707,'15'!$G$10:$G$29)*'15'!$E$3</f>
        <v>0</v>
      </c>
      <c r="V707" s="224">
        <f>SUMIF('16'!$C$10:$C$29,$C707,'16'!$G$10:$G$29)*'16'!$E$3</f>
        <v>0</v>
      </c>
      <c r="W707" s="224">
        <f>SUMIF('17'!$C$10:$C$29,$C707,'17'!$G$10:$G$29)*'17'!$E$3</f>
        <v>0</v>
      </c>
      <c r="X707" s="224">
        <f>SUMIF('18'!$C$10:$C$29,$C707,'18'!$G$10:$G$29)*'18'!$E$3</f>
        <v>0</v>
      </c>
      <c r="Y707" s="224">
        <f>SUMIF('19'!$C$10:$C$28,$C707,'19'!$G$10:$G$28)*'19'!$E$3</f>
        <v>0</v>
      </c>
      <c r="Z707" s="224">
        <f>SUMIF('20'!$C$10:$C$29,$C707,'20'!$G$10:$G$29)*'20'!$E$3</f>
        <v>0</v>
      </c>
      <c r="AA707" s="224">
        <f>SUMIF('21'!$C$10:$C$29,$C707,'21'!$G$10:$G$29)*'21'!$E$3</f>
        <v>0</v>
      </c>
    </row>
    <row r="708" spans="3:27" ht="15" hidden="1">
      <c r="C708" s="207" t="s">
        <v>1542</v>
      </c>
      <c r="D708" s="207" t="s">
        <v>1543</v>
      </c>
      <c r="F708" s="303">
        <f t="shared" si="11"/>
        <v>0</v>
      </c>
      <c r="G708" s="224">
        <f>SUMIF('01'!$C$10:$C$29,$C708,'01'!$G$10:$G$29)*'01'!$E$3</f>
        <v>0</v>
      </c>
      <c r="H708" s="224">
        <f>SUMIF('02'!$C$10:$C$28,$C708,'02'!$G$10:$G$28)*'02'!$E$3</f>
        <v>0</v>
      </c>
      <c r="I708" s="224">
        <f>SUMIF('03'!$C$10:$C$29,$C708,'03'!$G$10:$G$29)*'03'!$E$3</f>
        <v>0</v>
      </c>
      <c r="J708" s="224">
        <f>SUMIF('04'!$C$10:$C$26,$C708,'04'!$G$10:$G$26)*'04'!$E$3</f>
        <v>0</v>
      </c>
      <c r="K708" s="224">
        <f>SUMIF('05'!$C$10:$C$29,$C708,'05'!$G$10:$G$29)*'05'!$E$3</f>
        <v>0</v>
      </c>
      <c r="L708" s="224">
        <f>SUMIF('06'!$C$10:$C$29,$C708,'06'!$G$10:$G$29)*'06'!$E$3</f>
        <v>0</v>
      </c>
      <c r="M708" s="224">
        <f>SUMIF('07'!$C$10:$C$26,$C708,'07'!$G$10:$G$26)*'07'!$E$3</f>
        <v>0</v>
      </c>
      <c r="N708" s="224">
        <f>SUMIF('08'!$C$10:$C$29,$C708,'08'!$G$10:$G$29)*'08'!$E$3</f>
        <v>0</v>
      </c>
      <c r="O708" s="224">
        <f>SUMIF('09'!$C$10:$C$29,$C708,'09'!$G$10:$G$29)*'09'!$E$3</f>
        <v>0</v>
      </c>
      <c r="P708" s="224">
        <f>SUMIF('10'!$C$10:$C$29,$C708,'10'!$G$10:$G$29)*'10'!$E$3</f>
        <v>0</v>
      </c>
      <c r="Q708" s="224">
        <f>SUMIF('11'!$C$10:$C$39,$C708,'11'!$G$10:$G$39)*'11'!$E$3</f>
        <v>0</v>
      </c>
      <c r="R708" s="224">
        <f>SUMIF('12'!$C$10:$C$29,$C708,'12'!$G$10:$G$29)*'12'!$E$3</f>
        <v>0</v>
      </c>
      <c r="S708" s="224">
        <f>SUMIF('13'!$C$10:$C$29,$C708,'13'!$G$10:$G$29)*'13'!$E$3</f>
        <v>0</v>
      </c>
      <c r="T708" s="224">
        <f>SUMIF('14'!$C$10:$C$29,$C708,'14'!$G$10:$G$29)*'14'!$E$3</f>
        <v>0</v>
      </c>
      <c r="U708" s="224">
        <f>SUMIF('15'!$C$10:$C$29,$C708,'15'!$G$10:$G$29)*'15'!$E$3</f>
        <v>0</v>
      </c>
      <c r="V708" s="224">
        <f>SUMIF('16'!$C$10:$C$29,$C708,'16'!$G$10:$G$29)*'16'!$E$3</f>
        <v>0</v>
      </c>
      <c r="W708" s="224">
        <f>SUMIF('17'!$C$10:$C$29,$C708,'17'!$G$10:$G$29)*'17'!$E$3</f>
        <v>0</v>
      </c>
      <c r="X708" s="224">
        <f>SUMIF('18'!$C$10:$C$29,$C708,'18'!$G$10:$G$29)*'18'!$E$3</f>
        <v>0</v>
      </c>
      <c r="Y708" s="224">
        <f>SUMIF('19'!$C$10:$C$28,$C708,'19'!$G$10:$G$28)*'19'!$E$3</f>
        <v>0</v>
      </c>
      <c r="Z708" s="224">
        <f>SUMIF('20'!$C$10:$C$29,$C708,'20'!$G$10:$G$29)*'20'!$E$3</f>
        <v>0</v>
      </c>
      <c r="AA708" s="224">
        <f>SUMIF('21'!$C$10:$C$29,$C708,'21'!$G$10:$G$29)*'21'!$E$3</f>
        <v>0</v>
      </c>
    </row>
    <row r="709" spans="3:27" ht="15" hidden="1">
      <c r="C709" s="207" t="s">
        <v>164</v>
      </c>
      <c r="D709" s="207" t="s">
        <v>165</v>
      </c>
      <c r="F709" s="303">
        <f t="shared" si="11"/>
        <v>0</v>
      </c>
      <c r="G709" s="224">
        <f>SUMIF('01'!$C$10:$C$29,$C709,'01'!$G$10:$G$29)*'01'!$E$3</f>
        <v>0</v>
      </c>
      <c r="H709" s="224">
        <f>SUMIF('02'!$C$10:$C$28,$C709,'02'!$G$10:$G$28)*'02'!$E$3</f>
        <v>0</v>
      </c>
      <c r="I709" s="224">
        <f>SUMIF('03'!$C$10:$C$29,$C709,'03'!$G$10:$G$29)*'03'!$E$3</f>
        <v>0</v>
      </c>
      <c r="J709" s="224">
        <f>SUMIF('04'!$C$10:$C$26,$C709,'04'!$G$10:$G$26)*'04'!$E$3</f>
        <v>0</v>
      </c>
      <c r="K709" s="224">
        <f>SUMIF('05'!$C$10:$C$29,$C709,'05'!$G$10:$G$29)*'05'!$E$3</f>
        <v>0</v>
      </c>
      <c r="L709" s="224">
        <f>SUMIF('06'!$C$10:$C$29,$C709,'06'!$G$10:$G$29)*'06'!$E$3</f>
        <v>0</v>
      </c>
      <c r="M709" s="224">
        <f>SUMIF('07'!$C$10:$C$26,$C709,'07'!$G$10:$G$26)*'07'!$E$3</f>
        <v>0</v>
      </c>
      <c r="N709" s="224">
        <f>SUMIF('08'!$C$10:$C$29,$C709,'08'!$G$10:$G$29)*'08'!$E$3</f>
        <v>0</v>
      </c>
      <c r="O709" s="224">
        <f>SUMIF('09'!$C$10:$C$29,$C709,'09'!$G$10:$G$29)*'09'!$E$3</f>
        <v>0</v>
      </c>
      <c r="P709" s="224">
        <f>SUMIF('10'!$C$10:$C$29,$C709,'10'!$G$10:$G$29)*'10'!$E$3</f>
        <v>0</v>
      </c>
      <c r="Q709" s="224">
        <f>SUMIF('11'!$C$10:$C$39,$C709,'11'!$G$10:$G$39)*'11'!$E$3</f>
        <v>0</v>
      </c>
      <c r="R709" s="224">
        <f>SUMIF('12'!$C$10:$C$29,$C709,'12'!$G$10:$G$29)*'12'!$E$3</f>
        <v>0</v>
      </c>
      <c r="S709" s="224">
        <f>SUMIF('13'!$C$10:$C$29,$C709,'13'!$G$10:$G$29)*'13'!$E$3</f>
        <v>0</v>
      </c>
      <c r="T709" s="224">
        <f>SUMIF('14'!$C$10:$C$29,$C709,'14'!$G$10:$G$29)*'14'!$E$3</f>
        <v>0</v>
      </c>
      <c r="U709" s="224">
        <f>SUMIF('15'!$C$10:$C$29,$C709,'15'!$G$10:$G$29)*'15'!$E$3</f>
        <v>0</v>
      </c>
      <c r="V709" s="224">
        <f>SUMIF('16'!$C$10:$C$29,$C709,'16'!$G$10:$G$29)*'16'!$E$3</f>
        <v>0</v>
      </c>
      <c r="W709" s="224">
        <f>SUMIF('17'!$C$10:$C$29,$C709,'17'!$G$10:$G$29)*'17'!$E$3</f>
        <v>0</v>
      </c>
      <c r="X709" s="224">
        <f>SUMIF('18'!$C$10:$C$29,$C709,'18'!$G$10:$G$29)*'18'!$E$3</f>
        <v>0</v>
      </c>
      <c r="Y709" s="224">
        <f>SUMIF('19'!$C$10:$C$28,$C709,'19'!$G$10:$G$28)*'19'!$E$3</f>
        <v>0</v>
      </c>
      <c r="Z709" s="224">
        <f>SUMIF('20'!$C$10:$C$29,$C709,'20'!$G$10:$G$29)*'20'!$E$3</f>
        <v>0</v>
      </c>
      <c r="AA709" s="224">
        <f>SUMIF('21'!$C$10:$C$29,$C709,'21'!$G$10:$G$29)*'21'!$E$3</f>
        <v>0</v>
      </c>
    </row>
    <row r="710" spans="3:27" ht="15" hidden="1">
      <c r="C710" s="207" t="s">
        <v>1544</v>
      </c>
      <c r="D710" s="207" t="s">
        <v>1545</v>
      </c>
      <c r="F710" s="303">
        <f t="shared" si="11"/>
        <v>0</v>
      </c>
      <c r="G710" s="224">
        <f>SUMIF('01'!$C$10:$C$29,$C710,'01'!$G$10:$G$29)*'01'!$E$3</f>
        <v>0</v>
      </c>
      <c r="H710" s="224">
        <f>SUMIF('02'!$C$10:$C$28,$C710,'02'!$G$10:$G$28)*'02'!$E$3</f>
        <v>0</v>
      </c>
      <c r="I710" s="224">
        <f>SUMIF('03'!$C$10:$C$29,$C710,'03'!$G$10:$G$29)*'03'!$E$3</f>
        <v>0</v>
      </c>
      <c r="J710" s="224">
        <f>SUMIF('04'!$C$10:$C$26,$C710,'04'!$G$10:$G$26)*'04'!$E$3</f>
        <v>0</v>
      </c>
      <c r="K710" s="224">
        <f>SUMIF('05'!$C$10:$C$29,$C710,'05'!$G$10:$G$29)*'05'!$E$3</f>
        <v>0</v>
      </c>
      <c r="L710" s="224">
        <f>SUMIF('06'!$C$10:$C$29,$C710,'06'!$G$10:$G$29)*'06'!$E$3</f>
        <v>0</v>
      </c>
      <c r="M710" s="224">
        <f>SUMIF('07'!$C$10:$C$26,$C710,'07'!$G$10:$G$26)*'07'!$E$3</f>
        <v>0</v>
      </c>
      <c r="N710" s="224">
        <f>SUMIF('08'!$C$10:$C$29,$C710,'08'!$G$10:$G$29)*'08'!$E$3</f>
        <v>0</v>
      </c>
      <c r="O710" s="224">
        <f>SUMIF('09'!$C$10:$C$29,$C710,'09'!$G$10:$G$29)*'09'!$E$3</f>
        <v>0</v>
      </c>
      <c r="P710" s="224">
        <f>SUMIF('10'!$C$10:$C$29,$C710,'10'!$G$10:$G$29)*'10'!$E$3</f>
        <v>0</v>
      </c>
      <c r="Q710" s="224">
        <f>SUMIF('11'!$C$10:$C$39,$C710,'11'!$G$10:$G$39)*'11'!$E$3</f>
        <v>0</v>
      </c>
      <c r="R710" s="224">
        <f>SUMIF('12'!$C$10:$C$29,$C710,'12'!$G$10:$G$29)*'12'!$E$3</f>
        <v>0</v>
      </c>
      <c r="S710" s="224">
        <f>SUMIF('13'!$C$10:$C$29,$C710,'13'!$G$10:$G$29)*'13'!$E$3</f>
        <v>0</v>
      </c>
      <c r="T710" s="224">
        <f>SUMIF('14'!$C$10:$C$29,$C710,'14'!$G$10:$G$29)*'14'!$E$3</f>
        <v>0</v>
      </c>
      <c r="U710" s="224">
        <f>SUMIF('15'!$C$10:$C$29,$C710,'15'!$G$10:$G$29)*'15'!$E$3</f>
        <v>0</v>
      </c>
      <c r="V710" s="224">
        <f>SUMIF('16'!$C$10:$C$29,$C710,'16'!$G$10:$G$29)*'16'!$E$3</f>
        <v>0</v>
      </c>
      <c r="W710" s="224">
        <f>SUMIF('17'!$C$10:$C$29,$C710,'17'!$G$10:$G$29)*'17'!$E$3</f>
        <v>0</v>
      </c>
      <c r="X710" s="224">
        <f>SUMIF('18'!$C$10:$C$29,$C710,'18'!$G$10:$G$29)*'18'!$E$3</f>
        <v>0</v>
      </c>
      <c r="Y710" s="224">
        <f>SUMIF('19'!$C$10:$C$28,$C710,'19'!$G$10:$G$28)*'19'!$E$3</f>
        <v>0</v>
      </c>
      <c r="Z710" s="224">
        <f>SUMIF('20'!$C$10:$C$29,$C710,'20'!$G$10:$G$29)*'20'!$E$3</f>
        <v>0</v>
      </c>
      <c r="AA710" s="224">
        <f>SUMIF('21'!$C$10:$C$29,$C710,'21'!$G$10:$G$29)*'21'!$E$3</f>
        <v>0</v>
      </c>
    </row>
    <row r="711" spans="3:27" ht="15" hidden="1">
      <c r="C711" s="207" t="s">
        <v>1546</v>
      </c>
      <c r="D711" s="207" t="s">
        <v>147</v>
      </c>
      <c r="F711" s="303">
        <f t="shared" si="11"/>
        <v>1428.674</v>
      </c>
      <c r="G711" s="224">
        <f>SUMIF('01'!$C$10:$C$29,$C711,'01'!$G$10:$G$29)*'01'!$E$3</f>
        <v>0</v>
      </c>
      <c r="H711" s="224">
        <f>SUMIF('02'!$C$10:$C$28,$C711,'02'!$G$10:$G$28)*'02'!$E$3</f>
        <v>0</v>
      </c>
      <c r="I711" s="224">
        <f>SUMIF('03'!$C$10:$C$29,$C711,'03'!$G$10:$G$29)*'03'!$E$3</f>
        <v>0</v>
      </c>
      <c r="J711" s="224">
        <f>SUMIF('04'!$C$10:$C$26,$C711,'04'!$G$10:$G$26)*'04'!$E$3</f>
        <v>0</v>
      </c>
      <c r="K711" s="224">
        <f>SUMIF('05'!$C$10:$C$29,$C711,'05'!$G$10:$G$29)*'05'!$E$3</f>
        <v>0</v>
      </c>
      <c r="L711" s="224">
        <f>SUMIF('06'!$C$10:$C$29,$C711,'06'!$G$10:$G$29)*'06'!$E$3</f>
        <v>0</v>
      </c>
      <c r="M711" s="224">
        <f>SUMIF('07'!$C$10:$C$26,$C711,'07'!$G$10:$G$26)*'07'!$E$3</f>
        <v>0</v>
      </c>
      <c r="N711" s="224">
        <f>SUMIF('08'!$C$10:$C$29,$C711,'08'!$G$10:$G$29)*'08'!$E$3</f>
        <v>0</v>
      </c>
      <c r="O711" s="224">
        <f>SUMIF('09'!$C$10:$C$29,$C711,'09'!$G$10:$G$29)*'09'!$E$3</f>
        <v>0</v>
      </c>
      <c r="P711" s="224">
        <f>SUMIF('10'!$C$10:$C$29,$C711,'10'!$G$10:$G$29)*'10'!$E$3</f>
        <v>0</v>
      </c>
      <c r="Q711" s="224">
        <f>SUMIF('11'!$C$10:$C$39,$C711,'11'!$G$10:$G$39)*'11'!$E$3</f>
        <v>0</v>
      </c>
      <c r="R711" s="224">
        <f>SUMIF('12'!$C$10:$C$29,$C711,'12'!$G$10:$G$29)*'12'!$E$3</f>
        <v>0</v>
      </c>
      <c r="S711" s="224">
        <f>SUMIF('13'!$C$10:$C$29,$C711,'13'!$G$10:$G$29)*'13'!$E$3</f>
        <v>0</v>
      </c>
      <c r="T711" s="224">
        <f>SUMIF('14'!$C$10:$C$29,$C711,'14'!$G$10:$G$29)*'14'!$E$3</f>
        <v>0</v>
      </c>
      <c r="U711" s="224">
        <f>SUMIF('15'!$C$10:$C$29,$C711,'15'!$G$10:$G$29)*'15'!$E$3</f>
        <v>1428.674</v>
      </c>
      <c r="V711" s="224">
        <f>SUMIF('16'!$C$10:$C$29,$C711,'16'!$G$10:$G$29)*'16'!$E$3</f>
        <v>0</v>
      </c>
      <c r="W711" s="224">
        <f>SUMIF('17'!$C$10:$C$29,$C711,'17'!$G$10:$G$29)*'17'!$E$3</f>
        <v>0</v>
      </c>
      <c r="X711" s="224">
        <f>SUMIF('18'!$C$10:$C$29,$C711,'18'!$G$10:$G$29)*'18'!$E$3</f>
        <v>0</v>
      </c>
      <c r="Y711" s="224">
        <f>SUMIF('19'!$C$10:$C$28,$C711,'19'!$G$10:$G$28)*'19'!$E$3</f>
        <v>0</v>
      </c>
      <c r="Z711" s="224">
        <f>SUMIF('20'!$C$10:$C$29,$C711,'20'!$G$10:$G$29)*'20'!$E$3</f>
        <v>0</v>
      </c>
      <c r="AA711" s="224">
        <f>SUMIF('21'!$C$10:$C$29,$C711,'21'!$G$10:$G$29)*'21'!$E$3</f>
        <v>0</v>
      </c>
    </row>
    <row r="712" spans="3:27" ht="15">
      <c r="C712" s="207" t="s">
        <v>1547</v>
      </c>
      <c r="D712" s="207" t="s">
        <v>1548</v>
      </c>
      <c r="F712" s="303">
        <f t="shared" si="11"/>
        <v>776.06100000000004</v>
      </c>
      <c r="G712" s="224">
        <f>SUMIF('01'!$C$10:$C$29,$C712,'01'!$G$10:$G$29)*'01'!$E$3</f>
        <v>0</v>
      </c>
      <c r="H712" s="224">
        <f>SUMIF('02'!$C$10:$C$28,$C712,'02'!$G$10:$G$28)*'02'!$E$3</f>
        <v>776.06100000000004</v>
      </c>
      <c r="I712" s="224">
        <f>SUMIF('03'!$C$10:$C$29,$C712,'03'!$G$10:$G$29)*'03'!$E$3</f>
        <v>0</v>
      </c>
      <c r="J712" s="224">
        <f>SUMIF('04'!$C$10:$C$26,$C712,'04'!$G$10:$G$26)*'04'!$E$3</f>
        <v>0</v>
      </c>
      <c r="K712" s="224">
        <f>SUMIF('05'!$C$10:$C$29,$C712,'05'!$G$10:$G$29)*'05'!$E$3</f>
        <v>0</v>
      </c>
      <c r="L712" s="224">
        <f>SUMIF('06'!$C$10:$C$29,$C712,'06'!$G$10:$G$29)*'06'!$E$3</f>
        <v>0</v>
      </c>
      <c r="M712" s="224">
        <f>SUMIF('07'!$C$10:$C$26,$C712,'07'!$G$10:$G$26)*'07'!$E$3</f>
        <v>0</v>
      </c>
      <c r="N712" s="224">
        <f>SUMIF('08'!$C$10:$C$29,$C712,'08'!$G$10:$G$29)*'08'!$E$3</f>
        <v>0</v>
      </c>
      <c r="O712" s="224">
        <f>SUMIF('09'!$C$10:$C$29,$C712,'09'!$G$10:$G$29)*'09'!$E$3</f>
        <v>0</v>
      </c>
      <c r="P712" s="224">
        <f>SUMIF('10'!$C$10:$C$29,$C712,'10'!$G$10:$G$29)*'10'!$E$3</f>
        <v>0</v>
      </c>
      <c r="Q712" s="224">
        <f>SUMIF('11'!$C$10:$C$39,$C712,'11'!$G$10:$G$39)*'11'!$E$3</f>
        <v>0</v>
      </c>
      <c r="R712" s="224">
        <f>SUMIF('12'!$C$10:$C$29,$C712,'12'!$G$10:$G$29)*'12'!$E$3</f>
        <v>0</v>
      </c>
      <c r="S712" s="224">
        <f>SUMIF('13'!$C$10:$C$29,$C712,'13'!$G$10:$G$29)*'13'!$E$3</f>
        <v>0</v>
      </c>
      <c r="T712" s="224">
        <f>SUMIF('14'!$C$10:$C$29,$C712,'14'!$G$10:$G$29)*'14'!$E$3</f>
        <v>0</v>
      </c>
      <c r="U712" s="224">
        <f>SUMIF('15'!$C$10:$C$29,$C712,'15'!$G$10:$G$29)*'15'!$E$3</f>
        <v>0</v>
      </c>
      <c r="V712" s="224">
        <f>SUMIF('16'!$C$10:$C$29,$C712,'16'!$G$10:$G$29)*'16'!$E$3</f>
        <v>0</v>
      </c>
      <c r="W712" s="224">
        <f>SUMIF('17'!$C$10:$C$29,$C712,'17'!$G$10:$G$29)*'17'!$E$3</f>
        <v>0</v>
      </c>
      <c r="X712" s="224">
        <f>SUMIF('18'!$C$10:$C$29,$C712,'18'!$G$10:$G$29)*'18'!$E$3</f>
        <v>0</v>
      </c>
      <c r="Y712" s="224">
        <f>SUMIF('19'!$C$10:$C$28,$C712,'19'!$G$10:$G$28)*'19'!$E$3</f>
        <v>0</v>
      </c>
      <c r="Z712" s="224">
        <f>SUMIF('20'!$C$10:$C$29,$C712,'20'!$G$10:$G$29)*'20'!$E$3</f>
        <v>0</v>
      </c>
      <c r="AA712" s="224">
        <f>SUMIF('21'!$C$10:$C$29,$C712,'21'!$G$10:$G$29)*'21'!$E$3</f>
        <v>0</v>
      </c>
    </row>
    <row r="713" spans="3:27" ht="15" hidden="1">
      <c r="C713" s="207" t="s">
        <v>1549</v>
      </c>
      <c r="D713" s="207" t="s">
        <v>9</v>
      </c>
      <c r="F713" s="303">
        <f t="shared" si="11"/>
        <v>0</v>
      </c>
      <c r="G713" s="224">
        <f>SUMIF('01'!$C$10:$C$29,$C713,'01'!$G$10:$G$29)*'01'!$E$3</f>
        <v>0</v>
      </c>
      <c r="H713" s="224">
        <f>SUMIF('02'!$C$10:$C$28,$C713,'02'!$G$10:$G$28)*'02'!$E$3</f>
        <v>0</v>
      </c>
      <c r="I713" s="224">
        <f>SUMIF('03'!$C$10:$C$29,$C713,'03'!$G$10:$G$29)*'03'!$E$3</f>
        <v>0</v>
      </c>
      <c r="J713" s="224">
        <f>SUMIF('04'!$C$10:$C$26,$C713,'04'!$G$10:$G$26)*'04'!$E$3</f>
        <v>0</v>
      </c>
      <c r="K713" s="224">
        <f>SUMIF('05'!$C$10:$C$29,$C713,'05'!$G$10:$G$29)*'05'!$E$3</f>
        <v>0</v>
      </c>
      <c r="L713" s="224">
        <f>SUMIF('06'!$C$10:$C$29,$C713,'06'!$G$10:$G$29)*'06'!$E$3</f>
        <v>0</v>
      </c>
      <c r="M713" s="224">
        <f>SUMIF('07'!$C$10:$C$26,$C713,'07'!$G$10:$G$26)*'07'!$E$3</f>
        <v>0</v>
      </c>
      <c r="N713" s="224">
        <f>SUMIF('08'!$C$10:$C$29,$C713,'08'!$G$10:$G$29)*'08'!$E$3</f>
        <v>0</v>
      </c>
      <c r="O713" s="224">
        <f>SUMIF('09'!$C$10:$C$29,$C713,'09'!$G$10:$G$29)*'09'!$E$3</f>
        <v>0</v>
      </c>
      <c r="P713" s="224">
        <f>SUMIF('10'!$C$10:$C$29,$C713,'10'!$G$10:$G$29)*'10'!$E$3</f>
        <v>0</v>
      </c>
      <c r="Q713" s="224">
        <f>SUMIF('11'!$C$10:$C$39,$C713,'11'!$G$10:$G$39)*'11'!$E$3</f>
        <v>0</v>
      </c>
      <c r="R713" s="224">
        <f>SUMIF('12'!$C$10:$C$29,$C713,'12'!$G$10:$G$29)*'12'!$E$3</f>
        <v>0</v>
      </c>
      <c r="S713" s="224">
        <f>SUMIF('13'!$C$10:$C$29,$C713,'13'!$G$10:$G$29)*'13'!$E$3</f>
        <v>0</v>
      </c>
      <c r="T713" s="224">
        <f>SUMIF('14'!$C$10:$C$29,$C713,'14'!$G$10:$G$29)*'14'!$E$3</f>
        <v>0</v>
      </c>
      <c r="U713" s="224">
        <f>SUMIF('15'!$C$10:$C$29,$C713,'15'!$G$10:$G$29)*'15'!$E$3</f>
        <v>0</v>
      </c>
      <c r="V713" s="224">
        <f>SUMIF('16'!$C$10:$C$29,$C713,'16'!$G$10:$G$29)*'16'!$E$3</f>
        <v>0</v>
      </c>
      <c r="W713" s="224">
        <f>SUMIF('17'!$C$10:$C$29,$C713,'17'!$G$10:$G$29)*'17'!$E$3</f>
        <v>0</v>
      </c>
      <c r="X713" s="224">
        <f>SUMIF('18'!$C$10:$C$29,$C713,'18'!$G$10:$G$29)*'18'!$E$3</f>
        <v>0</v>
      </c>
      <c r="Y713" s="224">
        <f>SUMIF('19'!$C$10:$C$28,$C713,'19'!$G$10:$G$28)*'19'!$E$3</f>
        <v>0</v>
      </c>
      <c r="Z713" s="224">
        <f>SUMIF('20'!$C$10:$C$29,$C713,'20'!$G$10:$G$29)*'20'!$E$3</f>
        <v>0</v>
      </c>
      <c r="AA713" s="224">
        <f>SUMIF('21'!$C$10:$C$29,$C713,'21'!$G$10:$G$29)*'21'!$E$3</f>
        <v>0</v>
      </c>
    </row>
    <row r="714" spans="3:27" ht="15" hidden="1">
      <c r="C714" s="207" t="s">
        <v>1550</v>
      </c>
      <c r="D714" s="207" t="s">
        <v>1551</v>
      </c>
      <c r="F714" s="303">
        <f t="shared" ref="F714:F777" si="12">SUM(G714:AA714)</f>
        <v>0</v>
      </c>
      <c r="G714" s="224">
        <f>SUMIF('01'!$C$10:$C$29,$C714,'01'!$G$10:$G$29)*'01'!$E$3</f>
        <v>0</v>
      </c>
      <c r="H714" s="224">
        <f>SUMIF('02'!$C$10:$C$28,$C714,'02'!$G$10:$G$28)*'02'!$E$3</f>
        <v>0</v>
      </c>
      <c r="I714" s="224">
        <f>SUMIF('03'!$C$10:$C$29,$C714,'03'!$G$10:$G$29)*'03'!$E$3</f>
        <v>0</v>
      </c>
      <c r="J714" s="224">
        <f>SUMIF('04'!$C$10:$C$26,$C714,'04'!$G$10:$G$26)*'04'!$E$3</f>
        <v>0</v>
      </c>
      <c r="K714" s="224">
        <f>SUMIF('05'!$C$10:$C$29,$C714,'05'!$G$10:$G$29)*'05'!$E$3</f>
        <v>0</v>
      </c>
      <c r="L714" s="224">
        <f>SUMIF('06'!$C$10:$C$29,$C714,'06'!$G$10:$G$29)*'06'!$E$3</f>
        <v>0</v>
      </c>
      <c r="M714" s="224">
        <f>SUMIF('07'!$C$10:$C$26,$C714,'07'!$G$10:$G$26)*'07'!$E$3</f>
        <v>0</v>
      </c>
      <c r="N714" s="224">
        <f>SUMIF('08'!$C$10:$C$29,$C714,'08'!$G$10:$G$29)*'08'!$E$3</f>
        <v>0</v>
      </c>
      <c r="O714" s="224">
        <f>SUMIF('09'!$C$10:$C$29,$C714,'09'!$G$10:$G$29)*'09'!$E$3</f>
        <v>0</v>
      </c>
      <c r="P714" s="224">
        <f>SUMIF('10'!$C$10:$C$29,$C714,'10'!$G$10:$G$29)*'10'!$E$3</f>
        <v>0</v>
      </c>
      <c r="Q714" s="224">
        <f>SUMIF('11'!$C$10:$C$39,$C714,'11'!$G$10:$G$39)*'11'!$E$3</f>
        <v>0</v>
      </c>
      <c r="R714" s="224">
        <f>SUMIF('12'!$C$10:$C$29,$C714,'12'!$G$10:$G$29)*'12'!$E$3</f>
        <v>0</v>
      </c>
      <c r="S714" s="224">
        <f>SUMIF('13'!$C$10:$C$29,$C714,'13'!$G$10:$G$29)*'13'!$E$3</f>
        <v>0</v>
      </c>
      <c r="T714" s="224">
        <f>SUMIF('14'!$C$10:$C$29,$C714,'14'!$G$10:$G$29)*'14'!$E$3</f>
        <v>0</v>
      </c>
      <c r="U714" s="224">
        <f>SUMIF('15'!$C$10:$C$29,$C714,'15'!$G$10:$G$29)*'15'!$E$3</f>
        <v>0</v>
      </c>
      <c r="V714" s="224">
        <f>SUMIF('16'!$C$10:$C$29,$C714,'16'!$G$10:$G$29)*'16'!$E$3</f>
        <v>0</v>
      </c>
      <c r="W714" s="224">
        <f>SUMIF('17'!$C$10:$C$29,$C714,'17'!$G$10:$G$29)*'17'!$E$3</f>
        <v>0</v>
      </c>
      <c r="X714" s="224">
        <f>SUMIF('18'!$C$10:$C$29,$C714,'18'!$G$10:$G$29)*'18'!$E$3</f>
        <v>0</v>
      </c>
      <c r="Y714" s="224">
        <f>SUMIF('19'!$C$10:$C$28,$C714,'19'!$G$10:$G$28)*'19'!$E$3</f>
        <v>0</v>
      </c>
      <c r="Z714" s="224">
        <f>SUMIF('20'!$C$10:$C$29,$C714,'20'!$G$10:$G$29)*'20'!$E$3</f>
        <v>0</v>
      </c>
      <c r="AA714" s="224">
        <f>SUMIF('21'!$C$10:$C$29,$C714,'21'!$G$10:$G$29)*'21'!$E$3</f>
        <v>0</v>
      </c>
    </row>
    <row r="715" spans="3:27" ht="15" hidden="1">
      <c r="C715" s="207" t="s">
        <v>1552</v>
      </c>
      <c r="D715" s="207" t="s">
        <v>1553</v>
      </c>
      <c r="F715" s="303">
        <f t="shared" si="12"/>
        <v>0</v>
      </c>
      <c r="G715" s="224">
        <f>SUMIF('01'!$C$10:$C$29,$C715,'01'!$G$10:$G$29)*'01'!$E$3</f>
        <v>0</v>
      </c>
      <c r="H715" s="224">
        <f>SUMIF('02'!$C$10:$C$28,$C715,'02'!$G$10:$G$28)*'02'!$E$3</f>
        <v>0</v>
      </c>
      <c r="I715" s="224">
        <f>SUMIF('03'!$C$10:$C$29,$C715,'03'!$G$10:$G$29)*'03'!$E$3</f>
        <v>0</v>
      </c>
      <c r="J715" s="224">
        <f>SUMIF('04'!$C$10:$C$26,$C715,'04'!$G$10:$G$26)*'04'!$E$3</f>
        <v>0</v>
      </c>
      <c r="K715" s="224">
        <f>SUMIF('05'!$C$10:$C$29,$C715,'05'!$G$10:$G$29)*'05'!$E$3</f>
        <v>0</v>
      </c>
      <c r="L715" s="224">
        <f>SUMIF('06'!$C$10:$C$29,$C715,'06'!$G$10:$G$29)*'06'!$E$3</f>
        <v>0</v>
      </c>
      <c r="M715" s="224">
        <f>SUMIF('07'!$C$10:$C$26,$C715,'07'!$G$10:$G$26)*'07'!$E$3</f>
        <v>0</v>
      </c>
      <c r="N715" s="224">
        <f>SUMIF('08'!$C$10:$C$29,$C715,'08'!$G$10:$G$29)*'08'!$E$3</f>
        <v>0</v>
      </c>
      <c r="O715" s="224">
        <f>SUMIF('09'!$C$10:$C$29,$C715,'09'!$G$10:$G$29)*'09'!$E$3</f>
        <v>0</v>
      </c>
      <c r="P715" s="224">
        <f>SUMIF('10'!$C$10:$C$29,$C715,'10'!$G$10:$G$29)*'10'!$E$3</f>
        <v>0</v>
      </c>
      <c r="Q715" s="224">
        <f>SUMIF('11'!$C$10:$C$39,$C715,'11'!$G$10:$G$39)*'11'!$E$3</f>
        <v>0</v>
      </c>
      <c r="R715" s="224">
        <f>SUMIF('12'!$C$10:$C$29,$C715,'12'!$G$10:$G$29)*'12'!$E$3</f>
        <v>0</v>
      </c>
      <c r="S715" s="224">
        <f>SUMIF('13'!$C$10:$C$29,$C715,'13'!$G$10:$G$29)*'13'!$E$3</f>
        <v>0</v>
      </c>
      <c r="T715" s="224">
        <f>SUMIF('14'!$C$10:$C$29,$C715,'14'!$G$10:$G$29)*'14'!$E$3</f>
        <v>0</v>
      </c>
      <c r="U715" s="224">
        <f>SUMIF('15'!$C$10:$C$29,$C715,'15'!$G$10:$G$29)*'15'!$E$3</f>
        <v>0</v>
      </c>
      <c r="V715" s="224">
        <f>SUMIF('16'!$C$10:$C$29,$C715,'16'!$G$10:$G$29)*'16'!$E$3</f>
        <v>0</v>
      </c>
      <c r="W715" s="224">
        <f>SUMIF('17'!$C$10:$C$29,$C715,'17'!$G$10:$G$29)*'17'!$E$3</f>
        <v>0</v>
      </c>
      <c r="X715" s="224">
        <f>SUMIF('18'!$C$10:$C$29,$C715,'18'!$G$10:$G$29)*'18'!$E$3</f>
        <v>0</v>
      </c>
      <c r="Y715" s="224">
        <f>SUMIF('19'!$C$10:$C$28,$C715,'19'!$G$10:$G$28)*'19'!$E$3</f>
        <v>0</v>
      </c>
      <c r="Z715" s="224">
        <f>SUMIF('20'!$C$10:$C$29,$C715,'20'!$G$10:$G$29)*'20'!$E$3</f>
        <v>0</v>
      </c>
      <c r="AA715" s="224">
        <f>SUMIF('21'!$C$10:$C$29,$C715,'21'!$G$10:$G$29)*'21'!$E$3</f>
        <v>0</v>
      </c>
    </row>
    <row r="716" spans="3:27" ht="15" hidden="1">
      <c r="C716" s="207" t="s">
        <v>1554</v>
      </c>
      <c r="D716" s="207" t="s">
        <v>1555</v>
      </c>
      <c r="F716" s="303">
        <f t="shared" si="12"/>
        <v>0</v>
      </c>
      <c r="G716" s="224">
        <f>SUMIF('01'!$C$10:$C$29,$C716,'01'!$G$10:$G$29)*'01'!$E$3</f>
        <v>0</v>
      </c>
      <c r="H716" s="224">
        <f>SUMIF('02'!$C$10:$C$28,$C716,'02'!$G$10:$G$28)*'02'!$E$3</f>
        <v>0</v>
      </c>
      <c r="I716" s="224">
        <f>SUMIF('03'!$C$10:$C$29,$C716,'03'!$G$10:$G$29)*'03'!$E$3</f>
        <v>0</v>
      </c>
      <c r="J716" s="224">
        <f>SUMIF('04'!$C$10:$C$26,$C716,'04'!$G$10:$G$26)*'04'!$E$3</f>
        <v>0</v>
      </c>
      <c r="K716" s="224">
        <f>SUMIF('05'!$C$10:$C$29,$C716,'05'!$G$10:$G$29)*'05'!$E$3</f>
        <v>0</v>
      </c>
      <c r="L716" s="224">
        <f>SUMIF('06'!$C$10:$C$29,$C716,'06'!$G$10:$G$29)*'06'!$E$3</f>
        <v>0</v>
      </c>
      <c r="M716" s="224">
        <f>SUMIF('07'!$C$10:$C$26,$C716,'07'!$G$10:$G$26)*'07'!$E$3</f>
        <v>0</v>
      </c>
      <c r="N716" s="224">
        <f>SUMIF('08'!$C$10:$C$29,$C716,'08'!$G$10:$G$29)*'08'!$E$3</f>
        <v>0</v>
      </c>
      <c r="O716" s="224">
        <f>SUMIF('09'!$C$10:$C$29,$C716,'09'!$G$10:$G$29)*'09'!$E$3</f>
        <v>0</v>
      </c>
      <c r="P716" s="224">
        <f>SUMIF('10'!$C$10:$C$29,$C716,'10'!$G$10:$G$29)*'10'!$E$3</f>
        <v>0</v>
      </c>
      <c r="Q716" s="224">
        <f>SUMIF('11'!$C$10:$C$39,$C716,'11'!$G$10:$G$39)*'11'!$E$3</f>
        <v>0</v>
      </c>
      <c r="R716" s="224">
        <f>SUMIF('12'!$C$10:$C$29,$C716,'12'!$G$10:$G$29)*'12'!$E$3</f>
        <v>0</v>
      </c>
      <c r="S716" s="224">
        <f>SUMIF('13'!$C$10:$C$29,$C716,'13'!$G$10:$G$29)*'13'!$E$3</f>
        <v>0</v>
      </c>
      <c r="T716" s="224">
        <f>SUMIF('14'!$C$10:$C$29,$C716,'14'!$G$10:$G$29)*'14'!$E$3</f>
        <v>0</v>
      </c>
      <c r="U716" s="224">
        <f>SUMIF('15'!$C$10:$C$29,$C716,'15'!$G$10:$G$29)*'15'!$E$3</f>
        <v>0</v>
      </c>
      <c r="V716" s="224">
        <f>SUMIF('16'!$C$10:$C$29,$C716,'16'!$G$10:$G$29)*'16'!$E$3</f>
        <v>0</v>
      </c>
      <c r="W716" s="224">
        <f>SUMIF('17'!$C$10:$C$29,$C716,'17'!$G$10:$G$29)*'17'!$E$3</f>
        <v>0</v>
      </c>
      <c r="X716" s="224">
        <f>SUMIF('18'!$C$10:$C$29,$C716,'18'!$G$10:$G$29)*'18'!$E$3</f>
        <v>0</v>
      </c>
      <c r="Y716" s="224">
        <f>SUMIF('19'!$C$10:$C$28,$C716,'19'!$G$10:$G$28)*'19'!$E$3</f>
        <v>0</v>
      </c>
      <c r="Z716" s="224">
        <f>SUMIF('20'!$C$10:$C$29,$C716,'20'!$G$10:$G$29)*'20'!$E$3</f>
        <v>0</v>
      </c>
      <c r="AA716" s="224">
        <f>SUMIF('21'!$C$10:$C$29,$C716,'21'!$G$10:$G$29)*'21'!$E$3</f>
        <v>0</v>
      </c>
    </row>
    <row r="717" spans="3:27" ht="15" hidden="1">
      <c r="C717" s="207" t="s">
        <v>1556</v>
      </c>
      <c r="D717" s="207" t="s">
        <v>1557</v>
      </c>
      <c r="F717" s="303">
        <f t="shared" si="12"/>
        <v>0</v>
      </c>
      <c r="G717" s="224">
        <f>SUMIF('01'!$C$10:$C$29,$C717,'01'!$G$10:$G$29)*'01'!$E$3</f>
        <v>0</v>
      </c>
      <c r="H717" s="224">
        <f>SUMIF('02'!$C$10:$C$28,$C717,'02'!$G$10:$G$28)*'02'!$E$3</f>
        <v>0</v>
      </c>
      <c r="I717" s="224">
        <f>SUMIF('03'!$C$10:$C$29,$C717,'03'!$G$10:$G$29)*'03'!$E$3</f>
        <v>0</v>
      </c>
      <c r="J717" s="224">
        <f>SUMIF('04'!$C$10:$C$26,$C717,'04'!$G$10:$G$26)*'04'!$E$3</f>
        <v>0</v>
      </c>
      <c r="K717" s="224">
        <f>SUMIF('05'!$C$10:$C$29,$C717,'05'!$G$10:$G$29)*'05'!$E$3</f>
        <v>0</v>
      </c>
      <c r="L717" s="224">
        <f>SUMIF('06'!$C$10:$C$29,$C717,'06'!$G$10:$G$29)*'06'!$E$3</f>
        <v>0</v>
      </c>
      <c r="M717" s="224">
        <f>SUMIF('07'!$C$10:$C$26,$C717,'07'!$G$10:$G$26)*'07'!$E$3</f>
        <v>0</v>
      </c>
      <c r="N717" s="224">
        <f>SUMIF('08'!$C$10:$C$29,$C717,'08'!$G$10:$G$29)*'08'!$E$3</f>
        <v>0</v>
      </c>
      <c r="O717" s="224">
        <f>SUMIF('09'!$C$10:$C$29,$C717,'09'!$G$10:$G$29)*'09'!$E$3</f>
        <v>0</v>
      </c>
      <c r="P717" s="224">
        <f>SUMIF('10'!$C$10:$C$29,$C717,'10'!$G$10:$G$29)*'10'!$E$3</f>
        <v>0</v>
      </c>
      <c r="Q717" s="224">
        <f>SUMIF('11'!$C$10:$C$39,$C717,'11'!$G$10:$G$39)*'11'!$E$3</f>
        <v>0</v>
      </c>
      <c r="R717" s="224">
        <f>SUMIF('12'!$C$10:$C$29,$C717,'12'!$G$10:$G$29)*'12'!$E$3</f>
        <v>0</v>
      </c>
      <c r="S717" s="224">
        <f>SUMIF('13'!$C$10:$C$29,$C717,'13'!$G$10:$G$29)*'13'!$E$3</f>
        <v>0</v>
      </c>
      <c r="T717" s="224">
        <f>SUMIF('14'!$C$10:$C$29,$C717,'14'!$G$10:$G$29)*'14'!$E$3</f>
        <v>0</v>
      </c>
      <c r="U717" s="224">
        <f>SUMIF('15'!$C$10:$C$29,$C717,'15'!$G$10:$G$29)*'15'!$E$3</f>
        <v>0</v>
      </c>
      <c r="V717" s="224">
        <f>SUMIF('16'!$C$10:$C$29,$C717,'16'!$G$10:$G$29)*'16'!$E$3</f>
        <v>0</v>
      </c>
      <c r="W717" s="224">
        <f>SUMIF('17'!$C$10:$C$29,$C717,'17'!$G$10:$G$29)*'17'!$E$3</f>
        <v>0</v>
      </c>
      <c r="X717" s="224">
        <f>SUMIF('18'!$C$10:$C$29,$C717,'18'!$G$10:$G$29)*'18'!$E$3</f>
        <v>0</v>
      </c>
      <c r="Y717" s="224">
        <f>SUMIF('19'!$C$10:$C$28,$C717,'19'!$G$10:$G$28)*'19'!$E$3</f>
        <v>0</v>
      </c>
      <c r="Z717" s="224">
        <f>SUMIF('20'!$C$10:$C$29,$C717,'20'!$G$10:$G$29)*'20'!$E$3</f>
        <v>0</v>
      </c>
      <c r="AA717" s="224">
        <f>SUMIF('21'!$C$10:$C$29,$C717,'21'!$G$10:$G$29)*'21'!$E$3</f>
        <v>0</v>
      </c>
    </row>
    <row r="718" spans="3:27" ht="15" hidden="1">
      <c r="C718" s="207" t="s">
        <v>1558</v>
      </c>
      <c r="D718" s="207" t="s">
        <v>1559</v>
      </c>
      <c r="F718" s="303">
        <f t="shared" si="12"/>
        <v>0</v>
      </c>
      <c r="G718" s="224">
        <f>SUMIF('01'!$C$10:$C$29,$C718,'01'!$G$10:$G$29)*'01'!$E$3</f>
        <v>0</v>
      </c>
      <c r="H718" s="224">
        <f>SUMIF('02'!$C$10:$C$28,$C718,'02'!$G$10:$G$28)*'02'!$E$3</f>
        <v>0</v>
      </c>
      <c r="I718" s="224">
        <f>SUMIF('03'!$C$10:$C$29,$C718,'03'!$G$10:$G$29)*'03'!$E$3</f>
        <v>0</v>
      </c>
      <c r="J718" s="224">
        <f>SUMIF('04'!$C$10:$C$26,$C718,'04'!$G$10:$G$26)*'04'!$E$3</f>
        <v>0</v>
      </c>
      <c r="K718" s="224">
        <f>SUMIF('05'!$C$10:$C$29,$C718,'05'!$G$10:$G$29)*'05'!$E$3</f>
        <v>0</v>
      </c>
      <c r="L718" s="224">
        <f>SUMIF('06'!$C$10:$C$29,$C718,'06'!$G$10:$G$29)*'06'!$E$3</f>
        <v>0</v>
      </c>
      <c r="M718" s="224">
        <f>SUMIF('07'!$C$10:$C$26,$C718,'07'!$G$10:$G$26)*'07'!$E$3</f>
        <v>0</v>
      </c>
      <c r="N718" s="224">
        <f>SUMIF('08'!$C$10:$C$29,$C718,'08'!$G$10:$G$29)*'08'!$E$3</f>
        <v>0</v>
      </c>
      <c r="O718" s="224">
        <f>SUMIF('09'!$C$10:$C$29,$C718,'09'!$G$10:$G$29)*'09'!$E$3</f>
        <v>0</v>
      </c>
      <c r="P718" s="224">
        <f>SUMIF('10'!$C$10:$C$29,$C718,'10'!$G$10:$G$29)*'10'!$E$3</f>
        <v>0</v>
      </c>
      <c r="Q718" s="224">
        <f>SUMIF('11'!$C$10:$C$39,$C718,'11'!$G$10:$G$39)*'11'!$E$3</f>
        <v>0</v>
      </c>
      <c r="R718" s="224">
        <f>SUMIF('12'!$C$10:$C$29,$C718,'12'!$G$10:$G$29)*'12'!$E$3</f>
        <v>0</v>
      </c>
      <c r="S718" s="224">
        <f>SUMIF('13'!$C$10:$C$29,$C718,'13'!$G$10:$G$29)*'13'!$E$3</f>
        <v>0</v>
      </c>
      <c r="T718" s="224">
        <f>SUMIF('14'!$C$10:$C$29,$C718,'14'!$G$10:$G$29)*'14'!$E$3</f>
        <v>0</v>
      </c>
      <c r="U718" s="224">
        <f>SUMIF('15'!$C$10:$C$29,$C718,'15'!$G$10:$G$29)*'15'!$E$3</f>
        <v>0</v>
      </c>
      <c r="V718" s="224">
        <f>SUMIF('16'!$C$10:$C$29,$C718,'16'!$G$10:$G$29)*'16'!$E$3</f>
        <v>0</v>
      </c>
      <c r="W718" s="224">
        <f>SUMIF('17'!$C$10:$C$29,$C718,'17'!$G$10:$G$29)*'17'!$E$3</f>
        <v>0</v>
      </c>
      <c r="X718" s="224">
        <f>SUMIF('18'!$C$10:$C$29,$C718,'18'!$G$10:$G$29)*'18'!$E$3</f>
        <v>0</v>
      </c>
      <c r="Y718" s="224">
        <f>SUMIF('19'!$C$10:$C$28,$C718,'19'!$G$10:$G$28)*'19'!$E$3</f>
        <v>0</v>
      </c>
      <c r="Z718" s="224">
        <f>SUMIF('20'!$C$10:$C$29,$C718,'20'!$G$10:$G$29)*'20'!$E$3</f>
        <v>0</v>
      </c>
      <c r="AA718" s="224">
        <f>SUMIF('21'!$C$10:$C$29,$C718,'21'!$G$10:$G$29)*'21'!$E$3</f>
        <v>0</v>
      </c>
    </row>
    <row r="719" spans="3:27" ht="15" hidden="1">
      <c r="C719" s="207" t="s">
        <v>1560</v>
      </c>
      <c r="D719" s="207" t="s">
        <v>1561</v>
      </c>
      <c r="F719" s="303">
        <f t="shared" si="12"/>
        <v>0</v>
      </c>
      <c r="G719" s="224">
        <f>SUMIF('01'!$C$10:$C$29,$C719,'01'!$G$10:$G$29)*'01'!$E$3</f>
        <v>0</v>
      </c>
      <c r="H719" s="224">
        <f>SUMIF('02'!$C$10:$C$28,$C719,'02'!$G$10:$G$28)*'02'!$E$3</f>
        <v>0</v>
      </c>
      <c r="I719" s="224">
        <f>SUMIF('03'!$C$10:$C$29,$C719,'03'!$G$10:$G$29)*'03'!$E$3</f>
        <v>0</v>
      </c>
      <c r="J719" s="224">
        <f>SUMIF('04'!$C$10:$C$26,$C719,'04'!$G$10:$G$26)*'04'!$E$3</f>
        <v>0</v>
      </c>
      <c r="K719" s="224">
        <f>SUMIF('05'!$C$10:$C$29,$C719,'05'!$G$10:$G$29)*'05'!$E$3</f>
        <v>0</v>
      </c>
      <c r="L719" s="224">
        <f>SUMIF('06'!$C$10:$C$29,$C719,'06'!$G$10:$G$29)*'06'!$E$3</f>
        <v>0</v>
      </c>
      <c r="M719" s="224">
        <f>SUMIF('07'!$C$10:$C$26,$C719,'07'!$G$10:$G$26)*'07'!$E$3</f>
        <v>0</v>
      </c>
      <c r="N719" s="224">
        <f>SUMIF('08'!$C$10:$C$29,$C719,'08'!$G$10:$G$29)*'08'!$E$3</f>
        <v>0</v>
      </c>
      <c r="O719" s="224">
        <f>SUMIF('09'!$C$10:$C$29,$C719,'09'!$G$10:$G$29)*'09'!$E$3</f>
        <v>0</v>
      </c>
      <c r="P719" s="224">
        <f>SUMIF('10'!$C$10:$C$29,$C719,'10'!$G$10:$G$29)*'10'!$E$3</f>
        <v>0</v>
      </c>
      <c r="Q719" s="224">
        <f>SUMIF('11'!$C$10:$C$39,$C719,'11'!$G$10:$G$39)*'11'!$E$3</f>
        <v>0</v>
      </c>
      <c r="R719" s="224">
        <f>SUMIF('12'!$C$10:$C$29,$C719,'12'!$G$10:$G$29)*'12'!$E$3</f>
        <v>0</v>
      </c>
      <c r="S719" s="224">
        <f>SUMIF('13'!$C$10:$C$29,$C719,'13'!$G$10:$G$29)*'13'!$E$3</f>
        <v>0</v>
      </c>
      <c r="T719" s="224">
        <f>SUMIF('14'!$C$10:$C$29,$C719,'14'!$G$10:$G$29)*'14'!$E$3</f>
        <v>0</v>
      </c>
      <c r="U719" s="224">
        <f>SUMIF('15'!$C$10:$C$29,$C719,'15'!$G$10:$G$29)*'15'!$E$3</f>
        <v>0</v>
      </c>
      <c r="V719" s="224">
        <f>SUMIF('16'!$C$10:$C$29,$C719,'16'!$G$10:$G$29)*'16'!$E$3</f>
        <v>0</v>
      </c>
      <c r="W719" s="224">
        <f>SUMIF('17'!$C$10:$C$29,$C719,'17'!$G$10:$G$29)*'17'!$E$3</f>
        <v>0</v>
      </c>
      <c r="X719" s="224">
        <f>SUMIF('18'!$C$10:$C$29,$C719,'18'!$G$10:$G$29)*'18'!$E$3</f>
        <v>0</v>
      </c>
      <c r="Y719" s="224">
        <f>SUMIF('19'!$C$10:$C$28,$C719,'19'!$G$10:$G$28)*'19'!$E$3</f>
        <v>0</v>
      </c>
      <c r="Z719" s="224">
        <f>SUMIF('20'!$C$10:$C$29,$C719,'20'!$G$10:$G$29)*'20'!$E$3</f>
        <v>0</v>
      </c>
      <c r="AA719" s="224">
        <f>SUMIF('21'!$C$10:$C$29,$C719,'21'!$G$10:$G$29)*'21'!$E$3</f>
        <v>0</v>
      </c>
    </row>
    <row r="720" spans="3:27" ht="15" hidden="1">
      <c r="C720" s="207" t="s">
        <v>1562</v>
      </c>
      <c r="D720" s="207" t="s">
        <v>1563</v>
      </c>
      <c r="F720" s="303">
        <f t="shared" si="12"/>
        <v>0</v>
      </c>
      <c r="G720" s="224">
        <f>SUMIF('01'!$C$10:$C$29,$C720,'01'!$G$10:$G$29)*'01'!$E$3</f>
        <v>0</v>
      </c>
      <c r="H720" s="224">
        <f>SUMIF('02'!$C$10:$C$28,$C720,'02'!$G$10:$G$28)*'02'!$E$3</f>
        <v>0</v>
      </c>
      <c r="I720" s="224">
        <f>SUMIF('03'!$C$10:$C$29,$C720,'03'!$G$10:$G$29)*'03'!$E$3</f>
        <v>0</v>
      </c>
      <c r="J720" s="224">
        <f>SUMIF('04'!$C$10:$C$26,$C720,'04'!$G$10:$G$26)*'04'!$E$3</f>
        <v>0</v>
      </c>
      <c r="K720" s="224">
        <f>SUMIF('05'!$C$10:$C$29,$C720,'05'!$G$10:$G$29)*'05'!$E$3</f>
        <v>0</v>
      </c>
      <c r="L720" s="224">
        <f>SUMIF('06'!$C$10:$C$29,$C720,'06'!$G$10:$G$29)*'06'!$E$3</f>
        <v>0</v>
      </c>
      <c r="M720" s="224">
        <f>SUMIF('07'!$C$10:$C$26,$C720,'07'!$G$10:$G$26)*'07'!$E$3</f>
        <v>0</v>
      </c>
      <c r="N720" s="224">
        <f>SUMIF('08'!$C$10:$C$29,$C720,'08'!$G$10:$G$29)*'08'!$E$3</f>
        <v>0</v>
      </c>
      <c r="O720" s="224">
        <f>SUMIF('09'!$C$10:$C$29,$C720,'09'!$G$10:$G$29)*'09'!$E$3</f>
        <v>0</v>
      </c>
      <c r="P720" s="224">
        <f>SUMIF('10'!$C$10:$C$29,$C720,'10'!$G$10:$G$29)*'10'!$E$3</f>
        <v>0</v>
      </c>
      <c r="Q720" s="224">
        <f>SUMIF('11'!$C$10:$C$39,$C720,'11'!$G$10:$G$39)*'11'!$E$3</f>
        <v>0</v>
      </c>
      <c r="R720" s="224">
        <f>SUMIF('12'!$C$10:$C$29,$C720,'12'!$G$10:$G$29)*'12'!$E$3</f>
        <v>0</v>
      </c>
      <c r="S720" s="224">
        <f>SUMIF('13'!$C$10:$C$29,$C720,'13'!$G$10:$G$29)*'13'!$E$3</f>
        <v>0</v>
      </c>
      <c r="T720" s="224">
        <f>SUMIF('14'!$C$10:$C$29,$C720,'14'!$G$10:$G$29)*'14'!$E$3</f>
        <v>0</v>
      </c>
      <c r="U720" s="224">
        <f>SUMIF('15'!$C$10:$C$29,$C720,'15'!$G$10:$G$29)*'15'!$E$3</f>
        <v>0</v>
      </c>
      <c r="V720" s="224">
        <f>SUMIF('16'!$C$10:$C$29,$C720,'16'!$G$10:$G$29)*'16'!$E$3</f>
        <v>0</v>
      </c>
      <c r="W720" s="224">
        <f>SUMIF('17'!$C$10:$C$29,$C720,'17'!$G$10:$G$29)*'17'!$E$3</f>
        <v>0</v>
      </c>
      <c r="X720" s="224">
        <f>SUMIF('18'!$C$10:$C$29,$C720,'18'!$G$10:$G$29)*'18'!$E$3</f>
        <v>0</v>
      </c>
      <c r="Y720" s="224">
        <f>SUMIF('19'!$C$10:$C$28,$C720,'19'!$G$10:$G$28)*'19'!$E$3</f>
        <v>0</v>
      </c>
      <c r="Z720" s="224">
        <f>SUMIF('20'!$C$10:$C$29,$C720,'20'!$G$10:$G$29)*'20'!$E$3</f>
        <v>0</v>
      </c>
      <c r="AA720" s="224">
        <f>SUMIF('21'!$C$10:$C$29,$C720,'21'!$G$10:$G$29)*'21'!$E$3</f>
        <v>0</v>
      </c>
    </row>
    <row r="721" spans="3:27" ht="15" hidden="1">
      <c r="C721" s="207" t="s">
        <v>1564</v>
      </c>
      <c r="D721" s="207" t="s">
        <v>1565</v>
      </c>
      <c r="F721" s="303">
        <f t="shared" si="12"/>
        <v>0</v>
      </c>
      <c r="G721" s="224">
        <f>SUMIF('01'!$C$10:$C$29,$C721,'01'!$G$10:$G$29)*'01'!$E$3</f>
        <v>0</v>
      </c>
      <c r="H721" s="224">
        <f>SUMIF('02'!$C$10:$C$28,$C721,'02'!$G$10:$G$28)*'02'!$E$3</f>
        <v>0</v>
      </c>
      <c r="I721" s="224">
        <f>SUMIF('03'!$C$10:$C$29,$C721,'03'!$G$10:$G$29)*'03'!$E$3</f>
        <v>0</v>
      </c>
      <c r="J721" s="224">
        <f>SUMIF('04'!$C$10:$C$26,$C721,'04'!$G$10:$G$26)*'04'!$E$3</f>
        <v>0</v>
      </c>
      <c r="K721" s="224">
        <f>SUMIF('05'!$C$10:$C$29,$C721,'05'!$G$10:$G$29)*'05'!$E$3</f>
        <v>0</v>
      </c>
      <c r="L721" s="224">
        <f>SUMIF('06'!$C$10:$C$29,$C721,'06'!$G$10:$G$29)*'06'!$E$3</f>
        <v>0</v>
      </c>
      <c r="M721" s="224">
        <f>SUMIF('07'!$C$10:$C$26,$C721,'07'!$G$10:$G$26)*'07'!$E$3</f>
        <v>0</v>
      </c>
      <c r="N721" s="224">
        <f>SUMIF('08'!$C$10:$C$29,$C721,'08'!$G$10:$G$29)*'08'!$E$3</f>
        <v>0</v>
      </c>
      <c r="O721" s="224">
        <f>SUMIF('09'!$C$10:$C$29,$C721,'09'!$G$10:$G$29)*'09'!$E$3</f>
        <v>0</v>
      </c>
      <c r="P721" s="224">
        <f>SUMIF('10'!$C$10:$C$29,$C721,'10'!$G$10:$G$29)*'10'!$E$3</f>
        <v>0</v>
      </c>
      <c r="Q721" s="224">
        <f>SUMIF('11'!$C$10:$C$39,$C721,'11'!$G$10:$G$39)*'11'!$E$3</f>
        <v>0</v>
      </c>
      <c r="R721" s="224">
        <f>SUMIF('12'!$C$10:$C$29,$C721,'12'!$G$10:$G$29)*'12'!$E$3</f>
        <v>0</v>
      </c>
      <c r="S721" s="224">
        <f>SUMIF('13'!$C$10:$C$29,$C721,'13'!$G$10:$G$29)*'13'!$E$3</f>
        <v>0</v>
      </c>
      <c r="T721" s="224">
        <f>SUMIF('14'!$C$10:$C$29,$C721,'14'!$G$10:$G$29)*'14'!$E$3</f>
        <v>0</v>
      </c>
      <c r="U721" s="224">
        <f>SUMIF('15'!$C$10:$C$29,$C721,'15'!$G$10:$G$29)*'15'!$E$3</f>
        <v>0</v>
      </c>
      <c r="V721" s="224">
        <f>SUMIF('16'!$C$10:$C$29,$C721,'16'!$G$10:$G$29)*'16'!$E$3</f>
        <v>0</v>
      </c>
      <c r="W721" s="224">
        <f>SUMIF('17'!$C$10:$C$29,$C721,'17'!$G$10:$G$29)*'17'!$E$3</f>
        <v>0</v>
      </c>
      <c r="X721" s="224">
        <f>SUMIF('18'!$C$10:$C$29,$C721,'18'!$G$10:$G$29)*'18'!$E$3</f>
        <v>0</v>
      </c>
      <c r="Y721" s="224">
        <f>SUMIF('19'!$C$10:$C$28,$C721,'19'!$G$10:$G$28)*'19'!$E$3</f>
        <v>0</v>
      </c>
      <c r="Z721" s="224">
        <f>SUMIF('20'!$C$10:$C$29,$C721,'20'!$G$10:$G$29)*'20'!$E$3</f>
        <v>0</v>
      </c>
      <c r="AA721" s="224">
        <f>SUMIF('21'!$C$10:$C$29,$C721,'21'!$G$10:$G$29)*'21'!$E$3</f>
        <v>0</v>
      </c>
    </row>
    <row r="722" spans="3:27" ht="15" hidden="1">
      <c r="C722" s="207" t="s">
        <v>1566</v>
      </c>
      <c r="D722" s="207" t="s">
        <v>1567</v>
      </c>
      <c r="F722" s="303">
        <f t="shared" si="12"/>
        <v>0</v>
      </c>
      <c r="G722" s="224">
        <f>SUMIF('01'!$C$10:$C$29,$C722,'01'!$G$10:$G$29)*'01'!$E$3</f>
        <v>0</v>
      </c>
      <c r="H722" s="224">
        <f>SUMIF('02'!$C$10:$C$28,$C722,'02'!$G$10:$G$28)*'02'!$E$3</f>
        <v>0</v>
      </c>
      <c r="I722" s="224">
        <f>SUMIF('03'!$C$10:$C$29,$C722,'03'!$G$10:$G$29)*'03'!$E$3</f>
        <v>0</v>
      </c>
      <c r="J722" s="224">
        <f>SUMIF('04'!$C$10:$C$26,$C722,'04'!$G$10:$G$26)*'04'!$E$3</f>
        <v>0</v>
      </c>
      <c r="K722" s="224">
        <f>SUMIF('05'!$C$10:$C$29,$C722,'05'!$G$10:$G$29)*'05'!$E$3</f>
        <v>0</v>
      </c>
      <c r="L722" s="224">
        <f>SUMIF('06'!$C$10:$C$29,$C722,'06'!$G$10:$G$29)*'06'!$E$3</f>
        <v>0</v>
      </c>
      <c r="M722" s="224">
        <f>SUMIF('07'!$C$10:$C$26,$C722,'07'!$G$10:$G$26)*'07'!$E$3</f>
        <v>0</v>
      </c>
      <c r="N722" s="224">
        <f>SUMIF('08'!$C$10:$C$29,$C722,'08'!$G$10:$G$29)*'08'!$E$3</f>
        <v>0</v>
      </c>
      <c r="O722" s="224">
        <f>SUMIF('09'!$C$10:$C$29,$C722,'09'!$G$10:$G$29)*'09'!$E$3</f>
        <v>0</v>
      </c>
      <c r="P722" s="224">
        <f>SUMIF('10'!$C$10:$C$29,$C722,'10'!$G$10:$G$29)*'10'!$E$3</f>
        <v>0</v>
      </c>
      <c r="Q722" s="224">
        <f>SUMIF('11'!$C$10:$C$39,$C722,'11'!$G$10:$G$39)*'11'!$E$3</f>
        <v>0</v>
      </c>
      <c r="R722" s="224">
        <f>SUMIF('12'!$C$10:$C$29,$C722,'12'!$G$10:$G$29)*'12'!$E$3</f>
        <v>0</v>
      </c>
      <c r="S722" s="224">
        <f>SUMIF('13'!$C$10:$C$29,$C722,'13'!$G$10:$G$29)*'13'!$E$3</f>
        <v>0</v>
      </c>
      <c r="T722" s="224">
        <f>SUMIF('14'!$C$10:$C$29,$C722,'14'!$G$10:$G$29)*'14'!$E$3</f>
        <v>0</v>
      </c>
      <c r="U722" s="224">
        <f>SUMIF('15'!$C$10:$C$29,$C722,'15'!$G$10:$G$29)*'15'!$E$3</f>
        <v>0</v>
      </c>
      <c r="V722" s="224">
        <f>SUMIF('16'!$C$10:$C$29,$C722,'16'!$G$10:$G$29)*'16'!$E$3</f>
        <v>0</v>
      </c>
      <c r="W722" s="224">
        <f>SUMIF('17'!$C$10:$C$29,$C722,'17'!$G$10:$G$29)*'17'!$E$3</f>
        <v>0</v>
      </c>
      <c r="X722" s="224">
        <f>SUMIF('18'!$C$10:$C$29,$C722,'18'!$G$10:$G$29)*'18'!$E$3</f>
        <v>0</v>
      </c>
      <c r="Y722" s="224">
        <f>SUMIF('19'!$C$10:$C$28,$C722,'19'!$G$10:$G$28)*'19'!$E$3</f>
        <v>0</v>
      </c>
      <c r="Z722" s="224">
        <f>SUMIF('20'!$C$10:$C$29,$C722,'20'!$G$10:$G$29)*'20'!$E$3</f>
        <v>0</v>
      </c>
      <c r="AA722" s="224">
        <f>SUMIF('21'!$C$10:$C$29,$C722,'21'!$G$10:$G$29)*'21'!$E$3</f>
        <v>0</v>
      </c>
    </row>
    <row r="723" spans="3:27" ht="15" hidden="1">
      <c r="C723" s="207" t="s">
        <v>1568</v>
      </c>
      <c r="D723" s="207" t="s">
        <v>1569</v>
      </c>
      <c r="F723" s="303">
        <f t="shared" si="12"/>
        <v>0</v>
      </c>
      <c r="G723" s="224">
        <f>SUMIF('01'!$C$10:$C$29,$C723,'01'!$G$10:$G$29)*'01'!$E$3</f>
        <v>0</v>
      </c>
      <c r="H723" s="224">
        <f>SUMIF('02'!$C$10:$C$28,$C723,'02'!$G$10:$G$28)*'02'!$E$3</f>
        <v>0</v>
      </c>
      <c r="I723" s="224">
        <f>SUMIF('03'!$C$10:$C$29,$C723,'03'!$G$10:$G$29)*'03'!$E$3</f>
        <v>0</v>
      </c>
      <c r="J723" s="224">
        <f>SUMIF('04'!$C$10:$C$26,$C723,'04'!$G$10:$G$26)*'04'!$E$3</f>
        <v>0</v>
      </c>
      <c r="K723" s="224">
        <f>SUMIF('05'!$C$10:$C$29,$C723,'05'!$G$10:$G$29)*'05'!$E$3</f>
        <v>0</v>
      </c>
      <c r="L723" s="224">
        <f>SUMIF('06'!$C$10:$C$29,$C723,'06'!$G$10:$G$29)*'06'!$E$3</f>
        <v>0</v>
      </c>
      <c r="M723" s="224">
        <f>SUMIF('07'!$C$10:$C$26,$C723,'07'!$G$10:$G$26)*'07'!$E$3</f>
        <v>0</v>
      </c>
      <c r="N723" s="224">
        <f>SUMIF('08'!$C$10:$C$29,$C723,'08'!$G$10:$G$29)*'08'!$E$3</f>
        <v>0</v>
      </c>
      <c r="O723" s="224">
        <f>SUMIF('09'!$C$10:$C$29,$C723,'09'!$G$10:$G$29)*'09'!$E$3</f>
        <v>0</v>
      </c>
      <c r="P723" s="224">
        <f>SUMIF('10'!$C$10:$C$29,$C723,'10'!$G$10:$G$29)*'10'!$E$3</f>
        <v>0</v>
      </c>
      <c r="Q723" s="224">
        <f>SUMIF('11'!$C$10:$C$39,$C723,'11'!$G$10:$G$39)*'11'!$E$3</f>
        <v>0</v>
      </c>
      <c r="R723" s="224">
        <f>SUMIF('12'!$C$10:$C$29,$C723,'12'!$G$10:$G$29)*'12'!$E$3</f>
        <v>0</v>
      </c>
      <c r="S723" s="224">
        <f>SUMIF('13'!$C$10:$C$29,$C723,'13'!$G$10:$G$29)*'13'!$E$3</f>
        <v>0</v>
      </c>
      <c r="T723" s="224">
        <f>SUMIF('14'!$C$10:$C$29,$C723,'14'!$G$10:$G$29)*'14'!$E$3</f>
        <v>0</v>
      </c>
      <c r="U723" s="224">
        <f>SUMIF('15'!$C$10:$C$29,$C723,'15'!$G$10:$G$29)*'15'!$E$3</f>
        <v>0</v>
      </c>
      <c r="V723" s="224">
        <f>SUMIF('16'!$C$10:$C$29,$C723,'16'!$G$10:$G$29)*'16'!$E$3</f>
        <v>0</v>
      </c>
      <c r="W723" s="224">
        <f>SUMIF('17'!$C$10:$C$29,$C723,'17'!$G$10:$G$29)*'17'!$E$3</f>
        <v>0</v>
      </c>
      <c r="X723" s="224">
        <f>SUMIF('18'!$C$10:$C$29,$C723,'18'!$G$10:$G$29)*'18'!$E$3</f>
        <v>0</v>
      </c>
      <c r="Y723" s="224">
        <f>SUMIF('19'!$C$10:$C$28,$C723,'19'!$G$10:$G$28)*'19'!$E$3</f>
        <v>0</v>
      </c>
      <c r="Z723" s="224">
        <f>SUMIF('20'!$C$10:$C$29,$C723,'20'!$G$10:$G$29)*'20'!$E$3</f>
        <v>0</v>
      </c>
      <c r="AA723" s="224">
        <f>SUMIF('21'!$C$10:$C$29,$C723,'21'!$G$10:$G$29)*'21'!$E$3</f>
        <v>0</v>
      </c>
    </row>
    <row r="724" spans="3:27" ht="15" hidden="1">
      <c r="C724" s="207" t="s">
        <v>1570</v>
      </c>
      <c r="D724" s="207" t="s">
        <v>1571</v>
      </c>
      <c r="F724" s="303">
        <f t="shared" si="12"/>
        <v>0</v>
      </c>
      <c r="G724" s="224">
        <f>SUMIF('01'!$C$10:$C$29,$C724,'01'!$G$10:$G$29)*'01'!$E$3</f>
        <v>0</v>
      </c>
      <c r="H724" s="224">
        <f>SUMIF('02'!$C$10:$C$28,$C724,'02'!$G$10:$G$28)*'02'!$E$3</f>
        <v>0</v>
      </c>
      <c r="I724" s="224">
        <f>SUMIF('03'!$C$10:$C$29,$C724,'03'!$G$10:$G$29)*'03'!$E$3</f>
        <v>0</v>
      </c>
      <c r="J724" s="224">
        <f>SUMIF('04'!$C$10:$C$26,$C724,'04'!$G$10:$G$26)*'04'!$E$3</f>
        <v>0</v>
      </c>
      <c r="K724" s="224">
        <f>SUMIF('05'!$C$10:$C$29,$C724,'05'!$G$10:$G$29)*'05'!$E$3</f>
        <v>0</v>
      </c>
      <c r="L724" s="224">
        <f>SUMIF('06'!$C$10:$C$29,$C724,'06'!$G$10:$G$29)*'06'!$E$3</f>
        <v>0</v>
      </c>
      <c r="M724" s="224">
        <f>SUMIF('07'!$C$10:$C$26,$C724,'07'!$G$10:$G$26)*'07'!$E$3</f>
        <v>0</v>
      </c>
      <c r="N724" s="224">
        <f>SUMIF('08'!$C$10:$C$29,$C724,'08'!$G$10:$G$29)*'08'!$E$3</f>
        <v>0</v>
      </c>
      <c r="O724" s="224">
        <f>SUMIF('09'!$C$10:$C$29,$C724,'09'!$G$10:$G$29)*'09'!$E$3</f>
        <v>0</v>
      </c>
      <c r="P724" s="224">
        <f>SUMIF('10'!$C$10:$C$29,$C724,'10'!$G$10:$G$29)*'10'!$E$3</f>
        <v>0</v>
      </c>
      <c r="Q724" s="224">
        <f>SUMIF('11'!$C$10:$C$39,$C724,'11'!$G$10:$G$39)*'11'!$E$3</f>
        <v>0</v>
      </c>
      <c r="R724" s="224">
        <f>SUMIF('12'!$C$10:$C$29,$C724,'12'!$G$10:$G$29)*'12'!$E$3</f>
        <v>0</v>
      </c>
      <c r="S724" s="224">
        <f>SUMIF('13'!$C$10:$C$29,$C724,'13'!$G$10:$G$29)*'13'!$E$3</f>
        <v>0</v>
      </c>
      <c r="T724" s="224">
        <f>SUMIF('14'!$C$10:$C$29,$C724,'14'!$G$10:$G$29)*'14'!$E$3</f>
        <v>0</v>
      </c>
      <c r="U724" s="224">
        <f>SUMIF('15'!$C$10:$C$29,$C724,'15'!$G$10:$G$29)*'15'!$E$3</f>
        <v>0</v>
      </c>
      <c r="V724" s="224">
        <f>SUMIF('16'!$C$10:$C$29,$C724,'16'!$G$10:$G$29)*'16'!$E$3</f>
        <v>0</v>
      </c>
      <c r="W724" s="224">
        <f>SUMIF('17'!$C$10:$C$29,$C724,'17'!$G$10:$G$29)*'17'!$E$3</f>
        <v>0</v>
      </c>
      <c r="X724" s="224">
        <f>SUMIF('18'!$C$10:$C$29,$C724,'18'!$G$10:$G$29)*'18'!$E$3</f>
        <v>0</v>
      </c>
      <c r="Y724" s="224">
        <f>SUMIF('19'!$C$10:$C$28,$C724,'19'!$G$10:$G$28)*'19'!$E$3</f>
        <v>0</v>
      </c>
      <c r="Z724" s="224">
        <f>SUMIF('20'!$C$10:$C$29,$C724,'20'!$G$10:$G$29)*'20'!$E$3</f>
        <v>0</v>
      </c>
      <c r="AA724" s="224">
        <f>SUMIF('21'!$C$10:$C$29,$C724,'21'!$G$10:$G$29)*'21'!$E$3</f>
        <v>0</v>
      </c>
    </row>
    <row r="725" spans="3:27" ht="15" hidden="1">
      <c r="C725" s="207" t="s">
        <v>1572</v>
      </c>
      <c r="D725" s="207" t="s">
        <v>1573</v>
      </c>
      <c r="F725" s="303">
        <f t="shared" si="12"/>
        <v>0</v>
      </c>
      <c r="G725" s="224">
        <f>SUMIF('01'!$C$10:$C$29,$C725,'01'!$G$10:$G$29)*'01'!$E$3</f>
        <v>0</v>
      </c>
      <c r="H725" s="224">
        <f>SUMIF('02'!$C$10:$C$28,$C725,'02'!$G$10:$G$28)*'02'!$E$3</f>
        <v>0</v>
      </c>
      <c r="I725" s="224">
        <f>SUMIF('03'!$C$10:$C$29,$C725,'03'!$G$10:$G$29)*'03'!$E$3</f>
        <v>0</v>
      </c>
      <c r="J725" s="224">
        <f>SUMIF('04'!$C$10:$C$26,$C725,'04'!$G$10:$G$26)*'04'!$E$3</f>
        <v>0</v>
      </c>
      <c r="K725" s="224">
        <f>SUMIF('05'!$C$10:$C$29,$C725,'05'!$G$10:$G$29)*'05'!$E$3</f>
        <v>0</v>
      </c>
      <c r="L725" s="224">
        <f>SUMIF('06'!$C$10:$C$29,$C725,'06'!$G$10:$G$29)*'06'!$E$3</f>
        <v>0</v>
      </c>
      <c r="M725" s="224">
        <f>SUMIF('07'!$C$10:$C$26,$C725,'07'!$G$10:$G$26)*'07'!$E$3</f>
        <v>0</v>
      </c>
      <c r="N725" s="224">
        <f>SUMIF('08'!$C$10:$C$29,$C725,'08'!$G$10:$G$29)*'08'!$E$3</f>
        <v>0</v>
      </c>
      <c r="O725" s="224">
        <f>SUMIF('09'!$C$10:$C$29,$C725,'09'!$G$10:$G$29)*'09'!$E$3</f>
        <v>0</v>
      </c>
      <c r="P725" s="224">
        <f>SUMIF('10'!$C$10:$C$29,$C725,'10'!$G$10:$G$29)*'10'!$E$3</f>
        <v>0</v>
      </c>
      <c r="Q725" s="224">
        <f>SUMIF('11'!$C$10:$C$39,$C725,'11'!$G$10:$G$39)*'11'!$E$3</f>
        <v>0</v>
      </c>
      <c r="R725" s="224">
        <f>SUMIF('12'!$C$10:$C$29,$C725,'12'!$G$10:$G$29)*'12'!$E$3</f>
        <v>0</v>
      </c>
      <c r="S725" s="224">
        <f>SUMIF('13'!$C$10:$C$29,$C725,'13'!$G$10:$G$29)*'13'!$E$3</f>
        <v>0</v>
      </c>
      <c r="T725" s="224">
        <f>SUMIF('14'!$C$10:$C$29,$C725,'14'!$G$10:$G$29)*'14'!$E$3</f>
        <v>0</v>
      </c>
      <c r="U725" s="224">
        <f>SUMIF('15'!$C$10:$C$29,$C725,'15'!$G$10:$G$29)*'15'!$E$3</f>
        <v>0</v>
      </c>
      <c r="V725" s="224">
        <f>SUMIF('16'!$C$10:$C$29,$C725,'16'!$G$10:$G$29)*'16'!$E$3</f>
        <v>0</v>
      </c>
      <c r="W725" s="224">
        <f>SUMIF('17'!$C$10:$C$29,$C725,'17'!$G$10:$G$29)*'17'!$E$3</f>
        <v>0</v>
      </c>
      <c r="X725" s="224">
        <f>SUMIF('18'!$C$10:$C$29,$C725,'18'!$G$10:$G$29)*'18'!$E$3</f>
        <v>0</v>
      </c>
      <c r="Y725" s="224">
        <f>SUMIF('19'!$C$10:$C$28,$C725,'19'!$G$10:$G$28)*'19'!$E$3</f>
        <v>0</v>
      </c>
      <c r="Z725" s="224">
        <f>SUMIF('20'!$C$10:$C$29,$C725,'20'!$G$10:$G$29)*'20'!$E$3</f>
        <v>0</v>
      </c>
      <c r="AA725" s="224">
        <f>SUMIF('21'!$C$10:$C$29,$C725,'21'!$G$10:$G$29)*'21'!$E$3</f>
        <v>0</v>
      </c>
    </row>
    <row r="726" spans="3:27" ht="15" hidden="1">
      <c r="C726" s="207" t="s">
        <v>1574</v>
      </c>
      <c r="D726" s="207" t="s">
        <v>1216</v>
      </c>
      <c r="F726" s="303">
        <f t="shared" si="12"/>
        <v>0</v>
      </c>
      <c r="G726" s="224">
        <f>SUMIF('01'!$C$10:$C$29,$C726,'01'!$G$10:$G$29)*'01'!$E$3</f>
        <v>0</v>
      </c>
      <c r="H726" s="224">
        <f>SUMIF('02'!$C$10:$C$28,$C726,'02'!$G$10:$G$28)*'02'!$E$3</f>
        <v>0</v>
      </c>
      <c r="I726" s="224">
        <f>SUMIF('03'!$C$10:$C$29,$C726,'03'!$G$10:$G$29)*'03'!$E$3</f>
        <v>0</v>
      </c>
      <c r="J726" s="224">
        <f>SUMIF('04'!$C$10:$C$26,$C726,'04'!$G$10:$G$26)*'04'!$E$3</f>
        <v>0</v>
      </c>
      <c r="K726" s="224">
        <f>SUMIF('05'!$C$10:$C$29,$C726,'05'!$G$10:$G$29)*'05'!$E$3</f>
        <v>0</v>
      </c>
      <c r="L726" s="224">
        <f>SUMIF('06'!$C$10:$C$29,$C726,'06'!$G$10:$G$29)*'06'!$E$3</f>
        <v>0</v>
      </c>
      <c r="M726" s="224">
        <f>SUMIF('07'!$C$10:$C$26,$C726,'07'!$G$10:$G$26)*'07'!$E$3</f>
        <v>0</v>
      </c>
      <c r="N726" s="224">
        <f>SUMIF('08'!$C$10:$C$29,$C726,'08'!$G$10:$G$29)*'08'!$E$3</f>
        <v>0</v>
      </c>
      <c r="O726" s="224">
        <f>SUMIF('09'!$C$10:$C$29,$C726,'09'!$G$10:$G$29)*'09'!$E$3</f>
        <v>0</v>
      </c>
      <c r="P726" s="224">
        <f>SUMIF('10'!$C$10:$C$29,$C726,'10'!$G$10:$G$29)*'10'!$E$3</f>
        <v>0</v>
      </c>
      <c r="Q726" s="224">
        <f>SUMIF('11'!$C$10:$C$39,$C726,'11'!$G$10:$G$39)*'11'!$E$3</f>
        <v>0</v>
      </c>
      <c r="R726" s="224">
        <f>SUMIF('12'!$C$10:$C$29,$C726,'12'!$G$10:$G$29)*'12'!$E$3</f>
        <v>0</v>
      </c>
      <c r="S726" s="224">
        <f>SUMIF('13'!$C$10:$C$29,$C726,'13'!$G$10:$G$29)*'13'!$E$3</f>
        <v>0</v>
      </c>
      <c r="T726" s="224">
        <f>SUMIF('14'!$C$10:$C$29,$C726,'14'!$G$10:$G$29)*'14'!$E$3</f>
        <v>0</v>
      </c>
      <c r="U726" s="224">
        <f>SUMIF('15'!$C$10:$C$29,$C726,'15'!$G$10:$G$29)*'15'!$E$3</f>
        <v>0</v>
      </c>
      <c r="V726" s="224">
        <f>SUMIF('16'!$C$10:$C$29,$C726,'16'!$G$10:$G$29)*'16'!$E$3</f>
        <v>0</v>
      </c>
      <c r="W726" s="224">
        <f>SUMIF('17'!$C$10:$C$29,$C726,'17'!$G$10:$G$29)*'17'!$E$3</f>
        <v>0</v>
      </c>
      <c r="X726" s="224">
        <f>SUMIF('18'!$C$10:$C$29,$C726,'18'!$G$10:$G$29)*'18'!$E$3</f>
        <v>0</v>
      </c>
      <c r="Y726" s="224">
        <f>SUMIF('19'!$C$10:$C$28,$C726,'19'!$G$10:$G$28)*'19'!$E$3</f>
        <v>0</v>
      </c>
      <c r="Z726" s="224">
        <f>SUMIF('20'!$C$10:$C$29,$C726,'20'!$G$10:$G$29)*'20'!$E$3</f>
        <v>0</v>
      </c>
      <c r="AA726" s="224">
        <f>SUMIF('21'!$C$10:$C$29,$C726,'21'!$G$10:$G$29)*'21'!$E$3</f>
        <v>0</v>
      </c>
    </row>
    <row r="727" spans="3:27" ht="15" hidden="1">
      <c r="C727" s="207" t="s">
        <v>1575</v>
      </c>
      <c r="D727" s="207" t="s">
        <v>1576</v>
      </c>
      <c r="F727" s="303">
        <f t="shared" si="12"/>
        <v>0</v>
      </c>
      <c r="G727" s="224">
        <f>SUMIF('01'!$C$10:$C$29,$C727,'01'!$G$10:$G$29)*'01'!$E$3</f>
        <v>0</v>
      </c>
      <c r="H727" s="224">
        <f>SUMIF('02'!$C$10:$C$28,$C727,'02'!$G$10:$G$28)*'02'!$E$3</f>
        <v>0</v>
      </c>
      <c r="I727" s="224">
        <f>SUMIF('03'!$C$10:$C$29,$C727,'03'!$G$10:$G$29)*'03'!$E$3</f>
        <v>0</v>
      </c>
      <c r="J727" s="224">
        <f>SUMIF('04'!$C$10:$C$26,$C727,'04'!$G$10:$G$26)*'04'!$E$3</f>
        <v>0</v>
      </c>
      <c r="K727" s="224">
        <f>SUMIF('05'!$C$10:$C$29,$C727,'05'!$G$10:$G$29)*'05'!$E$3</f>
        <v>0</v>
      </c>
      <c r="L727" s="224">
        <f>SUMIF('06'!$C$10:$C$29,$C727,'06'!$G$10:$G$29)*'06'!$E$3</f>
        <v>0</v>
      </c>
      <c r="M727" s="224">
        <f>SUMIF('07'!$C$10:$C$26,$C727,'07'!$G$10:$G$26)*'07'!$E$3</f>
        <v>0</v>
      </c>
      <c r="N727" s="224">
        <f>SUMIF('08'!$C$10:$C$29,$C727,'08'!$G$10:$G$29)*'08'!$E$3</f>
        <v>0</v>
      </c>
      <c r="O727" s="224">
        <f>SUMIF('09'!$C$10:$C$29,$C727,'09'!$G$10:$G$29)*'09'!$E$3</f>
        <v>0</v>
      </c>
      <c r="P727" s="224">
        <f>SUMIF('10'!$C$10:$C$29,$C727,'10'!$G$10:$G$29)*'10'!$E$3</f>
        <v>0</v>
      </c>
      <c r="Q727" s="224">
        <f>SUMIF('11'!$C$10:$C$39,$C727,'11'!$G$10:$G$39)*'11'!$E$3</f>
        <v>0</v>
      </c>
      <c r="R727" s="224">
        <f>SUMIF('12'!$C$10:$C$29,$C727,'12'!$G$10:$G$29)*'12'!$E$3</f>
        <v>0</v>
      </c>
      <c r="S727" s="224">
        <f>SUMIF('13'!$C$10:$C$29,$C727,'13'!$G$10:$G$29)*'13'!$E$3</f>
        <v>0</v>
      </c>
      <c r="T727" s="224">
        <f>SUMIF('14'!$C$10:$C$29,$C727,'14'!$G$10:$G$29)*'14'!$E$3</f>
        <v>0</v>
      </c>
      <c r="U727" s="224">
        <f>SUMIF('15'!$C$10:$C$29,$C727,'15'!$G$10:$G$29)*'15'!$E$3</f>
        <v>0</v>
      </c>
      <c r="V727" s="224">
        <f>SUMIF('16'!$C$10:$C$29,$C727,'16'!$G$10:$G$29)*'16'!$E$3</f>
        <v>0</v>
      </c>
      <c r="W727" s="224">
        <f>SUMIF('17'!$C$10:$C$29,$C727,'17'!$G$10:$G$29)*'17'!$E$3</f>
        <v>0</v>
      </c>
      <c r="X727" s="224">
        <f>SUMIF('18'!$C$10:$C$29,$C727,'18'!$G$10:$G$29)*'18'!$E$3</f>
        <v>0</v>
      </c>
      <c r="Y727" s="224">
        <f>SUMIF('19'!$C$10:$C$28,$C727,'19'!$G$10:$G$28)*'19'!$E$3</f>
        <v>0</v>
      </c>
      <c r="Z727" s="224">
        <f>SUMIF('20'!$C$10:$C$29,$C727,'20'!$G$10:$G$29)*'20'!$E$3</f>
        <v>0</v>
      </c>
      <c r="AA727" s="224">
        <f>SUMIF('21'!$C$10:$C$29,$C727,'21'!$G$10:$G$29)*'21'!$E$3</f>
        <v>0</v>
      </c>
    </row>
    <row r="728" spans="3:27" ht="15" hidden="1">
      <c r="C728" s="207" t="s">
        <v>1577</v>
      </c>
      <c r="D728" s="207" t="s">
        <v>1578</v>
      </c>
      <c r="F728" s="303">
        <f t="shared" si="12"/>
        <v>0</v>
      </c>
      <c r="G728" s="224">
        <f>SUMIF('01'!$C$10:$C$29,$C728,'01'!$G$10:$G$29)*'01'!$E$3</f>
        <v>0</v>
      </c>
      <c r="H728" s="224">
        <f>SUMIF('02'!$C$10:$C$28,$C728,'02'!$G$10:$G$28)*'02'!$E$3</f>
        <v>0</v>
      </c>
      <c r="I728" s="224">
        <f>SUMIF('03'!$C$10:$C$29,$C728,'03'!$G$10:$G$29)*'03'!$E$3</f>
        <v>0</v>
      </c>
      <c r="J728" s="224">
        <f>SUMIF('04'!$C$10:$C$26,$C728,'04'!$G$10:$G$26)*'04'!$E$3</f>
        <v>0</v>
      </c>
      <c r="K728" s="224">
        <f>SUMIF('05'!$C$10:$C$29,$C728,'05'!$G$10:$G$29)*'05'!$E$3</f>
        <v>0</v>
      </c>
      <c r="L728" s="224">
        <f>SUMIF('06'!$C$10:$C$29,$C728,'06'!$G$10:$G$29)*'06'!$E$3</f>
        <v>0</v>
      </c>
      <c r="M728" s="224">
        <f>SUMIF('07'!$C$10:$C$26,$C728,'07'!$G$10:$G$26)*'07'!$E$3</f>
        <v>0</v>
      </c>
      <c r="N728" s="224">
        <f>SUMIF('08'!$C$10:$C$29,$C728,'08'!$G$10:$G$29)*'08'!$E$3</f>
        <v>0</v>
      </c>
      <c r="O728" s="224">
        <f>SUMIF('09'!$C$10:$C$29,$C728,'09'!$G$10:$G$29)*'09'!$E$3</f>
        <v>0</v>
      </c>
      <c r="P728" s="224">
        <f>SUMIF('10'!$C$10:$C$29,$C728,'10'!$G$10:$G$29)*'10'!$E$3</f>
        <v>0</v>
      </c>
      <c r="Q728" s="224">
        <f>SUMIF('11'!$C$10:$C$39,$C728,'11'!$G$10:$G$39)*'11'!$E$3</f>
        <v>0</v>
      </c>
      <c r="R728" s="224">
        <f>SUMIF('12'!$C$10:$C$29,$C728,'12'!$G$10:$G$29)*'12'!$E$3</f>
        <v>0</v>
      </c>
      <c r="S728" s="224">
        <f>SUMIF('13'!$C$10:$C$29,$C728,'13'!$G$10:$G$29)*'13'!$E$3</f>
        <v>0</v>
      </c>
      <c r="T728" s="224">
        <f>SUMIF('14'!$C$10:$C$29,$C728,'14'!$G$10:$G$29)*'14'!$E$3</f>
        <v>0</v>
      </c>
      <c r="U728" s="224">
        <f>SUMIF('15'!$C$10:$C$29,$C728,'15'!$G$10:$G$29)*'15'!$E$3</f>
        <v>0</v>
      </c>
      <c r="V728" s="224">
        <f>SUMIF('16'!$C$10:$C$29,$C728,'16'!$G$10:$G$29)*'16'!$E$3</f>
        <v>0</v>
      </c>
      <c r="W728" s="224">
        <f>SUMIF('17'!$C$10:$C$29,$C728,'17'!$G$10:$G$29)*'17'!$E$3</f>
        <v>0</v>
      </c>
      <c r="X728" s="224">
        <f>SUMIF('18'!$C$10:$C$29,$C728,'18'!$G$10:$G$29)*'18'!$E$3</f>
        <v>0</v>
      </c>
      <c r="Y728" s="224">
        <f>SUMIF('19'!$C$10:$C$28,$C728,'19'!$G$10:$G$28)*'19'!$E$3</f>
        <v>0</v>
      </c>
      <c r="Z728" s="224">
        <f>SUMIF('20'!$C$10:$C$29,$C728,'20'!$G$10:$G$29)*'20'!$E$3</f>
        <v>0</v>
      </c>
      <c r="AA728" s="224">
        <f>SUMIF('21'!$C$10:$C$29,$C728,'21'!$G$10:$G$29)*'21'!$E$3</f>
        <v>0</v>
      </c>
    </row>
    <row r="729" spans="3:27" ht="15" hidden="1">
      <c r="C729" s="207" t="s">
        <v>1579</v>
      </c>
      <c r="D729" s="207" t="s">
        <v>1580</v>
      </c>
      <c r="F729" s="303">
        <f t="shared" si="12"/>
        <v>0</v>
      </c>
      <c r="G729" s="224">
        <f>SUMIF('01'!$C$10:$C$29,$C729,'01'!$G$10:$G$29)*'01'!$E$3</f>
        <v>0</v>
      </c>
      <c r="H729" s="224">
        <f>SUMIF('02'!$C$10:$C$28,$C729,'02'!$G$10:$G$28)*'02'!$E$3</f>
        <v>0</v>
      </c>
      <c r="I729" s="224">
        <f>SUMIF('03'!$C$10:$C$29,$C729,'03'!$G$10:$G$29)*'03'!$E$3</f>
        <v>0</v>
      </c>
      <c r="J729" s="224">
        <f>SUMIF('04'!$C$10:$C$26,$C729,'04'!$G$10:$G$26)*'04'!$E$3</f>
        <v>0</v>
      </c>
      <c r="K729" s="224">
        <f>SUMIF('05'!$C$10:$C$29,$C729,'05'!$G$10:$G$29)*'05'!$E$3</f>
        <v>0</v>
      </c>
      <c r="L729" s="224">
        <f>SUMIF('06'!$C$10:$C$29,$C729,'06'!$G$10:$G$29)*'06'!$E$3</f>
        <v>0</v>
      </c>
      <c r="M729" s="224">
        <f>SUMIF('07'!$C$10:$C$26,$C729,'07'!$G$10:$G$26)*'07'!$E$3</f>
        <v>0</v>
      </c>
      <c r="N729" s="224">
        <f>SUMIF('08'!$C$10:$C$29,$C729,'08'!$G$10:$G$29)*'08'!$E$3</f>
        <v>0</v>
      </c>
      <c r="O729" s="224">
        <f>SUMIF('09'!$C$10:$C$29,$C729,'09'!$G$10:$G$29)*'09'!$E$3</f>
        <v>0</v>
      </c>
      <c r="P729" s="224">
        <f>SUMIF('10'!$C$10:$C$29,$C729,'10'!$G$10:$G$29)*'10'!$E$3</f>
        <v>0</v>
      </c>
      <c r="Q729" s="224">
        <f>SUMIF('11'!$C$10:$C$39,$C729,'11'!$G$10:$G$39)*'11'!$E$3</f>
        <v>0</v>
      </c>
      <c r="R729" s="224">
        <f>SUMIF('12'!$C$10:$C$29,$C729,'12'!$G$10:$G$29)*'12'!$E$3</f>
        <v>0</v>
      </c>
      <c r="S729" s="224">
        <f>SUMIF('13'!$C$10:$C$29,$C729,'13'!$G$10:$G$29)*'13'!$E$3</f>
        <v>0</v>
      </c>
      <c r="T729" s="224">
        <f>SUMIF('14'!$C$10:$C$29,$C729,'14'!$G$10:$G$29)*'14'!$E$3</f>
        <v>0</v>
      </c>
      <c r="U729" s="224">
        <f>SUMIF('15'!$C$10:$C$29,$C729,'15'!$G$10:$G$29)*'15'!$E$3</f>
        <v>0</v>
      </c>
      <c r="V729" s="224">
        <f>SUMIF('16'!$C$10:$C$29,$C729,'16'!$G$10:$G$29)*'16'!$E$3</f>
        <v>0</v>
      </c>
      <c r="W729" s="224">
        <f>SUMIF('17'!$C$10:$C$29,$C729,'17'!$G$10:$G$29)*'17'!$E$3</f>
        <v>0</v>
      </c>
      <c r="X729" s="224">
        <f>SUMIF('18'!$C$10:$C$29,$C729,'18'!$G$10:$G$29)*'18'!$E$3</f>
        <v>0</v>
      </c>
      <c r="Y729" s="224">
        <f>SUMIF('19'!$C$10:$C$28,$C729,'19'!$G$10:$G$28)*'19'!$E$3</f>
        <v>0</v>
      </c>
      <c r="Z729" s="224">
        <f>SUMIF('20'!$C$10:$C$29,$C729,'20'!$G$10:$G$29)*'20'!$E$3</f>
        <v>0</v>
      </c>
      <c r="AA729" s="224">
        <f>SUMIF('21'!$C$10:$C$29,$C729,'21'!$G$10:$G$29)*'21'!$E$3</f>
        <v>0</v>
      </c>
    </row>
    <row r="730" spans="3:27" ht="15" hidden="1">
      <c r="C730" s="207" t="s">
        <v>1581</v>
      </c>
      <c r="D730" s="207" t="s">
        <v>1582</v>
      </c>
      <c r="F730" s="303">
        <f t="shared" si="12"/>
        <v>0</v>
      </c>
      <c r="G730" s="224">
        <f>SUMIF('01'!$C$10:$C$29,$C730,'01'!$G$10:$G$29)*'01'!$E$3</f>
        <v>0</v>
      </c>
      <c r="H730" s="224">
        <f>SUMIF('02'!$C$10:$C$28,$C730,'02'!$G$10:$G$28)*'02'!$E$3</f>
        <v>0</v>
      </c>
      <c r="I730" s="224">
        <f>SUMIF('03'!$C$10:$C$29,$C730,'03'!$G$10:$G$29)*'03'!$E$3</f>
        <v>0</v>
      </c>
      <c r="J730" s="224">
        <f>SUMIF('04'!$C$10:$C$26,$C730,'04'!$G$10:$G$26)*'04'!$E$3</f>
        <v>0</v>
      </c>
      <c r="K730" s="224">
        <f>SUMIF('05'!$C$10:$C$29,$C730,'05'!$G$10:$G$29)*'05'!$E$3</f>
        <v>0</v>
      </c>
      <c r="L730" s="224">
        <f>SUMIF('06'!$C$10:$C$29,$C730,'06'!$G$10:$G$29)*'06'!$E$3</f>
        <v>0</v>
      </c>
      <c r="M730" s="224">
        <f>SUMIF('07'!$C$10:$C$26,$C730,'07'!$G$10:$G$26)*'07'!$E$3</f>
        <v>0</v>
      </c>
      <c r="N730" s="224">
        <f>SUMIF('08'!$C$10:$C$29,$C730,'08'!$G$10:$G$29)*'08'!$E$3</f>
        <v>0</v>
      </c>
      <c r="O730" s="224">
        <f>SUMIF('09'!$C$10:$C$29,$C730,'09'!$G$10:$G$29)*'09'!$E$3</f>
        <v>0</v>
      </c>
      <c r="P730" s="224">
        <f>SUMIF('10'!$C$10:$C$29,$C730,'10'!$G$10:$G$29)*'10'!$E$3</f>
        <v>0</v>
      </c>
      <c r="Q730" s="224">
        <f>SUMIF('11'!$C$10:$C$39,$C730,'11'!$G$10:$G$39)*'11'!$E$3</f>
        <v>0</v>
      </c>
      <c r="R730" s="224">
        <f>SUMIF('12'!$C$10:$C$29,$C730,'12'!$G$10:$G$29)*'12'!$E$3</f>
        <v>0</v>
      </c>
      <c r="S730" s="224">
        <f>SUMIF('13'!$C$10:$C$29,$C730,'13'!$G$10:$G$29)*'13'!$E$3</f>
        <v>0</v>
      </c>
      <c r="T730" s="224">
        <f>SUMIF('14'!$C$10:$C$29,$C730,'14'!$G$10:$G$29)*'14'!$E$3</f>
        <v>0</v>
      </c>
      <c r="U730" s="224">
        <f>SUMIF('15'!$C$10:$C$29,$C730,'15'!$G$10:$G$29)*'15'!$E$3</f>
        <v>0</v>
      </c>
      <c r="V730" s="224">
        <f>SUMIF('16'!$C$10:$C$29,$C730,'16'!$G$10:$G$29)*'16'!$E$3</f>
        <v>0</v>
      </c>
      <c r="W730" s="224">
        <f>SUMIF('17'!$C$10:$C$29,$C730,'17'!$G$10:$G$29)*'17'!$E$3</f>
        <v>0</v>
      </c>
      <c r="X730" s="224">
        <f>SUMIF('18'!$C$10:$C$29,$C730,'18'!$G$10:$G$29)*'18'!$E$3</f>
        <v>0</v>
      </c>
      <c r="Y730" s="224">
        <f>SUMIF('19'!$C$10:$C$28,$C730,'19'!$G$10:$G$28)*'19'!$E$3</f>
        <v>0</v>
      </c>
      <c r="Z730" s="224">
        <f>SUMIF('20'!$C$10:$C$29,$C730,'20'!$G$10:$G$29)*'20'!$E$3</f>
        <v>0</v>
      </c>
      <c r="AA730" s="224">
        <f>SUMIF('21'!$C$10:$C$29,$C730,'21'!$G$10:$G$29)*'21'!$E$3</f>
        <v>0</v>
      </c>
    </row>
    <row r="731" spans="3:27" ht="15" hidden="1">
      <c r="C731" s="207" t="s">
        <v>1583</v>
      </c>
      <c r="D731" s="207" t="s">
        <v>1584</v>
      </c>
      <c r="F731" s="303">
        <f t="shared" si="12"/>
        <v>0</v>
      </c>
      <c r="G731" s="224">
        <f>SUMIF('01'!$C$10:$C$29,$C731,'01'!$G$10:$G$29)*'01'!$E$3</f>
        <v>0</v>
      </c>
      <c r="H731" s="224">
        <f>SUMIF('02'!$C$10:$C$28,$C731,'02'!$G$10:$G$28)*'02'!$E$3</f>
        <v>0</v>
      </c>
      <c r="I731" s="224">
        <f>SUMIF('03'!$C$10:$C$29,$C731,'03'!$G$10:$G$29)*'03'!$E$3</f>
        <v>0</v>
      </c>
      <c r="J731" s="224">
        <f>SUMIF('04'!$C$10:$C$26,$C731,'04'!$G$10:$G$26)*'04'!$E$3</f>
        <v>0</v>
      </c>
      <c r="K731" s="224">
        <f>SUMIF('05'!$C$10:$C$29,$C731,'05'!$G$10:$G$29)*'05'!$E$3</f>
        <v>0</v>
      </c>
      <c r="L731" s="224">
        <f>SUMIF('06'!$C$10:$C$29,$C731,'06'!$G$10:$G$29)*'06'!$E$3</f>
        <v>0</v>
      </c>
      <c r="M731" s="224">
        <f>SUMIF('07'!$C$10:$C$26,$C731,'07'!$G$10:$G$26)*'07'!$E$3</f>
        <v>0</v>
      </c>
      <c r="N731" s="224">
        <f>SUMIF('08'!$C$10:$C$29,$C731,'08'!$G$10:$G$29)*'08'!$E$3</f>
        <v>0</v>
      </c>
      <c r="O731" s="224">
        <f>SUMIF('09'!$C$10:$C$29,$C731,'09'!$G$10:$G$29)*'09'!$E$3</f>
        <v>0</v>
      </c>
      <c r="P731" s="224">
        <f>SUMIF('10'!$C$10:$C$29,$C731,'10'!$G$10:$G$29)*'10'!$E$3</f>
        <v>0</v>
      </c>
      <c r="Q731" s="224">
        <f>SUMIF('11'!$C$10:$C$39,$C731,'11'!$G$10:$G$39)*'11'!$E$3</f>
        <v>0</v>
      </c>
      <c r="R731" s="224">
        <f>SUMIF('12'!$C$10:$C$29,$C731,'12'!$G$10:$G$29)*'12'!$E$3</f>
        <v>0</v>
      </c>
      <c r="S731" s="224">
        <f>SUMIF('13'!$C$10:$C$29,$C731,'13'!$G$10:$G$29)*'13'!$E$3</f>
        <v>0</v>
      </c>
      <c r="T731" s="224">
        <f>SUMIF('14'!$C$10:$C$29,$C731,'14'!$G$10:$G$29)*'14'!$E$3</f>
        <v>0</v>
      </c>
      <c r="U731" s="224">
        <f>SUMIF('15'!$C$10:$C$29,$C731,'15'!$G$10:$G$29)*'15'!$E$3</f>
        <v>0</v>
      </c>
      <c r="V731" s="224">
        <f>SUMIF('16'!$C$10:$C$29,$C731,'16'!$G$10:$G$29)*'16'!$E$3</f>
        <v>0</v>
      </c>
      <c r="W731" s="224">
        <f>SUMIF('17'!$C$10:$C$29,$C731,'17'!$G$10:$G$29)*'17'!$E$3</f>
        <v>0</v>
      </c>
      <c r="X731" s="224">
        <f>SUMIF('18'!$C$10:$C$29,$C731,'18'!$G$10:$G$29)*'18'!$E$3</f>
        <v>0</v>
      </c>
      <c r="Y731" s="224">
        <f>SUMIF('19'!$C$10:$C$28,$C731,'19'!$G$10:$G$28)*'19'!$E$3</f>
        <v>0</v>
      </c>
      <c r="Z731" s="224">
        <f>SUMIF('20'!$C$10:$C$29,$C731,'20'!$G$10:$G$29)*'20'!$E$3</f>
        <v>0</v>
      </c>
      <c r="AA731" s="224">
        <f>SUMIF('21'!$C$10:$C$29,$C731,'21'!$G$10:$G$29)*'21'!$E$3</f>
        <v>0</v>
      </c>
    </row>
    <row r="732" spans="3:27" ht="15" hidden="1">
      <c r="C732" s="207" t="s">
        <v>1585</v>
      </c>
      <c r="D732" s="207" t="s">
        <v>1586</v>
      </c>
      <c r="F732" s="303">
        <f t="shared" si="12"/>
        <v>0</v>
      </c>
      <c r="G732" s="224">
        <f>SUMIF('01'!$C$10:$C$29,$C732,'01'!$G$10:$G$29)*'01'!$E$3</f>
        <v>0</v>
      </c>
      <c r="H732" s="224">
        <f>SUMIF('02'!$C$10:$C$28,$C732,'02'!$G$10:$G$28)*'02'!$E$3</f>
        <v>0</v>
      </c>
      <c r="I732" s="224">
        <f>SUMIF('03'!$C$10:$C$29,$C732,'03'!$G$10:$G$29)*'03'!$E$3</f>
        <v>0</v>
      </c>
      <c r="J732" s="224">
        <f>SUMIF('04'!$C$10:$C$26,$C732,'04'!$G$10:$G$26)*'04'!$E$3</f>
        <v>0</v>
      </c>
      <c r="K732" s="224">
        <f>SUMIF('05'!$C$10:$C$29,$C732,'05'!$G$10:$G$29)*'05'!$E$3</f>
        <v>0</v>
      </c>
      <c r="L732" s="224">
        <f>SUMIF('06'!$C$10:$C$29,$C732,'06'!$G$10:$G$29)*'06'!$E$3</f>
        <v>0</v>
      </c>
      <c r="M732" s="224">
        <f>SUMIF('07'!$C$10:$C$26,$C732,'07'!$G$10:$G$26)*'07'!$E$3</f>
        <v>0</v>
      </c>
      <c r="N732" s="224">
        <f>SUMIF('08'!$C$10:$C$29,$C732,'08'!$G$10:$G$29)*'08'!$E$3</f>
        <v>0</v>
      </c>
      <c r="O732" s="224">
        <f>SUMIF('09'!$C$10:$C$29,$C732,'09'!$G$10:$G$29)*'09'!$E$3</f>
        <v>0</v>
      </c>
      <c r="P732" s="224">
        <f>SUMIF('10'!$C$10:$C$29,$C732,'10'!$G$10:$G$29)*'10'!$E$3</f>
        <v>0</v>
      </c>
      <c r="Q732" s="224">
        <f>SUMIF('11'!$C$10:$C$39,$C732,'11'!$G$10:$G$39)*'11'!$E$3</f>
        <v>0</v>
      </c>
      <c r="R732" s="224">
        <f>SUMIF('12'!$C$10:$C$29,$C732,'12'!$G$10:$G$29)*'12'!$E$3</f>
        <v>0</v>
      </c>
      <c r="S732" s="224">
        <f>SUMIF('13'!$C$10:$C$29,$C732,'13'!$G$10:$G$29)*'13'!$E$3</f>
        <v>0</v>
      </c>
      <c r="T732" s="224">
        <f>SUMIF('14'!$C$10:$C$29,$C732,'14'!$G$10:$G$29)*'14'!$E$3</f>
        <v>0</v>
      </c>
      <c r="U732" s="224">
        <f>SUMIF('15'!$C$10:$C$29,$C732,'15'!$G$10:$G$29)*'15'!$E$3</f>
        <v>0</v>
      </c>
      <c r="V732" s="224">
        <f>SUMIF('16'!$C$10:$C$29,$C732,'16'!$G$10:$G$29)*'16'!$E$3</f>
        <v>0</v>
      </c>
      <c r="W732" s="224">
        <f>SUMIF('17'!$C$10:$C$29,$C732,'17'!$G$10:$G$29)*'17'!$E$3</f>
        <v>0</v>
      </c>
      <c r="X732" s="224">
        <f>SUMIF('18'!$C$10:$C$29,$C732,'18'!$G$10:$G$29)*'18'!$E$3</f>
        <v>0</v>
      </c>
      <c r="Y732" s="224">
        <f>SUMIF('19'!$C$10:$C$28,$C732,'19'!$G$10:$G$28)*'19'!$E$3</f>
        <v>0</v>
      </c>
      <c r="Z732" s="224">
        <f>SUMIF('20'!$C$10:$C$29,$C732,'20'!$G$10:$G$29)*'20'!$E$3</f>
        <v>0</v>
      </c>
      <c r="AA732" s="224">
        <f>SUMIF('21'!$C$10:$C$29,$C732,'21'!$G$10:$G$29)*'21'!$E$3</f>
        <v>0</v>
      </c>
    </row>
    <row r="733" spans="3:27" ht="15" hidden="1">
      <c r="C733" s="207" t="s">
        <v>1587</v>
      </c>
      <c r="D733" s="207" t="s">
        <v>1588</v>
      </c>
      <c r="F733" s="303">
        <f t="shared" si="12"/>
        <v>0</v>
      </c>
      <c r="G733" s="224">
        <f>SUMIF('01'!$C$10:$C$29,$C733,'01'!$G$10:$G$29)*'01'!$E$3</f>
        <v>0</v>
      </c>
      <c r="H733" s="224">
        <f>SUMIF('02'!$C$10:$C$28,$C733,'02'!$G$10:$G$28)*'02'!$E$3</f>
        <v>0</v>
      </c>
      <c r="I733" s="224">
        <f>SUMIF('03'!$C$10:$C$29,$C733,'03'!$G$10:$G$29)*'03'!$E$3</f>
        <v>0</v>
      </c>
      <c r="J733" s="224">
        <f>SUMIF('04'!$C$10:$C$26,$C733,'04'!$G$10:$G$26)*'04'!$E$3</f>
        <v>0</v>
      </c>
      <c r="K733" s="224">
        <f>SUMIF('05'!$C$10:$C$29,$C733,'05'!$G$10:$G$29)*'05'!$E$3</f>
        <v>0</v>
      </c>
      <c r="L733" s="224">
        <f>SUMIF('06'!$C$10:$C$29,$C733,'06'!$G$10:$G$29)*'06'!$E$3</f>
        <v>0</v>
      </c>
      <c r="M733" s="224">
        <f>SUMIF('07'!$C$10:$C$26,$C733,'07'!$G$10:$G$26)*'07'!$E$3</f>
        <v>0</v>
      </c>
      <c r="N733" s="224">
        <f>SUMIF('08'!$C$10:$C$29,$C733,'08'!$G$10:$G$29)*'08'!$E$3</f>
        <v>0</v>
      </c>
      <c r="O733" s="224">
        <f>SUMIF('09'!$C$10:$C$29,$C733,'09'!$G$10:$G$29)*'09'!$E$3</f>
        <v>0</v>
      </c>
      <c r="P733" s="224">
        <f>SUMIF('10'!$C$10:$C$29,$C733,'10'!$G$10:$G$29)*'10'!$E$3</f>
        <v>0</v>
      </c>
      <c r="Q733" s="224">
        <f>SUMIF('11'!$C$10:$C$39,$C733,'11'!$G$10:$G$39)*'11'!$E$3</f>
        <v>0</v>
      </c>
      <c r="R733" s="224">
        <f>SUMIF('12'!$C$10:$C$29,$C733,'12'!$G$10:$G$29)*'12'!$E$3</f>
        <v>0</v>
      </c>
      <c r="S733" s="224">
        <f>SUMIF('13'!$C$10:$C$29,$C733,'13'!$G$10:$G$29)*'13'!$E$3</f>
        <v>0</v>
      </c>
      <c r="T733" s="224">
        <f>SUMIF('14'!$C$10:$C$29,$C733,'14'!$G$10:$G$29)*'14'!$E$3</f>
        <v>0</v>
      </c>
      <c r="U733" s="224">
        <f>SUMIF('15'!$C$10:$C$29,$C733,'15'!$G$10:$G$29)*'15'!$E$3</f>
        <v>0</v>
      </c>
      <c r="V733" s="224">
        <f>SUMIF('16'!$C$10:$C$29,$C733,'16'!$G$10:$G$29)*'16'!$E$3</f>
        <v>0</v>
      </c>
      <c r="W733" s="224">
        <f>SUMIF('17'!$C$10:$C$29,$C733,'17'!$G$10:$G$29)*'17'!$E$3</f>
        <v>0</v>
      </c>
      <c r="X733" s="224">
        <f>SUMIF('18'!$C$10:$C$29,$C733,'18'!$G$10:$G$29)*'18'!$E$3</f>
        <v>0</v>
      </c>
      <c r="Y733" s="224">
        <f>SUMIF('19'!$C$10:$C$28,$C733,'19'!$G$10:$G$28)*'19'!$E$3</f>
        <v>0</v>
      </c>
      <c r="Z733" s="224">
        <f>SUMIF('20'!$C$10:$C$29,$C733,'20'!$G$10:$G$29)*'20'!$E$3</f>
        <v>0</v>
      </c>
      <c r="AA733" s="224">
        <f>SUMIF('21'!$C$10:$C$29,$C733,'21'!$G$10:$G$29)*'21'!$E$3</f>
        <v>0</v>
      </c>
    </row>
    <row r="734" spans="3:27" ht="15" hidden="1">
      <c r="C734" s="207" t="s">
        <v>1589</v>
      </c>
      <c r="D734" s="207" t="s">
        <v>1590</v>
      </c>
      <c r="F734" s="303">
        <f t="shared" si="12"/>
        <v>0</v>
      </c>
      <c r="G734" s="224">
        <f>SUMIF('01'!$C$10:$C$29,$C734,'01'!$G$10:$G$29)*'01'!$E$3</f>
        <v>0</v>
      </c>
      <c r="H734" s="224">
        <f>SUMIF('02'!$C$10:$C$28,$C734,'02'!$G$10:$G$28)*'02'!$E$3</f>
        <v>0</v>
      </c>
      <c r="I734" s="224">
        <f>SUMIF('03'!$C$10:$C$29,$C734,'03'!$G$10:$G$29)*'03'!$E$3</f>
        <v>0</v>
      </c>
      <c r="J734" s="224">
        <f>SUMIF('04'!$C$10:$C$26,$C734,'04'!$G$10:$G$26)*'04'!$E$3</f>
        <v>0</v>
      </c>
      <c r="K734" s="224">
        <f>SUMIF('05'!$C$10:$C$29,$C734,'05'!$G$10:$G$29)*'05'!$E$3</f>
        <v>0</v>
      </c>
      <c r="L734" s="224">
        <f>SUMIF('06'!$C$10:$C$29,$C734,'06'!$G$10:$G$29)*'06'!$E$3</f>
        <v>0</v>
      </c>
      <c r="M734" s="224">
        <f>SUMIF('07'!$C$10:$C$26,$C734,'07'!$G$10:$G$26)*'07'!$E$3</f>
        <v>0</v>
      </c>
      <c r="N734" s="224">
        <f>SUMIF('08'!$C$10:$C$29,$C734,'08'!$G$10:$G$29)*'08'!$E$3</f>
        <v>0</v>
      </c>
      <c r="O734" s="224">
        <f>SUMIF('09'!$C$10:$C$29,$C734,'09'!$G$10:$G$29)*'09'!$E$3</f>
        <v>0</v>
      </c>
      <c r="P734" s="224">
        <f>SUMIF('10'!$C$10:$C$29,$C734,'10'!$G$10:$G$29)*'10'!$E$3</f>
        <v>0</v>
      </c>
      <c r="Q734" s="224">
        <f>SUMIF('11'!$C$10:$C$39,$C734,'11'!$G$10:$G$39)*'11'!$E$3</f>
        <v>0</v>
      </c>
      <c r="R734" s="224">
        <f>SUMIF('12'!$C$10:$C$29,$C734,'12'!$G$10:$G$29)*'12'!$E$3</f>
        <v>0</v>
      </c>
      <c r="S734" s="224">
        <f>SUMIF('13'!$C$10:$C$29,$C734,'13'!$G$10:$G$29)*'13'!$E$3</f>
        <v>0</v>
      </c>
      <c r="T734" s="224">
        <f>SUMIF('14'!$C$10:$C$29,$C734,'14'!$G$10:$G$29)*'14'!$E$3</f>
        <v>0</v>
      </c>
      <c r="U734" s="224">
        <f>SUMIF('15'!$C$10:$C$29,$C734,'15'!$G$10:$G$29)*'15'!$E$3</f>
        <v>0</v>
      </c>
      <c r="V734" s="224">
        <f>SUMIF('16'!$C$10:$C$29,$C734,'16'!$G$10:$G$29)*'16'!$E$3</f>
        <v>0</v>
      </c>
      <c r="W734" s="224">
        <f>SUMIF('17'!$C$10:$C$29,$C734,'17'!$G$10:$G$29)*'17'!$E$3</f>
        <v>0</v>
      </c>
      <c r="X734" s="224">
        <f>SUMIF('18'!$C$10:$C$29,$C734,'18'!$G$10:$G$29)*'18'!$E$3</f>
        <v>0</v>
      </c>
      <c r="Y734" s="224">
        <f>SUMIF('19'!$C$10:$C$28,$C734,'19'!$G$10:$G$28)*'19'!$E$3</f>
        <v>0</v>
      </c>
      <c r="Z734" s="224">
        <f>SUMIF('20'!$C$10:$C$29,$C734,'20'!$G$10:$G$29)*'20'!$E$3</f>
        <v>0</v>
      </c>
      <c r="AA734" s="224">
        <f>SUMIF('21'!$C$10:$C$29,$C734,'21'!$G$10:$G$29)*'21'!$E$3</f>
        <v>0</v>
      </c>
    </row>
    <row r="735" spans="3:27" ht="15" hidden="1">
      <c r="C735" s="207" t="s">
        <v>1591</v>
      </c>
      <c r="D735" s="207" t="s">
        <v>1592</v>
      </c>
      <c r="F735" s="303">
        <f t="shared" si="12"/>
        <v>0</v>
      </c>
      <c r="G735" s="224">
        <f>SUMIF('01'!$C$10:$C$29,$C735,'01'!$G$10:$G$29)*'01'!$E$3</f>
        <v>0</v>
      </c>
      <c r="H735" s="224">
        <f>SUMIF('02'!$C$10:$C$28,$C735,'02'!$G$10:$G$28)*'02'!$E$3</f>
        <v>0</v>
      </c>
      <c r="I735" s="224">
        <f>SUMIF('03'!$C$10:$C$29,$C735,'03'!$G$10:$G$29)*'03'!$E$3</f>
        <v>0</v>
      </c>
      <c r="J735" s="224">
        <f>SUMIF('04'!$C$10:$C$26,$C735,'04'!$G$10:$G$26)*'04'!$E$3</f>
        <v>0</v>
      </c>
      <c r="K735" s="224">
        <f>SUMIF('05'!$C$10:$C$29,$C735,'05'!$G$10:$G$29)*'05'!$E$3</f>
        <v>0</v>
      </c>
      <c r="L735" s="224">
        <f>SUMIF('06'!$C$10:$C$29,$C735,'06'!$G$10:$G$29)*'06'!$E$3</f>
        <v>0</v>
      </c>
      <c r="M735" s="224">
        <f>SUMIF('07'!$C$10:$C$26,$C735,'07'!$G$10:$G$26)*'07'!$E$3</f>
        <v>0</v>
      </c>
      <c r="N735" s="224">
        <f>SUMIF('08'!$C$10:$C$29,$C735,'08'!$G$10:$G$29)*'08'!$E$3</f>
        <v>0</v>
      </c>
      <c r="O735" s="224">
        <f>SUMIF('09'!$C$10:$C$29,$C735,'09'!$G$10:$G$29)*'09'!$E$3</f>
        <v>0</v>
      </c>
      <c r="P735" s="224">
        <f>SUMIF('10'!$C$10:$C$29,$C735,'10'!$G$10:$G$29)*'10'!$E$3</f>
        <v>0</v>
      </c>
      <c r="Q735" s="224">
        <f>SUMIF('11'!$C$10:$C$39,$C735,'11'!$G$10:$G$39)*'11'!$E$3</f>
        <v>0</v>
      </c>
      <c r="R735" s="224">
        <f>SUMIF('12'!$C$10:$C$29,$C735,'12'!$G$10:$G$29)*'12'!$E$3</f>
        <v>0</v>
      </c>
      <c r="S735" s="224">
        <f>SUMIF('13'!$C$10:$C$29,$C735,'13'!$G$10:$G$29)*'13'!$E$3</f>
        <v>0</v>
      </c>
      <c r="T735" s="224">
        <f>SUMIF('14'!$C$10:$C$29,$C735,'14'!$G$10:$G$29)*'14'!$E$3</f>
        <v>0</v>
      </c>
      <c r="U735" s="224">
        <f>SUMIF('15'!$C$10:$C$29,$C735,'15'!$G$10:$G$29)*'15'!$E$3</f>
        <v>0</v>
      </c>
      <c r="V735" s="224">
        <f>SUMIF('16'!$C$10:$C$29,$C735,'16'!$G$10:$G$29)*'16'!$E$3</f>
        <v>0</v>
      </c>
      <c r="W735" s="224">
        <f>SUMIF('17'!$C$10:$C$29,$C735,'17'!$G$10:$G$29)*'17'!$E$3</f>
        <v>0</v>
      </c>
      <c r="X735" s="224">
        <f>SUMIF('18'!$C$10:$C$29,$C735,'18'!$G$10:$G$29)*'18'!$E$3</f>
        <v>0</v>
      </c>
      <c r="Y735" s="224">
        <f>SUMIF('19'!$C$10:$C$28,$C735,'19'!$G$10:$G$28)*'19'!$E$3</f>
        <v>0</v>
      </c>
      <c r="Z735" s="224">
        <f>SUMIF('20'!$C$10:$C$29,$C735,'20'!$G$10:$G$29)*'20'!$E$3</f>
        <v>0</v>
      </c>
      <c r="AA735" s="224">
        <f>SUMIF('21'!$C$10:$C$29,$C735,'21'!$G$10:$G$29)*'21'!$E$3</f>
        <v>0</v>
      </c>
    </row>
    <row r="736" spans="3:27" ht="15" hidden="1">
      <c r="C736" s="207" t="s">
        <v>1593</v>
      </c>
      <c r="D736" s="207" t="s">
        <v>1594</v>
      </c>
      <c r="F736" s="303">
        <f t="shared" si="12"/>
        <v>0</v>
      </c>
      <c r="G736" s="224">
        <f>SUMIF('01'!$C$10:$C$29,$C736,'01'!$G$10:$G$29)*'01'!$E$3</f>
        <v>0</v>
      </c>
      <c r="H736" s="224">
        <f>SUMIF('02'!$C$10:$C$28,$C736,'02'!$G$10:$G$28)*'02'!$E$3</f>
        <v>0</v>
      </c>
      <c r="I736" s="224">
        <f>SUMIF('03'!$C$10:$C$29,$C736,'03'!$G$10:$G$29)*'03'!$E$3</f>
        <v>0</v>
      </c>
      <c r="J736" s="224">
        <f>SUMIF('04'!$C$10:$C$26,$C736,'04'!$G$10:$G$26)*'04'!$E$3</f>
        <v>0</v>
      </c>
      <c r="K736" s="224">
        <f>SUMIF('05'!$C$10:$C$29,$C736,'05'!$G$10:$G$29)*'05'!$E$3</f>
        <v>0</v>
      </c>
      <c r="L736" s="224">
        <f>SUMIF('06'!$C$10:$C$29,$C736,'06'!$G$10:$G$29)*'06'!$E$3</f>
        <v>0</v>
      </c>
      <c r="M736" s="224">
        <f>SUMIF('07'!$C$10:$C$26,$C736,'07'!$G$10:$G$26)*'07'!$E$3</f>
        <v>0</v>
      </c>
      <c r="N736" s="224">
        <f>SUMIF('08'!$C$10:$C$29,$C736,'08'!$G$10:$G$29)*'08'!$E$3</f>
        <v>0</v>
      </c>
      <c r="O736" s="224">
        <f>SUMIF('09'!$C$10:$C$29,$C736,'09'!$G$10:$G$29)*'09'!$E$3</f>
        <v>0</v>
      </c>
      <c r="P736" s="224">
        <f>SUMIF('10'!$C$10:$C$29,$C736,'10'!$G$10:$G$29)*'10'!$E$3</f>
        <v>0</v>
      </c>
      <c r="Q736" s="224">
        <f>SUMIF('11'!$C$10:$C$39,$C736,'11'!$G$10:$G$39)*'11'!$E$3</f>
        <v>0</v>
      </c>
      <c r="R736" s="224">
        <f>SUMIF('12'!$C$10:$C$29,$C736,'12'!$G$10:$G$29)*'12'!$E$3</f>
        <v>0</v>
      </c>
      <c r="S736" s="224">
        <f>SUMIF('13'!$C$10:$C$29,$C736,'13'!$G$10:$G$29)*'13'!$E$3</f>
        <v>0</v>
      </c>
      <c r="T736" s="224">
        <f>SUMIF('14'!$C$10:$C$29,$C736,'14'!$G$10:$G$29)*'14'!$E$3</f>
        <v>0</v>
      </c>
      <c r="U736" s="224">
        <f>SUMIF('15'!$C$10:$C$29,$C736,'15'!$G$10:$G$29)*'15'!$E$3</f>
        <v>0</v>
      </c>
      <c r="V736" s="224">
        <f>SUMIF('16'!$C$10:$C$29,$C736,'16'!$G$10:$G$29)*'16'!$E$3</f>
        <v>0</v>
      </c>
      <c r="W736" s="224">
        <f>SUMIF('17'!$C$10:$C$29,$C736,'17'!$G$10:$G$29)*'17'!$E$3</f>
        <v>0</v>
      </c>
      <c r="X736" s="224">
        <f>SUMIF('18'!$C$10:$C$29,$C736,'18'!$G$10:$G$29)*'18'!$E$3</f>
        <v>0</v>
      </c>
      <c r="Y736" s="224">
        <f>SUMIF('19'!$C$10:$C$28,$C736,'19'!$G$10:$G$28)*'19'!$E$3</f>
        <v>0</v>
      </c>
      <c r="Z736" s="224">
        <f>SUMIF('20'!$C$10:$C$29,$C736,'20'!$G$10:$G$29)*'20'!$E$3</f>
        <v>0</v>
      </c>
      <c r="AA736" s="224">
        <f>SUMIF('21'!$C$10:$C$29,$C736,'21'!$G$10:$G$29)*'21'!$E$3</f>
        <v>0</v>
      </c>
    </row>
    <row r="737" spans="3:27" ht="15" hidden="1">
      <c r="C737" s="207" t="s">
        <v>1595</v>
      </c>
      <c r="D737" s="207" t="s">
        <v>1596</v>
      </c>
      <c r="F737" s="303">
        <f t="shared" si="12"/>
        <v>0</v>
      </c>
      <c r="G737" s="224">
        <f>SUMIF('01'!$C$10:$C$29,$C737,'01'!$G$10:$G$29)*'01'!$E$3</f>
        <v>0</v>
      </c>
      <c r="H737" s="224">
        <f>SUMIF('02'!$C$10:$C$28,$C737,'02'!$G$10:$G$28)*'02'!$E$3</f>
        <v>0</v>
      </c>
      <c r="I737" s="224">
        <f>SUMIF('03'!$C$10:$C$29,$C737,'03'!$G$10:$G$29)*'03'!$E$3</f>
        <v>0</v>
      </c>
      <c r="J737" s="224">
        <f>SUMIF('04'!$C$10:$C$26,$C737,'04'!$G$10:$G$26)*'04'!$E$3</f>
        <v>0</v>
      </c>
      <c r="K737" s="224">
        <f>SUMIF('05'!$C$10:$C$29,$C737,'05'!$G$10:$G$29)*'05'!$E$3</f>
        <v>0</v>
      </c>
      <c r="L737" s="224">
        <f>SUMIF('06'!$C$10:$C$29,$C737,'06'!$G$10:$G$29)*'06'!$E$3</f>
        <v>0</v>
      </c>
      <c r="M737" s="224">
        <f>SUMIF('07'!$C$10:$C$26,$C737,'07'!$G$10:$G$26)*'07'!$E$3</f>
        <v>0</v>
      </c>
      <c r="N737" s="224">
        <f>SUMIF('08'!$C$10:$C$29,$C737,'08'!$G$10:$G$29)*'08'!$E$3</f>
        <v>0</v>
      </c>
      <c r="O737" s="224">
        <f>SUMIF('09'!$C$10:$C$29,$C737,'09'!$G$10:$G$29)*'09'!$E$3</f>
        <v>0</v>
      </c>
      <c r="P737" s="224">
        <f>SUMIF('10'!$C$10:$C$29,$C737,'10'!$G$10:$G$29)*'10'!$E$3</f>
        <v>0</v>
      </c>
      <c r="Q737" s="224">
        <f>SUMIF('11'!$C$10:$C$39,$C737,'11'!$G$10:$G$39)*'11'!$E$3</f>
        <v>0</v>
      </c>
      <c r="R737" s="224">
        <f>SUMIF('12'!$C$10:$C$29,$C737,'12'!$G$10:$G$29)*'12'!$E$3</f>
        <v>0</v>
      </c>
      <c r="S737" s="224">
        <f>SUMIF('13'!$C$10:$C$29,$C737,'13'!$G$10:$G$29)*'13'!$E$3</f>
        <v>0</v>
      </c>
      <c r="T737" s="224">
        <f>SUMIF('14'!$C$10:$C$29,$C737,'14'!$G$10:$G$29)*'14'!$E$3</f>
        <v>0</v>
      </c>
      <c r="U737" s="224">
        <f>SUMIF('15'!$C$10:$C$29,$C737,'15'!$G$10:$G$29)*'15'!$E$3</f>
        <v>0</v>
      </c>
      <c r="V737" s="224">
        <f>SUMIF('16'!$C$10:$C$29,$C737,'16'!$G$10:$G$29)*'16'!$E$3</f>
        <v>0</v>
      </c>
      <c r="W737" s="224">
        <f>SUMIF('17'!$C$10:$C$29,$C737,'17'!$G$10:$G$29)*'17'!$E$3</f>
        <v>0</v>
      </c>
      <c r="X737" s="224">
        <f>SUMIF('18'!$C$10:$C$29,$C737,'18'!$G$10:$G$29)*'18'!$E$3</f>
        <v>0</v>
      </c>
      <c r="Y737" s="224">
        <f>SUMIF('19'!$C$10:$C$28,$C737,'19'!$G$10:$G$28)*'19'!$E$3</f>
        <v>0</v>
      </c>
      <c r="Z737" s="224">
        <f>SUMIF('20'!$C$10:$C$29,$C737,'20'!$G$10:$G$29)*'20'!$E$3</f>
        <v>0</v>
      </c>
      <c r="AA737" s="224">
        <f>SUMIF('21'!$C$10:$C$29,$C737,'21'!$G$10:$G$29)*'21'!$E$3</f>
        <v>0</v>
      </c>
    </row>
    <row r="738" spans="3:27" ht="15" hidden="1">
      <c r="C738" s="207" t="s">
        <v>1597</v>
      </c>
      <c r="D738" s="207" t="s">
        <v>1598</v>
      </c>
      <c r="F738" s="303">
        <f t="shared" si="12"/>
        <v>0</v>
      </c>
      <c r="G738" s="224">
        <f>SUMIF('01'!$C$10:$C$29,$C738,'01'!$G$10:$G$29)*'01'!$E$3</f>
        <v>0</v>
      </c>
      <c r="H738" s="224">
        <f>SUMIF('02'!$C$10:$C$28,$C738,'02'!$G$10:$G$28)*'02'!$E$3</f>
        <v>0</v>
      </c>
      <c r="I738" s="224">
        <f>SUMIF('03'!$C$10:$C$29,$C738,'03'!$G$10:$G$29)*'03'!$E$3</f>
        <v>0</v>
      </c>
      <c r="J738" s="224">
        <f>SUMIF('04'!$C$10:$C$26,$C738,'04'!$G$10:$G$26)*'04'!$E$3</f>
        <v>0</v>
      </c>
      <c r="K738" s="224">
        <f>SUMIF('05'!$C$10:$C$29,$C738,'05'!$G$10:$G$29)*'05'!$E$3</f>
        <v>0</v>
      </c>
      <c r="L738" s="224">
        <f>SUMIF('06'!$C$10:$C$29,$C738,'06'!$G$10:$G$29)*'06'!$E$3</f>
        <v>0</v>
      </c>
      <c r="M738" s="224">
        <f>SUMIF('07'!$C$10:$C$26,$C738,'07'!$G$10:$G$26)*'07'!$E$3</f>
        <v>0</v>
      </c>
      <c r="N738" s="224">
        <f>SUMIF('08'!$C$10:$C$29,$C738,'08'!$G$10:$G$29)*'08'!$E$3</f>
        <v>0</v>
      </c>
      <c r="O738" s="224">
        <f>SUMIF('09'!$C$10:$C$29,$C738,'09'!$G$10:$G$29)*'09'!$E$3</f>
        <v>0</v>
      </c>
      <c r="P738" s="224">
        <f>SUMIF('10'!$C$10:$C$29,$C738,'10'!$G$10:$G$29)*'10'!$E$3</f>
        <v>0</v>
      </c>
      <c r="Q738" s="224">
        <f>SUMIF('11'!$C$10:$C$39,$C738,'11'!$G$10:$G$39)*'11'!$E$3</f>
        <v>0</v>
      </c>
      <c r="R738" s="224">
        <f>SUMIF('12'!$C$10:$C$29,$C738,'12'!$G$10:$G$29)*'12'!$E$3</f>
        <v>0</v>
      </c>
      <c r="S738" s="224">
        <f>SUMIF('13'!$C$10:$C$29,$C738,'13'!$G$10:$G$29)*'13'!$E$3</f>
        <v>0</v>
      </c>
      <c r="T738" s="224">
        <f>SUMIF('14'!$C$10:$C$29,$C738,'14'!$G$10:$G$29)*'14'!$E$3</f>
        <v>0</v>
      </c>
      <c r="U738" s="224">
        <f>SUMIF('15'!$C$10:$C$29,$C738,'15'!$G$10:$G$29)*'15'!$E$3</f>
        <v>0</v>
      </c>
      <c r="V738" s="224">
        <f>SUMIF('16'!$C$10:$C$29,$C738,'16'!$G$10:$G$29)*'16'!$E$3</f>
        <v>0</v>
      </c>
      <c r="W738" s="224">
        <f>SUMIF('17'!$C$10:$C$29,$C738,'17'!$G$10:$G$29)*'17'!$E$3</f>
        <v>0</v>
      </c>
      <c r="X738" s="224">
        <f>SUMIF('18'!$C$10:$C$29,$C738,'18'!$G$10:$G$29)*'18'!$E$3</f>
        <v>0</v>
      </c>
      <c r="Y738" s="224">
        <f>SUMIF('19'!$C$10:$C$28,$C738,'19'!$G$10:$G$28)*'19'!$E$3</f>
        <v>0</v>
      </c>
      <c r="Z738" s="224">
        <f>SUMIF('20'!$C$10:$C$29,$C738,'20'!$G$10:$G$29)*'20'!$E$3</f>
        <v>0</v>
      </c>
      <c r="AA738" s="224">
        <f>SUMIF('21'!$C$10:$C$29,$C738,'21'!$G$10:$G$29)*'21'!$E$3</f>
        <v>0</v>
      </c>
    </row>
    <row r="739" spans="3:27" ht="15" hidden="1">
      <c r="C739" s="207" t="s">
        <v>1599</v>
      </c>
      <c r="D739" s="207" t="s">
        <v>1600</v>
      </c>
      <c r="F739" s="303">
        <f t="shared" si="12"/>
        <v>0</v>
      </c>
      <c r="G739" s="224">
        <f>SUMIF('01'!$C$10:$C$29,$C739,'01'!$G$10:$G$29)*'01'!$E$3</f>
        <v>0</v>
      </c>
      <c r="H739" s="224">
        <f>SUMIF('02'!$C$10:$C$28,$C739,'02'!$G$10:$G$28)*'02'!$E$3</f>
        <v>0</v>
      </c>
      <c r="I739" s="224">
        <f>SUMIF('03'!$C$10:$C$29,$C739,'03'!$G$10:$G$29)*'03'!$E$3</f>
        <v>0</v>
      </c>
      <c r="J739" s="224">
        <f>SUMIF('04'!$C$10:$C$26,$C739,'04'!$G$10:$G$26)*'04'!$E$3</f>
        <v>0</v>
      </c>
      <c r="K739" s="224">
        <f>SUMIF('05'!$C$10:$C$29,$C739,'05'!$G$10:$G$29)*'05'!$E$3</f>
        <v>0</v>
      </c>
      <c r="L739" s="224">
        <f>SUMIF('06'!$C$10:$C$29,$C739,'06'!$G$10:$G$29)*'06'!$E$3</f>
        <v>0</v>
      </c>
      <c r="M739" s="224">
        <f>SUMIF('07'!$C$10:$C$26,$C739,'07'!$G$10:$G$26)*'07'!$E$3</f>
        <v>0</v>
      </c>
      <c r="N739" s="224">
        <f>SUMIF('08'!$C$10:$C$29,$C739,'08'!$G$10:$G$29)*'08'!$E$3</f>
        <v>0</v>
      </c>
      <c r="O739" s="224">
        <f>SUMIF('09'!$C$10:$C$29,$C739,'09'!$G$10:$G$29)*'09'!$E$3</f>
        <v>0</v>
      </c>
      <c r="P739" s="224">
        <f>SUMIF('10'!$C$10:$C$29,$C739,'10'!$G$10:$G$29)*'10'!$E$3</f>
        <v>0</v>
      </c>
      <c r="Q739" s="224">
        <f>SUMIF('11'!$C$10:$C$39,$C739,'11'!$G$10:$G$39)*'11'!$E$3</f>
        <v>0</v>
      </c>
      <c r="R739" s="224">
        <f>SUMIF('12'!$C$10:$C$29,$C739,'12'!$G$10:$G$29)*'12'!$E$3</f>
        <v>0</v>
      </c>
      <c r="S739" s="224">
        <f>SUMIF('13'!$C$10:$C$29,$C739,'13'!$G$10:$G$29)*'13'!$E$3</f>
        <v>0</v>
      </c>
      <c r="T739" s="224">
        <f>SUMIF('14'!$C$10:$C$29,$C739,'14'!$G$10:$G$29)*'14'!$E$3</f>
        <v>0</v>
      </c>
      <c r="U739" s="224">
        <f>SUMIF('15'!$C$10:$C$29,$C739,'15'!$G$10:$G$29)*'15'!$E$3</f>
        <v>0</v>
      </c>
      <c r="V739" s="224">
        <f>SUMIF('16'!$C$10:$C$29,$C739,'16'!$G$10:$G$29)*'16'!$E$3</f>
        <v>0</v>
      </c>
      <c r="W739" s="224">
        <f>SUMIF('17'!$C$10:$C$29,$C739,'17'!$G$10:$G$29)*'17'!$E$3</f>
        <v>0</v>
      </c>
      <c r="X739" s="224">
        <f>SUMIF('18'!$C$10:$C$29,$C739,'18'!$G$10:$G$29)*'18'!$E$3</f>
        <v>0</v>
      </c>
      <c r="Y739" s="224">
        <f>SUMIF('19'!$C$10:$C$28,$C739,'19'!$G$10:$G$28)*'19'!$E$3</f>
        <v>0</v>
      </c>
      <c r="Z739" s="224">
        <f>SUMIF('20'!$C$10:$C$29,$C739,'20'!$G$10:$G$29)*'20'!$E$3</f>
        <v>0</v>
      </c>
      <c r="AA739" s="224">
        <f>SUMIF('21'!$C$10:$C$29,$C739,'21'!$G$10:$G$29)*'21'!$E$3</f>
        <v>0</v>
      </c>
    </row>
    <row r="740" spans="3:27" ht="15" hidden="1">
      <c r="C740" s="207" t="s">
        <v>1601</v>
      </c>
      <c r="D740" s="207" t="s">
        <v>1602</v>
      </c>
      <c r="F740" s="303">
        <f t="shared" si="12"/>
        <v>0</v>
      </c>
      <c r="G740" s="224">
        <f>SUMIF('01'!$C$10:$C$29,$C740,'01'!$G$10:$G$29)*'01'!$E$3</f>
        <v>0</v>
      </c>
      <c r="H740" s="224">
        <f>SUMIF('02'!$C$10:$C$28,$C740,'02'!$G$10:$G$28)*'02'!$E$3</f>
        <v>0</v>
      </c>
      <c r="I740" s="224">
        <f>SUMIF('03'!$C$10:$C$29,$C740,'03'!$G$10:$G$29)*'03'!$E$3</f>
        <v>0</v>
      </c>
      <c r="J740" s="224">
        <f>SUMIF('04'!$C$10:$C$26,$C740,'04'!$G$10:$G$26)*'04'!$E$3</f>
        <v>0</v>
      </c>
      <c r="K740" s="224">
        <f>SUMIF('05'!$C$10:$C$29,$C740,'05'!$G$10:$G$29)*'05'!$E$3</f>
        <v>0</v>
      </c>
      <c r="L740" s="224">
        <f>SUMIF('06'!$C$10:$C$29,$C740,'06'!$G$10:$G$29)*'06'!$E$3</f>
        <v>0</v>
      </c>
      <c r="M740" s="224">
        <f>SUMIF('07'!$C$10:$C$26,$C740,'07'!$G$10:$G$26)*'07'!$E$3</f>
        <v>0</v>
      </c>
      <c r="N740" s="224">
        <f>SUMIF('08'!$C$10:$C$29,$C740,'08'!$G$10:$G$29)*'08'!$E$3</f>
        <v>0</v>
      </c>
      <c r="O740" s="224">
        <f>SUMIF('09'!$C$10:$C$29,$C740,'09'!$G$10:$G$29)*'09'!$E$3</f>
        <v>0</v>
      </c>
      <c r="P740" s="224">
        <f>SUMIF('10'!$C$10:$C$29,$C740,'10'!$G$10:$G$29)*'10'!$E$3</f>
        <v>0</v>
      </c>
      <c r="Q740" s="224">
        <f>SUMIF('11'!$C$10:$C$39,$C740,'11'!$G$10:$G$39)*'11'!$E$3</f>
        <v>0</v>
      </c>
      <c r="R740" s="224">
        <f>SUMIF('12'!$C$10:$C$29,$C740,'12'!$G$10:$G$29)*'12'!$E$3</f>
        <v>0</v>
      </c>
      <c r="S740" s="224">
        <f>SUMIF('13'!$C$10:$C$29,$C740,'13'!$G$10:$G$29)*'13'!$E$3</f>
        <v>0</v>
      </c>
      <c r="T740" s="224">
        <f>SUMIF('14'!$C$10:$C$29,$C740,'14'!$G$10:$G$29)*'14'!$E$3</f>
        <v>0</v>
      </c>
      <c r="U740" s="224">
        <f>SUMIF('15'!$C$10:$C$29,$C740,'15'!$G$10:$G$29)*'15'!$E$3</f>
        <v>0</v>
      </c>
      <c r="V740" s="224">
        <f>SUMIF('16'!$C$10:$C$29,$C740,'16'!$G$10:$G$29)*'16'!$E$3</f>
        <v>0</v>
      </c>
      <c r="W740" s="224">
        <f>SUMIF('17'!$C$10:$C$29,$C740,'17'!$G$10:$G$29)*'17'!$E$3</f>
        <v>0</v>
      </c>
      <c r="X740" s="224">
        <f>SUMIF('18'!$C$10:$C$29,$C740,'18'!$G$10:$G$29)*'18'!$E$3</f>
        <v>0</v>
      </c>
      <c r="Y740" s="224">
        <f>SUMIF('19'!$C$10:$C$28,$C740,'19'!$G$10:$G$28)*'19'!$E$3</f>
        <v>0</v>
      </c>
      <c r="Z740" s="224">
        <f>SUMIF('20'!$C$10:$C$29,$C740,'20'!$G$10:$G$29)*'20'!$E$3</f>
        <v>0</v>
      </c>
      <c r="AA740" s="224">
        <f>SUMIF('21'!$C$10:$C$29,$C740,'21'!$G$10:$G$29)*'21'!$E$3</f>
        <v>0</v>
      </c>
    </row>
    <row r="741" spans="3:27" ht="15" hidden="1">
      <c r="C741" s="207" t="s">
        <v>1603</v>
      </c>
      <c r="D741" s="207" t="s">
        <v>1604</v>
      </c>
      <c r="F741" s="303">
        <f t="shared" si="12"/>
        <v>0</v>
      </c>
      <c r="G741" s="224">
        <f>SUMIF('01'!$C$10:$C$29,$C741,'01'!$G$10:$G$29)*'01'!$E$3</f>
        <v>0</v>
      </c>
      <c r="H741" s="224">
        <f>SUMIF('02'!$C$10:$C$28,$C741,'02'!$G$10:$G$28)*'02'!$E$3</f>
        <v>0</v>
      </c>
      <c r="I741" s="224">
        <f>SUMIF('03'!$C$10:$C$29,$C741,'03'!$G$10:$G$29)*'03'!$E$3</f>
        <v>0</v>
      </c>
      <c r="J741" s="224">
        <f>SUMIF('04'!$C$10:$C$26,$C741,'04'!$G$10:$G$26)*'04'!$E$3</f>
        <v>0</v>
      </c>
      <c r="K741" s="224">
        <f>SUMIF('05'!$C$10:$C$29,$C741,'05'!$G$10:$G$29)*'05'!$E$3</f>
        <v>0</v>
      </c>
      <c r="L741" s="224">
        <f>SUMIF('06'!$C$10:$C$29,$C741,'06'!$G$10:$G$29)*'06'!$E$3</f>
        <v>0</v>
      </c>
      <c r="M741" s="224">
        <f>SUMIF('07'!$C$10:$C$26,$C741,'07'!$G$10:$G$26)*'07'!$E$3</f>
        <v>0</v>
      </c>
      <c r="N741" s="224">
        <f>SUMIF('08'!$C$10:$C$29,$C741,'08'!$G$10:$G$29)*'08'!$E$3</f>
        <v>0</v>
      </c>
      <c r="O741" s="224">
        <f>SUMIF('09'!$C$10:$C$29,$C741,'09'!$G$10:$G$29)*'09'!$E$3</f>
        <v>0</v>
      </c>
      <c r="P741" s="224">
        <f>SUMIF('10'!$C$10:$C$29,$C741,'10'!$G$10:$G$29)*'10'!$E$3</f>
        <v>0</v>
      </c>
      <c r="Q741" s="224">
        <f>SUMIF('11'!$C$10:$C$39,$C741,'11'!$G$10:$G$39)*'11'!$E$3</f>
        <v>0</v>
      </c>
      <c r="R741" s="224">
        <f>SUMIF('12'!$C$10:$C$29,$C741,'12'!$G$10:$G$29)*'12'!$E$3</f>
        <v>0</v>
      </c>
      <c r="S741" s="224">
        <f>SUMIF('13'!$C$10:$C$29,$C741,'13'!$G$10:$G$29)*'13'!$E$3</f>
        <v>0</v>
      </c>
      <c r="T741" s="224">
        <f>SUMIF('14'!$C$10:$C$29,$C741,'14'!$G$10:$G$29)*'14'!$E$3</f>
        <v>0</v>
      </c>
      <c r="U741" s="224">
        <f>SUMIF('15'!$C$10:$C$29,$C741,'15'!$G$10:$G$29)*'15'!$E$3</f>
        <v>0</v>
      </c>
      <c r="V741" s="224">
        <f>SUMIF('16'!$C$10:$C$29,$C741,'16'!$G$10:$G$29)*'16'!$E$3</f>
        <v>0</v>
      </c>
      <c r="W741" s="224">
        <f>SUMIF('17'!$C$10:$C$29,$C741,'17'!$G$10:$G$29)*'17'!$E$3</f>
        <v>0</v>
      </c>
      <c r="X741" s="224">
        <f>SUMIF('18'!$C$10:$C$29,$C741,'18'!$G$10:$G$29)*'18'!$E$3</f>
        <v>0</v>
      </c>
      <c r="Y741" s="224">
        <f>SUMIF('19'!$C$10:$C$28,$C741,'19'!$G$10:$G$28)*'19'!$E$3</f>
        <v>0</v>
      </c>
      <c r="Z741" s="224">
        <f>SUMIF('20'!$C$10:$C$29,$C741,'20'!$G$10:$G$29)*'20'!$E$3</f>
        <v>0</v>
      </c>
      <c r="AA741" s="224">
        <f>SUMIF('21'!$C$10:$C$29,$C741,'21'!$G$10:$G$29)*'21'!$E$3</f>
        <v>0</v>
      </c>
    </row>
    <row r="742" spans="3:27" ht="15" hidden="1">
      <c r="C742" s="207" t="s">
        <v>1605</v>
      </c>
      <c r="D742" s="207" t="s">
        <v>1606</v>
      </c>
      <c r="F742" s="303">
        <f t="shared" si="12"/>
        <v>0</v>
      </c>
      <c r="G742" s="224">
        <f>SUMIF('01'!$C$10:$C$29,$C742,'01'!$G$10:$G$29)*'01'!$E$3</f>
        <v>0</v>
      </c>
      <c r="H742" s="224">
        <f>SUMIF('02'!$C$10:$C$28,$C742,'02'!$G$10:$G$28)*'02'!$E$3</f>
        <v>0</v>
      </c>
      <c r="I742" s="224">
        <f>SUMIF('03'!$C$10:$C$29,$C742,'03'!$G$10:$G$29)*'03'!$E$3</f>
        <v>0</v>
      </c>
      <c r="J742" s="224">
        <f>SUMIF('04'!$C$10:$C$26,$C742,'04'!$G$10:$G$26)*'04'!$E$3</f>
        <v>0</v>
      </c>
      <c r="K742" s="224">
        <f>SUMIF('05'!$C$10:$C$29,$C742,'05'!$G$10:$G$29)*'05'!$E$3</f>
        <v>0</v>
      </c>
      <c r="L742" s="224">
        <f>SUMIF('06'!$C$10:$C$29,$C742,'06'!$G$10:$G$29)*'06'!$E$3</f>
        <v>0</v>
      </c>
      <c r="M742" s="224">
        <f>SUMIF('07'!$C$10:$C$26,$C742,'07'!$G$10:$G$26)*'07'!$E$3</f>
        <v>0</v>
      </c>
      <c r="N742" s="224">
        <f>SUMIF('08'!$C$10:$C$29,$C742,'08'!$G$10:$G$29)*'08'!$E$3</f>
        <v>0</v>
      </c>
      <c r="O742" s="224">
        <f>SUMIF('09'!$C$10:$C$29,$C742,'09'!$G$10:$G$29)*'09'!$E$3</f>
        <v>0</v>
      </c>
      <c r="P742" s="224">
        <f>SUMIF('10'!$C$10:$C$29,$C742,'10'!$G$10:$G$29)*'10'!$E$3</f>
        <v>0</v>
      </c>
      <c r="Q742" s="224">
        <f>SUMIF('11'!$C$10:$C$39,$C742,'11'!$G$10:$G$39)*'11'!$E$3</f>
        <v>0</v>
      </c>
      <c r="R742" s="224">
        <f>SUMIF('12'!$C$10:$C$29,$C742,'12'!$G$10:$G$29)*'12'!$E$3</f>
        <v>0</v>
      </c>
      <c r="S742" s="224">
        <f>SUMIF('13'!$C$10:$C$29,$C742,'13'!$G$10:$G$29)*'13'!$E$3</f>
        <v>0</v>
      </c>
      <c r="T742" s="224">
        <f>SUMIF('14'!$C$10:$C$29,$C742,'14'!$G$10:$G$29)*'14'!$E$3</f>
        <v>0</v>
      </c>
      <c r="U742" s="224">
        <f>SUMIF('15'!$C$10:$C$29,$C742,'15'!$G$10:$G$29)*'15'!$E$3</f>
        <v>0</v>
      </c>
      <c r="V742" s="224">
        <f>SUMIF('16'!$C$10:$C$29,$C742,'16'!$G$10:$G$29)*'16'!$E$3</f>
        <v>0</v>
      </c>
      <c r="W742" s="224">
        <f>SUMIF('17'!$C$10:$C$29,$C742,'17'!$G$10:$G$29)*'17'!$E$3</f>
        <v>0</v>
      </c>
      <c r="X742" s="224">
        <f>SUMIF('18'!$C$10:$C$29,$C742,'18'!$G$10:$G$29)*'18'!$E$3</f>
        <v>0</v>
      </c>
      <c r="Y742" s="224">
        <f>SUMIF('19'!$C$10:$C$28,$C742,'19'!$G$10:$G$28)*'19'!$E$3</f>
        <v>0</v>
      </c>
      <c r="Z742" s="224">
        <f>SUMIF('20'!$C$10:$C$29,$C742,'20'!$G$10:$G$29)*'20'!$E$3</f>
        <v>0</v>
      </c>
      <c r="AA742" s="224">
        <f>SUMIF('21'!$C$10:$C$29,$C742,'21'!$G$10:$G$29)*'21'!$E$3</f>
        <v>0</v>
      </c>
    </row>
    <row r="743" spans="3:27" ht="15" hidden="1">
      <c r="C743" s="207" t="s">
        <v>1607</v>
      </c>
      <c r="D743" s="207" t="s">
        <v>1608</v>
      </c>
      <c r="F743" s="303">
        <f t="shared" si="12"/>
        <v>0</v>
      </c>
      <c r="G743" s="224">
        <f>SUMIF('01'!$C$10:$C$29,$C743,'01'!$G$10:$G$29)*'01'!$E$3</f>
        <v>0</v>
      </c>
      <c r="H743" s="224">
        <f>SUMIF('02'!$C$10:$C$28,$C743,'02'!$G$10:$G$28)*'02'!$E$3</f>
        <v>0</v>
      </c>
      <c r="I743" s="224">
        <f>SUMIF('03'!$C$10:$C$29,$C743,'03'!$G$10:$G$29)*'03'!$E$3</f>
        <v>0</v>
      </c>
      <c r="J743" s="224">
        <f>SUMIF('04'!$C$10:$C$26,$C743,'04'!$G$10:$G$26)*'04'!$E$3</f>
        <v>0</v>
      </c>
      <c r="K743" s="224">
        <f>SUMIF('05'!$C$10:$C$29,$C743,'05'!$G$10:$G$29)*'05'!$E$3</f>
        <v>0</v>
      </c>
      <c r="L743" s="224">
        <f>SUMIF('06'!$C$10:$C$29,$C743,'06'!$G$10:$G$29)*'06'!$E$3</f>
        <v>0</v>
      </c>
      <c r="M743" s="224">
        <f>SUMIF('07'!$C$10:$C$26,$C743,'07'!$G$10:$G$26)*'07'!$E$3</f>
        <v>0</v>
      </c>
      <c r="N743" s="224">
        <f>SUMIF('08'!$C$10:$C$29,$C743,'08'!$G$10:$G$29)*'08'!$E$3</f>
        <v>0</v>
      </c>
      <c r="O743" s="224">
        <f>SUMIF('09'!$C$10:$C$29,$C743,'09'!$G$10:$G$29)*'09'!$E$3</f>
        <v>0</v>
      </c>
      <c r="P743" s="224">
        <f>SUMIF('10'!$C$10:$C$29,$C743,'10'!$G$10:$G$29)*'10'!$E$3</f>
        <v>0</v>
      </c>
      <c r="Q743" s="224">
        <f>SUMIF('11'!$C$10:$C$39,$C743,'11'!$G$10:$G$39)*'11'!$E$3</f>
        <v>0</v>
      </c>
      <c r="R743" s="224">
        <f>SUMIF('12'!$C$10:$C$29,$C743,'12'!$G$10:$G$29)*'12'!$E$3</f>
        <v>0</v>
      </c>
      <c r="S743" s="224">
        <f>SUMIF('13'!$C$10:$C$29,$C743,'13'!$G$10:$G$29)*'13'!$E$3</f>
        <v>0</v>
      </c>
      <c r="T743" s="224">
        <f>SUMIF('14'!$C$10:$C$29,$C743,'14'!$G$10:$G$29)*'14'!$E$3</f>
        <v>0</v>
      </c>
      <c r="U743" s="224">
        <f>SUMIF('15'!$C$10:$C$29,$C743,'15'!$G$10:$G$29)*'15'!$E$3</f>
        <v>0</v>
      </c>
      <c r="V743" s="224">
        <f>SUMIF('16'!$C$10:$C$29,$C743,'16'!$G$10:$G$29)*'16'!$E$3</f>
        <v>0</v>
      </c>
      <c r="W743" s="224">
        <f>SUMIF('17'!$C$10:$C$29,$C743,'17'!$G$10:$G$29)*'17'!$E$3</f>
        <v>0</v>
      </c>
      <c r="X743" s="224">
        <f>SUMIF('18'!$C$10:$C$29,$C743,'18'!$G$10:$G$29)*'18'!$E$3</f>
        <v>0</v>
      </c>
      <c r="Y743" s="224">
        <f>SUMIF('19'!$C$10:$C$28,$C743,'19'!$G$10:$G$28)*'19'!$E$3</f>
        <v>0</v>
      </c>
      <c r="Z743" s="224">
        <f>SUMIF('20'!$C$10:$C$29,$C743,'20'!$G$10:$G$29)*'20'!$E$3</f>
        <v>0</v>
      </c>
      <c r="AA743" s="224">
        <f>SUMIF('21'!$C$10:$C$29,$C743,'21'!$G$10:$G$29)*'21'!$E$3</f>
        <v>0</v>
      </c>
    </row>
    <row r="744" spans="3:27" ht="15" hidden="1">
      <c r="C744" s="207" t="s">
        <v>1609</v>
      </c>
      <c r="D744" s="207" t="s">
        <v>1610</v>
      </c>
      <c r="F744" s="303">
        <f t="shared" si="12"/>
        <v>0</v>
      </c>
      <c r="G744" s="224">
        <f>SUMIF('01'!$C$10:$C$29,$C744,'01'!$G$10:$G$29)*'01'!$E$3</f>
        <v>0</v>
      </c>
      <c r="H744" s="224">
        <f>SUMIF('02'!$C$10:$C$28,$C744,'02'!$G$10:$G$28)*'02'!$E$3</f>
        <v>0</v>
      </c>
      <c r="I744" s="224">
        <f>SUMIF('03'!$C$10:$C$29,$C744,'03'!$G$10:$G$29)*'03'!$E$3</f>
        <v>0</v>
      </c>
      <c r="J744" s="224">
        <f>SUMIF('04'!$C$10:$C$26,$C744,'04'!$G$10:$G$26)*'04'!$E$3</f>
        <v>0</v>
      </c>
      <c r="K744" s="224">
        <f>SUMIF('05'!$C$10:$C$29,$C744,'05'!$G$10:$G$29)*'05'!$E$3</f>
        <v>0</v>
      </c>
      <c r="L744" s="224">
        <f>SUMIF('06'!$C$10:$C$29,$C744,'06'!$G$10:$G$29)*'06'!$E$3</f>
        <v>0</v>
      </c>
      <c r="M744" s="224">
        <f>SUMIF('07'!$C$10:$C$26,$C744,'07'!$G$10:$G$26)*'07'!$E$3</f>
        <v>0</v>
      </c>
      <c r="N744" s="224">
        <f>SUMIF('08'!$C$10:$C$29,$C744,'08'!$G$10:$G$29)*'08'!$E$3</f>
        <v>0</v>
      </c>
      <c r="O744" s="224">
        <f>SUMIF('09'!$C$10:$C$29,$C744,'09'!$G$10:$G$29)*'09'!$E$3</f>
        <v>0</v>
      </c>
      <c r="P744" s="224">
        <f>SUMIF('10'!$C$10:$C$29,$C744,'10'!$G$10:$G$29)*'10'!$E$3</f>
        <v>0</v>
      </c>
      <c r="Q744" s="224">
        <f>SUMIF('11'!$C$10:$C$39,$C744,'11'!$G$10:$G$39)*'11'!$E$3</f>
        <v>0</v>
      </c>
      <c r="R744" s="224">
        <f>SUMIF('12'!$C$10:$C$29,$C744,'12'!$G$10:$G$29)*'12'!$E$3</f>
        <v>0</v>
      </c>
      <c r="S744" s="224">
        <f>SUMIF('13'!$C$10:$C$29,$C744,'13'!$G$10:$G$29)*'13'!$E$3</f>
        <v>0</v>
      </c>
      <c r="T744" s="224">
        <f>SUMIF('14'!$C$10:$C$29,$C744,'14'!$G$10:$G$29)*'14'!$E$3</f>
        <v>0</v>
      </c>
      <c r="U744" s="224">
        <f>SUMIF('15'!$C$10:$C$29,$C744,'15'!$G$10:$G$29)*'15'!$E$3</f>
        <v>0</v>
      </c>
      <c r="V744" s="224">
        <f>SUMIF('16'!$C$10:$C$29,$C744,'16'!$G$10:$G$29)*'16'!$E$3</f>
        <v>0</v>
      </c>
      <c r="W744" s="224">
        <f>SUMIF('17'!$C$10:$C$29,$C744,'17'!$G$10:$G$29)*'17'!$E$3</f>
        <v>0</v>
      </c>
      <c r="X744" s="224">
        <f>SUMIF('18'!$C$10:$C$29,$C744,'18'!$G$10:$G$29)*'18'!$E$3</f>
        <v>0</v>
      </c>
      <c r="Y744" s="224">
        <f>SUMIF('19'!$C$10:$C$28,$C744,'19'!$G$10:$G$28)*'19'!$E$3</f>
        <v>0</v>
      </c>
      <c r="Z744" s="224">
        <f>SUMIF('20'!$C$10:$C$29,$C744,'20'!$G$10:$G$29)*'20'!$E$3</f>
        <v>0</v>
      </c>
      <c r="AA744" s="224">
        <f>SUMIF('21'!$C$10:$C$29,$C744,'21'!$G$10:$G$29)*'21'!$E$3</f>
        <v>0</v>
      </c>
    </row>
    <row r="745" spans="3:27" ht="15" hidden="1">
      <c r="C745" s="207" t="s">
        <v>1611</v>
      </c>
      <c r="D745" s="207" t="s">
        <v>1612</v>
      </c>
      <c r="F745" s="303">
        <f t="shared" si="12"/>
        <v>0</v>
      </c>
      <c r="G745" s="224">
        <f>SUMIF('01'!$C$10:$C$29,$C745,'01'!$G$10:$G$29)*'01'!$E$3</f>
        <v>0</v>
      </c>
      <c r="H745" s="224">
        <f>SUMIF('02'!$C$10:$C$28,$C745,'02'!$G$10:$G$28)*'02'!$E$3</f>
        <v>0</v>
      </c>
      <c r="I745" s="224">
        <f>SUMIF('03'!$C$10:$C$29,$C745,'03'!$G$10:$G$29)*'03'!$E$3</f>
        <v>0</v>
      </c>
      <c r="J745" s="224">
        <f>SUMIF('04'!$C$10:$C$26,$C745,'04'!$G$10:$G$26)*'04'!$E$3</f>
        <v>0</v>
      </c>
      <c r="K745" s="224">
        <f>SUMIF('05'!$C$10:$C$29,$C745,'05'!$G$10:$G$29)*'05'!$E$3</f>
        <v>0</v>
      </c>
      <c r="L745" s="224">
        <f>SUMIF('06'!$C$10:$C$29,$C745,'06'!$G$10:$G$29)*'06'!$E$3</f>
        <v>0</v>
      </c>
      <c r="M745" s="224">
        <f>SUMIF('07'!$C$10:$C$26,$C745,'07'!$G$10:$G$26)*'07'!$E$3</f>
        <v>0</v>
      </c>
      <c r="N745" s="224">
        <f>SUMIF('08'!$C$10:$C$29,$C745,'08'!$G$10:$G$29)*'08'!$E$3</f>
        <v>0</v>
      </c>
      <c r="O745" s="224">
        <f>SUMIF('09'!$C$10:$C$29,$C745,'09'!$G$10:$G$29)*'09'!$E$3</f>
        <v>0</v>
      </c>
      <c r="P745" s="224">
        <f>SUMIF('10'!$C$10:$C$29,$C745,'10'!$G$10:$G$29)*'10'!$E$3</f>
        <v>0</v>
      </c>
      <c r="Q745" s="224">
        <f>SUMIF('11'!$C$10:$C$39,$C745,'11'!$G$10:$G$39)*'11'!$E$3</f>
        <v>0</v>
      </c>
      <c r="R745" s="224">
        <f>SUMIF('12'!$C$10:$C$29,$C745,'12'!$G$10:$G$29)*'12'!$E$3</f>
        <v>0</v>
      </c>
      <c r="S745" s="224">
        <f>SUMIF('13'!$C$10:$C$29,$C745,'13'!$G$10:$G$29)*'13'!$E$3</f>
        <v>0</v>
      </c>
      <c r="T745" s="224">
        <f>SUMIF('14'!$C$10:$C$29,$C745,'14'!$G$10:$G$29)*'14'!$E$3</f>
        <v>0</v>
      </c>
      <c r="U745" s="224">
        <f>SUMIF('15'!$C$10:$C$29,$C745,'15'!$G$10:$G$29)*'15'!$E$3</f>
        <v>0</v>
      </c>
      <c r="V745" s="224">
        <f>SUMIF('16'!$C$10:$C$29,$C745,'16'!$G$10:$G$29)*'16'!$E$3</f>
        <v>0</v>
      </c>
      <c r="W745" s="224">
        <f>SUMIF('17'!$C$10:$C$29,$C745,'17'!$G$10:$G$29)*'17'!$E$3</f>
        <v>0</v>
      </c>
      <c r="X745" s="224">
        <f>SUMIF('18'!$C$10:$C$29,$C745,'18'!$G$10:$G$29)*'18'!$E$3</f>
        <v>0</v>
      </c>
      <c r="Y745" s="224">
        <f>SUMIF('19'!$C$10:$C$28,$C745,'19'!$G$10:$G$28)*'19'!$E$3</f>
        <v>0</v>
      </c>
      <c r="Z745" s="224">
        <f>SUMIF('20'!$C$10:$C$29,$C745,'20'!$G$10:$G$29)*'20'!$E$3</f>
        <v>0</v>
      </c>
      <c r="AA745" s="224">
        <f>SUMIF('21'!$C$10:$C$29,$C745,'21'!$G$10:$G$29)*'21'!$E$3</f>
        <v>0</v>
      </c>
    </row>
    <row r="746" spans="3:27" ht="15" hidden="1">
      <c r="C746" s="207" t="s">
        <v>1613</v>
      </c>
      <c r="D746" s="207" t="s">
        <v>1614</v>
      </c>
      <c r="F746" s="303">
        <f t="shared" si="12"/>
        <v>0</v>
      </c>
      <c r="G746" s="224">
        <f>SUMIF('01'!$C$10:$C$29,$C746,'01'!$G$10:$G$29)*'01'!$E$3</f>
        <v>0</v>
      </c>
      <c r="H746" s="224">
        <f>SUMIF('02'!$C$10:$C$28,$C746,'02'!$G$10:$G$28)*'02'!$E$3</f>
        <v>0</v>
      </c>
      <c r="I746" s="224">
        <f>SUMIF('03'!$C$10:$C$29,$C746,'03'!$G$10:$G$29)*'03'!$E$3</f>
        <v>0</v>
      </c>
      <c r="J746" s="224">
        <f>SUMIF('04'!$C$10:$C$26,$C746,'04'!$G$10:$G$26)*'04'!$E$3</f>
        <v>0</v>
      </c>
      <c r="K746" s="224">
        <f>SUMIF('05'!$C$10:$C$29,$C746,'05'!$G$10:$G$29)*'05'!$E$3</f>
        <v>0</v>
      </c>
      <c r="L746" s="224">
        <f>SUMIF('06'!$C$10:$C$29,$C746,'06'!$G$10:$G$29)*'06'!$E$3</f>
        <v>0</v>
      </c>
      <c r="M746" s="224">
        <f>SUMIF('07'!$C$10:$C$26,$C746,'07'!$G$10:$G$26)*'07'!$E$3</f>
        <v>0</v>
      </c>
      <c r="N746" s="224">
        <f>SUMIF('08'!$C$10:$C$29,$C746,'08'!$G$10:$G$29)*'08'!$E$3</f>
        <v>0</v>
      </c>
      <c r="O746" s="224">
        <f>SUMIF('09'!$C$10:$C$29,$C746,'09'!$G$10:$G$29)*'09'!$E$3</f>
        <v>0</v>
      </c>
      <c r="P746" s="224">
        <f>SUMIF('10'!$C$10:$C$29,$C746,'10'!$G$10:$G$29)*'10'!$E$3</f>
        <v>0</v>
      </c>
      <c r="Q746" s="224">
        <f>SUMIF('11'!$C$10:$C$39,$C746,'11'!$G$10:$G$39)*'11'!$E$3</f>
        <v>0</v>
      </c>
      <c r="R746" s="224">
        <f>SUMIF('12'!$C$10:$C$29,$C746,'12'!$G$10:$G$29)*'12'!$E$3</f>
        <v>0</v>
      </c>
      <c r="S746" s="224">
        <f>SUMIF('13'!$C$10:$C$29,$C746,'13'!$G$10:$G$29)*'13'!$E$3</f>
        <v>0</v>
      </c>
      <c r="T746" s="224">
        <f>SUMIF('14'!$C$10:$C$29,$C746,'14'!$G$10:$G$29)*'14'!$E$3</f>
        <v>0</v>
      </c>
      <c r="U746" s="224">
        <f>SUMIF('15'!$C$10:$C$29,$C746,'15'!$G$10:$G$29)*'15'!$E$3</f>
        <v>0</v>
      </c>
      <c r="V746" s="224">
        <f>SUMIF('16'!$C$10:$C$29,$C746,'16'!$G$10:$G$29)*'16'!$E$3</f>
        <v>0</v>
      </c>
      <c r="W746" s="224">
        <f>SUMIF('17'!$C$10:$C$29,$C746,'17'!$G$10:$G$29)*'17'!$E$3</f>
        <v>0</v>
      </c>
      <c r="X746" s="224">
        <f>SUMIF('18'!$C$10:$C$29,$C746,'18'!$G$10:$G$29)*'18'!$E$3</f>
        <v>0</v>
      </c>
      <c r="Y746" s="224">
        <f>SUMIF('19'!$C$10:$C$28,$C746,'19'!$G$10:$G$28)*'19'!$E$3</f>
        <v>0</v>
      </c>
      <c r="Z746" s="224">
        <f>SUMIF('20'!$C$10:$C$29,$C746,'20'!$G$10:$G$29)*'20'!$E$3</f>
        <v>0</v>
      </c>
      <c r="AA746" s="224">
        <f>SUMIF('21'!$C$10:$C$29,$C746,'21'!$G$10:$G$29)*'21'!$E$3</f>
        <v>0</v>
      </c>
    </row>
    <row r="747" spans="3:27" ht="15" hidden="1">
      <c r="C747" s="207" t="s">
        <v>1615</v>
      </c>
      <c r="D747" s="207" t="s">
        <v>1616</v>
      </c>
      <c r="F747" s="303">
        <f t="shared" si="12"/>
        <v>0</v>
      </c>
      <c r="G747" s="224">
        <f>SUMIF('01'!$C$10:$C$29,$C747,'01'!$G$10:$G$29)*'01'!$E$3</f>
        <v>0</v>
      </c>
      <c r="H747" s="224">
        <f>SUMIF('02'!$C$10:$C$28,$C747,'02'!$G$10:$G$28)*'02'!$E$3</f>
        <v>0</v>
      </c>
      <c r="I747" s="224">
        <f>SUMIF('03'!$C$10:$C$29,$C747,'03'!$G$10:$G$29)*'03'!$E$3</f>
        <v>0</v>
      </c>
      <c r="J747" s="224">
        <f>SUMIF('04'!$C$10:$C$26,$C747,'04'!$G$10:$G$26)*'04'!$E$3</f>
        <v>0</v>
      </c>
      <c r="K747" s="224">
        <f>SUMIF('05'!$C$10:$C$29,$C747,'05'!$G$10:$G$29)*'05'!$E$3</f>
        <v>0</v>
      </c>
      <c r="L747" s="224">
        <f>SUMIF('06'!$C$10:$C$29,$C747,'06'!$G$10:$G$29)*'06'!$E$3</f>
        <v>0</v>
      </c>
      <c r="M747" s="224">
        <f>SUMIF('07'!$C$10:$C$26,$C747,'07'!$G$10:$G$26)*'07'!$E$3</f>
        <v>0</v>
      </c>
      <c r="N747" s="224">
        <f>SUMIF('08'!$C$10:$C$29,$C747,'08'!$G$10:$G$29)*'08'!$E$3</f>
        <v>0</v>
      </c>
      <c r="O747" s="224">
        <f>SUMIF('09'!$C$10:$C$29,$C747,'09'!$G$10:$G$29)*'09'!$E$3</f>
        <v>0</v>
      </c>
      <c r="P747" s="224">
        <f>SUMIF('10'!$C$10:$C$29,$C747,'10'!$G$10:$G$29)*'10'!$E$3</f>
        <v>0</v>
      </c>
      <c r="Q747" s="224">
        <f>SUMIF('11'!$C$10:$C$39,$C747,'11'!$G$10:$G$39)*'11'!$E$3</f>
        <v>0</v>
      </c>
      <c r="R747" s="224">
        <f>SUMIF('12'!$C$10:$C$29,$C747,'12'!$G$10:$G$29)*'12'!$E$3</f>
        <v>0</v>
      </c>
      <c r="S747" s="224">
        <f>SUMIF('13'!$C$10:$C$29,$C747,'13'!$G$10:$G$29)*'13'!$E$3</f>
        <v>0</v>
      </c>
      <c r="T747" s="224">
        <f>SUMIF('14'!$C$10:$C$29,$C747,'14'!$G$10:$G$29)*'14'!$E$3</f>
        <v>0</v>
      </c>
      <c r="U747" s="224">
        <f>SUMIF('15'!$C$10:$C$29,$C747,'15'!$G$10:$G$29)*'15'!$E$3</f>
        <v>0</v>
      </c>
      <c r="V747" s="224">
        <f>SUMIF('16'!$C$10:$C$29,$C747,'16'!$G$10:$G$29)*'16'!$E$3</f>
        <v>0</v>
      </c>
      <c r="W747" s="224">
        <f>SUMIF('17'!$C$10:$C$29,$C747,'17'!$G$10:$G$29)*'17'!$E$3</f>
        <v>0</v>
      </c>
      <c r="X747" s="224">
        <f>SUMIF('18'!$C$10:$C$29,$C747,'18'!$G$10:$G$29)*'18'!$E$3</f>
        <v>0</v>
      </c>
      <c r="Y747" s="224">
        <f>SUMIF('19'!$C$10:$C$28,$C747,'19'!$G$10:$G$28)*'19'!$E$3</f>
        <v>0</v>
      </c>
      <c r="Z747" s="224">
        <f>SUMIF('20'!$C$10:$C$29,$C747,'20'!$G$10:$G$29)*'20'!$E$3</f>
        <v>0</v>
      </c>
      <c r="AA747" s="224">
        <f>SUMIF('21'!$C$10:$C$29,$C747,'21'!$G$10:$G$29)*'21'!$E$3</f>
        <v>0</v>
      </c>
    </row>
    <row r="748" spans="3:27" ht="15" hidden="1">
      <c r="C748" s="207" t="s">
        <v>1617</v>
      </c>
      <c r="D748" s="207" t="s">
        <v>1618</v>
      </c>
      <c r="F748" s="303">
        <f t="shared" si="12"/>
        <v>0</v>
      </c>
      <c r="G748" s="224">
        <f>SUMIF('01'!$C$10:$C$29,$C748,'01'!$G$10:$G$29)*'01'!$E$3</f>
        <v>0</v>
      </c>
      <c r="H748" s="224">
        <f>SUMIF('02'!$C$10:$C$28,$C748,'02'!$G$10:$G$28)*'02'!$E$3</f>
        <v>0</v>
      </c>
      <c r="I748" s="224">
        <f>SUMIF('03'!$C$10:$C$29,$C748,'03'!$G$10:$G$29)*'03'!$E$3</f>
        <v>0</v>
      </c>
      <c r="J748" s="224">
        <f>SUMIF('04'!$C$10:$C$26,$C748,'04'!$G$10:$G$26)*'04'!$E$3</f>
        <v>0</v>
      </c>
      <c r="K748" s="224">
        <f>SUMIF('05'!$C$10:$C$29,$C748,'05'!$G$10:$G$29)*'05'!$E$3</f>
        <v>0</v>
      </c>
      <c r="L748" s="224">
        <f>SUMIF('06'!$C$10:$C$29,$C748,'06'!$G$10:$G$29)*'06'!$E$3</f>
        <v>0</v>
      </c>
      <c r="M748" s="224">
        <f>SUMIF('07'!$C$10:$C$26,$C748,'07'!$G$10:$G$26)*'07'!$E$3</f>
        <v>0</v>
      </c>
      <c r="N748" s="224">
        <f>SUMIF('08'!$C$10:$C$29,$C748,'08'!$G$10:$G$29)*'08'!$E$3</f>
        <v>0</v>
      </c>
      <c r="O748" s="224">
        <f>SUMIF('09'!$C$10:$C$29,$C748,'09'!$G$10:$G$29)*'09'!$E$3</f>
        <v>0</v>
      </c>
      <c r="P748" s="224">
        <f>SUMIF('10'!$C$10:$C$29,$C748,'10'!$G$10:$G$29)*'10'!$E$3</f>
        <v>0</v>
      </c>
      <c r="Q748" s="224">
        <f>SUMIF('11'!$C$10:$C$39,$C748,'11'!$G$10:$G$39)*'11'!$E$3</f>
        <v>0</v>
      </c>
      <c r="R748" s="224">
        <f>SUMIF('12'!$C$10:$C$29,$C748,'12'!$G$10:$G$29)*'12'!$E$3</f>
        <v>0</v>
      </c>
      <c r="S748" s="224">
        <f>SUMIF('13'!$C$10:$C$29,$C748,'13'!$G$10:$G$29)*'13'!$E$3</f>
        <v>0</v>
      </c>
      <c r="T748" s="224">
        <f>SUMIF('14'!$C$10:$C$29,$C748,'14'!$G$10:$G$29)*'14'!$E$3</f>
        <v>0</v>
      </c>
      <c r="U748" s="224">
        <f>SUMIF('15'!$C$10:$C$29,$C748,'15'!$G$10:$G$29)*'15'!$E$3</f>
        <v>0</v>
      </c>
      <c r="V748" s="224">
        <f>SUMIF('16'!$C$10:$C$29,$C748,'16'!$G$10:$G$29)*'16'!$E$3</f>
        <v>0</v>
      </c>
      <c r="W748" s="224">
        <f>SUMIF('17'!$C$10:$C$29,$C748,'17'!$G$10:$G$29)*'17'!$E$3</f>
        <v>0</v>
      </c>
      <c r="X748" s="224">
        <f>SUMIF('18'!$C$10:$C$29,$C748,'18'!$G$10:$G$29)*'18'!$E$3</f>
        <v>0</v>
      </c>
      <c r="Y748" s="224">
        <f>SUMIF('19'!$C$10:$C$28,$C748,'19'!$G$10:$G$28)*'19'!$E$3</f>
        <v>0</v>
      </c>
      <c r="Z748" s="224">
        <f>SUMIF('20'!$C$10:$C$29,$C748,'20'!$G$10:$G$29)*'20'!$E$3</f>
        <v>0</v>
      </c>
      <c r="AA748" s="224">
        <f>SUMIF('21'!$C$10:$C$29,$C748,'21'!$G$10:$G$29)*'21'!$E$3</f>
        <v>0</v>
      </c>
    </row>
    <row r="749" spans="3:27" ht="15" hidden="1">
      <c r="C749" s="207" t="s">
        <v>1619</v>
      </c>
      <c r="D749" s="207" t="s">
        <v>1620</v>
      </c>
      <c r="F749" s="303">
        <f t="shared" si="12"/>
        <v>0</v>
      </c>
      <c r="G749" s="224">
        <f>SUMIF('01'!$C$10:$C$29,$C749,'01'!$G$10:$G$29)*'01'!$E$3</f>
        <v>0</v>
      </c>
      <c r="H749" s="224">
        <f>SUMIF('02'!$C$10:$C$28,$C749,'02'!$G$10:$G$28)*'02'!$E$3</f>
        <v>0</v>
      </c>
      <c r="I749" s="224">
        <f>SUMIF('03'!$C$10:$C$29,$C749,'03'!$G$10:$G$29)*'03'!$E$3</f>
        <v>0</v>
      </c>
      <c r="J749" s="224">
        <f>SUMIF('04'!$C$10:$C$26,$C749,'04'!$G$10:$G$26)*'04'!$E$3</f>
        <v>0</v>
      </c>
      <c r="K749" s="224">
        <f>SUMIF('05'!$C$10:$C$29,$C749,'05'!$G$10:$G$29)*'05'!$E$3</f>
        <v>0</v>
      </c>
      <c r="L749" s="224">
        <f>SUMIF('06'!$C$10:$C$29,$C749,'06'!$G$10:$G$29)*'06'!$E$3</f>
        <v>0</v>
      </c>
      <c r="M749" s="224">
        <f>SUMIF('07'!$C$10:$C$26,$C749,'07'!$G$10:$G$26)*'07'!$E$3</f>
        <v>0</v>
      </c>
      <c r="N749" s="224">
        <f>SUMIF('08'!$C$10:$C$29,$C749,'08'!$G$10:$G$29)*'08'!$E$3</f>
        <v>0</v>
      </c>
      <c r="O749" s="224">
        <f>SUMIF('09'!$C$10:$C$29,$C749,'09'!$G$10:$G$29)*'09'!$E$3</f>
        <v>0</v>
      </c>
      <c r="P749" s="224">
        <f>SUMIF('10'!$C$10:$C$29,$C749,'10'!$G$10:$G$29)*'10'!$E$3</f>
        <v>0</v>
      </c>
      <c r="Q749" s="224">
        <f>SUMIF('11'!$C$10:$C$39,$C749,'11'!$G$10:$G$39)*'11'!$E$3</f>
        <v>0</v>
      </c>
      <c r="R749" s="224">
        <f>SUMIF('12'!$C$10:$C$29,$C749,'12'!$G$10:$G$29)*'12'!$E$3</f>
        <v>0</v>
      </c>
      <c r="S749" s="224">
        <f>SUMIF('13'!$C$10:$C$29,$C749,'13'!$G$10:$G$29)*'13'!$E$3</f>
        <v>0</v>
      </c>
      <c r="T749" s="224">
        <f>SUMIF('14'!$C$10:$C$29,$C749,'14'!$G$10:$G$29)*'14'!$E$3</f>
        <v>0</v>
      </c>
      <c r="U749" s="224">
        <f>SUMIF('15'!$C$10:$C$29,$C749,'15'!$G$10:$G$29)*'15'!$E$3</f>
        <v>0</v>
      </c>
      <c r="V749" s="224">
        <f>SUMIF('16'!$C$10:$C$29,$C749,'16'!$G$10:$G$29)*'16'!$E$3</f>
        <v>0</v>
      </c>
      <c r="W749" s="224">
        <f>SUMIF('17'!$C$10:$C$29,$C749,'17'!$G$10:$G$29)*'17'!$E$3</f>
        <v>0</v>
      </c>
      <c r="X749" s="224">
        <f>SUMIF('18'!$C$10:$C$29,$C749,'18'!$G$10:$G$29)*'18'!$E$3</f>
        <v>0</v>
      </c>
      <c r="Y749" s="224">
        <f>SUMIF('19'!$C$10:$C$28,$C749,'19'!$G$10:$G$28)*'19'!$E$3</f>
        <v>0</v>
      </c>
      <c r="Z749" s="224">
        <f>SUMIF('20'!$C$10:$C$29,$C749,'20'!$G$10:$G$29)*'20'!$E$3</f>
        <v>0</v>
      </c>
      <c r="AA749" s="224">
        <f>SUMIF('21'!$C$10:$C$29,$C749,'21'!$G$10:$G$29)*'21'!$E$3</f>
        <v>0</v>
      </c>
    </row>
    <row r="750" spans="3:27" ht="15" hidden="1">
      <c r="C750" s="207" t="s">
        <v>1621</v>
      </c>
      <c r="D750" s="207" t="s">
        <v>1622</v>
      </c>
      <c r="F750" s="303">
        <f t="shared" si="12"/>
        <v>0</v>
      </c>
      <c r="G750" s="224">
        <f>SUMIF('01'!$C$10:$C$29,$C750,'01'!$G$10:$G$29)*'01'!$E$3</f>
        <v>0</v>
      </c>
      <c r="H750" s="224">
        <f>SUMIF('02'!$C$10:$C$28,$C750,'02'!$G$10:$G$28)*'02'!$E$3</f>
        <v>0</v>
      </c>
      <c r="I750" s="224">
        <f>SUMIF('03'!$C$10:$C$29,$C750,'03'!$G$10:$G$29)*'03'!$E$3</f>
        <v>0</v>
      </c>
      <c r="J750" s="224">
        <f>SUMIF('04'!$C$10:$C$26,$C750,'04'!$G$10:$G$26)*'04'!$E$3</f>
        <v>0</v>
      </c>
      <c r="K750" s="224">
        <f>SUMIF('05'!$C$10:$C$29,$C750,'05'!$G$10:$G$29)*'05'!$E$3</f>
        <v>0</v>
      </c>
      <c r="L750" s="224">
        <f>SUMIF('06'!$C$10:$C$29,$C750,'06'!$G$10:$G$29)*'06'!$E$3</f>
        <v>0</v>
      </c>
      <c r="M750" s="224">
        <f>SUMIF('07'!$C$10:$C$26,$C750,'07'!$G$10:$G$26)*'07'!$E$3</f>
        <v>0</v>
      </c>
      <c r="N750" s="224">
        <f>SUMIF('08'!$C$10:$C$29,$C750,'08'!$G$10:$G$29)*'08'!$E$3</f>
        <v>0</v>
      </c>
      <c r="O750" s="224">
        <f>SUMIF('09'!$C$10:$C$29,$C750,'09'!$G$10:$G$29)*'09'!$E$3</f>
        <v>0</v>
      </c>
      <c r="P750" s="224">
        <f>SUMIF('10'!$C$10:$C$29,$C750,'10'!$G$10:$G$29)*'10'!$E$3</f>
        <v>0</v>
      </c>
      <c r="Q750" s="224">
        <f>SUMIF('11'!$C$10:$C$39,$C750,'11'!$G$10:$G$39)*'11'!$E$3</f>
        <v>0</v>
      </c>
      <c r="R750" s="224">
        <f>SUMIF('12'!$C$10:$C$29,$C750,'12'!$G$10:$G$29)*'12'!$E$3</f>
        <v>0</v>
      </c>
      <c r="S750" s="224">
        <f>SUMIF('13'!$C$10:$C$29,$C750,'13'!$G$10:$G$29)*'13'!$E$3</f>
        <v>0</v>
      </c>
      <c r="T750" s="224">
        <f>SUMIF('14'!$C$10:$C$29,$C750,'14'!$G$10:$G$29)*'14'!$E$3</f>
        <v>0</v>
      </c>
      <c r="U750" s="224">
        <f>SUMIF('15'!$C$10:$C$29,$C750,'15'!$G$10:$G$29)*'15'!$E$3</f>
        <v>0</v>
      </c>
      <c r="V750" s="224">
        <f>SUMIF('16'!$C$10:$C$29,$C750,'16'!$G$10:$G$29)*'16'!$E$3</f>
        <v>0</v>
      </c>
      <c r="W750" s="224">
        <f>SUMIF('17'!$C$10:$C$29,$C750,'17'!$G$10:$G$29)*'17'!$E$3</f>
        <v>0</v>
      </c>
      <c r="X750" s="224">
        <f>SUMIF('18'!$C$10:$C$29,$C750,'18'!$G$10:$G$29)*'18'!$E$3</f>
        <v>0</v>
      </c>
      <c r="Y750" s="224">
        <f>SUMIF('19'!$C$10:$C$28,$C750,'19'!$G$10:$G$28)*'19'!$E$3</f>
        <v>0</v>
      </c>
      <c r="Z750" s="224">
        <f>SUMIF('20'!$C$10:$C$29,$C750,'20'!$G$10:$G$29)*'20'!$E$3</f>
        <v>0</v>
      </c>
      <c r="AA750" s="224">
        <f>SUMIF('21'!$C$10:$C$29,$C750,'21'!$G$10:$G$29)*'21'!$E$3</f>
        <v>0</v>
      </c>
    </row>
    <row r="751" spans="3:27" ht="15" hidden="1">
      <c r="C751" s="207" t="s">
        <v>1623</v>
      </c>
      <c r="D751" s="207" t="s">
        <v>1624</v>
      </c>
      <c r="F751" s="303">
        <f t="shared" si="12"/>
        <v>0</v>
      </c>
      <c r="G751" s="224">
        <f>SUMIF('01'!$C$10:$C$29,$C751,'01'!$G$10:$G$29)*'01'!$E$3</f>
        <v>0</v>
      </c>
      <c r="H751" s="224">
        <f>SUMIF('02'!$C$10:$C$28,$C751,'02'!$G$10:$G$28)*'02'!$E$3</f>
        <v>0</v>
      </c>
      <c r="I751" s="224">
        <f>SUMIF('03'!$C$10:$C$29,$C751,'03'!$G$10:$G$29)*'03'!$E$3</f>
        <v>0</v>
      </c>
      <c r="J751" s="224">
        <f>SUMIF('04'!$C$10:$C$26,$C751,'04'!$G$10:$G$26)*'04'!$E$3</f>
        <v>0</v>
      </c>
      <c r="K751" s="224">
        <f>SUMIF('05'!$C$10:$C$29,$C751,'05'!$G$10:$G$29)*'05'!$E$3</f>
        <v>0</v>
      </c>
      <c r="L751" s="224">
        <f>SUMIF('06'!$C$10:$C$29,$C751,'06'!$G$10:$G$29)*'06'!$E$3</f>
        <v>0</v>
      </c>
      <c r="M751" s="224">
        <f>SUMIF('07'!$C$10:$C$26,$C751,'07'!$G$10:$G$26)*'07'!$E$3</f>
        <v>0</v>
      </c>
      <c r="N751" s="224">
        <f>SUMIF('08'!$C$10:$C$29,$C751,'08'!$G$10:$G$29)*'08'!$E$3</f>
        <v>0</v>
      </c>
      <c r="O751" s="224">
        <f>SUMIF('09'!$C$10:$C$29,$C751,'09'!$G$10:$G$29)*'09'!$E$3</f>
        <v>0</v>
      </c>
      <c r="P751" s="224">
        <f>SUMIF('10'!$C$10:$C$29,$C751,'10'!$G$10:$G$29)*'10'!$E$3</f>
        <v>0</v>
      </c>
      <c r="Q751" s="224">
        <f>SUMIF('11'!$C$10:$C$39,$C751,'11'!$G$10:$G$39)*'11'!$E$3</f>
        <v>0</v>
      </c>
      <c r="R751" s="224">
        <f>SUMIF('12'!$C$10:$C$29,$C751,'12'!$G$10:$G$29)*'12'!$E$3</f>
        <v>0</v>
      </c>
      <c r="S751" s="224">
        <f>SUMIF('13'!$C$10:$C$29,$C751,'13'!$G$10:$G$29)*'13'!$E$3</f>
        <v>0</v>
      </c>
      <c r="T751" s="224">
        <f>SUMIF('14'!$C$10:$C$29,$C751,'14'!$G$10:$G$29)*'14'!$E$3</f>
        <v>0</v>
      </c>
      <c r="U751" s="224">
        <f>SUMIF('15'!$C$10:$C$29,$C751,'15'!$G$10:$G$29)*'15'!$E$3</f>
        <v>0</v>
      </c>
      <c r="V751" s="224">
        <f>SUMIF('16'!$C$10:$C$29,$C751,'16'!$G$10:$G$29)*'16'!$E$3</f>
        <v>0</v>
      </c>
      <c r="W751" s="224">
        <f>SUMIF('17'!$C$10:$C$29,$C751,'17'!$G$10:$G$29)*'17'!$E$3</f>
        <v>0</v>
      </c>
      <c r="X751" s="224">
        <f>SUMIF('18'!$C$10:$C$29,$C751,'18'!$G$10:$G$29)*'18'!$E$3</f>
        <v>0</v>
      </c>
      <c r="Y751" s="224">
        <f>SUMIF('19'!$C$10:$C$28,$C751,'19'!$G$10:$G$28)*'19'!$E$3</f>
        <v>0</v>
      </c>
      <c r="Z751" s="224">
        <f>SUMIF('20'!$C$10:$C$29,$C751,'20'!$G$10:$G$29)*'20'!$E$3</f>
        <v>0</v>
      </c>
      <c r="AA751" s="224">
        <f>SUMIF('21'!$C$10:$C$29,$C751,'21'!$G$10:$G$29)*'21'!$E$3</f>
        <v>0</v>
      </c>
    </row>
    <row r="752" spans="3:27" ht="15" hidden="1">
      <c r="C752" s="207" t="s">
        <v>1625</v>
      </c>
      <c r="D752" s="207" t="s">
        <v>1626</v>
      </c>
      <c r="F752" s="303">
        <f t="shared" si="12"/>
        <v>0</v>
      </c>
      <c r="G752" s="224">
        <f>SUMIF('01'!$C$10:$C$29,$C752,'01'!$G$10:$G$29)*'01'!$E$3</f>
        <v>0</v>
      </c>
      <c r="H752" s="224">
        <f>SUMIF('02'!$C$10:$C$28,$C752,'02'!$G$10:$G$28)*'02'!$E$3</f>
        <v>0</v>
      </c>
      <c r="I752" s="224">
        <f>SUMIF('03'!$C$10:$C$29,$C752,'03'!$G$10:$G$29)*'03'!$E$3</f>
        <v>0</v>
      </c>
      <c r="J752" s="224">
        <f>SUMIF('04'!$C$10:$C$26,$C752,'04'!$G$10:$G$26)*'04'!$E$3</f>
        <v>0</v>
      </c>
      <c r="K752" s="224">
        <f>SUMIF('05'!$C$10:$C$29,$C752,'05'!$G$10:$G$29)*'05'!$E$3</f>
        <v>0</v>
      </c>
      <c r="L752" s="224">
        <f>SUMIF('06'!$C$10:$C$29,$C752,'06'!$G$10:$G$29)*'06'!$E$3</f>
        <v>0</v>
      </c>
      <c r="M752" s="224">
        <f>SUMIF('07'!$C$10:$C$26,$C752,'07'!$G$10:$G$26)*'07'!$E$3</f>
        <v>0</v>
      </c>
      <c r="N752" s="224">
        <f>SUMIF('08'!$C$10:$C$29,$C752,'08'!$G$10:$G$29)*'08'!$E$3</f>
        <v>0</v>
      </c>
      <c r="O752" s="224">
        <f>SUMIF('09'!$C$10:$C$29,$C752,'09'!$G$10:$G$29)*'09'!$E$3</f>
        <v>0</v>
      </c>
      <c r="P752" s="224">
        <f>SUMIF('10'!$C$10:$C$29,$C752,'10'!$G$10:$G$29)*'10'!$E$3</f>
        <v>0</v>
      </c>
      <c r="Q752" s="224">
        <f>SUMIF('11'!$C$10:$C$39,$C752,'11'!$G$10:$G$39)*'11'!$E$3</f>
        <v>0</v>
      </c>
      <c r="R752" s="224">
        <f>SUMIF('12'!$C$10:$C$29,$C752,'12'!$G$10:$G$29)*'12'!$E$3</f>
        <v>0</v>
      </c>
      <c r="S752" s="224">
        <f>SUMIF('13'!$C$10:$C$29,$C752,'13'!$G$10:$G$29)*'13'!$E$3</f>
        <v>0</v>
      </c>
      <c r="T752" s="224">
        <f>SUMIF('14'!$C$10:$C$29,$C752,'14'!$G$10:$G$29)*'14'!$E$3</f>
        <v>0</v>
      </c>
      <c r="U752" s="224">
        <f>SUMIF('15'!$C$10:$C$29,$C752,'15'!$G$10:$G$29)*'15'!$E$3</f>
        <v>0</v>
      </c>
      <c r="V752" s="224">
        <f>SUMIF('16'!$C$10:$C$29,$C752,'16'!$G$10:$G$29)*'16'!$E$3</f>
        <v>0</v>
      </c>
      <c r="W752" s="224">
        <f>SUMIF('17'!$C$10:$C$29,$C752,'17'!$G$10:$G$29)*'17'!$E$3</f>
        <v>0</v>
      </c>
      <c r="X752" s="224">
        <f>SUMIF('18'!$C$10:$C$29,$C752,'18'!$G$10:$G$29)*'18'!$E$3</f>
        <v>0</v>
      </c>
      <c r="Y752" s="224">
        <f>SUMIF('19'!$C$10:$C$28,$C752,'19'!$G$10:$G$28)*'19'!$E$3</f>
        <v>0</v>
      </c>
      <c r="Z752" s="224">
        <f>SUMIF('20'!$C$10:$C$29,$C752,'20'!$G$10:$G$29)*'20'!$E$3</f>
        <v>0</v>
      </c>
      <c r="AA752" s="224">
        <f>SUMIF('21'!$C$10:$C$29,$C752,'21'!$G$10:$G$29)*'21'!$E$3</f>
        <v>0</v>
      </c>
    </row>
    <row r="753" spans="3:27" ht="15" hidden="1">
      <c r="C753" s="207" t="s">
        <v>1627</v>
      </c>
      <c r="D753" s="207" t="s">
        <v>1628</v>
      </c>
      <c r="F753" s="303">
        <f t="shared" si="12"/>
        <v>0</v>
      </c>
      <c r="G753" s="224">
        <f>SUMIF('01'!$C$10:$C$29,$C753,'01'!$G$10:$G$29)*'01'!$E$3</f>
        <v>0</v>
      </c>
      <c r="H753" s="224">
        <f>SUMIF('02'!$C$10:$C$28,$C753,'02'!$G$10:$G$28)*'02'!$E$3</f>
        <v>0</v>
      </c>
      <c r="I753" s="224">
        <f>SUMIF('03'!$C$10:$C$29,$C753,'03'!$G$10:$G$29)*'03'!$E$3</f>
        <v>0</v>
      </c>
      <c r="J753" s="224">
        <f>SUMIF('04'!$C$10:$C$26,$C753,'04'!$G$10:$G$26)*'04'!$E$3</f>
        <v>0</v>
      </c>
      <c r="K753" s="224">
        <f>SUMIF('05'!$C$10:$C$29,$C753,'05'!$G$10:$G$29)*'05'!$E$3</f>
        <v>0</v>
      </c>
      <c r="L753" s="224">
        <f>SUMIF('06'!$C$10:$C$29,$C753,'06'!$G$10:$G$29)*'06'!$E$3</f>
        <v>0</v>
      </c>
      <c r="M753" s="224">
        <f>SUMIF('07'!$C$10:$C$26,$C753,'07'!$G$10:$G$26)*'07'!$E$3</f>
        <v>0</v>
      </c>
      <c r="N753" s="224">
        <f>SUMIF('08'!$C$10:$C$29,$C753,'08'!$G$10:$G$29)*'08'!$E$3</f>
        <v>0</v>
      </c>
      <c r="O753" s="224">
        <f>SUMIF('09'!$C$10:$C$29,$C753,'09'!$G$10:$G$29)*'09'!$E$3</f>
        <v>0</v>
      </c>
      <c r="P753" s="224">
        <f>SUMIF('10'!$C$10:$C$29,$C753,'10'!$G$10:$G$29)*'10'!$E$3</f>
        <v>0</v>
      </c>
      <c r="Q753" s="224">
        <f>SUMIF('11'!$C$10:$C$39,$C753,'11'!$G$10:$G$39)*'11'!$E$3</f>
        <v>0</v>
      </c>
      <c r="R753" s="224">
        <f>SUMIF('12'!$C$10:$C$29,$C753,'12'!$G$10:$G$29)*'12'!$E$3</f>
        <v>0</v>
      </c>
      <c r="S753" s="224">
        <f>SUMIF('13'!$C$10:$C$29,$C753,'13'!$G$10:$G$29)*'13'!$E$3</f>
        <v>0</v>
      </c>
      <c r="T753" s="224">
        <f>SUMIF('14'!$C$10:$C$29,$C753,'14'!$G$10:$G$29)*'14'!$E$3</f>
        <v>0</v>
      </c>
      <c r="U753" s="224">
        <f>SUMIF('15'!$C$10:$C$29,$C753,'15'!$G$10:$G$29)*'15'!$E$3</f>
        <v>0</v>
      </c>
      <c r="V753" s="224">
        <f>SUMIF('16'!$C$10:$C$29,$C753,'16'!$G$10:$G$29)*'16'!$E$3</f>
        <v>0</v>
      </c>
      <c r="W753" s="224">
        <f>SUMIF('17'!$C$10:$C$29,$C753,'17'!$G$10:$G$29)*'17'!$E$3</f>
        <v>0</v>
      </c>
      <c r="X753" s="224">
        <f>SUMIF('18'!$C$10:$C$29,$C753,'18'!$G$10:$G$29)*'18'!$E$3</f>
        <v>0</v>
      </c>
      <c r="Y753" s="224">
        <f>SUMIF('19'!$C$10:$C$28,$C753,'19'!$G$10:$G$28)*'19'!$E$3</f>
        <v>0</v>
      </c>
      <c r="Z753" s="224">
        <f>SUMIF('20'!$C$10:$C$29,$C753,'20'!$G$10:$G$29)*'20'!$E$3</f>
        <v>0</v>
      </c>
      <c r="AA753" s="224">
        <f>SUMIF('21'!$C$10:$C$29,$C753,'21'!$G$10:$G$29)*'21'!$E$3</f>
        <v>0</v>
      </c>
    </row>
    <row r="754" spans="3:27" ht="15" hidden="1">
      <c r="C754" s="207" t="s">
        <v>1629</v>
      </c>
      <c r="D754" s="207" t="s">
        <v>1630</v>
      </c>
      <c r="F754" s="303">
        <f t="shared" si="12"/>
        <v>0</v>
      </c>
      <c r="G754" s="224">
        <f>SUMIF('01'!$C$10:$C$29,$C754,'01'!$G$10:$G$29)*'01'!$E$3</f>
        <v>0</v>
      </c>
      <c r="H754" s="224">
        <f>SUMIF('02'!$C$10:$C$28,$C754,'02'!$G$10:$G$28)*'02'!$E$3</f>
        <v>0</v>
      </c>
      <c r="I754" s="224">
        <f>SUMIF('03'!$C$10:$C$29,$C754,'03'!$G$10:$G$29)*'03'!$E$3</f>
        <v>0</v>
      </c>
      <c r="J754" s="224">
        <f>SUMIF('04'!$C$10:$C$26,$C754,'04'!$G$10:$G$26)*'04'!$E$3</f>
        <v>0</v>
      </c>
      <c r="K754" s="224">
        <f>SUMIF('05'!$C$10:$C$29,$C754,'05'!$G$10:$G$29)*'05'!$E$3</f>
        <v>0</v>
      </c>
      <c r="L754" s="224">
        <f>SUMIF('06'!$C$10:$C$29,$C754,'06'!$G$10:$G$29)*'06'!$E$3</f>
        <v>0</v>
      </c>
      <c r="M754" s="224">
        <f>SUMIF('07'!$C$10:$C$26,$C754,'07'!$G$10:$G$26)*'07'!$E$3</f>
        <v>0</v>
      </c>
      <c r="N754" s="224">
        <f>SUMIF('08'!$C$10:$C$29,$C754,'08'!$G$10:$G$29)*'08'!$E$3</f>
        <v>0</v>
      </c>
      <c r="O754" s="224">
        <f>SUMIF('09'!$C$10:$C$29,$C754,'09'!$G$10:$G$29)*'09'!$E$3</f>
        <v>0</v>
      </c>
      <c r="P754" s="224">
        <f>SUMIF('10'!$C$10:$C$29,$C754,'10'!$G$10:$G$29)*'10'!$E$3</f>
        <v>0</v>
      </c>
      <c r="Q754" s="224">
        <f>SUMIF('11'!$C$10:$C$39,$C754,'11'!$G$10:$G$39)*'11'!$E$3</f>
        <v>0</v>
      </c>
      <c r="R754" s="224">
        <f>SUMIF('12'!$C$10:$C$29,$C754,'12'!$G$10:$G$29)*'12'!$E$3</f>
        <v>0</v>
      </c>
      <c r="S754" s="224">
        <f>SUMIF('13'!$C$10:$C$29,$C754,'13'!$G$10:$G$29)*'13'!$E$3</f>
        <v>0</v>
      </c>
      <c r="T754" s="224">
        <f>SUMIF('14'!$C$10:$C$29,$C754,'14'!$G$10:$G$29)*'14'!$E$3</f>
        <v>0</v>
      </c>
      <c r="U754" s="224">
        <f>SUMIF('15'!$C$10:$C$29,$C754,'15'!$G$10:$G$29)*'15'!$E$3</f>
        <v>0</v>
      </c>
      <c r="V754" s="224">
        <f>SUMIF('16'!$C$10:$C$29,$C754,'16'!$G$10:$G$29)*'16'!$E$3</f>
        <v>0</v>
      </c>
      <c r="W754" s="224">
        <f>SUMIF('17'!$C$10:$C$29,$C754,'17'!$G$10:$G$29)*'17'!$E$3</f>
        <v>0</v>
      </c>
      <c r="X754" s="224">
        <f>SUMIF('18'!$C$10:$C$29,$C754,'18'!$G$10:$G$29)*'18'!$E$3</f>
        <v>0</v>
      </c>
      <c r="Y754" s="224">
        <f>SUMIF('19'!$C$10:$C$28,$C754,'19'!$G$10:$G$28)*'19'!$E$3</f>
        <v>0</v>
      </c>
      <c r="Z754" s="224">
        <f>SUMIF('20'!$C$10:$C$29,$C754,'20'!$G$10:$G$29)*'20'!$E$3</f>
        <v>0</v>
      </c>
      <c r="AA754" s="224">
        <f>SUMIF('21'!$C$10:$C$29,$C754,'21'!$G$10:$G$29)*'21'!$E$3</f>
        <v>0</v>
      </c>
    </row>
    <row r="755" spans="3:27" ht="15" hidden="1">
      <c r="C755" s="207" t="s">
        <v>1631</v>
      </c>
      <c r="D755" s="207" t="s">
        <v>1632</v>
      </c>
      <c r="F755" s="303">
        <f t="shared" si="12"/>
        <v>0</v>
      </c>
      <c r="G755" s="224">
        <f>SUMIF('01'!$C$10:$C$29,$C755,'01'!$G$10:$G$29)*'01'!$E$3</f>
        <v>0</v>
      </c>
      <c r="H755" s="224">
        <f>SUMIF('02'!$C$10:$C$28,$C755,'02'!$G$10:$G$28)*'02'!$E$3</f>
        <v>0</v>
      </c>
      <c r="I755" s="224">
        <f>SUMIF('03'!$C$10:$C$29,$C755,'03'!$G$10:$G$29)*'03'!$E$3</f>
        <v>0</v>
      </c>
      <c r="J755" s="224">
        <f>SUMIF('04'!$C$10:$C$26,$C755,'04'!$G$10:$G$26)*'04'!$E$3</f>
        <v>0</v>
      </c>
      <c r="K755" s="224">
        <f>SUMIF('05'!$C$10:$C$29,$C755,'05'!$G$10:$G$29)*'05'!$E$3</f>
        <v>0</v>
      </c>
      <c r="L755" s="224">
        <f>SUMIF('06'!$C$10:$C$29,$C755,'06'!$G$10:$G$29)*'06'!$E$3</f>
        <v>0</v>
      </c>
      <c r="M755" s="224">
        <f>SUMIF('07'!$C$10:$C$26,$C755,'07'!$G$10:$G$26)*'07'!$E$3</f>
        <v>0</v>
      </c>
      <c r="N755" s="224">
        <f>SUMIF('08'!$C$10:$C$29,$C755,'08'!$G$10:$G$29)*'08'!$E$3</f>
        <v>0</v>
      </c>
      <c r="O755" s="224">
        <f>SUMIF('09'!$C$10:$C$29,$C755,'09'!$G$10:$G$29)*'09'!$E$3</f>
        <v>0</v>
      </c>
      <c r="P755" s="224">
        <f>SUMIF('10'!$C$10:$C$29,$C755,'10'!$G$10:$G$29)*'10'!$E$3</f>
        <v>0</v>
      </c>
      <c r="Q755" s="224">
        <f>SUMIF('11'!$C$10:$C$39,$C755,'11'!$G$10:$G$39)*'11'!$E$3</f>
        <v>0</v>
      </c>
      <c r="R755" s="224">
        <f>SUMIF('12'!$C$10:$C$29,$C755,'12'!$G$10:$G$29)*'12'!$E$3</f>
        <v>0</v>
      </c>
      <c r="S755" s="224">
        <f>SUMIF('13'!$C$10:$C$29,$C755,'13'!$G$10:$G$29)*'13'!$E$3</f>
        <v>0</v>
      </c>
      <c r="T755" s="224">
        <f>SUMIF('14'!$C$10:$C$29,$C755,'14'!$G$10:$G$29)*'14'!$E$3</f>
        <v>0</v>
      </c>
      <c r="U755" s="224">
        <f>SUMIF('15'!$C$10:$C$29,$C755,'15'!$G$10:$G$29)*'15'!$E$3</f>
        <v>0</v>
      </c>
      <c r="V755" s="224">
        <f>SUMIF('16'!$C$10:$C$29,$C755,'16'!$G$10:$G$29)*'16'!$E$3</f>
        <v>0</v>
      </c>
      <c r="W755" s="224">
        <f>SUMIF('17'!$C$10:$C$29,$C755,'17'!$G$10:$G$29)*'17'!$E$3</f>
        <v>0</v>
      </c>
      <c r="X755" s="224">
        <f>SUMIF('18'!$C$10:$C$29,$C755,'18'!$G$10:$G$29)*'18'!$E$3</f>
        <v>0</v>
      </c>
      <c r="Y755" s="224">
        <f>SUMIF('19'!$C$10:$C$28,$C755,'19'!$G$10:$G$28)*'19'!$E$3</f>
        <v>0</v>
      </c>
      <c r="Z755" s="224">
        <f>SUMIF('20'!$C$10:$C$29,$C755,'20'!$G$10:$G$29)*'20'!$E$3</f>
        <v>0</v>
      </c>
      <c r="AA755" s="224">
        <f>SUMIF('21'!$C$10:$C$29,$C755,'21'!$G$10:$G$29)*'21'!$E$3</f>
        <v>0</v>
      </c>
    </row>
    <row r="756" spans="3:27" ht="15" hidden="1">
      <c r="C756" s="207" t="s">
        <v>1633</v>
      </c>
      <c r="D756" s="207" t="s">
        <v>1634</v>
      </c>
      <c r="F756" s="303">
        <f t="shared" si="12"/>
        <v>0</v>
      </c>
      <c r="G756" s="224">
        <f>SUMIF('01'!$C$10:$C$29,$C756,'01'!$G$10:$G$29)*'01'!$E$3</f>
        <v>0</v>
      </c>
      <c r="H756" s="224">
        <f>SUMIF('02'!$C$10:$C$28,$C756,'02'!$G$10:$G$28)*'02'!$E$3</f>
        <v>0</v>
      </c>
      <c r="I756" s="224">
        <f>SUMIF('03'!$C$10:$C$29,$C756,'03'!$G$10:$G$29)*'03'!$E$3</f>
        <v>0</v>
      </c>
      <c r="J756" s="224">
        <f>SUMIF('04'!$C$10:$C$26,$C756,'04'!$G$10:$G$26)*'04'!$E$3</f>
        <v>0</v>
      </c>
      <c r="K756" s="224">
        <f>SUMIF('05'!$C$10:$C$29,$C756,'05'!$G$10:$G$29)*'05'!$E$3</f>
        <v>0</v>
      </c>
      <c r="L756" s="224">
        <f>SUMIF('06'!$C$10:$C$29,$C756,'06'!$G$10:$G$29)*'06'!$E$3</f>
        <v>0</v>
      </c>
      <c r="M756" s="224">
        <f>SUMIF('07'!$C$10:$C$26,$C756,'07'!$G$10:$G$26)*'07'!$E$3</f>
        <v>0</v>
      </c>
      <c r="N756" s="224">
        <f>SUMIF('08'!$C$10:$C$29,$C756,'08'!$G$10:$G$29)*'08'!$E$3</f>
        <v>0</v>
      </c>
      <c r="O756" s="224">
        <f>SUMIF('09'!$C$10:$C$29,$C756,'09'!$G$10:$G$29)*'09'!$E$3</f>
        <v>0</v>
      </c>
      <c r="P756" s="224">
        <f>SUMIF('10'!$C$10:$C$29,$C756,'10'!$G$10:$G$29)*'10'!$E$3</f>
        <v>0</v>
      </c>
      <c r="Q756" s="224">
        <f>SUMIF('11'!$C$10:$C$39,$C756,'11'!$G$10:$G$39)*'11'!$E$3</f>
        <v>0</v>
      </c>
      <c r="R756" s="224">
        <f>SUMIF('12'!$C$10:$C$29,$C756,'12'!$G$10:$G$29)*'12'!$E$3</f>
        <v>0</v>
      </c>
      <c r="S756" s="224">
        <f>SUMIF('13'!$C$10:$C$29,$C756,'13'!$G$10:$G$29)*'13'!$E$3</f>
        <v>0</v>
      </c>
      <c r="T756" s="224">
        <f>SUMIF('14'!$C$10:$C$29,$C756,'14'!$G$10:$G$29)*'14'!$E$3</f>
        <v>0</v>
      </c>
      <c r="U756" s="224">
        <f>SUMIF('15'!$C$10:$C$29,$C756,'15'!$G$10:$G$29)*'15'!$E$3</f>
        <v>0</v>
      </c>
      <c r="V756" s="224">
        <f>SUMIF('16'!$C$10:$C$29,$C756,'16'!$G$10:$G$29)*'16'!$E$3</f>
        <v>0</v>
      </c>
      <c r="W756" s="224">
        <f>SUMIF('17'!$C$10:$C$29,$C756,'17'!$G$10:$G$29)*'17'!$E$3</f>
        <v>0</v>
      </c>
      <c r="X756" s="224">
        <f>SUMIF('18'!$C$10:$C$29,$C756,'18'!$G$10:$G$29)*'18'!$E$3</f>
        <v>0</v>
      </c>
      <c r="Y756" s="224">
        <f>SUMIF('19'!$C$10:$C$28,$C756,'19'!$G$10:$G$28)*'19'!$E$3</f>
        <v>0</v>
      </c>
      <c r="Z756" s="224">
        <f>SUMIF('20'!$C$10:$C$29,$C756,'20'!$G$10:$G$29)*'20'!$E$3</f>
        <v>0</v>
      </c>
      <c r="AA756" s="224">
        <f>SUMIF('21'!$C$10:$C$29,$C756,'21'!$G$10:$G$29)*'21'!$E$3</f>
        <v>0</v>
      </c>
    </row>
    <row r="757" spans="3:27" ht="15" hidden="1">
      <c r="C757" s="207" t="s">
        <v>1635</v>
      </c>
      <c r="D757" s="207" t="s">
        <v>1636</v>
      </c>
      <c r="F757" s="303">
        <f t="shared" si="12"/>
        <v>0</v>
      </c>
      <c r="G757" s="224">
        <f>SUMIF('01'!$C$10:$C$29,$C757,'01'!$G$10:$G$29)*'01'!$E$3</f>
        <v>0</v>
      </c>
      <c r="H757" s="224">
        <f>SUMIF('02'!$C$10:$C$28,$C757,'02'!$G$10:$G$28)*'02'!$E$3</f>
        <v>0</v>
      </c>
      <c r="I757" s="224">
        <f>SUMIF('03'!$C$10:$C$29,$C757,'03'!$G$10:$G$29)*'03'!$E$3</f>
        <v>0</v>
      </c>
      <c r="J757" s="224">
        <f>SUMIF('04'!$C$10:$C$26,$C757,'04'!$G$10:$G$26)*'04'!$E$3</f>
        <v>0</v>
      </c>
      <c r="K757" s="224">
        <f>SUMIF('05'!$C$10:$C$29,$C757,'05'!$G$10:$G$29)*'05'!$E$3</f>
        <v>0</v>
      </c>
      <c r="L757" s="224">
        <f>SUMIF('06'!$C$10:$C$29,$C757,'06'!$G$10:$G$29)*'06'!$E$3</f>
        <v>0</v>
      </c>
      <c r="M757" s="224">
        <f>SUMIF('07'!$C$10:$C$26,$C757,'07'!$G$10:$G$26)*'07'!$E$3</f>
        <v>0</v>
      </c>
      <c r="N757" s="224">
        <f>SUMIF('08'!$C$10:$C$29,$C757,'08'!$G$10:$G$29)*'08'!$E$3</f>
        <v>0</v>
      </c>
      <c r="O757" s="224">
        <f>SUMIF('09'!$C$10:$C$29,$C757,'09'!$G$10:$G$29)*'09'!$E$3</f>
        <v>0</v>
      </c>
      <c r="P757" s="224">
        <f>SUMIF('10'!$C$10:$C$29,$C757,'10'!$G$10:$G$29)*'10'!$E$3</f>
        <v>0</v>
      </c>
      <c r="Q757" s="224">
        <f>SUMIF('11'!$C$10:$C$39,$C757,'11'!$G$10:$G$39)*'11'!$E$3</f>
        <v>0</v>
      </c>
      <c r="R757" s="224">
        <f>SUMIF('12'!$C$10:$C$29,$C757,'12'!$G$10:$G$29)*'12'!$E$3</f>
        <v>0</v>
      </c>
      <c r="S757" s="224">
        <f>SUMIF('13'!$C$10:$C$29,$C757,'13'!$G$10:$G$29)*'13'!$E$3</f>
        <v>0</v>
      </c>
      <c r="T757" s="224">
        <f>SUMIF('14'!$C$10:$C$29,$C757,'14'!$G$10:$G$29)*'14'!$E$3</f>
        <v>0</v>
      </c>
      <c r="U757" s="224">
        <f>SUMIF('15'!$C$10:$C$29,$C757,'15'!$G$10:$G$29)*'15'!$E$3</f>
        <v>0</v>
      </c>
      <c r="V757" s="224">
        <f>SUMIF('16'!$C$10:$C$29,$C757,'16'!$G$10:$G$29)*'16'!$E$3</f>
        <v>0</v>
      </c>
      <c r="W757" s="224">
        <f>SUMIF('17'!$C$10:$C$29,$C757,'17'!$G$10:$G$29)*'17'!$E$3</f>
        <v>0</v>
      </c>
      <c r="X757" s="224">
        <f>SUMIF('18'!$C$10:$C$29,$C757,'18'!$G$10:$G$29)*'18'!$E$3</f>
        <v>0</v>
      </c>
      <c r="Y757" s="224">
        <f>SUMIF('19'!$C$10:$C$28,$C757,'19'!$G$10:$G$28)*'19'!$E$3</f>
        <v>0</v>
      </c>
      <c r="Z757" s="224">
        <f>SUMIF('20'!$C$10:$C$29,$C757,'20'!$G$10:$G$29)*'20'!$E$3</f>
        <v>0</v>
      </c>
      <c r="AA757" s="224">
        <f>SUMIF('21'!$C$10:$C$29,$C757,'21'!$G$10:$G$29)*'21'!$E$3</f>
        <v>0</v>
      </c>
    </row>
    <row r="758" spans="3:27" ht="15" hidden="1">
      <c r="C758" s="207" t="s">
        <v>1637</v>
      </c>
      <c r="D758" s="207" t="s">
        <v>1638</v>
      </c>
      <c r="F758" s="303">
        <f t="shared" si="12"/>
        <v>0</v>
      </c>
      <c r="G758" s="224">
        <f>SUMIF('01'!$C$10:$C$29,$C758,'01'!$G$10:$G$29)*'01'!$E$3</f>
        <v>0</v>
      </c>
      <c r="H758" s="224">
        <f>SUMIF('02'!$C$10:$C$28,$C758,'02'!$G$10:$G$28)*'02'!$E$3</f>
        <v>0</v>
      </c>
      <c r="I758" s="224">
        <f>SUMIF('03'!$C$10:$C$29,$C758,'03'!$G$10:$G$29)*'03'!$E$3</f>
        <v>0</v>
      </c>
      <c r="J758" s="224">
        <f>SUMIF('04'!$C$10:$C$26,$C758,'04'!$G$10:$G$26)*'04'!$E$3</f>
        <v>0</v>
      </c>
      <c r="K758" s="224">
        <f>SUMIF('05'!$C$10:$C$29,$C758,'05'!$G$10:$G$29)*'05'!$E$3</f>
        <v>0</v>
      </c>
      <c r="L758" s="224">
        <f>SUMIF('06'!$C$10:$C$29,$C758,'06'!$G$10:$G$29)*'06'!$E$3</f>
        <v>0</v>
      </c>
      <c r="M758" s="224">
        <f>SUMIF('07'!$C$10:$C$26,$C758,'07'!$G$10:$G$26)*'07'!$E$3</f>
        <v>0</v>
      </c>
      <c r="N758" s="224">
        <f>SUMIF('08'!$C$10:$C$29,$C758,'08'!$G$10:$G$29)*'08'!$E$3</f>
        <v>0</v>
      </c>
      <c r="O758" s="224">
        <f>SUMIF('09'!$C$10:$C$29,$C758,'09'!$G$10:$G$29)*'09'!$E$3</f>
        <v>0</v>
      </c>
      <c r="P758" s="224">
        <f>SUMIF('10'!$C$10:$C$29,$C758,'10'!$G$10:$G$29)*'10'!$E$3</f>
        <v>0</v>
      </c>
      <c r="Q758" s="224">
        <f>SUMIF('11'!$C$10:$C$39,$C758,'11'!$G$10:$G$39)*'11'!$E$3</f>
        <v>0</v>
      </c>
      <c r="R758" s="224">
        <f>SUMIF('12'!$C$10:$C$29,$C758,'12'!$G$10:$G$29)*'12'!$E$3</f>
        <v>0</v>
      </c>
      <c r="S758" s="224">
        <f>SUMIF('13'!$C$10:$C$29,$C758,'13'!$G$10:$G$29)*'13'!$E$3</f>
        <v>0</v>
      </c>
      <c r="T758" s="224">
        <f>SUMIF('14'!$C$10:$C$29,$C758,'14'!$G$10:$G$29)*'14'!$E$3</f>
        <v>0</v>
      </c>
      <c r="U758" s="224">
        <f>SUMIF('15'!$C$10:$C$29,$C758,'15'!$G$10:$G$29)*'15'!$E$3</f>
        <v>0</v>
      </c>
      <c r="V758" s="224">
        <f>SUMIF('16'!$C$10:$C$29,$C758,'16'!$G$10:$G$29)*'16'!$E$3</f>
        <v>0</v>
      </c>
      <c r="W758" s="224">
        <f>SUMIF('17'!$C$10:$C$29,$C758,'17'!$G$10:$G$29)*'17'!$E$3</f>
        <v>0</v>
      </c>
      <c r="X758" s="224">
        <f>SUMIF('18'!$C$10:$C$29,$C758,'18'!$G$10:$G$29)*'18'!$E$3</f>
        <v>0</v>
      </c>
      <c r="Y758" s="224">
        <f>SUMIF('19'!$C$10:$C$28,$C758,'19'!$G$10:$G$28)*'19'!$E$3</f>
        <v>0</v>
      </c>
      <c r="Z758" s="224">
        <f>SUMIF('20'!$C$10:$C$29,$C758,'20'!$G$10:$G$29)*'20'!$E$3</f>
        <v>0</v>
      </c>
      <c r="AA758" s="224">
        <f>SUMIF('21'!$C$10:$C$29,$C758,'21'!$G$10:$G$29)*'21'!$E$3</f>
        <v>0</v>
      </c>
    </row>
    <row r="759" spans="3:27" ht="15">
      <c r="C759" s="207" t="s">
        <v>1639</v>
      </c>
      <c r="D759" s="207" t="s">
        <v>1640</v>
      </c>
      <c r="F759" s="303">
        <f t="shared" si="12"/>
        <v>0</v>
      </c>
      <c r="G759" s="224">
        <f>SUMIF('01'!$C$10:$C$29,$C759,'01'!$G$10:$G$29)*'01'!$E$3</f>
        <v>0</v>
      </c>
      <c r="H759" s="224">
        <f>SUMIF('02'!$C$10:$C$28,$C759,'02'!$G$10:$G$28)*'02'!$E$3</f>
        <v>0</v>
      </c>
      <c r="I759" s="224">
        <f>SUMIF('03'!$C$10:$C$29,$C759,'03'!$G$10:$G$29)*'03'!$E$3</f>
        <v>0</v>
      </c>
      <c r="J759" s="224">
        <f>SUMIF('04'!$C$10:$C$26,$C759,'04'!$G$10:$G$26)*'04'!$E$3</f>
        <v>0</v>
      </c>
      <c r="K759" s="224">
        <f>SUMIF('05'!$C$10:$C$29,$C759,'05'!$G$10:$G$29)*'05'!$E$3</f>
        <v>0</v>
      </c>
      <c r="L759" s="224">
        <f>SUMIF('06'!$C$10:$C$29,$C759,'06'!$G$10:$G$29)*'06'!$E$3</f>
        <v>0</v>
      </c>
      <c r="M759" s="224">
        <f>SUMIF('07'!$C$10:$C$26,$C759,'07'!$G$10:$G$26)*'07'!$E$3</f>
        <v>0</v>
      </c>
      <c r="N759" s="224">
        <f>SUMIF('08'!$C$10:$C$29,$C759,'08'!$G$10:$G$29)*'08'!$E$3</f>
        <v>0</v>
      </c>
      <c r="O759" s="224">
        <f>SUMIF('09'!$C$10:$C$29,$C759,'09'!$G$10:$G$29)*'09'!$E$3</f>
        <v>0</v>
      </c>
      <c r="P759" s="224">
        <f>SUMIF('10'!$C$10:$C$29,$C759,'10'!$G$10:$G$29)*'10'!$E$3</f>
        <v>0</v>
      </c>
      <c r="Q759" s="224">
        <f>SUMIF('11'!$C$10:$C$39,$C759,'11'!$G$10:$G$39)*'11'!$E$3</f>
        <v>0</v>
      </c>
      <c r="R759" s="224">
        <f>SUMIF('12'!$C$10:$C$29,$C759,'12'!$G$10:$G$29)*'12'!$E$3</f>
        <v>0</v>
      </c>
      <c r="S759" s="224">
        <f>SUMIF('13'!$C$10:$C$29,$C759,'13'!$G$10:$G$29)*'13'!$E$3</f>
        <v>0</v>
      </c>
      <c r="T759" s="224">
        <f>SUMIF('14'!$C$10:$C$29,$C759,'14'!$G$10:$G$29)*'14'!$E$3</f>
        <v>0</v>
      </c>
      <c r="U759" s="224">
        <f>SUMIF('15'!$C$10:$C$29,$C759,'15'!$G$10:$G$29)*'15'!$E$3</f>
        <v>0</v>
      </c>
      <c r="V759" s="224">
        <f>SUMIF('16'!$C$10:$C$29,$C759,'16'!$G$10:$G$29)*'16'!$E$3</f>
        <v>0</v>
      </c>
      <c r="W759" s="224">
        <f>SUMIF('17'!$C$10:$C$29,$C759,'17'!$G$10:$G$29)*'17'!$E$3</f>
        <v>0</v>
      </c>
      <c r="X759" s="224">
        <f>SUMIF('18'!$C$10:$C$29,$C759,'18'!$G$10:$G$29)*'18'!$E$3</f>
        <v>0</v>
      </c>
      <c r="Y759" s="224">
        <f>SUMIF('19'!$C$10:$C$28,$C759,'19'!$G$10:$G$28)*'19'!$E$3</f>
        <v>0</v>
      </c>
      <c r="Z759" s="224">
        <f>SUMIF('20'!$C$10:$C$29,$C759,'20'!$G$10:$G$29)*'20'!$E$3</f>
        <v>0</v>
      </c>
      <c r="AA759" s="224">
        <f>SUMIF('21'!$C$10:$C$29,$C759,'21'!$G$10:$G$29)*'21'!$E$3</f>
        <v>0</v>
      </c>
    </row>
    <row r="760" spans="3:27" ht="15" hidden="1">
      <c r="C760" s="207" t="s">
        <v>1641</v>
      </c>
      <c r="D760" s="207" t="s">
        <v>1642</v>
      </c>
      <c r="F760" s="303">
        <f t="shared" si="12"/>
        <v>0</v>
      </c>
      <c r="G760" s="224">
        <f>SUMIF('01'!$C$10:$C$29,$C760,'01'!$G$10:$G$29)*'01'!$E$3</f>
        <v>0</v>
      </c>
      <c r="H760" s="224">
        <f>SUMIF('02'!$C$10:$C$28,$C760,'02'!$G$10:$G$28)*'02'!$E$3</f>
        <v>0</v>
      </c>
      <c r="I760" s="224">
        <f>SUMIF('03'!$C$10:$C$29,$C760,'03'!$G$10:$G$29)*'03'!$E$3</f>
        <v>0</v>
      </c>
      <c r="J760" s="224">
        <f>SUMIF('04'!$C$10:$C$26,$C760,'04'!$G$10:$G$26)*'04'!$E$3</f>
        <v>0</v>
      </c>
      <c r="K760" s="224">
        <f>SUMIF('05'!$C$10:$C$29,$C760,'05'!$G$10:$G$29)*'05'!$E$3</f>
        <v>0</v>
      </c>
      <c r="L760" s="224">
        <f>SUMIF('06'!$C$10:$C$29,$C760,'06'!$G$10:$G$29)*'06'!$E$3</f>
        <v>0</v>
      </c>
      <c r="M760" s="224">
        <f>SUMIF('07'!$C$10:$C$26,$C760,'07'!$G$10:$G$26)*'07'!$E$3</f>
        <v>0</v>
      </c>
      <c r="N760" s="224">
        <f>SUMIF('08'!$C$10:$C$29,$C760,'08'!$G$10:$G$29)*'08'!$E$3</f>
        <v>0</v>
      </c>
      <c r="O760" s="224">
        <f>SUMIF('09'!$C$10:$C$29,$C760,'09'!$G$10:$G$29)*'09'!$E$3</f>
        <v>0</v>
      </c>
      <c r="P760" s="224">
        <f>SUMIF('10'!$C$10:$C$29,$C760,'10'!$G$10:$G$29)*'10'!$E$3</f>
        <v>0</v>
      </c>
      <c r="Q760" s="224">
        <f>SUMIF('11'!$C$10:$C$39,$C760,'11'!$G$10:$G$39)*'11'!$E$3</f>
        <v>0</v>
      </c>
      <c r="R760" s="224">
        <f>SUMIF('12'!$C$10:$C$29,$C760,'12'!$G$10:$G$29)*'12'!$E$3</f>
        <v>0</v>
      </c>
      <c r="S760" s="224">
        <f>SUMIF('13'!$C$10:$C$29,$C760,'13'!$G$10:$G$29)*'13'!$E$3</f>
        <v>0</v>
      </c>
      <c r="T760" s="224">
        <f>SUMIF('14'!$C$10:$C$29,$C760,'14'!$G$10:$G$29)*'14'!$E$3</f>
        <v>0</v>
      </c>
      <c r="U760" s="224">
        <f>SUMIF('15'!$C$10:$C$29,$C760,'15'!$G$10:$G$29)*'15'!$E$3</f>
        <v>0</v>
      </c>
      <c r="V760" s="224">
        <f>SUMIF('16'!$C$10:$C$29,$C760,'16'!$G$10:$G$29)*'16'!$E$3</f>
        <v>0</v>
      </c>
      <c r="W760" s="224">
        <f>SUMIF('17'!$C$10:$C$29,$C760,'17'!$G$10:$G$29)*'17'!$E$3</f>
        <v>0</v>
      </c>
      <c r="X760" s="224">
        <f>SUMIF('18'!$C$10:$C$29,$C760,'18'!$G$10:$G$29)*'18'!$E$3</f>
        <v>0</v>
      </c>
      <c r="Y760" s="224">
        <f>SUMIF('19'!$C$10:$C$28,$C760,'19'!$G$10:$G$28)*'19'!$E$3</f>
        <v>0</v>
      </c>
      <c r="Z760" s="224">
        <f>SUMIF('20'!$C$10:$C$29,$C760,'20'!$G$10:$G$29)*'20'!$E$3</f>
        <v>0</v>
      </c>
      <c r="AA760" s="224">
        <f>SUMIF('21'!$C$10:$C$29,$C760,'21'!$G$10:$G$29)*'21'!$E$3</f>
        <v>0</v>
      </c>
    </row>
    <row r="761" spans="3:27" ht="15">
      <c r="C761" s="207" t="s">
        <v>1643</v>
      </c>
      <c r="D761" s="207" t="s">
        <v>1644</v>
      </c>
      <c r="F761" s="303">
        <f t="shared" si="12"/>
        <v>0</v>
      </c>
      <c r="G761" s="224">
        <f>SUMIF('01'!$C$10:$C$29,$C761,'01'!$G$10:$G$29)*'01'!$E$3</f>
        <v>0</v>
      </c>
      <c r="H761" s="224">
        <f>SUMIF('02'!$C$10:$C$28,$C761,'02'!$G$10:$G$28)*'02'!$E$3</f>
        <v>0</v>
      </c>
      <c r="I761" s="224">
        <f>SUMIF('03'!$C$10:$C$29,$C761,'03'!$G$10:$G$29)*'03'!$E$3</f>
        <v>0</v>
      </c>
      <c r="J761" s="224">
        <f>SUMIF('04'!$C$10:$C$26,$C761,'04'!$G$10:$G$26)*'04'!$E$3</f>
        <v>0</v>
      </c>
      <c r="K761" s="224">
        <f>SUMIF('05'!$C$10:$C$29,$C761,'05'!$G$10:$G$29)*'05'!$E$3</f>
        <v>0</v>
      </c>
      <c r="L761" s="224">
        <f>SUMIF('06'!$C$10:$C$29,$C761,'06'!$G$10:$G$29)*'06'!$E$3</f>
        <v>0</v>
      </c>
      <c r="M761" s="224">
        <f>SUMIF('07'!$C$10:$C$26,$C761,'07'!$G$10:$G$26)*'07'!$E$3</f>
        <v>0</v>
      </c>
      <c r="N761" s="224">
        <f>SUMIF('08'!$C$10:$C$29,$C761,'08'!$G$10:$G$29)*'08'!$E$3</f>
        <v>0</v>
      </c>
      <c r="O761" s="224">
        <f>SUMIF('09'!$C$10:$C$29,$C761,'09'!$G$10:$G$29)*'09'!$E$3</f>
        <v>0</v>
      </c>
      <c r="P761" s="224">
        <f>SUMIF('10'!$C$10:$C$29,$C761,'10'!$G$10:$G$29)*'10'!$E$3</f>
        <v>0</v>
      </c>
      <c r="Q761" s="224">
        <f>SUMIF('11'!$C$10:$C$39,$C761,'11'!$G$10:$G$39)*'11'!$E$3</f>
        <v>0</v>
      </c>
      <c r="R761" s="224">
        <f>SUMIF('12'!$C$10:$C$29,$C761,'12'!$G$10:$G$29)*'12'!$E$3</f>
        <v>0</v>
      </c>
      <c r="S761" s="224">
        <f>SUMIF('13'!$C$10:$C$29,$C761,'13'!$G$10:$G$29)*'13'!$E$3</f>
        <v>0</v>
      </c>
      <c r="T761" s="224">
        <f>SUMIF('14'!$C$10:$C$29,$C761,'14'!$G$10:$G$29)*'14'!$E$3</f>
        <v>0</v>
      </c>
      <c r="U761" s="224">
        <f>SUMIF('15'!$C$10:$C$29,$C761,'15'!$G$10:$G$29)*'15'!$E$3</f>
        <v>0</v>
      </c>
      <c r="V761" s="224">
        <f>SUMIF('16'!$C$10:$C$29,$C761,'16'!$G$10:$G$29)*'16'!$E$3</f>
        <v>0</v>
      </c>
      <c r="W761" s="224">
        <f>SUMIF('17'!$C$10:$C$29,$C761,'17'!$G$10:$G$29)*'17'!$E$3</f>
        <v>0</v>
      </c>
      <c r="X761" s="224">
        <f>SUMIF('18'!$C$10:$C$29,$C761,'18'!$G$10:$G$29)*'18'!$E$3</f>
        <v>0</v>
      </c>
      <c r="Y761" s="224">
        <f>SUMIF('19'!$C$10:$C$28,$C761,'19'!$G$10:$G$28)*'19'!$E$3</f>
        <v>0</v>
      </c>
      <c r="Z761" s="224">
        <f>SUMIF('20'!$C$10:$C$29,$C761,'20'!$G$10:$G$29)*'20'!$E$3</f>
        <v>0</v>
      </c>
      <c r="AA761" s="224">
        <f>SUMIF('21'!$C$10:$C$29,$C761,'21'!$G$10:$G$29)*'21'!$E$3</f>
        <v>0</v>
      </c>
    </row>
    <row r="762" spans="3:27" ht="15" hidden="1">
      <c r="C762" s="207" t="s">
        <v>1645</v>
      </c>
      <c r="D762" s="207" t="s">
        <v>1646</v>
      </c>
      <c r="F762" s="303">
        <f t="shared" si="12"/>
        <v>0</v>
      </c>
      <c r="G762" s="224">
        <f>SUMIF('01'!$C$10:$C$29,$C762,'01'!$G$10:$G$29)*'01'!$E$3</f>
        <v>0</v>
      </c>
      <c r="H762" s="224">
        <f>SUMIF('02'!$C$10:$C$28,$C762,'02'!$G$10:$G$28)*'02'!$E$3</f>
        <v>0</v>
      </c>
      <c r="I762" s="224">
        <f>SUMIF('03'!$C$10:$C$29,$C762,'03'!$G$10:$G$29)*'03'!$E$3</f>
        <v>0</v>
      </c>
      <c r="J762" s="224">
        <f>SUMIF('04'!$C$10:$C$26,$C762,'04'!$G$10:$G$26)*'04'!$E$3</f>
        <v>0</v>
      </c>
      <c r="K762" s="224">
        <f>SUMIF('05'!$C$10:$C$29,$C762,'05'!$G$10:$G$29)*'05'!$E$3</f>
        <v>0</v>
      </c>
      <c r="L762" s="224">
        <f>SUMIF('06'!$C$10:$C$29,$C762,'06'!$G$10:$G$29)*'06'!$E$3</f>
        <v>0</v>
      </c>
      <c r="M762" s="224">
        <f>SUMIF('07'!$C$10:$C$26,$C762,'07'!$G$10:$G$26)*'07'!$E$3</f>
        <v>0</v>
      </c>
      <c r="N762" s="224">
        <f>SUMIF('08'!$C$10:$C$29,$C762,'08'!$G$10:$G$29)*'08'!$E$3</f>
        <v>0</v>
      </c>
      <c r="O762" s="224">
        <f>SUMIF('09'!$C$10:$C$29,$C762,'09'!$G$10:$G$29)*'09'!$E$3</f>
        <v>0</v>
      </c>
      <c r="P762" s="224">
        <f>SUMIF('10'!$C$10:$C$29,$C762,'10'!$G$10:$G$29)*'10'!$E$3</f>
        <v>0</v>
      </c>
      <c r="Q762" s="224">
        <f>SUMIF('11'!$C$10:$C$39,$C762,'11'!$G$10:$G$39)*'11'!$E$3</f>
        <v>0</v>
      </c>
      <c r="R762" s="224">
        <f>SUMIF('12'!$C$10:$C$29,$C762,'12'!$G$10:$G$29)*'12'!$E$3</f>
        <v>0</v>
      </c>
      <c r="S762" s="224">
        <f>SUMIF('13'!$C$10:$C$29,$C762,'13'!$G$10:$G$29)*'13'!$E$3</f>
        <v>0</v>
      </c>
      <c r="T762" s="224">
        <f>SUMIF('14'!$C$10:$C$29,$C762,'14'!$G$10:$G$29)*'14'!$E$3</f>
        <v>0</v>
      </c>
      <c r="U762" s="224">
        <f>SUMIF('15'!$C$10:$C$29,$C762,'15'!$G$10:$G$29)*'15'!$E$3</f>
        <v>0</v>
      </c>
      <c r="V762" s="224">
        <f>SUMIF('16'!$C$10:$C$29,$C762,'16'!$G$10:$G$29)*'16'!$E$3</f>
        <v>0</v>
      </c>
      <c r="W762" s="224">
        <f>SUMIF('17'!$C$10:$C$29,$C762,'17'!$G$10:$G$29)*'17'!$E$3</f>
        <v>0</v>
      </c>
      <c r="X762" s="224">
        <f>SUMIF('18'!$C$10:$C$29,$C762,'18'!$G$10:$G$29)*'18'!$E$3</f>
        <v>0</v>
      </c>
      <c r="Y762" s="224">
        <f>SUMIF('19'!$C$10:$C$28,$C762,'19'!$G$10:$G$28)*'19'!$E$3</f>
        <v>0</v>
      </c>
      <c r="Z762" s="224">
        <f>SUMIF('20'!$C$10:$C$29,$C762,'20'!$G$10:$G$29)*'20'!$E$3</f>
        <v>0</v>
      </c>
      <c r="AA762" s="224">
        <f>SUMIF('21'!$C$10:$C$29,$C762,'21'!$G$10:$G$29)*'21'!$E$3</f>
        <v>0</v>
      </c>
    </row>
    <row r="763" spans="3:27" ht="15" hidden="1">
      <c r="C763" s="207" t="s">
        <v>1647</v>
      </c>
      <c r="D763" s="207" t="s">
        <v>1648</v>
      </c>
      <c r="F763" s="303">
        <f t="shared" si="12"/>
        <v>0</v>
      </c>
      <c r="G763" s="224">
        <f>SUMIF('01'!$C$10:$C$29,$C763,'01'!$G$10:$G$29)*'01'!$E$3</f>
        <v>0</v>
      </c>
      <c r="H763" s="224">
        <f>SUMIF('02'!$C$10:$C$28,$C763,'02'!$G$10:$G$28)*'02'!$E$3</f>
        <v>0</v>
      </c>
      <c r="I763" s="224">
        <f>SUMIF('03'!$C$10:$C$29,$C763,'03'!$G$10:$G$29)*'03'!$E$3</f>
        <v>0</v>
      </c>
      <c r="J763" s="224">
        <f>SUMIF('04'!$C$10:$C$26,$C763,'04'!$G$10:$G$26)*'04'!$E$3</f>
        <v>0</v>
      </c>
      <c r="K763" s="224">
        <f>SUMIF('05'!$C$10:$C$29,$C763,'05'!$G$10:$G$29)*'05'!$E$3</f>
        <v>0</v>
      </c>
      <c r="L763" s="224">
        <f>SUMIF('06'!$C$10:$C$29,$C763,'06'!$G$10:$G$29)*'06'!$E$3</f>
        <v>0</v>
      </c>
      <c r="M763" s="224">
        <f>SUMIF('07'!$C$10:$C$26,$C763,'07'!$G$10:$G$26)*'07'!$E$3</f>
        <v>0</v>
      </c>
      <c r="N763" s="224">
        <f>SUMIF('08'!$C$10:$C$29,$C763,'08'!$G$10:$G$29)*'08'!$E$3</f>
        <v>0</v>
      </c>
      <c r="O763" s="224">
        <f>SUMIF('09'!$C$10:$C$29,$C763,'09'!$G$10:$G$29)*'09'!$E$3</f>
        <v>0</v>
      </c>
      <c r="P763" s="224">
        <f>SUMIF('10'!$C$10:$C$29,$C763,'10'!$G$10:$G$29)*'10'!$E$3</f>
        <v>0</v>
      </c>
      <c r="Q763" s="224">
        <f>SUMIF('11'!$C$10:$C$39,$C763,'11'!$G$10:$G$39)*'11'!$E$3</f>
        <v>0</v>
      </c>
      <c r="R763" s="224">
        <f>SUMIF('12'!$C$10:$C$29,$C763,'12'!$G$10:$G$29)*'12'!$E$3</f>
        <v>0</v>
      </c>
      <c r="S763" s="224">
        <f>SUMIF('13'!$C$10:$C$29,$C763,'13'!$G$10:$G$29)*'13'!$E$3</f>
        <v>0</v>
      </c>
      <c r="T763" s="224">
        <f>SUMIF('14'!$C$10:$C$29,$C763,'14'!$G$10:$G$29)*'14'!$E$3</f>
        <v>0</v>
      </c>
      <c r="U763" s="224">
        <f>SUMIF('15'!$C$10:$C$29,$C763,'15'!$G$10:$G$29)*'15'!$E$3</f>
        <v>0</v>
      </c>
      <c r="V763" s="224">
        <f>SUMIF('16'!$C$10:$C$29,$C763,'16'!$G$10:$G$29)*'16'!$E$3</f>
        <v>0</v>
      </c>
      <c r="W763" s="224">
        <f>SUMIF('17'!$C$10:$C$29,$C763,'17'!$G$10:$G$29)*'17'!$E$3</f>
        <v>0</v>
      </c>
      <c r="X763" s="224">
        <f>SUMIF('18'!$C$10:$C$29,$C763,'18'!$G$10:$G$29)*'18'!$E$3</f>
        <v>0</v>
      </c>
      <c r="Y763" s="224">
        <f>SUMIF('19'!$C$10:$C$28,$C763,'19'!$G$10:$G$28)*'19'!$E$3</f>
        <v>0</v>
      </c>
      <c r="Z763" s="224">
        <f>SUMIF('20'!$C$10:$C$29,$C763,'20'!$G$10:$G$29)*'20'!$E$3</f>
        <v>0</v>
      </c>
      <c r="AA763" s="224">
        <f>SUMIF('21'!$C$10:$C$29,$C763,'21'!$G$10:$G$29)*'21'!$E$3</f>
        <v>0</v>
      </c>
    </row>
    <row r="764" spans="3:27" ht="15" hidden="1">
      <c r="C764" s="207" t="s">
        <v>1649</v>
      </c>
      <c r="D764" s="207" t="s">
        <v>1650</v>
      </c>
      <c r="F764" s="303">
        <f t="shared" si="12"/>
        <v>0</v>
      </c>
      <c r="G764" s="224">
        <f>SUMIF('01'!$C$10:$C$29,$C764,'01'!$G$10:$G$29)*'01'!$E$3</f>
        <v>0</v>
      </c>
      <c r="H764" s="224">
        <f>SUMIF('02'!$C$10:$C$28,$C764,'02'!$G$10:$G$28)*'02'!$E$3</f>
        <v>0</v>
      </c>
      <c r="I764" s="224">
        <f>SUMIF('03'!$C$10:$C$29,$C764,'03'!$G$10:$G$29)*'03'!$E$3</f>
        <v>0</v>
      </c>
      <c r="J764" s="224">
        <f>SUMIF('04'!$C$10:$C$26,$C764,'04'!$G$10:$G$26)*'04'!$E$3</f>
        <v>0</v>
      </c>
      <c r="K764" s="224">
        <f>SUMIF('05'!$C$10:$C$29,$C764,'05'!$G$10:$G$29)*'05'!$E$3</f>
        <v>0</v>
      </c>
      <c r="L764" s="224">
        <f>SUMIF('06'!$C$10:$C$29,$C764,'06'!$G$10:$G$29)*'06'!$E$3</f>
        <v>0</v>
      </c>
      <c r="M764" s="224">
        <f>SUMIF('07'!$C$10:$C$26,$C764,'07'!$G$10:$G$26)*'07'!$E$3</f>
        <v>0</v>
      </c>
      <c r="N764" s="224">
        <f>SUMIF('08'!$C$10:$C$29,$C764,'08'!$G$10:$G$29)*'08'!$E$3</f>
        <v>0</v>
      </c>
      <c r="O764" s="224">
        <f>SUMIF('09'!$C$10:$C$29,$C764,'09'!$G$10:$G$29)*'09'!$E$3</f>
        <v>0</v>
      </c>
      <c r="P764" s="224">
        <f>SUMIF('10'!$C$10:$C$29,$C764,'10'!$G$10:$G$29)*'10'!$E$3</f>
        <v>0</v>
      </c>
      <c r="Q764" s="224">
        <f>SUMIF('11'!$C$10:$C$39,$C764,'11'!$G$10:$G$39)*'11'!$E$3</f>
        <v>0</v>
      </c>
      <c r="R764" s="224">
        <f>SUMIF('12'!$C$10:$C$29,$C764,'12'!$G$10:$G$29)*'12'!$E$3</f>
        <v>0</v>
      </c>
      <c r="S764" s="224">
        <f>SUMIF('13'!$C$10:$C$29,$C764,'13'!$G$10:$G$29)*'13'!$E$3</f>
        <v>0</v>
      </c>
      <c r="T764" s="224">
        <f>SUMIF('14'!$C$10:$C$29,$C764,'14'!$G$10:$G$29)*'14'!$E$3</f>
        <v>0</v>
      </c>
      <c r="U764" s="224">
        <f>SUMIF('15'!$C$10:$C$29,$C764,'15'!$G$10:$G$29)*'15'!$E$3</f>
        <v>0</v>
      </c>
      <c r="V764" s="224">
        <f>SUMIF('16'!$C$10:$C$29,$C764,'16'!$G$10:$G$29)*'16'!$E$3</f>
        <v>0</v>
      </c>
      <c r="W764" s="224">
        <f>SUMIF('17'!$C$10:$C$29,$C764,'17'!$G$10:$G$29)*'17'!$E$3</f>
        <v>0</v>
      </c>
      <c r="X764" s="224">
        <f>SUMIF('18'!$C$10:$C$29,$C764,'18'!$G$10:$G$29)*'18'!$E$3</f>
        <v>0</v>
      </c>
      <c r="Y764" s="224">
        <f>SUMIF('19'!$C$10:$C$28,$C764,'19'!$G$10:$G$28)*'19'!$E$3</f>
        <v>0</v>
      </c>
      <c r="Z764" s="224">
        <f>SUMIF('20'!$C$10:$C$29,$C764,'20'!$G$10:$G$29)*'20'!$E$3</f>
        <v>0</v>
      </c>
      <c r="AA764" s="224">
        <f>SUMIF('21'!$C$10:$C$29,$C764,'21'!$G$10:$G$29)*'21'!$E$3</f>
        <v>0</v>
      </c>
    </row>
    <row r="765" spans="3:27" ht="15" hidden="1">
      <c r="C765" s="207" t="s">
        <v>1651</v>
      </c>
      <c r="D765" s="207" t="s">
        <v>1652</v>
      </c>
      <c r="F765" s="303">
        <f t="shared" si="12"/>
        <v>0</v>
      </c>
      <c r="G765" s="224">
        <f>SUMIF('01'!$C$10:$C$29,$C765,'01'!$G$10:$G$29)*'01'!$E$3</f>
        <v>0</v>
      </c>
      <c r="H765" s="224">
        <f>SUMIF('02'!$C$10:$C$28,$C765,'02'!$G$10:$G$28)*'02'!$E$3</f>
        <v>0</v>
      </c>
      <c r="I765" s="224">
        <f>SUMIF('03'!$C$10:$C$29,$C765,'03'!$G$10:$G$29)*'03'!$E$3</f>
        <v>0</v>
      </c>
      <c r="J765" s="224">
        <f>SUMIF('04'!$C$10:$C$26,$C765,'04'!$G$10:$G$26)*'04'!$E$3</f>
        <v>0</v>
      </c>
      <c r="K765" s="224">
        <f>SUMIF('05'!$C$10:$C$29,$C765,'05'!$G$10:$G$29)*'05'!$E$3</f>
        <v>0</v>
      </c>
      <c r="L765" s="224">
        <f>SUMIF('06'!$C$10:$C$29,$C765,'06'!$G$10:$G$29)*'06'!$E$3</f>
        <v>0</v>
      </c>
      <c r="M765" s="224">
        <f>SUMIF('07'!$C$10:$C$26,$C765,'07'!$G$10:$G$26)*'07'!$E$3</f>
        <v>0</v>
      </c>
      <c r="N765" s="224">
        <f>SUMIF('08'!$C$10:$C$29,$C765,'08'!$G$10:$G$29)*'08'!$E$3</f>
        <v>0</v>
      </c>
      <c r="O765" s="224">
        <f>SUMIF('09'!$C$10:$C$29,$C765,'09'!$G$10:$G$29)*'09'!$E$3</f>
        <v>0</v>
      </c>
      <c r="P765" s="224">
        <f>SUMIF('10'!$C$10:$C$29,$C765,'10'!$G$10:$G$29)*'10'!$E$3</f>
        <v>0</v>
      </c>
      <c r="Q765" s="224">
        <f>SUMIF('11'!$C$10:$C$39,$C765,'11'!$G$10:$G$39)*'11'!$E$3</f>
        <v>0</v>
      </c>
      <c r="R765" s="224">
        <f>SUMIF('12'!$C$10:$C$29,$C765,'12'!$G$10:$G$29)*'12'!$E$3</f>
        <v>0</v>
      </c>
      <c r="S765" s="224">
        <f>SUMIF('13'!$C$10:$C$29,$C765,'13'!$G$10:$G$29)*'13'!$E$3</f>
        <v>0</v>
      </c>
      <c r="T765" s="224">
        <f>SUMIF('14'!$C$10:$C$29,$C765,'14'!$G$10:$G$29)*'14'!$E$3</f>
        <v>0</v>
      </c>
      <c r="U765" s="224">
        <f>SUMIF('15'!$C$10:$C$29,$C765,'15'!$G$10:$G$29)*'15'!$E$3</f>
        <v>0</v>
      </c>
      <c r="V765" s="224">
        <f>SUMIF('16'!$C$10:$C$29,$C765,'16'!$G$10:$G$29)*'16'!$E$3</f>
        <v>0</v>
      </c>
      <c r="W765" s="224">
        <f>SUMIF('17'!$C$10:$C$29,$C765,'17'!$G$10:$G$29)*'17'!$E$3</f>
        <v>0</v>
      </c>
      <c r="X765" s="224">
        <f>SUMIF('18'!$C$10:$C$29,$C765,'18'!$G$10:$G$29)*'18'!$E$3</f>
        <v>0</v>
      </c>
      <c r="Y765" s="224">
        <f>SUMIF('19'!$C$10:$C$28,$C765,'19'!$G$10:$G$28)*'19'!$E$3</f>
        <v>0</v>
      </c>
      <c r="Z765" s="224">
        <f>SUMIF('20'!$C$10:$C$29,$C765,'20'!$G$10:$G$29)*'20'!$E$3</f>
        <v>0</v>
      </c>
      <c r="AA765" s="224">
        <f>SUMIF('21'!$C$10:$C$29,$C765,'21'!$G$10:$G$29)*'21'!$E$3</f>
        <v>0</v>
      </c>
    </row>
    <row r="766" spans="3:27" ht="15" hidden="1">
      <c r="C766" s="207" t="s">
        <v>1653</v>
      </c>
      <c r="D766" s="207" t="s">
        <v>1216</v>
      </c>
      <c r="F766" s="303">
        <f t="shared" si="12"/>
        <v>0</v>
      </c>
      <c r="G766" s="224">
        <f>SUMIF('01'!$C$10:$C$29,$C766,'01'!$G$10:$G$29)*'01'!$E$3</f>
        <v>0</v>
      </c>
      <c r="H766" s="224">
        <f>SUMIF('02'!$C$10:$C$28,$C766,'02'!$G$10:$G$28)*'02'!$E$3</f>
        <v>0</v>
      </c>
      <c r="I766" s="224">
        <f>SUMIF('03'!$C$10:$C$29,$C766,'03'!$G$10:$G$29)*'03'!$E$3</f>
        <v>0</v>
      </c>
      <c r="J766" s="224">
        <f>SUMIF('04'!$C$10:$C$26,$C766,'04'!$G$10:$G$26)*'04'!$E$3</f>
        <v>0</v>
      </c>
      <c r="K766" s="224">
        <f>SUMIF('05'!$C$10:$C$29,$C766,'05'!$G$10:$G$29)*'05'!$E$3</f>
        <v>0</v>
      </c>
      <c r="L766" s="224">
        <f>SUMIF('06'!$C$10:$C$29,$C766,'06'!$G$10:$G$29)*'06'!$E$3</f>
        <v>0</v>
      </c>
      <c r="M766" s="224">
        <f>SUMIF('07'!$C$10:$C$26,$C766,'07'!$G$10:$G$26)*'07'!$E$3</f>
        <v>0</v>
      </c>
      <c r="N766" s="224">
        <f>SUMIF('08'!$C$10:$C$29,$C766,'08'!$G$10:$G$29)*'08'!$E$3</f>
        <v>0</v>
      </c>
      <c r="O766" s="224">
        <f>SUMIF('09'!$C$10:$C$29,$C766,'09'!$G$10:$G$29)*'09'!$E$3</f>
        <v>0</v>
      </c>
      <c r="P766" s="224">
        <f>SUMIF('10'!$C$10:$C$29,$C766,'10'!$G$10:$G$29)*'10'!$E$3</f>
        <v>0</v>
      </c>
      <c r="Q766" s="224">
        <f>SUMIF('11'!$C$10:$C$39,$C766,'11'!$G$10:$G$39)*'11'!$E$3</f>
        <v>0</v>
      </c>
      <c r="R766" s="224">
        <f>SUMIF('12'!$C$10:$C$29,$C766,'12'!$G$10:$G$29)*'12'!$E$3</f>
        <v>0</v>
      </c>
      <c r="S766" s="224">
        <f>SUMIF('13'!$C$10:$C$29,$C766,'13'!$G$10:$G$29)*'13'!$E$3</f>
        <v>0</v>
      </c>
      <c r="T766" s="224">
        <f>SUMIF('14'!$C$10:$C$29,$C766,'14'!$G$10:$G$29)*'14'!$E$3</f>
        <v>0</v>
      </c>
      <c r="U766" s="224">
        <f>SUMIF('15'!$C$10:$C$29,$C766,'15'!$G$10:$G$29)*'15'!$E$3</f>
        <v>0</v>
      </c>
      <c r="V766" s="224">
        <f>SUMIF('16'!$C$10:$C$29,$C766,'16'!$G$10:$G$29)*'16'!$E$3</f>
        <v>0</v>
      </c>
      <c r="W766" s="224">
        <f>SUMIF('17'!$C$10:$C$29,$C766,'17'!$G$10:$G$29)*'17'!$E$3</f>
        <v>0</v>
      </c>
      <c r="X766" s="224">
        <f>SUMIF('18'!$C$10:$C$29,$C766,'18'!$G$10:$G$29)*'18'!$E$3</f>
        <v>0</v>
      </c>
      <c r="Y766" s="224">
        <f>SUMIF('19'!$C$10:$C$28,$C766,'19'!$G$10:$G$28)*'19'!$E$3</f>
        <v>0</v>
      </c>
      <c r="Z766" s="224">
        <f>SUMIF('20'!$C$10:$C$29,$C766,'20'!$G$10:$G$29)*'20'!$E$3</f>
        <v>0</v>
      </c>
      <c r="AA766" s="224">
        <f>SUMIF('21'!$C$10:$C$29,$C766,'21'!$G$10:$G$29)*'21'!$E$3</f>
        <v>0</v>
      </c>
    </row>
    <row r="767" spans="3:27" ht="15" hidden="1">
      <c r="C767" s="207" t="s">
        <v>1654</v>
      </c>
      <c r="D767" s="207" t="s">
        <v>1655</v>
      </c>
      <c r="F767" s="303">
        <f t="shared" si="12"/>
        <v>0</v>
      </c>
      <c r="G767" s="224">
        <f>SUMIF('01'!$C$10:$C$29,$C767,'01'!$G$10:$G$29)*'01'!$E$3</f>
        <v>0</v>
      </c>
      <c r="H767" s="224">
        <f>SUMIF('02'!$C$10:$C$28,$C767,'02'!$G$10:$G$28)*'02'!$E$3</f>
        <v>0</v>
      </c>
      <c r="I767" s="224">
        <f>SUMIF('03'!$C$10:$C$29,$C767,'03'!$G$10:$G$29)*'03'!$E$3</f>
        <v>0</v>
      </c>
      <c r="J767" s="224">
        <f>SUMIF('04'!$C$10:$C$26,$C767,'04'!$G$10:$G$26)*'04'!$E$3</f>
        <v>0</v>
      </c>
      <c r="K767" s="224">
        <f>SUMIF('05'!$C$10:$C$29,$C767,'05'!$G$10:$G$29)*'05'!$E$3</f>
        <v>0</v>
      </c>
      <c r="L767" s="224">
        <f>SUMIF('06'!$C$10:$C$29,$C767,'06'!$G$10:$G$29)*'06'!$E$3</f>
        <v>0</v>
      </c>
      <c r="M767" s="224">
        <f>SUMIF('07'!$C$10:$C$26,$C767,'07'!$G$10:$G$26)*'07'!$E$3</f>
        <v>0</v>
      </c>
      <c r="N767" s="224">
        <f>SUMIF('08'!$C$10:$C$29,$C767,'08'!$G$10:$G$29)*'08'!$E$3</f>
        <v>0</v>
      </c>
      <c r="O767" s="224">
        <f>SUMIF('09'!$C$10:$C$29,$C767,'09'!$G$10:$G$29)*'09'!$E$3</f>
        <v>0</v>
      </c>
      <c r="P767" s="224">
        <f>SUMIF('10'!$C$10:$C$29,$C767,'10'!$G$10:$G$29)*'10'!$E$3</f>
        <v>0</v>
      </c>
      <c r="Q767" s="224">
        <f>SUMIF('11'!$C$10:$C$39,$C767,'11'!$G$10:$G$39)*'11'!$E$3</f>
        <v>0</v>
      </c>
      <c r="R767" s="224">
        <f>SUMIF('12'!$C$10:$C$29,$C767,'12'!$G$10:$G$29)*'12'!$E$3</f>
        <v>0</v>
      </c>
      <c r="S767" s="224">
        <f>SUMIF('13'!$C$10:$C$29,$C767,'13'!$G$10:$G$29)*'13'!$E$3</f>
        <v>0</v>
      </c>
      <c r="T767" s="224">
        <f>SUMIF('14'!$C$10:$C$29,$C767,'14'!$G$10:$G$29)*'14'!$E$3</f>
        <v>0</v>
      </c>
      <c r="U767" s="224">
        <f>SUMIF('15'!$C$10:$C$29,$C767,'15'!$G$10:$G$29)*'15'!$E$3</f>
        <v>0</v>
      </c>
      <c r="V767" s="224">
        <f>SUMIF('16'!$C$10:$C$29,$C767,'16'!$G$10:$G$29)*'16'!$E$3</f>
        <v>0</v>
      </c>
      <c r="W767" s="224">
        <f>SUMIF('17'!$C$10:$C$29,$C767,'17'!$G$10:$G$29)*'17'!$E$3</f>
        <v>0</v>
      </c>
      <c r="X767" s="224">
        <f>SUMIF('18'!$C$10:$C$29,$C767,'18'!$G$10:$G$29)*'18'!$E$3</f>
        <v>0</v>
      </c>
      <c r="Y767" s="224">
        <f>SUMIF('19'!$C$10:$C$28,$C767,'19'!$G$10:$G$28)*'19'!$E$3</f>
        <v>0</v>
      </c>
      <c r="Z767" s="224">
        <f>SUMIF('20'!$C$10:$C$29,$C767,'20'!$G$10:$G$29)*'20'!$E$3</f>
        <v>0</v>
      </c>
      <c r="AA767" s="224">
        <f>SUMIF('21'!$C$10:$C$29,$C767,'21'!$G$10:$G$29)*'21'!$E$3</f>
        <v>0</v>
      </c>
    </row>
    <row r="768" spans="3:27" ht="15" hidden="1">
      <c r="C768" s="207" t="s">
        <v>1656</v>
      </c>
      <c r="D768" s="207" t="s">
        <v>1657</v>
      </c>
      <c r="F768" s="303">
        <f t="shared" si="12"/>
        <v>0</v>
      </c>
      <c r="G768" s="224">
        <f>SUMIF('01'!$C$10:$C$29,$C768,'01'!$G$10:$G$29)*'01'!$E$3</f>
        <v>0</v>
      </c>
      <c r="H768" s="224">
        <f>SUMIF('02'!$C$10:$C$28,$C768,'02'!$G$10:$G$28)*'02'!$E$3</f>
        <v>0</v>
      </c>
      <c r="I768" s="224">
        <f>SUMIF('03'!$C$10:$C$29,$C768,'03'!$G$10:$G$29)*'03'!$E$3</f>
        <v>0</v>
      </c>
      <c r="J768" s="224">
        <f>SUMIF('04'!$C$10:$C$26,$C768,'04'!$G$10:$G$26)*'04'!$E$3</f>
        <v>0</v>
      </c>
      <c r="K768" s="224">
        <f>SUMIF('05'!$C$10:$C$29,$C768,'05'!$G$10:$G$29)*'05'!$E$3</f>
        <v>0</v>
      </c>
      <c r="L768" s="224">
        <f>SUMIF('06'!$C$10:$C$29,$C768,'06'!$G$10:$G$29)*'06'!$E$3</f>
        <v>0</v>
      </c>
      <c r="M768" s="224">
        <f>SUMIF('07'!$C$10:$C$26,$C768,'07'!$G$10:$G$26)*'07'!$E$3</f>
        <v>0</v>
      </c>
      <c r="N768" s="224">
        <f>SUMIF('08'!$C$10:$C$29,$C768,'08'!$G$10:$G$29)*'08'!$E$3</f>
        <v>0</v>
      </c>
      <c r="O768" s="224">
        <f>SUMIF('09'!$C$10:$C$29,$C768,'09'!$G$10:$G$29)*'09'!$E$3</f>
        <v>0</v>
      </c>
      <c r="P768" s="224">
        <f>SUMIF('10'!$C$10:$C$29,$C768,'10'!$G$10:$G$29)*'10'!$E$3</f>
        <v>0</v>
      </c>
      <c r="Q768" s="224">
        <f>SUMIF('11'!$C$10:$C$39,$C768,'11'!$G$10:$G$39)*'11'!$E$3</f>
        <v>0</v>
      </c>
      <c r="R768" s="224">
        <f>SUMIF('12'!$C$10:$C$29,$C768,'12'!$G$10:$G$29)*'12'!$E$3</f>
        <v>0</v>
      </c>
      <c r="S768" s="224">
        <f>SUMIF('13'!$C$10:$C$29,$C768,'13'!$G$10:$G$29)*'13'!$E$3</f>
        <v>0</v>
      </c>
      <c r="T768" s="224">
        <f>SUMIF('14'!$C$10:$C$29,$C768,'14'!$G$10:$G$29)*'14'!$E$3</f>
        <v>0</v>
      </c>
      <c r="U768" s="224">
        <f>SUMIF('15'!$C$10:$C$29,$C768,'15'!$G$10:$G$29)*'15'!$E$3</f>
        <v>0</v>
      </c>
      <c r="V768" s="224">
        <f>SUMIF('16'!$C$10:$C$29,$C768,'16'!$G$10:$G$29)*'16'!$E$3</f>
        <v>0</v>
      </c>
      <c r="W768" s="224">
        <f>SUMIF('17'!$C$10:$C$29,$C768,'17'!$G$10:$G$29)*'17'!$E$3</f>
        <v>0</v>
      </c>
      <c r="X768" s="224">
        <f>SUMIF('18'!$C$10:$C$29,$C768,'18'!$G$10:$G$29)*'18'!$E$3</f>
        <v>0</v>
      </c>
      <c r="Y768" s="224">
        <f>SUMIF('19'!$C$10:$C$28,$C768,'19'!$G$10:$G$28)*'19'!$E$3</f>
        <v>0</v>
      </c>
      <c r="Z768" s="224">
        <f>SUMIF('20'!$C$10:$C$29,$C768,'20'!$G$10:$G$29)*'20'!$E$3</f>
        <v>0</v>
      </c>
      <c r="AA768" s="224">
        <f>SUMIF('21'!$C$10:$C$29,$C768,'21'!$G$10:$G$29)*'21'!$E$3</f>
        <v>0</v>
      </c>
    </row>
    <row r="769" spans="3:27" ht="15" hidden="1">
      <c r="C769" s="207" t="s">
        <v>1658</v>
      </c>
      <c r="D769" s="207" t="s">
        <v>1659</v>
      </c>
      <c r="F769" s="303">
        <f t="shared" si="12"/>
        <v>0</v>
      </c>
      <c r="G769" s="224">
        <f>SUMIF('01'!$C$10:$C$29,$C769,'01'!$G$10:$G$29)*'01'!$E$3</f>
        <v>0</v>
      </c>
      <c r="H769" s="224">
        <f>SUMIF('02'!$C$10:$C$28,$C769,'02'!$G$10:$G$28)*'02'!$E$3</f>
        <v>0</v>
      </c>
      <c r="I769" s="224">
        <f>SUMIF('03'!$C$10:$C$29,$C769,'03'!$G$10:$G$29)*'03'!$E$3</f>
        <v>0</v>
      </c>
      <c r="J769" s="224">
        <f>SUMIF('04'!$C$10:$C$26,$C769,'04'!$G$10:$G$26)*'04'!$E$3</f>
        <v>0</v>
      </c>
      <c r="K769" s="224">
        <f>SUMIF('05'!$C$10:$C$29,$C769,'05'!$G$10:$G$29)*'05'!$E$3</f>
        <v>0</v>
      </c>
      <c r="L769" s="224">
        <f>SUMIF('06'!$C$10:$C$29,$C769,'06'!$G$10:$G$29)*'06'!$E$3</f>
        <v>0</v>
      </c>
      <c r="M769" s="224">
        <f>SUMIF('07'!$C$10:$C$26,$C769,'07'!$G$10:$G$26)*'07'!$E$3</f>
        <v>0</v>
      </c>
      <c r="N769" s="224">
        <f>SUMIF('08'!$C$10:$C$29,$C769,'08'!$G$10:$G$29)*'08'!$E$3</f>
        <v>0</v>
      </c>
      <c r="O769" s="224">
        <f>SUMIF('09'!$C$10:$C$29,$C769,'09'!$G$10:$G$29)*'09'!$E$3</f>
        <v>0</v>
      </c>
      <c r="P769" s="224">
        <f>SUMIF('10'!$C$10:$C$29,$C769,'10'!$G$10:$G$29)*'10'!$E$3</f>
        <v>0</v>
      </c>
      <c r="Q769" s="224">
        <f>SUMIF('11'!$C$10:$C$39,$C769,'11'!$G$10:$G$39)*'11'!$E$3</f>
        <v>0</v>
      </c>
      <c r="R769" s="224">
        <f>SUMIF('12'!$C$10:$C$29,$C769,'12'!$G$10:$G$29)*'12'!$E$3</f>
        <v>0</v>
      </c>
      <c r="S769" s="224">
        <f>SUMIF('13'!$C$10:$C$29,$C769,'13'!$G$10:$G$29)*'13'!$E$3</f>
        <v>0</v>
      </c>
      <c r="T769" s="224">
        <f>SUMIF('14'!$C$10:$C$29,$C769,'14'!$G$10:$G$29)*'14'!$E$3</f>
        <v>0</v>
      </c>
      <c r="U769" s="224">
        <f>SUMIF('15'!$C$10:$C$29,$C769,'15'!$G$10:$G$29)*'15'!$E$3</f>
        <v>0</v>
      </c>
      <c r="V769" s="224">
        <f>SUMIF('16'!$C$10:$C$29,$C769,'16'!$G$10:$G$29)*'16'!$E$3</f>
        <v>0</v>
      </c>
      <c r="W769" s="224">
        <f>SUMIF('17'!$C$10:$C$29,$C769,'17'!$G$10:$G$29)*'17'!$E$3</f>
        <v>0</v>
      </c>
      <c r="X769" s="224">
        <f>SUMIF('18'!$C$10:$C$29,$C769,'18'!$G$10:$G$29)*'18'!$E$3</f>
        <v>0</v>
      </c>
      <c r="Y769" s="224">
        <f>SUMIF('19'!$C$10:$C$28,$C769,'19'!$G$10:$G$28)*'19'!$E$3</f>
        <v>0</v>
      </c>
      <c r="Z769" s="224">
        <f>SUMIF('20'!$C$10:$C$29,$C769,'20'!$G$10:$G$29)*'20'!$E$3</f>
        <v>0</v>
      </c>
      <c r="AA769" s="224">
        <f>SUMIF('21'!$C$10:$C$29,$C769,'21'!$G$10:$G$29)*'21'!$E$3</f>
        <v>0</v>
      </c>
    </row>
    <row r="770" spans="3:27" ht="15" hidden="1">
      <c r="C770" s="207" t="s">
        <v>1660</v>
      </c>
      <c r="D770" s="207" t="s">
        <v>1661</v>
      </c>
      <c r="F770" s="303">
        <f t="shared" si="12"/>
        <v>0</v>
      </c>
      <c r="G770" s="224">
        <f>SUMIF('01'!$C$10:$C$29,$C770,'01'!$G$10:$G$29)*'01'!$E$3</f>
        <v>0</v>
      </c>
      <c r="H770" s="224">
        <f>SUMIF('02'!$C$10:$C$28,$C770,'02'!$G$10:$G$28)*'02'!$E$3</f>
        <v>0</v>
      </c>
      <c r="I770" s="224">
        <f>SUMIF('03'!$C$10:$C$29,$C770,'03'!$G$10:$G$29)*'03'!$E$3</f>
        <v>0</v>
      </c>
      <c r="J770" s="224">
        <f>SUMIF('04'!$C$10:$C$26,$C770,'04'!$G$10:$G$26)*'04'!$E$3</f>
        <v>0</v>
      </c>
      <c r="K770" s="224">
        <f>SUMIF('05'!$C$10:$C$29,$C770,'05'!$G$10:$G$29)*'05'!$E$3</f>
        <v>0</v>
      </c>
      <c r="L770" s="224">
        <f>SUMIF('06'!$C$10:$C$29,$C770,'06'!$G$10:$G$29)*'06'!$E$3</f>
        <v>0</v>
      </c>
      <c r="M770" s="224">
        <f>SUMIF('07'!$C$10:$C$26,$C770,'07'!$G$10:$G$26)*'07'!$E$3</f>
        <v>0</v>
      </c>
      <c r="N770" s="224">
        <f>SUMIF('08'!$C$10:$C$29,$C770,'08'!$G$10:$G$29)*'08'!$E$3</f>
        <v>0</v>
      </c>
      <c r="O770" s="224">
        <f>SUMIF('09'!$C$10:$C$29,$C770,'09'!$G$10:$G$29)*'09'!$E$3</f>
        <v>0</v>
      </c>
      <c r="P770" s="224">
        <f>SUMIF('10'!$C$10:$C$29,$C770,'10'!$G$10:$G$29)*'10'!$E$3</f>
        <v>0</v>
      </c>
      <c r="Q770" s="224">
        <f>SUMIF('11'!$C$10:$C$39,$C770,'11'!$G$10:$G$39)*'11'!$E$3</f>
        <v>0</v>
      </c>
      <c r="R770" s="224">
        <f>SUMIF('12'!$C$10:$C$29,$C770,'12'!$G$10:$G$29)*'12'!$E$3</f>
        <v>0</v>
      </c>
      <c r="S770" s="224">
        <f>SUMIF('13'!$C$10:$C$29,$C770,'13'!$G$10:$G$29)*'13'!$E$3</f>
        <v>0</v>
      </c>
      <c r="T770" s="224">
        <f>SUMIF('14'!$C$10:$C$29,$C770,'14'!$G$10:$G$29)*'14'!$E$3</f>
        <v>0</v>
      </c>
      <c r="U770" s="224">
        <f>SUMIF('15'!$C$10:$C$29,$C770,'15'!$G$10:$G$29)*'15'!$E$3</f>
        <v>0</v>
      </c>
      <c r="V770" s="224">
        <f>SUMIF('16'!$C$10:$C$29,$C770,'16'!$G$10:$G$29)*'16'!$E$3</f>
        <v>0</v>
      </c>
      <c r="W770" s="224">
        <f>SUMIF('17'!$C$10:$C$29,$C770,'17'!$G$10:$G$29)*'17'!$E$3</f>
        <v>0</v>
      </c>
      <c r="X770" s="224">
        <f>SUMIF('18'!$C$10:$C$29,$C770,'18'!$G$10:$G$29)*'18'!$E$3</f>
        <v>0</v>
      </c>
      <c r="Y770" s="224">
        <f>SUMIF('19'!$C$10:$C$28,$C770,'19'!$G$10:$G$28)*'19'!$E$3</f>
        <v>0</v>
      </c>
      <c r="Z770" s="224">
        <f>SUMIF('20'!$C$10:$C$29,$C770,'20'!$G$10:$G$29)*'20'!$E$3</f>
        <v>0</v>
      </c>
      <c r="AA770" s="224">
        <f>SUMIF('21'!$C$10:$C$29,$C770,'21'!$G$10:$G$29)*'21'!$E$3</f>
        <v>0</v>
      </c>
    </row>
    <row r="771" spans="3:27" ht="15" hidden="1">
      <c r="C771" s="207" t="s">
        <v>1662</v>
      </c>
      <c r="D771" s="207" t="s">
        <v>1663</v>
      </c>
      <c r="F771" s="303">
        <f t="shared" si="12"/>
        <v>0</v>
      </c>
      <c r="G771" s="224">
        <f>SUMIF('01'!$C$10:$C$29,$C771,'01'!$G$10:$G$29)*'01'!$E$3</f>
        <v>0</v>
      </c>
      <c r="H771" s="224">
        <f>SUMIF('02'!$C$10:$C$28,$C771,'02'!$G$10:$G$28)*'02'!$E$3</f>
        <v>0</v>
      </c>
      <c r="I771" s="224">
        <f>SUMIF('03'!$C$10:$C$29,$C771,'03'!$G$10:$G$29)*'03'!$E$3</f>
        <v>0</v>
      </c>
      <c r="J771" s="224">
        <f>SUMIF('04'!$C$10:$C$26,$C771,'04'!$G$10:$G$26)*'04'!$E$3</f>
        <v>0</v>
      </c>
      <c r="K771" s="224">
        <f>SUMIF('05'!$C$10:$C$29,$C771,'05'!$G$10:$G$29)*'05'!$E$3</f>
        <v>0</v>
      </c>
      <c r="L771" s="224">
        <f>SUMIF('06'!$C$10:$C$29,$C771,'06'!$G$10:$G$29)*'06'!$E$3</f>
        <v>0</v>
      </c>
      <c r="M771" s="224">
        <f>SUMIF('07'!$C$10:$C$26,$C771,'07'!$G$10:$G$26)*'07'!$E$3</f>
        <v>0</v>
      </c>
      <c r="N771" s="224">
        <f>SUMIF('08'!$C$10:$C$29,$C771,'08'!$G$10:$G$29)*'08'!$E$3</f>
        <v>0</v>
      </c>
      <c r="O771" s="224">
        <f>SUMIF('09'!$C$10:$C$29,$C771,'09'!$G$10:$G$29)*'09'!$E$3</f>
        <v>0</v>
      </c>
      <c r="P771" s="224">
        <f>SUMIF('10'!$C$10:$C$29,$C771,'10'!$G$10:$G$29)*'10'!$E$3</f>
        <v>0</v>
      </c>
      <c r="Q771" s="224">
        <f>SUMIF('11'!$C$10:$C$39,$C771,'11'!$G$10:$G$39)*'11'!$E$3</f>
        <v>0</v>
      </c>
      <c r="R771" s="224">
        <f>SUMIF('12'!$C$10:$C$29,$C771,'12'!$G$10:$G$29)*'12'!$E$3</f>
        <v>0</v>
      </c>
      <c r="S771" s="224">
        <f>SUMIF('13'!$C$10:$C$29,$C771,'13'!$G$10:$G$29)*'13'!$E$3</f>
        <v>0</v>
      </c>
      <c r="T771" s="224">
        <f>SUMIF('14'!$C$10:$C$29,$C771,'14'!$G$10:$G$29)*'14'!$E$3</f>
        <v>0</v>
      </c>
      <c r="U771" s="224">
        <f>SUMIF('15'!$C$10:$C$29,$C771,'15'!$G$10:$G$29)*'15'!$E$3</f>
        <v>0</v>
      </c>
      <c r="V771" s="224">
        <f>SUMIF('16'!$C$10:$C$29,$C771,'16'!$G$10:$G$29)*'16'!$E$3</f>
        <v>0</v>
      </c>
      <c r="W771" s="224">
        <f>SUMIF('17'!$C$10:$C$29,$C771,'17'!$G$10:$G$29)*'17'!$E$3</f>
        <v>0</v>
      </c>
      <c r="X771" s="224">
        <f>SUMIF('18'!$C$10:$C$29,$C771,'18'!$G$10:$G$29)*'18'!$E$3</f>
        <v>0</v>
      </c>
      <c r="Y771" s="224">
        <f>SUMIF('19'!$C$10:$C$28,$C771,'19'!$G$10:$G$28)*'19'!$E$3</f>
        <v>0</v>
      </c>
      <c r="Z771" s="224">
        <f>SUMIF('20'!$C$10:$C$29,$C771,'20'!$G$10:$G$29)*'20'!$E$3</f>
        <v>0</v>
      </c>
      <c r="AA771" s="224">
        <f>SUMIF('21'!$C$10:$C$29,$C771,'21'!$G$10:$G$29)*'21'!$E$3</f>
        <v>0</v>
      </c>
    </row>
    <row r="772" spans="3:27" ht="15" hidden="1">
      <c r="C772" s="207" t="s">
        <v>1664</v>
      </c>
      <c r="D772" s="207" t="s">
        <v>1665</v>
      </c>
      <c r="F772" s="303">
        <f t="shared" si="12"/>
        <v>0</v>
      </c>
      <c r="G772" s="224">
        <f>SUMIF('01'!$C$10:$C$29,$C772,'01'!$G$10:$G$29)*'01'!$E$3</f>
        <v>0</v>
      </c>
      <c r="H772" s="224">
        <f>SUMIF('02'!$C$10:$C$28,$C772,'02'!$G$10:$G$28)*'02'!$E$3</f>
        <v>0</v>
      </c>
      <c r="I772" s="224">
        <f>SUMIF('03'!$C$10:$C$29,$C772,'03'!$G$10:$G$29)*'03'!$E$3</f>
        <v>0</v>
      </c>
      <c r="J772" s="224">
        <f>SUMIF('04'!$C$10:$C$26,$C772,'04'!$G$10:$G$26)*'04'!$E$3</f>
        <v>0</v>
      </c>
      <c r="K772" s="224">
        <f>SUMIF('05'!$C$10:$C$29,$C772,'05'!$G$10:$G$29)*'05'!$E$3</f>
        <v>0</v>
      </c>
      <c r="L772" s="224">
        <f>SUMIF('06'!$C$10:$C$29,$C772,'06'!$G$10:$G$29)*'06'!$E$3</f>
        <v>0</v>
      </c>
      <c r="M772" s="224">
        <f>SUMIF('07'!$C$10:$C$26,$C772,'07'!$G$10:$G$26)*'07'!$E$3</f>
        <v>0</v>
      </c>
      <c r="N772" s="224">
        <f>SUMIF('08'!$C$10:$C$29,$C772,'08'!$G$10:$G$29)*'08'!$E$3</f>
        <v>0</v>
      </c>
      <c r="O772" s="224">
        <f>SUMIF('09'!$C$10:$C$29,$C772,'09'!$G$10:$G$29)*'09'!$E$3</f>
        <v>0</v>
      </c>
      <c r="P772" s="224">
        <f>SUMIF('10'!$C$10:$C$29,$C772,'10'!$G$10:$G$29)*'10'!$E$3</f>
        <v>0</v>
      </c>
      <c r="Q772" s="224">
        <f>SUMIF('11'!$C$10:$C$39,$C772,'11'!$G$10:$G$39)*'11'!$E$3</f>
        <v>0</v>
      </c>
      <c r="R772" s="224">
        <f>SUMIF('12'!$C$10:$C$29,$C772,'12'!$G$10:$G$29)*'12'!$E$3</f>
        <v>0</v>
      </c>
      <c r="S772" s="224">
        <f>SUMIF('13'!$C$10:$C$29,$C772,'13'!$G$10:$G$29)*'13'!$E$3</f>
        <v>0</v>
      </c>
      <c r="T772" s="224">
        <f>SUMIF('14'!$C$10:$C$29,$C772,'14'!$G$10:$G$29)*'14'!$E$3</f>
        <v>0</v>
      </c>
      <c r="U772" s="224">
        <f>SUMIF('15'!$C$10:$C$29,$C772,'15'!$G$10:$G$29)*'15'!$E$3</f>
        <v>0</v>
      </c>
      <c r="V772" s="224">
        <f>SUMIF('16'!$C$10:$C$29,$C772,'16'!$G$10:$G$29)*'16'!$E$3</f>
        <v>0</v>
      </c>
      <c r="W772" s="224">
        <f>SUMIF('17'!$C$10:$C$29,$C772,'17'!$G$10:$G$29)*'17'!$E$3</f>
        <v>0</v>
      </c>
      <c r="X772" s="224">
        <f>SUMIF('18'!$C$10:$C$29,$C772,'18'!$G$10:$G$29)*'18'!$E$3</f>
        <v>0</v>
      </c>
      <c r="Y772" s="224">
        <f>SUMIF('19'!$C$10:$C$28,$C772,'19'!$G$10:$G$28)*'19'!$E$3</f>
        <v>0</v>
      </c>
      <c r="Z772" s="224">
        <f>SUMIF('20'!$C$10:$C$29,$C772,'20'!$G$10:$G$29)*'20'!$E$3</f>
        <v>0</v>
      </c>
      <c r="AA772" s="224">
        <f>SUMIF('21'!$C$10:$C$29,$C772,'21'!$G$10:$G$29)*'21'!$E$3</f>
        <v>0</v>
      </c>
    </row>
    <row r="773" spans="3:27" ht="15" hidden="1">
      <c r="C773" s="207" t="s">
        <v>1666</v>
      </c>
      <c r="D773" s="207" t="s">
        <v>1667</v>
      </c>
      <c r="F773" s="303">
        <f t="shared" si="12"/>
        <v>0</v>
      </c>
      <c r="G773" s="224">
        <f>SUMIF('01'!$C$10:$C$29,$C773,'01'!$G$10:$G$29)*'01'!$E$3</f>
        <v>0</v>
      </c>
      <c r="H773" s="224">
        <f>SUMIF('02'!$C$10:$C$28,$C773,'02'!$G$10:$G$28)*'02'!$E$3</f>
        <v>0</v>
      </c>
      <c r="I773" s="224">
        <f>SUMIF('03'!$C$10:$C$29,$C773,'03'!$G$10:$G$29)*'03'!$E$3</f>
        <v>0</v>
      </c>
      <c r="J773" s="224">
        <f>SUMIF('04'!$C$10:$C$26,$C773,'04'!$G$10:$G$26)*'04'!$E$3</f>
        <v>0</v>
      </c>
      <c r="K773" s="224">
        <f>SUMIF('05'!$C$10:$C$29,$C773,'05'!$G$10:$G$29)*'05'!$E$3</f>
        <v>0</v>
      </c>
      <c r="L773" s="224">
        <f>SUMIF('06'!$C$10:$C$29,$C773,'06'!$G$10:$G$29)*'06'!$E$3</f>
        <v>0</v>
      </c>
      <c r="M773" s="224">
        <f>SUMIF('07'!$C$10:$C$26,$C773,'07'!$G$10:$G$26)*'07'!$E$3</f>
        <v>0</v>
      </c>
      <c r="N773" s="224">
        <f>SUMIF('08'!$C$10:$C$29,$C773,'08'!$G$10:$G$29)*'08'!$E$3</f>
        <v>0</v>
      </c>
      <c r="O773" s="224">
        <f>SUMIF('09'!$C$10:$C$29,$C773,'09'!$G$10:$G$29)*'09'!$E$3</f>
        <v>0</v>
      </c>
      <c r="P773" s="224">
        <f>SUMIF('10'!$C$10:$C$29,$C773,'10'!$G$10:$G$29)*'10'!$E$3</f>
        <v>0</v>
      </c>
      <c r="Q773" s="224">
        <f>SUMIF('11'!$C$10:$C$39,$C773,'11'!$G$10:$G$39)*'11'!$E$3</f>
        <v>0</v>
      </c>
      <c r="R773" s="224">
        <f>SUMIF('12'!$C$10:$C$29,$C773,'12'!$G$10:$G$29)*'12'!$E$3</f>
        <v>0</v>
      </c>
      <c r="S773" s="224">
        <f>SUMIF('13'!$C$10:$C$29,$C773,'13'!$G$10:$G$29)*'13'!$E$3</f>
        <v>0</v>
      </c>
      <c r="T773" s="224">
        <f>SUMIF('14'!$C$10:$C$29,$C773,'14'!$G$10:$G$29)*'14'!$E$3</f>
        <v>0</v>
      </c>
      <c r="U773" s="224">
        <f>SUMIF('15'!$C$10:$C$29,$C773,'15'!$G$10:$G$29)*'15'!$E$3</f>
        <v>0</v>
      </c>
      <c r="V773" s="224">
        <f>SUMIF('16'!$C$10:$C$29,$C773,'16'!$G$10:$G$29)*'16'!$E$3</f>
        <v>0</v>
      </c>
      <c r="W773" s="224">
        <f>SUMIF('17'!$C$10:$C$29,$C773,'17'!$G$10:$G$29)*'17'!$E$3</f>
        <v>0</v>
      </c>
      <c r="X773" s="224">
        <f>SUMIF('18'!$C$10:$C$29,$C773,'18'!$G$10:$G$29)*'18'!$E$3</f>
        <v>0</v>
      </c>
      <c r="Y773" s="224">
        <f>SUMIF('19'!$C$10:$C$28,$C773,'19'!$G$10:$G$28)*'19'!$E$3</f>
        <v>0</v>
      </c>
      <c r="Z773" s="224">
        <f>SUMIF('20'!$C$10:$C$29,$C773,'20'!$G$10:$G$29)*'20'!$E$3</f>
        <v>0</v>
      </c>
      <c r="AA773" s="224">
        <f>SUMIF('21'!$C$10:$C$29,$C773,'21'!$G$10:$G$29)*'21'!$E$3</f>
        <v>0</v>
      </c>
    </row>
    <row r="774" spans="3:27" ht="15" hidden="1">
      <c r="C774" s="207" t="s">
        <v>1668</v>
      </c>
      <c r="D774" s="207" t="s">
        <v>1669</v>
      </c>
      <c r="F774" s="303">
        <f t="shared" si="12"/>
        <v>0</v>
      </c>
      <c r="G774" s="224">
        <f>SUMIF('01'!$C$10:$C$29,$C774,'01'!$G$10:$G$29)*'01'!$E$3</f>
        <v>0</v>
      </c>
      <c r="H774" s="224">
        <f>SUMIF('02'!$C$10:$C$28,$C774,'02'!$G$10:$G$28)*'02'!$E$3</f>
        <v>0</v>
      </c>
      <c r="I774" s="224">
        <f>SUMIF('03'!$C$10:$C$29,$C774,'03'!$G$10:$G$29)*'03'!$E$3</f>
        <v>0</v>
      </c>
      <c r="J774" s="224">
        <f>SUMIF('04'!$C$10:$C$26,$C774,'04'!$G$10:$G$26)*'04'!$E$3</f>
        <v>0</v>
      </c>
      <c r="K774" s="224">
        <f>SUMIF('05'!$C$10:$C$29,$C774,'05'!$G$10:$G$29)*'05'!$E$3</f>
        <v>0</v>
      </c>
      <c r="L774" s="224">
        <f>SUMIF('06'!$C$10:$C$29,$C774,'06'!$G$10:$G$29)*'06'!$E$3</f>
        <v>0</v>
      </c>
      <c r="M774" s="224">
        <f>SUMIF('07'!$C$10:$C$26,$C774,'07'!$G$10:$G$26)*'07'!$E$3</f>
        <v>0</v>
      </c>
      <c r="N774" s="224">
        <f>SUMIF('08'!$C$10:$C$29,$C774,'08'!$G$10:$G$29)*'08'!$E$3</f>
        <v>0</v>
      </c>
      <c r="O774" s="224">
        <f>SUMIF('09'!$C$10:$C$29,$C774,'09'!$G$10:$G$29)*'09'!$E$3</f>
        <v>0</v>
      </c>
      <c r="P774" s="224">
        <f>SUMIF('10'!$C$10:$C$29,$C774,'10'!$G$10:$G$29)*'10'!$E$3</f>
        <v>0</v>
      </c>
      <c r="Q774" s="224">
        <f>SUMIF('11'!$C$10:$C$39,$C774,'11'!$G$10:$G$39)*'11'!$E$3</f>
        <v>0</v>
      </c>
      <c r="R774" s="224">
        <f>SUMIF('12'!$C$10:$C$29,$C774,'12'!$G$10:$G$29)*'12'!$E$3</f>
        <v>0</v>
      </c>
      <c r="S774" s="224">
        <f>SUMIF('13'!$C$10:$C$29,$C774,'13'!$G$10:$G$29)*'13'!$E$3</f>
        <v>0</v>
      </c>
      <c r="T774" s="224">
        <f>SUMIF('14'!$C$10:$C$29,$C774,'14'!$G$10:$G$29)*'14'!$E$3</f>
        <v>0</v>
      </c>
      <c r="U774" s="224">
        <f>SUMIF('15'!$C$10:$C$29,$C774,'15'!$G$10:$G$29)*'15'!$E$3</f>
        <v>0</v>
      </c>
      <c r="V774" s="224">
        <f>SUMIF('16'!$C$10:$C$29,$C774,'16'!$G$10:$G$29)*'16'!$E$3</f>
        <v>0</v>
      </c>
      <c r="W774" s="224">
        <f>SUMIF('17'!$C$10:$C$29,$C774,'17'!$G$10:$G$29)*'17'!$E$3</f>
        <v>0</v>
      </c>
      <c r="X774" s="224">
        <f>SUMIF('18'!$C$10:$C$29,$C774,'18'!$G$10:$G$29)*'18'!$E$3</f>
        <v>0</v>
      </c>
      <c r="Y774" s="224">
        <f>SUMIF('19'!$C$10:$C$28,$C774,'19'!$G$10:$G$28)*'19'!$E$3</f>
        <v>0</v>
      </c>
      <c r="Z774" s="224">
        <f>SUMIF('20'!$C$10:$C$29,$C774,'20'!$G$10:$G$29)*'20'!$E$3</f>
        <v>0</v>
      </c>
      <c r="AA774" s="224">
        <f>SUMIF('21'!$C$10:$C$29,$C774,'21'!$G$10:$G$29)*'21'!$E$3</f>
        <v>0</v>
      </c>
    </row>
    <row r="775" spans="3:27" ht="15" hidden="1">
      <c r="C775" s="207" t="s">
        <v>1670</v>
      </c>
      <c r="D775" s="207" t="s">
        <v>1671</v>
      </c>
      <c r="F775" s="303">
        <f t="shared" si="12"/>
        <v>0</v>
      </c>
      <c r="G775" s="224">
        <f>SUMIF('01'!$C$10:$C$29,$C775,'01'!$G$10:$G$29)*'01'!$E$3</f>
        <v>0</v>
      </c>
      <c r="H775" s="224">
        <f>SUMIF('02'!$C$10:$C$28,$C775,'02'!$G$10:$G$28)*'02'!$E$3</f>
        <v>0</v>
      </c>
      <c r="I775" s="224">
        <f>SUMIF('03'!$C$10:$C$29,$C775,'03'!$G$10:$G$29)*'03'!$E$3</f>
        <v>0</v>
      </c>
      <c r="J775" s="224">
        <f>SUMIF('04'!$C$10:$C$26,$C775,'04'!$G$10:$G$26)*'04'!$E$3</f>
        <v>0</v>
      </c>
      <c r="K775" s="224">
        <f>SUMIF('05'!$C$10:$C$29,$C775,'05'!$G$10:$G$29)*'05'!$E$3</f>
        <v>0</v>
      </c>
      <c r="L775" s="224">
        <f>SUMIF('06'!$C$10:$C$29,$C775,'06'!$G$10:$G$29)*'06'!$E$3</f>
        <v>0</v>
      </c>
      <c r="M775" s="224">
        <f>SUMIF('07'!$C$10:$C$26,$C775,'07'!$G$10:$G$26)*'07'!$E$3</f>
        <v>0</v>
      </c>
      <c r="N775" s="224">
        <f>SUMIF('08'!$C$10:$C$29,$C775,'08'!$G$10:$G$29)*'08'!$E$3</f>
        <v>0</v>
      </c>
      <c r="O775" s="224">
        <f>SUMIF('09'!$C$10:$C$29,$C775,'09'!$G$10:$G$29)*'09'!$E$3</f>
        <v>0</v>
      </c>
      <c r="P775" s="224">
        <f>SUMIF('10'!$C$10:$C$29,$C775,'10'!$G$10:$G$29)*'10'!$E$3</f>
        <v>0</v>
      </c>
      <c r="Q775" s="224">
        <f>SUMIF('11'!$C$10:$C$39,$C775,'11'!$G$10:$G$39)*'11'!$E$3</f>
        <v>0</v>
      </c>
      <c r="R775" s="224">
        <f>SUMIF('12'!$C$10:$C$29,$C775,'12'!$G$10:$G$29)*'12'!$E$3</f>
        <v>0</v>
      </c>
      <c r="S775" s="224">
        <f>SUMIF('13'!$C$10:$C$29,$C775,'13'!$G$10:$G$29)*'13'!$E$3</f>
        <v>0</v>
      </c>
      <c r="T775" s="224">
        <f>SUMIF('14'!$C$10:$C$29,$C775,'14'!$G$10:$G$29)*'14'!$E$3</f>
        <v>0</v>
      </c>
      <c r="U775" s="224">
        <f>SUMIF('15'!$C$10:$C$29,$C775,'15'!$G$10:$G$29)*'15'!$E$3</f>
        <v>0</v>
      </c>
      <c r="V775" s="224">
        <f>SUMIF('16'!$C$10:$C$29,$C775,'16'!$G$10:$G$29)*'16'!$E$3</f>
        <v>0</v>
      </c>
      <c r="W775" s="224">
        <f>SUMIF('17'!$C$10:$C$29,$C775,'17'!$G$10:$G$29)*'17'!$E$3</f>
        <v>0</v>
      </c>
      <c r="X775" s="224">
        <f>SUMIF('18'!$C$10:$C$29,$C775,'18'!$G$10:$G$29)*'18'!$E$3</f>
        <v>0</v>
      </c>
      <c r="Y775" s="224">
        <f>SUMIF('19'!$C$10:$C$28,$C775,'19'!$G$10:$G$28)*'19'!$E$3</f>
        <v>0</v>
      </c>
      <c r="Z775" s="224">
        <f>SUMIF('20'!$C$10:$C$29,$C775,'20'!$G$10:$G$29)*'20'!$E$3</f>
        <v>0</v>
      </c>
      <c r="AA775" s="224">
        <f>SUMIF('21'!$C$10:$C$29,$C775,'21'!$G$10:$G$29)*'21'!$E$3</f>
        <v>0</v>
      </c>
    </row>
    <row r="776" spans="3:27" ht="15" hidden="1">
      <c r="C776" s="207" t="s">
        <v>1672</v>
      </c>
      <c r="D776" s="207" t="s">
        <v>1673</v>
      </c>
      <c r="F776" s="303">
        <f t="shared" si="12"/>
        <v>0</v>
      </c>
      <c r="G776" s="224">
        <f>SUMIF('01'!$C$10:$C$29,$C776,'01'!$G$10:$G$29)*'01'!$E$3</f>
        <v>0</v>
      </c>
      <c r="H776" s="224">
        <f>SUMIF('02'!$C$10:$C$28,$C776,'02'!$G$10:$G$28)*'02'!$E$3</f>
        <v>0</v>
      </c>
      <c r="I776" s="224">
        <f>SUMIF('03'!$C$10:$C$29,$C776,'03'!$G$10:$G$29)*'03'!$E$3</f>
        <v>0</v>
      </c>
      <c r="J776" s="224">
        <f>SUMIF('04'!$C$10:$C$26,$C776,'04'!$G$10:$G$26)*'04'!$E$3</f>
        <v>0</v>
      </c>
      <c r="K776" s="224">
        <f>SUMIF('05'!$C$10:$C$29,$C776,'05'!$G$10:$G$29)*'05'!$E$3</f>
        <v>0</v>
      </c>
      <c r="L776" s="224">
        <f>SUMIF('06'!$C$10:$C$29,$C776,'06'!$G$10:$G$29)*'06'!$E$3</f>
        <v>0</v>
      </c>
      <c r="M776" s="224">
        <f>SUMIF('07'!$C$10:$C$26,$C776,'07'!$G$10:$G$26)*'07'!$E$3</f>
        <v>0</v>
      </c>
      <c r="N776" s="224">
        <f>SUMIF('08'!$C$10:$C$29,$C776,'08'!$G$10:$G$29)*'08'!$E$3</f>
        <v>0</v>
      </c>
      <c r="O776" s="224">
        <f>SUMIF('09'!$C$10:$C$29,$C776,'09'!$G$10:$G$29)*'09'!$E$3</f>
        <v>0</v>
      </c>
      <c r="P776" s="224">
        <f>SUMIF('10'!$C$10:$C$29,$C776,'10'!$G$10:$G$29)*'10'!$E$3</f>
        <v>0</v>
      </c>
      <c r="Q776" s="224">
        <f>SUMIF('11'!$C$10:$C$39,$C776,'11'!$G$10:$G$39)*'11'!$E$3</f>
        <v>0</v>
      </c>
      <c r="R776" s="224">
        <f>SUMIF('12'!$C$10:$C$29,$C776,'12'!$G$10:$G$29)*'12'!$E$3</f>
        <v>0</v>
      </c>
      <c r="S776" s="224">
        <f>SUMIF('13'!$C$10:$C$29,$C776,'13'!$G$10:$G$29)*'13'!$E$3</f>
        <v>0</v>
      </c>
      <c r="T776" s="224">
        <f>SUMIF('14'!$C$10:$C$29,$C776,'14'!$G$10:$G$29)*'14'!$E$3</f>
        <v>0</v>
      </c>
      <c r="U776" s="224">
        <f>SUMIF('15'!$C$10:$C$29,$C776,'15'!$G$10:$G$29)*'15'!$E$3</f>
        <v>0</v>
      </c>
      <c r="V776" s="224">
        <f>SUMIF('16'!$C$10:$C$29,$C776,'16'!$G$10:$G$29)*'16'!$E$3</f>
        <v>0</v>
      </c>
      <c r="W776" s="224">
        <f>SUMIF('17'!$C$10:$C$29,$C776,'17'!$G$10:$G$29)*'17'!$E$3</f>
        <v>0</v>
      </c>
      <c r="X776" s="224">
        <f>SUMIF('18'!$C$10:$C$29,$C776,'18'!$G$10:$G$29)*'18'!$E$3</f>
        <v>0</v>
      </c>
      <c r="Y776" s="224">
        <f>SUMIF('19'!$C$10:$C$28,$C776,'19'!$G$10:$G$28)*'19'!$E$3</f>
        <v>0</v>
      </c>
      <c r="Z776" s="224">
        <f>SUMIF('20'!$C$10:$C$29,$C776,'20'!$G$10:$G$29)*'20'!$E$3</f>
        <v>0</v>
      </c>
      <c r="AA776" s="224">
        <f>SUMIF('21'!$C$10:$C$29,$C776,'21'!$G$10:$G$29)*'21'!$E$3</f>
        <v>0</v>
      </c>
    </row>
    <row r="777" spans="3:27" ht="15" hidden="1">
      <c r="C777" s="207" t="s">
        <v>1674</v>
      </c>
      <c r="D777" s="207" t="s">
        <v>1675</v>
      </c>
      <c r="F777" s="303">
        <f t="shared" si="12"/>
        <v>0</v>
      </c>
      <c r="G777" s="224">
        <f>SUMIF('01'!$C$10:$C$29,$C777,'01'!$G$10:$G$29)*'01'!$E$3</f>
        <v>0</v>
      </c>
      <c r="H777" s="224">
        <f>SUMIF('02'!$C$10:$C$28,$C777,'02'!$G$10:$G$28)*'02'!$E$3</f>
        <v>0</v>
      </c>
      <c r="I777" s="224">
        <f>SUMIF('03'!$C$10:$C$29,$C777,'03'!$G$10:$G$29)*'03'!$E$3</f>
        <v>0</v>
      </c>
      <c r="J777" s="224">
        <f>SUMIF('04'!$C$10:$C$26,$C777,'04'!$G$10:$G$26)*'04'!$E$3</f>
        <v>0</v>
      </c>
      <c r="K777" s="224">
        <f>SUMIF('05'!$C$10:$C$29,$C777,'05'!$G$10:$G$29)*'05'!$E$3</f>
        <v>0</v>
      </c>
      <c r="L777" s="224">
        <f>SUMIF('06'!$C$10:$C$29,$C777,'06'!$G$10:$G$29)*'06'!$E$3</f>
        <v>0</v>
      </c>
      <c r="M777" s="224">
        <f>SUMIF('07'!$C$10:$C$26,$C777,'07'!$G$10:$G$26)*'07'!$E$3</f>
        <v>0</v>
      </c>
      <c r="N777" s="224">
        <f>SUMIF('08'!$C$10:$C$29,$C777,'08'!$G$10:$G$29)*'08'!$E$3</f>
        <v>0</v>
      </c>
      <c r="O777" s="224">
        <f>SUMIF('09'!$C$10:$C$29,$C777,'09'!$G$10:$G$29)*'09'!$E$3</f>
        <v>0</v>
      </c>
      <c r="P777" s="224">
        <f>SUMIF('10'!$C$10:$C$29,$C777,'10'!$G$10:$G$29)*'10'!$E$3</f>
        <v>0</v>
      </c>
      <c r="Q777" s="224">
        <f>SUMIF('11'!$C$10:$C$39,$C777,'11'!$G$10:$G$39)*'11'!$E$3</f>
        <v>0</v>
      </c>
      <c r="R777" s="224">
        <f>SUMIF('12'!$C$10:$C$29,$C777,'12'!$G$10:$G$29)*'12'!$E$3</f>
        <v>0</v>
      </c>
      <c r="S777" s="224">
        <f>SUMIF('13'!$C$10:$C$29,$C777,'13'!$G$10:$G$29)*'13'!$E$3</f>
        <v>0</v>
      </c>
      <c r="T777" s="224">
        <f>SUMIF('14'!$C$10:$C$29,$C777,'14'!$G$10:$G$29)*'14'!$E$3</f>
        <v>0</v>
      </c>
      <c r="U777" s="224">
        <f>SUMIF('15'!$C$10:$C$29,$C777,'15'!$G$10:$G$29)*'15'!$E$3</f>
        <v>0</v>
      </c>
      <c r="V777" s="224">
        <f>SUMIF('16'!$C$10:$C$29,$C777,'16'!$G$10:$G$29)*'16'!$E$3</f>
        <v>0</v>
      </c>
      <c r="W777" s="224">
        <f>SUMIF('17'!$C$10:$C$29,$C777,'17'!$G$10:$G$29)*'17'!$E$3</f>
        <v>0</v>
      </c>
      <c r="X777" s="224">
        <f>SUMIF('18'!$C$10:$C$29,$C777,'18'!$G$10:$G$29)*'18'!$E$3</f>
        <v>0</v>
      </c>
      <c r="Y777" s="224">
        <f>SUMIF('19'!$C$10:$C$28,$C777,'19'!$G$10:$G$28)*'19'!$E$3</f>
        <v>0</v>
      </c>
      <c r="Z777" s="224">
        <f>SUMIF('20'!$C$10:$C$29,$C777,'20'!$G$10:$G$29)*'20'!$E$3</f>
        <v>0</v>
      </c>
      <c r="AA777" s="224">
        <f>SUMIF('21'!$C$10:$C$29,$C777,'21'!$G$10:$G$29)*'21'!$E$3</f>
        <v>0</v>
      </c>
    </row>
    <row r="778" spans="3:27" ht="15" hidden="1">
      <c r="C778" s="207" t="s">
        <v>1676</v>
      </c>
      <c r="D778" s="207" t="s">
        <v>1677</v>
      </c>
      <c r="F778" s="303">
        <f t="shared" ref="F778:F841" si="13">SUM(G778:AA778)</f>
        <v>0</v>
      </c>
      <c r="G778" s="224">
        <f>SUMIF('01'!$C$10:$C$29,$C778,'01'!$G$10:$G$29)*'01'!$E$3</f>
        <v>0</v>
      </c>
      <c r="H778" s="224">
        <f>SUMIF('02'!$C$10:$C$28,$C778,'02'!$G$10:$G$28)*'02'!$E$3</f>
        <v>0</v>
      </c>
      <c r="I778" s="224">
        <f>SUMIF('03'!$C$10:$C$29,$C778,'03'!$G$10:$G$29)*'03'!$E$3</f>
        <v>0</v>
      </c>
      <c r="J778" s="224">
        <f>SUMIF('04'!$C$10:$C$26,$C778,'04'!$G$10:$G$26)*'04'!$E$3</f>
        <v>0</v>
      </c>
      <c r="K778" s="224">
        <f>SUMIF('05'!$C$10:$C$29,$C778,'05'!$G$10:$G$29)*'05'!$E$3</f>
        <v>0</v>
      </c>
      <c r="L778" s="224">
        <f>SUMIF('06'!$C$10:$C$29,$C778,'06'!$G$10:$G$29)*'06'!$E$3</f>
        <v>0</v>
      </c>
      <c r="M778" s="224">
        <f>SUMIF('07'!$C$10:$C$26,$C778,'07'!$G$10:$G$26)*'07'!$E$3</f>
        <v>0</v>
      </c>
      <c r="N778" s="224">
        <f>SUMIF('08'!$C$10:$C$29,$C778,'08'!$G$10:$G$29)*'08'!$E$3</f>
        <v>0</v>
      </c>
      <c r="O778" s="224">
        <f>SUMIF('09'!$C$10:$C$29,$C778,'09'!$G$10:$G$29)*'09'!$E$3</f>
        <v>0</v>
      </c>
      <c r="P778" s="224">
        <f>SUMIF('10'!$C$10:$C$29,$C778,'10'!$G$10:$G$29)*'10'!$E$3</f>
        <v>0</v>
      </c>
      <c r="Q778" s="224">
        <f>SUMIF('11'!$C$10:$C$39,$C778,'11'!$G$10:$G$39)*'11'!$E$3</f>
        <v>0</v>
      </c>
      <c r="R778" s="224">
        <f>SUMIF('12'!$C$10:$C$29,$C778,'12'!$G$10:$G$29)*'12'!$E$3</f>
        <v>0</v>
      </c>
      <c r="S778" s="224">
        <f>SUMIF('13'!$C$10:$C$29,$C778,'13'!$G$10:$G$29)*'13'!$E$3</f>
        <v>0</v>
      </c>
      <c r="T778" s="224">
        <f>SUMIF('14'!$C$10:$C$29,$C778,'14'!$G$10:$G$29)*'14'!$E$3</f>
        <v>0</v>
      </c>
      <c r="U778" s="224">
        <f>SUMIF('15'!$C$10:$C$29,$C778,'15'!$G$10:$G$29)*'15'!$E$3</f>
        <v>0</v>
      </c>
      <c r="V778" s="224">
        <f>SUMIF('16'!$C$10:$C$29,$C778,'16'!$G$10:$G$29)*'16'!$E$3</f>
        <v>0</v>
      </c>
      <c r="W778" s="224">
        <f>SUMIF('17'!$C$10:$C$29,$C778,'17'!$G$10:$G$29)*'17'!$E$3</f>
        <v>0</v>
      </c>
      <c r="X778" s="224">
        <f>SUMIF('18'!$C$10:$C$29,$C778,'18'!$G$10:$G$29)*'18'!$E$3</f>
        <v>0</v>
      </c>
      <c r="Y778" s="224">
        <f>SUMIF('19'!$C$10:$C$28,$C778,'19'!$G$10:$G$28)*'19'!$E$3</f>
        <v>0</v>
      </c>
      <c r="Z778" s="224">
        <f>SUMIF('20'!$C$10:$C$29,$C778,'20'!$G$10:$G$29)*'20'!$E$3</f>
        <v>0</v>
      </c>
      <c r="AA778" s="224">
        <f>SUMIF('21'!$C$10:$C$29,$C778,'21'!$G$10:$G$29)*'21'!$E$3</f>
        <v>0</v>
      </c>
    </row>
    <row r="779" spans="3:27" ht="15" hidden="1">
      <c r="C779" s="207" t="s">
        <v>1678</v>
      </c>
      <c r="D779" s="207" t="s">
        <v>1679</v>
      </c>
      <c r="F779" s="303">
        <f t="shared" si="13"/>
        <v>0</v>
      </c>
      <c r="G779" s="224">
        <f>SUMIF('01'!$C$10:$C$29,$C779,'01'!$G$10:$G$29)*'01'!$E$3</f>
        <v>0</v>
      </c>
      <c r="H779" s="224">
        <f>SUMIF('02'!$C$10:$C$28,$C779,'02'!$G$10:$G$28)*'02'!$E$3</f>
        <v>0</v>
      </c>
      <c r="I779" s="224">
        <f>SUMIF('03'!$C$10:$C$29,$C779,'03'!$G$10:$G$29)*'03'!$E$3</f>
        <v>0</v>
      </c>
      <c r="J779" s="224">
        <f>SUMIF('04'!$C$10:$C$26,$C779,'04'!$G$10:$G$26)*'04'!$E$3</f>
        <v>0</v>
      </c>
      <c r="K779" s="224">
        <f>SUMIF('05'!$C$10:$C$29,$C779,'05'!$G$10:$G$29)*'05'!$E$3</f>
        <v>0</v>
      </c>
      <c r="L779" s="224">
        <f>SUMIF('06'!$C$10:$C$29,$C779,'06'!$G$10:$G$29)*'06'!$E$3</f>
        <v>0</v>
      </c>
      <c r="M779" s="224">
        <f>SUMIF('07'!$C$10:$C$26,$C779,'07'!$G$10:$G$26)*'07'!$E$3</f>
        <v>0</v>
      </c>
      <c r="N779" s="224">
        <f>SUMIF('08'!$C$10:$C$29,$C779,'08'!$G$10:$G$29)*'08'!$E$3</f>
        <v>0</v>
      </c>
      <c r="O779" s="224">
        <f>SUMIF('09'!$C$10:$C$29,$C779,'09'!$G$10:$G$29)*'09'!$E$3</f>
        <v>0</v>
      </c>
      <c r="P779" s="224">
        <f>SUMIF('10'!$C$10:$C$29,$C779,'10'!$G$10:$G$29)*'10'!$E$3</f>
        <v>0</v>
      </c>
      <c r="Q779" s="224">
        <f>SUMIF('11'!$C$10:$C$39,$C779,'11'!$G$10:$G$39)*'11'!$E$3</f>
        <v>0</v>
      </c>
      <c r="R779" s="224">
        <f>SUMIF('12'!$C$10:$C$29,$C779,'12'!$G$10:$G$29)*'12'!$E$3</f>
        <v>0</v>
      </c>
      <c r="S779" s="224">
        <f>SUMIF('13'!$C$10:$C$29,$C779,'13'!$G$10:$G$29)*'13'!$E$3</f>
        <v>0</v>
      </c>
      <c r="T779" s="224">
        <f>SUMIF('14'!$C$10:$C$29,$C779,'14'!$G$10:$G$29)*'14'!$E$3</f>
        <v>0</v>
      </c>
      <c r="U779" s="224">
        <f>SUMIF('15'!$C$10:$C$29,$C779,'15'!$G$10:$G$29)*'15'!$E$3</f>
        <v>0</v>
      </c>
      <c r="V779" s="224">
        <f>SUMIF('16'!$C$10:$C$29,$C779,'16'!$G$10:$G$29)*'16'!$E$3</f>
        <v>0</v>
      </c>
      <c r="W779" s="224">
        <f>SUMIF('17'!$C$10:$C$29,$C779,'17'!$G$10:$G$29)*'17'!$E$3</f>
        <v>0</v>
      </c>
      <c r="X779" s="224">
        <f>SUMIF('18'!$C$10:$C$29,$C779,'18'!$G$10:$G$29)*'18'!$E$3</f>
        <v>0</v>
      </c>
      <c r="Y779" s="224">
        <f>SUMIF('19'!$C$10:$C$28,$C779,'19'!$G$10:$G$28)*'19'!$E$3</f>
        <v>0</v>
      </c>
      <c r="Z779" s="224">
        <f>SUMIF('20'!$C$10:$C$29,$C779,'20'!$G$10:$G$29)*'20'!$E$3</f>
        <v>0</v>
      </c>
      <c r="AA779" s="224">
        <f>SUMIF('21'!$C$10:$C$29,$C779,'21'!$G$10:$G$29)*'21'!$E$3</f>
        <v>0</v>
      </c>
    </row>
    <row r="780" spans="3:27" ht="15" hidden="1">
      <c r="C780" s="207" t="s">
        <v>1680</v>
      </c>
      <c r="D780" s="207" t="s">
        <v>1681</v>
      </c>
      <c r="F780" s="303">
        <f t="shared" si="13"/>
        <v>0</v>
      </c>
      <c r="G780" s="224">
        <f>SUMIF('01'!$C$10:$C$29,$C780,'01'!$G$10:$G$29)*'01'!$E$3</f>
        <v>0</v>
      </c>
      <c r="H780" s="224">
        <f>SUMIF('02'!$C$10:$C$28,$C780,'02'!$G$10:$G$28)*'02'!$E$3</f>
        <v>0</v>
      </c>
      <c r="I780" s="224">
        <f>SUMIF('03'!$C$10:$C$29,$C780,'03'!$G$10:$G$29)*'03'!$E$3</f>
        <v>0</v>
      </c>
      <c r="J780" s="224">
        <f>SUMIF('04'!$C$10:$C$26,$C780,'04'!$G$10:$G$26)*'04'!$E$3</f>
        <v>0</v>
      </c>
      <c r="K780" s="224">
        <f>SUMIF('05'!$C$10:$C$29,$C780,'05'!$G$10:$G$29)*'05'!$E$3</f>
        <v>0</v>
      </c>
      <c r="L780" s="224">
        <f>SUMIF('06'!$C$10:$C$29,$C780,'06'!$G$10:$G$29)*'06'!$E$3</f>
        <v>0</v>
      </c>
      <c r="M780" s="224">
        <f>SUMIF('07'!$C$10:$C$26,$C780,'07'!$G$10:$G$26)*'07'!$E$3</f>
        <v>0</v>
      </c>
      <c r="N780" s="224">
        <f>SUMIF('08'!$C$10:$C$29,$C780,'08'!$G$10:$G$29)*'08'!$E$3</f>
        <v>0</v>
      </c>
      <c r="O780" s="224">
        <f>SUMIF('09'!$C$10:$C$29,$C780,'09'!$G$10:$G$29)*'09'!$E$3</f>
        <v>0</v>
      </c>
      <c r="P780" s="224">
        <f>SUMIF('10'!$C$10:$C$29,$C780,'10'!$G$10:$G$29)*'10'!$E$3</f>
        <v>0</v>
      </c>
      <c r="Q780" s="224">
        <f>SUMIF('11'!$C$10:$C$39,$C780,'11'!$G$10:$G$39)*'11'!$E$3</f>
        <v>0</v>
      </c>
      <c r="R780" s="224">
        <f>SUMIF('12'!$C$10:$C$29,$C780,'12'!$G$10:$G$29)*'12'!$E$3</f>
        <v>0</v>
      </c>
      <c r="S780" s="224">
        <f>SUMIF('13'!$C$10:$C$29,$C780,'13'!$G$10:$G$29)*'13'!$E$3</f>
        <v>0</v>
      </c>
      <c r="T780" s="224">
        <f>SUMIF('14'!$C$10:$C$29,$C780,'14'!$G$10:$G$29)*'14'!$E$3</f>
        <v>0</v>
      </c>
      <c r="U780" s="224">
        <f>SUMIF('15'!$C$10:$C$29,$C780,'15'!$G$10:$G$29)*'15'!$E$3</f>
        <v>0</v>
      </c>
      <c r="V780" s="224">
        <f>SUMIF('16'!$C$10:$C$29,$C780,'16'!$G$10:$G$29)*'16'!$E$3</f>
        <v>0</v>
      </c>
      <c r="W780" s="224">
        <f>SUMIF('17'!$C$10:$C$29,$C780,'17'!$G$10:$G$29)*'17'!$E$3</f>
        <v>0</v>
      </c>
      <c r="X780" s="224">
        <f>SUMIF('18'!$C$10:$C$29,$C780,'18'!$G$10:$G$29)*'18'!$E$3</f>
        <v>0</v>
      </c>
      <c r="Y780" s="224">
        <f>SUMIF('19'!$C$10:$C$28,$C780,'19'!$G$10:$G$28)*'19'!$E$3</f>
        <v>0</v>
      </c>
      <c r="Z780" s="224">
        <f>SUMIF('20'!$C$10:$C$29,$C780,'20'!$G$10:$G$29)*'20'!$E$3</f>
        <v>0</v>
      </c>
      <c r="AA780" s="224">
        <f>SUMIF('21'!$C$10:$C$29,$C780,'21'!$G$10:$G$29)*'21'!$E$3</f>
        <v>0</v>
      </c>
    </row>
    <row r="781" spans="3:27" ht="15" hidden="1">
      <c r="C781" s="207" t="s">
        <v>1682</v>
      </c>
      <c r="D781" s="207" t="s">
        <v>1683</v>
      </c>
      <c r="F781" s="303">
        <f t="shared" si="13"/>
        <v>0</v>
      </c>
      <c r="G781" s="224">
        <f>SUMIF('01'!$C$10:$C$29,$C781,'01'!$G$10:$G$29)*'01'!$E$3</f>
        <v>0</v>
      </c>
      <c r="H781" s="224">
        <f>SUMIF('02'!$C$10:$C$28,$C781,'02'!$G$10:$G$28)*'02'!$E$3</f>
        <v>0</v>
      </c>
      <c r="I781" s="224">
        <f>SUMIF('03'!$C$10:$C$29,$C781,'03'!$G$10:$G$29)*'03'!$E$3</f>
        <v>0</v>
      </c>
      <c r="J781" s="224">
        <f>SUMIF('04'!$C$10:$C$26,$C781,'04'!$G$10:$G$26)*'04'!$E$3</f>
        <v>0</v>
      </c>
      <c r="K781" s="224">
        <f>SUMIF('05'!$C$10:$C$29,$C781,'05'!$G$10:$G$29)*'05'!$E$3</f>
        <v>0</v>
      </c>
      <c r="L781" s="224">
        <f>SUMIF('06'!$C$10:$C$29,$C781,'06'!$G$10:$G$29)*'06'!$E$3</f>
        <v>0</v>
      </c>
      <c r="M781" s="224">
        <f>SUMIF('07'!$C$10:$C$26,$C781,'07'!$G$10:$G$26)*'07'!$E$3</f>
        <v>0</v>
      </c>
      <c r="N781" s="224">
        <f>SUMIF('08'!$C$10:$C$29,$C781,'08'!$G$10:$G$29)*'08'!$E$3</f>
        <v>0</v>
      </c>
      <c r="O781" s="224">
        <f>SUMIF('09'!$C$10:$C$29,$C781,'09'!$G$10:$G$29)*'09'!$E$3</f>
        <v>0</v>
      </c>
      <c r="P781" s="224">
        <f>SUMIF('10'!$C$10:$C$29,$C781,'10'!$G$10:$G$29)*'10'!$E$3</f>
        <v>0</v>
      </c>
      <c r="Q781" s="224">
        <f>SUMIF('11'!$C$10:$C$39,$C781,'11'!$G$10:$G$39)*'11'!$E$3</f>
        <v>0</v>
      </c>
      <c r="R781" s="224">
        <f>SUMIF('12'!$C$10:$C$29,$C781,'12'!$G$10:$G$29)*'12'!$E$3</f>
        <v>0</v>
      </c>
      <c r="S781" s="224">
        <f>SUMIF('13'!$C$10:$C$29,$C781,'13'!$G$10:$G$29)*'13'!$E$3</f>
        <v>0</v>
      </c>
      <c r="T781" s="224">
        <f>SUMIF('14'!$C$10:$C$29,$C781,'14'!$G$10:$G$29)*'14'!$E$3</f>
        <v>0</v>
      </c>
      <c r="U781" s="224">
        <f>SUMIF('15'!$C$10:$C$29,$C781,'15'!$G$10:$G$29)*'15'!$E$3</f>
        <v>0</v>
      </c>
      <c r="V781" s="224">
        <f>SUMIF('16'!$C$10:$C$29,$C781,'16'!$G$10:$G$29)*'16'!$E$3</f>
        <v>0</v>
      </c>
      <c r="W781" s="224">
        <f>SUMIF('17'!$C$10:$C$29,$C781,'17'!$G$10:$G$29)*'17'!$E$3</f>
        <v>0</v>
      </c>
      <c r="X781" s="224">
        <f>SUMIF('18'!$C$10:$C$29,$C781,'18'!$G$10:$G$29)*'18'!$E$3</f>
        <v>0</v>
      </c>
      <c r="Y781" s="224">
        <f>SUMIF('19'!$C$10:$C$28,$C781,'19'!$G$10:$G$28)*'19'!$E$3</f>
        <v>0</v>
      </c>
      <c r="Z781" s="224">
        <f>SUMIF('20'!$C$10:$C$29,$C781,'20'!$G$10:$G$29)*'20'!$E$3</f>
        <v>0</v>
      </c>
      <c r="AA781" s="224">
        <f>SUMIF('21'!$C$10:$C$29,$C781,'21'!$G$10:$G$29)*'21'!$E$3</f>
        <v>0</v>
      </c>
    </row>
    <row r="782" spans="3:27" ht="15" hidden="1">
      <c r="C782" s="207" t="s">
        <v>1684</v>
      </c>
      <c r="D782" s="207" t="s">
        <v>1685</v>
      </c>
      <c r="F782" s="303">
        <f t="shared" si="13"/>
        <v>0</v>
      </c>
      <c r="G782" s="224">
        <f>SUMIF('01'!$C$10:$C$29,$C782,'01'!$G$10:$G$29)*'01'!$E$3</f>
        <v>0</v>
      </c>
      <c r="H782" s="224">
        <f>SUMIF('02'!$C$10:$C$28,$C782,'02'!$G$10:$G$28)*'02'!$E$3</f>
        <v>0</v>
      </c>
      <c r="I782" s="224">
        <f>SUMIF('03'!$C$10:$C$29,$C782,'03'!$G$10:$G$29)*'03'!$E$3</f>
        <v>0</v>
      </c>
      <c r="J782" s="224">
        <f>SUMIF('04'!$C$10:$C$26,$C782,'04'!$G$10:$G$26)*'04'!$E$3</f>
        <v>0</v>
      </c>
      <c r="K782" s="224">
        <f>SUMIF('05'!$C$10:$C$29,$C782,'05'!$G$10:$G$29)*'05'!$E$3</f>
        <v>0</v>
      </c>
      <c r="L782" s="224">
        <f>SUMIF('06'!$C$10:$C$29,$C782,'06'!$G$10:$G$29)*'06'!$E$3</f>
        <v>0</v>
      </c>
      <c r="M782" s="224">
        <f>SUMIF('07'!$C$10:$C$26,$C782,'07'!$G$10:$G$26)*'07'!$E$3</f>
        <v>0</v>
      </c>
      <c r="N782" s="224">
        <f>SUMIF('08'!$C$10:$C$29,$C782,'08'!$G$10:$G$29)*'08'!$E$3</f>
        <v>0</v>
      </c>
      <c r="O782" s="224">
        <f>SUMIF('09'!$C$10:$C$29,$C782,'09'!$G$10:$G$29)*'09'!$E$3</f>
        <v>0</v>
      </c>
      <c r="P782" s="224">
        <f>SUMIF('10'!$C$10:$C$29,$C782,'10'!$G$10:$G$29)*'10'!$E$3</f>
        <v>0</v>
      </c>
      <c r="Q782" s="224">
        <f>SUMIF('11'!$C$10:$C$39,$C782,'11'!$G$10:$G$39)*'11'!$E$3</f>
        <v>0</v>
      </c>
      <c r="R782" s="224">
        <f>SUMIF('12'!$C$10:$C$29,$C782,'12'!$G$10:$G$29)*'12'!$E$3</f>
        <v>0</v>
      </c>
      <c r="S782" s="224">
        <f>SUMIF('13'!$C$10:$C$29,$C782,'13'!$G$10:$G$29)*'13'!$E$3</f>
        <v>0</v>
      </c>
      <c r="T782" s="224">
        <f>SUMIF('14'!$C$10:$C$29,$C782,'14'!$G$10:$G$29)*'14'!$E$3</f>
        <v>0</v>
      </c>
      <c r="U782" s="224">
        <f>SUMIF('15'!$C$10:$C$29,$C782,'15'!$G$10:$G$29)*'15'!$E$3</f>
        <v>0</v>
      </c>
      <c r="V782" s="224">
        <f>SUMIF('16'!$C$10:$C$29,$C782,'16'!$G$10:$G$29)*'16'!$E$3</f>
        <v>0</v>
      </c>
      <c r="W782" s="224">
        <f>SUMIF('17'!$C$10:$C$29,$C782,'17'!$G$10:$G$29)*'17'!$E$3</f>
        <v>0</v>
      </c>
      <c r="X782" s="224">
        <f>SUMIF('18'!$C$10:$C$29,$C782,'18'!$G$10:$G$29)*'18'!$E$3</f>
        <v>0</v>
      </c>
      <c r="Y782" s="224">
        <f>SUMIF('19'!$C$10:$C$28,$C782,'19'!$G$10:$G$28)*'19'!$E$3</f>
        <v>0</v>
      </c>
      <c r="Z782" s="224">
        <f>SUMIF('20'!$C$10:$C$29,$C782,'20'!$G$10:$G$29)*'20'!$E$3</f>
        <v>0</v>
      </c>
      <c r="AA782" s="224">
        <f>SUMIF('21'!$C$10:$C$29,$C782,'21'!$G$10:$G$29)*'21'!$E$3</f>
        <v>0</v>
      </c>
    </row>
    <row r="783" spans="3:27" ht="15" hidden="1">
      <c r="C783" s="207" t="s">
        <v>1686</v>
      </c>
      <c r="D783" s="207" t="s">
        <v>1687</v>
      </c>
      <c r="F783" s="303">
        <f t="shared" si="13"/>
        <v>0</v>
      </c>
      <c r="G783" s="224">
        <f>SUMIF('01'!$C$10:$C$29,$C783,'01'!$G$10:$G$29)*'01'!$E$3</f>
        <v>0</v>
      </c>
      <c r="H783" s="224">
        <f>SUMIF('02'!$C$10:$C$28,$C783,'02'!$G$10:$G$28)*'02'!$E$3</f>
        <v>0</v>
      </c>
      <c r="I783" s="224">
        <f>SUMIF('03'!$C$10:$C$29,$C783,'03'!$G$10:$G$29)*'03'!$E$3</f>
        <v>0</v>
      </c>
      <c r="J783" s="224">
        <f>SUMIF('04'!$C$10:$C$26,$C783,'04'!$G$10:$G$26)*'04'!$E$3</f>
        <v>0</v>
      </c>
      <c r="K783" s="224">
        <f>SUMIF('05'!$C$10:$C$29,$C783,'05'!$G$10:$G$29)*'05'!$E$3</f>
        <v>0</v>
      </c>
      <c r="L783" s="224">
        <f>SUMIF('06'!$C$10:$C$29,$C783,'06'!$G$10:$G$29)*'06'!$E$3</f>
        <v>0</v>
      </c>
      <c r="M783" s="224">
        <f>SUMIF('07'!$C$10:$C$26,$C783,'07'!$G$10:$G$26)*'07'!$E$3</f>
        <v>0</v>
      </c>
      <c r="N783" s="224">
        <f>SUMIF('08'!$C$10:$C$29,$C783,'08'!$G$10:$G$29)*'08'!$E$3</f>
        <v>0</v>
      </c>
      <c r="O783" s="224">
        <f>SUMIF('09'!$C$10:$C$29,$C783,'09'!$G$10:$G$29)*'09'!$E$3</f>
        <v>0</v>
      </c>
      <c r="P783" s="224">
        <f>SUMIF('10'!$C$10:$C$29,$C783,'10'!$G$10:$G$29)*'10'!$E$3</f>
        <v>0</v>
      </c>
      <c r="Q783" s="224">
        <f>SUMIF('11'!$C$10:$C$39,$C783,'11'!$G$10:$G$39)*'11'!$E$3</f>
        <v>0</v>
      </c>
      <c r="R783" s="224">
        <f>SUMIF('12'!$C$10:$C$29,$C783,'12'!$G$10:$G$29)*'12'!$E$3</f>
        <v>0</v>
      </c>
      <c r="S783" s="224">
        <f>SUMIF('13'!$C$10:$C$29,$C783,'13'!$G$10:$G$29)*'13'!$E$3</f>
        <v>0</v>
      </c>
      <c r="T783" s="224">
        <f>SUMIF('14'!$C$10:$C$29,$C783,'14'!$G$10:$G$29)*'14'!$E$3</f>
        <v>0</v>
      </c>
      <c r="U783" s="224">
        <f>SUMIF('15'!$C$10:$C$29,$C783,'15'!$G$10:$G$29)*'15'!$E$3</f>
        <v>0</v>
      </c>
      <c r="V783" s="224">
        <f>SUMIF('16'!$C$10:$C$29,$C783,'16'!$G$10:$G$29)*'16'!$E$3</f>
        <v>0</v>
      </c>
      <c r="W783" s="224">
        <f>SUMIF('17'!$C$10:$C$29,$C783,'17'!$G$10:$G$29)*'17'!$E$3</f>
        <v>0</v>
      </c>
      <c r="X783" s="224">
        <f>SUMIF('18'!$C$10:$C$29,$C783,'18'!$G$10:$G$29)*'18'!$E$3</f>
        <v>0</v>
      </c>
      <c r="Y783" s="224">
        <f>SUMIF('19'!$C$10:$C$28,$C783,'19'!$G$10:$G$28)*'19'!$E$3</f>
        <v>0</v>
      </c>
      <c r="Z783" s="224">
        <f>SUMIF('20'!$C$10:$C$29,$C783,'20'!$G$10:$G$29)*'20'!$E$3</f>
        <v>0</v>
      </c>
      <c r="AA783" s="224">
        <f>SUMIF('21'!$C$10:$C$29,$C783,'21'!$G$10:$G$29)*'21'!$E$3</f>
        <v>0</v>
      </c>
    </row>
    <row r="784" spans="3:27" ht="15" hidden="1">
      <c r="C784" s="207" t="s">
        <v>1688</v>
      </c>
      <c r="D784" s="207" t="s">
        <v>1689</v>
      </c>
      <c r="F784" s="303">
        <f t="shared" si="13"/>
        <v>0</v>
      </c>
      <c r="G784" s="224">
        <f>SUMIF('01'!$C$10:$C$29,$C784,'01'!$G$10:$G$29)*'01'!$E$3</f>
        <v>0</v>
      </c>
      <c r="H784" s="224">
        <f>SUMIF('02'!$C$10:$C$28,$C784,'02'!$G$10:$G$28)*'02'!$E$3</f>
        <v>0</v>
      </c>
      <c r="I784" s="224">
        <f>SUMIF('03'!$C$10:$C$29,$C784,'03'!$G$10:$G$29)*'03'!$E$3</f>
        <v>0</v>
      </c>
      <c r="J784" s="224">
        <f>SUMIF('04'!$C$10:$C$26,$C784,'04'!$G$10:$G$26)*'04'!$E$3</f>
        <v>0</v>
      </c>
      <c r="K784" s="224">
        <f>SUMIF('05'!$C$10:$C$29,$C784,'05'!$G$10:$G$29)*'05'!$E$3</f>
        <v>0</v>
      </c>
      <c r="L784" s="224">
        <f>SUMIF('06'!$C$10:$C$29,$C784,'06'!$G$10:$G$29)*'06'!$E$3</f>
        <v>0</v>
      </c>
      <c r="M784" s="224">
        <f>SUMIF('07'!$C$10:$C$26,$C784,'07'!$G$10:$G$26)*'07'!$E$3</f>
        <v>0</v>
      </c>
      <c r="N784" s="224">
        <f>SUMIF('08'!$C$10:$C$29,$C784,'08'!$G$10:$G$29)*'08'!$E$3</f>
        <v>0</v>
      </c>
      <c r="O784" s="224">
        <f>SUMIF('09'!$C$10:$C$29,$C784,'09'!$G$10:$G$29)*'09'!$E$3</f>
        <v>0</v>
      </c>
      <c r="P784" s="224">
        <f>SUMIF('10'!$C$10:$C$29,$C784,'10'!$G$10:$G$29)*'10'!$E$3</f>
        <v>0</v>
      </c>
      <c r="Q784" s="224">
        <f>SUMIF('11'!$C$10:$C$39,$C784,'11'!$G$10:$G$39)*'11'!$E$3</f>
        <v>0</v>
      </c>
      <c r="R784" s="224">
        <f>SUMIF('12'!$C$10:$C$29,$C784,'12'!$G$10:$G$29)*'12'!$E$3</f>
        <v>0</v>
      </c>
      <c r="S784" s="224">
        <f>SUMIF('13'!$C$10:$C$29,$C784,'13'!$G$10:$G$29)*'13'!$E$3</f>
        <v>0</v>
      </c>
      <c r="T784" s="224">
        <f>SUMIF('14'!$C$10:$C$29,$C784,'14'!$G$10:$G$29)*'14'!$E$3</f>
        <v>0</v>
      </c>
      <c r="U784" s="224">
        <f>SUMIF('15'!$C$10:$C$29,$C784,'15'!$G$10:$G$29)*'15'!$E$3</f>
        <v>0</v>
      </c>
      <c r="V784" s="224">
        <f>SUMIF('16'!$C$10:$C$29,$C784,'16'!$G$10:$G$29)*'16'!$E$3</f>
        <v>0</v>
      </c>
      <c r="W784" s="224">
        <f>SUMIF('17'!$C$10:$C$29,$C784,'17'!$G$10:$G$29)*'17'!$E$3</f>
        <v>0</v>
      </c>
      <c r="X784" s="224">
        <f>SUMIF('18'!$C$10:$C$29,$C784,'18'!$G$10:$G$29)*'18'!$E$3</f>
        <v>0</v>
      </c>
      <c r="Y784" s="224">
        <f>SUMIF('19'!$C$10:$C$28,$C784,'19'!$G$10:$G$28)*'19'!$E$3</f>
        <v>0</v>
      </c>
      <c r="Z784" s="224">
        <f>SUMIF('20'!$C$10:$C$29,$C784,'20'!$G$10:$G$29)*'20'!$E$3</f>
        <v>0</v>
      </c>
      <c r="AA784" s="224">
        <f>SUMIF('21'!$C$10:$C$29,$C784,'21'!$G$10:$G$29)*'21'!$E$3</f>
        <v>0</v>
      </c>
    </row>
    <row r="785" spans="3:27" ht="15" hidden="1">
      <c r="C785" s="207" t="s">
        <v>1690</v>
      </c>
      <c r="D785" s="207" t="s">
        <v>1691</v>
      </c>
      <c r="F785" s="303">
        <f t="shared" si="13"/>
        <v>0</v>
      </c>
      <c r="G785" s="224">
        <f>SUMIF('01'!$C$10:$C$29,$C785,'01'!$G$10:$G$29)*'01'!$E$3</f>
        <v>0</v>
      </c>
      <c r="H785" s="224">
        <f>SUMIF('02'!$C$10:$C$28,$C785,'02'!$G$10:$G$28)*'02'!$E$3</f>
        <v>0</v>
      </c>
      <c r="I785" s="224">
        <f>SUMIF('03'!$C$10:$C$29,$C785,'03'!$G$10:$G$29)*'03'!$E$3</f>
        <v>0</v>
      </c>
      <c r="J785" s="224">
        <f>SUMIF('04'!$C$10:$C$26,$C785,'04'!$G$10:$G$26)*'04'!$E$3</f>
        <v>0</v>
      </c>
      <c r="K785" s="224">
        <f>SUMIF('05'!$C$10:$C$29,$C785,'05'!$G$10:$G$29)*'05'!$E$3</f>
        <v>0</v>
      </c>
      <c r="L785" s="224">
        <f>SUMIF('06'!$C$10:$C$29,$C785,'06'!$G$10:$G$29)*'06'!$E$3</f>
        <v>0</v>
      </c>
      <c r="M785" s="224">
        <f>SUMIF('07'!$C$10:$C$26,$C785,'07'!$G$10:$G$26)*'07'!$E$3</f>
        <v>0</v>
      </c>
      <c r="N785" s="224">
        <f>SUMIF('08'!$C$10:$C$29,$C785,'08'!$G$10:$G$29)*'08'!$E$3</f>
        <v>0</v>
      </c>
      <c r="O785" s="224">
        <f>SUMIF('09'!$C$10:$C$29,$C785,'09'!$G$10:$G$29)*'09'!$E$3</f>
        <v>0</v>
      </c>
      <c r="P785" s="224">
        <f>SUMIF('10'!$C$10:$C$29,$C785,'10'!$G$10:$G$29)*'10'!$E$3</f>
        <v>0</v>
      </c>
      <c r="Q785" s="224">
        <f>SUMIF('11'!$C$10:$C$39,$C785,'11'!$G$10:$G$39)*'11'!$E$3</f>
        <v>0</v>
      </c>
      <c r="R785" s="224">
        <f>SUMIF('12'!$C$10:$C$29,$C785,'12'!$G$10:$G$29)*'12'!$E$3</f>
        <v>0</v>
      </c>
      <c r="S785" s="224">
        <f>SUMIF('13'!$C$10:$C$29,$C785,'13'!$G$10:$G$29)*'13'!$E$3</f>
        <v>0</v>
      </c>
      <c r="T785" s="224">
        <f>SUMIF('14'!$C$10:$C$29,$C785,'14'!$G$10:$G$29)*'14'!$E$3</f>
        <v>0</v>
      </c>
      <c r="U785" s="224">
        <f>SUMIF('15'!$C$10:$C$29,$C785,'15'!$G$10:$G$29)*'15'!$E$3</f>
        <v>0</v>
      </c>
      <c r="V785" s="224">
        <f>SUMIF('16'!$C$10:$C$29,$C785,'16'!$G$10:$G$29)*'16'!$E$3</f>
        <v>0</v>
      </c>
      <c r="W785" s="224">
        <f>SUMIF('17'!$C$10:$C$29,$C785,'17'!$G$10:$G$29)*'17'!$E$3</f>
        <v>0</v>
      </c>
      <c r="X785" s="224">
        <f>SUMIF('18'!$C$10:$C$29,$C785,'18'!$G$10:$G$29)*'18'!$E$3</f>
        <v>0</v>
      </c>
      <c r="Y785" s="224">
        <f>SUMIF('19'!$C$10:$C$28,$C785,'19'!$G$10:$G$28)*'19'!$E$3</f>
        <v>0</v>
      </c>
      <c r="Z785" s="224">
        <f>SUMIF('20'!$C$10:$C$29,$C785,'20'!$G$10:$G$29)*'20'!$E$3</f>
        <v>0</v>
      </c>
      <c r="AA785" s="224">
        <f>SUMIF('21'!$C$10:$C$29,$C785,'21'!$G$10:$G$29)*'21'!$E$3</f>
        <v>0</v>
      </c>
    </row>
    <row r="786" spans="3:27" ht="15" hidden="1">
      <c r="C786" s="207" t="s">
        <v>1692</v>
      </c>
      <c r="D786" s="207" t="s">
        <v>1693</v>
      </c>
      <c r="F786" s="303">
        <f t="shared" si="13"/>
        <v>0</v>
      </c>
      <c r="G786" s="224">
        <f>SUMIF('01'!$C$10:$C$29,$C786,'01'!$G$10:$G$29)*'01'!$E$3</f>
        <v>0</v>
      </c>
      <c r="H786" s="224">
        <f>SUMIF('02'!$C$10:$C$28,$C786,'02'!$G$10:$G$28)*'02'!$E$3</f>
        <v>0</v>
      </c>
      <c r="I786" s="224">
        <f>SUMIF('03'!$C$10:$C$29,$C786,'03'!$G$10:$G$29)*'03'!$E$3</f>
        <v>0</v>
      </c>
      <c r="J786" s="224">
        <f>SUMIF('04'!$C$10:$C$26,$C786,'04'!$G$10:$G$26)*'04'!$E$3</f>
        <v>0</v>
      </c>
      <c r="K786" s="224">
        <f>SUMIF('05'!$C$10:$C$29,$C786,'05'!$G$10:$G$29)*'05'!$E$3</f>
        <v>0</v>
      </c>
      <c r="L786" s="224">
        <f>SUMIF('06'!$C$10:$C$29,$C786,'06'!$G$10:$G$29)*'06'!$E$3</f>
        <v>0</v>
      </c>
      <c r="M786" s="224">
        <f>SUMIF('07'!$C$10:$C$26,$C786,'07'!$G$10:$G$26)*'07'!$E$3</f>
        <v>0</v>
      </c>
      <c r="N786" s="224">
        <f>SUMIF('08'!$C$10:$C$29,$C786,'08'!$G$10:$G$29)*'08'!$E$3</f>
        <v>0</v>
      </c>
      <c r="O786" s="224">
        <f>SUMIF('09'!$C$10:$C$29,$C786,'09'!$G$10:$G$29)*'09'!$E$3</f>
        <v>0</v>
      </c>
      <c r="P786" s="224">
        <f>SUMIF('10'!$C$10:$C$29,$C786,'10'!$G$10:$G$29)*'10'!$E$3</f>
        <v>0</v>
      </c>
      <c r="Q786" s="224">
        <f>SUMIF('11'!$C$10:$C$39,$C786,'11'!$G$10:$G$39)*'11'!$E$3</f>
        <v>0</v>
      </c>
      <c r="R786" s="224">
        <f>SUMIF('12'!$C$10:$C$29,$C786,'12'!$G$10:$G$29)*'12'!$E$3</f>
        <v>0</v>
      </c>
      <c r="S786" s="224">
        <f>SUMIF('13'!$C$10:$C$29,$C786,'13'!$G$10:$G$29)*'13'!$E$3</f>
        <v>0</v>
      </c>
      <c r="T786" s="224">
        <f>SUMIF('14'!$C$10:$C$29,$C786,'14'!$G$10:$G$29)*'14'!$E$3</f>
        <v>0</v>
      </c>
      <c r="U786" s="224">
        <f>SUMIF('15'!$C$10:$C$29,$C786,'15'!$G$10:$G$29)*'15'!$E$3</f>
        <v>0</v>
      </c>
      <c r="V786" s="224">
        <f>SUMIF('16'!$C$10:$C$29,$C786,'16'!$G$10:$G$29)*'16'!$E$3</f>
        <v>0</v>
      </c>
      <c r="W786" s="224">
        <f>SUMIF('17'!$C$10:$C$29,$C786,'17'!$G$10:$G$29)*'17'!$E$3</f>
        <v>0</v>
      </c>
      <c r="X786" s="224">
        <f>SUMIF('18'!$C$10:$C$29,$C786,'18'!$G$10:$G$29)*'18'!$E$3</f>
        <v>0</v>
      </c>
      <c r="Y786" s="224">
        <f>SUMIF('19'!$C$10:$C$28,$C786,'19'!$G$10:$G$28)*'19'!$E$3</f>
        <v>0</v>
      </c>
      <c r="Z786" s="224">
        <f>SUMIF('20'!$C$10:$C$29,$C786,'20'!$G$10:$G$29)*'20'!$E$3</f>
        <v>0</v>
      </c>
      <c r="AA786" s="224">
        <f>SUMIF('21'!$C$10:$C$29,$C786,'21'!$G$10:$G$29)*'21'!$E$3</f>
        <v>0</v>
      </c>
    </row>
    <row r="787" spans="3:27" ht="15" hidden="1">
      <c r="C787" s="207" t="s">
        <v>1694</v>
      </c>
      <c r="D787" s="207" t="s">
        <v>1695</v>
      </c>
      <c r="F787" s="303">
        <f t="shared" si="13"/>
        <v>0</v>
      </c>
      <c r="G787" s="224">
        <f>SUMIF('01'!$C$10:$C$29,$C787,'01'!$G$10:$G$29)*'01'!$E$3</f>
        <v>0</v>
      </c>
      <c r="H787" s="224">
        <f>SUMIF('02'!$C$10:$C$28,$C787,'02'!$G$10:$G$28)*'02'!$E$3</f>
        <v>0</v>
      </c>
      <c r="I787" s="224">
        <f>SUMIF('03'!$C$10:$C$29,$C787,'03'!$G$10:$G$29)*'03'!$E$3</f>
        <v>0</v>
      </c>
      <c r="J787" s="224">
        <f>SUMIF('04'!$C$10:$C$26,$C787,'04'!$G$10:$G$26)*'04'!$E$3</f>
        <v>0</v>
      </c>
      <c r="K787" s="224">
        <f>SUMIF('05'!$C$10:$C$29,$C787,'05'!$G$10:$G$29)*'05'!$E$3</f>
        <v>0</v>
      </c>
      <c r="L787" s="224">
        <f>SUMIF('06'!$C$10:$C$29,$C787,'06'!$G$10:$G$29)*'06'!$E$3</f>
        <v>0</v>
      </c>
      <c r="M787" s="224">
        <f>SUMIF('07'!$C$10:$C$26,$C787,'07'!$G$10:$G$26)*'07'!$E$3</f>
        <v>0</v>
      </c>
      <c r="N787" s="224">
        <f>SUMIF('08'!$C$10:$C$29,$C787,'08'!$G$10:$G$29)*'08'!$E$3</f>
        <v>0</v>
      </c>
      <c r="O787" s="224">
        <f>SUMIF('09'!$C$10:$C$29,$C787,'09'!$G$10:$G$29)*'09'!$E$3</f>
        <v>0</v>
      </c>
      <c r="P787" s="224">
        <f>SUMIF('10'!$C$10:$C$29,$C787,'10'!$G$10:$G$29)*'10'!$E$3</f>
        <v>0</v>
      </c>
      <c r="Q787" s="224">
        <f>SUMIF('11'!$C$10:$C$39,$C787,'11'!$G$10:$G$39)*'11'!$E$3</f>
        <v>0</v>
      </c>
      <c r="R787" s="224">
        <f>SUMIF('12'!$C$10:$C$29,$C787,'12'!$G$10:$G$29)*'12'!$E$3</f>
        <v>0</v>
      </c>
      <c r="S787" s="224">
        <f>SUMIF('13'!$C$10:$C$29,$C787,'13'!$G$10:$G$29)*'13'!$E$3</f>
        <v>0</v>
      </c>
      <c r="T787" s="224">
        <f>SUMIF('14'!$C$10:$C$29,$C787,'14'!$G$10:$G$29)*'14'!$E$3</f>
        <v>0</v>
      </c>
      <c r="U787" s="224">
        <f>SUMIF('15'!$C$10:$C$29,$C787,'15'!$G$10:$G$29)*'15'!$E$3</f>
        <v>0</v>
      </c>
      <c r="V787" s="224">
        <f>SUMIF('16'!$C$10:$C$29,$C787,'16'!$G$10:$G$29)*'16'!$E$3</f>
        <v>0</v>
      </c>
      <c r="W787" s="224">
        <f>SUMIF('17'!$C$10:$C$29,$C787,'17'!$G$10:$G$29)*'17'!$E$3</f>
        <v>0</v>
      </c>
      <c r="X787" s="224">
        <f>SUMIF('18'!$C$10:$C$29,$C787,'18'!$G$10:$G$29)*'18'!$E$3</f>
        <v>0</v>
      </c>
      <c r="Y787" s="224">
        <f>SUMIF('19'!$C$10:$C$28,$C787,'19'!$G$10:$G$28)*'19'!$E$3</f>
        <v>0</v>
      </c>
      <c r="Z787" s="224">
        <f>SUMIF('20'!$C$10:$C$29,$C787,'20'!$G$10:$G$29)*'20'!$E$3</f>
        <v>0</v>
      </c>
      <c r="AA787" s="224">
        <f>SUMIF('21'!$C$10:$C$29,$C787,'21'!$G$10:$G$29)*'21'!$E$3</f>
        <v>0</v>
      </c>
    </row>
    <row r="788" spans="3:27" ht="15" hidden="1">
      <c r="C788" s="207" t="s">
        <v>1696</v>
      </c>
      <c r="D788" s="207" t="s">
        <v>1697</v>
      </c>
      <c r="F788" s="303">
        <f t="shared" si="13"/>
        <v>0</v>
      </c>
      <c r="G788" s="224">
        <f>SUMIF('01'!$C$10:$C$29,$C788,'01'!$G$10:$G$29)*'01'!$E$3</f>
        <v>0</v>
      </c>
      <c r="H788" s="224">
        <f>SUMIF('02'!$C$10:$C$28,$C788,'02'!$G$10:$G$28)*'02'!$E$3</f>
        <v>0</v>
      </c>
      <c r="I788" s="224">
        <f>SUMIF('03'!$C$10:$C$29,$C788,'03'!$G$10:$G$29)*'03'!$E$3</f>
        <v>0</v>
      </c>
      <c r="J788" s="224">
        <f>SUMIF('04'!$C$10:$C$26,$C788,'04'!$G$10:$G$26)*'04'!$E$3</f>
        <v>0</v>
      </c>
      <c r="K788" s="224">
        <f>SUMIF('05'!$C$10:$C$29,$C788,'05'!$G$10:$G$29)*'05'!$E$3</f>
        <v>0</v>
      </c>
      <c r="L788" s="224">
        <f>SUMIF('06'!$C$10:$C$29,$C788,'06'!$G$10:$G$29)*'06'!$E$3</f>
        <v>0</v>
      </c>
      <c r="M788" s="224">
        <f>SUMIF('07'!$C$10:$C$26,$C788,'07'!$G$10:$G$26)*'07'!$E$3</f>
        <v>0</v>
      </c>
      <c r="N788" s="224">
        <f>SUMIF('08'!$C$10:$C$29,$C788,'08'!$G$10:$G$29)*'08'!$E$3</f>
        <v>0</v>
      </c>
      <c r="O788" s="224">
        <f>SUMIF('09'!$C$10:$C$29,$C788,'09'!$G$10:$G$29)*'09'!$E$3</f>
        <v>0</v>
      </c>
      <c r="P788" s="224">
        <f>SUMIF('10'!$C$10:$C$29,$C788,'10'!$G$10:$G$29)*'10'!$E$3</f>
        <v>0</v>
      </c>
      <c r="Q788" s="224">
        <f>SUMIF('11'!$C$10:$C$39,$C788,'11'!$G$10:$G$39)*'11'!$E$3</f>
        <v>0</v>
      </c>
      <c r="R788" s="224">
        <f>SUMIF('12'!$C$10:$C$29,$C788,'12'!$G$10:$G$29)*'12'!$E$3</f>
        <v>0</v>
      </c>
      <c r="S788" s="224">
        <f>SUMIF('13'!$C$10:$C$29,$C788,'13'!$G$10:$G$29)*'13'!$E$3</f>
        <v>0</v>
      </c>
      <c r="T788" s="224">
        <f>SUMIF('14'!$C$10:$C$29,$C788,'14'!$G$10:$G$29)*'14'!$E$3</f>
        <v>0</v>
      </c>
      <c r="U788" s="224">
        <f>SUMIF('15'!$C$10:$C$29,$C788,'15'!$G$10:$G$29)*'15'!$E$3</f>
        <v>0</v>
      </c>
      <c r="V788" s="224">
        <f>SUMIF('16'!$C$10:$C$29,$C788,'16'!$G$10:$G$29)*'16'!$E$3</f>
        <v>0</v>
      </c>
      <c r="W788" s="224">
        <f>SUMIF('17'!$C$10:$C$29,$C788,'17'!$G$10:$G$29)*'17'!$E$3</f>
        <v>0</v>
      </c>
      <c r="X788" s="224">
        <f>SUMIF('18'!$C$10:$C$29,$C788,'18'!$G$10:$G$29)*'18'!$E$3</f>
        <v>0</v>
      </c>
      <c r="Y788" s="224">
        <f>SUMIF('19'!$C$10:$C$28,$C788,'19'!$G$10:$G$28)*'19'!$E$3</f>
        <v>0</v>
      </c>
      <c r="Z788" s="224">
        <f>SUMIF('20'!$C$10:$C$29,$C788,'20'!$G$10:$G$29)*'20'!$E$3</f>
        <v>0</v>
      </c>
      <c r="AA788" s="224">
        <f>SUMIF('21'!$C$10:$C$29,$C788,'21'!$G$10:$G$29)*'21'!$E$3</f>
        <v>0</v>
      </c>
    </row>
    <row r="789" spans="3:27" ht="15" hidden="1">
      <c r="C789" s="207" t="s">
        <v>1698</v>
      </c>
      <c r="D789" s="207" t="s">
        <v>1699</v>
      </c>
      <c r="F789" s="303">
        <f t="shared" si="13"/>
        <v>0</v>
      </c>
      <c r="G789" s="224">
        <f>SUMIF('01'!$C$10:$C$29,$C789,'01'!$G$10:$G$29)*'01'!$E$3</f>
        <v>0</v>
      </c>
      <c r="H789" s="224">
        <f>SUMIF('02'!$C$10:$C$28,$C789,'02'!$G$10:$G$28)*'02'!$E$3</f>
        <v>0</v>
      </c>
      <c r="I789" s="224">
        <f>SUMIF('03'!$C$10:$C$29,$C789,'03'!$G$10:$G$29)*'03'!$E$3</f>
        <v>0</v>
      </c>
      <c r="J789" s="224">
        <f>SUMIF('04'!$C$10:$C$26,$C789,'04'!$G$10:$G$26)*'04'!$E$3</f>
        <v>0</v>
      </c>
      <c r="K789" s="224">
        <f>SUMIF('05'!$C$10:$C$29,$C789,'05'!$G$10:$G$29)*'05'!$E$3</f>
        <v>0</v>
      </c>
      <c r="L789" s="224">
        <f>SUMIF('06'!$C$10:$C$29,$C789,'06'!$G$10:$G$29)*'06'!$E$3</f>
        <v>0</v>
      </c>
      <c r="M789" s="224">
        <f>SUMIF('07'!$C$10:$C$26,$C789,'07'!$G$10:$G$26)*'07'!$E$3</f>
        <v>0</v>
      </c>
      <c r="N789" s="224">
        <f>SUMIF('08'!$C$10:$C$29,$C789,'08'!$G$10:$G$29)*'08'!$E$3</f>
        <v>0</v>
      </c>
      <c r="O789" s="224">
        <f>SUMIF('09'!$C$10:$C$29,$C789,'09'!$G$10:$G$29)*'09'!$E$3</f>
        <v>0</v>
      </c>
      <c r="P789" s="224">
        <f>SUMIF('10'!$C$10:$C$29,$C789,'10'!$G$10:$G$29)*'10'!$E$3</f>
        <v>0</v>
      </c>
      <c r="Q789" s="224">
        <f>SUMIF('11'!$C$10:$C$39,$C789,'11'!$G$10:$G$39)*'11'!$E$3</f>
        <v>0</v>
      </c>
      <c r="R789" s="224">
        <f>SUMIF('12'!$C$10:$C$29,$C789,'12'!$G$10:$G$29)*'12'!$E$3</f>
        <v>0</v>
      </c>
      <c r="S789" s="224">
        <f>SUMIF('13'!$C$10:$C$29,$C789,'13'!$G$10:$G$29)*'13'!$E$3</f>
        <v>0</v>
      </c>
      <c r="T789" s="224">
        <f>SUMIF('14'!$C$10:$C$29,$C789,'14'!$G$10:$G$29)*'14'!$E$3</f>
        <v>0</v>
      </c>
      <c r="U789" s="224">
        <f>SUMIF('15'!$C$10:$C$29,$C789,'15'!$G$10:$G$29)*'15'!$E$3</f>
        <v>0</v>
      </c>
      <c r="V789" s="224">
        <f>SUMIF('16'!$C$10:$C$29,$C789,'16'!$G$10:$G$29)*'16'!$E$3</f>
        <v>0</v>
      </c>
      <c r="W789" s="224">
        <f>SUMIF('17'!$C$10:$C$29,$C789,'17'!$G$10:$G$29)*'17'!$E$3</f>
        <v>0</v>
      </c>
      <c r="X789" s="224">
        <f>SUMIF('18'!$C$10:$C$29,$C789,'18'!$G$10:$G$29)*'18'!$E$3</f>
        <v>0</v>
      </c>
      <c r="Y789" s="224">
        <f>SUMIF('19'!$C$10:$C$28,$C789,'19'!$G$10:$G$28)*'19'!$E$3</f>
        <v>0</v>
      </c>
      <c r="Z789" s="224">
        <f>SUMIF('20'!$C$10:$C$29,$C789,'20'!$G$10:$G$29)*'20'!$E$3</f>
        <v>0</v>
      </c>
      <c r="AA789" s="224">
        <f>SUMIF('21'!$C$10:$C$29,$C789,'21'!$G$10:$G$29)*'21'!$E$3</f>
        <v>0</v>
      </c>
    </row>
    <row r="790" spans="3:27" ht="15" hidden="1">
      <c r="C790" s="207" t="s">
        <v>1700</v>
      </c>
      <c r="D790" s="207" t="s">
        <v>1701</v>
      </c>
      <c r="F790" s="303">
        <f t="shared" si="13"/>
        <v>0</v>
      </c>
      <c r="G790" s="224">
        <f>SUMIF('01'!$C$10:$C$29,$C790,'01'!$G$10:$G$29)*'01'!$E$3</f>
        <v>0</v>
      </c>
      <c r="H790" s="224">
        <f>SUMIF('02'!$C$10:$C$28,$C790,'02'!$G$10:$G$28)*'02'!$E$3</f>
        <v>0</v>
      </c>
      <c r="I790" s="224">
        <f>SUMIF('03'!$C$10:$C$29,$C790,'03'!$G$10:$G$29)*'03'!$E$3</f>
        <v>0</v>
      </c>
      <c r="J790" s="224">
        <f>SUMIF('04'!$C$10:$C$26,$C790,'04'!$G$10:$G$26)*'04'!$E$3</f>
        <v>0</v>
      </c>
      <c r="K790" s="224">
        <f>SUMIF('05'!$C$10:$C$29,$C790,'05'!$G$10:$G$29)*'05'!$E$3</f>
        <v>0</v>
      </c>
      <c r="L790" s="224">
        <f>SUMIF('06'!$C$10:$C$29,$C790,'06'!$G$10:$G$29)*'06'!$E$3</f>
        <v>0</v>
      </c>
      <c r="M790" s="224">
        <f>SUMIF('07'!$C$10:$C$26,$C790,'07'!$G$10:$G$26)*'07'!$E$3</f>
        <v>0</v>
      </c>
      <c r="N790" s="224">
        <f>SUMIF('08'!$C$10:$C$29,$C790,'08'!$G$10:$G$29)*'08'!$E$3</f>
        <v>0</v>
      </c>
      <c r="O790" s="224">
        <f>SUMIF('09'!$C$10:$C$29,$C790,'09'!$G$10:$G$29)*'09'!$E$3</f>
        <v>0</v>
      </c>
      <c r="P790" s="224">
        <f>SUMIF('10'!$C$10:$C$29,$C790,'10'!$G$10:$G$29)*'10'!$E$3</f>
        <v>0</v>
      </c>
      <c r="Q790" s="224">
        <f>SUMIF('11'!$C$10:$C$39,$C790,'11'!$G$10:$G$39)*'11'!$E$3</f>
        <v>0</v>
      </c>
      <c r="R790" s="224">
        <f>SUMIF('12'!$C$10:$C$29,$C790,'12'!$G$10:$G$29)*'12'!$E$3</f>
        <v>0</v>
      </c>
      <c r="S790" s="224">
        <f>SUMIF('13'!$C$10:$C$29,$C790,'13'!$G$10:$G$29)*'13'!$E$3</f>
        <v>0</v>
      </c>
      <c r="T790" s="224">
        <f>SUMIF('14'!$C$10:$C$29,$C790,'14'!$G$10:$G$29)*'14'!$E$3</f>
        <v>0</v>
      </c>
      <c r="U790" s="224">
        <f>SUMIF('15'!$C$10:$C$29,$C790,'15'!$G$10:$G$29)*'15'!$E$3</f>
        <v>0</v>
      </c>
      <c r="V790" s="224">
        <f>SUMIF('16'!$C$10:$C$29,$C790,'16'!$G$10:$G$29)*'16'!$E$3</f>
        <v>0</v>
      </c>
      <c r="W790" s="224">
        <f>SUMIF('17'!$C$10:$C$29,$C790,'17'!$G$10:$G$29)*'17'!$E$3</f>
        <v>0</v>
      </c>
      <c r="X790" s="224">
        <f>SUMIF('18'!$C$10:$C$29,$C790,'18'!$G$10:$G$29)*'18'!$E$3</f>
        <v>0</v>
      </c>
      <c r="Y790" s="224">
        <f>SUMIF('19'!$C$10:$C$28,$C790,'19'!$G$10:$G$28)*'19'!$E$3</f>
        <v>0</v>
      </c>
      <c r="Z790" s="224">
        <f>SUMIF('20'!$C$10:$C$29,$C790,'20'!$G$10:$G$29)*'20'!$E$3</f>
        <v>0</v>
      </c>
      <c r="AA790" s="224">
        <f>SUMIF('21'!$C$10:$C$29,$C790,'21'!$G$10:$G$29)*'21'!$E$3</f>
        <v>0</v>
      </c>
    </row>
    <row r="791" spans="3:27" ht="15">
      <c r="C791" s="207" t="s">
        <v>1702</v>
      </c>
      <c r="D791" s="207" t="s">
        <v>1703</v>
      </c>
      <c r="F791" s="303">
        <f t="shared" si="13"/>
        <v>0</v>
      </c>
      <c r="G791" s="224">
        <f>SUMIF('01'!$C$10:$C$29,$C791,'01'!$G$10:$G$29)*'01'!$E$3</f>
        <v>0</v>
      </c>
      <c r="H791" s="224">
        <f>SUMIF('02'!$C$10:$C$28,$C791,'02'!$G$10:$G$28)*'02'!$E$3</f>
        <v>0</v>
      </c>
      <c r="I791" s="224">
        <f>SUMIF('03'!$C$10:$C$29,$C791,'03'!$G$10:$G$29)*'03'!$E$3</f>
        <v>0</v>
      </c>
      <c r="J791" s="224">
        <f>SUMIF('04'!$C$10:$C$26,$C791,'04'!$G$10:$G$26)*'04'!$E$3</f>
        <v>0</v>
      </c>
      <c r="K791" s="224">
        <f>SUMIF('05'!$C$10:$C$29,$C791,'05'!$G$10:$G$29)*'05'!$E$3</f>
        <v>0</v>
      </c>
      <c r="L791" s="224">
        <f>SUMIF('06'!$C$10:$C$29,$C791,'06'!$G$10:$G$29)*'06'!$E$3</f>
        <v>0</v>
      </c>
      <c r="M791" s="224">
        <f>SUMIF('07'!$C$10:$C$26,$C791,'07'!$G$10:$G$26)*'07'!$E$3</f>
        <v>0</v>
      </c>
      <c r="N791" s="224">
        <f>SUMIF('08'!$C$10:$C$29,$C791,'08'!$G$10:$G$29)*'08'!$E$3</f>
        <v>0</v>
      </c>
      <c r="O791" s="224">
        <f>SUMIF('09'!$C$10:$C$29,$C791,'09'!$G$10:$G$29)*'09'!$E$3</f>
        <v>0</v>
      </c>
      <c r="P791" s="224">
        <f>SUMIF('10'!$C$10:$C$29,$C791,'10'!$G$10:$G$29)*'10'!$E$3</f>
        <v>0</v>
      </c>
      <c r="Q791" s="224">
        <f>SUMIF('11'!$C$10:$C$39,$C791,'11'!$G$10:$G$39)*'11'!$E$3</f>
        <v>0</v>
      </c>
      <c r="R791" s="224">
        <f>SUMIF('12'!$C$10:$C$29,$C791,'12'!$G$10:$G$29)*'12'!$E$3</f>
        <v>0</v>
      </c>
      <c r="S791" s="224">
        <f>SUMIF('13'!$C$10:$C$29,$C791,'13'!$G$10:$G$29)*'13'!$E$3</f>
        <v>0</v>
      </c>
      <c r="T791" s="224">
        <f>SUMIF('14'!$C$10:$C$29,$C791,'14'!$G$10:$G$29)*'14'!$E$3</f>
        <v>0</v>
      </c>
      <c r="U791" s="224">
        <f>SUMIF('15'!$C$10:$C$29,$C791,'15'!$G$10:$G$29)*'15'!$E$3</f>
        <v>0</v>
      </c>
      <c r="V791" s="224">
        <f>SUMIF('16'!$C$10:$C$29,$C791,'16'!$G$10:$G$29)*'16'!$E$3</f>
        <v>0</v>
      </c>
      <c r="W791" s="224">
        <f>SUMIF('17'!$C$10:$C$29,$C791,'17'!$G$10:$G$29)*'17'!$E$3</f>
        <v>0</v>
      </c>
      <c r="X791" s="224">
        <f>SUMIF('18'!$C$10:$C$29,$C791,'18'!$G$10:$G$29)*'18'!$E$3</f>
        <v>0</v>
      </c>
      <c r="Y791" s="224">
        <f>SUMIF('19'!$C$10:$C$28,$C791,'19'!$G$10:$G$28)*'19'!$E$3</f>
        <v>0</v>
      </c>
      <c r="Z791" s="224">
        <f>SUMIF('20'!$C$10:$C$29,$C791,'20'!$G$10:$G$29)*'20'!$E$3</f>
        <v>0</v>
      </c>
      <c r="AA791" s="224">
        <f>SUMIF('21'!$C$10:$C$29,$C791,'21'!$G$10:$G$29)*'21'!$E$3</f>
        <v>0</v>
      </c>
    </row>
    <row r="792" spans="3:27" ht="15" hidden="1">
      <c r="C792" s="207" t="s">
        <v>1704</v>
      </c>
      <c r="D792" s="207" t="s">
        <v>1705</v>
      </c>
      <c r="F792" s="303">
        <f t="shared" si="13"/>
        <v>0</v>
      </c>
      <c r="G792" s="224">
        <f>SUMIF('01'!$C$10:$C$29,$C792,'01'!$G$10:$G$29)*'01'!$E$3</f>
        <v>0</v>
      </c>
      <c r="H792" s="224">
        <f>SUMIF('02'!$C$10:$C$28,$C792,'02'!$G$10:$G$28)*'02'!$E$3</f>
        <v>0</v>
      </c>
      <c r="I792" s="224">
        <f>SUMIF('03'!$C$10:$C$29,$C792,'03'!$G$10:$G$29)*'03'!$E$3</f>
        <v>0</v>
      </c>
      <c r="J792" s="224">
        <f>SUMIF('04'!$C$10:$C$26,$C792,'04'!$G$10:$G$26)*'04'!$E$3</f>
        <v>0</v>
      </c>
      <c r="K792" s="224">
        <f>SUMIF('05'!$C$10:$C$29,$C792,'05'!$G$10:$G$29)*'05'!$E$3</f>
        <v>0</v>
      </c>
      <c r="L792" s="224">
        <f>SUMIF('06'!$C$10:$C$29,$C792,'06'!$G$10:$G$29)*'06'!$E$3</f>
        <v>0</v>
      </c>
      <c r="M792" s="224">
        <f>SUMIF('07'!$C$10:$C$26,$C792,'07'!$G$10:$G$26)*'07'!$E$3</f>
        <v>0</v>
      </c>
      <c r="N792" s="224">
        <f>SUMIF('08'!$C$10:$C$29,$C792,'08'!$G$10:$G$29)*'08'!$E$3</f>
        <v>0</v>
      </c>
      <c r="O792" s="224">
        <f>SUMIF('09'!$C$10:$C$29,$C792,'09'!$G$10:$G$29)*'09'!$E$3</f>
        <v>0</v>
      </c>
      <c r="P792" s="224">
        <f>SUMIF('10'!$C$10:$C$29,$C792,'10'!$G$10:$G$29)*'10'!$E$3</f>
        <v>0</v>
      </c>
      <c r="Q792" s="224">
        <f>SUMIF('11'!$C$10:$C$39,$C792,'11'!$G$10:$G$39)*'11'!$E$3</f>
        <v>0</v>
      </c>
      <c r="R792" s="224">
        <f>SUMIF('12'!$C$10:$C$29,$C792,'12'!$G$10:$G$29)*'12'!$E$3</f>
        <v>0</v>
      </c>
      <c r="S792" s="224">
        <f>SUMIF('13'!$C$10:$C$29,$C792,'13'!$G$10:$G$29)*'13'!$E$3</f>
        <v>0</v>
      </c>
      <c r="T792" s="224">
        <f>SUMIF('14'!$C$10:$C$29,$C792,'14'!$G$10:$G$29)*'14'!$E$3</f>
        <v>0</v>
      </c>
      <c r="U792" s="224">
        <f>SUMIF('15'!$C$10:$C$29,$C792,'15'!$G$10:$G$29)*'15'!$E$3</f>
        <v>0</v>
      </c>
      <c r="V792" s="224">
        <f>SUMIF('16'!$C$10:$C$29,$C792,'16'!$G$10:$G$29)*'16'!$E$3</f>
        <v>0</v>
      </c>
      <c r="W792" s="224">
        <f>SUMIF('17'!$C$10:$C$29,$C792,'17'!$G$10:$G$29)*'17'!$E$3</f>
        <v>0</v>
      </c>
      <c r="X792" s="224">
        <f>SUMIF('18'!$C$10:$C$29,$C792,'18'!$G$10:$G$29)*'18'!$E$3</f>
        <v>0</v>
      </c>
      <c r="Y792" s="224">
        <f>SUMIF('19'!$C$10:$C$28,$C792,'19'!$G$10:$G$28)*'19'!$E$3</f>
        <v>0</v>
      </c>
      <c r="Z792" s="224">
        <f>SUMIF('20'!$C$10:$C$29,$C792,'20'!$G$10:$G$29)*'20'!$E$3</f>
        <v>0</v>
      </c>
      <c r="AA792" s="224">
        <f>SUMIF('21'!$C$10:$C$29,$C792,'21'!$G$10:$G$29)*'21'!$E$3</f>
        <v>0</v>
      </c>
    </row>
    <row r="793" spans="3:27" ht="15" hidden="1">
      <c r="C793" s="207" t="s">
        <v>1706</v>
      </c>
      <c r="D793" s="207" t="s">
        <v>1707</v>
      </c>
      <c r="F793" s="303">
        <f t="shared" si="13"/>
        <v>0</v>
      </c>
      <c r="G793" s="224">
        <f>SUMIF('01'!$C$10:$C$29,$C793,'01'!$G$10:$G$29)*'01'!$E$3</f>
        <v>0</v>
      </c>
      <c r="H793" s="224">
        <f>SUMIF('02'!$C$10:$C$28,$C793,'02'!$G$10:$G$28)*'02'!$E$3</f>
        <v>0</v>
      </c>
      <c r="I793" s="224">
        <f>SUMIF('03'!$C$10:$C$29,$C793,'03'!$G$10:$G$29)*'03'!$E$3</f>
        <v>0</v>
      </c>
      <c r="J793" s="224">
        <f>SUMIF('04'!$C$10:$C$26,$C793,'04'!$G$10:$G$26)*'04'!$E$3</f>
        <v>0</v>
      </c>
      <c r="K793" s="224">
        <f>SUMIF('05'!$C$10:$C$29,$C793,'05'!$G$10:$G$29)*'05'!$E$3</f>
        <v>0</v>
      </c>
      <c r="L793" s="224">
        <f>SUMIF('06'!$C$10:$C$29,$C793,'06'!$G$10:$G$29)*'06'!$E$3</f>
        <v>0</v>
      </c>
      <c r="M793" s="224">
        <f>SUMIF('07'!$C$10:$C$26,$C793,'07'!$G$10:$G$26)*'07'!$E$3</f>
        <v>0</v>
      </c>
      <c r="N793" s="224">
        <f>SUMIF('08'!$C$10:$C$29,$C793,'08'!$G$10:$G$29)*'08'!$E$3</f>
        <v>0</v>
      </c>
      <c r="O793" s="224">
        <f>SUMIF('09'!$C$10:$C$29,$C793,'09'!$G$10:$G$29)*'09'!$E$3</f>
        <v>0</v>
      </c>
      <c r="P793" s="224">
        <f>SUMIF('10'!$C$10:$C$29,$C793,'10'!$G$10:$G$29)*'10'!$E$3</f>
        <v>0</v>
      </c>
      <c r="Q793" s="224">
        <f>SUMIF('11'!$C$10:$C$39,$C793,'11'!$G$10:$G$39)*'11'!$E$3</f>
        <v>0</v>
      </c>
      <c r="R793" s="224">
        <f>SUMIF('12'!$C$10:$C$29,$C793,'12'!$G$10:$G$29)*'12'!$E$3</f>
        <v>0</v>
      </c>
      <c r="S793" s="224">
        <f>SUMIF('13'!$C$10:$C$29,$C793,'13'!$G$10:$G$29)*'13'!$E$3</f>
        <v>0</v>
      </c>
      <c r="T793" s="224">
        <f>SUMIF('14'!$C$10:$C$29,$C793,'14'!$G$10:$G$29)*'14'!$E$3</f>
        <v>0</v>
      </c>
      <c r="U793" s="224">
        <f>SUMIF('15'!$C$10:$C$29,$C793,'15'!$G$10:$G$29)*'15'!$E$3</f>
        <v>0</v>
      </c>
      <c r="V793" s="224">
        <f>SUMIF('16'!$C$10:$C$29,$C793,'16'!$G$10:$G$29)*'16'!$E$3</f>
        <v>0</v>
      </c>
      <c r="W793" s="224">
        <f>SUMIF('17'!$C$10:$C$29,$C793,'17'!$G$10:$G$29)*'17'!$E$3</f>
        <v>0</v>
      </c>
      <c r="X793" s="224">
        <f>SUMIF('18'!$C$10:$C$29,$C793,'18'!$G$10:$G$29)*'18'!$E$3</f>
        <v>0</v>
      </c>
      <c r="Y793" s="224">
        <f>SUMIF('19'!$C$10:$C$28,$C793,'19'!$G$10:$G$28)*'19'!$E$3</f>
        <v>0</v>
      </c>
      <c r="Z793" s="224">
        <f>SUMIF('20'!$C$10:$C$29,$C793,'20'!$G$10:$G$29)*'20'!$E$3</f>
        <v>0</v>
      </c>
      <c r="AA793" s="224">
        <f>SUMIF('21'!$C$10:$C$29,$C793,'21'!$G$10:$G$29)*'21'!$E$3</f>
        <v>0</v>
      </c>
    </row>
    <row r="794" spans="3:27" ht="15" hidden="1">
      <c r="C794" s="207" t="s">
        <v>1708</v>
      </c>
      <c r="D794" s="207" t="s">
        <v>1709</v>
      </c>
      <c r="F794" s="303">
        <f t="shared" si="13"/>
        <v>0</v>
      </c>
      <c r="G794" s="224">
        <f>SUMIF('01'!$C$10:$C$29,$C794,'01'!$G$10:$G$29)*'01'!$E$3</f>
        <v>0</v>
      </c>
      <c r="H794" s="224">
        <f>SUMIF('02'!$C$10:$C$28,$C794,'02'!$G$10:$G$28)*'02'!$E$3</f>
        <v>0</v>
      </c>
      <c r="I794" s="224">
        <f>SUMIF('03'!$C$10:$C$29,$C794,'03'!$G$10:$G$29)*'03'!$E$3</f>
        <v>0</v>
      </c>
      <c r="J794" s="224">
        <f>SUMIF('04'!$C$10:$C$26,$C794,'04'!$G$10:$G$26)*'04'!$E$3</f>
        <v>0</v>
      </c>
      <c r="K794" s="224">
        <f>SUMIF('05'!$C$10:$C$29,$C794,'05'!$G$10:$G$29)*'05'!$E$3</f>
        <v>0</v>
      </c>
      <c r="L794" s="224">
        <f>SUMIF('06'!$C$10:$C$29,$C794,'06'!$G$10:$G$29)*'06'!$E$3</f>
        <v>0</v>
      </c>
      <c r="M794" s="224">
        <f>SUMIF('07'!$C$10:$C$26,$C794,'07'!$G$10:$G$26)*'07'!$E$3</f>
        <v>0</v>
      </c>
      <c r="N794" s="224">
        <f>SUMIF('08'!$C$10:$C$29,$C794,'08'!$G$10:$G$29)*'08'!$E$3</f>
        <v>0</v>
      </c>
      <c r="O794" s="224">
        <f>SUMIF('09'!$C$10:$C$29,$C794,'09'!$G$10:$G$29)*'09'!$E$3</f>
        <v>0</v>
      </c>
      <c r="P794" s="224">
        <f>SUMIF('10'!$C$10:$C$29,$C794,'10'!$G$10:$G$29)*'10'!$E$3</f>
        <v>0</v>
      </c>
      <c r="Q794" s="224">
        <f>SUMIF('11'!$C$10:$C$39,$C794,'11'!$G$10:$G$39)*'11'!$E$3</f>
        <v>0</v>
      </c>
      <c r="R794" s="224">
        <f>SUMIF('12'!$C$10:$C$29,$C794,'12'!$G$10:$G$29)*'12'!$E$3</f>
        <v>0</v>
      </c>
      <c r="S794" s="224">
        <f>SUMIF('13'!$C$10:$C$29,$C794,'13'!$G$10:$G$29)*'13'!$E$3</f>
        <v>0</v>
      </c>
      <c r="T794" s="224">
        <f>SUMIF('14'!$C$10:$C$29,$C794,'14'!$G$10:$G$29)*'14'!$E$3</f>
        <v>0</v>
      </c>
      <c r="U794" s="224">
        <f>SUMIF('15'!$C$10:$C$29,$C794,'15'!$G$10:$G$29)*'15'!$E$3</f>
        <v>0</v>
      </c>
      <c r="V794" s="224">
        <f>SUMIF('16'!$C$10:$C$29,$C794,'16'!$G$10:$G$29)*'16'!$E$3</f>
        <v>0</v>
      </c>
      <c r="W794" s="224">
        <f>SUMIF('17'!$C$10:$C$29,$C794,'17'!$G$10:$G$29)*'17'!$E$3</f>
        <v>0</v>
      </c>
      <c r="X794" s="224">
        <f>SUMIF('18'!$C$10:$C$29,$C794,'18'!$G$10:$G$29)*'18'!$E$3</f>
        <v>0</v>
      </c>
      <c r="Y794" s="224">
        <f>SUMIF('19'!$C$10:$C$28,$C794,'19'!$G$10:$G$28)*'19'!$E$3</f>
        <v>0</v>
      </c>
      <c r="Z794" s="224">
        <f>SUMIF('20'!$C$10:$C$29,$C794,'20'!$G$10:$G$29)*'20'!$E$3</f>
        <v>0</v>
      </c>
      <c r="AA794" s="224">
        <f>SUMIF('21'!$C$10:$C$29,$C794,'21'!$G$10:$G$29)*'21'!$E$3</f>
        <v>0</v>
      </c>
    </row>
    <row r="795" spans="3:27" ht="15" hidden="1">
      <c r="C795" s="207" t="s">
        <v>1710</v>
      </c>
      <c r="D795" s="207" t="s">
        <v>1711</v>
      </c>
      <c r="F795" s="303">
        <f t="shared" si="13"/>
        <v>0</v>
      </c>
      <c r="G795" s="224">
        <f>SUMIF('01'!$C$10:$C$29,$C795,'01'!$G$10:$G$29)*'01'!$E$3</f>
        <v>0</v>
      </c>
      <c r="H795" s="224">
        <f>SUMIF('02'!$C$10:$C$28,$C795,'02'!$G$10:$G$28)*'02'!$E$3</f>
        <v>0</v>
      </c>
      <c r="I795" s="224">
        <f>SUMIF('03'!$C$10:$C$29,$C795,'03'!$G$10:$G$29)*'03'!$E$3</f>
        <v>0</v>
      </c>
      <c r="J795" s="224">
        <f>SUMIF('04'!$C$10:$C$26,$C795,'04'!$G$10:$G$26)*'04'!$E$3</f>
        <v>0</v>
      </c>
      <c r="K795" s="224">
        <f>SUMIF('05'!$C$10:$C$29,$C795,'05'!$G$10:$G$29)*'05'!$E$3</f>
        <v>0</v>
      </c>
      <c r="L795" s="224">
        <f>SUMIF('06'!$C$10:$C$29,$C795,'06'!$G$10:$G$29)*'06'!$E$3</f>
        <v>0</v>
      </c>
      <c r="M795" s="224">
        <f>SUMIF('07'!$C$10:$C$26,$C795,'07'!$G$10:$G$26)*'07'!$E$3</f>
        <v>0</v>
      </c>
      <c r="N795" s="224">
        <f>SUMIF('08'!$C$10:$C$29,$C795,'08'!$G$10:$G$29)*'08'!$E$3</f>
        <v>0</v>
      </c>
      <c r="O795" s="224">
        <f>SUMIF('09'!$C$10:$C$29,$C795,'09'!$G$10:$G$29)*'09'!$E$3</f>
        <v>0</v>
      </c>
      <c r="P795" s="224">
        <f>SUMIF('10'!$C$10:$C$29,$C795,'10'!$G$10:$G$29)*'10'!$E$3</f>
        <v>0</v>
      </c>
      <c r="Q795" s="224">
        <f>SUMIF('11'!$C$10:$C$39,$C795,'11'!$G$10:$G$39)*'11'!$E$3</f>
        <v>0</v>
      </c>
      <c r="R795" s="224">
        <f>SUMIF('12'!$C$10:$C$29,$C795,'12'!$G$10:$G$29)*'12'!$E$3</f>
        <v>0</v>
      </c>
      <c r="S795" s="224">
        <f>SUMIF('13'!$C$10:$C$29,$C795,'13'!$G$10:$G$29)*'13'!$E$3</f>
        <v>0</v>
      </c>
      <c r="T795" s="224">
        <f>SUMIF('14'!$C$10:$C$29,$C795,'14'!$G$10:$G$29)*'14'!$E$3</f>
        <v>0</v>
      </c>
      <c r="U795" s="224">
        <f>SUMIF('15'!$C$10:$C$29,$C795,'15'!$G$10:$G$29)*'15'!$E$3</f>
        <v>0</v>
      </c>
      <c r="V795" s="224">
        <f>SUMIF('16'!$C$10:$C$29,$C795,'16'!$G$10:$G$29)*'16'!$E$3</f>
        <v>0</v>
      </c>
      <c r="W795" s="224">
        <f>SUMIF('17'!$C$10:$C$29,$C795,'17'!$G$10:$G$29)*'17'!$E$3</f>
        <v>0</v>
      </c>
      <c r="X795" s="224">
        <f>SUMIF('18'!$C$10:$C$29,$C795,'18'!$G$10:$G$29)*'18'!$E$3</f>
        <v>0</v>
      </c>
      <c r="Y795" s="224">
        <f>SUMIF('19'!$C$10:$C$28,$C795,'19'!$G$10:$G$28)*'19'!$E$3</f>
        <v>0</v>
      </c>
      <c r="Z795" s="224">
        <f>SUMIF('20'!$C$10:$C$29,$C795,'20'!$G$10:$G$29)*'20'!$E$3</f>
        <v>0</v>
      </c>
      <c r="AA795" s="224">
        <f>SUMIF('21'!$C$10:$C$29,$C795,'21'!$G$10:$G$29)*'21'!$E$3</f>
        <v>0</v>
      </c>
    </row>
    <row r="796" spans="3:27" ht="15" hidden="1">
      <c r="C796" s="207" t="s">
        <v>1712</v>
      </c>
      <c r="D796" s="207" t="s">
        <v>1713</v>
      </c>
      <c r="F796" s="303">
        <f t="shared" si="13"/>
        <v>0</v>
      </c>
      <c r="G796" s="224">
        <f>SUMIF('01'!$C$10:$C$29,$C796,'01'!$G$10:$G$29)*'01'!$E$3</f>
        <v>0</v>
      </c>
      <c r="H796" s="224">
        <f>SUMIF('02'!$C$10:$C$28,$C796,'02'!$G$10:$G$28)*'02'!$E$3</f>
        <v>0</v>
      </c>
      <c r="I796" s="224">
        <f>SUMIF('03'!$C$10:$C$29,$C796,'03'!$G$10:$G$29)*'03'!$E$3</f>
        <v>0</v>
      </c>
      <c r="J796" s="224">
        <f>SUMIF('04'!$C$10:$C$26,$C796,'04'!$G$10:$G$26)*'04'!$E$3</f>
        <v>0</v>
      </c>
      <c r="K796" s="224">
        <f>SUMIF('05'!$C$10:$C$29,$C796,'05'!$G$10:$G$29)*'05'!$E$3</f>
        <v>0</v>
      </c>
      <c r="L796" s="224">
        <f>SUMIF('06'!$C$10:$C$29,$C796,'06'!$G$10:$G$29)*'06'!$E$3</f>
        <v>0</v>
      </c>
      <c r="M796" s="224">
        <f>SUMIF('07'!$C$10:$C$26,$C796,'07'!$G$10:$G$26)*'07'!$E$3</f>
        <v>0</v>
      </c>
      <c r="N796" s="224">
        <f>SUMIF('08'!$C$10:$C$29,$C796,'08'!$G$10:$G$29)*'08'!$E$3</f>
        <v>0</v>
      </c>
      <c r="O796" s="224">
        <f>SUMIF('09'!$C$10:$C$29,$C796,'09'!$G$10:$G$29)*'09'!$E$3</f>
        <v>0</v>
      </c>
      <c r="P796" s="224">
        <f>SUMIF('10'!$C$10:$C$29,$C796,'10'!$G$10:$G$29)*'10'!$E$3</f>
        <v>0</v>
      </c>
      <c r="Q796" s="224">
        <f>SUMIF('11'!$C$10:$C$39,$C796,'11'!$G$10:$G$39)*'11'!$E$3</f>
        <v>0</v>
      </c>
      <c r="R796" s="224">
        <f>SUMIF('12'!$C$10:$C$29,$C796,'12'!$G$10:$G$29)*'12'!$E$3</f>
        <v>0</v>
      </c>
      <c r="S796" s="224">
        <f>SUMIF('13'!$C$10:$C$29,$C796,'13'!$G$10:$G$29)*'13'!$E$3</f>
        <v>0</v>
      </c>
      <c r="T796" s="224">
        <f>SUMIF('14'!$C$10:$C$29,$C796,'14'!$G$10:$G$29)*'14'!$E$3</f>
        <v>0</v>
      </c>
      <c r="U796" s="224">
        <f>SUMIF('15'!$C$10:$C$29,$C796,'15'!$G$10:$G$29)*'15'!$E$3</f>
        <v>0</v>
      </c>
      <c r="V796" s="224">
        <f>SUMIF('16'!$C$10:$C$29,$C796,'16'!$G$10:$G$29)*'16'!$E$3</f>
        <v>0</v>
      </c>
      <c r="W796" s="224">
        <f>SUMIF('17'!$C$10:$C$29,$C796,'17'!$G$10:$G$29)*'17'!$E$3</f>
        <v>0</v>
      </c>
      <c r="X796" s="224">
        <f>SUMIF('18'!$C$10:$C$29,$C796,'18'!$G$10:$G$29)*'18'!$E$3</f>
        <v>0</v>
      </c>
      <c r="Y796" s="224">
        <f>SUMIF('19'!$C$10:$C$28,$C796,'19'!$G$10:$G$28)*'19'!$E$3</f>
        <v>0</v>
      </c>
      <c r="Z796" s="224">
        <f>SUMIF('20'!$C$10:$C$29,$C796,'20'!$G$10:$G$29)*'20'!$E$3</f>
        <v>0</v>
      </c>
      <c r="AA796" s="224">
        <f>SUMIF('21'!$C$10:$C$29,$C796,'21'!$G$10:$G$29)*'21'!$E$3</f>
        <v>0</v>
      </c>
    </row>
    <row r="797" spans="3:27" ht="15" hidden="1">
      <c r="C797" s="207" t="s">
        <v>1714</v>
      </c>
      <c r="D797" s="207" t="s">
        <v>1715</v>
      </c>
      <c r="F797" s="303">
        <f t="shared" si="13"/>
        <v>0</v>
      </c>
      <c r="G797" s="224">
        <f>SUMIF('01'!$C$10:$C$29,$C797,'01'!$G$10:$G$29)*'01'!$E$3</f>
        <v>0</v>
      </c>
      <c r="H797" s="224">
        <f>SUMIF('02'!$C$10:$C$28,$C797,'02'!$G$10:$G$28)*'02'!$E$3</f>
        <v>0</v>
      </c>
      <c r="I797" s="224">
        <f>SUMIF('03'!$C$10:$C$29,$C797,'03'!$G$10:$G$29)*'03'!$E$3</f>
        <v>0</v>
      </c>
      <c r="J797" s="224">
        <f>SUMIF('04'!$C$10:$C$26,$C797,'04'!$G$10:$G$26)*'04'!$E$3</f>
        <v>0</v>
      </c>
      <c r="K797" s="224">
        <f>SUMIF('05'!$C$10:$C$29,$C797,'05'!$G$10:$G$29)*'05'!$E$3</f>
        <v>0</v>
      </c>
      <c r="L797" s="224">
        <f>SUMIF('06'!$C$10:$C$29,$C797,'06'!$G$10:$G$29)*'06'!$E$3</f>
        <v>0</v>
      </c>
      <c r="M797" s="224">
        <f>SUMIF('07'!$C$10:$C$26,$C797,'07'!$G$10:$G$26)*'07'!$E$3</f>
        <v>0</v>
      </c>
      <c r="N797" s="224">
        <f>SUMIF('08'!$C$10:$C$29,$C797,'08'!$G$10:$G$29)*'08'!$E$3</f>
        <v>0</v>
      </c>
      <c r="O797" s="224">
        <f>SUMIF('09'!$C$10:$C$29,$C797,'09'!$G$10:$G$29)*'09'!$E$3</f>
        <v>0</v>
      </c>
      <c r="P797" s="224">
        <f>SUMIF('10'!$C$10:$C$29,$C797,'10'!$G$10:$G$29)*'10'!$E$3</f>
        <v>0</v>
      </c>
      <c r="Q797" s="224">
        <f>SUMIF('11'!$C$10:$C$39,$C797,'11'!$G$10:$G$39)*'11'!$E$3</f>
        <v>0</v>
      </c>
      <c r="R797" s="224">
        <f>SUMIF('12'!$C$10:$C$29,$C797,'12'!$G$10:$G$29)*'12'!$E$3</f>
        <v>0</v>
      </c>
      <c r="S797" s="224">
        <f>SUMIF('13'!$C$10:$C$29,$C797,'13'!$G$10:$G$29)*'13'!$E$3</f>
        <v>0</v>
      </c>
      <c r="T797" s="224">
        <f>SUMIF('14'!$C$10:$C$29,$C797,'14'!$G$10:$G$29)*'14'!$E$3</f>
        <v>0</v>
      </c>
      <c r="U797" s="224">
        <f>SUMIF('15'!$C$10:$C$29,$C797,'15'!$G$10:$G$29)*'15'!$E$3</f>
        <v>0</v>
      </c>
      <c r="V797" s="224">
        <f>SUMIF('16'!$C$10:$C$29,$C797,'16'!$G$10:$G$29)*'16'!$E$3</f>
        <v>0</v>
      </c>
      <c r="W797" s="224">
        <f>SUMIF('17'!$C$10:$C$29,$C797,'17'!$G$10:$G$29)*'17'!$E$3</f>
        <v>0</v>
      </c>
      <c r="X797" s="224">
        <f>SUMIF('18'!$C$10:$C$29,$C797,'18'!$G$10:$G$29)*'18'!$E$3</f>
        <v>0</v>
      </c>
      <c r="Y797" s="224">
        <f>SUMIF('19'!$C$10:$C$28,$C797,'19'!$G$10:$G$28)*'19'!$E$3</f>
        <v>0</v>
      </c>
      <c r="Z797" s="224">
        <f>SUMIF('20'!$C$10:$C$29,$C797,'20'!$G$10:$G$29)*'20'!$E$3</f>
        <v>0</v>
      </c>
      <c r="AA797" s="224">
        <f>SUMIF('21'!$C$10:$C$29,$C797,'21'!$G$10:$G$29)*'21'!$E$3</f>
        <v>0</v>
      </c>
    </row>
    <row r="798" spans="3:27" ht="15" hidden="1">
      <c r="C798" s="207" t="s">
        <v>1716</v>
      </c>
      <c r="D798" s="207" t="s">
        <v>1717</v>
      </c>
      <c r="F798" s="303">
        <f t="shared" si="13"/>
        <v>0</v>
      </c>
      <c r="G798" s="224">
        <f>SUMIF('01'!$C$10:$C$29,$C798,'01'!$G$10:$G$29)*'01'!$E$3</f>
        <v>0</v>
      </c>
      <c r="H798" s="224">
        <f>SUMIF('02'!$C$10:$C$28,$C798,'02'!$G$10:$G$28)*'02'!$E$3</f>
        <v>0</v>
      </c>
      <c r="I798" s="224">
        <f>SUMIF('03'!$C$10:$C$29,$C798,'03'!$G$10:$G$29)*'03'!$E$3</f>
        <v>0</v>
      </c>
      <c r="J798" s="224">
        <f>SUMIF('04'!$C$10:$C$26,$C798,'04'!$G$10:$G$26)*'04'!$E$3</f>
        <v>0</v>
      </c>
      <c r="K798" s="224">
        <f>SUMIF('05'!$C$10:$C$29,$C798,'05'!$G$10:$G$29)*'05'!$E$3</f>
        <v>0</v>
      </c>
      <c r="L798" s="224">
        <f>SUMIF('06'!$C$10:$C$29,$C798,'06'!$G$10:$G$29)*'06'!$E$3</f>
        <v>0</v>
      </c>
      <c r="M798" s="224">
        <f>SUMIF('07'!$C$10:$C$26,$C798,'07'!$G$10:$G$26)*'07'!$E$3</f>
        <v>0</v>
      </c>
      <c r="N798" s="224">
        <f>SUMIF('08'!$C$10:$C$29,$C798,'08'!$G$10:$G$29)*'08'!$E$3</f>
        <v>0</v>
      </c>
      <c r="O798" s="224">
        <f>SUMIF('09'!$C$10:$C$29,$C798,'09'!$G$10:$G$29)*'09'!$E$3</f>
        <v>0</v>
      </c>
      <c r="P798" s="224">
        <f>SUMIF('10'!$C$10:$C$29,$C798,'10'!$G$10:$G$29)*'10'!$E$3</f>
        <v>0</v>
      </c>
      <c r="Q798" s="224">
        <f>SUMIF('11'!$C$10:$C$39,$C798,'11'!$G$10:$G$39)*'11'!$E$3</f>
        <v>0</v>
      </c>
      <c r="R798" s="224">
        <f>SUMIF('12'!$C$10:$C$29,$C798,'12'!$G$10:$G$29)*'12'!$E$3</f>
        <v>0</v>
      </c>
      <c r="S798" s="224">
        <f>SUMIF('13'!$C$10:$C$29,$C798,'13'!$G$10:$G$29)*'13'!$E$3</f>
        <v>0</v>
      </c>
      <c r="T798" s="224">
        <f>SUMIF('14'!$C$10:$C$29,$C798,'14'!$G$10:$G$29)*'14'!$E$3</f>
        <v>0</v>
      </c>
      <c r="U798" s="224">
        <f>SUMIF('15'!$C$10:$C$29,$C798,'15'!$G$10:$G$29)*'15'!$E$3</f>
        <v>0</v>
      </c>
      <c r="V798" s="224">
        <f>SUMIF('16'!$C$10:$C$29,$C798,'16'!$G$10:$G$29)*'16'!$E$3</f>
        <v>0</v>
      </c>
      <c r="W798" s="224">
        <f>SUMIF('17'!$C$10:$C$29,$C798,'17'!$G$10:$G$29)*'17'!$E$3</f>
        <v>0</v>
      </c>
      <c r="X798" s="224">
        <f>SUMIF('18'!$C$10:$C$29,$C798,'18'!$G$10:$G$29)*'18'!$E$3</f>
        <v>0</v>
      </c>
      <c r="Y798" s="224">
        <f>SUMIF('19'!$C$10:$C$28,$C798,'19'!$G$10:$G$28)*'19'!$E$3</f>
        <v>0</v>
      </c>
      <c r="Z798" s="224">
        <f>SUMIF('20'!$C$10:$C$29,$C798,'20'!$G$10:$G$29)*'20'!$E$3</f>
        <v>0</v>
      </c>
      <c r="AA798" s="224">
        <f>SUMIF('21'!$C$10:$C$29,$C798,'21'!$G$10:$G$29)*'21'!$E$3</f>
        <v>0</v>
      </c>
    </row>
    <row r="799" spans="3:27" ht="15" hidden="1">
      <c r="C799" s="207" t="s">
        <v>1718</v>
      </c>
      <c r="D799" s="207" t="s">
        <v>1719</v>
      </c>
      <c r="F799" s="303">
        <f t="shared" si="13"/>
        <v>0</v>
      </c>
      <c r="G799" s="224">
        <f>SUMIF('01'!$C$10:$C$29,$C799,'01'!$G$10:$G$29)*'01'!$E$3</f>
        <v>0</v>
      </c>
      <c r="H799" s="224">
        <f>SUMIF('02'!$C$10:$C$28,$C799,'02'!$G$10:$G$28)*'02'!$E$3</f>
        <v>0</v>
      </c>
      <c r="I799" s="224">
        <f>SUMIF('03'!$C$10:$C$29,$C799,'03'!$G$10:$G$29)*'03'!$E$3</f>
        <v>0</v>
      </c>
      <c r="J799" s="224">
        <f>SUMIF('04'!$C$10:$C$26,$C799,'04'!$G$10:$G$26)*'04'!$E$3</f>
        <v>0</v>
      </c>
      <c r="K799" s="224">
        <f>SUMIF('05'!$C$10:$C$29,$C799,'05'!$G$10:$G$29)*'05'!$E$3</f>
        <v>0</v>
      </c>
      <c r="L799" s="224">
        <f>SUMIF('06'!$C$10:$C$29,$C799,'06'!$G$10:$G$29)*'06'!$E$3</f>
        <v>0</v>
      </c>
      <c r="M799" s="224">
        <f>SUMIF('07'!$C$10:$C$26,$C799,'07'!$G$10:$G$26)*'07'!$E$3</f>
        <v>0</v>
      </c>
      <c r="N799" s="224">
        <f>SUMIF('08'!$C$10:$C$29,$C799,'08'!$G$10:$G$29)*'08'!$E$3</f>
        <v>0</v>
      </c>
      <c r="O799" s="224">
        <f>SUMIF('09'!$C$10:$C$29,$C799,'09'!$G$10:$G$29)*'09'!$E$3</f>
        <v>0</v>
      </c>
      <c r="P799" s="224">
        <f>SUMIF('10'!$C$10:$C$29,$C799,'10'!$G$10:$G$29)*'10'!$E$3</f>
        <v>0</v>
      </c>
      <c r="Q799" s="224">
        <f>SUMIF('11'!$C$10:$C$39,$C799,'11'!$G$10:$G$39)*'11'!$E$3</f>
        <v>0</v>
      </c>
      <c r="R799" s="224">
        <f>SUMIF('12'!$C$10:$C$29,$C799,'12'!$G$10:$G$29)*'12'!$E$3</f>
        <v>0</v>
      </c>
      <c r="S799" s="224">
        <f>SUMIF('13'!$C$10:$C$29,$C799,'13'!$G$10:$G$29)*'13'!$E$3</f>
        <v>0</v>
      </c>
      <c r="T799" s="224">
        <f>SUMIF('14'!$C$10:$C$29,$C799,'14'!$G$10:$G$29)*'14'!$E$3</f>
        <v>0</v>
      </c>
      <c r="U799" s="224">
        <f>SUMIF('15'!$C$10:$C$29,$C799,'15'!$G$10:$G$29)*'15'!$E$3</f>
        <v>0</v>
      </c>
      <c r="V799" s="224">
        <f>SUMIF('16'!$C$10:$C$29,$C799,'16'!$G$10:$G$29)*'16'!$E$3</f>
        <v>0</v>
      </c>
      <c r="W799" s="224">
        <f>SUMIF('17'!$C$10:$C$29,$C799,'17'!$G$10:$G$29)*'17'!$E$3</f>
        <v>0</v>
      </c>
      <c r="X799" s="224">
        <f>SUMIF('18'!$C$10:$C$29,$C799,'18'!$G$10:$G$29)*'18'!$E$3</f>
        <v>0</v>
      </c>
      <c r="Y799" s="224">
        <f>SUMIF('19'!$C$10:$C$28,$C799,'19'!$G$10:$G$28)*'19'!$E$3</f>
        <v>0</v>
      </c>
      <c r="Z799" s="224">
        <f>SUMIF('20'!$C$10:$C$29,$C799,'20'!$G$10:$G$29)*'20'!$E$3</f>
        <v>0</v>
      </c>
      <c r="AA799" s="224">
        <f>SUMIF('21'!$C$10:$C$29,$C799,'21'!$G$10:$G$29)*'21'!$E$3</f>
        <v>0</v>
      </c>
    </row>
    <row r="800" spans="3:27" ht="15" hidden="1">
      <c r="C800" s="207" t="s">
        <v>1720</v>
      </c>
      <c r="D800" s="207" t="s">
        <v>1721</v>
      </c>
      <c r="F800" s="303">
        <f t="shared" si="13"/>
        <v>0</v>
      </c>
      <c r="G800" s="224">
        <f>SUMIF('01'!$C$10:$C$29,$C800,'01'!$G$10:$G$29)*'01'!$E$3</f>
        <v>0</v>
      </c>
      <c r="H800" s="224">
        <f>SUMIF('02'!$C$10:$C$28,$C800,'02'!$G$10:$G$28)*'02'!$E$3</f>
        <v>0</v>
      </c>
      <c r="I800" s="224">
        <f>SUMIF('03'!$C$10:$C$29,$C800,'03'!$G$10:$G$29)*'03'!$E$3</f>
        <v>0</v>
      </c>
      <c r="J800" s="224">
        <f>SUMIF('04'!$C$10:$C$26,$C800,'04'!$G$10:$G$26)*'04'!$E$3</f>
        <v>0</v>
      </c>
      <c r="K800" s="224">
        <f>SUMIF('05'!$C$10:$C$29,$C800,'05'!$G$10:$G$29)*'05'!$E$3</f>
        <v>0</v>
      </c>
      <c r="L800" s="224">
        <f>SUMIF('06'!$C$10:$C$29,$C800,'06'!$G$10:$G$29)*'06'!$E$3</f>
        <v>0</v>
      </c>
      <c r="M800" s="224">
        <f>SUMIF('07'!$C$10:$C$26,$C800,'07'!$G$10:$G$26)*'07'!$E$3</f>
        <v>0</v>
      </c>
      <c r="N800" s="224">
        <f>SUMIF('08'!$C$10:$C$29,$C800,'08'!$G$10:$G$29)*'08'!$E$3</f>
        <v>0</v>
      </c>
      <c r="O800" s="224">
        <f>SUMIF('09'!$C$10:$C$29,$C800,'09'!$G$10:$G$29)*'09'!$E$3</f>
        <v>0</v>
      </c>
      <c r="P800" s="224">
        <f>SUMIF('10'!$C$10:$C$29,$C800,'10'!$G$10:$G$29)*'10'!$E$3</f>
        <v>0</v>
      </c>
      <c r="Q800" s="224">
        <f>SUMIF('11'!$C$10:$C$39,$C800,'11'!$G$10:$G$39)*'11'!$E$3</f>
        <v>0</v>
      </c>
      <c r="R800" s="224">
        <f>SUMIF('12'!$C$10:$C$29,$C800,'12'!$G$10:$G$29)*'12'!$E$3</f>
        <v>0</v>
      </c>
      <c r="S800" s="224">
        <f>SUMIF('13'!$C$10:$C$29,$C800,'13'!$G$10:$G$29)*'13'!$E$3</f>
        <v>0</v>
      </c>
      <c r="T800" s="224">
        <f>SUMIF('14'!$C$10:$C$29,$C800,'14'!$G$10:$G$29)*'14'!$E$3</f>
        <v>0</v>
      </c>
      <c r="U800" s="224">
        <f>SUMIF('15'!$C$10:$C$29,$C800,'15'!$G$10:$G$29)*'15'!$E$3</f>
        <v>0</v>
      </c>
      <c r="V800" s="224">
        <f>SUMIF('16'!$C$10:$C$29,$C800,'16'!$G$10:$G$29)*'16'!$E$3</f>
        <v>0</v>
      </c>
      <c r="W800" s="224">
        <f>SUMIF('17'!$C$10:$C$29,$C800,'17'!$G$10:$G$29)*'17'!$E$3</f>
        <v>0</v>
      </c>
      <c r="X800" s="224">
        <f>SUMIF('18'!$C$10:$C$29,$C800,'18'!$G$10:$G$29)*'18'!$E$3</f>
        <v>0</v>
      </c>
      <c r="Y800" s="224">
        <f>SUMIF('19'!$C$10:$C$28,$C800,'19'!$G$10:$G$28)*'19'!$E$3</f>
        <v>0</v>
      </c>
      <c r="Z800" s="224">
        <f>SUMIF('20'!$C$10:$C$29,$C800,'20'!$G$10:$G$29)*'20'!$E$3</f>
        <v>0</v>
      </c>
      <c r="AA800" s="224">
        <f>SUMIF('21'!$C$10:$C$29,$C800,'21'!$G$10:$G$29)*'21'!$E$3</f>
        <v>0</v>
      </c>
    </row>
    <row r="801" spans="3:27" ht="15" hidden="1">
      <c r="C801" s="207" t="s">
        <v>1722</v>
      </c>
      <c r="D801" s="207" t="s">
        <v>1723</v>
      </c>
      <c r="F801" s="303">
        <f t="shared" si="13"/>
        <v>0</v>
      </c>
      <c r="G801" s="224">
        <f>SUMIF('01'!$C$10:$C$29,$C801,'01'!$G$10:$G$29)*'01'!$E$3</f>
        <v>0</v>
      </c>
      <c r="H801" s="224">
        <f>SUMIF('02'!$C$10:$C$28,$C801,'02'!$G$10:$G$28)*'02'!$E$3</f>
        <v>0</v>
      </c>
      <c r="I801" s="224">
        <f>SUMIF('03'!$C$10:$C$29,$C801,'03'!$G$10:$G$29)*'03'!$E$3</f>
        <v>0</v>
      </c>
      <c r="J801" s="224">
        <f>SUMIF('04'!$C$10:$C$26,$C801,'04'!$G$10:$G$26)*'04'!$E$3</f>
        <v>0</v>
      </c>
      <c r="K801" s="224">
        <f>SUMIF('05'!$C$10:$C$29,$C801,'05'!$G$10:$G$29)*'05'!$E$3</f>
        <v>0</v>
      </c>
      <c r="L801" s="224">
        <f>SUMIF('06'!$C$10:$C$29,$C801,'06'!$G$10:$G$29)*'06'!$E$3</f>
        <v>0</v>
      </c>
      <c r="M801" s="224">
        <f>SUMIF('07'!$C$10:$C$26,$C801,'07'!$G$10:$G$26)*'07'!$E$3</f>
        <v>0</v>
      </c>
      <c r="N801" s="224">
        <f>SUMIF('08'!$C$10:$C$29,$C801,'08'!$G$10:$G$29)*'08'!$E$3</f>
        <v>0</v>
      </c>
      <c r="O801" s="224">
        <f>SUMIF('09'!$C$10:$C$29,$C801,'09'!$G$10:$G$29)*'09'!$E$3</f>
        <v>0</v>
      </c>
      <c r="P801" s="224">
        <f>SUMIF('10'!$C$10:$C$29,$C801,'10'!$G$10:$G$29)*'10'!$E$3</f>
        <v>0</v>
      </c>
      <c r="Q801" s="224">
        <f>SUMIF('11'!$C$10:$C$39,$C801,'11'!$G$10:$G$39)*'11'!$E$3</f>
        <v>0</v>
      </c>
      <c r="R801" s="224">
        <f>SUMIF('12'!$C$10:$C$29,$C801,'12'!$G$10:$G$29)*'12'!$E$3</f>
        <v>0</v>
      </c>
      <c r="S801" s="224">
        <f>SUMIF('13'!$C$10:$C$29,$C801,'13'!$G$10:$G$29)*'13'!$E$3</f>
        <v>0</v>
      </c>
      <c r="T801" s="224">
        <f>SUMIF('14'!$C$10:$C$29,$C801,'14'!$G$10:$G$29)*'14'!$E$3</f>
        <v>0</v>
      </c>
      <c r="U801" s="224">
        <f>SUMIF('15'!$C$10:$C$29,$C801,'15'!$G$10:$G$29)*'15'!$E$3</f>
        <v>0</v>
      </c>
      <c r="V801" s="224">
        <f>SUMIF('16'!$C$10:$C$29,$C801,'16'!$G$10:$G$29)*'16'!$E$3</f>
        <v>0</v>
      </c>
      <c r="W801" s="224">
        <f>SUMIF('17'!$C$10:$C$29,$C801,'17'!$G$10:$G$29)*'17'!$E$3</f>
        <v>0</v>
      </c>
      <c r="X801" s="224">
        <f>SUMIF('18'!$C$10:$C$29,$C801,'18'!$G$10:$G$29)*'18'!$E$3</f>
        <v>0</v>
      </c>
      <c r="Y801" s="224">
        <f>SUMIF('19'!$C$10:$C$28,$C801,'19'!$G$10:$G$28)*'19'!$E$3</f>
        <v>0</v>
      </c>
      <c r="Z801" s="224">
        <f>SUMIF('20'!$C$10:$C$29,$C801,'20'!$G$10:$G$29)*'20'!$E$3</f>
        <v>0</v>
      </c>
      <c r="AA801" s="224">
        <f>SUMIF('21'!$C$10:$C$29,$C801,'21'!$G$10:$G$29)*'21'!$E$3</f>
        <v>0</v>
      </c>
    </row>
    <row r="802" spans="3:27" ht="15" hidden="1">
      <c r="C802" s="207" t="s">
        <v>1724</v>
      </c>
      <c r="D802" s="207" t="s">
        <v>1725</v>
      </c>
      <c r="F802" s="303">
        <f t="shared" si="13"/>
        <v>0</v>
      </c>
      <c r="G802" s="224">
        <f>SUMIF('01'!$C$10:$C$29,$C802,'01'!$G$10:$G$29)*'01'!$E$3</f>
        <v>0</v>
      </c>
      <c r="H802" s="224">
        <f>SUMIF('02'!$C$10:$C$28,$C802,'02'!$G$10:$G$28)*'02'!$E$3</f>
        <v>0</v>
      </c>
      <c r="I802" s="224">
        <f>SUMIF('03'!$C$10:$C$29,$C802,'03'!$G$10:$G$29)*'03'!$E$3</f>
        <v>0</v>
      </c>
      <c r="J802" s="224">
        <f>SUMIF('04'!$C$10:$C$26,$C802,'04'!$G$10:$G$26)*'04'!$E$3</f>
        <v>0</v>
      </c>
      <c r="K802" s="224">
        <f>SUMIF('05'!$C$10:$C$29,$C802,'05'!$G$10:$G$29)*'05'!$E$3</f>
        <v>0</v>
      </c>
      <c r="L802" s="224">
        <f>SUMIF('06'!$C$10:$C$29,$C802,'06'!$G$10:$G$29)*'06'!$E$3</f>
        <v>0</v>
      </c>
      <c r="M802" s="224">
        <f>SUMIF('07'!$C$10:$C$26,$C802,'07'!$G$10:$G$26)*'07'!$E$3</f>
        <v>0</v>
      </c>
      <c r="N802" s="224">
        <f>SUMIF('08'!$C$10:$C$29,$C802,'08'!$G$10:$G$29)*'08'!$E$3</f>
        <v>0</v>
      </c>
      <c r="O802" s="224">
        <f>SUMIF('09'!$C$10:$C$29,$C802,'09'!$G$10:$G$29)*'09'!$E$3</f>
        <v>0</v>
      </c>
      <c r="P802" s="224">
        <f>SUMIF('10'!$C$10:$C$29,$C802,'10'!$G$10:$G$29)*'10'!$E$3</f>
        <v>0</v>
      </c>
      <c r="Q802" s="224">
        <f>SUMIF('11'!$C$10:$C$39,$C802,'11'!$G$10:$G$39)*'11'!$E$3</f>
        <v>0</v>
      </c>
      <c r="R802" s="224">
        <f>SUMIF('12'!$C$10:$C$29,$C802,'12'!$G$10:$G$29)*'12'!$E$3</f>
        <v>0</v>
      </c>
      <c r="S802" s="224">
        <f>SUMIF('13'!$C$10:$C$29,$C802,'13'!$G$10:$G$29)*'13'!$E$3</f>
        <v>0</v>
      </c>
      <c r="T802" s="224">
        <f>SUMIF('14'!$C$10:$C$29,$C802,'14'!$G$10:$G$29)*'14'!$E$3</f>
        <v>0</v>
      </c>
      <c r="U802" s="224">
        <f>SUMIF('15'!$C$10:$C$29,$C802,'15'!$G$10:$G$29)*'15'!$E$3</f>
        <v>0</v>
      </c>
      <c r="V802" s="224">
        <f>SUMIF('16'!$C$10:$C$29,$C802,'16'!$G$10:$G$29)*'16'!$E$3</f>
        <v>0</v>
      </c>
      <c r="W802" s="224">
        <f>SUMIF('17'!$C$10:$C$29,$C802,'17'!$G$10:$G$29)*'17'!$E$3</f>
        <v>0</v>
      </c>
      <c r="X802" s="224">
        <f>SUMIF('18'!$C$10:$C$29,$C802,'18'!$G$10:$G$29)*'18'!$E$3</f>
        <v>0</v>
      </c>
      <c r="Y802" s="224">
        <f>SUMIF('19'!$C$10:$C$28,$C802,'19'!$G$10:$G$28)*'19'!$E$3</f>
        <v>0</v>
      </c>
      <c r="Z802" s="224">
        <f>SUMIF('20'!$C$10:$C$29,$C802,'20'!$G$10:$G$29)*'20'!$E$3</f>
        <v>0</v>
      </c>
      <c r="AA802" s="224">
        <f>SUMIF('21'!$C$10:$C$29,$C802,'21'!$G$10:$G$29)*'21'!$E$3</f>
        <v>0</v>
      </c>
    </row>
    <row r="803" spans="3:27" ht="15" hidden="1">
      <c r="C803" s="207" t="s">
        <v>1726</v>
      </c>
      <c r="D803" s="207" t="s">
        <v>1727</v>
      </c>
      <c r="F803" s="303">
        <f t="shared" si="13"/>
        <v>0</v>
      </c>
      <c r="G803" s="224">
        <f>SUMIF('01'!$C$10:$C$29,$C803,'01'!$G$10:$G$29)*'01'!$E$3</f>
        <v>0</v>
      </c>
      <c r="H803" s="224">
        <f>SUMIF('02'!$C$10:$C$28,$C803,'02'!$G$10:$G$28)*'02'!$E$3</f>
        <v>0</v>
      </c>
      <c r="I803" s="224">
        <f>SUMIF('03'!$C$10:$C$29,$C803,'03'!$G$10:$G$29)*'03'!$E$3</f>
        <v>0</v>
      </c>
      <c r="J803" s="224">
        <f>SUMIF('04'!$C$10:$C$26,$C803,'04'!$G$10:$G$26)*'04'!$E$3</f>
        <v>0</v>
      </c>
      <c r="K803" s="224">
        <f>SUMIF('05'!$C$10:$C$29,$C803,'05'!$G$10:$G$29)*'05'!$E$3</f>
        <v>0</v>
      </c>
      <c r="L803" s="224">
        <f>SUMIF('06'!$C$10:$C$29,$C803,'06'!$G$10:$G$29)*'06'!$E$3</f>
        <v>0</v>
      </c>
      <c r="M803" s="224">
        <f>SUMIF('07'!$C$10:$C$26,$C803,'07'!$G$10:$G$26)*'07'!$E$3</f>
        <v>0</v>
      </c>
      <c r="N803" s="224">
        <f>SUMIF('08'!$C$10:$C$29,$C803,'08'!$G$10:$G$29)*'08'!$E$3</f>
        <v>0</v>
      </c>
      <c r="O803" s="224">
        <f>SUMIF('09'!$C$10:$C$29,$C803,'09'!$G$10:$G$29)*'09'!$E$3</f>
        <v>0</v>
      </c>
      <c r="P803" s="224">
        <f>SUMIF('10'!$C$10:$C$29,$C803,'10'!$G$10:$G$29)*'10'!$E$3</f>
        <v>0</v>
      </c>
      <c r="Q803" s="224">
        <f>SUMIF('11'!$C$10:$C$39,$C803,'11'!$G$10:$G$39)*'11'!$E$3</f>
        <v>0</v>
      </c>
      <c r="R803" s="224">
        <f>SUMIF('12'!$C$10:$C$29,$C803,'12'!$G$10:$G$29)*'12'!$E$3</f>
        <v>0</v>
      </c>
      <c r="S803" s="224">
        <f>SUMIF('13'!$C$10:$C$29,$C803,'13'!$G$10:$G$29)*'13'!$E$3</f>
        <v>0</v>
      </c>
      <c r="T803" s="224">
        <f>SUMIF('14'!$C$10:$C$29,$C803,'14'!$G$10:$G$29)*'14'!$E$3</f>
        <v>0</v>
      </c>
      <c r="U803" s="224">
        <f>SUMIF('15'!$C$10:$C$29,$C803,'15'!$G$10:$G$29)*'15'!$E$3</f>
        <v>0</v>
      </c>
      <c r="V803" s="224">
        <f>SUMIF('16'!$C$10:$C$29,$C803,'16'!$G$10:$G$29)*'16'!$E$3</f>
        <v>0</v>
      </c>
      <c r="W803" s="224">
        <f>SUMIF('17'!$C$10:$C$29,$C803,'17'!$G$10:$G$29)*'17'!$E$3</f>
        <v>0</v>
      </c>
      <c r="X803" s="224">
        <f>SUMIF('18'!$C$10:$C$29,$C803,'18'!$G$10:$G$29)*'18'!$E$3</f>
        <v>0</v>
      </c>
      <c r="Y803" s="224">
        <f>SUMIF('19'!$C$10:$C$28,$C803,'19'!$G$10:$G$28)*'19'!$E$3</f>
        <v>0</v>
      </c>
      <c r="Z803" s="224">
        <f>SUMIF('20'!$C$10:$C$29,$C803,'20'!$G$10:$G$29)*'20'!$E$3</f>
        <v>0</v>
      </c>
      <c r="AA803" s="224">
        <f>SUMIF('21'!$C$10:$C$29,$C803,'21'!$G$10:$G$29)*'21'!$E$3</f>
        <v>0</v>
      </c>
    </row>
    <row r="804" spans="3:27" ht="15" hidden="1">
      <c r="C804" s="207" t="s">
        <v>1728</v>
      </c>
      <c r="D804" s="207" t="s">
        <v>1729</v>
      </c>
      <c r="F804" s="303">
        <f t="shared" si="13"/>
        <v>0</v>
      </c>
      <c r="G804" s="224">
        <f>SUMIF('01'!$C$10:$C$29,$C804,'01'!$G$10:$G$29)*'01'!$E$3</f>
        <v>0</v>
      </c>
      <c r="H804" s="224">
        <f>SUMIF('02'!$C$10:$C$28,$C804,'02'!$G$10:$G$28)*'02'!$E$3</f>
        <v>0</v>
      </c>
      <c r="I804" s="224">
        <f>SUMIF('03'!$C$10:$C$29,$C804,'03'!$G$10:$G$29)*'03'!$E$3</f>
        <v>0</v>
      </c>
      <c r="J804" s="224">
        <f>SUMIF('04'!$C$10:$C$26,$C804,'04'!$G$10:$G$26)*'04'!$E$3</f>
        <v>0</v>
      </c>
      <c r="K804" s="224">
        <f>SUMIF('05'!$C$10:$C$29,$C804,'05'!$G$10:$G$29)*'05'!$E$3</f>
        <v>0</v>
      </c>
      <c r="L804" s="224">
        <f>SUMIF('06'!$C$10:$C$29,$C804,'06'!$G$10:$G$29)*'06'!$E$3</f>
        <v>0</v>
      </c>
      <c r="M804" s="224">
        <f>SUMIF('07'!$C$10:$C$26,$C804,'07'!$G$10:$G$26)*'07'!$E$3</f>
        <v>0</v>
      </c>
      <c r="N804" s="224">
        <f>SUMIF('08'!$C$10:$C$29,$C804,'08'!$G$10:$G$29)*'08'!$E$3</f>
        <v>0</v>
      </c>
      <c r="O804" s="224">
        <f>SUMIF('09'!$C$10:$C$29,$C804,'09'!$G$10:$G$29)*'09'!$E$3</f>
        <v>0</v>
      </c>
      <c r="P804" s="224">
        <f>SUMIF('10'!$C$10:$C$29,$C804,'10'!$G$10:$G$29)*'10'!$E$3</f>
        <v>0</v>
      </c>
      <c r="Q804" s="224">
        <f>SUMIF('11'!$C$10:$C$39,$C804,'11'!$G$10:$G$39)*'11'!$E$3</f>
        <v>0</v>
      </c>
      <c r="R804" s="224">
        <f>SUMIF('12'!$C$10:$C$29,$C804,'12'!$G$10:$G$29)*'12'!$E$3</f>
        <v>0</v>
      </c>
      <c r="S804" s="224">
        <f>SUMIF('13'!$C$10:$C$29,$C804,'13'!$G$10:$G$29)*'13'!$E$3</f>
        <v>0</v>
      </c>
      <c r="T804" s="224">
        <f>SUMIF('14'!$C$10:$C$29,$C804,'14'!$G$10:$G$29)*'14'!$E$3</f>
        <v>0</v>
      </c>
      <c r="U804" s="224">
        <f>SUMIF('15'!$C$10:$C$29,$C804,'15'!$G$10:$G$29)*'15'!$E$3</f>
        <v>0</v>
      </c>
      <c r="V804" s="224">
        <f>SUMIF('16'!$C$10:$C$29,$C804,'16'!$G$10:$G$29)*'16'!$E$3</f>
        <v>0</v>
      </c>
      <c r="W804" s="224">
        <f>SUMIF('17'!$C$10:$C$29,$C804,'17'!$G$10:$G$29)*'17'!$E$3</f>
        <v>0</v>
      </c>
      <c r="X804" s="224">
        <f>SUMIF('18'!$C$10:$C$29,$C804,'18'!$G$10:$G$29)*'18'!$E$3</f>
        <v>0</v>
      </c>
      <c r="Y804" s="224">
        <f>SUMIF('19'!$C$10:$C$28,$C804,'19'!$G$10:$G$28)*'19'!$E$3</f>
        <v>0</v>
      </c>
      <c r="Z804" s="224">
        <f>SUMIF('20'!$C$10:$C$29,$C804,'20'!$G$10:$G$29)*'20'!$E$3</f>
        <v>0</v>
      </c>
      <c r="AA804" s="224">
        <f>SUMIF('21'!$C$10:$C$29,$C804,'21'!$G$10:$G$29)*'21'!$E$3</f>
        <v>0</v>
      </c>
    </row>
    <row r="805" spans="3:27" ht="15" hidden="1">
      <c r="C805" s="207" t="s">
        <v>1730</v>
      </c>
      <c r="D805" s="207" t="s">
        <v>1731</v>
      </c>
      <c r="F805" s="303">
        <f t="shared" si="13"/>
        <v>0</v>
      </c>
      <c r="G805" s="224">
        <f>SUMIF('01'!$C$10:$C$29,$C805,'01'!$G$10:$G$29)*'01'!$E$3</f>
        <v>0</v>
      </c>
      <c r="H805" s="224">
        <f>SUMIF('02'!$C$10:$C$28,$C805,'02'!$G$10:$G$28)*'02'!$E$3</f>
        <v>0</v>
      </c>
      <c r="I805" s="224">
        <f>SUMIF('03'!$C$10:$C$29,$C805,'03'!$G$10:$G$29)*'03'!$E$3</f>
        <v>0</v>
      </c>
      <c r="J805" s="224">
        <f>SUMIF('04'!$C$10:$C$26,$C805,'04'!$G$10:$G$26)*'04'!$E$3</f>
        <v>0</v>
      </c>
      <c r="K805" s="224">
        <f>SUMIF('05'!$C$10:$C$29,$C805,'05'!$G$10:$G$29)*'05'!$E$3</f>
        <v>0</v>
      </c>
      <c r="L805" s="224">
        <f>SUMIF('06'!$C$10:$C$29,$C805,'06'!$G$10:$G$29)*'06'!$E$3</f>
        <v>0</v>
      </c>
      <c r="M805" s="224">
        <f>SUMIF('07'!$C$10:$C$26,$C805,'07'!$G$10:$G$26)*'07'!$E$3</f>
        <v>0</v>
      </c>
      <c r="N805" s="224">
        <f>SUMIF('08'!$C$10:$C$29,$C805,'08'!$G$10:$G$29)*'08'!$E$3</f>
        <v>0</v>
      </c>
      <c r="O805" s="224">
        <f>SUMIF('09'!$C$10:$C$29,$C805,'09'!$G$10:$G$29)*'09'!$E$3</f>
        <v>0</v>
      </c>
      <c r="P805" s="224">
        <f>SUMIF('10'!$C$10:$C$29,$C805,'10'!$G$10:$G$29)*'10'!$E$3</f>
        <v>0</v>
      </c>
      <c r="Q805" s="224">
        <f>SUMIF('11'!$C$10:$C$39,$C805,'11'!$G$10:$G$39)*'11'!$E$3</f>
        <v>0</v>
      </c>
      <c r="R805" s="224">
        <f>SUMIF('12'!$C$10:$C$29,$C805,'12'!$G$10:$G$29)*'12'!$E$3</f>
        <v>0</v>
      </c>
      <c r="S805" s="224">
        <f>SUMIF('13'!$C$10:$C$29,$C805,'13'!$G$10:$G$29)*'13'!$E$3</f>
        <v>0</v>
      </c>
      <c r="T805" s="224">
        <f>SUMIF('14'!$C$10:$C$29,$C805,'14'!$G$10:$G$29)*'14'!$E$3</f>
        <v>0</v>
      </c>
      <c r="U805" s="224">
        <f>SUMIF('15'!$C$10:$C$29,$C805,'15'!$G$10:$G$29)*'15'!$E$3</f>
        <v>0</v>
      </c>
      <c r="V805" s="224">
        <f>SUMIF('16'!$C$10:$C$29,$C805,'16'!$G$10:$G$29)*'16'!$E$3</f>
        <v>0</v>
      </c>
      <c r="W805" s="224">
        <f>SUMIF('17'!$C$10:$C$29,$C805,'17'!$G$10:$G$29)*'17'!$E$3</f>
        <v>0</v>
      </c>
      <c r="X805" s="224">
        <f>SUMIF('18'!$C$10:$C$29,$C805,'18'!$G$10:$G$29)*'18'!$E$3</f>
        <v>0</v>
      </c>
      <c r="Y805" s="224">
        <f>SUMIF('19'!$C$10:$C$28,$C805,'19'!$G$10:$G$28)*'19'!$E$3</f>
        <v>0</v>
      </c>
      <c r="Z805" s="224">
        <f>SUMIF('20'!$C$10:$C$29,$C805,'20'!$G$10:$G$29)*'20'!$E$3</f>
        <v>0</v>
      </c>
      <c r="AA805" s="224">
        <f>SUMIF('21'!$C$10:$C$29,$C805,'21'!$G$10:$G$29)*'21'!$E$3</f>
        <v>0</v>
      </c>
    </row>
    <row r="806" spans="3:27" ht="15" hidden="1">
      <c r="C806" s="207" t="s">
        <v>1732</v>
      </c>
      <c r="D806" s="207" t="s">
        <v>1733</v>
      </c>
      <c r="F806" s="303">
        <f t="shared" si="13"/>
        <v>0</v>
      </c>
      <c r="G806" s="224">
        <f>SUMIF('01'!$C$10:$C$29,$C806,'01'!$G$10:$G$29)*'01'!$E$3</f>
        <v>0</v>
      </c>
      <c r="H806" s="224">
        <f>SUMIF('02'!$C$10:$C$28,$C806,'02'!$G$10:$G$28)*'02'!$E$3</f>
        <v>0</v>
      </c>
      <c r="I806" s="224">
        <f>SUMIF('03'!$C$10:$C$29,$C806,'03'!$G$10:$G$29)*'03'!$E$3</f>
        <v>0</v>
      </c>
      <c r="J806" s="224">
        <f>SUMIF('04'!$C$10:$C$26,$C806,'04'!$G$10:$G$26)*'04'!$E$3</f>
        <v>0</v>
      </c>
      <c r="K806" s="224">
        <f>SUMIF('05'!$C$10:$C$29,$C806,'05'!$G$10:$G$29)*'05'!$E$3</f>
        <v>0</v>
      </c>
      <c r="L806" s="224">
        <f>SUMIF('06'!$C$10:$C$29,$C806,'06'!$G$10:$G$29)*'06'!$E$3</f>
        <v>0</v>
      </c>
      <c r="M806" s="224">
        <f>SUMIF('07'!$C$10:$C$26,$C806,'07'!$G$10:$G$26)*'07'!$E$3</f>
        <v>0</v>
      </c>
      <c r="N806" s="224">
        <f>SUMIF('08'!$C$10:$C$29,$C806,'08'!$G$10:$G$29)*'08'!$E$3</f>
        <v>0</v>
      </c>
      <c r="O806" s="224">
        <f>SUMIF('09'!$C$10:$C$29,$C806,'09'!$G$10:$G$29)*'09'!$E$3</f>
        <v>0</v>
      </c>
      <c r="P806" s="224">
        <f>SUMIF('10'!$C$10:$C$29,$C806,'10'!$G$10:$G$29)*'10'!$E$3</f>
        <v>0</v>
      </c>
      <c r="Q806" s="224">
        <f>SUMIF('11'!$C$10:$C$39,$C806,'11'!$G$10:$G$39)*'11'!$E$3</f>
        <v>0</v>
      </c>
      <c r="R806" s="224">
        <f>SUMIF('12'!$C$10:$C$29,$C806,'12'!$G$10:$G$29)*'12'!$E$3</f>
        <v>0</v>
      </c>
      <c r="S806" s="224">
        <f>SUMIF('13'!$C$10:$C$29,$C806,'13'!$G$10:$G$29)*'13'!$E$3</f>
        <v>0</v>
      </c>
      <c r="T806" s="224">
        <f>SUMIF('14'!$C$10:$C$29,$C806,'14'!$G$10:$G$29)*'14'!$E$3</f>
        <v>0</v>
      </c>
      <c r="U806" s="224">
        <f>SUMIF('15'!$C$10:$C$29,$C806,'15'!$G$10:$G$29)*'15'!$E$3</f>
        <v>0</v>
      </c>
      <c r="V806" s="224">
        <f>SUMIF('16'!$C$10:$C$29,$C806,'16'!$G$10:$G$29)*'16'!$E$3</f>
        <v>0</v>
      </c>
      <c r="W806" s="224">
        <f>SUMIF('17'!$C$10:$C$29,$C806,'17'!$G$10:$G$29)*'17'!$E$3</f>
        <v>0</v>
      </c>
      <c r="X806" s="224">
        <f>SUMIF('18'!$C$10:$C$29,$C806,'18'!$G$10:$G$29)*'18'!$E$3</f>
        <v>0</v>
      </c>
      <c r="Y806" s="224">
        <f>SUMIF('19'!$C$10:$C$28,$C806,'19'!$G$10:$G$28)*'19'!$E$3</f>
        <v>0</v>
      </c>
      <c r="Z806" s="224">
        <f>SUMIF('20'!$C$10:$C$29,$C806,'20'!$G$10:$G$29)*'20'!$E$3</f>
        <v>0</v>
      </c>
      <c r="AA806" s="224">
        <f>SUMIF('21'!$C$10:$C$29,$C806,'21'!$G$10:$G$29)*'21'!$E$3</f>
        <v>0</v>
      </c>
    </row>
    <row r="807" spans="3:27" ht="15" hidden="1">
      <c r="C807" s="207" t="s">
        <v>1734</v>
      </c>
      <c r="D807" s="207" t="s">
        <v>1735</v>
      </c>
      <c r="F807" s="303">
        <f t="shared" si="13"/>
        <v>0</v>
      </c>
      <c r="G807" s="224">
        <f>SUMIF('01'!$C$10:$C$29,$C807,'01'!$G$10:$G$29)*'01'!$E$3</f>
        <v>0</v>
      </c>
      <c r="H807" s="224">
        <f>SUMIF('02'!$C$10:$C$28,$C807,'02'!$G$10:$G$28)*'02'!$E$3</f>
        <v>0</v>
      </c>
      <c r="I807" s="224">
        <f>SUMIF('03'!$C$10:$C$29,$C807,'03'!$G$10:$G$29)*'03'!$E$3</f>
        <v>0</v>
      </c>
      <c r="J807" s="224">
        <f>SUMIF('04'!$C$10:$C$26,$C807,'04'!$G$10:$G$26)*'04'!$E$3</f>
        <v>0</v>
      </c>
      <c r="K807" s="224">
        <f>SUMIF('05'!$C$10:$C$29,$C807,'05'!$G$10:$G$29)*'05'!$E$3</f>
        <v>0</v>
      </c>
      <c r="L807" s="224">
        <f>SUMIF('06'!$C$10:$C$29,$C807,'06'!$G$10:$G$29)*'06'!$E$3</f>
        <v>0</v>
      </c>
      <c r="M807" s="224">
        <f>SUMIF('07'!$C$10:$C$26,$C807,'07'!$G$10:$G$26)*'07'!$E$3</f>
        <v>0</v>
      </c>
      <c r="N807" s="224">
        <f>SUMIF('08'!$C$10:$C$29,$C807,'08'!$G$10:$G$29)*'08'!$E$3</f>
        <v>0</v>
      </c>
      <c r="O807" s="224">
        <f>SUMIF('09'!$C$10:$C$29,$C807,'09'!$G$10:$G$29)*'09'!$E$3</f>
        <v>0</v>
      </c>
      <c r="P807" s="224">
        <f>SUMIF('10'!$C$10:$C$29,$C807,'10'!$G$10:$G$29)*'10'!$E$3</f>
        <v>0</v>
      </c>
      <c r="Q807" s="224">
        <f>SUMIF('11'!$C$10:$C$39,$C807,'11'!$G$10:$G$39)*'11'!$E$3</f>
        <v>0</v>
      </c>
      <c r="R807" s="224">
        <f>SUMIF('12'!$C$10:$C$29,$C807,'12'!$G$10:$G$29)*'12'!$E$3</f>
        <v>0</v>
      </c>
      <c r="S807" s="224">
        <f>SUMIF('13'!$C$10:$C$29,$C807,'13'!$G$10:$G$29)*'13'!$E$3</f>
        <v>0</v>
      </c>
      <c r="T807" s="224">
        <f>SUMIF('14'!$C$10:$C$29,$C807,'14'!$G$10:$G$29)*'14'!$E$3</f>
        <v>0</v>
      </c>
      <c r="U807" s="224">
        <f>SUMIF('15'!$C$10:$C$29,$C807,'15'!$G$10:$G$29)*'15'!$E$3</f>
        <v>0</v>
      </c>
      <c r="V807" s="224">
        <f>SUMIF('16'!$C$10:$C$29,$C807,'16'!$G$10:$G$29)*'16'!$E$3</f>
        <v>0</v>
      </c>
      <c r="W807" s="224">
        <f>SUMIF('17'!$C$10:$C$29,$C807,'17'!$G$10:$G$29)*'17'!$E$3</f>
        <v>0</v>
      </c>
      <c r="X807" s="224">
        <f>SUMIF('18'!$C$10:$C$29,$C807,'18'!$G$10:$G$29)*'18'!$E$3</f>
        <v>0</v>
      </c>
      <c r="Y807" s="224">
        <f>SUMIF('19'!$C$10:$C$28,$C807,'19'!$G$10:$G$28)*'19'!$E$3</f>
        <v>0</v>
      </c>
      <c r="Z807" s="224">
        <f>SUMIF('20'!$C$10:$C$29,$C807,'20'!$G$10:$G$29)*'20'!$E$3</f>
        <v>0</v>
      </c>
      <c r="AA807" s="224">
        <f>SUMIF('21'!$C$10:$C$29,$C807,'21'!$G$10:$G$29)*'21'!$E$3</f>
        <v>0</v>
      </c>
    </row>
    <row r="808" spans="3:27" ht="15" hidden="1">
      <c r="C808" s="207" t="s">
        <v>1736</v>
      </c>
      <c r="D808" s="207" t="s">
        <v>1737</v>
      </c>
      <c r="F808" s="303">
        <f t="shared" si="13"/>
        <v>0</v>
      </c>
      <c r="G808" s="224">
        <f>SUMIF('01'!$C$10:$C$29,$C808,'01'!$G$10:$G$29)*'01'!$E$3</f>
        <v>0</v>
      </c>
      <c r="H808" s="224">
        <f>SUMIF('02'!$C$10:$C$28,$C808,'02'!$G$10:$G$28)*'02'!$E$3</f>
        <v>0</v>
      </c>
      <c r="I808" s="224">
        <f>SUMIF('03'!$C$10:$C$29,$C808,'03'!$G$10:$G$29)*'03'!$E$3</f>
        <v>0</v>
      </c>
      <c r="J808" s="224">
        <f>SUMIF('04'!$C$10:$C$26,$C808,'04'!$G$10:$G$26)*'04'!$E$3</f>
        <v>0</v>
      </c>
      <c r="K808" s="224">
        <f>SUMIF('05'!$C$10:$C$29,$C808,'05'!$G$10:$G$29)*'05'!$E$3</f>
        <v>0</v>
      </c>
      <c r="L808" s="224">
        <f>SUMIF('06'!$C$10:$C$29,$C808,'06'!$G$10:$G$29)*'06'!$E$3</f>
        <v>0</v>
      </c>
      <c r="M808" s="224">
        <f>SUMIF('07'!$C$10:$C$26,$C808,'07'!$G$10:$G$26)*'07'!$E$3</f>
        <v>0</v>
      </c>
      <c r="N808" s="224">
        <f>SUMIF('08'!$C$10:$C$29,$C808,'08'!$G$10:$G$29)*'08'!$E$3</f>
        <v>0</v>
      </c>
      <c r="O808" s="224">
        <f>SUMIF('09'!$C$10:$C$29,$C808,'09'!$G$10:$G$29)*'09'!$E$3</f>
        <v>0</v>
      </c>
      <c r="P808" s="224">
        <f>SUMIF('10'!$C$10:$C$29,$C808,'10'!$G$10:$G$29)*'10'!$E$3</f>
        <v>0</v>
      </c>
      <c r="Q808" s="224">
        <f>SUMIF('11'!$C$10:$C$39,$C808,'11'!$G$10:$G$39)*'11'!$E$3</f>
        <v>0</v>
      </c>
      <c r="R808" s="224">
        <f>SUMIF('12'!$C$10:$C$29,$C808,'12'!$G$10:$G$29)*'12'!$E$3</f>
        <v>0</v>
      </c>
      <c r="S808" s="224">
        <f>SUMIF('13'!$C$10:$C$29,$C808,'13'!$G$10:$G$29)*'13'!$E$3</f>
        <v>0</v>
      </c>
      <c r="T808" s="224">
        <f>SUMIF('14'!$C$10:$C$29,$C808,'14'!$G$10:$G$29)*'14'!$E$3</f>
        <v>0</v>
      </c>
      <c r="U808" s="224">
        <f>SUMIF('15'!$C$10:$C$29,$C808,'15'!$G$10:$G$29)*'15'!$E$3</f>
        <v>0</v>
      </c>
      <c r="V808" s="224">
        <f>SUMIF('16'!$C$10:$C$29,$C808,'16'!$G$10:$G$29)*'16'!$E$3</f>
        <v>0</v>
      </c>
      <c r="W808" s="224">
        <f>SUMIF('17'!$C$10:$C$29,$C808,'17'!$G$10:$G$29)*'17'!$E$3</f>
        <v>0</v>
      </c>
      <c r="X808" s="224">
        <f>SUMIF('18'!$C$10:$C$29,$C808,'18'!$G$10:$G$29)*'18'!$E$3</f>
        <v>0</v>
      </c>
      <c r="Y808" s="224">
        <f>SUMIF('19'!$C$10:$C$28,$C808,'19'!$G$10:$G$28)*'19'!$E$3</f>
        <v>0</v>
      </c>
      <c r="Z808" s="224">
        <f>SUMIF('20'!$C$10:$C$29,$C808,'20'!$G$10:$G$29)*'20'!$E$3</f>
        <v>0</v>
      </c>
      <c r="AA808" s="224">
        <f>SUMIF('21'!$C$10:$C$29,$C808,'21'!$G$10:$G$29)*'21'!$E$3</f>
        <v>0</v>
      </c>
    </row>
    <row r="809" spans="3:27" ht="15" hidden="1">
      <c r="C809" s="207" t="s">
        <v>1738</v>
      </c>
      <c r="D809" s="207" t="s">
        <v>1739</v>
      </c>
      <c r="F809" s="303">
        <f t="shared" si="13"/>
        <v>0</v>
      </c>
      <c r="G809" s="224">
        <f>SUMIF('01'!$C$10:$C$29,$C809,'01'!$G$10:$G$29)*'01'!$E$3</f>
        <v>0</v>
      </c>
      <c r="H809" s="224">
        <f>SUMIF('02'!$C$10:$C$28,$C809,'02'!$G$10:$G$28)*'02'!$E$3</f>
        <v>0</v>
      </c>
      <c r="I809" s="224">
        <f>SUMIF('03'!$C$10:$C$29,$C809,'03'!$G$10:$G$29)*'03'!$E$3</f>
        <v>0</v>
      </c>
      <c r="J809" s="224">
        <f>SUMIF('04'!$C$10:$C$26,$C809,'04'!$G$10:$G$26)*'04'!$E$3</f>
        <v>0</v>
      </c>
      <c r="K809" s="224">
        <f>SUMIF('05'!$C$10:$C$29,$C809,'05'!$G$10:$G$29)*'05'!$E$3</f>
        <v>0</v>
      </c>
      <c r="L809" s="224">
        <f>SUMIF('06'!$C$10:$C$29,$C809,'06'!$G$10:$G$29)*'06'!$E$3</f>
        <v>0</v>
      </c>
      <c r="M809" s="224">
        <f>SUMIF('07'!$C$10:$C$26,$C809,'07'!$G$10:$G$26)*'07'!$E$3</f>
        <v>0</v>
      </c>
      <c r="N809" s="224">
        <f>SUMIF('08'!$C$10:$C$29,$C809,'08'!$G$10:$G$29)*'08'!$E$3</f>
        <v>0</v>
      </c>
      <c r="O809" s="224">
        <f>SUMIF('09'!$C$10:$C$29,$C809,'09'!$G$10:$G$29)*'09'!$E$3</f>
        <v>0</v>
      </c>
      <c r="P809" s="224">
        <f>SUMIF('10'!$C$10:$C$29,$C809,'10'!$G$10:$G$29)*'10'!$E$3</f>
        <v>0</v>
      </c>
      <c r="Q809" s="224">
        <f>SUMIF('11'!$C$10:$C$39,$C809,'11'!$G$10:$G$39)*'11'!$E$3</f>
        <v>0</v>
      </c>
      <c r="R809" s="224">
        <f>SUMIF('12'!$C$10:$C$29,$C809,'12'!$G$10:$G$29)*'12'!$E$3</f>
        <v>0</v>
      </c>
      <c r="S809" s="224">
        <f>SUMIF('13'!$C$10:$C$29,$C809,'13'!$G$10:$G$29)*'13'!$E$3</f>
        <v>0</v>
      </c>
      <c r="T809" s="224">
        <f>SUMIF('14'!$C$10:$C$29,$C809,'14'!$G$10:$G$29)*'14'!$E$3</f>
        <v>0</v>
      </c>
      <c r="U809" s="224">
        <f>SUMIF('15'!$C$10:$C$29,$C809,'15'!$G$10:$G$29)*'15'!$E$3</f>
        <v>0</v>
      </c>
      <c r="V809" s="224">
        <f>SUMIF('16'!$C$10:$C$29,$C809,'16'!$G$10:$G$29)*'16'!$E$3</f>
        <v>0</v>
      </c>
      <c r="W809" s="224">
        <f>SUMIF('17'!$C$10:$C$29,$C809,'17'!$G$10:$G$29)*'17'!$E$3</f>
        <v>0</v>
      </c>
      <c r="X809" s="224">
        <f>SUMIF('18'!$C$10:$C$29,$C809,'18'!$G$10:$G$29)*'18'!$E$3</f>
        <v>0</v>
      </c>
      <c r="Y809" s="224">
        <f>SUMIF('19'!$C$10:$C$28,$C809,'19'!$G$10:$G$28)*'19'!$E$3</f>
        <v>0</v>
      </c>
      <c r="Z809" s="224">
        <f>SUMIF('20'!$C$10:$C$29,$C809,'20'!$G$10:$G$29)*'20'!$E$3</f>
        <v>0</v>
      </c>
      <c r="AA809" s="224">
        <f>SUMIF('21'!$C$10:$C$29,$C809,'21'!$G$10:$G$29)*'21'!$E$3</f>
        <v>0</v>
      </c>
    </row>
    <row r="810" spans="3:27" ht="15" hidden="1">
      <c r="C810" s="207" t="s">
        <v>1740</v>
      </c>
      <c r="D810" s="207" t="s">
        <v>1741</v>
      </c>
      <c r="F810" s="303">
        <f t="shared" si="13"/>
        <v>0</v>
      </c>
      <c r="G810" s="224">
        <f>SUMIF('01'!$C$10:$C$29,$C810,'01'!$G$10:$G$29)*'01'!$E$3</f>
        <v>0</v>
      </c>
      <c r="H810" s="224">
        <f>SUMIF('02'!$C$10:$C$28,$C810,'02'!$G$10:$G$28)*'02'!$E$3</f>
        <v>0</v>
      </c>
      <c r="I810" s="224">
        <f>SUMIF('03'!$C$10:$C$29,$C810,'03'!$G$10:$G$29)*'03'!$E$3</f>
        <v>0</v>
      </c>
      <c r="J810" s="224">
        <f>SUMIF('04'!$C$10:$C$26,$C810,'04'!$G$10:$G$26)*'04'!$E$3</f>
        <v>0</v>
      </c>
      <c r="K810" s="224">
        <f>SUMIF('05'!$C$10:$C$29,$C810,'05'!$G$10:$G$29)*'05'!$E$3</f>
        <v>0</v>
      </c>
      <c r="L810" s="224">
        <f>SUMIF('06'!$C$10:$C$29,$C810,'06'!$G$10:$G$29)*'06'!$E$3</f>
        <v>0</v>
      </c>
      <c r="M810" s="224">
        <f>SUMIF('07'!$C$10:$C$26,$C810,'07'!$G$10:$G$26)*'07'!$E$3</f>
        <v>0</v>
      </c>
      <c r="N810" s="224">
        <f>SUMIF('08'!$C$10:$C$29,$C810,'08'!$G$10:$G$29)*'08'!$E$3</f>
        <v>0</v>
      </c>
      <c r="O810" s="224">
        <f>SUMIF('09'!$C$10:$C$29,$C810,'09'!$G$10:$G$29)*'09'!$E$3</f>
        <v>0</v>
      </c>
      <c r="P810" s="224">
        <f>SUMIF('10'!$C$10:$C$29,$C810,'10'!$G$10:$G$29)*'10'!$E$3</f>
        <v>0</v>
      </c>
      <c r="Q810" s="224">
        <f>SUMIF('11'!$C$10:$C$39,$C810,'11'!$G$10:$G$39)*'11'!$E$3</f>
        <v>0</v>
      </c>
      <c r="R810" s="224">
        <f>SUMIF('12'!$C$10:$C$29,$C810,'12'!$G$10:$G$29)*'12'!$E$3</f>
        <v>0</v>
      </c>
      <c r="S810" s="224">
        <f>SUMIF('13'!$C$10:$C$29,$C810,'13'!$G$10:$G$29)*'13'!$E$3</f>
        <v>0</v>
      </c>
      <c r="T810" s="224">
        <f>SUMIF('14'!$C$10:$C$29,$C810,'14'!$G$10:$G$29)*'14'!$E$3</f>
        <v>0</v>
      </c>
      <c r="U810" s="224">
        <f>SUMIF('15'!$C$10:$C$29,$C810,'15'!$G$10:$G$29)*'15'!$E$3</f>
        <v>0</v>
      </c>
      <c r="V810" s="224">
        <f>SUMIF('16'!$C$10:$C$29,$C810,'16'!$G$10:$G$29)*'16'!$E$3</f>
        <v>0</v>
      </c>
      <c r="W810" s="224">
        <f>SUMIF('17'!$C$10:$C$29,$C810,'17'!$G$10:$G$29)*'17'!$E$3</f>
        <v>0</v>
      </c>
      <c r="X810" s="224">
        <f>SUMIF('18'!$C$10:$C$29,$C810,'18'!$G$10:$G$29)*'18'!$E$3</f>
        <v>0</v>
      </c>
      <c r="Y810" s="224">
        <f>SUMIF('19'!$C$10:$C$28,$C810,'19'!$G$10:$G$28)*'19'!$E$3</f>
        <v>0</v>
      </c>
      <c r="Z810" s="224">
        <f>SUMIF('20'!$C$10:$C$29,$C810,'20'!$G$10:$G$29)*'20'!$E$3</f>
        <v>0</v>
      </c>
      <c r="AA810" s="224">
        <f>SUMIF('21'!$C$10:$C$29,$C810,'21'!$G$10:$G$29)*'21'!$E$3</f>
        <v>0</v>
      </c>
    </row>
    <row r="811" spans="3:27" ht="15" hidden="1">
      <c r="C811" s="207" t="s">
        <v>1742</v>
      </c>
      <c r="D811" s="207" t="s">
        <v>1743</v>
      </c>
      <c r="F811" s="303">
        <f t="shared" si="13"/>
        <v>0</v>
      </c>
      <c r="G811" s="224">
        <f>SUMIF('01'!$C$10:$C$29,$C811,'01'!$G$10:$G$29)*'01'!$E$3</f>
        <v>0</v>
      </c>
      <c r="H811" s="224">
        <f>SUMIF('02'!$C$10:$C$28,$C811,'02'!$G$10:$G$28)*'02'!$E$3</f>
        <v>0</v>
      </c>
      <c r="I811" s="224">
        <f>SUMIF('03'!$C$10:$C$29,$C811,'03'!$G$10:$G$29)*'03'!$E$3</f>
        <v>0</v>
      </c>
      <c r="J811" s="224">
        <f>SUMIF('04'!$C$10:$C$26,$C811,'04'!$G$10:$G$26)*'04'!$E$3</f>
        <v>0</v>
      </c>
      <c r="K811" s="224">
        <f>SUMIF('05'!$C$10:$C$29,$C811,'05'!$G$10:$G$29)*'05'!$E$3</f>
        <v>0</v>
      </c>
      <c r="L811" s="224">
        <f>SUMIF('06'!$C$10:$C$29,$C811,'06'!$G$10:$G$29)*'06'!$E$3</f>
        <v>0</v>
      </c>
      <c r="M811" s="224">
        <f>SUMIF('07'!$C$10:$C$26,$C811,'07'!$G$10:$G$26)*'07'!$E$3</f>
        <v>0</v>
      </c>
      <c r="N811" s="224">
        <f>SUMIF('08'!$C$10:$C$29,$C811,'08'!$G$10:$G$29)*'08'!$E$3</f>
        <v>0</v>
      </c>
      <c r="O811" s="224">
        <f>SUMIF('09'!$C$10:$C$29,$C811,'09'!$G$10:$G$29)*'09'!$E$3</f>
        <v>0</v>
      </c>
      <c r="P811" s="224">
        <f>SUMIF('10'!$C$10:$C$29,$C811,'10'!$G$10:$G$29)*'10'!$E$3</f>
        <v>0</v>
      </c>
      <c r="Q811" s="224">
        <f>SUMIF('11'!$C$10:$C$39,$C811,'11'!$G$10:$G$39)*'11'!$E$3</f>
        <v>0</v>
      </c>
      <c r="R811" s="224">
        <f>SUMIF('12'!$C$10:$C$29,$C811,'12'!$G$10:$G$29)*'12'!$E$3</f>
        <v>0</v>
      </c>
      <c r="S811" s="224">
        <f>SUMIF('13'!$C$10:$C$29,$C811,'13'!$G$10:$G$29)*'13'!$E$3</f>
        <v>0</v>
      </c>
      <c r="T811" s="224">
        <f>SUMIF('14'!$C$10:$C$29,$C811,'14'!$G$10:$G$29)*'14'!$E$3</f>
        <v>0</v>
      </c>
      <c r="U811" s="224">
        <f>SUMIF('15'!$C$10:$C$29,$C811,'15'!$G$10:$G$29)*'15'!$E$3</f>
        <v>0</v>
      </c>
      <c r="V811" s="224">
        <f>SUMIF('16'!$C$10:$C$29,$C811,'16'!$G$10:$G$29)*'16'!$E$3</f>
        <v>0</v>
      </c>
      <c r="W811" s="224">
        <f>SUMIF('17'!$C$10:$C$29,$C811,'17'!$G$10:$G$29)*'17'!$E$3</f>
        <v>0</v>
      </c>
      <c r="X811" s="224">
        <f>SUMIF('18'!$C$10:$C$29,$C811,'18'!$G$10:$G$29)*'18'!$E$3</f>
        <v>0</v>
      </c>
      <c r="Y811" s="224">
        <f>SUMIF('19'!$C$10:$C$28,$C811,'19'!$G$10:$G$28)*'19'!$E$3</f>
        <v>0</v>
      </c>
      <c r="Z811" s="224">
        <f>SUMIF('20'!$C$10:$C$29,$C811,'20'!$G$10:$G$29)*'20'!$E$3</f>
        <v>0</v>
      </c>
      <c r="AA811" s="224">
        <f>SUMIF('21'!$C$10:$C$29,$C811,'21'!$G$10:$G$29)*'21'!$E$3</f>
        <v>0</v>
      </c>
    </row>
    <row r="812" spans="3:27" ht="15" hidden="1">
      <c r="C812" s="207" t="s">
        <v>1744</v>
      </c>
      <c r="D812" s="207" t="s">
        <v>1745</v>
      </c>
      <c r="F812" s="303">
        <f t="shared" si="13"/>
        <v>0</v>
      </c>
      <c r="G812" s="224">
        <f>SUMIF('01'!$C$10:$C$29,$C812,'01'!$G$10:$G$29)*'01'!$E$3</f>
        <v>0</v>
      </c>
      <c r="H812" s="224">
        <f>SUMIF('02'!$C$10:$C$28,$C812,'02'!$G$10:$G$28)*'02'!$E$3</f>
        <v>0</v>
      </c>
      <c r="I812" s="224">
        <f>SUMIF('03'!$C$10:$C$29,$C812,'03'!$G$10:$G$29)*'03'!$E$3</f>
        <v>0</v>
      </c>
      <c r="J812" s="224">
        <f>SUMIF('04'!$C$10:$C$26,$C812,'04'!$G$10:$G$26)*'04'!$E$3</f>
        <v>0</v>
      </c>
      <c r="K812" s="224">
        <f>SUMIF('05'!$C$10:$C$29,$C812,'05'!$G$10:$G$29)*'05'!$E$3</f>
        <v>0</v>
      </c>
      <c r="L812" s="224">
        <f>SUMIF('06'!$C$10:$C$29,$C812,'06'!$G$10:$G$29)*'06'!$E$3</f>
        <v>0</v>
      </c>
      <c r="M812" s="224">
        <f>SUMIF('07'!$C$10:$C$26,$C812,'07'!$G$10:$G$26)*'07'!$E$3</f>
        <v>0</v>
      </c>
      <c r="N812" s="224">
        <f>SUMIF('08'!$C$10:$C$29,$C812,'08'!$G$10:$G$29)*'08'!$E$3</f>
        <v>0</v>
      </c>
      <c r="O812" s="224">
        <f>SUMIF('09'!$C$10:$C$29,$C812,'09'!$G$10:$G$29)*'09'!$E$3</f>
        <v>0</v>
      </c>
      <c r="P812" s="224">
        <f>SUMIF('10'!$C$10:$C$29,$C812,'10'!$G$10:$G$29)*'10'!$E$3</f>
        <v>0</v>
      </c>
      <c r="Q812" s="224">
        <f>SUMIF('11'!$C$10:$C$39,$C812,'11'!$G$10:$G$39)*'11'!$E$3</f>
        <v>0</v>
      </c>
      <c r="R812" s="224">
        <f>SUMIF('12'!$C$10:$C$29,$C812,'12'!$G$10:$G$29)*'12'!$E$3</f>
        <v>0</v>
      </c>
      <c r="S812" s="224">
        <f>SUMIF('13'!$C$10:$C$29,$C812,'13'!$G$10:$G$29)*'13'!$E$3</f>
        <v>0</v>
      </c>
      <c r="T812" s="224">
        <f>SUMIF('14'!$C$10:$C$29,$C812,'14'!$G$10:$G$29)*'14'!$E$3</f>
        <v>0</v>
      </c>
      <c r="U812" s="224">
        <f>SUMIF('15'!$C$10:$C$29,$C812,'15'!$G$10:$G$29)*'15'!$E$3</f>
        <v>0</v>
      </c>
      <c r="V812" s="224">
        <f>SUMIF('16'!$C$10:$C$29,$C812,'16'!$G$10:$G$29)*'16'!$E$3</f>
        <v>0</v>
      </c>
      <c r="W812" s="224">
        <f>SUMIF('17'!$C$10:$C$29,$C812,'17'!$G$10:$G$29)*'17'!$E$3</f>
        <v>0</v>
      </c>
      <c r="X812" s="224">
        <f>SUMIF('18'!$C$10:$C$29,$C812,'18'!$G$10:$G$29)*'18'!$E$3</f>
        <v>0</v>
      </c>
      <c r="Y812" s="224">
        <f>SUMIF('19'!$C$10:$C$28,$C812,'19'!$G$10:$G$28)*'19'!$E$3</f>
        <v>0</v>
      </c>
      <c r="Z812" s="224">
        <f>SUMIF('20'!$C$10:$C$29,$C812,'20'!$G$10:$G$29)*'20'!$E$3</f>
        <v>0</v>
      </c>
      <c r="AA812" s="224">
        <f>SUMIF('21'!$C$10:$C$29,$C812,'21'!$G$10:$G$29)*'21'!$E$3</f>
        <v>0</v>
      </c>
    </row>
    <row r="813" spans="3:27" ht="15" hidden="1">
      <c r="C813" s="207" t="s">
        <v>1746</v>
      </c>
      <c r="D813" s="207" t="s">
        <v>1747</v>
      </c>
      <c r="F813" s="303">
        <f t="shared" si="13"/>
        <v>0</v>
      </c>
      <c r="G813" s="224">
        <f>SUMIF('01'!$C$10:$C$29,$C813,'01'!$G$10:$G$29)*'01'!$E$3</f>
        <v>0</v>
      </c>
      <c r="H813" s="224">
        <f>SUMIF('02'!$C$10:$C$28,$C813,'02'!$G$10:$G$28)*'02'!$E$3</f>
        <v>0</v>
      </c>
      <c r="I813" s="224">
        <f>SUMIF('03'!$C$10:$C$29,$C813,'03'!$G$10:$G$29)*'03'!$E$3</f>
        <v>0</v>
      </c>
      <c r="J813" s="224">
        <f>SUMIF('04'!$C$10:$C$26,$C813,'04'!$G$10:$G$26)*'04'!$E$3</f>
        <v>0</v>
      </c>
      <c r="K813" s="224">
        <f>SUMIF('05'!$C$10:$C$29,$C813,'05'!$G$10:$G$29)*'05'!$E$3</f>
        <v>0</v>
      </c>
      <c r="L813" s="224">
        <f>SUMIF('06'!$C$10:$C$29,$C813,'06'!$G$10:$G$29)*'06'!$E$3</f>
        <v>0</v>
      </c>
      <c r="M813" s="224">
        <f>SUMIF('07'!$C$10:$C$26,$C813,'07'!$G$10:$G$26)*'07'!$E$3</f>
        <v>0</v>
      </c>
      <c r="N813" s="224">
        <f>SUMIF('08'!$C$10:$C$29,$C813,'08'!$G$10:$G$29)*'08'!$E$3</f>
        <v>0</v>
      </c>
      <c r="O813" s="224">
        <f>SUMIF('09'!$C$10:$C$29,$C813,'09'!$G$10:$G$29)*'09'!$E$3</f>
        <v>0</v>
      </c>
      <c r="P813" s="224">
        <f>SUMIF('10'!$C$10:$C$29,$C813,'10'!$G$10:$G$29)*'10'!$E$3</f>
        <v>0</v>
      </c>
      <c r="Q813" s="224">
        <f>SUMIF('11'!$C$10:$C$39,$C813,'11'!$G$10:$G$39)*'11'!$E$3</f>
        <v>0</v>
      </c>
      <c r="R813" s="224">
        <f>SUMIF('12'!$C$10:$C$29,$C813,'12'!$G$10:$G$29)*'12'!$E$3</f>
        <v>0</v>
      </c>
      <c r="S813" s="224">
        <f>SUMIF('13'!$C$10:$C$29,$C813,'13'!$G$10:$G$29)*'13'!$E$3</f>
        <v>0</v>
      </c>
      <c r="T813" s="224">
        <f>SUMIF('14'!$C$10:$C$29,$C813,'14'!$G$10:$G$29)*'14'!$E$3</f>
        <v>0</v>
      </c>
      <c r="U813" s="224">
        <f>SUMIF('15'!$C$10:$C$29,$C813,'15'!$G$10:$G$29)*'15'!$E$3</f>
        <v>0</v>
      </c>
      <c r="V813" s="224">
        <f>SUMIF('16'!$C$10:$C$29,$C813,'16'!$G$10:$G$29)*'16'!$E$3</f>
        <v>0</v>
      </c>
      <c r="W813" s="224">
        <f>SUMIF('17'!$C$10:$C$29,$C813,'17'!$G$10:$G$29)*'17'!$E$3</f>
        <v>0</v>
      </c>
      <c r="X813" s="224">
        <f>SUMIF('18'!$C$10:$C$29,$C813,'18'!$G$10:$G$29)*'18'!$E$3</f>
        <v>0</v>
      </c>
      <c r="Y813" s="224">
        <f>SUMIF('19'!$C$10:$C$28,$C813,'19'!$G$10:$G$28)*'19'!$E$3</f>
        <v>0</v>
      </c>
      <c r="Z813" s="224">
        <f>SUMIF('20'!$C$10:$C$29,$C813,'20'!$G$10:$G$29)*'20'!$E$3</f>
        <v>0</v>
      </c>
      <c r="AA813" s="224">
        <f>SUMIF('21'!$C$10:$C$29,$C813,'21'!$G$10:$G$29)*'21'!$E$3</f>
        <v>0</v>
      </c>
    </row>
    <row r="814" spans="3:27" ht="15">
      <c r="C814" s="207" t="s">
        <v>137</v>
      </c>
      <c r="D814" s="207" t="s">
        <v>10</v>
      </c>
      <c r="F814" s="303">
        <f t="shared" si="13"/>
        <v>1518.9210400000002</v>
      </c>
      <c r="G814" s="224">
        <f>SUMIF('01'!$C$10:$C$29,$C814,'01'!$G$10:$G$29)*'01'!$E$3</f>
        <v>0</v>
      </c>
      <c r="H814" s="224">
        <f>SUMIF('02'!$C$10:$C$28,$C814,'02'!$G$10:$G$28)*'02'!$E$3</f>
        <v>0</v>
      </c>
      <c r="I814" s="224">
        <f>SUMIF('03'!$C$10:$C$29,$C814,'03'!$G$10:$G$29)*'03'!$E$3</f>
        <v>0</v>
      </c>
      <c r="J814" s="224">
        <f>SUMIF('04'!$C$10:$C$26,$C814,'04'!$G$10:$G$26)*'04'!$E$3</f>
        <v>0</v>
      </c>
      <c r="K814" s="224">
        <f>SUMIF('05'!$C$10:$C$29,$C814,'05'!$G$10:$G$29)*'05'!$E$3</f>
        <v>0</v>
      </c>
      <c r="L814" s="224">
        <f>SUMIF('06'!$C$10:$C$29,$C814,'06'!$G$10:$G$29)*'06'!$E$3</f>
        <v>821.03840000000002</v>
      </c>
      <c r="M814" s="224">
        <f>SUMIF('07'!$C$10:$C$26,$C814,'07'!$G$10:$G$26)*'07'!$E$3</f>
        <v>205.25960000000001</v>
      </c>
      <c r="N814" s="224">
        <f>SUMIF('08'!$C$10:$C$29,$C814,'08'!$G$10:$G$29)*'08'!$E$3</f>
        <v>0</v>
      </c>
      <c r="O814" s="224">
        <f>SUMIF('09'!$C$10:$C$29,$C814,'09'!$G$10:$G$29)*'09'!$E$3</f>
        <v>0</v>
      </c>
      <c r="P814" s="224">
        <f>SUMIF('10'!$C$10:$C$29,$C814,'10'!$G$10:$G$29)*'10'!$E$3</f>
        <v>0</v>
      </c>
      <c r="Q814" s="224">
        <f>SUMIF('11'!$C$10:$C$39,$C814,'11'!$G$10:$G$39)*'11'!$E$3</f>
        <v>0</v>
      </c>
      <c r="R814" s="224">
        <f>SUMIF('12'!$C$10:$C$29,$C814,'12'!$G$10:$G$29)*'12'!$E$3</f>
        <v>0</v>
      </c>
      <c r="S814" s="224">
        <f>SUMIF('13'!$C$10:$C$29,$C814,'13'!$G$10:$G$29)*'13'!$E$3</f>
        <v>492.62304000000006</v>
      </c>
      <c r="T814" s="224">
        <f>SUMIF('14'!$C$10:$C$29,$C814,'14'!$G$10:$G$29)*'14'!$E$3</f>
        <v>0</v>
      </c>
      <c r="U814" s="224">
        <f>SUMIF('15'!$C$10:$C$29,$C814,'15'!$G$10:$G$29)*'15'!$E$3</f>
        <v>0</v>
      </c>
      <c r="V814" s="224">
        <f>SUMIF('16'!$C$10:$C$29,$C814,'16'!$G$10:$G$29)*'16'!$E$3</f>
        <v>0</v>
      </c>
      <c r="W814" s="224">
        <f>SUMIF('17'!$C$10:$C$29,$C814,'17'!$G$10:$G$29)*'17'!$E$3</f>
        <v>0</v>
      </c>
      <c r="X814" s="224">
        <f>SUMIF('18'!$C$10:$C$29,$C814,'18'!$G$10:$G$29)*'18'!$E$3</f>
        <v>0</v>
      </c>
      <c r="Y814" s="224">
        <f>SUMIF('19'!$C$10:$C$28,$C814,'19'!$G$10:$G$28)*'19'!$E$3</f>
        <v>0</v>
      </c>
      <c r="Z814" s="224">
        <f>SUMIF('20'!$C$10:$C$29,$C814,'20'!$G$10:$G$29)*'20'!$E$3</f>
        <v>0</v>
      </c>
      <c r="AA814" s="224">
        <f>SUMIF('21'!$C$10:$C$29,$C814,'21'!$G$10:$G$29)*'21'!$E$3</f>
        <v>0</v>
      </c>
    </row>
    <row r="815" spans="3:27" ht="15" hidden="1">
      <c r="C815" s="207" t="s">
        <v>1748</v>
      </c>
      <c r="D815" s="207" t="s">
        <v>1749</v>
      </c>
      <c r="F815" s="303">
        <f t="shared" si="13"/>
        <v>0</v>
      </c>
      <c r="G815" s="224">
        <f>SUMIF('01'!$C$10:$C$29,$C815,'01'!$G$10:$G$29)*'01'!$E$3</f>
        <v>0</v>
      </c>
      <c r="H815" s="224">
        <f>SUMIF('02'!$C$10:$C$28,$C815,'02'!$G$10:$G$28)*'02'!$E$3</f>
        <v>0</v>
      </c>
      <c r="I815" s="224">
        <f>SUMIF('03'!$C$10:$C$29,$C815,'03'!$G$10:$G$29)*'03'!$E$3</f>
        <v>0</v>
      </c>
      <c r="J815" s="224">
        <f>SUMIF('04'!$C$10:$C$26,$C815,'04'!$G$10:$G$26)*'04'!$E$3</f>
        <v>0</v>
      </c>
      <c r="K815" s="224">
        <f>SUMIF('05'!$C$10:$C$29,$C815,'05'!$G$10:$G$29)*'05'!$E$3</f>
        <v>0</v>
      </c>
      <c r="L815" s="224">
        <f>SUMIF('06'!$C$10:$C$29,$C815,'06'!$G$10:$G$29)*'06'!$E$3</f>
        <v>0</v>
      </c>
      <c r="M815" s="224">
        <f>SUMIF('07'!$C$10:$C$26,$C815,'07'!$G$10:$G$26)*'07'!$E$3</f>
        <v>0</v>
      </c>
      <c r="N815" s="224">
        <f>SUMIF('08'!$C$10:$C$29,$C815,'08'!$G$10:$G$29)*'08'!$E$3</f>
        <v>0</v>
      </c>
      <c r="O815" s="224">
        <f>SUMIF('09'!$C$10:$C$29,$C815,'09'!$G$10:$G$29)*'09'!$E$3</f>
        <v>0</v>
      </c>
      <c r="P815" s="224">
        <f>SUMIF('10'!$C$10:$C$29,$C815,'10'!$G$10:$G$29)*'10'!$E$3</f>
        <v>0</v>
      </c>
      <c r="Q815" s="224">
        <f>SUMIF('11'!$C$10:$C$39,$C815,'11'!$G$10:$G$39)*'11'!$E$3</f>
        <v>0</v>
      </c>
      <c r="R815" s="224">
        <f>SUMIF('12'!$C$10:$C$29,$C815,'12'!$G$10:$G$29)*'12'!$E$3</f>
        <v>0</v>
      </c>
      <c r="S815" s="224">
        <f>SUMIF('13'!$C$10:$C$29,$C815,'13'!$G$10:$G$29)*'13'!$E$3</f>
        <v>0</v>
      </c>
      <c r="T815" s="224">
        <f>SUMIF('14'!$C$10:$C$29,$C815,'14'!$G$10:$G$29)*'14'!$E$3</f>
        <v>0</v>
      </c>
      <c r="U815" s="224">
        <f>SUMIF('15'!$C$10:$C$29,$C815,'15'!$G$10:$G$29)*'15'!$E$3</f>
        <v>0</v>
      </c>
      <c r="V815" s="224">
        <f>SUMIF('16'!$C$10:$C$29,$C815,'16'!$G$10:$G$29)*'16'!$E$3</f>
        <v>0</v>
      </c>
      <c r="W815" s="224">
        <f>SUMIF('17'!$C$10:$C$29,$C815,'17'!$G$10:$G$29)*'17'!$E$3</f>
        <v>0</v>
      </c>
      <c r="X815" s="224">
        <f>SUMIF('18'!$C$10:$C$29,$C815,'18'!$G$10:$G$29)*'18'!$E$3</f>
        <v>0</v>
      </c>
      <c r="Y815" s="224">
        <f>SUMIF('19'!$C$10:$C$28,$C815,'19'!$G$10:$G$28)*'19'!$E$3</f>
        <v>0</v>
      </c>
      <c r="Z815" s="224">
        <f>SUMIF('20'!$C$10:$C$29,$C815,'20'!$G$10:$G$29)*'20'!$E$3</f>
        <v>0</v>
      </c>
      <c r="AA815" s="224">
        <f>SUMIF('21'!$C$10:$C$29,$C815,'21'!$G$10:$G$29)*'21'!$E$3</f>
        <v>0</v>
      </c>
    </row>
    <row r="816" spans="3:27" ht="15" hidden="1">
      <c r="C816" s="207" t="s">
        <v>1750</v>
      </c>
      <c r="D816" s="207" t="s">
        <v>1751</v>
      </c>
      <c r="F816" s="303">
        <f t="shared" si="13"/>
        <v>0</v>
      </c>
      <c r="G816" s="224">
        <f>SUMIF('01'!$C$10:$C$29,$C816,'01'!$G$10:$G$29)*'01'!$E$3</f>
        <v>0</v>
      </c>
      <c r="H816" s="224">
        <f>SUMIF('02'!$C$10:$C$28,$C816,'02'!$G$10:$G$28)*'02'!$E$3</f>
        <v>0</v>
      </c>
      <c r="I816" s="224">
        <f>SUMIF('03'!$C$10:$C$29,$C816,'03'!$G$10:$G$29)*'03'!$E$3</f>
        <v>0</v>
      </c>
      <c r="J816" s="224">
        <f>SUMIF('04'!$C$10:$C$26,$C816,'04'!$G$10:$G$26)*'04'!$E$3</f>
        <v>0</v>
      </c>
      <c r="K816" s="224">
        <f>SUMIF('05'!$C$10:$C$29,$C816,'05'!$G$10:$G$29)*'05'!$E$3</f>
        <v>0</v>
      </c>
      <c r="L816" s="224">
        <f>SUMIF('06'!$C$10:$C$29,$C816,'06'!$G$10:$G$29)*'06'!$E$3</f>
        <v>0</v>
      </c>
      <c r="M816" s="224">
        <f>SUMIF('07'!$C$10:$C$26,$C816,'07'!$G$10:$G$26)*'07'!$E$3</f>
        <v>0</v>
      </c>
      <c r="N816" s="224">
        <f>SUMIF('08'!$C$10:$C$29,$C816,'08'!$G$10:$G$29)*'08'!$E$3</f>
        <v>0</v>
      </c>
      <c r="O816" s="224">
        <f>SUMIF('09'!$C$10:$C$29,$C816,'09'!$G$10:$G$29)*'09'!$E$3</f>
        <v>0</v>
      </c>
      <c r="P816" s="224">
        <f>SUMIF('10'!$C$10:$C$29,$C816,'10'!$G$10:$G$29)*'10'!$E$3</f>
        <v>0</v>
      </c>
      <c r="Q816" s="224">
        <f>SUMIF('11'!$C$10:$C$39,$C816,'11'!$G$10:$G$39)*'11'!$E$3</f>
        <v>0</v>
      </c>
      <c r="R816" s="224">
        <f>SUMIF('12'!$C$10:$C$29,$C816,'12'!$G$10:$G$29)*'12'!$E$3</f>
        <v>0</v>
      </c>
      <c r="S816" s="224">
        <f>SUMIF('13'!$C$10:$C$29,$C816,'13'!$G$10:$G$29)*'13'!$E$3</f>
        <v>0</v>
      </c>
      <c r="T816" s="224">
        <f>SUMIF('14'!$C$10:$C$29,$C816,'14'!$G$10:$G$29)*'14'!$E$3</f>
        <v>0</v>
      </c>
      <c r="U816" s="224">
        <f>SUMIF('15'!$C$10:$C$29,$C816,'15'!$G$10:$G$29)*'15'!$E$3</f>
        <v>0</v>
      </c>
      <c r="V816" s="224">
        <f>SUMIF('16'!$C$10:$C$29,$C816,'16'!$G$10:$G$29)*'16'!$E$3</f>
        <v>0</v>
      </c>
      <c r="W816" s="224">
        <f>SUMIF('17'!$C$10:$C$29,$C816,'17'!$G$10:$G$29)*'17'!$E$3</f>
        <v>0</v>
      </c>
      <c r="X816" s="224">
        <f>SUMIF('18'!$C$10:$C$29,$C816,'18'!$G$10:$G$29)*'18'!$E$3</f>
        <v>0</v>
      </c>
      <c r="Y816" s="224">
        <f>SUMIF('19'!$C$10:$C$28,$C816,'19'!$G$10:$G$28)*'19'!$E$3</f>
        <v>0</v>
      </c>
      <c r="Z816" s="224">
        <f>SUMIF('20'!$C$10:$C$29,$C816,'20'!$G$10:$G$29)*'20'!$E$3</f>
        <v>0</v>
      </c>
      <c r="AA816" s="224">
        <f>SUMIF('21'!$C$10:$C$29,$C816,'21'!$G$10:$G$29)*'21'!$E$3</f>
        <v>0</v>
      </c>
    </row>
    <row r="817" spans="3:27" ht="15" hidden="1">
      <c r="C817" s="207" t="s">
        <v>1752</v>
      </c>
      <c r="D817" s="207" t="s">
        <v>1753</v>
      </c>
      <c r="F817" s="303">
        <f t="shared" si="13"/>
        <v>0</v>
      </c>
      <c r="G817" s="224">
        <f>SUMIF('01'!$C$10:$C$29,$C817,'01'!$G$10:$G$29)*'01'!$E$3</f>
        <v>0</v>
      </c>
      <c r="H817" s="224">
        <f>SUMIF('02'!$C$10:$C$28,$C817,'02'!$G$10:$G$28)*'02'!$E$3</f>
        <v>0</v>
      </c>
      <c r="I817" s="224">
        <f>SUMIF('03'!$C$10:$C$29,$C817,'03'!$G$10:$G$29)*'03'!$E$3</f>
        <v>0</v>
      </c>
      <c r="J817" s="224">
        <f>SUMIF('04'!$C$10:$C$26,$C817,'04'!$G$10:$G$26)*'04'!$E$3</f>
        <v>0</v>
      </c>
      <c r="K817" s="224">
        <f>SUMIF('05'!$C$10:$C$29,$C817,'05'!$G$10:$G$29)*'05'!$E$3</f>
        <v>0</v>
      </c>
      <c r="L817" s="224">
        <f>SUMIF('06'!$C$10:$C$29,$C817,'06'!$G$10:$G$29)*'06'!$E$3</f>
        <v>0</v>
      </c>
      <c r="M817" s="224">
        <f>SUMIF('07'!$C$10:$C$26,$C817,'07'!$G$10:$G$26)*'07'!$E$3</f>
        <v>0</v>
      </c>
      <c r="N817" s="224">
        <f>SUMIF('08'!$C$10:$C$29,$C817,'08'!$G$10:$G$29)*'08'!$E$3</f>
        <v>0</v>
      </c>
      <c r="O817" s="224">
        <f>SUMIF('09'!$C$10:$C$29,$C817,'09'!$G$10:$G$29)*'09'!$E$3</f>
        <v>0</v>
      </c>
      <c r="P817" s="224">
        <f>SUMIF('10'!$C$10:$C$29,$C817,'10'!$G$10:$G$29)*'10'!$E$3</f>
        <v>0</v>
      </c>
      <c r="Q817" s="224">
        <f>SUMIF('11'!$C$10:$C$39,$C817,'11'!$G$10:$G$39)*'11'!$E$3</f>
        <v>0</v>
      </c>
      <c r="R817" s="224">
        <f>SUMIF('12'!$C$10:$C$29,$C817,'12'!$G$10:$G$29)*'12'!$E$3</f>
        <v>0</v>
      </c>
      <c r="S817" s="224">
        <f>SUMIF('13'!$C$10:$C$29,$C817,'13'!$G$10:$G$29)*'13'!$E$3</f>
        <v>0</v>
      </c>
      <c r="T817" s="224">
        <f>SUMIF('14'!$C$10:$C$29,$C817,'14'!$G$10:$G$29)*'14'!$E$3</f>
        <v>0</v>
      </c>
      <c r="U817" s="224">
        <f>SUMIF('15'!$C$10:$C$29,$C817,'15'!$G$10:$G$29)*'15'!$E$3</f>
        <v>0</v>
      </c>
      <c r="V817" s="224">
        <f>SUMIF('16'!$C$10:$C$29,$C817,'16'!$G$10:$G$29)*'16'!$E$3</f>
        <v>0</v>
      </c>
      <c r="W817" s="224">
        <f>SUMIF('17'!$C$10:$C$29,$C817,'17'!$G$10:$G$29)*'17'!$E$3</f>
        <v>0</v>
      </c>
      <c r="X817" s="224">
        <f>SUMIF('18'!$C$10:$C$29,$C817,'18'!$G$10:$G$29)*'18'!$E$3</f>
        <v>0</v>
      </c>
      <c r="Y817" s="224">
        <f>SUMIF('19'!$C$10:$C$28,$C817,'19'!$G$10:$G$28)*'19'!$E$3</f>
        <v>0</v>
      </c>
      <c r="Z817" s="224">
        <f>SUMIF('20'!$C$10:$C$29,$C817,'20'!$G$10:$G$29)*'20'!$E$3</f>
        <v>0</v>
      </c>
      <c r="AA817" s="224">
        <f>SUMIF('21'!$C$10:$C$29,$C817,'21'!$G$10:$G$29)*'21'!$E$3</f>
        <v>0</v>
      </c>
    </row>
    <row r="818" spans="3:27" ht="15" hidden="1">
      <c r="C818" s="207" t="s">
        <v>1754</v>
      </c>
      <c r="D818" s="207" t="s">
        <v>1755</v>
      </c>
      <c r="F818" s="303">
        <f t="shared" si="13"/>
        <v>0</v>
      </c>
      <c r="G818" s="224">
        <f>SUMIF('01'!$C$10:$C$29,$C818,'01'!$G$10:$G$29)*'01'!$E$3</f>
        <v>0</v>
      </c>
      <c r="H818" s="224">
        <f>SUMIF('02'!$C$10:$C$28,$C818,'02'!$G$10:$G$28)*'02'!$E$3</f>
        <v>0</v>
      </c>
      <c r="I818" s="224">
        <f>SUMIF('03'!$C$10:$C$29,$C818,'03'!$G$10:$G$29)*'03'!$E$3</f>
        <v>0</v>
      </c>
      <c r="J818" s="224">
        <f>SUMIF('04'!$C$10:$C$26,$C818,'04'!$G$10:$G$26)*'04'!$E$3</f>
        <v>0</v>
      </c>
      <c r="K818" s="224">
        <f>SUMIF('05'!$C$10:$C$29,$C818,'05'!$G$10:$G$29)*'05'!$E$3</f>
        <v>0</v>
      </c>
      <c r="L818" s="224">
        <f>SUMIF('06'!$C$10:$C$29,$C818,'06'!$G$10:$G$29)*'06'!$E$3</f>
        <v>0</v>
      </c>
      <c r="M818" s="224">
        <f>SUMIF('07'!$C$10:$C$26,$C818,'07'!$G$10:$G$26)*'07'!$E$3</f>
        <v>0</v>
      </c>
      <c r="N818" s="224">
        <f>SUMIF('08'!$C$10:$C$29,$C818,'08'!$G$10:$G$29)*'08'!$E$3</f>
        <v>0</v>
      </c>
      <c r="O818" s="224">
        <f>SUMIF('09'!$C$10:$C$29,$C818,'09'!$G$10:$G$29)*'09'!$E$3</f>
        <v>0</v>
      </c>
      <c r="P818" s="224">
        <f>SUMIF('10'!$C$10:$C$29,$C818,'10'!$G$10:$G$29)*'10'!$E$3</f>
        <v>0</v>
      </c>
      <c r="Q818" s="224">
        <f>SUMIF('11'!$C$10:$C$39,$C818,'11'!$G$10:$G$39)*'11'!$E$3</f>
        <v>0</v>
      </c>
      <c r="R818" s="224">
        <f>SUMIF('12'!$C$10:$C$29,$C818,'12'!$G$10:$G$29)*'12'!$E$3</f>
        <v>0</v>
      </c>
      <c r="S818" s="224">
        <f>SUMIF('13'!$C$10:$C$29,$C818,'13'!$G$10:$G$29)*'13'!$E$3</f>
        <v>0</v>
      </c>
      <c r="T818" s="224">
        <f>SUMIF('14'!$C$10:$C$29,$C818,'14'!$G$10:$G$29)*'14'!$E$3</f>
        <v>0</v>
      </c>
      <c r="U818" s="224">
        <f>SUMIF('15'!$C$10:$C$29,$C818,'15'!$G$10:$G$29)*'15'!$E$3</f>
        <v>0</v>
      </c>
      <c r="V818" s="224">
        <f>SUMIF('16'!$C$10:$C$29,$C818,'16'!$G$10:$G$29)*'16'!$E$3</f>
        <v>0</v>
      </c>
      <c r="W818" s="224">
        <f>SUMIF('17'!$C$10:$C$29,$C818,'17'!$G$10:$G$29)*'17'!$E$3</f>
        <v>0</v>
      </c>
      <c r="X818" s="224">
        <f>SUMIF('18'!$C$10:$C$29,$C818,'18'!$G$10:$G$29)*'18'!$E$3</f>
        <v>0</v>
      </c>
      <c r="Y818" s="224">
        <f>SUMIF('19'!$C$10:$C$28,$C818,'19'!$G$10:$G$28)*'19'!$E$3</f>
        <v>0</v>
      </c>
      <c r="Z818" s="224">
        <f>SUMIF('20'!$C$10:$C$29,$C818,'20'!$G$10:$G$29)*'20'!$E$3</f>
        <v>0</v>
      </c>
      <c r="AA818" s="224">
        <f>SUMIF('21'!$C$10:$C$29,$C818,'21'!$G$10:$G$29)*'21'!$E$3</f>
        <v>0</v>
      </c>
    </row>
    <row r="819" spans="3:27" ht="15" hidden="1">
      <c r="C819" s="207" t="s">
        <v>1756</v>
      </c>
      <c r="D819" s="207" t="s">
        <v>1757</v>
      </c>
      <c r="F819" s="303">
        <f t="shared" si="13"/>
        <v>0</v>
      </c>
      <c r="G819" s="224">
        <f>SUMIF('01'!$C$10:$C$29,$C819,'01'!$G$10:$G$29)*'01'!$E$3</f>
        <v>0</v>
      </c>
      <c r="H819" s="224">
        <f>SUMIF('02'!$C$10:$C$28,$C819,'02'!$G$10:$G$28)*'02'!$E$3</f>
        <v>0</v>
      </c>
      <c r="I819" s="224">
        <f>SUMIF('03'!$C$10:$C$29,$C819,'03'!$G$10:$G$29)*'03'!$E$3</f>
        <v>0</v>
      </c>
      <c r="J819" s="224">
        <f>SUMIF('04'!$C$10:$C$26,$C819,'04'!$G$10:$G$26)*'04'!$E$3</f>
        <v>0</v>
      </c>
      <c r="K819" s="224">
        <f>SUMIF('05'!$C$10:$C$29,$C819,'05'!$G$10:$G$29)*'05'!$E$3</f>
        <v>0</v>
      </c>
      <c r="L819" s="224">
        <f>SUMIF('06'!$C$10:$C$29,$C819,'06'!$G$10:$G$29)*'06'!$E$3</f>
        <v>0</v>
      </c>
      <c r="M819" s="224">
        <f>SUMIF('07'!$C$10:$C$26,$C819,'07'!$G$10:$G$26)*'07'!$E$3</f>
        <v>0</v>
      </c>
      <c r="N819" s="224">
        <f>SUMIF('08'!$C$10:$C$29,$C819,'08'!$G$10:$G$29)*'08'!$E$3</f>
        <v>0</v>
      </c>
      <c r="O819" s="224">
        <f>SUMIF('09'!$C$10:$C$29,$C819,'09'!$G$10:$G$29)*'09'!$E$3</f>
        <v>0</v>
      </c>
      <c r="P819" s="224">
        <f>SUMIF('10'!$C$10:$C$29,$C819,'10'!$G$10:$G$29)*'10'!$E$3</f>
        <v>0</v>
      </c>
      <c r="Q819" s="224">
        <f>SUMIF('11'!$C$10:$C$39,$C819,'11'!$G$10:$G$39)*'11'!$E$3</f>
        <v>0</v>
      </c>
      <c r="R819" s="224">
        <f>SUMIF('12'!$C$10:$C$29,$C819,'12'!$G$10:$G$29)*'12'!$E$3</f>
        <v>0</v>
      </c>
      <c r="S819" s="224">
        <f>SUMIF('13'!$C$10:$C$29,$C819,'13'!$G$10:$G$29)*'13'!$E$3</f>
        <v>0</v>
      </c>
      <c r="T819" s="224">
        <f>SUMIF('14'!$C$10:$C$29,$C819,'14'!$G$10:$G$29)*'14'!$E$3</f>
        <v>0</v>
      </c>
      <c r="U819" s="224">
        <f>SUMIF('15'!$C$10:$C$29,$C819,'15'!$G$10:$G$29)*'15'!$E$3</f>
        <v>0</v>
      </c>
      <c r="V819" s="224">
        <f>SUMIF('16'!$C$10:$C$29,$C819,'16'!$G$10:$G$29)*'16'!$E$3</f>
        <v>0</v>
      </c>
      <c r="W819" s="224">
        <f>SUMIF('17'!$C$10:$C$29,$C819,'17'!$G$10:$G$29)*'17'!$E$3</f>
        <v>0</v>
      </c>
      <c r="X819" s="224">
        <f>SUMIF('18'!$C$10:$C$29,$C819,'18'!$G$10:$G$29)*'18'!$E$3</f>
        <v>0</v>
      </c>
      <c r="Y819" s="224">
        <f>SUMIF('19'!$C$10:$C$28,$C819,'19'!$G$10:$G$28)*'19'!$E$3</f>
        <v>0</v>
      </c>
      <c r="Z819" s="224">
        <f>SUMIF('20'!$C$10:$C$29,$C819,'20'!$G$10:$G$29)*'20'!$E$3</f>
        <v>0</v>
      </c>
      <c r="AA819" s="224">
        <f>SUMIF('21'!$C$10:$C$29,$C819,'21'!$G$10:$G$29)*'21'!$E$3</f>
        <v>0</v>
      </c>
    </row>
    <row r="820" spans="3:27" ht="15" hidden="1">
      <c r="C820" s="207" t="s">
        <v>1758</v>
      </c>
      <c r="D820" s="207" t="s">
        <v>1759</v>
      </c>
      <c r="F820" s="303">
        <f t="shared" si="13"/>
        <v>0</v>
      </c>
      <c r="G820" s="224">
        <f>SUMIF('01'!$C$10:$C$29,$C820,'01'!$G$10:$G$29)*'01'!$E$3</f>
        <v>0</v>
      </c>
      <c r="H820" s="224">
        <f>SUMIF('02'!$C$10:$C$28,$C820,'02'!$G$10:$G$28)*'02'!$E$3</f>
        <v>0</v>
      </c>
      <c r="I820" s="224">
        <f>SUMIF('03'!$C$10:$C$29,$C820,'03'!$G$10:$G$29)*'03'!$E$3</f>
        <v>0</v>
      </c>
      <c r="J820" s="224">
        <f>SUMIF('04'!$C$10:$C$26,$C820,'04'!$G$10:$G$26)*'04'!$E$3</f>
        <v>0</v>
      </c>
      <c r="K820" s="224">
        <f>SUMIF('05'!$C$10:$C$29,$C820,'05'!$G$10:$G$29)*'05'!$E$3</f>
        <v>0</v>
      </c>
      <c r="L820" s="224">
        <f>SUMIF('06'!$C$10:$C$29,$C820,'06'!$G$10:$G$29)*'06'!$E$3</f>
        <v>0</v>
      </c>
      <c r="M820" s="224">
        <f>SUMIF('07'!$C$10:$C$26,$C820,'07'!$G$10:$G$26)*'07'!$E$3</f>
        <v>0</v>
      </c>
      <c r="N820" s="224">
        <f>SUMIF('08'!$C$10:$C$29,$C820,'08'!$G$10:$G$29)*'08'!$E$3</f>
        <v>0</v>
      </c>
      <c r="O820" s="224">
        <f>SUMIF('09'!$C$10:$C$29,$C820,'09'!$G$10:$G$29)*'09'!$E$3</f>
        <v>0</v>
      </c>
      <c r="P820" s="224">
        <f>SUMIF('10'!$C$10:$C$29,$C820,'10'!$G$10:$G$29)*'10'!$E$3</f>
        <v>0</v>
      </c>
      <c r="Q820" s="224">
        <f>SUMIF('11'!$C$10:$C$39,$C820,'11'!$G$10:$G$39)*'11'!$E$3</f>
        <v>0</v>
      </c>
      <c r="R820" s="224">
        <f>SUMIF('12'!$C$10:$C$29,$C820,'12'!$G$10:$G$29)*'12'!$E$3</f>
        <v>0</v>
      </c>
      <c r="S820" s="224">
        <f>SUMIF('13'!$C$10:$C$29,$C820,'13'!$G$10:$G$29)*'13'!$E$3</f>
        <v>0</v>
      </c>
      <c r="T820" s="224">
        <f>SUMIF('14'!$C$10:$C$29,$C820,'14'!$G$10:$G$29)*'14'!$E$3</f>
        <v>0</v>
      </c>
      <c r="U820" s="224">
        <f>SUMIF('15'!$C$10:$C$29,$C820,'15'!$G$10:$G$29)*'15'!$E$3</f>
        <v>0</v>
      </c>
      <c r="V820" s="224">
        <f>SUMIF('16'!$C$10:$C$29,$C820,'16'!$G$10:$G$29)*'16'!$E$3</f>
        <v>0</v>
      </c>
      <c r="W820" s="224">
        <f>SUMIF('17'!$C$10:$C$29,$C820,'17'!$G$10:$G$29)*'17'!$E$3</f>
        <v>0</v>
      </c>
      <c r="X820" s="224">
        <f>SUMIF('18'!$C$10:$C$29,$C820,'18'!$G$10:$G$29)*'18'!$E$3</f>
        <v>0</v>
      </c>
      <c r="Y820" s="224">
        <f>SUMIF('19'!$C$10:$C$28,$C820,'19'!$G$10:$G$28)*'19'!$E$3</f>
        <v>0</v>
      </c>
      <c r="Z820" s="224">
        <f>SUMIF('20'!$C$10:$C$29,$C820,'20'!$G$10:$G$29)*'20'!$E$3</f>
        <v>0</v>
      </c>
      <c r="AA820" s="224">
        <f>SUMIF('21'!$C$10:$C$29,$C820,'21'!$G$10:$G$29)*'21'!$E$3</f>
        <v>0</v>
      </c>
    </row>
    <row r="821" spans="3:27" ht="15" hidden="1">
      <c r="C821" s="207" t="s">
        <v>1760</v>
      </c>
      <c r="D821" s="207" t="s">
        <v>1761</v>
      </c>
      <c r="F821" s="303">
        <f t="shared" si="13"/>
        <v>0</v>
      </c>
      <c r="G821" s="224">
        <f>SUMIF('01'!$C$10:$C$29,$C821,'01'!$G$10:$G$29)*'01'!$E$3</f>
        <v>0</v>
      </c>
      <c r="H821" s="224">
        <f>SUMIF('02'!$C$10:$C$28,$C821,'02'!$G$10:$G$28)*'02'!$E$3</f>
        <v>0</v>
      </c>
      <c r="I821" s="224">
        <f>SUMIF('03'!$C$10:$C$29,$C821,'03'!$G$10:$G$29)*'03'!$E$3</f>
        <v>0</v>
      </c>
      <c r="J821" s="224">
        <f>SUMIF('04'!$C$10:$C$26,$C821,'04'!$G$10:$G$26)*'04'!$E$3</f>
        <v>0</v>
      </c>
      <c r="K821" s="224">
        <f>SUMIF('05'!$C$10:$C$29,$C821,'05'!$G$10:$G$29)*'05'!$E$3</f>
        <v>0</v>
      </c>
      <c r="L821" s="224">
        <f>SUMIF('06'!$C$10:$C$29,$C821,'06'!$G$10:$G$29)*'06'!$E$3</f>
        <v>0</v>
      </c>
      <c r="M821" s="224">
        <f>SUMIF('07'!$C$10:$C$26,$C821,'07'!$G$10:$G$26)*'07'!$E$3</f>
        <v>0</v>
      </c>
      <c r="N821" s="224">
        <f>SUMIF('08'!$C$10:$C$29,$C821,'08'!$G$10:$G$29)*'08'!$E$3</f>
        <v>0</v>
      </c>
      <c r="O821" s="224">
        <f>SUMIF('09'!$C$10:$C$29,$C821,'09'!$G$10:$G$29)*'09'!$E$3</f>
        <v>0</v>
      </c>
      <c r="P821" s="224">
        <f>SUMIF('10'!$C$10:$C$29,$C821,'10'!$G$10:$G$29)*'10'!$E$3</f>
        <v>0</v>
      </c>
      <c r="Q821" s="224">
        <f>SUMIF('11'!$C$10:$C$39,$C821,'11'!$G$10:$G$39)*'11'!$E$3</f>
        <v>0</v>
      </c>
      <c r="R821" s="224">
        <f>SUMIF('12'!$C$10:$C$29,$C821,'12'!$G$10:$G$29)*'12'!$E$3</f>
        <v>0</v>
      </c>
      <c r="S821" s="224">
        <f>SUMIF('13'!$C$10:$C$29,$C821,'13'!$G$10:$G$29)*'13'!$E$3</f>
        <v>0</v>
      </c>
      <c r="T821" s="224">
        <f>SUMIF('14'!$C$10:$C$29,$C821,'14'!$G$10:$G$29)*'14'!$E$3</f>
        <v>0</v>
      </c>
      <c r="U821" s="224">
        <f>SUMIF('15'!$C$10:$C$29,$C821,'15'!$G$10:$G$29)*'15'!$E$3</f>
        <v>0</v>
      </c>
      <c r="V821" s="224">
        <f>SUMIF('16'!$C$10:$C$29,$C821,'16'!$G$10:$G$29)*'16'!$E$3</f>
        <v>0</v>
      </c>
      <c r="W821" s="224">
        <f>SUMIF('17'!$C$10:$C$29,$C821,'17'!$G$10:$G$29)*'17'!$E$3</f>
        <v>0</v>
      </c>
      <c r="X821" s="224">
        <f>SUMIF('18'!$C$10:$C$29,$C821,'18'!$G$10:$G$29)*'18'!$E$3</f>
        <v>0</v>
      </c>
      <c r="Y821" s="224">
        <f>SUMIF('19'!$C$10:$C$28,$C821,'19'!$G$10:$G$28)*'19'!$E$3</f>
        <v>0</v>
      </c>
      <c r="Z821" s="224">
        <f>SUMIF('20'!$C$10:$C$29,$C821,'20'!$G$10:$G$29)*'20'!$E$3</f>
        <v>0</v>
      </c>
      <c r="AA821" s="224">
        <f>SUMIF('21'!$C$10:$C$29,$C821,'21'!$G$10:$G$29)*'21'!$E$3</f>
        <v>0</v>
      </c>
    </row>
    <row r="822" spans="3:27" ht="15" hidden="1">
      <c r="C822" s="207" t="s">
        <v>1762</v>
      </c>
      <c r="D822" s="207" t="s">
        <v>1763</v>
      </c>
      <c r="F822" s="303">
        <f t="shared" si="13"/>
        <v>0</v>
      </c>
      <c r="G822" s="224">
        <f>SUMIF('01'!$C$10:$C$29,$C822,'01'!$G$10:$G$29)*'01'!$E$3</f>
        <v>0</v>
      </c>
      <c r="H822" s="224">
        <f>SUMIF('02'!$C$10:$C$28,$C822,'02'!$G$10:$G$28)*'02'!$E$3</f>
        <v>0</v>
      </c>
      <c r="I822" s="224">
        <f>SUMIF('03'!$C$10:$C$29,$C822,'03'!$G$10:$G$29)*'03'!$E$3</f>
        <v>0</v>
      </c>
      <c r="J822" s="224">
        <f>SUMIF('04'!$C$10:$C$26,$C822,'04'!$G$10:$G$26)*'04'!$E$3</f>
        <v>0</v>
      </c>
      <c r="K822" s="224">
        <f>SUMIF('05'!$C$10:$C$29,$C822,'05'!$G$10:$G$29)*'05'!$E$3</f>
        <v>0</v>
      </c>
      <c r="L822" s="224">
        <f>SUMIF('06'!$C$10:$C$29,$C822,'06'!$G$10:$G$29)*'06'!$E$3</f>
        <v>0</v>
      </c>
      <c r="M822" s="224">
        <f>SUMIF('07'!$C$10:$C$26,$C822,'07'!$G$10:$G$26)*'07'!$E$3</f>
        <v>0</v>
      </c>
      <c r="N822" s="224">
        <f>SUMIF('08'!$C$10:$C$29,$C822,'08'!$G$10:$G$29)*'08'!$E$3</f>
        <v>0</v>
      </c>
      <c r="O822" s="224">
        <f>SUMIF('09'!$C$10:$C$29,$C822,'09'!$G$10:$G$29)*'09'!$E$3</f>
        <v>0</v>
      </c>
      <c r="P822" s="224">
        <f>SUMIF('10'!$C$10:$C$29,$C822,'10'!$G$10:$G$29)*'10'!$E$3</f>
        <v>0</v>
      </c>
      <c r="Q822" s="224">
        <f>SUMIF('11'!$C$10:$C$39,$C822,'11'!$G$10:$G$39)*'11'!$E$3</f>
        <v>0</v>
      </c>
      <c r="R822" s="224">
        <f>SUMIF('12'!$C$10:$C$29,$C822,'12'!$G$10:$G$29)*'12'!$E$3</f>
        <v>0</v>
      </c>
      <c r="S822" s="224">
        <f>SUMIF('13'!$C$10:$C$29,$C822,'13'!$G$10:$G$29)*'13'!$E$3</f>
        <v>0</v>
      </c>
      <c r="T822" s="224">
        <f>SUMIF('14'!$C$10:$C$29,$C822,'14'!$G$10:$G$29)*'14'!$E$3</f>
        <v>0</v>
      </c>
      <c r="U822" s="224">
        <f>SUMIF('15'!$C$10:$C$29,$C822,'15'!$G$10:$G$29)*'15'!$E$3</f>
        <v>0</v>
      </c>
      <c r="V822" s="224">
        <f>SUMIF('16'!$C$10:$C$29,$C822,'16'!$G$10:$G$29)*'16'!$E$3</f>
        <v>0</v>
      </c>
      <c r="W822" s="224">
        <f>SUMIF('17'!$C$10:$C$29,$C822,'17'!$G$10:$G$29)*'17'!$E$3</f>
        <v>0</v>
      </c>
      <c r="X822" s="224">
        <f>SUMIF('18'!$C$10:$C$29,$C822,'18'!$G$10:$G$29)*'18'!$E$3</f>
        <v>0</v>
      </c>
      <c r="Y822" s="224">
        <f>SUMIF('19'!$C$10:$C$28,$C822,'19'!$G$10:$G$28)*'19'!$E$3</f>
        <v>0</v>
      </c>
      <c r="Z822" s="224">
        <f>SUMIF('20'!$C$10:$C$29,$C822,'20'!$G$10:$G$29)*'20'!$E$3</f>
        <v>0</v>
      </c>
      <c r="AA822" s="224">
        <f>SUMIF('21'!$C$10:$C$29,$C822,'21'!$G$10:$G$29)*'21'!$E$3</f>
        <v>0</v>
      </c>
    </row>
    <row r="823" spans="3:27" ht="15" hidden="1">
      <c r="C823" s="207" t="s">
        <v>1764</v>
      </c>
      <c r="D823" s="207" t="s">
        <v>1765</v>
      </c>
      <c r="F823" s="303">
        <f t="shared" si="13"/>
        <v>0</v>
      </c>
      <c r="G823" s="224">
        <f>SUMIF('01'!$C$10:$C$29,$C823,'01'!$G$10:$G$29)*'01'!$E$3</f>
        <v>0</v>
      </c>
      <c r="H823" s="224">
        <f>SUMIF('02'!$C$10:$C$28,$C823,'02'!$G$10:$G$28)*'02'!$E$3</f>
        <v>0</v>
      </c>
      <c r="I823" s="224">
        <f>SUMIF('03'!$C$10:$C$29,$C823,'03'!$G$10:$G$29)*'03'!$E$3</f>
        <v>0</v>
      </c>
      <c r="J823" s="224">
        <f>SUMIF('04'!$C$10:$C$26,$C823,'04'!$G$10:$G$26)*'04'!$E$3</f>
        <v>0</v>
      </c>
      <c r="K823" s="224">
        <f>SUMIF('05'!$C$10:$C$29,$C823,'05'!$G$10:$G$29)*'05'!$E$3</f>
        <v>0</v>
      </c>
      <c r="L823" s="224">
        <f>SUMIF('06'!$C$10:$C$29,$C823,'06'!$G$10:$G$29)*'06'!$E$3</f>
        <v>0</v>
      </c>
      <c r="M823" s="224">
        <f>SUMIF('07'!$C$10:$C$26,$C823,'07'!$G$10:$G$26)*'07'!$E$3</f>
        <v>0</v>
      </c>
      <c r="N823" s="224">
        <f>SUMIF('08'!$C$10:$C$29,$C823,'08'!$G$10:$G$29)*'08'!$E$3</f>
        <v>0</v>
      </c>
      <c r="O823" s="224">
        <f>SUMIF('09'!$C$10:$C$29,$C823,'09'!$G$10:$G$29)*'09'!$E$3</f>
        <v>0</v>
      </c>
      <c r="P823" s="224">
        <f>SUMIF('10'!$C$10:$C$29,$C823,'10'!$G$10:$G$29)*'10'!$E$3</f>
        <v>0</v>
      </c>
      <c r="Q823" s="224">
        <f>SUMIF('11'!$C$10:$C$39,$C823,'11'!$G$10:$G$39)*'11'!$E$3</f>
        <v>0</v>
      </c>
      <c r="R823" s="224">
        <f>SUMIF('12'!$C$10:$C$29,$C823,'12'!$G$10:$G$29)*'12'!$E$3</f>
        <v>0</v>
      </c>
      <c r="S823" s="224">
        <f>SUMIF('13'!$C$10:$C$29,$C823,'13'!$G$10:$G$29)*'13'!$E$3</f>
        <v>0</v>
      </c>
      <c r="T823" s="224">
        <f>SUMIF('14'!$C$10:$C$29,$C823,'14'!$G$10:$G$29)*'14'!$E$3</f>
        <v>0</v>
      </c>
      <c r="U823" s="224">
        <f>SUMIF('15'!$C$10:$C$29,$C823,'15'!$G$10:$G$29)*'15'!$E$3</f>
        <v>0</v>
      </c>
      <c r="V823" s="224">
        <f>SUMIF('16'!$C$10:$C$29,$C823,'16'!$G$10:$G$29)*'16'!$E$3</f>
        <v>0</v>
      </c>
      <c r="W823" s="224">
        <f>SUMIF('17'!$C$10:$C$29,$C823,'17'!$G$10:$G$29)*'17'!$E$3</f>
        <v>0</v>
      </c>
      <c r="X823" s="224">
        <f>SUMIF('18'!$C$10:$C$29,$C823,'18'!$G$10:$G$29)*'18'!$E$3</f>
        <v>0</v>
      </c>
      <c r="Y823" s="224">
        <f>SUMIF('19'!$C$10:$C$28,$C823,'19'!$G$10:$G$28)*'19'!$E$3</f>
        <v>0</v>
      </c>
      <c r="Z823" s="224">
        <f>SUMIF('20'!$C$10:$C$29,$C823,'20'!$G$10:$G$29)*'20'!$E$3</f>
        <v>0</v>
      </c>
      <c r="AA823" s="224">
        <f>SUMIF('21'!$C$10:$C$29,$C823,'21'!$G$10:$G$29)*'21'!$E$3</f>
        <v>0</v>
      </c>
    </row>
    <row r="824" spans="3:27" ht="15" hidden="1">
      <c r="C824" s="207" t="s">
        <v>1766</v>
      </c>
      <c r="D824" s="207" t="s">
        <v>1767</v>
      </c>
      <c r="F824" s="303">
        <f t="shared" si="13"/>
        <v>0</v>
      </c>
      <c r="G824" s="224">
        <f>SUMIF('01'!$C$10:$C$29,$C824,'01'!$G$10:$G$29)*'01'!$E$3</f>
        <v>0</v>
      </c>
      <c r="H824" s="224">
        <f>SUMIF('02'!$C$10:$C$28,$C824,'02'!$G$10:$G$28)*'02'!$E$3</f>
        <v>0</v>
      </c>
      <c r="I824" s="224">
        <f>SUMIF('03'!$C$10:$C$29,$C824,'03'!$G$10:$G$29)*'03'!$E$3</f>
        <v>0</v>
      </c>
      <c r="J824" s="224">
        <f>SUMIF('04'!$C$10:$C$26,$C824,'04'!$G$10:$G$26)*'04'!$E$3</f>
        <v>0</v>
      </c>
      <c r="K824" s="224">
        <f>SUMIF('05'!$C$10:$C$29,$C824,'05'!$G$10:$G$29)*'05'!$E$3</f>
        <v>0</v>
      </c>
      <c r="L824" s="224">
        <f>SUMIF('06'!$C$10:$C$29,$C824,'06'!$G$10:$G$29)*'06'!$E$3</f>
        <v>0</v>
      </c>
      <c r="M824" s="224">
        <f>SUMIF('07'!$C$10:$C$26,$C824,'07'!$G$10:$G$26)*'07'!$E$3</f>
        <v>0</v>
      </c>
      <c r="N824" s="224">
        <f>SUMIF('08'!$C$10:$C$29,$C824,'08'!$G$10:$G$29)*'08'!$E$3</f>
        <v>0</v>
      </c>
      <c r="O824" s="224">
        <f>SUMIF('09'!$C$10:$C$29,$C824,'09'!$G$10:$G$29)*'09'!$E$3</f>
        <v>0</v>
      </c>
      <c r="P824" s="224">
        <f>SUMIF('10'!$C$10:$C$29,$C824,'10'!$G$10:$G$29)*'10'!$E$3</f>
        <v>0</v>
      </c>
      <c r="Q824" s="224">
        <f>SUMIF('11'!$C$10:$C$39,$C824,'11'!$G$10:$G$39)*'11'!$E$3</f>
        <v>0</v>
      </c>
      <c r="R824" s="224">
        <f>SUMIF('12'!$C$10:$C$29,$C824,'12'!$G$10:$G$29)*'12'!$E$3</f>
        <v>0</v>
      </c>
      <c r="S824" s="224">
        <f>SUMIF('13'!$C$10:$C$29,$C824,'13'!$G$10:$G$29)*'13'!$E$3</f>
        <v>0</v>
      </c>
      <c r="T824" s="224">
        <f>SUMIF('14'!$C$10:$C$29,$C824,'14'!$G$10:$G$29)*'14'!$E$3</f>
        <v>0</v>
      </c>
      <c r="U824" s="224">
        <f>SUMIF('15'!$C$10:$C$29,$C824,'15'!$G$10:$G$29)*'15'!$E$3</f>
        <v>0</v>
      </c>
      <c r="V824" s="224">
        <f>SUMIF('16'!$C$10:$C$29,$C824,'16'!$G$10:$G$29)*'16'!$E$3</f>
        <v>0</v>
      </c>
      <c r="W824" s="224">
        <f>SUMIF('17'!$C$10:$C$29,$C824,'17'!$G$10:$G$29)*'17'!$E$3</f>
        <v>0</v>
      </c>
      <c r="X824" s="224">
        <f>SUMIF('18'!$C$10:$C$29,$C824,'18'!$G$10:$G$29)*'18'!$E$3</f>
        <v>0</v>
      </c>
      <c r="Y824" s="224">
        <f>SUMIF('19'!$C$10:$C$28,$C824,'19'!$G$10:$G$28)*'19'!$E$3</f>
        <v>0</v>
      </c>
      <c r="Z824" s="224">
        <f>SUMIF('20'!$C$10:$C$29,$C824,'20'!$G$10:$G$29)*'20'!$E$3</f>
        <v>0</v>
      </c>
      <c r="AA824" s="224">
        <f>SUMIF('21'!$C$10:$C$29,$C824,'21'!$G$10:$G$29)*'21'!$E$3</f>
        <v>0</v>
      </c>
    </row>
    <row r="825" spans="3:27" ht="15" hidden="1">
      <c r="C825" s="207" t="s">
        <v>1768</v>
      </c>
      <c r="D825" s="207" t="s">
        <v>1769</v>
      </c>
      <c r="F825" s="303">
        <f t="shared" si="13"/>
        <v>0</v>
      </c>
      <c r="G825" s="224">
        <f>SUMIF('01'!$C$10:$C$29,$C825,'01'!$G$10:$G$29)*'01'!$E$3</f>
        <v>0</v>
      </c>
      <c r="H825" s="224">
        <f>SUMIF('02'!$C$10:$C$28,$C825,'02'!$G$10:$G$28)*'02'!$E$3</f>
        <v>0</v>
      </c>
      <c r="I825" s="224">
        <f>SUMIF('03'!$C$10:$C$29,$C825,'03'!$G$10:$G$29)*'03'!$E$3</f>
        <v>0</v>
      </c>
      <c r="J825" s="224">
        <f>SUMIF('04'!$C$10:$C$26,$C825,'04'!$G$10:$G$26)*'04'!$E$3</f>
        <v>0</v>
      </c>
      <c r="K825" s="224">
        <f>SUMIF('05'!$C$10:$C$29,$C825,'05'!$G$10:$G$29)*'05'!$E$3</f>
        <v>0</v>
      </c>
      <c r="L825" s="224">
        <f>SUMIF('06'!$C$10:$C$29,$C825,'06'!$G$10:$G$29)*'06'!$E$3</f>
        <v>0</v>
      </c>
      <c r="M825" s="224">
        <f>SUMIF('07'!$C$10:$C$26,$C825,'07'!$G$10:$G$26)*'07'!$E$3</f>
        <v>0</v>
      </c>
      <c r="N825" s="224">
        <f>SUMIF('08'!$C$10:$C$29,$C825,'08'!$G$10:$G$29)*'08'!$E$3</f>
        <v>0</v>
      </c>
      <c r="O825" s="224">
        <f>SUMIF('09'!$C$10:$C$29,$C825,'09'!$G$10:$G$29)*'09'!$E$3</f>
        <v>0</v>
      </c>
      <c r="P825" s="224">
        <f>SUMIF('10'!$C$10:$C$29,$C825,'10'!$G$10:$G$29)*'10'!$E$3</f>
        <v>0</v>
      </c>
      <c r="Q825" s="224">
        <f>SUMIF('11'!$C$10:$C$39,$C825,'11'!$G$10:$G$39)*'11'!$E$3</f>
        <v>0</v>
      </c>
      <c r="R825" s="224">
        <f>SUMIF('12'!$C$10:$C$29,$C825,'12'!$G$10:$G$29)*'12'!$E$3</f>
        <v>0</v>
      </c>
      <c r="S825" s="224">
        <f>SUMIF('13'!$C$10:$C$29,$C825,'13'!$G$10:$G$29)*'13'!$E$3</f>
        <v>0</v>
      </c>
      <c r="T825" s="224">
        <f>SUMIF('14'!$C$10:$C$29,$C825,'14'!$G$10:$G$29)*'14'!$E$3</f>
        <v>0</v>
      </c>
      <c r="U825" s="224">
        <f>SUMIF('15'!$C$10:$C$29,$C825,'15'!$G$10:$G$29)*'15'!$E$3</f>
        <v>0</v>
      </c>
      <c r="V825" s="224">
        <f>SUMIF('16'!$C$10:$C$29,$C825,'16'!$G$10:$G$29)*'16'!$E$3</f>
        <v>0</v>
      </c>
      <c r="W825" s="224">
        <f>SUMIF('17'!$C$10:$C$29,$C825,'17'!$G$10:$G$29)*'17'!$E$3</f>
        <v>0</v>
      </c>
      <c r="X825" s="224">
        <f>SUMIF('18'!$C$10:$C$29,$C825,'18'!$G$10:$G$29)*'18'!$E$3</f>
        <v>0</v>
      </c>
      <c r="Y825" s="224">
        <f>SUMIF('19'!$C$10:$C$28,$C825,'19'!$G$10:$G$28)*'19'!$E$3</f>
        <v>0</v>
      </c>
      <c r="Z825" s="224">
        <f>SUMIF('20'!$C$10:$C$29,$C825,'20'!$G$10:$G$29)*'20'!$E$3</f>
        <v>0</v>
      </c>
      <c r="AA825" s="224">
        <f>SUMIF('21'!$C$10:$C$29,$C825,'21'!$G$10:$G$29)*'21'!$E$3</f>
        <v>0</v>
      </c>
    </row>
    <row r="826" spans="3:27" ht="15" hidden="1">
      <c r="C826" s="207" t="s">
        <v>1770</v>
      </c>
      <c r="D826" s="207" t="s">
        <v>1771</v>
      </c>
      <c r="F826" s="303">
        <f t="shared" si="13"/>
        <v>0</v>
      </c>
      <c r="G826" s="224">
        <f>SUMIF('01'!$C$10:$C$29,$C826,'01'!$G$10:$G$29)*'01'!$E$3</f>
        <v>0</v>
      </c>
      <c r="H826" s="224">
        <f>SUMIF('02'!$C$10:$C$28,$C826,'02'!$G$10:$G$28)*'02'!$E$3</f>
        <v>0</v>
      </c>
      <c r="I826" s="224">
        <f>SUMIF('03'!$C$10:$C$29,$C826,'03'!$G$10:$G$29)*'03'!$E$3</f>
        <v>0</v>
      </c>
      <c r="J826" s="224">
        <f>SUMIF('04'!$C$10:$C$26,$C826,'04'!$G$10:$G$26)*'04'!$E$3</f>
        <v>0</v>
      </c>
      <c r="K826" s="224">
        <f>SUMIF('05'!$C$10:$C$29,$C826,'05'!$G$10:$G$29)*'05'!$E$3</f>
        <v>0</v>
      </c>
      <c r="L826" s="224">
        <f>SUMIF('06'!$C$10:$C$29,$C826,'06'!$G$10:$G$29)*'06'!$E$3</f>
        <v>0</v>
      </c>
      <c r="M826" s="224">
        <f>SUMIF('07'!$C$10:$C$26,$C826,'07'!$G$10:$G$26)*'07'!$E$3</f>
        <v>0</v>
      </c>
      <c r="N826" s="224">
        <f>SUMIF('08'!$C$10:$C$29,$C826,'08'!$G$10:$G$29)*'08'!$E$3</f>
        <v>0</v>
      </c>
      <c r="O826" s="224">
        <f>SUMIF('09'!$C$10:$C$29,$C826,'09'!$G$10:$G$29)*'09'!$E$3</f>
        <v>0</v>
      </c>
      <c r="P826" s="224">
        <f>SUMIF('10'!$C$10:$C$29,$C826,'10'!$G$10:$G$29)*'10'!$E$3</f>
        <v>0</v>
      </c>
      <c r="Q826" s="224">
        <f>SUMIF('11'!$C$10:$C$39,$C826,'11'!$G$10:$G$39)*'11'!$E$3</f>
        <v>0</v>
      </c>
      <c r="R826" s="224">
        <f>SUMIF('12'!$C$10:$C$29,$C826,'12'!$G$10:$G$29)*'12'!$E$3</f>
        <v>0</v>
      </c>
      <c r="S826" s="224">
        <f>SUMIF('13'!$C$10:$C$29,$C826,'13'!$G$10:$G$29)*'13'!$E$3</f>
        <v>0</v>
      </c>
      <c r="T826" s="224">
        <f>SUMIF('14'!$C$10:$C$29,$C826,'14'!$G$10:$G$29)*'14'!$E$3</f>
        <v>0</v>
      </c>
      <c r="U826" s="224">
        <f>SUMIF('15'!$C$10:$C$29,$C826,'15'!$G$10:$G$29)*'15'!$E$3</f>
        <v>0</v>
      </c>
      <c r="V826" s="224">
        <f>SUMIF('16'!$C$10:$C$29,$C826,'16'!$G$10:$G$29)*'16'!$E$3</f>
        <v>0</v>
      </c>
      <c r="W826" s="224">
        <f>SUMIF('17'!$C$10:$C$29,$C826,'17'!$G$10:$G$29)*'17'!$E$3</f>
        <v>0</v>
      </c>
      <c r="X826" s="224">
        <f>SUMIF('18'!$C$10:$C$29,$C826,'18'!$G$10:$G$29)*'18'!$E$3</f>
        <v>0</v>
      </c>
      <c r="Y826" s="224">
        <f>SUMIF('19'!$C$10:$C$28,$C826,'19'!$G$10:$G$28)*'19'!$E$3</f>
        <v>0</v>
      </c>
      <c r="Z826" s="224">
        <f>SUMIF('20'!$C$10:$C$29,$C826,'20'!$G$10:$G$29)*'20'!$E$3</f>
        <v>0</v>
      </c>
      <c r="AA826" s="224">
        <f>SUMIF('21'!$C$10:$C$29,$C826,'21'!$G$10:$G$29)*'21'!$E$3</f>
        <v>0</v>
      </c>
    </row>
    <row r="827" spans="3:27" ht="15" hidden="1">
      <c r="C827" s="207" t="s">
        <v>1772</v>
      </c>
      <c r="D827" s="207" t="s">
        <v>1773</v>
      </c>
      <c r="F827" s="303">
        <f t="shared" si="13"/>
        <v>0</v>
      </c>
      <c r="G827" s="224">
        <f>SUMIF('01'!$C$10:$C$29,$C827,'01'!$G$10:$G$29)*'01'!$E$3</f>
        <v>0</v>
      </c>
      <c r="H827" s="224">
        <f>SUMIF('02'!$C$10:$C$28,$C827,'02'!$G$10:$G$28)*'02'!$E$3</f>
        <v>0</v>
      </c>
      <c r="I827" s="224">
        <f>SUMIF('03'!$C$10:$C$29,$C827,'03'!$G$10:$G$29)*'03'!$E$3</f>
        <v>0</v>
      </c>
      <c r="J827" s="224">
        <f>SUMIF('04'!$C$10:$C$26,$C827,'04'!$G$10:$G$26)*'04'!$E$3</f>
        <v>0</v>
      </c>
      <c r="K827" s="224">
        <f>SUMIF('05'!$C$10:$C$29,$C827,'05'!$G$10:$G$29)*'05'!$E$3</f>
        <v>0</v>
      </c>
      <c r="L827" s="224">
        <f>SUMIF('06'!$C$10:$C$29,$C827,'06'!$G$10:$G$29)*'06'!$E$3</f>
        <v>0</v>
      </c>
      <c r="M827" s="224">
        <f>SUMIF('07'!$C$10:$C$26,$C827,'07'!$G$10:$G$26)*'07'!$E$3</f>
        <v>0</v>
      </c>
      <c r="N827" s="224">
        <f>SUMIF('08'!$C$10:$C$29,$C827,'08'!$G$10:$G$29)*'08'!$E$3</f>
        <v>0</v>
      </c>
      <c r="O827" s="224">
        <f>SUMIF('09'!$C$10:$C$29,$C827,'09'!$G$10:$G$29)*'09'!$E$3</f>
        <v>0</v>
      </c>
      <c r="P827" s="224">
        <f>SUMIF('10'!$C$10:$C$29,$C827,'10'!$G$10:$G$29)*'10'!$E$3</f>
        <v>0</v>
      </c>
      <c r="Q827" s="224">
        <f>SUMIF('11'!$C$10:$C$39,$C827,'11'!$G$10:$G$39)*'11'!$E$3</f>
        <v>0</v>
      </c>
      <c r="R827" s="224">
        <f>SUMIF('12'!$C$10:$C$29,$C827,'12'!$G$10:$G$29)*'12'!$E$3</f>
        <v>0</v>
      </c>
      <c r="S827" s="224">
        <f>SUMIF('13'!$C$10:$C$29,$C827,'13'!$G$10:$G$29)*'13'!$E$3</f>
        <v>0</v>
      </c>
      <c r="T827" s="224">
        <f>SUMIF('14'!$C$10:$C$29,$C827,'14'!$G$10:$G$29)*'14'!$E$3</f>
        <v>0</v>
      </c>
      <c r="U827" s="224">
        <f>SUMIF('15'!$C$10:$C$29,$C827,'15'!$G$10:$G$29)*'15'!$E$3</f>
        <v>0</v>
      </c>
      <c r="V827" s="224">
        <f>SUMIF('16'!$C$10:$C$29,$C827,'16'!$G$10:$G$29)*'16'!$E$3</f>
        <v>0</v>
      </c>
      <c r="W827" s="224">
        <f>SUMIF('17'!$C$10:$C$29,$C827,'17'!$G$10:$G$29)*'17'!$E$3</f>
        <v>0</v>
      </c>
      <c r="X827" s="224">
        <f>SUMIF('18'!$C$10:$C$29,$C827,'18'!$G$10:$G$29)*'18'!$E$3</f>
        <v>0</v>
      </c>
      <c r="Y827" s="224">
        <f>SUMIF('19'!$C$10:$C$28,$C827,'19'!$G$10:$G$28)*'19'!$E$3</f>
        <v>0</v>
      </c>
      <c r="Z827" s="224">
        <f>SUMIF('20'!$C$10:$C$29,$C827,'20'!$G$10:$G$29)*'20'!$E$3</f>
        <v>0</v>
      </c>
      <c r="AA827" s="224">
        <f>SUMIF('21'!$C$10:$C$29,$C827,'21'!$G$10:$G$29)*'21'!$E$3</f>
        <v>0</v>
      </c>
    </row>
    <row r="828" spans="3:27" ht="15" hidden="1">
      <c r="C828" s="207" t="s">
        <v>1774</v>
      </c>
      <c r="D828" s="207" t="s">
        <v>1775</v>
      </c>
      <c r="F828" s="303">
        <f t="shared" si="13"/>
        <v>0</v>
      </c>
      <c r="G828" s="224">
        <f>SUMIF('01'!$C$10:$C$29,$C828,'01'!$G$10:$G$29)*'01'!$E$3</f>
        <v>0</v>
      </c>
      <c r="H828" s="224">
        <f>SUMIF('02'!$C$10:$C$28,$C828,'02'!$G$10:$G$28)*'02'!$E$3</f>
        <v>0</v>
      </c>
      <c r="I828" s="224">
        <f>SUMIF('03'!$C$10:$C$29,$C828,'03'!$G$10:$G$29)*'03'!$E$3</f>
        <v>0</v>
      </c>
      <c r="J828" s="224">
        <f>SUMIF('04'!$C$10:$C$26,$C828,'04'!$G$10:$G$26)*'04'!$E$3</f>
        <v>0</v>
      </c>
      <c r="K828" s="224">
        <f>SUMIF('05'!$C$10:$C$29,$C828,'05'!$G$10:$G$29)*'05'!$E$3</f>
        <v>0</v>
      </c>
      <c r="L828" s="224">
        <f>SUMIF('06'!$C$10:$C$29,$C828,'06'!$G$10:$G$29)*'06'!$E$3</f>
        <v>0</v>
      </c>
      <c r="M828" s="224">
        <f>SUMIF('07'!$C$10:$C$26,$C828,'07'!$G$10:$G$26)*'07'!$E$3</f>
        <v>0</v>
      </c>
      <c r="N828" s="224">
        <f>SUMIF('08'!$C$10:$C$29,$C828,'08'!$G$10:$G$29)*'08'!$E$3</f>
        <v>0</v>
      </c>
      <c r="O828" s="224">
        <f>SUMIF('09'!$C$10:$C$29,$C828,'09'!$G$10:$G$29)*'09'!$E$3</f>
        <v>0</v>
      </c>
      <c r="P828" s="224">
        <f>SUMIF('10'!$C$10:$C$29,$C828,'10'!$G$10:$G$29)*'10'!$E$3</f>
        <v>0</v>
      </c>
      <c r="Q828" s="224">
        <f>SUMIF('11'!$C$10:$C$39,$C828,'11'!$G$10:$G$39)*'11'!$E$3</f>
        <v>0</v>
      </c>
      <c r="R828" s="224">
        <f>SUMIF('12'!$C$10:$C$29,$C828,'12'!$G$10:$G$29)*'12'!$E$3</f>
        <v>0</v>
      </c>
      <c r="S828" s="224">
        <f>SUMIF('13'!$C$10:$C$29,$C828,'13'!$G$10:$G$29)*'13'!$E$3</f>
        <v>0</v>
      </c>
      <c r="T828" s="224">
        <f>SUMIF('14'!$C$10:$C$29,$C828,'14'!$G$10:$G$29)*'14'!$E$3</f>
        <v>0</v>
      </c>
      <c r="U828" s="224">
        <f>SUMIF('15'!$C$10:$C$29,$C828,'15'!$G$10:$G$29)*'15'!$E$3</f>
        <v>0</v>
      </c>
      <c r="V828" s="224">
        <f>SUMIF('16'!$C$10:$C$29,$C828,'16'!$G$10:$G$29)*'16'!$E$3</f>
        <v>0</v>
      </c>
      <c r="W828" s="224">
        <f>SUMIF('17'!$C$10:$C$29,$C828,'17'!$G$10:$G$29)*'17'!$E$3</f>
        <v>0</v>
      </c>
      <c r="X828" s="224">
        <f>SUMIF('18'!$C$10:$C$29,$C828,'18'!$G$10:$G$29)*'18'!$E$3</f>
        <v>0</v>
      </c>
      <c r="Y828" s="224">
        <f>SUMIF('19'!$C$10:$C$28,$C828,'19'!$G$10:$G$28)*'19'!$E$3</f>
        <v>0</v>
      </c>
      <c r="Z828" s="224">
        <f>SUMIF('20'!$C$10:$C$29,$C828,'20'!$G$10:$G$29)*'20'!$E$3</f>
        <v>0</v>
      </c>
      <c r="AA828" s="224">
        <f>SUMIF('21'!$C$10:$C$29,$C828,'21'!$G$10:$G$29)*'21'!$E$3</f>
        <v>0</v>
      </c>
    </row>
    <row r="829" spans="3:27" ht="15" hidden="1">
      <c r="C829" s="207" t="s">
        <v>1776</v>
      </c>
      <c r="D829" s="207" t="s">
        <v>1777</v>
      </c>
      <c r="F829" s="303">
        <f t="shared" si="13"/>
        <v>0</v>
      </c>
      <c r="G829" s="224">
        <f>SUMIF('01'!$C$10:$C$29,$C829,'01'!$G$10:$G$29)*'01'!$E$3</f>
        <v>0</v>
      </c>
      <c r="H829" s="224">
        <f>SUMIF('02'!$C$10:$C$28,$C829,'02'!$G$10:$G$28)*'02'!$E$3</f>
        <v>0</v>
      </c>
      <c r="I829" s="224">
        <f>SUMIF('03'!$C$10:$C$29,$C829,'03'!$G$10:$G$29)*'03'!$E$3</f>
        <v>0</v>
      </c>
      <c r="J829" s="224">
        <f>SUMIF('04'!$C$10:$C$26,$C829,'04'!$G$10:$G$26)*'04'!$E$3</f>
        <v>0</v>
      </c>
      <c r="K829" s="224">
        <f>SUMIF('05'!$C$10:$C$29,$C829,'05'!$G$10:$G$29)*'05'!$E$3</f>
        <v>0</v>
      </c>
      <c r="L829" s="224">
        <f>SUMIF('06'!$C$10:$C$29,$C829,'06'!$G$10:$G$29)*'06'!$E$3</f>
        <v>0</v>
      </c>
      <c r="M829" s="224">
        <f>SUMIF('07'!$C$10:$C$26,$C829,'07'!$G$10:$G$26)*'07'!$E$3</f>
        <v>0</v>
      </c>
      <c r="N829" s="224">
        <f>SUMIF('08'!$C$10:$C$29,$C829,'08'!$G$10:$G$29)*'08'!$E$3</f>
        <v>0</v>
      </c>
      <c r="O829" s="224">
        <f>SUMIF('09'!$C$10:$C$29,$C829,'09'!$G$10:$G$29)*'09'!$E$3</f>
        <v>0</v>
      </c>
      <c r="P829" s="224">
        <f>SUMIF('10'!$C$10:$C$29,$C829,'10'!$G$10:$G$29)*'10'!$E$3</f>
        <v>0</v>
      </c>
      <c r="Q829" s="224">
        <f>SUMIF('11'!$C$10:$C$39,$C829,'11'!$G$10:$G$39)*'11'!$E$3</f>
        <v>0</v>
      </c>
      <c r="R829" s="224">
        <f>SUMIF('12'!$C$10:$C$29,$C829,'12'!$G$10:$G$29)*'12'!$E$3</f>
        <v>0</v>
      </c>
      <c r="S829" s="224">
        <f>SUMIF('13'!$C$10:$C$29,$C829,'13'!$G$10:$G$29)*'13'!$E$3</f>
        <v>0</v>
      </c>
      <c r="T829" s="224">
        <f>SUMIF('14'!$C$10:$C$29,$C829,'14'!$G$10:$G$29)*'14'!$E$3</f>
        <v>0</v>
      </c>
      <c r="U829" s="224">
        <f>SUMIF('15'!$C$10:$C$29,$C829,'15'!$G$10:$G$29)*'15'!$E$3</f>
        <v>0</v>
      </c>
      <c r="V829" s="224">
        <f>SUMIF('16'!$C$10:$C$29,$C829,'16'!$G$10:$G$29)*'16'!$E$3</f>
        <v>0</v>
      </c>
      <c r="W829" s="224">
        <f>SUMIF('17'!$C$10:$C$29,$C829,'17'!$G$10:$G$29)*'17'!$E$3</f>
        <v>0</v>
      </c>
      <c r="X829" s="224">
        <f>SUMIF('18'!$C$10:$C$29,$C829,'18'!$G$10:$G$29)*'18'!$E$3</f>
        <v>0</v>
      </c>
      <c r="Y829" s="224">
        <f>SUMIF('19'!$C$10:$C$28,$C829,'19'!$G$10:$G$28)*'19'!$E$3</f>
        <v>0</v>
      </c>
      <c r="Z829" s="224">
        <f>SUMIF('20'!$C$10:$C$29,$C829,'20'!$G$10:$G$29)*'20'!$E$3</f>
        <v>0</v>
      </c>
      <c r="AA829" s="224">
        <f>SUMIF('21'!$C$10:$C$29,$C829,'21'!$G$10:$G$29)*'21'!$E$3</f>
        <v>0</v>
      </c>
    </row>
    <row r="830" spans="3:27" ht="15" hidden="1">
      <c r="C830" s="207" t="s">
        <v>1778</v>
      </c>
      <c r="D830" s="207" t="s">
        <v>1779</v>
      </c>
      <c r="F830" s="303">
        <f t="shared" si="13"/>
        <v>0</v>
      </c>
      <c r="G830" s="224">
        <f>SUMIF('01'!$C$10:$C$29,$C830,'01'!$G$10:$G$29)*'01'!$E$3</f>
        <v>0</v>
      </c>
      <c r="H830" s="224">
        <f>SUMIF('02'!$C$10:$C$28,$C830,'02'!$G$10:$G$28)*'02'!$E$3</f>
        <v>0</v>
      </c>
      <c r="I830" s="224">
        <f>SUMIF('03'!$C$10:$C$29,$C830,'03'!$G$10:$G$29)*'03'!$E$3</f>
        <v>0</v>
      </c>
      <c r="J830" s="224">
        <f>SUMIF('04'!$C$10:$C$26,$C830,'04'!$G$10:$G$26)*'04'!$E$3</f>
        <v>0</v>
      </c>
      <c r="K830" s="224">
        <f>SUMIF('05'!$C$10:$C$29,$C830,'05'!$G$10:$G$29)*'05'!$E$3</f>
        <v>0</v>
      </c>
      <c r="L830" s="224">
        <f>SUMIF('06'!$C$10:$C$29,$C830,'06'!$G$10:$G$29)*'06'!$E$3</f>
        <v>0</v>
      </c>
      <c r="M830" s="224">
        <f>SUMIF('07'!$C$10:$C$26,$C830,'07'!$G$10:$G$26)*'07'!$E$3</f>
        <v>0</v>
      </c>
      <c r="N830" s="224">
        <f>SUMIF('08'!$C$10:$C$29,$C830,'08'!$G$10:$G$29)*'08'!$E$3</f>
        <v>0</v>
      </c>
      <c r="O830" s="224">
        <f>SUMIF('09'!$C$10:$C$29,$C830,'09'!$G$10:$G$29)*'09'!$E$3</f>
        <v>0</v>
      </c>
      <c r="P830" s="224">
        <f>SUMIF('10'!$C$10:$C$29,$C830,'10'!$G$10:$G$29)*'10'!$E$3</f>
        <v>0</v>
      </c>
      <c r="Q830" s="224">
        <f>SUMIF('11'!$C$10:$C$39,$C830,'11'!$G$10:$G$39)*'11'!$E$3</f>
        <v>0</v>
      </c>
      <c r="R830" s="224">
        <f>SUMIF('12'!$C$10:$C$29,$C830,'12'!$G$10:$G$29)*'12'!$E$3</f>
        <v>0</v>
      </c>
      <c r="S830" s="224">
        <f>SUMIF('13'!$C$10:$C$29,$C830,'13'!$G$10:$G$29)*'13'!$E$3</f>
        <v>0</v>
      </c>
      <c r="T830" s="224">
        <f>SUMIF('14'!$C$10:$C$29,$C830,'14'!$G$10:$G$29)*'14'!$E$3</f>
        <v>0</v>
      </c>
      <c r="U830" s="224">
        <f>SUMIF('15'!$C$10:$C$29,$C830,'15'!$G$10:$G$29)*'15'!$E$3</f>
        <v>0</v>
      </c>
      <c r="V830" s="224">
        <f>SUMIF('16'!$C$10:$C$29,$C830,'16'!$G$10:$G$29)*'16'!$E$3</f>
        <v>0</v>
      </c>
      <c r="W830" s="224">
        <f>SUMIF('17'!$C$10:$C$29,$C830,'17'!$G$10:$G$29)*'17'!$E$3</f>
        <v>0</v>
      </c>
      <c r="X830" s="224">
        <f>SUMIF('18'!$C$10:$C$29,$C830,'18'!$G$10:$G$29)*'18'!$E$3</f>
        <v>0</v>
      </c>
      <c r="Y830" s="224">
        <f>SUMIF('19'!$C$10:$C$28,$C830,'19'!$G$10:$G$28)*'19'!$E$3</f>
        <v>0</v>
      </c>
      <c r="Z830" s="224">
        <f>SUMIF('20'!$C$10:$C$29,$C830,'20'!$G$10:$G$29)*'20'!$E$3</f>
        <v>0</v>
      </c>
      <c r="AA830" s="224">
        <f>SUMIF('21'!$C$10:$C$29,$C830,'21'!$G$10:$G$29)*'21'!$E$3</f>
        <v>0</v>
      </c>
    </row>
    <row r="831" spans="3:27" ht="15" hidden="1">
      <c r="C831" s="207" t="s">
        <v>1780</v>
      </c>
      <c r="D831" s="207" t="s">
        <v>1781</v>
      </c>
      <c r="F831" s="303">
        <f t="shared" si="13"/>
        <v>0</v>
      </c>
      <c r="G831" s="224">
        <f>SUMIF('01'!$C$10:$C$29,$C831,'01'!$G$10:$G$29)*'01'!$E$3</f>
        <v>0</v>
      </c>
      <c r="H831" s="224">
        <f>SUMIF('02'!$C$10:$C$28,$C831,'02'!$G$10:$G$28)*'02'!$E$3</f>
        <v>0</v>
      </c>
      <c r="I831" s="224">
        <f>SUMIF('03'!$C$10:$C$29,$C831,'03'!$G$10:$G$29)*'03'!$E$3</f>
        <v>0</v>
      </c>
      <c r="J831" s="224">
        <f>SUMIF('04'!$C$10:$C$26,$C831,'04'!$G$10:$G$26)*'04'!$E$3</f>
        <v>0</v>
      </c>
      <c r="K831" s="224">
        <f>SUMIF('05'!$C$10:$C$29,$C831,'05'!$G$10:$G$29)*'05'!$E$3</f>
        <v>0</v>
      </c>
      <c r="L831" s="224">
        <f>SUMIF('06'!$C$10:$C$29,$C831,'06'!$G$10:$G$29)*'06'!$E$3</f>
        <v>0</v>
      </c>
      <c r="M831" s="224">
        <f>SUMIF('07'!$C$10:$C$26,$C831,'07'!$G$10:$G$26)*'07'!$E$3</f>
        <v>0</v>
      </c>
      <c r="N831" s="224">
        <f>SUMIF('08'!$C$10:$C$29,$C831,'08'!$G$10:$G$29)*'08'!$E$3</f>
        <v>0</v>
      </c>
      <c r="O831" s="224">
        <f>SUMIF('09'!$C$10:$C$29,$C831,'09'!$G$10:$G$29)*'09'!$E$3</f>
        <v>0</v>
      </c>
      <c r="P831" s="224">
        <f>SUMIF('10'!$C$10:$C$29,$C831,'10'!$G$10:$G$29)*'10'!$E$3</f>
        <v>0</v>
      </c>
      <c r="Q831" s="224">
        <f>SUMIF('11'!$C$10:$C$39,$C831,'11'!$G$10:$G$39)*'11'!$E$3</f>
        <v>0</v>
      </c>
      <c r="R831" s="224">
        <f>SUMIF('12'!$C$10:$C$29,$C831,'12'!$G$10:$G$29)*'12'!$E$3</f>
        <v>0</v>
      </c>
      <c r="S831" s="224">
        <f>SUMIF('13'!$C$10:$C$29,$C831,'13'!$G$10:$G$29)*'13'!$E$3</f>
        <v>0</v>
      </c>
      <c r="T831" s="224">
        <f>SUMIF('14'!$C$10:$C$29,$C831,'14'!$G$10:$G$29)*'14'!$E$3</f>
        <v>0</v>
      </c>
      <c r="U831" s="224">
        <f>SUMIF('15'!$C$10:$C$29,$C831,'15'!$G$10:$G$29)*'15'!$E$3</f>
        <v>0</v>
      </c>
      <c r="V831" s="224">
        <f>SUMIF('16'!$C$10:$C$29,$C831,'16'!$G$10:$G$29)*'16'!$E$3</f>
        <v>0</v>
      </c>
      <c r="W831" s="224">
        <f>SUMIF('17'!$C$10:$C$29,$C831,'17'!$G$10:$G$29)*'17'!$E$3</f>
        <v>0</v>
      </c>
      <c r="X831" s="224">
        <f>SUMIF('18'!$C$10:$C$29,$C831,'18'!$G$10:$G$29)*'18'!$E$3</f>
        <v>0</v>
      </c>
      <c r="Y831" s="224">
        <f>SUMIF('19'!$C$10:$C$28,$C831,'19'!$G$10:$G$28)*'19'!$E$3</f>
        <v>0</v>
      </c>
      <c r="Z831" s="224">
        <f>SUMIF('20'!$C$10:$C$29,$C831,'20'!$G$10:$G$29)*'20'!$E$3</f>
        <v>0</v>
      </c>
      <c r="AA831" s="224">
        <f>SUMIF('21'!$C$10:$C$29,$C831,'21'!$G$10:$G$29)*'21'!$E$3</f>
        <v>0</v>
      </c>
    </row>
    <row r="832" spans="3:27" ht="15" hidden="1">
      <c r="C832" s="207" t="s">
        <v>1782</v>
      </c>
      <c r="D832" s="207" t="s">
        <v>1783</v>
      </c>
      <c r="F832" s="303">
        <f t="shared" si="13"/>
        <v>0</v>
      </c>
      <c r="G832" s="224">
        <f>SUMIF('01'!$C$10:$C$29,$C832,'01'!$G$10:$G$29)*'01'!$E$3</f>
        <v>0</v>
      </c>
      <c r="H832" s="224">
        <f>SUMIF('02'!$C$10:$C$28,$C832,'02'!$G$10:$G$28)*'02'!$E$3</f>
        <v>0</v>
      </c>
      <c r="I832" s="224">
        <f>SUMIF('03'!$C$10:$C$29,$C832,'03'!$G$10:$G$29)*'03'!$E$3</f>
        <v>0</v>
      </c>
      <c r="J832" s="224">
        <f>SUMIF('04'!$C$10:$C$26,$C832,'04'!$G$10:$G$26)*'04'!$E$3</f>
        <v>0</v>
      </c>
      <c r="K832" s="224">
        <f>SUMIF('05'!$C$10:$C$29,$C832,'05'!$G$10:$G$29)*'05'!$E$3</f>
        <v>0</v>
      </c>
      <c r="L832" s="224">
        <f>SUMIF('06'!$C$10:$C$29,$C832,'06'!$G$10:$G$29)*'06'!$E$3</f>
        <v>0</v>
      </c>
      <c r="M832" s="224">
        <f>SUMIF('07'!$C$10:$C$26,$C832,'07'!$G$10:$G$26)*'07'!$E$3</f>
        <v>0</v>
      </c>
      <c r="N832" s="224">
        <f>SUMIF('08'!$C$10:$C$29,$C832,'08'!$G$10:$G$29)*'08'!$E$3</f>
        <v>0</v>
      </c>
      <c r="O832" s="224">
        <f>SUMIF('09'!$C$10:$C$29,$C832,'09'!$G$10:$G$29)*'09'!$E$3</f>
        <v>0</v>
      </c>
      <c r="P832" s="224">
        <f>SUMIF('10'!$C$10:$C$29,$C832,'10'!$G$10:$G$29)*'10'!$E$3</f>
        <v>0</v>
      </c>
      <c r="Q832" s="224">
        <f>SUMIF('11'!$C$10:$C$39,$C832,'11'!$G$10:$G$39)*'11'!$E$3</f>
        <v>0</v>
      </c>
      <c r="R832" s="224">
        <f>SUMIF('12'!$C$10:$C$29,$C832,'12'!$G$10:$G$29)*'12'!$E$3</f>
        <v>0</v>
      </c>
      <c r="S832" s="224">
        <f>SUMIF('13'!$C$10:$C$29,$C832,'13'!$G$10:$G$29)*'13'!$E$3</f>
        <v>0</v>
      </c>
      <c r="T832" s="224">
        <f>SUMIF('14'!$C$10:$C$29,$C832,'14'!$G$10:$G$29)*'14'!$E$3</f>
        <v>0</v>
      </c>
      <c r="U832" s="224">
        <f>SUMIF('15'!$C$10:$C$29,$C832,'15'!$G$10:$G$29)*'15'!$E$3</f>
        <v>0</v>
      </c>
      <c r="V832" s="224">
        <f>SUMIF('16'!$C$10:$C$29,$C832,'16'!$G$10:$G$29)*'16'!$E$3</f>
        <v>0</v>
      </c>
      <c r="W832" s="224">
        <f>SUMIF('17'!$C$10:$C$29,$C832,'17'!$G$10:$G$29)*'17'!$E$3</f>
        <v>0</v>
      </c>
      <c r="X832" s="224">
        <f>SUMIF('18'!$C$10:$C$29,$C832,'18'!$G$10:$G$29)*'18'!$E$3</f>
        <v>0</v>
      </c>
      <c r="Y832" s="224">
        <f>SUMIF('19'!$C$10:$C$28,$C832,'19'!$G$10:$G$28)*'19'!$E$3</f>
        <v>0</v>
      </c>
      <c r="Z832" s="224">
        <f>SUMIF('20'!$C$10:$C$29,$C832,'20'!$G$10:$G$29)*'20'!$E$3</f>
        <v>0</v>
      </c>
      <c r="AA832" s="224">
        <f>SUMIF('21'!$C$10:$C$29,$C832,'21'!$G$10:$G$29)*'21'!$E$3</f>
        <v>0</v>
      </c>
    </row>
    <row r="833" spans="3:27" ht="15" hidden="1">
      <c r="C833" s="207" t="s">
        <v>1784</v>
      </c>
      <c r="D833" s="207" t="s">
        <v>1785</v>
      </c>
      <c r="F833" s="303">
        <f t="shared" si="13"/>
        <v>0</v>
      </c>
      <c r="G833" s="224">
        <f>SUMIF('01'!$C$10:$C$29,$C833,'01'!$G$10:$G$29)*'01'!$E$3</f>
        <v>0</v>
      </c>
      <c r="H833" s="224">
        <f>SUMIF('02'!$C$10:$C$28,$C833,'02'!$G$10:$G$28)*'02'!$E$3</f>
        <v>0</v>
      </c>
      <c r="I833" s="224">
        <f>SUMIF('03'!$C$10:$C$29,$C833,'03'!$G$10:$G$29)*'03'!$E$3</f>
        <v>0</v>
      </c>
      <c r="J833" s="224">
        <f>SUMIF('04'!$C$10:$C$26,$C833,'04'!$G$10:$G$26)*'04'!$E$3</f>
        <v>0</v>
      </c>
      <c r="K833" s="224">
        <f>SUMIF('05'!$C$10:$C$29,$C833,'05'!$G$10:$G$29)*'05'!$E$3</f>
        <v>0</v>
      </c>
      <c r="L833" s="224">
        <f>SUMIF('06'!$C$10:$C$29,$C833,'06'!$G$10:$G$29)*'06'!$E$3</f>
        <v>0</v>
      </c>
      <c r="M833" s="224">
        <f>SUMIF('07'!$C$10:$C$26,$C833,'07'!$G$10:$G$26)*'07'!$E$3</f>
        <v>0</v>
      </c>
      <c r="N833" s="224">
        <f>SUMIF('08'!$C$10:$C$29,$C833,'08'!$G$10:$G$29)*'08'!$E$3</f>
        <v>0</v>
      </c>
      <c r="O833" s="224">
        <f>SUMIF('09'!$C$10:$C$29,$C833,'09'!$G$10:$G$29)*'09'!$E$3</f>
        <v>0</v>
      </c>
      <c r="P833" s="224">
        <f>SUMIF('10'!$C$10:$C$29,$C833,'10'!$G$10:$G$29)*'10'!$E$3</f>
        <v>0</v>
      </c>
      <c r="Q833" s="224">
        <f>SUMIF('11'!$C$10:$C$39,$C833,'11'!$G$10:$G$39)*'11'!$E$3</f>
        <v>0</v>
      </c>
      <c r="R833" s="224">
        <f>SUMIF('12'!$C$10:$C$29,$C833,'12'!$G$10:$G$29)*'12'!$E$3</f>
        <v>0</v>
      </c>
      <c r="S833" s="224">
        <f>SUMIF('13'!$C$10:$C$29,$C833,'13'!$G$10:$G$29)*'13'!$E$3</f>
        <v>0</v>
      </c>
      <c r="T833" s="224">
        <f>SUMIF('14'!$C$10:$C$29,$C833,'14'!$G$10:$G$29)*'14'!$E$3</f>
        <v>0</v>
      </c>
      <c r="U833" s="224">
        <f>SUMIF('15'!$C$10:$C$29,$C833,'15'!$G$10:$G$29)*'15'!$E$3</f>
        <v>0</v>
      </c>
      <c r="V833" s="224">
        <f>SUMIF('16'!$C$10:$C$29,$C833,'16'!$G$10:$G$29)*'16'!$E$3</f>
        <v>0</v>
      </c>
      <c r="W833" s="224">
        <f>SUMIF('17'!$C$10:$C$29,$C833,'17'!$G$10:$G$29)*'17'!$E$3</f>
        <v>0</v>
      </c>
      <c r="X833" s="224">
        <f>SUMIF('18'!$C$10:$C$29,$C833,'18'!$G$10:$G$29)*'18'!$E$3</f>
        <v>0</v>
      </c>
      <c r="Y833" s="224">
        <f>SUMIF('19'!$C$10:$C$28,$C833,'19'!$G$10:$G$28)*'19'!$E$3</f>
        <v>0</v>
      </c>
      <c r="Z833" s="224">
        <f>SUMIF('20'!$C$10:$C$29,$C833,'20'!$G$10:$G$29)*'20'!$E$3</f>
        <v>0</v>
      </c>
      <c r="AA833" s="224">
        <f>SUMIF('21'!$C$10:$C$29,$C833,'21'!$G$10:$G$29)*'21'!$E$3</f>
        <v>0</v>
      </c>
    </row>
    <row r="834" spans="3:27" ht="15" hidden="1">
      <c r="C834" s="207" t="s">
        <v>1786</v>
      </c>
      <c r="D834" s="207" t="s">
        <v>1787</v>
      </c>
      <c r="F834" s="303">
        <f t="shared" si="13"/>
        <v>0</v>
      </c>
      <c r="G834" s="224">
        <f>SUMIF('01'!$C$10:$C$29,$C834,'01'!$G$10:$G$29)*'01'!$E$3</f>
        <v>0</v>
      </c>
      <c r="H834" s="224">
        <f>SUMIF('02'!$C$10:$C$28,$C834,'02'!$G$10:$G$28)*'02'!$E$3</f>
        <v>0</v>
      </c>
      <c r="I834" s="224">
        <f>SUMIF('03'!$C$10:$C$29,$C834,'03'!$G$10:$G$29)*'03'!$E$3</f>
        <v>0</v>
      </c>
      <c r="J834" s="224">
        <f>SUMIF('04'!$C$10:$C$26,$C834,'04'!$G$10:$G$26)*'04'!$E$3</f>
        <v>0</v>
      </c>
      <c r="K834" s="224">
        <f>SUMIF('05'!$C$10:$C$29,$C834,'05'!$G$10:$G$29)*'05'!$E$3</f>
        <v>0</v>
      </c>
      <c r="L834" s="224">
        <f>SUMIF('06'!$C$10:$C$29,$C834,'06'!$G$10:$G$29)*'06'!$E$3</f>
        <v>0</v>
      </c>
      <c r="M834" s="224">
        <f>SUMIF('07'!$C$10:$C$26,$C834,'07'!$G$10:$G$26)*'07'!$E$3</f>
        <v>0</v>
      </c>
      <c r="N834" s="224">
        <f>SUMIF('08'!$C$10:$C$29,$C834,'08'!$G$10:$G$29)*'08'!$E$3</f>
        <v>0</v>
      </c>
      <c r="O834" s="224">
        <f>SUMIF('09'!$C$10:$C$29,$C834,'09'!$G$10:$G$29)*'09'!$E$3</f>
        <v>0</v>
      </c>
      <c r="P834" s="224">
        <f>SUMIF('10'!$C$10:$C$29,$C834,'10'!$G$10:$G$29)*'10'!$E$3</f>
        <v>0</v>
      </c>
      <c r="Q834" s="224">
        <f>SUMIF('11'!$C$10:$C$39,$C834,'11'!$G$10:$G$39)*'11'!$E$3</f>
        <v>0</v>
      </c>
      <c r="R834" s="224">
        <f>SUMIF('12'!$C$10:$C$29,$C834,'12'!$G$10:$G$29)*'12'!$E$3</f>
        <v>0</v>
      </c>
      <c r="S834" s="224">
        <f>SUMIF('13'!$C$10:$C$29,$C834,'13'!$G$10:$G$29)*'13'!$E$3</f>
        <v>0</v>
      </c>
      <c r="T834" s="224">
        <f>SUMIF('14'!$C$10:$C$29,$C834,'14'!$G$10:$G$29)*'14'!$E$3</f>
        <v>0</v>
      </c>
      <c r="U834" s="224">
        <f>SUMIF('15'!$C$10:$C$29,$C834,'15'!$G$10:$G$29)*'15'!$E$3</f>
        <v>0</v>
      </c>
      <c r="V834" s="224">
        <f>SUMIF('16'!$C$10:$C$29,$C834,'16'!$G$10:$G$29)*'16'!$E$3</f>
        <v>0</v>
      </c>
      <c r="W834" s="224">
        <f>SUMIF('17'!$C$10:$C$29,$C834,'17'!$G$10:$G$29)*'17'!$E$3</f>
        <v>0</v>
      </c>
      <c r="X834" s="224">
        <f>SUMIF('18'!$C$10:$C$29,$C834,'18'!$G$10:$G$29)*'18'!$E$3</f>
        <v>0</v>
      </c>
      <c r="Y834" s="224">
        <f>SUMIF('19'!$C$10:$C$28,$C834,'19'!$G$10:$G$28)*'19'!$E$3</f>
        <v>0</v>
      </c>
      <c r="Z834" s="224">
        <f>SUMIF('20'!$C$10:$C$29,$C834,'20'!$G$10:$G$29)*'20'!$E$3</f>
        <v>0</v>
      </c>
      <c r="AA834" s="224">
        <f>SUMIF('21'!$C$10:$C$29,$C834,'21'!$G$10:$G$29)*'21'!$E$3</f>
        <v>0</v>
      </c>
    </row>
    <row r="835" spans="3:27" ht="15" hidden="1">
      <c r="C835" s="207" t="s">
        <v>1788</v>
      </c>
      <c r="D835" s="207" t="s">
        <v>1789</v>
      </c>
      <c r="F835" s="303">
        <f t="shared" si="13"/>
        <v>0</v>
      </c>
      <c r="G835" s="224">
        <f>SUMIF('01'!$C$10:$C$29,$C835,'01'!$G$10:$G$29)*'01'!$E$3</f>
        <v>0</v>
      </c>
      <c r="H835" s="224">
        <f>SUMIF('02'!$C$10:$C$28,$C835,'02'!$G$10:$G$28)*'02'!$E$3</f>
        <v>0</v>
      </c>
      <c r="I835" s="224">
        <f>SUMIF('03'!$C$10:$C$29,$C835,'03'!$G$10:$G$29)*'03'!$E$3</f>
        <v>0</v>
      </c>
      <c r="J835" s="224">
        <f>SUMIF('04'!$C$10:$C$26,$C835,'04'!$G$10:$G$26)*'04'!$E$3</f>
        <v>0</v>
      </c>
      <c r="K835" s="224">
        <f>SUMIF('05'!$C$10:$C$29,$C835,'05'!$G$10:$G$29)*'05'!$E$3</f>
        <v>0</v>
      </c>
      <c r="L835" s="224">
        <f>SUMIF('06'!$C$10:$C$29,$C835,'06'!$G$10:$G$29)*'06'!$E$3</f>
        <v>0</v>
      </c>
      <c r="M835" s="224">
        <f>SUMIF('07'!$C$10:$C$26,$C835,'07'!$G$10:$G$26)*'07'!$E$3</f>
        <v>0</v>
      </c>
      <c r="N835" s="224">
        <f>SUMIF('08'!$C$10:$C$29,$C835,'08'!$G$10:$G$29)*'08'!$E$3</f>
        <v>0</v>
      </c>
      <c r="O835" s="224">
        <f>SUMIF('09'!$C$10:$C$29,$C835,'09'!$G$10:$G$29)*'09'!$E$3</f>
        <v>0</v>
      </c>
      <c r="P835" s="224">
        <f>SUMIF('10'!$C$10:$C$29,$C835,'10'!$G$10:$G$29)*'10'!$E$3</f>
        <v>0</v>
      </c>
      <c r="Q835" s="224">
        <f>SUMIF('11'!$C$10:$C$39,$C835,'11'!$G$10:$G$39)*'11'!$E$3</f>
        <v>0</v>
      </c>
      <c r="R835" s="224">
        <f>SUMIF('12'!$C$10:$C$29,$C835,'12'!$G$10:$G$29)*'12'!$E$3</f>
        <v>0</v>
      </c>
      <c r="S835" s="224">
        <f>SUMIF('13'!$C$10:$C$29,$C835,'13'!$G$10:$G$29)*'13'!$E$3</f>
        <v>0</v>
      </c>
      <c r="T835" s="224">
        <f>SUMIF('14'!$C$10:$C$29,$C835,'14'!$G$10:$G$29)*'14'!$E$3</f>
        <v>0</v>
      </c>
      <c r="U835" s="224">
        <f>SUMIF('15'!$C$10:$C$29,$C835,'15'!$G$10:$G$29)*'15'!$E$3</f>
        <v>0</v>
      </c>
      <c r="V835" s="224">
        <f>SUMIF('16'!$C$10:$C$29,$C835,'16'!$G$10:$G$29)*'16'!$E$3</f>
        <v>0</v>
      </c>
      <c r="W835" s="224">
        <f>SUMIF('17'!$C$10:$C$29,$C835,'17'!$G$10:$G$29)*'17'!$E$3</f>
        <v>0</v>
      </c>
      <c r="X835" s="224">
        <f>SUMIF('18'!$C$10:$C$29,$C835,'18'!$G$10:$G$29)*'18'!$E$3</f>
        <v>0</v>
      </c>
      <c r="Y835" s="224">
        <f>SUMIF('19'!$C$10:$C$28,$C835,'19'!$G$10:$G$28)*'19'!$E$3</f>
        <v>0</v>
      </c>
      <c r="Z835" s="224">
        <f>SUMIF('20'!$C$10:$C$29,$C835,'20'!$G$10:$G$29)*'20'!$E$3</f>
        <v>0</v>
      </c>
      <c r="AA835" s="224">
        <f>SUMIF('21'!$C$10:$C$29,$C835,'21'!$G$10:$G$29)*'21'!$E$3</f>
        <v>0</v>
      </c>
    </row>
    <row r="836" spans="3:27" ht="15" hidden="1">
      <c r="C836" s="207" t="s">
        <v>1790</v>
      </c>
      <c r="D836" s="207" t="s">
        <v>1791</v>
      </c>
      <c r="F836" s="303">
        <f t="shared" si="13"/>
        <v>0</v>
      </c>
      <c r="G836" s="224">
        <f>SUMIF('01'!$C$10:$C$29,$C836,'01'!$G$10:$G$29)*'01'!$E$3</f>
        <v>0</v>
      </c>
      <c r="H836" s="224">
        <f>SUMIF('02'!$C$10:$C$28,$C836,'02'!$G$10:$G$28)*'02'!$E$3</f>
        <v>0</v>
      </c>
      <c r="I836" s="224">
        <f>SUMIF('03'!$C$10:$C$29,$C836,'03'!$G$10:$G$29)*'03'!$E$3</f>
        <v>0</v>
      </c>
      <c r="J836" s="224">
        <f>SUMIF('04'!$C$10:$C$26,$C836,'04'!$G$10:$G$26)*'04'!$E$3</f>
        <v>0</v>
      </c>
      <c r="K836" s="224">
        <f>SUMIF('05'!$C$10:$C$29,$C836,'05'!$G$10:$G$29)*'05'!$E$3</f>
        <v>0</v>
      </c>
      <c r="L836" s="224">
        <f>SUMIF('06'!$C$10:$C$29,$C836,'06'!$G$10:$G$29)*'06'!$E$3</f>
        <v>0</v>
      </c>
      <c r="M836" s="224">
        <f>SUMIF('07'!$C$10:$C$26,$C836,'07'!$G$10:$G$26)*'07'!$E$3</f>
        <v>0</v>
      </c>
      <c r="N836" s="224">
        <f>SUMIF('08'!$C$10:$C$29,$C836,'08'!$G$10:$G$29)*'08'!$E$3</f>
        <v>0</v>
      </c>
      <c r="O836" s="224">
        <f>SUMIF('09'!$C$10:$C$29,$C836,'09'!$G$10:$G$29)*'09'!$E$3</f>
        <v>0</v>
      </c>
      <c r="P836" s="224">
        <f>SUMIF('10'!$C$10:$C$29,$C836,'10'!$G$10:$G$29)*'10'!$E$3</f>
        <v>0</v>
      </c>
      <c r="Q836" s="224">
        <f>SUMIF('11'!$C$10:$C$39,$C836,'11'!$G$10:$G$39)*'11'!$E$3</f>
        <v>0</v>
      </c>
      <c r="R836" s="224">
        <f>SUMIF('12'!$C$10:$C$29,$C836,'12'!$G$10:$G$29)*'12'!$E$3</f>
        <v>0</v>
      </c>
      <c r="S836" s="224">
        <f>SUMIF('13'!$C$10:$C$29,$C836,'13'!$G$10:$G$29)*'13'!$E$3</f>
        <v>0</v>
      </c>
      <c r="T836" s="224">
        <f>SUMIF('14'!$C$10:$C$29,$C836,'14'!$G$10:$G$29)*'14'!$E$3</f>
        <v>0</v>
      </c>
      <c r="U836" s="224">
        <f>SUMIF('15'!$C$10:$C$29,$C836,'15'!$G$10:$G$29)*'15'!$E$3</f>
        <v>0</v>
      </c>
      <c r="V836" s="224">
        <f>SUMIF('16'!$C$10:$C$29,$C836,'16'!$G$10:$G$29)*'16'!$E$3</f>
        <v>0</v>
      </c>
      <c r="W836" s="224">
        <f>SUMIF('17'!$C$10:$C$29,$C836,'17'!$G$10:$G$29)*'17'!$E$3</f>
        <v>0</v>
      </c>
      <c r="X836" s="224">
        <f>SUMIF('18'!$C$10:$C$29,$C836,'18'!$G$10:$G$29)*'18'!$E$3</f>
        <v>0</v>
      </c>
      <c r="Y836" s="224">
        <f>SUMIF('19'!$C$10:$C$28,$C836,'19'!$G$10:$G$28)*'19'!$E$3</f>
        <v>0</v>
      </c>
      <c r="Z836" s="224">
        <f>SUMIF('20'!$C$10:$C$29,$C836,'20'!$G$10:$G$29)*'20'!$E$3</f>
        <v>0</v>
      </c>
      <c r="AA836" s="224">
        <f>SUMIF('21'!$C$10:$C$29,$C836,'21'!$G$10:$G$29)*'21'!$E$3</f>
        <v>0</v>
      </c>
    </row>
    <row r="837" spans="3:27" ht="15" hidden="1">
      <c r="C837" s="207" t="s">
        <v>1792</v>
      </c>
      <c r="D837" s="207" t="s">
        <v>1793</v>
      </c>
      <c r="F837" s="303">
        <f t="shared" si="13"/>
        <v>0</v>
      </c>
      <c r="G837" s="224">
        <f>SUMIF('01'!$C$10:$C$29,$C837,'01'!$G$10:$G$29)*'01'!$E$3</f>
        <v>0</v>
      </c>
      <c r="H837" s="224">
        <f>SUMIF('02'!$C$10:$C$28,$C837,'02'!$G$10:$G$28)*'02'!$E$3</f>
        <v>0</v>
      </c>
      <c r="I837" s="224">
        <f>SUMIF('03'!$C$10:$C$29,$C837,'03'!$G$10:$G$29)*'03'!$E$3</f>
        <v>0</v>
      </c>
      <c r="J837" s="224">
        <f>SUMIF('04'!$C$10:$C$26,$C837,'04'!$G$10:$G$26)*'04'!$E$3</f>
        <v>0</v>
      </c>
      <c r="K837" s="224">
        <f>SUMIF('05'!$C$10:$C$29,$C837,'05'!$G$10:$G$29)*'05'!$E$3</f>
        <v>0</v>
      </c>
      <c r="L837" s="224">
        <f>SUMIF('06'!$C$10:$C$29,$C837,'06'!$G$10:$G$29)*'06'!$E$3</f>
        <v>0</v>
      </c>
      <c r="M837" s="224">
        <f>SUMIF('07'!$C$10:$C$26,$C837,'07'!$G$10:$G$26)*'07'!$E$3</f>
        <v>0</v>
      </c>
      <c r="N837" s="224">
        <f>SUMIF('08'!$C$10:$C$29,$C837,'08'!$G$10:$G$29)*'08'!$E$3</f>
        <v>0</v>
      </c>
      <c r="O837" s="224">
        <f>SUMIF('09'!$C$10:$C$29,$C837,'09'!$G$10:$G$29)*'09'!$E$3</f>
        <v>0</v>
      </c>
      <c r="P837" s="224">
        <f>SUMIF('10'!$C$10:$C$29,$C837,'10'!$G$10:$G$29)*'10'!$E$3</f>
        <v>0</v>
      </c>
      <c r="Q837" s="224">
        <f>SUMIF('11'!$C$10:$C$39,$C837,'11'!$G$10:$G$39)*'11'!$E$3</f>
        <v>0</v>
      </c>
      <c r="R837" s="224">
        <f>SUMIF('12'!$C$10:$C$29,$C837,'12'!$G$10:$G$29)*'12'!$E$3</f>
        <v>0</v>
      </c>
      <c r="S837" s="224">
        <f>SUMIF('13'!$C$10:$C$29,$C837,'13'!$G$10:$G$29)*'13'!$E$3</f>
        <v>0</v>
      </c>
      <c r="T837" s="224">
        <f>SUMIF('14'!$C$10:$C$29,$C837,'14'!$G$10:$G$29)*'14'!$E$3</f>
        <v>0</v>
      </c>
      <c r="U837" s="224">
        <f>SUMIF('15'!$C$10:$C$29,$C837,'15'!$G$10:$G$29)*'15'!$E$3</f>
        <v>0</v>
      </c>
      <c r="V837" s="224">
        <f>SUMIF('16'!$C$10:$C$29,$C837,'16'!$G$10:$G$29)*'16'!$E$3</f>
        <v>0</v>
      </c>
      <c r="W837" s="224">
        <f>SUMIF('17'!$C$10:$C$29,$C837,'17'!$G$10:$G$29)*'17'!$E$3</f>
        <v>0</v>
      </c>
      <c r="X837" s="224">
        <f>SUMIF('18'!$C$10:$C$29,$C837,'18'!$G$10:$G$29)*'18'!$E$3</f>
        <v>0</v>
      </c>
      <c r="Y837" s="224">
        <f>SUMIF('19'!$C$10:$C$28,$C837,'19'!$G$10:$G$28)*'19'!$E$3</f>
        <v>0</v>
      </c>
      <c r="Z837" s="224">
        <f>SUMIF('20'!$C$10:$C$29,$C837,'20'!$G$10:$G$29)*'20'!$E$3</f>
        <v>0</v>
      </c>
      <c r="AA837" s="224">
        <f>SUMIF('21'!$C$10:$C$29,$C837,'21'!$G$10:$G$29)*'21'!$E$3</f>
        <v>0</v>
      </c>
    </row>
    <row r="838" spans="3:27" ht="15" hidden="1">
      <c r="C838" s="207" t="s">
        <v>1794</v>
      </c>
      <c r="D838" s="207" t="s">
        <v>1795</v>
      </c>
      <c r="F838" s="303">
        <f t="shared" si="13"/>
        <v>0</v>
      </c>
      <c r="G838" s="224">
        <f>SUMIF('01'!$C$10:$C$29,$C838,'01'!$G$10:$G$29)*'01'!$E$3</f>
        <v>0</v>
      </c>
      <c r="H838" s="224">
        <f>SUMIF('02'!$C$10:$C$28,$C838,'02'!$G$10:$G$28)*'02'!$E$3</f>
        <v>0</v>
      </c>
      <c r="I838" s="224">
        <f>SUMIF('03'!$C$10:$C$29,$C838,'03'!$G$10:$G$29)*'03'!$E$3</f>
        <v>0</v>
      </c>
      <c r="J838" s="224">
        <f>SUMIF('04'!$C$10:$C$26,$C838,'04'!$G$10:$G$26)*'04'!$E$3</f>
        <v>0</v>
      </c>
      <c r="K838" s="224">
        <f>SUMIF('05'!$C$10:$C$29,$C838,'05'!$G$10:$G$29)*'05'!$E$3</f>
        <v>0</v>
      </c>
      <c r="L838" s="224">
        <f>SUMIF('06'!$C$10:$C$29,$C838,'06'!$G$10:$G$29)*'06'!$E$3</f>
        <v>0</v>
      </c>
      <c r="M838" s="224">
        <f>SUMIF('07'!$C$10:$C$26,$C838,'07'!$G$10:$G$26)*'07'!$E$3</f>
        <v>0</v>
      </c>
      <c r="N838" s="224">
        <f>SUMIF('08'!$C$10:$C$29,$C838,'08'!$G$10:$G$29)*'08'!$E$3</f>
        <v>0</v>
      </c>
      <c r="O838" s="224">
        <f>SUMIF('09'!$C$10:$C$29,$C838,'09'!$G$10:$G$29)*'09'!$E$3</f>
        <v>0</v>
      </c>
      <c r="P838" s="224">
        <f>SUMIF('10'!$C$10:$C$29,$C838,'10'!$G$10:$G$29)*'10'!$E$3</f>
        <v>0</v>
      </c>
      <c r="Q838" s="224">
        <f>SUMIF('11'!$C$10:$C$39,$C838,'11'!$G$10:$G$39)*'11'!$E$3</f>
        <v>0</v>
      </c>
      <c r="R838" s="224">
        <f>SUMIF('12'!$C$10:$C$29,$C838,'12'!$G$10:$G$29)*'12'!$E$3</f>
        <v>0</v>
      </c>
      <c r="S838" s="224">
        <f>SUMIF('13'!$C$10:$C$29,$C838,'13'!$G$10:$G$29)*'13'!$E$3</f>
        <v>0</v>
      </c>
      <c r="T838" s="224">
        <f>SUMIF('14'!$C$10:$C$29,$C838,'14'!$G$10:$G$29)*'14'!$E$3</f>
        <v>0</v>
      </c>
      <c r="U838" s="224">
        <f>SUMIF('15'!$C$10:$C$29,$C838,'15'!$G$10:$G$29)*'15'!$E$3</f>
        <v>0</v>
      </c>
      <c r="V838" s="224">
        <f>SUMIF('16'!$C$10:$C$29,$C838,'16'!$G$10:$G$29)*'16'!$E$3</f>
        <v>0</v>
      </c>
      <c r="W838" s="224">
        <f>SUMIF('17'!$C$10:$C$29,$C838,'17'!$G$10:$G$29)*'17'!$E$3</f>
        <v>0</v>
      </c>
      <c r="X838" s="224">
        <f>SUMIF('18'!$C$10:$C$29,$C838,'18'!$G$10:$G$29)*'18'!$E$3</f>
        <v>0</v>
      </c>
      <c r="Y838" s="224">
        <f>SUMIF('19'!$C$10:$C$28,$C838,'19'!$G$10:$G$28)*'19'!$E$3</f>
        <v>0</v>
      </c>
      <c r="Z838" s="224">
        <f>SUMIF('20'!$C$10:$C$29,$C838,'20'!$G$10:$G$29)*'20'!$E$3</f>
        <v>0</v>
      </c>
      <c r="AA838" s="224">
        <f>SUMIF('21'!$C$10:$C$29,$C838,'21'!$G$10:$G$29)*'21'!$E$3</f>
        <v>0</v>
      </c>
    </row>
    <row r="839" spans="3:27" ht="15" hidden="1">
      <c r="C839" s="207" t="s">
        <v>1796</v>
      </c>
      <c r="D839" s="207" t="s">
        <v>1797</v>
      </c>
      <c r="F839" s="303">
        <f t="shared" si="13"/>
        <v>0</v>
      </c>
      <c r="G839" s="224">
        <f>SUMIF('01'!$C$10:$C$29,$C839,'01'!$G$10:$G$29)*'01'!$E$3</f>
        <v>0</v>
      </c>
      <c r="H839" s="224">
        <f>SUMIF('02'!$C$10:$C$28,$C839,'02'!$G$10:$G$28)*'02'!$E$3</f>
        <v>0</v>
      </c>
      <c r="I839" s="224">
        <f>SUMIF('03'!$C$10:$C$29,$C839,'03'!$G$10:$G$29)*'03'!$E$3</f>
        <v>0</v>
      </c>
      <c r="J839" s="224">
        <f>SUMIF('04'!$C$10:$C$26,$C839,'04'!$G$10:$G$26)*'04'!$E$3</f>
        <v>0</v>
      </c>
      <c r="K839" s="224">
        <f>SUMIF('05'!$C$10:$C$29,$C839,'05'!$G$10:$G$29)*'05'!$E$3</f>
        <v>0</v>
      </c>
      <c r="L839" s="224">
        <f>SUMIF('06'!$C$10:$C$29,$C839,'06'!$G$10:$G$29)*'06'!$E$3</f>
        <v>0</v>
      </c>
      <c r="M839" s="224">
        <f>SUMIF('07'!$C$10:$C$26,$C839,'07'!$G$10:$G$26)*'07'!$E$3</f>
        <v>0</v>
      </c>
      <c r="N839" s="224">
        <f>SUMIF('08'!$C$10:$C$29,$C839,'08'!$G$10:$G$29)*'08'!$E$3</f>
        <v>0</v>
      </c>
      <c r="O839" s="224">
        <f>SUMIF('09'!$C$10:$C$29,$C839,'09'!$G$10:$G$29)*'09'!$E$3</f>
        <v>0</v>
      </c>
      <c r="P839" s="224">
        <f>SUMIF('10'!$C$10:$C$29,$C839,'10'!$G$10:$G$29)*'10'!$E$3</f>
        <v>0</v>
      </c>
      <c r="Q839" s="224">
        <f>SUMIF('11'!$C$10:$C$39,$C839,'11'!$G$10:$G$39)*'11'!$E$3</f>
        <v>0</v>
      </c>
      <c r="R839" s="224">
        <f>SUMIF('12'!$C$10:$C$29,$C839,'12'!$G$10:$G$29)*'12'!$E$3</f>
        <v>0</v>
      </c>
      <c r="S839" s="224">
        <f>SUMIF('13'!$C$10:$C$29,$C839,'13'!$G$10:$G$29)*'13'!$E$3</f>
        <v>0</v>
      </c>
      <c r="T839" s="224">
        <f>SUMIF('14'!$C$10:$C$29,$C839,'14'!$G$10:$G$29)*'14'!$E$3</f>
        <v>0</v>
      </c>
      <c r="U839" s="224">
        <f>SUMIF('15'!$C$10:$C$29,$C839,'15'!$G$10:$G$29)*'15'!$E$3</f>
        <v>0</v>
      </c>
      <c r="V839" s="224">
        <f>SUMIF('16'!$C$10:$C$29,$C839,'16'!$G$10:$G$29)*'16'!$E$3</f>
        <v>0</v>
      </c>
      <c r="W839" s="224">
        <f>SUMIF('17'!$C$10:$C$29,$C839,'17'!$G$10:$G$29)*'17'!$E$3</f>
        <v>0</v>
      </c>
      <c r="X839" s="224">
        <f>SUMIF('18'!$C$10:$C$29,$C839,'18'!$G$10:$G$29)*'18'!$E$3</f>
        <v>0</v>
      </c>
      <c r="Y839" s="224">
        <f>SUMIF('19'!$C$10:$C$28,$C839,'19'!$G$10:$G$28)*'19'!$E$3</f>
        <v>0</v>
      </c>
      <c r="Z839" s="224">
        <f>SUMIF('20'!$C$10:$C$29,$C839,'20'!$G$10:$G$29)*'20'!$E$3</f>
        <v>0</v>
      </c>
      <c r="AA839" s="224">
        <f>SUMIF('21'!$C$10:$C$29,$C839,'21'!$G$10:$G$29)*'21'!$E$3</f>
        <v>0</v>
      </c>
    </row>
    <row r="840" spans="3:27" ht="15" hidden="1">
      <c r="C840" s="207" t="s">
        <v>1798</v>
      </c>
      <c r="D840" s="207" t="s">
        <v>1799</v>
      </c>
      <c r="F840" s="303">
        <f t="shared" si="13"/>
        <v>0</v>
      </c>
      <c r="G840" s="224">
        <f>SUMIF('01'!$C$10:$C$29,$C840,'01'!$G$10:$G$29)*'01'!$E$3</f>
        <v>0</v>
      </c>
      <c r="H840" s="224">
        <f>SUMIF('02'!$C$10:$C$28,$C840,'02'!$G$10:$G$28)*'02'!$E$3</f>
        <v>0</v>
      </c>
      <c r="I840" s="224">
        <f>SUMIF('03'!$C$10:$C$29,$C840,'03'!$G$10:$G$29)*'03'!$E$3</f>
        <v>0</v>
      </c>
      <c r="J840" s="224">
        <f>SUMIF('04'!$C$10:$C$26,$C840,'04'!$G$10:$G$26)*'04'!$E$3</f>
        <v>0</v>
      </c>
      <c r="K840" s="224">
        <f>SUMIF('05'!$C$10:$C$29,$C840,'05'!$G$10:$G$29)*'05'!$E$3</f>
        <v>0</v>
      </c>
      <c r="L840" s="224">
        <f>SUMIF('06'!$C$10:$C$29,$C840,'06'!$G$10:$G$29)*'06'!$E$3</f>
        <v>0</v>
      </c>
      <c r="M840" s="224">
        <f>SUMIF('07'!$C$10:$C$26,$C840,'07'!$G$10:$G$26)*'07'!$E$3</f>
        <v>0</v>
      </c>
      <c r="N840" s="224">
        <f>SUMIF('08'!$C$10:$C$29,$C840,'08'!$G$10:$G$29)*'08'!$E$3</f>
        <v>0</v>
      </c>
      <c r="O840" s="224">
        <f>SUMIF('09'!$C$10:$C$29,$C840,'09'!$G$10:$G$29)*'09'!$E$3</f>
        <v>0</v>
      </c>
      <c r="P840" s="224">
        <f>SUMIF('10'!$C$10:$C$29,$C840,'10'!$G$10:$G$29)*'10'!$E$3</f>
        <v>0</v>
      </c>
      <c r="Q840" s="224">
        <f>SUMIF('11'!$C$10:$C$39,$C840,'11'!$G$10:$G$39)*'11'!$E$3</f>
        <v>0</v>
      </c>
      <c r="R840" s="224">
        <f>SUMIF('12'!$C$10:$C$29,$C840,'12'!$G$10:$G$29)*'12'!$E$3</f>
        <v>0</v>
      </c>
      <c r="S840" s="224">
        <f>SUMIF('13'!$C$10:$C$29,$C840,'13'!$G$10:$G$29)*'13'!$E$3</f>
        <v>0</v>
      </c>
      <c r="T840" s="224">
        <f>SUMIF('14'!$C$10:$C$29,$C840,'14'!$G$10:$G$29)*'14'!$E$3</f>
        <v>0</v>
      </c>
      <c r="U840" s="224">
        <f>SUMIF('15'!$C$10:$C$29,$C840,'15'!$G$10:$G$29)*'15'!$E$3</f>
        <v>0</v>
      </c>
      <c r="V840" s="224">
        <f>SUMIF('16'!$C$10:$C$29,$C840,'16'!$G$10:$G$29)*'16'!$E$3</f>
        <v>0</v>
      </c>
      <c r="W840" s="224">
        <f>SUMIF('17'!$C$10:$C$29,$C840,'17'!$G$10:$G$29)*'17'!$E$3</f>
        <v>0</v>
      </c>
      <c r="X840" s="224">
        <f>SUMIF('18'!$C$10:$C$29,$C840,'18'!$G$10:$G$29)*'18'!$E$3</f>
        <v>0</v>
      </c>
      <c r="Y840" s="224">
        <f>SUMIF('19'!$C$10:$C$28,$C840,'19'!$G$10:$G$28)*'19'!$E$3</f>
        <v>0</v>
      </c>
      <c r="Z840" s="224">
        <f>SUMIF('20'!$C$10:$C$29,$C840,'20'!$G$10:$G$29)*'20'!$E$3</f>
        <v>0</v>
      </c>
      <c r="AA840" s="224">
        <f>SUMIF('21'!$C$10:$C$29,$C840,'21'!$G$10:$G$29)*'21'!$E$3</f>
        <v>0</v>
      </c>
    </row>
    <row r="841" spans="3:27" ht="15" hidden="1">
      <c r="C841" s="207" t="s">
        <v>1800</v>
      </c>
      <c r="D841" s="207" t="s">
        <v>1801</v>
      </c>
      <c r="F841" s="303">
        <f t="shared" si="13"/>
        <v>0</v>
      </c>
      <c r="G841" s="224">
        <f>SUMIF('01'!$C$10:$C$29,$C841,'01'!$G$10:$G$29)*'01'!$E$3</f>
        <v>0</v>
      </c>
      <c r="H841" s="224">
        <f>SUMIF('02'!$C$10:$C$28,$C841,'02'!$G$10:$G$28)*'02'!$E$3</f>
        <v>0</v>
      </c>
      <c r="I841" s="224">
        <f>SUMIF('03'!$C$10:$C$29,$C841,'03'!$G$10:$G$29)*'03'!$E$3</f>
        <v>0</v>
      </c>
      <c r="J841" s="224">
        <f>SUMIF('04'!$C$10:$C$26,$C841,'04'!$G$10:$G$26)*'04'!$E$3</f>
        <v>0</v>
      </c>
      <c r="K841" s="224">
        <f>SUMIF('05'!$C$10:$C$29,$C841,'05'!$G$10:$G$29)*'05'!$E$3</f>
        <v>0</v>
      </c>
      <c r="L841" s="224">
        <f>SUMIF('06'!$C$10:$C$29,$C841,'06'!$G$10:$G$29)*'06'!$E$3</f>
        <v>0</v>
      </c>
      <c r="M841" s="224">
        <f>SUMIF('07'!$C$10:$C$26,$C841,'07'!$G$10:$G$26)*'07'!$E$3</f>
        <v>0</v>
      </c>
      <c r="N841" s="224">
        <f>SUMIF('08'!$C$10:$C$29,$C841,'08'!$G$10:$G$29)*'08'!$E$3</f>
        <v>0</v>
      </c>
      <c r="O841" s="224">
        <f>SUMIF('09'!$C$10:$C$29,$C841,'09'!$G$10:$G$29)*'09'!$E$3</f>
        <v>0</v>
      </c>
      <c r="P841" s="224">
        <f>SUMIF('10'!$C$10:$C$29,$C841,'10'!$G$10:$G$29)*'10'!$E$3</f>
        <v>0</v>
      </c>
      <c r="Q841" s="224">
        <f>SUMIF('11'!$C$10:$C$39,$C841,'11'!$G$10:$G$39)*'11'!$E$3</f>
        <v>0</v>
      </c>
      <c r="R841" s="224">
        <f>SUMIF('12'!$C$10:$C$29,$C841,'12'!$G$10:$G$29)*'12'!$E$3</f>
        <v>0</v>
      </c>
      <c r="S841" s="224">
        <f>SUMIF('13'!$C$10:$C$29,$C841,'13'!$G$10:$G$29)*'13'!$E$3</f>
        <v>0</v>
      </c>
      <c r="T841" s="224">
        <f>SUMIF('14'!$C$10:$C$29,$C841,'14'!$G$10:$G$29)*'14'!$E$3</f>
        <v>0</v>
      </c>
      <c r="U841" s="224">
        <f>SUMIF('15'!$C$10:$C$29,$C841,'15'!$G$10:$G$29)*'15'!$E$3</f>
        <v>0</v>
      </c>
      <c r="V841" s="224">
        <f>SUMIF('16'!$C$10:$C$29,$C841,'16'!$G$10:$G$29)*'16'!$E$3</f>
        <v>0</v>
      </c>
      <c r="W841" s="224">
        <f>SUMIF('17'!$C$10:$C$29,$C841,'17'!$G$10:$G$29)*'17'!$E$3</f>
        <v>0</v>
      </c>
      <c r="X841" s="224">
        <f>SUMIF('18'!$C$10:$C$29,$C841,'18'!$G$10:$G$29)*'18'!$E$3</f>
        <v>0</v>
      </c>
      <c r="Y841" s="224">
        <f>SUMIF('19'!$C$10:$C$28,$C841,'19'!$G$10:$G$28)*'19'!$E$3</f>
        <v>0</v>
      </c>
      <c r="Z841" s="224">
        <f>SUMIF('20'!$C$10:$C$29,$C841,'20'!$G$10:$G$29)*'20'!$E$3</f>
        <v>0</v>
      </c>
      <c r="AA841" s="224">
        <f>SUMIF('21'!$C$10:$C$29,$C841,'21'!$G$10:$G$29)*'21'!$E$3</f>
        <v>0</v>
      </c>
    </row>
    <row r="842" spans="3:27" ht="15" hidden="1">
      <c r="C842" s="207" t="s">
        <v>1802</v>
      </c>
      <c r="D842" s="207" t="s">
        <v>1803</v>
      </c>
      <c r="F842" s="303">
        <f t="shared" ref="F842:F905" si="14">SUM(G842:AA842)</f>
        <v>0</v>
      </c>
      <c r="G842" s="224">
        <f>SUMIF('01'!$C$10:$C$29,$C842,'01'!$G$10:$G$29)*'01'!$E$3</f>
        <v>0</v>
      </c>
      <c r="H842" s="224">
        <f>SUMIF('02'!$C$10:$C$28,$C842,'02'!$G$10:$G$28)*'02'!$E$3</f>
        <v>0</v>
      </c>
      <c r="I842" s="224">
        <f>SUMIF('03'!$C$10:$C$29,$C842,'03'!$G$10:$G$29)*'03'!$E$3</f>
        <v>0</v>
      </c>
      <c r="J842" s="224">
        <f>SUMIF('04'!$C$10:$C$26,$C842,'04'!$G$10:$G$26)*'04'!$E$3</f>
        <v>0</v>
      </c>
      <c r="K842" s="224">
        <f>SUMIF('05'!$C$10:$C$29,$C842,'05'!$G$10:$G$29)*'05'!$E$3</f>
        <v>0</v>
      </c>
      <c r="L842" s="224">
        <f>SUMIF('06'!$C$10:$C$29,$C842,'06'!$G$10:$G$29)*'06'!$E$3</f>
        <v>0</v>
      </c>
      <c r="M842" s="224">
        <f>SUMIF('07'!$C$10:$C$26,$C842,'07'!$G$10:$G$26)*'07'!$E$3</f>
        <v>0</v>
      </c>
      <c r="N842" s="224">
        <f>SUMIF('08'!$C$10:$C$29,$C842,'08'!$G$10:$G$29)*'08'!$E$3</f>
        <v>0</v>
      </c>
      <c r="O842" s="224">
        <f>SUMIF('09'!$C$10:$C$29,$C842,'09'!$G$10:$G$29)*'09'!$E$3</f>
        <v>0</v>
      </c>
      <c r="P842" s="224">
        <f>SUMIF('10'!$C$10:$C$29,$C842,'10'!$G$10:$G$29)*'10'!$E$3</f>
        <v>0</v>
      </c>
      <c r="Q842" s="224">
        <f>SUMIF('11'!$C$10:$C$39,$C842,'11'!$G$10:$G$39)*'11'!$E$3</f>
        <v>0</v>
      </c>
      <c r="R842" s="224">
        <f>SUMIF('12'!$C$10:$C$29,$C842,'12'!$G$10:$G$29)*'12'!$E$3</f>
        <v>0</v>
      </c>
      <c r="S842" s="224">
        <f>SUMIF('13'!$C$10:$C$29,$C842,'13'!$G$10:$G$29)*'13'!$E$3</f>
        <v>0</v>
      </c>
      <c r="T842" s="224">
        <f>SUMIF('14'!$C$10:$C$29,$C842,'14'!$G$10:$G$29)*'14'!$E$3</f>
        <v>0</v>
      </c>
      <c r="U842" s="224">
        <f>SUMIF('15'!$C$10:$C$29,$C842,'15'!$G$10:$G$29)*'15'!$E$3</f>
        <v>0</v>
      </c>
      <c r="V842" s="224">
        <f>SUMIF('16'!$C$10:$C$29,$C842,'16'!$G$10:$G$29)*'16'!$E$3</f>
        <v>0</v>
      </c>
      <c r="W842" s="224">
        <f>SUMIF('17'!$C$10:$C$29,$C842,'17'!$G$10:$G$29)*'17'!$E$3</f>
        <v>0</v>
      </c>
      <c r="X842" s="224">
        <f>SUMIF('18'!$C$10:$C$29,$C842,'18'!$G$10:$G$29)*'18'!$E$3</f>
        <v>0</v>
      </c>
      <c r="Y842" s="224">
        <f>SUMIF('19'!$C$10:$C$28,$C842,'19'!$G$10:$G$28)*'19'!$E$3</f>
        <v>0</v>
      </c>
      <c r="Z842" s="224">
        <f>SUMIF('20'!$C$10:$C$29,$C842,'20'!$G$10:$G$29)*'20'!$E$3</f>
        <v>0</v>
      </c>
      <c r="AA842" s="224">
        <f>SUMIF('21'!$C$10:$C$29,$C842,'21'!$G$10:$G$29)*'21'!$E$3</f>
        <v>0</v>
      </c>
    </row>
    <row r="843" spans="3:27" ht="15" hidden="1">
      <c r="C843" s="207" t="s">
        <v>1804</v>
      </c>
      <c r="D843" s="207" t="s">
        <v>1805</v>
      </c>
      <c r="F843" s="303">
        <f t="shared" si="14"/>
        <v>0</v>
      </c>
      <c r="G843" s="224">
        <f>SUMIF('01'!$C$10:$C$29,$C843,'01'!$G$10:$G$29)*'01'!$E$3</f>
        <v>0</v>
      </c>
      <c r="H843" s="224">
        <f>SUMIF('02'!$C$10:$C$28,$C843,'02'!$G$10:$G$28)*'02'!$E$3</f>
        <v>0</v>
      </c>
      <c r="I843" s="224">
        <f>SUMIF('03'!$C$10:$C$29,$C843,'03'!$G$10:$G$29)*'03'!$E$3</f>
        <v>0</v>
      </c>
      <c r="J843" s="224">
        <f>SUMIF('04'!$C$10:$C$26,$C843,'04'!$G$10:$G$26)*'04'!$E$3</f>
        <v>0</v>
      </c>
      <c r="K843" s="224">
        <f>SUMIF('05'!$C$10:$C$29,$C843,'05'!$G$10:$G$29)*'05'!$E$3</f>
        <v>0</v>
      </c>
      <c r="L843" s="224">
        <f>SUMIF('06'!$C$10:$C$29,$C843,'06'!$G$10:$G$29)*'06'!$E$3</f>
        <v>0</v>
      </c>
      <c r="M843" s="224">
        <f>SUMIF('07'!$C$10:$C$26,$C843,'07'!$G$10:$G$26)*'07'!$E$3</f>
        <v>0</v>
      </c>
      <c r="N843" s="224">
        <f>SUMIF('08'!$C$10:$C$29,$C843,'08'!$G$10:$G$29)*'08'!$E$3</f>
        <v>0</v>
      </c>
      <c r="O843" s="224">
        <f>SUMIF('09'!$C$10:$C$29,$C843,'09'!$G$10:$G$29)*'09'!$E$3</f>
        <v>0</v>
      </c>
      <c r="P843" s="224">
        <f>SUMIF('10'!$C$10:$C$29,$C843,'10'!$G$10:$G$29)*'10'!$E$3</f>
        <v>0</v>
      </c>
      <c r="Q843" s="224">
        <f>SUMIF('11'!$C$10:$C$39,$C843,'11'!$G$10:$G$39)*'11'!$E$3</f>
        <v>0</v>
      </c>
      <c r="R843" s="224">
        <f>SUMIF('12'!$C$10:$C$29,$C843,'12'!$G$10:$G$29)*'12'!$E$3</f>
        <v>0</v>
      </c>
      <c r="S843" s="224">
        <f>SUMIF('13'!$C$10:$C$29,$C843,'13'!$G$10:$G$29)*'13'!$E$3</f>
        <v>0</v>
      </c>
      <c r="T843" s="224">
        <f>SUMIF('14'!$C$10:$C$29,$C843,'14'!$G$10:$G$29)*'14'!$E$3</f>
        <v>0</v>
      </c>
      <c r="U843" s="224">
        <f>SUMIF('15'!$C$10:$C$29,$C843,'15'!$G$10:$G$29)*'15'!$E$3</f>
        <v>0</v>
      </c>
      <c r="V843" s="224">
        <f>SUMIF('16'!$C$10:$C$29,$C843,'16'!$G$10:$G$29)*'16'!$E$3</f>
        <v>0</v>
      </c>
      <c r="W843" s="224">
        <f>SUMIF('17'!$C$10:$C$29,$C843,'17'!$G$10:$G$29)*'17'!$E$3</f>
        <v>0</v>
      </c>
      <c r="X843" s="224">
        <f>SUMIF('18'!$C$10:$C$29,$C843,'18'!$G$10:$G$29)*'18'!$E$3</f>
        <v>0</v>
      </c>
      <c r="Y843" s="224">
        <f>SUMIF('19'!$C$10:$C$28,$C843,'19'!$G$10:$G$28)*'19'!$E$3</f>
        <v>0</v>
      </c>
      <c r="Z843" s="224">
        <f>SUMIF('20'!$C$10:$C$29,$C843,'20'!$G$10:$G$29)*'20'!$E$3</f>
        <v>0</v>
      </c>
      <c r="AA843" s="224">
        <f>SUMIF('21'!$C$10:$C$29,$C843,'21'!$G$10:$G$29)*'21'!$E$3</f>
        <v>0</v>
      </c>
    </row>
    <row r="844" spans="3:27" ht="15" hidden="1">
      <c r="C844" s="207" t="s">
        <v>1806</v>
      </c>
      <c r="D844" s="207" t="s">
        <v>1807</v>
      </c>
      <c r="F844" s="303">
        <f t="shared" si="14"/>
        <v>0</v>
      </c>
      <c r="G844" s="224">
        <f>SUMIF('01'!$C$10:$C$29,$C844,'01'!$G$10:$G$29)*'01'!$E$3</f>
        <v>0</v>
      </c>
      <c r="H844" s="224">
        <f>SUMIF('02'!$C$10:$C$28,$C844,'02'!$G$10:$G$28)*'02'!$E$3</f>
        <v>0</v>
      </c>
      <c r="I844" s="224">
        <f>SUMIF('03'!$C$10:$C$29,$C844,'03'!$G$10:$G$29)*'03'!$E$3</f>
        <v>0</v>
      </c>
      <c r="J844" s="224">
        <f>SUMIF('04'!$C$10:$C$26,$C844,'04'!$G$10:$G$26)*'04'!$E$3</f>
        <v>0</v>
      </c>
      <c r="K844" s="224">
        <f>SUMIF('05'!$C$10:$C$29,$C844,'05'!$G$10:$G$29)*'05'!$E$3</f>
        <v>0</v>
      </c>
      <c r="L844" s="224">
        <f>SUMIF('06'!$C$10:$C$29,$C844,'06'!$G$10:$G$29)*'06'!$E$3</f>
        <v>0</v>
      </c>
      <c r="M844" s="224">
        <f>SUMIF('07'!$C$10:$C$26,$C844,'07'!$G$10:$G$26)*'07'!$E$3</f>
        <v>0</v>
      </c>
      <c r="N844" s="224">
        <f>SUMIF('08'!$C$10:$C$29,$C844,'08'!$G$10:$G$29)*'08'!$E$3</f>
        <v>0</v>
      </c>
      <c r="O844" s="224">
        <f>SUMIF('09'!$C$10:$C$29,$C844,'09'!$G$10:$G$29)*'09'!$E$3</f>
        <v>0</v>
      </c>
      <c r="P844" s="224">
        <f>SUMIF('10'!$C$10:$C$29,$C844,'10'!$G$10:$G$29)*'10'!$E$3</f>
        <v>0</v>
      </c>
      <c r="Q844" s="224">
        <f>SUMIF('11'!$C$10:$C$39,$C844,'11'!$G$10:$G$39)*'11'!$E$3</f>
        <v>0</v>
      </c>
      <c r="R844" s="224">
        <f>SUMIF('12'!$C$10:$C$29,$C844,'12'!$G$10:$G$29)*'12'!$E$3</f>
        <v>0</v>
      </c>
      <c r="S844" s="224">
        <f>SUMIF('13'!$C$10:$C$29,$C844,'13'!$G$10:$G$29)*'13'!$E$3</f>
        <v>0</v>
      </c>
      <c r="T844" s="224">
        <f>SUMIF('14'!$C$10:$C$29,$C844,'14'!$G$10:$G$29)*'14'!$E$3</f>
        <v>0</v>
      </c>
      <c r="U844" s="224">
        <f>SUMIF('15'!$C$10:$C$29,$C844,'15'!$G$10:$G$29)*'15'!$E$3</f>
        <v>0</v>
      </c>
      <c r="V844" s="224">
        <f>SUMIF('16'!$C$10:$C$29,$C844,'16'!$G$10:$G$29)*'16'!$E$3</f>
        <v>0</v>
      </c>
      <c r="W844" s="224">
        <f>SUMIF('17'!$C$10:$C$29,$C844,'17'!$G$10:$G$29)*'17'!$E$3</f>
        <v>0</v>
      </c>
      <c r="X844" s="224">
        <f>SUMIF('18'!$C$10:$C$29,$C844,'18'!$G$10:$G$29)*'18'!$E$3</f>
        <v>0</v>
      </c>
      <c r="Y844" s="224">
        <f>SUMIF('19'!$C$10:$C$28,$C844,'19'!$G$10:$G$28)*'19'!$E$3</f>
        <v>0</v>
      </c>
      <c r="Z844" s="224">
        <f>SUMIF('20'!$C$10:$C$29,$C844,'20'!$G$10:$G$29)*'20'!$E$3</f>
        <v>0</v>
      </c>
      <c r="AA844" s="224">
        <f>SUMIF('21'!$C$10:$C$29,$C844,'21'!$G$10:$G$29)*'21'!$E$3</f>
        <v>0</v>
      </c>
    </row>
    <row r="845" spans="3:27" ht="15" hidden="1">
      <c r="C845" s="207" t="s">
        <v>1808</v>
      </c>
      <c r="D845" s="207" t="s">
        <v>1809</v>
      </c>
      <c r="F845" s="303">
        <f t="shared" si="14"/>
        <v>0</v>
      </c>
      <c r="G845" s="224">
        <f>SUMIF('01'!$C$10:$C$29,$C845,'01'!$G$10:$G$29)*'01'!$E$3</f>
        <v>0</v>
      </c>
      <c r="H845" s="224">
        <f>SUMIF('02'!$C$10:$C$28,$C845,'02'!$G$10:$G$28)*'02'!$E$3</f>
        <v>0</v>
      </c>
      <c r="I845" s="224">
        <f>SUMIF('03'!$C$10:$C$29,$C845,'03'!$G$10:$G$29)*'03'!$E$3</f>
        <v>0</v>
      </c>
      <c r="J845" s="224">
        <f>SUMIF('04'!$C$10:$C$26,$C845,'04'!$G$10:$G$26)*'04'!$E$3</f>
        <v>0</v>
      </c>
      <c r="K845" s="224">
        <f>SUMIF('05'!$C$10:$C$29,$C845,'05'!$G$10:$G$29)*'05'!$E$3</f>
        <v>0</v>
      </c>
      <c r="L845" s="224">
        <f>SUMIF('06'!$C$10:$C$29,$C845,'06'!$G$10:$G$29)*'06'!$E$3</f>
        <v>0</v>
      </c>
      <c r="M845" s="224">
        <f>SUMIF('07'!$C$10:$C$26,$C845,'07'!$G$10:$G$26)*'07'!$E$3</f>
        <v>0</v>
      </c>
      <c r="N845" s="224">
        <f>SUMIF('08'!$C$10:$C$29,$C845,'08'!$G$10:$G$29)*'08'!$E$3</f>
        <v>0</v>
      </c>
      <c r="O845" s="224">
        <f>SUMIF('09'!$C$10:$C$29,$C845,'09'!$G$10:$G$29)*'09'!$E$3</f>
        <v>0</v>
      </c>
      <c r="P845" s="224">
        <f>SUMIF('10'!$C$10:$C$29,$C845,'10'!$G$10:$G$29)*'10'!$E$3</f>
        <v>0</v>
      </c>
      <c r="Q845" s="224">
        <f>SUMIF('11'!$C$10:$C$39,$C845,'11'!$G$10:$G$39)*'11'!$E$3</f>
        <v>0</v>
      </c>
      <c r="R845" s="224">
        <f>SUMIF('12'!$C$10:$C$29,$C845,'12'!$G$10:$G$29)*'12'!$E$3</f>
        <v>0</v>
      </c>
      <c r="S845" s="224">
        <f>SUMIF('13'!$C$10:$C$29,$C845,'13'!$G$10:$G$29)*'13'!$E$3</f>
        <v>0</v>
      </c>
      <c r="T845" s="224">
        <f>SUMIF('14'!$C$10:$C$29,$C845,'14'!$G$10:$G$29)*'14'!$E$3</f>
        <v>0</v>
      </c>
      <c r="U845" s="224">
        <f>SUMIF('15'!$C$10:$C$29,$C845,'15'!$G$10:$G$29)*'15'!$E$3</f>
        <v>0</v>
      </c>
      <c r="V845" s="224">
        <f>SUMIF('16'!$C$10:$C$29,$C845,'16'!$G$10:$G$29)*'16'!$E$3</f>
        <v>0</v>
      </c>
      <c r="W845" s="224">
        <f>SUMIF('17'!$C$10:$C$29,$C845,'17'!$G$10:$G$29)*'17'!$E$3</f>
        <v>0</v>
      </c>
      <c r="X845" s="224">
        <f>SUMIF('18'!$C$10:$C$29,$C845,'18'!$G$10:$G$29)*'18'!$E$3</f>
        <v>0</v>
      </c>
      <c r="Y845" s="224">
        <f>SUMIF('19'!$C$10:$C$28,$C845,'19'!$G$10:$G$28)*'19'!$E$3</f>
        <v>0</v>
      </c>
      <c r="Z845" s="224">
        <f>SUMIF('20'!$C$10:$C$29,$C845,'20'!$G$10:$G$29)*'20'!$E$3</f>
        <v>0</v>
      </c>
      <c r="AA845" s="224">
        <f>SUMIF('21'!$C$10:$C$29,$C845,'21'!$G$10:$G$29)*'21'!$E$3</f>
        <v>0</v>
      </c>
    </row>
    <row r="846" spans="3:27" ht="15" hidden="1">
      <c r="C846" s="207" t="s">
        <v>1810</v>
      </c>
      <c r="D846" s="207" t="s">
        <v>1811</v>
      </c>
      <c r="F846" s="303">
        <f t="shared" si="14"/>
        <v>0</v>
      </c>
      <c r="G846" s="224">
        <f>SUMIF('01'!$C$10:$C$29,$C846,'01'!$G$10:$G$29)*'01'!$E$3</f>
        <v>0</v>
      </c>
      <c r="H846" s="224">
        <f>SUMIF('02'!$C$10:$C$28,$C846,'02'!$G$10:$G$28)*'02'!$E$3</f>
        <v>0</v>
      </c>
      <c r="I846" s="224">
        <f>SUMIF('03'!$C$10:$C$29,$C846,'03'!$G$10:$G$29)*'03'!$E$3</f>
        <v>0</v>
      </c>
      <c r="J846" s="224">
        <f>SUMIF('04'!$C$10:$C$26,$C846,'04'!$G$10:$G$26)*'04'!$E$3</f>
        <v>0</v>
      </c>
      <c r="K846" s="224">
        <f>SUMIF('05'!$C$10:$C$29,$C846,'05'!$G$10:$G$29)*'05'!$E$3</f>
        <v>0</v>
      </c>
      <c r="L846" s="224">
        <f>SUMIF('06'!$C$10:$C$29,$C846,'06'!$G$10:$G$29)*'06'!$E$3</f>
        <v>0</v>
      </c>
      <c r="M846" s="224">
        <f>SUMIF('07'!$C$10:$C$26,$C846,'07'!$G$10:$G$26)*'07'!$E$3</f>
        <v>0</v>
      </c>
      <c r="N846" s="224">
        <f>SUMIF('08'!$C$10:$C$29,$C846,'08'!$G$10:$G$29)*'08'!$E$3</f>
        <v>0</v>
      </c>
      <c r="O846" s="224">
        <f>SUMIF('09'!$C$10:$C$29,$C846,'09'!$G$10:$G$29)*'09'!$E$3</f>
        <v>0</v>
      </c>
      <c r="P846" s="224">
        <f>SUMIF('10'!$C$10:$C$29,$C846,'10'!$G$10:$G$29)*'10'!$E$3</f>
        <v>0</v>
      </c>
      <c r="Q846" s="224">
        <f>SUMIF('11'!$C$10:$C$39,$C846,'11'!$G$10:$G$39)*'11'!$E$3</f>
        <v>0</v>
      </c>
      <c r="R846" s="224">
        <f>SUMIF('12'!$C$10:$C$29,$C846,'12'!$G$10:$G$29)*'12'!$E$3</f>
        <v>0</v>
      </c>
      <c r="S846" s="224">
        <f>SUMIF('13'!$C$10:$C$29,$C846,'13'!$G$10:$G$29)*'13'!$E$3</f>
        <v>0</v>
      </c>
      <c r="T846" s="224">
        <f>SUMIF('14'!$C$10:$C$29,$C846,'14'!$G$10:$G$29)*'14'!$E$3</f>
        <v>0</v>
      </c>
      <c r="U846" s="224">
        <f>SUMIF('15'!$C$10:$C$29,$C846,'15'!$G$10:$G$29)*'15'!$E$3</f>
        <v>0</v>
      </c>
      <c r="V846" s="224">
        <f>SUMIF('16'!$C$10:$C$29,$C846,'16'!$G$10:$G$29)*'16'!$E$3</f>
        <v>0</v>
      </c>
      <c r="W846" s="224">
        <f>SUMIF('17'!$C$10:$C$29,$C846,'17'!$G$10:$G$29)*'17'!$E$3</f>
        <v>0</v>
      </c>
      <c r="X846" s="224">
        <f>SUMIF('18'!$C$10:$C$29,$C846,'18'!$G$10:$G$29)*'18'!$E$3</f>
        <v>0</v>
      </c>
      <c r="Y846" s="224">
        <f>SUMIF('19'!$C$10:$C$28,$C846,'19'!$G$10:$G$28)*'19'!$E$3</f>
        <v>0</v>
      </c>
      <c r="Z846" s="224">
        <f>SUMIF('20'!$C$10:$C$29,$C846,'20'!$G$10:$G$29)*'20'!$E$3</f>
        <v>0</v>
      </c>
      <c r="AA846" s="224">
        <f>SUMIF('21'!$C$10:$C$29,$C846,'21'!$G$10:$G$29)*'21'!$E$3</f>
        <v>0</v>
      </c>
    </row>
    <row r="847" spans="3:27" ht="15" hidden="1">
      <c r="C847" s="207" t="s">
        <v>1812</v>
      </c>
      <c r="D847" s="207" t="s">
        <v>1813</v>
      </c>
      <c r="F847" s="303">
        <f t="shared" si="14"/>
        <v>0</v>
      </c>
      <c r="G847" s="224">
        <f>SUMIF('01'!$C$10:$C$29,$C847,'01'!$G$10:$G$29)*'01'!$E$3</f>
        <v>0</v>
      </c>
      <c r="H847" s="224">
        <f>SUMIF('02'!$C$10:$C$28,$C847,'02'!$G$10:$G$28)*'02'!$E$3</f>
        <v>0</v>
      </c>
      <c r="I847" s="224">
        <f>SUMIF('03'!$C$10:$C$29,$C847,'03'!$G$10:$G$29)*'03'!$E$3</f>
        <v>0</v>
      </c>
      <c r="J847" s="224">
        <f>SUMIF('04'!$C$10:$C$26,$C847,'04'!$G$10:$G$26)*'04'!$E$3</f>
        <v>0</v>
      </c>
      <c r="K847" s="224">
        <f>SUMIF('05'!$C$10:$C$29,$C847,'05'!$G$10:$G$29)*'05'!$E$3</f>
        <v>0</v>
      </c>
      <c r="L847" s="224">
        <f>SUMIF('06'!$C$10:$C$29,$C847,'06'!$G$10:$G$29)*'06'!$E$3</f>
        <v>0</v>
      </c>
      <c r="M847" s="224">
        <f>SUMIF('07'!$C$10:$C$26,$C847,'07'!$G$10:$G$26)*'07'!$E$3</f>
        <v>0</v>
      </c>
      <c r="N847" s="224">
        <f>SUMIF('08'!$C$10:$C$29,$C847,'08'!$G$10:$G$29)*'08'!$E$3</f>
        <v>0</v>
      </c>
      <c r="O847" s="224">
        <f>SUMIF('09'!$C$10:$C$29,$C847,'09'!$G$10:$G$29)*'09'!$E$3</f>
        <v>0</v>
      </c>
      <c r="P847" s="224">
        <f>SUMIF('10'!$C$10:$C$29,$C847,'10'!$G$10:$G$29)*'10'!$E$3</f>
        <v>0</v>
      </c>
      <c r="Q847" s="224">
        <f>SUMIF('11'!$C$10:$C$39,$C847,'11'!$G$10:$G$39)*'11'!$E$3</f>
        <v>0</v>
      </c>
      <c r="R847" s="224">
        <f>SUMIF('12'!$C$10:$C$29,$C847,'12'!$G$10:$G$29)*'12'!$E$3</f>
        <v>0</v>
      </c>
      <c r="S847" s="224">
        <f>SUMIF('13'!$C$10:$C$29,$C847,'13'!$G$10:$G$29)*'13'!$E$3</f>
        <v>0</v>
      </c>
      <c r="T847" s="224">
        <f>SUMIF('14'!$C$10:$C$29,$C847,'14'!$G$10:$G$29)*'14'!$E$3</f>
        <v>0</v>
      </c>
      <c r="U847" s="224">
        <f>SUMIF('15'!$C$10:$C$29,$C847,'15'!$G$10:$G$29)*'15'!$E$3</f>
        <v>0</v>
      </c>
      <c r="V847" s="224">
        <f>SUMIF('16'!$C$10:$C$29,$C847,'16'!$G$10:$G$29)*'16'!$E$3</f>
        <v>0</v>
      </c>
      <c r="W847" s="224">
        <f>SUMIF('17'!$C$10:$C$29,$C847,'17'!$G$10:$G$29)*'17'!$E$3</f>
        <v>0</v>
      </c>
      <c r="X847" s="224">
        <f>SUMIF('18'!$C$10:$C$29,$C847,'18'!$G$10:$G$29)*'18'!$E$3</f>
        <v>0</v>
      </c>
      <c r="Y847" s="224">
        <f>SUMIF('19'!$C$10:$C$28,$C847,'19'!$G$10:$G$28)*'19'!$E$3</f>
        <v>0</v>
      </c>
      <c r="Z847" s="224">
        <f>SUMIF('20'!$C$10:$C$29,$C847,'20'!$G$10:$G$29)*'20'!$E$3</f>
        <v>0</v>
      </c>
      <c r="AA847" s="224">
        <f>SUMIF('21'!$C$10:$C$29,$C847,'21'!$G$10:$G$29)*'21'!$E$3</f>
        <v>0</v>
      </c>
    </row>
    <row r="848" spans="3:27" ht="15" hidden="1">
      <c r="C848" s="207" t="s">
        <v>1814</v>
      </c>
      <c r="D848" s="207" t="s">
        <v>1815</v>
      </c>
      <c r="F848" s="303">
        <f t="shared" si="14"/>
        <v>0</v>
      </c>
      <c r="G848" s="224">
        <f>SUMIF('01'!$C$10:$C$29,$C848,'01'!$G$10:$G$29)*'01'!$E$3</f>
        <v>0</v>
      </c>
      <c r="H848" s="224">
        <f>SUMIF('02'!$C$10:$C$28,$C848,'02'!$G$10:$G$28)*'02'!$E$3</f>
        <v>0</v>
      </c>
      <c r="I848" s="224">
        <f>SUMIF('03'!$C$10:$C$29,$C848,'03'!$G$10:$G$29)*'03'!$E$3</f>
        <v>0</v>
      </c>
      <c r="J848" s="224">
        <f>SUMIF('04'!$C$10:$C$26,$C848,'04'!$G$10:$G$26)*'04'!$E$3</f>
        <v>0</v>
      </c>
      <c r="K848" s="224">
        <f>SUMIF('05'!$C$10:$C$29,$C848,'05'!$G$10:$G$29)*'05'!$E$3</f>
        <v>0</v>
      </c>
      <c r="L848" s="224">
        <f>SUMIF('06'!$C$10:$C$29,$C848,'06'!$G$10:$G$29)*'06'!$E$3</f>
        <v>0</v>
      </c>
      <c r="M848" s="224">
        <f>SUMIF('07'!$C$10:$C$26,$C848,'07'!$G$10:$G$26)*'07'!$E$3</f>
        <v>0</v>
      </c>
      <c r="N848" s="224">
        <f>SUMIF('08'!$C$10:$C$29,$C848,'08'!$G$10:$G$29)*'08'!$E$3</f>
        <v>0</v>
      </c>
      <c r="O848" s="224">
        <f>SUMIF('09'!$C$10:$C$29,$C848,'09'!$G$10:$G$29)*'09'!$E$3</f>
        <v>0</v>
      </c>
      <c r="P848" s="224">
        <f>SUMIF('10'!$C$10:$C$29,$C848,'10'!$G$10:$G$29)*'10'!$E$3</f>
        <v>0</v>
      </c>
      <c r="Q848" s="224">
        <f>SUMIF('11'!$C$10:$C$39,$C848,'11'!$G$10:$G$39)*'11'!$E$3</f>
        <v>0</v>
      </c>
      <c r="R848" s="224">
        <f>SUMIF('12'!$C$10:$C$29,$C848,'12'!$G$10:$G$29)*'12'!$E$3</f>
        <v>0</v>
      </c>
      <c r="S848" s="224">
        <f>SUMIF('13'!$C$10:$C$29,$C848,'13'!$G$10:$G$29)*'13'!$E$3</f>
        <v>0</v>
      </c>
      <c r="T848" s="224">
        <f>SUMIF('14'!$C$10:$C$29,$C848,'14'!$G$10:$G$29)*'14'!$E$3</f>
        <v>0</v>
      </c>
      <c r="U848" s="224">
        <f>SUMIF('15'!$C$10:$C$29,$C848,'15'!$G$10:$G$29)*'15'!$E$3</f>
        <v>0</v>
      </c>
      <c r="V848" s="224">
        <f>SUMIF('16'!$C$10:$C$29,$C848,'16'!$G$10:$G$29)*'16'!$E$3</f>
        <v>0</v>
      </c>
      <c r="W848" s="224">
        <f>SUMIF('17'!$C$10:$C$29,$C848,'17'!$G$10:$G$29)*'17'!$E$3</f>
        <v>0</v>
      </c>
      <c r="X848" s="224">
        <f>SUMIF('18'!$C$10:$C$29,$C848,'18'!$G$10:$G$29)*'18'!$E$3</f>
        <v>0</v>
      </c>
      <c r="Y848" s="224">
        <f>SUMIF('19'!$C$10:$C$28,$C848,'19'!$G$10:$G$28)*'19'!$E$3</f>
        <v>0</v>
      </c>
      <c r="Z848" s="224">
        <f>SUMIF('20'!$C$10:$C$29,$C848,'20'!$G$10:$G$29)*'20'!$E$3</f>
        <v>0</v>
      </c>
      <c r="AA848" s="224">
        <f>SUMIF('21'!$C$10:$C$29,$C848,'21'!$G$10:$G$29)*'21'!$E$3</f>
        <v>0</v>
      </c>
    </row>
    <row r="849" spans="3:27" ht="15" hidden="1">
      <c r="C849" s="207" t="s">
        <v>1816</v>
      </c>
      <c r="D849" s="207" t="s">
        <v>1817</v>
      </c>
      <c r="F849" s="303">
        <f t="shared" si="14"/>
        <v>0</v>
      </c>
      <c r="G849" s="224">
        <f>SUMIF('01'!$C$10:$C$29,$C849,'01'!$G$10:$G$29)*'01'!$E$3</f>
        <v>0</v>
      </c>
      <c r="H849" s="224">
        <f>SUMIF('02'!$C$10:$C$28,$C849,'02'!$G$10:$G$28)*'02'!$E$3</f>
        <v>0</v>
      </c>
      <c r="I849" s="224">
        <f>SUMIF('03'!$C$10:$C$29,$C849,'03'!$G$10:$G$29)*'03'!$E$3</f>
        <v>0</v>
      </c>
      <c r="J849" s="224">
        <f>SUMIF('04'!$C$10:$C$26,$C849,'04'!$G$10:$G$26)*'04'!$E$3</f>
        <v>0</v>
      </c>
      <c r="K849" s="224">
        <f>SUMIF('05'!$C$10:$C$29,$C849,'05'!$G$10:$G$29)*'05'!$E$3</f>
        <v>0</v>
      </c>
      <c r="L849" s="224">
        <f>SUMIF('06'!$C$10:$C$29,$C849,'06'!$G$10:$G$29)*'06'!$E$3</f>
        <v>0</v>
      </c>
      <c r="M849" s="224">
        <f>SUMIF('07'!$C$10:$C$26,$C849,'07'!$G$10:$G$26)*'07'!$E$3</f>
        <v>0</v>
      </c>
      <c r="N849" s="224">
        <f>SUMIF('08'!$C$10:$C$29,$C849,'08'!$G$10:$G$29)*'08'!$E$3</f>
        <v>0</v>
      </c>
      <c r="O849" s="224">
        <f>SUMIF('09'!$C$10:$C$29,$C849,'09'!$G$10:$G$29)*'09'!$E$3</f>
        <v>0</v>
      </c>
      <c r="P849" s="224">
        <f>SUMIF('10'!$C$10:$C$29,$C849,'10'!$G$10:$G$29)*'10'!$E$3</f>
        <v>0</v>
      </c>
      <c r="Q849" s="224">
        <f>SUMIF('11'!$C$10:$C$39,$C849,'11'!$G$10:$G$39)*'11'!$E$3</f>
        <v>0</v>
      </c>
      <c r="R849" s="224">
        <f>SUMIF('12'!$C$10:$C$29,$C849,'12'!$G$10:$G$29)*'12'!$E$3</f>
        <v>0</v>
      </c>
      <c r="S849" s="224">
        <f>SUMIF('13'!$C$10:$C$29,$C849,'13'!$G$10:$G$29)*'13'!$E$3</f>
        <v>0</v>
      </c>
      <c r="T849" s="224">
        <f>SUMIF('14'!$C$10:$C$29,$C849,'14'!$G$10:$G$29)*'14'!$E$3</f>
        <v>0</v>
      </c>
      <c r="U849" s="224">
        <f>SUMIF('15'!$C$10:$C$29,$C849,'15'!$G$10:$G$29)*'15'!$E$3</f>
        <v>0</v>
      </c>
      <c r="V849" s="224">
        <f>SUMIF('16'!$C$10:$C$29,$C849,'16'!$G$10:$G$29)*'16'!$E$3</f>
        <v>0</v>
      </c>
      <c r="W849" s="224">
        <f>SUMIF('17'!$C$10:$C$29,$C849,'17'!$G$10:$G$29)*'17'!$E$3</f>
        <v>0</v>
      </c>
      <c r="X849" s="224">
        <f>SUMIF('18'!$C$10:$C$29,$C849,'18'!$G$10:$G$29)*'18'!$E$3</f>
        <v>0</v>
      </c>
      <c r="Y849" s="224">
        <f>SUMIF('19'!$C$10:$C$28,$C849,'19'!$G$10:$G$28)*'19'!$E$3</f>
        <v>0</v>
      </c>
      <c r="Z849" s="224">
        <f>SUMIF('20'!$C$10:$C$29,$C849,'20'!$G$10:$G$29)*'20'!$E$3</f>
        <v>0</v>
      </c>
      <c r="AA849" s="224">
        <f>SUMIF('21'!$C$10:$C$29,$C849,'21'!$G$10:$G$29)*'21'!$E$3</f>
        <v>0</v>
      </c>
    </row>
    <row r="850" spans="3:27" ht="15" hidden="1">
      <c r="C850" s="207" t="s">
        <v>1818</v>
      </c>
      <c r="D850" s="207" t="s">
        <v>1819</v>
      </c>
      <c r="F850" s="303">
        <f t="shared" si="14"/>
        <v>0</v>
      </c>
      <c r="G850" s="224">
        <f>SUMIF('01'!$C$10:$C$29,$C850,'01'!$G$10:$G$29)*'01'!$E$3</f>
        <v>0</v>
      </c>
      <c r="H850" s="224">
        <f>SUMIF('02'!$C$10:$C$28,$C850,'02'!$G$10:$G$28)*'02'!$E$3</f>
        <v>0</v>
      </c>
      <c r="I850" s="224">
        <f>SUMIF('03'!$C$10:$C$29,$C850,'03'!$G$10:$G$29)*'03'!$E$3</f>
        <v>0</v>
      </c>
      <c r="J850" s="224">
        <f>SUMIF('04'!$C$10:$C$26,$C850,'04'!$G$10:$G$26)*'04'!$E$3</f>
        <v>0</v>
      </c>
      <c r="K850" s="224">
        <f>SUMIF('05'!$C$10:$C$29,$C850,'05'!$G$10:$G$29)*'05'!$E$3</f>
        <v>0</v>
      </c>
      <c r="L850" s="224">
        <f>SUMIF('06'!$C$10:$C$29,$C850,'06'!$G$10:$G$29)*'06'!$E$3</f>
        <v>0</v>
      </c>
      <c r="M850" s="224">
        <f>SUMIF('07'!$C$10:$C$26,$C850,'07'!$G$10:$G$26)*'07'!$E$3</f>
        <v>0</v>
      </c>
      <c r="N850" s="224">
        <f>SUMIF('08'!$C$10:$C$29,$C850,'08'!$G$10:$G$29)*'08'!$E$3</f>
        <v>0</v>
      </c>
      <c r="O850" s="224">
        <f>SUMIF('09'!$C$10:$C$29,$C850,'09'!$G$10:$G$29)*'09'!$E$3</f>
        <v>0</v>
      </c>
      <c r="P850" s="224">
        <f>SUMIF('10'!$C$10:$C$29,$C850,'10'!$G$10:$G$29)*'10'!$E$3</f>
        <v>0</v>
      </c>
      <c r="Q850" s="224">
        <f>SUMIF('11'!$C$10:$C$39,$C850,'11'!$G$10:$G$39)*'11'!$E$3</f>
        <v>0</v>
      </c>
      <c r="R850" s="224">
        <f>SUMIF('12'!$C$10:$C$29,$C850,'12'!$G$10:$G$29)*'12'!$E$3</f>
        <v>0</v>
      </c>
      <c r="S850" s="224">
        <f>SUMIF('13'!$C$10:$C$29,$C850,'13'!$G$10:$G$29)*'13'!$E$3</f>
        <v>0</v>
      </c>
      <c r="T850" s="224">
        <f>SUMIF('14'!$C$10:$C$29,$C850,'14'!$G$10:$G$29)*'14'!$E$3</f>
        <v>0</v>
      </c>
      <c r="U850" s="224">
        <f>SUMIF('15'!$C$10:$C$29,$C850,'15'!$G$10:$G$29)*'15'!$E$3</f>
        <v>0</v>
      </c>
      <c r="V850" s="224">
        <f>SUMIF('16'!$C$10:$C$29,$C850,'16'!$G$10:$G$29)*'16'!$E$3</f>
        <v>0</v>
      </c>
      <c r="W850" s="224">
        <f>SUMIF('17'!$C$10:$C$29,$C850,'17'!$G$10:$G$29)*'17'!$E$3</f>
        <v>0</v>
      </c>
      <c r="X850" s="224">
        <f>SUMIF('18'!$C$10:$C$29,$C850,'18'!$G$10:$G$29)*'18'!$E$3</f>
        <v>0</v>
      </c>
      <c r="Y850" s="224">
        <f>SUMIF('19'!$C$10:$C$28,$C850,'19'!$G$10:$G$28)*'19'!$E$3</f>
        <v>0</v>
      </c>
      <c r="Z850" s="224">
        <f>SUMIF('20'!$C$10:$C$29,$C850,'20'!$G$10:$G$29)*'20'!$E$3</f>
        <v>0</v>
      </c>
      <c r="AA850" s="224">
        <f>SUMIF('21'!$C$10:$C$29,$C850,'21'!$G$10:$G$29)*'21'!$E$3</f>
        <v>0</v>
      </c>
    </row>
    <row r="851" spans="3:27" ht="15">
      <c r="C851" s="207" t="s">
        <v>1820</v>
      </c>
      <c r="D851" s="207" t="s">
        <v>83</v>
      </c>
      <c r="F851" s="303">
        <f t="shared" si="14"/>
        <v>177.65800000000002</v>
      </c>
      <c r="G851" s="224">
        <f>SUMIF('01'!$C$10:$C$29,$C851,'01'!$G$10:$G$29)*'01'!$E$3</f>
        <v>0</v>
      </c>
      <c r="H851" s="224">
        <f>SUMIF('02'!$C$10:$C$28,$C851,'02'!$G$10:$G$28)*'02'!$E$3</f>
        <v>0</v>
      </c>
      <c r="I851" s="224">
        <f>SUMIF('03'!$C$10:$C$29,$C851,'03'!$G$10:$G$29)*'03'!$E$3</f>
        <v>0</v>
      </c>
      <c r="J851" s="224">
        <f>SUMIF('04'!$C$10:$C$26,$C851,'04'!$G$10:$G$26)*'04'!$E$3</f>
        <v>0</v>
      </c>
      <c r="K851" s="224">
        <f>SUMIF('05'!$C$10:$C$29,$C851,'05'!$G$10:$G$29)*'05'!$E$3</f>
        <v>0</v>
      </c>
      <c r="L851" s="224">
        <f>SUMIF('06'!$C$10:$C$29,$C851,'06'!$G$10:$G$29)*'06'!$E$3</f>
        <v>0</v>
      </c>
      <c r="M851" s="224">
        <f>SUMIF('07'!$C$10:$C$26,$C851,'07'!$G$10:$G$26)*'07'!$E$3</f>
        <v>0</v>
      </c>
      <c r="N851" s="224">
        <f>SUMIF('08'!$C$10:$C$29,$C851,'08'!$G$10:$G$29)*'08'!$E$3</f>
        <v>0</v>
      </c>
      <c r="O851" s="224">
        <f>SUMIF('09'!$C$10:$C$29,$C851,'09'!$G$10:$G$29)*'09'!$E$3</f>
        <v>0</v>
      </c>
      <c r="P851" s="224">
        <f>SUMIF('10'!$C$10:$C$29,$C851,'10'!$G$10:$G$29)*'10'!$E$3</f>
        <v>0</v>
      </c>
      <c r="Q851" s="224">
        <f>SUMIF('11'!$C$10:$C$39,$C851,'11'!$G$10:$G$39)*'11'!$E$3</f>
        <v>0</v>
      </c>
      <c r="R851" s="224">
        <f>SUMIF('12'!$C$10:$C$29,$C851,'12'!$G$10:$G$29)*'12'!$E$3</f>
        <v>177.65800000000002</v>
      </c>
      <c r="S851" s="224">
        <f>SUMIF('13'!$C$10:$C$29,$C851,'13'!$G$10:$G$29)*'13'!$E$3</f>
        <v>0</v>
      </c>
      <c r="T851" s="224">
        <f>SUMIF('14'!$C$10:$C$29,$C851,'14'!$G$10:$G$29)*'14'!$E$3</f>
        <v>0</v>
      </c>
      <c r="U851" s="224">
        <f>SUMIF('15'!$C$10:$C$29,$C851,'15'!$G$10:$G$29)*'15'!$E$3</f>
        <v>0</v>
      </c>
      <c r="V851" s="224">
        <f>SUMIF('16'!$C$10:$C$29,$C851,'16'!$G$10:$G$29)*'16'!$E$3</f>
        <v>0</v>
      </c>
      <c r="W851" s="224">
        <f>SUMIF('17'!$C$10:$C$29,$C851,'17'!$G$10:$G$29)*'17'!$E$3</f>
        <v>0</v>
      </c>
      <c r="X851" s="224">
        <f>SUMIF('18'!$C$10:$C$29,$C851,'18'!$G$10:$G$29)*'18'!$E$3</f>
        <v>0</v>
      </c>
      <c r="Y851" s="224">
        <f>SUMIF('19'!$C$10:$C$28,$C851,'19'!$G$10:$G$28)*'19'!$E$3</f>
        <v>0</v>
      </c>
      <c r="Z851" s="224">
        <f>SUMIF('20'!$C$10:$C$29,$C851,'20'!$G$10:$G$29)*'20'!$E$3</f>
        <v>0</v>
      </c>
      <c r="AA851" s="224">
        <f>SUMIF('21'!$C$10:$C$29,$C851,'21'!$G$10:$G$29)*'21'!$E$3</f>
        <v>0</v>
      </c>
    </row>
    <row r="852" spans="3:27" ht="15" hidden="1">
      <c r="C852" s="207" t="s">
        <v>1821</v>
      </c>
      <c r="D852" s="207" t="s">
        <v>1822</v>
      </c>
      <c r="F852" s="303">
        <f t="shared" si="14"/>
        <v>0</v>
      </c>
      <c r="G852" s="224">
        <f>SUMIF('01'!$C$10:$C$29,$C852,'01'!$G$10:$G$29)*'01'!$E$3</f>
        <v>0</v>
      </c>
      <c r="H852" s="224">
        <f>SUMIF('02'!$C$10:$C$28,$C852,'02'!$G$10:$G$28)*'02'!$E$3</f>
        <v>0</v>
      </c>
      <c r="I852" s="224">
        <f>SUMIF('03'!$C$10:$C$29,$C852,'03'!$G$10:$G$29)*'03'!$E$3</f>
        <v>0</v>
      </c>
      <c r="J852" s="224">
        <f>SUMIF('04'!$C$10:$C$26,$C852,'04'!$G$10:$G$26)*'04'!$E$3</f>
        <v>0</v>
      </c>
      <c r="K852" s="224">
        <f>SUMIF('05'!$C$10:$C$29,$C852,'05'!$G$10:$G$29)*'05'!$E$3</f>
        <v>0</v>
      </c>
      <c r="L852" s="224">
        <f>SUMIF('06'!$C$10:$C$29,$C852,'06'!$G$10:$G$29)*'06'!$E$3</f>
        <v>0</v>
      </c>
      <c r="M852" s="224">
        <f>SUMIF('07'!$C$10:$C$26,$C852,'07'!$G$10:$G$26)*'07'!$E$3</f>
        <v>0</v>
      </c>
      <c r="N852" s="224">
        <f>SUMIF('08'!$C$10:$C$29,$C852,'08'!$G$10:$G$29)*'08'!$E$3</f>
        <v>0</v>
      </c>
      <c r="O852" s="224">
        <f>SUMIF('09'!$C$10:$C$29,$C852,'09'!$G$10:$G$29)*'09'!$E$3</f>
        <v>0</v>
      </c>
      <c r="P852" s="224">
        <f>SUMIF('10'!$C$10:$C$29,$C852,'10'!$G$10:$G$29)*'10'!$E$3</f>
        <v>0</v>
      </c>
      <c r="Q852" s="224">
        <f>SUMIF('11'!$C$10:$C$39,$C852,'11'!$G$10:$G$39)*'11'!$E$3</f>
        <v>0</v>
      </c>
      <c r="R852" s="224">
        <f>SUMIF('12'!$C$10:$C$29,$C852,'12'!$G$10:$G$29)*'12'!$E$3</f>
        <v>0</v>
      </c>
      <c r="S852" s="224">
        <f>SUMIF('13'!$C$10:$C$29,$C852,'13'!$G$10:$G$29)*'13'!$E$3</f>
        <v>0</v>
      </c>
      <c r="T852" s="224">
        <f>SUMIF('14'!$C$10:$C$29,$C852,'14'!$G$10:$G$29)*'14'!$E$3</f>
        <v>0</v>
      </c>
      <c r="U852" s="224">
        <f>SUMIF('15'!$C$10:$C$29,$C852,'15'!$G$10:$G$29)*'15'!$E$3</f>
        <v>0</v>
      </c>
      <c r="V852" s="224">
        <f>SUMIF('16'!$C$10:$C$29,$C852,'16'!$G$10:$G$29)*'16'!$E$3</f>
        <v>0</v>
      </c>
      <c r="W852" s="224">
        <f>SUMIF('17'!$C$10:$C$29,$C852,'17'!$G$10:$G$29)*'17'!$E$3</f>
        <v>0</v>
      </c>
      <c r="X852" s="224">
        <f>SUMIF('18'!$C$10:$C$29,$C852,'18'!$G$10:$G$29)*'18'!$E$3</f>
        <v>0</v>
      </c>
      <c r="Y852" s="224">
        <f>SUMIF('19'!$C$10:$C$28,$C852,'19'!$G$10:$G$28)*'19'!$E$3</f>
        <v>0</v>
      </c>
      <c r="Z852" s="224">
        <f>SUMIF('20'!$C$10:$C$29,$C852,'20'!$G$10:$G$29)*'20'!$E$3</f>
        <v>0</v>
      </c>
      <c r="AA852" s="224">
        <f>SUMIF('21'!$C$10:$C$29,$C852,'21'!$G$10:$G$29)*'21'!$E$3</f>
        <v>0</v>
      </c>
    </row>
    <row r="853" spans="3:27" ht="15" hidden="1">
      <c r="C853" s="207" t="s">
        <v>1823</v>
      </c>
      <c r="D853" s="207" t="s">
        <v>1824</v>
      </c>
      <c r="F853" s="303">
        <f t="shared" si="14"/>
        <v>0</v>
      </c>
      <c r="G853" s="224">
        <f>SUMIF('01'!$C$10:$C$29,$C853,'01'!$G$10:$G$29)*'01'!$E$3</f>
        <v>0</v>
      </c>
      <c r="H853" s="224">
        <f>SUMIF('02'!$C$10:$C$28,$C853,'02'!$G$10:$G$28)*'02'!$E$3</f>
        <v>0</v>
      </c>
      <c r="I853" s="224">
        <f>SUMIF('03'!$C$10:$C$29,$C853,'03'!$G$10:$G$29)*'03'!$E$3</f>
        <v>0</v>
      </c>
      <c r="J853" s="224">
        <f>SUMIF('04'!$C$10:$C$26,$C853,'04'!$G$10:$G$26)*'04'!$E$3</f>
        <v>0</v>
      </c>
      <c r="K853" s="224">
        <f>SUMIF('05'!$C$10:$C$29,$C853,'05'!$G$10:$G$29)*'05'!$E$3</f>
        <v>0</v>
      </c>
      <c r="L853" s="224">
        <f>SUMIF('06'!$C$10:$C$29,$C853,'06'!$G$10:$G$29)*'06'!$E$3</f>
        <v>0</v>
      </c>
      <c r="M853" s="224">
        <f>SUMIF('07'!$C$10:$C$26,$C853,'07'!$G$10:$G$26)*'07'!$E$3</f>
        <v>0</v>
      </c>
      <c r="N853" s="224">
        <f>SUMIF('08'!$C$10:$C$29,$C853,'08'!$G$10:$G$29)*'08'!$E$3</f>
        <v>0</v>
      </c>
      <c r="O853" s="224">
        <f>SUMIF('09'!$C$10:$C$29,$C853,'09'!$G$10:$G$29)*'09'!$E$3</f>
        <v>0</v>
      </c>
      <c r="P853" s="224">
        <f>SUMIF('10'!$C$10:$C$29,$C853,'10'!$G$10:$G$29)*'10'!$E$3</f>
        <v>0</v>
      </c>
      <c r="Q853" s="224">
        <f>SUMIF('11'!$C$10:$C$39,$C853,'11'!$G$10:$G$39)*'11'!$E$3</f>
        <v>0</v>
      </c>
      <c r="R853" s="224">
        <f>SUMIF('12'!$C$10:$C$29,$C853,'12'!$G$10:$G$29)*'12'!$E$3</f>
        <v>0</v>
      </c>
      <c r="S853" s="224">
        <f>SUMIF('13'!$C$10:$C$29,$C853,'13'!$G$10:$G$29)*'13'!$E$3</f>
        <v>0</v>
      </c>
      <c r="T853" s="224">
        <f>SUMIF('14'!$C$10:$C$29,$C853,'14'!$G$10:$G$29)*'14'!$E$3</f>
        <v>0</v>
      </c>
      <c r="U853" s="224">
        <f>SUMIF('15'!$C$10:$C$29,$C853,'15'!$G$10:$G$29)*'15'!$E$3</f>
        <v>0</v>
      </c>
      <c r="V853" s="224">
        <f>SUMIF('16'!$C$10:$C$29,$C853,'16'!$G$10:$G$29)*'16'!$E$3</f>
        <v>0</v>
      </c>
      <c r="W853" s="224">
        <f>SUMIF('17'!$C$10:$C$29,$C853,'17'!$G$10:$G$29)*'17'!$E$3</f>
        <v>0</v>
      </c>
      <c r="X853" s="224">
        <f>SUMIF('18'!$C$10:$C$29,$C853,'18'!$G$10:$G$29)*'18'!$E$3</f>
        <v>0</v>
      </c>
      <c r="Y853" s="224">
        <f>SUMIF('19'!$C$10:$C$28,$C853,'19'!$G$10:$G$28)*'19'!$E$3</f>
        <v>0</v>
      </c>
      <c r="Z853" s="224">
        <f>SUMIF('20'!$C$10:$C$29,$C853,'20'!$G$10:$G$29)*'20'!$E$3</f>
        <v>0</v>
      </c>
      <c r="AA853" s="224">
        <f>SUMIF('21'!$C$10:$C$29,$C853,'21'!$G$10:$G$29)*'21'!$E$3</f>
        <v>0</v>
      </c>
    </row>
    <row r="854" spans="3:27" ht="15" hidden="1">
      <c r="C854" s="207" t="s">
        <v>1825</v>
      </c>
      <c r="D854" s="207" t="s">
        <v>1826</v>
      </c>
      <c r="F854" s="303">
        <f t="shared" si="14"/>
        <v>0</v>
      </c>
      <c r="G854" s="224">
        <f>SUMIF('01'!$C$10:$C$29,$C854,'01'!$G$10:$G$29)*'01'!$E$3</f>
        <v>0</v>
      </c>
      <c r="H854" s="224">
        <f>SUMIF('02'!$C$10:$C$28,$C854,'02'!$G$10:$G$28)*'02'!$E$3</f>
        <v>0</v>
      </c>
      <c r="I854" s="224">
        <f>SUMIF('03'!$C$10:$C$29,$C854,'03'!$G$10:$G$29)*'03'!$E$3</f>
        <v>0</v>
      </c>
      <c r="J854" s="224">
        <f>SUMIF('04'!$C$10:$C$26,$C854,'04'!$G$10:$G$26)*'04'!$E$3</f>
        <v>0</v>
      </c>
      <c r="K854" s="224">
        <f>SUMIF('05'!$C$10:$C$29,$C854,'05'!$G$10:$G$29)*'05'!$E$3</f>
        <v>0</v>
      </c>
      <c r="L854" s="224">
        <f>SUMIF('06'!$C$10:$C$29,$C854,'06'!$G$10:$G$29)*'06'!$E$3</f>
        <v>0</v>
      </c>
      <c r="M854" s="224">
        <f>SUMIF('07'!$C$10:$C$26,$C854,'07'!$G$10:$G$26)*'07'!$E$3</f>
        <v>0</v>
      </c>
      <c r="N854" s="224">
        <f>SUMIF('08'!$C$10:$C$29,$C854,'08'!$G$10:$G$29)*'08'!$E$3</f>
        <v>0</v>
      </c>
      <c r="O854" s="224">
        <f>SUMIF('09'!$C$10:$C$29,$C854,'09'!$G$10:$G$29)*'09'!$E$3</f>
        <v>0</v>
      </c>
      <c r="P854" s="224">
        <f>SUMIF('10'!$C$10:$C$29,$C854,'10'!$G$10:$G$29)*'10'!$E$3</f>
        <v>0</v>
      </c>
      <c r="Q854" s="224">
        <f>SUMIF('11'!$C$10:$C$39,$C854,'11'!$G$10:$G$39)*'11'!$E$3</f>
        <v>0</v>
      </c>
      <c r="R854" s="224">
        <f>SUMIF('12'!$C$10:$C$29,$C854,'12'!$G$10:$G$29)*'12'!$E$3</f>
        <v>0</v>
      </c>
      <c r="S854" s="224">
        <f>SUMIF('13'!$C$10:$C$29,$C854,'13'!$G$10:$G$29)*'13'!$E$3</f>
        <v>0</v>
      </c>
      <c r="T854" s="224">
        <f>SUMIF('14'!$C$10:$C$29,$C854,'14'!$G$10:$G$29)*'14'!$E$3</f>
        <v>0</v>
      </c>
      <c r="U854" s="224">
        <f>SUMIF('15'!$C$10:$C$29,$C854,'15'!$G$10:$G$29)*'15'!$E$3</f>
        <v>0</v>
      </c>
      <c r="V854" s="224">
        <f>SUMIF('16'!$C$10:$C$29,$C854,'16'!$G$10:$G$29)*'16'!$E$3</f>
        <v>0</v>
      </c>
      <c r="W854" s="224">
        <f>SUMIF('17'!$C$10:$C$29,$C854,'17'!$G$10:$G$29)*'17'!$E$3</f>
        <v>0</v>
      </c>
      <c r="X854" s="224">
        <f>SUMIF('18'!$C$10:$C$29,$C854,'18'!$G$10:$G$29)*'18'!$E$3</f>
        <v>0</v>
      </c>
      <c r="Y854" s="224">
        <f>SUMIF('19'!$C$10:$C$28,$C854,'19'!$G$10:$G$28)*'19'!$E$3</f>
        <v>0</v>
      </c>
      <c r="Z854" s="224">
        <f>SUMIF('20'!$C$10:$C$29,$C854,'20'!$G$10:$G$29)*'20'!$E$3</f>
        <v>0</v>
      </c>
      <c r="AA854" s="224">
        <f>SUMIF('21'!$C$10:$C$29,$C854,'21'!$G$10:$G$29)*'21'!$E$3</f>
        <v>0</v>
      </c>
    </row>
    <row r="855" spans="3:27" ht="15" hidden="1">
      <c r="C855" s="207" t="s">
        <v>1827</v>
      </c>
      <c r="D855" s="207" t="s">
        <v>1828</v>
      </c>
      <c r="F855" s="303">
        <f t="shared" si="14"/>
        <v>0</v>
      </c>
      <c r="G855" s="224">
        <f>SUMIF('01'!$C$10:$C$29,$C855,'01'!$G$10:$G$29)*'01'!$E$3</f>
        <v>0</v>
      </c>
      <c r="H855" s="224">
        <f>SUMIF('02'!$C$10:$C$28,$C855,'02'!$G$10:$G$28)*'02'!$E$3</f>
        <v>0</v>
      </c>
      <c r="I855" s="224">
        <f>SUMIF('03'!$C$10:$C$29,$C855,'03'!$G$10:$G$29)*'03'!$E$3</f>
        <v>0</v>
      </c>
      <c r="J855" s="224">
        <f>SUMIF('04'!$C$10:$C$26,$C855,'04'!$G$10:$G$26)*'04'!$E$3</f>
        <v>0</v>
      </c>
      <c r="K855" s="224">
        <f>SUMIF('05'!$C$10:$C$29,$C855,'05'!$G$10:$G$29)*'05'!$E$3</f>
        <v>0</v>
      </c>
      <c r="L855" s="224">
        <f>SUMIF('06'!$C$10:$C$29,$C855,'06'!$G$10:$G$29)*'06'!$E$3</f>
        <v>0</v>
      </c>
      <c r="M855" s="224">
        <f>SUMIF('07'!$C$10:$C$26,$C855,'07'!$G$10:$G$26)*'07'!$E$3</f>
        <v>0</v>
      </c>
      <c r="N855" s="224">
        <f>SUMIF('08'!$C$10:$C$29,$C855,'08'!$G$10:$G$29)*'08'!$E$3</f>
        <v>0</v>
      </c>
      <c r="O855" s="224">
        <f>SUMIF('09'!$C$10:$C$29,$C855,'09'!$G$10:$G$29)*'09'!$E$3</f>
        <v>0</v>
      </c>
      <c r="P855" s="224">
        <f>SUMIF('10'!$C$10:$C$29,$C855,'10'!$G$10:$G$29)*'10'!$E$3</f>
        <v>0</v>
      </c>
      <c r="Q855" s="224">
        <f>SUMIF('11'!$C$10:$C$39,$C855,'11'!$G$10:$G$39)*'11'!$E$3</f>
        <v>0</v>
      </c>
      <c r="R855" s="224">
        <f>SUMIF('12'!$C$10:$C$29,$C855,'12'!$G$10:$G$29)*'12'!$E$3</f>
        <v>0</v>
      </c>
      <c r="S855" s="224">
        <f>SUMIF('13'!$C$10:$C$29,$C855,'13'!$G$10:$G$29)*'13'!$E$3</f>
        <v>0</v>
      </c>
      <c r="T855" s="224">
        <f>SUMIF('14'!$C$10:$C$29,$C855,'14'!$G$10:$G$29)*'14'!$E$3</f>
        <v>0</v>
      </c>
      <c r="U855" s="224">
        <f>SUMIF('15'!$C$10:$C$29,$C855,'15'!$G$10:$G$29)*'15'!$E$3</f>
        <v>0</v>
      </c>
      <c r="V855" s="224">
        <f>SUMIF('16'!$C$10:$C$29,$C855,'16'!$G$10:$G$29)*'16'!$E$3</f>
        <v>0</v>
      </c>
      <c r="W855" s="224">
        <f>SUMIF('17'!$C$10:$C$29,$C855,'17'!$G$10:$G$29)*'17'!$E$3</f>
        <v>0</v>
      </c>
      <c r="X855" s="224">
        <f>SUMIF('18'!$C$10:$C$29,$C855,'18'!$G$10:$G$29)*'18'!$E$3</f>
        <v>0</v>
      </c>
      <c r="Y855" s="224">
        <f>SUMIF('19'!$C$10:$C$28,$C855,'19'!$G$10:$G$28)*'19'!$E$3</f>
        <v>0</v>
      </c>
      <c r="Z855" s="224">
        <f>SUMIF('20'!$C$10:$C$29,$C855,'20'!$G$10:$G$29)*'20'!$E$3</f>
        <v>0</v>
      </c>
      <c r="AA855" s="224">
        <f>SUMIF('21'!$C$10:$C$29,$C855,'21'!$G$10:$G$29)*'21'!$E$3</f>
        <v>0</v>
      </c>
    </row>
    <row r="856" spans="3:27" ht="15" hidden="1">
      <c r="C856" s="207" t="s">
        <v>1829</v>
      </c>
      <c r="D856" s="207" t="s">
        <v>1830</v>
      </c>
      <c r="F856" s="303">
        <f t="shared" si="14"/>
        <v>0</v>
      </c>
      <c r="G856" s="224">
        <f>SUMIF('01'!$C$10:$C$29,$C856,'01'!$G$10:$G$29)*'01'!$E$3</f>
        <v>0</v>
      </c>
      <c r="H856" s="224">
        <f>SUMIF('02'!$C$10:$C$28,$C856,'02'!$G$10:$G$28)*'02'!$E$3</f>
        <v>0</v>
      </c>
      <c r="I856" s="224">
        <f>SUMIF('03'!$C$10:$C$29,$C856,'03'!$G$10:$G$29)*'03'!$E$3</f>
        <v>0</v>
      </c>
      <c r="J856" s="224">
        <f>SUMIF('04'!$C$10:$C$26,$C856,'04'!$G$10:$G$26)*'04'!$E$3</f>
        <v>0</v>
      </c>
      <c r="K856" s="224">
        <f>SUMIF('05'!$C$10:$C$29,$C856,'05'!$G$10:$G$29)*'05'!$E$3</f>
        <v>0</v>
      </c>
      <c r="L856" s="224">
        <f>SUMIF('06'!$C$10:$C$29,$C856,'06'!$G$10:$G$29)*'06'!$E$3</f>
        <v>0</v>
      </c>
      <c r="M856" s="224">
        <f>SUMIF('07'!$C$10:$C$26,$C856,'07'!$G$10:$G$26)*'07'!$E$3</f>
        <v>0</v>
      </c>
      <c r="N856" s="224">
        <f>SUMIF('08'!$C$10:$C$29,$C856,'08'!$G$10:$G$29)*'08'!$E$3</f>
        <v>0</v>
      </c>
      <c r="O856" s="224">
        <f>SUMIF('09'!$C$10:$C$29,$C856,'09'!$G$10:$G$29)*'09'!$E$3</f>
        <v>0</v>
      </c>
      <c r="P856" s="224">
        <f>SUMIF('10'!$C$10:$C$29,$C856,'10'!$G$10:$G$29)*'10'!$E$3</f>
        <v>0</v>
      </c>
      <c r="Q856" s="224">
        <f>SUMIF('11'!$C$10:$C$39,$C856,'11'!$G$10:$G$39)*'11'!$E$3</f>
        <v>0</v>
      </c>
      <c r="R856" s="224">
        <f>SUMIF('12'!$C$10:$C$29,$C856,'12'!$G$10:$G$29)*'12'!$E$3</f>
        <v>0</v>
      </c>
      <c r="S856" s="224">
        <f>SUMIF('13'!$C$10:$C$29,$C856,'13'!$G$10:$G$29)*'13'!$E$3</f>
        <v>0</v>
      </c>
      <c r="T856" s="224">
        <f>SUMIF('14'!$C$10:$C$29,$C856,'14'!$G$10:$G$29)*'14'!$E$3</f>
        <v>0</v>
      </c>
      <c r="U856" s="224">
        <f>SUMIF('15'!$C$10:$C$29,$C856,'15'!$G$10:$G$29)*'15'!$E$3</f>
        <v>0</v>
      </c>
      <c r="V856" s="224">
        <f>SUMIF('16'!$C$10:$C$29,$C856,'16'!$G$10:$G$29)*'16'!$E$3</f>
        <v>0</v>
      </c>
      <c r="W856" s="224">
        <f>SUMIF('17'!$C$10:$C$29,$C856,'17'!$G$10:$G$29)*'17'!$E$3</f>
        <v>0</v>
      </c>
      <c r="X856" s="224">
        <f>SUMIF('18'!$C$10:$C$29,$C856,'18'!$G$10:$G$29)*'18'!$E$3</f>
        <v>0</v>
      </c>
      <c r="Y856" s="224">
        <f>SUMIF('19'!$C$10:$C$28,$C856,'19'!$G$10:$G$28)*'19'!$E$3</f>
        <v>0</v>
      </c>
      <c r="Z856" s="224">
        <f>SUMIF('20'!$C$10:$C$29,$C856,'20'!$G$10:$G$29)*'20'!$E$3</f>
        <v>0</v>
      </c>
      <c r="AA856" s="224">
        <f>SUMIF('21'!$C$10:$C$29,$C856,'21'!$G$10:$G$29)*'21'!$E$3</f>
        <v>0</v>
      </c>
    </row>
    <row r="857" spans="3:27" ht="15" hidden="1">
      <c r="C857" s="207" t="s">
        <v>1831</v>
      </c>
      <c r="D857" s="207" t="s">
        <v>1832</v>
      </c>
      <c r="F857" s="303">
        <f t="shared" si="14"/>
        <v>0</v>
      </c>
      <c r="G857" s="224">
        <f>SUMIF('01'!$C$10:$C$29,$C857,'01'!$G$10:$G$29)*'01'!$E$3</f>
        <v>0</v>
      </c>
      <c r="H857" s="224">
        <f>SUMIF('02'!$C$10:$C$28,$C857,'02'!$G$10:$G$28)*'02'!$E$3</f>
        <v>0</v>
      </c>
      <c r="I857" s="224">
        <f>SUMIF('03'!$C$10:$C$29,$C857,'03'!$G$10:$G$29)*'03'!$E$3</f>
        <v>0</v>
      </c>
      <c r="J857" s="224">
        <f>SUMIF('04'!$C$10:$C$26,$C857,'04'!$G$10:$G$26)*'04'!$E$3</f>
        <v>0</v>
      </c>
      <c r="K857" s="224">
        <f>SUMIF('05'!$C$10:$C$29,$C857,'05'!$G$10:$G$29)*'05'!$E$3</f>
        <v>0</v>
      </c>
      <c r="L857" s="224">
        <f>SUMIF('06'!$C$10:$C$29,$C857,'06'!$G$10:$G$29)*'06'!$E$3</f>
        <v>0</v>
      </c>
      <c r="M857" s="224">
        <f>SUMIF('07'!$C$10:$C$26,$C857,'07'!$G$10:$G$26)*'07'!$E$3</f>
        <v>0</v>
      </c>
      <c r="N857" s="224">
        <f>SUMIF('08'!$C$10:$C$29,$C857,'08'!$G$10:$G$29)*'08'!$E$3</f>
        <v>0</v>
      </c>
      <c r="O857" s="224">
        <f>SUMIF('09'!$C$10:$C$29,$C857,'09'!$G$10:$G$29)*'09'!$E$3</f>
        <v>0</v>
      </c>
      <c r="P857" s="224">
        <f>SUMIF('10'!$C$10:$C$29,$C857,'10'!$G$10:$G$29)*'10'!$E$3</f>
        <v>0</v>
      </c>
      <c r="Q857" s="224">
        <f>SUMIF('11'!$C$10:$C$39,$C857,'11'!$G$10:$G$39)*'11'!$E$3</f>
        <v>0</v>
      </c>
      <c r="R857" s="224">
        <f>SUMIF('12'!$C$10:$C$29,$C857,'12'!$G$10:$G$29)*'12'!$E$3</f>
        <v>0</v>
      </c>
      <c r="S857" s="224">
        <f>SUMIF('13'!$C$10:$C$29,$C857,'13'!$G$10:$G$29)*'13'!$E$3</f>
        <v>0</v>
      </c>
      <c r="T857" s="224">
        <f>SUMIF('14'!$C$10:$C$29,$C857,'14'!$G$10:$G$29)*'14'!$E$3</f>
        <v>0</v>
      </c>
      <c r="U857" s="224">
        <f>SUMIF('15'!$C$10:$C$29,$C857,'15'!$G$10:$G$29)*'15'!$E$3</f>
        <v>0</v>
      </c>
      <c r="V857" s="224">
        <f>SUMIF('16'!$C$10:$C$29,$C857,'16'!$G$10:$G$29)*'16'!$E$3</f>
        <v>0</v>
      </c>
      <c r="W857" s="224">
        <f>SUMIF('17'!$C$10:$C$29,$C857,'17'!$G$10:$G$29)*'17'!$E$3</f>
        <v>0</v>
      </c>
      <c r="X857" s="224">
        <f>SUMIF('18'!$C$10:$C$29,$C857,'18'!$G$10:$G$29)*'18'!$E$3</f>
        <v>0</v>
      </c>
      <c r="Y857" s="224">
        <f>SUMIF('19'!$C$10:$C$28,$C857,'19'!$G$10:$G$28)*'19'!$E$3</f>
        <v>0</v>
      </c>
      <c r="Z857" s="224">
        <f>SUMIF('20'!$C$10:$C$29,$C857,'20'!$G$10:$G$29)*'20'!$E$3</f>
        <v>0</v>
      </c>
      <c r="AA857" s="224">
        <f>SUMIF('21'!$C$10:$C$29,$C857,'21'!$G$10:$G$29)*'21'!$E$3</f>
        <v>0</v>
      </c>
    </row>
    <row r="858" spans="3:27" ht="15" hidden="1">
      <c r="C858" s="207" t="s">
        <v>1833</v>
      </c>
      <c r="D858" s="207" t="s">
        <v>1834</v>
      </c>
      <c r="F858" s="303">
        <f t="shared" si="14"/>
        <v>0</v>
      </c>
      <c r="G858" s="224">
        <f>SUMIF('01'!$C$10:$C$29,$C858,'01'!$G$10:$G$29)*'01'!$E$3</f>
        <v>0</v>
      </c>
      <c r="H858" s="224">
        <f>SUMIF('02'!$C$10:$C$28,$C858,'02'!$G$10:$G$28)*'02'!$E$3</f>
        <v>0</v>
      </c>
      <c r="I858" s="224">
        <f>SUMIF('03'!$C$10:$C$29,$C858,'03'!$G$10:$G$29)*'03'!$E$3</f>
        <v>0</v>
      </c>
      <c r="J858" s="224">
        <f>SUMIF('04'!$C$10:$C$26,$C858,'04'!$G$10:$G$26)*'04'!$E$3</f>
        <v>0</v>
      </c>
      <c r="K858" s="224">
        <f>SUMIF('05'!$C$10:$C$29,$C858,'05'!$G$10:$G$29)*'05'!$E$3</f>
        <v>0</v>
      </c>
      <c r="L858" s="224">
        <f>SUMIF('06'!$C$10:$C$29,$C858,'06'!$G$10:$G$29)*'06'!$E$3</f>
        <v>0</v>
      </c>
      <c r="M858" s="224">
        <f>SUMIF('07'!$C$10:$C$26,$C858,'07'!$G$10:$G$26)*'07'!$E$3</f>
        <v>0</v>
      </c>
      <c r="N858" s="224">
        <f>SUMIF('08'!$C$10:$C$29,$C858,'08'!$G$10:$G$29)*'08'!$E$3</f>
        <v>0</v>
      </c>
      <c r="O858" s="224">
        <f>SUMIF('09'!$C$10:$C$29,$C858,'09'!$G$10:$G$29)*'09'!$E$3</f>
        <v>0</v>
      </c>
      <c r="P858" s="224">
        <f>SUMIF('10'!$C$10:$C$29,$C858,'10'!$G$10:$G$29)*'10'!$E$3</f>
        <v>0</v>
      </c>
      <c r="Q858" s="224">
        <f>SUMIF('11'!$C$10:$C$39,$C858,'11'!$G$10:$G$39)*'11'!$E$3</f>
        <v>0</v>
      </c>
      <c r="R858" s="224">
        <f>SUMIF('12'!$C$10:$C$29,$C858,'12'!$G$10:$G$29)*'12'!$E$3</f>
        <v>0</v>
      </c>
      <c r="S858" s="224">
        <f>SUMIF('13'!$C$10:$C$29,$C858,'13'!$G$10:$G$29)*'13'!$E$3</f>
        <v>0</v>
      </c>
      <c r="T858" s="224">
        <f>SUMIF('14'!$C$10:$C$29,$C858,'14'!$G$10:$G$29)*'14'!$E$3</f>
        <v>0</v>
      </c>
      <c r="U858" s="224">
        <f>SUMIF('15'!$C$10:$C$29,$C858,'15'!$G$10:$G$29)*'15'!$E$3</f>
        <v>0</v>
      </c>
      <c r="V858" s="224">
        <f>SUMIF('16'!$C$10:$C$29,$C858,'16'!$G$10:$G$29)*'16'!$E$3</f>
        <v>0</v>
      </c>
      <c r="W858" s="224">
        <f>SUMIF('17'!$C$10:$C$29,$C858,'17'!$G$10:$G$29)*'17'!$E$3</f>
        <v>0</v>
      </c>
      <c r="X858" s="224">
        <f>SUMIF('18'!$C$10:$C$29,$C858,'18'!$G$10:$G$29)*'18'!$E$3</f>
        <v>0</v>
      </c>
      <c r="Y858" s="224">
        <f>SUMIF('19'!$C$10:$C$28,$C858,'19'!$G$10:$G$28)*'19'!$E$3</f>
        <v>0</v>
      </c>
      <c r="Z858" s="224">
        <f>SUMIF('20'!$C$10:$C$29,$C858,'20'!$G$10:$G$29)*'20'!$E$3</f>
        <v>0</v>
      </c>
      <c r="AA858" s="224">
        <f>SUMIF('21'!$C$10:$C$29,$C858,'21'!$G$10:$G$29)*'21'!$E$3</f>
        <v>0</v>
      </c>
    </row>
    <row r="859" spans="3:27" ht="15" hidden="1">
      <c r="C859" s="207" t="s">
        <v>1835</v>
      </c>
      <c r="D859" s="207" t="s">
        <v>1836</v>
      </c>
      <c r="F859" s="303">
        <f t="shared" si="14"/>
        <v>0</v>
      </c>
      <c r="G859" s="224">
        <f>SUMIF('01'!$C$10:$C$29,$C859,'01'!$G$10:$G$29)*'01'!$E$3</f>
        <v>0</v>
      </c>
      <c r="H859" s="224">
        <f>SUMIF('02'!$C$10:$C$28,$C859,'02'!$G$10:$G$28)*'02'!$E$3</f>
        <v>0</v>
      </c>
      <c r="I859" s="224">
        <f>SUMIF('03'!$C$10:$C$29,$C859,'03'!$G$10:$G$29)*'03'!$E$3</f>
        <v>0</v>
      </c>
      <c r="J859" s="224">
        <f>SUMIF('04'!$C$10:$C$26,$C859,'04'!$G$10:$G$26)*'04'!$E$3</f>
        <v>0</v>
      </c>
      <c r="K859" s="224">
        <f>SUMIF('05'!$C$10:$C$29,$C859,'05'!$G$10:$G$29)*'05'!$E$3</f>
        <v>0</v>
      </c>
      <c r="L859" s="224">
        <f>SUMIF('06'!$C$10:$C$29,$C859,'06'!$G$10:$G$29)*'06'!$E$3</f>
        <v>0</v>
      </c>
      <c r="M859" s="224">
        <f>SUMIF('07'!$C$10:$C$26,$C859,'07'!$G$10:$G$26)*'07'!$E$3</f>
        <v>0</v>
      </c>
      <c r="N859" s="224">
        <f>SUMIF('08'!$C$10:$C$29,$C859,'08'!$G$10:$G$29)*'08'!$E$3</f>
        <v>0</v>
      </c>
      <c r="O859" s="224">
        <f>SUMIF('09'!$C$10:$C$29,$C859,'09'!$G$10:$G$29)*'09'!$E$3</f>
        <v>0</v>
      </c>
      <c r="P859" s="224">
        <f>SUMIF('10'!$C$10:$C$29,$C859,'10'!$G$10:$G$29)*'10'!$E$3</f>
        <v>0</v>
      </c>
      <c r="Q859" s="224">
        <f>SUMIF('11'!$C$10:$C$39,$C859,'11'!$G$10:$G$39)*'11'!$E$3</f>
        <v>0</v>
      </c>
      <c r="R859" s="224">
        <f>SUMIF('12'!$C$10:$C$29,$C859,'12'!$G$10:$G$29)*'12'!$E$3</f>
        <v>0</v>
      </c>
      <c r="S859" s="224">
        <f>SUMIF('13'!$C$10:$C$29,$C859,'13'!$G$10:$G$29)*'13'!$E$3</f>
        <v>0</v>
      </c>
      <c r="T859" s="224">
        <f>SUMIF('14'!$C$10:$C$29,$C859,'14'!$G$10:$G$29)*'14'!$E$3</f>
        <v>0</v>
      </c>
      <c r="U859" s="224">
        <f>SUMIF('15'!$C$10:$C$29,$C859,'15'!$G$10:$G$29)*'15'!$E$3</f>
        <v>0</v>
      </c>
      <c r="V859" s="224">
        <f>SUMIF('16'!$C$10:$C$29,$C859,'16'!$G$10:$G$29)*'16'!$E$3</f>
        <v>0</v>
      </c>
      <c r="W859" s="224">
        <f>SUMIF('17'!$C$10:$C$29,$C859,'17'!$G$10:$G$29)*'17'!$E$3</f>
        <v>0</v>
      </c>
      <c r="X859" s="224">
        <f>SUMIF('18'!$C$10:$C$29,$C859,'18'!$G$10:$G$29)*'18'!$E$3</f>
        <v>0</v>
      </c>
      <c r="Y859" s="224">
        <f>SUMIF('19'!$C$10:$C$28,$C859,'19'!$G$10:$G$28)*'19'!$E$3</f>
        <v>0</v>
      </c>
      <c r="Z859" s="224">
        <f>SUMIF('20'!$C$10:$C$29,$C859,'20'!$G$10:$G$29)*'20'!$E$3</f>
        <v>0</v>
      </c>
      <c r="AA859" s="224">
        <f>SUMIF('21'!$C$10:$C$29,$C859,'21'!$G$10:$G$29)*'21'!$E$3</f>
        <v>0</v>
      </c>
    </row>
    <row r="860" spans="3:27" ht="15" hidden="1">
      <c r="C860" s="207" t="s">
        <v>1837</v>
      </c>
      <c r="D860" s="207" t="s">
        <v>1838</v>
      </c>
      <c r="F860" s="303">
        <f t="shared" si="14"/>
        <v>0</v>
      </c>
      <c r="G860" s="224">
        <f>SUMIF('01'!$C$10:$C$29,$C860,'01'!$G$10:$G$29)*'01'!$E$3</f>
        <v>0</v>
      </c>
      <c r="H860" s="224">
        <f>SUMIF('02'!$C$10:$C$28,$C860,'02'!$G$10:$G$28)*'02'!$E$3</f>
        <v>0</v>
      </c>
      <c r="I860" s="224">
        <f>SUMIF('03'!$C$10:$C$29,$C860,'03'!$G$10:$G$29)*'03'!$E$3</f>
        <v>0</v>
      </c>
      <c r="J860" s="224">
        <f>SUMIF('04'!$C$10:$C$26,$C860,'04'!$G$10:$G$26)*'04'!$E$3</f>
        <v>0</v>
      </c>
      <c r="K860" s="224">
        <f>SUMIF('05'!$C$10:$C$29,$C860,'05'!$G$10:$G$29)*'05'!$E$3</f>
        <v>0</v>
      </c>
      <c r="L860" s="224">
        <f>SUMIF('06'!$C$10:$C$29,$C860,'06'!$G$10:$G$29)*'06'!$E$3</f>
        <v>0</v>
      </c>
      <c r="M860" s="224">
        <f>SUMIF('07'!$C$10:$C$26,$C860,'07'!$G$10:$G$26)*'07'!$E$3</f>
        <v>0</v>
      </c>
      <c r="N860" s="224">
        <f>SUMIF('08'!$C$10:$C$29,$C860,'08'!$G$10:$G$29)*'08'!$E$3</f>
        <v>0</v>
      </c>
      <c r="O860" s="224">
        <f>SUMIF('09'!$C$10:$C$29,$C860,'09'!$G$10:$G$29)*'09'!$E$3</f>
        <v>0</v>
      </c>
      <c r="P860" s="224">
        <f>SUMIF('10'!$C$10:$C$29,$C860,'10'!$G$10:$G$29)*'10'!$E$3</f>
        <v>0</v>
      </c>
      <c r="Q860" s="224">
        <f>SUMIF('11'!$C$10:$C$39,$C860,'11'!$G$10:$G$39)*'11'!$E$3</f>
        <v>0</v>
      </c>
      <c r="R860" s="224">
        <f>SUMIF('12'!$C$10:$C$29,$C860,'12'!$G$10:$G$29)*'12'!$E$3</f>
        <v>0</v>
      </c>
      <c r="S860" s="224">
        <f>SUMIF('13'!$C$10:$C$29,$C860,'13'!$G$10:$G$29)*'13'!$E$3</f>
        <v>0</v>
      </c>
      <c r="T860" s="224">
        <f>SUMIF('14'!$C$10:$C$29,$C860,'14'!$G$10:$G$29)*'14'!$E$3</f>
        <v>0</v>
      </c>
      <c r="U860" s="224">
        <f>SUMIF('15'!$C$10:$C$29,$C860,'15'!$G$10:$G$29)*'15'!$E$3</f>
        <v>0</v>
      </c>
      <c r="V860" s="224">
        <f>SUMIF('16'!$C$10:$C$29,$C860,'16'!$G$10:$G$29)*'16'!$E$3</f>
        <v>0</v>
      </c>
      <c r="W860" s="224">
        <f>SUMIF('17'!$C$10:$C$29,$C860,'17'!$G$10:$G$29)*'17'!$E$3</f>
        <v>0</v>
      </c>
      <c r="X860" s="224">
        <f>SUMIF('18'!$C$10:$C$29,$C860,'18'!$G$10:$G$29)*'18'!$E$3</f>
        <v>0</v>
      </c>
      <c r="Y860" s="224">
        <f>SUMIF('19'!$C$10:$C$28,$C860,'19'!$G$10:$G$28)*'19'!$E$3</f>
        <v>0</v>
      </c>
      <c r="Z860" s="224">
        <f>SUMIF('20'!$C$10:$C$29,$C860,'20'!$G$10:$G$29)*'20'!$E$3</f>
        <v>0</v>
      </c>
      <c r="AA860" s="224">
        <f>SUMIF('21'!$C$10:$C$29,$C860,'21'!$G$10:$G$29)*'21'!$E$3</f>
        <v>0</v>
      </c>
    </row>
    <row r="861" spans="3:27" ht="15" hidden="1">
      <c r="C861" s="207" t="s">
        <v>1839</v>
      </c>
      <c r="D861" s="207" t="s">
        <v>1840</v>
      </c>
      <c r="F861" s="303">
        <f t="shared" si="14"/>
        <v>0</v>
      </c>
      <c r="G861" s="224">
        <f>SUMIF('01'!$C$10:$C$29,$C861,'01'!$G$10:$G$29)*'01'!$E$3</f>
        <v>0</v>
      </c>
      <c r="H861" s="224">
        <f>SUMIF('02'!$C$10:$C$28,$C861,'02'!$G$10:$G$28)*'02'!$E$3</f>
        <v>0</v>
      </c>
      <c r="I861" s="224">
        <f>SUMIF('03'!$C$10:$C$29,$C861,'03'!$G$10:$G$29)*'03'!$E$3</f>
        <v>0</v>
      </c>
      <c r="J861" s="224">
        <f>SUMIF('04'!$C$10:$C$26,$C861,'04'!$G$10:$G$26)*'04'!$E$3</f>
        <v>0</v>
      </c>
      <c r="K861" s="224">
        <f>SUMIF('05'!$C$10:$C$29,$C861,'05'!$G$10:$G$29)*'05'!$E$3</f>
        <v>0</v>
      </c>
      <c r="L861" s="224">
        <f>SUMIF('06'!$C$10:$C$29,$C861,'06'!$G$10:$G$29)*'06'!$E$3</f>
        <v>0</v>
      </c>
      <c r="M861" s="224">
        <f>SUMIF('07'!$C$10:$C$26,$C861,'07'!$G$10:$G$26)*'07'!$E$3</f>
        <v>0</v>
      </c>
      <c r="N861" s="224">
        <f>SUMIF('08'!$C$10:$C$29,$C861,'08'!$G$10:$G$29)*'08'!$E$3</f>
        <v>0</v>
      </c>
      <c r="O861" s="224">
        <f>SUMIF('09'!$C$10:$C$29,$C861,'09'!$G$10:$G$29)*'09'!$E$3</f>
        <v>0</v>
      </c>
      <c r="P861" s="224">
        <f>SUMIF('10'!$C$10:$C$29,$C861,'10'!$G$10:$G$29)*'10'!$E$3</f>
        <v>0</v>
      </c>
      <c r="Q861" s="224">
        <f>SUMIF('11'!$C$10:$C$39,$C861,'11'!$G$10:$G$39)*'11'!$E$3</f>
        <v>0</v>
      </c>
      <c r="R861" s="224">
        <f>SUMIF('12'!$C$10:$C$29,$C861,'12'!$G$10:$G$29)*'12'!$E$3</f>
        <v>0</v>
      </c>
      <c r="S861" s="224">
        <f>SUMIF('13'!$C$10:$C$29,$C861,'13'!$G$10:$G$29)*'13'!$E$3</f>
        <v>0</v>
      </c>
      <c r="T861" s="224">
        <f>SUMIF('14'!$C$10:$C$29,$C861,'14'!$G$10:$G$29)*'14'!$E$3</f>
        <v>0</v>
      </c>
      <c r="U861" s="224">
        <f>SUMIF('15'!$C$10:$C$29,$C861,'15'!$G$10:$G$29)*'15'!$E$3</f>
        <v>0</v>
      </c>
      <c r="V861" s="224">
        <f>SUMIF('16'!$C$10:$C$29,$C861,'16'!$G$10:$G$29)*'16'!$E$3</f>
        <v>0</v>
      </c>
      <c r="W861" s="224">
        <f>SUMIF('17'!$C$10:$C$29,$C861,'17'!$G$10:$G$29)*'17'!$E$3</f>
        <v>0</v>
      </c>
      <c r="X861" s="224">
        <f>SUMIF('18'!$C$10:$C$29,$C861,'18'!$G$10:$G$29)*'18'!$E$3</f>
        <v>0</v>
      </c>
      <c r="Y861" s="224">
        <f>SUMIF('19'!$C$10:$C$28,$C861,'19'!$G$10:$G$28)*'19'!$E$3</f>
        <v>0</v>
      </c>
      <c r="Z861" s="224">
        <f>SUMIF('20'!$C$10:$C$29,$C861,'20'!$G$10:$G$29)*'20'!$E$3</f>
        <v>0</v>
      </c>
      <c r="AA861" s="224">
        <f>SUMIF('21'!$C$10:$C$29,$C861,'21'!$G$10:$G$29)*'21'!$E$3</f>
        <v>0</v>
      </c>
    </row>
    <row r="862" spans="3:27" ht="15" hidden="1">
      <c r="C862" s="207" t="s">
        <v>1841</v>
      </c>
      <c r="D862" s="207" t="s">
        <v>1842</v>
      </c>
      <c r="F862" s="303">
        <f t="shared" si="14"/>
        <v>0</v>
      </c>
      <c r="G862" s="224">
        <f>SUMIF('01'!$C$10:$C$29,$C862,'01'!$G$10:$G$29)*'01'!$E$3</f>
        <v>0</v>
      </c>
      <c r="H862" s="224">
        <f>SUMIF('02'!$C$10:$C$28,$C862,'02'!$G$10:$G$28)*'02'!$E$3</f>
        <v>0</v>
      </c>
      <c r="I862" s="224">
        <f>SUMIF('03'!$C$10:$C$29,$C862,'03'!$G$10:$G$29)*'03'!$E$3</f>
        <v>0</v>
      </c>
      <c r="J862" s="224">
        <f>SUMIF('04'!$C$10:$C$26,$C862,'04'!$G$10:$G$26)*'04'!$E$3</f>
        <v>0</v>
      </c>
      <c r="K862" s="224">
        <f>SUMIF('05'!$C$10:$C$29,$C862,'05'!$G$10:$G$29)*'05'!$E$3</f>
        <v>0</v>
      </c>
      <c r="L862" s="224">
        <f>SUMIF('06'!$C$10:$C$29,$C862,'06'!$G$10:$G$29)*'06'!$E$3</f>
        <v>0</v>
      </c>
      <c r="M862" s="224">
        <f>SUMIF('07'!$C$10:$C$26,$C862,'07'!$G$10:$G$26)*'07'!$E$3</f>
        <v>0</v>
      </c>
      <c r="N862" s="224">
        <f>SUMIF('08'!$C$10:$C$29,$C862,'08'!$G$10:$G$29)*'08'!$E$3</f>
        <v>0</v>
      </c>
      <c r="O862" s="224">
        <f>SUMIF('09'!$C$10:$C$29,$C862,'09'!$G$10:$G$29)*'09'!$E$3</f>
        <v>0</v>
      </c>
      <c r="P862" s="224">
        <f>SUMIF('10'!$C$10:$C$29,$C862,'10'!$G$10:$G$29)*'10'!$E$3</f>
        <v>0</v>
      </c>
      <c r="Q862" s="224">
        <f>SUMIF('11'!$C$10:$C$39,$C862,'11'!$G$10:$G$39)*'11'!$E$3</f>
        <v>0</v>
      </c>
      <c r="R862" s="224">
        <f>SUMIF('12'!$C$10:$C$29,$C862,'12'!$G$10:$G$29)*'12'!$E$3</f>
        <v>0</v>
      </c>
      <c r="S862" s="224">
        <f>SUMIF('13'!$C$10:$C$29,$C862,'13'!$G$10:$G$29)*'13'!$E$3</f>
        <v>0</v>
      </c>
      <c r="T862" s="224">
        <f>SUMIF('14'!$C$10:$C$29,$C862,'14'!$G$10:$G$29)*'14'!$E$3</f>
        <v>0</v>
      </c>
      <c r="U862" s="224">
        <f>SUMIF('15'!$C$10:$C$29,$C862,'15'!$G$10:$G$29)*'15'!$E$3</f>
        <v>0</v>
      </c>
      <c r="V862" s="224">
        <f>SUMIF('16'!$C$10:$C$29,$C862,'16'!$G$10:$G$29)*'16'!$E$3</f>
        <v>0</v>
      </c>
      <c r="W862" s="224">
        <f>SUMIF('17'!$C$10:$C$29,$C862,'17'!$G$10:$G$29)*'17'!$E$3</f>
        <v>0</v>
      </c>
      <c r="X862" s="224">
        <f>SUMIF('18'!$C$10:$C$29,$C862,'18'!$G$10:$G$29)*'18'!$E$3</f>
        <v>0</v>
      </c>
      <c r="Y862" s="224">
        <f>SUMIF('19'!$C$10:$C$28,$C862,'19'!$G$10:$G$28)*'19'!$E$3</f>
        <v>0</v>
      </c>
      <c r="Z862" s="224">
        <f>SUMIF('20'!$C$10:$C$29,$C862,'20'!$G$10:$G$29)*'20'!$E$3</f>
        <v>0</v>
      </c>
      <c r="AA862" s="224">
        <f>SUMIF('21'!$C$10:$C$29,$C862,'21'!$G$10:$G$29)*'21'!$E$3</f>
        <v>0</v>
      </c>
    </row>
    <row r="863" spans="3:27" ht="15" hidden="1">
      <c r="C863" s="207" t="s">
        <v>1843</v>
      </c>
      <c r="D863" s="207" t="s">
        <v>1844</v>
      </c>
      <c r="F863" s="303">
        <f t="shared" si="14"/>
        <v>0</v>
      </c>
      <c r="G863" s="224">
        <f>SUMIF('01'!$C$10:$C$29,$C863,'01'!$G$10:$G$29)*'01'!$E$3</f>
        <v>0</v>
      </c>
      <c r="H863" s="224">
        <f>SUMIF('02'!$C$10:$C$28,$C863,'02'!$G$10:$G$28)*'02'!$E$3</f>
        <v>0</v>
      </c>
      <c r="I863" s="224">
        <f>SUMIF('03'!$C$10:$C$29,$C863,'03'!$G$10:$G$29)*'03'!$E$3</f>
        <v>0</v>
      </c>
      <c r="J863" s="224">
        <f>SUMIF('04'!$C$10:$C$26,$C863,'04'!$G$10:$G$26)*'04'!$E$3</f>
        <v>0</v>
      </c>
      <c r="K863" s="224">
        <f>SUMIF('05'!$C$10:$C$29,$C863,'05'!$G$10:$G$29)*'05'!$E$3</f>
        <v>0</v>
      </c>
      <c r="L863" s="224">
        <f>SUMIF('06'!$C$10:$C$29,$C863,'06'!$G$10:$G$29)*'06'!$E$3</f>
        <v>0</v>
      </c>
      <c r="M863" s="224">
        <f>SUMIF('07'!$C$10:$C$26,$C863,'07'!$G$10:$G$26)*'07'!$E$3</f>
        <v>0</v>
      </c>
      <c r="N863" s="224">
        <f>SUMIF('08'!$C$10:$C$29,$C863,'08'!$G$10:$G$29)*'08'!$E$3</f>
        <v>0</v>
      </c>
      <c r="O863" s="224">
        <f>SUMIF('09'!$C$10:$C$29,$C863,'09'!$G$10:$G$29)*'09'!$E$3</f>
        <v>0</v>
      </c>
      <c r="P863" s="224">
        <f>SUMIF('10'!$C$10:$C$29,$C863,'10'!$G$10:$G$29)*'10'!$E$3</f>
        <v>0</v>
      </c>
      <c r="Q863" s="224">
        <f>SUMIF('11'!$C$10:$C$39,$C863,'11'!$G$10:$G$39)*'11'!$E$3</f>
        <v>0</v>
      </c>
      <c r="R863" s="224">
        <f>SUMIF('12'!$C$10:$C$29,$C863,'12'!$G$10:$G$29)*'12'!$E$3</f>
        <v>0</v>
      </c>
      <c r="S863" s="224">
        <f>SUMIF('13'!$C$10:$C$29,$C863,'13'!$G$10:$G$29)*'13'!$E$3</f>
        <v>0</v>
      </c>
      <c r="T863" s="224">
        <f>SUMIF('14'!$C$10:$C$29,$C863,'14'!$G$10:$G$29)*'14'!$E$3</f>
        <v>0</v>
      </c>
      <c r="U863" s="224">
        <f>SUMIF('15'!$C$10:$C$29,$C863,'15'!$G$10:$G$29)*'15'!$E$3</f>
        <v>0</v>
      </c>
      <c r="V863" s="224">
        <f>SUMIF('16'!$C$10:$C$29,$C863,'16'!$G$10:$G$29)*'16'!$E$3</f>
        <v>0</v>
      </c>
      <c r="W863" s="224">
        <f>SUMIF('17'!$C$10:$C$29,$C863,'17'!$G$10:$G$29)*'17'!$E$3</f>
        <v>0</v>
      </c>
      <c r="X863" s="224">
        <f>SUMIF('18'!$C$10:$C$29,$C863,'18'!$G$10:$G$29)*'18'!$E$3</f>
        <v>0</v>
      </c>
      <c r="Y863" s="224">
        <f>SUMIF('19'!$C$10:$C$28,$C863,'19'!$G$10:$G$28)*'19'!$E$3</f>
        <v>0</v>
      </c>
      <c r="Z863" s="224">
        <f>SUMIF('20'!$C$10:$C$29,$C863,'20'!$G$10:$G$29)*'20'!$E$3</f>
        <v>0</v>
      </c>
      <c r="AA863" s="224">
        <f>SUMIF('21'!$C$10:$C$29,$C863,'21'!$G$10:$G$29)*'21'!$E$3</f>
        <v>0</v>
      </c>
    </row>
    <row r="864" spans="3:27" ht="15" hidden="1">
      <c r="C864" s="207" t="s">
        <v>1845</v>
      </c>
      <c r="D864" s="207" t="s">
        <v>1846</v>
      </c>
      <c r="F864" s="303">
        <f t="shared" si="14"/>
        <v>0</v>
      </c>
      <c r="G864" s="224">
        <f>SUMIF('01'!$C$10:$C$29,$C864,'01'!$G$10:$G$29)*'01'!$E$3</f>
        <v>0</v>
      </c>
      <c r="H864" s="224">
        <f>SUMIF('02'!$C$10:$C$28,$C864,'02'!$G$10:$G$28)*'02'!$E$3</f>
        <v>0</v>
      </c>
      <c r="I864" s="224">
        <f>SUMIF('03'!$C$10:$C$29,$C864,'03'!$G$10:$G$29)*'03'!$E$3</f>
        <v>0</v>
      </c>
      <c r="J864" s="224">
        <f>SUMIF('04'!$C$10:$C$26,$C864,'04'!$G$10:$G$26)*'04'!$E$3</f>
        <v>0</v>
      </c>
      <c r="K864" s="224">
        <f>SUMIF('05'!$C$10:$C$29,$C864,'05'!$G$10:$G$29)*'05'!$E$3</f>
        <v>0</v>
      </c>
      <c r="L864" s="224">
        <f>SUMIF('06'!$C$10:$C$29,$C864,'06'!$G$10:$G$29)*'06'!$E$3</f>
        <v>0</v>
      </c>
      <c r="M864" s="224">
        <f>SUMIF('07'!$C$10:$C$26,$C864,'07'!$G$10:$G$26)*'07'!$E$3</f>
        <v>0</v>
      </c>
      <c r="N864" s="224">
        <f>SUMIF('08'!$C$10:$C$29,$C864,'08'!$G$10:$G$29)*'08'!$E$3</f>
        <v>0</v>
      </c>
      <c r="O864" s="224">
        <f>SUMIF('09'!$C$10:$C$29,$C864,'09'!$G$10:$G$29)*'09'!$E$3</f>
        <v>0</v>
      </c>
      <c r="P864" s="224">
        <f>SUMIF('10'!$C$10:$C$29,$C864,'10'!$G$10:$G$29)*'10'!$E$3</f>
        <v>0</v>
      </c>
      <c r="Q864" s="224">
        <f>SUMIF('11'!$C$10:$C$39,$C864,'11'!$G$10:$G$39)*'11'!$E$3</f>
        <v>0</v>
      </c>
      <c r="R864" s="224">
        <f>SUMIF('12'!$C$10:$C$29,$C864,'12'!$G$10:$G$29)*'12'!$E$3</f>
        <v>0</v>
      </c>
      <c r="S864" s="224">
        <f>SUMIF('13'!$C$10:$C$29,$C864,'13'!$G$10:$G$29)*'13'!$E$3</f>
        <v>0</v>
      </c>
      <c r="T864" s="224">
        <f>SUMIF('14'!$C$10:$C$29,$C864,'14'!$G$10:$G$29)*'14'!$E$3</f>
        <v>0</v>
      </c>
      <c r="U864" s="224">
        <f>SUMIF('15'!$C$10:$C$29,$C864,'15'!$G$10:$G$29)*'15'!$E$3</f>
        <v>0</v>
      </c>
      <c r="V864" s="224">
        <f>SUMIF('16'!$C$10:$C$29,$C864,'16'!$G$10:$G$29)*'16'!$E$3</f>
        <v>0</v>
      </c>
      <c r="W864" s="224">
        <f>SUMIF('17'!$C$10:$C$29,$C864,'17'!$G$10:$G$29)*'17'!$E$3</f>
        <v>0</v>
      </c>
      <c r="X864" s="224">
        <f>SUMIF('18'!$C$10:$C$29,$C864,'18'!$G$10:$G$29)*'18'!$E$3</f>
        <v>0</v>
      </c>
      <c r="Y864" s="224">
        <f>SUMIF('19'!$C$10:$C$28,$C864,'19'!$G$10:$G$28)*'19'!$E$3</f>
        <v>0</v>
      </c>
      <c r="Z864" s="224">
        <f>SUMIF('20'!$C$10:$C$29,$C864,'20'!$G$10:$G$29)*'20'!$E$3</f>
        <v>0</v>
      </c>
      <c r="AA864" s="224">
        <f>SUMIF('21'!$C$10:$C$29,$C864,'21'!$G$10:$G$29)*'21'!$E$3</f>
        <v>0</v>
      </c>
    </row>
    <row r="865" spans="3:27" ht="15" hidden="1">
      <c r="C865" s="207" t="s">
        <v>1847</v>
      </c>
      <c r="D865" s="207" t="s">
        <v>1848</v>
      </c>
      <c r="F865" s="303">
        <f t="shared" si="14"/>
        <v>0</v>
      </c>
      <c r="G865" s="224">
        <f>SUMIF('01'!$C$10:$C$29,$C865,'01'!$G$10:$G$29)*'01'!$E$3</f>
        <v>0</v>
      </c>
      <c r="H865" s="224">
        <f>SUMIF('02'!$C$10:$C$28,$C865,'02'!$G$10:$G$28)*'02'!$E$3</f>
        <v>0</v>
      </c>
      <c r="I865" s="224">
        <f>SUMIF('03'!$C$10:$C$29,$C865,'03'!$G$10:$G$29)*'03'!$E$3</f>
        <v>0</v>
      </c>
      <c r="J865" s="224">
        <f>SUMIF('04'!$C$10:$C$26,$C865,'04'!$G$10:$G$26)*'04'!$E$3</f>
        <v>0</v>
      </c>
      <c r="K865" s="224">
        <f>SUMIF('05'!$C$10:$C$29,$C865,'05'!$G$10:$G$29)*'05'!$E$3</f>
        <v>0</v>
      </c>
      <c r="L865" s="224">
        <f>SUMIF('06'!$C$10:$C$29,$C865,'06'!$G$10:$G$29)*'06'!$E$3</f>
        <v>0</v>
      </c>
      <c r="M865" s="224">
        <f>SUMIF('07'!$C$10:$C$26,$C865,'07'!$G$10:$G$26)*'07'!$E$3</f>
        <v>0</v>
      </c>
      <c r="N865" s="224">
        <f>SUMIF('08'!$C$10:$C$29,$C865,'08'!$G$10:$G$29)*'08'!$E$3</f>
        <v>0</v>
      </c>
      <c r="O865" s="224">
        <f>SUMIF('09'!$C$10:$C$29,$C865,'09'!$G$10:$G$29)*'09'!$E$3</f>
        <v>0</v>
      </c>
      <c r="P865" s="224">
        <f>SUMIF('10'!$C$10:$C$29,$C865,'10'!$G$10:$G$29)*'10'!$E$3</f>
        <v>0</v>
      </c>
      <c r="Q865" s="224">
        <f>SUMIF('11'!$C$10:$C$39,$C865,'11'!$G$10:$G$39)*'11'!$E$3</f>
        <v>0</v>
      </c>
      <c r="R865" s="224">
        <f>SUMIF('12'!$C$10:$C$29,$C865,'12'!$G$10:$G$29)*'12'!$E$3</f>
        <v>0</v>
      </c>
      <c r="S865" s="224">
        <f>SUMIF('13'!$C$10:$C$29,$C865,'13'!$G$10:$G$29)*'13'!$E$3</f>
        <v>0</v>
      </c>
      <c r="T865" s="224">
        <f>SUMIF('14'!$C$10:$C$29,$C865,'14'!$G$10:$G$29)*'14'!$E$3</f>
        <v>0</v>
      </c>
      <c r="U865" s="224">
        <f>SUMIF('15'!$C$10:$C$29,$C865,'15'!$G$10:$G$29)*'15'!$E$3</f>
        <v>0</v>
      </c>
      <c r="V865" s="224">
        <f>SUMIF('16'!$C$10:$C$29,$C865,'16'!$G$10:$G$29)*'16'!$E$3</f>
        <v>0</v>
      </c>
      <c r="W865" s="224">
        <f>SUMIF('17'!$C$10:$C$29,$C865,'17'!$G$10:$G$29)*'17'!$E$3</f>
        <v>0</v>
      </c>
      <c r="X865" s="224">
        <f>SUMIF('18'!$C$10:$C$29,$C865,'18'!$G$10:$G$29)*'18'!$E$3</f>
        <v>0</v>
      </c>
      <c r="Y865" s="224">
        <f>SUMIF('19'!$C$10:$C$28,$C865,'19'!$G$10:$G$28)*'19'!$E$3</f>
        <v>0</v>
      </c>
      <c r="Z865" s="224">
        <f>SUMIF('20'!$C$10:$C$29,$C865,'20'!$G$10:$G$29)*'20'!$E$3</f>
        <v>0</v>
      </c>
      <c r="AA865" s="224">
        <f>SUMIF('21'!$C$10:$C$29,$C865,'21'!$G$10:$G$29)*'21'!$E$3</f>
        <v>0</v>
      </c>
    </row>
    <row r="866" spans="3:27" ht="15" hidden="1">
      <c r="C866" s="207" t="s">
        <v>1849</v>
      </c>
      <c r="D866" s="207" t="s">
        <v>1850</v>
      </c>
      <c r="F866" s="303">
        <f t="shared" si="14"/>
        <v>0</v>
      </c>
      <c r="G866" s="224">
        <f>SUMIF('01'!$C$10:$C$29,$C866,'01'!$G$10:$G$29)*'01'!$E$3</f>
        <v>0</v>
      </c>
      <c r="H866" s="224">
        <f>SUMIF('02'!$C$10:$C$28,$C866,'02'!$G$10:$G$28)*'02'!$E$3</f>
        <v>0</v>
      </c>
      <c r="I866" s="224">
        <f>SUMIF('03'!$C$10:$C$29,$C866,'03'!$G$10:$G$29)*'03'!$E$3</f>
        <v>0</v>
      </c>
      <c r="J866" s="224">
        <f>SUMIF('04'!$C$10:$C$26,$C866,'04'!$G$10:$G$26)*'04'!$E$3</f>
        <v>0</v>
      </c>
      <c r="K866" s="224">
        <f>SUMIF('05'!$C$10:$C$29,$C866,'05'!$G$10:$G$29)*'05'!$E$3</f>
        <v>0</v>
      </c>
      <c r="L866" s="224">
        <f>SUMIF('06'!$C$10:$C$29,$C866,'06'!$G$10:$G$29)*'06'!$E$3</f>
        <v>0</v>
      </c>
      <c r="M866" s="224">
        <f>SUMIF('07'!$C$10:$C$26,$C866,'07'!$G$10:$G$26)*'07'!$E$3</f>
        <v>0</v>
      </c>
      <c r="N866" s="224">
        <f>SUMIF('08'!$C$10:$C$29,$C866,'08'!$G$10:$G$29)*'08'!$E$3</f>
        <v>0</v>
      </c>
      <c r="O866" s="224">
        <f>SUMIF('09'!$C$10:$C$29,$C866,'09'!$G$10:$G$29)*'09'!$E$3</f>
        <v>0</v>
      </c>
      <c r="P866" s="224">
        <f>SUMIF('10'!$C$10:$C$29,$C866,'10'!$G$10:$G$29)*'10'!$E$3</f>
        <v>0</v>
      </c>
      <c r="Q866" s="224">
        <f>SUMIF('11'!$C$10:$C$39,$C866,'11'!$G$10:$G$39)*'11'!$E$3</f>
        <v>0</v>
      </c>
      <c r="R866" s="224">
        <f>SUMIF('12'!$C$10:$C$29,$C866,'12'!$G$10:$G$29)*'12'!$E$3</f>
        <v>0</v>
      </c>
      <c r="S866" s="224">
        <f>SUMIF('13'!$C$10:$C$29,$C866,'13'!$G$10:$G$29)*'13'!$E$3</f>
        <v>0</v>
      </c>
      <c r="T866" s="224">
        <f>SUMIF('14'!$C$10:$C$29,$C866,'14'!$G$10:$G$29)*'14'!$E$3</f>
        <v>0</v>
      </c>
      <c r="U866" s="224">
        <f>SUMIF('15'!$C$10:$C$29,$C866,'15'!$G$10:$G$29)*'15'!$E$3</f>
        <v>0</v>
      </c>
      <c r="V866" s="224">
        <f>SUMIF('16'!$C$10:$C$29,$C866,'16'!$G$10:$G$29)*'16'!$E$3</f>
        <v>0</v>
      </c>
      <c r="W866" s="224">
        <f>SUMIF('17'!$C$10:$C$29,$C866,'17'!$G$10:$G$29)*'17'!$E$3</f>
        <v>0</v>
      </c>
      <c r="X866" s="224">
        <f>SUMIF('18'!$C$10:$C$29,$C866,'18'!$G$10:$G$29)*'18'!$E$3</f>
        <v>0</v>
      </c>
      <c r="Y866" s="224">
        <f>SUMIF('19'!$C$10:$C$28,$C866,'19'!$G$10:$G$28)*'19'!$E$3</f>
        <v>0</v>
      </c>
      <c r="Z866" s="224">
        <f>SUMIF('20'!$C$10:$C$29,$C866,'20'!$G$10:$G$29)*'20'!$E$3</f>
        <v>0</v>
      </c>
      <c r="AA866" s="224">
        <f>SUMIF('21'!$C$10:$C$29,$C866,'21'!$G$10:$G$29)*'21'!$E$3</f>
        <v>0</v>
      </c>
    </row>
    <row r="867" spans="3:27" ht="15" hidden="1">
      <c r="C867" s="207" t="s">
        <v>1851</v>
      </c>
      <c r="D867" s="207" t="s">
        <v>1852</v>
      </c>
      <c r="F867" s="303">
        <f t="shared" si="14"/>
        <v>0</v>
      </c>
      <c r="G867" s="224">
        <f>SUMIF('01'!$C$10:$C$29,$C867,'01'!$G$10:$G$29)*'01'!$E$3</f>
        <v>0</v>
      </c>
      <c r="H867" s="224">
        <f>SUMIF('02'!$C$10:$C$28,$C867,'02'!$G$10:$G$28)*'02'!$E$3</f>
        <v>0</v>
      </c>
      <c r="I867" s="224">
        <f>SUMIF('03'!$C$10:$C$29,$C867,'03'!$G$10:$G$29)*'03'!$E$3</f>
        <v>0</v>
      </c>
      <c r="J867" s="224">
        <f>SUMIF('04'!$C$10:$C$26,$C867,'04'!$G$10:$G$26)*'04'!$E$3</f>
        <v>0</v>
      </c>
      <c r="K867" s="224">
        <f>SUMIF('05'!$C$10:$C$29,$C867,'05'!$G$10:$G$29)*'05'!$E$3</f>
        <v>0</v>
      </c>
      <c r="L867" s="224">
        <f>SUMIF('06'!$C$10:$C$29,$C867,'06'!$G$10:$G$29)*'06'!$E$3</f>
        <v>0</v>
      </c>
      <c r="M867" s="224">
        <f>SUMIF('07'!$C$10:$C$26,$C867,'07'!$G$10:$G$26)*'07'!$E$3</f>
        <v>0</v>
      </c>
      <c r="N867" s="224">
        <f>SUMIF('08'!$C$10:$C$29,$C867,'08'!$G$10:$G$29)*'08'!$E$3</f>
        <v>0</v>
      </c>
      <c r="O867" s="224">
        <f>SUMIF('09'!$C$10:$C$29,$C867,'09'!$G$10:$G$29)*'09'!$E$3</f>
        <v>0</v>
      </c>
      <c r="P867" s="224">
        <f>SUMIF('10'!$C$10:$C$29,$C867,'10'!$G$10:$G$29)*'10'!$E$3</f>
        <v>0</v>
      </c>
      <c r="Q867" s="224">
        <f>SUMIF('11'!$C$10:$C$39,$C867,'11'!$G$10:$G$39)*'11'!$E$3</f>
        <v>0</v>
      </c>
      <c r="R867" s="224">
        <f>SUMIF('12'!$C$10:$C$29,$C867,'12'!$G$10:$G$29)*'12'!$E$3</f>
        <v>0</v>
      </c>
      <c r="S867" s="224">
        <f>SUMIF('13'!$C$10:$C$29,$C867,'13'!$G$10:$G$29)*'13'!$E$3</f>
        <v>0</v>
      </c>
      <c r="T867" s="224">
        <f>SUMIF('14'!$C$10:$C$29,$C867,'14'!$G$10:$G$29)*'14'!$E$3</f>
        <v>0</v>
      </c>
      <c r="U867" s="224">
        <f>SUMIF('15'!$C$10:$C$29,$C867,'15'!$G$10:$G$29)*'15'!$E$3</f>
        <v>0</v>
      </c>
      <c r="V867" s="224">
        <f>SUMIF('16'!$C$10:$C$29,$C867,'16'!$G$10:$G$29)*'16'!$E$3</f>
        <v>0</v>
      </c>
      <c r="W867" s="224">
        <f>SUMIF('17'!$C$10:$C$29,$C867,'17'!$G$10:$G$29)*'17'!$E$3</f>
        <v>0</v>
      </c>
      <c r="X867" s="224">
        <f>SUMIF('18'!$C$10:$C$29,$C867,'18'!$G$10:$G$29)*'18'!$E$3</f>
        <v>0</v>
      </c>
      <c r="Y867" s="224">
        <f>SUMIF('19'!$C$10:$C$28,$C867,'19'!$G$10:$G$28)*'19'!$E$3</f>
        <v>0</v>
      </c>
      <c r="Z867" s="224">
        <f>SUMIF('20'!$C$10:$C$29,$C867,'20'!$G$10:$G$29)*'20'!$E$3</f>
        <v>0</v>
      </c>
      <c r="AA867" s="224">
        <f>SUMIF('21'!$C$10:$C$29,$C867,'21'!$G$10:$G$29)*'21'!$E$3</f>
        <v>0</v>
      </c>
    </row>
    <row r="868" spans="3:27" ht="15" hidden="1">
      <c r="C868" s="207" t="s">
        <v>1853</v>
      </c>
      <c r="D868" s="207" t="s">
        <v>1854</v>
      </c>
      <c r="F868" s="303">
        <f t="shared" si="14"/>
        <v>0</v>
      </c>
      <c r="G868" s="224">
        <f>SUMIF('01'!$C$10:$C$29,$C868,'01'!$G$10:$G$29)*'01'!$E$3</f>
        <v>0</v>
      </c>
      <c r="H868" s="224">
        <f>SUMIF('02'!$C$10:$C$28,$C868,'02'!$G$10:$G$28)*'02'!$E$3</f>
        <v>0</v>
      </c>
      <c r="I868" s="224">
        <f>SUMIF('03'!$C$10:$C$29,$C868,'03'!$G$10:$G$29)*'03'!$E$3</f>
        <v>0</v>
      </c>
      <c r="J868" s="224">
        <f>SUMIF('04'!$C$10:$C$26,$C868,'04'!$G$10:$G$26)*'04'!$E$3</f>
        <v>0</v>
      </c>
      <c r="K868" s="224">
        <f>SUMIF('05'!$C$10:$C$29,$C868,'05'!$G$10:$G$29)*'05'!$E$3</f>
        <v>0</v>
      </c>
      <c r="L868" s="224">
        <f>SUMIF('06'!$C$10:$C$29,$C868,'06'!$G$10:$G$29)*'06'!$E$3</f>
        <v>0</v>
      </c>
      <c r="M868" s="224">
        <f>SUMIF('07'!$C$10:$C$26,$C868,'07'!$G$10:$G$26)*'07'!$E$3</f>
        <v>0</v>
      </c>
      <c r="N868" s="224">
        <f>SUMIF('08'!$C$10:$C$29,$C868,'08'!$G$10:$G$29)*'08'!$E$3</f>
        <v>0</v>
      </c>
      <c r="O868" s="224">
        <f>SUMIF('09'!$C$10:$C$29,$C868,'09'!$G$10:$G$29)*'09'!$E$3</f>
        <v>0</v>
      </c>
      <c r="P868" s="224">
        <f>SUMIF('10'!$C$10:$C$29,$C868,'10'!$G$10:$G$29)*'10'!$E$3</f>
        <v>0</v>
      </c>
      <c r="Q868" s="224">
        <f>SUMIF('11'!$C$10:$C$39,$C868,'11'!$G$10:$G$39)*'11'!$E$3</f>
        <v>0</v>
      </c>
      <c r="R868" s="224">
        <f>SUMIF('12'!$C$10:$C$29,$C868,'12'!$G$10:$G$29)*'12'!$E$3</f>
        <v>0</v>
      </c>
      <c r="S868" s="224">
        <f>SUMIF('13'!$C$10:$C$29,$C868,'13'!$G$10:$G$29)*'13'!$E$3</f>
        <v>0</v>
      </c>
      <c r="T868" s="224">
        <f>SUMIF('14'!$C$10:$C$29,$C868,'14'!$G$10:$G$29)*'14'!$E$3</f>
        <v>0</v>
      </c>
      <c r="U868" s="224">
        <f>SUMIF('15'!$C$10:$C$29,$C868,'15'!$G$10:$G$29)*'15'!$E$3</f>
        <v>0</v>
      </c>
      <c r="V868" s="224">
        <f>SUMIF('16'!$C$10:$C$29,$C868,'16'!$G$10:$G$29)*'16'!$E$3</f>
        <v>0</v>
      </c>
      <c r="W868" s="224">
        <f>SUMIF('17'!$C$10:$C$29,$C868,'17'!$G$10:$G$29)*'17'!$E$3</f>
        <v>0</v>
      </c>
      <c r="X868" s="224">
        <f>SUMIF('18'!$C$10:$C$29,$C868,'18'!$G$10:$G$29)*'18'!$E$3</f>
        <v>0</v>
      </c>
      <c r="Y868" s="224">
        <f>SUMIF('19'!$C$10:$C$28,$C868,'19'!$G$10:$G$28)*'19'!$E$3</f>
        <v>0</v>
      </c>
      <c r="Z868" s="224">
        <f>SUMIF('20'!$C$10:$C$29,$C868,'20'!$G$10:$G$29)*'20'!$E$3</f>
        <v>0</v>
      </c>
      <c r="AA868" s="224">
        <f>SUMIF('21'!$C$10:$C$29,$C868,'21'!$G$10:$G$29)*'21'!$E$3</f>
        <v>0</v>
      </c>
    </row>
    <row r="869" spans="3:27" ht="15" hidden="1">
      <c r="C869" s="207" t="s">
        <v>1855</v>
      </c>
      <c r="D869" s="207" t="s">
        <v>1856</v>
      </c>
      <c r="F869" s="303">
        <f t="shared" si="14"/>
        <v>0</v>
      </c>
      <c r="G869" s="224">
        <f>SUMIF('01'!$C$10:$C$29,$C869,'01'!$G$10:$G$29)*'01'!$E$3</f>
        <v>0</v>
      </c>
      <c r="H869" s="224">
        <f>SUMIF('02'!$C$10:$C$28,$C869,'02'!$G$10:$G$28)*'02'!$E$3</f>
        <v>0</v>
      </c>
      <c r="I869" s="224">
        <f>SUMIF('03'!$C$10:$C$29,$C869,'03'!$G$10:$G$29)*'03'!$E$3</f>
        <v>0</v>
      </c>
      <c r="J869" s="224">
        <f>SUMIF('04'!$C$10:$C$26,$C869,'04'!$G$10:$G$26)*'04'!$E$3</f>
        <v>0</v>
      </c>
      <c r="K869" s="224">
        <f>SUMIF('05'!$C$10:$C$29,$C869,'05'!$G$10:$G$29)*'05'!$E$3</f>
        <v>0</v>
      </c>
      <c r="L869" s="224">
        <f>SUMIF('06'!$C$10:$C$29,$C869,'06'!$G$10:$G$29)*'06'!$E$3</f>
        <v>0</v>
      </c>
      <c r="M869" s="224">
        <f>SUMIF('07'!$C$10:$C$26,$C869,'07'!$G$10:$G$26)*'07'!$E$3</f>
        <v>0</v>
      </c>
      <c r="N869" s="224">
        <f>SUMIF('08'!$C$10:$C$29,$C869,'08'!$G$10:$G$29)*'08'!$E$3</f>
        <v>0</v>
      </c>
      <c r="O869" s="224">
        <f>SUMIF('09'!$C$10:$C$29,$C869,'09'!$G$10:$G$29)*'09'!$E$3</f>
        <v>0</v>
      </c>
      <c r="P869" s="224">
        <f>SUMIF('10'!$C$10:$C$29,$C869,'10'!$G$10:$G$29)*'10'!$E$3</f>
        <v>0</v>
      </c>
      <c r="Q869" s="224">
        <f>SUMIF('11'!$C$10:$C$39,$C869,'11'!$G$10:$G$39)*'11'!$E$3</f>
        <v>0</v>
      </c>
      <c r="R869" s="224">
        <f>SUMIF('12'!$C$10:$C$29,$C869,'12'!$G$10:$G$29)*'12'!$E$3</f>
        <v>0</v>
      </c>
      <c r="S869" s="224">
        <f>SUMIF('13'!$C$10:$C$29,$C869,'13'!$G$10:$G$29)*'13'!$E$3</f>
        <v>0</v>
      </c>
      <c r="T869" s="224">
        <f>SUMIF('14'!$C$10:$C$29,$C869,'14'!$G$10:$G$29)*'14'!$E$3</f>
        <v>0</v>
      </c>
      <c r="U869" s="224">
        <f>SUMIF('15'!$C$10:$C$29,$C869,'15'!$G$10:$G$29)*'15'!$E$3</f>
        <v>0</v>
      </c>
      <c r="V869" s="224">
        <f>SUMIF('16'!$C$10:$C$29,$C869,'16'!$G$10:$G$29)*'16'!$E$3</f>
        <v>0</v>
      </c>
      <c r="W869" s="224">
        <f>SUMIF('17'!$C$10:$C$29,$C869,'17'!$G$10:$G$29)*'17'!$E$3</f>
        <v>0</v>
      </c>
      <c r="X869" s="224">
        <f>SUMIF('18'!$C$10:$C$29,$C869,'18'!$G$10:$G$29)*'18'!$E$3</f>
        <v>0</v>
      </c>
      <c r="Y869" s="224">
        <f>SUMIF('19'!$C$10:$C$28,$C869,'19'!$G$10:$G$28)*'19'!$E$3</f>
        <v>0</v>
      </c>
      <c r="Z869" s="224">
        <f>SUMIF('20'!$C$10:$C$29,$C869,'20'!$G$10:$G$29)*'20'!$E$3</f>
        <v>0</v>
      </c>
      <c r="AA869" s="224">
        <f>SUMIF('21'!$C$10:$C$29,$C869,'21'!$G$10:$G$29)*'21'!$E$3</f>
        <v>0</v>
      </c>
    </row>
    <row r="870" spans="3:27" ht="15" hidden="1">
      <c r="C870" s="207" t="s">
        <v>1857</v>
      </c>
      <c r="D870" s="207" t="s">
        <v>1858</v>
      </c>
      <c r="F870" s="303">
        <f t="shared" si="14"/>
        <v>0</v>
      </c>
      <c r="G870" s="224">
        <f>SUMIF('01'!$C$10:$C$29,$C870,'01'!$G$10:$G$29)*'01'!$E$3</f>
        <v>0</v>
      </c>
      <c r="H870" s="224">
        <f>SUMIF('02'!$C$10:$C$28,$C870,'02'!$G$10:$G$28)*'02'!$E$3</f>
        <v>0</v>
      </c>
      <c r="I870" s="224">
        <f>SUMIF('03'!$C$10:$C$29,$C870,'03'!$G$10:$G$29)*'03'!$E$3</f>
        <v>0</v>
      </c>
      <c r="J870" s="224">
        <f>SUMIF('04'!$C$10:$C$26,$C870,'04'!$G$10:$G$26)*'04'!$E$3</f>
        <v>0</v>
      </c>
      <c r="K870" s="224">
        <f>SUMIF('05'!$C$10:$C$29,$C870,'05'!$G$10:$G$29)*'05'!$E$3</f>
        <v>0</v>
      </c>
      <c r="L870" s="224">
        <f>SUMIF('06'!$C$10:$C$29,$C870,'06'!$G$10:$G$29)*'06'!$E$3</f>
        <v>0</v>
      </c>
      <c r="M870" s="224">
        <f>SUMIF('07'!$C$10:$C$26,$C870,'07'!$G$10:$G$26)*'07'!$E$3</f>
        <v>0</v>
      </c>
      <c r="N870" s="224">
        <f>SUMIF('08'!$C$10:$C$29,$C870,'08'!$G$10:$G$29)*'08'!$E$3</f>
        <v>0</v>
      </c>
      <c r="O870" s="224">
        <f>SUMIF('09'!$C$10:$C$29,$C870,'09'!$G$10:$G$29)*'09'!$E$3</f>
        <v>0</v>
      </c>
      <c r="P870" s="224">
        <f>SUMIF('10'!$C$10:$C$29,$C870,'10'!$G$10:$G$29)*'10'!$E$3</f>
        <v>0</v>
      </c>
      <c r="Q870" s="224">
        <f>SUMIF('11'!$C$10:$C$39,$C870,'11'!$G$10:$G$39)*'11'!$E$3</f>
        <v>0</v>
      </c>
      <c r="R870" s="224">
        <f>SUMIF('12'!$C$10:$C$29,$C870,'12'!$G$10:$G$29)*'12'!$E$3</f>
        <v>0</v>
      </c>
      <c r="S870" s="224">
        <f>SUMIF('13'!$C$10:$C$29,$C870,'13'!$G$10:$G$29)*'13'!$E$3</f>
        <v>0</v>
      </c>
      <c r="T870" s="224">
        <f>SUMIF('14'!$C$10:$C$29,$C870,'14'!$G$10:$G$29)*'14'!$E$3</f>
        <v>0</v>
      </c>
      <c r="U870" s="224">
        <f>SUMIF('15'!$C$10:$C$29,$C870,'15'!$G$10:$G$29)*'15'!$E$3</f>
        <v>0</v>
      </c>
      <c r="V870" s="224">
        <f>SUMIF('16'!$C$10:$C$29,$C870,'16'!$G$10:$G$29)*'16'!$E$3</f>
        <v>0</v>
      </c>
      <c r="W870" s="224">
        <f>SUMIF('17'!$C$10:$C$29,$C870,'17'!$G$10:$G$29)*'17'!$E$3</f>
        <v>0</v>
      </c>
      <c r="X870" s="224">
        <f>SUMIF('18'!$C$10:$C$29,$C870,'18'!$G$10:$G$29)*'18'!$E$3</f>
        <v>0</v>
      </c>
      <c r="Y870" s="224">
        <f>SUMIF('19'!$C$10:$C$28,$C870,'19'!$G$10:$G$28)*'19'!$E$3</f>
        <v>0</v>
      </c>
      <c r="Z870" s="224">
        <f>SUMIF('20'!$C$10:$C$29,$C870,'20'!$G$10:$G$29)*'20'!$E$3</f>
        <v>0</v>
      </c>
      <c r="AA870" s="224">
        <f>SUMIF('21'!$C$10:$C$29,$C870,'21'!$G$10:$G$29)*'21'!$E$3</f>
        <v>0</v>
      </c>
    </row>
    <row r="871" spans="3:27" ht="15" hidden="1">
      <c r="C871" s="207" t="s">
        <v>1859</v>
      </c>
      <c r="D871" s="207" t="s">
        <v>1860</v>
      </c>
      <c r="F871" s="303">
        <f t="shared" si="14"/>
        <v>0</v>
      </c>
      <c r="G871" s="224">
        <f>SUMIF('01'!$C$10:$C$29,$C871,'01'!$G$10:$G$29)*'01'!$E$3</f>
        <v>0</v>
      </c>
      <c r="H871" s="224">
        <f>SUMIF('02'!$C$10:$C$28,$C871,'02'!$G$10:$G$28)*'02'!$E$3</f>
        <v>0</v>
      </c>
      <c r="I871" s="224">
        <f>SUMIF('03'!$C$10:$C$29,$C871,'03'!$G$10:$G$29)*'03'!$E$3</f>
        <v>0</v>
      </c>
      <c r="J871" s="224">
        <f>SUMIF('04'!$C$10:$C$26,$C871,'04'!$G$10:$G$26)*'04'!$E$3</f>
        <v>0</v>
      </c>
      <c r="K871" s="224">
        <f>SUMIF('05'!$C$10:$C$29,$C871,'05'!$G$10:$G$29)*'05'!$E$3</f>
        <v>0</v>
      </c>
      <c r="L871" s="224">
        <f>SUMIF('06'!$C$10:$C$29,$C871,'06'!$G$10:$G$29)*'06'!$E$3</f>
        <v>0</v>
      </c>
      <c r="M871" s="224">
        <f>SUMIF('07'!$C$10:$C$26,$C871,'07'!$G$10:$G$26)*'07'!$E$3</f>
        <v>0</v>
      </c>
      <c r="N871" s="224">
        <f>SUMIF('08'!$C$10:$C$29,$C871,'08'!$G$10:$G$29)*'08'!$E$3</f>
        <v>0</v>
      </c>
      <c r="O871" s="224">
        <f>SUMIF('09'!$C$10:$C$29,$C871,'09'!$G$10:$G$29)*'09'!$E$3</f>
        <v>0</v>
      </c>
      <c r="P871" s="224">
        <f>SUMIF('10'!$C$10:$C$29,$C871,'10'!$G$10:$G$29)*'10'!$E$3</f>
        <v>0</v>
      </c>
      <c r="Q871" s="224">
        <f>SUMIF('11'!$C$10:$C$39,$C871,'11'!$G$10:$G$39)*'11'!$E$3</f>
        <v>0</v>
      </c>
      <c r="R871" s="224">
        <f>SUMIF('12'!$C$10:$C$29,$C871,'12'!$G$10:$G$29)*'12'!$E$3</f>
        <v>0</v>
      </c>
      <c r="S871" s="224">
        <f>SUMIF('13'!$C$10:$C$29,$C871,'13'!$G$10:$G$29)*'13'!$E$3</f>
        <v>0</v>
      </c>
      <c r="T871" s="224">
        <f>SUMIF('14'!$C$10:$C$29,$C871,'14'!$G$10:$G$29)*'14'!$E$3</f>
        <v>0</v>
      </c>
      <c r="U871" s="224">
        <f>SUMIF('15'!$C$10:$C$29,$C871,'15'!$G$10:$G$29)*'15'!$E$3</f>
        <v>0</v>
      </c>
      <c r="V871" s="224">
        <f>SUMIF('16'!$C$10:$C$29,$C871,'16'!$G$10:$G$29)*'16'!$E$3</f>
        <v>0</v>
      </c>
      <c r="W871" s="224">
        <f>SUMIF('17'!$C$10:$C$29,$C871,'17'!$G$10:$G$29)*'17'!$E$3</f>
        <v>0</v>
      </c>
      <c r="X871" s="224">
        <f>SUMIF('18'!$C$10:$C$29,$C871,'18'!$G$10:$G$29)*'18'!$E$3</f>
        <v>0</v>
      </c>
      <c r="Y871" s="224">
        <f>SUMIF('19'!$C$10:$C$28,$C871,'19'!$G$10:$G$28)*'19'!$E$3</f>
        <v>0</v>
      </c>
      <c r="Z871" s="224">
        <f>SUMIF('20'!$C$10:$C$29,$C871,'20'!$G$10:$G$29)*'20'!$E$3</f>
        <v>0</v>
      </c>
      <c r="AA871" s="224">
        <f>SUMIF('21'!$C$10:$C$29,$C871,'21'!$G$10:$G$29)*'21'!$E$3</f>
        <v>0</v>
      </c>
    </row>
    <row r="872" spans="3:27" ht="15" hidden="1">
      <c r="C872" s="207" t="s">
        <v>1861</v>
      </c>
      <c r="D872" s="207" t="s">
        <v>1862</v>
      </c>
      <c r="F872" s="303">
        <f t="shared" si="14"/>
        <v>0</v>
      </c>
      <c r="G872" s="224">
        <f>SUMIF('01'!$C$10:$C$29,$C872,'01'!$G$10:$G$29)*'01'!$E$3</f>
        <v>0</v>
      </c>
      <c r="H872" s="224">
        <f>SUMIF('02'!$C$10:$C$28,$C872,'02'!$G$10:$G$28)*'02'!$E$3</f>
        <v>0</v>
      </c>
      <c r="I872" s="224">
        <f>SUMIF('03'!$C$10:$C$29,$C872,'03'!$G$10:$G$29)*'03'!$E$3</f>
        <v>0</v>
      </c>
      <c r="J872" s="224">
        <f>SUMIF('04'!$C$10:$C$26,$C872,'04'!$G$10:$G$26)*'04'!$E$3</f>
        <v>0</v>
      </c>
      <c r="K872" s="224">
        <f>SUMIF('05'!$C$10:$C$29,$C872,'05'!$G$10:$G$29)*'05'!$E$3</f>
        <v>0</v>
      </c>
      <c r="L872" s="224">
        <f>SUMIF('06'!$C$10:$C$29,$C872,'06'!$G$10:$G$29)*'06'!$E$3</f>
        <v>0</v>
      </c>
      <c r="M872" s="224">
        <f>SUMIF('07'!$C$10:$C$26,$C872,'07'!$G$10:$G$26)*'07'!$E$3</f>
        <v>0</v>
      </c>
      <c r="N872" s="224">
        <f>SUMIF('08'!$C$10:$C$29,$C872,'08'!$G$10:$G$29)*'08'!$E$3</f>
        <v>0</v>
      </c>
      <c r="O872" s="224">
        <f>SUMIF('09'!$C$10:$C$29,$C872,'09'!$G$10:$G$29)*'09'!$E$3</f>
        <v>0</v>
      </c>
      <c r="P872" s="224">
        <f>SUMIF('10'!$C$10:$C$29,$C872,'10'!$G$10:$G$29)*'10'!$E$3</f>
        <v>0</v>
      </c>
      <c r="Q872" s="224">
        <f>SUMIF('11'!$C$10:$C$39,$C872,'11'!$G$10:$G$39)*'11'!$E$3</f>
        <v>0</v>
      </c>
      <c r="R872" s="224">
        <f>SUMIF('12'!$C$10:$C$29,$C872,'12'!$G$10:$G$29)*'12'!$E$3</f>
        <v>0</v>
      </c>
      <c r="S872" s="224">
        <f>SUMIF('13'!$C$10:$C$29,$C872,'13'!$G$10:$G$29)*'13'!$E$3</f>
        <v>0</v>
      </c>
      <c r="T872" s="224">
        <f>SUMIF('14'!$C$10:$C$29,$C872,'14'!$G$10:$G$29)*'14'!$E$3</f>
        <v>0</v>
      </c>
      <c r="U872" s="224">
        <f>SUMIF('15'!$C$10:$C$29,$C872,'15'!$G$10:$G$29)*'15'!$E$3</f>
        <v>0</v>
      </c>
      <c r="V872" s="224">
        <f>SUMIF('16'!$C$10:$C$29,$C872,'16'!$G$10:$G$29)*'16'!$E$3</f>
        <v>0</v>
      </c>
      <c r="W872" s="224">
        <f>SUMIF('17'!$C$10:$C$29,$C872,'17'!$G$10:$G$29)*'17'!$E$3</f>
        <v>0</v>
      </c>
      <c r="X872" s="224">
        <f>SUMIF('18'!$C$10:$C$29,$C872,'18'!$G$10:$G$29)*'18'!$E$3</f>
        <v>0</v>
      </c>
      <c r="Y872" s="224">
        <f>SUMIF('19'!$C$10:$C$28,$C872,'19'!$G$10:$G$28)*'19'!$E$3</f>
        <v>0</v>
      </c>
      <c r="Z872" s="224">
        <f>SUMIF('20'!$C$10:$C$29,$C872,'20'!$G$10:$G$29)*'20'!$E$3</f>
        <v>0</v>
      </c>
      <c r="AA872" s="224">
        <f>SUMIF('21'!$C$10:$C$29,$C872,'21'!$G$10:$G$29)*'21'!$E$3</f>
        <v>0</v>
      </c>
    </row>
    <row r="873" spans="3:27" ht="15" hidden="1">
      <c r="C873" s="207" t="s">
        <v>1863</v>
      </c>
      <c r="D873" s="207" t="s">
        <v>1864</v>
      </c>
      <c r="F873" s="303">
        <f t="shared" si="14"/>
        <v>0</v>
      </c>
      <c r="G873" s="224">
        <f>SUMIF('01'!$C$10:$C$29,$C873,'01'!$G$10:$G$29)*'01'!$E$3</f>
        <v>0</v>
      </c>
      <c r="H873" s="224">
        <f>SUMIF('02'!$C$10:$C$28,$C873,'02'!$G$10:$G$28)*'02'!$E$3</f>
        <v>0</v>
      </c>
      <c r="I873" s="224">
        <f>SUMIF('03'!$C$10:$C$29,$C873,'03'!$G$10:$G$29)*'03'!$E$3</f>
        <v>0</v>
      </c>
      <c r="J873" s="224">
        <f>SUMIF('04'!$C$10:$C$26,$C873,'04'!$G$10:$G$26)*'04'!$E$3</f>
        <v>0</v>
      </c>
      <c r="K873" s="224">
        <f>SUMIF('05'!$C$10:$C$29,$C873,'05'!$G$10:$G$29)*'05'!$E$3</f>
        <v>0</v>
      </c>
      <c r="L873" s="224">
        <f>SUMIF('06'!$C$10:$C$29,$C873,'06'!$G$10:$G$29)*'06'!$E$3</f>
        <v>0</v>
      </c>
      <c r="M873" s="224">
        <f>SUMIF('07'!$C$10:$C$26,$C873,'07'!$G$10:$G$26)*'07'!$E$3</f>
        <v>0</v>
      </c>
      <c r="N873" s="224">
        <f>SUMIF('08'!$C$10:$C$29,$C873,'08'!$G$10:$G$29)*'08'!$E$3</f>
        <v>0</v>
      </c>
      <c r="O873" s="224">
        <f>SUMIF('09'!$C$10:$C$29,$C873,'09'!$G$10:$G$29)*'09'!$E$3</f>
        <v>0</v>
      </c>
      <c r="P873" s="224">
        <f>SUMIF('10'!$C$10:$C$29,$C873,'10'!$G$10:$G$29)*'10'!$E$3</f>
        <v>0</v>
      </c>
      <c r="Q873" s="224">
        <f>SUMIF('11'!$C$10:$C$39,$C873,'11'!$G$10:$G$39)*'11'!$E$3</f>
        <v>0</v>
      </c>
      <c r="R873" s="224">
        <f>SUMIF('12'!$C$10:$C$29,$C873,'12'!$G$10:$G$29)*'12'!$E$3</f>
        <v>0</v>
      </c>
      <c r="S873" s="224">
        <f>SUMIF('13'!$C$10:$C$29,$C873,'13'!$G$10:$G$29)*'13'!$E$3</f>
        <v>0</v>
      </c>
      <c r="T873" s="224">
        <f>SUMIF('14'!$C$10:$C$29,$C873,'14'!$G$10:$G$29)*'14'!$E$3</f>
        <v>0</v>
      </c>
      <c r="U873" s="224">
        <f>SUMIF('15'!$C$10:$C$29,$C873,'15'!$G$10:$G$29)*'15'!$E$3</f>
        <v>0</v>
      </c>
      <c r="V873" s="224">
        <f>SUMIF('16'!$C$10:$C$29,$C873,'16'!$G$10:$G$29)*'16'!$E$3</f>
        <v>0</v>
      </c>
      <c r="W873" s="224">
        <f>SUMIF('17'!$C$10:$C$29,$C873,'17'!$G$10:$G$29)*'17'!$E$3</f>
        <v>0</v>
      </c>
      <c r="X873" s="224">
        <f>SUMIF('18'!$C$10:$C$29,$C873,'18'!$G$10:$G$29)*'18'!$E$3</f>
        <v>0</v>
      </c>
      <c r="Y873" s="224">
        <f>SUMIF('19'!$C$10:$C$28,$C873,'19'!$G$10:$G$28)*'19'!$E$3</f>
        <v>0</v>
      </c>
      <c r="Z873" s="224">
        <f>SUMIF('20'!$C$10:$C$29,$C873,'20'!$G$10:$G$29)*'20'!$E$3</f>
        <v>0</v>
      </c>
      <c r="AA873" s="224">
        <f>SUMIF('21'!$C$10:$C$29,$C873,'21'!$G$10:$G$29)*'21'!$E$3</f>
        <v>0</v>
      </c>
    </row>
    <row r="874" spans="3:27" ht="15" hidden="1">
      <c r="C874" s="207" t="s">
        <v>1865</v>
      </c>
      <c r="D874" s="207" t="s">
        <v>1866</v>
      </c>
      <c r="F874" s="303">
        <f t="shared" si="14"/>
        <v>0</v>
      </c>
      <c r="G874" s="224">
        <f>SUMIF('01'!$C$10:$C$29,$C874,'01'!$G$10:$G$29)*'01'!$E$3</f>
        <v>0</v>
      </c>
      <c r="H874" s="224">
        <f>SUMIF('02'!$C$10:$C$28,$C874,'02'!$G$10:$G$28)*'02'!$E$3</f>
        <v>0</v>
      </c>
      <c r="I874" s="224">
        <f>SUMIF('03'!$C$10:$C$29,$C874,'03'!$G$10:$G$29)*'03'!$E$3</f>
        <v>0</v>
      </c>
      <c r="J874" s="224">
        <f>SUMIF('04'!$C$10:$C$26,$C874,'04'!$G$10:$G$26)*'04'!$E$3</f>
        <v>0</v>
      </c>
      <c r="K874" s="224">
        <f>SUMIF('05'!$C$10:$C$29,$C874,'05'!$G$10:$G$29)*'05'!$E$3</f>
        <v>0</v>
      </c>
      <c r="L874" s="224">
        <f>SUMIF('06'!$C$10:$C$29,$C874,'06'!$G$10:$G$29)*'06'!$E$3</f>
        <v>0</v>
      </c>
      <c r="M874" s="224">
        <f>SUMIF('07'!$C$10:$C$26,$C874,'07'!$G$10:$G$26)*'07'!$E$3</f>
        <v>0</v>
      </c>
      <c r="N874" s="224">
        <f>SUMIF('08'!$C$10:$C$29,$C874,'08'!$G$10:$G$29)*'08'!$E$3</f>
        <v>0</v>
      </c>
      <c r="O874" s="224">
        <f>SUMIF('09'!$C$10:$C$29,$C874,'09'!$G$10:$G$29)*'09'!$E$3</f>
        <v>0</v>
      </c>
      <c r="P874" s="224">
        <f>SUMIF('10'!$C$10:$C$29,$C874,'10'!$G$10:$G$29)*'10'!$E$3</f>
        <v>0</v>
      </c>
      <c r="Q874" s="224">
        <f>SUMIF('11'!$C$10:$C$39,$C874,'11'!$G$10:$G$39)*'11'!$E$3</f>
        <v>0</v>
      </c>
      <c r="R874" s="224">
        <f>SUMIF('12'!$C$10:$C$29,$C874,'12'!$G$10:$G$29)*'12'!$E$3</f>
        <v>0</v>
      </c>
      <c r="S874" s="224">
        <f>SUMIF('13'!$C$10:$C$29,$C874,'13'!$G$10:$G$29)*'13'!$E$3</f>
        <v>0</v>
      </c>
      <c r="T874" s="224">
        <f>SUMIF('14'!$C$10:$C$29,$C874,'14'!$G$10:$G$29)*'14'!$E$3</f>
        <v>0</v>
      </c>
      <c r="U874" s="224">
        <f>SUMIF('15'!$C$10:$C$29,$C874,'15'!$G$10:$G$29)*'15'!$E$3</f>
        <v>0</v>
      </c>
      <c r="V874" s="224">
        <f>SUMIF('16'!$C$10:$C$29,$C874,'16'!$G$10:$G$29)*'16'!$E$3</f>
        <v>0</v>
      </c>
      <c r="W874" s="224">
        <f>SUMIF('17'!$C$10:$C$29,$C874,'17'!$G$10:$G$29)*'17'!$E$3</f>
        <v>0</v>
      </c>
      <c r="X874" s="224">
        <f>SUMIF('18'!$C$10:$C$29,$C874,'18'!$G$10:$G$29)*'18'!$E$3</f>
        <v>0</v>
      </c>
      <c r="Y874" s="224">
        <f>SUMIF('19'!$C$10:$C$28,$C874,'19'!$G$10:$G$28)*'19'!$E$3</f>
        <v>0</v>
      </c>
      <c r="Z874" s="224">
        <f>SUMIF('20'!$C$10:$C$29,$C874,'20'!$G$10:$G$29)*'20'!$E$3</f>
        <v>0</v>
      </c>
      <c r="AA874" s="224">
        <f>SUMIF('21'!$C$10:$C$29,$C874,'21'!$G$10:$G$29)*'21'!$E$3</f>
        <v>0</v>
      </c>
    </row>
    <row r="875" spans="3:27" ht="15" hidden="1">
      <c r="C875" s="207" t="s">
        <v>1867</v>
      </c>
      <c r="D875" s="207" t="s">
        <v>1868</v>
      </c>
      <c r="F875" s="303">
        <f t="shared" si="14"/>
        <v>0</v>
      </c>
      <c r="G875" s="224">
        <f>SUMIF('01'!$C$10:$C$29,$C875,'01'!$G$10:$G$29)*'01'!$E$3</f>
        <v>0</v>
      </c>
      <c r="H875" s="224">
        <f>SUMIF('02'!$C$10:$C$28,$C875,'02'!$G$10:$G$28)*'02'!$E$3</f>
        <v>0</v>
      </c>
      <c r="I875" s="224">
        <f>SUMIF('03'!$C$10:$C$29,$C875,'03'!$G$10:$G$29)*'03'!$E$3</f>
        <v>0</v>
      </c>
      <c r="J875" s="224">
        <f>SUMIF('04'!$C$10:$C$26,$C875,'04'!$G$10:$G$26)*'04'!$E$3</f>
        <v>0</v>
      </c>
      <c r="K875" s="224">
        <f>SUMIF('05'!$C$10:$C$29,$C875,'05'!$G$10:$G$29)*'05'!$E$3</f>
        <v>0</v>
      </c>
      <c r="L875" s="224">
        <f>SUMIF('06'!$C$10:$C$29,$C875,'06'!$G$10:$G$29)*'06'!$E$3</f>
        <v>0</v>
      </c>
      <c r="M875" s="224">
        <f>SUMIF('07'!$C$10:$C$26,$C875,'07'!$G$10:$G$26)*'07'!$E$3</f>
        <v>0</v>
      </c>
      <c r="N875" s="224">
        <f>SUMIF('08'!$C$10:$C$29,$C875,'08'!$G$10:$G$29)*'08'!$E$3</f>
        <v>0</v>
      </c>
      <c r="O875" s="224">
        <f>SUMIF('09'!$C$10:$C$29,$C875,'09'!$G$10:$G$29)*'09'!$E$3</f>
        <v>0</v>
      </c>
      <c r="P875" s="224">
        <f>SUMIF('10'!$C$10:$C$29,$C875,'10'!$G$10:$G$29)*'10'!$E$3</f>
        <v>0</v>
      </c>
      <c r="Q875" s="224">
        <f>SUMIF('11'!$C$10:$C$39,$C875,'11'!$G$10:$G$39)*'11'!$E$3</f>
        <v>0</v>
      </c>
      <c r="R875" s="224">
        <f>SUMIF('12'!$C$10:$C$29,$C875,'12'!$G$10:$G$29)*'12'!$E$3</f>
        <v>0</v>
      </c>
      <c r="S875" s="224">
        <f>SUMIF('13'!$C$10:$C$29,$C875,'13'!$G$10:$G$29)*'13'!$E$3</f>
        <v>0</v>
      </c>
      <c r="T875" s="224">
        <f>SUMIF('14'!$C$10:$C$29,$C875,'14'!$G$10:$G$29)*'14'!$E$3</f>
        <v>0</v>
      </c>
      <c r="U875" s="224">
        <f>SUMIF('15'!$C$10:$C$29,$C875,'15'!$G$10:$G$29)*'15'!$E$3</f>
        <v>0</v>
      </c>
      <c r="V875" s="224">
        <f>SUMIF('16'!$C$10:$C$29,$C875,'16'!$G$10:$G$29)*'16'!$E$3</f>
        <v>0</v>
      </c>
      <c r="W875" s="224">
        <f>SUMIF('17'!$C$10:$C$29,$C875,'17'!$G$10:$G$29)*'17'!$E$3</f>
        <v>0</v>
      </c>
      <c r="X875" s="224">
        <f>SUMIF('18'!$C$10:$C$29,$C875,'18'!$G$10:$G$29)*'18'!$E$3</f>
        <v>0</v>
      </c>
      <c r="Y875" s="224">
        <f>SUMIF('19'!$C$10:$C$28,$C875,'19'!$G$10:$G$28)*'19'!$E$3</f>
        <v>0</v>
      </c>
      <c r="Z875" s="224">
        <f>SUMIF('20'!$C$10:$C$29,$C875,'20'!$G$10:$G$29)*'20'!$E$3</f>
        <v>0</v>
      </c>
      <c r="AA875" s="224">
        <f>SUMIF('21'!$C$10:$C$29,$C875,'21'!$G$10:$G$29)*'21'!$E$3</f>
        <v>0</v>
      </c>
    </row>
    <row r="876" spans="3:27" ht="15" hidden="1">
      <c r="C876" s="207" t="s">
        <v>1869</v>
      </c>
      <c r="D876" s="207" t="s">
        <v>1870</v>
      </c>
      <c r="F876" s="303">
        <f t="shared" si="14"/>
        <v>0</v>
      </c>
      <c r="G876" s="224">
        <f>SUMIF('01'!$C$10:$C$29,$C876,'01'!$G$10:$G$29)*'01'!$E$3</f>
        <v>0</v>
      </c>
      <c r="H876" s="224">
        <f>SUMIF('02'!$C$10:$C$28,$C876,'02'!$G$10:$G$28)*'02'!$E$3</f>
        <v>0</v>
      </c>
      <c r="I876" s="224">
        <f>SUMIF('03'!$C$10:$C$29,$C876,'03'!$G$10:$G$29)*'03'!$E$3</f>
        <v>0</v>
      </c>
      <c r="J876" s="224">
        <f>SUMIF('04'!$C$10:$C$26,$C876,'04'!$G$10:$G$26)*'04'!$E$3</f>
        <v>0</v>
      </c>
      <c r="K876" s="224">
        <f>SUMIF('05'!$C$10:$C$29,$C876,'05'!$G$10:$G$29)*'05'!$E$3</f>
        <v>0</v>
      </c>
      <c r="L876" s="224">
        <f>SUMIF('06'!$C$10:$C$29,$C876,'06'!$G$10:$G$29)*'06'!$E$3</f>
        <v>0</v>
      </c>
      <c r="M876" s="224">
        <f>SUMIF('07'!$C$10:$C$26,$C876,'07'!$G$10:$G$26)*'07'!$E$3</f>
        <v>0</v>
      </c>
      <c r="N876" s="224">
        <f>SUMIF('08'!$C$10:$C$29,$C876,'08'!$G$10:$G$29)*'08'!$E$3</f>
        <v>0</v>
      </c>
      <c r="O876" s="224">
        <f>SUMIF('09'!$C$10:$C$29,$C876,'09'!$G$10:$G$29)*'09'!$E$3</f>
        <v>0</v>
      </c>
      <c r="P876" s="224">
        <f>SUMIF('10'!$C$10:$C$29,$C876,'10'!$G$10:$G$29)*'10'!$E$3</f>
        <v>0</v>
      </c>
      <c r="Q876" s="224">
        <f>SUMIF('11'!$C$10:$C$39,$C876,'11'!$G$10:$G$39)*'11'!$E$3</f>
        <v>0</v>
      </c>
      <c r="R876" s="224">
        <f>SUMIF('12'!$C$10:$C$29,$C876,'12'!$G$10:$G$29)*'12'!$E$3</f>
        <v>0</v>
      </c>
      <c r="S876" s="224">
        <f>SUMIF('13'!$C$10:$C$29,$C876,'13'!$G$10:$G$29)*'13'!$E$3</f>
        <v>0</v>
      </c>
      <c r="T876" s="224">
        <f>SUMIF('14'!$C$10:$C$29,$C876,'14'!$G$10:$G$29)*'14'!$E$3</f>
        <v>0</v>
      </c>
      <c r="U876" s="224">
        <f>SUMIF('15'!$C$10:$C$29,$C876,'15'!$G$10:$G$29)*'15'!$E$3</f>
        <v>0</v>
      </c>
      <c r="V876" s="224">
        <f>SUMIF('16'!$C$10:$C$29,$C876,'16'!$G$10:$G$29)*'16'!$E$3</f>
        <v>0</v>
      </c>
      <c r="W876" s="224">
        <f>SUMIF('17'!$C$10:$C$29,$C876,'17'!$G$10:$G$29)*'17'!$E$3</f>
        <v>0</v>
      </c>
      <c r="X876" s="224">
        <f>SUMIF('18'!$C$10:$C$29,$C876,'18'!$G$10:$G$29)*'18'!$E$3</f>
        <v>0</v>
      </c>
      <c r="Y876" s="224">
        <f>SUMIF('19'!$C$10:$C$28,$C876,'19'!$G$10:$G$28)*'19'!$E$3</f>
        <v>0</v>
      </c>
      <c r="Z876" s="224">
        <f>SUMIF('20'!$C$10:$C$29,$C876,'20'!$G$10:$G$29)*'20'!$E$3</f>
        <v>0</v>
      </c>
      <c r="AA876" s="224">
        <f>SUMIF('21'!$C$10:$C$29,$C876,'21'!$G$10:$G$29)*'21'!$E$3</f>
        <v>0</v>
      </c>
    </row>
    <row r="877" spans="3:27" ht="15" hidden="1">
      <c r="C877" s="207" t="s">
        <v>1871</v>
      </c>
      <c r="D877" s="207" t="s">
        <v>1872</v>
      </c>
      <c r="F877" s="303">
        <f t="shared" si="14"/>
        <v>0</v>
      </c>
      <c r="G877" s="224">
        <f>SUMIF('01'!$C$10:$C$29,$C877,'01'!$G$10:$G$29)*'01'!$E$3</f>
        <v>0</v>
      </c>
      <c r="H877" s="224">
        <f>SUMIF('02'!$C$10:$C$28,$C877,'02'!$G$10:$G$28)*'02'!$E$3</f>
        <v>0</v>
      </c>
      <c r="I877" s="224">
        <f>SUMIF('03'!$C$10:$C$29,$C877,'03'!$G$10:$G$29)*'03'!$E$3</f>
        <v>0</v>
      </c>
      <c r="J877" s="224">
        <f>SUMIF('04'!$C$10:$C$26,$C877,'04'!$G$10:$G$26)*'04'!$E$3</f>
        <v>0</v>
      </c>
      <c r="K877" s="224">
        <f>SUMIF('05'!$C$10:$C$29,$C877,'05'!$G$10:$G$29)*'05'!$E$3</f>
        <v>0</v>
      </c>
      <c r="L877" s="224">
        <f>SUMIF('06'!$C$10:$C$29,$C877,'06'!$G$10:$G$29)*'06'!$E$3</f>
        <v>0</v>
      </c>
      <c r="M877" s="224">
        <f>SUMIF('07'!$C$10:$C$26,$C877,'07'!$G$10:$G$26)*'07'!$E$3</f>
        <v>0</v>
      </c>
      <c r="N877" s="224">
        <f>SUMIF('08'!$C$10:$C$29,$C877,'08'!$G$10:$G$29)*'08'!$E$3</f>
        <v>0</v>
      </c>
      <c r="O877" s="224">
        <f>SUMIF('09'!$C$10:$C$29,$C877,'09'!$G$10:$G$29)*'09'!$E$3</f>
        <v>0</v>
      </c>
      <c r="P877" s="224">
        <f>SUMIF('10'!$C$10:$C$29,$C877,'10'!$G$10:$G$29)*'10'!$E$3</f>
        <v>0</v>
      </c>
      <c r="Q877" s="224">
        <f>SUMIF('11'!$C$10:$C$39,$C877,'11'!$G$10:$G$39)*'11'!$E$3</f>
        <v>0</v>
      </c>
      <c r="R877" s="224">
        <f>SUMIF('12'!$C$10:$C$29,$C877,'12'!$G$10:$G$29)*'12'!$E$3</f>
        <v>0</v>
      </c>
      <c r="S877" s="224">
        <f>SUMIF('13'!$C$10:$C$29,$C877,'13'!$G$10:$G$29)*'13'!$E$3</f>
        <v>0</v>
      </c>
      <c r="T877" s="224">
        <f>SUMIF('14'!$C$10:$C$29,$C877,'14'!$G$10:$G$29)*'14'!$E$3</f>
        <v>0</v>
      </c>
      <c r="U877" s="224">
        <f>SUMIF('15'!$C$10:$C$29,$C877,'15'!$G$10:$G$29)*'15'!$E$3</f>
        <v>0</v>
      </c>
      <c r="V877" s="224">
        <f>SUMIF('16'!$C$10:$C$29,$C877,'16'!$G$10:$G$29)*'16'!$E$3</f>
        <v>0</v>
      </c>
      <c r="W877" s="224">
        <f>SUMIF('17'!$C$10:$C$29,$C877,'17'!$G$10:$G$29)*'17'!$E$3</f>
        <v>0</v>
      </c>
      <c r="X877" s="224">
        <f>SUMIF('18'!$C$10:$C$29,$C877,'18'!$G$10:$G$29)*'18'!$E$3</f>
        <v>0</v>
      </c>
      <c r="Y877" s="224">
        <f>SUMIF('19'!$C$10:$C$28,$C877,'19'!$G$10:$G$28)*'19'!$E$3</f>
        <v>0</v>
      </c>
      <c r="Z877" s="224">
        <f>SUMIF('20'!$C$10:$C$29,$C877,'20'!$G$10:$G$29)*'20'!$E$3</f>
        <v>0</v>
      </c>
      <c r="AA877" s="224">
        <f>SUMIF('21'!$C$10:$C$29,$C877,'21'!$G$10:$G$29)*'21'!$E$3</f>
        <v>0</v>
      </c>
    </row>
    <row r="878" spans="3:27" ht="15" hidden="1">
      <c r="C878" s="207" t="s">
        <v>1873</v>
      </c>
      <c r="D878" s="207" t="s">
        <v>1874</v>
      </c>
      <c r="F878" s="303">
        <f t="shared" si="14"/>
        <v>0</v>
      </c>
      <c r="G878" s="224">
        <f>SUMIF('01'!$C$10:$C$29,$C878,'01'!$G$10:$G$29)*'01'!$E$3</f>
        <v>0</v>
      </c>
      <c r="H878" s="224">
        <f>SUMIF('02'!$C$10:$C$28,$C878,'02'!$G$10:$G$28)*'02'!$E$3</f>
        <v>0</v>
      </c>
      <c r="I878" s="224">
        <f>SUMIF('03'!$C$10:$C$29,$C878,'03'!$G$10:$G$29)*'03'!$E$3</f>
        <v>0</v>
      </c>
      <c r="J878" s="224">
        <f>SUMIF('04'!$C$10:$C$26,$C878,'04'!$G$10:$G$26)*'04'!$E$3</f>
        <v>0</v>
      </c>
      <c r="K878" s="224">
        <f>SUMIF('05'!$C$10:$C$29,$C878,'05'!$G$10:$G$29)*'05'!$E$3</f>
        <v>0</v>
      </c>
      <c r="L878" s="224">
        <f>SUMIF('06'!$C$10:$C$29,$C878,'06'!$G$10:$G$29)*'06'!$E$3</f>
        <v>0</v>
      </c>
      <c r="M878" s="224">
        <f>SUMIF('07'!$C$10:$C$26,$C878,'07'!$G$10:$G$26)*'07'!$E$3</f>
        <v>0</v>
      </c>
      <c r="N878" s="224">
        <f>SUMIF('08'!$C$10:$C$29,$C878,'08'!$G$10:$G$29)*'08'!$E$3</f>
        <v>0</v>
      </c>
      <c r="O878" s="224">
        <f>SUMIF('09'!$C$10:$C$29,$C878,'09'!$G$10:$G$29)*'09'!$E$3</f>
        <v>0</v>
      </c>
      <c r="P878" s="224">
        <f>SUMIF('10'!$C$10:$C$29,$C878,'10'!$G$10:$G$29)*'10'!$E$3</f>
        <v>0</v>
      </c>
      <c r="Q878" s="224">
        <f>SUMIF('11'!$C$10:$C$39,$C878,'11'!$G$10:$G$39)*'11'!$E$3</f>
        <v>0</v>
      </c>
      <c r="R878" s="224">
        <f>SUMIF('12'!$C$10:$C$29,$C878,'12'!$G$10:$G$29)*'12'!$E$3</f>
        <v>0</v>
      </c>
      <c r="S878" s="224">
        <f>SUMIF('13'!$C$10:$C$29,$C878,'13'!$G$10:$G$29)*'13'!$E$3</f>
        <v>0</v>
      </c>
      <c r="T878" s="224">
        <f>SUMIF('14'!$C$10:$C$29,$C878,'14'!$G$10:$G$29)*'14'!$E$3</f>
        <v>0</v>
      </c>
      <c r="U878" s="224">
        <f>SUMIF('15'!$C$10:$C$29,$C878,'15'!$G$10:$G$29)*'15'!$E$3</f>
        <v>0</v>
      </c>
      <c r="V878" s="224">
        <f>SUMIF('16'!$C$10:$C$29,$C878,'16'!$G$10:$G$29)*'16'!$E$3</f>
        <v>0</v>
      </c>
      <c r="W878" s="224">
        <f>SUMIF('17'!$C$10:$C$29,$C878,'17'!$G$10:$G$29)*'17'!$E$3</f>
        <v>0</v>
      </c>
      <c r="X878" s="224">
        <f>SUMIF('18'!$C$10:$C$29,$C878,'18'!$G$10:$G$29)*'18'!$E$3</f>
        <v>0</v>
      </c>
      <c r="Y878" s="224">
        <f>SUMIF('19'!$C$10:$C$28,$C878,'19'!$G$10:$G$28)*'19'!$E$3</f>
        <v>0</v>
      </c>
      <c r="Z878" s="224">
        <f>SUMIF('20'!$C$10:$C$29,$C878,'20'!$G$10:$G$29)*'20'!$E$3</f>
        <v>0</v>
      </c>
      <c r="AA878" s="224">
        <f>SUMIF('21'!$C$10:$C$29,$C878,'21'!$G$10:$G$29)*'21'!$E$3</f>
        <v>0</v>
      </c>
    </row>
    <row r="879" spans="3:27" ht="15" hidden="1">
      <c r="C879" s="207" t="s">
        <v>1875</v>
      </c>
      <c r="D879" s="207" t="s">
        <v>1876</v>
      </c>
      <c r="F879" s="303">
        <f t="shared" si="14"/>
        <v>0</v>
      </c>
      <c r="G879" s="224">
        <f>SUMIF('01'!$C$10:$C$29,$C879,'01'!$G$10:$G$29)*'01'!$E$3</f>
        <v>0</v>
      </c>
      <c r="H879" s="224">
        <f>SUMIF('02'!$C$10:$C$28,$C879,'02'!$G$10:$G$28)*'02'!$E$3</f>
        <v>0</v>
      </c>
      <c r="I879" s="224">
        <f>SUMIF('03'!$C$10:$C$29,$C879,'03'!$G$10:$G$29)*'03'!$E$3</f>
        <v>0</v>
      </c>
      <c r="J879" s="224">
        <f>SUMIF('04'!$C$10:$C$26,$C879,'04'!$G$10:$G$26)*'04'!$E$3</f>
        <v>0</v>
      </c>
      <c r="K879" s="224">
        <f>SUMIF('05'!$C$10:$C$29,$C879,'05'!$G$10:$G$29)*'05'!$E$3</f>
        <v>0</v>
      </c>
      <c r="L879" s="224">
        <f>SUMIF('06'!$C$10:$C$29,$C879,'06'!$G$10:$G$29)*'06'!$E$3</f>
        <v>0</v>
      </c>
      <c r="M879" s="224">
        <f>SUMIF('07'!$C$10:$C$26,$C879,'07'!$G$10:$G$26)*'07'!$E$3</f>
        <v>0</v>
      </c>
      <c r="N879" s="224">
        <f>SUMIF('08'!$C$10:$C$29,$C879,'08'!$G$10:$G$29)*'08'!$E$3</f>
        <v>0</v>
      </c>
      <c r="O879" s="224">
        <f>SUMIF('09'!$C$10:$C$29,$C879,'09'!$G$10:$G$29)*'09'!$E$3</f>
        <v>0</v>
      </c>
      <c r="P879" s="224">
        <f>SUMIF('10'!$C$10:$C$29,$C879,'10'!$G$10:$G$29)*'10'!$E$3</f>
        <v>0</v>
      </c>
      <c r="Q879" s="224">
        <f>SUMIF('11'!$C$10:$C$39,$C879,'11'!$G$10:$G$39)*'11'!$E$3</f>
        <v>0</v>
      </c>
      <c r="R879" s="224">
        <f>SUMIF('12'!$C$10:$C$29,$C879,'12'!$G$10:$G$29)*'12'!$E$3</f>
        <v>0</v>
      </c>
      <c r="S879" s="224">
        <f>SUMIF('13'!$C$10:$C$29,$C879,'13'!$G$10:$G$29)*'13'!$E$3</f>
        <v>0</v>
      </c>
      <c r="T879" s="224">
        <f>SUMIF('14'!$C$10:$C$29,$C879,'14'!$G$10:$G$29)*'14'!$E$3</f>
        <v>0</v>
      </c>
      <c r="U879" s="224">
        <f>SUMIF('15'!$C$10:$C$29,$C879,'15'!$G$10:$G$29)*'15'!$E$3</f>
        <v>0</v>
      </c>
      <c r="V879" s="224">
        <f>SUMIF('16'!$C$10:$C$29,$C879,'16'!$G$10:$G$29)*'16'!$E$3</f>
        <v>0</v>
      </c>
      <c r="W879" s="224">
        <f>SUMIF('17'!$C$10:$C$29,$C879,'17'!$G$10:$G$29)*'17'!$E$3</f>
        <v>0</v>
      </c>
      <c r="X879" s="224">
        <f>SUMIF('18'!$C$10:$C$29,$C879,'18'!$G$10:$G$29)*'18'!$E$3</f>
        <v>0</v>
      </c>
      <c r="Y879" s="224">
        <f>SUMIF('19'!$C$10:$C$28,$C879,'19'!$G$10:$G$28)*'19'!$E$3</f>
        <v>0</v>
      </c>
      <c r="Z879" s="224">
        <f>SUMIF('20'!$C$10:$C$29,$C879,'20'!$G$10:$G$29)*'20'!$E$3</f>
        <v>0</v>
      </c>
      <c r="AA879" s="224">
        <f>SUMIF('21'!$C$10:$C$29,$C879,'21'!$G$10:$G$29)*'21'!$E$3</f>
        <v>0</v>
      </c>
    </row>
    <row r="880" spans="3:27" ht="15" hidden="1">
      <c r="C880" s="207" t="s">
        <v>1877</v>
      </c>
      <c r="D880" s="207" t="s">
        <v>1878</v>
      </c>
      <c r="F880" s="303">
        <f t="shared" si="14"/>
        <v>0</v>
      </c>
      <c r="G880" s="224">
        <f>SUMIF('01'!$C$10:$C$29,$C880,'01'!$G$10:$G$29)*'01'!$E$3</f>
        <v>0</v>
      </c>
      <c r="H880" s="224">
        <f>SUMIF('02'!$C$10:$C$28,$C880,'02'!$G$10:$G$28)*'02'!$E$3</f>
        <v>0</v>
      </c>
      <c r="I880" s="224">
        <f>SUMIF('03'!$C$10:$C$29,$C880,'03'!$G$10:$G$29)*'03'!$E$3</f>
        <v>0</v>
      </c>
      <c r="J880" s="224">
        <f>SUMIF('04'!$C$10:$C$26,$C880,'04'!$G$10:$G$26)*'04'!$E$3</f>
        <v>0</v>
      </c>
      <c r="K880" s="224">
        <f>SUMIF('05'!$C$10:$C$29,$C880,'05'!$G$10:$G$29)*'05'!$E$3</f>
        <v>0</v>
      </c>
      <c r="L880" s="224">
        <f>SUMIF('06'!$C$10:$C$29,$C880,'06'!$G$10:$G$29)*'06'!$E$3</f>
        <v>0</v>
      </c>
      <c r="M880" s="224">
        <f>SUMIF('07'!$C$10:$C$26,$C880,'07'!$G$10:$G$26)*'07'!$E$3</f>
        <v>0</v>
      </c>
      <c r="N880" s="224">
        <f>SUMIF('08'!$C$10:$C$29,$C880,'08'!$G$10:$G$29)*'08'!$E$3</f>
        <v>0</v>
      </c>
      <c r="O880" s="224">
        <f>SUMIF('09'!$C$10:$C$29,$C880,'09'!$G$10:$G$29)*'09'!$E$3</f>
        <v>0</v>
      </c>
      <c r="P880" s="224">
        <f>SUMIF('10'!$C$10:$C$29,$C880,'10'!$G$10:$G$29)*'10'!$E$3</f>
        <v>0</v>
      </c>
      <c r="Q880" s="224">
        <f>SUMIF('11'!$C$10:$C$39,$C880,'11'!$G$10:$G$39)*'11'!$E$3</f>
        <v>0</v>
      </c>
      <c r="R880" s="224">
        <f>SUMIF('12'!$C$10:$C$29,$C880,'12'!$G$10:$G$29)*'12'!$E$3</f>
        <v>0</v>
      </c>
      <c r="S880" s="224">
        <f>SUMIF('13'!$C$10:$C$29,$C880,'13'!$G$10:$G$29)*'13'!$E$3</f>
        <v>0</v>
      </c>
      <c r="T880" s="224">
        <f>SUMIF('14'!$C$10:$C$29,$C880,'14'!$G$10:$G$29)*'14'!$E$3</f>
        <v>0</v>
      </c>
      <c r="U880" s="224">
        <f>SUMIF('15'!$C$10:$C$29,$C880,'15'!$G$10:$G$29)*'15'!$E$3</f>
        <v>0</v>
      </c>
      <c r="V880" s="224">
        <f>SUMIF('16'!$C$10:$C$29,$C880,'16'!$G$10:$G$29)*'16'!$E$3</f>
        <v>0</v>
      </c>
      <c r="W880" s="224">
        <f>SUMIF('17'!$C$10:$C$29,$C880,'17'!$G$10:$G$29)*'17'!$E$3</f>
        <v>0</v>
      </c>
      <c r="X880" s="224">
        <f>SUMIF('18'!$C$10:$C$29,$C880,'18'!$G$10:$G$29)*'18'!$E$3</f>
        <v>0</v>
      </c>
      <c r="Y880" s="224">
        <f>SUMIF('19'!$C$10:$C$28,$C880,'19'!$G$10:$G$28)*'19'!$E$3</f>
        <v>0</v>
      </c>
      <c r="Z880" s="224">
        <f>SUMIF('20'!$C$10:$C$29,$C880,'20'!$G$10:$G$29)*'20'!$E$3</f>
        <v>0</v>
      </c>
      <c r="AA880" s="224">
        <f>SUMIF('21'!$C$10:$C$29,$C880,'21'!$G$10:$G$29)*'21'!$E$3</f>
        <v>0</v>
      </c>
    </row>
    <row r="881" spans="3:27" ht="15" hidden="1">
      <c r="C881" s="207" t="s">
        <v>1879</v>
      </c>
      <c r="D881" s="207" t="s">
        <v>1880</v>
      </c>
      <c r="F881" s="303">
        <f t="shared" si="14"/>
        <v>0</v>
      </c>
      <c r="G881" s="224">
        <f>SUMIF('01'!$C$10:$C$29,$C881,'01'!$G$10:$G$29)*'01'!$E$3</f>
        <v>0</v>
      </c>
      <c r="H881" s="224">
        <f>SUMIF('02'!$C$10:$C$28,$C881,'02'!$G$10:$G$28)*'02'!$E$3</f>
        <v>0</v>
      </c>
      <c r="I881" s="224">
        <f>SUMIF('03'!$C$10:$C$29,$C881,'03'!$G$10:$G$29)*'03'!$E$3</f>
        <v>0</v>
      </c>
      <c r="J881" s="224">
        <f>SUMIF('04'!$C$10:$C$26,$C881,'04'!$G$10:$G$26)*'04'!$E$3</f>
        <v>0</v>
      </c>
      <c r="K881" s="224">
        <f>SUMIF('05'!$C$10:$C$29,$C881,'05'!$G$10:$G$29)*'05'!$E$3</f>
        <v>0</v>
      </c>
      <c r="L881" s="224">
        <f>SUMIF('06'!$C$10:$C$29,$C881,'06'!$G$10:$G$29)*'06'!$E$3</f>
        <v>0</v>
      </c>
      <c r="M881" s="224">
        <f>SUMIF('07'!$C$10:$C$26,$C881,'07'!$G$10:$G$26)*'07'!$E$3</f>
        <v>0</v>
      </c>
      <c r="N881" s="224">
        <f>SUMIF('08'!$C$10:$C$29,$C881,'08'!$G$10:$G$29)*'08'!$E$3</f>
        <v>0</v>
      </c>
      <c r="O881" s="224">
        <f>SUMIF('09'!$C$10:$C$29,$C881,'09'!$G$10:$G$29)*'09'!$E$3</f>
        <v>0</v>
      </c>
      <c r="P881" s="224">
        <f>SUMIF('10'!$C$10:$C$29,$C881,'10'!$G$10:$G$29)*'10'!$E$3</f>
        <v>0</v>
      </c>
      <c r="Q881" s="224">
        <f>SUMIF('11'!$C$10:$C$39,$C881,'11'!$G$10:$G$39)*'11'!$E$3</f>
        <v>0</v>
      </c>
      <c r="R881" s="224">
        <f>SUMIF('12'!$C$10:$C$29,$C881,'12'!$G$10:$G$29)*'12'!$E$3</f>
        <v>0</v>
      </c>
      <c r="S881" s="224">
        <f>SUMIF('13'!$C$10:$C$29,$C881,'13'!$G$10:$G$29)*'13'!$E$3</f>
        <v>0</v>
      </c>
      <c r="T881" s="224">
        <f>SUMIF('14'!$C$10:$C$29,$C881,'14'!$G$10:$G$29)*'14'!$E$3</f>
        <v>0</v>
      </c>
      <c r="U881" s="224">
        <f>SUMIF('15'!$C$10:$C$29,$C881,'15'!$G$10:$G$29)*'15'!$E$3</f>
        <v>0</v>
      </c>
      <c r="V881" s="224">
        <f>SUMIF('16'!$C$10:$C$29,$C881,'16'!$G$10:$G$29)*'16'!$E$3</f>
        <v>0</v>
      </c>
      <c r="W881" s="224">
        <f>SUMIF('17'!$C$10:$C$29,$C881,'17'!$G$10:$G$29)*'17'!$E$3</f>
        <v>0</v>
      </c>
      <c r="X881" s="224">
        <f>SUMIF('18'!$C$10:$C$29,$C881,'18'!$G$10:$G$29)*'18'!$E$3</f>
        <v>0</v>
      </c>
      <c r="Y881" s="224">
        <f>SUMIF('19'!$C$10:$C$28,$C881,'19'!$G$10:$G$28)*'19'!$E$3</f>
        <v>0</v>
      </c>
      <c r="Z881" s="224">
        <f>SUMIF('20'!$C$10:$C$29,$C881,'20'!$G$10:$G$29)*'20'!$E$3</f>
        <v>0</v>
      </c>
      <c r="AA881" s="224">
        <f>SUMIF('21'!$C$10:$C$29,$C881,'21'!$G$10:$G$29)*'21'!$E$3</f>
        <v>0</v>
      </c>
    </row>
    <row r="882" spans="3:27" ht="15" hidden="1">
      <c r="C882" s="207" t="s">
        <v>1881</v>
      </c>
      <c r="D882" s="207" t="s">
        <v>1882</v>
      </c>
      <c r="F882" s="303">
        <f t="shared" si="14"/>
        <v>0</v>
      </c>
      <c r="G882" s="224">
        <f>SUMIF('01'!$C$10:$C$29,$C882,'01'!$G$10:$G$29)*'01'!$E$3</f>
        <v>0</v>
      </c>
      <c r="H882" s="224">
        <f>SUMIF('02'!$C$10:$C$28,$C882,'02'!$G$10:$G$28)*'02'!$E$3</f>
        <v>0</v>
      </c>
      <c r="I882" s="224">
        <f>SUMIF('03'!$C$10:$C$29,$C882,'03'!$G$10:$G$29)*'03'!$E$3</f>
        <v>0</v>
      </c>
      <c r="J882" s="224">
        <f>SUMIF('04'!$C$10:$C$26,$C882,'04'!$G$10:$G$26)*'04'!$E$3</f>
        <v>0</v>
      </c>
      <c r="K882" s="224">
        <f>SUMIF('05'!$C$10:$C$29,$C882,'05'!$G$10:$G$29)*'05'!$E$3</f>
        <v>0</v>
      </c>
      <c r="L882" s="224">
        <f>SUMIF('06'!$C$10:$C$29,$C882,'06'!$G$10:$G$29)*'06'!$E$3</f>
        <v>0</v>
      </c>
      <c r="M882" s="224">
        <f>SUMIF('07'!$C$10:$C$26,$C882,'07'!$G$10:$G$26)*'07'!$E$3</f>
        <v>0</v>
      </c>
      <c r="N882" s="224">
        <f>SUMIF('08'!$C$10:$C$29,$C882,'08'!$G$10:$G$29)*'08'!$E$3</f>
        <v>0</v>
      </c>
      <c r="O882" s="224">
        <f>SUMIF('09'!$C$10:$C$29,$C882,'09'!$G$10:$G$29)*'09'!$E$3</f>
        <v>0</v>
      </c>
      <c r="P882" s="224">
        <f>SUMIF('10'!$C$10:$C$29,$C882,'10'!$G$10:$G$29)*'10'!$E$3</f>
        <v>0</v>
      </c>
      <c r="Q882" s="224">
        <f>SUMIF('11'!$C$10:$C$39,$C882,'11'!$G$10:$G$39)*'11'!$E$3</f>
        <v>0</v>
      </c>
      <c r="R882" s="224">
        <f>SUMIF('12'!$C$10:$C$29,$C882,'12'!$G$10:$G$29)*'12'!$E$3</f>
        <v>0</v>
      </c>
      <c r="S882" s="224">
        <f>SUMIF('13'!$C$10:$C$29,$C882,'13'!$G$10:$G$29)*'13'!$E$3</f>
        <v>0</v>
      </c>
      <c r="T882" s="224">
        <f>SUMIF('14'!$C$10:$C$29,$C882,'14'!$G$10:$G$29)*'14'!$E$3</f>
        <v>0</v>
      </c>
      <c r="U882" s="224">
        <f>SUMIF('15'!$C$10:$C$29,$C882,'15'!$G$10:$G$29)*'15'!$E$3</f>
        <v>0</v>
      </c>
      <c r="V882" s="224">
        <f>SUMIF('16'!$C$10:$C$29,$C882,'16'!$G$10:$G$29)*'16'!$E$3</f>
        <v>0</v>
      </c>
      <c r="W882" s="224">
        <f>SUMIF('17'!$C$10:$C$29,$C882,'17'!$G$10:$G$29)*'17'!$E$3</f>
        <v>0</v>
      </c>
      <c r="X882" s="224">
        <f>SUMIF('18'!$C$10:$C$29,$C882,'18'!$G$10:$G$29)*'18'!$E$3</f>
        <v>0</v>
      </c>
      <c r="Y882" s="224">
        <f>SUMIF('19'!$C$10:$C$28,$C882,'19'!$G$10:$G$28)*'19'!$E$3</f>
        <v>0</v>
      </c>
      <c r="Z882" s="224">
        <f>SUMIF('20'!$C$10:$C$29,$C882,'20'!$G$10:$G$29)*'20'!$E$3</f>
        <v>0</v>
      </c>
      <c r="AA882" s="224">
        <f>SUMIF('21'!$C$10:$C$29,$C882,'21'!$G$10:$G$29)*'21'!$E$3</f>
        <v>0</v>
      </c>
    </row>
    <row r="883" spans="3:27" ht="15" hidden="1">
      <c r="C883" s="207" t="s">
        <v>1883</v>
      </c>
      <c r="D883" s="207" t="s">
        <v>1884</v>
      </c>
      <c r="F883" s="303">
        <f t="shared" si="14"/>
        <v>0</v>
      </c>
      <c r="G883" s="224">
        <f>SUMIF('01'!$C$10:$C$29,$C883,'01'!$G$10:$G$29)*'01'!$E$3</f>
        <v>0</v>
      </c>
      <c r="H883" s="224">
        <f>SUMIF('02'!$C$10:$C$28,$C883,'02'!$G$10:$G$28)*'02'!$E$3</f>
        <v>0</v>
      </c>
      <c r="I883" s="224">
        <f>SUMIF('03'!$C$10:$C$29,$C883,'03'!$G$10:$G$29)*'03'!$E$3</f>
        <v>0</v>
      </c>
      <c r="J883" s="224">
        <f>SUMIF('04'!$C$10:$C$26,$C883,'04'!$G$10:$G$26)*'04'!$E$3</f>
        <v>0</v>
      </c>
      <c r="K883" s="224">
        <f>SUMIF('05'!$C$10:$C$29,$C883,'05'!$G$10:$G$29)*'05'!$E$3</f>
        <v>0</v>
      </c>
      <c r="L883" s="224">
        <f>SUMIF('06'!$C$10:$C$29,$C883,'06'!$G$10:$G$29)*'06'!$E$3</f>
        <v>0</v>
      </c>
      <c r="M883" s="224">
        <f>SUMIF('07'!$C$10:$C$26,$C883,'07'!$G$10:$G$26)*'07'!$E$3</f>
        <v>0</v>
      </c>
      <c r="N883" s="224">
        <f>SUMIF('08'!$C$10:$C$29,$C883,'08'!$G$10:$G$29)*'08'!$E$3</f>
        <v>0</v>
      </c>
      <c r="O883" s="224">
        <f>SUMIF('09'!$C$10:$C$29,$C883,'09'!$G$10:$G$29)*'09'!$E$3</f>
        <v>0</v>
      </c>
      <c r="P883" s="224">
        <f>SUMIF('10'!$C$10:$C$29,$C883,'10'!$G$10:$G$29)*'10'!$E$3</f>
        <v>0</v>
      </c>
      <c r="Q883" s="224">
        <f>SUMIF('11'!$C$10:$C$39,$C883,'11'!$G$10:$G$39)*'11'!$E$3</f>
        <v>0</v>
      </c>
      <c r="R883" s="224">
        <f>SUMIF('12'!$C$10:$C$29,$C883,'12'!$G$10:$G$29)*'12'!$E$3</f>
        <v>0</v>
      </c>
      <c r="S883" s="224">
        <f>SUMIF('13'!$C$10:$C$29,$C883,'13'!$G$10:$G$29)*'13'!$E$3</f>
        <v>0</v>
      </c>
      <c r="T883" s="224">
        <f>SUMIF('14'!$C$10:$C$29,$C883,'14'!$G$10:$G$29)*'14'!$E$3</f>
        <v>0</v>
      </c>
      <c r="U883" s="224">
        <f>SUMIF('15'!$C$10:$C$29,$C883,'15'!$G$10:$G$29)*'15'!$E$3</f>
        <v>0</v>
      </c>
      <c r="V883" s="224">
        <f>SUMIF('16'!$C$10:$C$29,$C883,'16'!$G$10:$G$29)*'16'!$E$3</f>
        <v>0</v>
      </c>
      <c r="W883" s="224">
        <f>SUMIF('17'!$C$10:$C$29,$C883,'17'!$G$10:$G$29)*'17'!$E$3</f>
        <v>0</v>
      </c>
      <c r="X883" s="224">
        <f>SUMIF('18'!$C$10:$C$29,$C883,'18'!$G$10:$G$29)*'18'!$E$3</f>
        <v>0</v>
      </c>
      <c r="Y883" s="224">
        <f>SUMIF('19'!$C$10:$C$28,$C883,'19'!$G$10:$G$28)*'19'!$E$3</f>
        <v>0</v>
      </c>
      <c r="Z883" s="224">
        <f>SUMIF('20'!$C$10:$C$29,$C883,'20'!$G$10:$G$29)*'20'!$E$3</f>
        <v>0</v>
      </c>
      <c r="AA883" s="224">
        <f>SUMIF('21'!$C$10:$C$29,$C883,'21'!$G$10:$G$29)*'21'!$E$3</f>
        <v>0</v>
      </c>
    </row>
    <row r="884" spans="3:27" ht="15" hidden="1">
      <c r="C884" s="207" t="s">
        <v>1885</v>
      </c>
      <c r="D884" s="207" t="s">
        <v>1886</v>
      </c>
      <c r="F884" s="303">
        <f t="shared" si="14"/>
        <v>0</v>
      </c>
      <c r="G884" s="224">
        <f>SUMIF('01'!$C$10:$C$29,$C884,'01'!$G$10:$G$29)*'01'!$E$3</f>
        <v>0</v>
      </c>
      <c r="H884" s="224">
        <f>SUMIF('02'!$C$10:$C$28,$C884,'02'!$G$10:$G$28)*'02'!$E$3</f>
        <v>0</v>
      </c>
      <c r="I884" s="224">
        <f>SUMIF('03'!$C$10:$C$29,$C884,'03'!$G$10:$G$29)*'03'!$E$3</f>
        <v>0</v>
      </c>
      <c r="J884" s="224">
        <f>SUMIF('04'!$C$10:$C$26,$C884,'04'!$G$10:$G$26)*'04'!$E$3</f>
        <v>0</v>
      </c>
      <c r="K884" s="224">
        <f>SUMIF('05'!$C$10:$C$29,$C884,'05'!$G$10:$G$29)*'05'!$E$3</f>
        <v>0</v>
      </c>
      <c r="L884" s="224">
        <f>SUMIF('06'!$C$10:$C$29,$C884,'06'!$G$10:$G$29)*'06'!$E$3</f>
        <v>0</v>
      </c>
      <c r="M884" s="224">
        <f>SUMIF('07'!$C$10:$C$26,$C884,'07'!$G$10:$G$26)*'07'!$E$3</f>
        <v>0</v>
      </c>
      <c r="N884" s="224">
        <f>SUMIF('08'!$C$10:$C$29,$C884,'08'!$G$10:$G$29)*'08'!$E$3</f>
        <v>0</v>
      </c>
      <c r="O884" s="224">
        <f>SUMIF('09'!$C$10:$C$29,$C884,'09'!$G$10:$G$29)*'09'!$E$3</f>
        <v>0</v>
      </c>
      <c r="P884" s="224">
        <f>SUMIF('10'!$C$10:$C$29,$C884,'10'!$G$10:$G$29)*'10'!$E$3</f>
        <v>0</v>
      </c>
      <c r="Q884" s="224">
        <f>SUMIF('11'!$C$10:$C$39,$C884,'11'!$G$10:$G$39)*'11'!$E$3</f>
        <v>0</v>
      </c>
      <c r="R884" s="224">
        <f>SUMIF('12'!$C$10:$C$29,$C884,'12'!$G$10:$G$29)*'12'!$E$3</f>
        <v>0</v>
      </c>
      <c r="S884" s="224">
        <f>SUMIF('13'!$C$10:$C$29,$C884,'13'!$G$10:$G$29)*'13'!$E$3</f>
        <v>0</v>
      </c>
      <c r="T884" s="224">
        <f>SUMIF('14'!$C$10:$C$29,$C884,'14'!$G$10:$G$29)*'14'!$E$3</f>
        <v>0</v>
      </c>
      <c r="U884" s="224">
        <f>SUMIF('15'!$C$10:$C$29,$C884,'15'!$G$10:$G$29)*'15'!$E$3</f>
        <v>0</v>
      </c>
      <c r="V884" s="224">
        <f>SUMIF('16'!$C$10:$C$29,$C884,'16'!$G$10:$G$29)*'16'!$E$3</f>
        <v>0</v>
      </c>
      <c r="W884" s="224">
        <f>SUMIF('17'!$C$10:$C$29,$C884,'17'!$G$10:$G$29)*'17'!$E$3</f>
        <v>0</v>
      </c>
      <c r="X884" s="224">
        <f>SUMIF('18'!$C$10:$C$29,$C884,'18'!$G$10:$G$29)*'18'!$E$3</f>
        <v>0</v>
      </c>
      <c r="Y884" s="224">
        <f>SUMIF('19'!$C$10:$C$28,$C884,'19'!$G$10:$G$28)*'19'!$E$3</f>
        <v>0</v>
      </c>
      <c r="Z884" s="224">
        <f>SUMIF('20'!$C$10:$C$29,$C884,'20'!$G$10:$G$29)*'20'!$E$3</f>
        <v>0</v>
      </c>
      <c r="AA884" s="224">
        <f>SUMIF('21'!$C$10:$C$29,$C884,'21'!$G$10:$G$29)*'21'!$E$3</f>
        <v>0</v>
      </c>
    </row>
    <row r="885" spans="3:27" ht="15" hidden="1">
      <c r="C885" s="207" t="s">
        <v>1887</v>
      </c>
      <c r="D885" s="207" t="s">
        <v>1888</v>
      </c>
      <c r="F885" s="303">
        <f t="shared" si="14"/>
        <v>0</v>
      </c>
      <c r="G885" s="224">
        <f>SUMIF('01'!$C$10:$C$29,$C885,'01'!$G$10:$G$29)*'01'!$E$3</f>
        <v>0</v>
      </c>
      <c r="H885" s="224">
        <f>SUMIF('02'!$C$10:$C$28,$C885,'02'!$G$10:$G$28)*'02'!$E$3</f>
        <v>0</v>
      </c>
      <c r="I885" s="224">
        <f>SUMIF('03'!$C$10:$C$29,$C885,'03'!$G$10:$G$29)*'03'!$E$3</f>
        <v>0</v>
      </c>
      <c r="J885" s="224">
        <f>SUMIF('04'!$C$10:$C$26,$C885,'04'!$G$10:$G$26)*'04'!$E$3</f>
        <v>0</v>
      </c>
      <c r="K885" s="224">
        <f>SUMIF('05'!$C$10:$C$29,$C885,'05'!$G$10:$G$29)*'05'!$E$3</f>
        <v>0</v>
      </c>
      <c r="L885" s="224">
        <f>SUMIF('06'!$C$10:$C$29,$C885,'06'!$G$10:$G$29)*'06'!$E$3</f>
        <v>0</v>
      </c>
      <c r="M885" s="224">
        <f>SUMIF('07'!$C$10:$C$26,$C885,'07'!$G$10:$G$26)*'07'!$E$3</f>
        <v>0</v>
      </c>
      <c r="N885" s="224">
        <f>SUMIF('08'!$C$10:$C$29,$C885,'08'!$G$10:$G$29)*'08'!$E$3</f>
        <v>0</v>
      </c>
      <c r="O885" s="224">
        <f>SUMIF('09'!$C$10:$C$29,$C885,'09'!$G$10:$G$29)*'09'!$E$3</f>
        <v>0</v>
      </c>
      <c r="P885" s="224">
        <f>SUMIF('10'!$C$10:$C$29,$C885,'10'!$G$10:$G$29)*'10'!$E$3</f>
        <v>0</v>
      </c>
      <c r="Q885" s="224">
        <f>SUMIF('11'!$C$10:$C$39,$C885,'11'!$G$10:$G$39)*'11'!$E$3</f>
        <v>0</v>
      </c>
      <c r="R885" s="224">
        <f>SUMIF('12'!$C$10:$C$29,$C885,'12'!$G$10:$G$29)*'12'!$E$3</f>
        <v>0</v>
      </c>
      <c r="S885" s="224">
        <f>SUMIF('13'!$C$10:$C$29,$C885,'13'!$G$10:$G$29)*'13'!$E$3</f>
        <v>0</v>
      </c>
      <c r="T885" s="224">
        <f>SUMIF('14'!$C$10:$C$29,$C885,'14'!$G$10:$G$29)*'14'!$E$3</f>
        <v>0</v>
      </c>
      <c r="U885" s="224">
        <f>SUMIF('15'!$C$10:$C$29,$C885,'15'!$G$10:$G$29)*'15'!$E$3</f>
        <v>0</v>
      </c>
      <c r="V885" s="224">
        <f>SUMIF('16'!$C$10:$C$29,$C885,'16'!$G$10:$G$29)*'16'!$E$3</f>
        <v>0</v>
      </c>
      <c r="W885" s="224">
        <f>SUMIF('17'!$C$10:$C$29,$C885,'17'!$G$10:$G$29)*'17'!$E$3</f>
        <v>0</v>
      </c>
      <c r="X885" s="224">
        <f>SUMIF('18'!$C$10:$C$29,$C885,'18'!$G$10:$G$29)*'18'!$E$3</f>
        <v>0</v>
      </c>
      <c r="Y885" s="224">
        <f>SUMIF('19'!$C$10:$C$28,$C885,'19'!$G$10:$G$28)*'19'!$E$3</f>
        <v>0</v>
      </c>
      <c r="Z885" s="224">
        <f>SUMIF('20'!$C$10:$C$29,$C885,'20'!$G$10:$G$29)*'20'!$E$3</f>
        <v>0</v>
      </c>
      <c r="AA885" s="224">
        <f>SUMIF('21'!$C$10:$C$29,$C885,'21'!$G$10:$G$29)*'21'!$E$3</f>
        <v>0</v>
      </c>
    </row>
    <row r="886" spans="3:27" ht="15" hidden="1">
      <c r="C886" s="207" t="s">
        <v>1889</v>
      </c>
      <c r="D886" s="207" t="s">
        <v>1890</v>
      </c>
      <c r="F886" s="303">
        <f t="shared" si="14"/>
        <v>0</v>
      </c>
      <c r="G886" s="224">
        <f>SUMIF('01'!$C$10:$C$29,$C886,'01'!$G$10:$G$29)*'01'!$E$3</f>
        <v>0</v>
      </c>
      <c r="H886" s="224">
        <f>SUMIF('02'!$C$10:$C$28,$C886,'02'!$G$10:$G$28)*'02'!$E$3</f>
        <v>0</v>
      </c>
      <c r="I886" s="224">
        <f>SUMIF('03'!$C$10:$C$29,$C886,'03'!$G$10:$G$29)*'03'!$E$3</f>
        <v>0</v>
      </c>
      <c r="J886" s="224">
        <f>SUMIF('04'!$C$10:$C$26,$C886,'04'!$G$10:$G$26)*'04'!$E$3</f>
        <v>0</v>
      </c>
      <c r="K886" s="224">
        <f>SUMIF('05'!$C$10:$C$29,$C886,'05'!$G$10:$G$29)*'05'!$E$3</f>
        <v>0</v>
      </c>
      <c r="L886" s="224">
        <f>SUMIF('06'!$C$10:$C$29,$C886,'06'!$G$10:$G$29)*'06'!$E$3</f>
        <v>0</v>
      </c>
      <c r="M886" s="224">
        <f>SUMIF('07'!$C$10:$C$26,$C886,'07'!$G$10:$G$26)*'07'!$E$3</f>
        <v>0</v>
      </c>
      <c r="N886" s="224">
        <f>SUMIF('08'!$C$10:$C$29,$C886,'08'!$G$10:$G$29)*'08'!$E$3</f>
        <v>0</v>
      </c>
      <c r="O886" s="224">
        <f>SUMIF('09'!$C$10:$C$29,$C886,'09'!$G$10:$G$29)*'09'!$E$3</f>
        <v>0</v>
      </c>
      <c r="P886" s="224">
        <f>SUMIF('10'!$C$10:$C$29,$C886,'10'!$G$10:$G$29)*'10'!$E$3</f>
        <v>0</v>
      </c>
      <c r="Q886" s="224">
        <f>SUMIF('11'!$C$10:$C$39,$C886,'11'!$G$10:$G$39)*'11'!$E$3</f>
        <v>0</v>
      </c>
      <c r="R886" s="224">
        <f>SUMIF('12'!$C$10:$C$29,$C886,'12'!$G$10:$G$29)*'12'!$E$3</f>
        <v>0</v>
      </c>
      <c r="S886" s="224">
        <f>SUMIF('13'!$C$10:$C$29,$C886,'13'!$G$10:$G$29)*'13'!$E$3</f>
        <v>0</v>
      </c>
      <c r="T886" s="224">
        <f>SUMIF('14'!$C$10:$C$29,$C886,'14'!$G$10:$G$29)*'14'!$E$3</f>
        <v>0</v>
      </c>
      <c r="U886" s="224">
        <f>SUMIF('15'!$C$10:$C$29,$C886,'15'!$G$10:$G$29)*'15'!$E$3</f>
        <v>0</v>
      </c>
      <c r="V886" s="224">
        <f>SUMIF('16'!$C$10:$C$29,$C886,'16'!$G$10:$G$29)*'16'!$E$3</f>
        <v>0</v>
      </c>
      <c r="W886" s="224">
        <f>SUMIF('17'!$C$10:$C$29,$C886,'17'!$G$10:$G$29)*'17'!$E$3</f>
        <v>0</v>
      </c>
      <c r="X886" s="224">
        <f>SUMIF('18'!$C$10:$C$29,$C886,'18'!$G$10:$G$29)*'18'!$E$3</f>
        <v>0</v>
      </c>
      <c r="Y886" s="224">
        <f>SUMIF('19'!$C$10:$C$28,$C886,'19'!$G$10:$G$28)*'19'!$E$3</f>
        <v>0</v>
      </c>
      <c r="Z886" s="224">
        <f>SUMIF('20'!$C$10:$C$29,$C886,'20'!$G$10:$G$29)*'20'!$E$3</f>
        <v>0</v>
      </c>
      <c r="AA886" s="224">
        <f>SUMIF('21'!$C$10:$C$29,$C886,'21'!$G$10:$G$29)*'21'!$E$3</f>
        <v>0</v>
      </c>
    </row>
    <row r="887" spans="3:27" ht="15">
      <c r="C887" s="207" t="s">
        <v>1891</v>
      </c>
      <c r="D887" s="207" t="s">
        <v>11</v>
      </c>
      <c r="F887" s="303">
        <f t="shared" si="14"/>
        <v>0</v>
      </c>
      <c r="G887" s="224">
        <f>SUMIF('01'!$C$10:$C$29,$C887,'01'!$G$10:$G$29)*'01'!$E$3</f>
        <v>0</v>
      </c>
      <c r="H887" s="224">
        <f>SUMIF('02'!$C$10:$C$28,$C887,'02'!$G$10:$G$28)*'02'!$E$3</f>
        <v>0</v>
      </c>
      <c r="I887" s="224">
        <f>SUMIF('03'!$C$10:$C$29,$C887,'03'!$G$10:$G$29)*'03'!$E$3</f>
        <v>0</v>
      </c>
      <c r="J887" s="224">
        <f>SUMIF('04'!$C$10:$C$26,$C887,'04'!$G$10:$G$26)*'04'!$E$3</f>
        <v>0</v>
      </c>
      <c r="K887" s="224">
        <f>SUMIF('05'!$C$10:$C$29,$C887,'05'!$G$10:$G$29)*'05'!$E$3</f>
        <v>0</v>
      </c>
      <c r="L887" s="224">
        <f>SUMIF('06'!$C$10:$C$29,$C887,'06'!$G$10:$G$29)*'06'!$E$3</f>
        <v>0</v>
      </c>
      <c r="M887" s="224">
        <f>SUMIF('07'!$C$10:$C$26,$C887,'07'!$G$10:$G$26)*'07'!$E$3</f>
        <v>0</v>
      </c>
      <c r="N887" s="224">
        <f>SUMIF('08'!$C$10:$C$29,$C887,'08'!$G$10:$G$29)*'08'!$E$3</f>
        <v>0</v>
      </c>
      <c r="O887" s="224">
        <f>SUMIF('09'!$C$10:$C$29,$C887,'09'!$G$10:$G$29)*'09'!$E$3</f>
        <v>0</v>
      </c>
      <c r="P887" s="224">
        <f>SUMIF('10'!$C$10:$C$29,$C887,'10'!$G$10:$G$29)*'10'!$E$3</f>
        <v>0</v>
      </c>
      <c r="Q887" s="224">
        <f>SUMIF('11'!$C$10:$C$39,$C887,'11'!$G$10:$G$39)*'11'!$E$3</f>
        <v>0</v>
      </c>
      <c r="R887" s="224">
        <f>SUMIF('12'!$C$10:$C$29,$C887,'12'!$G$10:$G$29)*'12'!$E$3</f>
        <v>0</v>
      </c>
      <c r="S887" s="224">
        <f>SUMIF('13'!$C$10:$C$29,$C887,'13'!$G$10:$G$29)*'13'!$E$3</f>
        <v>0</v>
      </c>
      <c r="T887" s="224">
        <f>SUMIF('14'!$C$10:$C$29,$C887,'14'!$G$10:$G$29)*'14'!$E$3</f>
        <v>0</v>
      </c>
      <c r="U887" s="224">
        <f>SUMIF('15'!$C$10:$C$29,$C887,'15'!$G$10:$G$29)*'15'!$E$3</f>
        <v>0</v>
      </c>
      <c r="V887" s="224">
        <f>SUMIF('16'!$C$10:$C$29,$C887,'16'!$G$10:$G$29)*'16'!$E$3</f>
        <v>0</v>
      </c>
      <c r="W887" s="224">
        <f>SUMIF('17'!$C$10:$C$29,$C887,'17'!$G$10:$G$29)*'17'!$E$3</f>
        <v>0</v>
      </c>
      <c r="X887" s="224">
        <f>SUMIF('18'!$C$10:$C$29,$C887,'18'!$G$10:$G$29)*'18'!$E$3</f>
        <v>0</v>
      </c>
      <c r="Y887" s="224">
        <f>SUMIF('19'!$C$10:$C$28,$C887,'19'!$G$10:$G$28)*'19'!$E$3</f>
        <v>0</v>
      </c>
      <c r="Z887" s="224">
        <f>SUMIF('20'!$C$10:$C$29,$C887,'20'!$G$10:$G$29)*'20'!$E$3</f>
        <v>0</v>
      </c>
      <c r="AA887" s="224">
        <f>SUMIF('21'!$C$10:$C$29,$C887,'21'!$G$10:$G$29)*'21'!$E$3</f>
        <v>0</v>
      </c>
    </row>
    <row r="888" spans="3:27" ht="15">
      <c r="C888" s="207" t="s">
        <v>1892</v>
      </c>
      <c r="D888" s="207" t="s">
        <v>12</v>
      </c>
      <c r="F888" s="303">
        <f t="shared" si="14"/>
        <v>713.72964000000002</v>
      </c>
      <c r="G888" s="224">
        <f>SUMIF('01'!$C$10:$C$29,$C888,'01'!$G$10:$G$29)*'01'!$E$3</f>
        <v>0</v>
      </c>
      <c r="H888" s="224">
        <f>SUMIF('02'!$C$10:$C$28,$C888,'02'!$G$10:$G$28)*'02'!$E$3</f>
        <v>0</v>
      </c>
      <c r="I888" s="224">
        <f>SUMIF('03'!$C$10:$C$29,$C888,'03'!$G$10:$G$29)*'03'!$E$3</f>
        <v>0</v>
      </c>
      <c r="J888" s="224">
        <f>SUMIF('04'!$C$10:$C$26,$C888,'04'!$G$10:$G$26)*'04'!$E$3</f>
        <v>356.86482000000001</v>
      </c>
      <c r="K888" s="224">
        <f>SUMIF('05'!$C$10:$C$29,$C888,'05'!$G$10:$G$29)*'05'!$E$3</f>
        <v>0</v>
      </c>
      <c r="L888" s="224">
        <f>SUMIF('06'!$C$10:$C$29,$C888,'06'!$G$10:$G$29)*'06'!$E$3</f>
        <v>0</v>
      </c>
      <c r="M888" s="224">
        <f>SUMIF('07'!$C$10:$C$26,$C888,'07'!$G$10:$G$26)*'07'!$E$3</f>
        <v>0</v>
      </c>
      <c r="N888" s="224">
        <f>SUMIF('08'!$C$10:$C$29,$C888,'08'!$G$10:$G$29)*'08'!$E$3</f>
        <v>0</v>
      </c>
      <c r="O888" s="224">
        <f>SUMIF('09'!$C$10:$C$29,$C888,'09'!$G$10:$G$29)*'09'!$E$3</f>
        <v>0</v>
      </c>
      <c r="P888" s="224">
        <f>SUMIF('10'!$C$10:$C$29,$C888,'10'!$G$10:$G$29)*'10'!$E$3</f>
        <v>0</v>
      </c>
      <c r="Q888" s="224">
        <f>SUMIF('11'!$C$10:$C$39,$C888,'11'!$G$10:$G$39)*'11'!$E$3</f>
        <v>0</v>
      </c>
      <c r="R888" s="224">
        <f>SUMIF('12'!$C$10:$C$29,$C888,'12'!$G$10:$G$29)*'12'!$E$3</f>
        <v>0</v>
      </c>
      <c r="S888" s="224">
        <f>SUMIF('13'!$C$10:$C$29,$C888,'13'!$G$10:$G$29)*'13'!$E$3</f>
        <v>0</v>
      </c>
      <c r="T888" s="224">
        <f>SUMIF('14'!$C$10:$C$29,$C888,'14'!$G$10:$G$29)*'14'!$E$3</f>
        <v>356.86482000000001</v>
      </c>
      <c r="U888" s="224">
        <f>SUMIF('15'!$C$10:$C$29,$C888,'15'!$G$10:$G$29)*'15'!$E$3</f>
        <v>0</v>
      </c>
      <c r="V888" s="224">
        <f>SUMIF('16'!$C$10:$C$29,$C888,'16'!$G$10:$G$29)*'16'!$E$3</f>
        <v>0</v>
      </c>
      <c r="W888" s="224">
        <f>SUMIF('17'!$C$10:$C$29,$C888,'17'!$G$10:$G$29)*'17'!$E$3</f>
        <v>0</v>
      </c>
      <c r="X888" s="224">
        <f>SUMIF('18'!$C$10:$C$29,$C888,'18'!$G$10:$G$29)*'18'!$E$3</f>
        <v>0</v>
      </c>
      <c r="Y888" s="224">
        <f>SUMIF('19'!$C$10:$C$28,$C888,'19'!$G$10:$G$28)*'19'!$E$3</f>
        <v>0</v>
      </c>
      <c r="Z888" s="224">
        <f>SUMIF('20'!$C$10:$C$29,$C888,'20'!$G$10:$G$29)*'20'!$E$3</f>
        <v>0</v>
      </c>
      <c r="AA888" s="224">
        <f>SUMIF('21'!$C$10:$C$29,$C888,'21'!$G$10:$G$29)*'21'!$E$3</f>
        <v>0</v>
      </c>
    </row>
    <row r="889" spans="3:27" ht="15" hidden="1">
      <c r="C889" s="207" t="s">
        <v>1893</v>
      </c>
      <c r="D889" s="207" t="s">
        <v>1894</v>
      </c>
      <c r="F889" s="303">
        <f t="shared" si="14"/>
        <v>0</v>
      </c>
      <c r="G889" s="224">
        <f>SUMIF('01'!$C$10:$C$29,$C889,'01'!$G$10:$G$29)*'01'!$E$3</f>
        <v>0</v>
      </c>
      <c r="H889" s="224">
        <f>SUMIF('02'!$C$10:$C$28,$C889,'02'!$G$10:$G$28)*'02'!$E$3</f>
        <v>0</v>
      </c>
      <c r="I889" s="224">
        <f>SUMIF('03'!$C$10:$C$29,$C889,'03'!$G$10:$G$29)*'03'!$E$3</f>
        <v>0</v>
      </c>
      <c r="J889" s="224">
        <f>SUMIF('04'!$C$10:$C$26,$C889,'04'!$G$10:$G$26)*'04'!$E$3</f>
        <v>0</v>
      </c>
      <c r="K889" s="224">
        <f>SUMIF('05'!$C$10:$C$29,$C889,'05'!$G$10:$G$29)*'05'!$E$3</f>
        <v>0</v>
      </c>
      <c r="L889" s="224">
        <f>SUMIF('06'!$C$10:$C$29,$C889,'06'!$G$10:$G$29)*'06'!$E$3</f>
        <v>0</v>
      </c>
      <c r="M889" s="224">
        <f>SUMIF('07'!$C$10:$C$26,$C889,'07'!$G$10:$G$26)*'07'!$E$3</f>
        <v>0</v>
      </c>
      <c r="N889" s="224">
        <f>SUMIF('08'!$C$10:$C$29,$C889,'08'!$G$10:$G$29)*'08'!$E$3</f>
        <v>0</v>
      </c>
      <c r="O889" s="224">
        <f>SUMIF('09'!$C$10:$C$29,$C889,'09'!$G$10:$G$29)*'09'!$E$3</f>
        <v>0</v>
      </c>
      <c r="P889" s="224">
        <f>SUMIF('10'!$C$10:$C$29,$C889,'10'!$G$10:$G$29)*'10'!$E$3</f>
        <v>0</v>
      </c>
      <c r="Q889" s="224">
        <f>SUMIF('11'!$C$10:$C$39,$C889,'11'!$G$10:$G$39)*'11'!$E$3</f>
        <v>0</v>
      </c>
      <c r="R889" s="224">
        <f>SUMIF('12'!$C$10:$C$29,$C889,'12'!$G$10:$G$29)*'12'!$E$3</f>
        <v>0</v>
      </c>
      <c r="S889" s="224">
        <f>SUMIF('13'!$C$10:$C$29,$C889,'13'!$G$10:$G$29)*'13'!$E$3</f>
        <v>0</v>
      </c>
      <c r="T889" s="224">
        <f>SUMIF('14'!$C$10:$C$29,$C889,'14'!$G$10:$G$29)*'14'!$E$3</f>
        <v>0</v>
      </c>
      <c r="U889" s="224">
        <f>SUMIF('15'!$C$10:$C$29,$C889,'15'!$G$10:$G$29)*'15'!$E$3</f>
        <v>0</v>
      </c>
      <c r="V889" s="224">
        <f>SUMIF('16'!$C$10:$C$29,$C889,'16'!$G$10:$G$29)*'16'!$E$3</f>
        <v>0</v>
      </c>
      <c r="W889" s="224">
        <f>SUMIF('17'!$C$10:$C$29,$C889,'17'!$G$10:$G$29)*'17'!$E$3</f>
        <v>0</v>
      </c>
      <c r="X889" s="224">
        <f>SUMIF('18'!$C$10:$C$29,$C889,'18'!$G$10:$G$29)*'18'!$E$3</f>
        <v>0</v>
      </c>
      <c r="Y889" s="224">
        <f>SUMIF('19'!$C$10:$C$28,$C889,'19'!$G$10:$G$28)*'19'!$E$3</f>
        <v>0</v>
      </c>
      <c r="Z889" s="224">
        <f>SUMIF('20'!$C$10:$C$29,$C889,'20'!$G$10:$G$29)*'20'!$E$3</f>
        <v>0</v>
      </c>
      <c r="AA889" s="224">
        <f>SUMIF('21'!$C$10:$C$29,$C889,'21'!$G$10:$G$29)*'21'!$E$3</f>
        <v>0</v>
      </c>
    </row>
    <row r="890" spans="3:27" ht="15" hidden="1">
      <c r="C890" s="207" t="s">
        <v>1895</v>
      </c>
      <c r="D890" s="207" t="s">
        <v>1896</v>
      </c>
      <c r="F890" s="303">
        <f t="shared" si="14"/>
        <v>0</v>
      </c>
      <c r="G890" s="224">
        <f>SUMIF('01'!$C$10:$C$29,$C890,'01'!$G$10:$G$29)*'01'!$E$3</f>
        <v>0</v>
      </c>
      <c r="H890" s="224">
        <f>SUMIF('02'!$C$10:$C$28,$C890,'02'!$G$10:$G$28)*'02'!$E$3</f>
        <v>0</v>
      </c>
      <c r="I890" s="224">
        <f>SUMIF('03'!$C$10:$C$29,$C890,'03'!$G$10:$G$29)*'03'!$E$3</f>
        <v>0</v>
      </c>
      <c r="J890" s="224">
        <f>SUMIF('04'!$C$10:$C$26,$C890,'04'!$G$10:$G$26)*'04'!$E$3</f>
        <v>0</v>
      </c>
      <c r="K890" s="224">
        <f>SUMIF('05'!$C$10:$C$29,$C890,'05'!$G$10:$G$29)*'05'!$E$3</f>
        <v>0</v>
      </c>
      <c r="L890" s="224">
        <f>SUMIF('06'!$C$10:$C$29,$C890,'06'!$G$10:$G$29)*'06'!$E$3</f>
        <v>0</v>
      </c>
      <c r="M890" s="224">
        <f>SUMIF('07'!$C$10:$C$26,$C890,'07'!$G$10:$G$26)*'07'!$E$3</f>
        <v>0</v>
      </c>
      <c r="N890" s="224">
        <f>SUMIF('08'!$C$10:$C$29,$C890,'08'!$G$10:$G$29)*'08'!$E$3</f>
        <v>0</v>
      </c>
      <c r="O890" s="224">
        <f>SUMIF('09'!$C$10:$C$29,$C890,'09'!$G$10:$G$29)*'09'!$E$3</f>
        <v>0</v>
      </c>
      <c r="P890" s="224">
        <f>SUMIF('10'!$C$10:$C$29,$C890,'10'!$G$10:$G$29)*'10'!$E$3</f>
        <v>0</v>
      </c>
      <c r="Q890" s="224">
        <f>SUMIF('11'!$C$10:$C$39,$C890,'11'!$G$10:$G$39)*'11'!$E$3</f>
        <v>0</v>
      </c>
      <c r="R890" s="224">
        <f>SUMIF('12'!$C$10:$C$29,$C890,'12'!$G$10:$G$29)*'12'!$E$3</f>
        <v>0</v>
      </c>
      <c r="S890" s="224">
        <f>SUMIF('13'!$C$10:$C$29,$C890,'13'!$G$10:$G$29)*'13'!$E$3</f>
        <v>0</v>
      </c>
      <c r="T890" s="224">
        <f>SUMIF('14'!$C$10:$C$29,$C890,'14'!$G$10:$G$29)*'14'!$E$3</f>
        <v>0</v>
      </c>
      <c r="U890" s="224">
        <f>SUMIF('15'!$C$10:$C$29,$C890,'15'!$G$10:$G$29)*'15'!$E$3</f>
        <v>0</v>
      </c>
      <c r="V890" s="224">
        <f>SUMIF('16'!$C$10:$C$29,$C890,'16'!$G$10:$G$29)*'16'!$E$3</f>
        <v>0</v>
      </c>
      <c r="W890" s="224">
        <f>SUMIF('17'!$C$10:$C$29,$C890,'17'!$G$10:$G$29)*'17'!$E$3</f>
        <v>0</v>
      </c>
      <c r="X890" s="224">
        <f>SUMIF('18'!$C$10:$C$29,$C890,'18'!$G$10:$G$29)*'18'!$E$3</f>
        <v>0</v>
      </c>
      <c r="Y890" s="224">
        <f>SUMIF('19'!$C$10:$C$28,$C890,'19'!$G$10:$G$28)*'19'!$E$3</f>
        <v>0</v>
      </c>
      <c r="Z890" s="224">
        <f>SUMIF('20'!$C$10:$C$29,$C890,'20'!$G$10:$G$29)*'20'!$E$3</f>
        <v>0</v>
      </c>
      <c r="AA890" s="224">
        <f>SUMIF('21'!$C$10:$C$29,$C890,'21'!$G$10:$G$29)*'21'!$E$3</f>
        <v>0</v>
      </c>
    </row>
    <row r="891" spans="3:27" ht="15" hidden="1">
      <c r="C891" s="207" t="s">
        <v>1897</v>
      </c>
      <c r="D891" s="207" t="s">
        <v>1898</v>
      </c>
      <c r="F891" s="303">
        <f t="shared" si="14"/>
        <v>0</v>
      </c>
      <c r="G891" s="224">
        <f>SUMIF('01'!$C$10:$C$29,$C891,'01'!$G$10:$G$29)*'01'!$E$3</f>
        <v>0</v>
      </c>
      <c r="H891" s="224">
        <f>SUMIF('02'!$C$10:$C$28,$C891,'02'!$G$10:$G$28)*'02'!$E$3</f>
        <v>0</v>
      </c>
      <c r="I891" s="224">
        <f>SUMIF('03'!$C$10:$C$29,$C891,'03'!$G$10:$G$29)*'03'!$E$3</f>
        <v>0</v>
      </c>
      <c r="J891" s="224">
        <f>SUMIF('04'!$C$10:$C$26,$C891,'04'!$G$10:$G$26)*'04'!$E$3</f>
        <v>0</v>
      </c>
      <c r="K891" s="224">
        <f>SUMIF('05'!$C$10:$C$29,$C891,'05'!$G$10:$G$29)*'05'!$E$3</f>
        <v>0</v>
      </c>
      <c r="L891" s="224">
        <f>SUMIF('06'!$C$10:$C$29,$C891,'06'!$G$10:$G$29)*'06'!$E$3</f>
        <v>0</v>
      </c>
      <c r="M891" s="224">
        <f>SUMIF('07'!$C$10:$C$26,$C891,'07'!$G$10:$G$26)*'07'!$E$3</f>
        <v>0</v>
      </c>
      <c r="N891" s="224">
        <f>SUMIF('08'!$C$10:$C$29,$C891,'08'!$G$10:$G$29)*'08'!$E$3</f>
        <v>0</v>
      </c>
      <c r="O891" s="224">
        <f>SUMIF('09'!$C$10:$C$29,$C891,'09'!$G$10:$G$29)*'09'!$E$3</f>
        <v>0</v>
      </c>
      <c r="P891" s="224">
        <f>SUMIF('10'!$C$10:$C$29,$C891,'10'!$G$10:$G$29)*'10'!$E$3</f>
        <v>0</v>
      </c>
      <c r="Q891" s="224">
        <f>SUMIF('11'!$C$10:$C$39,$C891,'11'!$G$10:$G$39)*'11'!$E$3</f>
        <v>0</v>
      </c>
      <c r="R891" s="224">
        <f>SUMIF('12'!$C$10:$C$29,$C891,'12'!$G$10:$G$29)*'12'!$E$3</f>
        <v>0</v>
      </c>
      <c r="S891" s="224">
        <f>SUMIF('13'!$C$10:$C$29,$C891,'13'!$G$10:$G$29)*'13'!$E$3</f>
        <v>0</v>
      </c>
      <c r="T891" s="224">
        <f>SUMIF('14'!$C$10:$C$29,$C891,'14'!$G$10:$G$29)*'14'!$E$3</f>
        <v>0</v>
      </c>
      <c r="U891" s="224">
        <f>SUMIF('15'!$C$10:$C$29,$C891,'15'!$G$10:$G$29)*'15'!$E$3</f>
        <v>0</v>
      </c>
      <c r="V891" s="224">
        <f>SUMIF('16'!$C$10:$C$29,$C891,'16'!$G$10:$G$29)*'16'!$E$3</f>
        <v>0</v>
      </c>
      <c r="W891" s="224">
        <f>SUMIF('17'!$C$10:$C$29,$C891,'17'!$G$10:$G$29)*'17'!$E$3</f>
        <v>0</v>
      </c>
      <c r="X891" s="224">
        <f>SUMIF('18'!$C$10:$C$29,$C891,'18'!$G$10:$G$29)*'18'!$E$3</f>
        <v>0</v>
      </c>
      <c r="Y891" s="224">
        <f>SUMIF('19'!$C$10:$C$28,$C891,'19'!$G$10:$G$28)*'19'!$E$3</f>
        <v>0</v>
      </c>
      <c r="Z891" s="224">
        <f>SUMIF('20'!$C$10:$C$29,$C891,'20'!$G$10:$G$29)*'20'!$E$3</f>
        <v>0</v>
      </c>
      <c r="AA891" s="224">
        <f>SUMIF('21'!$C$10:$C$29,$C891,'21'!$G$10:$G$29)*'21'!$E$3</f>
        <v>0</v>
      </c>
    </row>
    <row r="892" spans="3:27" ht="15" hidden="1">
      <c r="C892" s="207" t="s">
        <v>1899</v>
      </c>
      <c r="D892" s="207" t="s">
        <v>1900</v>
      </c>
      <c r="F892" s="303">
        <f t="shared" si="14"/>
        <v>0</v>
      </c>
      <c r="G892" s="224">
        <f>SUMIF('01'!$C$10:$C$29,$C892,'01'!$G$10:$G$29)*'01'!$E$3</f>
        <v>0</v>
      </c>
      <c r="H892" s="224">
        <f>SUMIF('02'!$C$10:$C$28,$C892,'02'!$G$10:$G$28)*'02'!$E$3</f>
        <v>0</v>
      </c>
      <c r="I892" s="224">
        <f>SUMIF('03'!$C$10:$C$29,$C892,'03'!$G$10:$G$29)*'03'!$E$3</f>
        <v>0</v>
      </c>
      <c r="J892" s="224">
        <f>SUMIF('04'!$C$10:$C$26,$C892,'04'!$G$10:$G$26)*'04'!$E$3</f>
        <v>0</v>
      </c>
      <c r="K892" s="224">
        <f>SUMIF('05'!$C$10:$C$29,$C892,'05'!$G$10:$G$29)*'05'!$E$3</f>
        <v>0</v>
      </c>
      <c r="L892" s="224">
        <f>SUMIF('06'!$C$10:$C$29,$C892,'06'!$G$10:$G$29)*'06'!$E$3</f>
        <v>0</v>
      </c>
      <c r="M892" s="224">
        <f>SUMIF('07'!$C$10:$C$26,$C892,'07'!$G$10:$G$26)*'07'!$E$3</f>
        <v>0</v>
      </c>
      <c r="N892" s="224">
        <f>SUMIF('08'!$C$10:$C$29,$C892,'08'!$G$10:$G$29)*'08'!$E$3</f>
        <v>0</v>
      </c>
      <c r="O892" s="224">
        <f>SUMIF('09'!$C$10:$C$29,$C892,'09'!$G$10:$G$29)*'09'!$E$3</f>
        <v>0</v>
      </c>
      <c r="P892" s="224">
        <f>SUMIF('10'!$C$10:$C$29,$C892,'10'!$G$10:$G$29)*'10'!$E$3</f>
        <v>0</v>
      </c>
      <c r="Q892" s="224">
        <f>SUMIF('11'!$C$10:$C$39,$C892,'11'!$G$10:$G$39)*'11'!$E$3</f>
        <v>0</v>
      </c>
      <c r="R892" s="224">
        <f>SUMIF('12'!$C$10:$C$29,$C892,'12'!$G$10:$G$29)*'12'!$E$3</f>
        <v>0</v>
      </c>
      <c r="S892" s="224">
        <f>SUMIF('13'!$C$10:$C$29,$C892,'13'!$G$10:$G$29)*'13'!$E$3</f>
        <v>0</v>
      </c>
      <c r="T892" s="224">
        <f>SUMIF('14'!$C$10:$C$29,$C892,'14'!$G$10:$G$29)*'14'!$E$3</f>
        <v>0</v>
      </c>
      <c r="U892" s="224">
        <f>SUMIF('15'!$C$10:$C$29,$C892,'15'!$G$10:$G$29)*'15'!$E$3</f>
        <v>0</v>
      </c>
      <c r="V892" s="224">
        <f>SUMIF('16'!$C$10:$C$29,$C892,'16'!$G$10:$G$29)*'16'!$E$3</f>
        <v>0</v>
      </c>
      <c r="W892" s="224">
        <f>SUMIF('17'!$C$10:$C$29,$C892,'17'!$G$10:$G$29)*'17'!$E$3</f>
        <v>0</v>
      </c>
      <c r="X892" s="224">
        <f>SUMIF('18'!$C$10:$C$29,$C892,'18'!$G$10:$G$29)*'18'!$E$3</f>
        <v>0</v>
      </c>
      <c r="Y892" s="224">
        <f>SUMIF('19'!$C$10:$C$28,$C892,'19'!$G$10:$G$28)*'19'!$E$3</f>
        <v>0</v>
      </c>
      <c r="Z892" s="224">
        <f>SUMIF('20'!$C$10:$C$29,$C892,'20'!$G$10:$G$29)*'20'!$E$3</f>
        <v>0</v>
      </c>
      <c r="AA892" s="224">
        <f>SUMIF('21'!$C$10:$C$29,$C892,'21'!$G$10:$G$29)*'21'!$E$3</f>
        <v>0</v>
      </c>
    </row>
    <row r="893" spans="3:27" ht="15">
      <c r="C893" s="207" t="s">
        <v>1901</v>
      </c>
      <c r="D893" s="207" t="s">
        <v>13</v>
      </c>
      <c r="F893" s="303">
        <f t="shared" si="14"/>
        <v>0</v>
      </c>
      <c r="G893" s="224">
        <f>SUMIF('01'!$C$10:$C$29,$C893,'01'!$G$10:$G$29)*'01'!$E$3</f>
        <v>0</v>
      </c>
      <c r="H893" s="224">
        <f>SUMIF('02'!$C$10:$C$28,$C893,'02'!$G$10:$G$28)*'02'!$E$3</f>
        <v>0</v>
      </c>
      <c r="I893" s="224">
        <f>SUMIF('03'!$C$10:$C$29,$C893,'03'!$G$10:$G$29)*'03'!$E$3</f>
        <v>0</v>
      </c>
      <c r="J893" s="224">
        <f>SUMIF('04'!$C$10:$C$26,$C893,'04'!$G$10:$G$26)*'04'!$E$3</f>
        <v>0</v>
      </c>
      <c r="K893" s="224">
        <f>SUMIF('05'!$C$10:$C$29,$C893,'05'!$G$10:$G$29)*'05'!$E$3</f>
        <v>0</v>
      </c>
      <c r="L893" s="224">
        <f>SUMIF('06'!$C$10:$C$29,$C893,'06'!$G$10:$G$29)*'06'!$E$3</f>
        <v>0</v>
      </c>
      <c r="M893" s="224">
        <f>SUMIF('07'!$C$10:$C$26,$C893,'07'!$G$10:$G$26)*'07'!$E$3</f>
        <v>0</v>
      </c>
      <c r="N893" s="224">
        <f>SUMIF('08'!$C$10:$C$29,$C893,'08'!$G$10:$G$29)*'08'!$E$3</f>
        <v>0</v>
      </c>
      <c r="O893" s="224">
        <f>SUMIF('09'!$C$10:$C$29,$C893,'09'!$G$10:$G$29)*'09'!$E$3</f>
        <v>0</v>
      </c>
      <c r="P893" s="224">
        <f>SUMIF('10'!$C$10:$C$29,$C893,'10'!$G$10:$G$29)*'10'!$E$3</f>
        <v>0</v>
      </c>
      <c r="Q893" s="224">
        <f>SUMIF('11'!$C$10:$C$39,$C893,'11'!$G$10:$G$39)*'11'!$E$3</f>
        <v>0</v>
      </c>
      <c r="R893" s="224">
        <f>SUMIF('12'!$C$10:$C$29,$C893,'12'!$G$10:$G$29)*'12'!$E$3</f>
        <v>0</v>
      </c>
      <c r="S893" s="224">
        <f>SUMIF('13'!$C$10:$C$29,$C893,'13'!$G$10:$G$29)*'13'!$E$3</f>
        <v>0</v>
      </c>
      <c r="T893" s="224">
        <f>SUMIF('14'!$C$10:$C$29,$C893,'14'!$G$10:$G$29)*'14'!$E$3</f>
        <v>0</v>
      </c>
      <c r="U893" s="224">
        <f>SUMIF('15'!$C$10:$C$29,$C893,'15'!$G$10:$G$29)*'15'!$E$3</f>
        <v>0</v>
      </c>
      <c r="V893" s="224">
        <f>SUMIF('16'!$C$10:$C$29,$C893,'16'!$G$10:$G$29)*'16'!$E$3</f>
        <v>0</v>
      </c>
      <c r="W893" s="224">
        <f>SUMIF('17'!$C$10:$C$29,$C893,'17'!$G$10:$G$29)*'17'!$E$3</f>
        <v>0</v>
      </c>
      <c r="X893" s="224">
        <f>SUMIF('18'!$C$10:$C$29,$C893,'18'!$G$10:$G$29)*'18'!$E$3</f>
        <v>0</v>
      </c>
      <c r="Y893" s="224">
        <f>SUMIF('19'!$C$10:$C$28,$C893,'19'!$G$10:$G$28)*'19'!$E$3</f>
        <v>0</v>
      </c>
      <c r="Z893" s="224">
        <f>SUMIF('20'!$C$10:$C$29,$C893,'20'!$G$10:$G$29)*'20'!$E$3</f>
        <v>0</v>
      </c>
      <c r="AA893" s="224">
        <f>SUMIF('21'!$C$10:$C$29,$C893,'21'!$G$10:$G$29)*'21'!$E$3</f>
        <v>0</v>
      </c>
    </row>
    <row r="894" spans="3:27" ht="15" hidden="1">
      <c r="C894" s="207" t="s">
        <v>1902</v>
      </c>
      <c r="D894" s="207" t="s">
        <v>1903</v>
      </c>
      <c r="F894" s="303">
        <f t="shared" si="14"/>
        <v>0</v>
      </c>
      <c r="G894" s="224">
        <f>SUMIF('01'!$C$10:$C$29,$C894,'01'!$G$10:$G$29)*'01'!$E$3</f>
        <v>0</v>
      </c>
      <c r="H894" s="224">
        <f>SUMIF('02'!$C$10:$C$28,$C894,'02'!$G$10:$G$28)*'02'!$E$3</f>
        <v>0</v>
      </c>
      <c r="I894" s="224">
        <f>SUMIF('03'!$C$10:$C$29,$C894,'03'!$G$10:$G$29)*'03'!$E$3</f>
        <v>0</v>
      </c>
      <c r="J894" s="224">
        <f>SUMIF('04'!$C$10:$C$26,$C894,'04'!$G$10:$G$26)*'04'!$E$3</f>
        <v>0</v>
      </c>
      <c r="K894" s="224">
        <f>SUMIF('05'!$C$10:$C$29,$C894,'05'!$G$10:$G$29)*'05'!$E$3</f>
        <v>0</v>
      </c>
      <c r="L894" s="224">
        <f>SUMIF('06'!$C$10:$C$29,$C894,'06'!$G$10:$G$29)*'06'!$E$3</f>
        <v>0</v>
      </c>
      <c r="M894" s="224">
        <f>SUMIF('07'!$C$10:$C$26,$C894,'07'!$G$10:$G$26)*'07'!$E$3</f>
        <v>0</v>
      </c>
      <c r="N894" s="224">
        <f>SUMIF('08'!$C$10:$C$29,$C894,'08'!$G$10:$G$29)*'08'!$E$3</f>
        <v>0</v>
      </c>
      <c r="O894" s="224">
        <f>SUMIF('09'!$C$10:$C$29,$C894,'09'!$G$10:$G$29)*'09'!$E$3</f>
        <v>0</v>
      </c>
      <c r="P894" s="224">
        <f>SUMIF('10'!$C$10:$C$29,$C894,'10'!$G$10:$G$29)*'10'!$E$3</f>
        <v>0</v>
      </c>
      <c r="Q894" s="224">
        <f>SUMIF('11'!$C$10:$C$39,$C894,'11'!$G$10:$G$39)*'11'!$E$3</f>
        <v>0</v>
      </c>
      <c r="R894" s="224">
        <f>SUMIF('12'!$C$10:$C$29,$C894,'12'!$G$10:$G$29)*'12'!$E$3</f>
        <v>0</v>
      </c>
      <c r="S894" s="224">
        <f>SUMIF('13'!$C$10:$C$29,$C894,'13'!$G$10:$G$29)*'13'!$E$3</f>
        <v>0</v>
      </c>
      <c r="T894" s="224">
        <f>SUMIF('14'!$C$10:$C$29,$C894,'14'!$G$10:$G$29)*'14'!$E$3</f>
        <v>0</v>
      </c>
      <c r="U894" s="224">
        <f>SUMIF('15'!$C$10:$C$29,$C894,'15'!$G$10:$G$29)*'15'!$E$3</f>
        <v>0</v>
      </c>
      <c r="V894" s="224">
        <f>SUMIF('16'!$C$10:$C$29,$C894,'16'!$G$10:$G$29)*'16'!$E$3</f>
        <v>0</v>
      </c>
      <c r="W894" s="224">
        <f>SUMIF('17'!$C$10:$C$29,$C894,'17'!$G$10:$G$29)*'17'!$E$3</f>
        <v>0</v>
      </c>
      <c r="X894" s="224">
        <f>SUMIF('18'!$C$10:$C$29,$C894,'18'!$G$10:$G$29)*'18'!$E$3</f>
        <v>0</v>
      </c>
      <c r="Y894" s="224">
        <f>SUMIF('19'!$C$10:$C$28,$C894,'19'!$G$10:$G$28)*'19'!$E$3</f>
        <v>0</v>
      </c>
      <c r="Z894" s="224">
        <f>SUMIF('20'!$C$10:$C$29,$C894,'20'!$G$10:$G$29)*'20'!$E$3</f>
        <v>0</v>
      </c>
      <c r="AA894" s="224">
        <f>SUMIF('21'!$C$10:$C$29,$C894,'21'!$G$10:$G$29)*'21'!$E$3</f>
        <v>0</v>
      </c>
    </row>
    <row r="895" spans="3:27" ht="15" hidden="1">
      <c r="C895" s="207" t="s">
        <v>1904</v>
      </c>
      <c r="D895" s="207" t="s">
        <v>1905</v>
      </c>
      <c r="F895" s="303">
        <f t="shared" si="14"/>
        <v>0</v>
      </c>
      <c r="G895" s="224">
        <f>SUMIF('01'!$C$10:$C$29,$C895,'01'!$G$10:$G$29)*'01'!$E$3</f>
        <v>0</v>
      </c>
      <c r="H895" s="224">
        <f>SUMIF('02'!$C$10:$C$28,$C895,'02'!$G$10:$G$28)*'02'!$E$3</f>
        <v>0</v>
      </c>
      <c r="I895" s="224">
        <f>SUMIF('03'!$C$10:$C$29,$C895,'03'!$G$10:$G$29)*'03'!$E$3</f>
        <v>0</v>
      </c>
      <c r="J895" s="224">
        <f>SUMIF('04'!$C$10:$C$26,$C895,'04'!$G$10:$G$26)*'04'!$E$3</f>
        <v>0</v>
      </c>
      <c r="K895" s="224">
        <f>SUMIF('05'!$C$10:$C$29,$C895,'05'!$G$10:$G$29)*'05'!$E$3</f>
        <v>0</v>
      </c>
      <c r="L895" s="224">
        <f>SUMIF('06'!$C$10:$C$29,$C895,'06'!$G$10:$G$29)*'06'!$E$3</f>
        <v>0</v>
      </c>
      <c r="M895" s="224">
        <f>SUMIF('07'!$C$10:$C$26,$C895,'07'!$G$10:$G$26)*'07'!$E$3</f>
        <v>0</v>
      </c>
      <c r="N895" s="224">
        <f>SUMIF('08'!$C$10:$C$29,$C895,'08'!$G$10:$G$29)*'08'!$E$3</f>
        <v>0</v>
      </c>
      <c r="O895" s="224">
        <f>SUMIF('09'!$C$10:$C$29,$C895,'09'!$G$10:$G$29)*'09'!$E$3</f>
        <v>0</v>
      </c>
      <c r="P895" s="224">
        <f>SUMIF('10'!$C$10:$C$29,$C895,'10'!$G$10:$G$29)*'10'!$E$3</f>
        <v>0</v>
      </c>
      <c r="Q895" s="224">
        <f>SUMIF('11'!$C$10:$C$39,$C895,'11'!$G$10:$G$39)*'11'!$E$3</f>
        <v>0</v>
      </c>
      <c r="R895" s="224">
        <f>SUMIF('12'!$C$10:$C$29,$C895,'12'!$G$10:$G$29)*'12'!$E$3</f>
        <v>0</v>
      </c>
      <c r="S895" s="224">
        <f>SUMIF('13'!$C$10:$C$29,$C895,'13'!$G$10:$G$29)*'13'!$E$3</f>
        <v>0</v>
      </c>
      <c r="T895" s="224">
        <f>SUMIF('14'!$C$10:$C$29,$C895,'14'!$G$10:$G$29)*'14'!$E$3</f>
        <v>0</v>
      </c>
      <c r="U895" s="224">
        <f>SUMIF('15'!$C$10:$C$29,$C895,'15'!$G$10:$G$29)*'15'!$E$3</f>
        <v>0</v>
      </c>
      <c r="V895" s="224">
        <f>SUMIF('16'!$C$10:$C$29,$C895,'16'!$G$10:$G$29)*'16'!$E$3</f>
        <v>0</v>
      </c>
      <c r="W895" s="224">
        <f>SUMIF('17'!$C$10:$C$29,$C895,'17'!$G$10:$G$29)*'17'!$E$3</f>
        <v>0</v>
      </c>
      <c r="X895" s="224">
        <f>SUMIF('18'!$C$10:$C$29,$C895,'18'!$G$10:$G$29)*'18'!$E$3</f>
        <v>0</v>
      </c>
      <c r="Y895" s="224">
        <f>SUMIF('19'!$C$10:$C$28,$C895,'19'!$G$10:$G$28)*'19'!$E$3</f>
        <v>0</v>
      </c>
      <c r="Z895" s="224">
        <f>SUMIF('20'!$C$10:$C$29,$C895,'20'!$G$10:$G$29)*'20'!$E$3</f>
        <v>0</v>
      </c>
      <c r="AA895" s="224">
        <f>SUMIF('21'!$C$10:$C$29,$C895,'21'!$G$10:$G$29)*'21'!$E$3</f>
        <v>0</v>
      </c>
    </row>
    <row r="896" spans="3:27" ht="15" hidden="1">
      <c r="C896" s="207" t="s">
        <v>1906</v>
      </c>
      <c r="D896" s="207" t="s">
        <v>1907</v>
      </c>
      <c r="F896" s="303">
        <f t="shared" si="14"/>
        <v>0</v>
      </c>
      <c r="G896" s="224">
        <f>SUMIF('01'!$C$10:$C$29,$C896,'01'!$G$10:$G$29)*'01'!$E$3</f>
        <v>0</v>
      </c>
      <c r="H896" s="224">
        <f>SUMIF('02'!$C$10:$C$28,$C896,'02'!$G$10:$G$28)*'02'!$E$3</f>
        <v>0</v>
      </c>
      <c r="I896" s="224">
        <f>SUMIF('03'!$C$10:$C$29,$C896,'03'!$G$10:$G$29)*'03'!$E$3</f>
        <v>0</v>
      </c>
      <c r="J896" s="224">
        <f>SUMIF('04'!$C$10:$C$26,$C896,'04'!$G$10:$G$26)*'04'!$E$3</f>
        <v>0</v>
      </c>
      <c r="K896" s="224">
        <f>SUMIF('05'!$C$10:$C$29,$C896,'05'!$G$10:$G$29)*'05'!$E$3</f>
        <v>0</v>
      </c>
      <c r="L896" s="224">
        <f>SUMIF('06'!$C$10:$C$29,$C896,'06'!$G$10:$G$29)*'06'!$E$3</f>
        <v>0</v>
      </c>
      <c r="M896" s="224">
        <f>SUMIF('07'!$C$10:$C$26,$C896,'07'!$G$10:$G$26)*'07'!$E$3</f>
        <v>0</v>
      </c>
      <c r="N896" s="224">
        <f>SUMIF('08'!$C$10:$C$29,$C896,'08'!$G$10:$G$29)*'08'!$E$3</f>
        <v>0</v>
      </c>
      <c r="O896" s="224">
        <f>SUMIF('09'!$C$10:$C$29,$C896,'09'!$G$10:$G$29)*'09'!$E$3</f>
        <v>0</v>
      </c>
      <c r="P896" s="224">
        <f>SUMIF('10'!$C$10:$C$29,$C896,'10'!$G$10:$G$29)*'10'!$E$3</f>
        <v>0</v>
      </c>
      <c r="Q896" s="224">
        <f>SUMIF('11'!$C$10:$C$39,$C896,'11'!$G$10:$G$39)*'11'!$E$3</f>
        <v>0</v>
      </c>
      <c r="R896" s="224">
        <f>SUMIF('12'!$C$10:$C$29,$C896,'12'!$G$10:$G$29)*'12'!$E$3</f>
        <v>0</v>
      </c>
      <c r="S896" s="224">
        <f>SUMIF('13'!$C$10:$C$29,$C896,'13'!$G$10:$G$29)*'13'!$E$3</f>
        <v>0</v>
      </c>
      <c r="T896" s="224">
        <f>SUMIF('14'!$C$10:$C$29,$C896,'14'!$G$10:$G$29)*'14'!$E$3</f>
        <v>0</v>
      </c>
      <c r="U896" s="224">
        <f>SUMIF('15'!$C$10:$C$29,$C896,'15'!$G$10:$G$29)*'15'!$E$3</f>
        <v>0</v>
      </c>
      <c r="V896" s="224">
        <f>SUMIF('16'!$C$10:$C$29,$C896,'16'!$G$10:$G$29)*'16'!$E$3</f>
        <v>0</v>
      </c>
      <c r="W896" s="224">
        <f>SUMIF('17'!$C$10:$C$29,$C896,'17'!$G$10:$G$29)*'17'!$E$3</f>
        <v>0</v>
      </c>
      <c r="X896" s="224">
        <f>SUMIF('18'!$C$10:$C$29,$C896,'18'!$G$10:$G$29)*'18'!$E$3</f>
        <v>0</v>
      </c>
      <c r="Y896" s="224">
        <f>SUMIF('19'!$C$10:$C$28,$C896,'19'!$G$10:$G$28)*'19'!$E$3</f>
        <v>0</v>
      </c>
      <c r="Z896" s="224">
        <f>SUMIF('20'!$C$10:$C$29,$C896,'20'!$G$10:$G$29)*'20'!$E$3</f>
        <v>0</v>
      </c>
      <c r="AA896" s="224">
        <f>SUMIF('21'!$C$10:$C$29,$C896,'21'!$G$10:$G$29)*'21'!$E$3</f>
        <v>0</v>
      </c>
    </row>
    <row r="897" spans="3:27" ht="15" hidden="1">
      <c r="C897" s="207" t="s">
        <v>1908</v>
      </c>
      <c r="D897" s="207" t="s">
        <v>1909</v>
      </c>
      <c r="F897" s="303">
        <f t="shared" si="14"/>
        <v>0</v>
      </c>
      <c r="G897" s="224">
        <f>SUMIF('01'!$C$10:$C$29,$C897,'01'!$G$10:$G$29)*'01'!$E$3</f>
        <v>0</v>
      </c>
      <c r="H897" s="224">
        <f>SUMIF('02'!$C$10:$C$28,$C897,'02'!$G$10:$G$28)*'02'!$E$3</f>
        <v>0</v>
      </c>
      <c r="I897" s="224">
        <f>SUMIF('03'!$C$10:$C$29,$C897,'03'!$G$10:$G$29)*'03'!$E$3</f>
        <v>0</v>
      </c>
      <c r="J897" s="224">
        <f>SUMIF('04'!$C$10:$C$26,$C897,'04'!$G$10:$G$26)*'04'!$E$3</f>
        <v>0</v>
      </c>
      <c r="K897" s="224">
        <f>SUMIF('05'!$C$10:$C$29,$C897,'05'!$G$10:$G$29)*'05'!$E$3</f>
        <v>0</v>
      </c>
      <c r="L897" s="224">
        <f>SUMIF('06'!$C$10:$C$29,$C897,'06'!$G$10:$G$29)*'06'!$E$3</f>
        <v>0</v>
      </c>
      <c r="M897" s="224">
        <f>SUMIF('07'!$C$10:$C$26,$C897,'07'!$G$10:$G$26)*'07'!$E$3</f>
        <v>0</v>
      </c>
      <c r="N897" s="224">
        <f>SUMIF('08'!$C$10:$C$29,$C897,'08'!$G$10:$G$29)*'08'!$E$3</f>
        <v>0</v>
      </c>
      <c r="O897" s="224">
        <f>SUMIF('09'!$C$10:$C$29,$C897,'09'!$G$10:$G$29)*'09'!$E$3</f>
        <v>0</v>
      </c>
      <c r="P897" s="224">
        <f>SUMIF('10'!$C$10:$C$29,$C897,'10'!$G$10:$G$29)*'10'!$E$3</f>
        <v>0</v>
      </c>
      <c r="Q897" s="224">
        <f>SUMIF('11'!$C$10:$C$39,$C897,'11'!$G$10:$G$39)*'11'!$E$3</f>
        <v>0</v>
      </c>
      <c r="R897" s="224">
        <f>SUMIF('12'!$C$10:$C$29,$C897,'12'!$G$10:$G$29)*'12'!$E$3</f>
        <v>0</v>
      </c>
      <c r="S897" s="224">
        <f>SUMIF('13'!$C$10:$C$29,$C897,'13'!$G$10:$G$29)*'13'!$E$3</f>
        <v>0</v>
      </c>
      <c r="T897" s="224">
        <f>SUMIF('14'!$C$10:$C$29,$C897,'14'!$G$10:$G$29)*'14'!$E$3</f>
        <v>0</v>
      </c>
      <c r="U897" s="224">
        <f>SUMIF('15'!$C$10:$C$29,$C897,'15'!$G$10:$G$29)*'15'!$E$3</f>
        <v>0</v>
      </c>
      <c r="V897" s="224">
        <f>SUMIF('16'!$C$10:$C$29,$C897,'16'!$G$10:$G$29)*'16'!$E$3</f>
        <v>0</v>
      </c>
      <c r="W897" s="224">
        <f>SUMIF('17'!$C$10:$C$29,$C897,'17'!$G$10:$G$29)*'17'!$E$3</f>
        <v>0</v>
      </c>
      <c r="X897" s="224">
        <f>SUMIF('18'!$C$10:$C$29,$C897,'18'!$G$10:$G$29)*'18'!$E$3</f>
        <v>0</v>
      </c>
      <c r="Y897" s="224">
        <f>SUMIF('19'!$C$10:$C$28,$C897,'19'!$G$10:$G$28)*'19'!$E$3</f>
        <v>0</v>
      </c>
      <c r="Z897" s="224">
        <f>SUMIF('20'!$C$10:$C$29,$C897,'20'!$G$10:$G$29)*'20'!$E$3</f>
        <v>0</v>
      </c>
      <c r="AA897" s="224">
        <f>SUMIF('21'!$C$10:$C$29,$C897,'21'!$G$10:$G$29)*'21'!$E$3</f>
        <v>0</v>
      </c>
    </row>
    <row r="898" spans="3:27" ht="15" hidden="1">
      <c r="C898" s="207" t="s">
        <v>1910</v>
      </c>
      <c r="D898" s="207" t="s">
        <v>1911</v>
      </c>
      <c r="F898" s="303">
        <f t="shared" si="14"/>
        <v>0</v>
      </c>
      <c r="G898" s="224">
        <f>SUMIF('01'!$C$10:$C$29,$C898,'01'!$G$10:$G$29)*'01'!$E$3</f>
        <v>0</v>
      </c>
      <c r="H898" s="224">
        <f>SUMIF('02'!$C$10:$C$28,$C898,'02'!$G$10:$G$28)*'02'!$E$3</f>
        <v>0</v>
      </c>
      <c r="I898" s="224">
        <f>SUMIF('03'!$C$10:$C$29,$C898,'03'!$G$10:$G$29)*'03'!$E$3</f>
        <v>0</v>
      </c>
      <c r="J898" s="224">
        <f>SUMIF('04'!$C$10:$C$26,$C898,'04'!$G$10:$G$26)*'04'!$E$3</f>
        <v>0</v>
      </c>
      <c r="K898" s="224">
        <f>SUMIF('05'!$C$10:$C$29,$C898,'05'!$G$10:$G$29)*'05'!$E$3</f>
        <v>0</v>
      </c>
      <c r="L898" s="224">
        <f>SUMIF('06'!$C$10:$C$29,$C898,'06'!$G$10:$G$29)*'06'!$E$3</f>
        <v>0</v>
      </c>
      <c r="M898" s="224">
        <f>SUMIF('07'!$C$10:$C$26,$C898,'07'!$G$10:$G$26)*'07'!$E$3</f>
        <v>0</v>
      </c>
      <c r="N898" s="224">
        <f>SUMIF('08'!$C$10:$C$29,$C898,'08'!$G$10:$G$29)*'08'!$E$3</f>
        <v>0</v>
      </c>
      <c r="O898" s="224">
        <f>SUMIF('09'!$C$10:$C$29,$C898,'09'!$G$10:$G$29)*'09'!$E$3</f>
        <v>0</v>
      </c>
      <c r="P898" s="224">
        <f>SUMIF('10'!$C$10:$C$29,$C898,'10'!$G$10:$G$29)*'10'!$E$3</f>
        <v>0</v>
      </c>
      <c r="Q898" s="224">
        <f>SUMIF('11'!$C$10:$C$39,$C898,'11'!$G$10:$G$39)*'11'!$E$3</f>
        <v>0</v>
      </c>
      <c r="R898" s="224">
        <f>SUMIF('12'!$C$10:$C$29,$C898,'12'!$G$10:$G$29)*'12'!$E$3</f>
        <v>0</v>
      </c>
      <c r="S898" s="224">
        <f>SUMIF('13'!$C$10:$C$29,$C898,'13'!$G$10:$G$29)*'13'!$E$3</f>
        <v>0</v>
      </c>
      <c r="T898" s="224">
        <f>SUMIF('14'!$C$10:$C$29,$C898,'14'!$G$10:$G$29)*'14'!$E$3</f>
        <v>0</v>
      </c>
      <c r="U898" s="224">
        <f>SUMIF('15'!$C$10:$C$29,$C898,'15'!$G$10:$G$29)*'15'!$E$3</f>
        <v>0</v>
      </c>
      <c r="V898" s="224">
        <f>SUMIF('16'!$C$10:$C$29,$C898,'16'!$G$10:$G$29)*'16'!$E$3</f>
        <v>0</v>
      </c>
      <c r="W898" s="224">
        <f>SUMIF('17'!$C$10:$C$29,$C898,'17'!$G$10:$G$29)*'17'!$E$3</f>
        <v>0</v>
      </c>
      <c r="X898" s="224">
        <f>SUMIF('18'!$C$10:$C$29,$C898,'18'!$G$10:$G$29)*'18'!$E$3</f>
        <v>0</v>
      </c>
      <c r="Y898" s="224">
        <f>SUMIF('19'!$C$10:$C$28,$C898,'19'!$G$10:$G$28)*'19'!$E$3</f>
        <v>0</v>
      </c>
      <c r="Z898" s="224">
        <f>SUMIF('20'!$C$10:$C$29,$C898,'20'!$G$10:$G$29)*'20'!$E$3</f>
        <v>0</v>
      </c>
      <c r="AA898" s="224">
        <f>SUMIF('21'!$C$10:$C$29,$C898,'21'!$G$10:$G$29)*'21'!$E$3</f>
        <v>0</v>
      </c>
    </row>
    <row r="899" spans="3:27" ht="15" hidden="1">
      <c r="C899" s="207" t="s">
        <v>1912</v>
      </c>
      <c r="D899" s="207" t="s">
        <v>1913</v>
      </c>
      <c r="F899" s="303">
        <f t="shared" si="14"/>
        <v>0</v>
      </c>
      <c r="G899" s="224">
        <f>SUMIF('01'!$C$10:$C$29,$C899,'01'!$G$10:$G$29)*'01'!$E$3</f>
        <v>0</v>
      </c>
      <c r="H899" s="224">
        <f>SUMIF('02'!$C$10:$C$28,$C899,'02'!$G$10:$G$28)*'02'!$E$3</f>
        <v>0</v>
      </c>
      <c r="I899" s="224">
        <f>SUMIF('03'!$C$10:$C$29,$C899,'03'!$G$10:$G$29)*'03'!$E$3</f>
        <v>0</v>
      </c>
      <c r="J899" s="224">
        <f>SUMIF('04'!$C$10:$C$26,$C899,'04'!$G$10:$G$26)*'04'!$E$3</f>
        <v>0</v>
      </c>
      <c r="K899" s="224">
        <f>SUMIF('05'!$C$10:$C$29,$C899,'05'!$G$10:$G$29)*'05'!$E$3</f>
        <v>0</v>
      </c>
      <c r="L899" s="224">
        <f>SUMIF('06'!$C$10:$C$29,$C899,'06'!$G$10:$G$29)*'06'!$E$3</f>
        <v>0</v>
      </c>
      <c r="M899" s="224">
        <f>SUMIF('07'!$C$10:$C$26,$C899,'07'!$G$10:$G$26)*'07'!$E$3</f>
        <v>0</v>
      </c>
      <c r="N899" s="224">
        <f>SUMIF('08'!$C$10:$C$29,$C899,'08'!$G$10:$G$29)*'08'!$E$3</f>
        <v>0</v>
      </c>
      <c r="O899" s="224">
        <f>SUMIF('09'!$C$10:$C$29,$C899,'09'!$G$10:$G$29)*'09'!$E$3</f>
        <v>0</v>
      </c>
      <c r="P899" s="224">
        <f>SUMIF('10'!$C$10:$C$29,$C899,'10'!$G$10:$G$29)*'10'!$E$3</f>
        <v>0</v>
      </c>
      <c r="Q899" s="224">
        <f>SUMIF('11'!$C$10:$C$39,$C899,'11'!$G$10:$G$39)*'11'!$E$3</f>
        <v>0</v>
      </c>
      <c r="R899" s="224">
        <f>SUMIF('12'!$C$10:$C$29,$C899,'12'!$G$10:$G$29)*'12'!$E$3</f>
        <v>0</v>
      </c>
      <c r="S899" s="224">
        <f>SUMIF('13'!$C$10:$C$29,$C899,'13'!$G$10:$G$29)*'13'!$E$3</f>
        <v>0</v>
      </c>
      <c r="T899" s="224">
        <f>SUMIF('14'!$C$10:$C$29,$C899,'14'!$G$10:$G$29)*'14'!$E$3</f>
        <v>0</v>
      </c>
      <c r="U899" s="224">
        <f>SUMIF('15'!$C$10:$C$29,$C899,'15'!$G$10:$G$29)*'15'!$E$3</f>
        <v>0</v>
      </c>
      <c r="V899" s="224">
        <f>SUMIF('16'!$C$10:$C$29,$C899,'16'!$G$10:$G$29)*'16'!$E$3</f>
        <v>0</v>
      </c>
      <c r="W899" s="224">
        <f>SUMIF('17'!$C$10:$C$29,$C899,'17'!$G$10:$G$29)*'17'!$E$3</f>
        <v>0</v>
      </c>
      <c r="X899" s="224">
        <f>SUMIF('18'!$C$10:$C$29,$C899,'18'!$G$10:$G$29)*'18'!$E$3</f>
        <v>0</v>
      </c>
      <c r="Y899" s="224">
        <f>SUMIF('19'!$C$10:$C$28,$C899,'19'!$G$10:$G$28)*'19'!$E$3</f>
        <v>0</v>
      </c>
      <c r="Z899" s="224">
        <f>SUMIF('20'!$C$10:$C$29,$C899,'20'!$G$10:$G$29)*'20'!$E$3</f>
        <v>0</v>
      </c>
      <c r="AA899" s="224">
        <f>SUMIF('21'!$C$10:$C$29,$C899,'21'!$G$10:$G$29)*'21'!$E$3</f>
        <v>0</v>
      </c>
    </row>
    <row r="900" spans="3:27" ht="15" hidden="1">
      <c r="C900" s="207" t="s">
        <v>1914</v>
      </c>
      <c r="D900" s="207" t="s">
        <v>1915</v>
      </c>
      <c r="F900" s="303">
        <f t="shared" si="14"/>
        <v>0</v>
      </c>
      <c r="G900" s="224">
        <f>SUMIF('01'!$C$10:$C$29,$C900,'01'!$G$10:$G$29)*'01'!$E$3</f>
        <v>0</v>
      </c>
      <c r="H900" s="224">
        <f>SUMIF('02'!$C$10:$C$28,$C900,'02'!$G$10:$G$28)*'02'!$E$3</f>
        <v>0</v>
      </c>
      <c r="I900" s="224">
        <f>SUMIF('03'!$C$10:$C$29,$C900,'03'!$G$10:$G$29)*'03'!$E$3</f>
        <v>0</v>
      </c>
      <c r="J900" s="224">
        <f>SUMIF('04'!$C$10:$C$26,$C900,'04'!$G$10:$G$26)*'04'!$E$3</f>
        <v>0</v>
      </c>
      <c r="K900" s="224">
        <f>SUMIF('05'!$C$10:$C$29,$C900,'05'!$G$10:$G$29)*'05'!$E$3</f>
        <v>0</v>
      </c>
      <c r="L900" s="224">
        <f>SUMIF('06'!$C$10:$C$29,$C900,'06'!$G$10:$G$29)*'06'!$E$3</f>
        <v>0</v>
      </c>
      <c r="M900" s="224">
        <f>SUMIF('07'!$C$10:$C$26,$C900,'07'!$G$10:$G$26)*'07'!$E$3</f>
        <v>0</v>
      </c>
      <c r="N900" s="224">
        <f>SUMIF('08'!$C$10:$C$29,$C900,'08'!$G$10:$G$29)*'08'!$E$3</f>
        <v>0</v>
      </c>
      <c r="O900" s="224">
        <f>SUMIF('09'!$C$10:$C$29,$C900,'09'!$G$10:$G$29)*'09'!$E$3</f>
        <v>0</v>
      </c>
      <c r="P900" s="224">
        <f>SUMIF('10'!$C$10:$C$29,$C900,'10'!$G$10:$G$29)*'10'!$E$3</f>
        <v>0</v>
      </c>
      <c r="Q900" s="224">
        <f>SUMIF('11'!$C$10:$C$39,$C900,'11'!$G$10:$G$39)*'11'!$E$3</f>
        <v>0</v>
      </c>
      <c r="R900" s="224">
        <f>SUMIF('12'!$C$10:$C$29,$C900,'12'!$G$10:$G$29)*'12'!$E$3</f>
        <v>0</v>
      </c>
      <c r="S900" s="224">
        <f>SUMIF('13'!$C$10:$C$29,$C900,'13'!$G$10:$G$29)*'13'!$E$3</f>
        <v>0</v>
      </c>
      <c r="T900" s="224">
        <f>SUMIF('14'!$C$10:$C$29,$C900,'14'!$G$10:$G$29)*'14'!$E$3</f>
        <v>0</v>
      </c>
      <c r="U900" s="224">
        <f>SUMIF('15'!$C$10:$C$29,$C900,'15'!$G$10:$G$29)*'15'!$E$3</f>
        <v>0</v>
      </c>
      <c r="V900" s="224">
        <f>SUMIF('16'!$C$10:$C$29,$C900,'16'!$G$10:$G$29)*'16'!$E$3</f>
        <v>0</v>
      </c>
      <c r="W900" s="224">
        <f>SUMIF('17'!$C$10:$C$29,$C900,'17'!$G$10:$G$29)*'17'!$E$3</f>
        <v>0</v>
      </c>
      <c r="X900" s="224">
        <f>SUMIF('18'!$C$10:$C$29,$C900,'18'!$G$10:$G$29)*'18'!$E$3</f>
        <v>0</v>
      </c>
      <c r="Y900" s="224">
        <f>SUMIF('19'!$C$10:$C$28,$C900,'19'!$G$10:$G$28)*'19'!$E$3</f>
        <v>0</v>
      </c>
      <c r="Z900" s="224">
        <f>SUMIF('20'!$C$10:$C$29,$C900,'20'!$G$10:$G$29)*'20'!$E$3</f>
        <v>0</v>
      </c>
      <c r="AA900" s="224">
        <f>SUMIF('21'!$C$10:$C$29,$C900,'21'!$G$10:$G$29)*'21'!$E$3</f>
        <v>0</v>
      </c>
    </row>
    <row r="901" spans="3:27" ht="15" hidden="1">
      <c r="C901" s="207" t="s">
        <v>1916</v>
      </c>
      <c r="D901" s="207" t="s">
        <v>1917</v>
      </c>
      <c r="F901" s="303">
        <f t="shared" si="14"/>
        <v>0</v>
      </c>
      <c r="G901" s="224">
        <f>SUMIF('01'!$C$10:$C$29,$C901,'01'!$G$10:$G$29)*'01'!$E$3</f>
        <v>0</v>
      </c>
      <c r="H901" s="224">
        <f>SUMIF('02'!$C$10:$C$28,$C901,'02'!$G$10:$G$28)*'02'!$E$3</f>
        <v>0</v>
      </c>
      <c r="I901" s="224">
        <f>SUMIF('03'!$C$10:$C$29,$C901,'03'!$G$10:$G$29)*'03'!$E$3</f>
        <v>0</v>
      </c>
      <c r="J901" s="224">
        <f>SUMIF('04'!$C$10:$C$26,$C901,'04'!$G$10:$G$26)*'04'!$E$3</f>
        <v>0</v>
      </c>
      <c r="K901" s="224">
        <f>SUMIF('05'!$C$10:$C$29,$C901,'05'!$G$10:$G$29)*'05'!$E$3</f>
        <v>0</v>
      </c>
      <c r="L901" s="224">
        <f>SUMIF('06'!$C$10:$C$29,$C901,'06'!$G$10:$G$29)*'06'!$E$3</f>
        <v>0</v>
      </c>
      <c r="M901" s="224">
        <f>SUMIF('07'!$C$10:$C$26,$C901,'07'!$G$10:$G$26)*'07'!$E$3</f>
        <v>0</v>
      </c>
      <c r="N901" s="224">
        <f>SUMIF('08'!$C$10:$C$29,$C901,'08'!$G$10:$G$29)*'08'!$E$3</f>
        <v>0</v>
      </c>
      <c r="O901" s="224">
        <f>SUMIF('09'!$C$10:$C$29,$C901,'09'!$G$10:$G$29)*'09'!$E$3</f>
        <v>0</v>
      </c>
      <c r="P901" s="224">
        <f>SUMIF('10'!$C$10:$C$29,$C901,'10'!$G$10:$G$29)*'10'!$E$3</f>
        <v>0</v>
      </c>
      <c r="Q901" s="224">
        <f>SUMIF('11'!$C$10:$C$39,$C901,'11'!$G$10:$G$39)*'11'!$E$3</f>
        <v>0</v>
      </c>
      <c r="R901" s="224">
        <f>SUMIF('12'!$C$10:$C$29,$C901,'12'!$G$10:$G$29)*'12'!$E$3</f>
        <v>0</v>
      </c>
      <c r="S901" s="224">
        <f>SUMIF('13'!$C$10:$C$29,$C901,'13'!$G$10:$G$29)*'13'!$E$3</f>
        <v>0</v>
      </c>
      <c r="T901" s="224">
        <f>SUMIF('14'!$C$10:$C$29,$C901,'14'!$G$10:$G$29)*'14'!$E$3</f>
        <v>0</v>
      </c>
      <c r="U901" s="224">
        <f>SUMIF('15'!$C$10:$C$29,$C901,'15'!$G$10:$G$29)*'15'!$E$3</f>
        <v>0</v>
      </c>
      <c r="V901" s="224">
        <f>SUMIF('16'!$C$10:$C$29,$C901,'16'!$G$10:$G$29)*'16'!$E$3</f>
        <v>0</v>
      </c>
      <c r="W901" s="224">
        <f>SUMIF('17'!$C$10:$C$29,$C901,'17'!$G$10:$G$29)*'17'!$E$3</f>
        <v>0</v>
      </c>
      <c r="X901" s="224">
        <f>SUMIF('18'!$C$10:$C$29,$C901,'18'!$G$10:$G$29)*'18'!$E$3</f>
        <v>0</v>
      </c>
      <c r="Y901" s="224">
        <f>SUMIF('19'!$C$10:$C$28,$C901,'19'!$G$10:$G$28)*'19'!$E$3</f>
        <v>0</v>
      </c>
      <c r="Z901" s="224">
        <f>SUMIF('20'!$C$10:$C$29,$C901,'20'!$G$10:$G$29)*'20'!$E$3</f>
        <v>0</v>
      </c>
      <c r="AA901" s="224">
        <f>SUMIF('21'!$C$10:$C$29,$C901,'21'!$G$10:$G$29)*'21'!$E$3</f>
        <v>0</v>
      </c>
    </row>
    <row r="902" spans="3:27" ht="15" hidden="1">
      <c r="C902" s="207" t="s">
        <v>1918</v>
      </c>
      <c r="D902" s="207" t="s">
        <v>1919</v>
      </c>
      <c r="F902" s="303">
        <f t="shared" si="14"/>
        <v>0</v>
      </c>
      <c r="G902" s="224">
        <f>SUMIF('01'!$C$10:$C$29,$C902,'01'!$G$10:$G$29)*'01'!$E$3</f>
        <v>0</v>
      </c>
      <c r="H902" s="224">
        <f>SUMIF('02'!$C$10:$C$28,$C902,'02'!$G$10:$G$28)*'02'!$E$3</f>
        <v>0</v>
      </c>
      <c r="I902" s="224">
        <f>SUMIF('03'!$C$10:$C$29,$C902,'03'!$G$10:$G$29)*'03'!$E$3</f>
        <v>0</v>
      </c>
      <c r="J902" s="224">
        <f>SUMIF('04'!$C$10:$C$26,$C902,'04'!$G$10:$G$26)*'04'!$E$3</f>
        <v>0</v>
      </c>
      <c r="K902" s="224">
        <f>SUMIF('05'!$C$10:$C$29,$C902,'05'!$G$10:$G$29)*'05'!$E$3</f>
        <v>0</v>
      </c>
      <c r="L902" s="224">
        <f>SUMIF('06'!$C$10:$C$29,$C902,'06'!$G$10:$G$29)*'06'!$E$3</f>
        <v>0</v>
      </c>
      <c r="M902" s="224">
        <f>SUMIF('07'!$C$10:$C$26,$C902,'07'!$G$10:$G$26)*'07'!$E$3</f>
        <v>0</v>
      </c>
      <c r="N902" s="224">
        <f>SUMIF('08'!$C$10:$C$29,$C902,'08'!$G$10:$G$29)*'08'!$E$3</f>
        <v>0</v>
      </c>
      <c r="O902" s="224">
        <f>SUMIF('09'!$C$10:$C$29,$C902,'09'!$G$10:$G$29)*'09'!$E$3</f>
        <v>0</v>
      </c>
      <c r="P902" s="224">
        <f>SUMIF('10'!$C$10:$C$29,$C902,'10'!$G$10:$G$29)*'10'!$E$3</f>
        <v>0</v>
      </c>
      <c r="Q902" s="224">
        <f>SUMIF('11'!$C$10:$C$39,$C902,'11'!$G$10:$G$39)*'11'!$E$3</f>
        <v>0</v>
      </c>
      <c r="R902" s="224">
        <f>SUMIF('12'!$C$10:$C$29,$C902,'12'!$G$10:$G$29)*'12'!$E$3</f>
        <v>0</v>
      </c>
      <c r="S902" s="224">
        <f>SUMIF('13'!$C$10:$C$29,$C902,'13'!$G$10:$G$29)*'13'!$E$3</f>
        <v>0</v>
      </c>
      <c r="T902" s="224">
        <f>SUMIF('14'!$C$10:$C$29,$C902,'14'!$G$10:$G$29)*'14'!$E$3</f>
        <v>0</v>
      </c>
      <c r="U902" s="224">
        <f>SUMIF('15'!$C$10:$C$29,$C902,'15'!$G$10:$G$29)*'15'!$E$3</f>
        <v>0</v>
      </c>
      <c r="V902" s="224">
        <f>SUMIF('16'!$C$10:$C$29,$C902,'16'!$G$10:$G$29)*'16'!$E$3</f>
        <v>0</v>
      </c>
      <c r="W902" s="224">
        <f>SUMIF('17'!$C$10:$C$29,$C902,'17'!$G$10:$G$29)*'17'!$E$3</f>
        <v>0</v>
      </c>
      <c r="X902" s="224">
        <f>SUMIF('18'!$C$10:$C$29,$C902,'18'!$G$10:$G$29)*'18'!$E$3</f>
        <v>0</v>
      </c>
      <c r="Y902" s="224">
        <f>SUMIF('19'!$C$10:$C$28,$C902,'19'!$G$10:$G$28)*'19'!$E$3</f>
        <v>0</v>
      </c>
      <c r="Z902" s="224">
        <f>SUMIF('20'!$C$10:$C$29,$C902,'20'!$G$10:$G$29)*'20'!$E$3</f>
        <v>0</v>
      </c>
      <c r="AA902" s="224">
        <f>SUMIF('21'!$C$10:$C$29,$C902,'21'!$G$10:$G$29)*'21'!$E$3</f>
        <v>0</v>
      </c>
    </row>
    <row r="903" spans="3:27" ht="15" hidden="1">
      <c r="C903" s="207" t="s">
        <v>1920</v>
      </c>
      <c r="D903" s="207" t="s">
        <v>1921</v>
      </c>
      <c r="F903" s="303">
        <f t="shared" si="14"/>
        <v>0</v>
      </c>
      <c r="G903" s="224">
        <f>SUMIF('01'!$C$10:$C$29,$C903,'01'!$G$10:$G$29)*'01'!$E$3</f>
        <v>0</v>
      </c>
      <c r="H903" s="224">
        <f>SUMIF('02'!$C$10:$C$28,$C903,'02'!$G$10:$G$28)*'02'!$E$3</f>
        <v>0</v>
      </c>
      <c r="I903" s="224">
        <f>SUMIF('03'!$C$10:$C$29,$C903,'03'!$G$10:$G$29)*'03'!$E$3</f>
        <v>0</v>
      </c>
      <c r="J903" s="224">
        <f>SUMIF('04'!$C$10:$C$26,$C903,'04'!$G$10:$G$26)*'04'!$E$3</f>
        <v>0</v>
      </c>
      <c r="K903" s="224">
        <f>SUMIF('05'!$C$10:$C$29,$C903,'05'!$G$10:$G$29)*'05'!$E$3</f>
        <v>0</v>
      </c>
      <c r="L903" s="224">
        <f>SUMIF('06'!$C$10:$C$29,$C903,'06'!$G$10:$G$29)*'06'!$E$3</f>
        <v>0</v>
      </c>
      <c r="M903" s="224">
        <f>SUMIF('07'!$C$10:$C$26,$C903,'07'!$G$10:$G$26)*'07'!$E$3</f>
        <v>0</v>
      </c>
      <c r="N903" s="224">
        <f>SUMIF('08'!$C$10:$C$29,$C903,'08'!$G$10:$G$29)*'08'!$E$3</f>
        <v>0</v>
      </c>
      <c r="O903" s="224">
        <f>SUMIF('09'!$C$10:$C$29,$C903,'09'!$G$10:$G$29)*'09'!$E$3</f>
        <v>0</v>
      </c>
      <c r="P903" s="224">
        <f>SUMIF('10'!$C$10:$C$29,$C903,'10'!$G$10:$G$29)*'10'!$E$3</f>
        <v>0</v>
      </c>
      <c r="Q903" s="224">
        <f>SUMIF('11'!$C$10:$C$39,$C903,'11'!$G$10:$G$39)*'11'!$E$3</f>
        <v>0</v>
      </c>
      <c r="R903" s="224">
        <f>SUMIF('12'!$C$10:$C$29,$C903,'12'!$G$10:$G$29)*'12'!$E$3</f>
        <v>0</v>
      </c>
      <c r="S903" s="224">
        <f>SUMIF('13'!$C$10:$C$29,$C903,'13'!$G$10:$G$29)*'13'!$E$3</f>
        <v>0</v>
      </c>
      <c r="T903" s="224">
        <f>SUMIF('14'!$C$10:$C$29,$C903,'14'!$G$10:$G$29)*'14'!$E$3</f>
        <v>0</v>
      </c>
      <c r="U903" s="224">
        <f>SUMIF('15'!$C$10:$C$29,$C903,'15'!$G$10:$G$29)*'15'!$E$3</f>
        <v>0</v>
      </c>
      <c r="V903" s="224">
        <f>SUMIF('16'!$C$10:$C$29,$C903,'16'!$G$10:$G$29)*'16'!$E$3</f>
        <v>0</v>
      </c>
      <c r="W903" s="224">
        <f>SUMIF('17'!$C$10:$C$29,$C903,'17'!$G$10:$G$29)*'17'!$E$3</f>
        <v>0</v>
      </c>
      <c r="X903" s="224">
        <f>SUMIF('18'!$C$10:$C$29,$C903,'18'!$G$10:$G$29)*'18'!$E$3</f>
        <v>0</v>
      </c>
      <c r="Y903" s="224">
        <f>SUMIF('19'!$C$10:$C$28,$C903,'19'!$G$10:$G$28)*'19'!$E$3</f>
        <v>0</v>
      </c>
      <c r="Z903" s="224">
        <f>SUMIF('20'!$C$10:$C$29,$C903,'20'!$G$10:$G$29)*'20'!$E$3</f>
        <v>0</v>
      </c>
      <c r="AA903" s="224">
        <f>SUMIF('21'!$C$10:$C$29,$C903,'21'!$G$10:$G$29)*'21'!$E$3</f>
        <v>0</v>
      </c>
    </row>
    <row r="904" spans="3:27" ht="15" hidden="1">
      <c r="C904" s="207" t="s">
        <v>1922</v>
      </c>
      <c r="D904" s="207" t="s">
        <v>1923</v>
      </c>
      <c r="F904" s="303">
        <f t="shared" si="14"/>
        <v>0</v>
      </c>
      <c r="G904" s="224">
        <f>SUMIF('01'!$C$10:$C$29,$C904,'01'!$G$10:$G$29)*'01'!$E$3</f>
        <v>0</v>
      </c>
      <c r="H904" s="224">
        <f>SUMIF('02'!$C$10:$C$28,$C904,'02'!$G$10:$G$28)*'02'!$E$3</f>
        <v>0</v>
      </c>
      <c r="I904" s="224">
        <f>SUMIF('03'!$C$10:$C$29,$C904,'03'!$G$10:$G$29)*'03'!$E$3</f>
        <v>0</v>
      </c>
      <c r="J904" s="224">
        <f>SUMIF('04'!$C$10:$C$26,$C904,'04'!$G$10:$G$26)*'04'!$E$3</f>
        <v>0</v>
      </c>
      <c r="K904" s="224">
        <f>SUMIF('05'!$C$10:$C$29,$C904,'05'!$G$10:$G$29)*'05'!$E$3</f>
        <v>0</v>
      </c>
      <c r="L904" s="224">
        <f>SUMIF('06'!$C$10:$C$29,$C904,'06'!$G$10:$G$29)*'06'!$E$3</f>
        <v>0</v>
      </c>
      <c r="M904" s="224">
        <f>SUMIF('07'!$C$10:$C$26,$C904,'07'!$G$10:$G$26)*'07'!$E$3</f>
        <v>0</v>
      </c>
      <c r="N904" s="224">
        <f>SUMIF('08'!$C$10:$C$29,$C904,'08'!$G$10:$G$29)*'08'!$E$3</f>
        <v>0</v>
      </c>
      <c r="O904" s="224">
        <f>SUMIF('09'!$C$10:$C$29,$C904,'09'!$G$10:$G$29)*'09'!$E$3</f>
        <v>0</v>
      </c>
      <c r="P904" s="224">
        <f>SUMIF('10'!$C$10:$C$29,$C904,'10'!$G$10:$G$29)*'10'!$E$3</f>
        <v>0</v>
      </c>
      <c r="Q904" s="224">
        <f>SUMIF('11'!$C$10:$C$39,$C904,'11'!$G$10:$G$39)*'11'!$E$3</f>
        <v>0</v>
      </c>
      <c r="R904" s="224">
        <f>SUMIF('12'!$C$10:$C$29,$C904,'12'!$G$10:$G$29)*'12'!$E$3</f>
        <v>0</v>
      </c>
      <c r="S904" s="224">
        <f>SUMIF('13'!$C$10:$C$29,$C904,'13'!$G$10:$G$29)*'13'!$E$3</f>
        <v>0</v>
      </c>
      <c r="T904" s="224">
        <f>SUMIF('14'!$C$10:$C$29,$C904,'14'!$G$10:$G$29)*'14'!$E$3</f>
        <v>0</v>
      </c>
      <c r="U904" s="224">
        <f>SUMIF('15'!$C$10:$C$29,$C904,'15'!$G$10:$G$29)*'15'!$E$3</f>
        <v>0</v>
      </c>
      <c r="V904" s="224">
        <f>SUMIF('16'!$C$10:$C$29,$C904,'16'!$G$10:$G$29)*'16'!$E$3</f>
        <v>0</v>
      </c>
      <c r="W904" s="224">
        <f>SUMIF('17'!$C$10:$C$29,$C904,'17'!$G$10:$G$29)*'17'!$E$3</f>
        <v>0</v>
      </c>
      <c r="X904" s="224">
        <f>SUMIF('18'!$C$10:$C$29,$C904,'18'!$G$10:$G$29)*'18'!$E$3</f>
        <v>0</v>
      </c>
      <c r="Y904" s="224">
        <f>SUMIF('19'!$C$10:$C$28,$C904,'19'!$G$10:$G$28)*'19'!$E$3</f>
        <v>0</v>
      </c>
      <c r="Z904" s="224">
        <f>SUMIF('20'!$C$10:$C$29,$C904,'20'!$G$10:$G$29)*'20'!$E$3</f>
        <v>0</v>
      </c>
      <c r="AA904" s="224">
        <f>SUMIF('21'!$C$10:$C$29,$C904,'21'!$G$10:$G$29)*'21'!$E$3</f>
        <v>0</v>
      </c>
    </row>
    <row r="905" spans="3:27" ht="15" hidden="1">
      <c r="C905" s="207" t="s">
        <v>1924</v>
      </c>
      <c r="D905" s="207" t="s">
        <v>1925</v>
      </c>
      <c r="F905" s="303">
        <f t="shared" si="14"/>
        <v>0</v>
      </c>
      <c r="G905" s="224">
        <f>SUMIF('01'!$C$10:$C$29,$C905,'01'!$G$10:$G$29)*'01'!$E$3</f>
        <v>0</v>
      </c>
      <c r="H905" s="224">
        <f>SUMIF('02'!$C$10:$C$28,$C905,'02'!$G$10:$G$28)*'02'!$E$3</f>
        <v>0</v>
      </c>
      <c r="I905" s="224">
        <f>SUMIF('03'!$C$10:$C$29,$C905,'03'!$G$10:$G$29)*'03'!$E$3</f>
        <v>0</v>
      </c>
      <c r="J905" s="224">
        <f>SUMIF('04'!$C$10:$C$26,$C905,'04'!$G$10:$G$26)*'04'!$E$3</f>
        <v>0</v>
      </c>
      <c r="K905" s="224">
        <f>SUMIF('05'!$C$10:$C$29,$C905,'05'!$G$10:$G$29)*'05'!$E$3</f>
        <v>0</v>
      </c>
      <c r="L905" s="224">
        <f>SUMIF('06'!$C$10:$C$29,$C905,'06'!$G$10:$G$29)*'06'!$E$3</f>
        <v>0</v>
      </c>
      <c r="M905" s="224">
        <f>SUMIF('07'!$C$10:$C$26,$C905,'07'!$G$10:$G$26)*'07'!$E$3</f>
        <v>0</v>
      </c>
      <c r="N905" s="224">
        <f>SUMIF('08'!$C$10:$C$29,$C905,'08'!$G$10:$G$29)*'08'!$E$3</f>
        <v>0</v>
      </c>
      <c r="O905" s="224">
        <f>SUMIF('09'!$C$10:$C$29,$C905,'09'!$G$10:$G$29)*'09'!$E$3</f>
        <v>0</v>
      </c>
      <c r="P905" s="224">
        <f>SUMIF('10'!$C$10:$C$29,$C905,'10'!$G$10:$G$29)*'10'!$E$3</f>
        <v>0</v>
      </c>
      <c r="Q905" s="224">
        <f>SUMIF('11'!$C$10:$C$39,$C905,'11'!$G$10:$G$39)*'11'!$E$3</f>
        <v>0</v>
      </c>
      <c r="R905" s="224">
        <f>SUMIF('12'!$C$10:$C$29,$C905,'12'!$G$10:$G$29)*'12'!$E$3</f>
        <v>0</v>
      </c>
      <c r="S905" s="224">
        <f>SUMIF('13'!$C$10:$C$29,$C905,'13'!$G$10:$G$29)*'13'!$E$3</f>
        <v>0</v>
      </c>
      <c r="T905" s="224">
        <f>SUMIF('14'!$C$10:$C$29,$C905,'14'!$G$10:$G$29)*'14'!$E$3</f>
        <v>0</v>
      </c>
      <c r="U905" s="224">
        <f>SUMIF('15'!$C$10:$C$29,$C905,'15'!$G$10:$G$29)*'15'!$E$3</f>
        <v>0</v>
      </c>
      <c r="V905" s="224">
        <f>SUMIF('16'!$C$10:$C$29,$C905,'16'!$G$10:$G$29)*'16'!$E$3</f>
        <v>0</v>
      </c>
      <c r="W905" s="224">
        <f>SUMIF('17'!$C$10:$C$29,$C905,'17'!$G$10:$G$29)*'17'!$E$3</f>
        <v>0</v>
      </c>
      <c r="X905" s="224">
        <f>SUMIF('18'!$C$10:$C$29,$C905,'18'!$G$10:$G$29)*'18'!$E$3</f>
        <v>0</v>
      </c>
      <c r="Y905" s="224">
        <f>SUMIF('19'!$C$10:$C$28,$C905,'19'!$G$10:$G$28)*'19'!$E$3</f>
        <v>0</v>
      </c>
      <c r="Z905" s="224">
        <f>SUMIF('20'!$C$10:$C$29,$C905,'20'!$G$10:$G$29)*'20'!$E$3</f>
        <v>0</v>
      </c>
      <c r="AA905" s="224">
        <f>SUMIF('21'!$C$10:$C$29,$C905,'21'!$G$10:$G$29)*'21'!$E$3</f>
        <v>0</v>
      </c>
    </row>
    <row r="906" spans="3:27" ht="15" hidden="1">
      <c r="C906" s="207" t="s">
        <v>1926</v>
      </c>
      <c r="D906" s="207" t="s">
        <v>1927</v>
      </c>
      <c r="F906" s="303">
        <f t="shared" ref="F906:F969" si="15">SUM(G906:AA906)</f>
        <v>0</v>
      </c>
      <c r="G906" s="224">
        <f>SUMIF('01'!$C$10:$C$29,$C906,'01'!$G$10:$G$29)*'01'!$E$3</f>
        <v>0</v>
      </c>
      <c r="H906" s="224">
        <f>SUMIF('02'!$C$10:$C$28,$C906,'02'!$G$10:$G$28)*'02'!$E$3</f>
        <v>0</v>
      </c>
      <c r="I906" s="224">
        <f>SUMIF('03'!$C$10:$C$29,$C906,'03'!$G$10:$G$29)*'03'!$E$3</f>
        <v>0</v>
      </c>
      <c r="J906" s="224">
        <f>SUMIF('04'!$C$10:$C$26,$C906,'04'!$G$10:$G$26)*'04'!$E$3</f>
        <v>0</v>
      </c>
      <c r="K906" s="224">
        <f>SUMIF('05'!$C$10:$C$29,$C906,'05'!$G$10:$G$29)*'05'!$E$3</f>
        <v>0</v>
      </c>
      <c r="L906" s="224">
        <f>SUMIF('06'!$C$10:$C$29,$C906,'06'!$G$10:$G$29)*'06'!$E$3</f>
        <v>0</v>
      </c>
      <c r="M906" s="224">
        <f>SUMIF('07'!$C$10:$C$26,$C906,'07'!$G$10:$G$26)*'07'!$E$3</f>
        <v>0</v>
      </c>
      <c r="N906" s="224">
        <f>SUMIF('08'!$C$10:$C$29,$C906,'08'!$G$10:$G$29)*'08'!$E$3</f>
        <v>0</v>
      </c>
      <c r="O906" s="224">
        <f>SUMIF('09'!$C$10:$C$29,$C906,'09'!$G$10:$G$29)*'09'!$E$3</f>
        <v>0</v>
      </c>
      <c r="P906" s="224">
        <f>SUMIF('10'!$C$10:$C$29,$C906,'10'!$G$10:$G$29)*'10'!$E$3</f>
        <v>0</v>
      </c>
      <c r="Q906" s="224">
        <f>SUMIF('11'!$C$10:$C$39,$C906,'11'!$G$10:$G$39)*'11'!$E$3</f>
        <v>0</v>
      </c>
      <c r="R906" s="224">
        <f>SUMIF('12'!$C$10:$C$29,$C906,'12'!$G$10:$G$29)*'12'!$E$3</f>
        <v>0</v>
      </c>
      <c r="S906" s="224">
        <f>SUMIF('13'!$C$10:$C$29,$C906,'13'!$G$10:$G$29)*'13'!$E$3</f>
        <v>0</v>
      </c>
      <c r="T906" s="224">
        <f>SUMIF('14'!$C$10:$C$29,$C906,'14'!$G$10:$G$29)*'14'!$E$3</f>
        <v>0</v>
      </c>
      <c r="U906" s="224">
        <f>SUMIF('15'!$C$10:$C$29,$C906,'15'!$G$10:$G$29)*'15'!$E$3</f>
        <v>0</v>
      </c>
      <c r="V906" s="224">
        <f>SUMIF('16'!$C$10:$C$29,$C906,'16'!$G$10:$G$29)*'16'!$E$3</f>
        <v>0</v>
      </c>
      <c r="W906" s="224">
        <f>SUMIF('17'!$C$10:$C$29,$C906,'17'!$G$10:$G$29)*'17'!$E$3</f>
        <v>0</v>
      </c>
      <c r="X906" s="224">
        <f>SUMIF('18'!$C$10:$C$29,$C906,'18'!$G$10:$G$29)*'18'!$E$3</f>
        <v>0</v>
      </c>
      <c r="Y906" s="224">
        <f>SUMIF('19'!$C$10:$C$28,$C906,'19'!$G$10:$G$28)*'19'!$E$3</f>
        <v>0</v>
      </c>
      <c r="Z906" s="224">
        <f>SUMIF('20'!$C$10:$C$29,$C906,'20'!$G$10:$G$29)*'20'!$E$3</f>
        <v>0</v>
      </c>
      <c r="AA906" s="224">
        <f>SUMIF('21'!$C$10:$C$29,$C906,'21'!$G$10:$G$29)*'21'!$E$3</f>
        <v>0</v>
      </c>
    </row>
    <row r="907" spans="3:27" ht="15" hidden="1">
      <c r="C907" s="207" t="s">
        <v>1928</v>
      </c>
      <c r="D907" s="207" t="s">
        <v>1929</v>
      </c>
      <c r="F907" s="303">
        <f t="shared" si="15"/>
        <v>0</v>
      </c>
      <c r="G907" s="224">
        <f>SUMIF('01'!$C$10:$C$29,$C907,'01'!$G$10:$G$29)*'01'!$E$3</f>
        <v>0</v>
      </c>
      <c r="H907" s="224">
        <f>SUMIF('02'!$C$10:$C$28,$C907,'02'!$G$10:$G$28)*'02'!$E$3</f>
        <v>0</v>
      </c>
      <c r="I907" s="224">
        <f>SUMIF('03'!$C$10:$C$29,$C907,'03'!$G$10:$G$29)*'03'!$E$3</f>
        <v>0</v>
      </c>
      <c r="J907" s="224">
        <f>SUMIF('04'!$C$10:$C$26,$C907,'04'!$G$10:$G$26)*'04'!$E$3</f>
        <v>0</v>
      </c>
      <c r="K907" s="224">
        <f>SUMIF('05'!$C$10:$C$29,$C907,'05'!$G$10:$G$29)*'05'!$E$3</f>
        <v>0</v>
      </c>
      <c r="L907" s="224">
        <f>SUMIF('06'!$C$10:$C$29,$C907,'06'!$G$10:$G$29)*'06'!$E$3</f>
        <v>0</v>
      </c>
      <c r="M907" s="224">
        <f>SUMIF('07'!$C$10:$C$26,$C907,'07'!$G$10:$G$26)*'07'!$E$3</f>
        <v>0</v>
      </c>
      <c r="N907" s="224">
        <f>SUMIF('08'!$C$10:$C$29,$C907,'08'!$G$10:$G$29)*'08'!$E$3</f>
        <v>0</v>
      </c>
      <c r="O907" s="224">
        <f>SUMIF('09'!$C$10:$C$29,$C907,'09'!$G$10:$G$29)*'09'!$E$3</f>
        <v>0</v>
      </c>
      <c r="P907" s="224">
        <f>SUMIF('10'!$C$10:$C$29,$C907,'10'!$G$10:$G$29)*'10'!$E$3</f>
        <v>0</v>
      </c>
      <c r="Q907" s="224">
        <f>SUMIF('11'!$C$10:$C$39,$C907,'11'!$G$10:$G$39)*'11'!$E$3</f>
        <v>0</v>
      </c>
      <c r="R907" s="224">
        <f>SUMIF('12'!$C$10:$C$29,$C907,'12'!$G$10:$G$29)*'12'!$E$3</f>
        <v>0</v>
      </c>
      <c r="S907" s="224">
        <f>SUMIF('13'!$C$10:$C$29,$C907,'13'!$G$10:$G$29)*'13'!$E$3</f>
        <v>0</v>
      </c>
      <c r="T907" s="224">
        <f>SUMIF('14'!$C$10:$C$29,$C907,'14'!$G$10:$G$29)*'14'!$E$3</f>
        <v>0</v>
      </c>
      <c r="U907" s="224">
        <f>SUMIF('15'!$C$10:$C$29,$C907,'15'!$G$10:$G$29)*'15'!$E$3</f>
        <v>0</v>
      </c>
      <c r="V907" s="224">
        <f>SUMIF('16'!$C$10:$C$29,$C907,'16'!$G$10:$G$29)*'16'!$E$3</f>
        <v>0</v>
      </c>
      <c r="W907" s="224">
        <f>SUMIF('17'!$C$10:$C$29,$C907,'17'!$G$10:$G$29)*'17'!$E$3</f>
        <v>0</v>
      </c>
      <c r="X907" s="224">
        <f>SUMIF('18'!$C$10:$C$29,$C907,'18'!$G$10:$G$29)*'18'!$E$3</f>
        <v>0</v>
      </c>
      <c r="Y907" s="224">
        <f>SUMIF('19'!$C$10:$C$28,$C907,'19'!$G$10:$G$28)*'19'!$E$3</f>
        <v>0</v>
      </c>
      <c r="Z907" s="224">
        <f>SUMIF('20'!$C$10:$C$29,$C907,'20'!$G$10:$G$29)*'20'!$E$3</f>
        <v>0</v>
      </c>
      <c r="AA907" s="224">
        <f>SUMIF('21'!$C$10:$C$29,$C907,'21'!$G$10:$G$29)*'21'!$E$3</f>
        <v>0</v>
      </c>
    </row>
    <row r="908" spans="3:27" ht="15" hidden="1">
      <c r="C908" s="207" t="s">
        <v>1930</v>
      </c>
      <c r="D908" s="207" t="s">
        <v>1931</v>
      </c>
      <c r="F908" s="303">
        <f t="shared" si="15"/>
        <v>0</v>
      </c>
      <c r="G908" s="224">
        <f>SUMIF('01'!$C$10:$C$29,$C908,'01'!$G$10:$G$29)*'01'!$E$3</f>
        <v>0</v>
      </c>
      <c r="H908" s="224">
        <f>SUMIF('02'!$C$10:$C$28,$C908,'02'!$G$10:$G$28)*'02'!$E$3</f>
        <v>0</v>
      </c>
      <c r="I908" s="224">
        <f>SUMIF('03'!$C$10:$C$29,$C908,'03'!$G$10:$G$29)*'03'!$E$3</f>
        <v>0</v>
      </c>
      <c r="J908" s="224">
        <f>SUMIF('04'!$C$10:$C$26,$C908,'04'!$G$10:$G$26)*'04'!$E$3</f>
        <v>0</v>
      </c>
      <c r="K908" s="224">
        <f>SUMIF('05'!$C$10:$C$29,$C908,'05'!$G$10:$G$29)*'05'!$E$3</f>
        <v>0</v>
      </c>
      <c r="L908" s="224">
        <f>SUMIF('06'!$C$10:$C$29,$C908,'06'!$G$10:$G$29)*'06'!$E$3</f>
        <v>0</v>
      </c>
      <c r="M908" s="224">
        <f>SUMIF('07'!$C$10:$C$26,$C908,'07'!$G$10:$G$26)*'07'!$E$3</f>
        <v>0</v>
      </c>
      <c r="N908" s="224">
        <f>SUMIF('08'!$C$10:$C$29,$C908,'08'!$G$10:$G$29)*'08'!$E$3</f>
        <v>0</v>
      </c>
      <c r="O908" s="224">
        <f>SUMIF('09'!$C$10:$C$29,$C908,'09'!$G$10:$G$29)*'09'!$E$3</f>
        <v>0</v>
      </c>
      <c r="P908" s="224">
        <f>SUMIF('10'!$C$10:$C$29,$C908,'10'!$G$10:$G$29)*'10'!$E$3</f>
        <v>0</v>
      </c>
      <c r="Q908" s="224">
        <f>SUMIF('11'!$C$10:$C$39,$C908,'11'!$G$10:$G$39)*'11'!$E$3</f>
        <v>0</v>
      </c>
      <c r="R908" s="224">
        <f>SUMIF('12'!$C$10:$C$29,$C908,'12'!$G$10:$G$29)*'12'!$E$3</f>
        <v>0</v>
      </c>
      <c r="S908" s="224">
        <f>SUMIF('13'!$C$10:$C$29,$C908,'13'!$G$10:$G$29)*'13'!$E$3</f>
        <v>0</v>
      </c>
      <c r="T908" s="224">
        <f>SUMIF('14'!$C$10:$C$29,$C908,'14'!$G$10:$G$29)*'14'!$E$3</f>
        <v>0</v>
      </c>
      <c r="U908" s="224">
        <f>SUMIF('15'!$C$10:$C$29,$C908,'15'!$G$10:$G$29)*'15'!$E$3</f>
        <v>0</v>
      </c>
      <c r="V908" s="224">
        <f>SUMIF('16'!$C$10:$C$29,$C908,'16'!$G$10:$G$29)*'16'!$E$3</f>
        <v>0</v>
      </c>
      <c r="W908" s="224">
        <f>SUMIF('17'!$C$10:$C$29,$C908,'17'!$G$10:$G$29)*'17'!$E$3</f>
        <v>0</v>
      </c>
      <c r="X908" s="224">
        <f>SUMIF('18'!$C$10:$C$29,$C908,'18'!$G$10:$G$29)*'18'!$E$3</f>
        <v>0</v>
      </c>
      <c r="Y908" s="224">
        <f>SUMIF('19'!$C$10:$C$28,$C908,'19'!$G$10:$G$28)*'19'!$E$3</f>
        <v>0</v>
      </c>
      <c r="Z908" s="224">
        <f>SUMIF('20'!$C$10:$C$29,$C908,'20'!$G$10:$G$29)*'20'!$E$3</f>
        <v>0</v>
      </c>
      <c r="AA908" s="224">
        <f>SUMIF('21'!$C$10:$C$29,$C908,'21'!$G$10:$G$29)*'21'!$E$3</f>
        <v>0</v>
      </c>
    </row>
    <row r="909" spans="3:27" ht="15" hidden="1">
      <c r="C909" s="207" t="s">
        <v>1932</v>
      </c>
      <c r="D909" s="207" t="s">
        <v>1933</v>
      </c>
      <c r="F909" s="303">
        <f t="shared" si="15"/>
        <v>0</v>
      </c>
      <c r="G909" s="224">
        <f>SUMIF('01'!$C$10:$C$29,$C909,'01'!$G$10:$G$29)*'01'!$E$3</f>
        <v>0</v>
      </c>
      <c r="H909" s="224">
        <f>SUMIF('02'!$C$10:$C$28,$C909,'02'!$G$10:$G$28)*'02'!$E$3</f>
        <v>0</v>
      </c>
      <c r="I909" s="224">
        <f>SUMIF('03'!$C$10:$C$29,$C909,'03'!$G$10:$G$29)*'03'!$E$3</f>
        <v>0</v>
      </c>
      <c r="J909" s="224">
        <f>SUMIF('04'!$C$10:$C$26,$C909,'04'!$G$10:$G$26)*'04'!$E$3</f>
        <v>0</v>
      </c>
      <c r="K909" s="224">
        <f>SUMIF('05'!$C$10:$C$29,$C909,'05'!$G$10:$G$29)*'05'!$E$3</f>
        <v>0</v>
      </c>
      <c r="L909" s="224">
        <f>SUMIF('06'!$C$10:$C$29,$C909,'06'!$G$10:$G$29)*'06'!$E$3</f>
        <v>0</v>
      </c>
      <c r="M909" s="224">
        <f>SUMIF('07'!$C$10:$C$26,$C909,'07'!$G$10:$G$26)*'07'!$E$3</f>
        <v>0</v>
      </c>
      <c r="N909" s="224">
        <f>SUMIF('08'!$C$10:$C$29,$C909,'08'!$G$10:$G$29)*'08'!$E$3</f>
        <v>0</v>
      </c>
      <c r="O909" s="224">
        <f>SUMIF('09'!$C$10:$C$29,$C909,'09'!$G$10:$G$29)*'09'!$E$3</f>
        <v>0</v>
      </c>
      <c r="P909" s="224">
        <f>SUMIF('10'!$C$10:$C$29,$C909,'10'!$G$10:$G$29)*'10'!$E$3</f>
        <v>0</v>
      </c>
      <c r="Q909" s="224">
        <f>SUMIF('11'!$C$10:$C$39,$C909,'11'!$G$10:$G$39)*'11'!$E$3</f>
        <v>0</v>
      </c>
      <c r="R909" s="224">
        <f>SUMIF('12'!$C$10:$C$29,$C909,'12'!$G$10:$G$29)*'12'!$E$3</f>
        <v>0</v>
      </c>
      <c r="S909" s="224">
        <f>SUMIF('13'!$C$10:$C$29,$C909,'13'!$G$10:$G$29)*'13'!$E$3</f>
        <v>0</v>
      </c>
      <c r="T909" s="224">
        <f>SUMIF('14'!$C$10:$C$29,$C909,'14'!$G$10:$G$29)*'14'!$E$3</f>
        <v>0</v>
      </c>
      <c r="U909" s="224">
        <f>SUMIF('15'!$C$10:$C$29,$C909,'15'!$G$10:$G$29)*'15'!$E$3</f>
        <v>0</v>
      </c>
      <c r="V909" s="224">
        <f>SUMIF('16'!$C$10:$C$29,$C909,'16'!$G$10:$G$29)*'16'!$E$3</f>
        <v>0</v>
      </c>
      <c r="W909" s="224">
        <f>SUMIF('17'!$C$10:$C$29,$C909,'17'!$G$10:$G$29)*'17'!$E$3</f>
        <v>0</v>
      </c>
      <c r="X909" s="224">
        <f>SUMIF('18'!$C$10:$C$29,$C909,'18'!$G$10:$G$29)*'18'!$E$3</f>
        <v>0</v>
      </c>
      <c r="Y909" s="224">
        <f>SUMIF('19'!$C$10:$C$28,$C909,'19'!$G$10:$G$28)*'19'!$E$3</f>
        <v>0</v>
      </c>
      <c r="Z909" s="224">
        <f>SUMIF('20'!$C$10:$C$29,$C909,'20'!$G$10:$G$29)*'20'!$E$3</f>
        <v>0</v>
      </c>
      <c r="AA909" s="224">
        <f>SUMIF('21'!$C$10:$C$29,$C909,'21'!$G$10:$G$29)*'21'!$E$3</f>
        <v>0</v>
      </c>
    </row>
    <row r="910" spans="3:27" ht="15" hidden="1">
      <c r="C910" s="207" t="s">
        <v>1934</v>
      </c>
      <c r="D910" s="207" t="s">
        <v>1935</v>
      </c>
      <c r="F910" s="303">
        <f t="shared" si="15"/>
        <v>0</v>
      </c>
      <c r="G910" s="224">
        <f>SUMIF('01'!$C$10:$C$29,$C910,'01'!$G$10:$G$29)*'01'!$E$3</f>
        <v>0</v>
      </c>
      <c r="H910" s="224">
        <f>SUMIF('02'!$C$10:$C$28,$C910,'02'!$G$10:$G$28)*'02'!$E$3</f>
        <v>0</v>
      </c>
      <c r="I910" s="224">
        <f>SUMIF('03'!$C$10:$C$29,$C910,'03'!$G$10:$G$29)*'03'!$E$3</f>
        <v>0</v>
      </c>
      <c r="J910" s="224">
        <f>SUMIF('04'!$C$10:$C$26,$C910,'04'!$G$10:$G$26)*'04'!$E$3</f>
        <v>0</v>
      </c>
      <c r="K910" s="224">
        <f>SUMIF('05'!$C$10:$C$29,$C910,'05'!$G$10:$G$29)*'05'!$E$3</f>
        <v>0</v>
      </c>
      <c r="L910" s="224">
        <f>SUMIF('06'!$C$10:$C$29,$C910,'06'!$G$10:$G$29)*'06'!$E$3</f>
        <v>0</v>
      </c>
      <c r="M910" s="224">
        <f>SUMIF('07'!$C$10:$C$26,$C910,'07'!$G$10:$G$26)*'07'!$E$3</f>
        <v>0</v>
      </c>
      <c r="N910" s="224">
        <f>SUMIF('08'!$C$10:$C$29,$C910,'08'!$G$10:$G$29)*'08'!$E$3</f>
        <v>0</v>
      </c>
      <c r="O910" s="224">
        <f>SUMIF('09'!$C$10:$C$29,$C910,'09'!$G$10:$G$29)*'09'!$E$3</f>
        <v>0</v>
      </c>
      <c r="P910" s="224">
        <f>SUMIF('10'!$C$10:$C$29,$C910,'10'!$G$10:$G$29)*'10'!$E$3</f>
        <v>0</v>
      </c>
      <c r="Q910" s="224">
        <f>SUMIF('11'!$C$10:$C$39,$C910,'11'!$G$10:$G$39)*'11'!$E$3</f>
        <v>0</v>
      </c>
      <c r="R910" s="224">
        <f>SUMIF('12'!$C$10:$C$29,$C910,'12'!$G$10:$G$29)*'12'!$E$3</f>
        <v>0</v>
      </c>
      <c r="S910" s="224">
        <f>SUMIF('13'!$C$10:$C$29,$C910,'13'!$G$10:$G$29)*'13'!$E$3</f>
        <v>0</v>
      </c>
      <c r="T910" s="224">
        <f>SUMIF('14'!$C$10:$C$29,$C910,'14'!$G$10:$G$29)*'14'!$E$3</f>
        <v>0</v>
      </c>
      <c r="U910" s="224">
        <f>SUMIF('15'!$C$10:$C$29,$C910,'15'!$G$10:$G$29)*'15'!$E$3</f>
        <v>0</v>
      </c>
      <c r="V910" s="224">
        <f>SUMIF('16'!$C$10:$C$29,$C910,'16'!$G$10:$G$29)*'16'!$E$3</f>
        <v>0</v>
      </c>
      <c r="W910" s="224">
        <f>SUMIF('17'!$C$10:$C$29,$C910,'17'!$G$10:$G$29)*'17'!$E$3</f>
        <v>0</v>
      </c>
      <c r="X910" s="224">
        <f>SUMIF('18'!$C$10:$C$29,$C910,'18'!$G$10:$G$29)*'18'!$E$3</f>
        <v>0</v>
      </c>
      <c r="Y910" s="224">
        <f>SUMIF('19'!$C$10:$C$28,$C910,'19'!$G$10:$G$28)*'19'!$E$3</f>
        <v>0</v>
      </c>
      <c r="Z910" s="224">
        <f>SUMIF('20'!$C$10:$C$29,$C910,'20'!$G$10:$G$29)*'20'!$E$3</f>
        <v>0</v>
      </c>
      <c r="AA910" s="224">
        <f>SUMIF('21'!$C$10:$C$29,$C910,'21'!$G$10:$G$29)*'21'!$E$3</f>
        <v>0</v>
      </c>
    </row>
    <row r="911" spans="3:27" ht="15" hidden="1">
      <c r="C911" s="207" t="s">
        <v>1936</v>
      </c>
      <c r="D911" s="207" t="s">
        <v>1937</v>
      </c>
      <c r="F911" s="303">
        <f t="shared" si="15"/>
        <v>0</v>
      </c>
      <c r="G911" s="224">
        <f>SUMIF('01'!$C$10:$C$29,$C911,'01'!$G$10:$G$29)*'01'!$E$3</f>
        <v>0</v>
      </c>
      <c r="H911" s="224">
        <f>SUMIF('02'!$C$10:$C$28,$C911,'02'!$G$10:$G$28)*'02'!$E$3</f>
        <v>0</v>
      </c>
      <c r="I911" s="224">
        <f>SUMIF('03'!$C$10:$C$29,$C911,'03'!$G$10:$G$29)*'03'!$E$3</f>
        <v>0</v>
      </c>
      <c r="J911" s="224">
        <f>SUMIF('04'!$C$10:$C$26,$C911,'04'!$G$10:$G$26)*'04'!$E$3</f>
        <v>0</v>
      </c>
      <c r="K911" s="224">
        <f>SUMIF('05'!$C$10:$C$29,$C911,'05'!$G$10:$G$29)*'05'!$E$3</f>
        <v>0</v>
      </c>
      <c r="L911" s="224">
        <f>SUMIF('06'!$C$10:$C$29,$C911,'06'!$G$10:$G$29)*'06'!$E$3</f>
        <v>0</v>
      </c>
      <c r="M911" s="224">
        <f>SUMIF('07'!$C$10:$C$26,$C911,'07'!$G$10:$G$26)*'07'!$E$3</f>
        <v>0</v>
      </c>
      <c r="N911" s="224">
        <f>SUMIF('08'!$C$10:$C$29,$C911,'08'!$G$10:$G$29)*'08'!$E$3</f>
        <v>0</v>
      </c>
      <c r="O911" s="224">
        <f>SUMIF('09'!$C$10:$C$29,$C911,'09'!$G$10:$G$29)*'09'!$E$3</f>
        <v>0</v>
      </c>
      <c r="P911" s="224">
        <f>SUMIF('10'!$C$10:$C$29,$C911,'10'!$G$10:$G$29)*'10'!$E$3</f>
        <v>0</v>
      </c>
      <c r="Q911" s="224">
        <f>SUMIF('11'!$C$10:$C$39,$C911,'11'!$G$10:$G$39)*'11'!$E$3</f>
        <v>0</v>
      </c>
      <c r="R911" s="224">
        <f>SUMIF('12'!$C$10:$C$29,$C911,'12'!$G$10:$G$29)*'12'!$E$3</f>
        <v>0</v>
      </c>
      <c r="S911" s="224">
        <f>SUMIF('13'!$C$10:$C$29,$C911,'13'!$G$10:$G$29)*'13'!$E$3</f>
        <v>0</v>
      </c>
      <c r="T911" s="224">
        <f>SUMIF('14'!$C$10:$C$29,$C911,'14'!$G$10:$G$29)*'14'!$E$3</f>
        <v>0</v>
      </c>
      <c r="U911" s="224">
        <f>SUMIF('15'!$C$10:$C$29,$C911,'15'!$G$10:$G$29)*'15'!$E$3</f>
        <v>0</v>
      </c>
      <c r="V911" s="224">
        <f>SUMIF('16'!$C$10:$C$29,$C911,'16'!$G$10:$G$29)*'16'!$E$3</f>
        <v>0</v>
      </c>
      <c r="W911" s="224">
        <f>SUMIF('17'!$C$10:$C$29,$C911,'17'!$G$10:$G$29)*'17'!$E$3</f>
        <v>0</v>
      </c>
      <c r="X911" s="224">
        <f>SUMIF('18'!$C$10:$C$29,$C911,'18'!$G$10:$G$29)*'18'!$E$3</f>
        <v>0</v>
      </c>
      <c r="Y911" s="224">
        <f>SUMIF('19'!$C$10:$C$28,$C911,'19'!$G$10:$G$28)*'19'!$E$3</f>
        <v>0</v>
      </c>
      <c r="Z911" s="224">
        <f>SUMIF('20'!$C$10:$C$29,$C911,'20'!$G$10:$G$29)*'20'!$E$3</f>
        <v>0</v>
      </c>
      <c r="AA911" s="224">
        <f>SUMIF('21'!$C$10:$C$29,$C911,'21'!$G$10:$G$29)*'21'!$E$3</f>
        <v>0</v>
      </c>
    </row>
    <row r="912" spans="3:27" ht="15" hidden="1">
      <c r="C912" s="207" t="s">
        <v>1938</v>
      </c>
      <c r="D912" s="207" t="s">
        <v>1939</v>
      </c>
      <c r="F912" s="303">
        <f t="shared" si="15"/>
        <v>0</v>
      </c>
      <c r="G912" s="224">
        <f>SUMIF('01'!$C$10:$C$29,$C912,'01'!$G$10:$G$29)*'01'!$E$3</f>
        <v>0</v>
      </c>
      <c r="H912" s="224">
        <f>SUMIF('02'!$C$10:$C$28,$C912,'02'!$G$10:$G$28)*'02'!$E$3</f>
        <v>0</v>
      </c>
      <c r="I912" s="224">
        <f>SUMIF('03'!$C$10:$C$29,$C912,'03'!$G$10:$G$29)*'03'!$E$3</f>
        <v>0</v>
      </c>
      <c r="J912" s="224">
        <f>SUMIF('04'!$C$10:$C$26,$C912,'04'!$G$10:$G$26)*'04'!$E$3</f>
        <v>0</v>
      </c>
      <c r="K912" s="224">
        <f>SUMIF('05'!$C$10:$C$29,$C912,'05'!$G$10:$G$29)*'05'!$E$3</f>
        <v>0</v>
      </c>
      <c r="L912" s="224">
        <f>SUMIF('06'!$C$10:$C$29,$C912,'06'!$G$10:$G$29)*'06'!$E$3</f>
        <v>0</v>
      </c>
      <c r="M912" s="224">
        <f>SUMIF('07'!$C$10:$C$26,$C912,'07'!$G$10:$G$26)*'07'!$E$3</f>
        <v>0</v>
      </c>
      <c r="N912" s="224">
        <f>SUMIF('08'!$C$10:$C$29,$C912,'08'!$G$10:$G$29)*'08'!$E$3</f>
        <v>0</v>
      </c>
      <c r="O912" s="224">
        <f>SUMIF('09'!$C$10:$C$29,$C912,'09'!$G$10:$G$29)*'09'!$E$3</f>
        <v>0</v>
      </c>
      <c r="P912" s="224">
        <f>SUMIF('10'!$C$10:$C$29,$C912,'10'!$G$10:$G$29)*'10'!$E$3</f>
        <v>0</v>
      </c>
      <c r="Q912" s="224">
        <f>SUMIF('11'!$C$10:$C$39,$C912,'11'!$G$10:$G$39)*'11'!$E$3</f>
        <v>0</v>
      </c>
      <c r="R912" s="224">
        <f>SUMIF('12'!$C$10:$C$29,$C912,'12'!$G$10:$G$29)*'12'!$E$3</f>
        <v>0</v>
      </c>
      <c r="S912" s="224">
        <f>SUMIF('13'!$C$10:$C$29,$C912,'13'!$G$10:$G$29)*'13'!$E$3</f>
        <v>0</v>
      </c>
      <c r="T912" s="224">
        <f>SUMIF('14'!$C$10:$C$29,$C912,'14'!$G$10:$G$29)*'14'!$E$3</f>
        <v>0</v>
      </c>
      <c r="U912" s="224">
        <f>SUMIF('15'!$C$10:$C$29,$C912,'15'!$G$10:$G$29)*'15'!$E$3</f>
        <v>0</v>
      </c>
      <c r="V912" s="224">
        <f>SUMIF('16'!$C$10:$C$29,$C912,'16'!$G$10:$G$29)*'16'!$E$3</f>
        <v>0</v>
      </c>
      <c r="W912" s="224">
        <f>SUMIF('17'!$C$10:$C$29,$C912,'17'!$G$10:$G$29)*'17'!$E$3</f>
        <v>0</v>
      </c>
      <c r="X912" s="224">
        <f>SUMIF('18'!$C$10:$C$29,$C912,'18'!$G$10:$G$29)*'18'!$E$3</f>
        <v>0</v>
      </c>
      <c r="Y912" s="224">
        <f>SUMIF('19'!$C$10:$C$28,$C912,'19'!$G$10:$G$28)*'19'!$E$3</f>
        <v>0</v>
      </c>
      <c r="Z912" s="224">
        <f>SUMIF('20'!$C$10:$C$29,$C912,'20'!$G$10:$G$29)*'20'!$E$3</f>
        <v>0</v>
      </c>
      <c r="AA912" s="224">
        <f>SUMIF('21'!$C$10:$C$29,$C912,'21'!$G$10:$G$29)*'21'!$E$3</f>
        <v>0</v>
      </c>
    </row>
    <row r="913" spans="3:27" ht="15" hidden="1">
      <c r="C913" s="207" t="s">
        <v>1940</v>
      </c>
      <c r="D913" s="207" t="s">
        <v>1941</v>
      </c>
      <c r="F913" s="303">
        <f t="shared" si="15"/>
        <v>0</v>
      </c>
      <c r="G913" s="224">
        <f>SUMIF('01'!$C$10:$C$29,$C913,'01'!$G$10:$G$29)*'01'!$E$3</f>
        <v>0</v>
      </c>
      <c r="H913" s="224">
        <f>SUMIF('02'!$C$10:$C$28,$C913,'02'!$G$10:$G$28)*'02'!$E$3</f>
        <v>0</v>
      </c>
      <c r="I913" s="224">
        <f>SUMIF('03'!$C$10:$C$29,$C913,'03'!$G$10:$G$29)*'03'!$E$3</f>
        <v>0</v>
      </c>
      <c r="J913" s="224">
        <f>SUMIF('04'!$C$10:$C$26,$C913,'04'!$G$10:$G$26)*'04'!$E$3</f>
        <v>0</v>
      </c>
      <c r="K913" s="224">
        <f>SUMIF('05'!$C$10:$C$29,$C913,'05'!$G$10:$G$29)*'05'!$E$3</f>
        <v>0</v>
      </c>
      <c r="L913" s="224">
        <f>SUMIF('06'!$C$10:$C$29,$C913,'06'!$G$10:$G$29)*'06'!$E$3</f>
        <v>0</v>
      </c>
      <c r="M913" s="224">
        <f>SUMIF('07'!$C$10:$C$26,$C913,'07'!$G$10:$G$26)*'07'!$E$3</f>
        <v>0</v>
      </c>
      <c r="N913" s="224">
        <f>SUMIF('08'!$C$10:$C$29,$C913,'08'!$G$10:$G$29)*'08'!$E$3</f>
        <v>0</v>
      </c>
      <c r="O913" s="224">
        <f>SUMIF('09'!$C$10:$C$29,$C913,'09'!$G$10:$G$29)*'09'!$E$3</f>
        <v>0</v>
      </c>
      <c r="P913" s="224">
        <f>SUMIF('10'!$C$10:$C$29,$C913,'10'!$G$10:$G$29)*'10'!$E$3</f>
        <v>0</v>
      </c>
      <c r="Q913" s="224">
        <f>SUMIF('11'!$C$10:$C$39,$C913,'11'!$G$10:$G$39)*'11'!$E$3</f>
        <v>0</v>
      </c>
      <c r="R913" s="224">
        <f>SUMIF('12'!$C$10:$C$29,$C913,'12'!$G$10:$G$29)*'12'!$E$3</f>
        <v>0</v>
      </c>
      <c r="S913" s="224">
        <f>SUMIF('13'!$C$10:$C$29,$C913,'13'!$G$10:$G$29)*'13'!$E$3</f>
        <v>0</v>
      </c>
      <c r="T913" s="224">
        <f>SUMIF('14'!$C$10:$C$29,$C913,'14'!$G$10:$G$29)*'14'!$E$3</f>
        <v>0</v>
      </c>
      <c r="U913" s="224">
        <f>SUMIF('15'!$C$10:$C$29,$C913,'15'!$G$10:$G$29)*'15'!$E$3</f>
        <v>0</v>
      </c>
      <c r="V913" s="224">
        <f>SUMIF('16'!$C$10:$C$29,$C913,'16'!$G$10:$G$29)*'16'!$E$3</f>
        <v>0</v>
      </c>
      <c r="W913" s="224">
        <f>SUMIF('17'!$C$10:$C$29,$C913,'17'!$G$10:$G$29)*'17'!$E$3</f>
        <v>0</v>
      </c>
      <c r="X913" s="224">
        <f>SUMIF('18'!$C$10:$C$29,$C913,'18'!$G$10:$G$29)*'18'!$E$3</f>
        <v>0</v>
      </c>
      <c r="Y913" s="224">
        <f>SUMIF('19'!$C$10:$C$28,$C913,'19'!$G$10:$G$28)*'19'!$E$3</f>
        <v>0</v>
      </c>
      <c r="Z913" s="224">
        <f>SUMIF('20'!$C$10:$C$29,$C913,'20'!$G$10:$G$29)*'20'!$E$3</f>
        <v>0</v>
      </c>
      <c r="AA913" s="224">
        <f>SUMIF('21'!$C$10:$C$29,$C913,'21'!$G$10:$G$29)*'21'!$E$3</f>
        <v>0</v>
      </c>
    </row>
    <row r="914" spans="3:27" ht="15" hidden="1">
      <c r="C914" s="207" t="s">
        <v>1942</v>
      </c>
      <c r="D914" s="207" t="s">
        <v>1943</v>
      </c>
      <c r="F914" s="303">
        <f t="shared" si="15"/>
        <v>0</v>
      </c>
      <c r="G914" s="224">
        <f>SUMIF('01'!$C$10:$C$29,$C914,'01'!$G$10:$G$29)*'01'!$E$3</f>
        <v>0</v>
      </c>
      <c r="H914" s="224">
        <f>SUMIF('02'!$C$10:$C$28,$C914,'02'!$G$10:$G$28)*'02'!$E$3</f>
        <v>0</v>
      </c>
      <c r="I914" s="224">
        <f>SUMIF('03'!$C$10:$C$29,$C914,'03'!$G$10:$G$29)*'03'!$E$3</f>
        <v>0</v>
      </c>
      <c r="J914" s="224">
        <f>SUMIF('04'!$C$10:$C$26,$C914,'04'!$G$10:$G$26)*'04'!$E$3</f>
        <v>0</v>
      </c>
      <c r="K914" s="224">
        <f>SUMIF('05'!$C$10:$C$29,$C914,'05'!$G$10:$G$29)*'05'!$E$3</f>
        <v>0</v>
      </c>
      <c r="L914" s="224">
        <f>SUMIF('06'!$C$10:$C$29,$C914,'06'!$G$10:$G$29)*'06'!$E$3</f>
        <v>0</v>
      </c>
      <c r="M914" s="224">
        <f>SUMIF('07'!$C$10:$C$26,$C914,'07'!$G$10:$G$26)*'07'!$E$3</f>
        <v>0</v>
      </c>
      <c r="N914" s="224">
        <f>SUMIF('08'!$C$10:$C$29,$C914,'08'!$G$10:$G$29)*'08'!$E$3</f>
        <v>0</v>
      </c>
      <c r="O914" s="224">
        <f>SUMIF('09'!$C$10:$C$29,$C914,'09'!$G$10:$G$29)*'09'!$E$3</f>
        <v>0</v>
      </c>
      <c r="P914" s="224">
        <f>SUMIF('10'!$C$10:$C$29,$C914,'10'!$G$10:$G$29)*'10'!$E$3</f>
        <v>0</v>
      </c>
      <c r="Q914" s="224">
        <f>SUMIF('11'!$C$10:$C$39,$C914,'11'!$G$10:$G$39)*'11'!$E$3</f>
        <v>0</v>
      </c>
      <c r="R914" s="224">
        <f>SUMIF('12'!$C$10:$C$29,$C914,'12'!$G$10:$G$29)*'12'!$E$3</f>
        <v>0</v>
      </c>
      <c r="S914" s="224">
        <f>SUMIF('13'!$C$10:$C$29,$C914,'13'!$G$10:$G$29)*'13'!$E$3</f>
        <v>0</v>
      </c>
      <c r="T914" s="224">
        <f>SUMIF('14'!$C$10:$C$29,$C914,'14'!$G$10:$G$29)*'14'!$E$3</f>
        <v>0</v>
      </c>
      <c r="U914" s="224">
        <f>SUMIF('15'!$C$10:$C$29,$C914,'15'!$G$10:$G$29)*'15'!$E$3</f>
        <v>0</v>
      </c>
      <c r="V914" s="224">
        <f>SUMIF('16'!$C$10:$C$29,$C914,'16'!$G$10:$G$29)*'16'!$E$3</f>
        <v>0</v>
      </c>
      <c r="W914" s="224">
        <f>SUMIF('17'!$C$10:$C$29,$C914,'17'!$G$10:$G$29)*'17'!$E$3</f>
        <v>0</v>
      </c>
      <c r="X914" s="224">
        <f>SUMIF('18'!$C$10:$C$29,$C914,'18'!$G$10:$G$29)*'18'!$E$3</f>
        <v>0</v>
      </c>
      <c r="Y914" s="224">
        <f>SUMIF('19'!$C$10:$C$28,$C914,'19'!$G$10:$G$28)*'19'!$E$3</f>
        <v>0</v>
      </c>
      <c r="Z914" s="224">
        <f>SUMIF('20'!$C$10:$C$29,$C914,'20'!$G$10:$G$29)*'20'!$E$3</f>
        <v>0</v>
      </c>
      <c r="AA914" s="224">
        <f>SUMIF('21'!$C$10:$C$29,$C914,'21'!$G$10:$G$29)*'21'!$E$3</f>
        <v>0</v>
      </c>
    </row>
    <row r="915" spans="3:27" ht="15" hidden="1">
      <c r="C915" s="207" t="s">
        <v>1944</v>
      </c>
      <c r="D915" s="207" t="s">
        <v>1945</v>
      </c>
      <c r="F915" s="303">
        <f t="shared" si="15"/>
        <v>0</v>
      </c>
      <c r="G915" s="224">
        <f>SUMIF('01'!$C$10:$C$29,$C915,'01'!$G$10:$G$29)*'01'!$E$3</f>
        <v>0</v>
      </c>
      <c r="H915" s="224">
        <f>SUMIF('02'!$C$10:$C$28,$C915,'02'!$G$10:$G$28)*'02'!$E$3</f>
        <v>0</v>
      </c>
      <c r="I915" s="224">
        <f>SUMIF('03'!$C$10:$C$29,$C915,'03'!$G$10:$G$29)*'03'!$E$3</f>
        <v>0</v>
      </c>
      <c r="J915" s="224">
        <f>SUMIF('04'!$C$10:$C$26,$C915,'04'!$G$10:$G$26)*'04'!$E$3</f>
        <v>0</v>
      </c>
      <c r="K915" s="224">
        <f>SUMIF('05'!$C$10:$C$29,$C915,'05'!$G$10:$G$29)*'05'!$E$3</f>
        <v>0</v>
      </c>
      <c r="L915" s="224">
        <f>SUMIF('06'!$C$10:$C$29,$C915,'06'!$G$10:$G$29)*'06'!$E$3</f>
        <v>0</v>
      </c>
      <c r="M915" s="224">
        <f>SUMIF('07'!$C$10:$C$26,$C915,'07'!$G$10:$G$26)*'07'!$E$3</f>
        <v>0</v>
      </c>
      <c r="N915" s="224">
        <f>SUMIF('08'!$C$10:$C$29,$C915,'08'!$G$10:$G$29)*'08'!$E$3</f>
        <v>0</v>
      </c>
      <c r="O915" s="224">
        <f>SUMIF('09'!$C$10:$C$29,$C915,'09'!$G$10:$G$29)*'09'!$E$3</f>
        <v>0</v>
      </c>
      <c r="P915" s="224">
        <f>SUMIF('10'!$C$10:$C$29,$C915,'10'!$G$10:$G$29)*'10'!$E$3</f>
        <v>0</v>
      </c>
      <c r="Q915" s="224">
        <f>SUMIF('11'!$C$10:$C$39,$C915,'11'!$G$10:$G$39)*'11'!$E$3</f>
        <v>0</v>
      </c>
      <c r="R915" s="224">
        <f>SUMIF('12'!$C$10:$C$29,$C915,'12'!$G$10:$G$29)*'12'!$E$3</f>
        <v>0</v>
      </c>
      <c r="S915" s="224">
        <f>SUMIF('13'!$C$10:$C$29,$C915,'13'!$G$10:$G$29)*'13'!$E$3</f>
        <v>0</v>
      </c>
      <c r="T915" s="224">
        <f>SUMIF('14'!$C$10:$C$29,$C915,'14'!$G$10:$G$29)*'14'!$E$3</f>
        <v>0</v>
      </c>
      <c r="U915" s="224">
        <f>SUMIF('15'!$C$10:$C$29,$C915,'15'!$G$10:$G$29)*'15'!$E$3</f>
        <v>0</v>
      </c>
      <c r="V915" s="224">
        <f>SUMIF('16'!$C$10:$C$29,$C915,'16'!$G$10:$G$29)*'16'!$E$3</f>
        <v>0</v>
      </c>
      <c r="W915" s="224">
        <f>SUMIF('17'!$C$10:$C$29,$C915,'17'!$G$10:$G$29)*'17'!$E$3</f>
        <v>0</v>
      </c>
      <c r="X915" s="224">
        <f>SUMIF('18'!$C$10:$C$29,$C915,'18'!$G$10:$G$29)*'18'!$E$3</f>
        <v>0</v>
      </c>
      <c r="Y915" s="224">
        <f>SUMIF('19'!$C$10:$C$28,$C915,'19'!$G$10:$G$28)*'19'!$E$3</f>
        <v>0</v>
      </c>
      <c r="Z915" s="224">
        <f>SUMIF('20'!$C$10:$C$29,$C915,'20'!$G$10:$G$29)*'20'!$E$3</f>
        <v>0</v>
      </c>
      <c r="AA915" s="224">
        <f>SUMIF('21'!$C$10:$C$29,$C915,'21'!$G$10:$G$29)*'21'!$E$3</f>
        <v>0</v>
      </c>
    </row>
    <row r="916" spans="3:27" ht="15" hidden="1">
      <c r="C916" s="207" t="s">
        <v>1946</v>
      </c>
      <c r="D916" s="207" t="s">
        <v>1947</v>
      </c>
      <c r="F916" s="303">
        <f t="shared" si="15"/>
        <v>0</v>
      </c>
      <c r="G916" s="224">
        <f>SUMIF('01'!$C$10:$C$29,$C916,'01'!$G$10:$G$29)*'01'!$E$3</f>
        <v>0</v>
      </c>
      <c r="H916" s="224">
        <f>SUMIF('02'!$C$10:$C$28,$C916,'02'!$G$10:$G$28)*'02'!$E$3</f>
        <v>0</v>
      </c>
      <c r="I916" s="224">
        <f>SUMIF('03'!$C$10:$C$29,$C916,'03'!$G$10:$G$29)*'03'!$E$3</f>
        <v>0</v>
      </c>
      <c r="J916" s="224">
        <f>SUMIF('04'!$C$10:$C$26,$C916,'04'!$G$10:$G$26)*'04'!$E$3</f>
        <v>0</v>
      </c>
      <c r="K916" s="224">
        <f>SUMIF('05'!$C$10:$C$29,$C916,'05'!$G$10:$G$29)*'05'!$E$3</f>
        <v>0</v>
      </c>
      <c r="L916" s="224">
        <f>SUMIF('06'!$C$10:$C$29,$C916,'06'!$G$10:$G$29)*'06'!$E$3</f>
        <v>0</v>
      </c>
      <c r="M916" s="224">
        <f>SUMIF('07'!$C$10:$C$26,$C916,'07'!$G$10:$G$26)*'07'!$E$3</f>
        <v>0</v>
      </c>
      <c r="N916" s="224">
        <f>SUMIF('08'!$C$10:$C$29,$C916,'08'!$G$10:$G$29)*'08'!$E$3</f>
        <v>0</v>
      </c>
      <c r="O916" s="224">
        <f>SUMIF('09'!$C$10:$C$29,$C916,'09'!$G$10:$G$29)*'09'!$E$3</f>
        <v>0</v>
      </c>
      <c r="P916" s="224">
        <f>SUMIF('10'!$C$10:$C$29,$C916,'10'!$G$10:$G$29)*'10'!$E$3</f>
        <v>0</v>
      </c>
      <c r="Q916" s="224">
        <f>SUMIF('11'!$C$10:$C$39,$C916,'11'!$G$10:$G$39)*'11'!$E$3</f>
        <v>0</v>
      </c>
      <c r="R916" s="224">
        <f>SUMIF('12'!$C$10:$C$29,$C916,'12'!$G$10:$G$29)*'12'!$E$3</f>
        <v>0</v>
      </c>
      <c r="S916" s="224">
        <f>SUMIF('13'!$C$10:$C$29,$C916,'13'!$G$10:$G$29)*'13'!$E$3</f>
        <v>0</v>
      </c>
      <c r="T916" s="224">
        <f>SUMIF('14'!$C$10:$C$29,$C916,'14'!$G$10:$G$29)*'14'!$E$3</f>
        <v>0</v>
      </c>
      <c r="U916" s="224">
        <f>SUMIF('15'!$C$10:$C$29,$C916,'15'!$G$10:$G$29)*'15'!$E$3</f>
        <v>0</v>
      </c>
      <c r="V916" s="224">
        <f>SUMIF('16'!$C$10:$C$29,$C916,'16'!$G$10:$G$29)*'16'!$E$3</f>
        <v>0</v>
      </c>
      <c r="W916" s="224">
        <f>SUMIF('17'!$C$10:$C$29,$C916,'17'!$G$10:$G$29)*'17'!$E$3</f>
        <v>0</v>
      </c>
      <c r="X916" s="224">
        <f>SUMIF('18'!$C$10:$C$29,$C916,'18'!$G$10:$G$29)*'18'!$E$3</f>
        <v>0</v>
      </c>
      <c r="Y916" s="224">
        <f>SUMIF('19'!$C$10:$C$28,$C916,'19'!$G$10:$G$28)*'19'!$E$3</f>
        <v>0</v>
      </c>
      <c r="Z916" s="224">
        <f>SUMIF('20'!$C$10:$C$29,$C916,'20'!$G$10:$G$29)*'20'!$E$3</f>
        <v>0</v>
      </c>
      <c r="AA916" s="224">
        <f>SUMIF('21'!$C$10:$C$29,$C916,'21'!$G$10:$G$29)*'21'!$E$3</f>
        <v>0</v>
      </c>
    </row>
    <row r="917" spans="3:27" ht="15" hidden="1">
      <c r="C917" s="207" t="s">
        <v>1948</v>
      </c>
      <c r="D917" s="207" t="s">
        <v>1949</v>
      </c>
      <c r="F917" s="303">
        <f t="shared" si="15"/>
        <v>0</v>
      </c>
      <c r="G917" s="224">
        <f>SUMIF('01'!$C$10:$C$29,$C917,'01'!$G$10:$G$29)*'01'!$E$3</f>
        <v>0</v>
      </c>
      <c r="H917" s="224">
        <f>SUMIF('02'!$C$10:$C$28,$C917,'02'!$G$10:$G$28)*'02'!$E$3</f>
        <v>0</v>
      </c>
      <c r="I917" s="224">
        <f>SUMIF('03'!$C$10:$C$29,$C917,'03'!$G$10:$G$29)*'03'!$E$3</f>
        <v>0</v>
      </c>
      <c r="J917" s="224">
        <f>SUMIF('04'!$C$10:$C$26,$C917,'04'!$G$10:$G$26)*'04'!$E$3</f>
        <v>0</v>
      </c>
      <c r="K917" s="224">
        <f>SUMIF('05'!$C$10:$C$29,$C917,'05'!$G$10:$G$29)*'05'!$E$3</f>
        <v>0</v>
      </c>
      <c r="L917" s="224">
        <f>SUMIF('06'!$C$10:$C$29,$C917,'06'!$G$10:$G$29)*'06'!$E$3</f>
        <v>0</v>
      </c>
      <c r="M917" s="224">
        <f>SUMIF('07'!$C$10:$C$26,$C917,'07'!$G$10:$G$26)*'07'!$E$3</f>
        <v>0</v>
      </c>
      <c r="N917" s="224">
        <f>SUMIF('08'!$C$10:$C$29,$C917,'08'!$G$10:$G$29)*'08'!$E$3</f>
        <v>0</v>
      </c>
      <c r="O917" s="224">
        <f>SUMIF('09'!$C$10:$C$29,$C917,'09'!$G$10:$G$29)*'09'!$E$3</f>
        <v>0</v>
      </c>
      <c r="P917" s="224">
        <f>SUMIF('10'!$C$10:$C$29,$C917,'10'!$G$10:$G$29)*'10'!$E$3</f>
        <v>0</v>
      </c>
      <c r="Q917" s="224">
        <f>SUMIF('11'!$C$10:$C$39,$C917,'11'!$G$10:$G$39)*'11'!$E$3</f>
        <v>0</v>
      </c>
      <c r="R917" s="224">
        <f>SUMIF('12'!$C$10:$C$29,$C917,'12'!$G$10:$G$29)*'12'!$E$3</f>
        <v>0</v>
      </c>
      <c r="S917" s="224">
        <f>SUMIF('13'!$C$10:$C$29,$C917,'13'!$G$10:$G$29)*'13'!$E$3</f>
        <v>0</v>
      </c>
      <c r="T917" s="224">
        <f>SUMIF('14'!$C$10:$C$29,$C917,'14'!$G$10:$G$29)*'14'!$E$3</f>
        <v>0</v>
      </c>
      <c r="U917" s="224">
        <f>SUMIF('15'!$C$10:$C$29,$C917,'15'!$G$10:$G$29)*'15'!$E$3</f>
        <v>0</v>
      </c>
      <c r="V917" s="224">
        <f>SUMIF('16'!$C$10:$C$29,$C917,'16'!$G$10:$G$29)*'16'!$E$3</f>
        <v>0</v>
      </c>
      <c r="W917" s="224">
        <f>SUMIF('17'!$C$10:$C$29,$C917,'17'!$G$10:$G$29)*'17'!$E$3</f>
        <v>0</v>
      </c>
      <c r="X917" s="224">
        <f>SUMIF('18'!$C$10:$C$29,$C917,'18'!$G$10:$G$29)*'18'!$E$3</f>
        <v>0</v>
      </c>
      <c r="Y917" s="224">
        <f>SUMIF('19'!$C$10:$C$28,$C917,'19'!$G$10:$G$28)*'19'!$E$3</f>
        <v>0</v>
      </c>
      <c r="Z917" s="224">
        <f>SUMIF('20'!$C$10:$C$29,$C917,'20'!$G$10:$G$29)*'20'!$E$3</f>
        <v>0</v>
      </c>
      <c r="AA917" s="224">
        <f>SUMIF('21'!$C$10:$C$29,$C917,'21'!$G$10:$G$29)*'21'!$E$3</f>
        <v>0</v>
      </c>
    </row>
    <row r="918" spans="3:27" ht="15" hidden="1">
      <c r="C918" s="207" t="s">
        <v>1950</v>
      </c>
      <c r="D918" s="207" t="s">
        <v>1951</v>
      </c>
      <c r="F918" s="303">
        <f t="shared" si="15"/>
        <v>0</v>
      </c>
      <c r="G918" s="224">
        <f>SUMIF('01'!$C$10:$C$29,$C918,'01'!$G$10:$G$29)*'01'!$E$3</f>
        <v>0</v>
      </c>
      <c r="H918" s="224">
        <f>SUMIF('02'!$C$10:$C$28,$C918,'02'!$G$10:$G$28)*'02'!$E$3</f>
        <v>0</v>
      </c>
      <c r="I918" s="224">
        <f>SUMIF('03'!$C$10:$C$29,$C918,'03'!$G$10:$G$29)*'03'!$E$3</f>
        <v>0</v>
      </c>
      <c r="J918" s="224">
        <f>SUMIF('04'!$C$10:$C$26,$C918,'04'!$G$10:$G$26)*'04'!$E$3</f>
        <v>0</v>
      </c>
      <c r="K918" s="224">
        <f>SUMIF('05'!$C$10:$C$29,$C918,'05'!$G$10:$G$29)*'05'!$E$3</f>
        <v>0</v>
      </c>
      <c r="L918" s="224">
        <f>SUMIF('06'!$C$10:$C$29,$C918,'06'!$G$10:$G$29)*'06'!$E$3</f>
        <v>0</v>
      </c>
      <c r="M918" s="224">
        <f>SUMIF('07'!$C$10:$C$26,$C918,'07'!$G$10:$G$26)*'07'!$E$3</f>
        <v>0</v>
      </c>
      <c r="N918" s="224">
        <f>SUMIF('08'!$C$10:$C$29,$C918,'08'!$G$10:$G$29)*'08'!$E$3</f>
        <v>0</v>
      </c>
      <c r="O918" s="224">
        <f>SUMIF('09'!$C$10:$C$29,$C918,'09'!$G$10:$G$29)*'09'!$E$3</f>
        <v>0</v>
      </c>
      <c r="P918" s="224">
        <f>SUMIF('10'!$C$10:$C$29,$C918,'10'!$G$10:$G$29)*'10'!$E$3</f>
        <v>0</v>
      </c>
      <c r="Q918" s="224">
        <f>SUMIF('11'!$C$10:$C$39,$C918,'11'!$G$10:$G$39)*'11'!$E$3</f>
        <v>0</v>
      </c>
      <c r="R918" s="224">
        <f>SUMIF('12'!$C$10:$C$29,$C918,'12'!$G$10:$G$29)*'12'!$E$3</f>
        <v>0</v>
      </c>
      <c r="S918" s="224">
        <f>SUMIF('13'!$C$10:$C$29,$C918,'13'!$G$10:$G$29)*'13'!$E$3</f>
        <v>0</v>
      </c>
      <c r="T918" s="224">
        <f>SUMIF('14'!$C$10:$C$29,$C918,'14'!$G$10:$G$29)*'14'!$E$3</f>
        <v>0</v>
      </c>
      <c r="U918" s="224">
        <f>SUMIF('15'!$C$10:$C$29,$C918,'15'!$G$10:$G$29)*'15'!$E$3</f>
        <v>0</v>
      </c>
      <c r="V918" s="224">
        <f>SUMIF('16'!$C$10:$C$29,$C918,'16'!$G$10:$G$29)*'16'!$E$3</f>
        <v>0</v>
      </c>
      <c r="W918" s="224">
        <f>SUMIF('17'!$C$10:$C$29,$C918,'17'!$G$10:$G$29)*'17'!$E$3</f>
        <v>0</v>
      </c>
      <c r="X918" s="224">
        <f>SUMIF('18'!$C$10:$C$29,$C918,'18'!$G$10:$G$29)*'18'!$E$3</f>
        <v>0</v>
      </c>
      <c r="Y918" s="224">
        <f>SUMIF('19'!$C$10:$C$28,$C918,'19'!$G$10:$G$28)*'19'!$E$3</f>
        <v>0</v>
      </c>
      <c r="Z918" s="224">
        <f>SUMIF('20'!$C$10:$C$29,$C918,'20'!$G$10:$G$29)*'20'!$E$3</f>
        <v>0</v>
      </c>
      <c r="AA918" s="224">
        <f>SUMIF('21'!$C$10:$C$29,$C918,'21'!$G$10:$G$29)*'21'!$E$3</f>
        <v>0</v>
      </c>
    </row>
    <row r="919" spans="3:27" ht="15" hidden="1">
      <c r="C919" s="207" t="s">
        <v>1952</v>
      </c>
      <c r="D919" s="207" t="s">
        <v>1953</v>
      </c>
      <c r="F919" s="303">
        <f t="shared" si="15"/>
        <v>0</v>
      </c>
      <c r="G919" s="224">
        <f>SUMIF('01'!$C$10:$C$29,$C919,'01'!$G$10:$G$29)*'01'!$E$3</f>
        <v>0</v>
      </c>
      <c r="H919" s="224">
        <f>SUMIF('02'!$C$10:$C$28,$C919,'02'!$G$10:$G$28)*'02'!$E$3</f>
        <v>0</v>
      </c>
      <c r="I919" s="224">
        <f>SUMIF('03'!$C$10:$C$29,$C919,'03'!$G$10:$G$29)*'03'!$E$3</f>
        <v>0</v>
      </c>
      <c r="J919" s="224">
        <f>SUMIF('04'!$C$10:$C$26,$C919,'04'!$G$10:$G$26)*'04'!$E$3</f>
        <v>0</v>
      </c>
      <c r="K919" s="224">
        <f>SUMIF('05'!$C$10:$C$29,$C919,'05'!$G$10:$G$29)*'05'!$E$3</f>
        <v>0</v>
      </c>
      <c r="L919" s="224">
        <f>SUMIF('06'!$C$10:$C$29,$C919,'06'!$G$10:$G$29)*'06'!$E$3</f>
        <v>0</v>
      </c>
      <c r="M919" s="224">
        <f>SUMIF('07'!$C$10:$C$26,$C919,'07'!$G$10:$G$26)*'07'!$E$3</f>
        <v>0</v>
      </c>
      <c r="N919" s="224">
        <f>SUMIF('08'!$C$10:$C$29,$C919,'08'!$G$10:$G$29)*'08'!$E$3</f>
        <v>0</v>
      </c>
      <c r="O919" s="224">
        <f>SUMIF('09'!$C$10:$C$29,$C919,'09'!$G$10:$G$29)*'09'!$E$3</f>
        <v>0</v>
      </c>
      <c r="P919" s="224">
        <f>SUMIF('10'!$C$10:$C$29,$C919,'10'!$G$10:$G$29)*'10'!$E$3</f>
        <v>0</v>
      </c>
      <c r="Q919" s="224">
        <f>SUMIF('11'!$C$10:$C$39,$C919,'11'!$G$10:$G$39)*'11'!$E$3</f>
        <v>0</v>
      </c>
      <c r="R919" s="224">
        <f>SUMIF('12'!$C$10:$C$29,$C919,'12'!$G$10:$G$29)*'12'!$E$3</f>
        <v>0</v>
      </c>
      <c r="S919" s="224">
        <f>SUMIF('13'!$C$10:$C$29,$C919,'13'!$G$10:$G$29)*'13'!$E$3</f>
        <v>0</v>
      </c>
      <c r="T919" s="224">
        <f>SUMIF('14'!$C$10:$C$29,$C919,'14'!$G$10:$G$29)*'14'!$E$3</f>
        <v>0</v>
      </c>
      <c r="U919" s="224">
        <f>SUMIF('15'!$C$10:$C$29,$C919,'15'!$G$10:$G$29)*'15'!$E$3</f>
        <v>0</v>
      </c>
      <c r="V919" s="224">
        <f>SUMIF('16'!$C$10:$C$29,$C919,'16'!$G$10:$G$29)*'16'!$E$3</f>
        <v>0</v>
      </c>
      <c r="W919" s="224">
        <f>SUMIF('17'!$C$10:$C$29,$C919,'17'!$G$10:$G$29)*'17'!$E$3</f>
        <v>0</v>
      </c>
      <c r="X919" s="224">
        <f>SUMIF('18'!$C$10:$C$29,$C919,'18'!$G$10:$G$29)*'18'!$E$3</f>
        <v>0</v>
      </c>
      <c r="Y919" s="224">
        <f>SUMIF('19'!$C$10:$C$28,$C919,'19'!$G$10:$G$28)*'19'!$E$3</f>
        <v>0</v>
      </c>
      <c r="Z919" s="224">
        <f>SUMIF('20'!$C$10:$C$29,$C919,'20'!$G$10:$G$29)*'20'!$E$3</f>
        <v>0</v>
      </c>
      <c r="AA919" s="224">
        <f>SUMIF('21'!$C$10:$C$29,$C919,'21'!$G$10:$G$29)*'21'!$E$3</f>
        <v>0</v>
      </c>
    </row>
    <row r="920" spans="3:27" ht="15" hidden="1">
      <c r="C920" s="207" t="s">
        <v>1954</v>
      </c>
      <c r="D920" s="207" t="s">
        <v>1955</v>
      </c>
      <c r="F920" s="303">
        <f t="shared" si="15"/>
        <v>0</v>
      </c>
      <c r="G920" s="224">
        <f>SUMIF('01'!$C$10:$C$29,$C920,'01'!$G$10:$G$29)*'01'!$E$3</f>
        <v>0</v>
      </c>
      <c r="H920" s="224">
        <f>SUMIF('02'!$C$10:$C$28,$C920,'02'!$G$10:$G$28)*'02'!$E$3</f>
        <v>0</v>
      </c>
      <c r="I920" s="224">
        <f>SUMIF('03'!$C$10:$C$29,$C920,'03'!$G$10:$G$29)*'03'!$E$3</f>
        <v>0</v>
      </c>
      <c r="J920" s="224">
        <f>SUMIF('04'!$C$10:$C$26,$C920,'04'!$G$10:$G$26)*'04'!$E$3</f>
        <v>0</v>
      </c>
      <c r="K920" s="224">
        <f>SUMIF('05'!$C$10:$C$29,$C920,'05'!$G$10:$G$29)*'05'!$E$3</f>
        <v>0</v>
      </c>
      <c r="L920" s="224">
        <f>SUMIF('06'!$C$10:$C$29,$C920,'06'!$G$10:$G$29)*'06'!$E$3</f>
        <v>0</v>
      </c>
      <c r="M920" s="224">
        <f>SUMIF('07'!$C$10:$C$26,$C920,'07'!$G$10:$G$26)*'07'!$E$3</f>
        <v>0</v>
      </c>
      <c r="N920" s="224">
        <f>SUMIF('08'!$C$10:$C$29,$C920,'08'!$G$10:$G$29)*'08'!$E$3</f>
        <v>0</v>
      </c>
      <c r="O920" s="224">
        <f>SUMIF('09'!$C$10:$C$29,$C920,'09'!$G$10:$G$29)*'09'!$E$3</f>
        <v>0</v>
      </c>
      <c r="P920" s="224">
        <f>SUMIF('10'!$C$10:$C$29,$C920,'10'!$G$10:$G$29)*'10'!$E$3</f>
        <v>0</v>
      </c>
      <c r="Q920" s="224">
        <f>SUMIF('11'!$C$10:$C$39,$C920,'11'!$G$10:$G$39)*'11'!$E$3</f>
        <v>0</v>
      </c>
      <c r="R920" s="224">
        <f>SUMIF('12'!$C$10:$C$29,$C920,'12'!$G$10:$G$29)*'12'!$E$3</f>
        <v>0</v>
      </c>
      <c r="S920" s="224">
        <f>SUMIF('13'!$C$10:$C$29,$C920,'13'!$G$10:$G$29)*'13'!$E$3</f>
        <v>0</v>
      </c>
      <c r="T920" s="224">
        <f>SUMIF('14'!$C$10:$C$29,$C920,'14'!$G$10:$G$29)*'14'!$E$3</f>
        <v>0</v>
      </c>
      <c r="U920" s="224">
        <f>SUMIF('15'!$C$10:$C$29,$C920,'15'!$G$10:$G$29)*'15'!$E$3</f>
        <v>0</v>
      </c>
      <c r="V920" s="224">
        <f>SUMIF('16'!$C$10:$C$29,$C920,'16'!$G$10:$G$29)*'16'!$E$3</f>
        <v>0</v>
      </c>
      <c r="W920" s="224">
        <f>SUMIF('17'!$C$10:$C$29,$C920,'17'!$G$10:$G$29)*'17'!$E$3</f>
        <v>0</v>
      </c>
      <c r="X920" s="224">
        <f>SUMIF('18'!$C$10:$C$29,$C920,'18'!$G$10:$G$29)*'18'!$E$3</f>
        <v>0</v>
      </c>
      <c r="Y920" s="224">
        <f>SUMIF('19'!$C$10:$C$28,$C920,'19'!$G$10:$G$28)*'19'!$E$3</f>
        <v>0</v>
      </c>
      <c r="Z920" s="224">
        <f>SUMIF('20'!$C$10:$C$29,$C920,'20'!$G$10:$G$29)*'20'!$E$3</f>
        <v>0</v>
      </c>
      <c r="AA920" s="224">
        <f>SUMIF('21'!$C$10:$C$29,$C920,'21'!$G$10:$G$29)*'21'!$E$3</f>
        <v>0</v>
      </c>
    </row>
    <row r="921" spans="3:27" ht="15" hidden="1">
      <c r="C921" s="207" t="s">
        <v>1956</v>
      </c>
      <c r="D921" s="207" t="s">
        <v>1957</v>
      </c>
      <c r="F921" s="303">
        <f t="shared" si="15"/>
        <v>0</v>
      </c>
      <c r="G921" s="224">
        <f>SUMIF('01'!$C$10:$C$29,$C921,'01'!$G$10:$G$29)*'01'!$E$3</f>
        <v>0</v>
      </c>
      <c r="H921" s="224">
        <f>SUMIF('02'!$C$10:$C$28,$C921,'02'!$G$10:$G$28)*'02'!$E$3</f>
        <v>0</v>
      </c>
      <c r="I921" s="224">
        <f>SUMIF('03'!$C$10:$C$29,$C921,'03'!$G$10:$G$29)*'03'!$E$3</f>
        <v>0</v>
      </c>
      <c r="J921" s="224">
        <f>SUMIF('04'!$C$10:$C$26,$C921,'04'!$G$10:$G$26)*'04'!$E$3</f>
        <v>0</v>
      </c>
      <c r="K921" s="224">
        <f>SUMIF('05'!$C$10:$C$29,$C921,'05'!$G$10:$G$29)*'05'!$E$3</f>
        <v>0</v>
      </c>
      <c r="L921" s="224">
        <f>SUMIF('06'!$C$10:$C$29,$C921,'06'!$G$10:$G$29)*'06'!$E$3</f>
        <v>0</v>
      </c>
      <c r="M921" s="224">
        <f>SUMIF('07'!$C$10:$C$26,$C921,'07'!$G$10:$G$26)*'07'!$E$3</f>
        <v>0</v>
      </c>
      <c r="N921" s="224">
        <f>SUMIF('08'!$C$10:$C$29,$C921,'08'!$G$10:$G$29)*'08'!$E$3</f>
        <v>0</v>
      </c>
      <c r="O921" s="224">
        <f>SUMIF('09'!$C$10:$C$29,$C921,'09'!$G$10:$G$29)*'09'!$E$3</f>
        <v>0</v>
      </c>
      <c r="P921" s="224">
        <f>SUMIF('10'!$C$10:$C$29,$C921,'10'!$G$10:$G$29)*'10'!$E$3</f>
        <v>0</v>
      </c>
      <c r="Q921" s="224">
        <f>SUMIF('11'!$C$10:$C$39,$C921,'11'!$G$10:$G$39)*'11'!$E$3</f>
        <v>0</v>
      </c>
      <c r="R921" s="224">
        <f>SUMIF('12'!$C$10:$C$29,$C921,'12'!$G$10:$G$29)*'12'!$E$3</f>
        <v>0</v>
      </c>
      <c r="S921" s="224">
        <f>SUMIF('13'!$C$10:$C$29,$C921,'13'!$G$10:$G$29)*'13'!$E$3</f>
        <v>0</v>
      </c>
      <c r="T921" s="224">
        <f>SUMIF('14'!$C$10:$C$29,$C921,'14'!$G$10:$G$29)*'14'!$E$3</f>
        <v>0</v>
      </c>
      <c r="U921" s="224">
        <f>SUMIF('15'!$C$10:$C$29,$C921,'15'!$G$10:$G$29)*'15'!$E$3</f>
        <v>0</v>
      </c>
      <c r="V921" s="224">
        <f>SUMIF('16'!$C$10:$C$29,$C921,'16'!$G$10:$G$29)*'16'!$E$3</f>
        <v>0</v>
      </c>
      <c r="W921" s="224">
        <f>SUMIF('17'!$C$10:$C$29,$C921,'17'!$G$10:$G$29)*'17'!$E$3</f>
        <v>0</v>
      </c>
      <c r="X921" s="224">
        <f>SUMIF('18'!$C$10:$C$29,$C921,'18'!$G$10:$G$29)*'18'!$E$3</f>
        <v>0</v>
      </c>
      <c r="Y921" s="224">
        <f>SUMIF('19'!$C$10:$C$28,$C921,'19'!$G$10:$G$28)*'19'!$E$3</f>
        <v>0</v>
      </c>
      <c r="Z921" s="224">
        <f>SUMIF('20'!$C$10:$C$29,$C921,'20'!$G$10:$G$29)*'20'!$E$3</f>
        <v>0</v>
      </c>
      <c r="AA921" s="224">
        <f>SUMIF('21'!$C$10:$C$29,$C921,'21'!$G$10:$G$29)*'21'!$E$3</f>
        <v>0</v>
      </c>
    </row>
    <row r="922" spans="3:27" ht="15" hidden="1">
      <c r="C922" s="207" t="s">
        <v>1958</v>
      </c>
      <c r="D922" s="207" t="s">
        <v>1959</v>
      </c>
      <c r="F922" s="303">
        <f t="shared" si="15"/>
        <v>0</v>
      </c>
      <c r="G922" s="224">
        <f>SUMIF('01'!$C$10:$C$29,$C922,'01'!$G$10:$G$29)*'01'!$E$3</f>
        <v>0</v>
      </c>
      <c r="H922" s="224">
        <f>SUMIF('02'!$C$10:$C$28,$C922,'02'!$G$10:$G$28)*'02'!$E$3</f>
        <v>0</v>
      </c>
      <c r="I922" s="224">
        <f>SUMIF('03'!$C$10:$C$29,$C922,'03'!$G$10:$G$29)*'03'!$E$3</f>
        <v>0</v>
      </c>
      <c r="J922" s="224">
        <f>SUMIF('04'!$C$10:$C$26,$C922,'04'!$G$10:$G$26)*'04'!$E$3</f>
        <v>0</v>
      </c>
      <c r="K922" s="224">
        <f>SUMIF('05'!$C$10:$C$29,$C922,'05'!$G$10:$G$29)*'05'!$E$3</f>
        <v>0</v>
      </c>
      <c r="L922" s="224">
        <f>SUMIF('06'!$C$10:$C$29,$C922,'06'!$G$10:$G$29)*'06'!$E$3</f>
        <v>0</v>
      </c>
      <c r="M922" s="224">
        <f>SUMIF('07'!$C$10:$C$26,$C922,'07'!$G$10:$G$26)*'07'!$E$3</f>
        <v>0</v>
      </c>
      <c r="N922" s="224">
        <f>SUMIF('08'!$C$10:$C$29,$C922,'08'!$G$10:$G$29)*'08'!$E$3</f>
        <v>0</v>
      </c>
      <c r="O922" s="224">
        <f>SUMIF('09'!$C$10:$C$29,$C922,'09'!$G$10:$G$29)*'09'!$E$3</f>
        <v>0</v>
      </c>
      <c r="P922" s="224">
        <f>SUMIF('10'!$C$10:$C$29,$C922,'10'!$G$10:$G$29)*'10'!$E$3</f>
        <v>0</v>
      </c>
      <c r="Q922" s="224">
        <f>SUMIF('11'!$C$10:$C$39,$C922,'11'!$G$10:$G$39)*'11'!$E$3</f>
        <v>0</v>
      </c>
      <c r="R922" s="224">
        <f>SUMIF('12'!$C$10:$C$29,$C922,'12'!$G$10:$G$29)*'12'!$E$3</f>
        <v>0</v>
      </c>
      <c r="S922" s="224">
        <f>SUMIF('13'!$C$10:$C$29,$C922,'13'!$G$10:$G$29)*'13'!$E$3</f>
        <v>0</v>
      </c>
      <c r="T922" s="224">
        <f>SUMIF('14'!$C$10:$C$29,$C922,'14'!$G$10:$G$29)*'14'!$E$3</f>
        <v>0</v>
      </c>
      <c r="U922" s="224">
        <f>SUMIF('15'!$C$10:$C$29,$C922,'15'!$G$10:$G$29)*'15'!$E$3</f>
        <v>0</v>
      </c>
      <c r="V922" s="224">
        <f>SUMIF('16'!$C$10:$C$29,$C922,'16'!$G$10:$G$29)*'16'!$E$3</f>
        <v>0</v>
      </c>
      <c r="W922" s="224">
        <f>SUMIF('17'!$C$10:$C$29,$C922,'17'!$G$10:$G$29)*'17'!$E$3</f>
        <v>0</v>
      </c>
      <c r="X922" s="224">
        <f>SUMIF('18'!$C$10:$C$29,$C922,'18'!$G$10:$G$29)*'18'!$E$3</f>
        <v>0</v>
      </c>
      <c r="Y922" s="224">
        <f>SUMIF('19'!$C$10:$C$28,$C922,'19'!$G$10:$G$28)*'19'!$E$3</f>
        <v>0</v>
      </c>
      <c r="Z922" s="224">
        <f>SUMIF('20'!$C$10:$C$29,$C922,'20'!$G$10:$G$29)*'20'!$E$3</f>
        <v>0</v>
      </c>
      <c r="AA922" s="224">
        <f>SUMIF('21'!$C$10:$C$29,$C922,'21'!$G$10:$G$29)*'21'!$E$3</f>
        <v>0</v>
      </c>
    </row>
    <row r="923" spans="3:27" ht="15" hidden="1">
      <c r="C923" s="207" t="s">
        <v>1960</v>
      </c>
      <c r="D923" s="207" t="s">
        <v>1961</v>
      </c>
      <c r="F923" s="303">
        <f t="shared" si="15"/>
        <v>0</v>
      </c>
      <c r="G923" s="224">
        <f>SUMIF('01'!$C$10:$C$29,$C923,'01'!$G$10:$G$29)*'01'!$E$3</f>
        <v>0</v>
      </c>
      <c r="H923" s="224">
        <f>SUMIF('02'!$C$10:$C$28,$C923,'02'!$G$10:$G$28)*'02'!$E$3</f>
        <v>0</v>
      </c>
      <c r="I923" s="224">
        <f>SUMIF('03'!$C$10:$C$29,$C923,'03'!$G$10:$G$29)*'03'!$E$3</f>
        <v>0</v>
      </c>
      <c r="J923" s="224">
        <f>SUMIF('04'!$C$10:$C$26,$C923,'04'!$G$10:$G$26)*'04'!$E$3</f>
        <v>0</v>
      </c>
      <c r="K923" s="224">
        <f>SUMIF('05'!$C$10:$C$29,$C923,'05'!$G$10:$G$29)*'05'!$E$3</f>
        <v>0</v>
      </c>
      <c r="L923" s="224">
        <f>SUMIF('06'!$C$10:$C$29,$C923,'06'!$G$10:$G$29)*'06'!$E$3</f>
        <v>0</v>
      </c>
      <c r="M923" s="224">
        <f>SUMIF('07'!$C$10:$C$26,$C923,'07'!$G$10:$G$26)*'07'!$E$3</f>
        <v>0</v>
      </c>
      <c r="N923" s="224">
        <f>SUMIF('08'!$C$10:$C$29,$C923,'08'!$G$10:$G$29)*'08'!$E$3</f>
        <v>0</v>
      </c>
      <c r="O923" s="224">
        <f>SUMIF('09'!$C$10:$C$29,$C923,'09'!$G$10:$G$29)*'09'!$E$3</f>
        <v>0</v>
      </c>
      <c r="P923" s="224">
        <f>SUMIF('10'!$C$10:$C$29,$C923,'10'!$G$10:$G$29)*'10'!$E$3</f>
        <v>0</v>
      </c>
      <c r="Q923" s="224">
        <f>SUMIF('11'!$C$10:$C$39,$C923,'11'!$G$10:$G$39)*'11'!$E$3</f>
        <v>0</v>
      </c>
      <c r="R923" s="224">
        <f>SUMIF('12'!$C$10:$C$29,$C923,'12'!$G$10:$G$29)*'12'!$E$3</f>
        <v>0</v>
      </c>
      <c r="S923" s="224">
        <f>SUMIF('13'!$C$10:$C$29,$C923,'13'!$G$10:$G$29)*'13'!$E$3</f>
        <v>0</v>
      </c>
      <c r="T923" s="224">
        <f>SUMIF('14'!$C$10:$C$29,$C923,'14'!$G$10:$G$29)*'14'!$E$3</f>
        <v>0</v>
      </c>
      <c r="U923" s="224">
        <f>SUMIF('15'!$C$10:$C$29,$C923,'15'!$G$10:$G$29)*'15'!$E$3</f>
        <v>0</v>
      </c>
      <c r="V923" s="224">
        <f>SUMIF('16'!$C$10:$C$29,$C923,'16'!$G$10:$G$29)*'16'!$E$3</f>
        <v>0</v>
      </c>
      <c r="W923" s="224">
        <f>SUMIF('17'!$C$10:$C$29,$C923,'17'!$G$10:$G$29)*'17'!$E$3</f>
        <v>0</v>
      </c>
      <c r="X923" s="224">
        <f>SUMIF('18'!$C$10:$C$29,$C923,'18'!$G$10:$G$29)*'18'!$E$3</f>
        <v>0</v>
      </c>
      <c r="Y923" s="224">
        <f>SUMIF('19'!$C$10:$C$28,$C923,'19'!$G$10:$G$28)*'19'!$E$3</f>
        <v>0</v>
      </c>
      <c r="Z923" s="224">
        <f>SUMIF('20'!$C$10:$C$29,$C923,'20'!$G$10:$G$29)*'20'!$E$3</f>
        <v>0</v>
      </c>
      <c r="AA923" s="224">
        <f>SUMIF('21'!$C$10:$C$29,$C923,'21'!$G$10:$G$29)*'21'!$E$3</f>
        <v>0</v>
      </c>
    </row>
    <row r="924" spans="3:27" ht="15" hidden="1">
      <c r="C924" s="207" t="s">
        <v>1962</v>
      </c>
      <c r="D924" s="207" t="s">
        <v>1963</v>
      </c>
      <c r="F924" s="303">
        <f t="shared" si="15"/>
        <v>0</v>
      </c>
      <c r="G924" s="224">
        <f>SUMIF('01'!$C$10:$C$29,$C924,'01'!$G$10:$G$29)*'01'!$E$3</f>
        <v>0</v>
      </c>
      <c r="H924" s="224">
        <f>SUMIF('02'!$C$10:$C$28,$C924,'02'!$G$10:$G$28)*'02'!$E$3</f>
        <v>0</v>
      </c>
      <c r="I924" s="224">
        <f>SUMIF('03'!$C$10:$C$29,$C924,'03'!$G$10:$G$29)*'03'!$E$3</f>
        <v>0</v>
      </c>
      <c r="J924" s="224">
        <f>SUMIF('04'!$C$10:$C$26,$C924,'04'!$G$10:$G$26)*'04'!$E$3</f>
        <v>0</v>
      </c>
      <c r="K924" s="224">
        <f>SUMIF('05'!$C$10:$C$29,$C924,'05'!$G$10:$G$29)*'05'!$E$3</f>
        <v>0</v>
      </c>
      <c r="L924" s="224">
        <f>SUMIF('06'!$C$10:$C$29,$C924,'06'!$G$10:$G$29)*'06'!$E$3</f>
        <v>0</v>
      </c>
      <c r="M924" s="224">
        <f>SUMIF('07'!$C$10:$C$26,$C924,'07'!$G$10:$G$26)*'07'!$E$3</f>
        <v>0</v>
      </c>
      <c r="N924" s="224">
        <f>SUMIF('08'!$C$10:$C$29,$C924,'08'!$G$10:$G$29)*'08'!$E$3</f>
        <v>0</v>
      </c>
      <c r="O924" s="224">
        <f>SUMIF('09'!$C$10:$C$29,$C924,'09'!$G$10:$G$29)*'09'!$E$3</f>
        <v>0</v>
      </c>
      <c r="P924" s="224">
        <f>SUMIF('10'!$C$10:$C$29,$C924,'10'!$G$10:$G$29)*'10'!$E$3</f>
        <v>0</v>
      </c>
      <c r="Q924" s="224">
        <f>SUMIF('11'!$C$10:$C$39,$C924,'11'!$G$10:$G$39)*'11'!$E$3</f>
        <v>0</v>
      </c>
      <c r="R924" s="224">
        <f>SUMIF('12'!$C$10:$C$29,$C924,'12'!$G$10:$G$29)*'12'!$E$3</f>
        <v>0</v>
      </c>
      <c r="S924" s="224">
        <f>SUMIF('13'!$C$10:$C$29,$C924,'13'!$G$10:$G$29)*'13'!$E$3</f>
        <v>0</v>
      </c>
      <c r="T924" s="224">
        <f>SUMIF('14'!$C$10:$C$29,$C924,'14'!$G$10:$G$29)*'14'!$E$3</f>
        <v>0</v>
      </c>
      <c r="U924" s="224">
        <f>SUMIF('15'!$C$10:$C$29,$C924,'15'!$G$10:$G$29)*'15'!$E$3</f>
        <v>0</v>
      </c>
      <c r="V924" s="224">
        <f>SUMIF('16'!$C$10:$C$29,$C924,'16'!$G$10:$G$29)*'16'!$E$3</f>
        <v>0</v>
      </c>
      <c r="W924" s="224">
        <f>SUMIF('17'!$C$10:$C$29,$C924,'17'!$G$10:$G$29)*'17'!$E$3</f>
        <v>0</v>
      </c>
      <c r="X924" s="224">
        <f>SUMIF('18'!$C$10:$C$29,$C924,'18'!$G$10:$G$29)*'18'!$E$3</f>
        <v>0</v>
      </c>
      <c r="Y924" s="224">
        <f>SUMIF('19'!$C$10:$C$28,$C924,'19'!$G$10:$G$28)*'19'!$E$3</f>
        <v>0</v>
      </c>
      <c r="Z924" s="224">
        <f>SUMIF('20'!$C$10:$C$29,$C924,'20'!$G$10:$G$29)*'20'!$E$3</f>
        <v>0</v>
      </c>
      <c r="AA924" s="224">
        <f>SUMIF('21'!$C$10:$C$29,$C924,'21'!$G$10:$G$29)*'21'!$E$3</f>
        <v>0</v>
      </c>
    </row>
    <row r="925" spans="3:27" ht="15" hidden="1">
      <c r="C925" s="207" t="s">
        <v>1964</v>
      </c>
      <c r="D925" s="207" t="s">
        <v>1965</v>
      </c>
      <c r="F925" s="303">
        <f t="shared" si="15"/>
        <v>0</v>
      </c>
      <c r="G925" s="224">
        <f>SUMIF('01'!$C$10:$C$29,$C925,'01'!$G$10:$G$29)*'01'!$E$3</f>
        <v>0</v>
      </c>
      <c r="H925" s="224">
        <f>SUMIF('02'!$C$10:$C$28,$C925,'02'!$G$10:$G$28)*'02'!$E$3</f>
        <v>0</v>
      </c>
      <c r="I925" s="224">
        <f>SUMIF('03'!$C$10:$C$29,$C925,'03'!$G$10:$G$29)*'03'!$E$3</f>
        <v>0</v>
      </c>
      <c r="J925" s="224">
        <f>SUMIF('04'!$C$10:$C$26,$C925,'04'!$G$10:$G$26)*'04'!$E$3</f>
        <v>0</v>
      </c>
      <c r="K925" s="224">
        <f>SUMIF('05'!$C$10:$C$29,$C925,'05'!$G$10:$G$29)*'05'!$E$3</f>
        <v>0</v>
      </c>
      <c r="L925" s="224">
        <f>SUMIF('06'!$C$10:$C$29,$C925,'06'!$G$10:$G$29)*'06'!$E$3</f>
        <v>0</v>
      </c>
      <c r="M925" s="224">
        <f>SUMIF('07'!$C$10:$C$26,$C925,'07'!$G$10:$G$26)*'07'!$E$3</f>
        <v>0</v>
      </c>
      <c r="N925" s="224">
        <f>SUMIF('08'!$C$10:$C$29,$C925,'08'!$G$10:$G$29)*'08'!$E$3</f>
        <v>0</v>
      </c>
      <c r="O925" s="224">
        <f>SUMIF('09'!$C$10:$C$29,$C925,'09'!$G$10:$G$29)*'09'!$E$3</f>
        <v>0</v>
      </c>
      <c r="P925" s="224">
        <f>SUMIF('10'!$C$10:$C$29,$C925,'10'!$G$10:$G$29)*'10'!$E$3</f>
        <v>0</v>
      </c>
      <c r="Q925" s="224">
        <f>SUMIF('11'!$C$10:$C$39,$C925,'11'!$G$10:$G$39)*'11'!$E$3</f>
        <v>0</v>
      </c>
      <c r="R925" s="224">
        <f>SUMIF('12'!$C$10:$C$29,$C925,'12'!$G$10:$G$29)*'12'!$E$3</f>
        <v>0</v>
      </c>
      <c r="S925" s="224">
        <f>SUMIF('13'!$C$10:$C$29,$C925,'13'!$G$10:$G$29)*'13'!$E$3</f>
        <v>0</v>
      </c>
      <c r="T925" s="224">
        <f>SUMIF('14'!$C$10:$C$29,$C925,'14'!$G$10:$G$29)*'14'!$E$3</f>
        <v>0</v>
      </c>
      <c r="U925" s="224">
        <f>SUMIF('15'!$C$10:$C$29,$C925,'15'!$G$10:$G$29)*'15'!$E$3</f>
        <v>0</v>
      </c>
      <c r="V925" s="224">
        <f>SUMIF('16'!$C$10:$C$29,$C925,'16'!$G$10:$G$29)*'16'!$E$3</f>
        <v>0</v>
      </c>
      <c r="W925" s="224">
        <f>SUMIF('17'!$C$10:$C$29,$C925,'17'!$G$10:$G$29)*'17'!$E$3</f>
        <v>0</v>
      </c>
      <c r="X925" s="224">
        <f>SUMIF('18'!$C$10:$C$29,$C925,'18'!$G$10:$G$29)*'18'!$E$3</f>
        <v>0</v>
      </c>
      <c r="Y925" s="224">
        <f>SUMIF('19'!$C$10:$C$28,$C925,'19'!$G$10:$G$28)*'19'!$E$3</f>
        <v>0</v>
      </c>
      <c r="Z925" s="224">
        <f>SUMIF('20'!$C$10:$C$29,$C925,'20'!$G$10:$G$29)*'20'!$E$3</f>
        <v>0</v>
      </c>
      <c r="AA925" s="224">
        <f>SUMIF('21'!$C$10:$C$29,$C925,'21'!$G$10:$G$29)*'21'!$E$3</f>
        <v>0</v>
      </c>
    </row>
    <row r="926" spans="3:27" ht="15" hidden="1">
      <c r="C926" s="207" t="s">
        <v>1966</v>
      </c>
      <c r="D926" s="207" t="s">
        <v>1967</v>
      </c>
      <c r="F926" s="303">
        <f t="shared" si="15"/>
        <v>0</v>
      </c>
      <c r="G926" s="224">
        <f>SUMIF('01'!$C$10:$C$29,$C926,'01'!$G$10:$G$29)*'01'!$E$3</f>
        <v>0</v>
      </c>
      <c r="H926" s="224">
        <f>SUMIF('02'!$C$10:$C$28,$C926,'02'!$G$10:$G$28)*'02'!$E$3</f>
        <v>0</v>
      </c>
      <c r="I926" s="224">
        <f>SUMIF('03'!$C$10:$C$29,$C926,'03'!$G$10:$G$29)*'03'!$E$3</f>
        <v>0</v>
      </c>
      <c r="J926" s="224">
        <f>SUMIF('04'!$C$10:$C$26,$C926,'04'!$G$10:$G$26)*'04'!$E$3</f>
        <v>0</v>
      </c>
      <c r="K926" s="224">
        <f>SUMIF('05'!$C$10:$C$29,$C926,'05'!$G$10:$G$29)*'05'!$E$3</f>
        <v>0</v>
      </c>
      <c r="L926" s="224">
        <f>SUMIF('06'!$C$10:$C$29,$C926,'06'!$G$10:$G$29)*'06'!$E$3</f>
        <v>0</v>
      </c>
      <c r="M926" s="224">
        <f>SUMIF('07'!$C$10:$C$26,$C926,'07'!$G$10:$G$26)*'07'!$E$3</f>
        <v>0</v>
      </c>
      <c r="N926" s="224">
        <f>SUMIF('08'!$C$10:$C$29,$C926,'08'!$G$10:$G$29)*'08'!$E$3</f>
        <v>0</v>
      </c>
      <c r="O926" s="224">
        <f>SUMIF('09'!$C$10:$C$29,$C926,'09'!$G$10:$G$29)*'09'!$E$3</f>
        <v>0</v>
      </c>
      <c r="P926" s="224">
        <f>SUMIF('10'!$C$10:$C$29,$C926,'10'!$G$10:$G$29)*'10'!$E$3</f>
        <v>0</v>
      </c>
      <c r="Q926" s="224">
        <f>SUMIF('11'!$C$10:$C$39,$C926,'11'!$G$10:$G$39)*'11'!$E$3</f>
        <v>0</v>
      </c>
      <c r="R926" s="224">
        <f>SUMIF('12'!$C$10:$C$29,$C926,'12'!$G$10:$G$29)*'12'!$E$3</f>
        <v>0</v>
      </c>
      <c r="S926" s="224">
        <f>SUMIF('13'!$C$10:$C$29,$C926,'13'!$G$10:$G$29)*'13'!$E$3</f>
        <v>0</v>
      </c>
      <c r="T926" s="224">
        <f>SUMIF('14'!$C$10:$C$29,$C926,'14'!$G$10:$G$29)*'14'!$E$3</f>
        <v>0</v>
      </c>
      <c r="U926" s="224">
        <f>SUMIF('15'!$C$10:$C$29,$C926,'15'!$G$10:$G$29)*'15'!$E$3</f>
        <v>0</v>
      </c>
      <c r="V926" s="224">
        <f>SUMIF('16'!$C$10:$C$29,$C926,'16'!$G$10:$G$29)*'16'!$E$3</f>
        <v>0</v>
      </c>
      <c r="W926" s="224">
        <f>SUMIF('17'!$C$10:$C$29,$C926,'17'!$G$10:$G$29)*'17'!$E$3</f>
        <v>0</v>
      </c>
      <c r="X926" s="224">
        <f>SUMIF('18'!$C$10:$C$29,$C926,'18'!$G$10:$G$29)*'18'!$E$3</f>
        <v>0</v>
      </c>
      <c r="Y926" s="224">
        <f>SUMIF('19'!$C$10:$C$28,$C926,'19'!$G$10:$G$28)*'19'!$E$3</f>
        <v>0</v>
      </c>
      <c r="Z926" s="224">
        <f>SUMIF('20'!$C$10:$C$29,$C926,'20'!$G$10:$G$29)*'20'!$E$3</f>
        <v>0</v>
      </c>
      <c r="AA926" s="224">
        <f>SUMIF('21'!$C$10:$C$29,$C926,'21'!$G$10:$G$29)*'21'!$E$3</f>
        <v>0</v>
      </c>
    </row>
    <row r="927" spans="3:27" ht="15" hidden="1">
      <c r="C927" s="207" t="s">
        <v>1968</v>
      </c>
      <c r="D927" s="207" t="s">
        <v>1969</v>
      </c>
      <c r="F927" s="303">
        <f t="shared" si="15"/>
        <v>0</v>
      </c>
      <c r="G927" s="224">
        <f>SUMIF('01'!$C$10:$C$29,$C927,'01'!$G$10:$G$29)*'01'!$E$3</f>
        <v>0</v>
      </c>
      <c r="H927" s="224">
        <f>SUMIF('02'!$C$10:$C$28,$C927,'02'!$G$10:$G$28)*'02'!$E$3</f>
        <v>0</v>
      </c>
      <c r="I927" s="224">
        <f>SUMIF('03'!$C$10:$C$29,$C927,'03'!$G$10:$G$29)*'03'!$E$3</f>
        <v>0</v>
      </c>
      <c r="J927" s="224">
        <f>SUMIF('04'!$C$10:$C$26,$C927,'04'!$G$10:$G$26)*'04'!$E$3</f>
        <v>0</v>
      </c>
      <c r="K927" s="224">
        <f>SUMIF('05'!$C$10:$C$29,$C927,'05'!$G$10:$G$29)*'05'!$E$3</f>
        <v>0</v>
      </c>
      <c r="L927" s="224">
        <f>SUMIF('06'!$C$10:$C$29,$C927,'06'!$G$10:$G$29)*'06'!$E$3</f>
        <v>0</v>
      </c>
      <c r="M927" s="224">
        <f>SUMIF('07'!$C$10:$C$26,$C927,'07'!$G$10:$G$26)*'07'!$E$3</f>
        <v>0</v>
      </c>
      <c r="N927" s="224">
        <f>SUMIF('08'!$C$10:$C$29,$C927,'08'!$G$10:$G$29)*'08'!$E$3</f>
        <v>0</v>
      </c>
      <c r="O927" s="224">
        <f>SUMIF('09'!$C$10:$C$29,$C927,'09'!$G$10:$G$29)*'09'!$E$3</f>
        <v>0</v>
      </c>
      <c r="P927" s="224">
        <f>SUMIF('10'!$C$10:$C$29,$C927,'10'!$G$10:$G$29)*'10'!$E$3</f>
        <v>0</v>
      </c>
      <c r="Q927" s="224">
        <f>SUMIF('11'!$C$10:$C$39,$C927,'11'!$G$10:$G$39)*'11'!$E$3</f>
        <v>0</v>
      </c>
      <c r="R927" s="224">
        <f>SUMIF('12'!$C$10:$C$29,$C927,'12'!$G$10:$G$29)*'12'!$E$3</f>
        <v>0</v>
      </c>
      <c r="S927" s="224">
        <f>SUMIF('13'!$C$10:$C$29,$C927,'13'!$G$10:$G$29)*'13'!$E$3</f>
        <v>0</v>
      </c>
      <c r="T927" s="224">
        <f>SUMIF('14'!$C$10:$C$29,$C927,'14'!$G$10:$G$29)*'14'!$E$3</f>
        <v>0</v>
      </c>
      <c r="U927" s="224">
        <f>SUMIF('15'!$C$10:$C$29,$C927,'15'!$G$10:$G$29)*'15'!$E$3</f>
        <v>0</v>
      </c>
      <c r="V927" s="224">
        <f>SUMIF('16'!$C$10:$C$29,$C927,'16'!$G$10:$G$29)*'16'!$E$3</f>
        <v>0</v>
      </c>
      <c r="W927" s="224">
        <f>SUMIF('17'!$C$10:$C$29,$C927,'17'!$G$10:$G$29)*'17'!$E$3</f>
        <v>0</v>
      </c>
      <c r="X927" s="224">
        <f>SUMIF('18'!$C$10:$C$29,$C927,'18'!$G$10:$G$29)*'18'!$E$3</f>
        <v>0</v>
      </c>
      <c r="Y927" s="224">
        <f>SUMIF('19'!$C$10:$C$28,$C927,'19'!$G$10:$G$28)*'19'!$E$3</f>
        <v>0</v>
      </c>
      <c r="Z927" s="224">
        <f>SUMIF('20'!$C$10:$C$29,$C927,'20'!$G$10:$G$29)*'20'!$E$3</f>
        <v>0</v>
      </c>
      <c r="AA927" s="224">
        <f>SUMIF('21'!$C$10:$C$29,$C927,'21'!$G$10:$G$29)*'21'!$E$3</f>
        <v>0</v>
      </c>
    </row>
    <row r="928" spans="3:27" ht="15" hidden="1">
      <c r="C928" s="207" t="s">
        <v>1970</v>
      </c>
      <c r="D928" s="207" t="s">
        <v>1971</v>
      </c>
      <c r="F928" s="303">
        <f t="shared" si="15"/>
        <v>0</v>
      </c>
      <c r="G928" s="224">
        <f>SUMIF('01'!$C$10:$C$29,$C928,'01'!$G$10:$G$29)*'01'!$E$3</f>
        <v>0</v>
      </c>
      <c r="H928" s="224">
        <f>SUMIF('02'!$C$10:$C$28,$C928,'02'!$G$10:$G$28)*'02'!$E$3</f>
        <v>0</v>
      </c>
      <c r="I928" s="224">
        <f>SUMIF('03'!$C$10:$C$29,$C928,'03'!$G$10:$G$29)*'03'!$E$3</f>
        <v>0</v>
      </c>
      <c r="J928" s="224">
        <f>SUMIF('04'!$C$10:$C$26,$C928,'04'!$G$10:$G$26)*'04'!$E$3</f>
        <v>0</v>
      </c>
      <c r="K928" s="224">
        <f>SUMIF('05'!$C$10:$C$29,$C928,'05'!$G$10:$G$29)*'05'!$E$3</f>
        <v>0</v>
      </c>
      <c r="L928" s="224">
        <f>SUMIF('06'!$C$10:$C$29,$C928,'06'!$G$10:$G$29)*'06'!$E$3</f>
        <v>0</v>
      </c>
      <c r="M928" s="224">
        <f>SUMIF('07'!$C$10:$C$26,$C928,'07'!$G$10:$G$26)*'07'!$E$3</f>
        <v>0</v>
      </c>
      <c r="N928" s="224">
        <f>SUMIF('08'!$C$10:$C$29,$C928,'08'!$G$10:$G$29)*'08'!$E$3</f>
        <v>0</v>
      </c>
      <c r="O928" s="224">
        <f>SUMIF('09'!$C$10:$C$29,$C928,'09'!$G$10:$G$29)*'09'!$E$3</f>
        <v>0</v>
      </c>
      <c r="P928" s="224">
        <f>SUMIF('10'!$C$10:$C$29,$C928,'10'!$G$10:$G$29)*'10'!$E$3</f>
        <v>0</v>
      </c>
      <c r="Q928" s="224">
        <f>SUMIF('11'!$C$10:$C$39,$C928,'11'!$G$10:$G$39)*'11'!$E$3</f>
        <v>0</v>
      </c>
      <c r="R928" s="224">
        <f>SUMIF('12'!$C$10:$C$29,$C928,'12'!$G$10:$G$29)*'12'!$E$3</f>
        <v>0</v>
      </c>
      <c r="S928" s="224">
        <f>SUMIF('13'!$C$10:$C$29,$C928,'13'!$G$10:$G$29)*'13'!$E$3</f>
        <v>0</v>
      </c>
      <c r="T928" s="224">
        <f>SUMIF('14'!$C$10:$C$29,$C928,'14'!$G$10:$G$29)*'14'!$E$3</f>
        <v>0</v>
      </c>
      <c r="U928" s="224">
        <f>SUMIF('15'!$C$10:$C$29,$C928,'15'!$G$10:$G$29)*'15'!$E$3</f>
        <v>0</v>
      </c>
      <c r="V928" s="224">
        <f>SUMIF('16'!$C$10:$C$29,$C928,'16'!$G$10:$G$29)*'16'!$E$3</f>
        <v>0</v>
      </c>
      <c r="W928" s="224">
        <f>SUMIF('17'!$C$10:$C$29,$C928,'17'!$G$10:$G$29)*'17'!$E$3</f>
        <v>0</v>
      </c>
      <c r="X928" s="224">
        <f>SUMIF('18'!$C$10:$C$29,$C928,'18'!$G$10:$G$29)*'18'!$E$3</f>
        <v>0</v>
      </c>
      <c r="Y928" s="224">
        <f>SUMIF('19'!$C$10:$C$28,$C928,'19'!$G$10:$G$28)*'19'!$E$3</f>
        <v>0</v>
      </c>
      <c r="Z928" s="224">
        <f>SUMIF('20'!$C$10:$C$29,$C928,'20'!$G$10:$G$29)*'20'!$E$3</f>
        <v>0</v>
      </c>
      <c r="AA928" s="224">
        <f>SUMIF('21'!$C$10:$C$29,$C928,'21'!$G$10:$G$29)*'21'!$E$3</f>
        <v>0</v>
      </c>
    </row>
    <row r="929" spans="3:27" ht="15">
      <c r="C929" s="207" t="s">
        <v>1972</v>
      </c>
      <c r="D929" s="207" t="s">
        <v>116</v>
      </c>
      <c r="F929" s="303">
        <f t="shared" si="15"/>
        <v>4149.0610200000001</v>
      </c>
      <c r="G929" s="224">
        <f>SUMIF('01'!$C$10:$C$29,$C929,'01'!$G$10:$G$29)*'01'!$E$3</f>
        <v>0</v>
      </c>
      <c r="H929" s="224">
        <f>SUMIF('02'!$C$10:$C$28,$C929,'02'!$G$10:$G$28)*'02'!$E$3</f>
        <v>2766.0406800000001</v>
      </c>
      <c r="I929" s="224">
        <f>SUMIF('03'!$C$10:$C$29,$C929,'03'!$G$10:$G$29)*'03'!$E$3</f>
        <v>0</v>
      </c>
      <c r="J929" s="224">
        <f>SUMIF('04'!$C$10:$C$26,$C929,'04'!$G$10:$G$26)*'04'!$E$3</f>
        <v>0</v>
      </c>
      <c r="K929" s="224">
        <f>SUMIF('05'!$C$10:$C$29,$C929,'05'!$G$10:$G$29)*'05'!$E$3</f>
        <v>0</v>
      </c>
      <c r="L929" s="224">
        <f>SUMIF('06'!$C$10:$C$29,$C929,'06'!$G$10:$G$29)*'06'!$E$3</f>
        <v>0</v>
      </c>
      <c r="M929" s="224">
        <f>SUMIF('07'!$C$10:$C$26,$C929,'07'!$G$10:$G$26)*'07'!$E$3</f>
        <v>0</v>
      </c>
      <c r="N929" s="224">
        <f>SUMIF('08'!$C$10:$C$29,$C929,'08'!$G$10:$G$29)*'08'!$E$3</f>
        <v>0</v>
      </c>
      <c r="O929" s="224">
        <f>SUMIF('09'!$C$10:$C$29,$C929,'09'!$G$10:$G$29)*'09'!$E$3</f>
        <v>0</v>
      </c>
      <c r="P929" s="224">
        <f>SUMIF('10'!$C$10:$C$29,$C929,'10'!$G$10:$G$29)*'10'!$E$3</f>
        <v>0</v>
      </c>
      <c r="Q929" s="224">
        <f>SUMIF('11'!$C$10:$C$39,$C929,'11'!$G$10:$G$39)*'11'!$E$3</f>
        <v>0</v>
      </c>
      <c r="R929" s="224">
        <f>SUMIF('12'!$C$10:$C$29,$C929,'12'!$G$10:$G$29)*'12'!$E$3</f>
        <v>0</v>
      </c>
      <c r="S929" s="224">
        <f>SUMIF('13'!$C$10:$C$29,$C929,'13'!$G$10:$G$29)*'13'!$E$3</f>
        <v>0</v>
      </c>
      <c r="T929" s="224">
        <f>SUMIF('14'!$C$10:$C$29,$C929,'14'!$G$10:$G$29)*'14'!$E$3</f>
        <v>0</v>
      </c>
      <c r="U929" s="224">
        <f>SUMIF('15'!$C$10:$C$29,$C929,'15'!$G$10:$G$29)*'15'!$E$3</f>
        <v>1383.02034</v>
      </c>
      <c r="V929" s="224">
        <f>SUMIF('16'!$C$10:$C$29,$C929,'16'!$G$10:$G$29)*'16'!$E$3</f>
        <v>0</v>
      </c>
      <c r="W929" s="224">
        <f>SUMIF('17'!$C$10:$C$29,$C929,'17'!$G$10:$G$29)*'17'!$E$3</f>
        <v>0</v>
      </c>
      <c r="X929" s="224">
        <f>SUMIF('18'!$C$10:$C$29,$C929,'18'!$G$10:$G$29)*'18'!$E$3</f>
        <v>0</v>
      </c>
      <c r="Y929" s="224">
        <f>SUMIF('19'!$C$10:$C$28,$C929,'19'!$G$10:$G$28)*'19'!$E$3</f>
        <v>0</v>
      </c>
      <c r="Z929" s="224">
        <f>SUMIF('20'!$C$10:$C$29,$C929,'20'!$G$10:$G$29)*'20'!$E$3</f>
        <v>0</v>
      </c>
      <c r="AA929" s="224">
        <f>SUMIF('21'!$C$10:$C$29,$C929,'21'!$G$10:$G$29)*'21'!$E$3</f>
        <v>0</v>
      </c>
    </row>
    <row r="930" spans="3:27" ht="15" hidden="1">
      <c r="C930" s="207" t="s">
        <v>162</v>
      </c>
      <c r="D930" s="207" t="s">
        <v>163</v>
      </c>
      <c r="F930" s="303">
        <f t="shared" si="15"/>
        <v>0</v>
      </c>
      <c r="G930" s="224">
        <f>SUMIF('01'!$C$10:$C$29,$C930,'01'!$G$10:$G$29)*'01'!$E$3</f>
        <v>0</v>
      </c>
      <c r="H930" s="224">
        <f>SUMIF('02'!$C$10:$C$28,$C930,'02'!$G$10:$G$28)*'02'!$E$3</f>
        <v>0</v>
      </c>
      <c r="I930" s="224">
        <f>SUMIF('03'!$C$10:$C$29,$C930,'03'!$G$10:$G$29)*'03'!$E$3</f>
        <v>0</v>
      </c>
      <c r="J930" s="224">
        <f>SUMIF('04'!$C$10:$C$26,$C930,'04'!$G$10:$G$26)*'04'!$E$3</f>
        <v>0</v>
      </c>
      <c r="K930" s="224">
        <f>SUMIF('05'!$C$10:$C$29,$C930,'05'!$G$10:$G$29)*'05'!$E$3</f>
        <v>0</v>
      </c>
      <c r="L930" s="224">
        <f>SUMIF('06'!$C$10:$C$29,$C930,'06'!$G$10:$G$29)*'06'!$E$3</f>
        <v>0</v>
      </c>
      <c r="M930" s="224">
        <f>SUMIF('07'!$C$10:$C$26,$C930,'07'!$G$10:$G$26)*'07'!$E$3</f>
        <v>0</v>
      </c>
      <c r="N930" s="224">
        <f>SUMIF('08'!$C$10:$C$29,$C930,'08'!$G$10:$G$29)*'08'!$E$3</f>
        <v>0</v>
      </c>
      <c r="O930" s="224">
        <f>SUMIF('09'!$C$10:$C$29,$C930,'09'!$G$10:$G$29)*'09'!$E$3</f>
        <v>0</v>
      </c>
      <c r="P930" s="224">
        <f>SUMIF('10'!$C$10:$C$29,$C930,'10'!$G$10:$G$29)*'10'!$E$3</f>
        <v>0</v>
      </c>
      <c r="Q930" s="224">
        <f>SUMIF('11'!$C$10:$C$39,$C930,'11'!$G$10:$G$39)*'11'!$E$3</f>
        <v>0</v>
      </c>
      <c r="R930" s="224">
        <f>SUMIF('12'!$C$10:$C$29,$C930,'12'!$G$10:$G$29)*'12'!$E$3</f>
        <v>0</v>
      </c>
      <c r="S930" s="224">
        <f>SUMIF('13'!$C$10:$C$29,$C930,'13'!$G$10:$G$29)*'13'!$E$3</f>
        <v>0</v>
      </c>
      <c r="T930" s="224">
        <f>SUMIF('14'!$C$10:$C$29,$C930,'14'!$G$10:$G$29)*'14'!$E$3</f>
        <v>0</v>
      </c>
      <c r="U930" s="224">
        <f>SUMIF('15'!$C$10:$C$29,$C930,'15'!$G$10:$G$29)*'15'!$E$3</f>
        <v>0</v>
      </c>
      <c r="V930" s="224">
        <f>SUMIF('16'!$C$10:$C$29,$C930,'16'!$G$10:$G$29)*'16'!$E$3</f>
        <v>0</v>
      </c>
      <c r="W930" s="224">
        <f>SUMIF('17'!$C$10:$C$29,$C930,'17'!$G$10:$G$29)*'17'!$E$3</f>
        <v>0</v>
      </c>
      <c r="X930" s="224">
        <f>SUMIF('18'!$C$10:$C$29,$C930,'18'!$G$10:$G$29)*'18'!$E$3</f>
        <v>0</v>
      </c>
      <c r="Y930" s="224">
        <f>SUMIF('19'!$C$10:$C$28,$C930,'19'!$G$10:$G$28)*'19'!$E$3</f>
        <v>0</v>
      </c>
      <c r="Z930" s="224">
        <f>SUMIF('20'!$C$10:$C$29,$C930,'20'!$G$10:$G$29)*'20'!$E$3</f>
        <v>0</v>
      </c>
      <c r="AA930" s="224">
        <f>SUMIF('21'!$C$10:$C$29,$C930,'21'!$G$10:$G$29)*'21'!$E$3</f>
        <v>0</v>
      </c>
    </row>
    <row r="931" spans="3:27" ht="15" hidden="1">
      <c r="C931" s="207" t="s">
        <v>1973</v>
      </c>
      <c r="D931" s="207" t="s">
        <v>1974</v>
      </c>
      <c r="F931" s="303">
        <f t="shared" si="15"/>
        <v>0</v>
      </c>
      <c r="G931" s="224">
        <f>SUMIF('01'!$C$10:$C$29,$C931,'01'!$G$10:$G$29)*'01'!$E$3</f>
        <v>0</v>
      </c>
      <c r="H931" s="224">
        <f>SUMIF('02'!$C$10:$C$28,$C931,'02'!$G$10:$G$28)*'02'!$E$3</f>
        <v>0</v>
      </c>
      <c r="I931" s="224">
        <f>SUMIF('03'!$C$10:$C$29,$C931,'03'!$G$10:$G$29)*'03'!$E$3</f>
        <v>0</v>
      </c>
      <c r="J931" s="224">
        <f>SUMIF('04'!$C$10:$C$26,$C931,'04'!$G$10:$G$26)*'04'!$E$3</f>
        <v>0</v>
      </c>
      <c r="K931" s="224">
        <f>SUMIF('05'!$C$10:$C$29,$C931,'05'!$G$10:$G$29)*'05'!$E$3</f>
        <v>0</v>
      </c>
      <c r="L931" s="224">
        <f>SUMIF('06'!$C$10:$C$29,$C931,'06'!$G$10:$G$29)*'06'!$E$3</f>
        <v>0</v>
      </c>
      <c r="M931" s="224">
        <f>SUMIF('07'!$C$10:$C$26,$C931,'07'!$G$10:$G$26)*'07'!$E$3</f>
        <v>0</v>
      </c>
      <c r="N931" s="224">
        <f>SUMIF('08'!$C$10:$C$29,$C931,'08'!$G$10:$G$29)*'08'!$E$3</f>
        <v>0</v>
      </c>
      <c r="O931" s="224">
        <f>SUMIF('09'!$C$10:$C$29,$C931,'09'!$G$10:$G$29)*'09'!$E$3</f>
        <v>0</v>
      </c>
      <c r="P931" s="224">
        <f>SUMIF('10'!$C$10:$C$29,$C931,'10'!$G$10:$G$29)*'10'!$E$3</f>
        <v>0</v>
      </c>
      <c r="Q931" s="224">
        <f>SUMIF('11'!$C$10:$C$39,$C931,'11'!$G$10:$G$39)*'11'!$E$3</f>
        <v>0</v>
      </c>
      <c r="R931" s="224">
        <f>SUMIF('12'!$C$10:$C$29,$C931,'12'!$G$10:$G$29)*'12'!$E$3</f>
        <v>0</v>
      </c>
      <c r="S931" s="224">
        <f>SUMIF('13'!$C$10:$C$29,$C931,'13'!$G$10:$G$29)*'13'!$E$3</f>
        <v>0</v>
      </c>
      <c r="T931" s="224">
        <f>SUMIF('14'!$C$10:$C$29,$C931,'14'!$G$10:$G$29)*'14'!$E$3</f>
        <v>0</v>
      </c>
      <c r="U931" s="224">
        <f>SUMIF('15'!$C$10:$C$29,$C931,'15'!$G$10:$G$29)*'15'!$E$3</f>
        <v>0</v>
      </c>
      <c r="V931" s="224">
        <f>SUMIF('16'!$C$10:$C$29,$C931,'16'!$G$10:$G$29)*'16'!$E$3</f>
        <v>0</v>
      </c>
      <c r="W931" s="224">
        <f>SUMIF('17'!$C$10:$C$29,$C931,'17'!$G$10:$G$29)*'17'!$E$3</f>
        <v>0</v>
      </c>
      <c r="X931" s="224">
        <f>SUMIF('18'!$C$10:$C$29,$C931,'18'!$G$10:$G$29)*'18'!$E$3</f>
        <v>0</v>
      </c>
      <c r="Y931" s="224">
        <f>SUMIF('19'!$C$10:$C$28,$C931,'19'!$G$10:$G$28)*'19'!$E$3</f>
        <v>0</v>
      </c>
      <c r="Z931" s="224">
        <f>SUMIF('20'!$C$10:$C$29,$C931,'20'!$G$10:$G$29)*'20'!$E$3</f>
        <v>0</v>
      </c>
      <c r="AA931" s="224">
        <f>SUMIF('21'!$C$10:$C$29,$C931,'21'!$G$10:$G$29)*'21'!$E$3</f>
        <v>0</v>
      </c>
    </row>
    <row r="932" spans="3:27" ht="15" hidden="1">
      <c r="C932" s="207" t="s">
        <v>1975</v>
      </c>
      <c r="D932" s="207" t="s">
        <v>1976</v>
      </c>
      <c r="F932" s="303">
        <f t="shared" si="15"/>
        <v>0</v>
      </c>
      <c r="G932" s="224">
        <f>SUMIF('01'!$C$10:$C$29,$C932,'01'!$G$10:$G$29)*'01'!$E$3</f>
        <v>0</v>
      </c>
      <c r="H932" s="224">
        <f>SUMIF('02'!$C$10:$C$28,$C932,'02'!$G$10:$G$28)*'02'!$E$3</f>
        <v>0</v>
      </c>
      <c r="I932" s="224">
        <f>SUMIF('03'!$C$10:$C$29,$C932,'03'!$G$10:$G$29)*'03'!$E$3</f>
        <v>0</v>
      </c>
      <c r="J932" s="224">
        <f>SUMIF('04'!$C$10:$C$26,$C932,'04'!$G$10:$G$26)*'04'!$E$3</f>
        <v>0</v>
      </c>
      <c r="K932" s="224">
        <f>SUMIF('05'!$C$10:$C$29,$C932,'05'!$G$10:$G$29)*'05'!$E$3</f>
        <v>0</v>
      </c>
      <c r="L932" s="224">
        <f>SUMIF('06'!$C$10:$C$29,$C932,'06'!$G$10:$G$29)*'06'!$E$3</f>
        <v>0</v>
      </c>
      <c r="M932" s="224">
        <f>SUMIF('07'!$C$10:$C$26,$C932,'07'!$G$10:$G$26)*'07'!$E$3</f>
        <v>0</v>
      </c>
      <c r="N932" s="224">
        <f>SUMIF('08'!$C$10:$C$29,$C932,'08'!$G$10:$G$29)*'08'!$E$3</f>
        <v>0</v>
      </c>
      <c r="O932" s="224">
        <f>SUMIF('09'!$C$10:$C$29,$C932,'09'!$G$10:$G$29)*'09'!$E$3</f>
        <v>0</v>
      </c>
      <c r="P932" s="224">
        <f>SUMIF('10'!$C$10:$C$29,$C932,'10'!$G$10:$G$29)*'10'!$E$3</f>
        <v>0</v>
      </c>
      <c r="Q932" s="224">
        <f>SUMIF('11'!$C$10:$C$39,$C932,'11'!$G$10:$G$39)*'11'!$E$3</f>
        <v>0</v>
      </c>
      <c r="R932" s="224">
        <f>SUMIF('12'!$C$10:$C$29,$C932,'12'!$G$10:$G$29)*'12'!$E$3</f>
        <v>0</v>
      </c>
      <c r="S932" s="224">
        <f>SUMIF('13'!$C$10:$C$29,$C932,'13'!$G$10:$G$29)*'13'!$E$3</f>
        <v>0</v>
      </c>
      <c r="T932" s="224">
        <f>SUMIF('14'!$C$10:$C$29,$C932,'14'!$G$10:$G$29)*'14'!$E$3</f>
        <v>0</v>
      </c>
      <c r="U932" s="224">
        <f>SUMIF('15'!$C$10:$C$29,$C932,'15'!$G$10:$G$29)*'15'!$E$3</f>
        <v>0</v>
      </c>
      <c r="V932" s="224">
        <f>SUMIF('16'!$C$10:$C$29,$C932,'16'!$G$10:$G$29)*'16'!$E$3</f>
        <v>0</v>
      </c>
      <c r="W932" s="224">
        <f>SUMIF('17'!$C$10:$C$29,$C932,'17'!$G$10:$G$29)*'17'!$E$3</f>
        <v>0</v>
      </c>
      <c r="X932" s="224">
        <f>SUMIF('18'!$C$10:$C$29,$C932,'18'!$G$10:$G$29)*'18'!$E$3</f>
        <v>0</v>
      </c>
      <c r="Y932" s="224">
        <f>SUMIF('19'!$C$10:$C$28,$C932,'19'!$G$10:$G$28)*'19'!$E$3</f>
        <v>0</v>
      </c>
      <c r="Z932" s="224">
        <f>SUMIF('20'!$C$10:$C$29,$C932,'20'!$G$10:$G$29)*'20'!$E$3</f>
        <v>0</v>
      </c>
      <c r="AA932" s="224">
        <f>SUMIF('21'!$C$10:$C$29,$C932,'21'!$G$10:$G$29)*'21'!$E$3</f>
        <v>0</v>
      </c>
    </row>
    <row r="933" spans="3:27" ht="15" hidden="1">
      <c r="C933" s="207" t="s">
        <v>1977</v>
      </c>
      <c r="D933" s="207" t="s">
        <v>1978</v>
      </c>
      <c r="F933" s="303">
        <f t="shared" si="15"/>
        <v>0</v>
      </c>
      <c r="G933" s="224">
        <f>SUMIF('01'!$C$10:$C$29,$C933,'01'!$G$10:$G$29)*'01'!$E$3</f>
        <v>0</v>
      </c>
      <c r="H933" s="224">
        <f>SUMIF('02'!$C$10:$C$28,$C933,'02'!$G$10:$G$28)*'02'!$E$3</f>
        <v>0</v>
      </c>
      <c r="I933" s="224">
        <f>SUMIF('03'!$C$10:$C$29,$C933,'03'!$G$10:$G$29)*'03'!$E$3</f>
        <v>0</v>
      </c>
      <c r="J933" s="224">
        <f>SUMIF('04'!$C$10:$C$26,$C933,'04'!$G$10:$G$26)*'04'!$E$3</f>
        <v>0</v>
      </c>
      <c r="K933" s="224">
        <f>SUMIF('05'!$C$10:$C$29,$C933,'05'!$G$10:$G$29)*'05'!$E$3</f>
        <v>0</v>
      </c>
      <c r="L933" s="224">
        <f>SUMIF('06'!$C$10:$C$29,$C933,'06'!$G$10:$G$29)*'06'!$E$3</f>
        <v>0</v>
      </c>
      <c r="M933" s="224">
        <f>SUMIF('07'!$C$10:$C$26,$C933,'07'!$G$10:$G$26)*'07'!$E$3</f>
        <v>0</v>
      </c>
      <c r="N933" s="224">
        <f>SUMIF('08'!$C$10:$C$29,$C933,'08'!$G$10:$G$29)*'08'!$E$3</f>
        <v>0</v>
      </c>
      <c r="O933" s="224">
        <f>SUMIF('09'!$C$10:$C$29,$C933,'09'!$G$10:$G$29)*'09'!$E$3</f>
        <v>0</v>
      </c>
      <c r="P933" s="224">
        <f>SUMIF('10'!$C$10:$C$29,$C933,'10'!$G$10:$G$29)*'10'!$E$3</f>
        <v>0</v>
      </c>
      <c r="Q933" s="224">
        <f>SUMIF('11'!$C$10:$C$39,$C933,'11'!$G$10:$G$39)*'11'!$E$3</f>
        <v>0</v>
      </c>
      <c r="R933" s="224">
        <f>SUMIF('12'!$C$10:$C$29,$C933,'12'!$G$10:$G$29)*'12'!$E$3</f>
        <v>0</v>
      </c>
      <c r="S933" s="224">
        <f>SUMIF('13'!$C$10:$C$29,$C933,'13'!$G$10:$G$29)*'13'!$E$3</f>
        <v>0</v>
      </c>
      <c r="T933" s="224">
        <f>SUMIF('14'!$C$10:$C$29,$C933,'14'!$G$10:$G$29)*'14'!$E$3</f>
        <v>0</v>
      </c>
      <c r="U933" s="224">
        <f>SUMIF('15'!$C$10:$C$29,$C933,'15'!$G$10:$G$29)*'15'!$E$3</f>
        <v>0</v>
      </c>
      <c r="V933" s="224">
        <f>SUMIF('16'!$C$10:$C$29,$C933,'16'!$G$10:$G$29)*'16'!$E$3</f>
        <v>0</v>
      </c>
      <c r="W933" s="224">
        <f>SUMIF('17'!$C$10:$C$29,$C933,'17'!$G$10:$G$29)*'17'!$E$3</f>
        <v>0</v>
      </c>
      <c r="X933" s="224">
        <f>SUMIF('18'!$C$10:$C$29,$C933,'18'!$G$10:$G$29)*'18'!$E$3</f>
        <v>0</v>
      </c>
      <c r="Y933" s="224">
        <f>SUMIF('19'!$C$10:$C$28,$C933,'19'!$G$10:$G$28)*'19'!$E$3</f>
        <v>0</v>
      </c>
      <c r="Z933" s="224">
        <f>SUMIF('20'!$C$10:$C$29,$C933,'20'!$G$10:$G$29)*'20'!$E$3</f>
        <v>0</v>
      </c>
      <c r="AA933" s="224">
        <f>SUMIF('21'!$C$10:$C$29,$C933,'21'!$G$10:$G$29)*'21'!$E$3</f>
        <v>0</v>
      </c>
    </row>
    <row r="934" spans="3:27" ht="15" hidden="1">
      <c r="C934" s="207" t="s">
        <v>1979</v>
      </c>
      <c r="D934" s="207" t="s">
        <v>1980</v>
      </c>
      <c r="F934" s="303">
        <f t="shared" si="15"/>
        <v>0</v>
      </c>
      <c r="G934" s="224">
        <f>SUMIF('01'!$C$10:$C$29,$C934,'01'!$G$10:$G$29)*'01'!$E$3</f>
        <v>0</v>
      </c>
      <c r="H934" s="224">
        <f>SUMIF('02'!$C$10:$C$28,$C934,'02'!$G$10:$G$28)*'02'!$E$3</f>
        <v>0</v>
      </c>
      <c r="I934" s="224">
        <f>SUMIF('03'!$C$10:$C$29,$C934,'03'!$G$10:$G$29)*'03'!$E$3</f>
        <v>0</v>
      </c>
      <c r="J934" s="224">
        <f>SUMIF('04'!$C$10:$C$26,$C934,'04'!$G$10:$G$26)*'04'!$E$3</f>
        <v>0</v>
      </c>
      <c r="K934" s="224">
        <f>SUMIF('05'!$C$10:$C$29,$C934,'05'!$G$10:$G$29)*'05'!$E$3</f>
        <v>0</v>
      </c>
      <c r="L934" s="224">
        <f>SUMIF('06'!$C$10:$C$29,$C934,'06'!$G$10:$G$29)*'06'!$E$3</f>
        <v>0</v>
      </c>
      <c r="M934" s="224">
        <f>SUMIF('07'!$C$10:$C$26,$C934,'07'!$G$10:$G$26)*'07'!$E$3</f>
        <v>0</v>
      </c>
      <c r="N934" s="224">
        <f>SUMIF('08'!$C$10:$C$29,$C934,'08'!$G$10:$G$29)*'08'!$E$3</f>
        <v>0</v>
      </c>
      <c r="O934" s="224">
        <f>SUMIF('09'!$C$10:$C$29,$C934,'09'!$G$10:$G$29)*'09'!$E$3</f>
        <v>0</v>
      </c>
      <c r="P934" s="224">
        <f>SUMIF('10'!$C$10:$C$29,$C934,'10'!$G$10:$G$29)*'10'!$E$3</f>
        <v>0</v>
      </c>
      <c r="Q934" s="224">
        <f>SUMIF('11'!$C$10:$C$39,$C934,'11'!$G$10:$G$39)*'11'!$E$3</f>
        <v>0</v>
      </c>
      <c r="R934" s="224">
        <f>SUMIF('12'!$C$10:$C$29,$C934,'12'!$G$10:$G$29)*'12'!$E$3</f>
        <v>0</v>
      </c>
      <c r="S934" s="224">
        <f>SUMIF('13'!$C$10:$C$29,$C934,'13'!$G$10:$G$29)*'13'!$E$3</f>
        <v>0</v>
      </c>
      <c r="T934" s="224">
        <f>SUMIF('14'!$C$10:$C$29,$C934,'14'!$G$10:$G$29)*'14'!$E$3</f>
        <v>0</v>
      </c>
      <c r="U934" s="224">
        <f>SUMIF('15'!$C$10:$C$29,$C934,'15'!$G$10:$G$29)*'15'!$E$3</f>
        <v>0</v>
      </c>
      <c r="V934" s="224">
        <f>SUMIF('16'!$C$10:$C$29,$C934,'16'!$G$10:$G$29)*'16'!$E$3</f>
        <v>0</v>
      </c>
      <c r="W934" s="224">
        <f>SUMIF('17'!$C$10:$C$29,$C934,'17'!$G$10:$G$29)*'17'!$E$3</f>
        <v>0</v>
      </c>
      <c r="X934" s="224">
        <f>SUMIF('18'!$C$10:$C$29,$C934,'18'!$G$10:$G$29)*'18'!$E$3</f>
        <v>0</v>
      </c>
      <c r="Y934" s="224">
        <f>SUMIF('19'!$C$10:$C$28,$C934,'19'!$G$10:$G$28)*'19'!$E$3</f>
        <v>0</v>
      </c>
      <c r="Z934" s="224">
        <f>SUMIF('20'!$C$10:$C$29,$C934,'20'!$G$10:$G$29)*'20'!$E$3</f>
        <v>0</v>
      </c>
      <c r="AA934" s="224">
        <f>SUMIF('21'!$C$10:$C$29,$C934,'21'!$G$10:$G$29)*'21'!$E$3</f>
        <v>0</v>
      </c>
    </row>
    <row r="935" spans="3:27" ht="15" hidden="1">
      <c r="C935" s="207" t="s">
        <v>1981</v>
      </c>
      <c r="D935" s="207" t="s">
        <v>1982</v>
      </c>
      <c r="F935" s="303">
        <f t="shared" si="15"/>
        <v>0</v>
      </c>
      <c r="G935" s="224">
        <f>SUMIF('01'!$C$10:$C$29,$C935,'01'!$G$10:$G$29)*'01'!$E$3</f>
        <v>0</v>
      </c>
      <c r="H935" s="224">
        <f>SUMIF('02'!$C$10:$C$28,$C935,'02'!$G$10:$G$28)*'02'!$E$3</f>
        <v>0</v>
      </c>
      <c r="I935" s="224">
        <f>SUMIF('03'!$C$10:$C$29,$C935,'03'!$G$10:$G$29)*'03'!$E$3</f>
        <v>0</v>
      </c>
      <c r="J935" s="224">
        <f>SUMIF('04'!$C$10:$C$26,$C935,'04'!$G$10:$G$26)*'04'!$E$3</f>
        <v>0</v>
      </c>
      <c r="K935" s="224">
        <f>SUMIF('05'!$C$10:$C$29,$C935,'05'!$G$10:$G$29)*'05'!$E$3</f>
        <v>0</v>
      </c>
      <c r="L935" s="224">
        <f>SUMIF('06'!$C$10:$C$29,$C935,'06'!$G$10:$G$29)*'06'!$E$3</f>
        <v>0</v>
      </c>
      <c r="M935" s="224">
        <f>SUMIF('07'!$C$10:$C$26,$C935,'07'!$G$10:$G$26)*'07'!$E$3</f>
        <v>0</v>
      </c>
      <c r="N935" s="224">
        <f>SUMIF('08'!$C$10:$C$29,$C935,'08'!$G$10:$G$29)*'08'!$E$3</f>
        <v>0</v>
      </c>
      <c r="O935" s="224">
        <f>SUMIF('09'!$C$10:$C$29,$C935,'09'!$G$10:$G$29)*'09'!$E$3</f>
        <v>0</v>
      </c>
      <c r="P935" s="224">
        <f>SUMIF('10'!$C$10:$C$29,$C935,'10'!$G$10:$G$29)*'10'!$E$3</f>
        <v>0</v>
      </c>
      <c r="Q935" s="224">
        <f>SUMIF('11'!$C$10:$C$39,$C935,'11'!$G$10:$G$39)*'11'!$E$3</f>
        <v>0</v>
      </c>
      <c r="R935" s="224">
        <f>SUMIF('12'!$C$10:$C$29,$C935,'12'!$G$10:$G$29)*'12'!$E$3</f>
        <v>0</v>
      </c>
      <c r="S935" s="224">
        <f>SUMIF('13'!$C$10:$C$29,$C935,'13'!$G$10:$G$29)*'13'!$E$3</f>
        <v>0</v>
      </c>
      <c r="T935" s="224">
        <f>SUMIF('14'!$C$10:$C$29,$C935,'14'!$G$10:$G$29)*'14'!$E$3</f>
        <v>0</v>
      </c>
      <c r="U935" s="224">
        <f>SUMIF('15'!$C$10:$C$29,$C935,'15'!$G$10:$G$29)*'15'!$E$3</f>
        <v>0</v>
      </c>
      <c r="V935" s="224">
        <f>SUMIF('16'!$C$10:$C$29,$C935,'16'!$G$10:$G$29)*'16'!$E$3</f>
        <v>0</v>
      </c>
      <c r="W935" s="224">
        <f>SUMIF('17'!$C$10:$C$29,$C935,'17'!$G$10:$G$29)*'17'!$E$3</f>
        <v>0</v>
      </c>
      <c r="X935" s="224">
        <f>SUMIF('18'!$C$10:$C$29,$C935,'18'!$G$10:$G$29)*'18'!$E$3</f>
        <v>0</v>
      </c>
      <c r="Y935" s="224">
        <f>SUMIF('19'!$C$10:$C$28,$C935,'19'!$G$10:$G$28)*'19'!$E$3</f>
        <v>0</v>
      </c>
      <c r="Z935" s="224">
        <f>SUMIF('20'!$C$10:$C$29,$C935,'20'!$G$10:$G$29)*'20'!$E$3</f>
        <v>0</v>
      </c>
      <c r="AA935" s="224">
        <f>SUMIF('21'!$C$10:$C$29,$C935,'21'!$G$10:$G$29)*'21'!$E$3</f>
        <v>0</v>
      </c>
    </row>
    <row r="936" spans="3:27" ht="15" hidden="1">
      <c r="C936" s="207" t="s">
        <v>168</v>
      </c>
      <c r="D936" s="207" t="s">
        <v>169</v>
      </c>
      <c r="F936" s="303">
        <f t="shared" si="15"/>
        <v>0</v>
      </c>
      <c r="G936" s="224">
        <f>SUMIF('01'!$C$10:$C$29,$C936,'01'!$G$10:$G$29)*'01'!$E$3</f>
        <v>0</v>
      </c>
      <c r="H936" s="224">
        <f>SUMIF('02'!$C$10:$C$28,$C936,'02'!$G$10:$G$28)*'02'!$E$3</f>
        <v>0</v>
      </c>
      <c r="I936" s="224">
        <f>SUMIF('03'!$C$10:$C$29,$C936,'03'!$G$10:$G$29)*'03'!$E$3</f>
        <v>0</v>
      </c>
      <c r="J936" s="224">
        <f>SUMIF('04'!$C$10:$C$26,$C936,'04'!$G$10:$G$26)*'04'!$E$3</f>
        <v>0</v>
      </c>
      <c r="K936" s="224">
        <f>SUMIF('05'!$C$10:$C$29,$C936,'05'!$G$10:$G$29)*'05'!$E$3</f>
        <v>0</v>
      </c>
      <c r="L936" s="224">
        <f>SUMIF('06'!$C$10:$C$29,$C936,'06'!$G$10:$G$29)*'06'!$E$3</f>
        <v>0</v>
      </c>
      <c r="M936" s="224">
        <f>SUMIF('07'!$C$10:$C$26,$C936,'07'!$G$10:$G$26)*'07'!$E$3</f>
        <v>0</v>
      </c>
      <c r="N936" s="224">
        <f>SUMIF('08'!$C$10:$C$29,$C936,'08'!$G$10:$G$29)*'08'!$E$3</f>
        <v>0</v>
      </c>
      <c r="O936" s="224">
        <f>SUMIF('09'!$C$10:$C$29,$C936,'09'!$G$10:$G$29)*'09'!$E$3</f>
        <v>0</v>
      </c>
      <c r="P936" s="224">
        <f>SUMIF('10'!$C$10:$C$29,$C936,'10'!$G$10:$G$29)*'10'!$E$3</f>
        <v>0</v>
      </c>
      <c r="Q936" s="224">
        <f>SUMIF('11'!$C$10:$C$39,$C936,'11'!$G$10:$G$39)*'11'!$E$3</f>
        <v>0</v>
      </c>
      <c r="R936" s="224">
        <f>SUMIF('12'!$C$10:$C$29,$C936,'12'!$G$10:$G$29)*'12'!$E$3</f>
        <v>0</v>
      </c>
      <c r="S936" s="224">
        <f>SUMIF('13'!$C$10:$C$29,$C936,'13'!$G$10:$G$29)*'13'!$E$3</f>
        <v>0</v>
      </c>
      <c r="T936" s="224">
        <f>SUMIF('14'!$C$10:$C$29,$C936,'14'!$G$10:$G$29)*'14'!$E$3</f>
        <v>0</v>
      </c>
      <c r="U936" s="224">
        <f>SUMIF('15'!$C$10:$C$29,$C936,'15'!$G$10:$G$29)*'15'!$E$3</f>
        <v>0</v>
      </c>
      <c r="V936" s="224">
        <f>SUMIF('16'!$C$10:$C$29,$C936,'16'!$G$10:$G$29)*'16'!$E$3</f>
        <v>0</v>
      </c>
      <c r="W936" s="224">
        <f>SUMIF('17'!$C$10:$C$29,$C936,'17'!$G$10:$G$29)*'17'!$E$3</f>
        <v>0</v>
      </c>
      <c r="X936" s="224">
        <f>SUMIF('18'!$C$10:$C$29,$C936,'18'!$G$10:$G$29)*'18'!$E$3</f>
        <v>0</v>
      </c>
      <c r="Y936" s="224">
        <f>SUMIF('19'!$C$10:$C$28,$C936,'19'!$G$10:$G$28)*'19'!$E$3</f>
        <v>0</v>
      </c>
      <c r="Z936" s="224">
        <f>SUMIF('20'!$C$10:$C$29,$C936,'20'!$G$10:$G$29)*'20'!$E$3</f>
        <v>0</v>
      </c>
      <c r="AA936" s="224">
        <f>SUMIF('21'!$C$10:$C$29,$C936,'21'!$G$10:$G$29)*'21'!$E$3</f>
        <v>0</v>
      </c>
    </row>
    <row r="937" spans="3:27" ht="15">
      <c r="C937" s="207" t="s">
        <v>1983</v>
      </c>
      <c r="D937" s="207" t="s">
        <v>1984</v>
      </c>
      <c r="F937" s="303">
        <f t="shared" si="15"/>
        <v>0</v>
      </c>
      <c r="G937" s="224">
        <f>SUMIF('01'!$C$10:$C$29,$C937,'01'!$G$10:$G$29)*'01'!$E$3</f>
        <v>0</v>
      </c>
      <c r="H937" s="224">
        <f>SUMIF('02'!$C$10:$C$28,$C937,'02'!$G$10:$G$28)*'02'!$E$3</f>
        <v>0</v>
      </c>
      <c r="I937" s="224">
        <f>SUMIF('03'!$C$10:$C$29,$C937,'03'!$G$10:$G$29)*'03'!$E$3</f>
        <v>0</v>
      </c>
      <c r="J937" s="224">
        <f>SUMIF('04'!$C$10:$C$26,$C937,'04'!$G$10:$G$26)*'04'!$E$3</f>
        <v>0</v>
      </c>
      <c r="K937" s="224">
        <f>SUMIF('05'!$C$10:$C$29,$C937,'05'!$G$10:$G$29)*'05'!$E$3</f>
        <v>0</v>
      </c>
      <c r="L937" s="224">
        <f>SUMIF('06'!$C$10:$C$29,$C937,'06'!$G$10:$G$29)*'06'!$E$3</f>
        <v>0</v>
      </c>
      <c r="M937" s="224">
        <f>SUMIF('07'!$C$10:$C$26,$C937,'07'!$G$10:$G$26)*'07'!$E$3</f>
        <v>0</v>
      </c>
      <c r="N937" s="224">
        <f>SUMIF('08'!$C$10:$C$29,$C937,'08'!$G$10:$G$29)*'08'!$E$3</f>
        <v>0</v>
      </c>
      <c r="O937" s="224">
        <f>SUMIF('09'!$C$10:$C$29,$C937,'09'!$G$10:$G$29)*'09'!$E$3</f>
        <v>0</v>
      </c>
      <c r="P937" s="224">
        <f>SUMIF('10'!$C$10:$C$29,$C937,'10'!$G$10:$G$29)*'10'!$E$3</f>
        <v>0</v>
      </c>
      <c r="Q937" s="224">
        <f>SUMIF('11'!$C$10:$C$39,$C937,'11'!$G$10:$G$39)*'11'!$E$3</f>
        <v>0</v>
      </c>
      <c r="R937" s="224">
        <f>SUMIF('12'!$C$10:$C$29,$C937,'12'!$G$10:$G$29)*'12'!$E$3</f>
        <v>0</v>
      </c>
      <c r="S937" s="224">
        <f>SUMIF('13'!$C$10:$C$29,$C937,'13'!$G$10:$G$29)*'13'!$E$3</f>
        <v>0</v>
      </c>
      <c r="T937" s="224">
        <f>SUMIF('14'!$C$10:$C$29,$C937,'14'!$G$10:$G$29)*'14'!$E$3</f>
        <v>0</v>
      </c>
      <c r="U937" s="224">
        <f>SUMIF('15'!$C$10:$C$29,$C937,'15'!$G$10:$G$29)*'15'!$E$3</f>
        <v>0</v>
      </c>
      <c r="V937" s="224">
        <f>SUMIF('16'!$C$10:$C$29,$C937,'16'!$G$10:$G$29)*'16'!$E$3</f>
        <v>0</v>
      </c>
      <c r="W937" s="224">
        <f>SUMIF('17'!$C$10:$C$29,$C937,'17'!$G$10:$G$29)*'17'!$E$3</f>
        <v>0</v>
      </c>
      <c r="X937" s="224">
        <f>SUMIF('18'!$C$10:$C$29,$C937,'18'!$G$10:$G$29)*'18'!$E$3</f>
        <v>0</v>
      </c>
      <c r="Y937" s="224">
        <f>SUMIF('19'!$C$10:$C$28,$C937,'19'!$G$10:$G$28)*'19'!$E$3</f>
        <v>0</v>
      </c>
      <c r="Z937" s="224">
        <f>SUMIF('20'!$C$10:$C$29,$C937,'20'!$G$10:$G$29)*'20'!$E$3</f>
        <v>0</v>
      </c>
      <c r="AA937" s="224">
        <f>SUMIF('21'!$C$10:$C$29,$C937,'21'!$G$10:$G$29)*'21'!$E$3</f>
        <v>0</v>
      </c>
    </row>
    <row r="938" spans="3:27" ht="15" hidden="1">
      <c r="C938" s="207" t="s">
        <v>1985</v>
      </c>
      <c r="D938" s="207" t="s">
        <v>1986</v>
      </c>
      <c r="F938" s="303">
        <f t="shared" si="15"/>
        <v>0</v>
      </c>
      <c r="G938" s="224">
        <f>SUMIF('01'!$C$10:$C$29,$C938,'01'!$G$10:$G$29)*'01'!$E$3</f>
        <v>0</v>
      </c>
      <c r="H938" s="224">
        <f>SUMIF('02'!$C$10:$C$28,$C938,'02'!$G$10:$G$28)*'02'!$E$3</f>
        <v>0</v>
      </c>
      <c r="I938" s="224">
        <f>SUMIF('03'!$C$10:$C$29,$C938,'03'!$G$10:$G$29)*'03'!$E$3</f>
        <v>0</v>
      </c>
      <c r="J938" s="224">
        <f>SUMIF('04'!$C$10:$C$26,$C938,'04'!$G$10:$G$26)*'04'!$E$3</f>
        <v>0</v>
      </c>
      <c r="K938" s="224">
        <f>SUMIF('05'!$C$10:$C$29,$C938,'05'!$G$10:$G$29)*'05'!$E$3</f>
        <v>0</v>
      </c>
      <c r="L938" s="224">
        <f>SUMIF('06'!$C$10:$C$29,$C938,'06'!$G$10:$G$29)*'06'!$E$3</f>
        <v>0</v>
      </c>
      <c r="M938" s="224">
        <f>SUMIF('07'!$C$10:$C$26,$C938,'07'!$G$10:$G$26)*'07'!$E$3</f>
        <v>0</v>
      </c>
      <c r="N938" s="224">
        <f>SUMIF('08'!$C$10:$C$29,$C938,'08'!$G$10:$G$29)*'08'!$E$3</f>
        <v>0</v>
      </c>
      <c r="O938" s="224">
        <f>SUMIF('09'!$C$10:$C$29,$C938,'09'!$G$10:$G$29)*'09'!$E$3</f>
        <v>0</v>
      </c>
      <c r="P938" s="224">
        <f>SUMIF('10'!$C$10:$C$29,$C938,'10'!$G$10:$G$29)*'10'!$E$3</f>
        <v>0</v>
      </c>
      <c r="Q938" s="224">
        <f>SUMIF('11'!$C$10:$C$39,$C938,'11'!$G$10:$G$39)*'11'!$E$3</f>
        <v>0</v>
      </c>
      <c r="R938" s="224">
        <f>SUMIF('12'!$C$10:$C$29,$C938,'12'!$G$10:$G$29)*'12'!$E$3</f>
        <v>0</v>
      </c>
      <c r="S938" s="224">
        <f>SUMIF('13'!$C$10:$C$29,$C938,'13'!$G$10:$G$29)*'13'!$E$3</f>
        <v>0</v>
      </c>
      <c r="T938" s="224">
        <f>SUMIF('14'!$C$10:$C$29,$C938,'14'!$G$10:$G$29)*'14'!$E$3</f>
        <v>0</v>
      </c>
      <c r="U938" s="224">
        <f>SUMIF('15'!$C$10:$C$29,$C938,'15'!$G$10:$G$29)*'15'!$E$3</f>
        <v>0</v>
      </c>
      <c r="V938" s="224">
        <f>SUMIF('16'!$C$10:$C$29,$C938,'16'!$G$10:$G$29)*'16'!$E$3</f>
        <v>0</v>
      </c>
      <c r="W938" s="224">
        <f>SUMIF('17'!$C$10:$C$29,$C938,'17'!$G$10:$G$29)*'17'!$E$3</f>
        <v>0</v>
      </c>
      <c r="X938" s="224">
        <f>SUMIF('18'!$C$10:$C$29,$C938,'18'!$G$10:$G$29)*'18'!$E$3</f>
        <v>0</v>
      </c>
      <c r="Y938" s="224">
        <f>SUMIF('19'!$C$10:$C$28,$C938,'19'!$G$10:$G$28)*'19'!$E$3</f>
        <v>0</v>
      </c>
      <c r="Z938" s="224">
        <f>SUMIF('20'!$C$10:$C$29,$C938,'20'!$G$10:$G$29)*'20'!$E$3</f>
        <v>0</v>
      </c>
      <c r="AA938" s="224">
        <f>SUMIF('21'!$C$10:$C$29,$C938,'21'!$G$10:$G$29)*'21'!$E$3</f>
        <v>0</v>
      </c>
    </row>
    <row r="939" spans="3:27" ht="15" hidden="1">
      <c r="C939" s="207" t="s">
        <v>1987</v>
      </c>
      <c r="D939" s="207" t="s">
        <v>1988</v>
      </c>
      <c r="F939" s="303">
        <f t="shared" si="15"/>
        <v>0</v>
      </c>
      <c r="G939" s="224">
        <f>SUMIF('01'!$C$10:$C$29,$C939,'01'!$G$10:$G$29)*'01'!$E$3</f>
        <v>0</v>
      </c>
      <c r="H939" s="224">
        <f>SUMIF('02'!$C$10:$C$28,$C939,'02'!$G$10:$G$28)*'02'!$E$3</f>
        <v>0</v>
      </c>
      <c r="I939" s="224">
        <f>SUMIF('03'!$C$10:$C$29,$C939,'03'!$G$10:$G$29)*'03'!$E$3</f>
        <v>0</v>
      </c>
      <c r="J939" s="224">
        <f>SUMIF('04'!$C$10:$C$26,$C939,'04'!$G$10:$G$26)*'04'!$E$3</f>
        <v>0</v>
      </c>
      <c r="K939" s="224">
        <f>SUMIF('05'!$C$10:$C$29,$C939,'05'!$G$10:$G$29)*'05'!$E$3</f>
        <v>0</v>
      </c>
      <c r="L939" s="224">
        <f>SUMIF('06'!$C$10:$C$29,$C939,'06'!$G$10:$G$29)*'06'!$E$3</f>
        <v>0</v>
      </c>
      <c r="M939" s="224">
        <f>SUMIF('07'!$C$10:$C$26,$C939,'07'!$G$10:$G$26)*'07'!$E$3</f>
        <v>0</v>
      </c>
      <c r="N939" s="224">
        <f>SUMIF('08'!$C$10:$C$29,$C939,'08'!$G$10:$G$29)*'08'!$E$3</f>
        <v>0</v>
      </c>
      <c r="O939" s="224">
        <f>SUMIF('09'!$C$10:$C$29,$C939,'09'!$G$10:$G$29)*'09'!$E$3</f>
        <v>0</v>
      </c>
      <c r="P939" s="224">
        <f>SUMIF('10'!$C$10:$C$29,$C939,'10'!$G$10:$G$29)*'10'!$E$3</f>
        <v>0</v>
      </c>
      <c r="Q939" s="224">
        <f>SUMIF('11'!$C$10:$C$39,$C939,'11'!$G$10:$G$39)*'11'!$E$3</f>
        <v>0</v>
      </c>
      <c r="R939" s="224">
        <f>SUMIF('12'!$C$10:$C$29,$C939,'12'!$G$10:$G$29)*'12'!$E$3</f>
        <v>0</v>
      </c>
      <c r="S939" s="224">
        <f>SUMIF('13'!$C$10:$C$29,$C939,'13'!$G$10:$G$29)*'13'!$E$3</f>
        <v>0</v>
      </c>
      <c r="T939" s="224">
        <f>SUMIF('14'!$C$10:$C$29,$C939,'14'!$G$10:$G$29)*'14'!$E$3</f>
        <v>0</v>
      </c>
      <c r="U939" s="224">
        <f>SUMIF('15'!$C$10:$C$29,$C939,'15'!$G$10:$G$29)*'15'!$E$3</f>
        <v>0</v>
      </c>
      <c r="V939" s="224">
        <f>SUMIF('16'!$C$10:$C$29,$C939,'16'!$G$10:$G$29)*'16'!$E$3</f>
        <v>0</v>
      </c>
      <c r="W939" s="224">
        <f>SUMIF('17'!$C$10:$C$29,$C939,'17'!$G$10:$G$29)*'17'!$E$3</f>
        <v>0</v>
      </c>
      <c r="X939" s="224">
        <f>SUMIF('18'!$C$10:$C$29,$C939,'18'!$G$10:$G$29)*'18'!$E$3</f>
        <v>0</v>
      </c>
      <c r="Y939" s="224">
        <f>SUMIF('19'!$C$10:$C$28,$C939,'19'!$G$10:$G$28)*'19'!$E$3</f>
        <v>0</v>
      </c>
      <c r="Z939" s="224">
        <f>SUMIF('20'!$C$10:$C$29,$C939,'20'!$G$10:$G$29)*'20'!$E$3</f>
        <v>0</v>
      </c>
      <c r="AA939" s="224">
        <f>SUMIF('21'!$C$10:$C$29,$C939,'21'!$G$10:$G$29)*'21'!$E$3</f>
        <v>0</v>
      </c>
    </row>
    <row r="940" spans="3:27" ht="15" hidden="1">
      <c r="C940" s="207" t="s">
        <v>1989</v>
      </c>
      <c r="D940" s="207" t="s">
        <v>1990</v>
      </c>
      <c r="F940" s="303">
        <f t="shared" si="15"/>
        <v>0</v>
      </c>
      <c r="G940" s="224">
        <f>SUMIF('01'!$C$10:$C$29,$C940,'01'!$G$10:$G$29)*'01'!$E$3</f>
        <v>0</v>
      </c>
      <c r="H940" s="224">
        <f>SUMIF('02'!$C$10:$C$28,$C940,'02'!$G$10:$G$28)*'02'!$E$3</f>
        <v>0</v>
      </c>
      <c r="I940" s="224">
        <f>SUMIF('03'!$C$10:$C$29,$C940,'03'!$G$10:$G$29)*'03'!$E$3</f>
        <v>0</v>
      </c>
      <c r="J940" s="224">
        <f>SUMIF('04'!$C$10:$C$26,$C940,'04'!$G$10:$G$26)*'04'!$E$3</f>
        <v>0</v>
      </c>
      <c r="K940" s="224">
        <f>SUMIF('05'!$C$10:$C$29,$C940,'05'!$G$10:$G$29)*'05'!$E$3</f>
        <v>0</v>
      </c>
      <c r="L940" s="224">
        <f>SUMIF('06'!$C$10:$C$29,$C940,'06'!$G$10:$G$29)*'06'!$E$3</f>
        <v>0</v>
      </c>
      <c r="M940" s="224">
        <f>SUMIF('07'!$C$10:$C$26,$C940,'07'!$G$10:$G$26)*'07'!$E$3</f>
        <v>0</v>
      </c>
      <c r="N940" s="224">
        <f>SUMIF('08'!$C$10:$C$29,$C940,'08'!$G$10:$G$29)*'08'!$E$3</f>
        <v>0</v>
      </c>
      <c r="O940" s="224">
        <f>SUMIF('09'!$C$10:$C$29,$C940,'09'!$G$10:$G$29)*'09'!$E$3</f>
        <v>0</v>
      </c>
      <c r="P940" s="224">
        <f>SUMIF('10'!$C$10:$C$29,$C940,'10'!$G$10:$G$29)*'10'!$E$3</f>
        <v>0</v>
      </c>
      <c r="Q940" s="224">
        <f>SUMIF('11'!$C$10:$C$39,$C940,'11'!$G$10:$G$39)*'11'!$E$3</f>
        <v>0</v>
      </c>
      <c r="R940" s="224">
        <f>SUMIF('12'!$C$10:$C$29,$C940,'12'!$G$10:$G$29)*'12'!$E$3</f>
        <v>0</v>
      </c>
      <c r="S940" s="224">
        <f>SUMIF('13'!$C$10:$C$29,$C940,'13'!$G$10:$G$29)*'13'!$E$3</f>
        <v>0</v>
      </c>
      <c r="T940" s="224">
        <f>SUMIF('14'!$C$10:$C$29,$C940,'14'!$G$10:$G$29)*'14'!$E$3</f>
        <v>0</v>
      </c>
      <c r="U940" s="224">
        <f>SUMIF('15'!$C$10:$C$29,$C940,'15'!$G$10:$G$29)*'15'!$E$3</f>
        <v>0</v>
      </c>
      <c r="V940" s="224">
        <f>SUMIF('16'!$C$10:$C$29,$C940,'16'!$G$10:$G$29)*'16'!$E$3</f>
        <v>0</v>
      </c>
      <c r="W940" s="224">
        <f>SUMIF('17'!$C$10:$C$29,$C940,'17'!$G$10:$G$29)*'17'!$E$3</f>
        <v>0</v>
      </c>
      <c r="X940" s="224">
        <f>SUMIF('18'!$C$10:$C$29,$C940,'18'!$G$10:$G$29)*'18'!$E$3</f>
        <v>0</v>
      </c>
      <c r="Y940" s="224">
        <f>SUMIF('19'!$C$10:$C$28,$C940,'19'!$G$10:$G$28)*'19'!$E$3</f>
        <v>0</v>
      </c>
      <c r="Z940" s="224">
        <f>SUMIF('20'!$C$10:$C$29,$C940,'20'!$G$10:$G$29)*'20'!$E$3</f>
        <v>0</v>
      </c>
      <c r="AA940" s="224">
        <f>SUMIF('21'!$C$10:$C$29,$C940,'21'!$G$10:$G$29)*'21'!$E$3</f>
        <v>0</v>
      </c>
    </row>
    <row r="941" spans="3:27" ht="15">
      <c r="C941" s="207" t="s">
        <v>1991</v>
      </c>
      <c r="D941" s="207" t="s">
        <v>1992</v>
      </c>
      <c r="F941" s="303">
        <f t="shared" si="15"/>
        <v>0</v>
      </c>
      <c r="G941" s="224">
        <f>SUMIF('01'!$C$10:$C$29,$C941,'01'!$G$10:$G$29)*'01'!$E$3</f>
        <v>0</v>
      </c>
      <c r="H941" s="224">
        <f>SUMIF('02'!$C$10:$C$28,$C941,'02'!$G$10:$G$28)*'02'!$E$3</f>
        <v>0</v>
      </c>
      <c r="I941" s="224">
        <f>SUMIF('03'!$C$10:$C$29,$C941,'03'!$G$10:$G$29)*'03'!$E$3</f>
        <v>0</v>
      </c>
      <c r="J941" s="224">
        <f>SUMIF('04'!$C$10:$C$26,$C941,'04'!$G$10:$G$26)*'04'!$E$3</f>
        <v>0</v>
      </c>
      <c r="K941" s="224">
        <f>SUMIF('05'!$C$10:$C$29,$C941,'05'!$G$10:$G$29)*'05'!$E$3</f>
        <v>0</v>
      </c>
      <c r="L941" s="224">
        <f>SUMIF('06'!$C$10:$C$29,$C941,'06'!$G$10:$G$29)*'06'!$E$3</f>
        <v>0</v>
      </c>
      <c r="M941" s="224">
        <f>SUMIF('07'!$C$10:$C$26,$C941,'07'!$G$10:$G$26)*'07'!$E$3</f>
        <v>0</v>
      </c>
      <c r="N941" s="224">
        <f>SUMIF('08'!$C$10:$C$29,$C941,'08'!$G$10:$G$29)*'08'!$E$3</f>
        <v>0</v>
      </c>
      <c r="O941" s="224">
        <f>SUMIF('09'!$C$10:$C$29,$C941,'09'!$G$10:$G$29)*'09'!$E$3</f>
        <v>0</v>
      </c>
      <c r="P941" s="224">
        <f>SUMIF('10'!$C$10:$C$29,$C941,'10'!$G$10:$G$29)*'10'!$E$3</f>
        <v>0</v>
      </c>
      <c r="Q941" s="224">
        <f>SUMIF('11'!$C$10:$C$39,$C941,'11'!$G$10:$G$39)*'11'!$E$3</f>
        <v>0</v>
      </c>
      <c r="R941" s="224">
        <f>SUMIF('12'!$C$10:$C$29,$C941,'12'!$G$10:$G$29)*'12'!$E$3</f>
        <v>0</v>
      </c>
      <c r="S941" s="224">
        <f>SUMIF('13'!$C$10:$C$29,$C941,'13'!$G$10:$G$29)*'13'!$E$3</f>
        <v>0</v>
      </c>
      <c r="T941" s="224">
        <f>SUMIF('14'!$C$10:$C$29,$C941,'14'!$G$10:$G$29)*'14'!$E$3</f>
        <v>0</v>
      </c>
      <c r="U941" s="224">
        <f>SUMIF('15'!$C$10:$C$29,$C941,'15'!$G$10:$G$29)*'15'!$E$3</f>
        <v>0</v>
      </c>
      <c r="V941" s="224">
        <f>SUMIF('16'!$C$10:$C$29,$C941,'16'!$G$10:$G$29)*'16'!$E$3</f>
        <v>0</v>
      </c>
      <c r="W941" s="224">
        <f>SUMIF('17'!$C$10:$C$29,$C941,'17'!$G$10:$G$29)*'17'!$E$3</f>
        <v>0</v>
      </c>
      <c r="X941" s="224">
        <f>SUMIF('18'!$C$10:$C$29,$C941,'18'!$G$10:$G$29)*'18'!$E$3</f>
        <v>0</v>
      </c>
      <c r="Y941" s="224">
        <f>SUMIF('19'!$C$10:$C$28,$C941,'19'!$G$10:$G$28)*'19'!$E$3</f>
        <v>0</v>
      </c>
      <c r="Z941" s="224">
        <f>SUMIF('20'!$C$10:$C$29,$C941,'20'!$G$10:$G$29)*'20'!$E$3</f>
        <v>0</v>
      </c>
      <c r="AA941" s="224">
        <f>SUMIF('21'!$C$10:$C$29,$C941,'21'!$G$10:$G$29)*'21'!$E$3</f>
        <v>0</v>
      </c>
    </row>
    <row r="942" spans="3:27" ht="15" hidden="1">
      <c r="C942" s="207" t="s">
        <v>1993</v>
      </c>
      <c r="D942" s="207" t="s">
        <v>1994</v>
      </c>
      <c r="F942" s="303">
        <f t="shared" si="15"/>
        <v>0</v>
      </c>
      <c r="G942" s="224">
        <f>SUMIF('01'!$C$10:$C$29,$C942,'01'!$G$10:$G$29)*'01'!$E$3</f>
        <v>0</v>
      </c>
      <c r="H942" s="224">
        <f>SUMIF('02'!$C$10:$C$28,$C942,'02'!$G$10:$G$28)*'02'!$E$3</f>
        <v>0</v>
      </c>
      <c r="I942" s="224">
        <f>SUMIF('03'!$C$10:$C$29,$C942,'03'!$G$10:$G$29)*'03'!$E$3</f>
        <v>0</v>
      </c>
      <c r="J942" s="224">
        <f>SUMIF('04'!$C$10:$C$26,$C942,'04'!$G$10:$G$26)*'04'!$E$3</f>
        <v>0</v>
      </c>
      <c r="K942" s="224">
        <f>SUMIF('05'!$C$10:$C$29,$C942,'05'!$G$10:$G$29)*'05'!$E$3</f>
        <v>0</v>
      </c>
      <c r="L942" s="224">
        <f>SUMIF('06'!$C$10:$C$29,$C942,'06'!$G$10:$G$29)*'06'!$E$3</f>
        <v>0</v>
      </c>
      <c r="M942" s="224">
        <f>SUMIF('07'!$C$10:$C$26,$C942,'07'!$G$10:$G$26)*'07'!$E$3</f>
        <v>0</v>
      </c>
      <c r="N942" s="224">
        <f>SUMIF('08'!$C$10:$C$29,$C942,'08'!$G$10:$G$29)*'08'!$E$3</f>
        <v>0</v>
      </c>
      <c r="O942" s="224">
        <f>SUMIF('09'!$C$10:$C$29,$C942,'09'!$G$10:$G$29)*'09'!$E$3</f>
        <v>0</v>
      </c>
      <c r="P942" s="224">
        <f>SUMIF('10'!$C$10:$C$29,$C942,'10'!$G$10:$G$29)*'10'!$E$3</f>
        <v>0</v>
      </c>
      <c r="Q942" s="224">
        <f>SUMIF('11'!$C$10:$C$39,$C942,'11'!$G$10:$G$39)*'11'!$E$3</f>
        <v>0</v>
      </c>
      <c r="R942" s="224">
        <f>SUMIF('12'!$C$10:$C$29,$C942,'12'!$G$10:$G$29)*'12'!$E$3</f>
        <v>0</v>
      </c>
      <c r="S942" s="224">
        <f>SUMIF('13'!$C$10:$C$29,$C942,'13'!$G$10:$G$29)*'13'!$E$3</f>
        <v>0</v>
      </c>
      <c r="T942" s="224">
        <f>SUMIF('14'!$C$10:$C$29,$C942,'14'!$G$10:$G$29)*'14'!$E$3</f>
        <v>0</v>
      </c>
      <c r="U942" s="224">
        <f>SUMIF('15'!$C$10:$C$29,$C942,'15'!$G$10:$G$29)*'15'!$E$3</f>
        <v>0</v>
      </c>
      <c r="V942" s="224">
        <f>SUMIF('16'!$C$10:$C$29,$C942,'16'!$G$10:$G$29)*'16'!$E$3</f>
        <v>0</v>
      </c>
      <c r="W942" s="224">
        <f>SUMIF('17'!$C$10:$C$29,$C942,'17'!$G$10:$G$29)*'17'!$E$3</f>
        <v>0</v>
      </c>
      <c r="X942" s="224">
        <f>SUMIF('18'!$C$10:$C$29,$C942,'18'!$G$10:$G$29)*'18'!$E$3</f>
        <v>0</v>
      </c>
      <c r="Y942" s="224">
        <f>SUMIF('19'!$C$10:$C$28,$C942,'19'!$G$10:$G$28)*'19'!$E$3</f>
        <v>0</v>
      </c>
      <c r="Z942" s="224">
        <f>SUMIF('20'!$C$10:$C$29,$C942,'20'!$G$10:$G$29)*'20'!$E$3</f>
        <v>0</v>
      </c>
      <c r="AA942" s="224">
        <f>SUMIF('21'!$C$10:$C$29,$C942,'21'!$G$10:$G$29)*'21'!$E$3</f>
        <v>0</v>
      </c>
    </row>
    <row r="943" spans="3:27" ht="15" hidden="1">
      <c r="C943" s="207" t="s">
        <v>1995</v>
      </c>
      <c r="D943" s="207" t="s">
        <v>1996</v>
      </c>
      <c r="F943" s="303">
        <f t="shared" si="15"/>
        <v>0</v>
      </c>
      <c r="G943" s="224">
        <f>SUMIF('01'!$C$10:$C$29,$C943,'01'!$G$10:$G$29)*'01'!$E$3</f>
        <v>0</v>
      </c>
      <c r="H943" s="224">
        <f>SUMIF('02'!$C$10:$C$28,$C943,'02'!$G$10:$G$28)*'02'!$E$3</f>
        <v>0</v>
      </c>
      <c r="I943" s="224">
        <f>SUMIF('03'!$C$10:$C$29,$C943,'03'!$G$10:$G$29)*'03'!$E$3</f>
        <v>0</v>
      </c>
      <c r="J943" s="224">
        <f>SUMIF('04'!$C$10:$C$26,$C943,'04'!$G$10:$G$26)*'04'!$E$3</f>
        <v>0</v>
      </c>
      <c r="K943" s="224">
        <f>SUMIF('05'!$C$10:$C$29,$C943,'05'!$G$10:$G$29)*'05'!$E$3</f>
        <v>0</v>
      </c>
      <c r="L943" s="224">
        <f>SUMIF('06'!$C$10:$C$29,$C943,'06'!$G$10:$G$29)*'06'!$E$3</f>
        <v>0</v>
      </c>
      <c r="M943" s="224">
        <f>SUMIF('07'!$C$10:$C$26,$C943,'07'!$G$10:$G$26)*'07'!$E$3</f>
        <v>0</v>
      </c>
      <c r="N943" s="224">
        <f>SUMIF('08'!$C$10:$C$29,$C943,'08'!$G$10:$G$29)*'08'!$E$3</f>
        <v>0</v>
      </c>
      <c r="O943" s="224">
        <f>SUMIF('09'!$C$10:$C$29,$C943,'09'!$G$10:$G$29)*'09'!$E$3</f>
        <v>0</v>
      </c>
      <c r="P943" s="224">
        <f>SUMIF('10'!$C$10:$C$29,$C943,'10'!$G$10:$G$29)*'10'!$E$3</f>
        <v>0</v>
      </c>
      <c r="Q943" s="224">
        <f>SUMIF('11'!$C$10:$C$39,$C943,'11'!$G$10:$G$39)*'11'!$E$3</f>
        <v>0</v>
      </c>
      <c r="R943" s="224">
        <f>SUMIF('12'!$C$10:$C$29,$C943,'12'!$G$10:$G$29)*'12'!$E$3</f>
        <v>0</v>
      </c>
      <c r="S943" s="224">
        <f>SUMIF('13'!$C$10:$C$29,$C943,'13'!$G$10:$G$29)*'13'!$E$3</f>
        <v>0</v>
      </c>
      <c r="T943" s="224">
        <f>SUMIF('14'!$C$10:$C$29,$C943,'14'!$G$10:$G$29)*'14'!$E$3</f>
        <v>0</v>
      </c>
      <c r="U943" s="224">
        <f>SUMIF('15'!$C$10:$C$29,$C943,'15'!$G$10:$G$29)*'15'!$E$3</f>
        <v>0</v>
      </c>
      <c r="V943" s="224">
        <f>SUMIF('16'!$C$10:$C$29,$C943,'16'!$G$10:$G$29)*'16'!$E$3</f>
        <v>0</v>
      </c>
      <c r="W943" s="224">
        <f>SUMIF('17'!$C$10:$C$29,$C943,'17'!$G$10:$G$29)*'17'!$E$3</f>
        <v>0</v>
      </c>
      <c r="X943" s="224">
        <f>SUMIF('18'!$C$10:$C$29,$C943,'18'!$G$10:$G$29)*'18'!$E$3</f>
        <v>0</v>
      </c>
      <c r="Y943" s="224">
        <f>SUMIF('19'!$C$10:$C$28,$C943,'19'!$G$10:$G$28)*'19'!$E$3</f>
        <v>0</v>
      </c>
      <c r="Z943" s="224">
        <f>SUMIF('20'!$C$10:$C$29,$C943,'20'!$G$10:$G$29)*'20'!$E$3</f>
        <v>0</v>
      </c>
      <c r="AA943" s="224">
        <f>SUMIF('21'!$C$10:$C$29,$C943,'21'!$G$10:$G$29)*'21'!$E$3</f>
        <v>0</v>
      </c>
    </row>
    <row r="944" spans="3:27" ht="15" hidden="1">
      <c r="C944" s="207" t="s">
        <v>1997</v>
      </c>
      <c r="D944" s="207" t="s">
        <v>1998</v>
      </c>
      <c r="F944" s="303">
        <f t="shared" si="15"/>
        <v>0</v>
      </c>
      <c r="G944" s="224">
        <f>SUMIF('01'!$C$10:$C$29,$C944,'01'!$G$10:$G$29)*'01'!$E$3</f>
        <v>0</v>
      </c>
      <c r="H944" s="224">
        <f>SUMIF('02'!$C$10:$C$28,$C944,'02'!$G$10:$G$28)*'02'!$E$3</f>
        <v>0</v>
      </c>
      <c r="I944" s="224">
        <f>SUMIF('03'!$C$10:$C$29,$C944,'03'!$G$10:$G$29)*'03'!$E$3</f>
        <v>0</v>
      </c>
      <c r="J944" s="224">
        <f>SUMIF('04'!$C$10:$C$26,$C944,'04'!$G$10:$G$26)*'04'!$E$3</f>
        <v>0</v>
      </c>
      <c r="K944" s="224">
        <f>SUMIF('05'!$C$10:$C$29,$C944,'05'!$G$10:$G$29)*'05'!$E$3</f>
        <v>0</v>
      </c>
      <c r="L944" s="224">
        <f>SUMIF('06'!$C$10:$C$29,$C944,'06'!$G$10:$G$29)*'06'!$E$3</f>
        <v>0</v>
      </c>
      <c r="M944" s="224">
        <f>SUMIF('07'!$C$10:$C$26,$C944,'07'!$G$10:$G$26)*'07'!$E$3</f>
        <v>0</v>
      </c>
      <c r="N944" s="224">
        <f>SUMIF('08'!$C$10:$C$29,$C944,'08'!$G$10:$G$29)*'08'!$E$3</f>
        <v>0</v>
      </c>
      <c r="O944" s="224">
        <f>SUMIF('09'!$C$10:$C$29,$C944,'09'!$G$10:$G$29)*'09'!$E$3</f>
        <v>0</v>
      </c>
      <c r="P944" s="224">
        <f>SUMIF('10'!$C$10:$C$29,$C944,'10'!$G$10:$G$29)*'10'!$E$3</f>
        <v>0</v>
      </c>
      <c r="Q944" s="224">
        <f>SUMIF('11'!$C$10:$C$39,$C944,'11'!$G$10:$G$39)*'11'!$E$3</f>
        <v>0</v>
      </c>
      <c r="R944" s="224">
        <f>SUMIF('12'!$C$10:$C$29,$C944,'12'!$G$10:$G$29)*'12'!$E$3</f>
        <v>0</v>
      </c>
      <c r="S944" s="224">
        <f>SUMIF('13'!$C$10:$C$29,$C944,'13'!$G$10:$G$29)*'13'!$E$3</f>
        <v>0</v>
      </c>
      <c r="T944" s="224">
        <f>SUMIF('14'!$C$10:$C$29,$C944,'14'!$G$10:$G$29)*'14'!$E$3</f>
        <v>0</v>
      </c>
      <c r="U944" s="224">
        <f>SUMIF('15'!$C$10:$C$29,$C944,'15'!$G$10:$G$29)*'15'!$E$3</f>
        <v>0</v>
      </c>
      <c r="V944" s="224">
        <f>SUMIF('16'!$C$10:$C$29,$C944,'16'!$G$10:$G$29)*'16'!$E$3</f>
        <v>0</v>
      </c>
      <c r="W944" s="224">
        <f>SUMIF('17'!$C$10:$C$29,$C944,'17'!$G$10:$G$29)*'17'!$E$3</f>
        <v>0</v>
      </c>
      <c r="X944" s="224">
        <f>SUMIF('18'!$C$10:$C$29,$C944,'18'!$G$10:$G$29)*'18'!$E$3</f>
        <v>0</v>
      </c>
      <c r="Y944" s="224">
        <f>SUMIF('19'!$C$10:$C$28,$C944,'19'!$G$10:$G$28)*'19'!$E$3</f>
        <v>0</v>
      </c>
      <c r="Z944" s="224">
        <f>SUMIF('20'!$C$10:$C$29,$C944,'20'!$G$10:$G$29)*'20'!$E$3</f>
        <v>0</v>
      </c>
      <c r="AA944" s="224">
        <f>SUMIF('21'!$C$10:$C$29,$C944,'21'!$G$10:$G$29)*'21'!$E$3</f>
        <v>0</v>
      </c>
    </row>
    <row r="945" spans="3:27" ht="15" hidden="1">
      <c r="C945" s="207" t="s">
        <v>1999</v>
      </c>
      <c r="D945" s="207" t="s">
        <v>2000</v>
      </c>
      <c r="F945" s="303">
        <f t="shared" si="15"/>
        <v>0</v>
      </c>
      <c r="G945" s="224">
        <f>SUMIF('01'!$C$10:$C$29,$C945,'01'!$G$10:$G$29)*'01'!$E$3</f>
        <v>0</v>
      </c>
      <c r="H945" s="224">
        <f>SUMIF('02'!$C$10:$C$28,$C945,'02'!$G$10:$G$28)*'02'!$E$3</f>
        <v>0</v>
      </c>
      <c r="I945" s="224">
        <f>SUMIF('03'!$C$10:$C$29,$C945,'03'!$G$10:$G$29)*'03'!$E$3</f>
        <v>0</v>
      </c>
      <c r="J945" s="224">
        <f>SUMIF('04'!$C$10:$C$26,$C945,'04'!$G$10:$G$26)*'04'!$E$3</f>
        <v>0</v>
      </c>
      <c r="K945" s="224">
        <f>SUMIF('05'!$C$10:$C$29,$C945,'05'!$G$10:$G$29)*'05'!$E$3</f>
        <v>0</v>
      </c>
      <c r="L945" s="224">
        <f>SUMIF('06'!$C$10:$C$29,$C945,'06'!$G$10:$G$29)*'06'!$E$3</f>
        <v>0</v>
      </c>
      <c r="M945" s="224">
        <f>SUMIF('07'!$C$10:$C$26,$C945,'07'!$G$10:$G$26)*'07'!$E$3</f>
        <v>0</v>
      </c>
      <c r="N945" s="224">
        <f>SUMIF('08'!$C$10:$C$29,$C945,'08'!$G$10:$G$29)*'08'!$E$3</f>
        <v>0</v>
      </c>
      <c r="O945" s="224">
        <f>SUMIF('09'!$C$10:$C$29,$C945,'09'!$G$10:$G$29)*'09'!$E$3</f>
        <v>0</v>
      </c>
      <c r="P945" s="224">
        <f>SUMIF('10'!$C$10:$C$29,$C945,'10'!$G$10:$G$29)*'10'!$E$3</f>
        <v>0</v>
      </c>
      <c r="Q945" s="224">
        <f>SUMIF('11'!$C$10:$C$39,$C945,'11'!$G$10:$G$39)*'11'!$E$3</f>
        <v>0</v>
      </c>
      <c r="R945" s="224">
        <f>SUMIF('12'!$C$10:$C$29,$C945,'12'!$G$10:$G$29)*'12'!$E$3</f>
        <v>0</v>
      </c>
      <c r="S945" s="224">
        <f>SUMIF('13'!$C$10:$C$29,$C945,'13'!$G$10:$G$29)*'13'!$E$3</f>
        <v>0</v>
      </c>
      <c r="T945" s="224">
        <f>SUMIF('14'!$C$10:$C$29,$C945,'14'!$G$10:$G$29)*'14'!$E$3</f>
        <v>0</v>
      </c>
      <c r="U945" s="224">
        <f>SUMIF('15'!$C$10:$C$29,$C945,'15'!$G$10:$G$29)*'15'!$E$3</f>
        <v>0</v>
      </c>
      <c r="V945" s="224">
        <f>SUMIF('16'!$C$10:$C$29,$C945,'16'!$G$10:$G$29)*'16'!$E$3</f>
        <v>0</v>
      </c>
      <c r="W945" s="224">
        <f>SUMIF('17'!$C$10:$C$29,$C945,'17'!$G$10:$G$29)*'17'!$E$3</f>
        <v>0</v>
      </c>
      <c r="X945" s="224">
        <f>SUMIF('18'!$C$10:$C$29,$C945,'18'!$G$10:$G$29)*'18'!$E$3</f>
        <v>0</v>
      </c>
      <c r="Y945" s="224">
        <f>SUMIF('19'!$C$10:$C$28,$C945,'19'!$G$10:$G$28)*'19'!$E$3</f>
        <v>0</v>
      </c>
      <c r="Z945" s="224">
        <f>SUMIF('20'!$C$10:$C$29,$C945,'20'!$G$10:$G$29)*'20'!$E$3</f>
        <v>0</v>
      </c>
      <c r="AA945" s="224">
        <f>SUMIF('21'!$C$10:$C$29,$C945,'21'!$G$10:$G$29)*'21'!$E$3</f>
        <v>0</v>
      </c>
    </row>
    <row r="946" spans="3:27" ht="15" hidden="1">
      <c r="C946" s="207" t="s">
        <v>2001</v>
      </c>
      <c r="D946" s="207" t="s">
        <v>2002</v>
      </c>
      <c r="F946" s="303">
        <f t="shared" si="15"/>
        <v>0</v>
      </c>
      <c r="G946" s="224">
        <f>SUMIF('01'!$C$10:$C$29,$C946,'01'!$G$10:$G$29)*'01'!$E$3</f>
        <v>0</v>
      </c>
      <c r="H946" s="224">
        <f>SUMIF('02'!$C$10:$C$28,$C946,'02'!$G$10:$G$28)*'02'!$E$3</f>
        <v>0</v>
      </c>
      <c r="I946" s="224">
        <f>SUMIF('03'!$C$10:$C$29,$C946,'03'!$G$10:$G$29)*'03'!$E$3</f>
        <v>0</v>
      </c>
      <c r="J946" s="224">
        <f>SUMIF('04'!$C$10:$C$26,$C946,'04'!$G$10:$G$26)*'04'!$E$3</f>
        <v>0</v>
      </c>
      <c r="K946" s="224">
        <f>SUMIF('05'!$C$10:$C$29,$C946,'05'!$G$10:$G$29)*'05'!$E$3</f>
        <v>0</v>
      </c>
      <c r="L946" s="224">
        <f>SUMIF('06'!$C$10:$C$29,$C946,'06'!$G$10:$G$29)*'06'!$E$3</f>
        <v>0</v>
      </c>
      <c r="M946" s="224">
        <f>SUMIF('07'!$C$10:$C$26,$C946,'07'!$G$10:$G$26)*'07'!$E$3</f>
        <v>0</v>
      </c>
      <c r="N946" s="224">
        <f>SUMIF('08'!$C$10:$C$29,$C946,'08'!$G$10:$G$29)*'08'!$E$3</f>
        <v>0</v>
      </c>
      <c r="O946" s="224">
        <f>SUMIF('09'!$C$10:$C$29,$C946,'09'!$G$10:$G$29)*'09'!$E$3</f>
        <v>0</v>
      </c>
      <c r="P946" s="224">
        <f>SUMIF('10'!$C$10:$C$29,$C946,'10'!$G$10:$G$29)*'10'!$E$3</f>
        <v>0</v>
      </c>
      <c r="Q946" s="224">
        <f>SUMIF('11'!$C$10:$C$39,$C946,'11'!$G$10:$G$39)*'11'!$E$3</f>
        <v>0</v>
      </c>
      <c r="R946" s="224">
        <f>SUMIF('12'!$C$10:$C$29,$C946,'12'!$G$10:$G$29)*'12'!$E$3</f>
        <v>0</v>
      </c>
      <c r="S946" s="224">
        <f>SUMIF('13'!$C$10:$C$29,$C946,'13'!$G$10:$G$29)*'13'!$E$3</f>
        <v>0</v>
      </c>
      <c r="T946" s="224">
        <f>SUMIF('14'!$C$10:$C$29,$C946,'14'!$G$10:$G$29)*'14'!$E$3</f>
        <v>0</v>
      </c>
      <c r="U946" s="224">
        <f>SUMIF('15'!$C$10:$C$29,$C946,'15'!$G$10:$G$29)*'15'!$E$3</f>
        <v>0</v>
      </c>
      <c r="V946" s="224">
        <f>SUMIF('16'!$C$10:$C$29,$C946,'16'!$G$10:$G$29)*'16'!$E$3</f>
        <v>0</v>
      </c>
      <c r="W946" s="224">
        <f>SUMIF('17'!$C$10:$C$29,$C946,'17'!$G$10:$G$29)*'17'!$E$3</f>
        <v>0</v>
      </c>
      <c r="X946" s="224">
        <f>SUMIF('18'!$C$10:$C$29,$C946,'18'!$G$10:$G$29)*'18'!$E$3</f>
        <v>0</v>
      </c>
      <c r="Y946" s="224">
        <f>SUMIF('19'!$C$10:$C$28,$C946,'19'!$G$10:$G$28)*'19'!$E$3</f>
        <v>0</v>
      </c>
      <c r="Z946" s="224">
        <f>SUMIF('20'!$C$10:$C$29,$C946,'20'!$G$10:$G$29)*'20'!$E$3</f>
        <v>0</v>
      </c>
      <c r="AA946" s="224">
        <f>SUMIF('21'!$C$10:$C$29,$C946,'21'!$G$10:$G$29)*'21'!$E$3</f>
        <v>0</v>
      </c>
    </row>
    <row r="947" spans="3:27" ht="15" hidden="1">
      <c r="C947" s="207" t="s">
        <v>2003</v>
      </c>
      <c r="D947" s="207" t="s">
        <v>2004</v>
      </c>
      <c r="F947" s="303">
        <f t="shared" si="15"/>
        <v>0</v>
      </c>
      <c r="G947" s="224">
        <f>SUMIF('01'!$C$10:$C$29,$C947,'01'!$G$10:$G$29)*'01'!$E$3</f>
        <v>0</v>
      </c>
      <c r="H947" s="224">
        <f>SUMIF('02'!$C$10:$C$28,$C947,'02'!$G$10:$G$28)*'02'!$E$3</f>
        <v>0</v>
      </c>
      <c r="I947" s="224">
        <f>SUMIF('03'!$C$10:$C$29,$C947,'03'!$G$10:$G$29)*'03'!$E$3</f>
        <v>0</v>
      </c>
      <c r="J947" s="224">
        <f>SUMIF('04'!$C$10:$C$26,$C947,'04'!$G$10:$G$26)*'04'!$E$3</f>
        <v>0</v>
      </c>
      <c r="K947" s="224">
        <f>SUMIF('05'!$C$10:$C$29,$C947,'05'!$G$10:$G$29)*'05'!$E$3</f>
        <v>0</v>
      </c>
      <c r="L947" s="224">
        <f>SUMIF('06'!$C$10:$C$29,$C947,'06'!$G$10:$G$29)*'06'!$E$3</f>
        <v>0</v>
      </c>
      <c r="M947" s="224">
        <f>SUMIF('07'!$C$10:$C$26,$C947,'07'!$G$10:$G$26)*'07'!$E$3</f>
        <v>0</v>
      </c>
      <c r="N947" s="224">
        <f>SUMIF('08'!$C$10:$C$29,$C947,'08'!$G$10:$G$29)*'08'!$E$3</f>
        <v>0</v>
      </c>
      <c r="O947" s="224">
        <f>SUMIF('09'!$C$10:$C$29,$C947,'09'!$G$10:$G$29)*'09'!$E$3</f>
        <v>0</v>
      </c>
      <c r="P947" s="224">
        <f>SUMIF('10'!$C$10:$C$29,$C947,'10'!$G$10:$G$29)*'10'!$E$3</f>
        <v>0</v>
      </c>
      <c r="Q947" s="224">
        <f>SUMIF('11'!$C$10:$C$39,$C947,'11'!$G$10:$G$39)*'11'!$E$3</f>
        <v>0</v>
      </c>
      <c r="R947" s="224">
        <f>SUMIF('12'!$C$10:$C$29,$C947,'12'!$G$10:$G$29)*'12'!$E$3</f>
        <v>0</v>
      </c>
      <c r="S947" s="224">
        <f>SUMIF('13'!$C$10:$C$29,$C947,'13'!$G$10:$G$29)*'13'!$E$3</f>
        <v>0</v>
      </c>
      <c r="T947" s="224">
        <f>SUMIF('14'!$C$10:$C$29,$C947,'14'!$G$10:$G$29)*'14'!$E$3</f>
        <v>0</v>
      </c>
      <c r="U947" s="224">
        <f>SUMIF('15'!$C$10:$C$29,$C947,'15'!$G$10:$G$29)*'15'!$E$3</f>
        <v>0</v>
      </c>
      <c r="V947" s="224">
        <f>SUMIF('16'!$C$10:$C$29,$C947,'16'!$G$10:$G$29)*'16'!$E$3</f>
        <v>0</v>
      </c>
      <c r="W947" s="224">
        <f>SUMIF('17'!$C$10:$C$29,$C947,'17'!$G$10:$G$29)*'17'!$E$3</f>
        <v>0</v>
      </c>
      <c r="X947" s="224">
        <f>SUMIF('18'!$C$10:$C$29,$C947,'18'!$G$10:$G$29)*'18'!$E$3</f>
        <v>0</v>
      </c>
      <c r="Y947" s="224">
        <f>SUMIF('19'!$C$10:$C$28,$C947,'19'!$G$10:$G$28)*'19'!$E$3</f>
        <v>0</v>
      </c>
      <c r="Z947" s="224">
        <f>SUMIF('20'!$C$10:$C$29,$C947,'20'!$G$10:$G$29)*'20'!$E$3</f>
        <v>0</v>
      </c>
      <c r="AA947" s="224">
        <f>SUMIF('21'!$C$10:$C$29,$C947,'21'!$G$10:$G$29)*'21'!$E$3</f>
        <v>0</v>
      </c>
    </row>
    <row r="948" spans="3:27" ht="15" hidden="1">
      <c r="C948" s="207" t="s">
        <v>2005</v>
      </c>
      <c r="D948" s="207" t="s">
        <v>2006</v>
      </c>
      <c r="F948" s="303">
        <f t="shared" si="15"/>
        <v>0</v>
      </c>
      <c r="G948" s="224">
        <f>SUMIF('01'!$C$10:$C$29,$C948,'01'!$G$10:$G$29)*'01'!$E$3</f>
        <v>0</v>
      </c>
      <c r="H948" s="224">
        <f>SUMIF('02'!$C$10:$C$28,$C948,'02'!$G$10:$G$28)*'02'!$E$3</f>
        <v>0</v>
      </c>
      <c r="I948" s="224">
        <f>SUMIF('03'!$C$10:$C$29,$C948,'03'!$G$10:$G$29)*'03'!$E$3</f>
        <v>0</v>
      </c>
      <c r="J948" s="224">
        <f>SUMIF('04'!$C$10:$C$26,$C948,'04'!$G$10:$G$26)*'04'!$E$3</f>
        <v>0</v>
      </c>
      <c r="K948" s="224">
        <f>SUMIF('05'!$C$10:$C$29,$C948,'05'!$G$10:$G$29)*'05'!$E$3</f>
        <v>0</v>
      </c>
      <c r="L948" s="224">
        <f>SUMIF('06'!$C$10:$C$29,$C948,'06'!$G$10:$G$29)*'06'!$E$3</f>
        <v>0</v>
      </c>
      <c r="M948" s="224">
        <f>SUMIF('07'!$C$10:$C$26,$C948,'07'!$G$10:$G$26)*'07'!$E$3</f>
        <v>0</v>
      </c>
      <c r="N948" s="224">
        <f>SUMIF('08'!$C$10:$C$29,$C948,'08'!$G$10:$G$29)*'08'!$E$3</f>
        <v>0</v>
      </c>
      <c r="O948" s="224">
        <f>SUMIF('09'!$C$10:$C$29,$C948,'09'!$G$10:$G$29)*'09'!$E$3</f>
        <v>0</v>
      </c>
      <c r="P948" s="224">
        <f>SUMIF('10'!$C$10:$C$29,$C948,'10'!$G$10:$G$29)*'10'!$E$3</f>
        <v>0</v>
      </c>
      <c r="Q948" s="224">
        <f>SUMIF('11'!$C$10:$C$39,$C948,'11'!$G$10:$G$39)*'11'!$E$3</f>
        <v>0</v>
      </c>
      <c r="R948" s="224">
        <f>SUMIF('12'!$C$10:$C$29,$C948,'12'!$G$10:$G$29)*'12'!$E$3</f>
        <v>0</v>
      </c>
      <c r="S948" s="224">
        <f>SUMIF('13'!$C$10:$C$29,$C948,'13'!$G$10:$G$29)*'13'!$E$3</f>
        <v>0</v>
      </c>
      <c r="T948" s="224">
        <f>SUMIF('14'!$C$10:$C$29,$C948,'14'!$G$10:$G$29)*'14'!$E$3</f>
        <v>0</v>
      </c>
      <c r="U948" s="224">
        <f>SUMIF('15'!$C$10:$C$29,$C948,'15'!$G$10:$G$29)*'15'!$E$3</f>
        <v>0</v>
      </c>
      <c r="V948" s="224">
        <f>SUMIF('16'!$C$10:$C$29,$C948,'16'!$G$10:$G$29)*'16'!$E$3</f>
        <v>0</v>
      </c>
      <c r="W948" s="224">
        <f>SUMIF('17'!$C$10:$C$29,$C948,'17'!$G$10:$G$29)*'17'!$E$3</f>
        <v>0</v>
      </c>
      <c r="X948" s="224">
        <f>SUMIF('18'!$C$10:$C$29,$C948,'18'!$G$10:$G$29)*'18'!$E$3</f>
        <v>0</v>
      </c>
      <c r="Y948" s="224">
        <f>SUMIF('19'!$C$10:$C$28,$C948,'19'!$G$10:$G$28)*'19'!$E$3</f>
        <v>0</v>
      </c>
      <c r="Z948" s="224">
        <f>SUMIF('20'!$C$10:$C$29,$C948,'20'!$G$10:$G$29)*'20'!$E$3</f>
        <v>0</v>
      </c>
      <c r="AA948" s="224">
        <f>SUMIF('21'!$C$10:$C$29,$C948,'21'!$G$10:$G$29)*'21'!$E$3</f>
        <v>0</v>
      </c>
    </row>
    <row r="949" spans="3:27" ht="15" hidden="1">
      <c r="C949" s="207" t="s">
        <v>2007</v>
      </c>
      <c r="D949" s="207" t="s">
        <v>2008</v>
      </c>
      <c r="F949" s="303">
        <f t="shared" si="15"/>
        <v>0</v>
      </c>
      <c r="G949" s="224">
        <f>SUMIF('01'!$C$10:$C$29,$C949,'01'!$G$10:$G$29)*'01'!$E$3</f>
        <v>0</v>
      </c>
      <c r="H949" s="224">
        <f>SUMIF('02'!$C$10:$C$28,$C949,'02'!$G$10:$G$28)*'02'!$E$3</f>
        <v>0</v>
      </c>
      <c r="I949" s="224">
        <f>SUMIF('03'!$C$10:$C$29,$C949,'03'!$G$10:$G$29)*'03'!$E$3</f>
        <v>0</v>
      </c>
      <c r="J949" s="224">
        <f>SUMIF('04'!$C$10:$C$26,$C949,'04'!$G$10:$G$26)*'04'!$E$3</f>
        <v>0</v>
      </c>
      <c r="K949" s="224">
        <f>SUMIF('05'!$C$10:$C$29,$C949,'05'!$G$10:$G$29)*'05'!$E$3</f>
        <v>0</v>
      </c>
      <c r="L949" s="224">
        <f>SUMIF('06'!$C$10:$C$29,$C949,'06'!$G$10:$G$29)*'06'!$E$3</f>
        <v>0</v>
      </c>
      <c r="M949" s="224">
        <f>SUMIF('07'!$C$10:$C$26,$C949,'07'!$G$10:$G$26)*'07'!$E$3</f>
        <v>0</v>
      </c>
      <c r="N949" s="224">
        <f>SUMIF('08'!$C$10:$C$29,$C949,'08'!$G$10:$G$29)*'08'!$E$3</f>
        <v>0</v>
      </c>
      <c r="O949" s="224">
        <f>SUMIF('09'!$C$10:$C$29,$C949,'09'!$G$10:$G$29)*'09'!$E$3</f>
        <v>0</v>
      </c>
      <c r="P949" s="224">
        <f>SUMIF('10'!$C$10:$C$29,$C949,'10'!$G$10:$G$29)*'10'!$E$3</f>
        <v>0</v>
      </c>
      <c r="Q949" s="224">
        <f>SUMIF('11'!$C$10:$C$39,$C949,'11'!$G$10:$G$39)*'11'!$E$3</f>
        <v>0</v>
      </c>
      <c r="R949" s="224">
        <f>SUMIF('12'!$C$10:$C$29,$C949,'12'!$G$10:$G$29)*'12'!$E$3</f>
        <v>0</v>
      </c>
      <c r="S949" s="224">
        <f>SUMIF('13'!$C$10:$C$29,$C949,'13'!$G$10:$G$29)*'13'!$E$3</f>
        <v>0</v>
      </c>
      <c r="T949" s="224">
        <f>SUMIF('14'!$C$10:$C$29,$C949,'14'!$G$10:$G$29)*'14'!$E$3</f>
        <v>0</v>
      </c>
      <c r="U949" s="224">
        <f>SUMIF('15'!$C$10:$C$29,$C949,'15'!$G$10:$G$29)*'15'!$E$3</f>
        <v>0</v>
      </c>
      <c r="V949" s="224">
        <f>SUMIF('16'!$C$10:$C$29,$C949,'16'!$G$10:$G$29)*'16'!$E$3</f>
        <v>0</v>
      </c>
      <c r="W949" s="224">
        <f>SUMIF('17'!$C$10:$C$29,$C949,'17'!$G$10:$G$29)*'17'!$E$3</f>
        <v>0</v>
      </c>
      <c r="X949" s="224">
        <f>SUMIF('18'!$C$10:$C$29,$C949,'18'!$G$10:$G$29)*'18'!$E$3</f>
        <v>0</v>
      </c>
      <c r="Y949" s="224">
        <f>SUMIF('19'!$C$10:$C$28,$C949,'19'!$G$10:$G$28)*'19'!$E$3</f>
        <v>0</v>
      </c>
      <c r="Z949" s="224">
        <f>SUMIF('20'!$C$10:$C$29,$C949,'20'!$G$10:$G$29)*'20'!$E$3</f>
        <v>0</v>
      </c>
      <c r="AA949" s="224">
        <f>SUMIF('21'!$C$10:$C$29,$C949,'21'!$G$10:$G$29)*'21'!$E$3</f>
        <v>0</v>
      </c>
    </row>
    <row r="950" spans="3:27" ht="15" hidden="1">
      <c r="C950" s="207" t="s">
        <v>2009</v>
      </c>
      <c r="D950" s="207" t="s">
        <v>2010</v>
      </c>
      <c r="F950" s="303">
        <f t="shared" si="15"/>
        <v>0</v>
      </c>
      <c r="G950" s="224">
        <f>SUMIF('01'!$C$10:$C$29,$C950,'01'!$G$10:$G$29)*'01'!$E$3</f>
        <v>0</v>
      </c>
      <c r="H950" s="224">
        <f>SUMIF('02'!$C$10:$C$28,$C950,'02'!$G$10:$G$28)*'02'!$E$3</f>
        <v>0</v>
      </c>
      <c r="I950" s="224">
        <f>SUMIF('03'!$C$10:$C$29,$C950,'03'!$G$10:$G$29)*'03'!$E$3</f>
        <v>0</v>
      </c>
      <c r="J950" s="224">
        <f>SUMIF('04'!$C$10:$C$26,$C950,'04'!$G$10:$G$26)*'04'!$E$3</f>
        <v>0</v>
      </c>
      <c r="K950" s="224">
        <f>SUMIF('05'!$C$10:$C$29,$C950,'05'!$G$10:$G$29)*'05'!$E$3</f>
        <v>0</v>
      </c>
      <c r="L950" s="224">
        <f>SUMIF('06'!$C$10:$C$29,$C950,'06'!$G$10:$G$29)*'06'!$E$3</f>
        <v>0</v>
      </c>
      <c r="M950" s="224">
        <f>SUMIF('07'!$C$10:$C$26,$C950,'07'!$G$10:$G$26)*'07'!$E$3</f>
        <v>0</v>
      </c>
      <c r="N950" s="224">
        <f>SUMIF('08'!$C$10:$C$29,$C950,'08'!$G$10:$G$29)*'08'!$E$3</f>
        <v>0</v>
      </c>
      <c r="O950" s="224">
        <f>SUMIF('09'!$C$10:$C$29,$C950,'09'!$G$10:$G$29)*'09'!$E$3</f>
        <v>0</v>
      </c>
      <c r="P950" s="224">
        <f>SUMIF('10'!$C$10:$C$29,$C950,'10'!$G$10:$G$29)*'10'!$E$3</f>
        <v>0</v>
      </c>
      <c r="Q950" s="224">
        <f>SUMIF('11'!$C$10:$C$39,$C950,'11'!$G$10:$G$39)*'11'!$E$3</f>
        <v>0</v>
      </c>
      <c r="R950" s="224">
        <f>SUMIF('12'!$C$10:$C$29,$C950,'12'!$G$10:$G$29)*'12'!$E$3</f>
        <v>0</v>
      </c>
      <c r="S950" s="224">
        <f>SUMIF('13'!$C$10:$C$29,$C950,'13'!$G$10:$G$29)*'13'!$E$3</f>
        <v>0</v>
      </c>
      <c r="T950" s="224">
        <f>SUMIF('14'!$C$10:$C$29,$C950,'14'!$G$10:$G$29)*'14'!$E$3</f>
        <v>0</v>
      </c>
      <c r="U950" s="224">
        <f>SUMIF('15'!$C$10:$C$29,$C950,'15'!$G$10:$G$29)*'15'!$E$3</f>
        <v>0</v>
      </c>
      <c r="V950" s="224">
        <f>SUMIF('16'!$C$10:$C$29,$C950,'16'!$G$10:$G$29)*'16'!$E$3</f>
        <v>0</v>
      </c>
      <c r="W950" s="224">
        <f>SUMIF('17'!$C$10:$C$29,$C950,'17'!$G$10:$G$29)*'17'!$E$3</f>
        <v>0</v>
      </c>
      <c r="X950" s="224">
        <f>SUMIF('18'!$C$10:$C$29,$C950,'18'!$G$10:$G$29)*'18'!$E$3</f>
        <v>0</v>
      </c>
      <c r="Y950" s="224">
        <f>SUMIF('19'!$C$10:$C$28,$C950,'19'!$G$10:$G$28)*'19'!$E$3</f>
        <v>0</v>
      </c>
      <c r="Z950" s="224">
        <f>SUMIF('20'!$C$10:$C$29,$C950,'20'!$G$10:$G$29)*'20'!$E$3</f>
        <v>0</v>
      </c>
      <c r="AA950" s="224">
        <f>SUMIF('21'!$C$10:$C$29,$C950,'21'!$G$10:$G$29)*'21'!$E$3</f>
        <v>0</v>
      </c>
    </row>
    <row r="951" spans="3:27" ht="15" hidden="1">
      <c r="C951" s="207" t="s">
        <v>2011</v>
      </c>
      <c r="D951" s="207" t="s">
        <v>2012</v>
      </c>
      <c r="F951" s="303">
        <f t="shared" si="15"/>
        <v>0</v>
      </c>
      <c r="G951" s="224">
        <f>SUMIF('01'!$C$10:$C$29,$C951,'01'!$G$10:$G$29)*'01'!$E$3</f>
        <v>0</v>
      </c>
      <c r="H951" s="224">
        <f>SUMIF('02'!$C$10:$C$28,$C951,'02'!$G$10:$G$28)*'02'!$E$3</f>
        <v>0</v>
      </c>
      <c r="I951" s="224">
        <f>SUMIF('03'!$C$10:$C$29,$C951,'03'!$G$10:$G$29)*'03'!$E$3</f>
        <v>0</v>
      </c>
      <c r="J951" s="224">
        <f>SUMIF('04'!$C$10:$C$26,$C951,'04'!$G$10:$G$26)*'04'!$E$3</f>
        <v>0</v>
      </c>
      <c r="K951" s="224">
        <f>SUMIF('05'!$C$10:$C$29,$C951,'05'!$G$10:$G$29)*'05'!$E$3</f>
        <v>0</v>
      </c>
      <c r="L951" s="224">
        <f>SUMIF('06'!$C$10:$C$29,$C951,'06'!$G$10:$G$29)*'06'!$E$3</f>
        <v>0</v>
      </c>
      <c r="M951" s="224">
        <f>SUMIF('07'!$C$10:$C$26,$C951,'07'!$G$10:$G$26)*'07'!$E$3</f>
        <v>0</v>
      </c>
      <c r="N951" s="224">
        <f>SUMIF('08'!$C$10:$C$29,$C951,'08'!$G$10:$G$29)*'08'!$E$3</f>
        <v>0</v>
      </c>
      <c r="O951" s="224">
        <f>SUMIF('09'!$C$10:$C$29,$C951,'09'!$G$10:$G$29)*'09'!$E$3</f>
        <v>0</v>
      </c>
      <c r="P951" s="224">
        <f>SUMIF('10'!$C$10:$C$29,$C951,'10'!$G$10:$G$29)*'10'!$E$3</f>
        <v>0</v>
      </c>
      <c r="Q951" s="224">
        <f>SUMIF('11'!$C$10:$C$39,$C951,'11'!$G$10:$G$39)*'11'!$E$3</f>
        <v>0</v>
      </c>
      <c r="R951" s="224">
        <f>SUMIF('12'!$C$10:$C$29,$C951,'12'!$G$10:$G$29)*'12'!$E$3</f>
        <v>0</v>
      </c>
      <c r="S951" s="224">
        <f>SUMIF('13'!$C$10:$C$29,$C951,'13'!$G$10:$G$29)*'13'!$E$3</f>
        <v>0</v>
      </c>
      <c r="T951" s="224">
        <f>SUMIF('14'!$C$10:$C$29,$C951,'14'!$G$10:$G$29)*'14'!$E$3</f>
        <v>0</v>
      </c>
      <c r="U951" s="224">
        <f>SUMIF('15'!$C$10:$C$29,$C951,'15'!$G$10:$G$29)*'15'!$E$3</f>
        <v>0</v>
      </c>
      <c r="V951" s="224">
        <f>SUMIF('16'!$C$10:$C$29,$C951,'16'!$G$10:$G$29)*'16'!$E$3</f>
        <v>0</v>
      </c>
      <c r="W951" s="224">
        <f>SUMIF('17'!$C$10:$C$29,$C951,'17'!$G$10:$G$29)*'17'!$E$3</f>
        <v>0</v>
      </c>
      <c r="X951" s="224">
        <f>SUMIF('18'!$C$10:$C$29,$C951,'18'!$G$10:$G$29)*'18'!$E$3</f>
        <v>0</v>
      </c>
      <c r="Y951" s="224">
        <f>SUMIF('19'!$C$10:$C$28,$C951,'19'!$G$10:$G$28)*'19'!$E$3</f>
        <v>0</v>
      </c>
      <c r="Z951" s="224">
        <f>SUMIF('20'!$C$10:$C$29,$C951,'20'!$G$10:$G$29)*'20'!$E$3</f>
        <v>0</v>
      </c>
      <c r="AA951" s="224">
        <f>SUMIF('21'!$C$10:$C$29,$C951,'21'!$G$10:$G$29)*'21'!$E$3</f>
        <v>0</v>
      </c>
    </row>
    <row r="952" spans="3:27" ht="15" hidden="1">
      <c r="C952" s="207" t="s">
        <v>2013</v>
      </c>
      <c r="D952" s="207" t="s">
        <v>2014</v>
      </c>
      <c r="F952" s="303">
        <f t="shared" si="15"/>
        <v>0</v>
      </c>
      <c r="G952" s="224">
        <f>SUMIF('01'!$C$10:$C$29,$C952,'01'!$G$10:$G$29)*'01'!$E$3</f>
        <v>0</v>
      </c>
      <c r="H952" s="224">
        <f>SUMIF('02'!$C$10:$C$28,$C952,'02'!$G$10:$G$28)*'02'!$E$3</f>
        <v>0</v>
      </c>
      <c r="I952" s="224">
        <f>SUMIF('03'!$C$10:$C$29,$C952,'03'!$G$10:$G$29)*'03'!$E$3</f>
        <v>0</v>
      </c>
      <c r="J952" s="224">
        <f>SUMIF('04'!$C$10:$C$26,$C952,'04'!$G$10:$G$26)*'04'!$E$3</f>
        <v>0</v>
      </c>
      <c r="K952" s="224">
        <f>SUMIF('05'!$C$10:$C$29,$C952,'05'!$G$10:$G$29)*'05'!$E$3</f>
        <v>0</v>
      </c>
      <c r="L952" s="224">
        <f>SUMIF('06'!$C$10:$C$29,$C952,'06'!$G$10:$G$29)*'06'!$E$3</f>
        <v>0</v>
      </c>
      <c r="M952" s="224">
        <f>SUMIF('07'!$C$10:$C$26,$C952,'07'!$G$10:$G$26)*'07'!$E$3</f>
        <v>0</v>
      </c>
      <c r="N952" s="224">
        <f>SUMIF('08'!$C$10:$C$29,$C952,'08'!$G$10:$G$29)*'08'!$E$3</f>
        <v>0</v>
      </c>
      <c r="O952" s="224">
        <f>SUMIF('09'!$C$10:$C$29,$C952,'09'!$G$10:$G$29)*'09'!$E$3</f>
        <v>0</v>
      </c>
      <c r="P952" s="224">
        <f>SUMIF('10'!$C$10:$C$29,$C952,'10'!$G$10:$G$29)*'10'!$E$3</f>
        <v>0</v>
      </c>
      <c r="Q952" s="224">
        <f>SUMIF('11'!$C$10:$C$39,$C952,'11'!$G$10:$G$39)*'11'!$E$3</f>
        <v>0</v>
      </c>
      <c r="R952" s="224">
        <f>SUMIF('12'!$C$10:$C$29,$C952,'12'!$G$10:$G$29)*'12'!$E$3</f>
        <v>0</v>
      </c>
      <c r="S952" s="224">
        <f>SUMIF('13'!$C$10:$C$29,$C952,'13'!$G$10:$G$29)*'13'!$E$3</f>
        <v>0</v>
      </c>
      <c r="T952" s="224">
        <f>SUMIF('14'!$C$10:$C$29,$C952,'14'!$G$10:$G$29)*'14'!$E$3</f>
        <v>0</v>
      </c>
      <c r="U952" s="224">
        <f>SUMIF('15'!$C$10:$C$29,$C952,'15'!$G$10:$G$29)*'15'!$E$3</f>
        <v>0</v>
      </c>
      <c r="V952" s="224">
        <f>SUMIF('16'!$C$10:$C$29,$C952,'16'!$G$10:$G$29)*'16'!$E$3</f>
        <v>0</v>
      </c>
      <c r="W952" s="224">
        <f>SUMIF('17'!$C$10:$C$29,$C952,'17'!$G$10:$G$29)*'17'!$E$3</f>
        <v>0</v>
      </c>
      <c r="X952" s="224">
        <f>SUMIF('18'!$C$10:$C$29,$C952,'18'!$G$10:$G$29)*'18'!$E$3</f>
        <v>0</v>
      </c>
      <c r="Y952" s="224">
        <f>SUMIF('19'!$C$10:$C$28,$C952,'19'!$G$10:$G$28)*'19'!$E$3</f>
        <v>0</v>
      </c>
      <c r="Z952" s="224">
        <f>SUMIF('20'!$C$10:$C$29,$C952,'20'!$G$10:$G$29)*'20'!$E$3</f>
        <v>0</v>
      </c>
      <c r="AA952" s="224">
        <f>SUMIF('21'!$C$10:$C$29,$C952,'21'!$G$10:$G$29)*'21'!$E$3</f>
        <v>0</v>
      </c>
    </row>
    <row r="953" spans="3:27" ht="15" hidden="1">
      <c r="C953" s="207" t="s">
        <v>2015</v>
      </c>
      <c r="D953" s="207" t="s">
        <v>2016</v>
      </c>
      <c r="F953" s="303">
        <f t="shared" si="15"/>
        <v>0</v>
      </c>
      <c r="G953" s="224">
        <f>SUMIF('01'!$C$10:$C$29,$C953,'01'!$G$10:$G$29)*'01'!$E$3</f>
        <v>0</v>
      </c>
      <c r="H953" s="224">
        <f>SUMIF('02'!$C$10:$C$28,$C953,'02'!$G$10:$G$28)*'02'!$E$3</f>
        <v>0</v>
      </c>
      <c r="I953" s="224">
        <f>SUMIF('03'!$C$10:$C$29,$C953,'03'!$G$10:$G$29)*'03'!$E$3</f>
        <v>0</v>
      </c>
      <c r="J953" s="224">
        <f>SUMIF('04'!$C$10:$C$26,$C953,'04'!$G$10:$G$26)*'04'!$E$3</f>
        <v>0</v>
      </c>
      <c r="K953" s="224">
        <f>SUMIF('05'!$C$10:$C$29,$C953,'05'!$G$10:$G$29)*'05'!$E$3</f>
        <v>0</v>
      </c>
      <c r="L953" s="224">
        <f>SUMIF('06'!$C$10:$C$29,$C953,'06'!$G$10:$G$29)*'06'!$E$3</f>
        <v>0</v>
      </c>
      <c r="M953" s="224">
        <f>SUMIF('07'!$C$10:$C$26,$C953,'07'!$G$10:$G$26)*'07'!$E$3</f>
        <v>0</v>
      </c>
      <c r="N953" s="224">
        <f>SUMIF('08'!$C$10:$C$29,$C953,'08'!$G$10:$G$29)*'08'!$E$3</f>
        <v>0</v>
      </c>
      <c r="O953" s="224">
        <f>SUMIF('09'!$C$10:$C$29,$C953,'09'!$G$10:$G$29)*'09'!$E$3</f>
        <v>0</v>
      </c>
      <c r="P953" s="224">
        <f>SUMIF('10'!$C$10:$C$29,$C953,'10'!$G$10:$G$29)*'10'!$E$3</f>
        <v>0</v>
      </c>
      <c r="Q953" s="224">
        <f>SUMIF('11'!$C$10:$C$39,$C953,'11'!$G$10:$G$39)*'11'!$E$3</f>
        <v>0</v>
      </c>
      <c r="R953" s="224">
        <f>SUMIF('12'!$C$10:$C$29,$C953,'12'!$G$10:$G$29)*'12'!$E$3</f>
        <v>0</v>
      </c>
      <c r="S953" s="224">
        <f>SUMIF('13'!$C$10:$C$29,$C953,'13'!$G$10:$G$29)*'13'!$E$3</f>
        <v>0</v>
      </c>
      <c r="T953" s="224">
        <f>SUMIF('14'!$C$10:$C$29,$C953,'14'!$G$10:$G$29)*'14'!$E$3</f>
        <v>0</v>
      </c>
      <c r="U953" s="224">
        <f>SUMIF('15'!$C$10:$C$29,$C953,'15'!$G$10:$G$29)*'15'!$E$3</f>
        <v>0</v>
      </c>
      <c r="V953" s="224">
        <f>SUMIF('16'!$C$10:$C$29,$C953,'16'!$G$10:$G$29)*'16'!$E$3</f>
        <v>0</v>
      </c>
      <c r="W953" s="224">
        <f>SUMIF('17'!$C$10:$C$29,$C953,'17'!$G$10:$G$29)*'17'!$E$3</f>
        <v>0</v>
      </c>
      <c r="X953" s="224">
        <f>SUMIF('18'!$C$10:$C$29,$C953,'18'!$G$10:$G$29)*'18'!$E$3</f>
        <v>0</v>
      </c>
      <c r="Y953" s="224">
        <f>SUMIF('19'!$C$10:$C$28,$C953,'19'!$G$10:$G$28)*'19'!$E$3</f>
        <v>0</v>
      </c>
      <c r="Z953" s="224">
        <f>SUMIF('20'!$C$10:$C$29,$C953,'20'!$G$10:$G$29)*'20'!$E$3</f>
        <v>0</v>
      </c>
      <c r="AA953" s="224">
        <f>SUMIF('21'!$C$10:$C$29,$C953,'21'!$G$10:$G$29)*'21'!$E$3</f>
        <v>0</v>
      </c>
    </row>
    <row r="954" spans="3:27" ht="15" hidden="1">
      <c r="C954" s="207" t="s">
        <v>2017</v>
      </c>
      <c r="D954" s="207" t="s">
        <v>2018</v>
      </c>
      <c r="F954" s="303">
        <f t="shared" si="15"/>
        <v>0</v>
      </c>
      <c r="G954" s="224">
        <f>SUMIF('01'!$C$10:$C$29,$C954,'01'!$G$10:$G$29)*'01'!$E$3</f>
        <v>0</v>
      </c>
      <c r="H954" s="224">
        <f>SUMIF('02'!$C$10:$C$28,$C954,'02'!$G$10:$G$28)*'02'!$E$3</f>
        <v>0</v>
      </c>
      <c r="I954" s="224">
        <f>SUMIF('03'!$C$10:$C$29,$C954,'03'!$G$10:$G$29)*'03'!$E$3</f>
        <v>0</v>
      </c>
      <c r="J954" s="224">
        <f>SUMIF('04'!$C$10:$C$26,$C954,'04'!$G$10:$G$26)*'04'!$E$3</f>
        <v>0</v>
      </c>
      <c r="K954" s="224">
        <f>SUMIF('05'!$C$10:$C$29,$C954,'05'!$G$10:$G$29)*'05'!$E$3</f>
        <v>0</v>
      </c>
      <c r="L954" s="224">
        <f>SUMIF('06'!$C$10:$C$29,$C954,'06'!$G$10:$G$29)*'06'!$E$3</f>
        <v>0</v>
      </c>
      <c r="M954" s="224">
        <f>SUMIF('07'!$C$10:$C$26,$C954,'07'!$G$10:$G$26)*'07'!$E$3</f>
        <v>0</v>
      </c>
      <c r="N954" s="224">
        <f>SUMIF('08'!$C$10:$C$29,$C954,'08'!$G$10:$G$29)*'08'!$E$3</f>
        <v>0</v>
      </c>
      <c r="O954" s="224">
        <f>SUMIF('09'!$C$10:$C$29,$C954,'09'!$G$10:$G$29)*'09'!$E$3</f>
        <v>0</v>
      </c>
      <c r="P954" s="224">
        <f>SUMIF('10'!$C$10:$C$29,$C954,'10'!$G$10:$G$29)*'10'!$E$3</f>
        <v>0</v>
      </c>
      <c r="Q954" s="224">
        <f>SUMIF('11'!$C$10:$C$39,$C954,'11'!$G$10:$G$39)*'11'!$E$3</f>
        <v>0</v>
      </c>
      <c r="R954" s="224">
        <f>SUMIF('12'!$C$10:$C$29,$C954,'12'!$G$10:$G$29)*'12'!$E$3</f>
        <v>0</v>
      </c>
      <c r="S954" s="224">
        <f>SUMIF('13'!$C$10:$C$29,$C954,'13'!$G$10:$G$29)*'13'!$E$3</f>
        <v>0</v>
      </c>
      <c r="T954" s="224">
        <f>SUMIF('14'!$C$10:$C$29,$C954,'14'!$G$10:$G$29)*'14'!$E$3</f>
        <v>0</v>
      </c>
      <c r="U954" s="224">
        <f>SUMIF('15'!$C$10:$C$29,$C954,'15'!$G$10:$G$29)*'15'!$E$3</f>
        <v>0</v>
      </c>
      <c r="V954" s="224">
        <f>SUMIF('16'!$C$10:$C$29,$C954,'16'!$G$10:$G$29)*'16'!$E$3</f>
        <v>0</v>
      </c>
      <c r="W954" s="224">
        <f>SUMIF('17'!$C$10:$C$29,$C954,'17'!$G$10:$G$29)*'17'!$E$3</f>
        <v>0</v>
      </c>
      <c r="X954" s="224">
        <f>SUMIF('18'!$C$10:$C$29,$C954,'18'!$G$10:$G$29)*'18'!$E$3</f>
        <v>0</v>
      </c>
      <c r="Y954" s="224">
        <f>SUMIF('19'!$C$10:$C$28,$C954,'19'!$G$10:$G$28)*'19'!$E$3</f>
        <v>0</v>
      </c>
      <c r="Z954" s="224">
        <f>SUMIF('20'!$C$10:$C$29,$C954,'20'!$G$10:$G$29)*'20'!$E$3</f>
        <v>0</v>
      </c>
      <c r="AA954" s="224">
        <f>SUMIF('21'!$C$10:$C$29,$C954,'21'!$G$10:$G$29)*'21'!$E$3</f>
        <v>0</v>
      </c>
    </row>
    <row r="955" spans="3:27" ht="15" hidden="1">
      <c r="C955" s="207" t="s">
        <v>2019</v>
      </c>
      <c r="D955" s="207" t="s">
        <v>2020</v>
      </c>
      <c r="F955" s="303">
        <f t="shared" si="15"/>
        <v>0</v>
      </c>
      <c r="G955" s="224">
        <f>SUMIF('01'!$C$10:$C$29,$C955,'01'!$G$10:$G$29)*'01'!$E$3</f>
        <v>0</v>
      </c>
      <c r="H955" s="224">
        <f>SUMIF('02'!$C$10:$C$28,$C955,'02'!$G$10:$G$28)*'02'!$E$3</f>
        <v>0</v>
      </c>
      <c r="I955" s="224">
        <f>SUMIF('03'!$C$10:$C$29,$C955,'03'!$G$10:$G$29)*'03'!$E$3</f>
        <v>0</v>
      </c>
      <c r="J955" s="224">
        <f>SUMIF('04'!$C$10:$C$26,$C955,'04'!$G$10:$G$26)*'04'!$E$3</f>
        <v>0</v>
      </c>
      <c r="K955" s="224">
        <f>SUMIF('05'!$C$10:$C$29,$C955,'05'!$G$10:$G$29)*'05'!$E$3</f>
        <v>0</v>
      </c>
      <c r="L955" s="224">
        <f>SUMIF('06'!$C$10:$C$29,$C955,'06'!$G$10:$G$29)*'06'!$E$3</f>
        <v>0</v>
      </c>
      <c r="M955" s="224">
        <f>SUMIF('07'!$C$10:$C$26,$C955,'07'!$G$10:$G$26)*'07'!$E$3</f>
        <v>0</v>
      </c>
      <c r="N955" s="224">
        <f>SUMIF('08'!$C$10:$C$29,$C955,'08'!$G$10:$G$29)*'08'!$E$3</f>
        <v>0</v>
      </c>
      <c r="O955" s="224">
        <f>SUMIF('09'!$C$10:$C$29,$C955,'09'!$G$10:$G$29)*'09'!$E$3</f>
        <v>0</v>
      </c>
      <c r="P955" s="224">
        <f>SUMIF('10'!$C$10:$C$29,$C955,'10'!$G$10:$G$29)*'10'!$E$3</f>
        <v>0</v>
      </c>
      <c r="Q955" s="224">
        <f>SUMIF('11'!$C$10:$C$39,$C955,'11'!$G$10:$G$39)*'11'!$E$3</f>
        <v>0</v>
      </c>
      <c r="R955" s="224">
        <f>SUMIF('12'!$C$10:$C$29,$C955,'12'!$G$10:$G$29)*'12'!$E$3</f>
        <v>0</v>
      </c>
      <c r="S955" s="224">
        <f>SUMIF('13'!$C$10:$C$29,$C955,'13'!$G$10:$G$29)*'13'!$E$3</f>
        <v>0</v>
      </c>
      <c r="T955" s="224">
        <f>SUMIF('14'!$C$10:$C$29,$C955,'14'!$G$10:$G$29)*'14'!$E$3</f>
        <v>0</v>
      </c>
      <c r="U955" s="224">
        <f>SUMIF('15'!$C$10:$C$29,$C955,'15'!$G$10:$G$29)*'15'!$E$3</f>
        <v>0</v>
      </c>
      <c r="V955" s="224">
        <f>SUMIF('16'!$C$10:$C$29,$C955,'16'!$G$10:$G$29)*'16'!$E$3</f>
        <v>0</v>
      </c>
      <c r="W955" s="224">
        <f>SUMIF('17'!$C$10:$C$29,$C955,'17'!$G$10:$G$29)*'17'!$E$3</f>
        <v>0</v>
      </c>
      <c r="X955" s="224">
        <f>SUMIF('18'!$C$10:$C$29,$C955,'18'!$G$10:$G$29)*'18'!$E$3</f>
        <v>0</v>
      </c>
      <c r="Y955" s="224">
        <f>SUMIF('19'!$C$10:$C$28,$C955,'19'!$G$10:$G$28)*'19'!$E$3</f>
        <v>0</v>
      </c>
      <c r="Z955" s="224">
        <f>SUMIF('20'!$C$10:$C$29,$C955,'20'!$G$10:$G$29)*'20'!$E$3</f>
        <v>0</v>
      </c>
      <c r="AA955" s="224">
        <f>SUMIF('21'!$C$10:$C$29,$C955,'21'!$G$10:$G$29)*'21'!$E$3</f>
        <v>0</v>
      </c>
    </row>
    <row r="956" spans="3:27" ht="15" hidden="1">
      <c r="C956" s="207" t="s">
        <v>2021</v>
      </c>
      <c r="D956" s="207" t="s">
        <v>2022</v>
      </c>
      <c r="F956" s="303">
        <f t="shared" si="15"/>
        <v>0</v>
      </c>
      <c r="G956" s="224">
        <f>SUMIF('01'!$C$10:$C$29,$C956,'01'!$G$10:$G$29)*'01'!$E$3</f>
        <v>0</v>
      </c>
      <c r="H956" s="224">
        <f>SUMIF('02'!$C$10:$C$28,$C956,'02'!$G$10:$G$28)*'02'!$E$3</f>
        <v>0</v>
      </c>
      <c r="I956" s="224">
        <f>SUMIF('03'!$C$10:$C$29,$C956,'03'!$G$10:$G$29)*'03'!$E$3</f>
        <v>0</v>
      </c>
      <c r="J956" s="224">
        <f>SUMIF('04'!$C$10:$C$26,$C956,'04'!$G$10:$G$26)*'04'!$E$3</f>
        <v>0</v>
      </c>
      <c r="K956" s="224">
        <f>SUMIF('05'!$C$10:$C$29,$C956,'05'!$G$10:$G$29)*'05'!$E$3</f>
        <v>0</v>
      </c>
      <c r="L956" s="224">
        <f>SUMIF('06'!$C$10:$C$29,$C956,'06'!$G$10:$G$29)*'06'!$E$3</f>
        <v>0</v>
      </c>
      <c r="M956" s="224">
        <f>SUMIF('07'!$C$10:$C$26,$C956,'07'!$G$10:$G$26)*'07'!$E$3</f>
        <v>0</v>
      </c>
      <c r="N956" s="224">
        <f>SUMIF('08'!$C$10:$C$29,$C956,'08'!$G$10:$G$29)*'08'!$E$3</f>
        <v>0</v>
      </c>
      <c r="O956" s="224">
        <f>SUMIF('09'!$C$10:$C$29,$C956,'09'!$G$10:$G$29)*'09'!$E$3</f>
        <v>0</v>
      </c>
      <c r="P956" s="224">
        <f>SUMIF('10'!$C$10:$C$29,$C956,'10'!$G$10:$G$29)*'10'!$E$3</f>
        <v>0</v>
      </c>
      <c r="Q956" s="224">
        <f>SUMIF('11'!$C$10:$C$39,$C956,'11'!$G$10:$G$39)*'11'!$E$3</f>
        <v>0</v>
      </c>
      <c r="R956" s="224">
        <f>SUMIF('12'!$C$10:$C$29,$C956,'12'!$G$10:$G$29)*'12'!$E$3</f>
        <v>0</v>
      </c>
      <c r="S956" s="224">
        <f>SUMIF('13'!$C$10:$C$29,$C956,'13'!$G$10:$G$29)*'13'!$E$3</f>
        <v>0</v>
      </c>
      <c r="T956" s="224">
        <f>SUMIF('14'!$C$10:$C$29,$C956,'14'!$G$10:$G$29)*'14'!$E$3</f>
        <v>0</v>
      </c>
      <c r="U956" s="224">
        <f>SUMIF('15'!$C$10:$C$29,$C956,'15'!$G$10:$G$29)*'15'!$E$3</f>
        <v>0</v>
      </c>
      <c r="V956" s="224">
        <f>SUMIF('16'!$C$10:$C$29,$C956,'16'!$G$10:$G$29)*'16'!$E$3</f>
        <v>0</v>
      </c>
      <c r="W956" s="224">
        <f>SUMIF('17'!$C$10:$C$29,$C956,'17'!$G$10:$G$29)*'17'!$E$3</f>
        <v>0</v>
      </c>
      <c r="X956" s="224">
        <f>SUMIF('18'!$C$10:$C$29,$C956,'18'!$G$10:$G$29)*'18'!$E$3</f>
        <v>0</v>
      </c>
      <c r="Y956" s="224">
        <f>SUMIF('19'!$C$10:$C$28,$C956,'19'!$G$10:$G$28)*'19'!$E$3</f>
        <v>0</v>
      </c>
      <c r="Z956" s="224">
        <f>SUMIF('20'!$C$10:$C$29,$C956,'20'!$G$10:$G$29)*'20'!$E$3</f>
        <v>0</v>
      </c>
      <c r="AA956" s="224">
        <f>SUMIF('21'!$C$10:$C$29,$C956,'21'!$G$10:$G$29)*'21'!$E$3</f>
        <v>0</v>
      </c>
    </row>
    <row r="957" spans="3:27" ht="15" hidden="1">
      <c r="C957" s="207" t="s">
        <v>2023</v>
      </c>
      <c r="D957" s="207" t="s">
        <v>2024</v>
      </c>
      <c r="F957" s="303">
        <f t="shared" si="15"/>
        <v>0</v>
      </c>
      <c r="G957" s="224">
        <f>SUMIF('01'!$C$10:$C$29,$C957,'01'!$G$10:$G$29)*'01'!$E$3</f>
        <v>0</v>
      </c>
      <c r="H957" s="224">
        <f>SUMIF('02'!$C$10:$C$28,$C957,'02'!$G$10:$G$28)*'02'!$E$3</f>
        <v>0</v>
      </c>
      <c r="I957" s="224">
        <f>SUMIF('03'!$C$10:$C$29,$C957,'03'!$G$10:$G$29)*'03'!$E$3</f>
        <v>0</v>
      </c>
      <c r="J957" s="224">
        <f>SUMIF('04'!$C$10:$C$26,$C957,'04'!$G$10:$G$26)*'04'!$E$3</f>
        <v>0</v>
      </c>
      <c r="K957" s="224">
        <f>SUMIF('05'!$C$10:$C$29,$C957,'05'!$G$10:$G$29)*'05'!$E$3</f>
        <v>0</v>
      </c>
      <c r="L957" s="224">
        <f>SUMIF('06'!$C$10:$C$29,$C957,'06'!$G$10:$G$29)*'06'!$E$3</f>
        <v>0</v>
      </c>
      <c r="M957" s="224">
        <f>SUMIF('07'!$C$10:$C$26,$C957,'07'!$G$10:$G$26)*'07'!$E$3</f>
        <v>0</v>
      </c>
      <c r="N957" s="224">
        <f>SUMIF('08'!$C$10:$C$29,$C957,'08'!$G$10:$G$29)*'08'!$E$3</f>
        <v>0</v>
      </c>
      <c r="O957" s="224">
        <f>SUMIF('09'!$C$10:$C$29,$C957,'09'!$G$10:$G$29)*'09'!$E$3</f>
        <v>0</v>
      </c>
      <c r="P957" s="224">
        <f>SUMIF('10'!$C$10:$C$29,$C957,'10'!$G$10:$G$29)*'10'!$E$3</f>
        <v>0</v>
      </c>
      <c r="Q957" s="224">
        <f>SUMIF('11'!$C$10:$C$39,$C957,'11'!$G$10:$G$39)*'11'!$E$3</f>
        <v>0</v>
      </c>
      <c r="R957" s="224">
        <f>SUMIF('12'!$C$10:$C$29,$C957,'12'!$G$10:$G$29)*'12'!$E$3</f>
        <v>0</v>
      </c>
      <c r="S957" s="224">
        <f>SUMIF('13'!$C$10:$C$29,$C957,'13'!$G$10:$G$29)*'13'!$E$3</f>
        <v>0</v>
      </c>
      <c r="T957" s="224">
        <f>SUMIF('14'!$C$10:$C$29,$C957,'14'!$G$10:$G$29)*'14'!$E$3</f>
        <v>0</v>
      </c>
      <c r="U957" s="224">
        <f>SUMIF('15'!$C$10:$C$29,$C957,'15'!$G$10:$G$29)*'15'!$E$3</f>
        <v>0</v>
      </c>
      <c r="V957" s="224">
        <f>SUMIF('16'!$C$10:$C$29,$C957,'16'!$G$10:$G$29)*'16'!$E$3</f>
        <v>0</v>
      </c>
      <c r="W957" s="224">
        <f>SUMIF('17'!$C$10:$C$29,$C957,'17'!$G$10:$G$29)*'17'!$E$3</f>
        <v>0</v>
      </c>
      <c r="X957" s="224">
        <f>SUMIF('18'!$C$10:$C$29,$C957,'18'!$G$10:$G$29)*'18'!$E$3</f>
        <v>0</v>
      </c>
      <c r="Y957" s="224">
        <f>SUMIF('19'!$C$10:$C$28,$C957,'19'!$G$10:$G$28)*'19'!$E$3</f>
        <v>0</v>
      </c>
      <c r="Z957" s="224">
        <f>SUMIF('20'!$C$10:$C$29,$C957,'20'!$G$10:$G$29)*'20'!$E$3</f>
        <v>0</v>
      </c>
      <c r="AA957" s="224">
        <f>SUMIF('21'!$C$10:$C$29,$C957,'21'!$G$10:$G$29)*'21'!$E$3</f>
        <v>0</v>
      </c>
    </row>
    <row r="958" spans="3:27" ht="15" hidden="1">
      <c r="C958" s="207" t="s">
        <v>2025</v>
      </c>
      <c r="D958" s="207" t="s">
        <v>2026</v>
      </c>
      <c r="F958" s="303">
        <f t="shared" si="15"/>
        <v>0</v>
      </c>
      <c r="G958" s="224">
        <f>SUMIF('01'!$C$10:$C$29,$C958,'01'!$G$10:$G$29)*'01'!$E$3</f>
        <v>0</v>
      </c>
      <c r="H958" s="224">
        <f>SUMIF('02'!$C$10:$C$28,$C958,'02'!$G$10:$G$28)*'02'!$E$3</f>
        <v>0</v>
      </c>
      <c r="I958" s="224">
        <f>SUMIF('03'!$C$10:$C$29,$C958,'03'!$G$10:$G$29)*'03'!$E$3</f>
        <v>0</v>
      </c>
      <c r="J958" s="224">
        <f>SUMIF('04'!$C$10:$C$26,$C958,'04'!$G$10:$G$26)*'04'!$E$3</f>
        <v>0</v>
      </c>
      <c r="K958" s="224">
        <f>SUMIF('05'!$C$10:$C$29,$C958,'05'!$G$10:$G$29)*'05'!$E$3</f>
        <v>0</v>
      </c>
      <c r="L958" s="224">
        <f>SUMIF('06'!$C$10:$C$29,$C958,'06'!$G$10:$G$29)*'06'!$E$3</f>
        <v>0</v>
      </c>
      <c r="M958" s="224">
        <f>SUMIF('07'!$C$10:$C$26,$C958,'07'!$G$10:$G$26)*'07'!$E$3</f>
        <v>0</v>
      </c>
      <c r="N958" s="224">
        <f>SUMIF('08'!$C$10:$C$29,$C958,'08'!$G$10:$G$29)*'08'!$E$3</f>
        <v>0</v>
      </c>
      <c r="O958" s="224">
        <f>SUMIF('09'!$C$10:$C$29,$C958,'09'!$G$10:$G$29)*'09'!$E$3</f>
        <v>0</v>
      </c>
      <c r="P958" s="224">
        <f>SUMIF('10'!$C$10:$C$29,$C958,'10'!$G$10:$G$29)*'10'!$E$3</f>
        <v>0</v>
      </c>
      <c r="Q958" s="224">
        <f>SUMIF('11'!$C$10:$C$39,$C958,'11'!$G$10:$G$39)*'11'!$E$3</f>
        <v>0</v>
      </c>
      <c r="R958" s="224">
        <f>SUMIF('12'!$C$10:$C$29,$C958,'12'!$G$10:$G$29)*'12'!$E$3</f>
        <v>0</v>
      </c>
      <c r="S958" s="224">
        <f>SUMIF('13'!$C$10:$C$29,$C958,'13'!$G$10:$G$29)*'13'!$E$3</f>
        <v>0</v>
      </c>
      <c r="T958" s="224">
        <f>SUMIF('14'!$C$10:$C$29,$C958,'14'!$G$10:$G$29)*'14'!$E$3</f>
        <v>0</v>
      </c>
      <c r="U958" s="224">
        <f>SUMIF('15'!$C$10:$C$29,$C958,'15'!$G$10:$G$29)*'15'!$E$3</f>
        <v>0</v>
      </c>
      <c r="V958" s="224">
        <f>SUMIF('16'!$C$10:$C$29,$C958,'16'!$G$10:$G$29)*'16'!$E$3</f>
        <v>0</v>
      </c>
      <c r="W958" s="224">
        <f>SUMIF('17'!$C$10:$C$29,$C958,'17'!$G$10:$G$29)*'17'!$E$3</f>
        <v>0</v>
      </c>
      <c r="X958" s="224">
        <f>SUMIF('18'!$C$10:$C$29,$C958,'18'!$G$10:$G$29)*'18'!$E$3</f>
        <v>0</v>
      </c>
      <c r="Y958" s="224">
        <f>SUMIF('19'!$C$10:$C$28,$C958,'19'!$G$10:$G$28)*'19'!$E$3</f>
        <v>0</v>
      </c>
      <c r="Z958" s="224">
        <f>SUMIF('20'!$C$10:$C$29,$C958,'20'!$G$10:$G$29)*'20'!$E$3</f>
        <v>0</v>
      </c>
      <c r="AA958" s="224">
        <f>SUMIF('21'!$C$10:$C$29,$C958,'21'!$G$10:$G$29)*'21'!$E$3</f>
        <v>0</v>
      </c>
    </row>
    <row r="959" spans="3:27" ht="15" hidden="1">
      <c r="C959" s="207" t="s">
        <v>2027</v>
      </c>
      <c r="D959" s="207" t="s">
        <v>2028</v>
      </c>
      <c r="F959" s="303">
        <f t="shared" si="15"/>
        <v>0</v>
      </c>
      <c r="G959" s="224">
        <f>SUMIF('01'!$C$10:$C$29,$C959,'01'!$G$10:$G$29)*'01'!$E$3</f>
        <v>0</v>
      </c>
      <c r="H959" s="224">
        <f>SUMIF('02'!$C$10:$C$28,$C959,'02'!$G$10:$G$28)*'02'!$E$3</f>
        <v>0</v>
      </c>
      <c r="I959" s="224">
        <f>SUMIF('03'!$C$10:$C$29,$C959,'03'!$G$10:$G$29)*'03'!$E$3</f>
        <v>0</v>
      </c>
      <c r="J959" s="224">
        <f>SUMIF('04'!$C$10:$C$26,$C959,'04'!$G$10:$G$26)*'04'!$E$3</f>
        <v>0</v>
      </c>
      <c r="K959" s="224">
        <f>SUMIF('05'!$C$10:$C$29,$C959,'05'!$G$10:$G$29)*'05'!$E$3</f>
        <v>0</v>
      </c>
      <c r="L959" s="224">
        <f>SUMIF('06'!$C$10:$C$29,$C959,'06'!$G$10:$G$29)*'06'!$E$3</f>
        <v>0</v>
      </c>
      <c r="M959" s="224">
        <f>SUMIF('07'!$C$10:$C$26,$C959,'07'!$G$10:$G$26)*'07'!$E$3</f>
        <v>0</v>
      </c>
      <c r="N959" s="224">
        <f>SUMIF('08'!$C$10:$C$29,$C959,'08'!$G$10:$G$29)*'08'!$E$3</f>
        <v>0</v>
      </c>
      <c r="O959" s="224">
        <f>SUMIF('09'!$C$10:$C$29,$C959,'09'!$G$10:$G$29)*'09'!$E$3</f>
        <v>0</v>
      </c>
      <c r="P959" s="224">
        <f>SUMIF('10'!$C$10:$C$29,$C959,'10'!$G$10:$G$29)*'10'!$E$3</f>
        <v>0</v>
      </c>
      <c r="Q959" s="224">
        <f>SUMIF('11'!$C$10:$C$39,$C959,'11'!$G$10:$G$39)*'11'!$E$3</f>
        <v>0</v>
      </c>
      <c r="R959" s="224">
        <f>SUMIF('12'!$C$10:$C$29,$C959,'12'!$G$10:$G$29)*'12'!$E$3</f>
        <v>0</v>
      </c>
      <c r="S959" s="224">
        <f>SUMIF('13'!$C$10:$C$29,$C959,'13'!$G$10:$G$29)*'13'!$E$3</f>
        <v>0</v>
      </c>
      <c r="T959" s="224">
        <f>SUMIF('14'!$C$10:$C$29,$C959,'14'!$G$10:$G$29)*'14'!$E$3</f>
        <v>0</v>
      </c>
      <c r="U959" s="224">
        <f>SUMIF('15'!$C$10:$C$29,$C959,'15'!$G$10:$G$29)*'15'!$E$3</f>
        <v>0</v>
      </c>
      <c r="V959" s="224">
        <f>SUMIF('16'!$C$10:$C$29,$C959,'16'!$G$10:$G$29)*'16'!$E$3</f>
        <v>0</v>
      </c>
      <c r="W959" s="224">
        <f>SUMIF('17'!$C$10:$C$29,$C959,'17'!$G$10:$G$29)*'17'!$E$3</f>
        <v>0</v>
      </c>
      <c r="X959" s="224">
        <f>SUMIF('18'!$C$10:$C$29,$C959,'18'!$G$10:$G$29)*'18'!$E$3</f>
        <v>0</v>
      </c>
      <c r="Y959" s="224">
        <f>SUMIF('19'!$C$10:$C$28,$C959,'19'!$G$10:$G$28)*'19'!$E$3</f>
        <v>0</v>
      </c>
      <c r="Z959" s="224">
        <f>SUMIF('20'!$C$10:$C$29,$C959,'20'!$G$10:$G$29)*'20'!$E$3</f>
        <v>0</v>
      </c>
      <c r="AA959" s="224">
        <f>SUMIF('21'!$C$10:$C$29,$C959,'21'!$G$10:$G$29)*'21'!$E$3</f>
        <v>0</v>
      </c>
    </row>
    <row r="960" spans="3:27" ht="15" hidden="1">
      <c r="C960" s="207" t="s">
        <v>2029</v>
      </c>
      <c r="D960" s="207" t="s">
        <v>2030</v>
      </c>
      <c r="F960" s="303">
        <f t="shared" si="15"/>
        <v>0</v>
      </c>
      <c r="G960" s="224">
        <f>SUMIF('01'!$C$10:$C$29,$C960,'01'!$G$10:$G$29)*'01'!$E$3</f>
        <v>0</v>
      </c>
      <c r="H960" s="224">
        <f>SUMIF('02'!$C$10:$C$28,$C960,'02'!$G$10:$G$28)*'02'!$E$3</f>
        <v>0</v>
      </c>
      <c r="I960" s="224">
        <f>SUMIF('03'!$C$10:$C$29,$C960,'03'!$G$10:$G$29)*'03'!$E$3</f>
        <v>0</v>
      </c>
      <c r="J960" s="224">
        <f>SUMIF('04'!$C$10:$C$26,$C960,'04'!$G$10:$G$26)*'04'!$E$3</f>
        <v>0</v>
      </c>
      <c r="K960" s="224">
        <f>SUMIF('05'!$C$10:$C$29,$C960,'05'!$G$10:$G$29)*'05'!$E$3</f>
        <v>0</v>
      </c>
      <c r="L960" s="224">
        <f>SUMIF('06'!$C$10:$C$29,$C960,'06'!$G$10:$G$29)*'06'!$E$3</f>
        <v>0</v>
      </c>
      <c r="M960" s="224">
        <f>SUMIF('07'!$C$10:$C$26,$C960,'07'!$G$10:$G$26)*'07'!$E$3</f>
        <v>0</v>
      </c>
      <c r="N960" s="224">
        <f>SUMIF('08'!$C$10:$C$29,$C960,'08'!$G$10:$G$29)*'08'!$E$3</f>
        <v>0</v>
      </c>
      <c r="O960" s="224">
        <f>SUMIF('09'!$C$10:$C$29,$C960,'09'!$G$10:$G$29)*'09'!$E$3</f>
        <v>0</v>
      </c>
      <c r="P960" s="224">
        <f>SUMIF('10'!$C$10:$C$29,$C960,'10'!$G$10:$G$29)*'10'!$E$3</f>
        <v>0</v>
      </c>
      <c r="Q960" s="224">
        <f>SUMIF('11'!$C$10:$C$39,$C960,'11'!$G$10:$G$39)*'11'!$E$3</f>
        <v>0</v>
      </c>
      <c r="R960" s="224">
        <f>SUMIF('12'!$C$10:$C$29,$C960,'12'!$G$10:$G$29)*'12'!$E$3</f>
        <v>0</v>
      </c>
      <c r="S960" s="224">
        <f>SUMIF('13'!$C$10:$C$29,$C960,'13'!$G$10:$G$29)*'13'!$E$3</f>
        <v>0</v>
      </c>
      <c r="T960" s="224">
        <f>SUMIF('14'!$C$10:$C$29,$C960,'14'!$G$10:$G$29)*'14'!$E$3</f>
        <v>0</v>
      </c>
      <c r="U960" s="224">
        <f>SUMIF('15'!$C$10:$C$29,$C960,'15'!$G$10:$G$29)*'15'!$E$3</f>
        <v>0</v>
      </c>
      <c r="V960" s="224">
        <f>SUMIF('16'!$C$10:$C$29,$C960,'16'!$G$10:$G$29)*'16'!$E$3</f>
        <v>0</v>
      </c>
      <c r="W960" s="224">
        <f>SUMIF('17'!$C$10:$C$29,$C960,'17'!$G$10:$G$29)*'17'!$E$3</f>
        <v>0</v>
      </c>
      <c r="X960" s="224">
        <f>SUMIF('18'!$C$10:$C$29,$C960,'18'!$G$10:$G$29)*'18'!$E$3</f>
        <v>0</v>
      </c>
      <c r="Y960" s="224">
        <f>SUMIF('19'!$C$10:$C$28,$C960,'19'!$G$10:$G$28)*'19'!$E$3</f>
        <v>0</v>
      </c>
      <c r="Z960" s="224">
        <f>SUMIF('20'!$C$10:$C$29,$C960,'20'!$G$10:$G$29)*'20'!$E$3</f>
        <v>0</v>
      </c>
      <c r="AA960" s="224">
        <f>SUMIF('21'!$C$10:$C$29,$C960,'21'!$G$10:$G$29)*'21'!$E$3</f>
        <v>0</v>
      </c>
    </row>
    <row r="961" spans="3:27" ht="15" hidden="1">
      <c r="C961" s="207" t="s">
        <v>2031</v>
      </c>
      <c r="D961" s="207" t="s">
        <v>2032</v>
      </c>
      <c r="F961" s="303">
        <f t="shared" si="15"/>
        <v>0</v>
      </c>
      <c r="G961" s="224">
        <f>SUMIF('01'!$C$10:$C$29,$C961,'01'!$G$10:$G$29)*'01'!$E$3</f>
        <v>0</v>
      </c>
      <c r="H961" s="224">
        <f>SUMIF('02'!$C$10:$C$28,$C961,'02'!$G$10:$G$28)*'02'!$E$3</f>
        <v>0</v>
      </c>
      <c r="I961" s="224">
        <f>SUMIF('03'!$C$10:$C$29,$C961,'03'!$G$10:$G$29)*'03'!$E$3</f>
        <v>0</v>
      </c>
      <c r="J961" s="224">
        <f>SUMIF('04'!$C$10:$C$26,$C961,'04'!$G$10:$G$26)*'04'!$E$3</f>
        <v>0</v>
      </c>
      <c r="K961" s="224">
        <f>SUMIF('05'!$C$10:$C$29,$C961,'05'!$G$10:$G$29)*'05'!$E$3</f>
        <v>0</v>
      </c>
      <c r="L961" s="224">
        <f>SUMIF('06'!$C$10:$C$29,$C961,'06'!$G$10:$G$29)*'06'!$E$3</f>
        <v>0</v>
      </c>
      <c r="M961" s="224">
        <f>SUMIF('07'!$C$10:$C$26,$C961,'07'!$G$10:$G$26)*'07'!$E$3</f>
        <v>0</v>
      </c>
      <c r="N961" s="224">
        <f>SUMIF('08'!$C$10:$C$29,$C961,'08'!$G$10:$G$29)*'08'!$E$3</f>
        <v>0</v>
      </c>
      <c r="O961" s="224">
        <f>SUMIF('09'!$C$10:$C$29,$C961,'09'!$G$10:$G$29)*'09'!$E$3</f>
        <v>0</v>
      </c>
      <c r="P961" s="224">
        <f>SUMIF('10'!$C$10:$C$29,$C961,'10'!$G$10:$G$29)*'10'!$E$3</f>
        <v>0</v>
      </c>
      <c r="Q961" s="224">
        <f>SUMIF('11'!$C$10:$C$39,$C961,'11'!$G$10:$G$39)*'11'!$E$3</f>
        <v>0</v>
      </c>
      <c r="R961" s="224">
        <f>SUMIF('12'!$C$10:$C$29,$C961,'12'!$G$10:$G$29)*'12'!$E$3</f>
        <v>0</v>
      </c>
      <c r="S961" s="224">
        <f>SUMIF('13'!$C$10:$C$29,$C961,'13'!$G$10:$G$29)*'13'!$E$3</f>
        <v>0</v>
      </c>
      <c r="T961" s="224">
        <f>SUMIF('14'!$C$10:$C$29,$C961,'14'!$G$10:$G$29)*'14'!$E$3</f>
        <v>0</v>
      </c>
      <c r="U961" s="224">
        <f>SUMIF('15'!$C$10:$C$29,$C961,'15'!$G$10:$G$29)*'15'!$E$3</f>
        <v>0</v>
      </c>
      <c r="V961" s="224">
        <f>SUMIF('16'!$C$10:$C$29,$C961,'16'!$G$10:$G$29)*'16'!$E$3</f>
        <v>0</v>
      </c>
      <c r="W961" s="224">
        <f>SUMIF('17'!$C$10:$C$29,$C961,'17'!$G$10:$G$29)*'17'!$E$3</f>
        <v>0</v>
      </c>
      <c r="X961" s="224">
        <f>SUMIF('18'!$C$10:$C$29,$C961,'18'!$G$10:$G$29)*'18'!$E$3</f>
        <v>0</v>
      </c>
      <c r="Y961" s="224">
        <f>SUMIF('19'!$C$10:$C$28,$C961,'19'!$G$10:$G$28)*'19'!$E$3</f>
        <v>0</v>
      </c>
      <c r="Z961" s="224">
        <f>SUMIF('20'!$C$10:$C$29,$C961,'20'!$G$10:$G$29)*'20'!$E$3</f>
        <v>0</v>
      </c>
      <c r="AA961" s="224">
        <f>SUMIF('21'!$C$10:$C$29,$C961,'21'!$G$10:$G$29)*'21'!$E$3</f>
        <v>0</v>
      </c>
    </row>
    <row r="962" spans="3:27" ht="15" hidden="1">
      <c r="C962" s="207" t="s">
        <v>2033</v>
      </c>
      <c r="D962" s="207" t="s">
        <v>2034</v>
      </c>
      <c r="F962" s="303">
        <f t="shared" si="15"/>
        <v>0</v>
      </c>
      <c r="G962" s="224">
        <f>SUMIF('01'!$C$10:$C$29,$C962,'01'!$G$10:$G$29)*'01'!$E$3</f>
        <v>0</v>
      </c>
      <c r="H962" s="224">
        <f>SUMIF('02'!$C$10:$C$28,$C962,'02'!$G$10:$G$28)*'02'!$E$3</f>
        <v>0</v>
      </c>
      <c r="I962" s="224">
        <f>SUMIF('03'!$C$10:$C$29,$C962,'03'!$G$10:$G$29)*'03'!$E$3</f>
        <v>0</v>
      </c>
      <c r="J962" s="224">
        <f>SUMIF('04'!$C$10:$C$26,$C962,'04'!$G$10:$G$26)*'04'!$E$3</f>
        <v>0</v>
      </c>
      <c r="K962" s="224">
        <f>SUMIF('05'!$C$10:$C$29,$C962,'05'!$G$10:$G$29)*'05'!$E$3</f>
        <v>0</v>
      </c>
      <c r="L962" s="224">
        <f>SUMIF('06'!$C$10:$C$29,$C962,'06'!$G$10:$G$29)*'06'!$E$3</f>
        <v>0</v>
      </c>
      <c r="M962" s="224">
        <f>SUMIF('07'!$C$10:$C$26,$C962,'07'!$G$10:$G$26)*'07'!$E$3</f>
        <v>0</v>
      </c>
      <c r="N962" s="224">
        <f>SUMIF('08'!$C$10:$C$29,$C962,'08'!$G$10:$G$29)*'08'!$E$3</f>
        <v>0</v>
      </c>
      <c r="O962" s="224">
        <f>SUMIF('09'!$C$10:$C$29,$C962,'09'!$G$10:$G$29)*'09'!$E$3</f>
        <v>0</v>
      </c>
      <c r="P962" s="224">
        <f>SUMIF('10'!$C$10:$C$29,$C962,'10'!$G$10:$G$29)*'10'!$E$3</f>
        <v>0</v>
      </c>
      <c r="Q962" s="224">
        <f>SUMIF('11'!$C$10:$C$39,$C962,'11'!$G$10:$G$39)*'11'!$E$3</f>
        <v>0</v>
      </c>
      <c r="R962" s="224">
        <f>SUMIF('12'!$C$10:$C$29,$C962,'12'!$G$10:$G$29)*'12'!$E$3</f>
        <v>0</v>
      </c>
      <c r="S962" s="224">
        <f>SUMIF('13'!$C$10:$C$29,$C962,'13'!$G$10:$G$29)*'13'!$E$3</f>
        <v>0</v>
      </c>
      <c r="T962" s="224">
        <f>SUMIF('14'!$C$10:$C$29,$C962,'14'!$G$10:$G$29)*'14'!$E$3</f>
        <v>0</v>
      </c>
      <c r="U962" s="224">
        <f>SUMIF('15'!$C$10:$C$29,$C962,'15'!$G$10:$G$29)*'15'!$E$3</f>
        <v>0</v>
      </c>
      <c r="V962" s="224">
        <f>SUMIF('16'!$C$10:$C$29,$C962,'16'!$G$10:$G$29)*'16'!$E$3</f>
        <v>0</v>
      </c>
      <c r="W962" s="224">
        <f>SUMIF('17'!$C$10:$C$29,$C962,'17'!$G$10:$G$29)*'17'!$E$3</f>
        <v>0</v>
      </c>
      <c r="X962" s="224">
        <f>SUMIF('18'!$C$10:$C$29,$C962,'18'!$G$10:$G$29)*'18'!$E$3</f>
        <v>0</v>
      </c>
      <c r="Y962" s="224">
        <f>SUMIF('19'!$C$10:$C$28,$C962,'19'!$G$10:$G$28)*'19'!$E$3</f>
        <v>0</v>
      </c>
      <c r="Z962" s="224">
        <f>SUMIF('20'!$C$10:$C$29,$C962,'20'!$G$10:$G$29)*'20'!$E$3</f>
        <v>0</v>
      </c>
      <c r="AA962" s="224">
        <f>SUMIF('21'!$C$10:$C$29,$C962,'21'!$G$10:$G$29)*'21'!$E$3</f>
        <v>0</v>
      </c>
    </row>
    <row r="963" spans="3:27" ht="15" hidden="1">
      <c r="C963" s="207" t="s">
        <v>2035</v>
      </c>
      <c r="D963" s="207" t="s">
        <v>2036</v>
      </c>
      <c r="F963" s="303">
        <f t="shared" si="15"/>
        <v>0</v>
      </c>
      <c r="G963" s="224">
        <f>SUMIF('01'!$C$10:$C$29,$C963,'01'!$G$10:$G$29)*'01'!$E$3</f>
        <v>0</v>
      </c>
      <c r="H963" s="224">
        <f>SUMIF('02'!$C$10:$C$28,$C963,'02'!$G$10:$G$28)*'02'!$E$3</f>
        <v>0</v>
      </c>
      <c r="I963" s="224">
        <f>SUMIF('03'!$C$10:$C$29,$C963,'03'!$G$10:$G$29)*'03'!$E$3</f>
        <v>0</v>
      </c>
      <c r="J963" s="224">
        <f>SUMIF('04'!$C$10:$C$26,$C963,'04'!$G$10:$G$26)*'04'!$E$3</f>
        <v>0</v>
      </c>
      <c r="K963" s="224">
        <f>SUMIF('05'!$C$10:$C$29,$C963,'05'!$G$10:$G$29)*'05'!$E$3</f>
        <v>0</v>
      </c>
      <c r="L963" s="224">
        <f>SUMIF('06'!$C$10:$C$29,$C963,'06'!$G$10:$G$29)*'06'!$E$3</f>
        <v>0</v>
      </c>
      <c r="M963" s="224">
        <f>SUMIF('07'!$C$10:$C$26,$C963,'07'!$G$10:$G$26)*'07'!$E$3</f>
        <v>0</v>
      </c>
      <c r="N963" s="224">
        <f>SUMIF('08'!$C$10:$C$29,$C963,'08'!$G$10:$G$29)*'08'!$E$3</f>
        <v>0</v>
      </c>
      <c r="O963" s="224">
        <f>SUMIF('09'!$C$10:$C$29,$C963,'09'!$G$10:$G$29)*'09'!$E$3</f>
        <v>0</v>
      </c>
      <c r="P963" s="224">
        <f>SUMIF('10'!$C$10:$C$29,$C963,'10'!$G$10:$G$29)*'10'!$E$3</f>
        <v>0</v>
      </c>
      <c r="Q963" s="224">
        <f>SUMIF('11'!$C$10:$C$39,$C963,'11'!$G$10:$G$39)*'11'!$E$3</f>
        <v>0</v>
      </c>
      <c r="R963" s="224">
        <f>SUMIF('12'!$C$10:$C$29,$C963,'12'!$G$10:$G$29)*'12'!$E$3</f>
        <v>0</v>
      </c>
      <c r="S963" s="224">
        <f>SUMIF('13'!$C$10:$C$29,$C963,'13'!$G$10:$G$29)*'13'!$E$3</f>
        <v>0</v>
      </c>
      <c r="T963" s="224">
        <f>SUMIF('14'!$C$10:$C$29,$C963,'14'!$G$10:$G$29)*'14'!$E$3</f>
        <v>0</v>
      </c>
      <c r="U963" s="224">
        <f>SUMIF('15'!$C$10:$C$29,$C963,'15'!$G$10:$G$29)*'15'!$E$3</f>
        <v>0</v>
      </c>
      <c r="V963" s="224">
        <f>SUMIF('16'!$C$10:$C$29,$C963,'16'!$G$10:$G$29)*'16'!$E$3</f>
        <v>0</v>
      </c>
      <c r="W963" s="224">
        <f>SUMIF('17'!$C$10:$C$29,$C963,'17'!$G$10:$G$29)*'17'!$E$3</f>
        <v>0</v>
      </c>
      <c r="X963" s="224">
        <f>SUMIF('18'!$C$10:$C$29,$C963,'18'!$G$10:$G$29)*'18'!$E$3</f>
        <v>0</v>
      </c>
      <c r="Y963" s="224">
        <f>SUMIF('19'!$C$10:$C$28,$C963,'19'!$G$10:$G$28)*'19'!$E$3</f>
        <v>0</v>
      </c>
      <c r="Z963" s="224">
        <f>SUMIF('20'!$C$10:$C$29,$C963,'20'!$G$10:$G$29)*'20'!$E$3</f>
        <v>0</v>
      </c>
      <c r="AA963" s="224">
        <f>SUMIF('21'!$C$10:$C$29,$C963,'21'!$G$10:$G$29)*'21'!$E$3</f>
        <v>0</v>
      </c>
    </row>
    <row r="964" spans="3:27" ht="15" hidden="1">
      <c r="C964" s="207" t="s">
        <v>2037</v>
      </c>
      <c r="D964" s="207" t="s">
        <v>2038</v>
      </c>
      <c r="F964" s="303">
        <f t="shared" si="15"/>
        <v>0</v>
      </c>
      <c r="G964" s="224">
        <f>SUMIF('01'!$C$10:$C$29,$C964,'01'!$G$10:$G$29)*'01'!$E$3</f>
        <v>0</v>
      </c>
      <c r="H964" s="224">
        <f>SUMIF('02'!$C$10:$C$28,$C964,'02'!$G$10:$G$28)*'02'!$E$3</f>
        <v>0</v>
      </c>
      <c r="I964" s="224">
        <f>SUMIF('03'!$C$10:$C$29,$C964,'03'!$G$10:$G$29)*'03'!$E$3</f>
        <v>0</v>
      </c>
      <c r="J964" s="224">
        <f>SUMIF('04'!$C$10:$C$26,$C964,'04'!$G$10:$G$26)*'04'!$E$3</f>
        <v>0</v>
      </c>
      <c r="K964" s="224">
        <f>SUMIF('05'!$C$10:$C$29,$C964,'05'!$G$10:$G$29)*'05'!$E$3</f>
        <v>0</v>
      </c>
      <c r="L964" s="224">
        <f>SUMIF('06'!$C$10:$C$29,$C964,'06'!$G$10:$G$29)*'06'!$E$3</f>
        <v>0</v>
      </c>
      <c r="M964" s="224">
        <f>SUMIF('07'!$C$10:$C$26,$C964,'07'!$G$10:$G$26)*'07'!$E$3</f>
        <v>0</v>
      </c>
      <c r="N964" s="224">
        <f>SUMIF('08'!$C$10:$C$29,$C964,'08'!$G$10:$G$29)*'08'!$E$3</f>
        <v>0</v>
      </c>
      <c r="O964" s="224">
        <f>SUMIF('09'!$C$10:$C$29,$C964,'09'!$G$10:$G$29)*'09'!$E$3</f>
        <v>0</v>
      </c>
      <c r="P964" s="224">
        <f>SUMIF('10'!$C$10:$C$29,$C964,'10'!$G$10:$G$29)*'10'!$E$3</f>
        <v>0</v>
      </c>
      <c r="Q964" s="224">
        <f>SUMIF('11'!$C$10:$C$39,$C964,'11'!$G$10:$G$39)*'11'!$E$3</f>
        <v>0</v>
      </c>
      <c r="R964" s="224">
        <f>SUMIF('12'!$C$10:$C$29,$C964,'12'!$G$10:$G$29)*'12'!$E$3</f>
        <v>0</v>
      </c>
      <c r="S964" s="224">
        <f>SUMIF('13'!$C$10:$C$29,$C964,'13'!$G$10:$G$29)*'13'!$E$3</f>
        <v>0</v>
      </c>
      <c r="T964" s="224">
        <f>SUMIF('14'!$C$10:$C$29,$C964,'14'!$G$10:$G$29)*'14'!$E$3</f>
        <v>0</v>
      </c>
      <c r="U964" s="224">
        <f>SUMIF('15'!$C$10:$C$29,$C964,'15'!$G$10:$G$29)*'15'!$E$3</f>
        <v>0</v>
      </c>
      <c r="V964" s="224">
        <f>SUMIF('16'!$C$10:$C$29,$C964,'16'!$G$10:$G$29)*'16'!$E$3</f>
        <v>0</v>
      </c>
      <c r="W964" s="224">
        <f>SUMIF('17'!$C$10:$C$29,$C964,'17'!$G$10:$G$29)*'17'!$E$3</f>
        <v>0</v>
      </c>
      <c r="X964" s="224">
        <f>SUMIF('18'!$C$10:$C$29,$C964,'18'!$G$10:$G$29)*'18'!$E$3</f>
        <v>0</v>
      </c>
      <c r="Y964" s="224">
        <f>SUMIF('19'!$C$10:$C$28,$C964,'19'!$G$10:$G$28)*'19'!$E$3</f>
        <v>0</v>
      </c>
      <c r="Z964" s="224">
        <f>SUMIF('20'!$C$10:$C$29,$C964,'20'!$G$10:$G$29)*'20'!$E$3</f>
        <v>0</v>
      </c>
      <c r="AA964" s="224">
        <f>SUMIF('21'!$C$10:$C$29,$C964,'21'!$G$10:$G$29)*'21'!$E$3</f>
        <v>0</v>
      </c>
    </row>
    <row r="965" spans="3:27" ht="15" hidden="1">
      <c r="C965" s="207" t="s">
        <v>2039</v>
      </c>
      <c r="D965" s="207" t="s">
        <v>2040</v>
      </c>
      <c r="F965" s="303">
        <f t="shared" si="15"/>
        <v>0</v>
      </c>
      <c r="G965" s="224">
        <f>SUMIF('01'!$C$10:$C$29,$C965,'01'!$G$10:$G$29)*'01'!$E$3</f>
        <v>0</v>
      </c>
      <c r="H965" s="224">
        <f>SUMIF('02'!$C$10:$C$28,$C965,'02'!$G$10:$G$28)*'02'!$E$3</f>
        <v>0</v>
      </c>
      <c r="I965" s="224">
        <f>SUMIF('03'!$C$10:$C$29,$C965,'03'!$G$10:$G$29)*'03'!$E$3</f>
        <v>0</v>
      </c>
      <c r="J965" s="224">
        <f>SUMIF('04'!$C$10:$C$26,$C965,'04'!$G$10:$G$26)*'04'!$E$3</f>
        <v>0</v>
      </c>
      <c r="K965" s="224">
        <f>SUMIF('05'!$C$10:$C$29,$C965,'05'!$G$10:$G$29)*'05'!$E$3</f>
        <v>0</v>
      </c>
      <c r="L965" s="224">
        <f>SUMIF('06'!$C$10:$C$29,$C965,'06'!$G$10:$G$29)*'06'!$E$3</f>
        <v>0</v>
      </c>
      <c r="M965" s="224">
        <f>SUMIF('07'!$C$10:$C$26,$C965,'07'!$G$10:$G$26)*'07'!$E$3</f>
        <v>0</v>
      </c>
      <c r="N965" s="224">
        <f>SUMIF('08'!$C$10:$C$29,$C965,'08'!$G$10:$G$29)*'08'!$E$3</f>
        <v>0</v>
      </c>
      <c r="O965" s="224">
        <f>SUMIF('09'!$C$10:$C$29,$C965,'09'!$G$10:$G$29)*'09'!$E$3</f>
        <v>0</v>
      </c>
      <c r="P965" s="224">
        <f>SUMIF('10'!$C$10:$C$29,$C965,'10'!$G$10:$G$29)*'10'!$E$3</f>
        <v>0</v>
      </c>
      <c r="Q965" s="224">
        <f>SUMIF('11'!$C$10:$C$39,$C965,'11'!$G$10:$G$39)*'11'!$E$3</f>
        <v>0</v>
      </c>
      <c r="R965" s="224">
        <f>SUMIF('12'!$C$10:$C$29,$C965,'12'!$G$10:$G$29)*'12'!$E$3</f>
        <v>0</v>
      </c>
      <c r="S965" s="224">
        <f>SUMIF('13'!$C$10:$C$29,$C965,'13'!$G$10:$G$29)*'13'!$E$3</f>
        <v>0</v>
      </c>
      <c r="T965" s="224">
        <f>SUMIF('14'!$C$10:$C$29,$C965,'14'!$G$10:$G$29)*'14'!$E$3</f>
        <v>0</v>
      </c>
      <c r="U965" s="224">
        <f>SUMIF('15'!$C$10:$C$29,$C965,'15'!$G$10:$G$29)*'15'!$E$3</f>
        <v>0</v>
      </c>
      <c r="V965" s="224">
        <f>SUMIF('16'!$C$10:$C$29,$C965,'16'!$G$10:$G$29)*'16'!$E$3</f>
        <v>0</v>
      </c>
      <c r="W965" s="224">
        <f>SUMIF('17'!$C$10:$C$29,$C965,'17'!$G$10:$G$29)*'17'!$E$3</f>
        <v>0</v>
      </c>
      <c r="X965" s="224">
        <f>SUMIF('18'!$C$10:$C$29,$C965,'18'!$G$10:$G$29)*'18'!$E$3</f>
        <v>0</v>
      </c>
      <c r="Y965" s="224">
        <f>SUMIF('19'!$C$10:$C$28,$C965,'19'!$G$10:$G$28)*'19'!$E$3</f>
        <v>0</v>
      </c>
      <c r="Z965" s="224">
        <f>SUMIF('20'!$C$10:$C$29,$C965,'20'!$G$10:$G$29)*'20'!$E$3</f>
        <v>0</v>
      </c>
      <c r="AA965" s="224">
        <f>SUMIF('21'!$C$10:$C$29,$C965,'21'!$G$10:$G$29)*'21'!$E$3</f>
        <v>0</v>
      </c>
    </row>
    <row r="966" spans="3:27" ht="15" hidden="1">
      <c r="C966" s="207" t="s">
        <v>2041</v>
      </c>
      <c r="D966" s="207" t="s">
        <v>2042</v>
      </c>
      <c r="F966" s="303">
        <f t="shared" si="15"/>
        <v>0</v>
      </c>
      <c r="G966" s="224">
        <f>SUMIF('01'!$C$10:$C$29,$C966,'01'!$G$10:$G$29)*'01'!$E$3</f>
        <v>0</v>
      </c>
      <c r="H966" s="224">
        <f>SUMIF('02'!$C$10:$C$28,$C966,'02'!$G$10:$G$28)*'02'!$E$3</f>
        <v>0</v>
      </c>
      <c r="I966" s="224">
        <f>SUMIF('03'!$C$10:$C$29,$C966,'03'!$G$10:$G$29)*'03'!$E$3</f>
        <v>0</v>
      </c>
      <c r="J966" s="224">
        <f>SUMIF('04'!$C$10:$C$26,$C966,'04'!$G$10:$G$26)*'04'!$E$3</f>
        <v>0</v>
      </c>
      <c r="K966" s="224">
        <f>SUMIF('05'!$C$10:$C$29,$C966,'05'!$G$10:$G$29)*'05'!$E$3</f>
        <v>0</v>
      </c>
      <c r="L966" s="224">
        <f>SUMIF('06'!$C$10:$C$29,$C966,'06'!$G$10:$G$29)*'06'!$E$3</f>
        <v>0</v>
      </c>
      <c r="M966" s="224">
        <f>SUMIF('07'!$C$10:$C$26,$C966,'07'!$G$10:$G$26)*'07'!$E$3</f>
        <v>0</v>
      </c>
      <c r="N966" s="224">
        <f>SUMIF('08'!$C$10:$C$29,$C966,'08'!$G$10:$G$29)*'08'!$E$3</f>
        <v>0</v>
      </c>
      <c r="O966" s="224">
        <f>SUMIF('09'!$C$10:$C$29,$C966,'09'!$G$10:$G$29)*'09'!$E$3</f>
        <v>0</v>
      </c>
      <c r="P966" s="224">
        <f>SUMIF('10'!$C$10:$C$29,$C966,'10'!$G$10:$G$29)*'10'!$E$3</f>
        <v>0</v>
      </c>
      <c r="Q966" s="224">
        <f>SUMIF('11'!$C$10:$C$39,$C966,'11'!$G$10:$G$39)*'11'!$E$3</f>
        <v>0</v>
      </c>
      <c r="R966" s="224">
        <f>SUMIF('12'!$C$10:$C$29,$C966,'12'!$G$10:$G$29)*'12'!$E$3</f>
        <v>0</v>
      </c>
      <c r="S966" s="224">
        <f>SUMIF('13'!$C$10:$C$29,$C966,'13'!$G$10:$G$29)*'13'!$E$3</f>
        <v>0</v>
      </c>
      <c r="T966" s="224">
        <f>SUMIF('14'!$C$10:$C$29,$C966,'14'!$G$10:$G$29)*'14'!$E$3</f>
        <v>0</v>
      </c>
      <c r="U966" s="224">
        <f>SUMIF('15'!$C$10:$C$29,$C966,'15'!$G$10:$G$29)*'15'!$E$3</f>
        <v>0</v>
      </c>
      <c r="V966" s="224">
        <f>SUMIF('16'!$C$10:$C$29,$C966,'16'!$G$10:$G$29)*'16'!$E$3</f>
        <v>0</v>
      </c>
      <c r="W966" s="224">
        <f>SUMIF('17'!$C$10:$C$29,$C966,'17'!$G$10:$G$29)*'17'!$E$3</f>
        <v>0</v>
      </c>
      <c r="X966" s="224">
        <f>SUMIF('18'!$C$10:$C$29,$C966,'18'!$G$10:$G$29)*'18'!$E$3</f>
        <v>0</v>
      </c>
      <c r="Y966" s="224">
        <f>SUMIF('19'!$C$10:$C$28,$C966,'19'!$G$10:$G$28)*'19'!$E$3</f>
        <v>0</v>
      </c>
      <c r="Z966" s="224">
        <f>SUMIF('20'!$C$10:$C$29,$C966,'20'!$G$10:$G$29)*'20'!$E$3</f>
        <v>0</v>
      </c>
      <c r="AA966" s="224">
        <f>SUMIF('21'!$C$10:$C$29,$C966,'21'!$G$10:$G$29)*'21'!$E$3</f>
        <v>0</v>
      </c>
    </row>
    <row r="967" spans="3:27" ht="15" hidden="1">
      <c r="C967" s="207" t="s">
        <v>2043</v>
      </c>
      <c r="D967" s="207" t="s">
        <v>2044</v>
      </c>
      <c r="F967" s="303">
        <f t="shared" si="15"/>
        <v>0</v>
      </c>
      <c r="G967" s="224">
        <f>SUMIF('01'!$C$10:$C$29,$C967,'01'!$G$10:$G$29)*'01'!$E$3</f>
        <v>0</v>
      </c>
      <c r="H967" s="224">
        <f>SUMIF('02'!$C$10:$C$28,$C967,'02'!$G$10:$G$28)*'02'!$E$3</f>
        <v>0</v>
      </c>
      <c r="I967" s="224">
        <f>SUMIF('03'!$C$10:$C$29,$C967,'03'!$G$10:$G$29)*'03'!$E$3</f>
        <v>0</v>
      </c>
      <c r="J967" s="224">
        <f>SUMIF('04'!$C$10:$C$26,$C967,'04'!$G$10:$G$26)*'04'!$E$3</f>
        <v>0</v>
      </c>
      <c r="K967" s="224">
        <f>SUMIF('05'!$C$10:$C$29,$C967,'05'!$G$10:$G$29)*'05'!$E$3</f>
        <v>0</v>
      </c>
      <c r="L967" s="224">
        <f>SUMIF('06'!$C$10:$C$29,$C967,'06'!$G$10:$G$29)*'06'!$E$3</f>
        <v>0</v>
      </c>
      <c r="M967" s="224">
        <f>SUMIF('07'!$C$10:$C$26,$C967,'07'!$G$10:$G$26)*'07'!$E$3</f>
        <v>0</v>
      </c>
      <c r="N967" s="224">
        <f>SUMIF('08'!$C$10:$C$29,$C967,'08'!$G$10:$G$29)*'08'!$E$3</f>
        <v>0</v>
      </c>
      <c r="O967" s="224">
        <f>SUMIF('09'!$C$10:$C$29,$C967,'09'!$G$10:$G$29)*'09'!$E$3</f>
        <v>0</v>
      </c>
      <c r="P967" s="224">
        <f>SUMIF('10'!$C$10:$C$29,$C967,'10'!$G$10:$G$29)*'10'!$E$3</f>
        <v>0</v>
      </c>
      <c r="Q967" s="224">
        <f>SUMIF('11'!$C$10:$C$39,$C967,'11'!$G$10:$G$39)*'11'!$E$3</f>
        <v>0</v>
      </c>
      <c r="R967" s="224">
        <f>SUMIF('12'!$C$10:$C$29,$C967,'12'!$G$10:$G$29)*'12'!$E$3</f>
        <v>0</v>
      </c>
      <c r="S967" s="224">
        <f>SUMIF('13'!$C$10:$C$29,$C967,'13'!$G$10:$G$29)*'13'!$E$3</f>
        <v>0</v>
      </c>
      <c r="T967" s="224">
        <f>SUMIF('14'!$C$10:$C$29,$C967,'14'!$G$10:$G$29)*'14'!$E$3</f>
        <v>0</v>
      </c>
      <c r="U967" s="224">
        <f>SUMIF('15'!$C$10:$C$29,$C967,'15'!$G$10:$G$29)*'15'!$E$3</f>
        <v>0</v>
      </c>
      <c r="V967" s="224">
        <f>SUMIF('16'!$C$10:$C$29,$C967,'16'!$G$10:$G$29)*'16'!$E$3</f>
        <v>0</v>
      </c>
      <c r="W967" s="224">
        <f>SUMIF('17'!$C$10:$C$29,$C967,'17'!$G$10:$G$29)*'17'!$E$3</f>
        <v>0</v>
      </c>
      <c r="X967" s="224">
        <f>SUMIF('18'!$C$10:$C$29,$C967,'18'!$G$10:$G$29)*'18'!$E$3</f>
        <v>0</v>
      </c>
      <c r="Y967" s="224">
        <f>SUMIF('19'!$C$10:$C$28,$C967,'19'!$G$10:$G$28)*'19'!$E$3</f>
        <v>0</v>
      </c>
      <c r="Z967" s="224">
        <f>SUMIF('20'!$C$10:$C$29,$C967,'20'!$G$10:$G$29)*'20'!$E$3</f>
        <v>0</v>
      </c>
      <c r="AA967" s="224">
        <f>SUMIF('21'!$C$10:$C$29,$C967,'21'!$G$10:$G$29)*'21'!$E$3</f>
        <v>0</v>
      </c>
    </row>
    <row r="968" spans="3:27" ht="15" hidden="1">
      <c r="C968" s="207" t="s">
        <v>2045</v>
      </c>
      <c r="D968" s="207" t="s">
        <v>2046</v>
      </c>
      <c r="F968" s="303">
        <f t="shared" si="15"/>
        <v>0</v>
      </c>
      <c r="G968" s="224">
        <f>SUMIF('01'!$C$10:$C$29,$C968,'01'!$G$10:$G$29)*'01'!$E$3</f>
        <v>0</v>
      </c>
      <c r="H968" s="224">
        <f>SUMIF('02'!$C$10:$C$28,$C968,'02'!$G$10:$G$28)*'02'!$E$3</f>
        <v>0</v>
      </c>
      <c r="I968" s="224">
        <f>SUMIF('03'!$C$10:$C$29,$C968,'03'!$G$10:$G$29)*'03'!$E$3</f>
        <v>0</v>
      </c>
      <c r="J968" s="224">
        <f>SUMIF('04'!$C$10:$C$26,$C968,'04'!$G$10:$G$26)*'04'!$E$3</f>
        <v>0</v>
      </c>
      <c r="K968" s="224">
        <f>SUMIF('05'!$C$10:$C$29,$C968,'05'!$G$10:$G$29)*'05'!$E$3</f>
        <v>0</v>
      </c>
      <c r="L968" s="224">
        <f>SUMIF('06'!$C$10:$C$29,$C968,'06'!$G$10:$G$29)*'06'!$E$3</f>
        <v>0</v>
      </c>
      <c r="M968" s="224">
        <f>SUMIF('07'!$C$10:$C$26,$C968,'07'!$G$10:$G$26)*'07'!$E$3</f>
        <v>0</v>
      </c>
      <c r="N968" s="224">
        <f>SUMIF('08'!$C$10:$C$29,$C968,'08'!$G$10:$G$29)*'08'!$E$3</f>
        <v>0</v>
      </c>
      <c r="O968" s="224">
        <f>SUMIF('09'!$C$10:$C$29,$C968,'09'!$G$10:$G$29)*'09'!$E$3</f>
        <v>0</v>
      </c>
      <c r="P968" s="224">
        <f>SUMIF('10'!$C$10:$C$29,$C968,'10'!$G$10:$G$29)*'10'!$E$3</f>
        <v>0</v>
      </c>
      <c r="Q968" s="224">
        <f>SUMIF('11'!$C$10:$C$39,$C968,'11'!$G$10:$G$39)*'11'!$E$3</f>
        <v>0</v>
      </c>
      <c r="R968" s="224">
        <f>SUMIF('12'!$C$10:$C$29,$C968,'12'!$G$10:$G$29)*'12'!$E$3</f>
        <v>0</v>
      </c>
      <c r="S968" s="224">
        <f>SUMIF('13'!$C$10:$C$29,$C968,'13'!$G$10:$G$29)*'13'!$E$3</f>
        <v>0</v>
      </c>
      <c r="T968" s="224">
        <f>SUMIF('14'!$C$10:$C$29,$C968,'14'!$G$10:$G$29)*'14'!$E$3</f>
        <v>0</v>
      </c>
      <c r="U968" s="224">
        <f>SUMIF('15'!$C$10:$C$29,$C968,'15'!$G$10:$G$29)*'15'!$E$3</f>
        <v>0</v>
      </c>
      <c r="V968" s="224">
        <f>SUMIF('16'!$C$10:$C$29,$C968,'16'!$G$10:$G$29)*'16'!$E$3</f>
        <v>0</v>
      </c>
      <c r="W968" s="224">
        <f>SUMIF('17'!$C$10:$C$29,$C968,'17'!$G$10:$G$29)*'17'!$E$3</f>
        <v>0</v>
      </c>
      <c r="X968" s="224">
        <f>SUMIF('18'!$C$10:$C$29,$C968,'18'!$G$10:$G$29)*'18'!$E$3</f>
        <v>0</v>
      </c>
      <c r="Y968" s="224">
        <f>SUMIF('19'!$C$10:$C$28,$C968,'19'!$G$10:$G$28)*'19'!$E$3</f>
        <v>0</v>
      </c>
      <c r="Z968" s="224">
        <f>SUMIF('20'!$C$10:$C$29,$C968,'20'!$G$10:$G$29)*'20'!$E$3</f>
        <v>0</v>
      </c>
      <c r="AA968" s="224">
        <f>SUMIF('21'!$C$10:$C$29,$C968,'21'!$G$10:$G$29)*'21'!$E$3</f>
        <v>0</v>
      </c>
    </row>
    <row r="969" spans="3:27" ht="15" hidden="1">
      <c r="C969" s="207" t="s">
        <v>2047</v>
      </c>
      <c r="D969" s="207" t="s">
        <v>2048</v>
      </c>
      <c r="F969" s="303">
        <f t="shared" si="15"/>
        <v>0</v>
      </c>
      <c r="G969" s="224">
        <f>SUMIF('01'!$C$10:$C$29,$C969,'01'!$G$10:$G$29)*'01'!$E$3</f>
        <v>0</v>
      </c>
      <c r="H969" s="224">
        <f>SUMIF('02'!$C$10:$C$28,$C969,'02'!$G$10:$G$28)*'02'!$E$3</f>
        <v>0</v>
      </c>
      <c r="I969" s="224">
        <f>SUMIF('03'!$C$10:$C$29,$C969,'03'!$G$10:$G$29)*'03'!$E$3</f>
        <v>0</v>
      </c>
      <c r="J969" s="224">
        <f>SUMIF('04'!$C$10:$C$26,$C969,'04'!$G$10:$G$26)*'04'!$E$3</f>
        <v>0</v>
      </c>
      <c r="K969" s="224">
        <f>SUMIF('05'!$C$10:$C$29,$C969,'05'!$G$10:$G$29)*'05'!$E$3</f>
        <v>0</v>
      </c>
      <c r="L969" s="224">
        <f>SUMIF('06'!$C$10:$C$29,$C969,'06'!$G$10:$G$29)*'06'!$E$3</f>
        <v>0</v>
      </c>
      <c r="M969" s="224">
        <f>SUMIF('07'!$C$10:$C$26,$C969,'07'!$G$10:$G$26)*'07'!$E$3</f>
        <v>0</v>
      </c>
      <c r="N969" s="224">
        <f>SUMIF('08'!$C$10:$C$29,$C969,'08'!$G$10:$G$29)*'08'!$E$3</f>
        <v>0</v>
      </c>
      <c r="O969" s="224">
        <f>SUMIF('09'!$C$10:$C$29,$C969,'09'!$G$10:$G$29)*'09'!$E$3</f>
        <v>0</v>
      </c>
      <c r="P969" s="224">
        <f>SUMIF('10'!$C$10:$C$29,$C969,'10'!$G$10:$G$29)*'10'!$E$3</f>
        <v>0</v>
      </c>
      <c r="Q969" s="224">
        <f>SUMIF('11'!$C$10:$C$39,$C969,'11'!$G$10:$G$39)*'11'!$E$3</f>
        <v>0</v>
      </c>
      <c r="R969" s="224">
        <f>SUMIF('12'!$C$10:$C$29,$C969,'12'!$G$10:$G$29)*'12'!$E$3</f>
        <v>0</v>
      </c>
      <c r="S969" s="224">
        <f>SUMIF('13'!$C$10:$C$29,$C969,'13'!$G$10:$G$29)*'13'!$E$3</f>
        <v>0</v>
      </c>
      <c r="T969" s="224">
        <f>SUMIF('14'!$C$10:$C$29,$C969,'14'!$G$10:$G$29)*'14'!$E$3</f>
        <v>0</v>
      </c>
      <c r="U969" s="224">
        <f>SUMIF('15'!$C$10:$C$29,$C969,'15'!$G$10:$G$29)*'15'!$E$3</f>
        <v>0</v>
      </c>
      <c r="V969" s="224">
        <f>SUMIF('16'!$C$10:$C$29,$C969,'16'!$G$10:$G$29)*'16'!$E$3</f>
        <v>0</v>
      </c>
      <c r="W969" s="224">
        <f>SUMIF('17'!$C$10:$C$29,$C969,'17'!$G$10:$G$29)*'17'!$E$3</f>
        <v>0</v>
      </c>
      <c r="X969" s="224">
        <f>SUMIF('18'!$C$10:$C$29,$C969,'18'!$G$10:$G$29)*'18'!$E$3</f>
        <v>0</v>
      </c>
      <c r="Y969" s="224">
        <f>SUMIF('19'!$C$10:$C$28,$C969,'19'!$G$10:$G$28)*'19'!$E$3</f>
        <v>0</v>
      </c>
      <c r="Z969" s="224">
        <f>SUMIF('20'!$C$10:$C$29,$C969,'20'!$G$10:$G$29)*'20'!$E$3</f>
        <v>0</v>
      </c>
      <c r="AA969" s="224">
        <f>SUMIF('21'!$C$10:$C$29,$C969,'21'!$G$10:$G$29)*'21'!$E$3</f>
        <v>0</v>
      </c>
    </row>
    <row r="970" spans="3:27" ht="15" hidden="1">
      <c r="C970" s="207" t="s">
        <v>2049</v>
      </c>
      <c r="D970" s="207" t="s">
        <v>2050</v>
      </c>
      <c r="F970" s="303">
        <f t="shared" ref="F970:F1033" si="16">SUM(G970:AA970)</f>
        <v>0</v>
      </c>
      <c r="G970" s="224">
        <f>SUMIF('01'!$C$10:$C$29,$C970,'01'!$G$10:$G$29)*'01'!$E$3</f>
        <v>0</v>
      </c>
      <c r="H970" s="224">
        <f>SUMIF('02'!$C$10:$C$28,$C970,'02'!$G$10:$G$28)*'02'!$E$3</f>
        <v>0</v>
      </c>
      <c r="I970" s="224">
        <f>SUMIF('03'!$C$10:$C$29,$C970,'03'!$G$10:$G$29)*'03'!$E$3</f>
        <v>0</v>
      </c>
      <c r="J970" s="224">
        <f>SUMIF('04'!$C$10:$C$26,$C970,'04'!$G$10:$G$26)*'04'!$E$3</f>
        <v>0</v>
      </c>
      <c r="K970" s="224">
        <f>SUMIF('05'!$C$10:$C$29,$C970,'05'!$G$10:$G$29)*'05'!$E$3</f>
        <v>0</v>
      </c>
      <c r="L970" s="224">
        <f>SUMIF('06'!$C$10:$C$29,$C970,'06'!$G$10:$G$29)*'06'!$E$3</f>
        <v>0</v>
      </c>
      <c r="M970" s="224">
        <f>SUMIF('07'!$C$10:$C$26,$C970,'07'!$G$10:$G$26)*'07'!$E$3</f>
        <v>0</v>
      </c>
      <c r="N970" s="224">
        <f>SUMIF('08'!$C$10:$C$29,$C970,'08'!$G$10:$G$29)*'08'!$E$3</f>
        <v>0</v>
      </c>
      <c r="O970" s="224">
        <f>SUMIF('09'!$C$10:$C$29,$C970,'09'!$G$10:$G$29)*'09'!$E$3</f>
        <v>0</v>
      </c>
      <c r="P970" s="224">
        <f>SUMIF('10'!$C$10:$C$29,$C970,'10'!$G$10:$G$29)*'10'!$E$3</f>
        <v>0</v>
      </c>
      <c r="Q970" s="224">
        <f>SUMIF('11'!$C$10:$C$39,$C970,'11'!$G$10:$G$39)*'11'!$E$3</f>
        <v>0</v>
      </c>
      <c r="R970" s="224">
        <f>SUMIF('12'!$C$10:$C$29,$C970,'12'!$G$10:$G$29)*'12'!$E$3</f>
        <v>0</v>
      </c>
      <c r="S970" s="224">
        <f>SUMIF('13'!$C$10:$C$29,$C970,'13'!$G$10:$G$29)*'13'!$E$3</f>
        <v>0</v>
      </c>
      <c r="T970" s="224">
        <f>SUMIF('14'!$C$10:$C$29,$C970,'14'!$G$10:$G$29)*'14'!$E$3</f>
        <v>0</v>
      </c>
      <c r="U970" s="224">
        <f>SUMIF('15'!$C$10:$C$29,$C970,'15'!$G$10:$G$29)*'15'!$E$3</f>
        <v>0</v>
      </c>
      <c r="V970" s="224">
        <f>SUMIF('16'!$C$10:$C$29,$C970,'16'!$G$10:$G$29)*'16'!$E$3</f>
        <v>0</v>
      </c>
      <c r="W970" s="224">
        <f>SUMIF('17'!$C$10:$C$29,$C970,'17'!$G$10:$G$29)*'17'!$E$3</f>
        <v>0</v>
      </c>
      <c r="X970" s="224">
        <f>SUMIF('18'!$C$10:$C$29,$C970,'18'!$G$10:$G$29)*'18'!$E$3</f>
        <v>0</v>
      </c>
      <c r="Y970" s="224">
        <f>SUMIF('19'!$C$10:$C$28,$C970,'19'!$G$10:$G$28)*'19'!$E$3</f>
        <v>0</v>
      </c>
      <c r="Z970" s="224">
        <f>SUMIF('20'!$C$10:$C$29,$C970,'20'!$G$10:$G$29)*'20'!$E$3</f>
        <v>0</v>
      </c>
      <c r="AA970" s="224">
        <f>SUMIF('21'!$C$10:$C$29,$C970,'21'!$G$10:$G$29)*'21'!$E$3</f>
        <v>0</v>
      </c>
    </row>
    <row r="971" spans="3:27" ht="15" hidden="1">
      <c r="C971" s="207" t="s">
        <v>2051</v>
      </c>
      <c r="D971" s="207" t="s">
        <v>2052</v>
      </c>
      <c r="F971" s="303">
        <f t="shared" si="16"/>
        <v>0</v>
      </c>
      <c r="G971" s="224">
        <f>SUMIF('01'!$C$10:$C$29,$C971,'01'!$G$10:$G$29)*'01'!$E$3</f>
        <v>0</v>
      </c>
      <c r="H971" s="224">
        <f>SUMIF('02'!$C$10:$C$28,$C971,'02'!$G$10:$G$28)*'02'!$E$3</f>
        <v>0</v>
      </c>
      <c r="I971" s="224">
        <f>SUMIF('03'!$C$10:$C$29,$C971,'03'!$G$10:$G$29)*'03'!$E$3</f>
        <v>0</v>
      </c>
      <c r="J971" s="224">
        <f>SUMIF('04'!$C$10:$C$26,$C971,'04'!$G$10:$G$26)*'04'!$E$3</f>
        <v>0</v>
      </c>
      <c r="K971" s="224">
        <f>SUMIF('05'!$C$10:$C$29,$C971,'05'!$G$10:$G$29)*'05'!$E$3</f>
        <v>0</v>
      </c>
      <c r="L971" s="224">
        <f>SUMIF('06'!$C$10:$C$29,$C971,'06'!$G$10:$G$29)*'06'!$E$3</f>
        <v>0</v>
      </c>
      <c r="M971" s="224">
        <f>SUMIF('07'!$C$10:$C$26,$C971,'07'!$G$10:$G$26)*'07'!$E$3</f>
        <v>0</v>
      </c>
      <c r="N971" s="224">
        <f>SUMIF('08'!$C$10:$C$29,$C971,'08'!$G$10:$G$29)*'08'!$E$3</f>
        <v>0</v>
      </c>
      <c r="O971" s="224">
        <f>SUMIF('09'!$C$10:$C$29,$C971,'09'!$G$10:$G$29)*'09'!$E$3</f>
        <v>0</v>
      </c>
      <c r="P971" s="224">
        <f>SUMIF('10'!$C$10:$C$29,$C971,'10'!$G$10:$G$29)*'10'!$E$3</f>
        <v>0</v>
      </c>
      <c r="Q971" s="224">
        <f>SUMIF('11'!$C$10:$C$39,$C971,'11'!$G$10:$G$39)*'11'!$E$3</f>
        <v>0</v>
      </c>
      <c r="R971" s="224">
        <f>SUMIF('12'!$C$10:$C$29,$C971,'12'!$G$10:$G$29)*'12'!$E$3</f>
        <v>0</v>
      </c>
      <c r="S971" s="224">
        <f>SUMIF('13'!$C$10:$C$29,$C971,'13'!$G$10:$G$29)*'13'!$E$3</f>
        <v>0</v>
      </c>
      <c r="T971" s="224">
        <f>SUMIF('14'!$C$10:$C$29,$C971,'14'!$G$10:$G$29)*'14'!$E$3</f>
        <v>0</v>
      </c>
      <c r="U971" s="224">
        <f>SUMIF('15'!$C$10:$C$29,$C971,'15'!$G$10:$G$29)*'15'!$E$3</f>
        <v>0</v>
      </c>
      <c r="V971" s="224">
        <f>SUMIF('16'!$C$10:$C$29,$C971,'16'!$G$10:$G$29)*'16'!$E$3</f>
        <v>0</v>
      </c>
      <c r="W971" s="224">
        <f>SUMIF('17'!$C$10:$C$29,$C971,'17'!$G$10:$G$29)*'17'!$E$3</f>
        <v>0</v>
      </c>
      <c r="X971" s="224">
        <f>SUMIF('18'!$C$10:$C$29,$C971,'18'!$G$10:$G$29)*'18'!$E$3</f>
        <v>0</v>
      </c>
      <c r="Y971" s="224">
        <f>SUMIF('19'!$C$10:$C$28,$C971,'19'!$G$10:$G$28)*'19'!$E$3</f>
        <v>0</v>
      </c>
      <c r="Z971" s="224">
        <f>SUMIF('20'!$C$10:$C$29,$C971,'20'!$G$10:$G$29)*'20'!$E$3</f>
        <v>0</v>
      </c>
      <c r="AA971" s="224">
        <f>SUMIF('21'!$C$10:$C$29,$C971,'21'!$G$10:$G$29)*'21'!$E$3</f>
        <v>0</v>
      </c>
    </row>
    <row r="972" spans="3:27" ht="15" hidden="1">
      <c r="C972" s="207" t="s">
        <v>2053</v>
      </c>
      <c r="D972" s="207" t="s">
        <v>2054</v>
      </c>
      <c r="F972" s="303">
        <f t="shared" si="16"/>
        <v>0</v>
      </c>
      <c r="G972" s="224">
        <f>SUMIF('01'!$C$10:$C$29,$C972,'01'!$G$10:$G$29)*'01'!$E$3</f>
        <v>0</v>
      </c>
      <c r="H972" s="224">
        <f>SUMIF('02'!$C$10:$C$28,$C972,'02'!$G$10:$G$28)*'02'!$E$3</f>
        <v>0</v>
      </c>
      <c r="I972" s="224">
        <f>SUMIF('03'!$C$10:$C$29,$C972,'03'!$G$10:$G$29)*'03'!$E$3</f>
        <v>0</v>
      </c>
      <c r="J972" s="224">
        <f>SUMIF('04'!$C$10:$C$26,$C972,'04'!$G$10:$G$26)*'04'!$E$3</f>
        <v>0</v>
      </c>
      <c r="K972" s="224">
        <f>SUMIF('05'!$C$10:$C$29,$C972,'05'!$G$10:$G$29)*'05'!$E$3</f>
        <v>0</v>
      </c>
      <c r="L972" s="224">
        <f>SUMIF('06'!$C$10:$C$29,$C972,'06'!$G$10:$G$29)*'06'!$E$3</f>
        <v>0</v>
      </c>
      <c r="M972" s="224">
        <f>SUMIF('07'!$C$10:$C$26,$C972,'07'!$G$10:$G$26)*'07'!$E$3</f>
        <v>0</v>
      </c>
      <c r="N972" s="224">
        <f>SUMIF('08'!$C$10:$C$29,$C972,'08'!$G$10:$G$29)*'08'!$E$3</f>
        <v>0</v>
      </c>
      <c r="O972" s="224">
        <f>SUMIF('09'!$C$10:$C$29,$C972,'09'!$G$10:$G$29)*'09'!$E$3</f>
        <v>0</v>
      </c>
      <c r="P972" s="224">
        <f>SUMIF('10'!$C$10:$C$29,$C972,'10'!$G$10:$G$29)*'10'!$E$3</f>
        <v>0</v>
      </c>
      <c r="Q972" s="224">
        <f>SUMIF('11'!$C$10:$C$39,$C972,'11'!$G$10:$G$39)*'11'!$E$3</f>
        <v>0</v>
      </c>
      <c r="R972" s="224">
        <f>SUMIF('12'!$C$10:$C$29,$C972,'12'!$G$10:$G$29)*'12'!$E$3</f>
        <v>0</v>
      </c>
      <c r="S972" s="224">
        <f>SUMIF('13'!$C$10:$C$29,$C972,'13'!$G$10:$G$29)*'13'!$E$3</f>
        <v>0</v>
      </c>
      <c r="T972" s="224">
        <f>SUMIF('14'!$C$10:$C$29,$C972,'14'!$G$10:$G$29)*'14'!$E$3</f>
        <v>0</v>
      </c>
      <c r="U972" s="224">
        <f>SUMIF('15'!$C$10:$C$29,$C972,'15'!$G$10:$G$29)*'15'!$E$3</f>
        <v>0</v>
      </c>
      <c r="V972" s="224">
        <f>SUMIF('16'!$C$10:$C$29,$C972,'16'!$G$10:$G$29)*'16'!$E$3</f>
        <v>0</v>
      </c>
      <c r="W972" s="224">
        <f>SUMIF('17'!$C$10:$C$29,$C972,'17'!$G$10:$G$29)*'17'!$E$3</f>
        <v>0</v>
      </c>
      <c r="X972" s="224">
        <f>SUMIF('18'!$C$10:$C$29,$C972,'18'!$G$10:$G$29)*'18'!$E$3</f>
        <v>0</v>
      </c>
      <c r="Y972" s="224">
        <f>SUMIF('19'!$C$10:$C$28,$C972,'19'!$G$10:$G$28)*'19'!$E$3</f>
        <v>0</v>
      </c>
      <c r="Z972" s="224">
        <f>SUMIF('20'!$C$10:$C$29,$C972,'20'!$G$10:$G$29)*'20'!$E$3</f>
        <v>0</v>
      </c>
      <c r="AA972" s="224">
        <f>SUMIF('21'!$C$10:$C$29,$C972,'21'!$G$10:$G$29)*'21'!$E$3</f>
        <v>0</v>
      </c>
    </row>
    <row r="973" spans="3:27" ht="15" hidden="1">
      <c r="C973" s="207" t="s">
        <v>2055</v>
      </c>
      <c r="D973" s="207" t="s">
        <v>2056</v>
      </c>
      <c r="F973" s="303">
        <f t="shared" si="16"/>
        <v>0</v>
      </c>
      <c r="G973" s="224">
        <f>SUMIF('01'!$C$10:$C$29,$C973,'01'!$G$10:$G$29)*'01'!$E$3</f>
        <v>0</v>
      </c>
      <c r="H973" s="224">
        <f>SUMIF('02'!$C$10:$C$28,$C973,'02'!$G$10:$G$28)*'02'!$E$3</f>
        <v>0</v>
      </c>
      <c r="I973" s="224">
        <f>SUMIF('03'!$C$10:$C$29,$C973,'03'!$G$10:$G$29)*'03'!$E$3</f>
        <v>0</v>
      </c>
      <c r="J973" s="224">
        <f>SUMIF('04'!$C$10:$C$26,$C973,'04'!$G$10:$G$26)*'04'!$E$3</f>
        <v>0</v>
      </c>
      <c r="K973" s="224">
        <f>SUMIF('05'!$C$10:$C$29,$C973,'05'!$G$10:$G$29)*'05'!$E$3</f>
        <v>0</v>
      </c>
      <c r="L973" s="224">
        <f>SUMIF('06'!$C$10:$C$29,$C973,'06'!$G$10:$G$29)*'06'!$E$3</f>
        <v>0</v>
      </c>
      <c r="M973" s="224">
        <f>SUMIF('07'!$C$10:$C$26,$C973,'07'!$G$10:$G$26)*'07'!$E$3</f>
        <v>0</v>
      </c>
      <c r="N973" s="224">
        <f>SUMIF('08'!$C$10:$C$29,$C973,'08'!$G$10:$G$29)*'08'!$E$3</f>
        <v>0</v>
      </c>
      <c r="O973" s="224">
        <f>SUMIF('09'!$C$10:$C$29,$C973,'09'!$G$10:$G$29)*'09'!$E$3</f>
        <v>0</v>
      </c>
      <c r="P973" s="224">
        <f>SUMIF('10'!$C$10:$C$29,$C973,'10'!$G$10:$G$29)*'10'!$E$3</f>
        <v>0</v>
      </c>
      <c r="Q973" s="224">
        <f>SUMIF('11'!$C$10:$C$39,$C973,'11'!$G$10:$G$39)*'11'!$E$3</f>
        <v>0</v>
      </c>
      <c r="R973" s="224">
        <f>SUMIF('12'!$C$10:$C$29,$C973,'12'!$G$10:$G$29)*'12'!$E$3</f>
        <v>0</v>
      </c>
      <c r="S973" s="224">
        <f>SUMIF('13'!$C$10:$C$29,$C973,'13'!$G$10:$G$29)*'13'!$E$3</f>
        <v>0</v>
      </c>
      <c r="T973" s="224">
        <f>SUMIF('14'!$C$10:$C$29,$C973,'14'!$G$10:$G$29)*'14'!$E$3</f>
        <v>0</v>
      </c>
      <c r="U973" s="224">
        <f>SUMIF('15'!$C$10:$C$29,$C973,'15'!$G$10:$G$29)*'15'!$E$3</f>
        <v>0</v>
      </c>
      <c r="V973" s="224">
        <f>SUMIF('16'!$C$10:$C$29,$C973,'16'!$G$10:$G$29)*'16'!$E$3</f>
        <v>0</v>
      </c>
      <c r="W973" s="224">
        <f>SUMIF('17'!$C$10:$C$29,$C973,'17'!$G$10:$G$29)*'17'!$E$3</f>
        <v>0</v>
      </c>
      <c r="X973" s="224">
        <f>SUMIF('18'!$C$10:$C$29,$C973,'18'!$G$10:$G$29)*'18'!$E$3</f>
        <v>0</v>
      </c>
      <c r="Y973" s="224">
        <f>SUMIF('19'!$C$10:$C$28,$C973,'19'!$G$10:$G$28)*'19'!$E$3</f>
        <v>0</v>
      </c>
      <c r="Z973" s="224">
        <f>SUMIF('20'!$C$10:$C$29,$C973,'20'!$G$10:$G$29)*'20'!$E$3</f>
        <v>0</v>
      </c>
      <c r="AA973" s="224">
        <f>SUMIF('21'!$C$10:$C$29,$C973,'21'!$G$10:$G$29)*'21'!$E$3</f>
        <v>0</v>
      </c>
    </row>
    <row r="974" spans="3:27" ht="15" hidden="1">
      <c r="C974" s="207" t="s">
        <v>2057</v>
      </c>
      <c r="D974" s="207" t="s">
        <v>2058</v>
      </c>
      <c r="F974" s="303">
        <f t="shared" si="16"/>
        <v>0</v>
      </c>
      <c r="G974" s="224">
        <f>SUMIF('01'!$C$10:$C$29,$C974,'01'!$G$10:$G$29)*'01'!$E$3</f>
        <v>0</v>
      </c>
      <c r="H974" s="224">
        <f>SUMIF('02'!$C$10:$C$28,$C974,'02'!$G$10:$G$28)*'02'!$E$3</f>
        <v>0</v>
      </c>
      <c r="I974" s="224">
        <f>SUMIF('03'!$C$10:$C$29,$C974,'03'!$G$10:$G$29)*'03'!$E$3</f>
        <v>0</v>
      </c>
      <c r="J974" s="224">
        <f>SUMIF('04'!$C$10:$C$26,$C974,'04'!$G$10:$G$26)*'04'!$E$3</f>
        <v>0</v>
      </c>
      <c r="K974" s="224">
        <f>SUMIF('05'!$C$10:$C$29,$C974,'05'!$G$10:$G$29)*'05'!$E$3</f>
        <v>0</v>
      </c>
      <c r="L974" s="224">
        <f>SUMIF('06'!$C$10:$C$29,$C974,'06'!$G$10:$G$29)*'06'!$E$3</f>
        <v>0</v>
      </c>
      <c r="M974" s="224">
        <f>SUMIF('07'!$C$10:$C$26,$C974,'07'!$G$10:$G$26)*'07'!$E$3</f>
        <v>0</v>
      </c>
      <c r="N974" s="224">
        <f>SUMIF('08'!$C$10:$C$29,$C974,'08'!$G$10:$G$29)*'08'!$E$3</f>
        <v>0</v>
      </c>
      <c r="O974" s="224">
        <f>SUMIF('09'!$C$10:$C$29,$C974,'09'!$G$10:$G$29)*'09'!$E$3</f>
        <v>0</v>
      </c>
      <c r="P974" s="224">
        <f>SUMIF('10'!$C$10:$C$29,$C974,'10'!$G$10:$G$29)*'10'!$E$3</f>
        <v>0</v>
      </c>
      <c r="Q974" s="224">
        <f>SUMIF('11'!$C$10:$C$39,$C974,'11'!$G$10:$G$39)*'11'!$E$3</f>
        <v>0</v>
      </c>
      <c r="R974" s="224">
        <f>SUMIF('12'!$C$10:$C$29,$C974,'12'!$G$10:$G$29)*'12'!$E$3</f>
        <v>0</v>
      </c>
      <c r="S974" s="224">
        <f>SUMIF('13'!$C$10:$C$29,$C974,'13'!$G$10:$G$29)*'13'!$E$3</f>
        <v>0</v>
      </c>
      <c r="T974" s="224">
        <f>SUMIF('14'!$C$10:$C$29,$C974,'14'!$G$10:$G$29)*'14'!$E$3</f>
        <v>0</v>
      </c>
      <c r="U974" s="224">
        <f>SUMIF('15'!$C$10:$C$29,$C974,'15'!$G$10:$G$29)*'15'!$E$3</f>
        <v>0</v>
      </c>
      <c r="V974" s="224">
        <f>SUMIF('16'!$C$10:$C$29,$C974,'16'!$G$10:$G$29)*'16'!$E$3</f>
        <v>0</v>
      </c>
      <c r="W974" s="224">
        <f>SUMIF('17'!$C$10:$C$29,$C974,'17'!$G$10:$G$29)*'17'!$E$3</f>
        <v>0</v>
      </c>
      <c r="X974" s="224">
        <f>SUMIF('18'!$C$10:$C$29,$C974,'18'!$G$10:$G$29)*'18'!$E$3</f>
        <v>0</v>
      </c>
      <c r="Y974" s="224">
        <f>SUMIF('19'!$C$10:$C$28,$C974,'19'!$G$10:$G$28)*'19'!$E$3</f>
        <v>0</v>
      </c>
      <c r="Z974" s="224">
        <f>SUMIF('20'!$C$10:$C$29,$C974,'20'!$G$10:$G$29)*'20'!$E$3</f>
        <v>0</v>
      </c>
      <c r="AA974" s="224">
        <f>SUMIF('21'!$C$10:$C$29,$C974,'21'!$G$10:$G$29)*'21'!$E$3</f>
        <v>0</v>
      </c>
    </row>
    <row r="975" spans="3:27" ht="15" hidden="1">
      <c r="C975" s="207" t="s">
        <v>2059</v>
      </c>
      <c r="D975" s="207" t="s">
        <v>2060</v>
      </c>
      <c r="F975" s="303">
        <f t="shared" si="16"/>
        <v>0</v>
      </c>
      <c r="G975" s="224">
        <f>SUMIF('01'!$C$10:$C$29,$C975,'01'!$G$10:$G$29)*'01'!$E$3</f>
        <v>0</v>
      </c>
      <c r="H975" s="224">
        <f>SUMIF('02'!$C$10:$C$28,$C975,'02'!$G$10:$G$28)*'02'!$E$3</f>
        <v>0</v>
      </c>
      <c r="I975" s="224">
        <f>SUMIF('03'!$C$10:$C$29,$C975,'03'!$G$10:$G$29)*'03'!$E$3</f>
        <v>0</v>
      </c>
      <c r="J975" s="224">
        <f>SUMIF('04'!$C$10:$C$26,$C975,'04'!$G$10:$G$26)*'04'!$E$3</f>
        <v>0</v>
      </c>
      <c r="K975" s="224">
        <f>SUMIF('05'!$C$10:$C$29,$C975,'05'!$G$10:$G$29)*'05'!$E$3</f>
        <v>0</v>
      </c>
      <c r="L975" s="224">
        <f>SUMIF('06'!$C$10:$C$29,$C975,'06'!$G$10:$G$29)*'06'!$E$3</f>
        <v>0</v>
      </c>
      <c r="M975" s="224">
        <f>SUMIF('07'!$C$10:$C$26,$C975,'07'!$G$10:$G$26)*'07'!$E$3</f>
        <v>0</v>
      </c>
      <c r="N975" s="224">
        <f>SUMIF('08'!$C$10:$C$29,$C975,'08'!$G$10:$G$29)*'08'!$E$3</f>
        <v>0</v>
      </c>
      <c r="O975" s="224">
        <f>SUMIF('09'!$C$10:$C$29,$C975,'09'!$G$10:$G$29)*'09'!$E$3</f>
        <v>0</v>
      </c>
      <c r="P975" s="224">
        <f>SUMIF('10'!$C$10:$C$29,$C975,'10'!$G$10:$G$29)*'10'!$E$3</f>
        <v>0</v>
      </c>
      <c r="Q975" s="224">
        <f>SUMIF('11'!$C$10:$C$39,$C975,'11'!$G$10:$G$39)*'11'!$E$3</f>
        <v>0</v>
      </c>
      <c r="R975" s="224">
        <f>SUMIF('12'!$C$10:$C$29,$C975,'12'!$G$10:$G$29)*'12'!$E$3</f>
        <v>0</v>
      </c>
      <c r="S975" s="224">
        <f>SUMIF('13'!$C$10:$C$29,$C975,'13'!$G$10:$G$29)*'13'!$E$3</f>
        <v>0</v>
      </c>
      <c r="T975" s="224">
        <f>SUMIF('14'!$C$10:$C$29,$C975,'14'!$G$10:$G$29)*'14'!$E$3</f>
        <v>0</v>
      </c>
      <c r="U975" s="224">
        <f>SUMIF('15'!$C$10:$C$29,$C975,'15'!$G$10:$G$29)*'15'!$E$3</f>
        <v>0</v>
      </c>
      <c r="V975" s="224">
        <f>SUMIF('16'!$C$10:$C$29,$C975,'16'!$G$10:$G$29)*'16'!$E$3</f>
        <v>0</v>
      </c>
      <c r="W975" s="224">
        <f>SUMIF('17'!$C$10:$C$29,$C975,'17'!$G$10:$G$29)*'17'!$E$3</f>
        <v>0</v>
      </c>
      <c r="X975" s="224">
        <f>SUMIF('18'!$C$10:$C$29,$C975,'18'!$G$10:$G$29)*'18'!$E$3</f>
        <v>0</v>
      </c>
      <c r="Y975" s="224">
        <f>SUMIF('19'!$C$10:$C$28,$C975,'19'!$G$10:$G$28)*'19'!$E$3</f>
        <v>0</v>
      </c>
      <c r="Z975" s="224">
        <f>SUMIF('20'!$C$10:$C$29,$C975,'20'!$G$10:$G$29)*'20'!$E$3</f>
        <v>0</v>
      </c>
      <c r="AA975" s="224">
        <f>SUMIF('21'!$C$10:$C$29,$C975,'21'!$G$10:$G$29)*'21'!$E$3</f>
        <v>0</v>
      </c>
    </row>
    <row r="976" spans="3:27" ht="15" hidden="1">
      <c r="C976" s="207" t="s">
        <v>2061</v>
      </c>
      <c r="D976" s="207" t="s">
        <v>2062</v>
      </c>
      <c r="F976" s="303">
        <f t="shared" si="16"/>
        <v>0</v>
      </c>
      <c r="G976" s="224">
        <f>SUMIF('01'!$C$10:$C$29,$C976,'01'!$G$10:$G$29)*'01'!$E$3</f>
        <v>0</v>
      </c>
      <c r="H976" s="224">
        <f>SUMIF('02'!$C$10:$C$28,$C976,'02'!$G$10:$G$28)*'02'!$E$3</f>
        <v>0</v>
      </c>
      <c r="I976" s="224">
        <f>SUMIF('03'!$C$10:$C$29,$C976,'03'!$G$10:$G$29)*'03'!$E$3</f>
        <v>0</v>
      </c>
      <c r="J976" s="224">
        <f>SUMIF('04'!$C$10:$C$26,$C976,'04'!$G$10:$G$26)*'04'!$E$3</f>
        <v>0</v>
      </c>
      <c r="K976" s="224">
        <f>SUMIF('05'!$C$10:$C$29,$C976,'05'!$G$10:$G$29)*'05'!$E$3</f>
        <v>0</v>
      </c>
      <c r="L976" s="224">
        <f>SUMIF('06'!$C$10:$C$29,$C976,'06'!$G$10:$G$29)*'06'!$E$3</f>
        <v>0</v>
      </c>
      <c r="M976" s="224">
        <f>SUMIF('07'!$C$10:$C$26,$C976,'07'!$G$10:$G$26)*'07'!$E$3</f>
        <v>0</v>
      </c>
      <c r="N976" s="224">
        <f>SUMIF('08'!$C$10:$C$29,$C976,'08'!$G$10:$G$29)*'08'!$E$3</f>
        <v>0</v>
      </c>
      <c r="O976" s="224">
        <f>SUMIF('09'!$C$10:$C$29,$C976,'09'!$G$10:$G$29)*'09'!$E$3</f>
        <v>0</v>
      </c>
      <c r="P976" s="224">
        <f>SUMIF('10'!$C$10:$C$29,$C976,'10'!$G$10:$G$29)*'10'!$E$3</f>
        <v>0</v>
      </c>
      <c r="Q976" s="224">
        <f>SUMIF('11'!$C$10:$C$39,$C976,'11'!$G$10:$G$39)*'11'!$E$3</f>
        <v>0</v>
      </c>
      <c r="R976" s="224">
        <f>SUMIF('12'!$C$10:$C$29,$C976,'12'!$G$10:$G$29)*'12'!$E$3</f>
        <v>0</v>
      </c>
      <c r="S976" s="224">
        <f>SUMIF('13'!$C$10:$C$29,$C976,'13'!$G$10:$G$29)*'13'!$E$3</f>
        <v>0</v>
      </c>
      <c r="T976" s="224">
        <f>SUMIF('14'!$C$10:$C$29,$C976,'14'!$G$10:$G$29)*'14'!$E$3</f>
        <v>0</v>
      </c>
      <c r="U976" s="224">
        <f>SUMIF('15'!$C$10:$C$29,$C976,'15'!$G$10:$G$29)*'15'!$E$3</f>
        <v>0</v>
      </c>
      <c r="V976" s="224">
        <f>SUMIF('16'!$C$10:$C$29,$C976,'16'!$G$10:$G$29)*'16'!$E$3</f>
        <v>0</v>
      </c>
      <c r="W976" s="224">
        <f>SUMIF('17'!$C$10:$C$29,$C976,'17'!$G$10:$G$29)*'17'!$E$3</f>
        <v>0</v>
      </c>
      <c r="X976" s="224">
        <f>SUMIF('18'!$C$10:$C$29,$C976,'18'!$G$10:$G$29)*'18'!$E$3</f>
        <v>0</v>
      </c>
      <c r="Y976" s="224">
        <f>SUMIF('19'!$C$10:$C$28,$C976,'19'!$G$10:$G$28)*'19'!$E$3</f>
        <v>0</v>
      </c>
      <c r="Z976" s="224">
        <f>SUMIF('20'!$C$10:$C$29,$C976,'20'!$G$10:$G$29)*'20'!$E$3</f>
        <v>0</v>
      </c>
      <c r="AA976" s="224">
        <f>SUMIF('21'!$C$10:$C$29,$C976,'21'!$G$10:$G$29)*'21'!$E$3</f>
        <v>0</v>
      </c>
    </row>
    <row r="977" spans="3:27" ht="15" hidden="1">
      <c r="C977" s="207" t="s">
        <v>2063</v>
      </c>
      <c r="D977" s="207" t="s">
        <v>2064</v>
      </c>
      <c r="F977" s="303">
        <f t="shared" si="16"/>
        <v>0</v>
      </c>
      <c r="G977" s="224">
        <f>SUMIF('01'!$C$10:$C$29,$C977,'01'!$G$10:$G$29)*'01'!$E$3</f>
        <v>0</v>
      </c>
      <c r="H977" s="224">
        <f>SUMIF('02'!$C$10:$C$28,$C977,'02'!$G$10:$G$28)*'02'!$E$3</f>
        <v>0</v>
      </c>
      <c r="I977" s="224">
        <f>SUMIF('03'!$C$10:$C$29,$C977,'03'!$G$10:$G$29)*'03'!$E$3</f>
        <v>0</v>
      </c>
      <c r="J977" s="224">
        <f>SUMIF('04'!$C$10:$C$26,$C977,'04'!$G$10:$G$26)*'04'!$E$3</f>
        <v>0</v>
      </c>
      <c r="K977" s="224">
        <f>SUMIF('05'!$C$10:$C$29,$C977,'05'!$G$10:$G$29)*'05'!$E$3</f>
        <v>0</v>
      </c>
      <c r="L977" s="224">
        <f>SUMIF('06'!$C$10:$C$29,$C977,'06'!$G$10:$G$29)*'06'!$E$3</f>
        <v>0</v>
      </c>
      <c r="M977" s="224">
        <f>SUMIF('07'!$C$10:$C$26,$C977,'07'!$G$10:$G$26)*'07'!$E$3</f>
        <v>0</v>
      </c>
      <c r="N977" s="224">
        <f>SUMIF('08'!$C$10:$C$29,$C977,'08'!$G$10:$G$29)*'08'!$E$3</f>
        <v>0</v>
      </c>
      <c r="O977" s="224">
        <f>SUMIF('09'!$C$10:$C$29,$C977,'09'!$G$10:$G$29)*'09'!$E$3</f>
        <v>0</v>
      </c>
      <c r="P977" s="224">
        <f>SUMIF('10'!$C$10:$C$29,$C977,'10'!$G$10:$G$29)*'10'!$E$3</f>
        <v>0</v>
      </c>
      <c r="Q977" s="224">
        <f>SUMIF('11'!$C$10:$C$39,$C977,'11'!$G$10:$G$39)*'11'!$E$3</f>
        <v>0</v>
      </c>
      <c r="R977" s="224">
        <f>SUMIF('12'!$C$10:$C$29,$C977,'12'!$G$10:$G$29)*'12'!$E$3</f>
        <v>0</v>
      </c>
      <c r="S977" s="224">
        <f>SUMIF('13'!$C$10:$C$29,$C977,'13'!$G$10:$G$29)*'13'!$E$3</f>
        <v>0</v>
      </c>
      <c r="T977" s="224">
        <f>SUMIF('14'!$C$10:$C$29,$C977,'14'!$G$10:$G$29)*'14'!$E$3</f>
        <v>0</v>
      </c>
      <c r="U977" s="224">
        <f>SUMIF('15'!$C$10:$C$29,$C977,'15'!$G$10:$G$29)*'15'!$E$3</f>
        <v>0</v>
      </c>
      <c r="V977" s="224">
        <f>SUMIF('16'!$C$10:$C$29,$C977,'16'!$G$10:$G$29)*'16'!$E$3</f>
        <v>0</v>
      </c>
      <c r="W977" s="224">
        <f>SUMIF('17'!$C$10:$C$29,$C977,'17'!$G$10:$G$29)*'17'!$E$3</f>
        <v>0</v>
      </c>
      <c r="X977" s="224">
        <f>SUMIF('18'!$C$10:$C$29,$C977,'18'!$G$10:$G$29)*'18'!$E$3</f>
        <v>0</v>
      </c>
      <c r="Y977" s="224">
        <f>SUMIF('19'!$C$10:$C$28,$C977,'19'!$G$10:$G$28)*'19'!$E$3</f>
        <v>0</v>
      </c>
      <c r="Z977" s="224">
        <f>SUMIF('20'!$C$10:$C$29,$C977,'20'!$G$10:$G$29)*'20'!$E$3</f>
        <v>0</v>
      </c>
      <c r="AA977" s="224">
        <f>SUMIF('21'!$C$10:$C$29,$C977,'21'!$G$10:$G$29)*'21'!$E$3</f>
        <v>0</v>
      </c>
    </row>
    <row r="978" spans="3:27" ht="15" hidden="1">
      <c r="C978" s="207" t="s">
        <v>2065</v>
      </c>
      <c r="D978" s="207" t="s">
        <v>2066</v>
      </c>
      <c r="F978" s="303">
        <f t="shared" si="16"/>
        <v>0</v>
      </c>
      <c r="G978" s="224">
        <f>SUMIF('01'!$C$10:$C$29,$C978,'01'!$G$10:$G$29)*'01'!$E$3</f>
        <v>0</v>
      </c>
      <c r="H978" s="224">
        <f>SUMIF('02'!$C$10:$C$28,$C978,'02'!$G$10:$G$28)*'02'!$E$3</f>
        <v>0</v>
      </c>
      <c r="I978" s="224">
        <f>SUMIF('03'!$C$10:$C$29,$C978,'03'!$G$10:$G$29)*'03'!$E$3</f>
        <v>0</v>
      </c>
      <c r="J978" s="224">
        <f>SUMIF('04'!$C$10:$C$26,$C978,'04'!$G$10:$G$26)*'04'!$E$3</f>
        <v>0</v>
      </c>
      <c r="K978" s="224">
        <f>SUMIF('05'!$C$10:$C$29,$C978,'05'!$G$10:$G$29)*'05'!$E$3</f>
        <v>0</v>
      </c>
      <c r="L978" s="224">
        <f>SUMIF('06'!$C$10:$C$29,$C978,'06'!$G$10:$G$29)*'06'!$E$3</f>
        <v>0</v>
      </c>
      <c r="M978" s="224">
        <f>SUMIF('07'!$C$10:$C$26,$C978,'07'!$G$10:$G$26)*'07'!$E$3</f>
        <v>0</v>
      </c>
      <c r="N978" s="224">
        <f>SUMIF('08'!$C$10:$C$29,$C978,'08'!$G$10:$G$29)*'08'!$E$3</f>
        <v>0</v>
      </c>
      <c r="O978" s="224">
        <f>SUMIF('09'!$C$10:$C$29,$C978,'09'!$G$10:$G$29)*'09'!$E$3</f>
        <v>0</v>
      </c>
      <c r="P978" s="224">
        <f>SUMIF('10'!$C$10:$C$29,$C978,'10'!$G$10:$G$29)*'10'!$E$3</f>
        <v>0</v>
      </c>
      <c r="Q978" s="224">
        <f>SUMIF('11'!$C$10:$C$39,$C978,'11'!$G$10:$G$39)*'11'!$E$3</f>
        <v>0</v>
      </c>
      <c r="R978" s="224">
        <f>SUMIF('12'!$C$10:$C$29,$C978,'12'!$G$10:$G$29)*'12'!$E$3</f>
        <v>0</v>
      </c>
      <c r="S978" s="224">
        <f>SUMIF('13'!$C$10:$C$29,$C978,'13'!$G$10:$G$29)*'13'!$E$3</f>
        <v>0</v>
      </c>
      <c r="T978" s="224">
        <f>SUMIF('14'!$C$10:$C$29,$C978,'14'!$G$10:$G$29)*'14'!$E$3</f>
        <v>0</v>
      </c>
      <c r="U978" s="224">
        <f>SUMIF('15'!$C$10:$C$29,$C978,'15'!$G$10:$G$29)*'15'!$E$3</f>
        <v>0</v>
      </c>
      <c r="V978" s="224">
        <f>SUMIF('16'!$C$10:$C$29,$C978,'16'!$G$10:$G$29)*'16'!$E$3</f>
        <v>0</v>
      </c>
      <c r="W978" s="224">
        <f>SUMIF('17'!$C$10:$C$29,$C978,'17'!$G$10:$G$29)*'17'!$E$3</f>
        <v>0</v>
      </c>
      <c r="X978" s="224">
        <f>SUMIF('18'!$C$10:$C$29,$C978,'18'!$G$10:$G$29)*'18'!$E$3</f>
        <v>0</v>
      </c>
      <c r="Y978" s="224">
        <f>SUMIF('19'!$C$10:$C$28,$C978,'19'!$G$10:$G$28)*'19'!$E$3</f>
        <v>0</v>
      </c>
      <c r="Z978" s="224">
        <f>SUMIF('20'!$C$10:$C$29,$C978,'20'!$G$10:$G$29)*'20'!$E$3</f>
        <v>0</v>
      </c>
      <c r="AA978" s="224">
        <f>SUMIF('21'!$C$10:$C$29,$C978,'21'!$G$10:$G$29)*'21'!$E$3</f>
        <v>0</v>
      </c>
    </row>
    <row r="979" spans="3:27" ht="15" hidden="1">
      <c r="C979" s="207" t="s">
        <v>2067</v>
      </c>
      <c r="D979" s="207" t="s">
        <v>2068</v>
      </c>
      <c r="F979" s="303">
        <f t="shared" si="16"/>
        <v>0</v>
      </c>
      <c r="G979" s="224">
        <f>SUMIF('01'!$C$10:$C$29,$C979,'01'!$G$10:$G$29)*'01'!$E$3</f>
        <v>0</v>
      </c>
      <c r="H979" s="224">
        <f>SUMIF('02'!$C$10:$C$28,$C979,'02'!$G$10:$G$28)*'02'!$E$3</f>
        <v>0</v>
      </c>
      <c r="I979" s="224">
        <f>SUMIF('03'!$C$10:$C$29,$C979,'03'!$G$10:$G$29)*'03'!$E$3</f>
        <v>0</v>
      </c>
      <c r="J979" s="224">
        <f>SUMIF('04'!$C$10:$C$26,$C979,'04'!$G$10:$G$26)*'04'!$E$3</f>
        <v>0</v>
      </c>
      <c r="K979" s="224">
        <f>SUMIF('05'!$C$10:$C$29,$C979,'05'!$G$10:$G$29)*'05'!$E$3</f>
        <v>0</v>
      </c>
      <c r="L979" s="224">
        <f>SUMIF('06'!$C$10:$C$29,$C979,'06'!$G$10:$G$29)*'06'!$E$3</f>
        <v>0</v>
      </c>
      <c r="M979" s="224">
        <f>SUMIF('07'!$C$10:$C$26,$C979,'07'!$G$10:$G$26)*'07'!$E$3</f>
        <v>0</v>
      </c>
      <c r="N979" s="224">
        <f>SUMIF('08'!$C$10:$C$29,$C979,'08'!$G$10:$G$29)*'08'!$E$3</f>
        <v>0</v>
      </c>
      <c r="O979" s="224">
        <f>SUMIF('09'!$C$10:$C$29,$C979,'09'!$G$10:$G$29)*'09'!$E$3</f>
        <v>0</v>
      </c>
      <c r="P979" s="224">
        <f>SUMIF('10'!$C$10:$C$29,$C979,'10'!$G$10:$G$29)*'10'!$E$3</f>
        <v>0</v>
      </c>
      <c r="Q979" s="224">
        <f>SUMIF('11'!$C$10:$C$39,$C979,'11'!$G$10:$G$39)*'11'!$E$3</f>
        <v>0</v>
      </c>
      <c r="R979" s="224">
        <f>SUMIF('12'!$C$10:$C$29,$C979,'12'!$G$10:$G$29)*'12'!$E$3</f>
        <v>0</v>
      </c>
      <c r="S979" s="224">
        <f>SUMIF('13'!$C$10:$C$29,$C979,'13'!$G$10:$G$29)*'13'!$E$3</f>
        <v>0</v>
      </c>
      <c r="T979" s="224">
        <f>SUMIF('14'!$C$10:$C$29,$C979,'14'!$G$10:$G$29)*'14'!$E$3</f>
        <v>0</v>
      </c>
      <c r="U979" s="224">
        <f>SUMIF('15'!$C$10:$C$29,$C979,'15'!$G$10:$G$29)*'15'!$E$3</f>
        <v>0</v>
      </c>
      <c r="V979" s="224">
        <f>SUMIF('16'!$C$10:$C$29,$C979,'16'!$G$10:$G$29)*'16'!$E$3</f>
        <v>0</v>
      </c>
      <c r="W979" s="224">
        <f>SUMIF('17'!$C$10:$C$29,$C979,'17'!$G$10:$G$29)*'17'!$E$3</f>
        <v>0</v>
      </c>
      <c r="X979" s="224">
        <f>SUMIF('18'!$C$10:$C$29,$C979,'18'!$G$10:$G$29)*'18'!$E$3</f>
        <v>0</v>
      </c>
      <c r="Y979" s="224">
        <f>SUMIF('19'!$C$10:$C$28,$C979,'19'!$G$10:$G$28)*'19'!$E$3</f>
        <v>0</v>
      </c>
      <c r="Z979" s="224">
        <f>SUMIF('20'!$C$10:$C$29,$C979,'20'!$G$10:$G$29)*'20'!$E$3</f>
        <v>0</v>
      </c>
      <c r="AA979" s="224">
        <f>SUMIF('21'!$C$10:$C$29,$C979,'21'!$G$10:$G$29)*'21'!$E$3</f>
        <v>0</v>
      </c>
    </row>
    <row r="980" spans="3:27" ht="15" hidden="1">
      <c r="C980" s="207" t="s">
        <v>2069</v>
      </c>
      <c r="D980" s="207" t="s">
        <v>2070</v>
      </c>
      <c r="F980" s="303">
        <f t="shared" si="16"/>
        <v>0</v>
      </c>
      <c r="G980" s="224">
        <f>SUMIF('01'!$C$10:$C$29,$C980,'01'!$G$10:$G$29)*'01'!$E$3</f>
        <v>0</v>
      </c>
      <c r="H980" s="224">
        <f>SUMIF('02'!$C$10:$C$28,$C980,'02'!$G$10:$G$28)*'02'!$E$3</f>
        <v>0</v>
      </c>
      <c r="I980" s="224">
        <f>SUMIF('03'!$C$10:$C$29,$C980,'03'!$G$10:$G$29)*'03'!$E$3</f>
        <v>0</v>
      </c>
      <c r="J980" s="224">
        <f>SUMIF('04'!$C$10:$C$26,$C980,'04'!$G$10:$G$26)*'04'!$E$3</f>
        <v>0</v>
      </c>
      <c r="K980" s="224">
        <f>SUMIF('05'!$C$10:$C$29,$C980,'05'!$G$10:$G$29)*'05'!$E$3</f>
        <v>0</v>
      </c>
      <c r="L980" s="224">
        <f>SUMIF('06'!$C$10:$C$29,$C980,'06'!$G$10:$G$29)*'06'!$E$3</f>
        <v>0</v>
      </c>
      <c r="M980" s="224">
        <f>SUMIF('07'!$C$10:$C$26,$C980,'07'!$G$10:$G$26)*'07'!$E$3</f>
        <v>0</v>
      </c>
      <c r="N980" s="224">
        <f>SUMIF('08'!$C$10:$C$29,$C980,'08'!$G$10:$G$29)*'08'!$E$3</f>
        <v>0</v>
      </c>
      <c r="O980" s="224">
        <f>SUMIF('09'!$C$10:$C$29,$C980,'09'!$G$10:$G$29)*'09'!$E$3</f>
        <v>0</v>
      </c>
      <c r="P980" s="224">
        <f>SUMIF('10'!$C$10:$C$29,$C980,'10'!$G$10:$G$29)*'10'!$E$3</f>
        <v>0</v>
      </c>
      <c r="Q980" s="224">
        <f>SUMIF('11'!$C$10:$C$39,$C980,'11'!$G$10:$G$39)*'11'!$E$3</f>
        <v>0</v>
      </c>
      <c r="R980" s="224">
        <f>SUMIF('12'!$C$10:$C$29,$C980,'12'!$G$10:$G$29)*'12'!$E$3</f>
        <v>0</v>
      </c>
      <c r="S980" s="224">
        <f>SUMIF('13'!$C$10:$C$29,$C980,'13'!$G$10:$G$29)*'13'!$E$3</f>
        <v>0</v>
      </c>
      <c r="T980" s="224">
        <f>SUMIF('14'!$C$10:$C$29,$C980,'14'!$G$10:$G$29)*'14'!$E$3</f>
        <v>0</v>
      </c>
      <c r="U980" s="224">
        <f>SUMIF('15'!$C$10:$C$29,$C980,'15'!$G$10:$G$29)*'15'!$E$3</f>
        <v>0</v>
      </c>
      <c r="V980" s="224">
        <f>SUMIF('16'!$C$10:$C$29,$C980,'16'!$G$10:$G$29)*'16'!$E$3</f>
        <v>0</v>
      </c>
      <c r="W980" s="224">
        <f>SUMIF('17'!$C$10:$C$29,$C980,'17'!$G$10:$G$29)*'17'!$E$3</f>
        <v>0</v>
      </c>
      <c r="X980" s="224">
        <f>SUMIF('18'!$C$10:$C$29,$C980,'18'!$G$10:$G$29)*'18'!$E$3</f>
        <v>0</v>
      </c>
      <c r="Y980" s="224">
        <f>SUMIF('19'!$C$10:$C$28,$C980,'19'!$G$10:$G$28)*'19'!$E$3</f>
        <v>0</v>
      </c>
      <c r="Z980" s="224">
        <f>SUMIF('20'!$C$10:$C$29,$C980,'20'!$G$10:$G$29)*'20'!$E$3</f>
        <v>0</v>
      </c>
      <c r="AA980" s="224">
        <f>SUMIF('21'!$C$10:$C$29,$C980,'21'!$G$10:$G$29)*'21'!$E$3</f>
        <v>0</v>
      </c>
    </row>
    <row r="981" spans="3:27" ht="15" hidden="1">
      <c r="C981" s="207" t="s">
        <v>2071</v>
      </c>
      <c r="D981" s="207" t="s">
        <v>2072</v>
      </c>
      <c r="F981" s="303">
        <f t="shared" si="16"/>
        <v>0</v>
      </c>
      <c r="G981" s="224">
        <f>SUMIF('01'!$C$10:$C$29,$C981,'01'!$G$10:$G$29)*'01'!$E$3</f>
        <v>0</v>
      </c>
      <c r="H981" s="224">
        <f>SUMIF('02'!$C$10:$C$28,$C981,'02'!$G$10:$G$28)*'02'!$E$3</f>
        <v>0</v>
      </c>
      <c r="I981" s="224">
        <f>SUMIF('03'!$C$10:$C$29,$C981,'03'!$G$10:$G$29)*'03'!$E$3</f>
        <v>0</v>
      </c>
      <c r="J981" s="224">
        <f>SUMIF('04'!$C$10:$C$26,$C981,'04'!$G$10:$G$26)*'04'!$E$3</f>
        <v>0</v>
      </c>
      <c r="K981" s="224">
        <f>SUMIF('05'!$C$10:$C$29,$C981,'05'!$G$10:$G$29)*'05'!$E$3</f>
        <v>0</v>
      </c>
      <c r="L981" s="224">
        <f>SUMIF('06'!$C$10:$C$29,$C981,'06'!$G$10:$G$29)*'06'!$E$3</f>
        <v>0</v>
      </c>
      <c r="M981" s="224">
        <f>SUMIF('07'!$C$10:$C$26,$C981,'07'!$G$10:$G$26)*'07'!$E$3</f>
        <v>0</v>
      </c>
      <c r="N981" s="224">
        <f>SUMIF('08'!$C$10:$C$29,$C981,'08'!$G$10:$G$29)*'08'!$E$3</f>
        <v>0</v>
      </c>
      <c r="O981" s="224">
        <f>SUMIF('09'!$C$10:$C$29,$C981,'09'!$G$10:$G$29)*'09'!$E$3</f>
        <v>0</v>
      </c>
      <c r="P981" s="224">
        <f>SUMIF('10'!$C$10:$C$29,$C981,'10'!$G$10:$G$29)*'10'!$E$3</f>
        <v>0</v>
      </c>
      <c r="Q981" s="224">
        <f>SUMIF('11'!$C$10:$C$39,$C981,'11'!$G$10:$G$39)*'11'!$E$3</f>
        <v>0</v>
      </c>
      <c r="R981" s="224">
        <f>SUMIF('12'!$C$10:$C$29,$C981,'12'!$G$10:$G$29)*'12'!$E$3</f>
        <v>0</v>
      </c>
      <c r="S981" s="224">
        <f>SUMIF('13'!$C$10:$C$29,$C981,'13'!$G$10:$G$29)*'13'!$E$3</f>
        <v>0</v>
      </c>
      <c r="T981" s="224">
        <f>SUMIF('14'!$C$10:$C$29,$C981,'14'!$G$10:$G$29)*'14'!$E$3</f>
        <v>0</v>
      </c>
      <c r="U981" s="224">
        <f>SUMIF('15'!$C$10:$C$29,$C981,'15'!$G$10:$G$29)*'15'!$E$3</f>
        <v>0</v>
      </c>
      <c r="V981" s="224">
        <f>SUMIF('16'!$C$10:$C$29,$C981,'16'!$G$10:$G$29)*'16'!$E$3</f>
        <v>0</v>
      </c>
      <c r="W981" s="224">
        <f>SUMIF('17'!$C$10:$C$29,$C981,'17'!$G$10:$G$29)*'17'!$E$3</f>
        <v>0</v>
      </c>
      <c r="X981" s="224">
        <f>SUMIF('18'!$C$10:$C$29,$C981,'18'!$G$10:$G$29)*'18'!$E$3</f>
        <v>0</v>
      </c>
      <c r="Y981" s="224">
        <f>SUMIF('19'!$C$10:$C$28,$C981,'19'!$G$10:$G$28)*'19'!$E$3</f>
        <v>0</v>
      </c>
      <c r="Z981" s="224">
        <f>SUMIF('20'!$C$10:$C$29,$C981,'20'!$G$10:$G$29)*'20'!$E$3</f>
        <v>0</v>
      </c>
      <c r="AA981" s="224">
        <f>SUMIF('21'!$C$10:$C$29,$C981,'21'!$G$10:$G$29)*'21'!$E$3</f>
        <v>0</v>
      </c>
    </row>
    <row r="982" spans="3:27" ht="15" hidden="1">
      <c r="C982" s="207" t="s">
        <v>2073</v>
      </c>
      <c r="D982" s="207" t="s">
        <v>2074</v>
      </c>
      <c r="F982" s="303">
        <f t="shared" si="16"/>
        <v>0</v>
      </c>
      <c r="G982" s="224">
        <f>SUMIF('01'!$C$10:$C$29,$C982,'01'!$G$10:$G$29)*'01'!$E$3</f>
        <v>0</v>
      </c>
      <c r="H982" s="224">
        <f>SUMIF('02'!$C$10:$C$28,$C982,'02'!$G$10:$G$28)*'02'!$E$3</f>
        <v>0</v>
      </c>
      <c r="I982" s="224">
        <f>SUMIF('03'!$C$10:$C$29,$C982,'03'!$G$10:$G$29)*'03'!$E$3</f>
        <v>0</v>
      </c>
      <c r="J982" s="224">
        <f>SUMIF('04'!$C$10:$C$26,$C982,'04'!$G$10:$G$26)*'04'!$E$3</f>
        <v>0</v>
      </c>
      <c r="K982" s="224">
        <f>SUMIF('05'!$C$10:$C$29,$C982,'05'!$G$10:$G$29)*'05'!$E$3</f>
        <v>0</v>
      </c>
      <c r="L982" s="224">
        <f>SUMIF('06'!$C$10:$C$29,$C982,'06'!$G$10:$G$29)*'06'!$E$3</f>
        <v>0</v>
      </c>
      <c r="M982" s="224">
        <f>SUMIF('07'!$C$10:$C$26,$C982,'07'!$G$10:$G$26)*'07'!$E$3</f>
        <v>0</v>
      </c>
      <c r="N982" s="224">
        <f>SUMIF('08'!$C$10:$C$29,$C982,'08'!$G$10:$G$29)*'08'!$E$3</f>
        <v>0</v>
      </c>
      <c r="O982" s="224">
        <f>SUMIF('09'!$C$10:$C$29,$C982,'09'!$G$10:$G$29)*'09'!$E$3</f>
        <v>0</v>
      </c>
      <c r="P982" s="224">
        <f>SUMIF('10'!$C$10:$C$29,$C982,'10'!$G$10:$G$29)*'10'!$E$3</f>
        <v>0</v>
      </c>
      <c r="Q982" s="224">
        <f>SUMIF('11'!$C$10:$C$39,$C982,'11'!$G$10:$G$39)*'11'!$E$3</f>
        <v>0</v>
      </c>
      <c r="R982" s="224">
        <f>SUMIF('12'!$C$10:$C$29,$C982,'12'!$G$10:$G$29)*'12'!$E$3</f>
        <v>0</v>
      </c>
      <c r="S982" s="224">
        <f>SUMIF('13'!$C$10:$C$29,$C982,'13'!$G$10:$G$29)*'13'!$E$3</f>
        <v>0</v>
      </c>
      <c r="T982" s="224">
        <f>SUMIF('14'!$C$10:$C$29,$C982,'14'!$G$10:$G$29)*'14'!$E$3</f>
        <v>0</v>
      </c>
      <c r="U982" s="224">
        <f>SUMIF('15'!$C$10:$C$29,$C982,'15'!$G$10:$G$29)*'15'!$E$3</f>
        <v>0</v>
      </c>
      <c r="V982" s="224">
        <f>SUMIF('16'!$C$10:$C$29,$C982,'16'!$G$10:$G$29)*'16'!$E$3</f>
        <v>0</v>
      </c>
      <c r="W982" s="224">
        <f>SUMIF('17'!$C$10:$C$29,$C982,'17'!$G$10:$G$29)*'17'!$E$3</f>
        <v>0</v>
      </c>
      <c r="X982" s="224">
        <f>SUMIF('18'!$C$10:$C$29,$C982,'18'!$G$10:$G$29)*'18'!$E$3</f>
        <v>0</v>
      </c>
      <c r="Y982" s="224">
        <f>SUMIF('19'!$C$10:$C$28,$C982,'19'!$G$10:$G$28)*'19'!$E$3</f>
        <v>0</v>
      </c>
      <c r="Z982" s="224">
        <f>SUMIF('20'!$C$10:$C$29,$C982,'20'!$G$10:$G$29)*'20'!$E$3</f>
        <v>0</v>
      </c>
      <c r="AA982" s="224">
        <f>SUMIF('21'!$C$10:$C$29,$C982,'21'!$G$10:$G$29)*'21'!$E$3</f>
        <v>0</v>
      </c>
    </row>
    <row r="983" spans="3:27" ht="15" hidden="1">
      <c r="C983" s="207" t="s">
        <v>2075</v>
      </c>
      <c r="D983" s="207" t="s">
        <v>2076</v>
      </c>
      <c r="F983" s="303">
        <f t="shared" si="16"/>
        <v>0</v>
      </c>
      <c r="G983" s="224">
        <f>SUMIF('01'!$C$10:$C$29,$C983,'01'!$G$10:$G$29)*'01'!$E$3</f>
        <v>0</v>
      </c>
      <c r="H983" s="224">
        <f>SUMIF('02'!$C$10:$C$28,$C983,'02'!$G$10:$G$28)*'02'!$E$3</f>
        <v>0</v>
      </c>
      <c r="I983" s="224">
        <f>SUMIF('03'!$C$10:$C$29,$C983,'03'!$G$10:$G$29)*'03'!$E$3</f>
        <v>0</v>
      </c>
      <c r="J983" s="224">
        <f>SUMIF('04'!$C$10:$C$26,$C983,'04'!$G$10:$G$26)*'04'!$E$3</f>
        <v>0</v>
      </c>
      <c r="K983" s="224">
        <f>SUMIF('05'!$C$10:$C$29,$C983,'05'!$G$10:$G$29)*'05'!$E$3</f>
        <v>0</v>
      </c>
      <c r="L983" s="224">
        <f>SUMIF('06'!$C$10:$C$29,$C983,'06'!$G$10:$G$29)*'06'!$E$3</f>
        <v>0</v>
      </c>
      <c r="M983" s="224">
        <f>SUMIF('07'!$C$10:$C$26,$C983,'07'!$G$10:$G$26)*'07'!$E$3</f>
        <v>0</v>
      </c>
      <c r="N983" s="224">
        <f>SUMIF('08'!$C$10:$C$29,$C983,'08'!$G$10:$G$29)*'08'!$E$3</f>
        <v>0</v>
      </c>
      <c r="O983" s="224">
        <f>SUMIF('09'!$C$10:$C$29,$C983,'09'!$G$10:$G$29)*'09'!$E$3</f>
        <v>0</v>
      </c>
      <c r="P983" s="224">
        <f>SUMIF('10'!$C$10:$C$29,$C983,'10'!$G$10:$G$29)*'10'!$E$3</f>
        <v>0</v>
      </c>
      <c r="Q983" s="224">
        <f>SUMIF('11'!$C$10:$C$39,$C983,'11'!$G$10:$G$39)*'11'!$E$3</f>
        <v>0</v>
      </c>
      <c r="R983" s="224">
        <f>SUMIF('12'!$C$10:$C$29,$C983,'12'!$G$10:$G$29)*'12'!$E$3</f>
        <v>0</v>
      </c>
      <c r="S983" s="224">
        <f>SUMIF('13'!$C$10:$C$29,$C983,'13'!$G$10:$G$29)*'13'!$E$3</f>
        <v>0</v>
      </c>
      <c r="T983" s="224">
        <f>SUMIF('14'!$C$10:$C$29,$C983,'14'!$G$10:$G$29)*'14'!$E$3</f>
        <v>0</v>
      </c>
      <c r="U983" s="224">
        <f>SUMIF('15'!$C$10:$C$29,$C983,'15'!$G$10:$G$29)*'15'!$E$3</f>
        <v>0</v>
      </c>
      <c r="V983" s="224">
        <f>SUMIF('16'!$C$10:$C$29,$C983,'16'!$G$10:$G$29)*'16'!$E$3</f>
        <v>0</v>
      </c>
      <c r="W983" s="224">
        <f>SUMIF('17'!$C$10:$C$29,$C983,'17'!$G$10:$G$29)*'17'!$E$3</f>
        <v>0</v>
      </c>
      <c r="X983" s="224">
        <f>SUMIF('18'!$C$10:$C$29,$C983,'18'!$G$10:$G$29)*'18'!$E$3</f>
        <v>0</v>
      </c>
      <c r="Y983" s="224">
        <f>SUMIF('19'!$C$10:$C$28,$C983,'19'!$G$10:$G$28)*'19'!$E$3</f>
        <v>0</v>
      </c>
      <c r="Z983" s="224">
        <f>SUMIF('20'!$C$10:$C$29,$C983,'20'!$G$10:$G$29)*'20'!$E$3</f>
        <v>0</v>
      </c>
      <c r="AA983" s="224">
        <f>SUMIF('21'!$C$10:$C$29,$C983,'21'!$G$10:$G$29)*'21'!$E$3</f>
        <v>0</v>
      </c>
    </row>
    <row r="984" spans="3:27" ht="15" hidden="1">
      <c r="C984" s="207" t="s">
        <v>2077</v>
      </c>
      <c r="D984" s="207" t="s">
        <v>2078</v>
      </c>
      <c r="F984" s="303">
        <f t="shared" si="16"/>
        <v>0</v>
      </c>
      <c r="G984" s="224">
        <f>SUMIF('01'!$C$10:$C$29,$C984,'01'!$G$10:$G$29)*'01'!$E$3</f>
        <v>0</v>
      </c>
      <c r="H984" s="224">
        <f>SUMIF('02'!$C$10:$C$28,$C984,'02'!$G$10:$G$28)*'02'!$E$3</f>
        <v>0</v>
      </c>
      <c r="I984" s="224">
        <f>SUMIF('03'!$C$10:$C$29,$C984,'03'!$G$10:$G$29)*'03'!$E$3</f>
        <v>0</v>
      </c>
      <c r="J984" s="224">
        <f>SUMIF('04'!$C$10:$C$26,$C984,'04'!$G$10:$G$26)*'04'!$E$3</f>
        <v>0</v>
      </c>
      <c r="K984" s="224">
        <f>SUMIF('05'!$C$10:$C$29,$C984,'05'!$G$10:$G$29)*'05'!$E$3</f>
        <v>0</v>
      </c>
      <c r="L984" s="224">
        <f>SUMIF('06'!$C$10:$C$29,$C984,'06'!$G$10:$G$29)*'06'!$E$3</f>
        <v>0</v>
      </c>
      <c r="M984" s="224">
        <f>SUMIF('07'!$C$10:$C$26,$C984,'07'!$G$10:$G$26)*'07'!$E$3</f>
        <v>0</v>
      </c>
      <c r="N984" s="224">
        <f>SUMIF('08'!$C$10:$C$29,$C984,'08'!$G$10:$G$29)*'08'!$E$3</f>
        <v>0</v>
      </c>
      <c r="O984" s="224">
        <f>SUMIF('09'!$C$10:$C$29,$C984,'09'!$G$10:$G$29)*'09'!$E$3</f>
        <v>0</v>
      </c>
      <c r="P984" s="224">
        <f>SUMIF('10'!$C$10:$C$29,$C984,'10'!$G$10:$G$29)*'10'!$E$3</f>
        <v>0</v>
      </c>
      <c r="Q984" s="224">
        <f>SUMIF('11'!$C$10:$C$39,$C984,'11'!$G$10:$G$39)*'11'!$E$3</f>
        <v>0</v>
      </c>
      <c r="R984" s="224">
        <f>SUMIF('12'!$C$10:$C$29,$C984,'12'!$G$10:$G$29)*'12'!$E$3</f>
        <v>0</v>
      </c>
      <c r="S984" s="224">
        <f>SUMIF('13'!$C$10:$C$29,$C984,'13'!$G$10:$G$29)*'13'!$E$3</f>
        <v>0</v>
      </c>
      <c r="T984" s="224">
        <f>SUMIF('14'!$C$10:$C$29,$C984,'14'!$G$10:$G$29)*'14'!$E$3</f>
        <v>0</v>
      </c>
      <c r="U984" s="224">
        <f>SUMIF('15'!$C$10:$C$29,$C984,'15'!$G$10:$G$29)*'15'!$E$3</f>
        <v>0</v>
      </c>
      <c r="V984" s="224">
        <f>SUMIF('16'!$C$10:$C$29,$C984,'16'!$G$10:$G$29)*'16'!$E$3</f>
        <v>0</v>
      </c>
      <c r="W984" s="224">
        <f>SUMIF('17'!$C$10:$C$29,$C984,'17'!$G$10:$G$29)*'17'!$E$3</f>
        <v>0</v>
      </c>
      <c r="X984" s="224">
        <f>SUMIF('18'!$C$10:$C$29,$C984,'18'!$G$10:$G$29)*'18'!$E$3</f>
        <v>0</v>
      </c>
      <c r="Y984" s="224">
        <f>SUMIF('19'!$C$10:$C$28,$C984,'19'!$G$10:$G$28)*'19'!$E$3</f>
        <v>0</v>
      </c>
      <c r="Z984" s="224">
        <f>SUMIF('20'!$C$10:$C$29,$C984,'20'!$G$10:$G$29)*'20'!$E$3</f>
        <v>0</v>
      </c>
      <c r="AA984" s="224">
        <f>SUMIF('21'!$C$10:$C$29,$C984,'21'!$G$10:$G$29)*'21'!$E$3</f>
        <v>0</v>
      </c>
    </row>
    <row r="985" spans="3:27" ht="15" hidden="1">
      <c r="C985" s="207" t="s">
        <v>2079</v>
      </c>
      <c r="D985" s="207" t="s">
        <v>2080</v>
      </c>
      <c r="F985" s="303">
        <f t="shared" si="16"/>
        <v>0</v>
      </c>
      <c r="G985" s="224">
        <f>SUMIF('01'!$C$10:$C$29,$C985,'01'!$G$10:$G$29)*'01'!$E$3</f>
        <v>0</v>
      </c>
      <c r="H985" s="224">
        <f>SUMIF('02'!$C$10:$C$28,$C985,'02'!$G$10:$G$28)*'02'!$E$3</f>
        <v>0</v>
      </c>
      <c r="I985" s="224">
        <f>SUMIF('03'!$C$10:$C$29,$C985,'03'!$G$10:$G$29)*'03'!$E$3</f>
        <v>0</v>
      </c>
      <c r="J985" s="224">
        <f>SUMIF('04'!$C$10:$C$26,$C985,'04'!$G$10:$G$26)*'04'!$E$3</f>
        <v>0</v>
      </c>
      <c r="K985" s="224">
        <f>SUMIF('05'!$C$10:$C$29,$C985,'05'!$G$10:$G$29)*'05'!$E$3</f>
        <v>0</v>
      </c>
      <c r="L985" s="224">
        <f>SUMIF('06'!$C$10:$C$29,$C985,'06'!$G$10:$G$29)*'06'!$E$3</f>
        <v>0</v>
      </c>
      <c r="M985" s="224">
        <f>SUMIF('07'!$C$10:$C$26,$C985,'07'!$G$10:$G$26)*'07'!$E$3</f>
        <v>0</v>
      </c>
      <c r="N985" s="224">
        <f>SUMIF('08'!$C$10:$C$29,$C985,'08'!$G$10:$G$29)*'08'!$E$3</f>
        <v>0</v>
      </c>
      <c r="O985" s="224">
        <f>SUMIF('09'!$C$10:$C$29,$C985,'09'!$G$10:$G$29)*'09'!$E$3</f>
        <v>0</v>
      </c>
      <c r="P985" s="224">
        <f>SUMIF('10'!$C$10:$C$29,$C985,'10'!$G$10:$G$29)*'10'!$E$3</f>
        <v>0</v>
      </c>
      <c r="Q985" s="224">
        <f>SUMIF('11'!$C$10:$C$39,$C985,'11'!$G$10:$G$39)*'11'!$E$3</f>
        <v>0</v>
      </c>
      <c r="R985" s="224">
        <f>SUMIF('12'!$C$10:$C$29,$C985,'12'!$G$10:$G$29)*'12'!$E$3</f>
        <v>0</v>
      </c>
      <c r="S985" s="224">
        <f>SUMIF('13'!$C$10:$C$29,$C985,'13'!$G$10:$G$29)*'13'!$E$3</f>
        <v>0</v>
      </c>
      <c r="T985" s="224">
        <f>SUMIF('14'!$C$10:$C$29,$C985,'14'!$G$10:$G$29)*'14'!$E$3</f>
        <v>0</v>
      </c>
      <c r="U985" s="224">
        <f>SUMIF('15'!$C$10:$C$29,$C985,'15'!$G$10:$G$29)*'15'!$E$3</f>
        <v>0</v>
      </c>
      <c r="V985" s="224">
        <f>SUMIF('16'!$C$10:$C$29,$C985,'16'!$G$10:$G$29)*'16'!$E$3</f>
        <v>0</v>
      </c>
      <c r="W985" s="224">
        <f>SUMIF('17'!$C$10:$C$29,$C985,'17'!$G$10:$G$29)*'17'!$E$3</f>
        <v>0</v>
      </c>
      <c r="X985" s="224">
        <f>SUMIF('18'!$C$10:$C$29,$C985,'18'!$G$10:$G$29)*'18'!$E$3</f>
        <v>0</v>
      </c>
      <c r="Y985" s="224">
        <f>SUMIF('19'!$C$10:$C$28,$C985,'19'!$G$10:$G$28)*'19'!$E$3</f>
        <v>0</v>
      </c>
      <c r="Z985" s="224">
        <f>SUMIF('20'!$C$10:$C$29,$C985,'20'!$G$10:$G$29)*'20'!$E$3</f>
        <v>0</v>
      </c>
      <c r="AA985" s="224">
        <f>SUMIF('21'!$C$10:$C$29,$C985,'21'!$G$10:$G$29)*'21'!$E$3</f>
        <v>0</v>
      </c>
    </row>
    <row r="986" spans="3:27" ht="15" hidden="1">
      <c r="C986" s="207" t="s">
        <v>2081</v>
      </c>
      <c r="D986" s="207" t="s">
        <v>2082</v>
      </c>
      <c r="F986" s="303">
        <f t="shared" si="16"/>
        <v>0</v>
      </c>
      <c r="G986" s="224">
        <f>SUMIF('01'!$C$10:$C$29,$C986,'01'!$G$10:$G$29)*'01'!$E$3</f>
        <v>0</v>
      </c>
      <c r="H986" s="224">
        <f>SUMIF('02'!$C$10:$C$28,$C986,'02'!$G$10:$G$28)*'02'!$E$3</f>
        <v>0</v>
      </c>
      <c r="I986" s="224">
        <f>SUMIF('03'!$C$10:$C$29,$C986,'03'!$G$10:$G$29)*'03'!$E$3</f>
        <v>0</v>
      </c>
      <c r="J986" s="224">
        <f>SUMIF('04'!$C$10:$C$26,$C986,'04'!$G$10:$G$26)*'04'!$E$3</f>
        <v>0</v>
      </c>
      <c r="K986" s="224">
        <f>SUMIF('05'!$C$10:$C$29,$C986,'05'!$G$10:$G$29)*'05'!$E$3</f>
        <v>0</v>
      </c>
      <c r="L986" s="224">
        <f>SUMIF('06'!$C$10:$C$29,$C986,'06'!$G$10:$G$29)*'06'!$E$3</f>
        <v>0</v>
      </c>
      <c r="M986" s="224">
        <f>SUMIF('07'!$C$10:$C$26,$C986,'07'!$G$10:$G$26)*'07'!$E$3</f>
        <v>0</v>
      </c>
      <c r="N986" s="224">
        <f>SUMIF('08'!$C$10:$C$29,$C986,'08'!$G$10:$G$29)*'08'!$E$3</f>
        <v>0</v>
      </c>
      <c r="O986" s="224">
        <f>SUMIF('09'!$C$10:$C$29,$C986,'09'!$G$10:$G$29)*'09'!$E$3</f>
        <v>0</v>
      </c>
      <c r="P986" s="224">
        <f>SUMIF('10'!$C$10:$C$29,$C986,'10'!$G$10:$G$29)*'10'!$E$3</f>
        <v>0</v>
      </c>
      <c r="Q986" s="224">
        <f>SUMIF('11'!$C$10:$C$39,$C986,'11'!$G$10:$G$39)*'11'!$E$3</f>
        <v>0</v>
      </c>
      <c r="R986" s="224">
        <f>SUMIF('12'!$C$10:$C$29,$C986,'12'!$G$10:$G$29)*'12'!$E$3</f>
        <v>0</v>
      </c>
      <c r="S986" s="224">
        <f>SUMIF('13'!$C$10:$C$29,$C986,'13'!$G$10:$G$29)*'13'!$E$3</f>
        <v>0</v>
      </c>
      <c r="T986" s="224">
        <f>SUMIF('14'!$C$10:$C$29,$C986,'14'!$G$10:$G$29)*'14'!$E$3</f>
        <v>0</v>
      </c>
      <c r="U986" s="224">
        <f>SUMIF('15'!$C$10:$C$29,$C986,'15'!$G$10:$G$29)*'15'!$E$3</f>
        <v>0</v>
      </c>
      <c r="V986" s="224">
        <f>SUMIF('16'!$C$10:$C$29,$C986,'16'!$G$10:$G$29)*'16'!$E$3</f>
        <v>0</v>
      </c>
      <c r="W986" s="224">
        <f>SUMIF('17'!$C$10:$C$29,$C986,'17'!$G$10:$G$29)*'17'!$E$3</f>
        <v>0</v>
      </c>
      <c r="X986" s="224">
        <f>SUMIF('18'!$C$10:$C$29,$C986,'18'!$G$10:$G$29)*'18'!$E$3</f>
        <v>0</v>
      </c>
      <c r="Y986" s="224">
        <f>SUMIF('19'!$C$10:$C$28,$C986,'19'!$G$10:$G$28)*'19'!$E$3</f>
        <v>0</v>
      </c>
      <c r="Z986" s="224">
        <f>SUMIF('20'!$C$10:$C$29,$C986,'20'!$G$10:$G$29)*'20'!$E$3</f>
        <v>0</v>
      </c>
      <c r="AA986" s="224">
        <f>SUMIF('21'!$C$10:$C$29,$C986,'21'!$G$10:$G$29)*'21'!$E$3</f>
        <v>0</v>
      </c>
    </row>
    <row r="987" spans="3:27" ht="15" hidden="1">
      <c r="C987" s="207" t="s">
        <v>2083</v>
      </c>
      <c r="D987" s="207" t="s">
        <v>2084</v>
      </c>
      <c r="F987" s="303">
        <f t="shared" si="16"/>
        <v>0</v>
      </c>
      <c r="G987" s="224">
        <f>SUMIF('01'!$C$10:$C$29,$C987,'01'!$G$10:$G$29)*'01'!$E$3</f>
        <v>0</v>
      </c>
      <c r="H987" s="224">
        <f>SUMIF('02'!$C$10:$C$28,$C987,'02'!$G$10:$G$28)*'02'!$E$3</f>
        <v>0</v>
      </c>
      <c r="I987" s="224">
        <f>SUMIF('03'!$C$10:$C$29,$C987,'03'!$G$10:$G$29)*'03'!$E$3</f>
        <v>0</v>
      </c>
      <c r="J987" s="224">
        <f>SUMIF('04'!$C$10:$C$26,$C987,'04'!$G$10:$G$26)*'04'!$E$3</f>
        <v>0</v>
      </c>
      <c r="K987" s="224">
        <f>SUMIF('05'!$C$10:$C$29,$C987,'05'!$G$10:$G$29)*'05'!$E$3</f>
        <v>0</v>
      </c>
      <c r="L987" s="224">
        <f>SUMIF('06'!$C$10:$C$29,$C987,'06'!$G$10:$G$29)*'06'!$E$3</f>
        <v>0</v>
      </c>
      <c r="M987" s="224">
        <f>SUMIF('07'!$C$10:$C$26,$C987,'07'!$G$10:$G$26)*'07'!$E$3</f>
        <v>0</v>
      </c>
      <c r="N987" s="224">
        <f>SUMIF('08'!$C$10:$C$29,$C987,'08'!$G$10:$G$29)*'08'!$E$3</f>
        <v>0</v>
      </c>
      <c r="O987" s="224">
        <f>SUMIF('09'!$C$10:$C$29,$C987,'09'!$G$10:$G$29)*'09'!$E$3</f>
        <v>0</v>
      </c>
      <c r="P987" s="224">
        <f>SUMIF('10'!$C$10:$C$29,$C987,'10'!$G$10:$G$29)*'10'!$E$3</f>
        <v>0</v>
      </c>
      <c r="Q987" s="224">
        <f>SUMIF('11'!$C$10:$C$39,$C987,'11'!$G$10:$G$39)*'11'!$E$3</f>
        <v>0</v>
      </c>
      <c r="R987" s="224">
        <f>SUMIF('12'!$C$10:$C$29,$C987,'12'!$G$10:$G$29)*'12'!$E$3</f>
        <v>0</v>
      </c>
      <c r="S987" s="224">
        <f>SUMIF('13'!$C$10:$C$29,$C987,'13'!$G$10:$G$29)*'13'!$E$3</f>
        <v>0</v>
      </c>
      <c r="T987" s="224">
        <f>SUMIF('14'!$C$10:$C$29,$C987,'14'!$G$10:$G$29)*'14'!$E$3</f>
        <v>0</v>
      </c>
      <c r="U987" s="224">
        <f>SUMIF('15'!$C$10:$C$29,$C987,'15'!$G$10:$G$29)*'15'!$E$3</f>
        <v>0</v>
      </c>
      <c r="V987" s="224">
        <f>SUMIF('16'!$C$10:$C$29,$C987,'16'!$G$10:$G$29)*'16'!$E$3</f>
        <v>0</v>
      </c>
      <c r="W987" s="224">
        <f>SUMIF('17'!$C$10:$C$29,$C987,'17'!$G$10:$G$29)*'17'!$E$3</f>
        <v>0</v>
      </c>
      <c r="X987" s="224">
        <f>SUMIF('18'!$C$10:$C$29,$C987,'18'!$G$10:$G$29)*'18'!$E$3</f>
        <v>0</v>
      </c>
      <c r="Y987" s="224">
        <f>SUMIF('19'!$C$10:$C$28,$C987,'19'!$G$10:$G$28)*'19'!$E$3</f>
        <v>0</v>
      </c>
      <c r="Z987" s="224">
        <f>SUMIF('20'!$C$10:$C$29,$C987,'20'!$G$10:$G$29)*'20'!$E$3</f>
        <v>0</v>
      </c>
      <c r="AA987" s="224">
        <f>SUMIF('21'!$C$10:$C$29,$C987,'21'!$G$10:$G$29)*'21'!$E$3</f>
        <v>0</v>
      </c>
    </row>
    <row r="988" spans="3:27" ht="15" hidden="1">
      <c r="C988" s="207" t="s">
        <v>2085</v>
      </c>
      <c r="D988" s="207" t="s">
        <v>2086</v>
      </c>
      <c r="F988" s="303">
        <f t="shared" si="16"/>
        <v>0</v>
      </c>
      <c r="G988" s="224">
        <f>SUMIF('01'!$C$10:$C$29,$C988,'01'!$G$10:$G$29)*'01'!$E$3</f>
        <v>0</v>
      </c>
      <c r="H988" s="224">
        <f>SUMIF('02'!$C$10:$C$28,$C988,'02'!$G$10:$G$28)*'02'!$E$3</f>
        <v>0</v>
      </c>
      <c r="I988" s="224">
        <f>SUMIF('03'!$C$10:$C$29,$C988,'03'!$G$10:$G$29)*'03'!$E$3</f>
        <v>0</v>
      </c>
      <c r="J988" s="224">
        <f>SUMIF('04'!$C$10:$C$26,$C988,'04'!$G$10:$G$26)*'04'!$E$3</f>
        <v>0</v>
      </c>
      <c r="K988" s="224">
        <f>SUMIF('05'!$C$10:$C$29,$C988,'05'!$G$10:$G$29)*'05'!$E$3</f>
        <v>0</v>
      </c>
      <c r="L988" s="224">
        <f>SUMIF('06'!$C$10:$C$29,$C988,'06'!$G$10:$G$29)*'06'!$E$3</f>
        <v>0</v>
      </c>
      <c r="M988" s="224">
        <f>SUMIF('07'!$C$10:$C$26,$C988,'07'!$G$10:$G$26)*'07'!$E$3</f>
        <v>0</v>
      </c>
      <c r="N988" s="224">
        <f>SUMIF('08'!$C$10:$C$29,$C988,'08'!$G$10:$G$29)*'08'!$E$3</f>
        <v>0</v>
      </c>
      <c r="O988" s="224">
        <f>SUMIF('09'!$C$10:$C$29,$C988,'09'!$G$10:$G$29)*'09'!$E$3</f>
        <v>0</v>
      </c>
      <c r="P988" s="224">
        <f>SUMIF('10'!$C$10:$C$29,$C988,'10'!$G$10:$G$29)*'10'!$E$3</f>
        <v>0</v>
      </c>
      <c r="Q988" s="224">
        <f>SUMIF('11'!$C$10:$C$39,$C988,'11'!$G$10:$G$39)*'11'!$E$3</f>
        <v>0</v>
      </c>
      <c r="R988" s="224">
        <f>SUMIF('12'!$C$10:$C$29,$C988,'12'!$G$10:$G$29)*'12'!$E$3</f>
        <v>0</v>
      </c>
      <c r="S988" s="224">
        <f>SUMIF('13'!$C$10:$C$29,$C988,'13'!$G$10:$G$29)*'13'!$E$3</f>
        <v>0</v>
      </c>
      <c r="T988" s="224">
        <f>SUMIF('14'!$C$10:$C$29,$C988,'14'!$G$10:$G$29)*'14'!$E$3</f>
        <v>0</v>
      </c>
      <c r="U988" s="224">
        <f>SUMIF('15'!$C$10:$C$29,$C988,'15'!$G$10:$G$29)*'15'!$E$3</f>
        <v>0</v>
      </c>
      <c r="V988" s="224">
        <f>SUMIF('16'!$C$10:$C$29,$C988,'16'!$G$10:$G$29)*'16'!$E$3</f>
        <v>0</v>
      </c>
      <c r="W988" s="224">
        <f>SUMIF('17'!$C$10:$C$29,$C988,'17'!$G$10:$G$29)*'17'!$E$3</f>
        <v>0</v>
      </c>
      <c r="X988" s="224">
        <f>SUMIF('18'!$C$10:$C$29,$C988,'18'!$G$10:$G$29)*'18'!$E$3</f>
        <v>0</v>
      </c>
      <c r="Y988" s="224">
        <f>SUMIF('19'!$C$10:$C$28,$C988,'19'!$G$10:$G$28)*'19'!$E$3</f>
        <v>0</v>
      </c>
      <c r="Z988" s="224">
        <f>SUMIF('20'!$C$10:$C$29,$C988,'20'!$G$10:$G$29)*'20'!$E$3</f>
        <v>0</v>
      </c>
      <c r="AA988" s="224">
        <f>SUMIF('21'!$C$10:$C$29,$C988,'21'!$G$10:$G$29)*'21'!$E$3</f>
        <v>0</v>
      </c>
    </row>
    <row r="989" spans="3:27" ht="15" hidden="1">
      <c r="C989" s="207" t="s">
        <v>2087</v>
      </c>
      <c r="D989" s="207" t="s">
        <v>2088</v>
      </c>
      <c r="F989" s="303">
        <f t="shared" si="16"/>
        <v>0</v>
      </c>
      <c r="G989" s="224">
        <f>SUMIF('01'!$C$10:$C$29,$C989,'01'!$G$10:$G$29)*'01'!$E$3</f>
        <v>0</v>
      </c>
      <c r="H989" s="224">
        <f>SUMIF('02'!$C$10:$C$28,$C989,'02'!$G$10:$G$28)*'02'!$E$3</f>
        <v>0</v>
      </c>
      <c r="I989" s="224">
        <f>SUMIF('03'!$C$10:$C$29,$C989,'03'!$G$10:$G$29)*'03'!$E$3</f>
        <v>0</v>
      </c>
      <c r="J989" s="224">
        <f>SUMIF('04'!$C$10:$C$26,$C989,'04'!$G$10:$G$26)*'04'!$E$3</f>
        <v>0</v>
      </c>
      <c r="K989" s="224">
        <f>SUMIF('05'!$C$10:$C$29,$C989,'05'!$G$10:$G$29)*'05'!$E$3</f>
        <v>0</v>
      </c>
      <c r="L989" s="224">
        <f>SUMIF('06'!$C$10:$C$29,$C989,'06'!$G$10:$G$29)*'06'!$E$3</f>
        <v>0</v>
      </c>
      <c r="M989" s="224">
        <f>SUMIF('07'!$C$10:$C$26,$C989,'07'!$G$10:$G$26)*'07'!$E$3</f>
        <v>0</v>
      </c>
      <c r="N989" s="224">
        <f>SUMIF('08'!$C$10:$C$29,$C989,'08'!$G$10:$G$29)*'08'!$E$3</f>
        <v>0</v>
      </c>
      <c r="O989" s="224">
        <f>SUMIF('09'!$C$10:$C$29,$C989,'09'!$G$10:$G$29)*'09'!$E$3</f>
        <v>0</v>
      </c>
      <c r="P989" s="224">
        <f>SUMIF('10'!$C$10:$C$29,$C989,'10'!$G$10:$G$29)*'10'!$E$3</f>
        <v>0</v>
      </c>
      <c r="Q989" s="224">
        <f>SUMIF('11'!$C$10:$C$39,$C989,'11'!$G$10:$G$39)*'11'!$E$3</f>
        <v>0</v>
      </c>
      <c r="R989" s="224">
        <f>SUMIF('12'!$C$10:$C$29,$C989,'12'!$G$10:$G$29)*'12'!$E$3</f>
        <v>0</v>
      </c>
      <c r="S989" s="224">
        <f>SUMIF('13'!$C$10:$C$29,$C989,'13'!$G$10:$G$29)*'13'!$E$3</f>
        <v>0</v>
      </c>
      <c r="T989" s="224">
        <f>SUMIF('14'!$C$10:$C$29,$C989,'14'!$G$10:$G$29)*'14'!$E$3</f>
        <v>0</v>
      </c>
      <c r="U989" s="224">
        <f>SUMIF('15'!$C$10:$C$29,$C989,'15'!$G$10:$G$29)*'15'!$E$3</f>
        <v>0</v>
      </c>
      <c r="V989" s="224">
        <f>SUMIF('16'!$C$10:$C$29,$C989,'16'!$G$10:$G$29)*'16'!$E$3</f>
        <v>0</v>
      </c>
      <c r="W989" s="224">
        <f>SUMIF('17'!$C$10:$C$29,$C989,'17'!$G$10:$G$29)*'17'!$E$3</f>
        <v>0</v>
      </c>
      <c r="X989" s="224">
        <f>SUMIF('18'!$C$10:$C$29,$C989,'18'!$G$10:$G$29)*'18'!$E$3</f>
        <v>0</v>
      </c>
      <c r="Y989" s="224">
        <f>SUMIF('19'!$C$10:$C$28,$C989,'19'!$G$10:$G$28)*'19'!$E$3</f>
        <v>0</v>
      </c>
      <c r="Z989" s="224">
        <f>SUMIF('20'!$C$10:$C$29,$C989,'20'!$G$10:$G$29)*'20'!$E$3</f>
        <v>0</v>
      </c>
      <c r="AA989" s="224">
        <f>SUMIF('21'!$C$10:$C$29,$C989,'21'!$G$10:$G$29)*'21'!$E$3</f>
        <v>0</v>
      </c>
    </row>
    <row r="990" spans="3:27" ht="15" hidden="1">
      <c r="C990" s="207" t="s">
        <v>2089</v>
      </c>
      <c r="D990" s="207" t="s">
        <v>2090</v>
      </c>
      <c r="F990" s="303">
        <f t="shared" si="16"/>
        <v>0</v>
      </c>
      <c r="G990" s="224">
        <f>SUMIF('01'!$C$10:$C$29,$C990,'01'!$G$10:$G$29)*'01'!$E$3</f>
        <v>0</v>
      </c>
      <c r="H990" s="224">
        <f>SUMIF('02'!$C$10:$C$28,$C990,'02'!$G$10:$G$28)*'02'!$E$3</f>
        <v>0</v>
      </c>
      <c r="I990" s="224">
        <f>SUMIF('03'!$C$10:$C$29,$C990,'03'!$G$10:$G$29)*'03'!$E$3</f>
        <v>0</v>
      </c>
      <c r="J990" s="224">
        <f>SUMIF('04'!$C$10:$C$26,$C990,'04'!$G$10:$G$26)*'04'!$E$3</f>
        <v>0</v>
      </c>
      <c r="K990" s="224">
        <f>SUMIF('05'!$C$10:$C$29,$C990,'05'!$G$10:$G$29)*'05'!$E$3</f>
        <v>0</v>
      </c>
      <c r="L990" s="224">
        <f>SUMIF('06'!$C$10:$C$29,$C990,'06'!$G$10:$G$29)*'06'!$E$3</f>
        <v>0</v>
      </c>
      <c r="M990" s="224">
        <f>SUMIF('07'!$C$10:$C$26,$C990,'07'!$G$10:$G$26)*'07'!$E$3</f>
        <v>0</v>
      </c>
      <c r="N990" s="224">
        <f>SUMIF('08'!$C$10:$C$29,$C990,'08'!$G$10:$G$29)*'08'!$E$3</f>
        <v>0</v>
      </c>
      <c r="O990" s="224">
        <f>SUMIF('09'!$C$10:$C$29,$C990,'09'!$G$10:$G$29)*'09'!$E$3</f>
        <v>0</v>
      </c>
      <c r="P990" s="224">
        <f>SUMIF('10'!$C$10:$C$29,$C990,'10'!$G$10:$G$29)*'10'!$E$3</f>
        <v>0</v>
      </c>
      <c r="Q990" s="224">
        <f>SUMIF('11'!$C$10:$C$39,$C990,'11'!$G$10:$G$39)*'11'!$E$3</f>
        <v>0</v>
      </c>
      <c r="R990" s="224">
        <f>SUMIF('12'!$C$10:$C$29,$C990,'12'!$G$10:$G$29)*'12'!$E$3</f>
        <v>0</v>
      </c>
      <c r="S990" s="224">
        <f>SUMIF('13'!$C$10:$C$29,$C990,'13'!$G$10:$G$29)*'13'!$E$3</f>
        <v>0</v>
      </c>
      <c r="T990" s="224">
        <f>SUMIF('14'!$C$10:$C$29,$C990,'14'!$G$10:$G$29)*'14'!$E$3</f>
        <v>0</v>
      </c>
      <c r="U990" s="224">
        <f>SUMIF('15'!$C$10:$C$29,$C990,'15'!$G$10:$G$29)*'15'!$E$3</f>
        <v>0</v>
      </c>
      <c r="V990" s="224">
        <f>SUMIF('16'!$C$10:$C$29,$C990,'16'!$G$10:$G$29)*'16'!$E$3</f>
        <v>0</v>
      </c>
      <c r="W990" s="224">
        <f>SUMIF('17'!$C$10:$C$29,$C990,'17'!$G$10:$G$29)*'17'!$E$3</f>
        <v>0</v>
      </c>
      <c r="X990" s="224">
        <f>SUMIF('18'!$C$10:$C$29,$C990,'18'!$G$10:$G$29)*'18'!$E$3</f>
        <v>0</v>
      </c>
      <c r="Y990" s="224">
        <f>SUMIF('19'!$C$10:$C$28,$C990,'19'!$G$10:$G$28)*'19'!$E$3</f>
        <v>0</v>
      </c>
      <c r="Z990" s="224">
        <f>SUMIF('20'!$C$10:$C$29,$C990,'20'!$G$10:$G$29)*'20'!$E$3</f>
        <v>0</v>
      </c>
      <c r="AA990" s="224">
        <f>SUMIF('21'!$C$10:$C$29,$C990,'21'!$G$10:$G$29)*'21'!$E$3</f>
        <v>0</v>
      </c>
    </row>
    <row r="991" spans="3:27" ht="15" hidden="1">
      <c r="C991" s="207" t="s">
        <v>2091</v>
      </c>
      <c r="D991" s="207" t="s">
        <v>2092</v>
      </c>
      <c r="F991" s="303">
        <f t="shared" si="16"/>
        <v>0</v>
      </c>
      <c r="G991" s="224">
        <f>SUMIF('01'!$C$10:$C$29,$C991,'01'!$G$10:$G$29)*'01'!$E$3</f>
        <v>0</v>
      </c>
      <c r="H991" s="224">
        <f>SUMIF('02'!$C$10:$C$28,$C991,'02'!$G$10:$G$28)*'02'!$E$3</f>
        <v>0</v>
      </c>
      <c r="I991" s="224">
        <f>SUMIF('03'!$C$10:$C$29,$C991,'03'!$G$10:$G$29)*'03'!$E$3</f>
        <v>0</v>
      </c>
      <c r="J991" s="224">
        <f>SUMIF('04'!$C$10:$C$26,$C991,'04'!$G$10:$G$26)*'04'!$E$3</f>
        <v>0</v>
      </c>
      <c r="K991" s="224">
        <f>SUMIF('05'!$C$10:$C$29,$C991,'05'!$G$10:$G$29)*'05'!$E$3</f>
        <v>0</v>
      </c>
      <c r="L991" s="224">
        <f>SUMIF('06'!$C$10:$C$29,$C991,'06'!$G$10:$G$29)*'06'!$E$3</f>
        <v>0</v>
      </c>
      <c r="M991" s="224">
        <f>SUMIF('07'!$C$10:$C$26,$C991,'07'!$G$10:$G$26)*'07'!$E$3</f>
        <v>0</v>
      </c>
      <c r="N991" s="224">
        <f>SUMIF('08'!$C$10:$C$29,$C991,'08'!$G$10:$G$29)*'08'!$E$3</f>
        <v>0</v>
      </c>
      <c r="O991" s="224">
        <f>SUMIF('09'!$C$10:$C$29,$C991,'09'!$G$10:$G$29)*'09'!$E$3</f>
        <v>0</v>
      </c>
      <c r="P991" s="224">
        <f>SUMIF('10'!$C$10:$C$29,$C991,'10'!$G$10:$G$29)*'10'!$E$3</f>
        <v>0</v>
      </c>
      <c r="Q991" s="224">
        <f>SUMIF('11'!$C$10:$C$39,$C991,'11'!$G$10:$G$39)*'11'!$E$3</f>
        <v>0</v>
      </c>
      <c r="R991" s="224">
        <f>SUMIF('12'!$C$10:$C$29,$C991,'12'!$G$10:$G$29)*'12'!$E$3</f>
        <v>0</v>
      </c>
      <c r="S991" s="224">
        <f>SUMIF('13'!$C$10:$C$29,$C991,'13'!$G$10:$G$29)*'13'!$E$3</f>
        <v>0</v>
      </c>
      <c r="T991" s="224">
        <f>SUMIF('14'!$C$10:$C$29,$C991,'14'!$G$10:$G$29)*'14'!$E$3</f>
        <v>0</v>
      </c>
      <c r="U991" s="224">
        <f>SUMIF('15'!$C$10:$C$29,$C991,'15'!$G$10:$G$29)*'15'!$E$3</f>
        <v>0</v>
      </c>
      <c r="V991" s="224">
        <f>SUMIF('16'!$C$10:$C$29,$C991,'16'!$G$10:$G$29)*'16'!$E$3</f>
        <v>0</v>
      </c>
      <c r="W991" s="224">
        <f>SUMIF('17'!$C$10:$C$29,$C991,'17'!$G$10:$G$29)*'17'!$E$3</f>
        <v>0</v>
      </c>
      <c r="X991" s="224">
        <f>SUMIF('18'!$C$10:$C$29,$C991,'18'!$G$10:$G$29)*'18'!$E$3</f>
        <v>0</v>
      </c>
      <c r="Y991" s="224">
        <f>SUMIF('19'!$C$10:$C$28,$C991,'19'!$G$10:$G$28)*'19'!$E$3</f>
        <v>0</v>
      </c>
      <c r="Z991" s="224">
        <f>SUMIF('20'!$C$10:$C$29,$C991,'20'!$G$10:$G$29)*'20'!$E$3</f>
        <v>0</v>
      </c>
      <c r="AA991" s="224">
        <f>SUMIF('21'!$C$10:$C$29,$C991,'21'!$G$10:$G$29)*'21'!$E$3</f>
        <v>0</v>
      </c>
    </row>
    <row r="992" spans="3:27" ht="15" hidden="1">
      <c r="C992" s="207" t="s">
        <v>2093</v>
      </c>
      <c r="D992" s="207" t="s">
        <v>2094</v>
      </c>
      <c r="F992" s="303">
        <f t="shared" si="16"/>
        <v>0</v>
      </c>
      <c r="G992" s="224">
        <f>SUMIF('01'!$C$10:$C$29,$C992,'01'!$G$10:$G$29)*'01'!$E$3</f>
        <v>0</v>
      </c>
      <c r="H992" s="224">
        <f>SUMIF('02'!$C$10:$C$28,$C992,'02'!$G$10:$G$28)*'02'!$E$3</f>
        <v>0</v>
      </c>
      <c r="I992" s="224">
        <f>SUMIF('03'!$C$10:$C$29,$C992,'03'!$G$10:$G$29)*'03'!$E$3</f>
        <v>0</v>
      </c>
      <c r="J992" s="224">
        <f>SUMIF('04'!$C$10:$C$26,$C992,'04'!$G$10:$G$26)*'04'!$E$3</f>
        <v>0</v>
      </c>
      <c r="K992" s="224">
        <f>SUMIF('05'!$C$10:$C$29,$C992,'05'!$G$10:$G$29)*'05'!$E$3</f>
        <v>0</v>
      </c>
      <c r="L992" s="224">
        <f>SUMIF('06'!$C$10:$C$29,$C992,'06'!$G$10:$G$29)*'06'!$E$3</f>
        <v>0</v>
      </c>
      <c r="M992" s="224">
        <f>SUMIF('07'!$C$10:$C$26,$C992,'07'!$G$10:$G$26)*'07'!$E$3</f>
        <v>0</v>
      </c>
      <c r="N992" s="224">
        <f>SUMIF('08'!$C$10:$C$29,$C992,'08'!$G$10:$G$29)*'08'!$E$3</f>
        <v>0</v>
      </c>
      <c r="O992" s="224">
        <f>SUMIF('09'!$C$10:$C$29,$C992,'09'!$G$10:$G$29)*'09'!$E$3</f>
        <v>0</v>
      </c>
      <c r="P992" s="224">
        <f>SUMIF('10'!$C$10:$C$29,$C992,'10'!$G$10:$G$29)*'10'!$E$3</f>
        <v>0</v>
      </c>
      <c r="Q992" s="224">
        <f>SUMIF('11'!$C$10:$C$39,$C992,'11'!$G$10:$G$39)*'11'!$E$3</f>
        <v>0</v>
      </c>
      <c r="R992" s="224">
        <f>SUMIF('12'!$C$10:$C$29,$C992,'12'!$G$10:$G$29)*'12'!$E$3</f>
        <v>0</v>
      </c>
      <c r="S992" s="224">
        <f>SUMIF('13'!$C$10:$C$29,$C992,'13'!$G$10:$G$29)*'13'!$E$3</f>
        <v>0</v>
      </c>
      <c r="T992" s="224">
        <f>SUMIF('14'!$C$10:$C$29,$C992,'14'!$G$10:$G$29)*'14'!$E$3</f>
        <v>0</v>
      </c>
      <c r="U992" s="224">
        <f>SUMIF('15'!$C$10:$C$29,$C992,'15'!$G$10:$G$29)*'15'!$E$3</f>
        <v>0</v>
      </c>
      <c r="V992" s="224">
        <f>SUMIF('16'!$C$10:$C$29,$C992,'16'!$G$10:$G$29)*'16'!$E$3</f>
        <v>0</v>
      </c>
      <c r="W992" s="224">
        <f>SUMIF('17'!$C$10:$C$29,$C992,'17'!$G$10:$G$29)*'17'!$E$3</f>
        <v>0</v>
      </c>
      <c r="X992" s="224">
        <f>SUMIF('18'!$C$10:$C$29,$C992,'18'!$G$10:$G$29)*'18'!$E$3</f>
        <v>0</v>
      </c>
      <c r="Y992" s="224">
        <f>SUMIF('19'!$C$10:$C$28,$C992,'19'!$G$10:$G$28)*'19'!$E$3</f>
        <v>0</v>
      </c>
      <c r="Z992" s="224">
        <f>SUMIF('20'!$C$10:$C$29,$C992,'20'!$G$10:$G$29)*'20'!$E$3</f>
        <v>0</v>
      </c>
      <c r="AA992" s="224">
        <f>SUMIF('21'!$C$10:$C$29,$C992,'21'!$G$10:$G$29)*'21'!$E$3</f>
        <v>0</v>
      </c>
    </row>
    <row r="993" spans="3:27" ht="15" hidden="1">
      <c r="C993" s="207" t="s">
        <v>2095</v>
      </c>
      <c r="D993" s="207" t="s">
        <v>2096</v>
      </c>
      <c r="F993" s="303">
        <f t="shared" si="16"/>
        <v>0</v>
      </c>
      <c r="G993" s="224">
        <f>SUMIF('01'!$C$10:$C$29,$C993,'01'!$G$10:$G$29)*'01'!$E$3</f>
        <v>0</v>
      </c>
      <c r="H993" s="224">
        <f>SUMIF('02'!$C$10:$C$28,$C993,'02'!$G$10:$G$28)*'02'!$E$3</f>
        <v>0</v>
      </c>
      <c r="I993" s="224">
        <f>SUMIF('03'!$C$10:$C$29,$C993,'03'!$G$10:$G$29)*'03'!$E$3</f>
        <v>0</v>
      </c>
      <c r="J993" s="224">
        <f>SUMIF('04'!$C$10:$C$26,$C993,'04'!$G$10:$G$26)*'04'!$E$3</f>
        <v>0</v>
      </c>
      <c r="K993" s="224">
        <f>SUMIF('05'!$C$10:$C$29,$C993,'05'!$G$10:$G$29)*'05'!$E$3</f>
        <v>0</v>
      </c>
      <c r="L993" s="224">
        <f>SUMIF('06'!$C$10:$C$29,$C993,'06'!$G$10:$G$29)*'06'!$E$3</f>
        <v>0</v>
      </c>
      <c r="M993" s="224">
        <f>SUMIF('07'!$C$10:$C$26,$C993,'07'!$G$10:$G$26)*'07'!$E$3</f>
        <v>0</v>
      </c>
      <c r="N993" s="224">
        <f>SUMIF('08'!$C$10:$C$29,$C993,'08'!$G$10:$G$29)*'08'!$E$3</f>
        <v>0</v>
      </c>
      <c r="O993" s="224">
        <f>SUMIF('09'!$C$10:$C$29,$C993,'09'!$G$10:$G$29)*'09'!$E$3</f>
        <v>0</v>
      </c>
      <c r="P993" s="224">
        <f>SUMIF('10'!$C$10:$C$29,$C993,'10'!$G$10:$G$29)*'10'!$E$3</f>
        <v>0</v>
      </c>
      <c r="Q993" s="224">
        <f>SUMIF('11'!$C$10:$C$39,$C993,'11'!$G$10:$G$39)*'11'!$E$3</f>
        <v>0</v>
      </c>
      <c r="R993" s="224">
        <f>SUMIF('12'!$C$10:$C$29,$C993,'12'!$G$10:$G$29)*'12'!$E$3</f>
        <v>0</v>
      </c>
      <c r="S993" s="224">
        <f>SUMIF('13'!$C$10:$C$29,$C993,'13'!$G$10:$G$29)*'13'!$E$3</f>
        <v>0</v>
      </c>
      <c r="T993" s="224">
        <f>SUMIF('14'!$C$10:$C$29,$C993,'14'!$G$10:$G$29)*'14'!$E$3</f>
        <v>0</v>
      </c>
      <c r="U993" s="224">
        <f>SUMIF('15'!$C$10:$C$29,$C993,'15'!$G$10:$G$29)*'15'!$E$3</f>
        <v>0</v>
      </c>
      <c r="V993" s="224">
        <f>SUMIF('16'!$C$10:$C$29,$C993,'16'!$G$10:$G$29)*'16'!$E$3</f>
        <v>0</v>
      </c>
      <c r="W993" s="224">
        <f>SUMIF('17'!$C$10:$C$29,$C993,'17'!$G$10:$G$29)*'17'!$E$3</f>
        <v>0</v>
      </c>
      <c r="X993" s="224">
        <f>SUMIF('18'!$C$10:$C$29,$C993,'18'!$G$10:$G$29)*'18'!$E$3</f>
        <v>0</v>
      </c>
      <c r="Y993" s="224">
        <f>SUMIF('19'!$C$10:$C$28,$C993,'19'!$G$10:$G$28)*'19'!$E$3</f>
        <v>0</v>
      </c>
      <c r="Z993" s="224">
        <f>SUMIF('20'!$C$10:$C$29,$C993,'20'!$G$10:$G$29)*'20'!$E$3</f>
        <v>0</v>
      </c>
      <c r="AA993" s="224">
        <f>SUMIF('21'!$C$10:$C$29,$C993,'21'!$G$10:$G$29)*'21'!$E$3</f>
        <v>0</v>
      </c>
    </row>
    <row r="994" spans="3:27" ht="15" hidden="1">
      <c r="C994" s="207" t="s">
        <v>2097</v>
      </c>
      <c r="D994" s="207" t="s">
        <v>2098</v>
      </c>
      <c r="F994" s="303">
        <f t="shared" si="16"/>
        <v>0</v>
      </c>
      <c r="G994" s="224">
        <f>SUMIF('01'!$C$10:$C$29,$C994,'01'!$G$10:$G$29)*'01'!$E$3</f>
        <v>0</v>
      </c>
      <c r="H994" s="224">
        <f>SUMIF('02'!$C$10:$C$28,$C994,'02'!$G$10:$G$28)*'02'!$E$3</f>
        <v>0</v>
      </c>
      <c r="I994" s="224">
        <f>SUMIF('03'!$C$10:$C$29,$C994,'03'!$G$10:$G$29)*'03'!$E$3</f>
        <v>0</v>
      </c>
      <c r="J994" s="224">
        <f>SUMIF('04'!$C$10:$C$26,$C994,'04'!$G$10:$G$26)*'04'!$E$3</f>
        <v>0</v>
      </c>
      <c r="K994" s="224">
        <f>SUMIF('05'!$C$10:$C$29,$C994,'05'!$G$10:$G$29)*'05'!$E$3</f>
        <v>0</v>
      </c>
      <c r="L994" s="224">
        <f>SUMIF('06'!$C$10:$C$29,$C994,'06'!$G$10:$G$29)*'06'!$E$3</f>
        <v>0</v>
      </c>
      <c r="M994" s="224">
        <f>SUMIF('07'!$C$10:$C$26,$C994,'07'!$G$10:$G$26)*'07'!$E$3</f>
        <v>0</v>
      </c>
      <c r="N994" s="224">
        <f>SUMIF('08'!$C$10:$C$29,$C994,'08'!$G$10:$G$29)*'08'!$E$3</f>
        <v>0</v>
      </c>
      <c r="O994" s="224">
        <f>SUMIF('09'!$C$10:$C$29,$C994,'09'!$G$10:$G$29)*'09'!$E$3</f>
        <v>0</v>
      </c>
      <c r="P994" s="224">
        <f>SUMIF('10'!$C$10:$C$29,$C994,'10'!$G$10:$G$29)*'10'!$E$3</f>
        <v>0</v>
      </c>
      <c r="Q994" s="224">
        <f>SUMIF('11'!$C$10:$C$39,$C994,'11'!$G$10:$G$39)*'11'!$E$3</f>
        <v>0</v>
      </c>
      <c r="R994" s="224">
        <f>SUMIF('12'!$C$10:$C$29,$C994,'12'!$G$10:$G$29)*'12'!$E$3</f>
        <v>0</v>
      </c>
      <c r="S994" s="224">
        <f>SUMIF('13'!$C$10:$C$29,$C994,'13'!$G$10:$G$29)*'13'!$E$3</f>
        <v>0</v>
      </c>
      <c r="T994" s="224">
        <f>SUMIF('14'!$C$10:$C$29,$C994,'14'!$G$10:$G$29)*'14'!$E$3</f>
        <v>0</v>
      </c>
      <c r="U994" s="224">
        <f>SUMIF('15'!$C$10:$C$29,$C994,'15'!$G$10:$G$29)*'15'!$E$3</f>
        <v>0</v>
      </c>
      <c r="V994" s="224">
        <f>SUMIF('16'!$C$10:$C$29,$C994,'16'!$G$10:$G$29)*'16'!$E$3</f>
        <v>0</v>
      </c>
      <c r="W994" s="224">
        <f>SUMIF('17'!$C$10:$C$29,$C994,'17'!$G$10:$G$29)*'17'!$E$3</f>
        <v>0</v>
      </c>
      <c r="X994" s="224">
        <f>SUMIF('18'!$C$10:$C$29,$C994,'18'!$G$10:$G$29)*'18'!$E$3</f>
        <v>0</v>
      </c>
      <c r="Y994" s="224">
        <f>SUMIF('19'!$C$10:$C$28,$C994,'19'!$G$10:$G$28)*'19'!$E$3</f>
        <v>0</v>
      </c>
      <c r="Z994" s="224">
        <f>SUMIF('20'!$C$10:$C$29,$C994,'20'!$G$10:$G$29)*'20'!$E$3</f>
        <v>0</v>
      </c>
      <c r="AA994" s="224">
        <f>SUMIF('21'!$C$10:$C$29,$C994,'21'!$G$10:$G$29)*'21'!$E$3</f>
        <v>0</v>
      </c>
    </row>
    <row r="995" spans="3:27" ht="15" hidden="1">
      <c r="C995" s="207" t="s">
        <v>2099</v>
      </c>
      <c r="D995" s="207" t="s">
        <v>2100</v>
      </c>
      <c r="F995" s="303">
        <f t="shared" si="16"/>
        <v>0</v>
      </c>
      <c r="G995" s="224">
        <f>SUMIF('01'!$C$10:$C$29,$C995,'01'!$G$10:$G$29)*'01'!$E$3</f>
        <v>0</v>
      </c>
      <c r="H995" s="224">
        <f>SUMIF('02'!$C$10:$C$28,$C995,'02'!$G$10:$G$28)*'02'!$E$3</f>
        <v>0</v>
      </c>
      <c r="I995" s="224">
        <f>SUMIF('03'!$C$10:$C$29,$C995,'03'!$G$10:$G$29)*'03'!$E$3</f>
        <v>0</v>
      </c>
      <c r="J995" s="224">
        <f>SUMIF('04'!$C$10:$C$26,$C995,'04'!$G$10:$G$26)*'04'!$E$3</f>
        <v>0</v>
      </c>
      <c r="K995" s="224">
        <f>SUMIF('05'!$C$10:$C$29,$C995,'05'!$G$10:$G$29)*'05'!$E$3</f>
        <v>0</v>
      </c>
      <c r="L995" s="224">
        <f>SUMIF('06'!$C$10:$C$29,$C995,'06'!$G$10:$G$29)*'06'!$E$3</f>
        <v>0</v>
      </c>
      <c r="M995" s="224">
        <f>SUMIF('07'!$C$10:$C$26,$C995,'07'!$G$10:$G$26)*'07'!$E$3</f>
        <v>0</v>
      </c>
      <c r="N995" s="224">
        <f>SUMIF('08'!$C$10:$C$29,$C995,'08'!$G$10:$G$29)*'08'!$E$3</f>
        <v>0</v>
      </c>
      <c r="O995" s="224">
        <f>SUMIF('09'!$C$10:$C$29,$C995,'09'!$G$10:$G$29)*'09'!$E$3</f>
        <v>0</v>
      </c>
      <c r="P995" s="224">
        <f>SUMIF('10'!$C$10:$C$29,$C995,'10'!$G$10:$G$29)*'10'!$E$3</f>
        <v>0</v>
      </c>
      <c r="Q995" s="224">
        <f>SUMIF('11'!$C$10:$C$39,$C995,'11'!$G$10:$G$39)*'11'!$E$3</f>
        <v>0</v>
      </c>
      <c r="R995" s="224">
        <f>SUMIF('12'!$C$10:$C$29,$C995,'12'!$G$10:$G$29)*'12'!$E$3</f>
        <v>0</v>
      </c>
      <c r="S995" s="224">
        <f>SUMIF('13'!$C$10:$C$29,$C995,'13'!$G$10:$G$29)*'13'!$E$3</f>
        <v>0</v>
      </c>
      <c r="T995" s="224">
        <f>SUMIF('14'!$C$10:$C$29,$C995,'14'!$G$10:$G$29)*'14'!$E$3</f>
        <v>0</v>
      </c>
      <c r="U995" s="224">
        <f>SUMIF('15'!$C$10:$C$29,$C995,'15'!$G$10:$G$29)*'15'!$E$3</f>
        <v>0</v>
      </c>
      <c r="V995" s="224">
        <f>SUMIF('16'!$C$10:$C$29,$C995,'16'!$G$10:$G$29)*'16'!$E$3</f>
        <v>0</v>
      </c>
      <c r="W995" s="224">
        <f>SUMIF('17'!$C$10:$C$29,$C995,'17'!$G$10:$G$29)*'17'!$E$3</f>
        <v>0</v>
      </c>
      <c r="X995" s="224">
        <f>SUMIF('18'!$C$10:$C$29,$C995,'18'!$G$10:$G$29)*'18'!$E$3</f>
        <v>0</v>
      </c>
      <c r="Y995" s="224">
        <f>SUMIF('19'!$C$10:$C$28,$C995,'19'!$G$10:$G$28)*'19'!$E$3</f>
        <v>0</v>
      </c>
      <c r="Z995" s="224">
        <f>SUMIF('20'!$C$10:$C$29,$C995,'20'!$G$10:$G$29)*'20'!$E$3</f>
        <v>0</v>
      </c>
      <c r="AA995" s="224">
        <f>SUMIF('21'!$C$10:$C$29,$C995,'21'!$G$10:$G$29)*'21'!$E$3</f>
        <v>0</v>
      </c>
    </row>
    <row r="996" spans="3:27" ht="15" hidden="1">
      <c r="C996" s="207" t="s">
        <v>2101</v>
      </c>
      <c r="D996" s="207" t="s">
        <v>2102</v>
      </c>
      <c r="F996" s="303">
        <f t="shared" si="16"/>
        <v>0</v>
      </c>
      <c r="G996" s="224">
        <f>SUMIF('01'!$C$10:$C$29,$C996,'01'!$G$10:$G$29)*'01'!$E$3</f>
        <v>0</v>
      </c>
      <c r="H996" s="224">
        <f>SUMIF('02'!$C$10:$C$28,$C996,'02'!$G$10:$G$28)*'02'!$E$3</f>
        <v>0</v>
      </c>
      <c r="I996" s="224">
        <f>SUMIF('03'!$C$10:$C$29,$C996,'03'!$G$10:$G$29)*'03'!$E$3</f>
        <v>0</v>
      </c>
      <c r="J996" s="224">
        <f>SUMIF('04'!$C$10:$C$26,$C996,'04'!$G$10:$G$26)*'04'!$E$3</f>
        <v>0</v>
      </c>
      <c r="K996" s="224">
        <f>SUMIF('05'!$C$10:$C$29,$C996,'05'!$G$10:$G$29)*'05'!$E$3</f>
        <v>0</v>
      </c>
      <c r="L996" s="224">
        <f>SUMIF('06'!$C$10:$C$29,$C996,'06'!$G$10:$G$29)*'06'!$E$3</f>
        <v>0</v>
      </c>
      <c r="M996" s="224">
        <f>SUMIF('07'!$C$10:$C$26,$C996,'07'!$G$10:$G$26)*'07'!$E$3</f>
        <v>0</v>
      </c>
      <c r="N996" s="224">
        <f>SUMIF('08'!$C$10:$C$29,$C996,'08'!$G$10:$G$29)*'08'!$E$3</f>
        <v>0</v>
      </c>
      <c r="O996" s="224">
        <f>SUMIF('09'!$C$10:$C$29,$C996,'09'!$G$10:$G$29)*'09'!$E$3</f>
        <v>0</v>
      </c>
      <c r="P996" s="224">
        <f>SUMIF('10'!$C$10:$C$29,$C996,'10'!$G$10:$G$29)*'10'!$E$3</f>
        <v>0</v>
      </c>
      <c r="Q996" s="224">
        <f>SUMIF('11'!$C$10:$C$39,$C996,'11'!$G$10:$G$39)*'11'!$E$3</f>
        <v>0</v>
      </c>
      <c r="R996" s="224">
        <f>SUMIF('12'!$C$10:$C$29,$C996,'12'!$G$10:$G$29)*'12'!$E$3</f>
        <v>0</v>
      </c>
      <c r="S996" s="224">
        <f>SUMIF('13'!$C$10:$C$29,$C996,'13'!$G$10:$G$29)*'13'!$E$3</f>
        <v>0</v>
      </c>
      <c r="T996" s="224">
        <f>SUMIF('14'!$C$10:$C$29,$C996,'14'!$G$10:$G$29)*'14'!$E$3</f>
        <v>0</v>
      </c>
      <c r="U996" s="224">
        <f>SUMIF('15'!$C$10:$C$29,$C996,'15'!$G$10:$G$29)*'15'!$E$3</f>
        <v>0</v>
      </c>
      <c r="V996" s="224">
        <f>SUMIF('16'!$C$10:$C$29,$C996,'16'!$G$10:$G$29)*'16'!$E$3</f>
        <v>0</v>
      </c>
      <c r="W996" s="224">
        <f>SUMIF('17'!$C$10:$C$29,$C996,'17'!$G$10:$G$29)*'17'!$E$3</f>
        <v>0</v>
      </c>
      <c r="X996" s="224">
        <f>SUMIF('18'!$C$10:$C$29,$C996,'18'!$G$10:$G$29)*'18'!$E$3</f>
        <v>0</v>
      </c>
      <c r="Y996" s="224">
        <f>SUMIF('19'!$C$10:$C$28,$C996,'19'!$G$10:$G$28)*'19'!$E$3</f>
        <v>0</v>
      </c>
      <c r="Z996" s="224">
        <f>SUMIF('20'!$C$10:$C$29,$C996,'20'!$G$10:$G$29)*'20'!$E$3</f>
        <v>0</v>
      </c>
      <c r="AA996" s="224">
        <f>SUMIF('21'!$C$10:$C$29,$C996,'21'!$G$10:$G$29)*'21'!$E$3</f>
        <v>0</v>
      </c>
    </row>
    <row r="997" spans="3:27" ht="15" hidden="1">
      <c r="C997" s="207" t="s">
        <v>2103</v>
      </c>
      <c r="D997" s="207" t="s">
        <v>2104</v>
      </c>
      <c r="F997" s="303">
        <f t="shared" si="16"/>
        <v>0</v>
      </c>
      <c r="G997" s="224">
        <f>SUMIF('01'!$C$10:$C$29,$C997,'01'!$G$10:$G$29)*'01'!$E$3</f>
        <v>0</v>
      </c>
      <c r="H997" s="224">
        <f>SUMIF('02'!$C$10:$C$28,$C997,'02'!$G$10:$G$28)*'02'!$E$3</f>
        <v>0</v>
      </c>
      <c r="I997" s="224">
        <f>SUMIF('03'!$C$10:$C$29,$C997,'03'!$G$10:$G$29)*'03'!$E$3</f>
        <v>0</v>
      </c>
      <c r="J997" s="224">
        <f>SUMIF('04'!$C$10:$C$26,$C997,'04'!$G$10:$G$26)*'04'!$E$3</f>
        <v>0</v>
      </c>
      <c r="K997" s="224">
        <f>SUMIF('05'!$C$10:$C$29,$C997,'05'!$G$10:$G$29)*'05'!$E$3</f>
        <v>0</v>
      </c>
      <c r="L997" s="224">
        <f>SUMIF('06'!$C$10:$C$29,$C997,'06'!$G$10:$G$29)*'06'!$E$3</f>
        <v>0</v>
      </c>
      <c r="M997" s="224">
        <f>SUMIF('07'!$C$10:$C$26,$C997,'07'!$G$10:$G$26)*'07'!$E$3</f>
        <v>0</v>
      </c>
      <c r="N997" s="224">
        <f>SUMIF('08'!$C$10:$C$29,$C997,'08'!$G$10:$G$29)*'08'!$E$3</f>
        <v>0</v>
      </c>
      <c r="O997" s="224">
        <f>SUMIF('09'!$C$10:$C$29,$C997,'09'!$G$10:$G$29)*'09'!$E$3</f>
        <v>0</v>
      </c>
      <c r="P997" s="224">
        <f>SUMIF('10'!$C$10:$C$29,$C997,'10'!$G$10:$G$29)*'10'!$E$3</f>
        <v>0</v>
      </c>
      <c r="Q997" s="224">
        <f>SUMIF('11'!$C$10:$C$39,$C997,'11'!$G$10:$G$39)*'11'!$E$3</f>
        <v>0</v>
      </c>
      <c r="R997" s="224">
        <f>SUMIF('12'!$C$10:$C$29,$C997,'12'!$G$10:$G$29)*'12'!$E$3</f>
        <v>0</v>
      </c>
      <c r="S997" s="224">
        <f>SUMIF('13'!$C$10:$C$29,$C997,'13'!$G$10:$G$29)*'13'!$E$3</f>
        <v>0</v>
      </c>
      <c r="T997" s="224">
        <f>SUMIF('14'!$C$10:$C$29,$C997,'14'!$G$10:$G$29)*'14'!$E$3</f>
        <v>0</v>
      </c>
      <c r="U997" s="224">
        <f>SUMIF('15'!$C$10:$C$29,$C997,'15'!$G$10:$G$29)*'15'!$E$3</f>
        <v>0</v>
      </c>
      <c r="V997" s="224">
        <f>SUMIF('16'!$C$10:$C$29,$C997,'16'!$G$10:$G$29)*'16'!$E$3</f>
        <v>0</v>
      </c>
      <c r="W997" s="224">
        <f>SUMIF('17'!$C$10:$C$29,$C997,'17'!$G$10:$G$29)*'17'!$E$3</f>
        <v>0</v>
      </c>
      <c r="X997" s="224">
        <f>SUMIF('18'!$C$10:$C$29,$C997,'18'!$G$10:$G$29)*'18'!$E$3</f>
        <v>0</v>
      </c>
      <c r="Y997" s="224">
        <f>SUMIF('19'!$C$10:$C$28,$C997,'19'!$G$10:$G$28)*'19'!$E$3</f>
        <v>0</v>
      </c>
      <c r="Z997" s="224">
        <f>SUMIF('20'!$C$10:$C$29,$C997,'20'!$G$10:$G$29)*'20'!$E$3</f>
        <v>0</v>
      </c>
      <c r="AA997" s="224">
        <f>SUMIF('21'!$C$10:$C$29,$C997,'21'!$G$10:$G$29)*'21'!$E$3</f>
        <v>0</v>
      </c>
    </row>
    <row r="998" spans="3:27" ht="15" hidden="1">
      <c r="C998" s="207" t="s">
        <v>2105</v>
      </c>
      <c r="D998" s="207" t="s">
        <v>2106</v>
      </c>
      <c r="F998" s="303">
        <f t="shared" si="16"/>
        <v>0</v>
      </c>
      <c r="G998" s="224">
        <f>SUMIF('01'!$C$10:$C$29,$C998,'01'!$G$10:$G$29)*'01'!$E$3</f>
        <v>0</v>
      </c>
      <c r="H998" s="224">
        <f>SUMIF('02'!$C$10:$C$28,$C998,'02'!$G$10:$G$28)*'02'!$E$3</f>
        <v>0</v>
      </c>
      <c r="I998" s="224">
        <f>SUMIF('03'!$C$10:$C$29,$C998,'03'!$G$10:$G$29)*'03'!$E$3</f>
        <v>0</v>
      </c>
      <c r="J998" s="224">
        <f>SUMIF('04'!$C$10:$C$26,$C998,'04'!$G$10:$G$26)*'04'!$E$3</f>
        <v>0</v>
      </c>
      <c r="K998" s="224">
        <f>SUMIF('05'!$C$10:$C$29,$C998,'05'!$G$10:$G$29)*'05'!$E$3</f>
        <v>0</v>
      </c>
      <c r="L998" s="224">
        <f>SUMIF('06'!$C$10:$C$29,$C998,'06'!$G$10:$G$29)*'06'!$E$3</f>
        <v>0</v>
      </c>
      <c r="M998" s="224">
        <f>SUMIF('07'!$C$10:$C$26,$C998,'07'!$G$10:$G$26)*'07'!$E$3</f>
        <v>0</v>
      </c>
      <c r="N998" s="224">
        <f>SUMIF('08'!$C$10:$C$29,$C998,'08'!$G$10:$G$29)*'08'!$E$3</f>
        <v>0</v>
      </c>
      <c r="O998" s="224">
        <f>SUMIF('09'!$C$10:$C$29,$C998,'09'!$G$10:$G$29)*'09'!$E$3</f>
        <v>0</v>
      </c>
      <c r="P998" s="224">
        <f>SUMIF('10'!$C$10:$C$29,$C998,'10'!$G$10:$G$29)*'10'!$E$3</f>
        <v>0</v>
      </c>
      <c r="Q998" s="224">
        <f>SUMIF('11'!$C$10:$C$39,$C998,'11'!$G$10:$G$39)*'11'!$E$3</f>
        <v>0</v>
      </c>
      <c r="R998" s="224">
        <f>SUMIF('12'!$C$10:$C$29,$C998,'12'!$G$10:$G$29)*'12'!$E$3</f>
        <v>0</v>
      </c>
      <c r="S998" s="224">
        <f>SUMIF('13'!$C$10:$C$29,$C998,'13'!$G$10:$G$29)*'13'!$E$3</f>
        <v>0</v>
      </c>
      <c r="T998" s="224">
        <f>SUMIF('14'!$C$10:$C$29,$C998,'14'!$G$10:$G$29)*'14'!$E$3</f>
        <v>0</v>
      </c>
      <c r="U998" s="224">
        <f>SUMIF('15'!$C$10:$C$29,$C998,'15'!$G$10:$G$29)*'15'!$E$3</f>
        <v>0</v>
      </c>
      <c r="V998" s="224">
        <f>SUMIF('16'!$C$10:$C$29,$C998,'16'!$G$10:$G$29)*'16'!$E$3</f>
        <v>0</v>
      </c>
      <c r="W998" s="224">
        <f>SUMIF('17'!$C$10:$C$29,$C998,'17'!$G$10:$G$29)*'17'!$E$3</f>
        <v>0</v>
      </c>
      <c r="X998" s="224">
        <f>SUMIF('18'!$C$10:$C$29,$C998,'18'!$G$10:$G$29)*'18'!$E$3</f>
        <v>0</v>
      </c>
      <c r="Y998" s="224">
        <f>SUMIF('19'!$C$10:$C$28,$C998,'19'!$G$10:$G$28)*'19'!$E$3</f>
        <v>0</v>
      </c>
      <c r="Z998" s="224">
        <f>SUMIF('20'!$C$10:$C$29,$C998,'20'!$G$10:$G$29)*'20'!$E$3</f>
        <v>0</v>
      </c>
      <c r="AA998" s="224">
        <f>SUMIF('21'!$C$10:$C$29,$C998,'21'!$G$10:$G$29)*'21'!$E$3</f>
        <v>0</v>
      </c>
    </row>
    <row r="999" spans="3:27" ht="15" hidden="1">
      <c r="C999" s="207" t="s">
        <v>2107</v>
      </c>
      <c r="D999" s="207" t="s">
        <v>2108</v>
      </c>
      <c r="F999" s="303">
        <f t="shared" si="16"/>
        <v>0</v>
      </c>
      <c r="G999" s="224">
        <f>SUMIF('01'!$C$10:$C$29,$C999,'01'!$G$10:$G$29)*'01'!$E$3</f>
        <v>0</v>
      </c>
      <c r="H999" s="224">
        <f>SUMIF('02'!$C$10:$C$28,$C999,'02'!$G$10:$G$28)*'02'!$E$3</f>
        <v>0</v>
      </c>
      <c r="I999" s="224">
        <f>SUMIF('03'!$C$10:$C$29,$C999,'03'!$G$10:$G$29)*'03'!$E$3</f>
        <v>0</v>
      </c>
      <c r="J999" s="224">
        <f>SUMIF('04'!$C$10:$C$26,$C999,'04'!$G$10:$G$26)*'04'!$E$3</f>
        <v>0</v>
      </c>
      <c r="K999" s="224">
        <f>SUMIF('05'!$C$10:$C$29,$C999,'05'!$G$10:$G$29)*'05'!$E$3</f>
        <v>0</v>
      </c>
      <c r="L999" s="224">
        <f>SUMIF('06'!$C$10:$C$29,$C999,'06'!$G$10:$G$29)*'06'!$E$3</f>
        <v>0</v>
      </c>
      <c r="M999" s="224">
        <f>SUMIF('07'!$C$10:$C$26,$C999,'07'!$G$10:$G$26)*'07'!$E$3</f>
        <v>0</v>
      </c>
      <c r="N999" s="224">
        <f>SUMIF('08'!$C$10:$C$29,$C999,'08'!$G$10:$G$29)*'08'!$E$3</f>
        <v>0</v>
      </c>
      <c r="O999" s="224">
        <f>SUMIF('09'!$C$10:$C$29,$C999,'09'!$G$10:$G$29)*'09'!$E$3</f>
        <v>0</v>
      </c>
      <c r="P999" s="224">
        <f>SUMIF('10'!$C$10:$C$29,$C999,'10'!$G$10:$G$29)*'10'!$E$3</f>
        <v>0</v>
      </c>
      <c r="Q999" s="224">
        <f>SUMIF('11'!$C$10:$C$39,$C999,'11'!$G$10:$G$39)*'11'!$E$3</f>
        <v>0</v>
      </c>
      <c r="R999" s="224">
        <f>SUMIF('12'!$C$10:$C$29,$C999,'12'!$G$10:$G$29)*'12'!$E$3</f>
        <v>0</v>
      </c>
      <c r="S999" s="224">
        <f>SUMIF('13'!$C$10:$C$29,$C999,'13'!$G$10:$G$29)*'13'!$E$3</f>
        <v>0</v>
      </c>
      <c r="T999" s="224">
        <f>SUMIF('14'!$C$10:$C$29,$C999,'14'!$G$10:$G$29)*'14'!$E$3</f>
        <v>0</v>
      </c>
      <c r="U999" s="224">
        <f>SUMIF('15'!$C$10:$C$29,$C999,'15'!$G$10:$G$29)*'15'!$E$3</f>
        <v>0</v>
      </c>
      <c r="V999" s="224">
        <f>SUMIF('16'!$C$10:$C$29,$C999,'16'!$G$10:$G$29)*'16'!$E$3</f>
        <v>0</v>
      </c>
      <c r="W999" s="224">
        <f>SUMIF('17'!$C$10:$C$29,$C999,'17'!$G$10:$G$29)*'17'!$E$3</f>
        <v>0</v>
      </c>
      <c r="X999" s="224">
        <f>SUMIF('18'!$C$10:$C$29,$C999,'18'!$G$10:$G$29)*'18'!$E$3</f>
        <v>0</v>
      </c>
      <c r="Y999" s="224">
        <f>SUMIF('19'!$C$10:$C$28,$C999,'19'!$G$10:$G$28)*'19'!$E$3</f>
        <v>0</v>
      </c>
      <c r="Z999" s="224">
        <f>SUMIF('20'!$C$10:$C$29,$C999,'20'!$G$10:$G$29)*'20'!$E$3</f>
        <v>0</v>
      </c>
      <c r="AA999" s="224">
        <f>SUMIF('21'!$C$10:$C$29,$C999,'21'!$G$10:$G$29)*'21'!$E$3</f>
        <v>0</v>
      </c>
    </row>
    <row r="1000" spans="3:27" ht="15" hidden="1">
      <c r="C1000" s="207" t="s">
        <v>2109</v>
      </c>
      <c r="D1000" s="207" t="s">
        <v>2110</v>
      </c>
      <c r="F1000" s="303">
        <f t="shared" si="16"/>
        <v>0</v>
      </c>
      <c r="G1000" s="224">
        <f>SUMIF('01'!$C$10:$C$29,$C1000,'01'!$G$10:$G$29)*'01'!$E$3</f>
        <v>0</v>
      </c>
      <c r="H1000" s="224">
        <f>SUMIF('02'!$C$10:$C$28,$C1000,'02'!$G$10:$G$28)*'02'!$E$3</f>
        <v>0</v>
      </c>
      <c r="I1000" s="224">
        <f>SUMIF('03'!$C$10:$C$29,$C1000,'03'!$G$10:$G$29)*'03'!$E$3</f>
        <v>0</v>
      </c>
      <c r="J1000" s="224">
        <f>SUMIF('04'!$C$10:$C$26,$C1000,'04'!$G$10:$G$26)*'04'!$E$3</f>
        <v>0</v>
      </c>
      <c r="K1000" s="224">
        <f>SUMIF('05'!$C$10:$C$29,$C1000,'05'!$G$10:$G$29)*'05'!$E$3</f>
        <v>0</v>
      </c>
      <c r="L1000" s="224">
        <f>SUMIF('06'!$C$10:$C$29,$C1000,'06'!$G$10:$G$29)*'06'!$E$3</f>
        <v>0</v>
      </c>
      <c r="M1000" s="224">
        <f>SUMIF('07'!$C$10:$C$26,$C1000,'07'!$G$10:$G$26)*'07'!$E$3</f>
        <v>0</v>
      </c>
      <c r="N1000" s="224">
        <f>SUMIF('08'!$C$10:$C$29,$C1000,'08'!$G$10:$G$29)*'08'!$E$3</f>
        <v>0</v>
      </c>
      <c r="O1000" s="224">
        <f>SUMIF('09'!$C$10:$C$29,$C1000,'09'!$G$10:$G$29)*'09'!$E$3</f>
        <v>0</v>
      </c>
      <c r="P1000" s="224">
        <f>SUMIF('10'!$C$10:$C$29,$C1000,'10'!$G$10:$G$29)*'10'!$E$3</f>
        <v>0</v>
      </c>
      <c r="Q1000" s="224">
        <f>SUMIF('11'!$C$10:$C$39,$C1000,'11'!$G$10:$G$39)*'11'!$E$3</f>
        <v>0</v>
      </c>
      <c r="R1000" s="224">
        <f>SUMIF('12'!$C$10:$C$29,$C1000,'12'!$G$10:$G$29)*'12'!$E$3</f>
        <v>0</v>
      </c>
      <c r="S1000" s="224">
        <f>SUMIF('13'!$C$10:$C$29,$C1000,'13'!$G$10:$G$29)*'13'!$E$3</f>
        <v>0</v>
      </c>
      <c r="T1000" s="224">
        <f>SUMIF('14'!$C$10:$C$29,$C1000,'14'!$G$10:$G$29)*'14'!$E$3</f>
        <v>0</v>
      </c>
      <c r="U1000" s="224">
        <f>SUMIF('15'!$C$10:$C$29,$C1000,'15'!$G$10:$G$29)*'15'!$E$3</f>
        <v>0</v>
      </c>
      <c r="V1000" s="224">
        <f>SUMIF('16'!$C$10:$C$29,$C1000,'16'!$G$10:$G$29)*'16'!$E$3</f>
        <v>0</v>
      </c>
      <c r="W1000" s="224">
        <f>SUMIF('17'!$C$10:$C$29,$C1000,'17'!$G$10:$G$29)*'17'!$E$3</f>
        <v>0</v>
      </c>
      <c r="X1000" s="224">
        <f>SUMIF('18'!$C$10:$C$29,$C1000,'18'!$G$10:$G$29)*'18'!$E$3</f>
        <v>0</v>
      </c>
      <c r="Y1000" s="224">
        <f>SUMIF('19'!$C$10:$C$28,$C1000,'19'!$G$10:$G$28)*'19'!$E$3</f>
        <v>0</v>
      </c>
      <c r="Z1000" s="224">
        <f>SUMIF('20'!$C$10:$C$29,$C1000,'20'!$G$10:$G$29)*'20'!$E$3</f>
        <v>0</v>
      </c>
      <c r="AA1000" s="224">
        <f>SUMIF('21'!$C$10:$C$29,$C1000,'21'!$G$10:$G$29)*'21'!$E$3</f>
        <v>0</v>
      </c>
    </row>
    <row r="1001" spans="3:27" ht="15" hidden="1">
      <c r="C1001" s="207" t="s">
        <v>2111</v>
      </c>
      <c r="D1001" s="207" t="s">
        <v>2112</v>
      </c>
      <c r="F1001" s="303">
        <f t="shared" si="16"/>
        <v>0</v>
      </c>
      <c r="G1001" s="224">
        <f>SUMIF('01'!$C$10:$C$29,$C1001,'01'!$G$10:$G$29)*'01'!$E$3</f>
        <v>0</v>
      </c>
      <c r="H1001" s="224">
        <f>SUMIF('02'!$C$10:$C$28,$C1001,'02'!$G$10:$G$28)*'02'!$E$3</f>
        <v>0</v>
      </c>
      <c r="I1001" s="224">
        <f>SUMIF('03'!$C$10:$C$29,$C1001,'03'!$G$10:$G$29)*'03'!$E$3</f>
        <v>0</v>
      </c>
      <c r="J1001" s="224">
        <f>SUMIF('04'!$C$10:$C$26,$C1001,'04'!$G$10:$G$26)*'04'!$E$3</f>
        <v>0</v>
      </c>
      <c r="K1001" s="224">
        <f>SUMIF('05'!$C$10:$C$29,$C1001,'05'!$G$10:$G$29)*'05'!$E$3</f>
        <v>0</v>
      </c>
      <c r="L1001" s="224">
        <f>SUMIF('06'!$C$10:$C$29,$C1001,'06'!$G$10:$G$29)*'06'!$E$3</f>
        <v>0</v>
      </c>
      <c r="M1001" s="224">
        <f>SUMIF('07'!$C$10:$C$26,$C1001,'07'!$G$10:$G$26)*'07'!$E$3</f>
        <v>0</v>
      </c>
      <c r="N1001" s="224">
        <f>SUMIF('08'!$C$10:$C$29,$C1001,'08'!$G$10:$G$29)*'08'!$E$3</f>
        <v>0</v>
      </c>
      <c r="O1001" s="224">
        <f>SUMIF('09'!$C$10:$C$29,$C1001,'09'!$G$10:$G$29)*'09'!$E$3</f>
        <v>0</v>
      </c>
      <c r="P1001" s="224">
        <f>SUMIF('10'!$C$10:$C$29,$C1001,'10'!$G$10:$G$29)*'10'!$E$3</f>
        <v>0</v>
      </c>
      <c r="Q1001" s="224">
        <f>SUMIF('11'!$C$10:$C$39,$C1001,'11'!$G$10:$G$39)*'11'!$E$3</f>
        <v>0</v>
      </c>
      <c r="R1001" s="224">
        <f>SUMIF('12'!$C$10:$C$29,$C1001,'12'!$G$10:$G$29)*'12'!$E$3</f>
        <v>0</v>
      </c>
      <c r="S1001" s="224">
        <f>SUMIF('13'!$C$10:$C$29,$C1001,'13'!$G$10:$G$29)*'13'!$E$3</f>
        <v>0</v>
      </c>
      <c r="T1001" s="224">
        <f>SUMIF('14'!$C$10:$C$29,$C1001,'14'!$G$10:$G$29)*'14'!$E$3</f>
        <v>0</v>
      </c>
      <c r="U1001" s="224">
        <f>SUMIF('15'!$C$10:$C$29,$C1001,'15'!$G$10:$G$29)*'15'!$E$3</f>
        <v>0</v>
      </c>
      <c r="V1001" s="224">
        <f>SUMIF('16'!$C$10:$C$29,$C1001,'16'!$G$10:$G$29)*'16'!$E$3</f>
        <v>0</v>
      </c>
      <c r="W1001" s="224">
        <f>SUMIF('17'!$C$10:$C$29,$C1001,'17'!$G$10:$G$29)*'17'!$E$3</f>
        <v>0</v>
      </c>
      <c r="X1001" s="224">
        <f>SUMIF('18'!$C$10:$C$29,$C1001,'18'!$G$10:$G$29)*'18'!$E$3</f>
        <v>0</v>
      </c>
      <c r="Y1001" s="224">
        <f>SUMIF('19'!$C$10:$C$28,$C1001,'19'!$G$10:$G$28)*'19'!$E$3</f>
        <v>0</v>
      </c>
      <c r="Z1001" s="224">
        <f>SUMIF('20'!$C$10:$C$29,$C1001,'20'!$G$10:$G$29)*'20'!$E$3</f>
        <v>0</v>
      </c>
      <c r="AA1001" s="224">
        <f>SUMIF('21'!$C$10:$C$29,$C1001,'21'!$G$10:$G$29)*'21'!$E$3</f>
        <v>0</v>
      </c>
    </row>
    <row r="1002" spans="3:27" ht="15" hidden="1">
      <c r="C1002" s="207" t="s">
        <v>2113</v>
      </c>
      <c r="D1002" s="207" t="s">
        <v>2114</v>
      </c>
      <c r="F1002" s="303">
        <f t="shared" si="16"/>
        <v>0</v>
      </c>
      <c r="G1002" s="224">
        <f>SUMIF('01'!$C$10:$C$29,$C1002,'01'!$G$10:$G$29)*'01'!$E$3</f>
        <v>0</v>
      </c>
      <c r="H1002" s="224">
        <f>SUMIF('02'!$C$10:$C$28,$C1002,'02'!$G$10:$G$28)*'02'!$E$3</f>
        <v>0</v>
      </c>
      <c r="I1002" s="224">
        <f>SUMIF('03'!$C$10:$C$29,$C1002,'03'!$G$10:$G$29)*'03'!$E$3</f>
        <v>0</v>
      </c>
      <c r="J1002" s="224">
        <f>SUMIF('04'!$C$10:$C$26,$C1002,'04'!$G$10:$G$26)*'04'!$E$3</f>
        <v>0</v>
      </c>
      <c r="K1002" s="224">
        <f>SUMIF('05'!$C$10:$C$29,$C1002,'05'!$G$10:$G$29)*'05'!$E$3</f>
        <v>0</v>
      </c>
      <c r="L1002" s="224">
        <f>SUMIF('06'!$C$10:$C$29,$C1002,'06'!$G$10:$G$29)*'06'!$E$3</f>
        <v>0</v>
      </c>
      <c r="M1002" s="224">
        <f>SUMIF('07'!$C$10:$C$26,$C1002,'07'!$G$10:$G$26)*'07'!$E$3</f>
        <v>0</v>
      </c>
      <c r="N1002" s="224">
        <f>SUMIF('08'!$C$10:$C$29,$C1002,'08'!$G$10:$G$29)*'08'!$E$3</f>
        <v>0</v>
      </c>
      <c r="O1002" s="224">
        <f>SUMIF('09'!$C$10:$C$29,$C1002,'09'!$G$10:$G$29)*'09'!$E$3</f>
        <v>0</v>
      </c>
      <c r="P1002" s="224">
        <f>SUMIF('10'!$C$10:$C$29,$C1002,'10'!$G$10:$G$29)*'10'!$E$3</f>
        <v>0</v>
      </c>
      <c r="Q1002" s="224">
        <f>SUMIF('11'!$C$10:$C$39,$C1002,'11'!$G$10:$G$39)*'11'!$E$3</f>
        <v>0</v>
      </c>
      <c r="R1002" s="224">
        <f>SUMIF('12'!$C$10:$C$29,$C1002,'12'!$G$10:$G$29)*'12'!$E$3</f>
        <v>0</v>
      </c>
      <c r="S1002" s="224">
        <f>SUMIF('13'!$C$10:$C$29,$C1002,'13'!$G$10:$G$29)*'13'!$E$3</f>
        <v>0</v>
      </c>
      <c r="T1002" s="224">
        <f>SUMIF('14'!$C$10:$C$29,$C1002,'14'!$G$10:$G$29)*'14'!$E$3</f>
        <v>0</v>
      </c>
      <c r="U1002" s="224">
        <f>SUMIF('15'!$C$10:$C$29,$C1002,'15'!$G$10:$G$29)*'15'!$E$3</f>
        <v>0</v>
      </c>
      <c r="V1002" s="224">
        <f>SUMIF('16'!$C$10:$C$29,$C1002,'16'!$G$10:$G$29)*'16'!$E$3</f>
        <v>0</v>
      </c>
      <c r="W1002" s="224">
        <f>SUMIF('17'!$C$10:$C$29,$C1002,'17'!$G$10:$G$29)*'17'!$E$3</f>
        <v>0</v>
      </c>
      <c r="X1002" s="224">
        <f>SUMIF('18'!$C$10:$C$29,$C1002,'18'!$G$10:$G$29)*'18'!$E$3</f>
        <v>0</v>
      </c>
      <c r="Y1002" s="224">
        <f>SUMIF('19'!$C$10:$C$28,$C1002,'19'!$G$10:$G$28)*'19'!$E$3</f>
        <v>0</v>
      </c>
      <c r="Z1002" s="224">
        <f>SUMIF('20'!$C$10:$C$29,$C1002,'20'!$G$10:$G$29)*'20'!$E$3</f>
        <v>0</v>
      </c>
      <c r="AA1002" s="224">
        <f>SUMIF('21'!$C$10:$C$29,$C1002,'21'!$G$10:$G$29)*'21'!$E$3</f>
        <v>0</v>
      </c>
    </row>
    <row r="1003" spans="3:27" ht="15" hidden="1">
      <c r="C1003" s="207" t="s">
        <v>2115</v>
      </c>
      <c r="D1003" s="207" t="s">
        <v>2116</v>
      </c>
      <c r="F1003" s="303">
        <f t="shared" si="16"/>
        <v>0</v>
      </c>
      <c r="G1003" s="224">
        <f>SUMIF('01'!$C$10:$C$29,$C1003,'01'!$G$10:$G$29)*'01'!$E$3</f>
        <v>0</v>
      </c>
      <c r="H1003" s="224">
        <f>SUMIF('02'!$C$10:$C$28,$C1003,'02'!$G$10:$G$28)*'02'!$E$3</f>
        <v>0</v>
      </c>
      <c r="I1003" s="224">
        <f>SUMIF('03'!$C$10:$C$29,$C1003,'03'!$G$10:$G$29)*'03'!$E$3</f>
        <v>0</v>
      </c>
      <c r="J1003" s="224">
        <f>SUMIF('04'!$C$10:$C$26,$C1003,'04'!$G$10:$G$26)*'04'!$E$3</f>
        <v>0</v>
      </c>
      <c r="K1003" s="224">
        <f>SUMIF('05'!$C$10:$C$29,$C1003,'05'!$G$10:$G$29)*'05'!$E$3</f>
        <v>0</v>
      </c>
      <c r="L1003" s="224">
        <f>SUMIF('06'!$C$10:$C$29,$C1003,'06'!$G$10:$G$29)*'06'!$E$3</f>
        <v>0</v>
      </c>
      <c r="M1003" s="224">
        <f>SUMIF('07'!$C$10:$C$26,$C1003,'07'!$G$10:$G$26)*'07'!$E$3</f>
        <v>0</v>
      </c>
      <c r="N1003" s="224">
        <f>SUMIF('08'!$C$10:$C$29,$C1003,'08'!$G$10:$G$29)*'08'!$E$3</f>
        <v>0</v>
      </c>
      <c r="O1003" s="224">
        <f>SUMIF('09'!$C$10:$C$29,$C1003,'09'!$G$10:$G$29)*'09'!$E$3</f>
        <v>0</v>
      </c>
      <c r="P1003" s="224">
        <f>SUMIF('10'!$C$10:$C$29,$C1003,'10'!$G$10:$G$29)*'10'!$E$3</f>
        <v>0</v>
      </c>
      <c r="Q1003" s="224">
        <f>SUMIF('11'!$C$10:$C$39,$C1003,'11'!$G$10:$G$39)*'11'!$E$3</f>
        <v>0</v>
      </c>
      <c r="R1003" s="224">
        <f>SUMIF('12'!$C$10:$C$29,$C1003,'12'!$G$10:$G$29)*'12'!$E$3</f>
        <v>0</v>
      </c>
      <c r="S1003" s="224">
        <f>SUMIF('13'!$C$10:$C$29,$C1003,'13'!$G$10:$G$29)*'13'!$E$3</f>
        <v>0</v>
      </c>
      <c r="T1003" s="224">
        <f>SUMIF('14'!$C$10:$C$29,$C1003,'14'!$G$10:$G$29)*'14'!$E$3</f>
        <v>0</v>
      </c>
      <c r="U1003" s="224">
        <f>SUMIF('15'!$C$10:$C$29,$C1003,'15'!$G$10:$G$29)*'15'!$E$3</f>
        <v>0</v>
      </c>
      <c r="V1003" s="224">
        <f>SUMIF('16'!$C$10:$C$29,$C1003,'16'!$G$10:$G$29)*'16'!$E$3</f>
        <v>0</v>
      </c>
      <c r="W1003" s="224">
        <f>SUMIF('17'!$C$10:$C$29,$C1003,'17'!$G$10:$G$29)*'17'!$E$3</f>
        <v>0</v>
      </c>
      <c r="X1003" s="224">
        <f>SUMIF('18'!$C$10:$C$29,$C1003,'18'!$G$10:$G$29)*'18'!$E$3</f>
        <v>0</v>
      </c>
      <c r="Y1003" s="224">
        <f>SUMIF('19'!$C$10:$C$28,$C1003,'19'!$G$10:$G$28)*'19'!$E$3</f>
        <v>0</v>
      </c>
      <c r="Z1003" s="224">
        <f>SUMIF('20'!$C$10:$C$29,$C1003,'20'!$G$10:$G$29)*'20'!$E$3</f>
        <v>0</v>
      </c>
      <c r="AA1003" s="224">
        <f>SUMIF('21'!$C$10:$C$29,$C1003,'21'!$G$10:$G$29)*'21'!$E$3</f>
        <v>0</v>
      </c>
    </row>
    <row r="1004" spans="3:27" ht="15" hidden="1">
      <c r="C1004" s="207" t="s">
        <v>2117</v>
      </c>
      <c r="D1004" s="207" t="s">
        <v>2118</v>
      </c>
      <c r="F1004" s="303">
        <f t="shared" si="16"/>
        <v>0</v>
      </c>
      <c r="G1004" s="224">
        <f>SUMIF('01'!$C$10:$C$29,$C1004,'01'!$G$10:$G$29)*'01'!$E$3</f>
        <v>0</v>
      </c>
      <c r="H1004" s="224">
        <f>SUMIF('02'!$C$10:$C$28,$C1004,'02'!$G$10:$G$28)*'02'!$E$3</f>
        <v>0</v>
      </c>
      <c r="I1004" s="224">
        <f>SUMIF('03'!$C$10:$C$29,$C1004,'03'!$G$10:$G$29)*'03'!$E$3</f>
        <v>0</v>
      </c>
      <c r="J1004" s="224">
        <f>SUMIF('04'!$C$10:$C$26,$C1004,'04'!$G$10:$G$26)*'04'!$E$3</f>
        <v>0</v>
      </c>
      <c r="K1004" s="224">
        <f>SUMIF('05'!$C$10:$C$29,$C1004,'05'!$G$10:$G$29)*'05'!$E$3</f>
        <v>0</v>
      </c>
      <c r="L1004" s="224">
        <f>SUMIF('06'!$C$10:$C$29,$C1004,'06'!$G$10:$G$29)*'06'!$E$3</f>
        <v>0</v>
      </c>
      <c r="M1004" s="224">
        <f>SUMIF('07'!$C$10:$C$26,$C1004,'07'!$G$10:$G$26)*'07'!$E$3</f>
        <v>0</v>
      </c>
      <c r="N1004" s="224">
        <f>SUMIF('08'!$C$10:$C$29,$C1004,'08'!$G$10:$G$29)*'08'!$E$3</f>
        <v>0</v>
      </c>
      <c r="O1004" s="224">
        <f>SUMIF('09'!$C$10:$C$29,$C1004,'09'!$G$10:$G$29)*'09'!$E$3</f>
        <v>0</v>
      </c>
      <c r="P1004" s="224">
        <f>SUMIF('10'!$C$10:$C$29,$C1004,'10'!$G$10:$G$29)*'10'!$E$3</f>
        <v>0</v>
      </c>
      <c r="Q1004" s="224">
        <f>SUMIF('11'!$C$10:$C$39,$C1004,'11'!$G$10:$G$39)*'11'!$E$3</f>
        <v>0</v>
      </c>
      <c r="R1004" s="224">
        <f>SUMIF('12'!$C$10:$C$29,$C1004,'12'!$G$10:$G$29)*'12'!$E$3</f>
        <v>0</v>
      </c>
      <c r="S1004" s="224">
        <f>SUMIF('13'!$C$10:$C$29,$C1004,'13'!$G$10:$G$29)*'13'!$E$3</f>
        <v>0</v>
      </c>
      <c r="T1004" s="224">
        <f>SUMIF('14'!$C$10:$C$29,$C1004,'14'!$G$10:$G$29)*'14'!$E$3</f>
        <v>0</v>
      </c>
      <c r="U1004" s="224">
        <f>SUMIF('15'!$C$10:$C$29,$C1004,'15'!$G$10:$G$29)*'15'!$E$3</f>
        <v>0</v>
      </c>
      <c r="V1004" s="224">
        <f>SUMIF('16'!$C$10:$C$29,$C1004,'16'!$G$10:$G$29)*'16'!$E$3</f>
        <v>0</v>
      </c>
      <c r="W1004" s="224">
        <f>SUMIF('17'!$C$10:$C$29,$C1004,'17'!$G$10:$G$29)*'17'!$E$3</f>
        <v>0</v>
      </c>
      <c r="X1004" s="224">
        <f>SUMIF('18'!$C$10:$C$29,$C1004,'18'!$G$10:$G$29)*'18'!$E$3</f>
        <v>0</v>
      </c>
      <c r="Y1004" s="224">
        <f>SUMIF('19'!$C$10:$C$28,$C1004,'19'!$G$10:$G$28)*'19'!$E$3</f>
        <v>0</v>
      </c>
      <c r="Z1004" s="224">
        <f>SUMIF('20'!$C$10:$C$29,$C1004,'20'!$G$10:$G$29)*'20'!$E$3</f>
        <v>0</v>
      </c>
      <c r="AA1004" s="224">
        <f>SUMIF('21'!$C$10:$C$29,$C1004,'21'!$G$10:$G$29)*'21'!$E$3</f>
        <v>0</v>
      </c>
    </row>
    <row r="1005" spans="3:27" ht="15" hidden="1">
      <c r="C1005" s="207" t="s">
        <v>2119</v>
      </c>
      <c r="D1005" s="207" t="s">
        <v>2120</v>
      </c>
      <c r="F1005" s="303">
        <f t="shared" si="16"/>
        <v>0</v>
      </c>
      <c r="G1005" s="224">
        <f>SUMIF('01'!$C$10:$C$29,$C1005,'01'!$G$10:$G$29)*'01'!$E$3</f>
        <v>0</v>
      </c>
      <c r="H1005" s="224">
        <f>SUMIF('02'!$C$10:$C$28,$C1005,'02'!$G$10:$G$28)*'02'!$E$3</f>
        <v>0</v>
      </c>
      <c r="I1005" s="224">
        <f>SUMIF('03'!$C$10:$C$29,$C1005,'03'!$G$10:$G$29)*'03'!$E$3</f>
        <v>0</v>
      </c>
      <c r="J1005" s="224">
        <f>SUMIF('04'!$C$10:$C$26,$C1005,'04'!$G$10:$G$26)*'04'!$E$3</f>
        <v>0</v>
      </c>
      <c r="K1005" s="224">
        <f>SUMIF('05'!$C$10:$C$29,$C1005,'05'!$G$10:$G$29)*'05'!$E$3</f>
        <v>0</v>
      </c>
      <c r="L1005" s="224">
        <f>SUMIF('06'!$C$10:$C$29,$C1005,'06'!$G$10:$G$29)*'06'!$E$3</f>
        <v>0</v>
      </c>
      <c r="M1005" s="224">
        <f>SUMIF('07'!$C$10:$C$26,$C1005,'07'!$G$10:$G$26)*'07'!$E$3</f>
        <v>0</v>
      </c>
      <c r="N1005" s="224">
        <f>SUMIF('08'!$C$10:$C$29,$C1005,'08'!$G$10:$G$29)*'08'!$E$3</f>
        <v>0</v>
      </c>
      <c r="O1005" s="224">
        <f>SUMIF('09'!$C$10:$C$29,$C1005,'09'!$G$10:$G$29)*'09'!$E$3</f>
        <v>0</v>
      </c>
      <c r="P1005" s="224">
        <f>SUMIF('10'!$C$10:$C$29,$C1005,'10'!$G$10:$G$29)*'10'!$E$3</f>
        <v>0</v>
      </c>
      <c r="Q1005" s="224">
        <f>SUMIF('11'!$C$10:$C$39,$C1005,'11'!$G$10:$G$39)*'11'!$E$3</f>
        <v>0</v>
      </c>
      <c r="R1005" s="224">
        <f>SUMIF('12'!$C$10:$C$29,$C1005,'12'!$G$10:$G$29)*'12'!$E$3</f>
        <v>0</v>
      </c>
      <c r="S1005" s="224">
        <f>SUMIF('13'!$C$10:$C$29,$C1005,'13'!$G$10:$G$29)*'13'!$E$3</f>
        <v>0</v>
      </c>
      <c r="T1005" s="224">
        <f>SUMIF('14'!$C$10:$C$29,$C1005,'14'!$G$10:$G$29)*'14'!$E$3</f>
        <v>0</v>
      </c>
      <c r="U1005" s="224">
        <f>SUMIF('15'!$C$10:$C$29,$C1005,'15'!$G$10:$G$29)*'15'!$E$3</f>
        <v>0</v>
      </c>
      <c r="V1005" s="224">
        <f>SUMIF('16'!$C$10:$C$29,$C1005,'16'!$G$10:$G$29)*'16'!$E$3</f>
        <v>0</v>
      </c>
      <c r="W1005" s="224">
        <f>SUMIF('17'!$C$10:$C$29,$C1005,'17'!$G$10:$G$29)*'17'!$E$3</f>
        <v>0</v>
      </c>
      <c r="X1005" s="224">
        <f>SUMIF('18'!$C$10:$C$29,$C1005,'18'!$G$10:$G$29)*'18'!$E$3</f>
        <v>0</v>
      </c>
      <c r="Y1005" s="224">
        <f>SUMIF('19'!$C$10:$C$28,$C1005,'19'!$G$10:$G$28)*'19'!$E$3</f>
        <v>0</v>
      </c>
      <c r="Z1005" s="224">
        <f>SUMIF('20'!$C$10:$C$29,$C1005,'20'!$G$10:$G$29)*'20'!$E$3</f>
        <v>0</v>
      </c>
      <c r="AA1005" s="224">
        <f>SUMIF('21'!$C$10:$C$29,$C1005,'21'!$G$10:$G$29)*'21'!$E$3</f>
        <v>0</v>
      </c>
    </row>
    <row r="1006" spans="3:27" ht="15" hidden="1">
      <c r="C1006" s="207" t="s">
        <v>2121</v>
      </c>
      <c r="D1006" s="207" t="s">
        <v>2122</v>
      </c>
      <c r="F1006" s="303">
        <f t="shared" si="16"/>
        <v>0</v>
      </c>
      <c r="G1006" s="224">
        <f>SUMIF('01'!$C$10:$C$29,$C1006,'01'!$G$10:$G$29)*'01'!$E$3</f>
        <v>0</v>
      </c>
      <c r="H1006" s="224">
        <f>SUMIF('02'!$C$10:$C$28,$C1006,'02'!$G$10:$G$28)*'02'!$E$3</f>
        <v>0</v>
      </c>
      <c r="I1006" s="224">
        <f>SUMIF('03'!$C$10:$C$29,$C1006,'03'!$G$10:$G$29)*'03'!$E$3</f>
        <v>0</v>
      </c>
      <c r="J1006" s="224">
        <f>SUMIF('04'!$C$10:$C$26,$C1006,'04'!$G$10:$G$26)*'04'!$E$3</f>
        <v>0</v>
      </c>
      <c r="K1006" s="224">
        <f>SUMIF('05'!$C$10:$C$29,$C1006,'05'!$G$10:$G$29)*'05'!$E$3</f>
        <v>0</v>
      </c>
      <c r="L1006" s="224">
        <f>SUMIF('06'!$C$10:$C$29,$C1006,'06'!$G$10:$G$29)*'06'!$E$3</f>
        <v>0</v>
      </c>
      <c r="M1006" s="224">
        <f>SUMIF('07'!$C$10:$C$26,$C1006,'07'!$G$10:$G$26)*'07'!$E$3</f>
        <v>0</v>
      </c>
      <c r="N1006" s="224">
        <f>SUMIF('08'!$C$10:$C$29,$C1006,'08'!$G$10:$G$29)*'08'!$E$3</f>
        <v>0</v>
      </c>
      <c r="O1006" s="224">
        <f>SUMIF('09'!$C$10:$C$29,$C1006,'09'!$G$10:$G$29)*'09'!$E$3</f>
        <v>0</v>
      </c>
      <c r="P1006" s="224">
        <f>SUMIF('10'!$C$10:$C$29,$C1006,'10'!$G$10:$G$29)*'10'!$E$3</f>
        <v>0</v>
      </c>
      <c r="Q1006" s="224">
        <f>SUMIF('11'!$C$10:$C$39,$C1006,'11'!$G$10:$G$39)*'11'!$E$3</f>
        <v>0</v>
      </c>
      <c r="R1006" s="224">
        <f>SUMIF('12'!$C$10:$C$29,$C1006,'12'!$G$10:$G$29)*'12'!$E$3</f>
        <v>0</v>
      </c>
      <c r="S1006" s="224">
        <f>SUMIF('13'!$C$10:$C$29,$C1006,'13'!$G$10:$G$29)*'13'!$E$3</f>
        <v>0</v>
      </c>
      <c r="T1006" s="224">
        <f>SUMIF('14'!$C$10:$C$29,$C1006,'14'!$G$10:$G$29)*'14'!$E$3</f>
        <v>0</v>
      </c>
      <c r="U1006" s="224">
        <f>SUMIF('15'!$C$10:$C$29,$C1006,'15'!$G$10:$G$29)*'15'!$E$3</f>
        <v>0</v>
      </c>
      <c r="V1006" s="224">
        <f>SUMIF('16'!$C$10:$C$29,$C1006,'16'!$G$10:$G$29)*'16'!$E$3</f>
        <v>0</v>
      </c>
      <c r="W1006" s="224">
        <f>SUMIF('17'!$C$10:$C$29,$C1006,'17'!$G$10:$G$29)*'17'!$E$3</f>
        <v>0</v>
      </c>
      <c r="X1006" s="224">
        <f>SUMIF('18'!$C$10:$C$29,$C1006,'18'!$G$10:$G$29)*'18'!$E$3</f>
        <v>0</v>
      </c>
      <c r="Y1006" s="224">
        <f>SUMIF('19'!$C$10:$C$28,$C1006,'19'!$G$10:$G$28)*'19'!$E$3</f>
        <v>0</v>
      </c>
      <c r="Z1006" s="224">
        <f>SUMIF('20'!$C$10:$C$29,$C1006,'20'!$G$10:$G$29)*'20'!$E$3</f>
        <v>0</v>
      </c>
      <c r="AA1006" s="224">
        <f>SUMIF('21'!$C$10:$C$29,$C1006,'21'!$G$10:$G$29)*'21'!$E$3</f>
        <v>0</v>
      </c>
    </row>
    <row r="1007" spans="3:27" ht="15" hidden="1">
      <c r="C1007" s="207" t="s">
        <v>2123</v>
      </c>
      <c r="D1007" s="207" t="s">
        <v>2124</v>
      </c>
      <c r="F1007" s="303">
        <f t="shared" si="16"/>
        <v>0</v>
      </c>
      <c r="G1007" s="224">
        <f>SUMIF('01'!$C$10:$C$29,$C1007,'01'!$G$10:$G$29)*'01'!$E$3</f>
        <v>0</v>
      </c>
      <c r="H1007" s="224">
        <f>SUMIF('02'!$C$10:$C$28,$C1007,'02'!$G$10:$G$28)*'02'!$E$3</f>
        <v>0</v>
      </c>
      <c r="I1007" s="224">
        <f>SUMIF('03'!$C$10:$C$29,$C1007,'03'!$G$10:$G$29)*'03'!$E$3</f>
        <v>0</v>
      </c>
      <c r="J1007" s="224">
        <f>SUMIF('04'!$C$10:$C$26,$C1007,'04'!$G$10:$G$26)*'04'!$E$3</f>
        <v>0</v>
      </c>
      <c r="K1007" s="224">
        <f>SUMIF('05'!$C$10:$C$29,$C1007,'05'!$G$10:$G$29)*'05'!$E$3</f>
        <v>0</v>
      </c>
      <c r="L1007" s="224">
        <f>SUMIF('06'!$C$10:$C$29,$C1007,'06'!$G$10:$G$29)*'06'!$E$3</f>
        <v>0</v>
      </c>
      <c r="M1007" s="224">
        <f>SUMIF('07'!$C$10:$C$26,$C1007,'07'!$G$10:$G$26)*'07'!$E$3</f>
        <v>0</v>
      </c>
      <c r="N1007" s="224">
        <f>SUMIF('08'!$C$10:$C$29,$C1007,'08'!$G$10:$G$29)*'08'!$E$3</f>
        <v>0</v>
      </c>
      <c r="O1007" s="224">
        <f>SUMIF('09'!$C$10:$C$29,$C1007,'09'!$G$10:$G$29)*'09'!$E$3</f>
        <v>0</v>
      </c>
      <c r="P1007" s="224">
        <f>SUMIF('10'!$C$10:$C$29,$C1007,'10'!$G$10:$G$29)*'10'!$E$3</f>
        <v>0</v>
      </c>
      <c r="Q1007" s="224">
        <f>SUMIF('11'!$C$10:$C$39,$C1007,'11'!$G$10:$G$39)*'11'!$E$3</f>
        <v>0</v>
      </c>
      <c r="R1007" s="224">
        <f>SUMIF('12'!$C$10:$C$29,$C1007,'12'!$G$10:$G$29)*'12'!$E$3</f>
        <v>0</v>
      </c>
      <c r="S1007" s="224">
        <f>SUMIF('13'!$C$10:$C$29,$C1007,'13'!$G$10:$G$29)*'13'!$E$3</f>
        <v>0</v>
      </c>
      <c r="T1007" s="224">
        <f>SUMIF('14'!$C$10:$C$29,$C1007,'14'!$G$10:$G$29)*'14'!$E$3</f>
        <v>0</v>
      </c>
      <c r="U1007" s="224">
        <f>SUMIF('15'!$C$10:$C$29,$C1007,'15'!$G$10:$G$29)*'15'!$E$3</f>
        <v>0</v>
      </c>
      <c r="V1007" s="224">
        <f>SUMIF('16'!$C$10:$C$29,$C1007,'16'!$G$10:$G$29)*'16'!$E$3</f>
        <v>0</v>
      </c>
      <c r="W1007" s="224">
        <f>SUMIF('17'!$C$10:$C$29,$C1007,'17'!$G$10:$G$29)*'17'!$E$3</f>
        <v>0</v>
      </c>
      <c r="X1007" s="224">
        <f>SUMIF('18'!$C$10:$C$29,$C1007,'18'!$G$10:$G$29)*'18'!$E$3</f>
        <v>0</v>
      </c>
      <c r="Y1007" s="224">
        <f>SUMIF('19'!$C$10:$C$28,$C1007,'19'!$G$10:$G$28)*'19'!$E$3</f>
        <v>0</v>
      </c>
      <c r="Z1007" s="224">
        <f>SUMIF('20'!$C$10:$C$29,$C1007,'20'!$G$10:$G$29)*'20'!$E$3</f>
        <v>0</v>
      </c>
      <c r="AA1007" s="224">
        <f>SUMIF('21'!$C$10:$C$29,$C1007,'21'!$G$10:$G$29)*'21'!$E$3</f>
        <v>0</v>
      </c>
    </row>
    <row r="1008" spans="3:27" ht="15" hidden="1">
      <c r="C1008" s="207" t="s">
        <v>2125</v>
      </c>
      <c r="D1008" s="207" t="s">
        <v>2126</v>
      </c>
      <c r="F1008" s="303">
        <f t="shared" si="16"/>
        <v>0</v>
      </c>
      <c r="G1008" s="224">
        <f>SUMIF('01'!$C$10:$C$29,$C1008,'01'!$G$10:$G$29)*'01'!$E$3</f>
        <v>0</v>
      </c>
      <c r="H1008" s="224">
        <f>SUMIF('02'!$C$10:$C$28,$C1008,'02'!$G$10:$G$28)*'02'!$E$3</f>
        <v>0</v>
      </c>
      <c r="I1008" s="224">
        <f>SUMIF('03'!$C$10:$C$29,$C1008,'03'!$G$10:$G$29)*'03'!$E$3</f>
        <v>0</v>
      </c>
      <c r="J1008" s="224">
        <f>SUMIF('04'!$C$10:$C$26,$C1008,'04'!$G$10:$G$26)*'04'!$E$3</f>
        <v>0</v>
      </c>
      <c r="K1008" s="224">
        <f>SUMIF('05'!$C$10:$C$29,$C1008,'05'!$G$10:$G$29)*'05'!$E$3</f>
        <v>0</v>
      </c>
      <c r="L1008" s="224">
        <f>SUMIF('06'!$C$10:$C$29,$C1008,'06'!$G$10:$G$29)*'06'!$E$3</f>
        <v>0</v>
      </c>
      <c r="M1008" s="224">
        <f>SUMIF('07'!$C$10:$C$26,$C1008,'07'!$G$10:$G$26)*'07'!$E$3</f>
        <v>0</v>
      </c>
      <c r="N1008" s="224">
        <f>SUMIF('08'!$C$10:$C$29,$C1008,'08'!$G$10:$G$29)*'08'!$E$3</f>
        <v>0</v>
      </c>
      <c r="O1008" s="224">
        <f>SUMIF('09'!$C$10:$C$29,$C1008,'09'!$G$10:$G$29)*'09'!$E$3</f>
        <v>0</v>
      </c>
      <c r="P1008" s="224">
        <f>SUMIF('10'!$C$10:$C$29,$C1008,'10'!$G$10:$G$29)*'10'!$E$3</f>
        <v>0</v>
      </c>
      <c r="Q1008" s="224">
        <f>SUMIF('11'!$C$10:$C$39,$C1008,'11'!$G$10:$G$39)*'11'!$E$3</f>
        <v>0</v>
      </c>
      <c r="R1008" s="224">
        <f>SUMIF('12'!$C$10:$C$29,$C1008,'12'!$G$10:$G$29)*'12'!$E$3</f>
        <v>0</v>
      </c>
      <c r="S1008" s="224">
        <f>SUMIF('13'!$C$10:$C$29,$C1008,'13'!$G$10:$G$29)*'13'!$E$3</f>
        <v>0</v>
      </c>
      <c r="T1008" s="224">
        <f>SUMIF('14'!$C$10:$C$29,$C1008,'14'!$G$10:$G$29)*'14'!$E$3</f>
        <v>0</v>
      </c>
      <c r="U1008" s="224">
        <f>SUMIF('15'!$C$10:$C$29,$C1008,'15'!$G$10:$G$29)*'15'!$E$3</f>
        <v>0</v>
      </c>
      <c r="V1008" s="224">
        <f>SUMIF('16'!$C$10:$C$29,$C1008,'16'!$G$10:$G$29)*'16'!$E$3</f>
        <v>0</v>
      </c>
      <c r="W1008" s="224">
        <f>SUMIF('17'!$C$10:$C$29,$C1008,'17'!$G$10:$G$29)*'17'!$E$3</f>
        <v>0</v>
      </c>
      <c r="X1008" s="224">
        <f>SUMIF('18'!$C$10:$C$29,$C1008,'18'!$G$10:$G$29)*'18'!$E$3</f>
        <v>0</v>
      </c>
      <c r="Y1008" s="224">
        <f>SUMIF('19'!$C$10:$C$28,$C1008,'19'!$G$10:$G$28)*'19'!$E$3</f>
        <v>0</v>
      </c>
      <c r="Z1008" s="224">
        <f>SUMIF('20'!$C$10:$C$29,$C1008,'20'!$G$10:$G$29)*'20'!$E$3</f>
        <v>0</v>
      </c>
      <c r="AA1008" s="224">
        <f>SUMIF('21'!$C$10:$C$29,$C1008,'21'!$G$10:$G$29)*'21'!$E$3</f>
        <v>0</v>
      </c>
    </row>
    <row r="1009" spans="3:27" ht="15" hidden="1">
      <c r="C1009" s="207" t="s">
        <v>2127</v>
      </c>
      <c r="D1009" s="207" t="s">
        <v>2128</v>
      </c>
      <c r="F1009" s="303">
        <f t="shared" si="16"/>
        <v>0</v>
      </c>
      <c r="G1009" s="224">
        <f>SUMIF('01'!$C$10:$C$29,$C1009,'01'!$G$10:$G$29)*'01'!$E$3</f>
        <v>0</v>
      </c>
      <c r="H1009" s="224">
        <f>SUMIF('02'!$C$10:$C$28,$C1009,'02'!$G$10:$G$28)*'02'!$E$3</f>
        <v>0</v>
      </c>
      <c r="I1009" s="224">
        <f>SUMIF('03'!$C$10:$C$29,$C1009,'03'!$G$10:$G$29)*'03'!$E$3</f>
        <v>0</v>
      </c>
      <c r="J1009" s="224">
        <f>SUMIF('04'!$C$10:$C$26,$C1009,'04'!$G$10:$G$26)*'04'!$E$3</f>
        <v>0</v>
      </c>
      <c r="K1009" s="224">
        <f>SUMIF('05'!$C$10:$C$29,$C1009,'05'!$G$10:$G$29)*'05'!$E$3</f>
        <v>0</v>
      </c>
      <c r="L1009" s="224">
        <f>SUMIF('06'!$C$10:$C$29,$C1009,'06'!$G$10:$G$29)*'06'!$E$3</f>
        <v>0</v>
      </c>
      <c r="M1009" s="224">
        <f>SUMIF('07'!$C$10:$C$26,$C1009,'07'!$G$10:$G$26)*'07'!$E$3</f>
        <v>0</v>
      </c>
      <c r="N1009" s="224">
        <f>SUMIF('08'!$C$10:$C$29,$C1009,'08'!$G$10:$G$29)*'08'!$E$3</f>
        <v>0</v>
      </c>
      <c r="O1009" s="224">
        <f>SUMIF('09'!$C$10:$C$29,$C1009,'09'!$G$10:$G$29)*'09'!$E$3</f>
        <v>0</v>
      </c>
      <c r="P1009" s="224">
        <f>SUMIF('10'!$C$10:$C$29,$C1009,'10'!$G$10:$G$29)*'10'!$E$3</f>
        <v>0</v>
      </c>
      <c r="Q1009" s="224">
        <f>SUMIF('11'!$C$10:$C$39,$C1009,'11'!$G$10:$G$39)*'11'!$E$3</f>
        <v>0</v>
      </c>
      <c r="R1009" s="224">
        <f>SUMIF('12'!$C$10:$C$29,$C1009,'12'!$G$10:$G$29)*'12'!$E$3</f>
        <v>0</v>
      </c>
      <c r="S1009" s="224">
        <f>SUMIF('13'!$C$10:$C$29,$C1009,'13'!$G$10:$G$29)*'13'!$E$3</f>
        <v>0</v>
      </c>
      <c r="T1009" s="224">
        <f>SUMIF('14'!$C$10:$C$29,$C1009,'14'!$G$10:$G$29)*'14'!$E$3</f>
        <v>0</v>
      </c>
      <c r="U1009" s="224">
        <f>SUMIF('15'!$C$10:$C$29,$C1009,'15'!$G$10:$G$29)*'15'!$E$3</f>
        <v>0</v>
      </c>
      <c r="V1009" s="224">
        <f>SUMIF('16'!$C$10:$C$29,$C1009,'16'!$G$10:$G$29)*'16'!$E$3</f>
        <v>0</v>
      </c>
      <c r="W1009" s="224">
        <f>SUMIF('17'!$C$10:$C$29,$C1009,'17'!$G$10:$G$29)*'17'!$E$3</f>
        <v>0</v>
      </c>
      <c r="X1009" s="224">
        <f>SUMIF('18'!$C$10:$C$29,$C1009,'18'!$G$10:$G$29)*'18'!$E$3</f>
        <v>0</v>
      </c>
      <c r="Y1009" s="224">
        <f>SUMIF('19'!$C$10:$C$28,$C1009,'19'!$G$10:$G$28)*'19'!$E$3</f>
        <v>0</v>
      </c>
      <c r="Z1009" s="224">
        <f>SUMIF('20'!$C$10:$C$29,$C1009,'20'!$G$10:$G$29)*'20'!$E$3</f>
        <v>0</v>
      </c>
      <c r="AA1009" s="224">
        <f>SUMIF('21'!$C$10:$C$29,$C1009,'21'!$G$10:$G$29)*'21'!$E$3</f>
        <v>0</v>
      </c>
    </row>
    <row r="1010" spans="3:27" ht="15" hidden="1">
      <c r="C1010" s="207" t="s">
        <v>2129</v>
      </c>
      <c r="D1010" s="207" t="s">
        <v>2130</v>
      </c>
      <c r="F1010" s="303">
        <f t="shared" si="16"/>
        <v>0</v>
      </c>
      <c r="G1010" s="224">
        <f>SUMIF('01'!$C$10:$C$29,$C1010,'01'!$G$10:$G$29)*'01'!$E$3</f>
        <v>0</v>
      </c>
      <c r="H1010" s="224">
        <f>SUMIF('02'!$C$10:$C$28,$C1010,'02'!$G$10:$G$28)*'02'!$E$3</f>
        <v>0</v>
      </c>
      <c r="I1010" s="224">
        <f>SUMIF('03'!$C$10:$C$29,$C1010,'03'!$G$10:$G$29)*'03'!$E$3</f>
        <v>0</v>
      </c>
      <c r="J1010" s="224">
        <f>SUMIF('04'!$C$10:$C$26,$C1010,'04'!$G$10:$G$26)*'04'!$E$3</f>
        <v>0</v>
      </c>
      <c r="K1010" s="224">
        <f>SUMIF('05'!$C$10:$C$29,$C1010,'05'!$G$10:$G$29)*'05'!$E$3</f>
        <v>0</v>
      </c>
      <c r="L1010" s="224">
        <f>SUMIF('06'!$C$10:$C$29,$C1010,'06'!$G$10:$G$29)*'06'!$E$3</f>
        <v>0</v>
      </c>
      <c r="M1010" s="224">
        <f>SUMIF('07'!$C$10:$C$26,$C1010,'07'!$G$10:$G$26)*'07'!$E$3</f>
        <v>0</v>
      </c>
      <c r="N1010" s="224">
        <f>SUMIF('08'!$C$10:$C$29,$C1010,'08'!$G$10:$G$29)*'08'!$E$3</f>
        <v>0</v>
      </c>
      <c r="O1010" s="224">
        <f>SUMIF('09'!$C$10:$C$29,$C1010,'09'!$G$10:$G$29)*'09'!$E$3</f>
        <v>0</v>
      </c>
      <c r="P1010" s="224">
        <f>SUMIF('10'!$C$10:$C$29,$C1010,'10'!$G$10:$G$29)*'10'!$E$3</f>
        <v>0</v>
      </c>
      <c r="Q1010" s="224">
        <f>SUMIF('11'!$C$10:$C$39,$C1010,'11'!$G$10:$G$39)*'11'!$E$3</f>
        <v>0</v>
      </c>
      <c r="R1010" s="224">
        <f>SUMIF('12'!$C$10:$C$29,$C1010,'12'!$G$10:$G$29)*'12'!$E$3</f>
        <v>0</v>
      </c>
      <c r="S1010" s="224">
        <f>SUMIF('13'!$C$10:$C$29,$C1010,'13'!$G$10:$G$29)*'13'!$E$3</f>
        <v>0</v>
      </c>
      <c r="T1010" s="224">
        <f>SUMIF('14'!$C$10:$C$29,$C1010,'14'!$G$10:$G$29)*'14'!$E$3</f>
        <v>0</v>
      </c>
      <c r="U1010" s="224">
        <f>SUMIF('15'!$C$10:$C$29,$C1010,'15'!$G$10:$G$29)*'15'!$E$3</f>
        <v>0</v>
      </c>
      <c r="V1010" s="224">
        <f>SUMIF('16'!$C$10:$C$29,$C1010,'16'!$G$10:$G$29)*'16'!$E$3</f>
        <v>0</v>
      </c>
      <c r="W1010" s="224">
        <f>SUMIF('17'!$C$10:$C$29,$C1010,'17'!$G$10:$G$29)*'17'!$E$3</f>
        <v>0</v>
      </c>
      <c r="X1010" s="224">
        <f>SUMIF('18'!$C$10:$C$29,$C1010,'18'!$G$10:$G$29)*'18'!$E$3</f>
        <v>0</v>
      </c>
      <c r="Y1010" s="224">
        <f>SUMIF('19'!$C$10:$C$28,$C1010,'19'!$G$10:$G$28)*'19'!$E$3</f>
        <v>0</v>
      </c>
      <c r="Z1010" s="224">
        <f>SUMIF('20'!$C$10:$C$29,$C1010,'20'!$G$10:$G$29)*'20'!$E$3</f>
        <v>0</v>
      </c>
      <c r="AA1010" s="224">
        <f>SUMIF('21'!$C$10:$C$29,$C1010,'21'!$G$10:$G$29)*'21'!$E$3</f>
        <v>0</v>
      </c>
    </row>
    <row r="1011" spans="3:27" ht="15" hidden="1">
      <c r="C1011" s="207" t="s">
        <v>2131</v>
      </c>
      <c r="D1011" s="207" t="s">
        <v>2132</v>
      </c>
      <c r="F1011" s="303">
        <f t="shared" si="16"/>
        <v>0</v>
      </c>
      <c r="G1011" s="224">
        <f>SUMIF('01'!$C$10:$C$29,$C1011,'01'!$G$10:$G$29)*'01'!$E$3</f>
        <v>0</v>
      </c>
      <c r="H1011" s="224">
        <f>SUMIF('02'!$C$10:$C$28,$C1011,'02'!$G$10:$G$28)*'02'!$E$3</f>
        <v>0</v>
      </c>
      <c r="I1011" s="224">
        <f>SUMIF('03'!$C$10:$C$29,$C1011,'03'!$G$10:$G$29)*'03'!$E$3</f>
        <v>0</v>
      </c>
      <c r="J1011" s="224">
        <f>SUMIF('04'!$C$10:$C$26,$C1011,'04'!$G$10:$G$26)*'04'!$E$3</f>
        <v>0</v>
      </c>
      <c r="K1011" s="224">
        <f>SUMIF('05'!$C$10:$C$29,$C1011,'05'!$G$10:$G$29)*'05'!$E$3</f>
        <v>0</v>
      </c>
      <c r="L1011" s="224">
        <f>SUMIF('06'!$C$10:$C$29,$C1011,'06'!$G$10:$G$29)*'06'!$E$3</f>
        <v>0</v>
      </c>
      <c r="M1011" s="224">
        <f>SUMIF('07'!$C$10:$C$26,$C1011,'07'!$G$10:$G$26)*'07'!$E$3</f>
        <v>0</v>
      </c>
      <c r="N1011" s="224">
        <f>SUMIF('08'!$C$10:$C$29,$C1011,'08'!$G$10:$G$29)*'08'!$E$3</f>
        <v>0</v>
      </c>
      <c r="O1011" s="224">
        <f>SUMIF('09'!$C$10:$C$29,$C1011,'09'!$G$10:$G$29)*'09'!$E$3</f>
        <v>0</v>
      </c>
      <c r="P1011" s="224">
        <f>SUMIF('10'!$C$10:$C$29,$C1011,'10'!$G$10:$G$29)*'10'!$E$3</f>
        <v>0</v>
      </c>
      <c r="Q1011" s="224">
        <f>SUMIF('11'!$C$10:$C$39,$C1011,'11'!$G$10:$G$39)*'11'!$E$3</f>
        <v>0</v>
      </c>
      <c r="R1011" s="224">
        <f>SUMIF('12'!$C$10:$C$29,$C1011,'12'!$G$10:$G$29)*'12'!$E$3</f>
        <v>0</v>
      </c>
      <c r="S1011" s="224">
        <f>SUMIF('13'!$C$10:$C$29,$C1011,'13'!$G$10:$G$29)*'13'!$E$3</f>
        <v>0</v>
      </c>
      <c r="T1011" s="224">
        <f>SUMIF('14'!$C$10:$C$29,$C1011,'14'!$G$10:$G$29)*'14'!$E$3</f>
        <v>0</v>
      </c>
      <c r="U1011" s="224">
        <f>SUMIF('15'!$C$10:$C$29,$C1011,'15'!$G$10:$G$29)*'15'!$E$3</f>
        <v>0</v>
      </c>
      <c r="V1011" s="224">
        <f>SUMIF('16'!$C$10:$C$29,$C1011,'16'!$G$10:$G$29)*'16'!$E$3</f>
        <v>0</v>
      </c>
      <c r="W1011" s="224">
        <f>SUMIF('17'!$C$10:$C$29,$C1011,'17'!$G$10:$G$29)*'17'!$E$3</f>
        <v>0</v>
      </c>
      <c r="X1011" s="224">
        <f>SUMIF('18'!$C$10:$C$29,$C1011,'18'!$G$10:$G$29)*'18'!$E$3</f>
        <v>0</v>
      </c>
      <c r="Y1011" s="224">
        <f>SUMIF('19'!$C$10:$C$28,$C1011,'19'!$G$10:$G$28)*'19'!$E$3</f>
        <v>0</v>
      </c>
      <c r="Z1011" s="224">
        <f>SUMIF('20'!$C$10:$C$29,$C1011,'20'!$G$10:$G$29)*'20'!$E$3</f>
        <v>0</v>
      </c>
      <c r="AA1011" s="224">
        <f>SUMIF('21'!$C$10:$C$29,$C1011,'21'!$G$10:$G$29)*'21'!$E$3</f>
        <v>0</v>
      </c>
    </row>
    <row r="1012" spans="3:27" ht="15" hidden="1">
      <c r="C1012" s="207" t="s">
        <v>2133</v>
      </c>
      <c r="D1012" s="207" t="s">
        <v>2134</v>
      </c>
      <c r="F1012" s="303">
        <f t="shared" si="16"/>
        <v>0</v>
      </c>
      <c r="G1012" s="224">
        <f>SUMIF('01'!$C$10:$C$29,$C1012,'01'!$G$10:$G$29)*'01'!$E$3</f>
        <v>0</v>
      </c>
      <c r="H1012" s="224">
        <f>SUMIF('02'!$C$10:$C$28,$C1012,'02'!$G$10:$G$28)*'02'!$E$3</f>
        <v>0</v>
      </c>
      <c r="I1012" s="224">
        <f>SUMIF('03'!$C$10:$C$29,$C1012,'03'!$G$10:$G$29)*'03'!$E$3</f>
        <v>0</v>
      </c>
      <c r="J1012" s="224">
        <f>SUMIF('04'!$C$10:$C$26,$C1012,'04'!$G$10:$G$26)*'04'!$E$3</f>
        <v>0</v>
      </c>
      <c r="K1012" s="224">
        <f>SUMIF('05'!$C$10:$C$29,$C1012,'05'!$G$10:$G$29)*'05'!$E$3</f>
        <v>0</v>
      </c>
      <c r="L1012" s="224">
        <f>SUMIF('06'!$C$10:$C$29,$C1012,'06'!$G$10:$G$29)*'06'!$E$3</f>
        <v>0</v>
      </c>
      <c r="M1012" s="224">
        <f>SUMIF('07'!$C$10:$C$26,$C1012,'07'!$G$10:$G$26)*'07'!$E$3</f>
        <v>0</v>
      </c>
      <c r="N1012" s="224">
        <f>SUMIF('08'!$C$10:$C$29,$C1012,'08'!$G$10:$G$29)*'08'!$E$3</f>
        <v>0</v>
      </c>
      <c r="O1012" s="224">
        <f>SUMIF('09'!$C$10:$C$29,$C1012,'09'!$G$10:$G$29)*'09'!$E$3</f>
        <v>0</v>
      </c>
      <c r="P1012" s="224">
        <f>SUMIF('10'!$C$10:$C$29,$C1012,'10'!$G$10:$G$29)*'10'!$E$3</f>
        <v>0</v>
      </c>
      <c r="Q1012" s="224">
        <f>SUMIF('11'!$C$10:$C$39,$C1012,'11'!$G$10:$G$39)*'11'!$E$3</f>
        <v>0</v>
      </c>
      <c r="R1012" s="224">
        <f>SUMIF('12'!$C$10:$C$29,$C1012,'12'!$G$10:$G$29)*'12'!$E$3</f>
        <v>0</v>
      </c>
      <c r="S1012" s="224">
        <f>SUMIF('13'!$C$10:$C$29,$C1012,'13'!$G$10:$G$29)*'13'!$E$3</f>
        <v>0</v>
      </c>
      <c r="T1012" s="224">
        <f>SUMIF('14'!$C$10:$C$29,$C1012,'14'!$G$10:$G$29)*'14'!$E$3</f>
        <v>0</v>
      </c>
      <c r="U1012" s="224">
        <f>SUMIF('15'!$C$10:$C$29,$C1012,'15'!$G$10:$G$29)*'15'!$E$3</f>
        <v>0</v>
      </c>
      <c r="V1012" s="224">
        <f>SUMIF('16'!$C$10:$C$29,$C1012,'16'!$G$10:$G$29)*'16'!$E$3</f>
        <v>0</v>
      </c>
      <c r="W1012" s="224">
        <f>SUMIF('17'!$C$10:$C$29,$C1012,'17'!$G$10:$G$29)*'17'!$E$3</f>
        <v>0</v>
      </c>
      <c r="X1012" s="224">
        <f>SUMIF('18'!$C$10:$C$29,$C1012,'18'!$G$10:$G$29)*'18'!$E$3</f>
        <v>0</v>
      </c>
      <c r="Y1012" s="224">
        <f>SUMIF('19'!$C$10:$C$28,$C1012,'19'!$G$10:$G$28)*'19'!$E$3</f>
        <v>0</v>
      </c>
      <c r="Z1012" s="224">
        <f>SUMIF('20'!$C$10:$C$29,$C1012,'20'!$G$10:$G$29)*'20'!$E$3</f>
        <v>0</v>
      </c>
      <c r="AA1012" s="224">
        <f>SUMIF('21'!$C$10:$C$29,$C1012,'21'!$G$10:$G$29)*'21'!$E$3</f>
        <v>0</v>
      </c>
    </row>
    <row r="1013" spans="3:27" ht="15" hidden="1">
      <c r="C1013" s="207" t="s">
        <v>2135</v>
      </c>
      <c r="D1013" s="207" t="s">
        <v>2136</v>
      </c>
      <c r="F1013" s="303">
        <f t="shared" si="16"/>
        <v>0</v>
      </c>
      <c r="G1013" s="224">
        <f>SUMIF('01'!$C$10:$C$29,$C1013,'01'!$G$10:$G$29)*'01'!$E$3</f>
        <v>0</v>
      </c>
      <c r="H1013" s="224">
        <f>SUMIF('02'!$C$10:$C$28,$C1013,'02'!$G$10:$G$28)*'02'!$E$3</f>
        <v>0</v>
      </c>
      <c r="I1013" s="224">
        <f>SUMIF('03'!$C$10:$C$29,$C1013,'03'!$G$10:$G$29)*'03'!$E$3</f>
        <v>0</v>
      </c>
      <c r="J1013" s="224">
        <f>SUMIF('04'!$C$10:$C$26,$C1013,'04'!$G$10:$G$26)*'04'!$E$3</f>
        <v>0</v>
      </c>
      <c r="K1013" s="224">
        <f>SUMIF('05'!$C$10:$C$29,$C1013,'05'!$G$10:$G$29)*'05'!$E$3</f>
        <v>0</v>
      </c>
      <c r="L1013" s="224">
        <f>SUMIF('06'!$C$10:$C$29,$C1013,'06'!$G$10:$G$29)*'06'!$E$3</f>
        <v>0</v>
      </c>
      <c r="M1013" s="224">
        <f>SUMIF('07'!$C$10:$C$26,$C1013,'07'!$G$10:$G$26)*'07'!$E$3</f>
        <v>0</v>
      </c>
      <c r="N1013" s="224">
        <f>SUMIF('08'!$C$10:$C$29,$C1013,'08'!$G$10:$G$29)*'08'!$E$3</f>
        <v>0</v>
      </c>
      <c r="O1013" s="224">
        <f>SUMIF('09'!$C$10:$C$29,$C1013,'09'!$G$10:$G$29)*'09'!$E$3</f>
        <v>0</v>
      </c>
      <c r="P1013" s="224">
        <f>SUMIF('10'!$C$10:$C$29,$C1013,'10'!$G$10:$G$29)*'10'!$E$3</f>
        <v>0</v>
      </c>
      <c r="Q1013" s="224">
        <f>SUMIF('11'!$C$10:$C$39,$C1013,'11'!$G$10:$G$39)*'11'!$E$3</f>
        <v>0</v>
      </c>
      <c r="R1013" s="224">
        <f>SUMIF('12'!$C$10:$C$29,$C1013,'12'!$G$10:$G$29)*'12'!$E$3</f>
        <v>0</v>
      </c>
      <c r="S1013" s="224">
        <f>SUMIF('13'!$C$10:$C$29,$C1013,'13'!$G$10:$G$29)*'13'!$E$3</f>
        <v>0</v>
      </c>
      <c r="T1013" s="224">
        <f>SUMIF('14'!$C$10:$C$29,$C1013,'14'!$G$10:$G$29)*'14'!$E$3</f>
        <v>0</v>
      </c>
      <c r="U1013" s="224">
        <f>SUMIF('15'!$C$10:$C$29,$C1013,'15'!$G$10:$G$29)*'15'!$E$3</f>
        <v>0</v>
      </c>
      <c r="V1013" s="224">
        <f>SUMIF('16'!$C$10:$C$29,$C1013,'16'!$G$10:$G$29)*'16'!$E$3</f>
        <v>0</v>
      </c>
      <c r="W1013" s="224">
        <f>SUMIF('17'!$C$10:$C$29,$C1013,'17'!$G$10:$G$29)*'17'!$E$3</f>
        <v>0</v>
      </c>
      <c r="X1013" s="224">
        <f>SUMIF('18'!$C$10:$C$29,$C1013,'18'!$G$10:$G$29)*'18'!$E$3</f>
        <v>0</v>
      </c>
      <c r="Y1013" s="224">
        <f>SUMIF('19'!$C$10:$C$28,$C1013,'19'!$G$10:$G$28)*'19'!$E$3</f>
        <v>0</v>
      </c>
      <c r="Z1013" s="224">
        <f>SUMIF('20'!$C$10:$C$29,$C1013,'20'!$G$10:$G$29)*'20'!$E$3</f>
        <v>0</v>
      </c>
      <c r="AA1013" s="224">
        <f>SUMIF('21'!$C$10:$C$29,$C1013,'21'!$G$10:$G$29)*'21'!$E$3</f>
        <v>0</v>
      </c>
    </row>
    <row r="1014" spans="3:27" ht="15" hidden="1">
      <c r="C1014" s="207" t="s">
        <v>2137</v>
      </c>
      <c r="D1014" s="207" t="s">
        <v>2138</v>
      </c>
      <c r="F1014" s="303">
        <f t="shared" si="16"/>
        <v>0</v>
      </c>
      <c r="G1014" s="224">
        <f>SUMIF('01'!$C$10:$C$29,$C1014,'01'!$G$10:$G$29)*'01'!$E$3</f>
        <v>0</v>
      </c>
      <c r="H1014" s="224">
        <f>SUMIF('02'!$C$10:$C$28,$C1014,'02'!$G$10:$G$28)*'02'!$E$3</f>
        <v>0</v>
      </c>
      <c r="I1014" s="224">
        <f>SUMIF('03'!$C$10:$C$29,$C1014,'03'!$G$10:$G$29)*'03'!$E$3</f>
        <v>0</v>
      </c>
      <c r="J1014" s="224">
        <f>SUMIF('04'!$C$10:$C$26,$C1014,'04'!$G$10:$G$26)*'04'!$E$3</f>
        <v>0</v>
      </c>
      <c r="K1014" s="224">
        <f>SUMIF('05'!$C$10:$C$29,$C1014,'05'!$G$10:$G$29)*'05'!$E$3</f>
        <v>0</v>
      </c>
      <c r="L1014" s="224">
        <f>SUMIF('06'!$C$10:$C$29,$C1014,'06'!$G$10:$G$29)*'06'!$E$3</f>
        <v>0</v>
      </c>
      <c r="M1014" s="224">
        <f>SUMIF('07'!$C$10:$C$26,$C1014,'07'!$G$10:$G$26)*'07'!$E$3</f>
        <v>0</v>
      </c>
      <c r="N1014" s="224">
        <f>SUMIF('08'!$C$10:$C$29,$C1014,'08'!$G$10:$G$29)*'08'!$E$3</f>
        <v>0</v>
      </c>
      <c r="O1014" s="224">
        <f>SUMIF('09'!$C$10:$C$29,$C1014,'09'!$G$10:$G$29)*'09'!$E$3</f>
        <v>0</v>
      </c>
      <c r="P1014" s="224">
        <f>SUMIF('10'!$C$10:$C$29,$C1014,'10'!$G$10:$G$29)*'10'!$E$3</f>
        <v>0</v>
      </c>
      <c r="Q1014" s="224">
        <f>SUMIF('11'!$C$10:$C$39,$C1014,'11'!$G$10:$G$39)*'11'!$E$3</f>
        <v>0</v>
      </c>
      <c r="R1014" s="224">
        <f>SUMIF('12'!$C$10:$C$29,$C1014,'12'!$G$10:$G$29)*'12'!$E$3</f>
        <v>0</v>
      </c>
      <c r="S1014" s="224">
        <f>SUMIF('13'!$C$10:$C$29,$C1014,'13'!$G$10:$G$29)*'13'!$E$3</f>
        <v>0</v>
      </c>
      <c r="T1014" s="224">
        <f>SUMIF('14'!$C$10:$C$29,$C1014,'14'!$G$10:$G$29)*'14'!$E$3</f>
        <v>0</v>
      </c>
      <c r="U1014" s="224">
        <f>SUMIF('15'!$C$10:$C$29,$C1014,'15'!$G$10:$G$29)*'15'!$E$3</f>
        <v>0</v>
      </c>
      <c r="V1014" s="224">
        <f>SUMIF('16'!$C$10:$C$29,$C1014,'16'!$G$10:$G$29)*'16'!$E$3</f>
        <v>0</v>
      </c>
      <c r="W1014" s="224">
        <f>SUMIF('17'!$C$10:$C$29,$C1014,'17'!$G$10:$G$29)*'17'!$E$3</f>
        <v>0</v>
      </c>
      <c r="X1014" s="224">
        <f>SUMIF('18'!$C$10:$C$29,$C1014,'18'!$G$10:$G$29)*'18'!$E$3</f>
        <v>0</v>
      </c>
      <c r="Y1014" s="224">
        <f>SUMIF('19'!$C$10:$C$28,$C1014,'19'!$G$10:$G$28)*'19'!$E$3</f>
        <v>0</v>
      </c>
      <c r="Z1014" s="224">
        <f>SUMIF('20'!$C$10:$C$29,$C1014,'20'!$G$10:$G$29)*'20'!$E$3</f>
        <v>0</v>
      </c>
      <c r="AA1014" s="224">
        <f>SUMIF('21'!$C$10:$C$29,$C1014,'21'!$G$10:$G$29)*'21'!$E$3</f>
        <v>0</v>
      </c>
    </row>
    <row r="1015" spans="3:27" ht="15" hidden="1">
      <c r="C1015" s="207" t="s">
        <v>2139</v>
      </c>
      <c r="D1015" s="207" t="s">
        <v>2140</v>
      </c>
      <c r="F1015" s="303">
        <f t="shared" si="16"/>
        <v>0</v>
      </c>
      <c r="G1015" s="224">
        <f>SUMIF('01'!$C$10:$C$29,$C1015,'01'!$G$10:$G$29)*'01'!$E$3</f>
        <v>0</v>
      </c>
      <c r="H1015" s="224">
        <f>SUMIF('02'!$C$10:$C$28,$C1015,'02'!$G$10:$G$28)*'02'!$E$3</f>
        <v>0</v>
      </c>
      <c r="I1015" s="224">
        <f>SUMIF('03'!$C$10:$C$29,$C1015,'03'!$G$10:$G$29)*'03'!$E$3</f>
        <v>0</v>
      </c>
      <c r="J1015" s="224">
        <f>SUMIF('04'!$C$10:$C$26,$C1015,'04'!$G$10:$G$26)*'04'!$E$3</f>
        <v>0</v>
      </c>
      <c r="K1015" s="224">
        <f>SUMIF('05'!$C$10:$C$29,$C1015,'05'!$G$10:$G$29)*'05'!$E$3</f>
        <v>0</v>
      </c>
      <c r="L1015" s="224">
        <f>SUMIF('06'!$C$10:$C$29,$C1015,'06'!$G$10:$G$29)*'06'!$E$3</f>
        <v>0</v>
      </c>
      <c r="M1015" s="224">
        <f>SUMIF('07'!$C$10:$C$26,$C1015,'07'!$G$10:$G$26)*'07'!$E$3</f>
        <v>0</v>
      </c>
      <c r="N1015" s="224">
        <f>SUMIF('08'!$C$10:$C$29,$C1015,'08'!$G$10:$G$29)*'08'!$E$3</f>
        <v>0</v>
      </c>
      <c r="O1015" s="224">
        <f>SUMIF('09'!$C$10:$C$29,$C1015,'09'!$G$10:$G$29)*'09'!$E$3</f>
        <v>0</v>
      </c>
      <c r="P1015" s="224">
        <f>SUMIF('10'!$C$10:$C$29,$C1015,'10'!$G$10:$G$29)*'10'!$E$3</f>
        <v>0</v>
      </c>
      <c r="Q1015" s="224">
        <f>SUMIF('11'!$C$10:$C$39,$C1015,'11'!$G$10:$G$39)*'11'!$E$3</f>
        <v>0</v>
      </c>
      <c r="R1015" s="224">
        <f>SUMIF('12'!$C$10:$C$29,$C1015,'12'!$G$10:$G$29)*'12'!$E$3</f>
        <v>0</v>
      </c>
      <c r="S1015" s="224">
        <f>SUMIF('13'!$C$10:$C$29,$C1015,'13'!$G$10:$G$29)*'13'!$E$3</f>
        <v>0</v>
      </c>
      <c r="T1015" s="224">
        <f>SUMIF('14'!$C$10:$C$29,$C1015,'14'!$G$10:$G$29)*'14'!$E$3</f>
        <v>0</v>
      </c>
      <c r="U1015" s="224">
        <f>SUMIF('15'!$C$10:$C$29,$C1015,'15'!$G$10:$G$29)*'15'!$E$3</f>
        <v>0</v>
      </c>
      <c r="V1015" s="224">
        <f>SUMIF('16'!$C$10:$C$29,$C1015,'16'!$G$10:$G$29)*'16'!$E$3</f>
        <v>0</v>
      </c>
      <c r="W1015" s="224">
        <f>SUMIF('17'!$C$10:$C$29,$C1015,'17'!$G$10:$G$29)*'17'!$E$3</f>
        <v>0</v>
      </c>
      <c r="X1015" s="224">
        <f>SUMIF('18'!$C$10:$C$29,$C1015,'18'!$G$10:$G$29)*'18'!$E$3</f>
        <v>0</v>
      </c>
      <c r="Y1015" s="224">
        <f>SUMIF('19'!$C$10:$C$28,$C1015,'19'!$G$10:$G$28)*'19'!$E$3</f>
        <v>0</v>
      </c>
      <c r="Z1015" s="224">
        <f>SUMIF('20'!$C$10:$C$29,$C1015,'20'!$G$10:$G$29)*'20'!$E$3</f>
        <v>0</v>
      </c>
      <c r="AA1015" s="224">
        <f>SUMIF('21'!$C$10:$C$29,$C1015,'21'!$G$10:$G$29)*'21'!$E$3</f>
        <v>0</v>
      </c>
    </row>
    <row r="1016" spans="3:27" ht="15" hidden="1">
      <c r="C1016" s="207" t="s">
        <v>2141</v>
      </c>
      <c r="D1016" s="207" t="s">
        <v>2142</v>
      </c>
      <c r="F1016" s="303">
        <f t="shared" si="16"/>
        <v>0</v>
      </c>
      <c r="G1016" s="224">
        <f>SUMIF('01'!$C$10:$C$29,$C1016,'01'!$G$10:$G$29)*'01'!$E$3</f>
        <v>0</v>
      </c>
      <c r="H1016" s="224">
        <f>SUMIF('02'!$C$10:$C$28,$C1016,'02'!$G$10:$G$28)*'02'!$E$3</f>
        <v>0</v>
      </c>
      <c r="I1016" s="224">
        <f>SUMIF('03'!$C$10:$C$29,$C1016,'03'!$G$10:$G$29)*'03'!$E$3</f>
        <v>0</v>
      </c>
      <c r="J1016" s="224">
        <f>SUMIF('04'!$C$10:$C$26,$C1016,'04'!$G$10:$G$26)*'04'!$E$3</f>
        <v>0</v>
      </c>
      <c r="K1016" s="224">
        <f>SUMIF('05'!$C$10:$C$29,$C1016,'05'!$G$10:$G$29)*'05'!$E$3</f>
        <v>0</v>
      </c>
      <c r="L1016" s="224">
        <f>SUMIF('06'!$C$10:$C$29,$C1016,'06'!$G$10:$G$29)*'06'!$E$3</f>
        <v>0</v>
      </c>
      <c r="M1016" s="224">
        <f>SUMIF('07'!$C$10:$C$26,$C1016,'07'!$G$10:$G$26)*'07'!$E$3</f>
        <v>0</v>
      </c>
      <c r="N1016" s="224">
        <f>SUMIF('08'!$C$10:$C$29,$C1016,'08'!$G$10:$G$29)*'08'!$E$3</f>
        <v>0</v>
      </c>
      <c r="O1016" s="224">
        <f>SUMIF('09'!$C$10:$C$29,$C1016,'09'!$G$10:$G$29)*'09'!$E$3</f>
        <v>0</v>
      </c>
      <c r="P1016" s="224">
        <f>SUMIF('10'!$C$10:$C$29,$C1016,'10'!$G$10:$G$29)*'10'!$E$3</f>
        <v>0</v>
      </c>
      <c r="Q1016" s="224">
        <f>SUMIF('11'!$C$10:$C$39,$C1016,'11'!$G$10:$G$39)*'11'!$E$3</f>
        <v>0</v>
      </c>
      <c r="R1016" s="224">
        <f>SUMIF('12'!$C$10:$C$29,$C1016,'12'!$G$10:$G$29)*'12'!$E$3</f>
        <v>0</v>
      </c>
      <c r="S1016" s="224">
        <f>SUMIF('13'!$C$10:$C$29,$C1016,'13'!$G$10:$G$29)*'13'!$E$3</f>
        <v>0</v>
      </c>
      <c r="T1016" s="224">
        <f>SUMIF('14'!$C$10:$C$29,$C1016,'14'!$G$10:$G$29)*'14'!$E$3</f>
        <v>0</v>
      </c>
      <c r="U1016" s="224">
        <f>SUMIF('15'!$C$10:$C$29,$C1016,'15'!$G$10:$G$29)*'15'!$E$3</f>
        <v>0</v>
      </c>
      <c r="V1016" s="224">
        <f>SUMIF('16'!$C$10:$C$29,$C1016,'16'!$G$10:$G$29)*'16'!$E$3</f>
        <v>0</v>
      </c>
      <c r="W1016" s="224">
        <f>SUMIF('17'!$C$10:$C$29,$C1016,'17'!$G$10:$G$29)*'17'!$E$3</f>
        <v>0</v>
      </c>
      <c r="X1016" s="224">
        <f>SUMIF('18'!$C$10:$C$29,$C1016,'18'!$G$10:$G$29)*'18'!$E$3</f>
        <v>0</v>
      </c>
      <c r="Y1016" s="224">
        <f>SUMIF('19'!$C$10:$C$28,$C1016,'19'!$G$10:$G$28)*'19'!$E$3</f>
        <v>0</v>
      </c>
      <c r="Z1016" s="224">
        <f>SUMIF('20'!$C$10:$C$29,$C1016,'20'!$G$10:$G$29)*'20'!$E$3</f>
        <v>0</v>
      </c>
      <c r="AA1016" s="224">
        <f>SUMIF('21'!$C$10:$C$29,$C1016,'21'!$G$10:$G$29)*'21'!$E$3</f>
        <v>0</v>
      </c>
    </row>
    <row r="1017" spans="3:27" ht="15" hidden="1">
      <c r="C1017" s="207" t="s">
        <v>2143</v>
      </c>
      <c r="D1017" s="207" t="s">
        <v>2144</v>
      </c>
      <c r="F1017" s="303">
        <f t="shared" si="16"/>
        <v>0</v>
      </c>
      <c r="G1017" s="224">
        <f>SUMIF('01'!$C$10:$C$29,$C1017,'01'!$G$10:$G$29)*'01'!$E$3</f>
        <v>0</v>
      </c>
      <c r="H1017" s="224">
        <f>SUMIF('02'!$C$10:$C$28,$C1017,'02'!$G$10:$G$28)*'02'!$E$3</f>
        <v>0</v>
      </c>
      <c r="I1017" s="224">
        <f>SUMIF('03'!$C$10:$C$29,$C1017,'03'!$G$10:$G$29)*'03'!$E$3</f>
        <v>0</v>
      </c>
      <c r="J1017" s="224">
        <f>SUMIF('04'!$C$10:$C$26,$C1017,'04'!$G$10:$G$26)*'04'!$E$3</f>
        <v>0</v>
      </c>
      <c r="K1017" s="224">
        <f>SUMIF('05'!$C$10:$C$29,$C1017,'05'!$G$10:$G$29)*'05'!$E$3</f>
        <v>0</v>
      </c>
      <c r="L1017" s="224">
        <f>SUMIF('06'!$C$10:$C$29,$C1017,'06'!$G$10:$G$29)*'06'!$E$3</f>
        <v>0</v>
      </c>
      <c r="M1017" s="224">
        <f>SUMIF('07'!$C$10:$C$26,$C1017,'07'!$G$10:$G$26)*'07'!$E$3</f>
        <v>0</v>
      </c>
      <c r="N1017" s="224">
        <f>SUMIF('08'!$C$10:$C$29,$C1017,'08'!$G$10:$G$29)*'08'!$E$3</f>
        <v>0</v>
      </c>
      <c r="O1017" s="224">
        <f>SUMIF('09'!$C$10:$C$29,$C1017,'09'!$G$10:$G$29)*'09'!$E$3</f>
        <v>0</v>
      </c>
      <c r="P1017" s="224">
        <f>SUMIF('10'!$C$10:$C$29,$C1017,'10'!$G$10:$G$29)*'10'!$E$3</f>
        <v>0</v>
      </c>
      <c r="Q1017" s="224">
        <f>SUMIF('11'!$C$10:$C$39,$C1017,'11'!$G$10:$G$39)*'11'!$E$3</f>
        <v>0</v>
      </c>
      <c r="R1017" s="224">
        <f>SUMIF('12'!$C$10:$C$29,$C1017,'12'!$G$10:$G$29)*'12'!$E$3</f>
        <v>0</v>
      </c>
      <c r="S1017" s="224">
        <f>SUMIF('13'!$C$10:$C$29,$C1017,'13'!$G$10:$G$29)*'13'!$E$3</f>
        <v>0</v>
      </c>
      <c r="T1017" s="224">
        <f>SUMIF('14'!$C$10:$C$29,$C1017,'14'!$G$10:$G$29)*'14'!$E$3</f>
        <v>0</v>
      </c>
      <c r="U1017" s="224">
        <f>SUMIF('15'!$C$10:$C$29,$C1017,'15'!$G$10:$G$29)*'15'!$E$3</f>
        <v>0</v>
      </c>
      <c r="V1017" s="224">
        <f>SUMIF('16'!$C$10:$C$29,$C1017,'16'!$G$10:$G$29)*'16'!$E$3</f>
        <v>0</v>
      </c>
      <c r="W1017" s="224">
        <f>SUMIF('17'!$C$10:$C$29,$C1017,'17'!$G$10:$G$29)*'17'!$E$3</f>
        <v>0</v>
      </c>
      <c r="X1017" s="224">
        <f>SUMIF('18'!$C$10:$C$29,$C1017,'18'!$G$10:$G$29)*'18'!$E$3</f>
        <v>0</v>
      </c>
      <c r="Y1017" s="224">
        <f>SUMIF('19'!$C$10:$C$28,$C1017,'19'!$G$10:$G$28)*'19'!$E$3</f>
        <v>0</v>
      </c>
      <c r="Z1017" s="224">
        <f>SUMIF('20'!$C$10:$C$29,$C1017,'20'!$G$10:$G$29)*'20'!$E$3</f>
        <v>0</v>
      </c>
      <c r="AA1017" s="224">
        <f>SUMIF('21'!$C$10:$C$29,$C1017,'21'!$G$10:$G$29)*'21'!$E$3</f>
        <v>0</v>
      </c>
    </row>
    <row r="1018" spans="3:27" ht="15" hidden="1">
      <c r="C1018" s="207" t="s">
        <v>2145</v>
      </c>
      <c r="D1018" s="207" t="s">
        <v>2146</v>
      </c>
      <c r="F1018" s="303">
        <f t="shared" si="16"/>
        <v>0</v>
      </c>
      <c r="G1018" s="224">
        <f>SUMIF('01'!$C$10:$C$29,$C1018,'01'!$G$10:$G$29)*'01'!$E$3</f>
        <v>0</v>
      </c>
      <c r="H1018" s="224">
        <f>SUMIF('02'!$C$10:$C$28,$C1018,'02'!$G$10:$G$28)*'02'!$E$3</f>
        <v>0</v>
      </c>
      <c r="I1018" s="224">
        <f>SUMIF('03'!$C$10:$C$29,$C1018,'03'!$G$10:$G$29)*'03'!$E$3</f>
        <v>0</v>
      </c>
      <c r="J1018" s="224">
        <f>SUMIF('04'!$C$10:$C$26,$C1018,'04'!$G$10:$G$26)*'04'!$E$3</f>
        <v>0</v>
      </c>
      <c r="K1018" s="224">
        <f>SUMIF('05'!$C$10:$C$29,$C1018,'05'!$G$10:$G$29)*'05'!$E$3</f>
        <v>0</v>
      </c>
      <c r="L1018" s="224">
        <f>SUMIF('06'!$C$10:$C$29,$C1018,'06'!$G$10:$G$29)*'06'!$E$3</f>
        <v>0</v>
      </c>
      <c r="M1018" s="224">
        <f>SUMIF('07'!$C$10:$C$26,$C1018,'07'!$G$10:$G$26)*'07'!$E$3</f>
        <v>0</v>
      </c>
      <c r="N1018" s="224">
        <f>SUMIF('08'!$C$10:$C$29,$C1018,'08'!$G$10:$G$29)*'08'!$E$3</f>
        <v>0</v>
      </c>
      <c r="O1018" s="224">
        <f>SUMIF('09'!$C$10:$C$29,$C1018,'09'!$G$10:$G$29)*'09'!$E$3</f>
        <v>0</v>
      </c>
      <c r="P1018" s="224">
        <f>SUMIF('10'!$C$10:$C$29,$C1018,'10'!$G$10:$G$29)*'10'!$E$3</f>
        <v>0</v>
      </c>
      <c r="Q1018" s="224">
        <f>SUMIF('11'!$C$10:$C$39,$C1018,'11'!$G$10:$G$39)*'11'!$E$3</f>
        <v>0</v>
      </c>
      <c r="R1018" s="224">
        <f>SUMIF('12'!$C$10:$C$29,$C1018,'12'!$G$10:$G$29)*'12'!$E$3</f>
        <v>0</v>
      </c>
      <c r="S1018" s="224">
        <f>SUMIF('13'!$C$10:$C$29,$C1018,'13'!$G$10:$G$29)*'13'!$E$3</f>
        <v>0</v>
      </c>
      <c r="T1018" s="224">
        <f>SUMIF('14'!$C$10:$C$29,$C1018,'14'!$G$10:$G$29)*'14'!$E$3</f>
        <v>0</v>
      </c>
      <c r="U1018" s="224">
        <f>SUMIF('15'!$C$10:$C$29,$C1018,'15'!$G$10:$G$29)*'15'!$E$3</f>
        <v>0</v>
      </c>
      <c r="V1018" s="224">
        <f>SUMIF('16'!$C$10:$C$29,$C1018,'16'!$G$10:$G$29)*'16'!$E$3</f>
        <v>0</v>
      </c>
      <c r="W1018" s="224">
        <f>SUMIF('17'!$C$10:$C$29,$C1018,'17'!$G$10:$G$29)*'17'!$E$3</f>
        <v>0</v>
      </c>
      <c r="X1018" s="224">
        <f>SUMIF('18'!$C$10:$C$29,$C1018,'18'!$G$10:$G$29)*'18'!$E$3</f>
        <v>0</v>
      </c>
      <c r="Y1018" s="224">
        <f>SUMIF('19'!$C$10:$C$28,$C1018,'19'!$G$10:$G$28)*'19'!$E$3</f>
        <v>0</v>
      </c>
      <c r="Z1018" s="224">
        <f>SUMIF('20'!$C$10:$C$29,$C1018,'20'!$G$10:$G$29)*'20'!$E$3</f>
        <v>0</v>
      </c>
      <c r="AA1018" s="224">
        <f>SUMIF('21'!$C$10:$C$29,$C1018,'21'!$G$10:$G$29)*'21'!$E$3</f>
        <v>0</v>
      </c>
    </row>
    <row r="1019" spans="3:27" ht="15" hidden="1">
      <c r="C1019" s="207" t="s">
        <v>2147</v>
      </c>
      <c r="D1019" s="207" t="s">
        <v>2148</v>
      </c>
      <c r="F1019" s="303">
        <f t="shared" si="16"/>
        <v>0</v>
      </c>
      <c r="G1019" s="224">
        <f>SUMIF('01'!$C$10:$C$29,$C1019,'01'!$G$10:$G$29)*'01'!$E$3</f>
        <v>0</v>
      </c>
      <c r="H1019" s="224">
        <f>SUMIF('02'!$C$10:$C$28,$C1019,'02'!$G$10:$G$28)*'02'!$E$3</f>
        <v>0</v>
      </c>
      <c r="I1019" s="224">
        <f>SUMIF('03'!$C$10:$C$29,$C1019,'03'!$G$10:$G$29)*'03'!$E$3</f>
        <v>0</v>
      </c>
      <c r="J1019" s="224">
        <f>SUMIF('04'!$C$10:$C$26,$C1019,'04'!$G$10:$G$26)*'04'!$E$3</f>
        <v>0</v>
      </c>
      <c r="K1019" s="224">
        <f>SUMIF('05'!$C$10:$C$29,$C1019,'05'!$G$10:$G$29)*'05'!$E$3</f>
        <v>0</v>
      </c>
      <c r="L1019" s="224">
        <f>SUMIF('06'!$C$10:$C$29,$C1019,'06'!$G$10:$G$29)*'06'!$E$3</f>
        <v>0</v>
      </c>
      <c r="M1019" s="224">
        <f>SUMIF('07'!$C$10:$C$26,$C1019,'07'!$G$10:$G$26)*'07'!$E$3</f>
        <v>0</v>
      </c>
      <c r="N1019" s="224">
        <f>SUMIF('08'!$C$10:$C$29,$C1019,'08'!$G$10:$G$29)*'08'!$E$3</f>
        <v>0</v>
      </c>
      <c r="O1019" s="224">
        <f>SUMIF('09'!$C$10:$C$29,$C1019,'09'!$G$10:$G$29)*'09'!$E$3</f>
        <v>0</v>
      </c>
      <c r="P1019" s="224">
        <f>SUMIF('10'!$C$10:$C$29,$C1019,'10'!$G$10:$G$29)*'10'!$E$3</f>
        <v>0</v>
      </c>
      <c r="Q1019" s="224">
        <f>SUMIF('11'!$C$10:$C$39,$C1019,'11'!$G$10:$G$39)*'11'!$E$3</f>
        <v>0</v>
      </c>
      <c r="R1019" s="224">
        <f>SUMIF('12'!$C$10:$C$29,$C1019,'12'!$G$10:$G$29)*'12'!$E$3</f>
        <v>0</v>
      </c>
      <c r="S1019" s="224">
        <f>SUMIF('13'!$C$10:$C$29,$C1019,'13'!$G$10:$G$29)*'13'!$E$3</f>
        <v>0</v>
      </c>
      <c r="T1019" s="224">
        <f>SUMIF('14'!$C$10:$C$29,$C1019,'14'!$G$10:$G$29)*'14'!$E$3</f>
        <v>0</v>
      </c>
      <c r="U1019" s="224">
        <f>SUMIF('15'!$C$10:$C$29,$C1019,'15'!$G$10:$G$29)*'15'!$E$3</f>
        <v>0</v>
      </c>
      <c r="V1019" s="224">
        <f>SUMIF('16'!$C$10:$C$29,$C1019,'16'!$G$10:$G$29)*'16'!$E$3</f>
        <v>0</v>
      </c>
      <c r="W1019" s="224">
        <f>SUMIF('17'!$C$10:$C$29,$C1019,'17'!$G$10:$G$29)*'17'!$E$3</f>
        <v>0</v>
      </c>
      <c r="X1019" s="224">
        <f>SUMIF('18'!$C$10:$C$29,$C1019,'18'!$G$10:$G$29)*'18'!$E$3</f>
        <v>0</v>
      </c>
      <c r="Y1019" s="224">
        <f>SUMIF('19'!$C$10:$C$28,$C1019,'19'!$G$10:$G$28)*'19'!$E$3</f>
        <v>0</v>
      </c>
      <c r="Z1019" s="224">
        <f>SUMIF('20'!$C$10:$C$29,$C1019,'20'!$G$10:$G$29)*'20'!$E$3</f>
        <v>0</v>
      </c>
      <c r="AA1019" s="224">
        <f>SUMIF('21'!$C$10:$C$29,$C1019,'21'!$G$10:$G$29)*'21'!$E$3</f>
        <v>0</v>
      </c>
    </row>
    <row r="1020" spans="3:27" ht="15" hidden="1">
      <c r="C1020" s="207" t="s">
        <v>2149</v>
      </c>
      <c r="D1020" s="207" t="s">
        <v>2150</v>
      </c>
      <c r="F1020" s="303">
        <f t="shared" si="16"/>
        <v>0</v>
      </c>
      <c r="G1020" s="224">
        <f>SUMIF('01'!$C$10:$C$29,$C1020,'01'!$G$10:$G$29)*'01'!$E$3</f>
        <v>0</v>
      </c>
      <c r="H1020" s="224">
        <f>SUMIF('02'!$C$10:$C$28,$C1020,'02'!$G$10:$G$28)*'02'!$E$3</f>
        <v>0</v>
      </c>
      <c r="I1020" s="224">
        <f>SUMIF('03'!$C$10:$C$29,$C1020,'03'!$G$10:$G$29)*'03'!$E$3</f>
        <v>0</v>
      </c>
      <c r="J1020" s="224">
        <f>SUMIF('04'!$C$10:$C$26,$C1020,'04'!$G$10:$G$26)*'04'!$E$3</f>
        <v>0</v>
      </c>
      <c r="K1020" s="224">
        <f>SUMIF('05'!$C$10:$C$29,$C1020,'05'!$G$10:$G$29)*'05'!$E$3</f>
        <v>0</v>
      </c>
      <c r="L1020" s="224">
        <f>SUMIF('06'!$C$10:$C$29,$C1020,'06'!$G$10:$G$29)*'06'!$E$3</f>
        <v>0</v>
      </c>
      <c r="M1020" s="224">
        <f>SUMIF('07'!$C$10:$C$26,$C1020,'07'!$G$10:$G$26)*'07'!$E$3</f>
        <v>0</v>
      </c>
      <c r="N1020" s="224">
        <f>SUMIF('08'!$C$10:$C$29,$C1020,'08'!$G$10:$G$29)*'08'!$E$3</f>
        <v>0</v>
      </c>
      <c r="O1020" s="224">
        <f>SUMIF('09'!$C$10:$C$29,$C1020,'09'!$G$10:$G$29)*'09'!$E$3</f>
        <v>0</v>
      </c>
      <c r="P1020" s="224">
        <f>SUMIF('10'!$C$10:$C$29,$C1020,'10'!$G$10:$G$29)*'10'!$E$3</f>
        <v>0</v>
      </c>
      <c r="Q1020" s="224">
        <f>SUMIF('11'!$C$10:$C$39,$C1020,'11'!$G$10:$G$39)*'11'!$E$3</f>
        <v>0</v>
      </c>
      <c r="R1020" s="224">
        <f>SUMIF('12'!$C$10:$C$29,$C1020,'12'!$G$10:$G$29)*'12'!$E$3</f>
        <v>0</v>
      </c>
      <c r="S1020" s="224">
        <f>SUMIF('13'!$C$10:$C$29,$C1020,'13'!$G$10:$G$29)*'13'!$E$3</f>
        <v>0</v>
      </c>
      <c r="T1020" s="224">
        <f>SUMIF('14'!$C$10:$C$29,$C1020,'14'!$G$10:$G$29)*'14'!$E$3</f>
        <v>0</v>
      </c>
      <c r="U1020" s="224">
        <f>SUMIF('15'!$C$10:$C$29,$C1020,'15'!$G$10:$G$29)*'15'!$E$3</f>
        <v>0</v>
      </c>
      <c r="V1020" s="224">
        <f>SUMIF('16'!$C$10:$C$29,$C1020,'16'!$G$10:$G$29)*'16'!$E$3</f>
        <v>0</v>
      </c>
      <c r="W1020" s="224">
        <f>SUMIF('17'!$C$10:$C$29,$C1020,'17'!$G$10:$G$29)*'17'!$E$3</f>
        <v>0</v>
      </c>
      <c r="X1020" s="224">
        <f>SUMIF('18'!$C$10:$C$29,$C1020,'18'!$G$10:$G$29)*'18'!$E$3</f>
        <v>0</v>
      </c>
      <c r="Y1020" s="224">
        <f>SUMIF('19'!$C$10:$C$28,$C1020,'19'!$G$10:$G$28)*'19'!$E$3</f>
        <v>0</v>
      </c>
      <c r="Z1020" s="224">
        <f>SUMIF('20'!$C$10:$C$29,$C1020,'20'!$G$10:$G$29)*'20'!$E$3</f>
        <v>0</v>
      </c>
      <c r="AA1020" s="224">
        <f>SUMIF('21'!$C$10:$C$29,$C1020,'21'!$G$10:$G$29)*'21'!$E$3</f>
        <v>0</v>
      </c>
    </row>
    <row r="1021" spans="3:27" ht="15" hidden="1">
      <c r="C1021" s="207" t="s">
        <v>2151</v>
      </c>
      <c r="D1021" s="207" t="s">
        <v>2152</v>
      </c>
      <c r="F1021" s="303">
        <f t="shared" si="16"/>
        <v>0</v>
      </c>
      <c r="G1021" s="224">
        <f>SUMIF('01'!$C$10:$C$29,$C1021,'01'!$G$10:$G$29)*'01'!$E$3</f>
        <v>0</v>
      </c>
      <c r="H1021" s="224">
        <f>SUMIF('02'!$C$10:$C$28,$C1021,'02'!$G$10:$G$28)*'02'!$E$3</f>
        <v>0</v>
      </c>
      <c r="I1021" s="224">
        <f>SUMIF('03'!$C$10:$C$29,$C1021,'03'!$G$10:$G$29)*'03'!$E$3</f>
        <v>0</v>
      </c>
      <c r="J1021" s="224">
        <f>SUMIF('04'!$C$10:$C$26,$C1021,'04'!$G$10:$G$26)*'04'!$E$3</f>
        <v>0</v>
      </c>
      <c r="K1021" s="224">
        <f>SUMIF('05'!$C$10:$C$29,$C1021,'05'!$G$10:$G$29)*'05'!$E$3</f>
        <v>0</v>
      </c>
      <c r="L1021" s="224">
        <f>SUMIF('06'!$C$10:$C$29,$C1021,'06'!$G$10:$G$29)*'06'!$E$3</f>
        <v>0</v>
      </c>
      <c r="M1021" s="224">
        <f>SUMIF('07'!$C$10:$C$26,$C1021,'07'!$G$10:$G$26)*'07'!$E$3</f>
        <v>0</v>
      </c>
      <c r="N1021" s="224">
        <f>SUMIF('08'!$C$10:$C$29,$C1021,'08'!$G$10:$G$29)*'08'!$E$3</f>
        <v>0</v>
      </c>
      <c r="O1021" s="224">
        <f>SUMIF('09'!$C$10:$C$29,$C1021,'09'!$G$10:$G$29)*'09'!$E$3</f>
        <v>0</v>
      </c>
      <c r="P1021" s="224">
        <f>SUMIF('10'!$C$10:$C$29,$C1021,'10'!$G$10:$G$29)*'10'!$E$3</f>
        <v>0</v>
      </c>
      <c r="Q1021" s="224">
        <f>SUMIF('11'!$C$10:$C$39,$C1021,'11'!$G$10:$G$39)*'11'!$E$3</f>
        <v>0</v>
      </c>
      <c r="R1021" s="224">
        <f>SUMIF('12'!$C$10:$C$29,$C1021,'12'!$G$10:$G$29)*'12'!$E$3</f>
        <v>0</v>
      </c>
      <c r="S1021" s="224">
        <f>SUMIF('13'!$C$10:$C$29,$C1021,'13'!$G$10:$G$29)*'13'!$E$3</f>
        <v>0</v>
      </c>
      <c r="T1021" s="224">
        <f>SUMIF('14'!$C$10:$C$29,$C1021,'14'!$G$10:$G$29)*'14'!$E$3</f>
        <v>0</v>
      </c>
      <c r="U1021" s="224">
        <f>SUMIF('15'!$C$10:$C$29,$C1021,'15'!$G$10:$G$29)*'15'!$E$3</f>
        <v>0</v>
      </c>
      <c r="V1021" s="224">
        <f>SUMIF('16'!$C$10:$C$29,$C1021,'16'!$G$10:$G$29)*'16'!$E$3</f>
        <v>0</v>
      </c>
      <c r="W1021" s="224">
        <f>SUMIF('17'!$C$10:$C$29,$C1021,'17'!$G$10:$G$29)*'17'!$E$3</f>
        <v>0</v>
      </c>
      <c r="X1021" s="224">
        <f>SUMIF('18'!$C$10:$C$29,$C1021,'18'!$G$10:$G$29)*'18'!$E$3</f>
        <v>0</v>
      </c>
      <c r="Y1021" s="224">
        <f>SUMIF('19'!$C$10:$C$28,$C1021,'19'!$G$10:$G$28)*'19'!$E$3</f>
        <v>0</v>
      </c>
      <c r="Z1021" s="224">
        <f>SUMIF('20'!$C$10:$C$29,$C1021,'20'!$G$10:$G$29)*'20'!$E$3</f>
        <v>0</v>
      </c>
      <c r="AA1021" s="224">
        <f>SUMIF('21'!$C$10:$C$29,$C1021,'21'!$G$10:$G$29)*'21'!$E$3</f>
        <v>0</v>
      </c>
    </row>
    <row r="1022" spans="3:27" ht="15" hidden="1">
      <c r="C1022" s="207" t="s">
        <v>2153</v>
      </c>
      <c r="D1022" s="207" t="s">
        <v>2154</v>
      </c>
      <c r="F1022" s="303">
        <f t="shared" si="16"/>
        <v>0</v>
      </c>
      <c r="G1022" s="224">
        <f>SUMIF('01'!$C$10:$C$29,$C1022,'01'!$G$10:$G$29)*'01'!$E$3</f>
        <v>0</v>
      </c>
      <c r="H1022" s="224">
        <f>SUMIF('02'!$C$10:$C$28,$C1022,'02'!$G$10:$G$28)*'02'!$E$3</f>
        <v>0</v>
      </c>
      <c r="I1022" s="224">
        <f>SUMIF('03'!$C$10:$C$29,$C1022,'03'!$G$10:$G$29)*'03'!$E$3</f>
        <v>0</v>
      </c>
      <c r="J1022" s="224">
        <f>SUMIF('04'!$C$10:$C$26,$C1022,'04'!$G$10:$G$26)*'04'!$E$3</f>
        <v>0</v>
      </c>
      <c r="K1022" s="224">
        <f>SUMIF('05'!$C$10:$C$29,$C1022,'05'!$G$10:$G$29)*'05'!$E$3</f>
        <v>0</v>
      </c>
      <c r="L1022" s="224">
        <f>SUMIF('06'!$C$10:$C$29,$C1022,'06'!$G$10:$G$29)*'06'!$E$3</f>
        <v>0</v>
      </c>
      <c r="M1022" s="224">
        <f>SUMIF('07'!$C$10:$C$26,$C1022,'07'!$G$10:$G$26)*'07'!$E$3</f>
        <v>0</v>
      </c>
      <c r="N1022" s="224">
        <f>SUMIF('08'!$C$10:$C$29,$C1022,'08'!$G$10:$G$29)*'08'!$E$3</f>
        <v>0</v>
      </c>
      <c r="O1022" s="224">
        <f>SUMIF('09'!$C$10:$C$29,$C1022,'09'!$G$10:$G$29)*'09'!$E$3</f>
        <v>0</v>
      </c>
      <c r="P1022" s="224">
        <f>SUMIF('10'!$C$10:$C$29,$C1022,'10'!$G$10:$G$29)*'10'!$E$3</f>
        <v>0</v>
      </c>
      <c r="Q1022" s="224">
        <f>SUMIF('11'!$C$10:$C$39,$C1022,'11'!$G$10:$G$39)*'11'!$E$3</f>
        <v>0</v>
      </c>
      <c r="R1022" s="224">
        <f>SUMIF('12'!$C$10:$C$29,$C1022,'12'!$G$10:$G$29)*'12'!$E$3</f>
        <v>0</v>
      </c>
      <c r="S1022" s="224">
        <f>SUMIF('13'!$C$10:$C$29,$C1022,'13'!$G$10:$G$29)*'13'!$E$3</f>
        <v>0</v>
      </c>
      <c r="T1022" s="224">
        <f>SUMIF('14'!$C$10:$C$29,$C1022,'14'!$G$10:$G$29)*'14'!$E$3</f>
        <v>0</v>
      </c>
      <c r="U1022" s="224">
        <f>SUMIF('15'!$C$10:$C$29,$C1022,'15'!$G$10:$G$29)*'15'!$E$3</f>
        <v>0</v>
      </c>
      <c r="V1022" s="224">
        <f>SUMIF('16'!$C$10:$C$29,$C1022,'16'!$G$10:$G$29)*'16'!$E$3</f>
        <v>0</v>
      </c>
      <c r="W1022" s="224">
        <f>SUMIF('17'!$C$10:$C$29,$C1022,'17'!$G$10:$G$29)*'17'!$E$3</f>
        <v>0</v>
      </c>
      <c r="X1022" s="224">
        <f>SUMIF('18'!$C$10:$C$29,$C1022,'18'!$G$10:$G$29)*'18'!$E$3</f>
        <v>0</v>
      </c>
      <c r="Y1022" s="224">
        <f>SUMIF('19'!$C$10:$C$28,$C1022,'19'!$G$10:$G$28)*'19'!$E$3</f>
        <v>0</v>
      </c>
      <c r="Z1022" s="224">
        <f>SUMIF('20'!$C$10:$C$29,$C1022,'20'!$G$10:$G$29)*'20'!$E$3</f>
        <v>0</v>
      </c>
      <c r="AA1022" s="224">
        <f>SUMIF('21'!$C$10:$C$29,$C1022,'21'!$G$10:$G$29)*'21'!$E$3</f>
        <v>0</v>
      </c>
    </row>
    <row r="1023" spans="3:27" ht="15" hidden="1">
      <c r="C1023" s="207" t="s">
        <v>2155</v>
      </c>
      <c r="D1023" s="207" t="s">
        <v>2156</v>
      </c>
      <c r="F1023" s="303">
        <f t="shared" si="16"/>
        <v>0</v>
      </c>
      <c r="G1023" s="224">
        <f>SUMIF('01'!$C$10:$C$29,$C1023,'01'!$G$10:$G$29)*'01'!$E$3</f>
        <v>0</v>
      </c>
      <c r="H1023" s="224">
        <f>SUMIF('02'!$C$10:$C$28,$C1023,'02'!$G$10:$G$28)*'02'!$E$3</f>
        <v>0</v>
      </c>
      <c r="I1023" s="224">
        <f>SUMIF('03'!$C$10:$C$29,$C1023,'03'!$G$10:$G$29)*'03'!$E$3</f>
        <v>0</v>
      </c>
      <c r="J1023" s="224">
        <f>SUMIF('04'!$C$10:$C$26,$C1023,'04'!$G$10:$G$26)*'04'!$E$3</f>
        <v>0</v>
      </c>
      <c r="K1023" s="224">
        <f>SUMIF('05'!$C$10:$C$29,$C1023,'05'!$G$10:$G$29)*'05'!$E$3</f>
        <v>0</v>
      </c>
      <c r="L1023" s="224">
        <f>SUMIF('06'!$C$10:$C$29,$C1023,'06'!$G$10:$G$29)*'06'!$E$3</f>
        <v>0</v>
      </c>
      <c r="M1023" s="224">
        <f>SUMIF('07'!$C$10:$C$26,$C1023,'07'!$G$10:$G$26)*'07'!$E$3</f>
        <v>0</v>
      </c>
      <c r="N1023" s="224">
        <f>SUMIF('08'!$C$10:$C$29,$C1023,'08'!$G$10:$G$29)*'08'!$E$3</f>
        <v>0</v>
      </c>
      <c r="O1023" s="224">
        <f>SUMIF('09'!$C$10:$C$29,$C1023,'09'!$G$10:$G$29)*'09'!$E$3</f>
        <v>0</v>
      </c>
      <c r="P1023" s="224">
        <f>SUMIF('10'!$C$10:$C$29,$C1023,'10'!$G$10:$G$29)*'10'!$E$3</f>
        <v>0</v>
      </c>
      <c r="Q1023" s="224">
        <f>SUMIF('11'!$C$10:$C$39,$C1023,'11'!$G$10:$G$39)*'11'!$E$3</f>
        <v>0</v>
      </c>
      <c r="R1023" s="224">
        <f>SUMIF('12'!$C$10:$C$29,$C1023,'12'!$G$10:$G$29)*'12'!$E$3</f>
        <v>0</v>
      </c>
      <c r="S1023" s="224">
        <f>SUMIF('13'!$C$10:$C$29,$C1023,'13'!$G$10:$G$29)*'13'!$E$3</f>
        <v>0</v>
      </c>
      <c r="T1023" s="224">
        <f>SUMIF('14'!$C$10:$C$29,$C1023,'14'!$G$10:$G$29)*'14'!$E$3</f>
        <v>0</v>
      </c>
      <c r="U1023" s="224">
        <f>SUMIF('15'!$C$10:$C$29,$C1023,'15'!$G$10:$G$29)*'15'!$E$3</f>
        <v>0</v>
      </c>
      <c r="V1023" s="224">
        <f>SUMIF('16'!$C$10:$C$29,$C1023,'16'!$G$10:$G$29)*'16'!$E$3</f>
        <v>0</v>
      </c>
      <c r="W1023" s="224">
        <f>SUMIF('17'!$C$10:$C$29,$C1023,'17'!$G$10:$G$29)*'17'!$E$3</f>
        <v>0</v>
      </c>
      <c r="X1023" s="224">
        <f>SUMIF('18'!$C$10:$C$29,$C1023,'18'!$G$10:$G$29)*'18'!$E$3</f>
        <v>0</v>
      </c>
      <c r="Y1023" s="224">
        <f>SUMIF('19'!$C$10:$C$28,$C1023,'19'!$G$10:$G$28)*'19'!$E$3</f>
        <v>0</v>
      </c>
      <c r="Z1023" s="224">
        <f>SUMIF('20'!$C$10:$C$29,$C1023,'20'!$G$10:$G$29)*'20'!$E$3</f>
        <v>0</v>
      </c>
      <c r="AA1023" s="224">
        <f>SUMIF('21'!$C$10:$C$29,$C1023,'21'!$G$10:$G$29)*'21'!$E$3</f>
        <v>0</v>
      </c>
    </row>
    <row r="1024" spans="3:27" ht="15" hidden="1">
      <c r="C1024" s="207" t="s">
        <v>2157</v>
      </c>
      <c r="D1024" s="207" t="s">
        <v>2158</v>
      </c>
      <c r="F1024" s="303">
        <f t="shared" si="16"/>
        <v>0</v>
      </c>
      <c r="G1024" s="224">
        <f>SUMIF('01'!$C$10:$C$29,$C1024,'01'!$G$10:$G$29)*'01'!$E$3</f>
        <v>0</v>
      </c>
      <c r="H1024" s="224">
        <f>SUMIF('02'!$C$10:$C$28,$C1024,'02'!$G$10:$G$28)*'02'!$E$3</f>
        <v>0</v>
      </c>
      <c r="I1024" s="224">
        <f>SUMIF('03'!$C$10:$C$29,$C1024,'03'!$G$10:$G$29)*'03'!$E$3</f>
        <v>0</v>
      </c>
      <c r="J1024" s="224">
        <f>SUMIF('04'!$C$10:$C$26,$C1024,'04'!$G$10:$G$26)*'04'!$E$3</f>
        <v>0</v>
      </c>
      <c r="K1024" s="224">
        <f>SUMIF('05'!$C$10:$C$29,$C1024,'05'!$G$10:$G$29)*'05'!$E$3</f>
        <v>0</v>
      </c>
      <c r="L1024" s="224">
        <f>SUMIF('06'!$C$10:$C$29,$C1024,'06'!$G$10:$G$29)*'06'!$E$3</f>
        <v>0</v>
      </c>
      <c r="M1024" s="224">
        <f>SUMIF('07'!$C$10:$C$26,$C1024,'07'!$G$10:$G$26)*'07'!$E$3</f>
        <v>0</v>
      </c>
      <c r="N1024" s="224">
        <f>SUMIF('08'!$C$10:$C$29,$C1024,'08'!$G$10:$G$29)*'08'!$E$3</f>
        <v>0</v>
      </c>
      <c r="O1024" s="224">
        <f>SUMIF('09'!$C$10:$C$29,$C1024,'09'!$G$10:$G$29)*'09'!$E$3</f>
        <v>0</v>
      </c>
      <c r="P1024" s="224">
        <f>SUMIF('10'!$C$10:$C$29,$C1024,'10'!$G$10:$G$29)*'10'!$E$3</f>
        <v>0</v>
      </c>
      <c r="Q1024" s="224">
        <f>SUMIF('11'!$C$10:$C$39,$C1024,'11'!$G$10:$G$39)*'11'!$E$3</f>
        <v>0</v>
      </c>
      <c r="R1024" s="224">
        <f>SUMIF('12'!$C$10:$C$29,$C1024,'12'!$G$10:$G$29)*'12'!$E$3</f>
        <v>0</v>
      </c>
      <c r="S1024" s="224">
        <f>SUMIF('13'!$C$10:$C$29,$C1024,'13'!$G$10:$G$29)*'13'!$E$3</f>
        <v>0</v>
      </c>
      <c r="T1024" s="224">
        <f>SUMIF('14'!$C$10:$C$29,$C1024,'14'!$G$10:$G$29)*'14'!$E$3</f>
        <v>0</v>
      </c>
      <c r="U1024" s="224">
        <f>SUMIF('15'!$C$10:$C$29,$C1024,'15'!$G$10:$G$29)*'15'!$E$3</f>
        <v>0</v>
      </c>
      <c r="V1024" s="224">
        <f>SUMIF('16'!$C$10:$C$29,$C1024,'16'!$G$10:$G$29)*'16'!$E$3</f>
        <v>0</v>
      </c>
      <c r="W1024" s="224">
        <f>SUMIF('17'!$C$10:$C$29,$C1024,'17'!$G$10:$G$29)*'17'!$E$3</f>
        <v>0</v>
      </c>
      <c r="X1024" s="224">
        <f>SUMIF('18'!$C$10:$C$29,$C1024,'18'!$G$10:$G$29)*'18'!$E$3</f>
        <v>0</v>
      </c>
      <c r="Y1024" s="224">
        <f>SUMIF('19'!$C$10:$C$28,$C1024,'19'!$G$10:$G$28)*'19'!$E$3</f>
        <v>0</v>
      </c>
      <c r="Z1024" s="224">
        <f>SUMIF('20'!$C$10:$C$29,$C1024,'20'!$G$10:$G$29)*'20'!$E$3</f>
        <v>0</v>
      </c>
      <c r="AA1024" s="224">
        <f>SUMIF('21'!$C$10:$C$29,$C1024,'21'!$G$10:$G$29)*'21'!$E$3</f>
        <v>0</v>
      </c>
    </row>
    <row r="1025" spans="3:27" ht="15" hidden="1">
      <c r="C1025" s="207" t="s">
        <v>2159</v>
      </c>
      <c r="D1025" s="207" t="s">
        <v>2160</v>
      </c>
      <c r="F1025" s="303">
        <f t="shared" si="16"/>
        <v>0</v>
      </c>
      <c r="G1025" s="224">
        <f>SUMIF('01'!$C$10:$C$29,$C1025,'01'!$G$10:$G$29)*'01'!$E$3</f>
        <v>0</v>
      </c>
      <c r="H1025" s="224">
        <f>SUMIF('02'!$C$10:$C$28,$C1025,'02'!$G$10:$G$28)*'02'!$E$3</f>
        <v>0</v>
      </c>
      <c r="I1025" s="224">
        <f>SUMIF('03'!$C$10:$C$29,$C1025,'03'!$G$10:$G$29)*'03'!$E$3</f>
        <v>0</v>
      </c>
      <c r="J1025" s="224">
        <f>SUMIF('04'!$C$10:$C$26,$C1025,'04'!$G$10:$G$26)*'04'!$E$3</f>
        <v>0</v>
      </c>
      <c r="K1025" s="224">
        <f>SUMIF('05'!$C$10:$C$29,$C1025,'05'!$G$10:$G$29)*'05'!$E$3</f>
        <v>0</v>
      </c>
      <c r="L1025" s="224">
        <f>SUMIF('06'!$C$10:$C$29,$C1025,'06'!$G$10:$G$29)*'06'!$E$3</f>
        <v>0</v>
      </c>
      <c r="M1025" s="224">
        <f>SUMIF('07'!$C$10:$C$26,$C1025,'07'!$G$10:$G$26)*'07'!$E$3</f>
        <v>0</v>
      </c>
      <c r="N1025" s="224">
        <f>SUMIF('08'!$C$10:$C$29,$C1025,'08'!$G$10:$G$29)*'08'!$E$3</f>
        <v>0</v>
      </c>
      <c r="O1025" s="224">
        <f>SUMIF('09'!$C$10:$C$29,$C1025,'09'!$G$10:$G$29)*'09'!$E$3</f>
        <v>0</v>
      </c>
      <c r="P1025" s="224">
        <f>SUMIF('10'!$C$10:$C$29,$C1025,'10'!$G$10:$G$29)*'10'!$E$3</f>
        <v>0</v>
      </c>
      <c r="Q1025" s="224">
        <f>SUMIF('11'!$C$10:$C$39,$C1025,'11'!$G$10:$G$39)*'11'!$E$3</f>
        <v>0</v>
      </c>
      <c r="R1025" s="224">
        <f>SUMIF('12'!$C$10:$C$29,$C1025,'12'!$G$10:$G$29)*'12'!$E$3</f>
        <v>0</v>
      </c>
      <c r="S1025" s="224">
        <f>SUMIF('13'!$C$10:$C$29,$C1025,'13'!$G$10:$G$29)*'13'!$E$3</f>
        <v>0</v>
      </c>
      <c r="T1025" s="224">
        <f>SUMIF('14'!$C$10:$C$29,$C1025,'14'!$G$10:$G$29)*'14'!$E$3</f>
        <v>0</v>
      </c>
      <c r="U1025" s="224">
        <f>SUMIF('15'!$C$10:$C$29,$C1025,'15'!$G$10:$G$29)*'15'!$E$3</f>
        <v>0</v>
      </c>
      <c r="V1025" s="224">
        <f>SUMIF('16'!$C$10:$C$29,$C1025,'16'!$G$10:$G$29)*'16'!$E$3</f>
        <v>0</v>
      </c>
      <c r="W1025" s="224">
        <f>SUMIF('17'!$C$10:$C$29,$C1025,'17'!$G$10:$G$29)*'17'!$E$3</f>
        <v>0</v>
      </c>
      <c r="X1025" s="224">
        <f>SUMIF('18'!$C$10:$C$29,$C1025,'18'!$G$10:$G$29)*'18'!$E$3</f>
        <v>0</v>
      </c>
      <c r="Y1025" s="224">
        <f>SUMIF('19'!$C$10:$C$28,$C1025,'19'!$G$10:$G$28)*'19'!$E$3</f>
        <v>0</v>
      </c>
      <c r="Z1025" s="224">
        <f>SUMIF('20'!$C$10:$C$29,$C1025,'20'!$G$10:$G$29)*'20'!$E$3</f>
        <v>0</v>
      </c>
      <c r="AA1025" s="224">
        <f>SUMIF('21'!$C$10:$C$29,$C1025,'21'!$G$10:$G$29)*'21'!$E$3</f>
        <v>0</v>
      </c>
    </row>
    <row r="1026" spans="3:27" ht="15" hidden="1">
      <c r="C1026" s="207" t="s">
        <v>2161</v>
      </c>
      <c r="D1026" s="207" t="s">
        <v>2162</v>
      </c>
      <c r="F1026" s="303">
        <f t="shared" si="16"/>
        <v>0</v>
      </c>
      <c r="G1026" s="224">
        <f>SUMIF('01'!$C$10:$C$29,$C1026,'01'!$G$10:$G$29)*'01'!$E$3</f>
        <v>0</v>
      </c>
      <c r="H1026" s="224">
        <f>SUMIF('02'!$C$10:$C$28,$C1026,'02'!$G$10:$G$28)*'02'!$E$3</f>
        <v>0</v>
      </c>
      <c r="I1026" s="224">
        <f>SUMIF('03'!$C$10:$C$29,$C1026,'03'!$G$10:$G$29)*'03'!$E$3</f>
        <v>0</v>
      </c>
      <c r="J1026" s="224">
        <f>SUMIF('04'!$C$10:$C$26,$C1026,'04'!$G$10:$G$26)*'04'!$E$3</f>
        <v>0</v>
      </c>
      <c r="K1026" s="224">
        <f>SUMIF('05'!$C$10:$C$29,$C1026,'05'!$G$10:$G$29)*'05'!$E$3</f>
        <v>0</v>
      </c>
      <c r="L1026" s="224">
        <f>SUMIF('06'!$C$10:$C$29,$C1026,'06'!$G$10:$G$29)*'06'!$E$3</f>
        <v>0</v>
      </c>
      <c r="M1026" s="224">
        <f>SUMIF('07'!$C$10:$C$26,$C1026,'07'!$G$10:$G$26)*'07'!$E$3</f>
        <v>0</v>
      </c>
      <c r="N1026" s="224">
        <f>SUMIF('08'!$C$10:$C$29,$C1026,'08'!$G$10:$G$29)*'08'!$E$3</f>
        <v>0</v>
      </c>
      <c r="O1026" s="224">
        <f>SUMIF('09'!$C$10:$C$29,$C1026,'09'!$G$10:$G$29)*'09'!$E$3</f>
        <v>0</v>
      </c>
      <c r="P1026" s="224">
        <f>SUMIF('10'!$C$10:$C$29,$C1026,'10'!$G$10:$G$29)*'10'!$E$3</f>
        <v>0</v>
      </c>
      <c r="Q1026" s="224">
        <f>SUMIF('11'!$C$10:$C$39,$C1026,'11'!$G$10:$G$39)*'11'!$E$3</f>
        <v>0</v>
      </c>
      <c r="R1026" s="224">
        <f>SUMIF('12'!$C$10:$C$29,$C1026,'12'!$G$10:$G$29)*'12'!$E$3</f>
        <v>0</v>
      </c>
      <c r="S1026" s="224">
        <f>SUMIF('13'!$C$10:$C$29,$C1026,'13'!$G$10:$G$29)*'13'!$E$3</f>
        <v>0</v>
      </c>
      <c r="T1026" s="224">
        <f>SUMIF('14'!$C$10:$C$29,$C1026,'14'!$G$10:$G$29)*'14'!$E$3</f>
        <v>0</v>
      </c>
      <c r="U1026" s="224">
        <f>SUMIF('15'!$C$10:$C$29,$C1026,'15'!$G$10:$G$29)*'15'!$E$3</f>
        <v>0</v>
      </c>
      <c r="V1026" s="224">
        <f>SUMIF('16'!$C$10:$C$29,$C1026,'16'!$G$10:$G$29)*'16'!$E$3</f>
        <v>0</v>
      </c>
      <c r="W1026" s="224">
        <f>SUMIF('17'!$C$10:$C$29,$C1026,'17'!$G$10:$G$29)*'17'!$E$3</f>
        <v>0</v>
      </c>
      <c r="X1026" s="224">
        <f>SUMIF('18'!$C$10:$C$29,$C1026,'18'!$G$10:$G$29)*'18'!$E$3</f>
        <v>0</v>
      </c>
      <c r="Y1026" s="224">
        <f>SUMIF('19'!$C$10:$C$28,$C1026,'19'!$G$10:$G$28)*'19'!$E$3</f>
        <v>0</v>
      </c>
      <c r="Z1026" s="224">
        <f>SUMIF('20'!$C$10:$C$29,$C1026,'20'!$G$10:$G$29)*'20'!$E$3</f>
        <v>0</v>
      </c>
      <c r="AA1026" s="224">
        <f>SUMIF('21'!$C$10:$C$29,$C1026,'21'!$G$10:$G$29)*'21'!$E$3</f>
        <v>0</v>
      </c>
    </row>
    <row r="1027" spans="3:27" ht="15" hidden="1">
      <c r="C1027" s="207" t="s">
        <v>2163</v>
      </c>
      <c r="D1027" s="207" t="s">
        <v>2164</v>
      </c>
      <c r="F1027" s="303">
        <f t="shared" si="16"/>
        <v>0</v>
      </c>
      <c r="G1027" s="224">
        <f>SUMIF('01'!$C$10:$C$29,$C1027,'01'!$G$10:$G$29)*'01'!$E$3</f>
        <v>0</v>
      </c>
      <c r="H1027" s="224">
        <f>SUMIF('02'!$C$10:$C$28,$C1027,'02'!$G$10:$G$28)*'02'!$E$3</f>
        <v>0</v>
      </c>
      <c r="I1027" s="224">
        <f>SUMIF('03'!$C$10:$C$29,$C1027,'03'!$G$10:$G$29)*'03'!$E$3</f>
        <v>0</v>
      </c>
      <c r="J1027" s="224">
        <f>SUMIF('04'!$C$10:$C$26,$C1027,'04'!$G$10:$G$26)*'04'!$E$3</f>
        <v>0</v>
      </c>
      <c r="K1027" s="224">
        <f>SUMIF('05'!$C$10:$C$29,$C1027,'05'!$G$10:$G$29)*'05'!$E$3</f>
        <v>0</v>
      </c>
      <c r="L1027" s="224">
        <f>SUMIF('06'!$C$10:$C$29,$C1027,'06'!$G$10:$G$29)*'06'!$E$3</f>
        <v>0</v>
      </c>
      <c r="M1027" s="224">
        <f>SUMIF('07'!$C$10:$C$26,$C1027,'07'!$G$10:$G$26)*'07'!$E$3</f>
        <v>0</v>
      </c>
      <c r="N1027" s="224">
        <f>SUMIF('08'!$C$10:$C$29,$C1027,'08'!$G$10:$G$29)*'08'!$E$3</f>
        <v>0</v>
      </c>
      <c r="O1027" s="224">
        <f>SUMIF('09'!$C$10:$C$29,$C1027,'09'!$G$10:$G$29)*'09'!$E$3</f>
        <v>0</v>
      </c>
      <c r="P1027" s="224">
        <f>SUMIF('10'!$C$10:$C$29,$C1027,'10'!$G$10:$G$29)*'10'!$E$3</f>
        <v>0</v>
      </c>
      <c r="Q1027" s="224">
        <f>SUMIF('11'!$C$10:$C$39,$C1027,'11'!$G$10:$G$39)*'11'!$E$3</f>
        <v>0</v>
      </c>
      <c r="R1027" s="224">
        <f>SUMIF('12'!$C$10:$C$29,$C1027,'12'!$G$10:$G$29)*'12'!$E$3</f>
        <v>0</v>
      </c>
      <c r="S1027" s="224">
        <f>SUMIF('13'!$C$10:$C$29,$C1027,'13'!$G$10:$G$29)*'13'!$E$3</f>
        <v>0</v>
      </c>
      <c r="T1027" s="224">
        <f>SUMIF('14'!$C$10:$C$29,$C1027,'14'!$G$10:$G$29)*'14'!$E$3</f>
        <v>0</v>
      </c>
      <c r="U1027" s="224">
        <f>SUMIF('15'!$C$10:$C$29,$C1027,'15'!$G$10:$G$29)*'15'!$E$3</f>
        <v>0</v>
      </c>
      <c r="V1027" s="224">
        <f>SUMIF('16'!$C$10:$C$29,$C1027,'16'!$G$10:$G$29)*'16'!$E$3</f>
        <v>0</v>
      </c>
      <c r="W1027" s="224">
        <f>SUMIF('17'!$C$10:$C$29,$C1027,'17'!$G$10:$G$29)*'17'!$E$3</f>
        <v>0</v>
      </c>
      <c r="X1027" s="224">
        <f>SUMIF('18'!$C$10:$C$29,$C1027,'18'!$G$10:$G$29)*'18'!$E$3</f>
        <v>0</v>
      </c>
      <c r="Y1027" s="224">
        <f>SUMIF('19'!$C$10:$C$28,$C1027,'19'!$G$10:$G$28)*'19'!$E$3</f>
        <v>0</v>
      </c>
      <c r="Z1027" s="224">
        <f>SUMIF('20'!$C$10:$C$29,$C1027,'20'!$G$10:$G$29)*'20'!$E$3</f>
        <v>0</v>
      </c>
      <c r="AA1027" s="224">
        <f>SUMIF('21'!$C$10:$C$29,$C1027,'21'!$G$10:$G$29)*'21'!$E$3</f>
        <v>0</v>
      </c>
    </row>
    <row r="1028" spans="3:27" ht="15" hidden="1">
      <c r="C1028" s="207" t="s">
        <v>2165</v>
      </c>
      <c r="D1028" s="207" t="s">
        <v>2166</v>
      </c>
      <c r="F1028" s="303">
        <f t="shared" si="16"/>
        <v>0</v>
      </c>
      <c r="G1028" s="224">
        <f>SUMIF('01'!$C$10:$C$29,$C1028,'01'!$G$10:$G$29)*'01'!$E$3</f>
        <v>0</v>
      </c>
      <c r="H1028" s="224">
        <f>SUMIF('02'!$C$10:$C$28,$C1028,'02'!$G$10:$G$28)*'02'!$E$3</f>
        <v>0</v>
      </c>
      <c r="I1028" s="224">
        <f>SUMIF('03'!$C$10:$C$29,$C1028,'03'!$G$10:$G$29)*'03'!$E$3</f>
        <v>0</v>
      </c>
      <c r="J1028" s="224">
        <f>SUMIF('04'!$C$10:$C$26,$C1028,'04'!$G$10:$G$26)*'04'!$E$3</f>
        <v>0</v>
      </c>
      <c r="K1028" s="224">
        <f>SUMIF('05'!$C$10:$C$29,$C1028,'05'!$G$10:$G$29)*'05'!$E$3</f>
        <v>0</v>
      </c>
      <c r="L1028" s="224">
        <f>SUMIF('06'!$C$10:$C$29,$C1028,'06'!$G$10:$G$29)*'06'!$E$3</f>
        <v>0</v>
      </c>
      <c r="M1028" s="224">
        <f>SUMIF('07'!$C$10:$C$26,$C1028,'07'!$G$10:$G$26)*'07'!$E$3</f>
        <v>0</v>
      </c>
      <c r="N1028" s="224">
        <f>SUMIF('08'!$C$10:$C$29,$C1028,'08'!$G$10:$G$29)*'08'!$E$3</f>
        <v>0</v>
      </c>
      <c r="O1028" s="224">
        <f>SUMIF('09'!$C$10:$C$29,$C1028,'09'!$G$10:$G$29)*'09'!$E$3</f>
        <v>0</v>
      </c>
      <c r="P1028" s="224">
        <f>SUMIF('10'!$C$10:$C$29,$C1028,'10'!$G$10:$G$29)*'10'!$E$3</f>
        <v>0</v>
      </c>
      <c r="Q1028" s="224">
        <f>SUMIF('11'!$C$10:$C$39,$C1028,'11'!$G$10:$G$39)*'11'!$E$3</f>
        <v>0</v>
      </c>
      <c r="R1028" s="224">
        <f>SUMIF('12'!$C$10:$C$29,$C1028,'12'!$G$10:$G$29)*'12'!$E$3</f>
        <v>0</v>
      </c>
      <c r="S1028" s="224">
        <f>SUMIF('13'!$C$10:$C$29,$C1028,'13'!$G$10:$G$29)*'13'!$E$3</f>
        <v>0</v>
      </c>
      <c r="T1028" s="224">
        <f>SUMIF('14'!$C$10:$C$29,$C1028,'14'!$G$10:$G$29)*'14'!$E$3</f>
        <v>0</v>
      </c>
      <c r="U1028" s="224">
        <f>SUMIF('15'!$C$10:$C$29,$C1028,'15'!$G$10:$G$29)*'15'!$E$3</f>
        <v>0</v>
      </c>
      <c r="V1028" s="224">
        <f>SUMIF('16'!$C$10:$C$29,$C1028,'16'!$G$10:$G$29)*'16'!$E$3</f>
        <v>0</v>
      </c>
      <c r="W1028" s="224">
        <f>SUMIF('17'!$C$10:$C$29,$C1028,'17'!$G$10:$G$29)*'17'!$E$3</f>
        <v>0</v>
      </c>
      <c r="X1028" s="224">
        <f>SUMIF('18'!$C$10:$C$29,$C1028,'18'!$G$10:$G$29)*'18'!$E$3</f>
        <v>0</v>
      </c>
      <c r="Y1028" s="224">
        <f>SUMIF('19'!$C$10:$C$28,$C1028,'19'!$G$10:$G$28)*'19'!$E$3</f>
        <v>0</v>
      </c>
      <c r="Z1028" s="224">
        <f>SUMIF('20'!$C$10:$C$29,$C1028,'20'!$G$10:$G$29)*'20'!$E$3</f>
        <v>0</v>
      </c>
      <c r="AA1028" s="224">
        <f>SUMIF('21'!$C$10:$C$29,$C1028,'21'!$G$10:$G$29)*'21'!$E$3</f>
        <v>0</v>
      </c>
    </row>
    <row r="1029" spans="3:27" ht="15" hidden="1">
      <c r="C1029" s="207" t="s">
        <v>2167</v>
      </c>
      <c r="D1029" s="207" t="s">
        <v>2168</v>
      </c>
      <c r="F1029" s="303">
        <f t="shared" si="16"/>
        <v>0</v>
      </c>
      <c r="G1029" s="224">
        <f>SUMIF('01'!$C$10:$C$29,$C1029,'01'!$G$10:$G$29)*'01'!$E$3</f>
        <v>0</v>
      </c>
      <c r="H1029" s="224">
        <f>SUMIF('02'!$C$10:$C$28,$C1029,'02'!$G$10:$G$28)*'02'!$E$3</f>
        <v>0</v>
      </c>
      <c r="I1029" s="224">
        <f>SUMIF('03'!$C$10:$C$29,$C1029,'03'!$G$10:$G$29)*'03'!$E$3</f>
        <v>0</v>
      </c>
      <c r="J1029" s="224">
        <f>SUMIF('04'!$C$10:$C$26,$C1029,'04'!$G$10:$G$26)*'04'!$E$3</f>
        <v>0</v>
      </c>
      <c r="K1029" s="224">
        <f>SUMIF('05'!$C$10:$C$29,$C1029,'05'!$G$10:$G$29)*'05'!$E$3</f>
        <v>0</v>
      </c>
      <c r="L1029" s="224">
        <f>SUMIF('06'!$C$10:$C$29,$C1029,'06'!$G$10:$G$29)*'06'!$E$3</f>
        <v>0</v>
      </c>
      <c r="M1029" s="224">
        <f>SUMIF('07'!$C$10:$C$26,$C1029,'07'!$G$10:$G$26)*'07'!$E$3</f>
        <v>0</v>
      </c>
      <c r="N1029" s="224">
        <f>SUMIF('08'!$C$10:$C$29,$C1029,'08'!$G$10:$G$29)*'08'!$E$3</f>
        <v>0</v>
      </c>
      <c r="O1029" s="224">
        <f>SUMIF('09'!$C$10:$C$29,$C1029,'09'!$G$10:$G$29)*'09'!$E$3</f>
        <v>0</v>
      </c>
      <c r="P1029" s="224">
        <f>SUMIF('10'!$C$10:$C$29,$C1029,'10'!$G$10:$G$29)*'10'!$E$3</f>
        <v>0</v>
      </c>
      <c r="Q1029" s="224">
        <f>SUMIF('11'!$C$10:$C$39,$C1029,'11'!$G$10:$G$39)*'11'!$E$3</f>
        <v>0</v>
      </c>
      <c r="R1029" s="224">
        <f>SUMIF('12'!$C$10:$C$29,$C1029,'12'!$G$10:$G$29)*'12'!$E$3</f>
        <v>0</v>
      </c>
      <c r="S1029" s="224">
        <f>SUMIF('13'!$C$10:$C$29,$C1029,'13'!$G$10:$G$29)*'13'!$E$3</f>
        <v>0</v>
      </c>
      <c r="T1029" s="224">
        <f>SUMIF('14'!$C$10:$C$29,$C1029,'14'!$G$10:$G$29)*'14'!$E$3</f>
        <v>0</v>
      </c>
      <c r="U1029" s="224">
        <f>SUMIF('15'!$C$10:$C$29,$C1029,'15'!$G$10:$G$29)*'15'!$E$3</f>
        <v>0</v>
      </c>
      <c r="V1029" s="224">
        <f>SUMIF('16'!$C$10:$C$29,$C1029,'16'!$G$10:$G$29)*'16'!$E$3</f>
        <v>0</v>
      </c>
      <c r="W1029" s="224">
        <f>SUMIF('17'!$C$10:$C$29,$C1029,'17'!$G$10:$G$29)*'17'!$E$3</f>
        <v>0</v>
      </c>
      <c r="X1029" s="224">
        <f>SUMIF('18'!$C$10:$C$29,$C1029,'18'!$G$10:$G$29)*'18'!$E$3</f>
        <v>0</v>
      </c>
      <c r="Y1029" s="224">
        <f>SUMIF('19'!$C$10:$C$28,$C1029,'19'!$G$10:$G$28)*'19'!$E$3</f>
        <v>0</v>
      </c>
      <c r="Z1029" s="224">
        <f>SUMIF('20'!$C$10:$C$29,$C1029,'20'!$G$10:$G$29)*'20'!$E$3</f>
        <v>0</v>
      </c>
      <c r="AA1029" s="224">
        <f>SUMIF('21'!$C$10:$C$29,$C1029,'21'!$G$10:$G$29)*'21'!$E$3</f>
        <v>0</v>
      </c>
    </row>
    <row r="1030" spans="3:27" ht="15" hidden="1">
      <c r="C1030" s="207" t="s">
        <v>2169</v>
      </c>
      <c r="D1030" s="207" t="s">
        <v>2170</v>
      </c>
      <c r="F1030" s="303">
        <f t="shared" si="16"/>
        <v>0</v>
      </c>
      <c r="G1030" s="224">
        <f>SUMIF('01'!$C$10:$C$29,$C1030,'01'!$G$10:$G$29)*'01'!$E$3</f>
        <v>0</v>
      </c>
      <c r="H1030" s="224">
        <f>SUMIF('02'!$C$10:$C$28,$C1030,'02'!$G$10:$G$28)*'02'!$E$3</f>
        <v>0</v>
      </c>
      <c r="I1030" s="224">
        <f>SUMIF('03'!$C$10:$C$29,$C1030,'03'!$G$10:$G$29)*'03'!$E$3</f>
        <v>0</v>
      </c>
      <c r="J1030" s="224">
        <f>SUMIF('04'!$C$10:$C$26,$C1030,'04'!$G$10:$G$26)*'04'!$E$3</f>
        <v>0</v>
      </c>
      <c r="K1030" s="224">
        <f>SUMIF('05'!$C$10:$C$29,$C1030,'05'!$G$10:$G$29)*'05'!$E$3</f>
        <v>0</v>
      </c>
      <c r="L1030" s="224">
        <f>SUMIF('06'!$C$10:$C$29,$C1030,'06'!$G$10:$G$29)*'06'!$E$3</f>
        <v>0</v>
      </c>
      <c r="M1030" s="224">
        <f>SUMIF('07'!$C$10:$C$26,$C1030,'07'!$G$10:$G$26)*'07'!$E$3</f>
        <v>0</v>
      </c>
      <c r="N1030" s="224">
        <f>SUMIF('08'!$C$10:$C$29,$C1030,'08'!$G$10:$G$29)*'08'!$E$3</f>
        <v>0</v>
      </c>
      <c r="O1030" s="224">
        <f>SUMIF('09'!$C$10:$C$29,$C1030,'09'!$G$10:$G$29)*'09'!$E$3</f>
        <v>0</v>
      </c>
      <c r="P1030" s="224">
        <f>SUMIF('10'!$C$10:$C$29,$C1030,'10'!$G$10:$G$29)*'10'!$E$3</f>
        <v>0</v>
      </c>
      <c r="Q1030" s="224">
        <f>SUMIF('11'!$C$10:$C$39,$C1030,'11'!$G$10:$G$39)*'11'!$E$3</f>
        <v>0</v>
      </c>
      <c r="R1030" s="224">
        <f>SUMIF('12'!$C$10:$C$29,$C1030,'12'!$G$10:$G$29)*'12'!$E$3</f>
        <v>0</v>
      </c>
      <c r="S1030" s="224">
        <f>SUMIF('13'!$C$10:$C$29,$C1030,'13'!$G$10:$G$29)*'13'!$E$3</f>
        <v>0</v>
      </c>
      <c r="T1030" s="224">
        <f>SUMIF('14'!$C$10:$C$29,$C1030,'14'!$G$10:$G$29)*'14'!$E$3</f>
        <v>0</v>
      </c>
      <c r="U1030" s="224">
        <f>SUMIF('15'!$C$10:$C$29,$C1030,'15'!$G$10:$G$29)*'15'!$E$3</f>
        <v>0</v>
      </c>
      <c r="V1030" s="224">
        <f>SUMIF('16'!$C$10:$C$29,$C1030,'16'!$G$10:$G$29)*'16'!$E$3</f>
        <v>0</v>
      </c>
      <c r="W1030" s="224">
        <f>SUMIF('17'!$C$10:$C$29,$C1030,'17'!$G$10:$G$29)*'17'!$E$3</f>
        <v>0</v>
      </c>
      <c r="X1030" s="224">
        <f>SUMIF('18'!$C$10:$C$29,$C1030,'18'!$G$10:$G$29)*'18'!$E$3</f>
        <v>0</v>
      </c>
      <c r="Y1030" s="224">
        <f>SUMIF('19'!$C$10:$C$28,$C1030,'19'!$G$10:$G$28)*'19'!$E$3</f>
        <v>0</v>
      </c>
      <c r="Z1030" s="224">
        <f>SUMIF('20'!$C$10:$C$29,$C1030,'20'!$G$10:$G$29)*'20'!$E$3</f>
        <v>0</v>
      </c>
      <c r="AA1030" s="224">
        <f>SUMIF('21'!$C$10:$C$29,$C1030,'21'!$G$10:$G$29)*'21'!$E$3</f>
        <v>0</v>
      </c>
    </row>
    <row r="1031" spans="3:27" ht="15" hidden="1">
      <c r="C1031" s="207" t="s">
        <v>2171</v>
      </c>
      <c r="D1031" s="207" t="s">
        <v>2172</v>
      </c>
      <c r="F1031" s="303">
        <f t="shared" si="16"/>
        <v>0</v>
      </c>
      <c r="G1031" s="224">
        <f>SUMIF('01'!$C$10:$C$29,$C1031,'01'!$G$10:$G$29)*'01'!$E$3</f>
        <v>0</v>
      </c>
      <c r="H1031" s="224">
        <f>SUMIF('02'!$C$10:$C$28,$C1031,'02'!$G$10:$G$28)*'02'!$E$3</f>
        <v>0</v>
      </c>
      <c r="I1031" s="224">
        <f>SUMIF('03'!$C$10:$C$29,$C1031,'03'!$G$10:$G$29)*'03'!$E$3</f>
        <v>0</v>
      </c>
      <c r="J1031" s="224">
        <f>SUMIF('04'!$C$10:$C$26,$C1031,'04'!$G$10:$G$26)*'04'!$E$3</f>
        <v>0</v>
      </c>
      <c r="K1031" s="224">
        <f>SUMIF('05'!$C$10:$C$29,$C1031,'05'!$G$10:$G$29)*'05'!$E$3</f>
        <v>0</v>
      </c>
      <c r="L1031" s="224">
        <f>SUMIF('06'!$C$10:$C$29,$C1031,'06'!$G$10:$G$29)*'06'!$E$3</f>
        <v>0</v>
      </c>
      <c r="M1031" s="224">
        <f>SUMIF('07'!$C$10:$C$26,$C1031,'07'!$G$10:$G$26)*'07'!$E$3</f>
        <v>0</v>
      </c>
      <c r="N1031" s="224">
        <f>SUMIF('08'!$C$10:$C$29,$C1031,'08'!$G$10:$G$29)*'08'!$E$3</f>
        <v>0</v>
      </c>
      <c r="O1031" s="224">
        <f>SUMIF('09'!$C$10:$C$29,$C1031,'09'!$G$10:$G$29)*'09'!$E$3</f>
        <v>0</v>
      </c>
      <c r="P1031" s="224">
        <f>SUMIF('10'!$C$10:$C$29,$C1031,'10'!$G$10:$G$29)*'10'!$E$3</f>
        <v>0</v>
      </c>
      <c r="Q1031" s="224">
        <f>SUMIF('11'!$C$10:$C$39,$C1031,'11'!$G$10:$G$39)*'11'!$E$3</f>
        <v>0</v>
      </c>
      <c r="R1031" s="224">
        <f>SUMIF('12'!$C$10:$C$29,$C1031,'12'!$G$10:$G$29)*'12'!$E$3</f>
        <v>0</v>
      </c>
      <c r="S1031" s="224">
        <f>SUMIF('13'!$C$10:$C$29,$C1031,'13'!$G$10:$G$29)*'13'!$E$3</f>
        <v>0</v>
      </c>
      <c r="T1031" s="224">
        <f>SUMIF('14'!$C$10:$C$29,$C1031,'14'!$G$10:$G$29)*'14'!$E$3</f>
        <v>0</v>
      </c>
      <c r="U1031" s="224">
        <f>SUMIF('15'!$C$10:$C$29,$C1031,'15'!$G$10:$G$29)*'15'!$E$3</f>
        <v>0</v>
      </c>
      <c r="V1031" s="224">
        <f>SUMIF('16'!$C$10:$C$29,$C1031,'16'!$G$10:$G$29)*'16'!$E$3</f>
        <v>0</v>
      </c>
      <c r="W1031" s="224">
        <f>SUMIF('17'!$C$10:$C$29,$C1031,'17'!$G$10:$G$29)*'17'!$E$3</f>
        <v>0</v>
      </c>
      <c r="X1031" s="224">
        <f>SUMIF('18'!$C$10:$C$29,$C1031,'18'!$G$10:$G$29)*'18'!$E$3</f>
        <v>0</v>
      </c>
      <c r="Y1031" s="224">
        <f>SUMIF('19'!$C$10:$C$28,$C1031,'19'!$G$10:$G$28)*'19'!$E$3</f>
        <v>0</v>
      </c>
      <c r="Z1031" s="224">
        <f>SUMIF('20'!$C$10:$C$29,$C1031,'20'!$G$10:$G$29)*'20'!$E$3</f>
        <v>0</v>
      </c>
      <c r="AA1031" s="224">
        <f>SUMIF('21'!$C$10:$C$29,$C1031,'21'!$G$10:$G$29)*'21'!$E$3</f>
        <v>0</v>
      </c>
    </row>
    <row r="1032" spans="3:27" ht="15" hidden="1">
      <c r="C1032" s="207" t="s">
        <v>2173</v>
      </c>
      <c r="D1032" s="207" t="s">
        <v>2174</v>
      </c>
      <c r="F1032" s="303">
        <f t="shared" si="16"/>
        <v>0</v>
      </c>
      <c r="G1032" s="224">
        <f>SUMIF('01'!$C$10:$C$29,$C1032,'01'!$G$10:$G$29)*'01'!$E$3</f>
        <v>0</v>
      </c>
      <c r="H1032" s="224">
        <f>SUMIF('02'!$C$10:$C$28,$C1032,'02'!$G$10:$G$28)*'02'!$E$3</f>
        <v>0</v>
      </c>
      <c r="I1032" s="224">
        <f>SUMIF('03'!$C$10:$C$29,$C1032,'03'!$G$10:$G$29)*'03'!$E$3</f>
        <v>0</v>
      </c>
      <c r="J1032" s="224">
        <f>SUMIF('04'!$C$10:$C$26,$C1032,'04'!$G$10:$G$26)*'04'!$E$3</f>
        <v>0</v>
      </c>
      <c r="K1032" s="224">
        <f>SUMIF('05'!$C$10:$C$29,$C1032,'05'!$G$10:$G$29)*'05'!$E$3</f>
        <v>0</v>
      </c>
      <c r="L1032" s="224">
        <f>SUMIF('06'!$C$10:$C$29,$C1032,'06'!$G$10:$G$29)*'06'!$E$3</f>
        <v>0</v>
      </c>
      <c r="M1032" s="224">
        <f>SUMIF('07'!$C$10:$C$26,$C1032,'07'!$G$10:$G$26)*'07'!$E$3</f>
        <v>0</v>
      </c>
      <c r="N1032" s="224">
        <f>SUMIF('08'!$C$10:$C$29,$C1032,'08'!$G$10:$G$29)*'08'!$E$3</f>
        <v>0</v>
      </c>
      <c r="O1032" s="224">
        <f>SUMIF('09'!$C$10:$C$29,$C1032,'09'!$G$10:$G$29)*'09'!$E$3</f>
        <v>0</v>
      </c>
      <c r="P1032" s="224">
        <f>SUMIF('10'!$C$10:$C$29,$C1032,'10'!$G$10:$G$29)*'10'!$E$3</f>
        <v>0</v>
      </c>
      <c r="Q1032" s="224">
        <f>SUMIF('11'!$C$10:$C$39,$C1032,'11'!$G$10:$G$39)*'11'!$E$3</f>
        <v>0</v>
      </c>
      <c r="R1032" s="224">
        <f>SUMIF('12'!$C$10:$C$29,$C1032,'12'!$G$10:$G$29)*'12'!$E$3</f>
        <v>0</v>
      </c>
      <c r="S1032" s="224">
        <f>SUMIF('13'!$C$10:$C$29,$C1032,'13'!$G$10:$G$29)*'13'!$E$3</f>
        <v>0</v>
      </c>
      <c r="T1032" s="224">
        <f>SUMIF('14'!$C$10:$C$29,$C1032,'14'!$G$10:$G$29)*'14'!$E$3</f>
        <v>0</v>
      </c>
      <c r="U1032" s="224">
        <f>SUMIF('15'!$C$10:$C$29,$C1032,'15'!$G$10:$G$29)*'15'!$E$3</f>
        <v>0</v>
      </c>
      <c r="V1032" s="224">
        <f>SUMIF('16'!$C$10:$C$29,$C1032,'16'!$G$10:$G$29)*'16'!$E$3</f>
        <v>0</v>
      </c>
      <c r="W1032" s="224">
        <f>SUMIF('17'!$C$10:$C$29,$C1032,'17'!$G$10:$G$29)*'17'!$E$3</f>
        <v>0</v>
      </c>
      <c r="X1032" s="224">
        <f>SUMIF('18'!$C$10:$C$29,$C1032,'18'!$G$10:$G$29)*'18'!$E$3</f>
        <v>0</v>
      </c>
      <c r="Y1032" s="224">
        <f>SUMIF('19'!$C$10:$C$28,$C1032,'19'!$G$10:$G$28)*'19'!$E$3</f>
        <v>0</v>
      </c>
      <c r="Z1032" s="224">
        <f>SUMIF('20'!$C$10:$C$29,$C1032,'20'!$G$10:$G$29)*'20'!$E$3</f>
        <v>0</v>
      </c>
      <c r="AA1032" s="224">
        <f>SUMIF('21'!$C$10:$C$29,$C1032,'21'!$G$10:$G$29)*'21'!$E$3</f>
        <v>0</v>
      </c>
    </row>
    <row r="1033" spans="3:27" ht="15" hidden="1">
      <c r="C1033" s="207" t="s">
        <v>2175</v>
      </c>
      <c r="D1033" s="207" t="s">
        <v>2176</v>
      </c>
      <c r="F1033" s="303">
        <f t="shared" si="16"/>
        <v>0</v>
      </c>
      <c r="G1033" s="224">
        <f>SUMIF('01'!$C$10:$C$29,$C1033,'01'!$G$10:$G$29)*'01'!$E$3</f>
        <v>0</v>
      </c>
      <c r="H1033" s="224">
        <f>SUMIF('02'!$C$10:$C$28,$C1033,'02'!$G$10:$G$28)*'02'!$E$3</f>
        <v>0</v>
      </c>
      <c r="I1033" s="224">
        <f>SUMIF('03'!$C$10:$C$29,$C1033,'03'!$G$10:$G$29)*'03'!$E$3</f>
        <v>0</v>
      </c>
      <c r="J1033" s="224">
        <f>SUMIF('04'!$C$10:$C$26,$C1033,'04'!$G$10:$G$26)*'04'!$E$3</f>
        <v>0</v>
      </c>
      <c r="K1033" s="224">
        <f>SUMIF('05'!$C$10:$C$29,$C1033,'05'!$G$10:$G$29)*'05'!$E$3</f>
        <v>0</v>
      </c>
      <c r="L1033" s="224">
        <f>SUMIF('06'!$C$10:$C$29,$C1033,'06'!$G$10:$G$29)*'06'!$E$3</f>
        <v>0</v>
      </c>
      <c r="M1033" s="224">
        <f>SUMIF('07'!$C$10:$C$26,$C1033,'07'!$G$10:$G$26)*'07'!$E$3</f>
        <v>0</v>
      </c>
      <c r="N1033" s="224">
        <f>SUMIF('08'!$C$10:$C$29,$C1033,'08'!$G$10:$G$29)*'08'!$E$3</f>
        <v>0</v>
      </c>
      <c r="O1033" s="224">
        <f>SUMIF('09'!$C$10:$C$29,$C1033,'09'!$G$10:$G$29)*'09'!$E$3</f>
        <v>0</v>
      </c>
      <c r="P1033" s="224">
        <f>SUMIF('10'!$C$10:$C$29,$C1033,'10'!$G$10:$G$29)*'10'!$E$3</f>
        <v>0</v>
      </c>
      <c r="Q1033" s="224">
        <f>SUMIF('11'!$C$10:$C$39,$C1033,'11'!$G$10:$G$39)*'11'!$E$3</f>
        <v>0</v>
      </c>
      <c r="R1033" s="224">
        <f>SUMIF('12'!$C$10:$C$29,$C1033,'12'!$G$10:$G$29)*'12'!$E$3</f>
        <v>0</v>
      </c>
      <c r="S1033" s="224">
        <f>SUMIF('13'!$C$10:$C$29,$C1033,'13'!$G$10:$G$29)*'13'!$E$3</f>
        <v>0</v>
      </c>
      <c r="T1033" s="224">
        <f>SUMIF('14'!$C$10:$C$29,$C1033,'14'!$G$10:$G$29)*'14'!$E$3</f>
        <v>0</v>
      </c>
      <c r="U1033" s="224">
        <f>SUMIF('15'!$C$10:$C$29,$C1033,'15'!$G$10:$G$29)*'15'!$E$3</f>
        <v>0</v>
      </c>
      <c r="V1033" s="224">
        <f>SUMIF('16'!$C$10:$C$29,$C1033,'16'!$G$10:$G$29)*'16'!$E$3</f>
        <v>0</v>
      </c>
      <c r="W1033" s="224">
        <f>SUMIF('17'!$C$10:$C$29,$C1033,'17'!$G$10:$G$29)*'17'!$E$3</f>
        <v>0</v>
      </c>
      <c r="X1033" s="224">
        <f>SUMIF('18'!$C$10:$C$29,$C1033,'18'!$G$10:$G$29)*'18'!$E$3</f>
        <v>0</v>
      </c>
      <c r="Y1033" s="224">
        <f>SUMIF('19'!$C$10:$C$28,$C1033,'19'!$G$10:$G$28)*'19'!$E$3</f>
        <v>0</v>
      </c>
      <c r="Z1033" s="224">
        <f>SUMIF('20'!$C$10:$C$29,$C1033,'20'!$G$10:$G$29)*'20'!$E$3</f>
        <v>0</v>
      </c>
      <c r="AA1033" s="224">
        <f>SUMIF('21'!$C$10:$C$29,$C1033,'21'!$G$10:$G$29)*'21'!$E$3</f>
        <v>0</v>
      </c>
    </row>
    <row r="1034" spans="3:27" ht="15" hidden="1">
      <c r="C1034" s="207" t="s">
        <v>2177</v>
      </c>
      <c r="D1034" s="207" t="s">
        <v>2178</v>
      </c>
      <c r="F1034" s="303">
        <f t="shared" ref="F1034:F1097" si="17">SUM(G1034:AA1034)</f>
        <v>0</v>
      </c>
      <c r="G1034" s="224">
        <f>SUMIF('01'!$C$10:$C$29,$C1034,'01'!$G$10:$G$29)*'01'!$E$3</f>
        <v>0</v>
      </c>
      <c r="H1034" s="224">
        <f>SUMIF('02'!$C$10:$C$28,$C1034,'02'!$G$10:$G$28)*'02'!$E$3</f>
        <v>0</v>
      </c>
      <c r="I1034" s="224">
        <f>SUMIF('03'!$C$10:$C$29,$C1034,'03'!$G$10:$G$29)*'03'!$E$3</f>
        <v>0</v>
      </c>
      <c r="J1034" s="224">
        <f>SUMIF('04'!$C$10:$C$26,$C1034,'04'!$G$10:$G$26)*'04'!$E$3</f>
        <v>0</v>
      </c>
      <c r="K1034" s="224">
        <f>SUMIF('05'!$C$10:$C$29,$C1034,'05'!$G$10:$G$29)*'05'!$E$3</f>
        <v>0</v>
      </c>
      <c r="L1034" s="224">
        <f>SUMIF('06'!$C$10:$C$29,$C1034,'06'!$G$10:$G$29)*'06'!$E$3</f>
        <v>0</v>
      </c>
      <c r="M1034" s="224">
        <f>SUMIF('07'!$C$10:$C$26,$C1034,'07'!$G$10:$G$26)*'07'!$E$3</f>
        <v>0</v>
      </c>
      <c r="N1034" s="224">
        <f>SUMIF('08'!$C$10:$C$29,$C1034,'08'!$G$10:$G$29)*'08'!$E$3</f>
        <v>0</v>
      </c>
      <c r="O1034" s="224">
        <f>SUMIF('09'!$C$10:$C$29,$C1034,'09'!$G$10:$G$29)*'09'!$E$3</f>
        <v>0</v>
      </c>
      <c r="P1034" s="224">
        <f>SUMIF('10'!$C$10:$C$29,$C1034,'10'!$G$10:$G$29)*'10'!$E$3</f>
        <v>0</v>
      </c>
      <c r="Q1034" s="224">
        <f>SUMIF('11'!$C$10:$C$39,$C1034,'11'!$G$10:$G$39)*'11'!$E$3</f>
        <v>0</v>
      </c>
      <c r="R1034" s="224">
        <f>SUMIF('12'!$C$10:$C$29,$C1034,'12'!$G$10:$G$29)*'12'!$E$3</f>
        <v>0</v>
      </c>
      <c r="S1034" s="224">
        <f>SUMIF('13'!$C$10:$C$29,$C1034,'13'!$G$10:$G$29)*'13'!$E$3</f>
        <v>0</v>
      </c>
      <c r="T1034" s="224">
        <f>SUMIF('14'!$C$10:$C$29,$C1034,'14'!$G$10:$G$29)*'14'!$E$3</f>
        <v>0</v>
      </c>
      <c r="U1034" s="224">
        <f>SUMIF('15'!$C$10:$C$29,$C1034,'15'!$G$10:$G$29)*'15'!$E$3</f>
        <v>0</v>
      </c>
      <c r="V1034" s="224">
        <f>SUMIF('16'!$C$10:$C$29,$C1034,'16'!$G$10:$G$29)*'16'!$E$3</f>
        <v>0</v>
      </c>
      <c r="W1034" s="224">
        <f>SUMIF('17'!$C$10:$C$29,$C1034,'17'!$G$10:$G$29)*'17'!$E$3</f>
        <v>0</v>
      </c>
      <c r="X1034" s="224">
        <f>SUMIF('18'!$C$10:$C$29,$C1034,'18'!$G$10:$G$29)*'18'!$E$3</f>
        <v>0</v>
      </c>
      <c r="Y1034" s="224">
        <f>SUMIF('19'!$C$10:$C$28,$C1034,'19'!$G$10:$G$28)*'19'!$E$3</f>
        <v>0</v>
      </c>
      <c r="Z1034" s="224">
        <f>SUMIF('20'!$C$10:$C$29,$C1034,'20'!$G$10:$G$29)*'20'!$E$3</f>
        <v>0</v>
      </c>
      <c r="AA1034" s="224">
        <f>SUMIF('21'!$C$10:$C$29,$C1034,'21'!$G$10:$G$29)*'21'!$E$3</f>
        <v>0</v>
      </c>
    </row>
    <row r="1035" spans="3:27" ht="15" hidden="1">
      <c r="C1035" s="207" t="s">
        <v>2179</v>
      </c>
      <c r="D1035" s="207" t="s">
        <v>2180</v>
      </c>
      <c r="F1035" s="303">
        <f t="shared" si="17"/>
        <v>0</v>
      </c>
      <c r="G1035" s="224">
        <f>SUMIF('01'!$C$10:$C$29,$C1035,'01'!$G$10:$G$29)*'01'!$E$3</f>
        <v>0</v>
      </c>
      <c r="H1035" s="224">
        <f>SUMIF('02'!$C$10:$C$28,$C1035,'02'!$G$10:$G$28)*'02'!$E$3</f>
        <v>0</v>
      </c>
      <c r="I1035" s="224">
        <f>SUMIF('03'!$C$10:$C$29,$C1035,'03'!$G$10:$G$29)*'03'!$E$3</f>
        <v>0</v>
      </c>
      <c r="J1035" s="224">
        <f>SUMIF('04'!$C$10:$C$26,$C1035,'04'!$G$10:$G$26)*'04'!$E$3</f>
        <v>0</v>
      </c>
      <c r="K1035" s="224">
        <f>SUMIF('05'!$C$10:$C$29,$C1035,'05'!$G$10:$G$29)*'05'!$E$3</f>
        <v>0</v>
      </c>
      <c r="L1035" s="224">
        <f>SUMIF('06'!$C$10:$C$29,$C1035,'06'!$G$10:$G$29)*'06'!$E$3</f>
        <v>0</v>
      </c>
      <c r="M1035" s="224">
        <f>SUMIF('07'!$C$10:$C$26,$C1035,'07'!$G$10:$G$26)*'07'!$E$3</f>
        <v>0</v>
      </c>
      <c r="N1035" s="224">
        <f>SUMIF('08'!$C$10:$C$29,$C1035,'08'!$G$10:$G$29)*'08'!$E$3</f>
        <v>0</v>
      </c>
      <c r="O1035" s="224">
        <f>SUMIF('09'!$C$10:$C$29,$C1035,'09'!$G$10:$G$29)*'09'!$E$3</f>
        <v>0</v>
      </c>
      <c r="P1035" s="224">
        <f>SUMIF('10'!$C$10:$C$29,$C1035,'10'!$G$10:$G$29)*'10'!$E$3</f>
        <v>0</v>
      </c>
      <c r="Q1035" s="224">
        <f>SUMIF('11'!$C$10:$C$39,$C1035,'11'!$G$10:$G$39)*'11'!$E$3</f>
        <v>0</v>
      </c>
      <c r="R1035" s="224">
        <f>SUMIF('12'!$C$10:$C$29,$C1035,'12'!$G$10:$G$29)*'12'!$E$3</f>
        <v>0</v>
      </c>
      <c r="S1035" s="224">
        <f>SUMIF('13'!$C$10:$C$29,$C1035,'13'!$G$10:$G$29)*'13'!$E$3</f>
        <v>0</v>
      </c>
      <c r="T1035" s="224">
        <f>SUMIF('14'!$C$10:$C$29,$C1035,'14'!$G$10:$G$29)*'14'!$E$3</f>
        <v>0</v>
      </c>
      <c r="U1035" s="224">
        <f>SUMIF('15'!$C$10:$C$29,$C1035,'15'!$G$10:$G$29)*'15'!$E$3</f>
        <v>0</v>
      </c>
      <c r="V1035" s="224">
        <f>SUMIF('16'!$C$10:$C$29,$C1035,'16'!$G$10:$G$29)*'16'!$E$3</f>
        <v>0</v>
      </c>
      <c r="W1035" s="224">
        <f>SUMIF('17'!$C$10:$C$29,$C1035,'17'!$G$10:$G$29)*'17'!$E$3</f>
        <v>0</v>
      </c>
      <c r="X1035" s="224">
        <f>SUMIF('18'!$C$10:$C$29,$C1035,'18'!$G$10:$G$29)*'18'!$E$3</f>
        <v>0</v>
      </c>
      <c r="Y1035" s="224">
        <f>SUMIF('19'!$C$10:$C$28,$C1035,'19'!$G$10:$G$28)*'19'!$E$3</f>
        <v>0</v>
      </c>
      <c r="Z1035" s="224">
        <f>SUMIF('20'!$C$10:$C$29,$C1035,'20'!$G$10:$G$29)*'20'!$E$3</f>
        <v>0</v>
      </c>
      <c r="AA1035" s="224">
        <f>SUMIF('21'!$C$10:$C$29,$C1035,'21'!$G$10:$G$29)*'21'!$E$3</f>
        <v>0</v>
      </c>
    </row>
    <row r="1036" spans="3:27" ht="15" hidden="1">
      <c r="C1036" s="207" t="s">
        <v>2181</v>
      </c>
      <c r="D1036" s="207" t="s">
        <v>2182</v>
      </c>
      <c r="F1036" s="303">
        <f t="shared" si="17"/>
        <v>0</v>
      </c>
      <c r="G1036" s="224">
        <f>SUMIF('01'!$C$10:$C$29,$C1036,'01'!$G$10:$G$29)*'01'!$E$3</f>
        <v>0</v>
      </c>
      <c r="H1036" s="224">
        <f>SUMIF('02'!$C$10:$C$28,$C1036,'02'!$G$10:$G$28)*'02'!$E$3</f>
        <v>0</v>
      </c>
      <c r="I1036" s="224">
        <f>SUMIF('03'!$C$10:$C$29,$C1036,'03'!$G$10:$G$29)*'03'!$E$3</f>
        <v>0</v>
      </c>
      <c r="J1036" s="224">
        <f>SUMIF('04'!$C$10:$C$26,$C1036,'04'!$G$10:$G$26)*'04'!$E$3</f>
        <v>0</v>
      </c>
      <c r="K1036" s="224">
        <f>SUMIF('05'!$C$10:$C$29,$C1036,'05'!$G$10:$G$29)*'05'!$E$3</f>
        <v>0</v>
      </c>
      <c r="L1036" s="224">
        <f>SUMIF('06'!$C$10:$C$29,$C1036,'06'!$G$10:$G$29)*'06'!$E$3</f>
        <v>0</v>
      </c>
      <c r="M1036" s="224">
        <f>SUMIF('07'!$C$10:$C$26,$C1036,'07'!$G$10:$G$26)*'07'!$E$3</f>
        <v>0</v>
      </c>
      <c r="N1036" s="224">
        <f>SUMIF('08'!$C$10:$C$29,$C1036,'08'!$G$10:$G$29)*'08'!$E$3</f>
        <v>0</v>
      </c>
      <c r="O1036" s="224">
        <f>SUMIF('09'!$C$10:$C$29,$C1036,'09'!$G$10:$G$29)*'09'!$E$3</f>
        <v>0</v>
      </c>
      <c r="P1036" s="224">
        <f>SUMIF('10'!$C$10:$C$29,$C1036,'10'!$G$10:$G$29)*'10'!$E$3</f>
        <v>0</v>
      </c>
      <c r="Q1036" s="224">
        <f>SUMIF('11'!$C$10:$C$39,$C1036,'11'!$G$10:$G$39)*'11'!$E$3</f>
        <v>0</v>
      </c>
      <c r="R1036" s="224">
        <f>SUMIF('12'!$C$10:$C$29,$C1036,'12'!$G$10:$G$29)*'12'!$E$3</f>
        <v>0</v>
      </c>
      <c r="S1036" s="224">
        <f>SUMIF('13'!$C$10:$C$29,$C1036,'13'!$G$10:$G$29)*'13'!$E$3</f>
        <v>0</v>
      </c>
      <c r="T1036" s="224">
        <f>SUMIF('14'!$C$10:$C$29,$C1036,'14'!$G$10:$G$29)*'14'!$E$3</f>
        <v>0</v>
      </c>
      <c r="U1036" s="224">
        <f>SUMIF('15'!$C$10:$C$29,$C1036,'15'!$G$10:$G$29)*'15'!$E$3</f>
        <v>0</v>
      </c>
      <c r="V1036" s="224">
        <f>SUMIF('16'!$C$10:$C$29,$C1036,'16'!$G$10:$G$29)*'16'!$E$3</f>
        <v>0</v>
      </c>
      <c r="W1036" s="224">
        <f>SUMIF('17'!$C$10:$C$29,$C1036,'17'!$G$10:$G$29)*'17'!$E$3</f>
        <v>0</v>
      </c>
      <c r="X1036" s="224">
        <f>SUMIF('18'!$C$10:$C$29,$C1036,'18'!$G$10:$G$29)*'18'!$E$3</f>
        <v>0</v>
      </c>
      <c r="Y1036" s="224">
        <f>SUMIF('19'!$C$10:$C$28,$C1036,'19'!$G$10:$G$28)*'19'!$E$3</f>
        <v>0</v>
      </c>
      <c r="Z1036" s="224">
        <f>SUMIF('20'!$C$10:$C$29,$C1036,'20'!$G$10:$G$29)*'20'!$E$3</f>
        <v>0</v>
      </c>
      <c r="AA1036" s="224">
        <f>SUMIF('21'!$C$10:$C$29,$C1036,'21'!$G$10:$G$29)*'21'!$E$3</f>
        <v>0</v>
      </c>
    </row>
    <row r="1037" spans="3:27" ht="15" hidden="1">
      <c r="C1037" s="207" t="s">
        <v>2183</v>
      </c>
      <c r="D1037" s="207" t="s">
        <v>2184</v>
      </c>
      <c r="F1037" s="303">
        <f t="shared" si="17"/>
        <v>0</v>
      </c>
      <c r="G1037" s="224">
        <f>SUMIF('01'!$C$10:$C$29,$C1037,'01'!$G$10:$G$29)*'01'!$E$3</f>
        <v>0</v>
      </c>
      <c r="H1037" s="224">
        <f>SUMIF('02'!$C$10:$C$28,$C1037,'02'!$G$10:$G$28)*'02'!$E$3</f>
        <v>0</v>
      </c>
      <c r="I1037" s="224">
        <f>SUMIF('03'!$C$10:$C$29,$C1037,'03'!$G$10:$G$29)*'03'!$E$3</f>
        <v>0</v>
      </c>
      <c r="J1037" s="224">
        <f>SUMIF('04'!$C$10:$C$26,$C1037,'04'!$G$10:$G$26)*'04'!$E$3</f>
        <v>0</v>
      </c>
      <c r="K1037" s="224">
        <f>SUMIF('05'!$C$10:$C$29,$C1037,'05'!$G$10:$G$29)*'05'!$E$3</f>
        <v>0</v>
      </c>
      <c r="L1037" s="224">
        <f>SUMIF('06'!$C$10:$C$29,$C1037,'06'!$G$10:$G$29)*'06'!$E$3</f>
        <v>0</v>
      </c>
      <c r="M1037" s="224">
        <f>SUMIF('07'!$C$10:$C$26,$C1037,'07'!$G$10:$G$26)*'07'!$E$3</f>
        <v>0</v>
      </c>
      <c r="N1037" s="224">
        <f>SUMIF('08'!$C$10:$C$29,$C1037,'08'!$G$10:$G$29)*'08'!$E$3</f>
        <v>0</v>
      </c>
      <c r="O1037" s="224">
        <f>SUMIF('09'!$C$10:$C$29,$C1037,'09'!$G$10:$G$29)*'09'!$E$3</f>
        <v>0</v>
      </c>
      <c r="P1037" s="224">
        <f>SUMIF('10'!$C$10:$C$29,$C1037,'10'!$G$10:$G$29)*'10'!$E$3</f>
        <v>0</v>
      </c>
      <c r="Q1037" s="224">
        <f>SUMIF('11'!$C$10:$C$39,$C1037,'11'!$G$10:$G$39)*'11'!$E$3</f>
        <v>0</v>
      </c>
      <c r="R1037" s="224">
        <f>SUMIF('12'!$C$10:$C$29,$C1037,'12'!$G$10:$G$29)*'12'!$E$3</f>
        <v>0</v>
      </c>
      <c r="S1037" s="224">
        <f>SUMIF('13'!$C$10:$C$29,$C1037,'13'!$G$10:$G$29)*'13'!$E$3</f>
        <v>0</v>
      </c>
      <c r="T1037" s="224">
        <f>SUMIF('14'!$C$10:$C$29,$C1037,'14'!$G$10:$G$29)*'14'!$E$3</f>
        <v>0</v>
      </c>
      <c r="U1037" s="224">
        <f>SUMIF('15'!$C$10:$C$29,$C1037,'15'!$G$10:$G$29)*'15'!$E$3</f>
        <v>0</v>
      </c>
      <c r="V1037" s="224">
        <f>SUMIF('16'!$C$10:$C$29,$C1037,'16'!$G$10:$G$29)*'16'!$E$3</f>
        <v>0</v>
      </c>
      <c r="W1037" s="224">
        <f>SUMIF('17'!$C$10:$C$29,$C1037,'17'!$G$10:$G$29)*'17'!$E$3</f>
        <v>0</v>
      </c>
      <c r="X1037" s="224">
        <f>SUMIF('18'!$C$10:$C$29,$C1037,'18'!$G$10:$G$29)*'18'!$E$3</f>
        <v>0</v>
      </c>
      <c r="Y1037" s="224">
        <f>SUMIF('19'!$C$10:$C$28,$C1037,'19'!$G$10:$G$28)*'19'!$E$3</f>
        <v>0</v>
      </c>
      <c r="Z1037" s="224">
        <f>SUMIF('20'!$C$10:$C$29,$C1037,'20'!$G$10:$G$29)*'20'!$E$3</f>
        <v>0</v>
      </c>
      <c r="AA1037" s="224">
        <f>SUMIF('21'!$C$10:$C$29,$C1037,'21'!$G$10:$G$29)*'21'!$E$3</f>
        <v>0</v>
      </c>
    </row>
    <row r="1038" spans="3:27" ht="15" hidden="1">
      <c r="C1038" s="207" t="s">
        <v>2185</v>
      </c>
      <c r="D1038" s="207" t="s">
        <v>2186</v>
      </c>
      <c r="F1038" s="303">
        <f t="shared" si="17"/>
        <v>0</v>
      </c>
      <c r="G1038" s="224">
        <f>SUMIF('01'!$C$10:$C$29,$C1038,'01'!$G$10:$G$29)*'01'!$E$3</f>
        <v>0</v>
      </c>
      <c r="H1038" s="224">
        <f>SUMIF('02'!$C$10:$C$28,$C1038,'02'!$G$10:$G$28)*'02'!$E$3</f>
        <v>0</v>
      </c>
      <c r="I1038" s="224">
        <f>SUMIF('03'!$C$10:$C$29,$C1038,'03'!$G$10:$G$29)*'03'!$E$3</f>
        <v>0</v>
      </c>
      <c r="J1038" s="224">
        <f>SUMIF('04'!$C$10:$C$26,$C1038,'04'!$G$10:$G$26)*'04'!$E$3</f>
        <v>0</v>
      </c>
      <c r="K1038" s="224">
        <f>SUMIF('05'!$C$10:$C$29,$C1038,'05'!$G$10:$G$29)*'05'!$E$3</f>
        <v>0</v>
      </c>
      <c r="L1038" s="224">
        <f>SUMIF('06'!$C$10:$C$29,$C1038,'06'!$G$10:$G$29)*'06'!$E$3</f>
        <v>0</v>
      </c>
      <c r="M1038" s="224">
        <f>SUMIF('07'!$C$10:$C$26,$C1038,'07'!$G$10:$G$26)*'07'!$E$3</f>
        <v>0</v>
      </c>
      <c r="N1038" s="224">
        <f>SUMIF('08'!$C$10:$C$29,$C1038,'08'!$G$10:$G$29)*'08'!$E$3</f>
        <v>0</v>
      </c>
      <c r="O1038" s="224">
        <f>SUMIF('09'!$C$10:$C$29,$C1038,'09'!$G$10:$G$29)*'09'!$E$3</f>
        <v>0</v>
      </c>
      <c r="P1038" s="224">
        <f>SUMIF('10'!$C$10:$C$29,$C1038,'10'!$G$10:$G$29)*'10'!$E$3</f>
        <v>0</v>
      </c>
      <c r="Q1038" s="224">
        <f>SUMIF('11'!$C$10:$C$39,$C1038,'11'!$G$10:$G$39)*'11'!$E$3</f>
        <v>0</v>
      </c>
      <c r="R1038" s="224">
        <f>SUMIF('12'!$C$10:$C$29,$C1038,'12'!$G$10:$G$29)*'12'!$E$3</f>
        <v>0</v>
      </c>
      <c r="S1038" s="224">
        <f>SUMIF('13'!$C$10:$C$29,$C1038,'13'!$G$10:$G$29)*'13'!$E$3</f>
        <v>0</v>
      </c>
      <c r="T1038" s="224">
        <f>SUMIF('14'!$C$10:$C$29,$C1038,'14'!$G$10:$G$29)*'14'!$E$3</f>
        <v>0</v>
      </c>
      <c r="U1038" s="224">
        <f>SUMIF('15'!$C$10:$C$29,$C1038,'15'!$G$10:$G$29)*'15'!$E$3</f>
        <v>0</v>
      </c>
      <c r="V1038" s="224">
        <f>SUMIF('16'!$C$10:$C$29,$C1038,'16'!$G$10:$G$29)*'16'!$E$3</f>
        <v>0</v>
      </c>
      <c r="W1038" s="224">
        <f>SUMIF('17'!$C$10:$C$29,$C1038,'17'!$G$10:$G$29)*'17'!$E$3</f>
        <v>0</v>
      </c>
      <c r="X1038" s="224">
        <f>SUMIF('18'!$C$10:$C$29,$C1038,'18'!$G$10:$G$29)*'18'!$E$3</f>
        <v>0</v>
      </c>
      <c r="Y1038" s="224">
        <f>SUMIF('19'!$C$10:$C$28,$C1038,'19'!$G$10:$G$28)*'19'!$E$3</f>
        <v>0</v>
      </c>
      <c r="Z1038" s="224">
        <f>SUMIF('20'!$C$10:$C$29,$C1038,'20'!$G$10:$G$29)*'20'!$E$3</f>
        <v>0</v>
      </c>
      <c r="AA1038" s="224">
        <f>SUMIF('21'!$C$10:$C$29,$C1038,'21'!$G$10:$G$29)*'21'!$E$3</f>
        <v>0</v>
      </c>
    </row>
    <row r="1039" spans="3:27" ht="15" hidden="1">
      <c r="C1039" s="207" t="s">
        <v>2187</v>
      </c>
      <c r="D1039" s="207" t="s">
        <v>2188</v>
      </c>
      <c r="F1039" s="303">
        <f t="shared" si="17"/>
        <v>0</v>
      </c>
      <c r="G1039" s="224">
        <f>SUMIF('01'!$C$10:$C$29,$C1039,'01'!$G$10:$G$29)*'01'!$E$3</f>
        <v>0</v>
      </c>
      <c r="H1039" s="224">
        <f>SUMIF('02'!$C$10:$C$28,$C1039,'02'!$G$10:$G$28)*'02'!$E$3</f>
        <v>0</v>
      </c>
      <c r="I1039" s="224">
        <f>SUMIF('03'!$C$10:$C$29,$C1039,'03'!$G$10:$G$29)*'03'!$E$3</f>
        <v>0</v>
      </c>
      <c r="J1039" s="224">
        <f>SUMIF('04'!$C$10:$C$26,$C1039,'04'!$G$10:$G$26)*'04'!$E$3</f>
        <v>0</v>
      </c>
      <c r="K1039" s="224">
        <f>SUMIF('05'!$C$10:$C$29,$C1039,'05'!$G$10:$G$29)*'05'!$E$3</f>
        <v>0</v>
      </c>
      <c r="L1039" s="224">
        <f>SUMIF('06'!$C$10:$C$29,$C1039,'06'!$G$10:$G$29)*'06'!$E$3</f>
        <v>0</v>
      </c>
      <c r="M1039" s="224">
        <f>SUMIF('07'!$C$10:$C$26,$C1039,'07'!$G$10:$G$26)*'07'!$E$3</f>
        <v>0</v>
      </c>
      <c r="N1039" s="224">
        <f>SUMIF('08'!$C$10:$C$29,$C1039,'08'!$G$10:$G$29)*'08'!$E$3</f>
        <v>0</v>
      </c>
      <c r="O1039" s="224">
        <f>SUMIF('09'!$C$10:$C$29,$C1039,'09'!$G$10:$G$29)*'09'!$E$3</f>
        <v>0</v>
      </c>
      <c r="P1039" s="224">
        <f>SUMIF('10'!$C$10:$C$29,$C1039,'10'!$G$10:$G$29)*'10'!$E$3</f>
        <v>0</v>
      </c>
      <c r="Q1039" s="224">
        <f>SUMIF('11'!$C$10:$C$39,$C1039,'11'!$G$10:$G$39)*'11'!$E$3</f>
        <v>0</v>
      </c>
      <c r="R1039" s="224">
        <f>SUMIF('12'!$C$10:$C$29,$C1039,'12'!$G$10:$G$29)*'12'!$E$3</f>
        <v>0</v>
      </c>
      <c r="S1039" s="224">
        <f>SUMIF('13'!$C$10:$C$29,$C1039,'13'!$G$10:$G$29)*'13'!$E$3</f>
        <v>0</v>
      </c>
      <c r="T1039" s="224">
        <f>SUMIF('14'!$C$10:$C$29,$C1039,'14'!$G$10:$G$29)*'14'!$E$3</f>
        <v>0</v>
      </c>
      <c r="U1039" s="224">
        <f>SUMIF('15'!$C$10:$C$29,$C1039,'15'!$G$10:$G$29)*'15'!$E$3</f>
        <v>0</v>
      </c>
      <c r="V1039" s="224">
        <f>SUMIF('16'!$C$10:$C$29,$C1039,'16'!$G$10:$G$29)*'16'!$E$3</f>
        <v>0</v>
      </c>
      <c r="W1039" s="224">
        <f>SUMIF('17'!$C$10:$C$29,$C1039,'17'!$G$10:$G$29)*'17'!$E$3</f>
        <v>0</v>
      </c>
      <c r="X1039" s="224">
        <f>SUMIF('18'!$C$10:$C$29,$C1039,'18'!$G$10:$G$29)*'18'!$E$3</f>
        <v>0</v>
      </c>
      <c r="Y1039" s="224">
        <f>SUMIF('19'!$C$10:$C$28,$C1039,'19'!$G$10:$G$28)*'19'!$E$3</f>
        <v>0</v>
      </c>
      <c r="Z1039" s="224">
        <f>SUMIF('20'!$C$10:$C$29,$C1039,'20'!$G$10:$G$29)*'20'!$E$3</f>
        <v>0</v>
      </c>
      <c r="AA1039" s="224">
        <f>SUMIF('21'!$C$10:$C$29,$C1039,'21'!$G$10:$G$29)*'21'!$E$3</f>
        <v>0</v>
      </c>
    </row>
    <row r="1040" spans="3:27" ht="15" hidden="1">
      <c r="C1040" s="207" t="s">
        <v>2189</v>
      </c>
      <c r="D1040" s="207" t="s">
        <v>2190</v>
      </c>
      <c r="F1040" s="303">
        <f t="shared" si="17"/>
        <v>0</v>
      </c>
      <c r="G1040" s="224">
        <f>SUMIF('01'!$C$10:$C$29,$C1040,'01'!$G$10:$G$29)*'01'!$E$3</f>
        <v>0</v>
      </c>
      <c r="H1040" s="224">
        <f>SUMIF('02'!$C$10:$C$28,$C1040,'02'!$G$10:$G$28)*'02'!$E$3</f>
        <v>0</v>
      </c>
      <c r="I1040" s="224">
        <f>SUMIF('03'!$C$10:$C$29,$C1040,'03'!$G$10:$G$29)*'03'!$E$3</f>
        <v>0</v>
      </c>
      <c r="J1040" s="224">
        <f>SUMIF('04'!$C$10:$C$26,$C1040,'04'!$G$10:$G$26)*'04'!$E$3</f>
        <v>0</v>
      </c>
      <c r="K1040" s="224">
        <f>SUMIF('05'!$C$10:$C$29,$C1040,'05'!$G$10:$G$29)*'05'!$E$3</f>
        <v>0</v>
      </c>
      <c r="L1040" s="224">
        <f>SUMIF('06'!$C$10:$C$29,$C1040,'06'!$G$10:$G$29)*'06'!$E$3</f>
        <v>0</v>
      </c>
      <c r="M1040" s="224">
        <f>SUMIF('07'!$C$10:$C$26,$C1040,'07'!$G$10:$G$26)*'07'!$E$3</f>
        <v>0</v>
      </c>
      <c r="N1040" s="224">
        <f>SUMIF('08'!$C$10:$C$29,$C1040,'08'!$G$10:$G$29)*'08'!$E$3</f>
        <v>0</v>
      </c>
      <c r="O1040" s="224">
        <f>SUMIF('09'!$C$10:$C$29,$C1040,'09'!$G$10:$G$29)*'09'!$E$3</f>
        <v>0</v>
      </c>
      <c r="P1040" s="224">
        <f>SUMIF('10'!$C$10:$C$29,$C1040,'10'!$G$10:$G$29)*'10'!$E$3</f>
        <v>0</v>
      </c>
      <c r="Q1040" s="224">
        <f>SUMIF('11'!$C$10:$C$39,$C1040,'11'!$G$10:$G$39)*'11'!$E$3</f>
        <v>0</v>
      </c>
      <c r="R1040" s="224">
        <f>SUMIF('12'!$C$10:$C$29,$C1040,'12'!$G$10:$G$29)*'12'!$E$3</f>
        <v>0</v>
      </c>
      <c r="S1040" s="224">
        <f>SUMIF('13'!$C$10:$C$29,$C1040,'13'!$G$10:$G$29)*'13'!$E$3</f>
        <v>0</v>
      </c>
      <c r="T1040" s="224">
        <f>SUMIF('14'!$C$10:$C$29,$C1040,'14'!$G$10:$G$29)*'14'!$E$3</f>
        <v>0</v>
      </c>
      <c r="U1040" s="224">
        <f>SUMIF('15'!$C$10:$C$29,$C1040,'15'!$G$10:$G$29)*'15'!$E$3</f>
        <v>0</v>
      </c>
      <c r="V1040" s="224">
        <f>SUMIF('16'!$C$10:$C$29,$C1040,'16'!$G$10:$G$29)*'16'!$E$3</f>
        <v>0</v>
      </c>
      <c r="W1040" s="224">
        <f>SUMIF('17'!$C$10:$C$29,$C1040,'17'!$G$10:$G$29)*'17'!$E$3</f>
        <v>0</v>
      </c>
      <c r="X1040" s="224">
        <f>SUMIF('18'!$C$10:$C$29,$C1040,'18'!$G$10:$G$29)*'18'!$E$3</f>
        <v>0</v>
      </c>
      <c r="Y1040" s="224">
        <f>SUMIF('19'!$C$10:$C$28,$C1040,'19'!$G$10:$G$28)*'19'!$E$3</f>
        <v>0</v>
      </c>
      <c r="Z1040" s="224">
        <f>SUMIF('20'!$C$10:$C$29,$C1040,'20'!$G$10:$G$29)*'20'!$E$3</f>
        <v>0</v>
      </c>
      <c r="AA1040" s="224">
        <f>SUMIF('21'!$C$10:$C$29,$C1040,'21'!$G$10:$G$29)*'21'!$E$3</f>
        <v>0</v>
      </c>
    </row>
    <row r="1041" spans="3:27" ht="15" hidden="1">
      <c r="C1041" s="207" t="s">
        <v>2191</v>
      </c>
      <c r="D1041" s="207" t="s">
        <v>2192</v>
      </c>
      <c r="F1041" s="303">
        <f t="shared" si="17"/>
        <v>0</v>
      </c>
      <c r="G1041" s="224">
        <f>SUMIF('01'!$C$10:$C$29,$C1041,'01'!$G$10:$G$29)*'01'!$E$3</f>
        <v>0</v>
      </c>
      <c r="H1041" s="224">
        <f>SUMIF('02'!$C$10:$C$28,$C1041,'02'!$G$10:$G$28)*'02'!$E$3</f>
        <v>0</v>
      </c>
      <c r="I1041" s="224">
        <f>SUMIF('03'!$C$10:$C$29,$C1041,'03'!$G$10:$G$29)*'03'!$E$3</f>
        <v>0</v>
      </c>
      <c r="J1041" s="224">
        <f>SUMIF('04'!$C$10:$C$26,$C1041,'04'!$G$10:$G$26)*'04'!$E$3</f>
        <v>0</v>
      </c>
      <c r="K1041" s="224">
        <f>SUMIF('05'!$C$10:$C$29,$C1041,'05'!$G$10:$G$29)*'05'!$E$3</f>
        <v>0</v>
      </c>
      <c r="L1041" s="224">
        <f>SUMIF('06'!$C$10:$C$29,$C1041,'06'!$G$10:$G$29)*'06'!$E$3</f>
        <v>0</v>
      </c>
      <c r="M1041" s="224">
        <f>SUMIF('07'!$C$10:$C$26,$C1041,'07'!$G$10:$G$26)*'07'!$E$3</f>
        <v>0</v>
      </c>
      <c r="N1041" s="224">
        <f>SUMIF('08'!$C$10:$C$29,$C1041,'08'!$G$10:$G$29)*'08'!$E$3</f>
        <v>0</v>
      </c>
      <c r="O1041" s="224">
        <f>SUMIF('09'!$C$10:$C$29,$C1041,'09'!$G$10:$G$29)*'09'!$E$3</f>
        <v>0</v>
      </c>
      <c r="P1041" s="224">
        <f>SUMIF('10'!$C$10:$C$29,$C1041,'10'!$G$10:$G$29)*'10'!$E$3</f>
        <v>0</v>
      </c>
      <c r="Q1041" s="224">
        <f>SUMIF('11'!$C$10:$C$39,$C1041,'11'!$G$10:$G$39)*'11'!$E$3</f>
        <v>0</v>
      </c>
      <c r="R1041" s="224">
        <f>SUMIF('12'!$C$10:$C$29,$C1041,'12'!$G$10:$G$29)*'12'!$E$3</f>
        <v>0</v>
      </c>
      <c r="S1041" s="224">
        <f>SUMIF('13'!$C$10:$C$29,$C1041,'13'!$G$10:$G$29)*'13'!$E$3</f>
        <v>0</v>
      </c>
      <c r="T1041" s="224">
        <f>SUMIF('14'!$C$10:$C$29,$C1041,'14'!$G$10:$G$29)*'14'!$E$3</f>
        <v>0</v>
      </c>
      <c r="U1041" s="224">
        <f>SUMIF('15'!$C$10:$C$29,$C1041,'15'!$G$10:$G$29)*'15'!$E$3</f>
        <v>0</v>
      </c>
      <c r="V1041" s="224">
        <f>SUMIF('16'!$C$10:$C$29,$C1041,'16'!$G$10:$G$29)*'16'!$E$3</f>
        <v>0</v>
      </c>
      <c r="W1041" s="224">
        <f>SUMIF('17'!$C$10:$C$29,$C1041,'17'!$G$10:$G$29)*'17'!$E$3</f>
        <v>0</v>
      </c>
      <c r="X1041" s="224">
        <f>SUMIF('18'!$C$10:$C$29,$C1041,'18'!$G$10:$G$29)*'18'!$E$3</f>
        <v>0</v>
      </c>
      <c r="Y1041" s="224">
        <f>SUMIF('19'!$C$10:$C$28,$C1041,'19'!$G$10:$G$28)*'19'!$E$3</f>
        <v>0</v>
      </c>
      <c r="Z1041" s="224">
        <f>SUMIF('20'!$C$10:$C$29,$C1041,'20'!$G$10:$G$29)*'20'!$E$3</f>
        <v>0</v>
      </c>
      <c r="AA1041" s="224">
        <f>SUMIF('21'!$C$10:$C$29,$C1041,'21'!$G$10:$G$29)*'21'!$E$3</f>
        <v>0</v>
      </c>
    </row>
    <row r="1042" spans="3:27" ht="15" hidden="1">
      <c r="C1042" s="207" t="s">
        <v>2193</v>
      </c>
      <c r="D1042" s="207" t="s">
        <v>2194</v>
      </c>
      <c r="F1042" s="303">
        <f t="shared" si="17"/>
        <v>0</v>
      </c>
      <c r="G1042" s="224">
        <f>SUMIF('01'!$C$10:$C$29,$C1042,'01'!$G$10:$G$29)*'01'!$E$3</f>
        <v>0</v>
      </c>
      <c r="H1042" s="224">
        <f>SUMIF('02'!$C$10:$C$28,$C1042,'02'!$G$10:$G$28)*'02'!$E$3</f>
        <v>0</v>
      </c>
      <c r="I1042" s="224">
        <f>SUMIF('03'!$C$10:$C$29,$C1042,'03'!$G$10:$G$29)*'03'!$E$3</f>
        <v>0</v>
      </c>
      <c r="J1042" s="224">
        <f>SUMIF('04'!$C$10:$C$26,$C1042,'04'!$G$10:$G$26)*'04'!$E$3</f>
        <v>0</v>
      </c>
      <c r="K1042" s="224">
        <f>SUMIF('05'!$C$10:$C$29,$C1042,'05'!$G$10:$G$29)*'05'!$E$3</f>
        <v>0</v>
      </c>
      <c r="L1042" s="224">
        <f>SUMIF('06'!$C$10:$C$29,$C1042,'06'!$G$10:$G$29)*'06'!$E$3</f>
        <v>0</v>
      </c>
      <c r="M1042" s="224">
        <f>SUMIF('07'!$C$10:$C$26,$C1042,'07'!$G$10:$G$26)*'07'!$E$3</f>
        <v>0</v>
      </c>
      <c r="N1042" s="224">
        <f>SUMIF('08'!$C$10:$C$29,$C1042,'08'!$G$10:$G$29)*'08'!$E$3</f>
        <v>0</v>
      </c>
      <c r="O1042" s="224">
        <f>SUMIF('09'!$C$10:$C$29,$C1042,'09'!$G$10:$G$29)*'09'!$E$3</f>
        <v>0</v>
      </c>
      <c r="P1042" s="224">
        <f>SUMIF('10'!$C$10:$C$29,$C1042,'10'!$G$10:$G$29)*'10'!$E$3</f>
        <v>0</v>
      </c>
      <c r="Q1042" s="224">
        <f>SUMIF('11'!$C$10:$C$39,$C1042,'11'!$G$10:$G$39)*'11'!$E$3</f>
        <v>0</v>
      </c>
      <c r="R1042" s="224">
        <f>SUMIF('12'!$C$10:$C$29,$C1042,'12'!$G$10:$G$29)*'12'!$E$3</f>
        <v>0</v>
      </c>
      <c r="S1042" s="224">
        <f>SUMIF('13'!$C$10:$C$29,$C1042,'13'!$G$10:$G$29)*'13'!$E$3</f>
        <v>0</v>
      </c>
      <c r="T1042" s="224">
        <f>SUMIF('14'!$C$10:$C$29,$C1042,'14'!$G$10:$G$29)*'14'!$E$3</f>
        <v>0</v>
      </c>
      <c r="U1042" s="224">
        <f>SUMIF('15'!$C$10:$C$29,$C1042,'15'!$G$10:$G$29)*'15'!$E$3</f>
        <v>0</v>
      </c>
      <c r="V1042" s="224">
        <f>SUMIF('16'!$C$10:$C$29,$C1042,'16'!$G$10:$G$29)*'16'!$E$3</f>
        <v>0</v>
      </c>
      <c r="W1042" s="224">
        <f>SUMIF('17'!$C$10:$C$29,$C1042,'17'!$G$10:$G$29)*'17'!$E$3</f>
        <v>0</v>
      </c>
      <c r="X1042" s="224">
        <f>SUMIF('18'!$C$10:$C$29,$C1042,'18'!$G$10:$G$29)*'18'!$E$3</f>
        <v>0</v>
      </c>
      <c r="Y1042" s="224">
        <f>SUMIF('19'!$C$10:$C$28,$C1042,'19'!$G$10:$G$28)*'19'!$E$3</f>
        <v>0</v>
      </c>
      <c r="Z1042" s="224">
        <f>SUMIF('20'!$C$10:$C$29,$C1042,'20'!$G$10:$G$29)*'20'!$E$3</f>
        <v>0</v>
      </c>
      <c r="AA1042" s="224">
        <f>SUMIF('21'!$C$10:$C$29,$C1042,'21'!$G$10:$G$29)*'21'!$E$3</f>
        <v>0</v>
      </c>
    </row>
    <row r="1043" spans="3:27" ht="15" hidden="1">
      <c r="C1043" s="207" t="s">
        <v>2195</v>
      </c>
      <c r="D1043" s="207" t="s">
        <v>2196</v>
      </c>
      <c r="F1043" s="303">
        <f t="shared" si="17"/>
        <v>0</v>
      </c>
      <c r="G1043" s="224">
        <f>SUMIF('01'!$C$10:$C$29,$C1043,'01'!$G$10:$G$29)*'01'!$E$3</f>
        <v>0</v>
      </c>
      <c r="H1043" s="224">
        <f>SUMIF('02'!$C$10:$C$28,$C1043,'02'!$G$10:$G$28)*'02'!$E$3</f>
        <v>0</v>
      </c>
      <c r="I1043" s="224">
        <f>SUMIF('03'!$C$10:$C$29,$C1043,'03'!$G$10:$G$29)*'03'!$E$3</f>
        <v>0</v>
      </c>
      <c r="J1043" s="224">
        <f>SUMIF('04'!$C$10:$C$26,$C1043,'04'!$G$10:$G$26)*'04'!$E$3</f>
        <v>0</v>
      </c>
      <c r="K1043" s="224">
        <f>SUMIF('05'!$C$10:$C$29,$C1043,'05'!$G$10:$G$29)*'05'!$E$3</f>
        <v>0</v>
      </c>
      <c r="L1043" s="224">
        <f>SUMIF('06'!$C$10:$C$29,$C1043,'06'!$G$10:$G$29)*'06'!$E$3</f>
        <v>0</v>
      </c>
      <c r="M1043" s="224">
        <f>SUMIF('07'!$C$10:$C$26,$C1043,'07'!$G$10:$G$26)*'07'!$E$3</f>
        <v>0</v>
      </c>
      <c r="N1043" s="224">
        <f>SUMIF('08'!$C$10:$C$29,$C1043,'08'!$G$10:$G$29)*'08'!$E$3</f>
        <v>0</v>
      </c>
      <c r="O1043" s="224">
        <f>SUMIF('09'!$C$10:$C$29,$C1043,'09'!$G$10:$G$29)*'09'!$E$3</f>
        <v>0</v>
      </c>
      <c r="P1043" s="224">
        <f>SUMIF('10'!$C$10:$C$29,$C1043,'10'!$G$10:$G$29)*'10'!$E$3</f>
        <v>0</v>
      </c>
      <c r="Q1043" s="224">
        <f>SUMIF('11'!$C$10:$C$39,$C1043,'11'!$G$10:$G$39)*'11'!$E$3</f>
        <v>0</v>
      </c>
      <c r="R1043" s="224">
        <f>SUMIF('12'!$C$10:$C$29,$C1043,'12'!$G$10:$G$29)*'12'!$E$3</f>
        <v>0</v>
      </c>
      <c r="S1043" s="224">
        <f>SUMIF('13'!$C$10:$C$29,$C1043,'13'!$G$10:$G$29)*'13'!$E$3</f>
        <v>0</v>
      </c>
      <c r="T1043" s="224">
        <f>SUMIF('14'!$C$10:$C$29,$C1043,'14'!$G$10:$G$29)*'14'!$E$3</f>
        <v>0</v>
      </c>
      <c r="U1043" s="224">
        <f>SUMIF('15'!$C$10:$C$29,$C1043,'15'!$G$10:$G$29)*'15'!$E$3</f>
        <v>0</v>
      </c>
      <c r="V1043" s="224">
        <f>SUMIF('16'!$C$10:$C$29,$C1043,'16'!$G$10:$G$29)*'16'!$E$3</f>
        <v>0</v>
      </c>
      <c r="W1043" s="224">
        <f>SUMIF('17'!$C$10:$C$29,$C1043,'17'!$G$10:$G$29)*'17'!$E$3</f>
        <v>0</v>
      </c>
      <c r="X1043" s="224">
        <f>SUMIF('18'!$C$10:$C$29,$C1043,'18'!$G$10:$G$29)*'18'!$E$3</f>
        <v>0</v>
      </c>
      <c r="Y1043" s="224">
        <f>SUMIF('19'!$C$10:$C$28,$C1043,'19'!$G$10:$G$28)*'19'!$E$3</f>
        <v>0</v>
      </c>
      <c r="Z1043" s="224">
        <f>SUMIF('20'!$C$10:$C$29,$C1043,'20'!$G$10:$G$29)*'20'!$E$3</f>
        <v>0</v>
      </c>
      <c r="AA1043" s="224">
        <f>SUMIF('21'!$C$10:$C$29,$C1043,'21'!$G$10:$G$29)*'21'!$E$3</f>
        <v>0</v>
      </c>
    </row>
    <row r="1044" spans="3:27" ht="15" hidden="1">
      <c r="C1044" s="207" t="s">
        <v>2197</v>
      </c>
      <c r="D1044" s="207" t="s">
        <v>2198</v>
      </c>
      <c r="F1044" s="303">
        <f t="shared" si="17"/>
        <v>0</v>
      </c>
      <c r="G1044" s="224">
        <f>SUMIF('01'!$C$10:$C$29,$C1044,'01'!$G$10:$G$29)*'01'!$E$3</f>
        <v>0</v>
      </c>
      <c r="H1044" s="224">
        <f>SUMIF('02'!$C$10:$C$28,$C1044,'02'!$G$10:$G$28)*'02'!$E$3</f>
        <v>0</v>
      </c>
      <c r="I1044" s="224">
        <f>SUMIF('03'!$C$10:$C$29,$C1044,'03'!$G$10:$G$29)*'03'!$E$3</f>
        <v>0</v>
      </c>
      <c r="J1044" s="224">
        <f>SUMIF('04'!$C$10:$C$26,$C1044,'04'!$G$10:$G$26)*'04'!$E$3</f>
        <v>0</v>
      </c>
      <c r="K1044" s="224">
        <f>SUMIF('05'!$C$10:$C$29,$C1044,'05'!$G$10:$G$29)*'05'!$E$3</f>
        <v>0</v>
      </c>
      <c r="L1044" s="224">
        <f>SUMIF('06'!$C$10:$C$29,$C1044,'06'!$G$10:$G$29)*'06'!$E$3</f>
        <v>0</v>
      </c>
      <c r="M1044" s="224">
        <f>SUMIF('07'!$C$10:$C$26,$C1044,'07'!$G$10:$G$26)*'07'!$E$3</f>
        <v>0</v>
      </c>
      <c r="N1044" s="224">
        <f>SUMIF('08'!$C$10:$C$29,$C1044,'08'!$G$10:$G$29)*'08'!$E$3</f>
        <v>0</v>
      </c>
      <c r="O1044" s="224">
        <f>SUMIF('09'!$C$10:$C$29,$C1044,'09'!$G$10:$G$29)*'09'!$E$3</f>
        <v>0</v>
      </c>
      <c r="P1044" s="224">
        <f>SUMIF('10'!$C$10:$C$29,$C1044,'10'!$G$10:$G$29)*'10'!$E$3</f>
        <v>0</v>
      </c>
      <c r="Q1044" s="224">
        <f>SUMIF('11'!$C$10:$C$39,$C1044,'11'!$G$10:$G$39)*'11'!$E$3</f>
        <v>0</v>
      </c>
      <c r="R1044" s="224">
        <f>SUMIF('12'!$C$10:$C$29,$C1044,'12'!$G$10:$G$29)*'12'!$E$3</f>
        <v>0</v>
      </c>
      <c r="S1044" s="224">
        <f>SUMIF('13'!$C$10:$C$29,$C1044,'13'!$G$10:$G$29)*'13'!$E$3</f>
        <v>0</v>
      </c>
      <c r="T1044" s="224">
        <f>SUMIF('14'!$C$10:$C$29,$C1044,'14'!$G$10:$G$29)*'14'!$E$3</f>
        <v>0</v>
      </c>
      <c r="U1044" s="224">
        <f>SUMIF('15'!$C$10:$C$29,$C1044,'15'!$G$10:$G$29)*'15'!$E$3</f>
        <v>0</v>
      </c>
      <c r="V1044" s="224">
        <f>SUMIF('16'!$C$10:$C$29,$C1044,'16'!$G$10:$G$29)*'16'!$E$3</f>
        <v>0</v>
      </c>
      <c r="W1044" s="224">
        <f>SUMIF('17'!$C$10:$C$29,$C1044,'17'!$G$10:$G$29)*'17'!$E$3</f>
        <v>0</v>
      </c>
      <c r="X1044" s="224">
        <f>SUMIF('18'!$C$10:$C$29,$C1044,'18'!$G$10:$G$29)*'18'!$E$3</f>
        <v>0</v>
      </c>
      <c r="Y1044" s="224">
        <f>SUMIF('19'!$C$10:$C$28,$C1044,'19'!$G$10:$G$28)*'19'!$E$3</f>
        <v>0</v>
      </c>
      <c r="Z1044" s="224">
        <f>SUMIF('20'!$C$10:$C$29,$C1044,'20'!$G$10:$G$29)*'20'!$E$3</f>
        <v>0</v>
      </c>
      <c r="AA1044" s="224">
        <f>SUMIF('21'!$C$10:$C$29,$C1044,'21'!$G$10:$G$29)*'21'!$E$3</f>
        <v>0</v>
      </c>
    </row>
    <row r="1045" spans="3:27" ht="15" hidden="1">
      <c r="C1045" s="207" t="s">
        <v>2199</v>
      </c>
      <c r="D1045" s="207" t="s">
        <v>2200</v>
      </c>
      <c r="F1045" s="303">
        <f t="shared" si="17"/>
        <v>0</v>
      </c>
      <c r="G1045" s="224">
        <f>SUMIF('01'!$C$10:$C$29,$C1045,'01'!$G$10:$G$29)*'01'!$E$3</f>
        <v>0</v>
      </c>
      <c r="H1045" s="224">
        <f>SUMIF('02'!$C$10:$C$28,$C1045,'02'!$G$10:$G$28)*'02'!$E$3</f>
        <v>0</v>
      </c>
      <c r="I1045" s="224">
        <f>SUMIF('03'!$C$10:$C$29,$C1045,'03'!$G$10:$G$29)*'03'!$E$3</f>
        <v>0</v>
      </c>
      <c r="J1045" s="224">
        <f>SUMIF('04'!$C$10:$C$26,$C1045,'04'!$G$10:$G$26)*'04'!$E$3</f>
        <v>0</v>
      </c>
      <c r="K1045" s="224">
        <f>SUMIF('05'!$C$10:$C$29,$C1045,'05'!$G$10:$G$29)*'05'!$E$3</f>
        <v>0</v>
      </c>
      <c r="L1045" s="224">
        <f>SUMIF('06'!$C$10:$C$29,$C1045,'06'!$G$10:$G$29)*'06'!$E$3</f>
        <v>0</v>
      </c>
      <c r="M1045" s="224">
        <f>SUMIF('07'!$C$10:$C$26,$C1045,'07'!$G$10:$G$26)*'07'!$E$3</f>
        <v>0</v>
      </c>
      <c r="N1045" s="224">
        <f>SUMIF('08'!$C$10:$C$29,$C1045,'08'!$G$10:$G$29)*'08'!$E$3</f>
        <v>0</v>
      </c>
      <c r="O1045" s="224">
        <f>SUMIF('09'!$C$10:$C$29,$C1045,'09'!$G$10:$G$29)*'09'!$E$3</f>
        <v>0</v>
      </c>
      <c r="P1045" s="224">
        <f>SUMIF('10'!$C$10:$C$29,$C1045,'10'!$G$10:$G$29)*'10'!$E$3</f>
        <v>0</v>
      </c>
      <c r="Q1045" s="224">
        <f>SUMIF('11'!$C$10:$C$39,$C1045,'11'!$G$10:$G$39)*'11'!$E$3</f>
        <v>0</v>
      </c>
      <c r="R1045" s="224">
        <f>SUMIF('12'!$C$10:$C$29,$C1045,'12'!$G$10:$G$29)*'12'!$E$3</f>
        <v>0</v>
      </c>
      <c r="S1045" s="224">
        <f>SUMIF('13'!$C$10:$C$29,$C1045,'13'!$G$10:$G$29)*'13'!$E$3</f>
        <v>0</v>
      </c>
      <c r="T1045" s="224">
        <f>SUMIF('14'!$C$10:$C$29,$C1045,'14'!$G$10:$G$29)*'14'!$E$3</f>
        <v>0</v>
      </c>
      <c r="U1045" s="224">
        <f>SUMIF('15'!$C$10:$C$29,$C1045,'15'!$G$10:$G$29)*'15'!$E$3</f>
        <v>0</v>
      </c>
      <c r="V1045" s="224">
        <f>SUMIF('16'!$C$10:$C$29,$C1045,'16'!$G$10:$G$29)*'16'!$E$3</f>
        <v>0</v>
      </c>
      <c r="W1045" s="224">
        <f>SUMIF('17'!$C$10:$C$29,$C1045,'17'!$G$10:$G$29)*'17'!$E$3</f>
        <v>0</v>
      </c>
      <c r="X1045" s="224">
        <f>SUMIF('18'!$C$10:$C$29,$C1045,'18'!$G$10:$G$29)*'18'!$E$3</f>
        <v>0</v>
      </c>
      <c r="Y1045" s="224">
        <f>SUMIF('19'!$C$10:$C$28,$C1045,'19'!$G$10:$G$28)*'19'!$E$3</f>
        <v>0</v>
      </c>
      <c r="Z1045" s="224">
        <f>SUMIF('20'!$C$10:$C$29,$C1045,'20'!$G$10:$G$29)*'20'!$E$3</f>
        <v>0</v>
      </c>
      <c r="AA1045" s="224">
        <f>SUMIF('21'!$C$10:$C$29,$C1045,'21'!$G$10:$G$29)*'21'!$E$3</f>
        <v>0</v>
      </c>
    </row>
    <row r="1046" spans="3:27" ht="15" hidden="1">
      <c r="C1046" s="207" t="s">
        <v>2201</v>
      </c>
      <c r="D1046" s="207" t="s">
        <v>2202</v>
      </c>
      <c r="F1046" s="303">
        <f t="shared" si="17"/>
        <v>0</v>
      </c>
      <c r="G1046" s="224">
        <f>SUMIF('01'!$C$10:$C$29,$C1046,'01'!$G$10:$G$29)*'01'!$E$3</f>
        <v>0</v>
      </c>
      <c r="H1046" s="224">
        <f>SUMIF('02'!$C$10:$C$28,$C1046,'02'!$G$10:$G$28)*'02'!$E$3</f>
        <v>0</v>
      </c>
      <c r="I1046" s="224">
        <f>SUMIF('03'!$C$10:$C$29,$C1046,'03'!$G$10:$G$29)*'03'!$E$3</f>
        <v>0</v>
      </c>
      <c r="J1046" s="224">
        <f>SUMIF('04'!$C$10:$C$26,$C1046,'04'!$G$10:$G$26)*'04'!$E$3</f>
        <v>0</v>
      </c>
      <c r="K1046" s="224">
        <f>SUMIF('05'!$C$10:$C$29,$C1046,'05'!$G$10:$G$29)*'05'!$E$3</f>
        <v>0</v>
      </c>
      <c r="L1046" s="224">
        <f>SUMIF('06'!$C$10:$C$29,$C1046,'06'!$G$10:$G$29)*'06'!$E$3</f>
        <v>0</v>
      </c>
      <c r="M1046" s="224">
        <f>SUMIF('07'!$C$10:$C$26,$C1046,'07'!$G$10:$G$26)*'07'!$E$3</f>
        <v>0</v>
      </c>
      <c r="N1046" s="224">
        <f>SUMIF('08'!$C$10:$C$29,$C1046,'08'!$G$10:$G$29)*'08'!$E$3</f>
        <v>0</v>
      </c>
      <c r="O1046" s="224">
        <f>SUMIF('09'!$C$10:$C$29,$C1046,'09'!$G$10:$G$29)*'09'!$E$3</f>
        <v>0</v>
      </c>
      <c r="P1046" s="224">
        <f>SUMIF('10'!$C$10:$C$29,$C1046,'10'!$G$10:$G$29)*'10'!$E$3</f>
        <v>0</v>
      </c>
      <c r="Q1046" s="224">
        <f>SUMIF('11'!$C$10:$C$39,$C1046,'11'!$G$10:$G$39)*'11'!$E$3</f>
        <v>0</v>
      </c>
      <c r="R1046" s="224">
        <f>SUMIF('12'!$C$10:$C$29,$C1046,'12'!$G$10:$G$29)*'12'!$E$3</f>
        <v>0</v>
      </c>
      <c r="S1046" s="224">
        <f>SUMIF('13'!$C$10:$C$29,$C1046,'13'!$G$10:$G$29)*'13'!$E$3</f>
        <v>0</v>
      </c>
      <c r="T1046" s="224">
        <f>SUMIF('14'!$C$10:$C$29,$C1046,'14'!$G$10:$G$29)*'14'!$E$3</f>
        <v>0</v>
      </c>
      <c r="U1046" s="224">
        <f>SUMIF('15'!$C$10:$C$29,$C1046,'15'!$G$10:$G$29)*'15'!$E$3</f>
        <v>0</v>
      </c>
      <c r="V1046" s="224">
        <f>SUMIF('16'!$C$10:$C$29,$C1046,'16'!$G$10:$G$29)*'16'!$E$3</f>
        <v>0</v>
      </c>
      <c r="W1046" s="224">
        <f>SUMIF('17'!$C$10:$C$29,$C1046,'17'!$G$10:$G$29)*'17'!$E$3</f>
        <v>0</v>
      </c>
      <c r="X1046" s="224">
        <f>SUMIF('18'!$C$10:$C$29,$C1046,'18'!$G$10:$G$29)*'18'!$E$3</f>
        <v>0</v>
      </c>
      <c r="Y1046" s="224">
        <f>SUMIF('19'!$C$10:$C$28,$C1046,'19'!$G$10:$G$28)*'19'!$E$3</f>
        <v>0</v>
      </c>
      <c r="Z1046" s="224">
        <f>SUMIF('20'!$C$10:$C$29,$C1046,'20'!$G$10:$G$29)*'20'!$E$3</f>
        <v>0</v>
      </c>
      <c r="AA1046" s="224">
        <f>SUMIF('21'!$C$10:$C$29,$C1046,'21'!$G$10:$G$29)*'21'!$E$3</f>
        <v>0</v>
      </c>
    </row>
    <row r="1047" spans="3:27" ht="15" hidden="1">
      <c r="C1047" s="207" t="s">
        <v>2203</v>
      </c>
      <c r="D1047" s="207" t="s">
        <v>2204</v>
      </c>
      <c r="F1047" s="303">
        <f t="shared" si="17"/>
        <v>0</v>
      </c>
      <c r="G1047" s="224">
        <f>SUMIF('01'!$C$10:$C$29,$C1047,'01'!$G$10:$G$29)*'01'!$E$3</f>
        <v>0</v>
      </c>
      <c r="H1047" s="224">
        <f>SUMIF('02'!$C$10:$C$28,$C1047,'02'!$G$10:$G$28)*'02'!$E$3</f>
        <v>0</v>
      </c>
      <c r="I1047" s="224">
        <f>SUMIF('03'!$C$10:$C$29,$C1047,'03'!$G$10:$G$29)*'03'!$E$3</f>
        <v>0</v>
      </c>
      <c r="J1047" s="224">
        <f>SUMIF('04'!$C$10:$C$26,$C1047,'04'!$G$10:$G$26)*'04'!$E$3</f>
        <v>0</v>
      </c>
      <c r="K1047" s="224">
        <f>SUMIF('05'!$C$10:$C$29,$C1047,'05'!$G$10:$G$29)*'05'!$E$3</f>
        <v>0</v>
      </c>
      <c r="L1047" s="224">
        <f>SUMIF('06'!$C$10:$C$29,$C1047,'06'!$G$10:$G$29)*'06'!$E$3</f>
        <v>0</v>
      </c>
      <c r="M1047" s="224">
        <f>SUMIF('07'!$C$10:$C$26,$C1047,'07'!$G$10:$G$26)*'07'!$E$3</f>
        <v>0</v>
      </c>
      <c r="N1047" s="224">
        <f>SUMIF('08'!$C$10:$C$29,$C1047,'08'!$G$10:$G$29)*'08'!$E$3</f>
        <v>0</v>
      </c>
      <c r="O1047" s="224">
        <f>SUMIF('09'!$C$10:$C$29,$C1047,'09'!$G$10:$G$29)*'09'!$E$3</f>
        <v>0</v>
      </c>
      <c r="P1047" s="224">
        <f>SUMIF('10'!$C$10:$C$29,$C1047,'10'!$G$10:$G$29)*'10'!$E$3</f>
        <v>0</v>
      </c>
      <c r="Q1047" s="224">
        <f>SUMIF('11'!$C$10:$C$39,$C1047,'11'!$G$10:$G$39)*'11'!$E$3</f>
        <v>0</v>
      </c>
      <c r="R1047" s="224">
        <f>SUMIF('12'!$C$10:$C$29,$C1047,'12'!$G$10:$G$29)*'12'!$E$3</f>
        <v>0</v>
      </c>
      <c r="S1047" s="224">
        <f>SUMIF('13'!$C$10:$C$29,$C1047,'13'!$G$10:$G$29)*'13'!$E$3</f>
        <v>0</v>
      </c>
      <c r="T1047" s="224">
        <f>SUMIF('14'!$C$10:$C$29,$C1047,'14'!$G$10:$G$29)*'14'!$E$3</f>
        <v>0</v>
      </c>
      <c r="U1047" s="224">
        <f>SUMIF('15'!$C$10:$C$29,$C1047,'15'!$G$10:$G$29)*'15'!$E$3</f>
        <v>0</v>
      </c>
      <c r="V1047" s="224">
        <f>SUMIF('16'!$C$10:$C$29,$C1047,'16'!$G$10:$G$29)*'16'!$E$3</f>
        <v>0</v>
      </c>
      <c r="W1047" s="224">
        <f>SUMIF('17'!$C$10:$C$29,$C1047,'17'!$G$10:$G$29)*'17'!$E$3</f>
        <v>0</v>
      </c>
      <c r="X1047" s="224">
        <f>SUMIF('18'!$C$10:$C$29,$C1047,'18'!$G$10:$G$29)*'18'!$E$3</f>
        <v>0</v>
      </c>
      <c r="Y1047" s="224">
        <f>SUMIF('19'!$C$10:$C$28,$C1047,'19'!$G$10:$G$28)*'19'!$E$3</f>
        <v>0</v>
      </c>
      <c r="Z1047" s="224">
        <f>SUMIF('20'!$C$10:$C$29,$C1047,'20'!$G$10:$G$29)*'20'!$E$3</f>
        <v>0</v>
      </c>
      <c r="AA1047" s="224">
        <f>SUMIF('21'!$C$10:$C$29,$C1047,'21'!$G$10:$G$29)*'21'!$E$3</f>
        <v>0</v>
      </c>
    </row>
    <row r="1048" spans="3:27" ht="15" hidden="1">
      <c r="C1048" s="207" t="s">
        <v>2205</v>
      </c>
      <c r="D1048" s="207" t="s">
        <v>2206</v>
      </c>
      <c r="F1048" s="303">
        <f t="shared" si="17"/>
        <v>0</v>
      </c>
      <c r="G1048" s="224">
        <f>SUMIF('01'!$C$10:$C$29,$C1048,'01'!$G$10:$G$29)*'01'!$E$3</f>
        <v>0</v>
      </c>
      <c r="H1048" s="224">
        <f>SUMIF('02'!$C$10:$C$28,$C1048,'02'!$G$10:$G$28)*'02'!$E$3</f>
        <v>0</v>
      </c>
      <c r="I1048" s="224">
        <f>SUMIF('03'!$C$10:$C$29,$C1048,'03'!$G$10:$G$29)*'03'!$E$3</f>
        <v>0</v>
      </c>
      <c r="J1048" s="224">
        <f>SUMIF('04'!$C$10:$C$26,$C1048,'04'!$G$10:$G$26)*'04'!$E$3</f>
        <v>0</v>
      </c>
      <c r="K1048" s="224">
        <f>SUMIF('05'!$C$10:$C$29,$C1048,'05'!$G$10:$G$29)*'05'!$E$3</f>
        <v>0</v>
      </c>
      <c r="L1048" s="224">
        <f>SUMIF('06'!$C$10:$C$29,$C1048,'06'!$G$10:$G$29)*'06'!$E$3</f>
        <v>0</v>
      </c>
      <c r="M1048" s="224">
        <f>SUMIF('07'!$C$10:$C$26,$C1048,'07'!$G$10:$G$26)*'07'!$E$3</f>
        <v>0</v>
      </c>
      <c r="N1048" s="224">
        <f>SUMIF('08'!$C$10:$C$29,$C1048,'08'!$G$10:$G$29)*'08'!$E$3</f>
        <v>0</v>
      </c>
      <c r="O1048" s="224">
        <f>SUMIF('09'!$C$10:$C$29,$C1048,'09'!$G$10:$G$29)*'09'!$E$3</f>
        <v>0</v>
      </c>
      <c r="P1048" s="224">
        <f>SUMIF('10'!$C$10:$C$29,$C1048,'10'!$G$10:$G$29)*'10'!$E$3</f>
        <v>0</v>
      </c>
      <c r="Q1048" s="224">
        <f>SUMIF('11'!$C$10:$C$39,$C1048,'11'!$G$10:$G$39)*'11'!$E$3</f>
        <v>0</v>
      </c>
      <c r="R1048" s="224">
        <f>SUMIF('12'!$C$10:$C$29,$C1048,'12'!$G$10:$G$29)*'12'!$E$3</f>
        <v>0</v>
      </c>
      <c r="S1048" s="224">
        <f>SUMIF('13'!$C$10:$C$29,$C1048,'13'!$G$10:$G$29)*'13'!$E$3</f>
        <v>0</v>
      </c>
      <c r="T1048" s="224">
        <f>SUMIF('14'!$C$10:$C$29,$C1048,'14'!$G$10:$G$29)*'14'!$E$3</f>
        <v>0</v>
      </c>
      <c r="U1048" s="224">
        <f>SUMIF('15'!$C$10:$C$29,$C1048,'15'!$G$10:$G$29)*'15'!$E$3</f>
        <v>0</v>
      </c>
      <c r="V1048" s="224">
        <f>SUMIF('16'!$C$10:$C$29,$C1048,'16'!$G$10:$G$29)*'16'!$E$3</f>
        <v>0</v>
      </c>
      <c r="W1048" s="224">
        <f>SUMIF('17'!$C$10:$C$29,$C1048,'17'!$G$10:$G$29)*'17'!$E$3</f>
        <v>0</v>
      </c>
      <c r="X1048" s="224">
        <f>SUMIF('18'!$C$10:$C$29,$C1048,'18'!$G$10:$G$29)*'18'!$E$3</f>
        <v>0</v>
      </c>
      <c r="Y1048" s="224">
        <f>SUMIF('19'!$C$10:$C$28,$C1048,'19'!$G$10:$G$28)*'19'!$E$3</f>
        <v>0</v>
      </c>
      <c r="Z1048" s="224">
        <f>SUMIF('20'!$C$10:$C$29,$C1048,'20'!$G$10:$G$29)*'20'!$E$3</f>
        <v>0</v>
      </c>
      <c r="AA1048" s="224">
        <f>SUMIF('21'!$C$10:$C$29,$C1048,'21'!$G$10:$G$29)*'21'!$E$3</f>
        <v>0</v>
      </c>
    </row>
    <row r="1049" spans="3:27" ht="15" hidden="1">
      <c r="C1049" s="207" t="s">
        <v>2207</v>
      </c>
      <c r="D1049" s="207" t="s">
        <v>2208</v>
      </c>
      <c r="F1049" s="303">
        <f t="shared" si="17"/>
        <v>0</v>
      </c>
      <c r="G1049" s="224">
        <f>SUMIF('01'!$C$10:$C$29,$C1049,'01'!$G$10:$G$29)*'01'!$E$3</f>
        <v>0</v>
      </c>
      <c r="H1049" s="224">
        <f>SUMIF('02'!$C$10:$C$28,$C1049,'02'!$G$10:$G$28)*'02'!$E$3</f>
        <v>0</v>
      </c>
      <c r="I1049" s="224">
        <f>SUMIF('03'!$C$10:$C$29,$C1049,'03'!$G$10:$G$29)*'03'!$E$3</f>
        <v>0</v>
      </c>
      <c r="J1049" s="224">
        <f>SUMIF('04'!$C$10:$C$26,$C1049,'04'!$G$10:$G$26)*'04'!$E$3</f>
        <v>0</v>
      </c>
      <c r="K1049" s="224">
        <f>SUMIF('05'!$C$10:$C$29,$C1049,'05'!$G$10:$G$29)*'05'!$E$3</f>
        <v>0</v>
      </c>
      <c r="L1049" s="224">
        <f>SUMIF('06'!$C$10:$C$29,$C1049,'06'!$G$10:$G$29)*'06'!$E$3</f>
        <v>0</v>
      </c>
      <c r="M1049" s="224">
        <f>SUMIF('07'!$C$10:$C$26,$C1049,'07'!$G$10:$G$26)*'07'!$E$3</f>
        <v>0</v>
      </c>
      <c r="N1049" s="224">
        <f>SUMIF('08'!$C$10:$C$29,$C1049,'08'!$G$10:$G$29)*'08'!$E$3</f>
        <v>0</v>
      </c>
      <c r="O1049" s="224">
        <f>SUMIF('09'!$C$10:$C$29,$C1049,'09'!$G$10:$G$29)*'09'!$E$3</f>
        <v>0</v>
      </c>
      <c r="P1049" s="224">
        <f>SUMIF('10'!$C$10:$C$29,$C1049,'10'!$G$10:$G$29)*'10'!$E$3</f>
        <v>0</v>
      </c>
      <c r="Q1049" s="224">
        <f>SUMIF('11'!$C$10:$C$39,$C1049,'11'!$G$10:$G$39)*'11'!$E$3</f>
        <v>0</v>
      </c>
      <c r="R1049" s="224">
        <f>SUMIF('12'!$C$10:$C$29,$C1049,'12'!$G$10:$G$29)*'12'!$E$3</f>
        <v>0</v>
      </c>
      <c r="S1049" s="224">
        <f>SUMIF('13'!$C$10:$C$29,$C1049,'13'!$G$10:$G$29)*'13'!$E$3</f>
        <v>0</v>
      </c>
      <c r="T1049" s="224">
        <f>SUMIF('14'!$C$10:$C$29,$C1049,'14'!$G$10:$G$29)*'14'!$E$3</f>
        <v>0</v>
      </c>
      <c r="U1049" s="224">
        <f>SUMIF('15'!$C$10:$C$29,$C1049,'15'!$G$10:$G$29)*'15'!$E$3</f>
        <v>0</v>
      </c>
      <c r="V1049" s="224">
        <f>SUMIF('16'!$C$10:$C$29,$C1049,'16'!$G$10:$G$29)*'16'!$E$3</f>
        <v>0</v>
      </c>
      <c r="W1049" s="224">
        <f>SUMIF('17'!$C$10:$C$29,$C1049,'17'!$G$10:$G$29)*'17'!$E$3</f>
        <v>0</v>
      </c>
      <c r="X1049" s="224">
        <f>SUMIF('18'!$C$10:$C$29,$C1049,'18'!$G$10:$G$29)*'18'!$E$3</f>
        <v>0</v>
      </c>
      <c r="Y1049" s="224">
        <f>SUMIF('19'!$C$10:$C$28,$C1049,'19'!$G$10:$G$28)*'19'!$E$3</f>
        <v>0</v>
      </c>
      <c r="Z1049" s="224">
        <f>SUMIF('20'!$C$10:$C$29,$C1049,'20'!$G$10:$G$29)*'20'!$E$3</f>
        <v>0</v>
      </c>
      <c r="AA1049" s="224">
        <f>SUMIF('21'!$C$10:$C$29,$C1049,'21'!$G$10:$G$29)*'21'!$E$3</f>
        <v>0</v>
      </c>
    </row>
    <row r="1050" spans="3:27" ht="15" hidden="1">
      <c r="C1050" s="207" t="s">
        <v>2209</v>
      </c>
      <c r="D1050" s="207" t="s">
        <v>2210</v>
      </c>
      <c r="F1050" s="303">
        <f t="shared" si="17"/>
        <v>0</v>
      </c>
      <c r="G1050" s="224">
        <f>SUMIF('01'!$C$10:$C$29,$C1050,'01'!$G$10:$G$29)*'01'!$E$3</f>
        <v>0</v>
      </c>
      <c r="H1050" s="224">
        <f>SUMIF('02'!$C$10:$C$28,$C1050,'02'!$G$10:$G$28)*'02'!$E$3</f>
        <v>0</v>
      </c>
      <c r="I1050" s="224">
        <f>SUMIF('03'!$C$10:$C$29,$C1050,'03'!$G$10:$G$29)*'03'!$E$3</f>
        <v>0</v>
      </c>
      <c r="J1050" s="224">
        <f>SUMIF('04'!$C$10:$C$26,$C1050,'04'!$G$10:$G$26)*'04'!$E$3</f>
        <v>0</v>
      </c>
      <c r="K1050" s="224">
        <f>SUMIF('05'!$C$10:$C$29,$C1050,'05'!$G$10:$G$29)*'05'!$E$3</f>
        <v>0</v>
      </c>
      <c r="L1050" s="224">
        <f>SUMIF('06'!$C$10:$C$29,$C1050,'06'!$G$10:$G$29)*'06'!$E$3</f>
        <v>0</v>
      </c>
      <c r="M1050" s="224">
        <f>SUMIF('07'!$C$10:$C$26,$C1050,'07'!$G$10:$G$26)*'07'!$E$3</f>
        <v>0</v>
      </c>
      <c r="N1050" s="224">
        <f>SUMIF('08'!$C$10:$C$29,$C1050,'08'!$G$10:$G$29)*'08'!$E$3</f>
        <v>0</v>
      </c>
      <c r="O1050" s="224">
        <f>SUMIF('09'!$C$10:$C$29,$C1050,'09'!$G$10:$G$29)*'09'!$E$3</f>
        <v>0</v>
      </c>
      <c r="P1050" s="224">
        <f>SUMIF('10'!$C$10:$C$29,$C1050,'10'!$G$10:$G$29)*'10'!$E$3</f>
        <v>0</v>
      </c>
      <c r="Q1050" s="224">
        <f>SUMIF('11'!$C$10:$C$39,$C1050,'11'!$G$10:$G$39)*'11'!$E$3</f>
        <v>0</v>
      </c>
      <c r="R1050" s="224">
        <f>SUMIF('12'!$C$10:$C$29,$C1050,'12'!$G$10:$G$29)*'12'!$E$3</f>
        <v>0</v>
      </c>
      <c r="S1050" s="224">
        <f>SUMIF('13'!$C$10:$C$29,$C1050,'13'!$G$10:$G$29)*'13'!$E$3</f>
        <v>0</v>
      </c>
      <c r="T1050" s="224">
        <f>SUMIF('14'!$C$10:$C$29,$C1050,'14'!$G$10:$G$29)*'14'!$E$3</f>
        <v>0</v>
      </c>
      <c r="U1050" s="224">
        <f>SUMIF('15'!$C$10:$C$29,$C1050,'15'!$G$10:$G$29)*'15'!$E$3</f>
        <v>0</v>
      </c>
      <c r="V1050" s="224">
        <f>SUMIF('16'!$C$10:$C$29,$C1050,'16'!$G$10:$G$29)*'16'!$E$3</f>
        <v>0</v>
      </c>
      <c r="W1050" s="224">
        <f>SUMIF('17'!$C$10:$C$29,$C1050,'17'!$G$10:$G$29)*'17'!$E$3</f>
        <v>0</v>
      </c>
      <c r="X1050" s="224">
        <f>SUMIF('18'!$C$10:$C$29,$C1050,'18'!$G$10:$G$29)*'18'!$E$3</f>
        <v>0</v>
      </c>
      <c r="Y1050" s="224">
        <f>SUMIF('19'!$C$10:$C$28,$C1050,'19'!$G$10:$G$28)*'19'!$E$3</f>
        <v>0</v>
      </c>
      <c r="Z1050" s="224">
        <f>SUMIF('20'!$C$10:$C$29,$C1050,'20'!$G$10:$G$29)*'20'!$E$3</f>
        <v>0</v>
      </c>
      <c r="AA1050" s="224">
        <f>SUMIF('21'!$C$10:$C$29,$C1050,'21'!$G$10:$G$29)*'21'!$E$3</f>
        <v>0</v>
      </c>
    </row>
    <row r="1051" spans="3:27" ht="15" hidden="1">
      <c r="C1051" s="207" t="s">
        <v>2211</v>
      </c>
      <c r="D1051" s="207" t="s">
        <v>2212</v>
      </c>
      <c r="F1051" s="303">
        <f t="shared" si="17"/>
        <v>0</v>
      </c>
      <c r="G1051" s="224">
        <f>SUMIF('01'!$C$10:$C$29,$C1051,'01'!$G$10:$G$29)*'01'!$E$3</f>
        <v>0</v>
      </c>
      <c r="H1051" s="224">
        <f>SUMIF('02'!$C$10:$C$28,$C1051,'02'!$G$10:$G$28)*'02'!$E$3</f>
        <v>0</v>
      </c>
      <c r="I1051" s="224">
        <f>SUMIF('03'!$C$10:$C$29,$C1051,'03'!$G$10:$G$29)*'03'!$E$3</f>
        <v>0</v>
      </c>
      <c r="J1051" s="224">
        <f>SUMIF('04'!$C$10:$C$26,$C1051,'04'!$G$10:$G$26)*'04'!$E$3</f>
        <v>0</v>
      </c>
      <c r="K1051" s="224">
        <f>SUMIF('05'!$C$10:$C$29,$C1051,'05'!$G$10:$G$29)*'05'!$E$3</f>
        <v>0</v>
      </c>
      <c r="L1051" s="224">
        <f>SUMIF('06'!$C$10:$C$29,$C1051,'06'!$G$10:$G$29)*'06'!$E$3</f>
        <v>0</v>
      </c>
      <c r="M1051" s="224">
        <f>SUMIF('07'!$C$10:$C$26,$C1051,'07'!$G$10:$G$26)*'07'!$E$3</f>
        <v>0</v>
      </c>
      <c r="N1051" s="224">
        <f>SUMIF('08'!$C$10:$C$29,$C1051,'08'!$G$10:$G$29)*'08'!$E$3</f>
        <v>0</v>
      </c>
      <c r="O1051" s="224">
        <f>SUMIF('09'!$C$10:$C$29,$C1051,'09'!$G$10:$G$29)*'09'!$E$3</f>
        <v>0</v>
      </c>
      <c r="P1051" s="224">
        <f>SUMIF('10'!$C$10:$C$29,$C1051,'10'!$G$10:$G$29)*'10'!$E$3</f>
        <v>0</v>
      </c>
      <c r="Q1051" s="224">
        <f>SUMIF('11'!$C$10:$C$39,$C1051,'11'!$G$10:$G$39)*'11'!$E$3</f>
        <v>0</v>
      </c>
      <c r="R1051" s="224">
        <f>SUMIF('12'!$C$10:$C$29,$C1051,'12'!$G$10:$G$29)*'12'!$E$3</f>
        <v>0</v>
      </c>
      <c r="S1051" s="224">
        <f>SUMIF('13'!$C$10:$C$29,$C1051,'13'!$G$10:$G$29)*'13'!$E$3</f>
        <v>0</v>
      </c>
      <c r="T1051" s="224">
        <f>SUMIF('14'!$C$10:$C$29,$C1051,'14'!$G$10:$G$29)*'14'!$E$3</f>
        <v>0</v>
      </c>
      <c r="U1051" s="224">
        <f>SUMIF('15'!$C$10:$C$29,$C1051,'15'!$G$10:$G$29)*'15'!$E$3</f>
        <v>0</v>
      </c>
      <c r="V1051" s="224">
        <f>SUMIF('16'!$C$10:$C$29,$C1051,'16'!$G$10:$G$29)*'16'!$E$3</f>
        <v>0</v>
      </c>
      <c r="W1051" s="224">
        <f>SUMIF('17'!$C$10:$C$29,$C1051,'17'!$G$10:$G$29)*'17'!$E$3</f>
        <v>0</v>
      </c>
      <c r="X1051" s="224">
        <f>SUMIF('18'!$C$10:$C$29,$C1051,'18'!$G$10:$G$29)*'18'!$E$3</f>
        <v>0</v>
      </c>
      <c r="Y1051" s="224">
        <f>SUMIF('19'!$C$10:$C$28,$C1051,'19'!$G$10:$G$28)*'19'!$E$3</f>
        <v>0</v>
      </c>
      <c r="Z1051" s="224">
        <f>SUMIF('20'!$C$10:$C$29,$C1051,'20'!$G$10:$G$29)*'20'!$E$3</f>
        <v>0</v>
      </c>
      <c r="AA1051" s="224">
        <f>SUMIF('21'!$C$10:$C$29,$C1051,'21'!$G$10:$G$29)*'21'!$E$3</f>
        <v>0</v>
      </c>
    </row>
    <row r="1052" spans="3:27" ht="15" hidden="1">
      <c r="C1052" s="207" t="s">
        <v>2213</v>
      </c>
      <c r="D1052" s="207" t="s">
        <v>2214</v>
      </c>
      <c r="F1052" s="303">
        <f t="shared" si="17"/>
        <v>0</v>
      </c>
      <c r="G1052" s="224">
        <f>SUMIF('01'!$C$10:$C$29,$C1052,'01'!$G$10:$G$29)*'01'!$E$3</f>
        <v>0</v>
      </c>
      <c r="H1052" s="224">
        <f>SUMIF('02'!$C$10:$C$28,$C1052,'02'!$G$10:$G$28)*'02'!$E$3</f>
        <v>0</v>
      </c>
      <c r="I1052" s="224">
        <f>SUMIF('03'!$C$10:$C$29,$C1052,'03'!$G$10:$G$29)*'03'!$E$3</f>
        <v>0</v>
      </c>
      <c r="J1052" s="224">
        <f>SUMIF('04'!$C$10:$C$26,$C1052,'04'!$G$10:$G$26)*'04'!$E$3</f>
        <v>0</v>
      </c>
      <c r="K1052" s="224">
        <f>SUMIF('05'!$C$10:$C$29,$C1052,'05'!$G$10:$G$29)*'05'!$E$3</f>
        <v>0</v>
      </c>
      <c r="L1052" s="224">
        <f>SUMIF('06'!$C$10:$C$29,$C1052,'06'!$G$10:$G$29)*'06'!$E$3</f>
        <v>0</v>
      </c>
      <c r="M1052" s="224">
        <f>SUMIF('07'!$C$10:$C$26,$C1052,'07'!$G$10:$G$26)*'07'!$E$3</f>
        <v>0</v>
      </c>
      <c r="N1052" s="224">
        <f>SUMIF('08'!$C$10:$C$29,$C1052,'08'!$G$10:$G$29)*'08'!$E$3</f>
        <v>0</v>
      </c>
      <c r="O1052" s="224">
        <f>SUMIF('09'!$C$10:$C$29,$C1052,'09'!$G$10:$G$29)*'09'!$E$3</f>
        <v>0</v>
      </c>
      <c r="P1052" s="224">
        <f>SUMIF('10'!$C$10:$C$29,$C1052,'10'!$G$10:$G$29)*'10'!$E$3</f>
        <v>0</v>
      </c>
      <c r="Q1052" s="224">
        <f>SUMIF('11'!$C$10:$C$39,$C1052,'11'!$G$10:$G$39)*'11'!$E$3</f>
        <v>0</v>
      </c>
      <c r="R1052" s="224">
        <f>SUMIF('12'!$C$10:$C$29,$C1052,'12'!$G$10:$G$29)*'12'!$E$3</f>
        <v>0</v>
      </c>
      <c r="S1052" s="224">
        <f>SUMIF('13'!$C$10:$C$29,$C1052,'13'!$G$10:$G$29)*'13'!$E$3</f>
        <v>0</v>
      </c>
      <c r="T1052" s="224">
        <f>SUMIF('14'!$C$10:$C$29,$C1052,'14'!$G$10:$G$29)*'14'!$E$3</f>
        <v>0</v>
      </c>
      <c r="U1052" s="224">
        <f>SUMIF('15'!$C$10:$C$29,$C1052,'15'!$G$10:$G$29)*'15'!$E$3</f>
        <v>0</v>
      </c>
      <c r="V1052" s="224">
        <f>SUMIF('16'!$C$10:$C$29,$C1052,'16'!$G$10:$G$29)*'16'!$E$3</f>
        <v>0</v>
      </c>
      <c r="W1052" s="224">
        <f>SUMIF('17'!$C$10:$C$29,$C1052,'17'!$G$10:$G$29)*'17'!$E$3</f>
        <v>0</v>
      </c>
      <c r="X1052" s="224">
        <f>SUMIF('18'!$C$10:$C$29,$C1052,'18'!$G$10:$G$29)*'18'!$E$3</f>
        <v>0</v>
      </c>
      <c r="Y1052" s="224">
        <f>SUMIF('19'!$C$10:$C$28,$C1052,'19'!$G$10:$G$28)*'19'!$E$3</f>
        <v>0</v>
      </c>
      <c r="Z1052" s="224">
        <f>SUMIF('20'!$C$10:$C$29,$C1052,'20'!$G$10:$G$29)*'20'!$E$3</f>
        <v>0</v>
      </c>
      <c r="AA1052" s="224">
        <f>SUMIF('21'!$C$10:$C$29,$C1052,'21'!$G$10:$G$29)*'21'!$E$3</f>
        <v>0</v>
      </c>
    </row>
    <row r="1053" spans="3:27" ht="15" hidden="1">
      <c r="C1053" s="207" t="s">
        <v>2215</v>
      </c>
      <c r="D1053" s="207" t="s">
        <v>2216</v>
      </c>
      <c r="F1053" s="303">
        <f t="shared" si="17"/>
        <v>0</v>
      </c>
      <c r="G1053" s="224">
        <f>SUMIF('01'!$C$10:$C$29,$C1053,'01'!$G$10:$G$29)*'01'!$E$3</f>
        <v>0</v>
      </c>
      <c r="H1053" s="224">
        <f>SUMIF('02'!$C$10:$C$28,$C1053,'02'!$G$10:$G$28)*'02'!$E$3</f>
        <v>0</v>
      </c>
      <c r="I1053" s="224">
        <f>SUMIF('03'!$C$10:$C$29,$C1053,'03'!$G$10:$G$29)*'03'!$E$3</f>
        <v>0</v>
      </c>
      <c r="J1053" s="224">
        <f>SUMIF('04'!$C$10:$C$26,$C1053,'04'!$G$10:$G$26)*'04'!$E$3</f>
        <v>0</v>
      </c>
      <c r="K1053" s="224">
        <f>SUMIF('05'!$C$10:$C$29,$C1053,'05'!$G$10:$G$29)*'05'!$E$3</f>
        <v>0</v>
      </c>
      <c r="L1053" s="224">
        <f>SUMIF('06'!$C$10:$C$29,$C1053,'06'!$G$10:$G$29)*'06'!$E$3</f>
        <v>0</v>
      </c>
      <c r="M1053" s="224">
        <f>SUMIF('07'!$C$10:$C$26,$C1053,'07'!$G$10:$G$26)*'07'!$E$3</f>
        <v>0</v>
      </c>
      <c r="N1053" s="224">
        <f>SUMIF('08'!$C$10:$C$29,$C1053,'08'!$G$10:$G$29)*'08'!$E$3</f>
        <v>0</v>
      </c>
      <c r="O1053" s="224">
        <f>SUMIF('09'!$C$10:$C$29,$C1053,'09'!$G$10:$G$29)*'09'!$E$3</f>
        <v>0</v>
      </c>
      <c r="P1053" s="224">
        <f>SUMIF('10'!$C$10:$C$29,$C1053,'10'!$G$10:$G$29)*'10'!$E$3</f>
        <v>0</v>
      </c>
      <c r="Q1053" s="224">
        <f>SUMIF('11'!$C$10:$C$39,$C1053,'11'!$G$10:$G$39)*'11'!$E$3</f>
        <v>0</v>
      </c>
      <c r="R1053" s="224">
        <f>SUMIF('12'!$C$10:$C$29,$C1053,'12'!$G$10:$G$29)*'12'!$E$3</f>
        <v>0</v>
      </c>
      <c r="S1053" s="224">
        <f>SUMIF('13'!$C$10:$C$29,$C1053,'13'!$G$10:$G$29)*'13'!$E$3</f>
        <v>0</v>
      </c>
      <c r="T1053" s="224">
        <f>SUMIF('14'!$C$10:$C$29,$C1053,'14'!$G$10:$G$29)*'14'!$E$3</f>
        <v>0</v>
      </c>
      <c r="U1053" s="224">
        <f>SUMIF('15'!$C$10:$C$29,$C1053,'15'!$G$10:$G$29)*'15'!$E$3</f>
        <v>0</v>
      </c>
      <c r="V1053" s="224">
        <f>SUMIF('16'!$C$10:$C$29,$C1053,'16'!$G$10:$G$29)*'16'!$E$3</f>
        <v>0</v>
      </c>
      <c r="W1053" s="224">
        <f>SUMIF('17'!$C$10:$C$29,$C1053,'17'!$G$10:$G$29)*'17'!$E$3</f>
        <v>0</v>
      </c>
      <c r="X1053" s="224">
        <f>SUMIF('18'!$C$10:$C$29,$C1053,'18'!$G$10:$G$29)*'18'!$E$3</f>
        <v>0</v>
      </c>
      <c r="Y1053" s="224">
        <f>SUMIF('19'!$C$10:$C$28,$C1053,'19'!$G$10:$G$28)*'19'!$E$3</f>
        <v>0</v>
      </c>
      <c r="Z1053" s="224">
        <f>SUMIF('20'!$C$10:$C$29,$C1053,'20'!$G$10:$G$29)*'20'!$E$3</f>
        <v>0</v>
      </c>
      <c r="AA1053" s="224">
        <f>SUMIF('21'!$C$10:$C$29,$C1053,'21'!$G$10:$G$29)*'21'!$E$3</f>
        <v>0</v>
      </c>
    </row>
    <row r="1054" spans="3:27" ht="15" hidden="1">
      <c r="C1054" s="207" t="s">
        <v>2217</v>
      </c>
      <c r="D1054" s="207" t="s">
        <v>2218</v>
      </c>
      <c r="F1054" s="303">
        <f t="shared" si="17"/>
        <v>0</v>
      </c>
      <c r="G1054" s="224">
        <f>SUMIF('01'!$C$10:$C$29,$C1054,'01'!$G$10:$G$29)*'01'!$E$3</f>
        <v>0</v>
      </c>
      <c r="H1054" s="224">
        <f>SUMIF('02'!$C$10:$C$28,$C1054,'02'!$G$10:$G$28)*'02'!$E$3</f>
        <v>0</v>
      </c>
      <c r="I1054" s="224">
        <f>SUMIF('03'!$C$10:$C$29,$C1054,'03'!$G$10:$G$29)*'03'!$E$3</f>
        <v>0</v>
      </c>
      <c r="J1054" s="224">
        <f>SUMIF('04'!$C$10:$C$26,$C1054,'04'!$G$10:$G$26)*'04'!$E$3</f>
        <v>0</v>
      </c>
      <c r="K1054" s="224">
        <f>SUMIF('05'!$C$10:$C$29,$C1054,'05'!$G$10:$G$29)*'05'!$E$3</f>
        <v>0</v>
      </c>
      <c r="L1054" s="224">
        <f>SUMIF('06'!$C$10:$C$29,$C1054,'06'!$G$10:$G$29)*'06'!$E$3</f>
        <v>0</v>
      </c>
      <c r="M1054" s="224">
        <f>SUMIF('07'!$C$10:$C$26,$C1054,'07'!$G$10:$G$26)*'07'!$E$3</f>
        <v>0</v>
      </c>
      <c r="N1054" s="224">
        <f>SUMIF('08'!$C$10:$C$29,$C1054,'08'!$G$10:$G$29)*'08'!$E$3</f>
        <v>0</v>
      </c>
      <c r="O1054" s="224">
        <f>SUMIF('09'!$C$10:$C$29,$C1054,'09'!$G$10:$G$29)*'09'!$E$3</f>
        <v>0</v>
      </c>
      <c r="P1054" s="224">
        <f>SUMIF('10'!$C$10:$C$29,$C1054,'10'!$G$10:$G$29)*'10'!$E$3</f>
        <v>0</v>
      </c>
      <c r="Q1054" s="224">
        <f>SUMIF('11'!$C$10:$C$39,$C1054,'11'!$G$10:$G$39)*'11'!$E$3</f>
        <v>0</v>
      </c>
      <c r="R1054" s="224">
        <f>SUMIF('12'!$C$10:$C$29,$C1054,'12'!$G$10:$G$29)*'12'!$E$3</f>
        <v>0</v>
      </c>
      <c r="S1054" s="224">
        <f>SUMIF('13'!$C$10:$C$29,$C1054,'13'!$G$10:$G$29)*'13'!$E$3</f>
        <v>0</v>
      </c>
      <c r="T1054" s="224">
        <f>SUMIF('14'!$C$10:$C$29,$C1054,'14'!$G$10:$G$29)*'14'!$E$3</f>
        <v>0</v>
      </c>
      <c r="U1054" s="224">
        <f>SUMIF('15'!$C$10:$C$29,$C1054,'15'!$G$10:$G$29)*'15'!$E$3</f>
        <v>0</v>
      </c>
      <c r="V1054" s="224">
        <f>SUMIF('16'!$C$10:$C$29,$C1054,'16'!$G$10:$G$29)*'16'!$E$3</f>
        <v>0</v>
      </c>
      <c r="W1054" s="224">
        <f>SUMIF('17'!$C$10:$C$29,$C1054,'17'!$G$10:$G$29)*'17'!$E$3</f>
        <v>0</v>
      </c>
      <c r="X1054" s="224">
        <f>SUMIF('18'!$C$10:$C$29,$C1054,'18'!$G$10:$G$29)*'18'!$E$3</f>
        <v>0</v>
      </c>
      <c r="Y1054" s="224">
        <f>SUMIF('19'!$C$10:$C$28,$C1054,'19'!$G$10:$G$28)*'19'!$E$3</f>
        <v>0</v>
      </c>
      <c r="Z1054" s="224">
        <f>SUMIF('20'!$C$10:$C$29,$C1054,'20'!$G$10:$G$29)*'20'!$E$3</f>
        <v>0</v>
      </c>
      <c r="AA1054" s="224">
        <f>SUMIF('21'!$C$10:$C$29,$C1054,'21'!$G$10:$G$29)*'21'!$E$3</f>
        <v>0</v>
      </c>
    </row>
    <row r="1055" spans="3:27" ht="15" hidden="1">
      <c r="C1055" s="207" t="s">
        <v>2219</v>
      </c>
      <c r="D1055" s="207" t="s">
        <v>2220</v>
      </c>
      <c r="F1055" s="303">
        <f t="shared" si="17"/>
        <v>0</v>
      </c>
      <c r="G1055" s="224">
        <f>SUMIF('01'!$C$10:$C$29,$C1055,'01'!$G$10:$G$29)*'01'!$E$3</f>
        <v>0</v>
      </c>
      <c r="H1055" s="224">
        <f>SUMIF('02'!$C$10:$C$28,$C1055,'02'!$G$10:$G$28)*'02'!$E$3</f>
        <v>0</v>
      </c>
      <c r="I1055" s="224">
        <f>SUMIF('03'!$C$10:$C$29,$C1055,'03'!$G$10:$G$29)*'03'!$E$3</f>
        <v>0</v>
      </c>
      <c r="J1055" s="224">
        <f>SUMIF('04'!$C$10:$C$26,$C1055,'04'!$G$10:$G$26)*'04'!$E$3</f>
        <v>0</v>
      </c>
      <c r="K1055" s="224">
        <f>SUMIF('05'!$C$10:$C$29,$C1055,'05'!$G$10:$G$29)*'05'!$E$3</f>
        <v>0</v>
      </c>
      <c r="L1055" s="224">
        <f>SUMIF('06'!$C$10:$C$29,$C1055,'06'!$G$10:$G$29)*'06'!$E$3</f>
        <v>0</v>
      </c>
      <c r="M1055" s="224">
        <f>SUMIF('07'!$C$10:$C$26,$C1055,'07'!$G$10:$G$26)*'07'!$E$3</f>
        <v>0</v>
      </c>
      <c r="N1055" s="224">
        <f>SUMIF('08'!$C$10:$C$29,$C1055,'08'!$G$10:$G$29)*'08'!$E$3</f>
        <v>0</v>
      </c>
      <c r="O1055" s="224">
        <f>SUMIF('09'!$C$10:$C$29,$C1055,'09'!$G$10:$G$29)*'09'!$E$3</f>
        <v>0</v>
      </c>
      <c r="P1055" s="224">
        <f>SUMIF('10'!$C$10:$C$29,$C1055,'10'!$G$10:$G$29)*'10'!$E$3</f>
        <v>0</v>
      </c>
      <c r="Q1055" s="224">
        <f>SUMIF('11'!$C$10:$C$39,$C1055,'11'!$G$10:$G$39)*'11'!$E$3</f>
        <v>0</v>
      </c>
      <c r="R1055" s="224">
        <f>SUMIF('12'!$C$10:$C$29,$C1055,'12'!$G$10:$G$29)*'12'!$E$3</f>
        <v>0</v>
      </c>
      <c r="S1055" s="224">
        <f>SUMIF('13'!$C$10:$C$29,$C1055,'13'!$G$10:$G$29)*'13'!$E$3</f>
        <v>0</v>
      </c>
      <c r="T1055" s="224">
        <f>SUMIF('14'!$C$10:$C$29,$C1055,'14'!$G$10:$G$29)*'14'!$E$3</f>
        <v>0</v>
      </c>
      <c r="U1055" s="224">
        <f>SUMIF('15'!$C$10:$C$29,$C1055,'15'!$G$10:$G$29)*'15'!$E$3</f>
        <v>0</v>
      </c>
      <c r="V1055" s="224">
        <f>SUMIF('16'!$C$10:$C$29,$C1055,'16'!$G$10:$G$29)*'16'!$E$3</f>
        <v>0</v>
      </c>
      <c r="W1055" s="224">
        <f>SUMIF('17'!$C$10:$C$29,$C1055,'17'!$G$10:$G$29)*'17'!$E$3</f>
        <v>0</v>
      </c>
      <c r="X1055" s="224">
        <f>SUMIF('18'!$C$10:$C$29,$C1055,'18'!$G$10:$G$29)*'18'!$E$3</f>
        <v>0</v>
      </c>
      <c r="Y1055" s="224">
        <f>SUMIF('19'!$C$10:$C$28,$C1055,'19'!$G$10:$G$28)*'19'!$E$3</f>
        <v>0</v>
      </c>
      <c r="Z1055" s="224">
        <f>SUMIF('20'!$C$10:$C$29,$C1055,'20'!$G$10:$G$29)*'20'!$E$3</f>
        <v>0</v>
      </c>
      <c r="AA1055" s="224">
        <f>SUMIF('21'!$C$10:$C$29,$C1055,'21'!$G$10:$G$29)*'21'!$E$3</f>
        <v>0</v>
      </c>
    </row>
    <row r="1056" spans="3:27" ht="15" hidden="1">
      <c r="C1056" s="207" t="s">
        <v>2221</v>
      </c>
      <c r="D1056" s="207" t="s">
        <v>2222</v>
      </c>
      <c r="F1056" s="303">
        <f t="shared" si="17"/>
        <v>0</v>
      </c>
      <c r="G1056" s="224">
        <f>SUMIF('01'!$C$10:$C$29,$C1056,'01'!$G$10:$G$29)*'01'!$E$3</f>
        <v>0</v>
      </c>
      <c r="H1056" s="224">
        <f>SUMIF('02'!$C$10:$C$28,$C1056,'02'!$G$10:$G$28)*'02'!$E$3</f>
        <v>0</v>
      </c>
      <c r="I1056" s="224">
        <f>SUMIF('03'!$C$10:$C$29,$C1056,'03'!$G$10:$G$29)*'03'!$E$3</f>
        <v>0</v>
      </c>
      <c r="J1056" s="224">
        <f>SUMIF('04'!$C$10:$C$26,$C1056,'04'!$G$10:$G$26)*'04'!$E$3</f>
        <v>0</v>
      </c>
      <c r="K1056" s="224">
        <f>SUMIF('05'!$C$10:$C$29,$C1056,'05'!$G$10:$G$29)*'05'!$E$3</f>
        <v>0</v>
      </c>
      <c r="L1056" s="224">
        <f>SUMIF('06'!$C$10:$C$29,$C1056,'06'!$G$10:$G$29)*'06'!$E$3</f>
        <v>0</v>
      </c>
      <c r="M1056" s="224">
        <f>SUMIF('07'!$C$10:$C$26,$C1056,'07'!$G$10:$G$26)*'07'!$E$3</f>
        <v>0</v>
      </c>
      <c r="N1056" s="224">
        <f>SUMIF('08'!$C$10:$C$29,$C1056,'08'!$G$10:$G$29)*'08'!$E$3</f>
        <v>0</v>
      </c>
      <c r="O1056" s="224">
        <f>SUMIF('09'!$C$10:$C$29,$C1056,'09'!$G$10:$G$29)*'09'!$E$3</f>
        <v>0</v>
      </c>
      <c r="P1056" s="224">
        <f>SUMIF('10'!$C$10:$C$29,$C1056,'10'!$G$10:$G$29)*'10'!$E$3</f>
        <v>0</v>
      </c>
      <c r="Q1056" s="224">
        <f>SUMIF('11'!$C$10:$C$39,$C1056,'11'!$G$10:$G$39)*'11'!$E$3</f>
        <v>0</v>
      </c>
      <c r="R1056" s="224">
        <f>SUMIF('12'!$C$10:$C$29,$C1056,'12'!$G$10:$G$29)*'12'!$E$3</f>
        <v>0</v>
      </c>
      <c r="S1056" s="224">
        <f>SUMIF('13'!$C$10:$C$29,$C1056,'13'!$G$10:$G$29)*'13'!$E$3</f>
        <v>0</v>
      </c>
      <c r="T1056" s="224">
        <f>SUMIF('14'!$C$10:$C$29,$C1056,'14'!$G$10:$G$29)*'14'!$E$3</f>
        <v>0</v>
      </c>
      <c r="U1056" s="224">
        <f>SUMIF('15'!$C$10:$C$29,$C1056,'15'!$G$10:$G$29)*'15'!$E$3</f>
        <v>0</v>
      </c>
      <c r="V1056" s="224">
        <f>SUMIF('16'!$C$10:$C$29,$C1056,'16'!$G$10:$G$29)*'16'!$E$3</f>
        <v>0</v>
      </c>
      <c r="W1056" s="224">
        <f>SUMIF('17'!$C$10:$C$29,$C1056,'17'!$G$10:$G$29)*'17'!$E$3</f>
        <v>0</v>
      </c>
      <c r="X1056" s="224">
        <f>SUMIF('18'!$C$10:$C$29,$C1056,'18'!$G$10:$G$29)*'18'!$E$3</f>
        <v>0</v>
      </c>
      <c r="Y1056" s="224">
        <f>SUMIF('19'!$C$10:$C$28,$C1056,'19'!$G$10:$G$28)*'19'!$E$3</f>
        <v>0</v>
      </c>
      <c r="Z1056" s="224">
        <f>SUMIF('20'!$C$10:$C$29,$C1056,'20'!$G$10:$G$29)*'20'!$E$3</f>
        <v>0</v>
      </c>
      <c r="AA1056" s="224">
        <f>SUMIF('21'!$C$10:$C$29,$C1056,'21'!$G$10:$G$29)*'21'!$E$3</f>
        <v>0</v>
      </c>
    </row>
    <row r="1057" spans="3:27" ht="15" hidden="1">
      <c r="C1057" s="207" t="s">
        <v>2223</v>
      </c>
      <c r="D1057" s="207" t="s">
        <v>2224</v>
      </c>
      <c r="F1057" s="303">
        <f t="shared" si="17"/>
        <v>0</v>
      </c>
      <c r="G1057" s="224">
        <f>SUMIF('01'!$C$10:$C$29,$C1057,'01'!$G$10:$G$29)*'01'!$E$3</f>
        <v>0</v>
      </c>
      <c r="H1057" s="224">
        <f>SUMIF('02'!$C$10:$C$28,$C1057,'02'!$G$10:$G$28)*'02'!$E$3</f>
        <v>0</v>
      </c>
      <c r="I1057" s="224">
        <f>SUMIF('03'!$C$10:$C$29,$C1057,'03'!$G$10:$G$29)*'03'!$E$3</f>
        <v>0</v>
      </c>
      <c r="J1057" s="224">
        <f>SUMIF('04'!$C$10:$C$26,$C1057,'04'!$G$10:$G$26)*'04'!$E$3</f>
        <v>0</v>
      </c>
      <c r="K1057" s="224">
        <f>SUMIF('05'!$C$10:$C$29,$C1057,'05'!$G$10:$G$29)*'05'!$E$3</f>
        <v>0</v>
      </c>
      <c r="L1057" s="224">
        <f>SUMIF('06'!$C$10:$C$29,$C1057,'06'!$G$10:$G$29)*'06'!$E$3</f>
        <v>0</v>
      </c>
      <c r="M1057" s="224">
        <f>SUMIF('07'!$C$10:$C$26,$C1057,'07'!$G$10:$G$26)*'07'!$E$3</f>
        <v>0</v>
      </c>
      <c r="N1057" s="224">
        <f>SUMIF('08'!$C$10:$C$29,$C1057,'08'!$G$10:$G$29)*'08'!$E$3</f>
        <v>0</v>
      </c>
      <c r="O1057" s="224">
        <f>SUMIF('09'!$C$10:$C$29,$C1057,'09'!$G$10:$G$29)*'09'!$E$3</f>
        <v>0</v>
      </c>
      <c r="P1057" s="224">
        <f>SUMIF('10'!$C$10:$C$29,$C1057,'10'!$G$10:$G$29)*'10'!$E$3</f>
        <v>0</v>
      </c>
      <c r="Q1057" s="224">
        <f>SUMIF('11'!$C$10:$C$39,$C1057,'11'!$G$10:$G$39)*'11'!$E$3</f>
        <v>0</v>
      </c>
      <c r="R1057" s="224">
        <f>SUMIF('12'!$C$10:$C$29,$C1057,'12'!$G$10:$G$29)*'12'!$E$3</f>
        <v>0</v>
      </c>
      <c r="S1057" s="224">
        <f>SUMIF('13'!$C$10:$C$29,$C1057,'13'!$G$10:$G$29)*'13'!$E$3</f>
        <v>0</v>
      </c>
      <c r="T1057" s="224">
        <f>SUMIF('14'!$C$10:$C$29,$C1057,'14'!$G$10:$G$29)*'14'!$E$3</f>
        <v>0</v>
      </c>
      <c r="U1057" s="224">
        <f>SUMIF('15'!$C$10:$C$29,$C1057,'15'!$G$10:$G$29)*'15'!$E$3</f>
        <v>0</v>
      </c>
      <c r="V1057" s="224">
        <f>SUMIF('16'!$C$10:$C$29,$C1057,'16'!$G$10:$G$29)*'16'!$E$3</f>
        <v>0</v>
      </c>
      <c r="W1057" s="224">
        <f>SUMIF('17'!$C$10:$C$29,$C1057,'17'!$G$10:$G$29)*'17'!$E$3</f>
        <v>0</v>
      </c>
      <c r="X1057" s="224">
        <f>SUMIF('18'!$C$10:$C$29,$C1057,'18'!$G$10:$G$29)*'18'!$E$3</f>
        <v>0</v>
      </c>
      <c r="Y1057" s="224">
        <f>SUMIF('19'!$C$10:$C$28,$C1057,'19'!$G$10:$G$28)*'19'!$E$3</f>
        <v>0</v>
      </c>
      <c r="Z1057" s="224">
        <f>SUMIF('20'!$C$10:$C$29,$C1057,'20'!$G$10:$G$29)*'20'!$E$3</f>
        <v>0</v>
      </c>
      <c r="AA1057" s="224">
        <f>SUMIF('21'!$C$10:$C$29,$C1057,'21'!$G$10:$G$29)*'21'!$E$3</f>
        <v>0</v>
      </c>
    </row>
    <row r="1058" spans="3:27" ht="15" hidden="1">
      <c r="C1058" s="207" t="s">
        <v>2225</v>
      </c>
      <c r="D1058" s="207" t="s">
        <v>2226</v>
      </c>
      <c r="F1058" s="303">
        <f t="shared" si="17"/>
        <v>0</v>
      </c>
      <c r="G1058" s="224">
        <f>SUMIF('01'!$C$10:$C$29,$C1058,'01'!$G$10:$G$29)*'01'!$E$3</f>
        <v>0</v>
      </c>
      <c r="H1058" s="224">
        <f>SUMIF('02'!$C$10:$C$28,$C1058,'02'!$G$10:$G$28)*'02'!$E$3</f>
        <v>0</v>
      </c>
      <c r="I1058" s="224">
        <f>SUMIF('03'!$C$10:$C$29,$C1058,'03'!$G$10:$G$29)*'03'!$E$3</f>
        <v>0</v>
      </c>
      <c r="J1058" s="224">
        <f>SUMIF('04'!$C$10:$C$26,$C1058,'04'!$G$10:$G$26)*'04'!$E$3</f>
        <v>0</v>
      </c>
      <c r="K1058" s="224">
        <f>SUMIF('05'!$C$10:$C$29,$C1058,'05'!$G$10:$G$29)*'05'!$E$3</f>
        <v>0</v>
      </c>
      <c r="L1058" s="224">
        <f>SUMIF('06'!$C$10:$C$29,$C1058,'06'!$G$10:$G$29)*'06'!$E$3</f>
        <v>0</v>
      </c>
      <c r="M1058" s="224">
        <f>SUMIF('07'!$C$10:$C$26,$C1058,'07'!$G$10:$G$26)*'07'!$E$3</f>
        <v>0</v>
      </c>
      <c r="N1058" s="224">
        <f>SUMIF('08'!$C$10:$C$29,$C1058,'08'!$G$10:$G$29)*'08'!$E$3</f>
        <v>0</v>
      </c>
      <c r="O1058" s="224">
        <f>SUMIF('09'!$C$10:$C$29,$C1058,'09'!$G$10:$G$29)*'09'!$E$3</f>
        <v>0</v>
      </c>
      <c r="P1058" s="224">
        <f>SUMIF('10'!$C$10:$C$29,$C1058,'10'!$G$10:$G$29)*'10'!$E$3</f>
        <v>0</v>
      </c>
      <c r="Q1058" s="224">
        <f>SUMIF('11'!$C$10:$C$39,$C1058,'11'!$G$10:$G$39)*'11'!$E$3</f>
        <v>0</v>
      </c>
      <c r="R1058" s="224">
        <f>SUMIF('12'!$C$10:$C$29,$C1058,'12'!$G$10:$G$29)*'12'!$E$3</f>
        <v>0</v>
      </c>
      <c r="S1058" s="224">
        <f>SUMIF('13'!$C$10:$C$29,$C1058,'13'!$G$10:$G$29)*'13'!$E$3</f>
        <v>0</v>
      </c>
      <c r="T1058" s="224">
        <f>SUMIF('14'!$C$10:$C$29,$C1058,'14'!$G$10:$G$29)*'14'!$E$3</f>
        <v>0</v>
      </c>
      <c r="U1058" s="224">
        <f>SUMIF('15'!$C$10:$C$29,$C1058,'15'!$G$10:$G$29)*'15'!$E$3</f>
        <v>0</v>
      </c>
      <c r="V1058" s="224">
        <f>SUMIF('16'!$C$10:$C$29,$C1058,'16'!$G$10:$G$29)*'16'!$E$3</f>
        <v>0</v>
      </c>
      <c r="W1058" s="224">
        <f>SUMIF('17'!$C$10:$C$29,$C1058,'17'!$G$10:$G$29)*'17'!$E$3</f>
        <v>0</v>
      </c>
      <c r="X1058" s="224">
        <f>SUMIF('18'!$C$10:$C$29,$C1058,'18'!$G$10:$G$29)*'18'!$E$3</f>
        <v>0</v>
      </c>
      <c r="Y1058" s="224">
        <f>SUMIF('19'!$C$10:$C$28,$C1058,'19'!$G$10:$G$28)*'19'!$E$3</f>
        <v>0</v>
      </c>
      <c r="Z1058" s="224">
        <f>SUMIF('20'!$C$10:$C$29,$C1058,'20'!$G$10:$G$29)*'20'!$E$3</f>
        <v>0</v>
      </c>
      <c r="AA1058" s="224">
        <f>SUMIF('21'!$C$10:$C$29,$C1058,'21'!$G$10:$G$29)*'21'!$E$3</f>
        <v>0</v>
      </c>
    </row>
    <row r="1059" spans="3:27" ht="15" hidden="1">
      <c r="C1059" s="207" t="s">
        <v>2227</v>
      </c>
      <c r="D1059" s="207" t="s">
        <v>2228</v>
      </c>
      <c r="F1059" s="303">
        <f t="shared" si="17"/>
        <v>0</v>
      </c>
      <c r="G1059" s="224">
        <f>SUMIF('01'!$C$10:$C$29,$C1059,'01'!$G$10:$G$29)*'01'!$E$3</f>
        <v>0</v>
      </c>
      <c r="H1059" s="224">
        <f>SUMIF('02'!$C$10:$C$28,$C1059,'02'!$G$10:$G$28)*'02'!$E$3</f>
        <v>0</v>
      </c>
      <c r="I1059" s="224">
        <f>SUMIF('03'!$C$10:$C$29,$C1059,'03'!$G$10:$G$29)*'03'!$E$3</f>
        <v>0</v>
      </c>
      <c r="J1059" s="224">
        <f>SUMIF('04'!$C$10:$C$26,$C1059,'04'!$G$10:$G$26)*'04'!$E$3</f>
        <v>0</v>
      </c>
      <c r="K1059" s="224">
        <f>SUMIF('05'!$C$10:$C$29,$C1059,'05'!$G$10:$G$29)*'05'!$E$3</f>
        <v>0</v>
      </c>
      <c r="L1059" s="224">
        <f>SUMIF('06'!$C$10:$C$29,$C1059,'06'!$G$10:$G$29)*'06'!$E$3</f>
        <v>0</v>
      </c>
      <c r="M1059" s="224">
        <f>SUMIF('07'!$C$10:$C$26,$C1059,'07'!$G$10:$G$26)*'07'!$E$3</f>
        <v>0</v>
      </c>
      <c r="N1059" s="224">
        <f>SUMIF('08'!$C$10:$C$29,$C1059,'08'!$G$10:$G$29)*'08'!$E$3</f>
        <v>0</v>
      </c>
      <c r="O1059" s="224">
        <f>SUMIF('09'!$C$10:$C$29,$C1059,'09'!$G$10:$G$29)*'09'!$E$3</f>
        <v>0</v>
      </c>
      <c r="P1059" s="224">
        <f>SUMIF('10'!$C$10:$C$29,$C1059,'10'!$G$10:$G$29)*'10'!$E$3</f>
        <v>0</v>
      </c>
      <c r="Q1059" s="224">
        <f>SUMIF('11'!$C$10:$C$39,$C1059,'11'!$G$10:$G$39)*'11'!$E$3</f>
        <v>0</v>
      </c>
      <c r="R1059" s="224">
        <f>SUMIF('12'!$C$10:$C$29,$C1059,'12'!$G$10:$G$29)*'12'!$E$3</f>
        <v>0</v>
      </c>
      <c r="S1059" s="224">
        <f>SUMIF('13'!$C$10:$C$29,$C1059,'13'!$G$10:$G$29)*'13'!$E$3</f>
        <v>0</v>
      </c>
      <c r="T1059" s="224">
        <f>SUMIF('14'!$C$10:$C$29,$C1059,'14'!$G$10:$G$29)*'14'!$E$3</f>
        <v>0</v>
      </c>
      <c r="U1059" s="224">
        <f>SUMIF('15'!$C$10:$C$29,$C1059,'15'!$G$10:$G$29)*'15'!$E$3</f>
        <v>0</v>
      </c>
      <c r="V1059" s="224">
        <f>SUMIF('16'!$C$10:$C$29,$C1059,'16'!$G$10:$G$29)*'16'!$E$3</f>
        <v>0</v>
      </c>
      <c r="W1059" s="224">
        <f>SUMIF('17'!$C$10:$C$29,$C1059,'17'!$G$10:$G$29)*'17'!$E$3</f>
        <v>0</v>
      </c>
      <c r="X1059" s="224">
        <f>SUMIF('18'!$C$10:$C$29,$C1059,'18'!$G$10:$G$29)*'18'!$E$3</f>
        <v>0</v>
      </c>
      <c r="Y1059" s="224">
        <f>SUMIF('19'!$C$10:$C$28,$C1059,'19'!$G$10:$G$28)*'19'!$E$3</f>
        <v>0</v>
      </c>
      <c r="Z1059" s="224">
        <f>SUMIF('20'!$C$10:$C$29,$C1059,'20'!$G$10:$G$29)*'20'!$E$3</f>
        <v>0</v>
      </c>
      <c r="AA1059" s="224">
        <f>SUMIF('21'!$C$10:$C$29,$C1059,'21'!$G$10:$G$29)*'21'!$E$3</f>
        <v>0</v>
      </c>
    </row>
    <row r="1060" spans="3:27" ht="15" hidden="1">
      <c r="C1060" s="207" t="s">
        <v>2229</v>
      </c>
      <c r="D1060" s="207" t="s">
        <v>2230</v>
      </c>
      <c r="F1060" s="303">
        <f t="shared" si="17"/>
        <v>0</v>
      </c>
      <c r="G1060" s="224">
        <f>SUMIF('01'!$C$10:$C$29,$C1060,'01'!$G$10:$G$29)*'01'!$E$3</f>
        <v>0</v>
      </c>
      <c r="H1060" s="224">
        <f>SUMIF('02'!$C$10:$C$28,$C1060,'02'!$G$10:$G$28)*'02'!$E$3</f>
        <v>0</v>
      </c>
      <c r="I1060" s="224">
        <f>SUMIF('03'!$C$10:$C$29,$C1060,'03'!$G$10:$G$29)*'03'!$E$3</f>
        <v>0</v>
      </c>
      <c r="J1060" s="224">
        <f>SUMIF('04'!$C$10:$C$26,$C1060,'04'!$G$10:$G$26)*'04'!$E$3</f>
        <v>0</v>
      </c>
      <c r="K1060" s="224">
        <f>SUMIF('05'!$C$10:$C$29,$C1060,'05'!$G$10:$G$29)*'05'!$E$3</f>
        <v>0</v>
      </c>
      <c r="L1060" s="224">
        <f>SUMIF('06'!$C$10:$C$29,$C1060,'06'!$G$10:$G$29)*'06'!$E$3</f>
        <v>0</v>
      </c>
      <c r="M1060" s="224">
        <f>SUMIF('07'!$C$10:$C$26,$C1060,'07'!$G$10:$G$26)*'07'!$E$3</f>
        <v>0</v>
      </c>
      <c r="N1060" s="224">
        <f>SUMIF('08'!$C$10:$C$29,$C1060,'08'!$G$10:$G$29)*'08'!$E$3</f>
        <v>0</v>
      </c>
      <c r="O1060" s="224">
        <f>SUMIF('09'!$C$10:$C$29,$C1060,'09'!$G$10:$G$29)*'09'!$E$3</f>
        <v>0</v>
      </c>
      <c r="P1060" s="224">
        <f>SUMIF('10'!$C$10:$C$29,$C1060,'10'!$G$10:$G$29)*'10'!$E$3</f>
        <v>0</v>
      </c>
      <c r="Q1060" s="224">
        <f>SUMIF('11'!$C$10:$C$39,$C1060,'11'!$G$10:$G$39)*'11'!$E$3</f>
        <v>0</v>
      </c>
      <c r="R1060" s="224">
        <f>SUMIF('12'!$C$10:$C$29,$C1060,'12'!$G$10:$G$29)*'12'!$E$3</f>
        <v>0</v>
      </c>
      <c r="S1060" s="224">
        <f>SUMIF('13'!$C$10:$C$29,$C1060,'13'!$G$10:$G$29)*'13'!$E$3</f>
        <v>0</v>
      </c>
      <c r="T1060" s="224">
        <f>SUMIF('14'!$C$10:$C$29,$C1060,'14'!$G$10:$G$29)*'14'!$E$3</f>
        <v>0</v>
      </c>
      <c r="U1060" s="224">
        <f>SUMIF('15'!$C$10:$C$29,$C1060,'15'!$G$10:$G$29)*'15'!$E$3</f>
        <v>0</v>
      </c>
      <c r="V1060" s="224">
        <f>SUMIF('16'!$C$10:$C$29,$C1060,'16'!$G$10:$G$29)*'16'!$E$3</f>
        <v>0</v>
      </c>
      <c r="W1060" s="224">
        <f>SUMIF('17'!$C$10:$C$29,$C1060,'17'!$G$10:$G$29)*'17'!$E$3</f>
        <v>0</v>
      </c>
      <c r="X1060" s="224">
        <f>SUMIF('18'!$C$10:$C$29,$C1060,'18'!$G$10:$G$29)*'18'!$E$3</f>
        <v>0</v>
      </c>
      <c r="Y1060" s="224">
        <f>SUMIF('19'!$C$10:$C$28,$C1060,'19'!$G$10:$G$28)*'19'!$E$3</f>
        <v>0</v>
      </c>
      <c r="Z1060" s="224">
        <f>SUMIF('20'!$C$10:$C$29,$C1060,'20'!$G$10:$G$29)*'20'!$E$3</f>
        <v>0</v>
      </c>
      <c r="AA1060" s="224">
        <f>SUMIF('21'!$C$10:$C$29,$C1060,'21'!$G$10:$G$29)*'21'!$E$3</f>
        <v>0</v>
      </c>
    </row>
    <row r="1061" spans="3:27" ht="15" hidden="1">
      <c r="C1061" s="207" t="s">
        <v>2231</v>
      </c>
      <c r="D1061" s="207" t="s">
        <v>2232</v>
      </c>
      <c r="F1061" s="303">
        <f t="shared" si="17"/>
        <v>0</v>
      </c>
      <c r="G1061" s="224">
        <f>SUMIF('01'!$C$10:$C$29,$C1061,'01'!$G$10:$G$29)*'01'!$E$3</f>
        <v>0</v>
      </c>
      <c r="H1061" s="224">
        <f>SUMIF('02'!$C$10:$C$28,$C1061,'02'!$G$10:$G$28)*'02'!$E$3</f>
        <v>0</v>
      </c>
      <c r="I1061" s="224">
        <f>SUMIF('03'!$C$10:$C$29,$C1061,'03'!$G$10:$G$29)*'03'!$E$3</f>
        <v>0</v>
      </c>
      <c r="J1061" s="224">
        <f>SUMIF('04'!$C$10:$C$26,$C1061,'04'!$G$10:$G$26)*'04'!$E$3</f>
        <v>0</v>
      </c>
      <c r="K1061" s="224">
        <f>SUMIF('05'!$C$10:$C$29,$C1061,'05'!$G$10:$G$29)*'05'!$E$3</f>
        <v>0</v>
      </c>
      <c r="L1061" s="224">
        <f>SUMIF('06'!$C$10:$C$29,$C1061,'06'!$G$10:$G$29)*'06'!$E$3</f>
        <v>0</v>
      </c>
      <c r="M1061" s="224">
        <f>SUMIF('07'!$C$10:$C$26,$C1061,'07'!$G$10:$G$26)*'07'!$E$3</f>
        <v>0</v>
      </c>
      <c r="N1061" s="224">
        <f>SUMIF('08'!$C$10:$C$29,$C1061,'08'!$G$10:$G$29)*'08'!$E$3</f>
        <v>0</v>
      </c>
      <c r="O1061" s="224">
        <f>SUMIF('09'!$C$10:$C$29,$C1061,'09'!$G$10:$G$29)*'09'!$E$3</f>
        <v>0</v>
      </c>
      <c r="P1061" s="224">
        <f>SUMIF('10'!$C$10:$C$29,$C1061,'10'!$G$10:$G$29)*'10'!$E$3</f>
        <v>0</v>
      </c>
      <c r="Q1061" s="224">
        <f>SUMIF('11'!$C$10:$C$39,$C1061,'11'!$G$10:$G$39)*'11'!$E$3</f>
        <v>0</v>
      </c>
      <c r="R1061" s="224">
        <f>SUMIF('12'!$C$10:$C$29,$C1061,'12'!$G$10:$G$29)*'12'!$E$3</f>
        <v>0</v>
      </c>
      <c r="S1061" s="224">
        <f>SUMIF('13'!$C$10:$C$29,$C1061,'13'!$G$10:$G$29)*'13'!$E$3</f>
        <v>0</v>
      </c>
      <c r="T1061" s="224">
        <f>SUMIF('14'!$C$10:$C$29,$C1061,'14'!$G$10:$G$29)*'14'!$E$3</f>
        <v>0</v>
      </c>
      <c r="U1061" s="224">
        <f>SUMIF('15'!$C$10:$C$29,$C1061,'15'!$G$10:$G$29)*'15'!$E$3</f>
        <v>0</v>
      </c>
      <c r="V1061" s="224">
        <f>SUMIF('16'!$C$10:$C$29,$C1061,'16'!$G$10:$G$29)*'16'!$E$3</f>
        <v>0</v>
      </c>
      <c r="W1061" s="224">
        <f>SUMIF('17'!$C$10:$C$29,$C1061,'17'!$G$10:$G$29)*'17'!$E$3</f>
        <v>0</v>
      </c>
      <c r="X1061" s="224">
        <f>SUMIF('18'!$C$10:$C$29,$C1061,'18'!$G$10:$G$29)*'18'!$E$3</f>
        <v>0</v>
      </c>
      <c r="Y1061" s="224">
        <f>SUMIF('19'!$C$10:$C$28,$C1061,'19'!$G$10:$G$28)*'19'!$E$3</f>
        <v>0</v>
      </c>
      <c r="Z1061" s="224">
        <f>SUMIF('20'!$C$10:$C$29,$C1061,'20'!$G$10:$G$29)*'20'!$E$3</f>
        <v>0</v>
      </c>
      <c r="AA1061" s="224">
        <f>SUMIF('21'!$C$10:$C$29,$C1061,'21'!$G$10:$G$29)*'21'!$E$3</f>
        <v>0</v>
      </c>
    </row>
    <row r="1062" spans="3:27" ht="15" hidden="1">
      <c r="C1062" s="207" t="s">
        <v>2233</v>
      </c>
      <c r="D1062" s="207" t="s">
        <v>2234</v>
      </c>
      <c r="F1062" s="303">
        <f t="shared" si="17"/>
        <v>0</v>
      </c>
      <c r="G1062" s="224">
        <f>SUMIF('01'!$C$10:$C$29,$C1062,'01'!$G$10:$G$29)*'01'!$E$3</f>
        <v>0</v>
      </c>
      <c r="H1062" s="224">
        <f>SUMIF('02'!$C$10:$C$28,$C1062,'02'!$G$10:$G$28)*'02'!$E$3</f>
        <v>0</v>
      </c>
      <c r="I1062" s="224">
        <f>SUMIF('03'!$C$10:$C$29,$C1062,'03'!$G$10:$G$29)*'03'!$E$3</f>
        <v>0</v>
      </c>
      <c r="J1062" s="224">
        <f>SUMIF('04'!$C$10:$C$26,$C1062,'04'!$G$10:$G$26)*'04'!$E$3</f>
        <v>0</v>
      </c>
      <c r="K1062" s="224">
        <f>SUMIF('05'!$C$10:$C$29,$C1062,'05'!$G$10:$G$29)*'05'!$E$3</f>
        <v>0</v>
      </c>
      <c r="L1062" s="224">
        <f>SUMIF('06'!$C$10:$C$29,$C1062,'06'!$G$10:$G$29)*'06'!$E$3</f>
        <v>0</v>
      </c>
      <c r="M1062" s="224">
        <f>SUMIF('07'!$C$10:$C$26,$C1062,'07'!$G$10:$G$26)*'07'!$E$3</f>
        <v>0</v>
      </c>
      <c r="N1062" s="224">
        <f>SUMIF('08'!$C$10:$C$29,$C1062,'08'!$G$10:$G$29)*'08'!$E$3</f>
        <v>0</v>
      </c>
      <c r="O1062" s="224">
        <f>SUMIF('09'!$C$10:$C$29,$C1062,'09'!$G$10:$G$29)*'09'!$E$3</f>
        <v>0</v>
      </c>
      <c r="P1062" s="224">
        <f>SUMIF('10'!$C$10:$C$29,$C1062,'10'!$G$10:$G$29)*'10'!$E$3</f>
        <v>0</v>
      </c>
      <c r="Q1062" s="224">
        <f>SUMIF('11'!$C$10:$C$39,$C1062,'11'!$G$10:$G$39)*'11'!$E$3</f>
        <v>0</v>
      </c>
      <c r="R1062" s="224">
        <f>SUMIF('12'!$C$10:$C$29,$C1062,'12'!$G$10:$G$29)*'12'!$E$3</f>
        <v>0</v>
      </c>
      <c r="S1062" s="224">
        <f>SUMIF('13'!$C$10:$C$29,$C1062,'13'!$G$10:$G$29)*'13'!$E$3</f>
        <v>0</v>
      </c>
      <c r="T1062" s="224">
        <f>SUMIF('14'!$C$10:$C$29,$C1062,'14'!$G$10:$G$29)*'14'!$E$3</f>
        <v>0</v>
      </c>
      <c r="U1062" s="224">
        <f>SUMIF('15'!$C$10:$C$29,$C1062,'15'!$G$10:$G$29)*'15'!$E$3</f>
        <v>0</v>
      </c>
      <c r="V1062" s="224">
        <f>SUMIF('16'!$C$10:$C$29,$C1062,'16'!$G$10:$G$29)*'16'!$E$3</f>
        <v>0</v>
      </c>
      <c r="W1062" s="224">
        <f>SUMIF('17'!$C$10:$C$29,$C1062,'17'!$G$10:$G$29)*'17'!$E$3</f>
        <v>0</v>
      </c>
      <c r="X1062" s="224">
        <f>SUMIF('18'!$C$10:$C$29,$C1062,'18'!$G$10:$G$29)*'18'!$E$3</f>
        <v>0</v>
      </c>
      <c r="Y1062" s="224">
        <f>SUMIF('19'!$C$10:$C$28,$C1062,'19'!$G$10:$G$28)*'19'!$E$3</f>
        <v>0</v>
      </c>
      <c r="Z1062" s="224">
        <f>SUMIF('20'!$C$10:$C$29,$C1062,'20'!$G$10:$G$29)*'20'!$E$3</f>
        <v>0</v>
      </c>
      <c r="AA1062" s="224">
        <f>SUMIF('21'!$C$10:$C$29,$C1062,'21'!$G$10:$G$29)*'21'!$E$3</f>
        <v>0</v>
      </c>
    </row>
    <row r="1063" spans="3:27" ht="15" hidden="1">
      <c r="C1063" s="207" t="s">
        <v>2235</v>
      </c>
      <c r="D1063" s="207" t="s">
        <v>2236</v>
      </c>
      <c r="F1063" s="303">
        <f t="shared" si="17"/>
        <v>0</v>
      </c>
      <c r="G1063" s="224">
        <f>SUMIF('01'!$C$10:$C$29,$C1063,'01'!$G$10:$G$29)*'01'!$E$3</f>
        <v>0</v>
      </c>
      <c r="H1063" s="224">
        <f>SUMIF('02'!$C$10:$C$28,$C1063,'02'!$G$10:$G$28)*'02'!$E$3</f>
        <v>0</v>
      </c>
      <c r="I1063" s="224">
        <f>SUMIF('03'!$C$10:$C$29,$C1063,'03'!$G$10:$G$29)*'03'!$E$3</f>
        <v>0</v>
      </c>
      <c r="J1063" s="224">
        <f>SUMIF('04'!$C$10:$C$26,$C1063,'04'!$G$10:$G$26)*'04'!$E$3</f>
        <v>0</v>
      </c>
      <c r="K1063" s="224">
        <f>SUMIF('05'!$C$10:$C$29,$C1063,'05'!$G$10:$G$29)*'05'!$E$3</f>
        <v>0</v>
      </c>
      <c r="L1063" s="224">
        <f>SUMIF('06'!$C$10:$C$29,$C1063,'06'!$G$10:$G$29)*'06'!$E$3</f>
        <v>0</v>
      </c>
      <c r="M1063" s="224">
        <f>SUMIF('07'!$C$10:$C$26,$C1063,'07'!$G$10:$G$26)*'07'!$E$3</f>
        <v>0</v>
      </c>
      <c r="N1063" s="224">
        <f>SUMIF('08'!$C$10:$C$29,$C1063,'08'!$G$10:$G$29)*'08'!$E$3</f>
        <v>0</v>
      </c>
      <c r="O1063" s="224">
        <f>SUMIF('09'!$C$10:$C$29,$C1063,'09'!$G$10:$G$29)*'09'!$E$3</f>
        <v>0</v>
      </c>
      <c r="P1063" s="224">
        <f>SUMIF('10'!$C$10:$C$29,$C1063,'10'!$G$10:$G$29)*'10'!$E$3</f>
        <v>0</v>
      </c>
      <c r="Q1063" s="224">
        <f>SUMIF('11'!$C$10:$C$39,$C1063,'11'!$G$10:$G$39)*'11'!$E$3</f>
        <v>0</v>
      </c>
      <c r="R1063" s="224">
        <f>SUMIF('12'!$C$10:$C$29,$C1063,'12'!$G$10:$G$29)*'12'!$E$3</f>
        <v>0</v>
      </c>
      <c r="S1063" s="224">
        <f>SUMIF('13'!$C$10:$C$29,$C1063,'13'!$G$10:$G$29)*'13'!$E$3</f>
        <v>0</v>
      </c>
      <c r="T1063" s="224">
        <f>SUMIF('14'!$C$10:$C$29,$C1063,'14'!$G$10:$G$29)*'14'!$E$3</f>
        <v>0</v>
      </c>
      <c r="U1063" s="224">
        <f>SUMIF('15'!$C$10:$C$29,$C1063,'15'!$G$10:$G$29)*'15'!$E$3</f>
        <v>0</v>
      </c>
      <c r="V1063" s="224">
        <f>SUMIF('16'!$C$10:$C$29,$C1063,'16'!$G$10:$G$29)*'16'!$E$3</f>
        <v>0</v>
      </c>
      <c r="W1063" s="224">
        <f>SUMIF('17'!$C$10:$C$29,$C1063,'17'!$G$10:$G$29)*'17'!$E$3</f>
        <v>0</v>
      </c>
      <c r="X1063" s="224">
        <f>SUMIF('18'!$C$10:$C$29,$C1063,'18'!$G$10:$G$29)*'18'!$E$3</f>
        <v>0</v>
      </c>
      <c r="Y1063" s="224">
        <f>SUMIF('19'!$C$10:$C$28,$C1063,'19'!$G$10:$G$28)*'19'!$E$3</f>
        <v>0</v>
      </c>
      <c r="Z1063" s="224">
        <f>SUMIF('20'!$C$10:$C$29,$C1063,'20'!$G$10:$G$29)*'20'!$E$3</f>
        <v>0</v>
      </c>
      <c r="AA1063" s="224">
        <f>SUMIF('21'!$C$10:$C$29,$C1063,'21'!$G$10:$G$29)*'21'!$E$3</f>
        <v>0</v>
      </c>
    </row>
    <row r="1064" spans="3:27" ht="15" hidden="1">
      <c r="C1064" s="207" t="s">
        <v>2237</v>
      </c>
      <c r="D1064" s="207" t="s">
        <v>2238</v>
      </c>
      <c r="F1064" s="303">
        <f t="shared" si="17"/>
        <v>0</v>
      </c>
      <c r="G1064" s="224">
        <f>SUMIF('01'!$C$10:$C$29,$C1064,'01'!$G$10:$G$29)*'01'!$E$3</f>
        <v>0</v>
      </c>
      <c r="H1064" s="224">
        <f>SUMIF('02'!$C$10:$C$28,$C1064,'02'!$G$10:$G$28)*'02'!$E$3</f>
        <v>0</v>
      </c>
      <c r="I1064" s="224">
        <f>SUMIF('03'!$C$10:$C$29,$C1064,'03'!$G$10:$G$29)*'03'!$E$3</f>
        <v>0</v>
      </c>
      <c r="J1064" s="224">
        <f>SUMIF('04'!$C$10:$C$26,$C1064,'04'!$G$10:$G$26)*'04'!$E$3</f>
        <v>0</v>
      </c>
      <c r="K1064" s="224">
        <f>SUMIF('05'!$C$10:$C$29,$C1064,'05'!$G$10:$G$29)*'05'!$E$3</f>
        <v>0</v>
      </c>
      <c r="L1064" s="224">
        <f>SUMIF('06'!$C$10:$C$29,$C1064,'06'!$G$10:$G$29)*'06'!$E$3</f>
        <v>0</v>
      </c>
      <c r="M1064" s="224">
        <f>SUMIF('07'!$C$10:$C$26,$C1064,'07'!$G$10:$G$26)*'07'!$E$3</f>
        <v>0</v>
      </c>
      <c r="N1064" s="224">
        <f>SUMIF('08'!$C$10:$C$29,$C1064,'08'!$G$10:$G$29)*'08'!$E$3</f>
        <v>0</v>
      </c>
      <c r="O1064" s="224">
        <f>SUMIF('09'!$C$10:$C$29,$C1064,'09'!$G$10:$G$29)*'09'!$E$3</f>
        <v>0</v>
      </c>
      <c r="P1064" s="224">
        <f>SUMIF('10'!$C$10:$C$29,$C1064,'10'!$G$10:$G$29)*'10'!$E$3</f>
        <v>0</v>
      </c>
      <c r="Q1064" s="224">
        <f>SUMIF('11'!$C$10:$C$39,$C1064,'11'!$G$10:$G$39)*'11'!$E$3</f>
        <v>0</v>
      </c>
      <c r="R1064" s="224">
        <f>SUMIF('12'!$C$10:$C$29,$C1064,'12'!$G$10:$G$29)*'12'!$E$3</f>
        <v>0</v>
      </c>
      <c r="S1064" s="224">
        <f>SUMIF('13'!$C$10:$C$29,$C1064,'13'!$G$10:$G$29)*'13'!$E$3</f>
        <v>0</v>
      </c>
      <c r="T1064" s="224">
        <f>SUMIF('14'!$C$10:$C$29,$C1064,'14'!$G$10:$G$29)*'14'!$E$3</f>
        <v>0</v>
      </c>
      <c r="U1064" s="224">
        <f>SUMIF('15'!$C$10:$C$29,$C1064,'15'!$G$10:$G$29)*'15'!$E$3</f>
        <v>0</v>
      </c>
      <c r="V1064" s="224">
        <f>SUMIF('16'!$C$10:$C$29,$C1064,'16'!$G$10:$G$29)*'16'!$E$3</f>
        <v>0</v>
      </c>
      <c r="W1064" s="224">
        <f>SUMIF('17'!$C$10:$C$29,$C1064,'17'!$G$10:$G$29)*'17'!$E$3</f>
        <v>0</v>
      </c>
      <c r="X1064" s="224">
        <f>SUMIF('18'!$C$10:$C$29,$C1064,'18'!$G$10:$G$29)*'18'!$E$3</f>
        <v>0</v>
      </c>
      <c r="Y1064" s="224">
        <f>SUMIF('19'!$C$10:$C$28,$C1064,'19'!$G$10:$G$28)*'19'!$E$3</f>
        <v>0</v>
      </c>
      <c r="Z1064" s="224">
        <f>SUMIF('20'!$C$10:$C$29,$C1064,'20'!$G$10:$G$29)*'20'!$E$3</f>
        <v>0</v>
      </c>
      <c r="AA1064" s="224">
        <f>SUMIF('21'!$C$10:$C$29,$C1064,'21'!$G$10:$G$29)*'21'!$E$3</f>
        <v>0</v>
      </c>
    </row>
    <row r="1065" spans="3:27" ht="15" hidden="1">
      <c r="C1065" s="207" t="s">
        <v>2239</v>
      </c>
      <c r="D1065" s="207" t="s">
        <v>2240</v>
      </c>
      <c r="F1065" s="303">
        <f t="shared" si="17"/>
        <v>0</v>
      </c>
      <c r="G1065" s="224">
        <f>SUMIF('01'!$C$10:$C$29,$C1065,'01'!$G$10:$G$29)*'01'!$E$3</f>
        <v>0</v>
      </c>
      <c r="H1065" s="224">
        <f>SUMIF('02'!$C$10:$C$28,$C1065,'02'!$G$10:$G$28)*'02'!$E$3</f>
        <v>0</v>
      </c>
      <c r="I1065" s="224">
        <f>SUMIF('03'!$C$10:$C$29,$C1065,'03'!$G$10:$G$29)*'03'!$E$3</f>
        <v>0</v>
      </c>
      <c r="J1065" s="224">
        <f>SUMIF('04'!$C$10:$C$26,$C1065,'04'!$G$10:$G$26)*'04'!$E$3</f>
        <v>0</v>
      </c>
      <c r="K1065" s="224">
        <f>SUMIF('05'!$C$10:$C$29,$C1065,'05'!$G$10:$G$29)*'05'!$E$3</f>
        <v>0</v>
      </c>
      <c r="L1065" s="224">
        <f>SUMIF('06'!$C$10:$C$29,$C1065,'06'!$G$10:$G$29)*'06'!$E$3</f>
        <v>0</v>
      </c>
      <c r="M1065" s="224">
        <f>SUMIF('07'!$C$10:$C$26,$C1065,'07'!$G$10:$G$26)*'07'!$E$3</f>
        <v>0</v>
      </c>
      <c r="N1065" s="224">
        <f>SUMIF('08'!$C$10:$C$29,$C1065,'08'!$G$10:$G$29)*'08'!$E$3</f>
        <v>0</v>
      </c>
      <c r="O1065" s="224">
        <f>SUMIF('09'!$C$10:$C$29,$C1065,'09'!$G$10:$G$29)*'09'!$E$3</f>
        <v>0</v>
      </c>
      <c r="P1065" s="224">
        <f>SUMIF('10'!$C$10:$C$29,$C1065,'10'!$G$10:$G$29)*'10'!$E$3</f>
        <v>0</v>
      </c>
      <c r="Q1065" s="224">
        <f>SUMIF('11'!$C$10:$C$39,$C1065,'11'!$G$10:$G$39)*'11'!$E$3</f>
        <v>0</v>
      </c>
      <c r="R1065" s="224">
        <f>SUMIF('12'!$C$10:$C$29,$C1065,'12'!$G$10:$G$29)*'12'!$E$3</f>
        <v>0</v>
      </c>
      <c r="S1065" s="224">
        <f>SUMIF('13'!$C$10:$C$29,$C1065,'13'!$G$10:$G$29)*'13'!$E$3</f>
        <v>0</v>
      </c>
      <c r="T1065" s="224">
        <f>SUMIF('14'!$C$10:$C$29,$C1065,'14'!$G$10:$G$29)*'14'!$E$3</f>
        <v>0</v>
      </c>
      <c r="U1065" s="224">
        <f>SUMIF('15'!$C$10:$C$29,$C1065,'15'!$G$10:$G$29)*'15'!$E$3</f>
        <v>0</v>
      </c>
      <c r="V1065" s="224">
        <f>SUMIF('16'!$C$10:$C$29,$C1065,'16'!$G$10:$G$29)*'16'!$E$3</f>
        <v>0</v>
      </c>
      <c r="W1065" s="224">
        <f>SUMIF('17'!$C$10:$C$29,$C1065,'17'!$G$10:$G$29)*'17'!$E$3</f>
        <v>0</v>
      </c>
      <c r="X1065" s="224">
        <f>SUMIF('18'!$C$10:$C$29,$C1065,'18'!$G$10:$G$29)*'18'!$E$3</f>
        <v>0</v>
      </c>
      <c r="Y1065" s="224">
        <f>SUMIF('19'!$C$10:$C$28,$C1065,'19'!$G$10:$G$28)*'19'!$E$3</f>
        <v>0</v>
      </c>
      <c r="Z1065" s="224">
        <f>SUMIF('20'!$C$10:$C$29,$C1065,'20'!$G$10:$G$29)*'20'!$E$3</f>
        <v>0</v>
      </c>
      <c r="AA1065" s="224">
        <f>SUMIF('21'!$C$10:$C$29,$C1065,'21'!$G$10:$G$29)*'21'!$E$3</f>
        <v>0</v>
      </c>
    </row>
    <row r="1066" spans="3:27" ht="15" hidden="1">
      <c r="C1066" s="207" t="s">
        <v>2241</v>
      </c>
      <c r="D1066" s="207" t="s">
        <v>2242</v>
      </c>
      <c r="F1066" s="303">
        <f t="shared" si="17"/>
        <v>0</v>
      </c>
      <c r="G1066" s="224">
        <f>SUMIF('01'!$C$10:$C$29,$C1066,'01'!$G$10:$G$29)*'01'!$E$3</f>
        <v>0</v>
      </c>
      <c r="H1066" s="224">
        <f>SUMIF('02'!$C$10:$C$28,$C1066,'02'!$G$10:$G$28)*'02'!$E$3</f>
        <v>0</v>
      </c>
      <c r="I1066" s="224">
        <f>SUMIF('03'!$C$10:$C$29,$C1066,'03'!$G$10:$G$29)*'03'!$E$3</f>
        <v>0</v>
      </c>
      <c r="J1066" s="224">
        <f>SUMIF('04'!$C$10:$C$26,$C1066,'04'!$G$10:$G$26)*'04'!$E$3</f>
        <v>0</v>
      </c>
      <c r="K1066" s="224">
        <f>SUMIF('05'!$C$10:$C$29,$C1066,'05'!$G$10:$G$29)*'05'!$E$3</f>
        <v>0</v>
      </c>
      <c r="L1066" s="224">
        <f>SUMIF('06'!$C$10:$C$29,$C1066,'06'!$G$10:$G$29)*'06'!$E$3</f>
        <v>0</v>
      </c>
      <c r="M1066" s="224">
        <f>SUMIF('07'!$C$10:$C$26,$C1066,'07'!$G$10:$G$26)*'07'!$E$3</f>
        <v>0</v>
      </c>
      <c r="N1066" s="224">
        <f>SUMIF('08'!$C$10:$C$29,$C1066,'08'!$G$10:$G$29)*'08'!$E$3</f>
        <v>0</v>
      </c>
      <c r="O1066" s="224">
        <f>SUMIF('09'!$C$10:$C$29,$C1066,'09'!$G$10:$G$29)*'09'!$E$3</f>
        <v>0</v>
      </c>
      <c r="P1066" s="224">
        <f>SUMIF('10'!$C$10:$C$29,$C1066,'10'!$G$10:$G$29)*'10'!$E$3</f>
        <v>0</v>
      </c>
      <c r="Q1066" s="224">
        <f>SUMIF('11'!$C$10:$C$39,$C1066,'11'!$G$10:$G$39)*'11'!$E$3</f>
        <v>0</v>
      </c>
      <c r="R1066" s="224">
        <f>SUMIF('12'!$C$10:$C$29,$C1066,'12'!$G$10:$G$29)*'12'!$E$3</f>
        <v>0</v>
      </c>
      <c r="S1066" s="224">
        <f>SUMIF('13'!$C$10:$C$29,$C1066,'13'!$G$10:$G$29)*'13'!$E$3</f>
        <v>0</v>
      </c>
      <c r="T1066" s="224">
        <f>SUMIF('14'!$C$10:$C$29,$C1066,'14'!$G$10:$G$29)*'14'!$E$3</f>
        <v>0</v>
      </c>
      <c r="U1066" s="224">
        <f>SUMIF('15'!$C$10:$C$29,$C1066,'15'!$G$10:$G$29)*'15'!$E$3</f>
        <v>0</v>
      </c>
      <c r="V1066" s="224">
        <f>SUMIF('16'!$C$10:$C$29,$C1066,'16'!$G$10:$G$29)*'16'!$E$3</f>
        <v>0</v>
      </c>
      <c r="W1066" s="224">
        <f>SUMIF('17'!$C$10:$C$29,$C1066,'17'!$G$10:$G$29)*'17'!$E$3</f>
        <v>0</v>
      </c>
      <c r="X1066" s="224">
        <f>SUMIF('18'!$C$10:$C$29,$C1066,'18'!$G$10:$G$29)*'18'!$E$3</f>
        <v>0</v>
      </c>
      <c r="Y1066" s="224">
        <f>SUMIF('19'!$C$10:$C$28,$C1066,'19'!$G$10:$G$28)*'19'!$E$3</f>
        <v>0</v>
      </c>
      <c r="Z1066" s="224">
        <f>SUMIF('20'!$C$10:$C$29,$C1066,'20'!$G$10:$G$29)*'20'!$E$3</f>
        <v>0</v>
      </c>
      <c r="AA1066" s="224">
        <f>SUMIF('21'!$C$10:$C$29,$C1066,'21'!$G$10:$G$29)*'21'!$E$3</f>
        <v>0</v>
      </c>
    </row>
    <row r="1067" spans="3:27" ht="15" hidden="1">
      <c r="C1067" s="207" t="s">
        <v>2243</v>
      </c>
      <c r="D1067" s="207" t="s">
        <v>2244</v>
      </c>
      <c r="F1067" s="303">
        <f t="shared" si="17"/>
        <v>0</v>
      </c>
      <c r="G1067" s="224">
        <f>SUMIF('01'!$C$10:$C$29,$C1067,'01'!$G$10:$G$29)*'01'!$E$3</f>
        <v>0</v>
      </c>
      <c r="H1067" s="224">
        <f>SUMIF('02'!$C$10:$C$28,$C1067,'02'!$G$10:$G$28)*'02'!$E$3</f>
        <v>0</v>
      </c>
      <c r="I1067" s="224">
        <f>SUMIF('03'!$C$10:$C$29,$C1067,'03'!$G$10:$G$29)*'03'!$E$3</f>
        <v>0</v>
      </c>
      <c r="J1067" s="224">
        <f>SUMIF('04'!$C$10:$C$26,$C1067,'04'!$G$10:$G$26)*'04'!$E$3</f>
        <v>0</v>
      </c>
      <c r="K1067" s="224">
        <f>SUMIF('05'!$C$10:$C$29,$C1067,'05'!$G$10:$G$29)*'05'!$E$3</f>
        <v>0</v>
      </c>
      <c r="L1067" s="224">
        <f>SUMIF('06'!$C$10:$C$29,$C1067,'06'!$G$10:$G$29)*'06'!$E$3</f>
        <v>0</v>
      </c>
      <c r="M1067" s="224">
        <f>SUMIF('07'!$C$10:$C$26,$C1067,'07'!$G$10:$G$26)*'07'!$E$3</f>
        <v>0</v>
      </c>
      <c r="N1067" s="224">
        <f>SUMIF('08'!$C$10:$C$29,$C1067,'08'!$G$10:$G$29)*'08'!$E$3</f>
        <v>0</v>
      </c>
      <c r="O1067" s="224">
        <f>SUMIF('09'!$C$10:$C$29,$C1067,'09'!$G$10:$G$29)*'09'!$E$3</f>
        <v>0</v>
      </c>
      <c r="P1067" s="224">
        <f>SUMIF('10'!$C$10:$C$29,$C1067,'10'!$G$10:$G$29)*'10'!$E$3</f>
        <v>0</v>
      </c>
      <c r="Q1067" s="224">
        <f>SUMIF('11'!$C$10:$C$39,$C1067,'11'!$G$10:$G$39)*'11'!$E$3</f>
        <v>0</v>
      </c>
      <c r="R1067" s="224">
        <f>SUMIF('12'!$C$10:$C$29,$C1067,'12'!$G$10:$G$29)*'12'!$E$3</f>
        <v>0</v>
      </c>
      <c r="S1067" s="224">
        <f>SUMIF('13'!$C$10:$C$29,$C1067,'13'!$G$10:$G$29)*'13'!$E$3</f>
        <v>0</v>
      </c>
      <c r="T1067" s="224">
        <f>SUMIF('14'!$C$10:$C$29,$C1067,'14'!$G$10:$G$29)*'14'!$E$3</f>
        <v>0</v>
      </c>
      <c r="U1067" s="224">
        <f>SUMIF('15'!$C$10:$C$29,$C1067,'15'!$G$10:$G$29)*'15'!$E$3</f>
        <v>0</v>
      </c>
      <c r="V1067" s="224">
        <f>SUMIF('16'!$C$10:$C$29,$C1067,'16'!$G$10:$G$29)*'16'!$E$3</f>
        <v>0</v>
      </c>
      <c r="W1067" s="224">
        <f>SUMIF('17'!$C$10:$C$29,$C1067,'17'!$G$10:$G$29)*'17'!$E$3</f>
        <v>0</v>
      </c>
      <c r="X1067" s="224">
        <f>SUMIF('18'!$C$10:$C$29,$C1067,'18'!$G$10:$G$29)*'18'!$E$3</f>
        <v>0</v>
      </c>
      <c r="Y1067" s="224">
        <f>SUMIF('19'!$C$10:$C$28,$C1067,'19'!$G$10:$G$28)*'19'!$E$3</f>
        <v>0</v>
      </c>
      <c r="Z1067" s="224">
        <f>SUMIF('20'!$C$10:$C$29,$C1067,'20'!$G$10:$G$29)*'20'!$E$3</f>
        <v>0</v>
      </c>
      <c r="AA1067" s="224">
        <f>SUMIF('21'!$C$10:$C$29,$C1067,'21'!$G$10:$G$29)*'21'!$E$3</f>
        <v>0</v>
      </c>
    </row>
    <row r="1068" spans="3:27" ht="15" hidden="1">
      <c r="C1068" s="207" t="s">
        <v>2245</v>
      </c>
      <c r="D1068" s="207" t="s">
        <v>2246</v>
      </c>
      <c r="F1068" s="303">
        <f t="shared" si="17"/>
        <v>0</v>
      </c>
      <c r="G1068" s="224">
        <f>SUMIF('01'!$C$10:$C$29,$C1068,'01'!$G$10:$G$29)*'01'!$E$3</f>
        <v>0</v>
      </c>
      <c r="H1068" s="224">
        <f>SUMIF('02'!$C$10:$C$28,$C1068,'02'!$G$10:$G$28)*'02'!$E$3</f>
        <v>0</v>
      </c>
      <c r="I1068" s="224">
        <f>SUMIF('03'!$C$10:$C$29,$C1068,'03'!$G$10:$G$29)*'03'!$E$3</f>
        <v>0</v>
      </c>
      <c r="J1068" s="224">
        <f>SUMIF('04'!$C$10:$C$26,$C1068,'04'!$G$10:$G$26)*'04'!$E$3</f>
        <v>0</v>
      </c>
      <c r="K1068" s="224">
        <f>SUMIF('05'!$C$10:$C$29,$C1068,'05'!$G$10:$G$29)*'05'!$E$3</f>
        <v>0</v>
      </c>
      <c r="L1068" s="224">
        <f>SUMIF('06'!$C$10:$C$29,$C1068,'06'!$G$10:$G$29)*'06'!$E$3</f>
        <v>0</v>
      </c>
      <c r="M1068" s="224">
        <f>SUMIF('07'!$C$10:$C$26,$C1068,'07'!$G$10:$G$26)*'07'!$E$3</f>
        <v>0</v>
      </c>
      <c r="N1068" s="224">
        <f>SUMIF('08'!$C$10:$C$29,$C1068,'08'!$G$10:$G$29)*'08'!$E$3</f>
        <v>0</v>
      </c>
      <c r="O1068" s="224">
        <f>SUMIF('09'!$C$10:$C$29,$C1068,'09'!$G$10:$G$29)*'09'!$E$3</f>
        <v>0</v>
      </c>
      <c r="P1068" s="224">
        <f>SUMIF('10'!$C$10:$C$29,$C1068,'10'!$G$10:$G$29)*'10'!$E$3</f>
        <v>0</v>
      </c>
      <c r="Q1068" s="224">
        <f>SUMIF('11'!$C$10:$C$39,$C1068,'11'!$G$10:$G$39)*'11'!$E$3</f>
        <v>0</v>
      </c>
      <c r="R1068" s="224">
        <f>SUMIF('12'!$C$10:$C$29,$C1068,'12'!$G$10:$G$29)*'12'!$E$3</f>
        <v>0</v>
      </c>
      <c r="S1068" s="224">
        <f>SUMIF('13'!$C$10:$C$29,$C1068,'13'!$G$10:$G$29)*'13'!$E$3</f>
        <v>0</v>
      </c>
      <c r="T1068" s="224">
        <f>SUMIF('14'!$C$10:$C$29,$C1068,'14'!$G$10:$G$29)*'14'!$E$3</f>
        <v>0</v>
      </c>
      <c r="U1068" s="224">
        <f>SUMIF('15'!$C$10:$C$29,$C1068,'15'!$G$10:$G$29)*'15'!$E$3</f>
        <v>0</v>
      </c>
      <c r="V1068" s="224">
        <f>SUMIF('16'!$C$10:$C$29,$C1068,'16'!$G$10:$G$29)*'16'!$E$3</f>
        <v>0</v>
      </c>
      <c r="W1068" s="224">
        <f>SUMIF('17'!$C$10:$C$29,$C1068,'17'!$G$10:$G$29)*'17'!$E$3</f>
        <v>0</v>
      </c>
      <c r="X1068" s="224">
        <f>SUMIF('18'!$C$10:$C$29,$C1068,'18'!$G$10:$G$29)*'18'!$E$3</f>
        <v>0</v>
      </c>
      <c r="Y1068" s="224">
        <f>SUMIF('19'!$C$10:$C$28,$C1068,'19'!$G$10:$G$28)*'19'!$E$3</f>
        <v>0</v>
      </c>
      <c r="Z1068" s="224">
        <f>SUMIF('20'!$C$10:$C$29,$C1068,'20'!$G$10:$G$29)*'20'!$E$3</f>
        <v>0</v>
      </c>
      <c r="AA1068" s="224">
        <f>SUMIF('21'!$C$10:$C$29,$C1068,'21'!$G$10:$G$29)*'21'!$E$3</f>
        <v>0</v>
      </c>
    </row>
    <row r="1069" spans="3:27" ht="15" hidden="1">
      <c r="C1069" s="207" t="s">
        <v>2247</v>
      </c>
      <c r="D1069" s="207" t="s">
        <v>2248</v>
      </c>
      <c r="F1069" s="303">
        <f t="shared" si="17"/>
        <v>0</v>
      </c>
      <c r="G1069" s="224">
        <f>SUMIF('01'!$C$10:$C$29,$C1069,'01'!$G$10:$G$29)*'01'!$E$3</f>
        <v>0</v>
      </c>
      <c r="H1069" s="224">
        <f>SUMIF('02'!$C$10:$C$28,$C1069,'02'!$G$10:$G$28)*'02'!$E$3</f>
        <v>0</v>
      </c>
      <c r="I1069" s="224">
        <f>SUMIF('03'!$C$10:$C$29,$C1069,'03'!$G$10:$G$29)*'03'!$E$3</f>
        <v>0</v>
      </c>
      <c r="J1069" s="224">
        <f>SUMIF('04'!$C$10:$C$26,$C1069,'04'!$G$10:$G$26)*'04'!$E$3</f>
        <v>0</v>
      </c>
      <c r="K1069" s="224">
        <f>SUMIF('05'!$C$10:$C$29,$C1069,'05'!$G$10:$G$29)*'05'!$E$3</f>
        <v>0</v>
      </c>
      <c r="L1069" s="224">
        <f>SUMIF('06'!$C$10:$C$29,$C1069,'06'!$G$10:$G$29)*'06'!$E$3</f>
        <v>0</v>
      </c>
      <c r="M1069" s="224">
        <f>SUMIF('07'!$C$10:$C$26,$C1069,'07'!$G$10:$G$26)*'07'!$E$3</f>
        <v>0</v>
      </c>
      <c r="N1069" s="224">
        <f>SUMIF('08'!$C$10:$C$29,$C1069,'08'!$G$10:$G$29)*'08'!$E$3</f>
        <v>0</v>
      </c>
      <c r="O1069" s="224">
        <f>SUMIF('09'!$C$10:$C$29,$C1069,'09'!$G$10:$G$29)*'09'!$E$3</f>
        <v>0</v>
      </c>
      <c r="P1069" s="224">
        <f>SUMIF('10'!$C$10:$C$29,$C1069,'10'!$G$10:$G$29)*'10'!$E$3</f>
        <v>0</v>
      </c>
      <c r="Q1069" s="224">
        <f>SUMIF('11'!$C$10:$C$39,$C1069,'11'!$G$10:$G$39)*'11'!$E$3</f>
        <v>0</v>
      </c>
      <c r="R1069" s="224">
        <f>SUMIF('12'!$C$10:$C$29,$C1069,'12'!$G$10:$G$29)*'12'!$E$3</f>
        <v>0</v>
      </c>
      <c r="S1069" s="224">
        <f>SUMIF('13'!$C$10:$C$29,$C1069,'13'!$G$10:$G$29)*'13'!$E$3</f>
        <v>0</v>
      </c>
      <c r="T1069" s="224">
        <f>SUMIF('14'!$C$10:$C$29,$C1069,'14'!$G$10:$G$29)*'14'!$E$3</f>
        <v>0</v>
      </c>
      <c r="U1069" s="224">
        <f>SUMIF('15'!$C$10:$C$29,$C1069,'15'!$G$10:$G$29)*'15'!$E$3</f>
        <v>0</v>
      </c>
      <c r="V1069" s="224">
        <f>SUMIF('16'!$C$10:$C$29,$C1069,'16'!$G$10:$G$29)*'16'!$E$3</f>
        <v>0</v>
      </c>
      <c r="W1069" s="224">
        <f>SUMIF('17'!$C$10:$C$29,$C1069,'17'!$G$10:$G$29)*'17'!$E$3</f>
        <v>0</v>
      </c>
      <c r="X1069" s="224">
        <f>SUMIF('18'!$C$10:$C$29,$C1069,'18'!$G$10:$G$29)*'18'!$E$3</f>
        <v>0</v>
      </c>
      <c r="Y1069" s="224">
        <f>SUMIF('19'!$C$10:$C$28,$C1069,'19'!$G$10:$G$28)*'19'!$E$3</f>
        <v>0</v>
      </c>
      <c r="Z1069" s="224">
        <f>SUMIF('20'!$C$10:$C$29,$C1069,'20'!$G$10:$G$29)*'20'!$E$3</f>
        <v>0</v>
      </c>
      <c r="AA1069" s="224">
        <f>SUMIF('21'!$C$10:$C$29,$C1069,'21'!$G$10:$G$29)*'21'!$E$3</f>
        <v>0</v>
      </c>
    </row>
    <row r="1070" spans="3:27" ht="15" hidden="1">
      <c r="C1070" s="207" t="s">
        <v>2249</v>
      </c>
      <c r="D1070" s="207" t="s">
        <v>2250</v>
      </c>
      <c r="F1070" s="303">
        <f t="shared" si="17"/>
        <v>0</v>
      </c>
      <c r="G1070" s="224">
        <f>SUMIF('01'!$C$10:$C$29,$C1070,'01'!$G$10:$G$29)*'01'!$E$3</f>
        <v>0</v>
      </c>
      <c r="H1070" s="224">
        <f>SUMIF('02'!$C$10:$C$28,$C1070,'02'!$G$10:$G$28)*'02'!$E$3</f>
        <v>0</v>
      </c>
      <c r="I1070" s="224">
        <f>SUMIF('03'!$C$10:$C$29,$C1070,'03'!$G$10:$G$29)*'03'!$E$3</f>
        <v>0</v>
      </c>
      <c r="J1070" s="224">
        <f>SUMIF('04'!$C$10:$C$26,$C1070,'04'!$G$10:$G$26)*'04'!$E$3</f>
        <v>0</v>
      </c>
      <c r="K1070" s="224">
        <f>SUMIF('05'!$C$10:$C$29,$C1070,'05'!$G$10:$G$29)*'05'!$E$3</f>
        <v>0</v>
      </c>
      <c r="L1070" s="224">
        <f>SUMIF('06'!$C$10:$C$29,$C1070,'06'!$G$10:$G$29)*'06'!$E$3</f>
        <v>0</v>
      </c>
      <c r="M1070" s="224">
        <f>SUMIF('07'!$C$10:$C$26,$C1070,'07'!$G$10:$G$26)*'07'!$E$3</f>
        <v>0</v>
      </c>
      <c r="N1070" s="224">
        <f>SUMIF('08'!$C$10:$C$29,$C1070,'08'!$G$10:$G$29)*'08'!$E$3</f>
        <v>0</v>
      </c>
      <c r="O1070" s="224">
        <f>SUMIF('09'!$C$10:$C$29,$C1070,'09'!$G$10:$G$29)*'09'!$E$3</f>
        <v>0</v>
      </c>
      <c r="P1070" s="224">
        <f>SUMIF('10'!$C$10:$C$29,$C1070,'10'!$G$10:$G$29)*'10'!$E$3</f>
        <v>0</v>
      </c>
      <c r="Q1070" s="224">
        <f>SUMIF('11'!$C$10:$C$39,$C1070,'11'!$G$10:$G$39)*'11'!$E$3</f>
        <v>0</v>
      </c>
      <c r="R1070" s="224">
        <f>SUMIF('12'!$C$10:$C$29,$C1070,'12'!$G$10:$G$29)*'12'!$E$3</f>
        <v>0</v>
      </c>
      <c r="S1070" s="224">
        <f>SUMIF('13'!$C$10:$C$29,$C1070,'13'!$G$10:$G$29)*'13'!$E$3</f>
        <v>0</v>
      </c>
      <c r="T1070" s="224">
        <f>SUMIF('14'!$C$10:$C$29,$C1070,'14'!$G$10:$G$29)*'14'!$E$3</f>
        <v>0</v>
      </c>
      <c r="U1070" s="224">
        <f>SUMIF('15'!$C$10:$C$29,$C1070,'15'!$G$10:$G$29)*'15'!$E$3</f>
        <v>0</v>
      </c>
      <c r="V1070" s="224">
        <f>SUMIF('16'!$C$10:$C$29,$C1070,'16'!$G$10:$G$29)*'16'!$E$3</f>
        <v>0</v>
      </c>
      <c r="W1070" s="224">
        <f>SUMIF('17'!$C$10:$C$29,$C1070,'17'!$G$10:$G$29)*'17'!$E$3</f>
        <v>0</v>
      </c>
      <c r="X1070" s="224">
        <f>SUMIF('18'!$C$10:$C$29,$C1070,'18'!$G$10:$G$29)*'18'!$E$3</f>
        <v>0</v>
      </c>
      <c r="Y1070" s="224">
        <f>SUMIF('19'!$C$10:$C$28,$C1070,'19'!$G$10:$G$28)*'19'!$E$3</f>
        <v>0</v>
      </c>
      <c r="Z1070" s="224">
        <f>SUMIF('20'!$C$10:$C$29,$C1070,'20'!$G$10:$G$29)*'20'!$E$3</f>
        <v>0</v>
      </c>
      <c r="AA1070" s="224">
        <f>SUMIF('21'!$C$10:$C$29,$C1070,'21'!$G$10:$G$29)*'21'!$E$3</f>
        <v>0</v>
      </c>
    </row>
    <row r="1071" spans="3:27" ht="15" hidden="1">
      <c r="C1071" s="207" t="s">
        <v>2251</v>
      </c>
      <c r="D1071" s="207" t="s">
        <v>2252</v>
      </c>
      <c r="F1071" s="303">
        <f t="shared" si="17"/>
        <v>0</v>
      </c>
      <c r="G1071" s="224">
        <f>SUMIF('01'!$C$10:$C$29,$C1071,'01'!$G$10:$G$29)*'01'!$E$3</f>
        <v>0</v>
      </c>
      <c r="H1071" s="224">
        <f>SUMIF('02'!$C$10:$C$28,$C1071,'02'!$G$10:$G$28)*'02'!$E$3</f>
        <v>0</v>
      </c>
      <c r="I1071" s="224">
        <f>SUMIF('03'!$C$10:$C$29,$C1071,'03'!$G$10:$G$29)*'03'!$E$3</f>
        <v>0</v>
      </c>
      <c r="J1071" s="224">
        <f>SUMIF('04'!$C$10:$C$26,$C1071,'04'!$G$10:$G$26)*'04'!$E$3</f>
        <v>0</v>
      </c>
      <c r="K1071" s="224">
        <f>SUMIF('05'!$C$10:$C$29,$C1071,'05'!$G$10:$G$29)*'05'!$E$3</f>
        <v>0</v>
      </c>
      <c r="L1071" s="224">
        <f>SUMIF('06'!$C$10:$C$29,$C1071,'06'!$G$10:$G$29)*'06'!$E$3</f>
        <v>0</v>
      </c>
      <c r="M1071" s="224">
        <f>SUMIF('07'!$C$10:$C$26,$C1071,'07'!$G$10:$G$26)*'07'!$E$3</f>
        <v>0</v>
      </c>
      <c r="N1071" s="224">
        <f>SUMIF('08'!$C$10:$C$29,$C1071,'08'!$G$10:$G$29)*'08'!$E$3</f>
        <v>0</v>
      </c>
      <c r="O1071" s="224">
        <f>SUMIF('09'!$C$10:$C$29,$C1071,'09'!$G$10:$G$29)*'09'!$E$3</f>
        <v>0</v>
      </c>
      <c r="P1071" s="224">
        <f>SUMIF('10'!$C$10:$C$29,$C1071,'10'!$G$10:$G$29)*'10'!$E$3</f>
        <v>0</v>
      </c>
      <c r="Q1071" s="224">
        <f>SUMIF('11'!$C$10:$C$39,$C1071,'11'!$G$10:$G$39)*'11'!$E$3</f>
        <v>0</v>
      </c>
      <c r="R1071" s="224">
        <f>SUMIF('12'!$C$10:$C$29,$C1071,'12'!$G$10:$G$29)*'12'!$E$3</f>
        <v>0</v>
      </c>
      <c r="S1071" s="224">
        <f>SUMIF('13'!$C$10:$C$29,$C1071,'13'!$G$10:$G$29)*'13'!$E$3</f>
        <v>0</v>
      </c>
      <c r="T1071" s="224">
        <f>SUMIF('14'!$C$10:$C$29,$C1071,'14'!$G$10:$G$29)*'14'!$E$3</f>
        <v>0</v>
      </c>
      <c r="U1071" s="224">
        <f>SUMIF('15'!$C$10:$C$29,$C1071,'15'!$G$10:$G$29)*'15'!$E$3</f>
        <v>0</v>
      </c>
      <c r="V1071" s="224">
        <f>SUMIF('16'!$C$10:$C$29,$C1071,'16'!$G$10:$G$29)*'16'!$E$3</f>
        <v>0</v>
      </c>
      <c r="W1071" s="224">
        <f>SUMIF('17'!$C$10:$C$29,$C1071,'17'!$G$10:$G$29)*'17'!$E$3</f>
        <v>0</v>
      </c>
      <c r="X1071" s="224">
        <f>SUMIF('18'!$C$10:$C$29,$C1071,'18'!$G$10:$G$29)*'18'!$E$3</f>
        <v>0</v>
      </c>
      <c r="Y1071" s="224">
        <f>SUMIF('19'!$C$10:$C$28,$C1071,'19'!$G$10:$G$28)*'19'!$E$3</f>
        <v>0</v>
      </c>
      <c r="Z1071" s="224">
        <f>SUMIF('20'!$C$10:$C$29,$C1071,'20'!$G$10:$G$29)*'20'!$E$3</f>
        <v>0</v>
      </c>
      <c r="AA1071" s="224">
        <f>SUMIF('21'!$C$10:$C$29,$C1071,'21'!$G$10:$G$29)*'21'!$E$3</f>
        <v>0</v>
      </c>
    </row>
    <row r="1072" spans="3:27" ht="15" hidden="1">
      <c r="C1072" s="207" t="s">
        <v>2253</v>
      </c>
      <c r="D1072" s="207" t="s">
        <v>2254</v>
      </c>
      <c r="F1072" s="303">
        <f t="shared" si="17"/>
        <v>0</v>
      </c>
      <c r="G1072" s="224">
        <f>SUMIF('01'!$C$10:$C$29,$C1072,'01'!$G$10:$G$29)*'01'!$E$3</f>
        <v>0</v>
      </c>
      <c r="H1072" s="224">
        <f>SUMIF('02'!$C$10:$C$28,$C1072,'02'!$G$10:$G$28)*'02'!$E$3</f>
        <v>0</v>
      </c>
      <c r="I1072" s="224">
        <f>SUMIF('03'!$C$10:$C$29,$C1072,'03'!$G$10:$G$29)*'03'!$E$3</f>
        <v>0</v>
      </c>
      <c r="J1072" s="224">
        <f>SUMIF('04'!$C$10:$C$26,$C1072,'04'!$G$10:$G$26)*'04'!$E$3</f>
        <v>0</v>
      </c>
      <c r="K1072" s="224">
        <f>SUMIF('05'!$C$10:$C$29,$C1072,'05'!$G$10:$G$29)*'05'!$E$3</f>
        <v>0</v>
      </c>
      <c r="L1072" s="224">
        <f>SUMIF('06'!$C$10:$C$29,$C1072,'06'!$G$10:$G$29)*'06'!$E$3</f>
        <v>0</v>
      </c>
      <c r="M1072" s="224">
        <f>SUMIF('07'!$C$10:$C$26,$C1072,'07'!$G$10:$G$26)*'07'!$E$3</f>
        <v>0</v>
      </c>
      <c r="N1072" s="224">
        <f>SUMIF('08'!$C$10:$C$29,$C1072,'08'!$G$10:$G$29)*'08'!$E$3</f>
        <v>0</v>
      </c>
      <c r="O1072" s="224">
        <f>SUMIF('09'!$C$10:$C$29,$C1072,'09'!$G$10:$G$29)*'09'!$E$3</f>
        <v>0</v>
      </c>
      <c r="P1072" s="224">
        <f>SUMIF('10'!$C$10:$C$29,$C1072,'10'!$G$10:$G$29)*'10'!$E$3</f>
        <v>0</v>
      </c>
      <c r="Q1072" s="224">
        <f>SUMIF('11'!$C$10:$C$39,$C1072,'11'!$G$10:$G$39)*'11'!$E$3</f>
        <v>0</v>
      </c>
      <c r="R1072" s="224">
        <f>SUMIF('12'!$C$10:$C$29,$C1072,'12'!$G$10:$G$29)*'12'!$E$3</f>
        <v>0</v>
      </c>
      <c r="S1072" s="224">
        <f>SUMIF('13'!$C$10:$C$29,$C1072,'13'!$G$10:$G$29)*'13'!$E$3</f>
        <v>0</v>
      </c>
      <c r="T1072" s="224">
        <f>SUMIF('14'!$C$10:$C$29,$C1072,'14'!$G$10:$G$29)*'14'!$E$3</f>
        <v>0</v>
      </c>
      <c r="U1072" s="224">
        <f>SUMIF('15'!$C$10:$C$29,$C1072,'15'!$G$10:$G$29)*'15'!$E$3</f>
        <v>0</v>
      </c>
      <c r="V1072" s="224">
        <f>SUMIF('16'!$C$10:$C$29,$C1072,'16'!$G$10:$G$29)*'16'!$E$3</f>
        <v>0</v>
      </c>
      <c r="W1072" s="224">
        <f>SUMIF('17'!$C$10:$C$29,$C1072,'17'!$G$10:$G$29)*'17'!$E$3</f>
        <v>0</v>
      </c>
      <c r="X1072" s="224">
        <f>SUMIF('18'!$C$10:$C$29,$C1072,'18'!$G$10:$G$29)*'18'!$E$3</f>
        <v>0</v>
      </c>
      <c r="Y1072" s="224">
        <f>SUMIF('19'!$C$10:$C$28,$C1072,'19'!$G$10:$G$28)*'19'!$E$3</f>
        <v>0</v>
      </c>
      <c r="Z1072" s="224">
        <f>SUMIF('20'!$C$10:$C$29,$C1072,'20'!$G$10:$G$29)*'20'!$E$3</f>
        <v>0</v>
      </c>
      <c r="AA1072" s="224">
        <f>SUMIF('21'!$C$10:$C$29,$C1072,'21'!$G$10:$G$29)*'21'!$E$3</f>
        <v>0</v>
      </c>
    </row>
    <row r="1073" spans="3:27" ht="15" hidden="1">
      <c r="C1073" s="207" t="s">
        <v>2255</v>
      </c>
      <c r="D1073" s="207" t="s">
        <v>2256</v>
      </c>
      <c r="F1073" s="303">
        <f t="shared" si="17"/>
        <v>0</v>
      </c>
      <c r="G1073" s="224">
        <f>SUMIF('01'!$C$10:$C$29,$C1073,'01'!$G$10:$G$29)*'01'!$E$3</f>
        <v>0</v>
      </c>
      <c r="H1073" s="224">
        <f>SUMIF('02'!$C$10:$C$28,$C1073,'02'!$G$10:$G$28)*'02'!$E$3</f>
        <v>0</v>
      </c>
      <c r="I1073" s="224">
        <f>SUMIF('03'!$C$10:$C$29,$C1073,'03'!$G$10:$G$29)*'03'!$E$3</f>
        <v>0</v>
      </c>
      <c r="J1073" s="224">
        <f>SUMIF('04'!$C$10:$C$26,$C1073,'04'!$G$10:$G$26)*'04'!$E$3</f>
        <v>0</v>
      </c>
      <c r="K1073" s="224">
        <f>SUMIF('05'!$C$10:$C$29,$C1073,'05'!$G$10:$G$29)*'05'!$E$3</f>
        <v>0</v>
      </c>
      <c r="L1073" s="224">
        <f>SUMIF('06'!$C$10:$C$29,$C1073,'06'!$G$10:$G$29)*'06'!$E$3</f>
        <v>0</v>
      </c>
      <c r="M1073" s="224">
        <f>SUMIF('07'!$C$10:$C$26,$C1073,'07'!$G$10:$G$26)*'07'!$E$3</f>
        <v>0</v>
      </c>
      <c r="N1073" s="224">
        <f>SUMIF('08'!$C$10:$C$29,$C1073,'08'!$G$10:$G$29)*'08'!$E$3</f>
        <v>0</v>
      </c>
      <c r="O1073" s="224">
        <f>SUMIF('09'!$C$10:$C$29,$C1073,'09'!$G$10:$G$29)*'09'!$E$3</f>
        <v>0</v>
      </c>
      <c r="P1073" s="224">
        <f>SUMIF('10'!$C$10:$C$29,$C1073,'10'!$G$10:$G$29)*'10'!$E$3</f>
        <v>0</v>
      </c>
      <c r="Q1073" s="224">
        <f>SUMIF('11'!$C$10:$C$39,$C1073,'11'!$G$10:$G$39)*'11'!$E$3</f>
        <v>0</v>
      </c>
      <c r="R1073" s="224">
        <f>SUMIF('12'!$C$10:$C$29,$C1073,'12'!$G$10:$G$29)*'12'!$E$3</f>
        <v>0</v>
      </c>
      <c r="S1073" s="224">
        <f>SUMIF('13'!$C$10:$C$29,$C1073,'13'!$G$10:$G$29)*'13'!$E$3</f>
        <v>0</v>
      </c>
      <c r="T1073" s="224">
        <f>SUMIF('14'!$C$10:$C$29,$C1073,'14'!$G$10:$G$29)*'14'!$E$3</f>
        <v>0</v>
      </c>
      <c r="U1073" s="224">
        <f>SUMIF('15'!$C$10:$C$29,$C1073,'15'!$G$10:$G$29)*'15'!$E$3</f>
        <v>0</v>
      </c>
      <c r="V1073" s="224">
        <f>SUMIF('16'!$C$10:$C$29,$C1073,'16'!$G$10:$G$29)*'16'!$E$3</f>
        <v>0</v>
      </c>
      <c r="W1073" s="224">
        <f>SUMIF('17'!$C$10:$C$29,$C1073,'17'!$G$10:$G$29)*'17'!$E$3</f>
        <v>0</v>
      </c>
      <c r="X1073" s="224">
        <f>SUMIF('18'!$C$10:$C$29,$C1073,'18'!$G$10:$G$29)*'18'!$E$3</f>
        <v>0</v>
      </c>
      <c r="Y1073" s="224">
        <f>SUMIF('19'!$C$10:$C$28,$C1073,'19'!$G$10:$G$28)*'19'!$E$3</f>
        <v>0</v>
      </c>
      <c r="Z1073" s="224">
        <f>SUMIF('20'!$C$10:$C$29,$C1073,'20'!$G$10:$G$29)*'20'!$E$3</f>
        <v>0</v>
      </c>
      <c r="AA1073" s="224">
        <f>SUMIF('21'!$C$10:$C$29,$C1073,'21'!$G$10:$G$29)*'21'!$E$3</f>
        <v>0</v>
      </c>
    </row>
    <row r="1074" spans="3:27" ht="15" hidden="1">
      <c r="C1074" s="207" t="s">
        <v>2257</v>
      </c>
      <c r="D1074" s="207" t="s">
        <v>2258</v>
      </c>
      <c r="F1074" s="303">
        <f t="shared" si="17"/>
        <v>0</v>
      </c>
      <c r="G1074" s="224">
        <f>SUMIF('01'!$C$10:$C$29,$C1074,'01'!$G$10:$G$29)*'01'!$E$3</f>
        <v>0</v>
      </c>
      <c r="H1074" s="224">
        <f>SUMIF('02'!$C$10:$C$28,$C1074,'02'!$G$10:$G$28)*'02'!$E$3</f>
        <v>0</v>
      </c>
      <c r="I1074" s="224">
        <f>SUMIF('03'!$C$10:$C$29,$C1074,'03'!$G$10:$G$29)*'03'!$E$3</f>
        <v>0</v>
      </c>
      <c r="J1074" s="224">
        <f>SUMIF('04'!$C$10:$C$26,$C1074,'04'!$G$10:$G$26)*'04'!$E$3</f>
        <v>0</v>
      </c>
      <c r="K1074" s="224">
        <f>SUMIF('05'!$C$10:$C$29,$C1074,'05'!$G$10:$G$29)*'05'!$E$3</f>
        <v>0</v>
      </c>
      <c r="L1074" s="224">
        <f>SUMIF('06'!$C$10:$C$29,$C1074,'06'!$G$10:$G$29)*'06'!$E$3</f>
        <v>0</v>
      </c>
      <c r="M1074" s="224">
        <f>SUMIF('07'!$C$10:$C$26,$C1074,'07'!$G$10:$G$26)*'07'!$E$3</f>
        <v>0</v>
      </c>
      <c r="N1074" s="224">
        <f>SUMIF('08'!$C$10:$C$29,$C1074,'08'!$G$10:$G$29)*'08'!$E$3</f>
        <v>0</v>
      </c>
      <c r="O1074" s="224">
        <f>SUMIF('09'!$C$10:$C$29,$C1074,'09'!$G$10:$G$29)*'09'!$E$3</f>
        <v>0</v>
      </c>
      <c r="P1074" s="224">
        <f>SUMIF('10'!$C$10:$C$29,$C1074,'10'!$G$10:$G$29)*'10'!$E$3</f>
        <v>0</v>
      </c>
      <c r="Q1074" s="224">
        <f>SUMIF('11'!$C$10:$C$39,$C1074,'11'!$G$10:$G$39)*'11'!$E$3</f>
        <v>0</v>
      </c>
      <c r="R1074" s="224">
        <f>SUMIF('12'!$C$10:$C$29,$C1074,'12'!$G$10:$G$29)*'12'!$E$3</f>
        <v>0</v>
      </c>
      <c r="S1074" s="224">
        <f>SUMIF('13'!$C$10:$C$29,$C1074,'13'!$G$10:$G$29)*'13'!$E$3</f>
        <v>0</v>
      </c>
      <c r="T1074" s="224">
        <f>SUMIF('14'!$C$10:$C$29,$C1074,'14'!$G$10:$G$29)*'14'!$E$3</f>
        <v>0</v>
      </c>
      <c r="U1074" s="224">
        <f>SUMIF('15'!$C$10:$C$29,$C1074,'15'!$G$10:$G$29)*'15'!$E$3</f>
        <v>0</v>
      </c>
      <c r="V1074" s="224">
        <f>SUMIF('16'!$C$10:$C$29,$C1074,'16'!$G$10:$G$29)*'16'!$E$3</f>
        <v>0</v>
      </c>
      <c r="W1074" s="224">
        <f>SUMIF('17'!$C$10:$C$29,$C1074,'17'!$G$10:$G$29)*'17'!$E$3</f>
        <v>0</v>
      </c>
      <c r="X1074" s="224">
        <f>SUMIF('18'!$C$10:$C$29,$C1074,'18'!$G$10:$G$29)*'18'!$E$3</f>
        <v>0</v>
      </c>
      <c r="Y1074" s="224">
        <f>SUMIF('19'!$C$10:$C$28,$C1074,'19'!$G$10:$G$28)*'19'!$E$3</f>
        <v>0</v>
      </c>
      <c r="Z1074" s="224">
        <f>SUMIF('20'!$C$10:$C$29,$C1074,'20'!$G$10:$G$29)*'20'!$E$3</f>
        <v>0</v>
      </c>
      <c r="AA1074" s="224">
        <f>SUMIF('21'!$C$10:$C$29,$C1074,'21'!$G$10:$G$29)*'21'!$E$3</f>
        <v>0</v>
      </c>
    </row>
    <row r="1075" spans="3:27" ht="15" hidden="1">
      <c r="C1075" s="207" t="s">
        <v>2259</v>
      </c>
      <c r="D1075" s="207" t="s">
        <v>2260</v>
      </c>
      <c r="F1075" s="303">
        <f t="shared" si="17"/>
        <v>0</v>
      </c>
      <c r="G1075" s="224">
        <f>SUMIF('01'!$C$10:$C$29,$C1075,'01'!$G$10:$G$29)*'01'!$E$3</f>
        <v>0</v>
      </c>
      <c r="H1075" s="224">
        <f>SUMIF('02'!$C$10:$C$28,$C1075,'02'!$G$10:$G$28)*'02'!$E$3</f>
        <v>0</v>
      </c>
      <c r="I1075" s="224">
        <f>SUMIF('03'!$C$10:$C$29,$C1075,'03'!$G$10:$G$29)*'03'!$E$3</f>
        <v>0</v>
      </c>
      <c r="J1075" s="224">
        <f>SUMIF('04'!$C$10:$C$26,$C1075,'04'!$G$10:$G$26)*'04'!$E$3</f>
        <v>0</v>
      </c>
      <c r="K1075" s="224">
        <f>SUMIF('05'!$C$10:$C$29,$C1075,'05'!$G$10:$G$29)*'05'!$E$3</f>
        <v>0</v>
      </c>
      <c r="L1075" s="224">
        <f>SUMIF('06'!$C$10:$C$29,$C1075,'06'!$G$10:$G$29)*'06'!$E$3</f>
        <v>0</v>
      </c>
      <c r="M1075" s="224">
        <f>SUMIF('07'!$C$10:$C$26,$C1075,'07'!$G$10:$G$26)*'07'!$E$3</f>
        <v>0</v>
      </c>
      <c r="N1075" s="224">
        <f>SUMIF('08'!$C$10:$C$29,$C1075,'08'!$G$10:$G$29)*'08'!$E$3</f>
        <v>0</v>
      </c>
      <c r="O1075" s="224">
        <f>SUMIF('09'!$C$10:$C$29,$C1075,'09'!$G$10:$G$29)*'09'!$E$3</f>
        <v>0</v>
      </c>
      <c r="P1075" s="224">
        <f>SUMIF('10'!$C$10:$C$29,$C1075,'10'!$G$10:$G$29)*'10'!$E$3</f>
        <v>0</v>
      </c>
      <c r="Q1075" s="224">
        <f>SUMIF('11'!$C$10:$C$39,$C1075,'11'!$G$10:$G$39)*'11'!$E$3</f>
        <v>0</v>
      </c>
      <c r="R1075" s="224">
        <f>SUMIF('12'!$C$10:$C$29,$C1075,'12'!$G$10:$G$29)*'12'!$E$3</f>
        <v>0</v>
      </c>
      <c r="S1075" s="224">
        <f>SUMIF('13'!$C$10:$C$29,$C1075,'13'!$G$10:$G$29)*'13'!$E$3</f>
        <v>0</v>
      </c>
      <c r="T1075" s="224">
        <f>SUMIF('14'!$C$10:$C$29,$C1075,'14'!$G$10:$G$29)*'14'!$E$3</f>
        <v>0</v>
      </c>
      <c r="U1075" s="224">
        <f>SUMIF('15'!$C$10:$C$29,$C1075,'15'!$G$10:$G$29)*'15'!$E$3</f>
        <v>0</v>
      </c>
      <c r="V1075" s="224">
        <f>SUMIF('16'!$C$10:$C$29,$C1075,'16'!$G$10:$G$29)*'16'!$E$3</f>
        <v>0</v>
      </c>
      <c r="W1075" s="224">
        <f>SUMIF('17'!$C$10:$C$29,$C1075,'17'!$G$10:$G$29)*'17'!$E$3</f>
        <v>0</v>
      </c>
      <c r="X1075" s="224">
        <f>SUMIF('18'!$C$10:$C$29,$C1075,'18'!$G$10:$G$29)*'18'!$E$3</f>
        <v>0</v>
      </c>
      <c r="Y1075" s="224">
        <f>SUMIF('19'!$C$10:$C$28,$C1075,'19'!$G$10:$G$28)*'19'!$E$3</f>
        <v>0</v>
      </c>
      <c r="Z1075" s="224">
        <f>SUMIF('20'!$C$10:$C$29,$C1075,'20'!$G$10:$G$29)*'20'!$E$3</f>
        <v>0</v>
      </c>
      <c r="AA1075" s="224">
        <f>SUMIF('21'!$C$10:$C$29,$C1075,'21'!$G$10:$G$29)*'21'!$E$3</f>
        <v>0</v>
      </c>
    </row>
    <row r="1076" spans="3:27" ht="15" hidden="1">
      <c r="C1076" s="207" t="s">
        <v>2261</v>
      </c>
      <c r="D1076" s="207" t="s">
        <v>2262</v>
      </c>
      <c r="F1076" s="303">
        <f t="shared" si="17"/>
        <v>0</v>
      </c>
      <c r="G1076" s="224">
        <f>SUMIF('01'!$C$10:$C$29,$C1076,'01'!$G$10:$G$29)*'01'!$E$3</f>
        <v>0</v>
      </c>
      <c r="H1076" s="224">
        <f>SUMIF('02'!$C$10:$C$28,$C1076,'02'!$G$10:$G$28)*'02'!$E$3</f>
        <v>0</v>
      </c>
      <c r="I1076" s="224">
        <f>SUMIF('03'!$C$10:$C$29,$C1076,'03'!$G$10:$G$29)*'03'!$E$3</f>
        <v>0</v>
      </c>
      <c r="J1076" s="224">
        <f>SUMIF('04'!$C$10:$C$26,$C1076,'04'!$G$10:$G$26)*'04'!$E$3</f>
        <v>0</v>
      </c>
      <c r="K1076" s="224">
        <f>SUMIF('05'!$C$10:$C$29,$C1076,'05'!$G$10:$G$29)*'05'!$E$3</f>
        <v>0</v>
      </c>
      <c r="L1076" s="224">
        <f>SUMIF('06'!$C$10:$C$29,$C1076,'06'!$G$10:$G$29)*'06'!$E$3</f>
        <v>0</v>
      </c>
      <c r="M1076" s="224">
        <f>SUMIF('07'!$C$10:$C$26,$C1076,'07'!$G$10:$G$26)*'07'!$E$3</f>
        <v>0</v>
      </c>
      <c r="N1076" s="224">
        <f>SUMIF('08'!$C$10:$C$29,$C1076,'08'!$G$10:$G$29)*'08'!$E$3</f>
        <v>0</v>
      </c>
      <c r="O1076" s="224">
        <f>SUMIF('09'!$C$10:$C$29,$C1076,'09'!$G$10:$G$29)*'09'!$E$3</f>
        <v>0</v>
      </c>
      <c r="P1076" s="224">
        <f>SUMIF('10'!$C$10:$C$29,$C1076,'10'!$G$10:$G$29)*'10'!$E$3</f>
        <v>0</v>
      </c>
      <c r="Q1076" s="224">
        <f>SUMIF('11'!$C$10:$C$39,$C1076,'11'!$G$10:$G$39)*'11'!$E$3</f>
        <v>0</v>
      </c>
      <c r="R1076" s="224">
        <f>SUMIF('12'!$C$10:$C$29,$C1076,'12'!$G$10:$G$29)*'12'!$E$3</f>
        <v>0</v>
      </c>
      <c r="S1076" s="224">
        <f>SUMIF('13'!$C$10:$C$29,$C1076,'13'!$G$10:$G$29)*'13'!$E$3</f>
        <v>0</v>
      </c>
      <c r="T1076" s="224">
        <f>SUMIF('14'!$C$10:$C$29,$C1076,'14'!$G$10:$G$29)*'14'!$E$3</f>
        <v>0</v>
      </c>
      <c r="U1076" s="224">
        <f>SUMIF('15'!$C$10:$C$29,$C1076,'15'!$G$10:$G$29)*'15'!$E$3</f>
        <v>0</v>
      </c>
      <c r="V1076" s="224">
        <f>SUMIF('16'!$C$10:$C$29,$C1076,'16'!$G$10:$G$29)*'16'!$E$3</f>
        <v>0</v>
      </c>
      <c r="W1076" s="224">
        <f>SUMIF('17'!$C$10:$C$29,$C1076,'17'!$G$10:$G$29)*'17'!$E$3</f>
        <v>0</v>
      </c>
      <c r="X1076" s="224">
        <f>SUMIF('18'!$C$10:$C$29,$C1076,'18'!$G$10:$G$29)*'18'!$E$3</f>
        <v>0</v>
      </c>
      <c r="Y1076" s="224">
        <f>SUMIF('19'!$C$10:$C$28,$C1076,'19'!$G$10:$G$28)*'19'!$E$3</f>
        <v>0</v>
      </c>
      <c r="Z1076" s="224">
        <f>SUMIF('20'!$C$10:$C$29,$C1076,'20'!$G$10:$G$29)*'20'!$E$3</f>
        <v>0</v>
      </c>
      <c r="AA1076" s="224">
        <f>SUMIF('21'!$C$10:$C$29,$C1076,'21'!$G$10:$G$29)*'21'!$E$3</f>
        <v>0</v>
      </c>
    </row>
    <row r="1077" spans="3:27" ht="15" hidden="1">
      <c r="C1077" s="207" t="s">
        <v>2263</v>
      </c>
      <c r="D1077" s="207" t="s">
        <v>2264</v>
      </c>
      <c r="F1077" s="303">
        <f t="shared" si="17"/>
        <v>0</v>
      </c>
      <c r="G1077" s="224">
        <f>SUMIF('01'!$C$10:$C$29,$C1077,'01'!$G$10:$G$29)*'01'!$E$3</f>
        <v>0</v>
      </c>
      <c r="H1077" s="224">
        <f>SUMIF('02'!$C$10:$C$28,$C1077,'02'!$G$10:$G$28)*'02'!$E$3</f>
        <v>0</v>
      </c>
      <c r="I1077" s="224">
        <f>SUMIF('03'!$C$10:$C$29,$C1077,'03'!$G$10:$G$29)*'03'!$E$3</f>
        <v>0</v>
      </c>
      <c r="J1077" s="224">
        <f>SUMIF('04'!$C$10:$C$26,$C1077,'04'!$G$10:$G$26)*'04'!$E$3</f>
        <v>0</v>
      </c>
      <c r="K1077" s="224">
        <f>SUMIF('05'!$C$10:$C$29,$C1077,'05'!$G$10:$G$29)*'05'!$E$3</f>
        <v>0</v>
      </c>
      <c r="L1077" s="224">
        <f>SUMIF('06'!$C$10:$C$29,$C1077,'06'!$G$10:$G$29)*'06'!$E$3</f>
        <v>0</v>
      </c>
      <c r="M1077" s="224">
        <f>SUMIF('07'!$C$10:$C$26,$C1077,'07'!$G$10:$G$26)*'07'!$E$3</f>
        <v>0</v>
      </c>
      <c r="N1077" s="224">
        <f>SUMIF('08'!$C$10:$C$29,$C1077,'08'!$G$10:$G$29)*'08'!$E$3</f>
        <v>0</v>
      </c>
      <c r="O1077" s="224">
        <f>SUMIF('09'!$C$10:$C$29,$C1077,'09'!$G$10:$G$29)*'09'!$E$3</f>
        <v>0</v>
      </c>
      <c r="P1077" s="224">
        <f>SUMIF('10'!$C$10:$C$29,$C1077,'10'!$G$10:$G$29)*'10'!$E$3</f>
        <v>0</v>
      </c>
      <c r="Q1077" s="224">
        <f>SUMIF('11'!$C$10:$C$39,$C1077,'11'!$G$10:$G$39)*'11'!$E$3</f>
        <v>0</v>
      </c>
      <c r="R1077" s="224">
        <f>SUMIF('12'!$C$10:$C$29,$C1077,'12'!$G$10:$G$29)*'12'!$E$3</f>
        <v>0</v>
      </c>
      <c r="S1077" s="224">
        <f>SUMIF('13'!$C$10:$C$29,$C1077,'13'!$G$10:$G$29)*'13'!$E$3</f>
        <v>0</v>
      </c>
      <c r="T1077" s="224">
        <f>SUMIF('14'!$C$10:$C$29,$C1077,'14'!$G$10:$G$29)*'14'!$E$3</f>
        <v>0</v>
      </c>
      <c r="U1077" s="224">
        <f>SUMIF('15'!$C$10:$C$29,$C1077,'15'!$G$10:$G$29)*'15'!$E$3</f>
        <v>0</v>
      </c>
      <c r="V1077" s="224">
        <f>SUMIF('16'!$C$10:$C$29,$C1077,'16'!$G$10:$G$29)*'16'!$E$3</f>
        <v>0</v>
      </c>
      <c r="W1077" s="224">
        <f>SUMIF('17'!$C$10:$C$29,$C1077,'17'!$G$10:$G$29)*'17'!$E$3</f>
        <v>0</v>
      </c>
      <c r="X1077" s="224">
        <f>SUMIF('18'!$C$10:$C$29,$C1077,'18'!$G$10:$G$29)*'18'!$E$3</f>
        <v>0</v>
      </c>
      <c r="Y1077" s="224">
        <f>SUMIF('19'!$C$10:$C$28,$C1077,'19'!$G$10:$G$28)*'19'!$E$3</f>
        <v>0</v>
      </c>
      <c r="Z1077" s="224">
        <f>SUMIF('20'!$C$10:$C$29,$C1077,'20'!$G$10:$G$29)*'20'!$E$3</f>
        <v>0</v>
      </c>
      <c r="AA1077" s="224">
        <f>SUMIF('21'!$C$10:$C$29,$C1077,'21'!$G$10:$G$29)*'21'!$E$3</f>
        <v>0</v>
      </c>
    </row>
    <row r="1078" spans="3:27" ht="15" hidden="1">
      <c r="C1078" s="207" t="s">
        <v>2265</v>
      </c>
      <c r="D1078" s="207" t="s">
        <v>2266</v>
      </c>
      <c r="F1078" s="303">
        <f t="shared" si="17"/>
        <v>0</v>
      </c>
      <c r="G1078" s="224">
        <f>SUMIF('01'!$C$10:$C$29,$C1078,'01'!$G$10:$G$29)*'01'!$E$3</f>
        <v>0</v>
      </c>
      <c r="H1078" s="224">
        <f>SUMIF('02'!$C$10:$C$28,$C1078,'02'!$G$10:$G$28)*'02'!$E$3</f>
        <v>0</v>
      </c>
      <c r="I1078" s="224">
        <f>SUMIF('03'!$C$10:$C$29,$C1078,'03'!$G$10:$G$29)*'03'!$E$3</f>
        <v>0</v>
      </c>
      <c r="J1078" s="224">
        <f>SUMIF('04'!$C$10:$C$26,$C1078,'04'!$G$10:$G$26)*'04'!$E$3</f>
        <v>0</v>
      </c>
      <c r="K1078" s="224">
        <f>SUMIF('05'!$C$10:$C$29,$C1078,'05'!$G$10:$G$29)*'05'!$E$3</f>
        <v>0</v>
      </c>
      <c r="L1078" s="224">
        <f>SUMIF('06'!$C$10:$C$29,$C1078,'06'!$G$10:$G$29)*'06'!$E$3</f>
        <v>0</v>
      </c>
      <c r="M1078" s="224">
        <f>SUMIF('07'!$C$10:$C$26,$C1078,'07'!$G$10:$G$26)*'07'!$E$3</f>
        <v>0</v>
      </c>
      <c r="N1078" s="224">
        <f>SUMIF('08'!$C$10:$C$29,$C1078,'08'!$G$10:$G$29)*'08'!$E$3</f>
        <v>0</v>
      </c>
      <c r="O1078" s="224">
        <f>SUMIF('09'!$C$10:$C$29,$C1078,'09'!$G$10:$G$29)*'09'!$E$3</f>
        <v>0</v>
      </c>
      <c r="P1078" s="224">
        <f>SUMIF('10'!$C$10:$C$29,$C1078,'10'!$G$10:$G$29)*'10'!$E$3</f>
        <v>0</v>
      </c>
      <c r="Q1078" s="224">
        <f>SUMIF('11'!$C$10:$C$39,$C1078,'11'!$G$10:$G$39)*'11'!$E$3</f>
        <v>0</v>
      </c>
      <c r="R1078" s="224">
        <f>SUMIF('12'!$C$10:$C$29,$C1078,'12'!$G$10:$G$29)*'12'!$E$3</f>
        <v>0</v>
      </c>
      <c r="S1078" s="224">
        <f>SUMIF('13'!$C$10:$C$29,$C1078,'13'!$G$10:$G$29)*'13'!$E$3</f>
        <v>0</v>
      </c>
      <c r="T1078" s="224">
        <f>SUMIF('14'!$C$10:$C$29,$C1078,'14'!$G$10:$G$29)*'14'!$E$3</f>
        <v>0</v>
      </c>
      <c r="U1078" s="224">
        <f>SUMIF('15'!$C$10:$C$29,$C1078,'15'!$G$10:$G$29)*'15'!$E$3</f>
        <v>0</v>
      </c>
      <c r="V1078" s="224">
        <f>SUMIF('16'!$C$10:$C$29,$C1078,'16'!$G$10:$G$29)*'16'!$E$3</f>
        <v>0</v>
      </c>
      <c r="W1078" s="224">
        <f>SUMIF('17'!$C$10:$C$29,$C1078,'17'!$G$10:$G$29)*'17'!$E$3</f>
        <v>0</v>
      </c>
      <c r="X1078" s="224">
        <f>SUMIF('18'!$C$10:$C$29,$C1078,'18'!$G$10:$G$29)*'18'!$E$3</f>
        <v>0</v>
      </c>
      <c r="Y1078" s="224">
        <f>SUMIF('19'!$C$10:$C$28,$C1078,'19'!$G$10:$G$28)*'19'!$E$3</f>
        <v>0</v>
      </c>
      <c r="Z1078" s="224">
        <f>SUMIF('20'!$C$10:$C$29,$C1078,'20'!$G$10:$G$29)*'20'!$E$3</f>
        <v>0</v>
      </c>
      <c r="AA1078" s="224">
        <f>SUMIF('21'!$C$10:$C$29,$C1078,'21'!$G$10:$G$29)*'21'!$E$3</f>
        <v>0</v>
      </c>
    </row>
    <row r="1079" spans="3:27" ht="15" hidden="1">
      <c r="C1079" s="207" t="s">
        <v>2267</v>
      </c>
      <c r="D1079" s="207" t="s">
        <v>2268</v>
      </c>
      <c r="F1079" s="303">
        <f t="shared" si="17"/>
        <v>0</v>
      </c>
      <c r="G1079" s="224">
        <f>SUMIF('01'!$C$10:$C$29,$C1079,'01'!$G$10:$G$29)*'01'!$E$3</f>
        <v>0</v>
      </c>
      <c r="H1079" s="224">
        <f>SUMIF('02'!$C$10:$C$28,$C1079,'02'!$G$10:$G$28)*'02'!$E$3</f>
        <v>0</v>
      </c>
      <c r="I1079" s="224">
        <f>SUMIF('03'!$C$10:$C$29,$C1079,'03'!$G$10:$G$29)*'03'!$E$3</f>
        <v>0</v>
      </c>
      <c r="J1079" s="224">
        <f>SUMIF('04'!$C$10:$C$26,$C1079,'04'!$G$10:$G$26)*'04'!$E$3</f>
        <v>0</v>
      </c>
      <c r="K1079" s="224">
        <f>SUMIF('05'!$C$10:$C$29,$C1079,'05'!$G$10:$G$29)*'05'!$E$3</f>
        <v>0</v>
      </c>
      <c r="L1079" s="224">
        <f>SUMIF('06'!$C$10:$C$29,$C1079,'06'!$G$10:$G$29)*'06'!$E$3</f>
        <v>0</v>
      </c>
      <c r="M1079" s="224">
        <f>SUMIF('07'!$C$10:$C$26,$C1079,'07'!$G$10:$G$26)*'07'!$E$3</f>
        <v>0</v>
      </c>
      <c r="N1079" s="224">
        <f>SUMIF('08'!$C$10:$C$29,$C1079,'08'!$G$10:$G$29)*'08'!$E$3</f>
        <v>0</v>
      </c>
      <c r="O1079" s="224">
        <f>SUMIF('09'!$C$10:$C$29,$C1079,'09'!$G$10:$G$29)*'09'!$E$3</f>
        <v>0</v>
      </c>
      <c r="P1079" s="224">
        <f>SUMIF('10'!$C$10:$C$29,$C1079,'10'!$G$10:$G$29)*'10'!$E$3</f>
        <v>0</v>
      </c>
      <c r="Q1079" s="224">
        <f>SUMIF('11'!$C$10:$C$39,$C1079,'11'!$G$10:$G$39)*'11'!$E$3</f>
        <v>0</v>
      </c>
      <c r="R1079" s="224">
        <f>SUMIF('12'!$C$10:$C$29,$C1079,'12'!$G$10:$G$29)*'12'!$E$3</f>
        <v>0</v>
      </c>
      <c r="S1079" s="224">
        <f>SUMIF('13'!$C$10:$C$29,$C1079,'13'!$G$10:$G$29)*'13'!$E$3</f>
        <v>0</v>
      </c>
      <c r="T1079" s="224">
        <f>SUMIF('14'!$C$10:$C$29,$C1079,'14'!$G$10:$G$29)*'14'!$E$3</f>
        <v>0</v>
      </c>
      <c r="U1079" s="224">
        <f>SUMIF('15'!$C$10:$C$29,$C1079,'15'!$G$10:$G$29)*'15'!$E$3</f>
        <v>0</v>
      </c>
      <c r="V1079" s="224">
        <f>SUMIF('16'!$C$10:$C$29,$C1079,'16'!$G$10:$G$29)*'16'!$E$3</f>
        <v>0</v>
      </c>
      <c r="W1079" s="224">
        <f>SUMIF('17'!$C$10:$C$29,$C1079,'17'!$G$10:$G$29)*'17'!$E$3</f>
        <v>0</v>
      </c>
      <c r="X1079" s="224">
        <f>SUMIF('18'!$C$10:$C$29,$C1079,'18'!$G$10:$G$29)*'18'!$E$3</f>
        <v>0</v>
      </c>
      <c r="Y1079" s="224">
        <f>SUMIF('19'!$C$10:$C$28,$C1079,'19'!$G$10:$G$28)*'19'!$E$3</f>
        <v>0</v>
      </c>
      <c r="Z1079" s="224">
        <f>SUMIF('20'!$C$10:$C$29,$C1079,'20'!$G$10:$G$29)*'20'!$E$3</f>
        <v>0</v>
      </c>
      <c r="AA1079" s="224">
        <f>SUMIF('21'!$C$10:$C$29,$C1079,'21'!$G$10:$G$29)*'21'!$E$3</f>
        <v>0</v>
      </c>
    </row>
    <row r="1080" spans="3:27" ht="15" hidden="1">
      <c r="C1080" s="207" t="s">
        <v>2269</v>
      </c>
      <c r="D1080" s="207" t="s">
        <v>2270</v>
      </c>
      <c r="F1080" s="303">
        <f t="shared" si="17"/>
        <v>0</v>
      </c>
      <c r="G1080" s="224">
        <f>SUMIF('01'!$C$10:$C$29,$C1080,'01'!$G$10:$G$29)*'01'!$E$3</f>
        <v>0</v>
      </c>
      <c r="H1080" s="224">
        <f>SUMIF('02'!$C$10:$C$28,$C1080,'02'!$G$10:$G$28)*'02'!$E$3</f>
        <v>0</v>
      </c>
      <c r="I1080" s="224">
        <f>SUMIF('03'!$C$10:$C$29,$C1080,'03'!$G$10:$G$29)*'03'!$E$3</f>
        <v>0</v>
      </c>
      <c r="J1080" s="224">
        <f>SUMIF('04'!$C$10:$C$26,$C1080,'04'!$G$10:$G$26)*'04'!$E$3</f>
        <v>0</v>
      </c>
      <c r="K1080" s="224">
        <f>SUMIF('05'!$C$10:$C$29,$C1080,'05'!$G$10:$G$29)*'05'!$E$3</f>
        <v>0</v>
      </c>
      <c r="L1080" s="224">
        <f>SUMIF('06'!$C$10:$C$29,$C1080,'06'!$G$10:$G$29)*'06'!$E$3</f>
        <v>0</v>
      </c>
      <c r="M1080" s="224">
        <f>SUMIF('07'!$C$10:$C$26,$C1080,'07'!$G$10:$G$26)*'07'!$E$3</f>
        <v>0</v>
      </c>
      <c r="N1080" s="224">
        <f>SUMIF('08'!$C$10:$C$29,$C1080,'08'!$G$10:$G$29)*'08'!$E$3</f>
        <v>0</v>
      </c>
      <c r="O1080" s="224">
        <f>SUMIF('09'!$C$10:$C$29,$C1080,'09'!$G$10:$G$29)*'09'!$E$3</f>
        <v>0</v>
      </c>
      <c r="P1080" s="224">
        <f>SUMIF('10'!$C$10:$C$29,$C1080,'10'!$G$10:$G$29)*'10'!$E$3</f>
        <v>0</v>
      </c>
      <c r="Q1080" s="224">
        <f>SUMIF('11'!$C$10:$C$39,$C1080,'11'!$G$10:$G$39)*'11'!$E$3</f>
        <v>0</v>
      </c>
      <c r="R1080" s="224">
        <f>SUMIF('12'!$C$10:$C$29,$C1080,'12'!$G$10:$G$29)*'12'!$E$3</f>
        <v>0</v>
      </c>
      <c r="S1080" s="224">
        <f>SUMIF('13'!$C$10:$C$29,$C1080,'13'!$G$10:$G$29)*'13'!$E$3</f>
        <v>0</v>
      </c>
      <c r="T1080" s="224">
        <f>SUMIF('14'!$C$10:$C$29,$C1080,'14'!$G$10:$G$29)*'14'!$E$3</f>
        <v>0</v>
      </c>
      <c r="U1080" s="224">
        <f>SUMIF('15'!$C$10:$C$29,$C1080,'15'!$G$10:$G$29)*'15'!$E$3</f>
        <v>0</v>
      </c>
      <c r="V1080" s="224">
        <f>SUMIF('16'!$C$10:$C$29,$C1080,'16'!$G$10:$G$29)*'16'!$E$3</f>
        <v>0</v>
      </c>
      <c r="W1080" s="224">
        <f>SUMIF('17'!$C$10:$C$29,$C1080,'17'!$G$10:$G$29)*'17'!$E$3</f>
        <v>0</v>
      </c>
      <c r="X1080" s="224">
        <f>SUMIF('18'!$C$10:$C$29,$C1080,'18'!$G$10:$G$29)*'18'!$E$3</f>
        <v>0</v>
      </c>
      <c r="Y1080" s="224">
        <f>SUMIF('19'!$C$10:$C$28,$C1080,'19'!$G$10:$G$28)*'19'!$E$3</f>
        <v>0</v>
      </c>
      <c r="Z1080" s="224">
        <f>SUMIF('20'!$C$10:$C$29,$C1080,'20'!$G$10:$G$29)*'20'!$E$3</f>
        <v>0</v>
      </c>
      <c r="AA1080" s="224">
        <f>SUMIF('21'!$C$10:$C$29,$C1080,'21'!$G$10:$G$29)*'21'!$E$3</f>
        <v>0</v>
      </c>
    </row>
    <row r="1081" spans="3:27" ht="15" hidden="1">
      <c r="C1081" s="207" t="s">
        <v>2271</v>
      </c>
      <c r="D1081" s="207" t="s">
        <v>2272</v>
      </c>
      <c r="F1081" s="303">
        <f t="shared" si="17"/>
        <v>0</v>
      </c>
      <c r="G1081" s="224">
        <f>SUMIF('01'!$C$10:$C$29,$C1081,'01'!$G$10:$G$29)*'01'!$E$3</f>
        <v>0</v>
      </c>
      <c r="H1081" s="224">
        <f>SUMIF('02'!$C$10:$C$28,$C1081,'02'!$G$10:$G$28)*'02'!$E$3</f>
        <v>0</v>
      </c>
      <c r="I1081" s="224">
        <f>SUMIF('03'!$C$10:$C$29,$C1081,'03'!$G$10:$G$29)*'03'!$E$3</f>
        <v>0</v>
      </c>
      <c r="J1081" s="224">
        <f>SUMIF('04'!$C$10:$C$26,$C1081,'04'!$G$10:$G$26)*'04'!$E$3</f>
        <v>0</v>
      </c>
      <c r="K1081" s="224">
        <f>SUMIF('05'!$C$10:$C$29,$C1081,'05'!$G$10:$G$29)*'05'!$E$3</f>
        <v>0</v>
      </c>
      <c r="L1081" s="224">
        <f>SUMIF('06'!$C$10:$C$29,$C1081,'06'!$G$10:$G$29)*'06'!$E$3</f>
        <v>0</v>
      </c>
      <c r="M1081" s="224">
        <f>SUMIF('07'!$C$10:$C$26,$C1081,'07'!$G$10:$G$26)*'07'!$E$3</f>
        <v>0</v>
      </c>
      <c r="N1081" s="224">
        <f>SUMIF('08'!$C$10:$C$29,$C1081,'08'!$G$10:$G$29)*'08'!$E$3</f>
        <v>0</v>
      </c>
      <c r="O1081" s="224">
        <f>SUMIF('09'!$C$10:$C$29,$C1081,'09'!$G$10:$G$29)*'09'!$E$3</f>
        <v>0</v>
      </c>
      <c r="P1081" s="224">
        <f>SUMIF('10'!$C$10:$C$29,$C1081,'10'!$G$10:$G$29)*'10'!$E$3</f>
        <v>0</v>
      </c>
      <c r="Q1081" s="224">
        <f>SUMIF('11'!$C$10:$C$39,$C1081,'11'!$G$10:$G$39)*'11'!$E$3</f>
        <v>0</v>
      </c>
      <c r="R1081" s="224">
        <f>SUMIF('12'!$C$10:$C$29,$C1081,'12'!$G$10:$G$29)*'12'!$E$3</f>
        <v>0</v>
      </c>
      <c r="S1081" s="224">
        <f>SUMIF('13'!$C$10:$C$29,$C1081,'13'!$G$10:$G$29)*'13'!$E$3</f>
        <v>0</v>
      </c>
      <c r="T1081" s="224">
        <f>SUMIF('14'!$C$10:$C$29,$C1081,'14'!$G$10:$G$29)*'14'!$E$3</f>
        <v>0</v>
      </c>
      <c r="U1081" s="224">
        <f>SUMIF('15'!$C$10:$C$29,$C1081,'15'!$G$10:$G$29)*'15'!$E$3</f>
        <v>0</v>
      </c>
      <c r="V1081" s="224">
        <f>SUMIF('16'!$C$10:$C$29,$C1081,'16'!$G$10:$G$29)*'16'!$E$3</f>
        <v>0</v>
      </c>
      <c r="W1081" s="224">
        <f>SUMIF('17'!$C$10:$C$29,$C1081,'17'!$G$10:$G$29)*'17'!$E$3</f>
        <v>0</v>
      </c>
      <c r="X1081" s="224">
        <f>SUMIF('18'!$C$10:$C$29,$C1081,'18'!$G$10:$G$29)*'18'!$E$3</f>
        <v>0</v>
      </c>
      <c r="Y1081" s="224">
        <f>SUMIF('19'!$C$10:$C$28,$C1081,'19'!$G$10:$G$28)*'19'!$E$3</f>
        <v>0</v>
      </c>
      <c r="Z1081" s="224">
        <f>SUMIF('20'!$C$10:$C$29,$C1081,'20'!$G$10:$G$29)*'20'!$E$3</f>
        <v>0</v>
      </c>
      <c r="AA1081" s="224">
        <f>SUMIF('21'!$C$10:$C$29,$C1081,'21'!$G$10:$G$29)*'21'!$E$3</f>
        <v>0</v>
      </c>
    </row>
    <row r="1082" spans="3:27" ht="15" hidden="1">
      <c r="C1082" s="207" t="s">
        <v>2273</v>
      </c>
      <c r="D1082" s="207" t="s">
        <v>2274</v>
      </c>
      <c r="F1082" s="303">
        <f t="shared" si="17"/>
        <v>0</v>
      </c>
      <c r="G1082" s="224">
        <f>SUMIF('01'!$C$10:$C$29,$C1082,'01'!$G$10:$G$29)*'01'!$E$3</f>
        <v>0</v>
      </c>
      <c r="H1082" s="224">
        <f>SUMIF('02'!$C$10:$C$28,$C1082,'02'!$G$10:$G$28)*'02'!$E$3</f>
        <v>0</v>
      </c>
      <c r="I1082" s="224">
        <f>SUMIF('03'!$C$10:$C$29,$C1082,'03'!$G$10:$G$29)*'03'!$E$3</f>
        <v>0</v>
      </c>
      <c r="J1082" s="224">
        <f>SUMIF('04'!$C$10:$C$26,$C1082,'04'!$G$10:$G$26)*'04'!$E$3</f>
        <v>0</v>
      </c>
      <c r="K1082" s="224">
        <f>SUMIF('05'!$C$10:$C$29,$C1082,'05'!$G$10:$G$29)*'05'!$E$3</f>
        <v>0</v>
      </c>
      <c r="L1082" s="224">
        <f>SUMIF('06'!$C$10:$C$29,$C1082,'06'!$G$10:$G$29)*'06'!$E$3</f>
        <v>0</v>
      </c>
      <c r="M1082" s="224">
        <f>SUMIF('07'!$C$10:$C$26,$C1082,'07'!$G$10:$G$26)*'07'!$E$3</f>
        <v>0</v>
      </c>
      <c r="N1082" s="224">
        <f>SUMIF('08'!$C$10:$C$29,$C1082,'08'!$G$10:$G$29)*'08'!$E$3</f>
        <v>0</v>
      </c>
      <c r="O1082" s="224">
        <f>SUMIF('09'!$C$10:$C$29,$C1082,'09'!$G$10:$G$29)*'09'!$E$3</f>
        <v>0</v>
      </c>
      <c r="P1082" s="224">
        <f>SUMIF('10'!$C$10:$C$29,$C1082,'10'!$G$10:$G$29)*'10'!$E$3</f>
        <v>0</v>
      </c>
      <c r="Q1082" s="224">
        <f>SUMIF('11'!$C$10:$C$39,$C1082,'11'!$G$10:$G$39)*'11'!$E$3</f>
        <v>0</v>
      </c>
      <c r="R1082" s="224">
        <f>SUMIF('12'!$C$10:$C$29,$C1082,'12'!$G$10:$G$29)*'12'!$E$3</f>
        <v>0</v>
      </c>
      <c r="S1082" s="224">
        <f>SUMIF('13'!$C$10:$C$29,$C1082,'13'!$G$10:$G$29)*'13'!$E$3</f>
        <v>0</v>
      </c>
      <c r="T1082" s="224">
        <f>SUMIF('14'!$C$10:$C$29,$C1082,'14'!$G$10:$G$29)*'14'!$E$3</f>
        <v>0</v>
      </c>
      <c r="U1082" s="224">
        <f>SUMIF('15'!$C$10:$C$29,$C1082,'15'!$G$10:$G$29)*'15'!$E$3</f>
        <v>0</v>
      </c>
      <c r="V1082" s="224">
        <f>SUMIF('16'!$C$10:$C$29,$C1082,'16'!$G$10:$G$29)*'16'!$E$3</f>
        <v>0</v>
      </c>
      <c r="W1082" s="224">
        <f>SUMIF('17'!$C$10:$C$29,$C1082,'17'!$G$10:$G$29)*'17'!$E$3</f>
        <v>0</v>
      </c>
      <c r="X1082" s="224">
        <f>SUMIF('18'!$C$10:$C$29,$C1082,'18'!$G$10:$G$29)*'18'!$E$3</f>
        <v>0</v>
      </c>
      <c r="Y1082" s="224">
        <f>SUMIF('19'!$C$10:$C$28,$C1082,'19'!$G$10:$G$28)*'19'!$E$3</f>
        <v>0</v>
      </c>
      <c r="Z1082" s="224">
        <f>SUMIF('20'!$C$10:$C$29,$C1082,'20'!$G$10:$G$29)*'20'!$E$3</f>
        <v>0</v>
      </c>
      <c r="AA1082" s="224">
        <f>SUMIF('21'!$C$10:$C$29,$C1082,'21'!$G$10:$G$29)*'21'!$E$3</f>
        <v>0</v>
      </c>
    </row>
    <row r="1083" spans="3:27" ht="15" hidden="1">
      <c r="C1083" s="207" t="s">
        <v>2275</v>
      </c>
      <c r="D1083" s="207" t="s">
        <v>2276</v>
      </c>
      <c r="F1083" s="303">
        <f t="shared" si="17"/>
        <v>0</v>
      </c>
      <c r="G1083" s="224">
        <f>SUMIF('01'!$C$10:$C$29,$C1083,'01'!$G$10:$G$29)*'01'!$E$3</f>
        <v>0</v>
      </c>
      <c r="H1083" s="224">
        <f>SUMIF('02'!$C$10:$C$28,$C1083,'02'!$G$10:$G$28)*'02'!$E$3</f>
        <v>0</v>
      </c>
      <c r="I1083" s="224">
        <f>SUMIF('03'!$C$10:$C$29,$C1083,'03'!$G$10:$G$29)*'03'!$E$3</f>
        <v>0</v>
      </c>
      <c r="J1083" s="224">
        <f>SUMIF('04'!$C$10:$C$26,$C1083,'04'!$G$10:$G$26)*'04'!$E$3</f>
        <v>0</v>
      </c>
      <c r="K1083" s="224">
        <f>SUMIF('05'!$C$10:$C$29,$C1083,'05'!$G$10:$G$29)*'05'!$E$3</f>
        <v>0</v>
      </c>
      <c r="L1083" s="224">
        <f>SUMIF('06'!$C$10:$C$29,$C1083,'06'!$G$10:$G$29)*'06'!$E$3</f>
        <v>0</v>
      </c>
      <c r="M1083" s="224">
        <f>SUMIF('07'!$C$10:$C$26,$C1083,'07'!$G$10:$G$26)*'07'!$E$3</f>
        <v>0</v>
      </c>
      <c r="N1083" s="224">
        <f>SUMIF('08'!$C$10:$C$29,$C1083,'08'!$G$10:$G$29)*'08'!$E$3</f>
        <v>0</v>
      </c>
      <c r="O1083" s="224">
        <f>SUMIF('09'!$C$10:$C$29,$C1083,'09'!$G$10:$G$29)*'09'!$E$3</f>
        <v>0</v>
      </c>
      <c r="P1083" s="224">
        <f>SUMIF('10'!$C$10:$C$29,$C1083,'10'!$G$10:$G$29)*'10'!$E$3</f>
        <v>0</v>
      </c>
      <c r="Q1083" s="224">
        <f>SUMIF('11'!$C$10:$C$39,$C1083,'11'!$G$10:$G$39)*'11'!$E$3</f>
        <v>0</v>
      </c>
      <c r="R1083" s="224">
        <f>SUMIF('12'!$C$10:$C$29,$C1083,'12'!$G$10:$G$29)*'12'!$E$3</f>
        <v>0</v>
      </c>
      <c r="S1083" s="224">
        <f>SUMIF('13'!$C$10:$C$29,$C1083,'13'!$G$10:$G$29)*'13'!$E$3</f>
        <v>0</v>
      </c>
      <c r="T1083" s="224">
        <f>SUMIF('14'!$C$10:$C$29,$C1083,'14'!$G$10:$G$29)*'14'!$E$3</f>
        <v>0</v>
      </c>
      <c r="U1083" s="224">
        <f>SUMIF('15'!$C$10:$C$29,$C1083,'15'!$G$10:$G$29)*'15'!$E$3</f>
        <v>0</v>
      </c>
      <c r="V1083" s="224">
        <f>SUMIF('16'!$C$10:$C$29,$C1083,'16'!$G$10:$G$29)*'16'!$E$3</f>
        <v>0</v>
      </c>
      <c r="W1083" s="224">
        <f>SUMIF('17'!$C$10:$C$29,$C1083,'17'!$G$10:$G$29)*'17'!$E$3</f>
        <v>0</v>
      </c>
      <c r="X1083" s="224">
        <f>SUMIF('18'!$C$10:$C$29,$C1083,'18'!$G$10:$G$29)*'18'!$E$3</f>
        <v>0</v>
      </c>
      <c r="Y1083" s="224">
        <f>SUMIF('19'!$C$10:$C$28,$C1083,'19'!$G$10:$G$28)*'19'!$E$3</f>
        <v>0</v>
      </c>
      <c r="Z1083" s="224">
        <f>SUMIF('20'!$C$10:$C$29,$C1083,'20'!$G$10:$G$29)*'20'!$E$3</f>
        <v>0</v>
      </c>
      <c r="AA1083" s="224">
        <f>SUMIF('21'!$C$10:$C$29,$C1083,'21'!$G$10:$G$29)*'21'!$E$3</f>
        <v>0</v>
      </c>
    </row>
    <row r="1084" spans="3:27" ht="15" hidden="1">
      <c r="C1084" s="207" t="s">
        <v>2277</v>
      </c>
      <c r="D1084" s="207" t="s">
        <v>2278</v>
      </c>
      <c r="F1084" s="303">
        <f t="shared" si="17"/>
        <v>0</v>
      </c>
      <c r="G1084" s="224">
        <f>SUMIF('01'!$C$10:$C$29,$C1084,'01'!$G$10:$G$29)*'01'!$E$3</f>
        <v>0</v>
      </c>
      <c r="H1084" s="224">
        <f>SUMIF('02'!$C$10:$C$28,$C1084,'02'!$G$10:$G$28)*'02'!$E$3</f>
        <v>0</v>
      </c>
      <c r="I1084" s="224">
        <f>SUMIF('03'!$C$10:$C$29,$C1084,'03'!$G$10:$G$29)*'03'!$E$3</f>
        <v>0</v>
      </c>
      <c r="J1084" s="224">
        <f>SUMIF('04'!$C$10:$C$26,$C1084,'04'!$G$10:$G$26)*'04'!$E$3</f>
        <v>0</v>
      </c>
      <c r="K1084" s="224">
        <f>SUMIF('05'!$C$10:$C$29,$C1084,'05'!$G$10:$G$29)*'05'!$E$3</f>
        <v>0</v>
      </c>
      <c r="L1084" s="224">
        <f>SUMIF('06'!$C$10:$C$29,$C1084,'06'!$G$10:$G$29)*'06'!$E$3</f>
        <v>0</v>
      </c>
      <c r="M1084" s="224">
        <f>SUMIF('07'!$C$10:$C$26,$C1084,'07'!$G$10:$G$26)*'07'!$E$3</f>
        <v>0</v>
      </c>
      <c r="N1084" s="224">
        <f>SUMIF('08'!$C$10:$C$29,$C1084,'08'!$G$10:$G$29)*'08'!$E$3</f>
        <v>0</v>
      </c>
      <c r="O1084" s="224">
        <f>SUMIF('09'!$C$10:$C$29,$C1084,'09'!$G$10:$G$29)*'09'!$E$3</f>
        <v>0</v>
      </c>
      <c r="P1084" s="224">
        <f>SUMIF('10'!$C$10:$C$29,$C1084,'10'!$G$10:$G$29)*'10'!$E$3</f>
        <v>0</v>
      </c>
      <c r="Q1084" s="224">
        <f>SUMIF('11'!$C$10:$C$39,$C1084,'11'!$G$10:$G$39)*'11'!$E$3</f>
        <v>0</v>
      </c>
      <c r="R1084" s="224">
        <f>SUMIF('12'!$C$10:$C$29,$C1084,'12'!$G$10:$G$29)*'12'!$E$3</f>
        <v>0</v>
      </c>
      <c r="S1084" s="224">
        <f>SUMIF('13'!$C$10:$C$29,$C1084,'13'!$G$10:$G$29)*'13'!$E$3</f>
        <v>0</v>
      </c>
      <c r="T1084" s="224">
        <f>SUMIF('14'!$C$10:$C$29,$C1084,'14'!$G$10:$G$29)*'14'!$E$3</f>
        <v>0</v>
      </c>
      <c r="U1084" s="224">
        <f>SUMIF('15'!$C$10:$C$29,$C1084,'15'!$G$10:$G$29)*'15'!$E$3</f>
        <v>0</v>
      </c>
      <c r="V1084" s="224">
        <f>SUMIF('16'!$C$10:$C$29,$C1084,'16'!$G$10:$G$29)*'16'!$E$3</f>
        <v>0</v>
      </c>
      <c r="W1084" s="224">
        <f>SUMIF('17'!$C$10:$C$29,$C1084,'17'!$G$10:$G$29)*'17'!$E$3</f>
        <v>0</v>
      </c>
      <c r="X1084" s="224">
        <f>SUMIF('18'!$C$10:$C$29,$C1084,'18'!$G$10:$G$29)*'18'!$E$3</f>
        <v>0</v>
      </c>
      <c r="Y1084" s="224">
        <f>SUMIF('19'!$C$10:$C$28,$C1084,'19'!$G$10:$G$28)*'19'!$E$3</f>
        <v>0</v>
      </c>
      <c r="Z1084" s="224">
        <f>SUMIF('20'!$C$10:$C$29,$C1084,'20'!$G$10:$G$29)*'20'!$E$3</f>
        <v>0</v>
      </c>
      <c r="AA1084" s="224">
        <f>SUMIF('21'!$C$10:$C$29,$C1084,'21'!$G$10:$G$29)*'21'!$E$3</f>
        <v>0</v>
      </c>
    </row>
    <row r="1085" spans="3:27" ht="15" hidden="1">
      <c r="C1085" s="207" t="s">
        <v>2279</v>
      </c>
      <c r="D1085" s="207" t="s">
        <v>2280</v>
      </c>
      <c r="F1085" s="303">
        <f t="shared" si="17"/>
        <v>0</v>
      </c>
      <c r="G1085" s="224">
        <f>SUMIF('01'!$C$10:$C$29,$C1085,'01'!$G$10:$G$29)*'01'!$E$3</f>
        <v>0</v>
      </c>
      <c r="H1085" s="224">
        <f>SUMIF('02'!$C$10:$C$28,$C1085,'02'!$G$10:$G$28)*'02'!$E$3</f>
        <v>0</v>
      </c>
      <c r="I1085" s="224">
        <f>SUMIF('03'!$C$10:$C$29,$C1085,'03'!$G$10:$G$29)*'03'!$E$3</f>
        <v>0</v>
      </c>
      <c r="J1085" s="224">
        <f>SUMIF('04'!$C$10:$C$26,$C1085,'04'!$G$10:$G$26)*'04'!$E$3</f>
        <v>0</v>
      </c>
      <c r="K1085" s="224">
        <f>SUMIF('05'!$C$10:$C$29,$C1085,'05'!$G$10:$G$29)*'05'!$E$3</f>
        <v>0</v>
      </c>
      <c r="L1085" s="224">
        <f>SUMIF('06'!$C$10:$C$29,$C1085,'06'!$G$10:$G$29)*'06'!$E$3</f>
        <v>0</v>
      </c>
      <c r="M1085" s="224">
        <f>SUMIF('07'!$C$10:$C$26,$C1085,'07'!$G$10:$G$26)*'07'!$E$3</f>
        <v>0</v>
      </c>
      <c r="N1085" s="224">
        <f>SUMIF('08'!$C$10:$C$29,$C1085,'08'!$G$10:$G$29)*'08'!$E$3</f>
        <v>0</v>
      </c>
      <c r="O1085" s="224">
        <f>SUMIF('09'!$C$10:$C$29,$C1085,'09'!$G$10:$G$29)*'09'!$E$3</f>
        <v>0</v>
      </c>
      <c r="P1085" s="224">
        <f>SUMIF('10'!$C$10:$C$29,$C1085,'10'!$G$10:$G$29)*'10'!$E$3</f>
        <v>0</v>
      </c>
      <c r="Q1085" s="224">
        <f>SUMIF('11'!$C$10:$C$39,$C1085,'11'!$G$10:$G$39)*'11'!$E$3</f>
        <v>0</v>
      </c>
      <c r="R1085" s="224">
        <f>SUMIF('12'!$C$10:$C$29,$C1085,'12'!$G$10:$G$29)*'12'!$E$3</f>
        <v>0</v>
      </c>
      <c r="S1085" s="224">
        <f>SUMIF('13'!$C$10:$C$29,$C1085,'13'!$G$10:$G$29)*'13'!$E$3</f>
        <v>0</v>
      </c>
      <c r="T1085" s="224">
        <f>SUMIF('14'!$C$10:$C$29,$C1085,'14'!$G$10:$G$29)*'14'!$E$3</f>
        <v>0</v>
      </c>
      <c r="U1085" s="224">
        <f>SUMIF('15'!$C$10:$C$29,$C1085,'15'!$G$10:$G$29)*'15'!$E$3</f>
        <v>0</v>
      </c>
      <c r="V1085" s="224">
        <f>SUMIF('16'!$C$10:$C$29,$C1085,'16'!$G$10:$G$29)*'16'!$E$3</f>
        <v>0</v>
      </c>
      <c r="W1085" s="224">
        <f>SUMIF('17'!$C$10:$C$29,$C1085,'17'!$G$10:$G$29)*'17'!$E$3</f>
        <v>0</v>
      </c>
      <c r="X1085" s="224">
        <f>SUMIF('18'!$C$10:$C$29,$C1085,'18'!$G$10:$G$29)*'18'!$E$3</f>
        <v>0</v>
      </c>
      <c r="Y1085" s="224">
        <f>SUMIF('19'!$C$10:$C$28,$C1085,'19'!$G$10:$G$28)*'19'!$E$3</f>
        <v>0</v>
      </c>
      <c r="Z1085" s="224">
        <f>SUMIF('20'!$C$10:$C$29,$C1085,'20'!$G$10:$G$29)*'20'!$E$3</f>
        <v>0</v>
      </c>
      <c r="AA1085" s="224">
        <f>SUMIF('21'!$C$10:$C$29,$C1085,'21'!$G$10:$G$29)*'21'!$E$3</f>
        <v>0</v>
      </c>
    </row>
    <row r="1086" spans="3:27" ht="15" hidden="1">
      <c r="C1086" s="207" t="s">
        <v>2281</v>
      </c>
      <c r="D1086" s="207" t="s">
        <v>2282</v>
      </c>
      <c r="F1086" s="303">
        <f t="shared" si="17"/>
        <v>0</v>
      </c>
      <c r="G1086" s="224">
        <f>SUMIF('01'!$C$10:$C$29,$C1086,'01'!$G$10:$G$29)*'01'!$E$3</f>
        <v>0</v>
      </c>
      <c r="H1086" s="224">
        <f>SUMIF('02'!$C$10:$C$28,$C1086,'02'!$G$10:$G$28)*'02'!$E$3</f>
        <v>0</v>
      </c>
      <c r="I1086" s="224">
        <f>SUMIF('03'!$C$10:$C$29,$C1086,'03'!$G$10:$G$29)*'03'!$E$3</f>
        <v>0</v>
      </c>
      <c r="J1086" s="224">
        <f>SUMIF('04'!$C$10:$C$26,$C1086,'04'!$G$10:$G$26)*'04'!$E$3</f>
        <v>0</v>
      </c>
      <c r="K1086" s="224">
        <f>SUMIF('05'!$C$10:$C$29,$C1086,'05'!$G$10:$G$29)*'05'!$E$3</f>
        <v>0</v>
      </c>
      <c r="L1086" s="224">
        <f>SUMIF('06'!$C$10:$C$29,$C1086,'06'!$G$10:$G$29)*'06'!$E$3</f>
        <v>0</v>
      </c>
      <c r="M1086" s="224">
        <f>SUMIF('07'!$C$10:$C$26,$C1086,'07'!$G$10:$G$26)*'07'!$E$3</f>
        <v>0</v>
      </c>
      <c r="N1086" s="224">
        <f>SUMIF('08'!$C$10:$C$29,$C1086,'08'!$G$10:$G$29)*'08'!$E$3</f>
        <v>0</v>
      </c>
      <c r="O1086" s="224">
        <f>SUMIF('09'!$C$10:$C$29,$C1086,'09'!$G$10:$G$29)*'09'!$E$3</f>
        <v>0</v>
      </c>
      <c r="P1086" s="224">
        <f>SUMIF('10'!$C$10:$C$29,$C1086,'10'!$G$10:$G$29)*'10'!$E$3</f>
        <v>0</v>
      </c>
      <c r="Q1086" s="224">
        <f>SUMIF('11'!$C$10:$C$39,$C1086,'11'!$G$10:$G$39)*'11'!$E$3</f>
        <v>0</v>
      </c>
      <c r="R1086" s="224">
        <f>SUMIF('12'!$C$10:$C$29,$C1086,'12'!$G$10:$G$29)*'12'!$E$3</f>
        <v>0</v>
      </c>
      <c r="S1086" s="224">
        <f>SUMIF('13'!$C$10:$C$29,$C1086,'13'!$G$10:$G$29)*'13'!$E$3</f>
        <v>0</v>
      </c>
      <c r="T1086" s="224">
        <f>SUMIF('14'!$C$10:$C$29,$C1086,'14'!$G$10:$G$29)*'14'!$E$3</f>
        <v>0</v>
      </c>
      <c r="U1086" s="224">
        <f>SUMIF('15'!$C$10:$C$29,$C1086,'15'!$G$10:$G$29)*'15'!$E$3</f>
        <v>0</v>
      </c>
      <c r="V1086" s="224">
        <f>SUMIF('16'!$C$10:$C$29,$C1086,'16'!$G$10:$G$29)*'16'!$E$3</f>
        <v>0</v>
      </c>
      <c r="W1086" s="224">
        <f>SUMIF('17'!$C$10:$C$29,$C1086,'17'!$G$10:$G$29)*'17'!$E$3</f>
        <v>0</v>
      </c>
      <c r="X1086" s="224">
        <f>SUMIF('18'!$C$10:$C$29,$C1086,'18'!$G$10:$G$29)*'18'!$E$3</f>
        <v>0</v>
      </c>
      <c r="Y1086" s="224">
        <f>SUMIF('19'!$C$10:$C$28,$C1086,'19'!$G$10:$G$28)*'19'!$E$3</f>
        <v>0</v>
      </c>
      <c r="Z1086" s="224">
        <f>SUMIF('20'!$C$10:$C$29,$C1086,'20'!$G$10:$G$29)*'20'!$E$3</f>
        <v>0</v>
      </c>
      <c r="AA1086" s="224">
        <f>SUMIF('21'!$C$10:$C$29,$C1086,'21'!$G$10:$G$29)*'21'!$E$3</f>
        <v>0</v>
      </c>
    </row>
    <row r="1087" spans="3:27" ht="15" hidden="1">
      <c r="C1087" s="207" t="s">
        <v>2283</v>
      </c>
      <c r="D1087" s="207" t="s">
        <v>2284</v>
      </c>
      <c r="F1087" s="303">
        <f t="shared" si="17"/>
        <v>0</v>
      </c>
      <c r="G1087" s="224">
        <f>SUMIF('01'!$C$10:$C$29,$C1087,'01'!$G$10:$G$29)*'01'!$E$3</f>
        <v>0</v>
      </c>
      <c r="H1087" s="224">
        <f>SUMIF('02'!$C$10:$C$28,$C1087,'02'!$G$10:$G$28)*'02'!$E$3</f>
        <v>0</v>
      </c>
      <c r="I1087" s="224">
        <f>SUMIF('03'!$C$10:$C$29,$C1087,'03'!$G$10:$G$29)*'03'!$E$3</f>
        <v>0</v>
      </c>
      <c r="J1087" s="224">
        <f>SUMIF('04'!$C$10:$C$26,$C1087,'04'!$G$10:$G$26)*'04'!$E$3</f>
        <v>0</v>
      </c>
      <c r="K1087" s="224">
        <f>SUMIF('05'!$C$10:$C$29,$C1087,'05'!$G$10:$G$29)*'05'!$E$3</f>
        <v>0</v>
      </c>
      <c r="L1087" s="224">
        <f>SUMIF('06'!$C$10:$C$29,$C1087,'06'!$G$10:$G$29)*'06'!$E$3</f>
        <v>0</v>
      </c>
      <c r="M1087" s="224">
        <f>SUMIF('07'!$C$10:$C$26,$C1087,'07'!$G$10:$G$26)*'07'!$E$3</f>
        <v>0</v>
      </c>
      <c r="N1087" s="224">
        <f>SUMIF('08'!$C$10:$C$29,$C1087,'08'!$G$10:$G$29)*'08'!$E$3</f>
        <v>0</v>
      </c>
      <c r="O1087" s="224">
        <f>SUMIF('09'!$C$10:$C$29,$C1087,'09'!$G$10:$G$29)*'09'!$E$3</f>
        <v>0</v>
      </c>
      <c r="P1087" s="224">
        <f>SUMIF('10'!$C$10:$C$29,$C1087,'10'!$G$10:$G$29)*'10'!$E$3</f>
        <v>0</v>
      </c>
      <c r="Q1087" s="224">
        <f>SUMIF('11'!$C$10:$C$39,$C1087,'11'!$G$10:$G$39)*'11'!$E$3</f>
        <v>0</v>
      </c>
      <c r="R1087" s="224">
        <f>SUMIF('12'!$C$10:$C$29,$C1087,'12'!$G$10:$G$29)*'12'!$E$3</f>
        <v>0</v>
      </c>
      <c r="S1087" s="224">
        <f>SUMIF('13'!$C$10:$C$29,$C1087,'13'!$G$10:$G$29)*'13'!$E$3</f>
        <v>0</v>
      </c>
      <c r="T1087" s="224">
        <f>SUMIF('14'!$C$10:$C$29,$C1087,'14'!$G$10:$G$29)*'14'!$E$3</f>
        <v>0</v>
      </c>
      <c r="U1087" s="224">
        <f>SUMIF('15'!$C$10:$C$29,$C1087,'15'!$G$10:$G$29)*'15'!$E$3</f>
        <v>0</v>
      </c>
      <c r="V1087" s="224">
        <f>SUMIF('16'!$C$10:$C$29,$C1087,'16'!$G$10:$G$29)*'16'!$E$3</f>
        <v>0</v>
      </c>
      <c r="W1087" s="224">
        <f>SUMIF('17'!$C$10:$C$29,$C1087,'17'!$G$10:$G$29)*'17'!$E$3</f>
        <v>0</v>
      </c>
      <c r="X1087" s="224">
        <f>SUMIF('18'!$C$10:$C$29,$C1087,'18'!$G$10:$G$29)*'18'!$E$3</f>
        <v>0</v>
      </c>
      <c r="Y1087" s="224">
        <f>SUMIF('19'!$C$10:$C$28,$C1087,'19'!$G$10:$G$28)*'19'!$E$3</f>
        <v>0</v>
      </c>
      <c r="Z1087" s="224">
        <f>SUMIF('20'!$C$10:$C$29,$C1087,'20'!$G$10:$G$29)*'20'!$E$3</f>
        <v>0</v>
      </c>
      <c r="AA1087" s="224">
        <f>SUMIF('21'!$C$10:$C$29,$C1087,'21'!$G$10:$G$29)*'21'!$E$3</f>
        <v>0</v>
      </c>
    </row>
    <row r="1088" spans="3:27" ht="15" hidden="1">
      <c r="C1088" s="207" t="s">
        <v>2285</v>
      </c>
      <c r="D1088" s="207" t="s">
        <v>2286</v>
      </c>
      <c r="F1088" s="303">
        <f t="shared" si="17"/>
        <v>0</v>
      </c>
      <c r="G1088" s="224">
        <f>SUMIF('01'!$C$10:$C$29,$C1088,'01'!$G$10:$G$29)*'01'!$E$3</f>
        <v>0</v>
      </c>
      <c r="H1088" s="224">
        <f>SUMIF('02'!$C$10:$C$28,$C1088,'02'!$G$10:$G$28)*'02'!$E$3</f>
        <v>0</v>
      </c>
      <c r="I1088" s="224">
        <f>SUMIF('03'!$C$10:$C$29,$C1088,'03'!$G$10:$G$29)*'03'!$E$3</f>
        <v>0</v>
      </c>
      <c r="J1088" s="224">
        <f>SUMIF('04'!$C$10:$C$26,$C1088,'04'!$G$10:$G$26)*'04'!$E$3</f>
        <v>0</v>
      </c>
      <c r="K1088" s="224">
        <f>SUMIF('05'!$C$10:$C$29,$C1088,'05'!$G$10:$G$29)*'05'!$E$3</f>
        <v>0</v>
      </c>
      <c r="L1088" s="224">
        <f>SUMIF('06'!$C$10:$C$29,$C1088,'06'!$G$10:$G$29)*'06'!$E$3</f>
        <v>0</v>
      </c>
      <c r="M1088" s="224">
        <f>SUMIF('07'!$C$10:$C$26,$C1088,'07'!$G$10:$G$26)*'07'!$E$3</f>
        <v>0</v>
      </c>
      <c r="N1088" s="224">
        <f>SUMIF('08'!$C$10:$C$29,$C1088,'08'!$G$10:$G$29)*'08'!$E$3</f>
        <v>0</v>
      </c>
      <c r="O1088" s="224">
        <f>SUMIF('09'!$C$10:$C$29,$C1088,'09'!$G$10:$G$29)*'09'!$E$3</f>
        <v>0</v>
      </c>
      <c r="P1088" s="224">
        <f>SUMIF('10'!$C$10:$C$29,$C1088,'10'!$G$10:$G$29)*'10'!$E$3</f>
        <v>0</v>
      </c>
      <c r="Q1088" s="224">
        <f>SUMIF('11'!$C$10:$C$39,$C1088,'11'!$G$10:$G$39)*'11'!$E$3</f>
        <v>0</v>
      </c>
      <c r="R1088" s="224">
        <f>SUMIF('12'!$C$10:$C$29,$C1088,'12'!$G$10:$G$29)*'12'!$E$3</f>
        <v>0</v>
      </c>
      <c r="S1088" s="224">
        <f>SUMIF('13'!$C$10:$C$29,$C1088,'13'!$G$10:$G$29)*'13'!$E$3</f>
        <v>0</v>
      </c>
      <c r="T1088" s="224">
        <f>SUMIF('14'!$C$10:$C$29,$C1088,'14'!$G$10:$G$29)*'14'!$E$3</f>
        <v>0</v>
      </c>
      <c r="U1088" s="224">
        <f>SUMIF('15'!$C$10:$C$29,$C1088,'15'!$G$10:$G$29)*'15'!$E$3</f>
        <v>0</v>
      </c>
      <c r="V1088" s="224">
        <f>SUMIF('16'!$C$10:$C$29,$C1088,'16'!$G$10:$G$29)*'16'!$E$3</f>
        <v>0</v>
      </c>
      <c r="W1088" s="224">
        <f>SUMIF('17'!$C$10:$C$29,$C1088,'17'!$G$10:$G$29)*'17'!$E$3</f>
        <v>0</v>
      </c>
      <c r="X1088" s="224">
        <f>SUMIF('18'!$C$10:$C$29,$C1088,'18'!$G$10:$G$29)*'18'!$E$3</f>
        <v>0</v>
      </c>
      <c r="Y1088" s="224">
        <f>SUMIF('19'!$C$10:$C$28,$C1088,'19'!$G$10:$G$28)*'19'!$E$3</f>
        <v>0</v>
      </c>
      <c r="Z1088" s="224">
        <f>SUMIF('20'!$C$10:$C$29,$C1088,'20'!$G$10:$G$29)*'20'!$E$3</f>
        <v>0</v>
      </c>
      <c r="AA1088" s="224">
        <f>SUMIF('21'!$C$10:$C$29,$C1088,'21'!$G$10:$G$29)*'21'!$E$3</f>
        <v>0</v>
      </c>
    </row>
    <row r="1089" spans="3:27" ht="15" hidden="1">
      <c r="C1089" s="207" t="s">
        <v>2287</v>
      </c>
      <c r="D1089" s="207" t="s">
        <v>2288</v>
      </c>
      <c r="F1089" s="303">
        <f t="shared" si="17"/>
        <v>0</v>
      </c>
      <c r="G1089" s="224">
        <f>SUMIF('01'!$C$10:$C$29,$C1089,'01'!$G$10:$G$29)*'01'!$E$3</f>
        <v>0</v>
      </c>
      <c r="H1089" s="224">
        <f>SUMIF('02'!$C$10:$C$28,$C1089,'02'!$G$10:$G$28)*'02'!$E$3</f>
        <v>0</v>
      </c>
      <c r="I1089" s="224">
        <f>SUMIF('03'!$C$10:$C$29,$C1089,'03'!$G$10:$G$29)*'03'!$E$3</f>
        <v>0</v>
      </c>
      <c r="J1089" s="224">
        <f>SUMIF('04'!$C$10:$C$26,$C1089,'04'!$G$10:$G$26)*'04'!$E$3</f>
        <v>0</v>
      </c>
      <c r="K1089" s="224">
        <f>SUMIF('05'!$C$10:$C$29,$C1089,'05'!$G$10:$G$29)*'05'!$E$3</f>
        <v>0</v>
      </c>
      <c r="L1089" s="224">
        <f>SUMIF('06'!$C$10:$C$29,$C1089,'06'!$G$10:$G$29)*'06'!$E$3</f>
        <v>0</v>
      </c>
      <c r="M1089" s="224">
        <f>SUMIF('07'!$C$10:$C$26,$C1089,'07'!$G$10:$G$26)*'07'!$E$3</f>
        <v>0</v>
      </c>
      <c r="N1089" s="224">
        <f>SUMIF('08'!$C$10:$C$29,$C1089,'08'!$G$10:$G$29)*'08'!$E$3</f>
        <v>0</v>
      </c>
      <c r="O1089" s="224">
        <f>SUMIF('09'!$C$10:$C$29,$C1089,'09'!$G$10:$G$29)*'09'!$E$3</f>
        <v>0</v>
      </c>
      <c r="P1089" s="224">
        <f>SUMIF('10'!$C$10:$C$29,$C1089,'10'!$G$10:$G$29)*'10'!$E$3</f>
        <v>0</v>
      </c>
      <c r="Q1089" s="224">
        <f>SUMIF('11'!$C$10:$C$39,$C1089,'11'!$G$10:$G$39)*'11'!$E$3</f>
        <v>0</v>
      </c>
      <c r="R1089" s="224">
        <f>SUMIF('12'!$C$10:$C$29,$C1089,'12'!$G$10:$G$29)*'12'!$E$3</f>
        <v>0</v>
      </c>
      <c r="S1089" s="224">
        <f>SUMIF('13'!$C$10:$C$29,$C1089,'13'!$G$10:$G$29)*'13'!$E$3</f>
        <v>0</v>
      </c>
      <c r="T1089" s="224">
        <f>SUMIF('14'!$C$10:$C$29,$C1089,'14'!$G$10:$G$29)*'14'!$E$3</f>
        <v>0</v>
      </c>
      <c r="U1089" s="224">
        <f>SUMIF('15'!$C$10:$C$29,$C1089,'15'!$G$10:$G$29)*'15'!$E$3</f>
        <v>0</v>
      </c>
      <c r="V1089" s="224">
        <f>SUMIF('16'!$C$10:$C$29,$C1089,'16'!$G$10:$G$29)*'16'!$E$3</f>
        <v>0</v>
      </c>
      <c r="W1089" s="224">
        <f>SUMIF('17'!$C$10:$C$29,$C1089,'17'!$G$10:$G$29)*'17'!$E$3</f>
        <v>0</v>
      </c>
      <c r="X1089" s="224">
        <f>SUMIF('18'!$C$10:$C$29,$C1089,'18'!$G$10:$G$29)*'18'!$E$3</f>
        <v>0</v>
      </c>
      <c r="Y1089" s="224">
        <f>SUMIF('19'!$C$10:$C$28,$C1089,'19'!$G$10:$G$28)*'19'!$E$3</f>
        <v>0</v>
      </c>
      <c r="Z1089" s="224">
        <f>SUMIF('20'!$C$10:$C$29,$C1089,'20'!$G$10:$G$29)*'20'!$E$3</f>
        <v>0</v>
      </c>
      <c r="AA1089" s="224">
        <f>SUMIF('21'!$C$10:$C$29,$C1089,'21'!$G$10:$G$29)*'21'!$E$3</f>
        <v>0</v>
      </c>
    </row>
    <row r="1090" spans="3:27" ht="15" hidden="1">
      <c r="C1090" s="207" t="s">
        <v>2289</v>
      </c>
      <c r="D1090" s="207" t="s">
        <v>2290</v>
      </c>
      <c r="F1090" s="303">
        <f t="shared" si="17"/>
        <v>0</v>
      </c>
      <c r="G1090" s="224">
        <f>SUMIF('01'!$C$10:$C$29,$C1090,'01'!$G$10:$G$29)*'01'!$E$3</f>
        <v>0</v>
      </c>
      <c r="H1090" s="224">
        <f>SUMIF('02'!$C$10:$C$28,$C1090,'02'!$G$10:$G$28)*'02'!$E$3</f>
        <v>0</v>
      </c>
      <c r="I1090" s="224">
        <f>SUMIF('03'!$C$10:$C$29,$C1090,'03'!$G$10:$G$29)*'03'!$E$3</f>
        <v>0</v>
      </c>
      <c r="J1090" s="224">
        <f>SUMIF('04'!$C$10:$C$26,$C1090,'04'!$G$10:$G$26)*'04'!$E$3</f>
        <v>0</v>
      </c>
      <c r="K1090" s="224">
        <f>SUMIF('05'!$C$10:$C$29,$C1090,'05'!$G$10:$G$29)*'05'!$E$3</f>
        <v>0</v>
      </c>
      <c r="L1090" s="224">
        <f>SUMIF('06'!$C$10:$C$29,$C1090,'06'!$G$10:$G$29)*'06'!$E$3</f>
        <v>0</v>
      </c>
      <c r="M1090" s="224">
        <f>SUMIF('07'!$C$10:$C$26,$C1090,'07'!$G$10:$G$26)*'07'!$E$3</f>
        <v>0</v>
      </c>
      <c r="N1090" s="224">
        <f>SUMIF('08'!$C$10:$C$29,$C1090,'08'!$G$10:$G$29)*'08'!$E$3</f>
        <v>0</v>
      </c>
      <c r="O1090" s="224">
        <f>SUMIF('09'!$C$10:$C$29,$C1090,'09'!$G$10:$G$29)*'09'!$E$3</f>
        <v>0</v>
      </c>
      <c r="P1090" s="224">
        <f>SUMIF('10'!$C$10:$C$29,$C1090,'10'!$G$10:$G$29)*'10'!$E$3</f>
        <v>0</v>
      </c>
      <c r="Q1090" s="224">
        <f>SUMIF('11'!$C$10:$C$39,$C1090,'11'!$G$10:$G$39)*'11'!$E$3</f>
        <v>0</v>
      </c>
      <c r="R1090" s="224">
        <f>SUMIF('12'!$C$10:$C$29,$C1090,'12'!$G$10:$G$29)*'12'!$E$3</f>
        <v>0</v>
      </c>
      <c r="S1090" s="224">
        <f>SUMIF('13'!$C$10:$C$29,$C1090,'13'!$G$10:$G$29)*'13'!$E$3</f>
        <v>0</v>
      </c>
      <c r="T1090" s="224">
        <f>SUMIF('14'!$C$10:$C$29,$C1090,'14'!$G$10:$G$29)*'14'!$E$3</f>
        <v>0</v>
      </c>
      <c r="U1090" s="224">
        <f>SUMIF('15'!$C$10:$C$29,$C1090,'15'!$G$10:$G$29)*'15'!$E$3</f>
        <v>0</v>
      </c>
      <c r="V1090" s="224">
        <f>SUMIF('16'!$C$10:$C$29,$C1090,'16'!$G$10:$G$29)*'16'!$E$3</f>
        <v>0</v>
      </c>
      <c r="W1090" s="224">
        <f>SUMIF('17'!$C$10:$C$29,$C1090,'17'!$G$10:$G$29)*'17'!$E$3</f>
        <v>0</v>
      </c>
      <c r="X1090" s="224">
        <f>SUMIF('18'!$C$10:$C$29,$C1090,'18'!$G$10:$G$29)*'18'!$E$3</f>
        <v>0</v>
      </c>
      <c r="Y1090" s="224">
        <f>SUMIF('19'!$C$10:$C$28,$C1090,'19'!$G$10:$G$28)*'19'!$E$3</f>
        <v>0</v>
      </c>
      <c r="Z1090" s="224">
        <f>SUMIF('20'!$C$10:$C$29,$C1090,'20'!$G$10:$G$29)*'20'!$E$3</f>
        <v>0</v>
      </c>
      <c r="AA1090" s="224">
        <f>SUMIF('21'!$C$10:$C$29,$C1090,'21'!$G$10:$G$29)*'21'!$E$3</f>
        <v>0</v>
      </c>
    </row>
    <row r="1091" spans="3:27" ht="15" hidden="1">
      <c r="C1091" s="207" t="s">
        <v>2291</v>
      </c>
      <c r="D1091" s="207" t="s">
        <v>2292</v>
      </c>
      <c r="F1091" s="303">
        <f t="shared" si="17"/>
        <v>0</v>
      </c>
      <c r="G1091" s="224">
        <f>SUMIF('01'!$C$10:$C$29,$C1091,'01'!$G$10:$G$29)*'01'!$E$3</f>
        <v>0</v>
      </c>
      <c r="H1091" s="224">
        <f>SUMIF('02'!$C$10:$C$28,$C1091,'02'!$G$10:$G$28)*'02'!$E$3</f>
        <v>0</v>
      </c>
      <c r="I1091" s="224">
        <f>SUMIF('03'!$C$10:$C$29,$C1091,'03'!$G$10:$G$29)*'03'!$E$3</f>
        <v>0</v>
      </c>
      <c r="J1091" s="224">
        <f>SUMIF('04'!$C$10:$C$26,$C1091,'04'!$G$10:$G$26)*'04'!$E$3</f>
        <v>0</v>
      </c>
      <c r="K1091" s="224">
        <f>SUMIF('05'!$C$10:$C$29,$C1091,'05'!$G$10:$G$29)*'05'!$E$3</f>
        <v>0</v>
      </c>
      <c r="L1091" s="224">
        <f>SUMIF('06'!$C$10:$C$29,$C1091,'06'!$G$10:$G$29)*'06'!$E$3</f>
        <v>0</v>
      </c>
      <c r="M1091" s="224">
        <f>SUMIF('07'!$C$10:$C$26,$C1091,'07'!$G$10:$G$26)*'07'!$E$3</f>
        <v>0</v>
      </c>
      <c r="N1091" s="224">
        <f>SUMIF('08'!$C$10:$C$29,$C1091,'08'!$G$10:$G$29)*'08'!$E$3</f>
        <v>0</v>
      </c>
      <c r="O1091" s="224">
        <f>SUMIF('09'!$C$10:$C$29,$C1091,'09'!$G$10:$G$29)*'09'!$E$3</f>
        <v>0</v>
      </c>
      <c r="P1091" s="224">
        <f>SUMIF('10'!$C$10:$C$29,$C1091,'10'!$G$10:$G$29)*'10'!$E$3</f>
        <v>0</v>
      </c>
      <c r="Q1091" s="224">
        <f>SUMIF('11'!$C$10:$C$39,$C1091,'11'!$G$10:$G$39)*'11'!$E$3</f>
        <v>0</v>
      </c>
      <c r="R1091" s="224">
        <f>SUMIF('12'!$C$10:$C$29,$C1091,'12'!$G$10:$G$29)*'12'!$E$3</f>
        <v>0</v>
      </c>
      <c r="S1091" s="224">
        <f>SUMIF('13'!$C$10:$C$29,$C1091,'13'!$G$10:$G$29)*'13'!$E$3</f>
        <v>0</v>
      </c>
      <c r="T1091" s="224">
        <f>SUMIF('14'!$C$10:$C$29,$C1091,'14'!$G$10:$G$29)*'14'!$E$3</f>
        <v>0</v>
      </c>
      <c r="U1091" s="224">
        <f>SUMIF('15'!$C$10:$C$29,$C1091,'15'!$G$10:$G$29)*'15'!$E$3</f>
        <v>0</v>
      </c>
      <c r="V1091" s="224">
        <f>SUMIF('16'!$C$10:$C$29,$C1091,'16'!$G$10:$G$29)*'16'!$E$3</f>
        <v>0</v>
      </c>
      <c r="W1091" s="224">
        <f>SUMIF('17'!$C$10:$C$29,$C1091,'17'!$G$10:$G$29)*'17'!$E$3</f>
        <v>0</v>
      </c>
      <c r="X1091" s="224">
        <f>SUMIF('18'!$C$10:$C$29,$C1091,'18'!$G$10:$G$29)*'18'!$E$3</f>
        <v>0</v>
      </c>
      <c r="Y1091" s="224">
        <f>SUMIF('19'!$C$10:$C$28,$C1091,'19'!$G$10:$G$28)*'19'!$E$3</f>
        <v>0</v>
      </c>
      <c r="Z1091" s="224">
        <f>SUMIF('20'!$C$10:$C$29,$C1091,'20'!$G$10:$G$29)*'20'!$E$3</f>
        <v>0</v>
      </c>
      <c r="AA1091" s="224">
        <f>SUMIF('21'!$C$10:$C$29,$C1091,'21'!$G$10:$G$29)*'21'!$E$3</f>
        <v>0</v>
      </c>
    </row>
    <row r="1092" spans="3:27" ht="15" hidden="1">
      <c r="C1092" s="207" t="s">
        <v>2293</v>
      </c>
      <c r="D1092" s="207" t="s">
        <v>2294</v>
      </c>
      <c r="F1092" s="303">
        <f t="shared" si="17"/>
        <v>0</v>
      </c>
      <c r="G1092" s="224">
        <f>SUMIF('01'!$C$10:$C$29,$C1092,'01'!$G$10:$G$29)*'01'!$E$3</f>
        <v>0</v>
      </c>
      <c r="H1092" s="224">
        <f>SUMIF('02'!$C$10:$C$28,$C1092,'02'!$G$10:$G$28)*'02'!$E$3</f>
        <v>0</v>
      </c>
      <c r="I1092" s="224">
        <f>SUMIF('03'!$C$10:$C$29,$C1092,'03'!$G$10:$G$29)*'03'!$E$3</f>
        <v>0</v>
      </c>
      <c r="J1092" s="224">
        <f>SUMIF('04'!$C$10:$C$26,$C1092,'04'!$G$10:$G$26)*'04'!$E$3</f>
        <v>0</v>
      </c>
      <c r="K1092" s="224">
        <f>SUMIF('05'!$C$10:$C$29,$C1092,'05'!$G$10:$G$29)*'05'!$E$3</f>
        <v>0</v>
      </c>
      <c r="L1092" s="224">
        <f>SUMIF('06'!$C$10:$C$29,$C1092,'06'!$G$10:$G$29)*'06'!$E$3</f>
        <v>0</v>
      </c>
      <c r="M1092" s="224">
        <f>SUMIF('07'!$C$10:$C$26,$C1092,'07'!$G$10:$G$26)*'07'!$E$3</f>
        <v>0</v>
      </c>
      <c r="N1092" s="224">
        <f>SUMIF('08'!$C$10:$C$29,$C1092,'08'!$G$10:$G$29)*'08'!$E$3</f>
        <v>0</v>
      </c>
      <c r="O1092" s="224">
        <f>SUMIF('09'!$C$10:$C$29,$C1092,'09'!$G$10:$G$29)*'09'!$E$3</f>
        <v>0</v>
      </c>
      <c r="P1092" s="224">
        <f>SUMIF('10'!$C$10:$C$29,$C1092,'10'!$G$10:$G$29)*'10'!$E$3</f>
        <v>0</v>
      </c>
      <c r="Q1092" s="224">
        <f>SUMIF('11'!$C$10:$C$39,$C1092,'11'!$G$10:$G$39)*'11'!$E$3</f>
        <v>0</v>
      </c>
      <c r="R1092" s="224">
        <f>SUMIF('12'!$C$10:$C$29,$C1092,'12'!$G$10:$G$29)*'12'!$E$3</f>
        <v>0</v>
      </c>
      <c r="S1092" s="224">
        <f>SUMIF('13'!$C$10:$C$29,$C1092,'13'!$G$10:$G$29)*'13'!$E$3</f>
        <v>0</v>
      </c>
      <c r="T1092" s="224">
        <f>SUMIF('14'!$C$10:$C$29,$C1092,'14'!$G$10:$G$29)*'14'!$E$3</f>
        <v>0</v>
      </c>
      <c r="U1092" s="224">
        <f>SUMIF('15'!$C$10:$C$29,$C1092,'15'!$G$10:$G$29)*'15'!$E$3</f>
        <v>0</v>
      </c>
      <c r="V1092" s="224">
        <f>SUMIF('16'!$C$10:$C$29,$C1092,'16'!$G$10:$G$29)*'16'!$E$3</f>
        <v>0</v>
      </c>
      <c r="W1092" s="224">
        <f>SUMIF('17'!$C$10:$C$29,$C1092,'17'!$G$10:$G$29)*'17'!$E$3</f>
        <v>0</v>
      </c>
      <c r="X1092" s="224">
        <f>SUMIF('18'!$C$10:$C$29,$C1092,'18'!$G$10:$G$29)*'18'!$E$3</f>
        <v>0</v>
      </c>
      <c r="Y1092" s="224">
        <f>SUMIF('19'!$C$10:$C$28,$C1092,'19'!$G$10:$G$28)*'19'!$E$3</f>
        <v>0</v>
      </c>
      <c r="Z1092" s="224">
        <f>SUMIF('20'!$C$10:$C$29,$C1092,'20'!$G$10:$G$29)*'20'!$E$3</f>
        <v>0</v>
      </c>
      <c r="AA1092" s="224">
        <f>SUMIF('21'!$C$10:$C$29,$C1092,'21'!$G$10:$G$29)*'21'!$E$3</f>
        <v>0</v>
      </c>
    </row>
    <row r="1093" spans="3:27" ht="15" hidden="1">
      <c r="C1093" s="207" t="s">
        <v>2295</v>
      </c>
      <c r="D1093" s="207" t="s">
        <v>2296</v>
      </c>
      <c r="F1093" s="303">
        <f t="shared" si="17"/>
        <v>0</v>
      </c>
      <c r="G1093" s="224">
        <f>SUMIF('01'!$C$10:$C$29,$C1093,'01'!$G$10:$G$29)*'01'!$E$3</f>
        <v>0</v>
      </c>
      <c r="H1093" s="224">
        <f>SUMIF('02'!$C$10:$C$28,$C1093,'02'!$G$10:$G$28)*'02'!$E$3</f>
        <v>0</v>
      </c>
      <c r="I1093" s="224">
        <f>SUMIF('03'!$C$10:$C$29,$C1093,'03'!$G$10:$G$29)*'03'!$E$3</f>
        <v>0</v>
      </c>
      <c r="J1093" s="224">
        <f>SUMIF('04'!$C$10:$C$26,$C1093,'04'!$G$10:$G$26)*'04'!$E$3</f>
        <v>0</v>
      </c>
      <c r="K1093" s="224">
        <f>SUMIF('05'!$C$10:$C$29,$C1093,'05'!$G$10:$G$29)*'05'!$E$3</f>
        <v>0</v>
      </c>
      <c r="L1093" s="224">
        <f>SUMIF('06'!$C$10:$C$29,$C1093,'06'!$G$10:$G$29)*'06'!$E$3</f>
        <v>0</v>
      </c>
      <c r="M1093" s="224">
        <f>SUMIF('07'!$C$10:$C$26,$C1093,'07'!$G$10:$G$26)*'07'!$E$3</f>
        <v>0</v>
      </c>
      <c r="N1093" s="224">
        <f>SUMIF('08'!$C$10:$C$29,$C1093,'08'!$G$10:$G$29)*'08'!$E$3</f>
        <v>0</v>
      </c>
      <c r="O1093" s="224">
        <f>SUMIF('09'!$C$10:$C$29,$C1093,'09'!$G$10:$G$29)*'09'!$E$3</f>
        <v>0</v>
      </c>
      <c r="P1093" s="224">
        <f>SUMIF('10'!$C$10:$C$29,$C1093,'10'!$G$10:$G$29)*'10'!$E$3</f>
        <v>0</v>
      </c>
      <c r="Q1093" s="224">
        <f>SUMIF('11'!$C$10:$C$39,$C1093,'11'!$G$10:$G$39)*'11'!$E$3</f>
        <v>0</v>
      </c>
      <c r="R1093" s="224">
        <f>SUMIF('12'!$C$10:$C$29,$C1093,'12'!$G$10:$G$29)*'12'!$E$3</f>
        <v>0</v>
      </c>
      <c r="S1093" s="224">
        <f>SUMIF('13'!$C$10:$C$29,$C1093,'13'!$G$10:$G$29)*'13'!$E$3</f>
        <v>0</v>
      </c>
      <c r="T1093" s="224">
        <f>SUMIF('14'!$C$10:$C$29,$C1093,'14'!$G$10:$G$29)*'14'!$E$3</f>
        <v>0</v>
      </c>
      <c r="U1093" s="224">
        <f>SUMIF('15'!$C$10:$C$29,$C1093,'15'!$G$10:$G$29)*'15'!$E$3</f>
        <v>0</v>
      </c>
      <c r="V1093" s="224">
        <f>SUMIF('16'!$C$10:$C$29,$C1093,'16'!$G$10:$G$29)*'16'!$E$3</f>
        <v>0</v>
      </c>
      <c r="W1093" s="224">
        <f>SUMIF('17'!$C$10:$C$29,$C1093,'17'!$G$10:$G$29)*'17'!$E$3</f>
        <v>0</v>
      </c>
      <c r="X1093" s="224">
        <f>SUMIF('18'!$C$10:$C$29,$C1093,'18'!$G$10:$G$29)*'18'!$E$3</f>
        <v>0</v>
      </c>
      <c r="Y1093" s="224">
        <f>SUMIF('19'!$C$10:$C$28,$C1093,'19'!$G$10:$G$28)*'19'!$E$3</f>
        <v>0</v>
      </c>
      <c r="Z1093" s="224">
        <f>SUMIF('20'!$C$10:$C$29,$C1093,'20'!$G$10:$G$29)*'20'!$E$3</f>
        <v>0</v>
      </c>
      <c r="AA1093" s="224">
        <f>SUMIF('21'!$C$10:$C$29,$C1093,'21'!$G$10:$G$29)*'21'!$E$3</f>
        <v>0</v>
      </c>
    </row>
    <row r="1094" spans="3:27" ht="15" hidden="1">
      <c r="C1094" s="207" t="s">
        <v>2297</v>
      </c>
      <c r="D1094" s="207" t="s">
        <v>2298</v>
      </c>
      <c r="F1094" s="303">
        <f t="shared" si="17"/>
        <v>0</v>
      </c>
      <c r="G1094" s="224">
        <f>SUMIF('01'!$C$10:$C$29,$C1094,'01'!$G$10:$G$29)*'01'!$E$3</f>
        <v>0</v>
      </c>
      <c r="H1094" s="224">
        <f>SUMIF('02'!$C$10:$C$28,$C1094,'02'!$G$10:$G$28)*'02'!$E$3</f>
        <v>0</v>
      </c>
      <c r="I1094" s="224">
        <f>SUMIF('03'!$C$10:$C$29,$C1094,'03'!$G$10:$G$29)*'03'!$E$3</f>
        <v>0</v>
      </c>
      <c r="J1094" s="224">
        <f>SUMIF('04'!$C$10:$C$26,$C1094,'04'!$G$10:$G$26)*'04'!$E$3</f>
        <v>0</v>
      </c>
      <c r="K1094" s="224">
        <f>SUMIF('05'!$C$10:$C$29,$C1094,'05'!$G$10:$G$29)*'05'!$E$3</f>
        <v>0</v>
      </c>
      <c r="L1094" s="224">
        <f>SUMIF('06'!$C$10:$C$29,$C1094,'06'!$G$10:$G$29)*'06'!$E$3</f>
        <v>0</v>
      </c>
      <c r="M1094" s="224">
        <f>SUMIF('07'!$C$10:$C$26,$C1094,'07'!$G$10:$G$26)*'07'!$E$3</f>
        <v>0</v>
      </c>
      <c r="N1094" s="224">
        <f>SUMIF('08'!$C$10:$C$29,$C1094,'08'!$G$10:$G$29)*'08'!$E$3</f>
        <v>0</v>
      </c>
      <c r="O1094" s="224">
        <f>SUMIF('09'!$C$10:$C$29,$C1094,'09'!$G$10:$G$29)*'09'!$E$3</f>
        <v>0</v>
      </c>
      <c r="P1094" s="224">
        <f>SUMIF('10'!$C$10:$C$29,$C1094,'10'!$G$10:$G$29)*'10'!$E$3</f>
        <v>0</v>
      </c>
      <c r="Q1094" s="224">
        <f>SUMIF('11'!$C$10:$C$39,$C1094,'11'!$G$10:$G$39)*'11'!$E$3</f>
        <v>0</v>
      </c>
      <c r="R1094" s="224">
        <f>SUMIF('12'!$C$10:$C$29,$C1094,'12'!$G$10:$G$29)*'12'!$E$3</f>
        <v>0</v>
      </c>
      <c r="S1094" s="224">
        <f>SUMIF('13'!$C$10:$C$29,$C1094,'13'!$G$10:$G$29)*'13'!$E$3</f>
        <v>0</v>
      </c>
      <c r="T1094" s="224">
        <f>SUMIF('14'!$C$10:$C$29,$C1094,'14'!$G$10:$G$29)*'14'!$E$3</f>
        <v>0</v>
      </c>
      <c r="U1094" s="224">
        <f>SUMIF('15'!$C$10:$C$29,$C1094,'15'!$G$10:$G$29)*'15'!$E$3</f>
        <v>0</v>
      </c>
      <c r="V1094" s="224">
        <f>SUMIF('16'!$C$10:$C$29,$C1094,'16'!$G$10:$G$29)*'16'!$E$3</f>
        <v>0</v>
      </c>
      <c r="W1094" s="224">
        <f>SUMIF('17'!$C$10:$C$29,$C1094,'17'!$G$10:$G$29)*'17'!$E$3</f>
        <v>0</v>
      </c>
      <c r="X1094" s="224">
        <f>SUMIF('18'!$C$10:$C$29,$C1094,'18'!$G$10:$G$29)*'18'!$E$3</f>
        <v>0</v>
      </c>
      <c r="Y1094" s="224">
        <f>SUMIF('19'!$C$10:$C$28,$C1094,'19'!$G$10:$G$28)*'19'!$E$3</f>
        <v>0</v>
      </c>
      <c r="Z1094" s="224">
        <f>SUMIF('20'!$C$10:$C$29,$C1094,'20'!$G$10:$G$29)*'20'!$E$3</f>
        <v>0</v>
      </c>
      <c r="AA1094" s="224">
        <f>SUMIF('21'!$C$10:$C$29,$C1094,'21'!$G$10:$G$29)*'21'!$E$3</f>
        <v>0</v>
      </c>
    </row>
    <row r="1095" spans="3:27" ht="15" hidden="1">
      <c r="C1095" s="207" t="s">
        <v>2299</v>
      </c>
      <c r="D1095" s="207" t="s">
        <v>2300</v>
      </c>
      <c r="F1095" s="303">
        <f t="shared" si="17"/>
        <v>0</v>
      </c>
      <c r="G1095" s="224">
        <f>SUMIF('01'!$C$10:$C$29,$C1095,'01'!$G$10:$G$29)*'01'!$E$3</f>
        <v>0</v>
      </c>
      <c r="H1095" s="224">
        <f>SUMIF('02'!$C$10:$C$28,$C1095,'02'!$G$10:$G$28)*'02'!$E$3</f>
        <v>0</v>
      </c>
      <c r="I1095" s="224">
        <f>SUMIF('03'!$C$10:$C$29,$C1095,'03'!$G$10:$G$29)*'03'!$E$3</f>
        <v>0</v>
      </c>
      <c r="J1095" s="224">
        <f>SUMIF('04'!$C$10:$C$26,$C1095,'04'!$G$10:$G$26)*'04'!$E$3</f>
        <v>0</v>
      </c>
      <c r="K1095" s="224">
        <f>SUMIF('05'!$C$10:$C$29,$C1095,'05'!$G$10:$G$29)*'05'!$E$3</f>
        <v>0</v>
      </c>
      <c r="L1095" s="224">
        <f>SUMIF('06'!$C$10:$C$29,$C1095,'06'!$G$10:$G$29)*'06'!$E$3</f>
        <v>0</v>
      </c>
      <c r="M1095" s="224">
        <f>SUMIF('07'!$C$10:$C$26,$C1095,'07'!$G$10:$G$26)*'07'!$E$3</f>
        <v>0</v>
      </c>
      <c r="N1095" s="224">
        <f>SUMIF('08'!$C$10:$C$29,$C1095,'08'!$G$10:$G$29)*'08'!$E$3</f>
        <v>0</v>
      </c>
      <c r="O1095" s="224">
        <f>SUMIF('09'!$C$10:$C$29,$C1095,'09'!$G$10:$G$29)*'09'!$E$3</f>
        <v>0</v>
      </c>
      <c r="P1095" s="224">
        <f>SUMIF('10'!$C$10:$C$29,$C1095,'10'!$G$10:$G$29)*'10'!$E$3</f>
        <v>0</v>
      </c>
      <c r="Q1095" s="224">
        <f>SUMIF('11'!$C$10:$C$39,$C1095,'11'!$G$10:$G$39)*'11'!$E$3</f>
        <v>0</v>
      </c>
      <c r="R1095" s="224">
        <f>SUMIF('12'!$C$10:$C$29,$C1095,'12'!$G$10:$G$29)*'12'!$E$3</f>
        <v>0</v>
      </c>
      <c r="S1095" s="224">
        <f>SUMIF('13'!$C$10:$C$29,$C1095,'13'!$G$10:$G$29)*'13'!$E$3</f>
        <v>0</v>
      </c>
      <c r="T1095" s="224">
        <f>SUMIF('14'!$C$10:$C$29,$C1095,'14'!$G$10:$G$29)*'14'!$E$3</f>
        <v>0</v>
      </c>
      <c r="U1095" s="224">
        <f>SUMIF('15'!$C$10:$C$29,$C1095,'15'!$G$10:$G$29)*'15'!$E$3</f>
        <v>0</v>
      </c>
      <c r="V1095" s="224">
        <f>SUMIF('16'!$C$10:$C$29,$C1095,'16'!$G$10:$G$29)*'16'!$E$3</f>
        <v>0</v>
      </c>
      <c r="W1095" s="224">
        <f>SUMIF('17'!$C$10:$C$29,$C1095,'17'!$G$10:$G$29)*'17'!$E$3</f>
        <v>0</v>
      </c>
      <c r="X1095" s="224">
        <f>SUMIF('18'!$C$10:$C$29,$C1095,'18'!$G$10:$G$29)*'18'!$E$3</f>
        <v>0</v>
      </c>
      <c r="Y1095" s="224">
        <f>SUMIF('19'!$C$10:$C$28,$C1095,'19'!$G$10:$G$28)*'19'!$E$3</f>
        <v>0</v>
      </c>
      <c r="Z1095" s="224">
        <f>SUMIF('20'!$C$10:$C$29,$C1095,'20'!$G$10:$G$29)*'20'!$E$3</f>
        <v>0</v>
      </c>
      <c r="AA1095" s="224">
        <f>SUMIF('21'!$C$10:$C$29,$C1095,'21'!$G$10:$G$29)*'21'!$E$3</f>
        <v>0</v>
      </c>
    </row>
    <row r="1096" spans="3:27" ht="15" hidden="1">
      <c r="C1096" s="207" t="s">
        <v>2301</v>
      </c>
      <c r="D1096" s="207" t="s">
        <v>2302</v>
      </c>
      <c r="F1096" s="303">
        <f t="shared" si="17"/>
        <v>0</v>
      </c>
      <c r="G1096" s="224">
        <f>SUMIF('01'!$C$10:$C$29,$C1096,'01'!$G$10:$G$29)*'01'!$E$3</f>
        <v>0</v>
      </c>
      <c r="H1096" s="224">
        <f>SUMIF('02'!$C$10:$C$28,$C1096,'02'!$G$10:$G$28)*'02'!$E$3</f>
        <v>0</v>
      </c>
      <c r="I1096" s="224">
        <f>SUMIF('03'!$C$10:$C$29,$C1096,'03'!$G$10:$G$29)*'03'!$E$3</f>
        <v>0</v>
      </c>
      <c r="J1096" s="224">
        <f>SUMIF('04'!$C$10:$C$26,$C1096,'04'!$G$10:$G$26)*'04'!$E$3</f>
        <v>0</v>
      </c>
      <c r="K1096" s="224">
        <f>SUMIF('05'!$C$10:$C$29,$C1096,'05'!$G$10:$G$29)*'05'!$E$3</f>
        <v>0</v>
      </c>
      <c r="L1096" s="224">
        <f>SUMIF('06'!$C$10:$C$29,$C1096,'06'!$G$10:$G$29)*'06'!$E$3</f>
        <v>0</v>
      </c>
      <c r="M1096" s="224">
        <f>SUMIF('07'!$C$10:$C$26,$C1096,'07'!$G$10:$G$26)*'07'!$E$3</f>
        <v>0</v>
      </c>
      <c r="N1096" s="224">
        <f>SUMIF('08'!$C$10:$C$29,$C1096,'08'!$G$10:$G$29)*'08'!$E$3</f>
        <v>0</v>
      </c>
      <c r="O1096" s="224">
        <f>SUMIF('09'!$C$10:$C$29,$C1096,'09'!$G$10:$G$29)*'09'!$E$3</f>
        <v>0</v>
      </c>
      <c r="P1096" s="224">
        <f>SUMIF('10'!$C$10:$C$29,$C1096,'10'!$G$10:$G$29)*'10'!$E$3</f>
        <v>0</v>
      </c>
      <c r="Q1096" s="224">
        <f>SUMIF('11'!$C$10:$C$39,$C1096,'11'!$G$10:$G$39)*'11'!$E$3</f>
        <v>0</v>
      </c>
      <c r="R1096" s="224">
        <f>SUMIF('12'!$C$10:$C$29,$C1096,'12'!$G$10:$G$29)*'12'!$E$3</f>
        <v>0</v>
      </c>
      <c r="S1096" s="224">
        <f>SUMIF('13'!$C$10:$C$29,$C1096,'13'!$G$10:$G$29)*'13'!$E$3</f>
        <v>0</v>
      </c>
      <c r="T1096" s="224">
        <f>SUMIF('14'!$C$10:$C$29,$C1096,'14'!$G$10:$G$29)*'14'!$E$3</f>
        <v>0</v>
      </c>
      <c r="U1096" s="224">
        <f>SUMIF('15'!$C$10:$C$29,$C1096,'15'!$G$10:$G$29)*'15'!$E$3</f>
        <v>0</v>
      </c>
      <c r="V1096" s="224">
        <f>SUMIF('16'!$C$10:$C$29,$C1096,'16'!$G$10:$G$29)*'16'!$E$3</f>
        <v>0</v>
      </c>
      <c r="W1096" s="224">
        <f>SUMIF('17'!$C$10:$C$29,$C1096,'17'!$G$10:$G$29)*'17'!$E$3</f>
        <v>0</v>
      </c>
      <c r="X1096" s="224">
        <f>SUMIF('18'!$C$10:$C$29,$C1096,'18'!$G$10:$G$29)*'18'!$E$3</f>
        <v>0</v>
      </c>
      <c r="Y1096" s="224">
        <f>SUMIF('19'!$C$10:$C$28,$C1096,'19'!$G$10:$G$28)*'19'!$E$3</f>
        <v>0</v>
      </c>
      <c r="Z1096" s="224">
        <f>SUMIF('20'!$C$10:$C$29,$C1096,'20'!$G$10:$G$29)*'20'!$E$3</f>
        <v>0</v>
      </c>
      <c r="AA1096" s="224">
        <f>SUMIF('21'!$C$10:$C$29,$C1096,'21'!$G$10:$G$29)*'21'!$E$3</f>
        <v>0</v>
      </c>
    </row>
    <row r="1097" spans="3:27" ht="15" hidden="1">
      <c r="C1097" s="207" t="s">
        <v>2303</v>
      </c>
      <c r="D1097" s="207" t="s">
        <v>2304</v>
      </c>
      <c r="F1097" s="303">
        <f t="shared" si="17"/>
        <v>0</v>
      </c>
      <c r="G1097" s="224">
        <f>SUMIF('01'!$C$10:$C$29,$C1097,'01'!$G$10:$G$29)*'01'!$E$3</f>
        <v>0</v>
      </c>
      <c r="H1097" s="224">
        <f>SUMIF('02'!$C$10:$C$28,$C1097,'02'!$G$10:$G$28)*'02'!$E$3</f>
        <v>0</v>
      </c>
      <c r="I1097" s="224">
        <f>SUMIF('03'!$C$10:$C$29,$C1097,'03'!$G$10:$G$29)*'03'!$E$3</f>
        <v>0</v>
      </c>
      <c r="J1097" s="224">
        <f>SUMIF('04'!$C$10:$C$26,$C1097,'04'!$G$10:$G$26)*'04'!$E$3</f>
        <v>0</v>
      </c>
      <c r="K1097" s="224">
        <f>SUMIF('05'!$C$10:$C$29,$C1097,'05'!$G$10:$G$29)*'05'!$E$3</f>
        <v>0</v>
      </c>
      <c r="L1097" s="224">
        <f>SUMIF('06'!$C$10:$C$29,$C1097,'06'!$G$10:$G$29)*'06'!$E$3</f>
        <v>0</v>
      </c>
      <c r="M1097" s="224">
        <f>SUMIF('07'!$C$10:$C$26,$C1097,'07'!$G$10:$G$26)*'07'!$E$3</f>
        <v>0</v>
      </c>
      <c r="N1097" s="224">
        <f>SUMIF('08'!$C$10:$C$29,$C1097,'08'!$G$10:$G$29)*'08'!$E$3</f>
        <v>0</v>
      </c>
      <c r="O1097" s="224">
        <f>SUMIF('09'!$C$10:$C$29,$C1097,'09'!$G$10:$G$29)*'09'!$E$3</f>
        <v>0</v>
      </c>
      <c r="P1097" s="224">
        <f>SUMIF('10'!$C$10:$C$29,$C1097,'10'!$G$10:$G$29)*'10'!$E$3</f>
        <v>0</v>
      </c>
      <c r="Q1097" s="224">
        <f>SUMIF('11'!$C$10:$C$39,$C1097,'11'!$G$10:$G$39)*'11'!$E$3</f>
        <v>0</v>
      </c>
      <c r="R1097" s="224">
        <f>SUMIF('12'!$C$10:$C$29,$C1097,'12'!$G$10:$G$29)*'12'!$E$3</f>
        <v>0</v>
      </c>
      <c r="S1097" s="224">
        <f>SUMIF('13'!$C$10:$C$29,$C1097,'13'!$G$10:$G$29)*'13'!$E$3</f>
        <v>0</v>
      </c>
      <c r="T1097" s="224">
        <f>SUMIF('14'!$C$10:$C$29,$C1097,'14'!$G$10:$G$29)*'14'!$E$3</f>
        <v>0</v>
      </c>
      <c r="U1097" s="224">
        <f>SUMIF('15'!$C$10:$C$29,$C1097,'15'!$G$10:$G$29)*'15'!$E$3</f>
        <v>0</v>
      </c>
      <c r="V1097" s="224">
        <f>SUMIF('16'!$C$10:$C$29,$C1097,'16'!$G$10:$G$29)*'16'!$E$3</f>
        <v>0</v>
      </c>
      <c r="W1097" s="224">
        <f>SUMIF('17'!$C$10:$C$29,$C1097,'17'!$G$10:$G$29)*'17'!$E$3</f>
        <v>0</v>
      </c>
      <c r="X1097" s="224">
        <f>SUMIF('18'!$C$10:$C$29,$C1097,'18'!$G$10:$G$29)*'18'!$E$3</f>
        <v>0</v>
      </c>
      <c r="Y1097" s="224">
        <f>SUMIF('19'!$C$10:$C$28,$C1097,'19'!$G$10:$G$28)*'19'!$E$3</f>
        <v>0</v>
      </c>
      <c r="Z1097" s="224">
        <f>SUMIF('20'!$C$10:$C$29,$C1097,'20'!$G$10:$G$29)*'20'!$E$3</f>
        <v>0</v>
      </c>
      <c r="AA1097" s="224">
        <f>SUMIF('21'!$C$10:$C$29,$C1097,'21'!$G$10:$G$29)*'21'!$E$3</f>
        <v>0</v>
      </c>
    </row>
    <row r="1098" spans="3:27" ht="15" hidden="1">
      <c r="C1098" s="207" t="s">
        <v>2305</v>
      </c>
      <c r="D1098" s="207" t="s">
        <v>2306</v>
      </c>
      <c r="F1098" s="303">
        <f t="shared" ref="F1098:F1161" si="18">SUM(G1098:AA1098)</f>
        <v>0</v>
      </c>
      <c r="G1098" s="224">
        <f>SUMIF('01'!$C$10:$C$29,$C1098,'01'!$G$10:$G$29)*'01'!$E$3</f>
        <v>0</v>
      </c>
      <c r="H1098" s="224">
        <f>SUMIF('02'!$C$10:$C$28,$C1098,'02'!$G$10:$G$28)*'02'!$E$3</f>
        <v>0</v>
      </c>
      <c r="I1098" s="224">
        <f>SUMIF('03'!$C$10:$C$29,$C1098,'03'!$G$10:$G$29)*'03'!$E$3</f>
        <v>0</v>
      </c>
      <c r="J1098" s="224">
        <f>SUMIF('04'!$C$10:$C$26,$C1098,'04'!$G$10:$G$26)*'04'!$E$3</f>
        <v>0</v>
      </c>
      <c r="K1098" s="224">
        <f>SUMIF('05'!$C$10:$C$29,$C1098,'05'!$G$10:$G$29)*'05'!$E$3</f>
        <v>0</v>
      </c>
      <c r="L1098" s="224">
        <f>SUMIF('06'!$C$10:$C$29,$C1098,'06'!$G$10:$G$29)*'06'!$E$3</f>
        <v>0</v>
      </c>
      <c r="M1098" s="224">
        <f>SUMIF('07'!$C$10:$C$26,$C1098,'07'!$G$10:$G$26)*'07'!$E$3</f>
        <v>0</v>
      </c>
      <c r="N1098" s="224">
        <f>SUMIF('08'!$C$10:$C$29,$C1098,'08'!$G$10:$G$29)*'08'!$E$3</f>
        <v>0</v>
      </c>
      <c r="O1098" s="224">
        <f>SUMIF('09'!$C$10:$C$29,$C1098,'09'!$G$10:$G$29)*'09'!$E$3</f>
        <v>0</v>
      </c>
      <c r="P1098" s="224">
        <f>SUMIF('10'!$C$10:$C$29,$C1098,'10'!$G$10:$G$29)*'10'!$E$3</f>
        <v>0</v>
      </c>
      <c r="Q1098" s="224">
        <f>SUMIF('11'!$C$10:$C$39,$C1098,'11'!$G$10:$G$39)*'11'!$E$3</f>
        <v>0</v>
      </c>
      <c r="R1098" s="224">
        <f>SUMIF('12'!$C$10:$C$29,$C1098,'12'!$G$10:$G$29)*'12'!$E$3</f>
        <v>0</v>
      </c>
      <c r="S1098" s="224">
        <f>SUMIF('13'!$C$10:$C$29,$C1098,'13'!$G$10:$G$29)*'13'!$E$3</f>
        <v>0</v>
      </c>
      <c r="T1098" s="224">
        <f>SUMIF('14'!$C$10:$C$29,$C1098,'14'!$G$10:$G$29)*'14'!$E$3</f>
        <v>0</v>
      </c>
      <c r="U1098" s="224">
        <f>SUMIF('15'!$C$10:$C$29,$C1098,'15'!$G$10:$G$29)*'15'!$E$3</f>
        <v>0</v>
      </c>
      <c r="V1098" s="224">
        <f>SUMIF('16'!$C$10:$C$29,$C1098,'16'!$G$10:$G$29)*'16'!$E$3</f>
        <v>0</v>
      </c>
      <c r="W1098" s="224">
        <f>SUMIF('17'!$C$10:$C$29,$C1098,'17'!$G$10:$G$29)*'17'!$E$3</f>
        <v>0</v>
      </c>
      <c r="X1098" s="224">
        <f>SUMIF('18'!$C$10:$C$29,$C1098,'18'!$G$10:$G$29)*'18'!$E$3</f>
        <v>0</v>
      </c>
      <c r="Y1098" s="224">
        <f>SUMIF('19'!$C$10:$C$28,$C1098,'19'!$G$10:$G$28)*'19'!$E$3</f>
        <v>0</v>
      </c>
      <c r="Z1098" s="224">
        <f>SUMIF('20'!$C$10:$C$29,$C1098,'20'!$G$10:$G$29)*'20'!$E$3</f>
        <v>0</v>
      </c>
      <c r="AA1098" s="224">
        <f>SUMIF('21'!$C$10:$C$29,$C1098,'21'!$G$10:$G$29)*'21'!$E$3</f>
        <v>0</v>
      </c>
    </row>
    <row r="1099" spans="3:27" ht="15" hidden="1">
      <c r="C1099" s="207" t="s">
        <v>2307</v>
      </c>
      <c r="D1099" s="207" t="s">
        <v>2308</v>
      </c>
      <c r="F1099" s="303">
        <f t="shared" si="18"/>
        <v>0</v>
      </c>
      <c r="G1099" s="224">
        <f>SUMIF('01'!$C$10:$C$29,$C1099,'01'!$G$10:$G$29)*'01'!$E$3</f>
        <v>0</v>
      </c>
      <c r="H1099" s="224">
        <f>SUMIF('02'!$C$10:$C$28,$C1099,'02'!$G$10:$G$28)*'02'!$E$3</f>
        <v>0</v>
      </c>
      <c r="I1099" s="224">
        <f>SUMIF('03'!$C$10:$C$29,$C1099,'03'!$G$10:$G$29)*'03'!$E$3</f>
        <v>0</v>
      </c>
      <c r="J1099" s="224">
        <f>SUMIF('04'!$C$10:$C$26,$C1099,'04'!$G$10:$G$26)*'04'!$E$3</f>
        <v>0</v>
      </c>
      <c r="K1099" s="224">
        <f>SUMIF('05'!$C$10:$C$29,$C1099,'05'!$G$10:$G$29)*'05'!$E$3</f>
        <v>0</v>
      </c>
      <c r="L1099" s="224">
        <f>SUMIF('06'!$C$10:$C$29,$C1099,'06'!$G$10:$G$29)*'06'!$E$3</f>
        <v>0</v>
      </c>
      <c r="M1099" s="224">
        <f>SUMIF('07'!$C$10:$C$26,$C1099,'07'!$G$10:$G$26)*'07'!$E$3</f>
        <v>0</v>
      </c>
      <c r="N1099" s="224">
        <f>SUMIF('08'!$C$10:$C$29,$C1099,'08'!$G$10:$G$29)*'08'!$E$3</f>
        <v>0</v>
      </c>
      <c r="O1099" s="224">
        <f>SUMIF('09'!$C$10:$C$29,$C1099,'09'!$G$10:$G$29)*'09'!$E$3</f>
        <v>0</v>
      </c>
      <c r="P1099" s="224">
        <f>SUMIF('10'!$C$10:$C$29,$C1099,'10'!$G$10:$G$29)*'10'!$E$3</f>
        <v>0</v>
      </c>
      <c r="Q1099" s="224">
        <f>SUMIF('11'!$C$10:$C$39,$C1099,'11'!$G$10:$G$39)*'11'!$E$3</f>
        <v>0</v>
      </c>
      <c r="R1099" s="224">
        <f>SUMIF('12'!$C$10:$C$29,$C1099,'12'!$G$10:$G$29)*'12'!$E$3</f>
        <v>0</v>
      </c>
      <c r="S1099" s="224">
        <f>SUMIF('13'!$C$10:$C$29,$C1099,'13'!$G$10:$G$29)*'13'!$E$3</f>
        <v>0</v>
      </c>
      <c r="T1099" s="224">
        <f>SUMIF('14'!$C$10:$C$29,$C1099,'14'!$G$10:$G$29)*'14'!$E$3</f>
        <v>0</v>
      </c>
      <c r="U1099" s="224">
        <f>SUMIF('15'!$C$10:$C$29,$C1099,'15'!$G$10:$G$29)*'15'!$E$3</f>
        <v>0</v>
      </c>
      <c r="V1099" s="224">
        <f>SUMIF('16'!$C$10:$C$29,$C1099,'16'!$G$10:$G$29)*'16'!$E$3</f>
        <v>0</v>
      </c>
      <c r="W1099" s="224">
        <f>SUMIF('17'!$C$10:$C$29,$C1099,'17'!$G$10:$G$29)*'17'!$E$3</f>
        <v>0</v>
      </c>
      <c r="X1099" s="224">
        <f>SUMIF('18'!$C$10:$C$29,$C1099,'18'!$G$10:$G$29)*'18'!$E$3</f>
        <v>0</v>
      </c>
      <c r="Y1099" s="224">
        <f>SUMIF('19'!$C$10:$C$28,$C1099,'19'!$G$10:$G$28)*'19'!$E$3</f>
        <v>0</v>
      </c>
      <c r="Z1099" s="224">
        <f>SUMIF('20'!$C$10:$C$29,$C1099,'20'!$G$10:$G$29)*'20'!$E$3</f>
        <v>0</v>
      </c>
      <c r="AA1099" s="224">
        <f>SUMIF('21'!$C$10:$C$29,$C1099,'21'!$G$10:$G$29)*'21'!$E$3</f>
        <v>0</v>
      </c>
    </row>
    <row r="1100" spans="3:27" ht="15" hidden="1">
      <c r="C1100" s="207" t="s">
        <v>2309</v>
      </c>
      <c r="D1100" s="207" t="s">
        <v>2310</v>
      </c>
      <c r="F1100" s="303">
        <f t="shared" si="18"/>
        <v>0</v>
      </c>
      <c r="G1100" s="224">
        <f>SUMIF('01'!$C$10:$C$29,$C1100,'01'!$G$10:$G$29)*'01'!$E$3</f>
        <v>0</v>
      </c>
      <c r="H1100" s="224">
        <f>SUMIF('02'!$C$10:$C$28,$C1100,'02'!$G$10:$G$28)*'02'!$E$3</f>
        <v>0</v>
      </c>
      <c r="I1100" s="224">
        <f>SUMIF('03'!$C$10:$C$29,$C1100,'03'!$G$10:$G$29)*'03'!$E$3</f>
        <v>0</v>
      </c>
      <c r="J1100" s="224">
        <f>SUMIF('04'!$C$10:$C$26,$C1100,'04'!$G$10:$G$26)*'04'!$E$3</f>
        <v>0</v>
      </c>
      <c r="K1100" s="224">
        <f>SUMIF('05'!$C$10:$C$29,$C1100,'05'!$G$10:$G$29)*'05'!$E$3</f>
        <v>0</v>
      </c>
      <c r="L1100" s="224">
        <f>SUMIF('06'!$C$10:$C$29,$C1100,'06'!$G$10:$G$29)*'06'!$E$3</f>
        <v>0</v>
      </c>
      <c r="M1100" s="224">
        <f>SUMIF('07'!$C$10:$C$26,$C1100,'07'!$G$10:$G$26)*'07'!$E$3</f>
        <v>0</v>
      </c>
      <c r="N1100" s="224">
        <f>SUMIF('08'!$C$10:$C$29,$C1100,'08'!$G$10:$G$29)*'08'!$E$3</f>
        <v>0</v>
      </c>
      <c r="O1100" s="224">
        <f>SUMIF('09'!$C$10:$C$29,$C1100,'09'!$G$10:$G$29)*'09'!$E$3</f>
        <v>0</v>
      </c>
      <c r="P1100" s="224">
        <f>SUMIF('10'!$C$10:$C$29,$C1100,'10'!$G$10:$G$29)*'10'!$E$3</f>
        <v>0</v>
      </c>
      <c r="Q1100" s="224">
        <f>SUMIF('11'!$C$10:$C$39,$C1100,'11'!$G$10:$G$39)*'11'!$E$3</f>
        <v>0</v>
      </c>
      <c r="R1100" s="224">
        <f>SUMIF('12'!$C$10:$C$29,$C1100,'12'!$G$10:$G$29)*'12'!$E$3</f>
        <v>0</v>
      </c>
      <c r="S1100" s="224">
        <f>SUMIF('13'!$C$10:$C$29,$C1100,'13'!$G$10:$G$29)*'13'!$E$3</f>
        <v>0</v>
      </c>
      <c r="T1100" s="224">
        <f>SUMIF('14'!$C$10:$C$29,$C1100,'14'!$G$10:$G$29)*'14'!$E$3</f>
        <v>0</v>
      </c>
      <c r="U1100" s="224">
        <f>SUMIF('15'!$C$10:$C$29,$C1100,'15'!$G$10:$G$29)*'15'!$E$3</f>
        <v>0</v>
      </c>
      <c r="V1100" s="224">
        <f>SUMIF('16'!$C$10:$C$29,$C1100,'16'!$G$10:$G$29)*'16'!$E$3</f>
        <v>0</v>
      </c>
      <c r="W1100" s="224">
        <f>SUMIF('17'!$C$10:$C$29,$C1100,'17'!$G$10:$G$29)*'17'!$E$3</f>
        <v>0</v>
      </c>
      <c r="X1100" s="224">
        <f>SUMIF('18'!$C$10:$C$29,$C1100,'18'!$G$10:$G$29)*'18'!$E$3</f>
        <v>0</v>
      </c>
      <c r="Y1100" s="224">
        <f>SUMIF('19'!$C$10:$C$28,$C1100,'19'!$G$10:$G$28)*'19'!$E$3</f>
        <v>0</v>
      </c>
      <c r="Z1100" s="224">
        <f>SUMIF('20'!$C$10:$C$29,$C1100,'20'!$G$10:$G$29)*'20'!$E$3</f>
        <v>0</v>
      </c>
      <c r="AA1100" s="224">
        <f>SUMIF('21'!$C$10:$C$29,$C1100,'21'!$G$10:$G$29)*'21'!$E$3</f>
        <v>0</v>
      </c>
    </row>
    <row r="1101" spans="3:27" ht="15" hidden="1">
      <c r="C1101" s="207" t="s">
        <v>2311</v>
      </c>
      <c r="D1101" s="207" t="s">
        <v>2312</v>
      </c>
      <c r="F1101" s="303">
        <f t="shared" si="18"/>
        <v>0</v>
      </c>
      <c r="G1101" s="224">
        <f>SUMIF('01'!$C$10:$C$29,$C1101,'01'!$G$10:$G$29)*'01'!$E$3</f>
        <v>0</v>
      </c>
      <c r="H1101" s="224">
        <f>SUMIF('02'!$C$10:$C$28,$C1101,'02'!$G$10:$G$28)*'02'!$E$3</f>
        <v>0</v>
      </c>
      <c r="I1101" s="224">
        <f>SUMIF('03'!$C$10:$C$29,$C1101,'03'!$G$10:$G$29)*'03'!$E$3</f>
        <v>0</v>
      </c>
      <c r="J1101" s="224">
        <f>SUMIF('04'!$C$10:$C$26,$C1101,'04'!$G$10:$G$26)*'04'!$E$3</f>
        <v>0</v>
      </c>
      <c r="K1101" s="224">
        <f>SUMIF('05'!$C$10:$C$29,$C1101,'05'!$G$10:$G$29)*'05'!$E$3</f>
        <v>0</v>
      </c>
      <c r="L1101" s="224">
        <f>SUMIF('06'!$C$10:$C$29,$C1101,'06'!$G$10:$G$29)*'06'!$E$3</f>
        <v>0</v>
      </c>
      <c r="M1101" s="224">
        <f>SUMIF('07'!$C$10:$C$26,$C1101,'07'!$G$10:$G$26)*'07'!$E$3</f>
        <v>0</v>
      </c>
      <c r="N1101" s="224">
        <f>SUMIF('08'!$C$10:$C$29,$C1101,'08'!$G$10:$G$29)*'08'!$E$3</f>
        <v>0</v>
      </c>
      <c r="O1101" s="224">
        <f>SUMIF('09'!$C$10:$C$29,$C1101,'09'!$G$10:$G$29)*'09'!$E$3</f>
        <v>0</v>
      </c>
      <c r="P1101" s="224">
        <f>SUMIF('10'!$C$10:$C$29,$C1101,'10'!$G$10:$G$29)*'10'!$E$3</f>
        <v>0</v>
      </c>
      <c r="Q1101" s="224">
        <f>SUMIF('11'!$C$10:$C$39,$C1101,'11'!$G$10:$G$39)*'11'!$E$3</f>
        <v>0</v>
      </c>
      <c r="R1101" s="224">
        <f>SUMIF('12'!$C$10:$C$29,$C1101,'12'!$G$10:$G$29)*'12'!$E$3</f>
        <v>0</v>
      </c>
      <c r="S1101" s="224">
        <f>SUMIF('13'!$C$10:$C$29,$C1101,'13'!$G$10:$G$29)*'13'!$E$3</f>
        <v>0</v>
      </c>
      <c r="T1101" s="224">
        <f>SUMIF('14'!$C$10:$C$29,$C1101,'14'!$G$10:$G$29)*'14'!$E$3</f>
        <v>0</v>
      </c>
      <c r="U1101" s="224">
        <f>SUMIF('15'!$C$10:$C$29,$C1101,'15'!$G$10:$G$29)*'15'!$E$3</f>
        <v>0</v>
      </c>
      <c r="V1101" s="224">
        <f>SUMIF('16'!$C$10:$C$29,$C1101,'16'!$G$10:$G$29)*'16'!$E$3</f>
        <v>0</v>
      </c>
      <c r="W1101" s="224">
        <f>SUMIF('17'!$C$10:$C$29,$C1101,'17'!$G$10:$G$29)*'17'!$E$3</f>
        <v>0</v>
      </c>
      <c r="X1101" s="224">
        <f>SUMIF('18'!$C$10:$C$29,$C1101,'18'!$G$10:$G$29)*'18'!$E$3</f>
        <v>0</v>
      </c>
      <c r="Y1101" s="224">
        <f>SUMIF('19'!$C$10:$C$28,$C1101,'19'!$G$10:$G$28)*'19'!$E$3</f>
        <v>0</v>
      </c>
      <c r="Z1101" s="224">
        <f>SUMIF('20'!$C$10:$C$29,$C1101,'20'!$G$10:$G$29)*'20'!$E$3</f>
        <v>0</v>
      </c>
      <c r="AA1101" s="224">
        <f>SUMIF('21'!$C$10:$C$29,$C1101,'21'!$G$10:$G$29)*'21'!$E$3</f>
        <v>0</v>
      </c>
    </row>
    <row r="1102" spans="3:27" ht="15" hidden="1">
      <c r="C1102" s="207" t="s">
        <v>2313</v>
      </c>
      <c r="D1102" s="207" t="s">
        <v>2314</v>
      </c>
      <c r="F1102" s="303">
        <f t="shared" si="18"/>
        <v>0</v>
      </c>
      <c r="G1102" s="224">
        <f>SUMIF('01'!$C$10:$C$29,$C1102,'01'!$G$10:$G$29)*'01'!$E$3</f>
        <v>0</v>
      </c>
      <c r="H1102" s="224">
        <f>SUMIF('02'!$C$10:$C$28,$C1102,'02'!$G$10:$G$28)*'02'!$E$3</f>
        <v>0</v>
      </c>
      <c r="I1102" s="224">
        <f>SUMIF('03'!$C$10:$C$29,$C1102,'03'!$G$10:$G$29)*'03'!$E$3</f>
        <v>0</v>
      </c>
      <c r="J1102" s="224">
        <f>SUMIF('04'!$C$10:$C$26,$C1102,'04'!$G$10:$G$26)*'04'!$E$3</f>
        <v>0</v>
      </c>
      <c r="K1102" s="224">
        <f>SUMIF('05'!$C$10:$C$29,$C1102,'05'!$G$10:$G$29)*'05'!$E$3</f>
        <v>0</v>
      </c>
      <c r="L1102" s="224">
        <f>SUMIF('06'!$C$10:$C$29,$C1102,'06'!$G$10:$G$29)*'06'!$E$3</f>
        <v>0</v>
      </c>
      <c r="M1102" s="224">
        <f>SUMIF('07'!$C$10:$C$26,$C1102,'07'!$G$10:$G$26)*'07'!$E$3</f>
        <v>0</v>
      </c>
      <c r="N1102" s="224">
        <f>SUMIF('08'!$C$10:$C$29,$C1102,'08'!$G$10:$G$29)*'08'!$E$3</f>
        <v>0</v>
      </c>
      <c r="O1102" s="224">
        <f>SUMIF('09'!$C$10:$C$29,$C1102,'09'!$G$10:$G$29)*'09'!$E$3</f>
        <v>0</v>
      </c>
      <c r="P1102" s="224">
        <f>SUMIF('10'!$C$10:$C$29,$C1102,'10'!$G$10:$G$29)*'10'!$E$3</f>
        <v>0</v>
      </c>
      <c r="Q1102" s="224">
        <f>SUMIF('11'!$C$10:$C$39,$C1102,'11'!$G$10:$G$39)*'11'!$E$3</f>
        <v>0</v>
      </c>
      <c r="R1102" s="224">
        <f>SUMIF('12'!$C$10:$C$29,$C1102,'12'!$G$10:$G$29)*'12'!$E$3</f>
        <v>0</v>
      </c>
      <c r="S1102" s="224">
        <f>SUMIF('13'!$C$10:$C$29,$C1102,'13'!$G$10:$G$29)*'13'!$E$3</f>
        <v>0</v>
      </c>
      <c r="T1102" s="224">
        <f>SUMIF('14'!$C$10:$C$29,$C1102,'14'!$G$10:$G$29)*'14'!$E$3</f>
        <v>0</v>
      </c>
      <c r="U1102" s="224">
        <f>SUMIF('15'!$C$10:$C$29,$C1102,'15'!$G$10:$G$29)*'15'!$E$3</f>
        <v>0</v>
      </c>
      <c r="V1102" s="224">
        <f>SUMIF('16'!$C$10:$C$29,$C1102,'16'!$G$10:$G$29)*'16'!$E$3</f>
        <v>0</v>
      </c>
      <c r="W1102" s="224">
        <f>SUMIF('17'!$C$10:$C$29,$C1102,'17'!$G$10:$G$29)*'17'!$E$3</f>
        <v>0</v>
      </c>
      <c r="X1102" s="224">
        <f>SUMIF('18'!$C$10:$C$29,$C1102,'18'!$G$10:$G$29)*'18'!$E$3</f>
        <v>0</v>
      </c>
      <c r="Y1102" s="224">
        <f>SUMIF('19'!$C$10:$C$28,$C1102,'19'!$G$10:$G$28)*'19'!$E$3</f>
        <v>0</v>
      </c>
      <c r="Z1102" s="224">
        <f>SUMIF('20'!$C$10:$C$29,$C1102,'20'!$G$10:$G$29)*'20'!$E$3</f>
        <v>0</v>
      </c>
      <c r="AA1102" s="224">
        <f>SUMIF('21'!$C$10:$C$29,$C1102,'21'!$G$10:$G$29)*'21'!$E$3</f>
        <v>0</v>
      </c>
    </row>
    <row r="1103" spans="3:27" ht="15" hidden="1">
      <c r="C1103" s="207" t="s">
        <v>2315</v>
      </c>
      <c r="D1103" s="207" t="s">
        <v>2316</v>
      </c>
      <c r="F1103" s="303">
        <f t="shared" si="18"/>
        <v>0</v>
      </c>
      <c r="G1103" s="224">
        <f>SUMIF('01'!$C$10:$C$29,$C1103,'01'!$G$10:$G$29)*'01'!$E$3</f>
        <v>0</v>
      </c>
      <c r="H1103" s="224">
        <f>SUMIF('02'!$C$10:$C$28,$C1103,'02'!$G$10:$G$28)*'02'!$E$3</f>
        <v>0</v>
      </c>
      <c r="I1103" s="224">
        <f>SUMIF('03'!$C$10:$C$29,$C1103,'03'!$G$10:$G$29)*'03'!$E$3</f>
        <v>0</v>
      </c>
      <c r="J1103" s="224">
        <f>SUMIF('04'!$C$10:$C$26,$C1103,'04'!$G$10:$G$26)*'04'!$E$3</f>
        <v>0</v>
      </c>
      <c r="K1103" s="224">
        <f>SUMIF('05'!$C$10:$C$29,$C1103,'05'!$G$10:$G$29)*'05'!$E$3</f>
        <v>0</v>
      </c>
      <c r="L1103" s="224">
        <f>SUMIF('06'!$C$10:$C$29,$C1103,'06'!$G$10:$G$29)*'06'!$E$3</f>
        <v>0</v>
      </c>
      <c r="M1103" s="224">
        <f>SUMIF('07'!$C$10:$C$26,$C1103,'07'!$G$10:$G$26)*'07'!$E$3</f>
        <v>0</v>
      </c>
      <c r="N1103" s="224">
        <f>SUMIF('08'!$C$10:$C$29,$C1103,'08'!$G$10:$G$29)*'08'!$E$3</f>
        <v>0</v>
      </c>
      <c r="O1103" s="224">
        <f>SUMIF('09'!$C$10:$C$29,$C1103,'09'!$G$10:$G$29)*'09'!$E$3</f>
        <v>0</v>
      </c>
      <c r="P1103" s="224">
        <f>SUMIF('10'!$C$10:$C$29,$C1103,'10'!$G$10:$G$29)*'10'!$E$3</f>
        <v>0</v>
      </c>
      <c r="Q1103" s="224">
        <f>SUMIF('11'!$C$10:$C$39,$C1103,'11'!$G$10:$G$39)*'11'!$E$3</f>
        <v>0</v>
      </c>
      <c r="R1103" s="224">
        <f>SUMIF('12'!$C$10:$C$29,$C1103,'12'!$G$10:$G$29)*'12'!$E$3</f>
        <v>0</v>
      </c>
      <c r="S1103" s="224">
        <f>SUMIF('13'!$C$10:$C$29,$C1103,'13'!$G$10:$G$29)*'13'!$E$3</f>
        <v>0</v>
      </c>
      <c r="T1103" s="224">
        <f>SUMIF('14'!$C$10:$C$29,$C1103,'14'!$G$10:$G$29)*'14'!$E$3</f>
        <v>0</v>
      </c>
      <c r="U1103" s="224">
        <f>SUMIF('15'!$C$10:$C$29,$C1103,'15'!$G$10:$G$29)*'15'!$E$3</f>
        <v>0</v>
      </c>
      <c r="V1103" s="224">
        <f>SUMIF('16'!$C$10:$C$29,$C1103,'16'!$G$10:$G$29)*'16'!$E$3</f>
        <v>0</v>
      </c>
      <c r="W1103" s="224">
        <f>SUMIF('17'!$C$10:$C$29,$C1103,'17'!$G$10:$G$29)*'17'!$E$3</f>
        <v>0</v>
      </c>
      <c r="X1103" s="224">
        <f>SUMIF('18'!$C$10:$C$29,$C1103,'18'!$G$10:$G$29)*'18'!$E$3</f>
        <v>0</v>
      </c>
      <c r="Y1103" s="224">
        <f>SUMIF('19'!$C$10:$C$28,$C1103,'19'!$G$10:$G$28)*'19'!$E$3</f>
        <v>0</v>
      </c>
      <c r="Z1103" s="224">
        <f>SUMIF('20'!$C$10:$C$29,$C1103,'20'!$G$10:$G$29)*'20'!$E$3</f>
        <v>0</v>
      </c>
      <c r="AA1103" s="224">
        <f>SUMIF('21'!$C$10:$C$29,$C1103,'21'!$G$10:$G$29)*'21'!$E$3</f>
        <v>0</v>
      </c>
    </row>
    <row r="1104" spans="3:27" ht="15" hidden="1">
      <c r="C1104" s="207" t="s">
        <v>2317</v>
      </c>
      <c r="D1104" s="207" t="s">
        <v>2318</v>
      </c>
      <c r="F1104" s="303">
        <f t="shared" si="18"/>
        <v>0</v>
      </c>
      <c r="G1104" s="224">
        <f>SUMIF('01'!$C$10:$C$29,$C1104,'01'!$G$10:$G$29)*'01'!$E$3</f>
        <v>0</v>
      </c>
      <c r="H1104" s="224">
        <f>SUMIF('02'!$C$10:$C$28,$C1104,'02'!$G$10:$G$28)*'02'!$E$3</f>
        <v>0</v>
      </c>
      <c r="I1104" s="224">
        <f>SUMIF('03'!$C$10:$C$29,$C1104,'03'!$G$10:$G$29)*'03'!$E$3</f>
        <v>0</v>
      </c>
      <c r="J1104" s="224">
        <f>SUMIF('04'!$C$10:$C$26,$C1104,'04'!$G$10:$G$26)*'04'!$E$3</f>
        <v>0</v>
      </c>
      <c r="K1104" s="224">
        <f>SUMIF('05'!$C$10:$C$29,$C1104,'05'!$G$10:$G$29)*'05'!$E$3</f>
        <v>0</v>
      </c>
      <c r="L1104" s="224">
        <f>SUMIF('06'!$C$10:$C$29,$C1104,'06'!$G$10:$G$29)*'06'!$E$3</f>
        <v>0</v>
      </c>
      <c r="M1104" s="224">
        <f>SUMIF('07'!$C$10:$C$26,$C1104,'07'!$G$10:$G$26)*'07'!$E$3</f>
        <v>0</v>
      </c>
      <c r="N1104" s="224">
        <f>SUMIF('08'!$C$10:$C$29,$C1104,'08'!$G$10:$G$29)*'08'!$E$3</f>
        <v>0</v>
      </c>
      <c r="O1104" s="224">
        <f>SUMIF('09'!$C$10:$C$29,$C1104,'09'!$G$10:$G$29)*'09'!$E$3</f>
        <v>0</v>
      </c>
      <c r="P1104" s="224">
        <f>SUMIF('10'!$C$10:$C$29,$C1104,'10'!$G$10:$G$29)*'10'!$E$3</f>
        <v>0</v>
      </c>
      <c r="Q1104" s="224">
        <f>SUMIF('11'!$C$10:$C$39,$C1104,'11'!$G$10:$G$39)*'11'!$E$3</f>
        <v>0</v>
      </c>
      <c r="R1104" s="224">
        <f>SUMIF('12'!$C$10:$C$29,$C1104,'12'!$G$10:$G$29)*'12'!$E$3</f>
        <v>0</v>
      </c>
      <c r="S1104" s="224">
        <f>SUMIF('13'!$C$10:$C$29,$C1104,'13'!$G$10:$G$29)*'13'!$E$3</f>
        <v>0</v>
      </c>
      <c r="T1104" s="224">
        <f>SUMIF('14'!$C$10:$C$29,$C1104,'14'!$G$10:$G$29)*'14'!$E$3</f>
        <v>0</v>
      </c>
      <c r="U1104" s="224">
        <f>SUMIF('15'!$C$10:$C$29,$C1104,'15'!$G$10:$G$29)*'15'!$E$3</f>
        <v>0</v>
      </c>
      <c r="V1104" s="224">
        <f>SUMIF('16'!$C$10:$C$29,$C1104,'16'!$G$10:$G$29)*'16'!$E$3</f>
        <v>0</v>
      </c>
      <c r="W1104" s="224">
        <f>SUMIF('17'!$C$10:$C$29,$C1104,'17'!$G$10:$G$29)*'17'!$E$3</f>
        <v>0</v>
      </c>
      <c r="X1104" s="224">
        <f>SUMIF('18'!$C$10:$C$29,$C1104,'18'!$G$10:$G$29)*'18'!$E$3</f>
        <v>0</v>
      </c>
      <c r="Y1104" s="224">
        <f>SUMIF('19'!$C$10:$C$28,$C1104,'19'!$G$10:$G$28)*'19'!$E$3</f>
        <v>0</v>
      </c>
      <c r="Z1104" s="224">
        <f>SUMIF('20'!$C$10:$C$29,$C1104,'20'!$G$10:$G$29)*'20'!$E$3</f>
        <v>0</v>
      </c>
      <c r="AA1104" s="224">
        <f>SUMIF('21'!$C$10:$C$29,$C1104,'21'!$G$10:$G$29)*'21'!$E$3</f>
        <v>0</v>
      </c>
    </row>
    <row r="1105" spans="3:27" ht="15" hidden="1">
      <c r="C1105" s="207" t="s">
        <v>2319</v>
      </c>
      <c r="D1105" s="207" t="s">
        <v>2320</v>
      </c>
      <c r="F1105" s="303">
        <f t="shared" si="18"/>
        <v>0</v>
      </c>
      <c r="G1105" s="224">
        <f>SUMIF('01'!$C$10:$C$29,$C1105,'01'!$G$10:$G$29)*'01'!$E$3</f>
        <v>0</v>
      </c>
      <c r="H1105" s="224">
        <f>SUMIF('02'!$C$10:$C$28,$C1105,'02'!$G$10:$G$28)*'02'!$E$3</f>
        <v>0</v>
      </c>
      <c r="I1105" s="224">
        <f>SUMIF('03'!$C$10:$C$29,$C1105,'03'!$G$10:$G$29)*'03'!$E$3</f>
        <v>0</v>
      </c>
      <c r="J1105" s="224">
        <f>SUMIF('04'!$C$10:$C$26,$C1105,'04'!$G$10:$G$26)*'04'!$E$3</f>
        <v>0</v>
      </c>
      <c r="K1105" s="224">
        <f>SUMIF('05'!$C$10:$C$29,$C1105,'05'!$G$10:$G$29)*'05'!$E$3</f>
        <v>0</v>
      </c>
      <c r="L1105" s="224">
        <f>SUMIF('06'!$C$10:$C$29,$C1105,'06'!$G$10:$G$29)*'06'!$E$3</f>
        <v>0</v>
      </c>
      <c r="M1105" s="224">
        <f>SUMIF('07'!$C$10:$C$26,$C1105,'07'!$G$10:$G$26)*'07'!$E$3</f>
        <v>0</v>
      </c>
      <c r="N1105" s="224">
        <f>SUMIF('08'!$C$10:$C$29,$C1105,'08'!$G$10:$G$29)*'08'!$E$3</f>
        <v>0</v>
      </c>
      <c r="O1105" s="224">
        <f>SUMIF('09'!$C$10:$C$29,$C1105,'09'!$G$10:$G$29)*'09'!$E$3</f>
        <v>0</v>
      </c>
      <c r="P1105" s="224">
        <f>SUMIF('10'!$C$10:$C$29,$C1105,'10'!$G$10:$G$29)*'10'!$E$3</f>
        <v>0</v>
      </c>
      <c r="Q1105" s="224">
        <f>SUMIF('11'!$C$10:$C$39,$C1105,'11'!$G$10:$G$39)*'11'!$E$3</f>
        <v>0</v>
      </c>
      <c r="R1105" s="224">
        <f>SUMIF('12'!$C$10:$C$29,$C1105,'12'!$G$10:$G$29)*'12'!$E$3</f>
        <v>0</v>
      </c>
      <c r="S1105" s="224">
        <f>SUMIF('13'!$C$10:$C$29,$C1105,'13'!$G$10:$G$29)*'13'!$E$3</f>
        <v>0</v>
      </c>
      <c r="T1105" s="224">
        <f>SUMIF('14'!$C$10:$C$29,$C1105,'14'!$G$10:$G$29)*'14'!$E$3</f>
        <v>0</v>
      </c>
      <c r="U1105" s="224">
        <f>SUMIF('15'!$C$10:$C$29,$C1105,'15'!$G$10:$G$29)*'15'!$E$3</f>
        <v>0</v>
      </c>
      <c r="V1105" s="224">
        <f>SUMIF('16'!$C$10:$C$29,$C1105,'16'!$G$10:$G$29)*'16'!$E$3</f>
        <v>0</v>
      </c>
      <c r="W1105" s="224">
        <f>SUMIF('17'!$C$10:$C$29,$C1105,'17'!$G$10:$G$29)*'17'!$E$3</f>
        <v>0</v>
      </c>
      <c r="X1105" s="224">
        <f>SUMIF('18'!$C$10:$C$29,$C1105,'18'!$G$10:$G$29)*'18'!$E$3</f>
        <v>0</v>
      </c>
      <c r="Y1105" s="224">
        <f>SUMIF('19'!$C$10:$C$28,$C1105,'19'!$G$10:$G$28)*'19'!$E$3</f>
        <v>0</v>
      </c>
      <c r="Z1105" s="224">
        <f>SUMIF('20'!$C$10:$C$29,$C1105,'20'!$G$10:$G$29)*'20'!$E$3</f>
        <v>0</v>
      </c>
      <c r="AA1105" s="224">
        <f>SUMIF('21'!$C$10:$C$29,$C1105,'21'!$G$10:$G$29)*'21'!$E$3</f>
        <v>0</v>
      </c>
    </row>
    <row r="1106" spans="3:27" ht="15" hidden="1">
      <c r="C1106" s="207" t="s">
        <v>2321</v>
      </c>
      <c r="D1106" s="207" t="s">
        <v>2322</v>
      </c>
      <c r="F1106" s="303">
        <f t="shared" si="18"/>
        <v>0</v>
      </c>
      <c r="G1106" s="224">
        <f>SUMIF('01'!$C$10:$C$29,$C1106,'01'!$G$10:$G$29)*'01'!$E$3</f>
        <v>0</v>
      </c>
      <c r="H1106" s="224">
        <f>SUMIF('02'!$C$10:$C$28,$C1106,'02'!$G$10:$G$28)*'02'!$E$3</f>
        <v>0</v>
      </c>
      <c r="I1106" s="224">
        <f>SUMIF('03'!$C$10:$C$29,$C1106,'03'!$G$10:$G$29)*'03'!$E$3</f>
        <v>0</v>
      </c>
      <c r="J1106" s="224">
        <f>SUMIF('04'!$C$10:$C$26,$C1106,'04'!$G$10:$G$26)*'04'!$E$3</f>
        <v>0</v>
      </c>
      <c r="K1106" s="224">
        <f>SUMIF('05'!$C$10:$C$29,$C1106,'05'!$G$10:$G$29)*'05'!$E$3</f>
        <v>0</v>
      </c>
      <c r="L1106" s="224">
        <f>SUMIF('06'!$C$10:$C$29,$C1106,'06'!$G$10:$G$29)*'06'!$E$3</f>
        <v>0</v>
      </c>
      <c r="M1106" s="224">
        <f>SUMIF('07'!$C$10:$C$26,$C1106,'07'!$G$10:$G$26)*'07'!$E$3</f>
        <v>0</v>
      </c>
      <c r="N1106" s="224">
        <f>SUMIF('08'!$C$10:$C$29,$C1106,'08'!$G$10:$G$29)*'08'!$E$3</f>
        <v>0</v>
      </c>
      <c r="O1106" s="224">
        <f>SUMIF('09'!$C$10:$C$29,$C1106,'09'!$G$10:$G$29)*'09'!$E$3</f>
        <v>0</v>
      </c>
      <c r="P1106" s="224">
        <f>SUMIF('10'!$C$10:$C$29,$C1106,'10'!$G$10:$G$29)*'10'!$E$3</f>
        <v>0</v>
      </c>
      <c r="Q1106" s="224">
        <f>SUMIF('11'!$C$10:$C$39,$C1106,'11'!$G$10:$G$39)*'11'!$E$3</f>
        <v>0</v>
      </c>
      <c r="R1106" s="224">
        <f>SUMIF('12'!$C$10:$C$29,$C1106,'12'!$G$10:$G$29)*'12'!$E$3</f>
        <v>0</v>
      </c>
      <c r="S1106" s="224">
        <f>SUMIF('13'!$C$10:$C$29,$C1106,'13'!$G$10:$G$29)*'13'!$E$3</f>
        <v>0</v>
      </c>
      <c r="T1106" s="224">
        <f>SUMIF('14'!$C$10:$C$29,$C1106,'14'!$G$10:$G$29)*'14'!$E$3</f>
        <v>0</v>
      </c>
      <c r="U1106" s="224">
        <f>SUMIF('15'!$C$10:$C$29,$C1106,'15'!$G$10:$G$29)*'15'!$E$3</f>
        <v>0</v>
      </c>
      <c r="V1106" s="224">
        <f>SUMIF('16'!$C$10:$C$29,$C1106,'16'!$G$10:$G$29)*'16'!$E$3</f>
        <v>0</v>
      </c>
      <c r="W1106" s="224">
        <f>SUMIF('17'!$C$10:$C$29,$C1106,'17'!$G$10:$G$29)*'17'!$E$3</f>
        <v>0</v>
      </c>
      <c r="X1106" s="224">
        <f>SUMIF('18'!$C$10:$C$29,$C1106,'18'!$G$10:$G$29)*'18'!$E$3</f>
        <v>0</v>
      </c>
      <c r="Y1106" s="224">
        <f>SUMIF('19'!$C$10:$C$28,$C1106,'19'!$G$10:$G$28)*'19'!$E$3</f>
        <v>0</v>
      </c>
      <c r="Z1106" s="224">
        <f>SUMIF('20'!$C$10:$C$29,$C1106,'20'!$G$10:$G$29)*'20'!$E$3</f>
        <v>0</v>
      </c>
      <c r="AA1106" s="224">
        <f>SUMIF('21'!$C$10:$C$29,$C1106,'21'!$G$10:$G$29)*'21'!$E$3</f>
        <v>0</v>
      </c>
    </row>
    <row r="1107" spans="3:27" ht="15" hidden="1">
      <c r="C1107" s="207" t="s">
        <v>2323</v>
      </c>
      <c r="D1107" s="207" t="s">
        <v>2324</v>
      </c>
      <c r="F1107" s="303">
        <f t="shared" si="18"/>
        <v>0</v>
      </c>
      <c r="G1107" s="224">
        <f>SUMIF('01'!$C$10:$C$29,$C1107,'01'!$G$10:$G$29)*'01'!$E$3</f>
        <v>0</v>
      </c>
      <c r="H1107" s="224">
        <f>SUMIF('02'!$C$10:$C$28,$C1107,'02'!$G$10:$G$28)*'02'!$E$3</f>
        <v>0</v>
      </c>
      <c r="I1107" s="224">
        <f>SUMIF('03'!$C$10:$C$29,$C1107,'03'!$G$10:$G$29)*'03'!$E$3</f>
        <v>0</v>
      </c>
      <c r="J1107" s="224">
        <f>SUMIF('04'!$C$10:$C$26,$C1107,'04'!$G$10:$G$26)*'04'!$E$3</f>
        <v>0</v>
      </c>
      <c r="K1107" s="224">
        <f>SUMIF('05'!$C$10:$C$29,$C1107,'05'!$G$10:$G$29)*'05'!$E$3</f>
        <v>0</v>
      </c>
      <c r="L1107" s="224">
        <f>SUMIF('06'!$C$10:$C$29,$C1107,'06'!$G$10:$G$29)*'06'!$E$3</f>
        <v>0</v>
      </c>
      <c r="M1107" s="224">
        <f>SUMIF('07'!$C$10:$C$26,$C1107,'07'!$G$10:$G$26)*'07'!$E$3</f>
        <v>0</v>
      </c>
      <c r="N1107" s="224">
        <f>SUMIF('08'!$C$10:$C$29,$C1107,'08'!$G$10:$G$29)*'08'!$E$3</f>
        <v>0</v>
      </c>
      <c r="O1107" s="224">
        <f>SUMIF('09'!$C$10:$C$29,$C1107,'09'!$G$10:$G$29)*'09'!$E$3</f>
        <v>0</v>
      </c>
      <c r="P1107" s="224">
        <f>SUMIF('10'!$C$10:$C$29,$C1107,'10'!$G$10:$G$29)*'10'!$E$3</f>
        <v>0</v>
      </c>
      <c r="Q1107" s="224">
        <f>SUMIF('11'!$C$10:$C$39,$C1107,'11'!$G$10:$G$39)*'11'!$E$3</f>
        <v>0</v>
      </c>
      <c r="R1107" s="224">
        <f>SUMIF('12'!$C$10:$C$29,$C1107,'12'!$G$10:$G$29)*'12'!$E$3</f>
        <v>0</v>
      </c>
      <c r="S1107" s="224">
        <f>SUMIF('13'!$C$10:$C$29,$C1107,'13'!$G$10:$G$29)*'13'!$E$3</f>
        <v>0</v>
      </c>
      <c r="T1107" s="224">
        <f>SUMIF('14'!$C$10:$C$29,$C1107,'14'!$G$10:$G$29)*'14'!$E$3</f>
        <v>0</v>
      </c>
      <c r="U1107" s="224">
        <f>SUMIF('15'!$C$10:$C$29,$C1107,'15'!$G$10:$G$29)*'15'!$E$3</f>
        <v>0</v>
      </c>
      <c r="V1107" s="224">
        <f>SUMIF('16'!$C$10:$C$29,$C1107,'16'!$G$10:$G$29)*'16'!$E$3</f>
        <v>0</v>
      </c>
      <c r="W1107" s="224">
        <f>SUMIF('17'!$C$10:$C$29,$C1107,'17'!$G$10:$G$29)*'17'!$E$3</f>
        <v>0</v>
      </c>
      <c r="X1107" s="224">
        <f>SUMIF('18'!$C$10:$C$29,$C1107,'18'!$G$10:$G$29)*'18'!$E$3</f>
        <v>0</v>
      </c>
      <c r="Y1107" s="224">
        <f>SUMIF('19'!$C$10:$C$28,$C1107,'19'!$G$10:$G$28)*'19'!$E$3</f>
        <v>0</v>
      </c>
      <c r="Z1107" s="224">
        <f>SUMIF('20'!$C$10:$C$29,$C1107,'20'!$G$10:$G$29)*'20'!$E$3</f>
        <v>0</v>
      </c>
      <c r="AA1107" s="224">
        <f>SUMIF('21'!$C$10:$C$29,$C1107,'21'!$G$10:$G$29)*'21'!$E$3</f>
        <v>0</v>
      </c>
    </row>
    <row r="1108" spans="3:27" ht="15" hidden="1">
      <c r="C1108" s="207" t="s">
        <v>2325</v>
      </c>
      <c r="D1108" s="207" t="s">
        <v>2326</v>
      </c>
      <c r="F1108" s="303">
        <f t="shared" si="18"/>
        <v>0</v>
      </c>
      <c r="G1108" s="224">
        <f>SUMIF('01'!$C$10:$C$29,$C1108,'01'!$G$10:$G$29)*'01'!$E$3</f>
        <v>0</v>
      </c>
      <c r="H1108" s="224">
        <f>SUMIF('02'!$C$10:$C$28,$C1108,'02'!$G$10:$G$28)*'02'!$E$3</f>
        <v>0</v>
      </c>
      <c r="I1108" s="224">
        <f>SUMIF('03'!$C$10:$C$29,$C1108,'03'!$G$10:$G$29)*'03'!$E$3</f>
        <v>0</v>
      </c>
      <c r="J1108" s="224">
        <f>SUMIF('04'!$C$10:$C$26,$C1108,'04'!$G$10:$G$26)*'04'!$E$3</f>
        <v>0</v>
      </c>
      <c r="K1108" s="224">
        <f>SUMIF('05'!$C$10:$C$29,$C1108,'05'!$G$10:$G$29)*'05'!$E$3</f>
        <v>0</v>
      </c>
      <c r="L1108" s="224">
        <f>SUMIF('06'!$C$10:$C$29,$C1108,'06'!$G$10:$G$29)*'06'!$E$3</f>
        <v>0</v>
      </c>
      <c r="M1108" s="224">
        <f>SUMIF('07'!$C$10:$C$26,$C1108,'07'!$G$10:$G$26)*'07'!$E$3</f>
        <v>0</v>
      </c>
      <c r="N1108" s="224">
        <f>SUMIF('08'!$C$10:$C$29,$C1108,'08'!$G$10:$G$29)*'08'!$E$3</f>
        <v>0</v>
      </c>
      <c r="O1108" s="224">
        <f>SUMIF('09'!$C$10:$C$29,$C1108,'09'!$G$10:$G$29)*'09'!$E$3</f>
        <v>0</v>
      </c>
      <c r="P1108" s="224">
        <f>SUMIF('10'!$C$10:$C$29,$C1108,'10'!$G$10:$G$29)*'10'!$E$3</f>
        <v>0</v>
      </c>
      <c r="Q1108" s="224">
        <f>SUMIF('11'!$C$10:$C$39,$C1108,'11'!$G$10:$G$39)*'11'!$E$3</f>
        <v>0</v>
      </c>
      <c r="R1108" s="224">
        <f>SUMIF('12'!$C$10:$C$29,$C1108,'12'!$G$10:$G$29)*'12'!$E$3</f>
        <v>0</v>
      </c>
      <c r="S1108" s="224">
        <f>SUMIF('13'!$C$10:$C$29,$C1108,'13'!$G$10:$G$29)*'13'!$E$3</f>
        <v>0</v>
      </c>
      <c r="T1108" s="224">
        <f>SUMIF('14'!$C$10:$C$29,$C1108,'14'!$G$10:$G$29)*'14'!$E$3</f>
        <v>0</v>
      </c>
      <c r="U1108" s="224">
        <f>SUMIF('15'!$C$10:$C$29,$C1108,'15'!$G$10:$G$29)*'15'!$E$3</f>
        <v>0</v>
      </c>
      <c r="V1108" s="224">
        <f>SUMIF('16'!$C$10:$C$29,$C1108,'16'!$G$10:$G$29)*'16'!$E$3</f>
        <v>0</v>
      </c>
      <c r="W1108" s="224">
        <f>SUMIF('17'!$C$10:$C$29,$C1108,'17'!$G$10:$G$29)*'17'!$E$3</f>
        <v>0</v>
      </c>
      <c r="X1108" s="224">
        <f>SUMIF('18'!$C$10:$C$29,$C1108,'18'!$G$10:$G$29)*'18'!$E$3</f>
        <v>0</v>
      </c>
      <c r="Y1108" s="224">
        <f>SUMIF('19'!$C$10:$C$28,$C1108,'19'!$G$10:$G$28)*'19'!$E$3</f>
        <v>0</v>
      </c>
      <c r="Z1108" s="224">
        <f>SUMIF('20'!$C$10:$C$29,$C1108,'20'!$G$10:$G$29)*'20'!$E$3</f>
        <v>0</v>
      </c>
      <c r="AA1108" s="224">
        <f>SUMIF('21'!$C$10:$C$29,$C1108,'21'!$G$10:$G$29)*'21'!$E$3</f>
        <v>0</v>
      </c>
    </row>
    <row r="1109" spans="3:27" ht="15" hidden="1">
      <c r="C1109" s="207" t="s">
        <v>2327</v>
      </c>
      <c r="D1109" s="207" t="s">
        <v>2328</v>
      </c>
      <c r="F1109" s="303">
        <f t="shared" si="18"/>
        <v>0</v>
      </c>
      <c r="G1109" s="224">
        <f>SUMIF('01'!$C$10:$C$29,$C1109,'01'!$G$10:$G$29)*'01'!$E$3</f>
        <v>0</v>
      </c>
      <c r="H1109" s="224">
        <f>SUMIF('02'!$C$10:$C$28,$C1109,'02'!$G$10:$G$28)*'02'!$E$3</f>
        <v>0</v>
      </c>
      <c r="I1109" s="224">
        <f>SUMIF('03'!$C$10:$C$29,$C1109,'03'!$G$10:$G$29)*'03'!$E$3</f>
        <v>0</v>
      </c>
      <c r="J1109" s="224">
        <f>SUMIF('04'!$C$10:$C$26,$C1109,'04'!$G$10:$G$26)*'04'!$E$3</f>
        <v>0</v>
      </c>
      <c r="K1109" s="224">
        <f>SUMIF('05'!$C$10:$C$29,$C1109,'05'!$G$10:$G$29)*'05'!$E$3</f>
        <v>0</v>
      </c>
      <c r="L1109" s="224">
        <f>SUMIF('06'!$C$10:$C$29,$C1109,'06'!$G$10:$G$29)*'06'!$E$3</f>
        <v>0</v>
      </c>
      <c r="M1109" s="224">
        <f>SUMIF('07'!$C$10:$C$26,$C1109,'07'!$G$10:$G$26)*'07'!$E$3</f>
        <v>0</v>
      </c>
      <c r="N1109" s="224">
        <f>SUMIF('08'!$C$10:$C$29,$C1109,'08'!$G$10:$G$29)*'08'!$E$3</f>
        <v>0</v>
      </c>
      <c r="O1109" s="224">
        <f>SUMIF('09'!$C$10:$C$29,$C1109,'09'!$G$10:$G$29)*'09'!$E$3</f>
        <v>0</v>
      </c>
      <c r="P1109" s="224">
        <f>SUMIF('10'!$C$10:$C$29,$C1109,'10'!$G$10:$G$29)*'10'!$E$3</f>
        <v>0</v>
      </c>
      <c r="Q1109" s="224">
        <f>SUMIF('11'!$C$10:$C$39,$C1109,'11'!$G$10:$G$39)*'11'!$E$3</f>
        <v>0</v>
      </c>
      <c r="R1109" s="224">
        <f>SUMIF('12'!$C$10:$C$29,$C1109,'12'!$G$10:$G$29)*'12'!$E$3</f>
        <v>0</v>
      </c>
      <c r="S1109" s="224">
        <f>SUMIF('13'!$C$10:$C$29,$C1109,'13'!$G$10:$G$29)*'13'!$E$3</f>
        <v>0</v>
      </c>
      <c r="T1109" s="224">
        <f>SUMIF('14'!$C$10:$C$29,$C1109,'14'!$G$10:$G$29)*'14'!$E$3</f>
        <v>0</v>
      </c>
      <c r="U1109" s="224">
        <f>SUMIF('15'!$C$10:$C$29,$C1109,'15'!$G$10:$G$29)*'15'!$E$3</f>
        <v>0</v>
      </c>
      <c r="V1109" s="224">
        <f>SUMIF('16'!$C$10:$C$29,$C1109,'16'!$G$10:$G$29)*'16'!$E$3</f>
        <v>0</v>
      </c>
      <c r="W1109" s="224">
        <f>SUMIF('17'!$C$10:$C$29,$C1109,'17'!$G$10:$G$29)*'17'!$E$3</f>
        <v>0</v>
      </c>
      <c r="X1109" s="224">
        <f>SUMIF('18'!$C$10:$C$29,$C1109,'18'!$G$10:$G$29)*'18'!$E$3</f>
        <v>0</v>
      </c>
      <c r="Y1109" s="224">
        <f>SUMIF('19'!$C$10:$C$28,$C1109,'19'!$G$10:$G$28)*'19'!$E$3</f>
        <v>0</v>
      </c>
      <c r="Z1109" s="224">
        <f>SUMIF('20'!$C$10:$C$29,$C1109,'20'!$G$10:$G$29)*'20'!$E$3</f>
        <v>0</v>
      </c>
      <c r="AA1109" s="224">
        <f>SUMIF('21'!$C$10:$C$29,$C1109,'21'!$G$10:$G$29)*'21'!$E$3</f>
        <v>0</v>
      </c>
    </row>
    <row r="1110" spans="3:27" ht="15" hidden="1">
      <c r="C1110" s="207" t="s">
        <v>2329</v>
      </c>
      <c r="D1110" s="207" t="s">
        <v>2330</v>
      </c>
      <c r="F1110" s="303">
        <f t="shared" si="18"/>
        <v>0</v>
      </c>
      <c r="G1110" s="224">
        <f>SUMIF('01'!$C$10:$C$29,$C1110,'01'!$G$10:$G$29)*'01'!$E$3</f>
        <v>0</v>
      </c>
      <c r="H1110" s="224">
        <f>SUMIF('02'!$C$10:$C$28,$C1110,'02'!$G$10:$G$28)*'02'!$E$3</f>
        <v>0</v>
      </c>
      <c r="I1110" s="224">
        <f>SUMIF('03'!$C$10:$C$29,$C1110,'03'!$G$10:$G$29)*'03'!$E$3</f>
        <v>0</v>
      </c>
      <c r="J1110" s="224">
        <f>SUMIF('04'!$C$10:$C$26,$C1110,'04'!$G$10:$G$26)*'04'!$E$3</f>
        <v>0</v>
      </c>
      <c r="K1110" s="224">
        <f>SUMIF('05'!$C$10:$C$29,$C1110,'05'!$G$10:$G$29)*'05'!$E$3</f>
        <v>0</v>
      </c>
      <c r="L1110" s="224">
        <f>SUMIF('06'!$C$10:$C$29,$C1110,'06'!$G$10:$G$29)*'06'!$E$3</f>
        <v>0</v>
      </c>
      <c r="M1110" s="224">
        <f>SUMIF('07'!$C$10:$C$26,$C1110,'07'!$G$10:$G$26)*'07'!$E$3</f>
        <v>0</v>
      </c>
      <c r="N1110" s="224">
        <f>SUMIF('08'!$C$10:$C$29,$C1110,'08'!$G$10:$G$29)*'08'!$E$3</f>
        <v>0</v>
      </c>
      <c r="O1110" s="224">
        <f>SUMIF('09'!$C$10:$C$29,$C1110,'09'!$G$10:$G$29)*'09'!$E$3</f>
        <v>0</v>
      </c>
      <c r="P1110" s="224">
        <f>SUMIF('10'!$C$10:$C$29,$C1110,'10'!$G$10:$G$29)*'10'!$E$3</f>
        <v>0</v>
      </c>
      <c r="Q1110" s="224">
        <f>SUMIF('11'!$C$10:$C$39,$C1110,'11'!$G$10:$G$39)*'11'!$E$3</f>
        <v>0</v>
      </c>
      <c r="R1110" s="224">
        <f>SUMIF('12'!$C$10:$C$29,$C1110,'12'!$G$10:$G$29)*'12'!$E$3</f>
        <v>0</v>
      </c>
      <c r="S1110" s="224">
        <f>SUMIF('13'!$C$10:$C$29,$C1110,'13'!$G$10:$G$29)*'13'!$E$3</f>
        <v>0</v>
      </c>
      <c r="T1110" s="224">
        <f>SUMIF('14'!$C$10:$C$29,$C1110,'14'!$G$10:$G$29)*'14'!$E$3</f>
        <v>0</v>
      </c>
      <c r="U1110" s="224">
        <f>SUMIF('15'!$C$10:$C$29,$C1110,'15'!$G$10:$G$29)*'15'!$E$3</f>
        <v>0</v>
      </c>
      <c r="V1110" s="224">
        <f>SUMIF('16'!$C$10:$C$29,$C1110,'16'!$G$10:$G$29)*'16'!$E$3</f>
        <v>0</v>
      </c>
      <c r="W1110" s="224">
        <f>SUMIF('17'!$C$10:$C$29,$C1110,'17'!$G$10:$G$29)*'17'!$E$3</f>
        <v>0</v>
      </c>
      <c r="X1110" s="224">
        <f>SUMIF('18'!$C$10:$C$29,$C1110,'18'!$G$10:$G$29)*'18'!$E$3</f>
        <v>0</v>
      </c>
      <c r="Y1110" s="224">
        <f>SUMIF('19'!$C$10:$C$28,$C1110,'19'!$G$10:$G$28)*'19'!$E$3</f>
        <v>0</v>
      </c>
      <c r="Z1110" s="224">
        <f>SUMIF('20'!$C$10:$C$29,$C1110,'20'!$G$10:$G$29)*'20'!$E$3</f>
        <v>0</v>
      </c>
      <c r="AA1110" s="224">
        <f>SUMIF('21'!$C$10:$C$29,$C1110,'21'!$G$10:$G$29)*'21'!$E$3</f>
        <v>0</v>
      </c>
    </row>
    <row r="1111" spans="3:27" ht="15" hidden="1">
      <c r="C1111" s="207" t="s">
        <v>2331</v>
      </c>
      <c r="D1111" s="207" t="s">
        <v>2332</v>
      </c>
      <c r="F1111" s="303">
        <f t="shared" si="18"/>
        <v>0</v>
      </c>
      <c r="G1111" s="224">
        <f>SUMIF('01'!$C$10:$C$29,$C1111,'01'!$G$10:$G$29)*'01'!$E$3</f>
        <v>0</v>
      </c>
      <c r="H1111" s="224">
        <f>SUMIF('02'!$C$10:$C$28,$C1111,'02'!$G$10:$G$28)*'02'!$E$3</f>
        <v>0</v>
      </c>
      <c r="I1111" s="224">
        <f>SUMIF('03'!$C$10:$C$29,$C1111,'03'!$G$10:$G$29)*'03'!$E$3</f>
        <v>0</v>
      </c>
      <c r="J1111" s="224">
        <f>SUMIF('04'!$C$10:$C$26,$C1111,'04'!$G$10:$G$26)*'04'!$E$3</f>
        <v>0</v>
      </c>
      <c r="K1111" s="224">
        <f>SUMIF('05'!$C$10:$C$29,$C1111,'05'!$G$10:$G$29)*'05'!$E$3</f>
        <v>0</v>
      </c>
      <c r="L1111" s="224">
        <f>SUMIF('06'!$C$10:$C$29,$C1111,'06'!$G$10:$G$29)*'06'!$E$3</f>
        <v>0</v>
      </c>
      <c r="M1111" s="224">
        <f>SUMIF('07'!$C$10:$C$26,$C1111,'07'!$G$10:$G$26)*'07'!$E$3</f>
        <v>0</v>
      </c>
      <c r="N1111" s="224">
        <f>SUMIF('08'!$C$10:$C$29,$C1111,'08'!$G$10:$G$29)*'08'!$E$3</f>
        <v>0</v>
      </c>
      <c r="O1111" s="224">
        <f>SUMIF('09'!$C$10:$C$29,$C1111,'09'!$G$10:$G$29)*'09'!$E$3</f>
        <v>0</v>
      </c>
      <c r="P1111" s="224">
        <f>SUMIF('10'!$C$10:$C$29,$C1111,'10'!$G$10:$G$29)*'10'!$E$3</f>
        <v>0</v>
      </c>
      <c r="Q1111" s="224">
        <f>SUMIF('11'!$C$10:$C$39,$C1111,'11'!$G$10:$G$39)*'11'!$E$3</f>
        <v>0</v>
      </c>
      <c r="R1111" s="224">
        <f>SUMIF('12'!$C$10:$C$29,$C1111,'12'!$G$10:$G$29)*'12'!$E$3</f>
        <v>0</v>
      </c>
      <c r="S1111" s="224">
        <f>SUMIF('13'!$C$10:$C$29,$C1111,'13'!$G$10:$G$29)*'13'!$E$3</f>
        <v>0</v>
      </c>
      <c r="T1111" s="224">
        <f>SUMIF('14'!$C$10:$C$29,$C1111,'14'!$G$10:$G$29)*'14'!$E$3</f>
        <v>0</v>
      </c>
      <c r="U1111" s="224">
        <f>SUMIF('15'!$C$10:$C$29,$C1111,'15'!$G$10:$G$29)*'15'!$E$3</f>
        <v>0</v>
      </c>
      <c r="V1111" s="224">
        <f>SUMIF('16'!$C$10:$C$29,$C1111,'16'!$G$10:$G$29)*'16'!$E$3</f>
        <v>0</v>
      </c>
      <c r="W1111" s="224">
        <f>SUMIF('17'!$C$10:$C$29,$C1111,'17'!$G$10:$G$29)*'17'!$E$3</f>
        <v>0</v>
      </c>
      <c r="X1111" s="224">
        <f>SUMIF('18'!$C$10:$C$29,$C1111,'18'!$G$10:$G$29)*'18'!$E$3</f>
        <v>0</v>
      </c>
      <c r="Y1111" s="224">
        <f>SUMIF('19'!$C$10:$C$28,$C1111,'19'!$G$10:$G$28)*'19'!$E$3</f>
        <v>0</v>
      </c>
      <c r="Z1111" s="224">
        <f>SUMIF('20'!$C$10:$C$29,$C1111,'20'!$G$10:$G$29)*'20'!$E$3</f>
        <v>0</v>
      </c>
      <c r="AA1111" s="224">
        <f>SUMIF('21'!$C$10:$C$29,$C1111,'21'!$G$10:$G$29)*'21'!$E$3</f>
        <v>0</v>
      </c>
    </row>
    <row r="1112" spans="3:27" ht="15" hidden="1">
      <c r="C1112" s="207" t="s">
        <v>2333</v>
      </c>
      <c r="D1112" s="207" t="s">
        <v>2334</v>
      </c>
      <c r="F1112" s="303">
        <f t="shared" si="18"/>
        <v>0</v>
      </c>
      <c r="G1112" s="224">
        <f>SUMIF('01'!$C$10:$C$29,$C1112,'01'!$G$10:$G$29)*'01'!$E$3</f>
        <v>0</v>
      </c>
      <c r="H1112" s="224">
        <f>SUMIF('02'!$C$10:$C$28,$C1112,'02'!$G$10:$G$28)*'02'!$E$3</f>
        <v>0</v>
      </c>
      <c r="I1112" s="224">
        <f>SUMIF('03'!$C$10:$C$29,$C1112,'03'!$G$10:$G$29)*'03'!$E$3</f>
        <v>0</v>
      </c>
      <c r="J1112" s="224">
        <f>SUMIF('04'!$C$10:$C$26,$C1112,'04'!$G$10:$G$26)*'04'!$E$3</f>
        <v>0</v>
      </c>
      <c r="K1112" s="224">
        <f>SUMIF('05'!$C$10:$C$29,$C1112,'05'!$G$10:$G$29)*'05'!$E$3</f>
        <v>0</v>
      </c>
      <c r="L1112" s="224">
        <f>SUMIF('06'!$C$10:$C$29,$C1112,'06'!$G$10:$G$29)*'06'!$E$3</f>
        <v>0</v>
      </c>
      <c r="M1112" s="224">
        <f>SUMIF('07'!$C$10:$C$26,$C1112,'07'!$G$10:$G$26)*'07'!$E$3</f>
        <v>0</v>
      </c>
      <c r="N1112" s="224">
        <f>SUMIF('08'!$C$10:$C$29,$C1112,'08'!$G$10:$G$29)*'08'!$E$3</f>
        <v>0</v>
      </c>
      <c r="O1112" s="224">
        <f>SUMIF('09'!$C$10:$C$29,$C1112,'09'!$G$10:$G$29)*'09'!$E$3</f>
        <v>0</v>
      </c>
      <c r="P1112" s="224">
        <f>SUMIF('10'!$C$10:$C$29,$C1112,'10'!$G$10:$G$29)*'10'!$E$3</f>
        <v>0</v>
      </c>
      <c r="Q1112" s="224">
        <f>SUMIF('11'!$C$10:$C$39,$C1112,'11'!$G$10:$G$39)*'11'!$E$3</f>
        <v>0</v>
      </c>
      <c r="R1112" s="224">
        <f>SUMIF('12'!$C$10:$C$29,$C1112,'12'!$G$10:$G$29)*'12'!$E$3</f>
        <v>0</v>
      </c>
      <c r="S1112" s="224">
        <f>SUMIF('13'!$C$10:$C$29,$C1112,'13'!$G$10:$G$29)*'13'!$E$3</f>
        <v>0</v>
      </c>
      <c r="T1112" s="224">
        <f>SUMIF('14'!$C$10:$C$29,$C1112,'14'!$G$10:$G$29)*'14'!$E$3</f>
        <v>0</v>
      </c>
      <c r="U1112" s="224">
        <f>SUMIF('15'!$C$10:$C$29,$C1112,'15'!$G$10:$G$29)*'15'!$E$3</f>
        <v>0</v>
      </c>
      <c r="V1112" s="224">
        <f>SUMIF('16'!$C$10:$C$29,$C1112,'16'!$G$10:$G$29)*'16'!$E$3</f>
        <v>0</v>
      </c>
      <c r="W1112" s="224">
        <f>SUMIF('17'!$C$10:$C$29,$C1112,'17'!$G$10:$G$29)*'17'!$E$3</f>
        <v>0</v>
      </c>
      <c r="X1112" s="224">
        <f>SUMIF('18'!$C$10:$C$29,$C1112,'18'!$G$10:$G$29)*'18'!$E$3</f>
        <v>0</v>
      </c>
      <c r="Y1112" s="224">
        <f>SUMIF('19'!$C$10:$C$28,$C1112,'19'!$G$10:$G$28)*'19'!$E$3</f>
        <v>0</v>
      </c>
      <c r="Z1112" s="224">
        <f>SUMIF('20'!$C$10:$C$29,$C1112,'20'!$G$10:$G$29)*'20'!$E$3</f>
        <v>0</v>
      </c>
      <c r="AA1112" s="224">
        <f>SUMIF('21'!$C$10:$C$29,$C1112,'21'!$G$10:$G$29)*'21'!$E$3</f>
        <v>0</v>
      </c>
    </row>
    <row r="1113" spans="3:27" ht="15" hidden="1">
      <c r="C1113" s="207" t="s">
        <v>2335</v>
      </c>
      <c r="D1113" s="207" t="s">
        <v>2336</v>
      </c>
      <c r="F1113" s="303">
        <f t="shared" si="18"/>
        <v>0</v>
      </c>
      <c r="G1113" s="224">
        <f>SUMIF('01'!$C$10:$C$29,$C1113,'01'!$G$10:$G$29)*'01'!$E$3</f>
        <v>0</v>
      </c>
      <c r="H1113" s="224">
        <f>SUMIF('02'!$C$10:$C$28,$C1113,'02'!$G$10:$G$28)*'02'!$E$3</f>
        <v>0</v>
      </c>
      <c r="I1113" s="224">
        <f>SUMIF('03'!$C$10:$C$29,$C1113,'03'!$G$10:$G$29)*'03'!$E$3</f>
        <v>0</v>
      </c>
      <c r="J1113" s="224">
        <f>SUMIF('04'!$C$10:$C$26,$C1113,'04'!$G$10:$G$26)*'04'!$E$3</f>
        <v>0</v>
      </c>
      <c r="K1113" s="224">
        <f>SUMIF('05'!$C$10:$C$29,$C1113,'05'!$G$10:$G$29)*'05'!$E$3</f>
        <v>0</v>
      </c>
      <c r="L1113" s="224">
        <f>SUMIF('06'!$C$10:$C$29,$C1113,'06'!$G$10:$G$29)*'06'!$E$3</f>
        <v>0</v>
      </c>
      <c r="M1113" s="224">
        <f>SUMIF('07'!$C$10:$C$26,$C1113,'07'!$G$10:$G$26)*'07'!$E$3</f>
        <v>0</v>
      </c>
      <c r="N1113" s="224">
        <f>SUMIF('08'!$C$10:$C$29,$C1113,'08'!$G$10:$G$29)*'08'!$E$3</f>
        <v>0</v>
      </c>
      <c r="O1113" s="224">
        <f>SUMIF('09'!$C$10:$C$29,$C1113,'09'!$G$10:$G$29)*'09'!$E$3</f>
        <v>0</v>
      </c>
      <c r="P1113" s="224">
        <f>SUMIF('10'!$C$10:$C$29,$C1113,'10'!$G$10:$G$29)*'10'!$E$3</f>
        <v>0</v>
      </c>
      <c r="Q1113" s="224">
        <f>SUMIF('11'!$C$10:$C$39,$C1113,'11'!$G$10:$G$39)*'11'!$E$3</f>
        <v>0</v>
      </c>
      <c r="R1113" s="224">
        <f>SUMIF('12'!$C$10:$C$29,$C1113,'12'!$G$10:$G$29)*'12'!$E$3</f>
        <v>0</v>
      </c>
      <c r="S1113" s="224">
        <f>SUMIF('13'!$C$10:$C$29,$C1113,'13'!$G$10:$G$29)*'13'!$E$3</f>
        <v>0</v>
      </c>
      <c r="T1113" s="224">
        <f>SUMIF('14'!$C$10:$C$29,$C1113,'14'!$G$10:$G$29)*'14'!$E$3</f>
        <v>0</v>
      </c>
      <c r="U1113" s="224">
        <f>SUMIF('15'!$C$10:$C$29,$C1113,'15'!$G$10:$G$29)*'15'!$E$3</f>
        <v>0</v>
      </c>
      <c r="V1113" s="224">
        <f>SUMIF('16'!$C$10:$C$29,$C1113,'16'!$G$10:$G$29)*'16'!$E$3</f>
        <v>0</v>
      </c>
      <c r="W1113" s="224">
        <f>SUMIF('17'!$C$10:$C$29,$C1113,'17'!$G$10:$G$29)*'17'!$E$3</f>
        <v>0</v>
      </c>
      <c r="X1113" s="224">
        <f>SUMIF('18'!$C$10:$C$29,$C1113,'18'!$G$10:$G$29)*'18'!$E$3</f>
        <v>0</v>
      </c>
      <c r="Y1113" s="224">
        <f>SUMIF('19'!$C$10:$C$28,$C1113,'19'!$G$10:$G$28)*'19'!$E$3</f>
        <v>0</v>
      </c>
      <c r="Z1113" s="224">
        <f>SUMIF('20'!$C$10:$C$29,$C1113,'20'!$G$10:$G$29)*'20'!$E$3</f>
        <v>0</v>
      </c>
      <c r="AA1113" s="224">
        <f>SUMIF('21'!$C$10:$C$29,$C1113,'21'!$G$10:$G$29)*'21'!$E$3</f>
        <v>0</v>
      </c>
    </row>
    <row r="1114" spans="3:27" ht="15" hidden="1">
      <c r="C1114" s="207" t="s">
        <v>2337</v>
      </c>
      <c r="D1114" s="207" t="s">
        <v>2338</v>
      </c>
      <c r="F1114" s="303">
        <f t="shared" si="18"/>
        <v>0</v>
      </c>
      <c r="G1114" s="224">
        <f>SUMIF('01'!$C$10:$C$29,$C1114,'01'!$G$10:$G$29)*'01'!$E$3</f>
        <v>0</v>
      </c>
      <c r="H1114" s="224">
        <f>SUMIF('02'!$C$10:$C$28,$C1114,'02'!$G$10:$G$28)*'02'!$E$3</f>
        <v>0</v>
      </c>
      <c r="I1114" s="224">
        <f>SUMIF('03'!$C$10:$C$29,$C1114,'03'!$G$10:$G$29)*'03'!$E$3</f>
        <v>0</v>
      </c>
      <c r="J1114" s="224">
        <f>SUMIF('04'!$C$10:$C$26,$C1114,'04'!$G$10:$G$26)*'04'!$E$3</f>
        <v>0</v>
      </c>
      <c r="K1114" s="224">
        <f>SUMIF('05'!$C$10:$C$29,$C1114,'05'!$G$10:$G$29)*'05'!$E$3</f>
        <v>0</v>
      </c>
      <c r="L1114" s="224">
        <f>SUMIF('06'!$C$10:$C$29,$C1114,'06'!$G$10:$G$29)*'06'!$E$3</f>
        <v>0</v>
      </c>
      <c r="M1114" s="224">
        <f>SUMIF('07'!$C$10:$C$26,$C1114,'07'!$G$10:$G$26)*'07'!$E$3</f>
        <v>0</v>
      </c>
      <c r="N1114" s="224">
        <f>SUMIF('08'!$C$10:$C$29,$C1114,'08'!$G$10:$G$29)*'08'!$E$3</f>
        <v>0</v>
      </c>
      <c r="O1114" s="224">
        <f>SUMIF('09'!$C$10:$C$29,$C1114,'09'!$G$10:$G$29)*'09'!$E$3</f>
        <v>0</v>
      </c>
      <c r="P1114" s="224">
        <f>SUMIF('10'!$C$10:$C$29,$C1114,'10'!$G$10:$G$29)*'10'!$E$3</f>
        <v>0</v>
      </c>
      <c r="Q1114" s="224">
        <f>SUMIF('11'!$C$10:$C$39,$C1114,'11'!$G$10:$G$39)*'11'!$E$3</f>
        <v>0</v>
      </c>
      <c r="R1114" s="224">
        <f>SUMIF('12'!$C$10:$C$29,$C1114,'12'!$G$10:$G$29)*'12'!$E$3</f>
        <v>0</v>
      </c>
      <c r="S1114" s="224">
        <f>SUMIF('13'!$C$10:$C$29,$C1114,'13'!$G$10:$G$29)*'13'!$E$3</f>
        <v>0</v>
      </c>
      <c r="T1114" s="224">
        <f>SUMIF('14'!$C$10:$C$29,$C1114,'14'!$G$10:$G$29)*'14'!$E$3</f>
        <v>0</v>
      </c>
      <c r="U1114" s="224">
        <f>SUMIF('15'!$C$10:$C$29,$C1114,'15'!$G$10:$G$29)*'15'!$E$3</f>
        <v>0</v>
      </c>
      <c r="V1114" s="224">
        <f>SUMIF('16'!$C$10:$C$29,$C1114,'16'!$G$10:$G$29)*'16'!$E$3</f>
        <v>0</v>
      </c>
      <c r="W1114" s="224">
        <f>SUMIF('17'!$C$10:$C$29,$C1114,'17'!$G$10:$G$29)*'17'!$E$3</f>
        <v>0</v>
      </c>
      <c r="X1114" s="224">
        <f>SUMIF('18'!$C$10:$C$29,$C1114,'18'!$G$10:$G$29)*'18'!$E$3</f>
        <v>0</v>
      </c>
      <c r="Y1114" s="224">
        <f>SUMIF('19'!$C$10:$C$28,$C1114,'19'!$G$10:$G$28)*'19'!$E$3</f>
        <v>0</v>
      </c>
      <c r="Z1114" s="224">
        <f>SUMIF('20'!$C$10:$C$29,$C1114,'20'!$G$10:$G$29)*'20'!$E$3</f>
        <v>0</v>
      </c>
      <c r="AA1114" s="224">
        <f>SUMIF('21'!$C$10:$C$29,$C1114,'21'!$G$10:$G$29)*'21'!$E$3</f>
        <v>0</v>
      </c>
    </row>
    <row r="1115" spans="3:27" ht="15" hidden="1">
      <c r="C1115" s="207" t="s">
        <v>2339</v>
      </c>
      <c r="D1115" s="207" t="s">
        <v>2340</v>
      </c>
      <c r="F1115" s="303">
        <f t="shared" si="18"/>
        <v>0</v>
      </c>
      <c r="G1115" s="224">
        <f>SUMIF('01'!$C$10:$C$29,$C1115,'01'!$G$10:$G$29)*'01'!$E$3</f>
        <v>0</v>
      </c>
      <c r="H1115" s="224">
        <f>SUMIF('02'!$C$10:$C$28,$C1115,'02'!$G$10:$G$28)*'02'!$E$3</f>
        <v>0</v>
      </c>
      <c r="I1115" s="224">
        <f>SUMIF('03'!$C$10:$C$29,$C1115,'03'!$G$10:$G$29)*'03'!$E$3</f>
        <v>0</v>
      </c>
      <c r="J1115" s="224">
        <f>SUMIF('04'!$C$10:$C$26,$C1115,'04'!$G$10:$G$26)*'04'!$E$3</f>
        <v>0</v>
      </c>
      <c r="K1115" s="224">
        <f>SUMIF('05'!$C$10:$C$29,$C1115,'05'!$G$10:$G$29)*'05'!$E$3</f>
        <v>0</v>
      </c>
      <c r="L1115" s="224">
        <f>SUMIF('06'!$C$10:$C$29,$C1115,'06'!$G$10:$G$29)*'06'!$E$3</f>
        <v>0</v>
      </c>
      <c r="M1115" s="224">
        <f>SUMIF('07'!$C$10:$C$26,$C1115,'07'!$G$10:$G$26)*'07'!$E$3</f>
        <v>0</v>
      </c>
      <c r="N1115" s="224">
        <f>SUMIF('08'!$C$10:$C$29,$C1115,'08'!$G$10:$G$29)*'08'!$E$3</f>
        <v>0</v>
      </c>
      <c r="O1115" s="224">
        <f>SUMIF('09'!$C$10:$C$29,$C1115,'09'!$G$10:$G$29)*'09'!$E$3</f>
        <v>0</v>
      </c>
      <c r="P1115" s="224">
        <f>SUMIF('10'!$C$10:$C$29,$C1115,'10'!$G$10:$G$29)*'10'!$E$3</f>
        <v>0</v>
      </c>
      <c r="Q1115" s="224">
        <f>SUMIF('11'!$C$10:$C$39,$C1115,'11'!$G$10:$G$39)*'11'!$E$3</f>
        <v>0</v>
      </c>
      <c r="R1115" s="224">
        <f>SUMIF('12'!$C$10:$C$29,$C1115,'12'!$G$10:$G$29)*'12'!$E$3</f>
        <v>0</v>
      </c>
      <c r="S1115" s="224">
        <f>SUMIF('13'!$C$10:$C$29,$C1115,'13'!$G$10:$G$29)*'13'!$E$3</f>
        <v>0</v>
      </c>
      <c r="T1115" s="224">
        <f>SUMIF('14'!$C$10:$C$29,$C1115,'14'!$G$10:$G$29)*'14'!$E$3</f>
        <v>0</v>
      </c>
      <c r="U1115" s="224">
        <f>SUMIF('15'!$C$10:$C$29,$C1115,'15'!$G$10:$G$29)*'15'!$E$3</f>
        <v>0</v>
      </c>
      <c r="V1115" s="224">
        <f>SUMIF('16'!$C$10:$C$29,$C1115,'16'!$G$10:$G$29)*'16'!$E$3</f>
        <v>0</v>
      </c>
      <c r="W1115" s="224">
        <f>SUMIF('17'!$C$10:$C$29,$C1115,'17'!$G$10:$G$29)*'17'!$E$3</f>
        <v>0</v>
      </c>
      <c r="X1115" s="224">
        <f>SUMIF('18'!$C$10:$C$29,$C1115,'18'!$G$10:$G$29)*'18'!$E$3</f>
        <v>0</v>
      </c>
      <c r="Y1115" s="224">
        <f>SUMIF('19'!$C$10:$C$28,$C1115,'19'!$G$10:$G$28)*'19'!$E$3</f>
        <v>0</v>
      </c>
      <c r="Z1115" s="224">
        <f>SUMIF('20'!$C$10:$C$29,$C1115,'20'!$G$10:$G$29)*'20'!$E$3</f>
        <v>0</v>
      </c>
      <c r="AA1115" s="224">
        <f>SUMIF('21'!$C$10:$C$29,$C1115,'21'!$G$10:$G$29)*'21'!$E$3</f>
        <v>0</v>
      </c>
    </row>
    <row r="1116" spans="3:27" ht="15" hidden="1">
      <c r="C1116" s="207" t="s">
        <v>2341</v>
      </c>
      <c r="D1116" s="207" t="s">
        <v>2342</v>
      </c>
      <c r="F1116" s="303">
        <f t="shared" si="18"/>
        <v>0</v>
      </c>
      <c r="G1116" s="224">
        <f>SUMIF('01'!$C$10:$C$29,$C1116,'01'!$G$10:$G$29)*'01'!$E$3</f>
        <v>0</v>
      </c>
      <c r="H1116" s="224">
        <f>SUMIF('02'!$C$10:$C$28,$C1116,'02'!$G$10:$G$28)*'02'!$E$3</f>
        <v>0</v>
      </c>
      <c r="I1116" s="224">
        <f>SUMIF('03'!$C$10:$C$29,$C1116,'03'!$G$10:$G$29)*'03'!$E$3</f>
        <v>0</v>
      </c>
      <c r="J1116" s="224">
        <f>SUMIF('04'!$C$10:$C$26,$C1116,'04'!$G$10:$G$26)*'04'!$E$3</f>
        <v>0</v>
      </c>
      <c r="K1116" s="224">
        <f>SUMIF('05'!$C$10:$C$29,$C1116,'05'!$G$10:$G$29)*'05'!$E$3</f>
        <v>0</v>
      </c>
      <c r="L1116" s="224">
        <f>SUMIF('06'!$C$10:$C$29,$C1116,'06'!$G$10:$G$29)*'06'!$E$3</f>
        <v>0</v>
      </c>
      <c r="M1116" s="224">
        <f>SUMIF('07'!$C$10:$C$26,$C1116,'07'!$G$10:$G$26)*'07'!$E$3</f>
        <v>0</v>
      </c>
      <c r="N1116" s="224">
        <f>SUMIF('08'!$C$10:$C$29,$C1116,'08'!$G$10:$G$29)*'08'!$E$3</f>
        <v>0</v>
      </c>
      <c r="O1116" s="224">
        <f>SUMIF('09'!$C$10:$C$29,$C1116,'09'!$G$10:$G$29)*'09'!$E$3</f>
        <v>0</v>
      </c>
      <c r="P1116" s="224">
        <f>SUMIF('10'!$C$10:$C$29,$C1116,'10'!$G$10:$G$29)*'10'!$E$3</f>
        <v>0</v>
      </c>
      <c r="Q1116" s="224">
        <f>SUMIF('11'!$C$10:$C$39,$C1116,'11'!$G$10:$G$39)*'11'!$E$3</f>
        <v>0</v>
      </c>
      <c r="R1116" s="224">
        <f>SUMIF('12'!$C$10:$C$29,$C1116,'12'!$G$10:$G$29)*'12'!$E$3</f>
        <v>0</v>
      </c>
      <c r="S1116" s="224">
        <f>SUMIF('13'!$C$10:$C$29,$C1116,'13'!$G$10:$G$29)*'13'!$E$3</f>
        <v>0</v>
      </c>
      <c r="T1116" s="224">
        <f>SUMIF('14'!$C$10:$C$29,$C1116,'14'!$G$10:$G$29)*'14'!$E$3</f>
        <v>0</v>
      </c>
      <c r="U1116" s="224">
        <f>SUMIF('15'!$C$10:$C$29,$C1116,'15'!$G$10:$G$29)*'15'!$E$3</f>
        <v>0</v>
      </c>
      <c r="V1116" s="224">
        <f>SUMIF('16'!$C$10:$C$29,$C1116,'16'!$G$10:$G$29)*'16'!$E$3</f>
        <v>0</v>
      </c>
      <c r="W1116" s="224">
        <f>SUMIF('17'!$C$10:$C$29,$C1116,'17'!$G$10:$G$29)*'17'!$E$3</f>
        <v>0</v>
      </c>
      <c r="X1116" s="224">
        <f>SUMIF('18'!$C$10:$C$29,$C1116,'18'!$G$10:$G$29)*'18'!$E$3</f>
        <v>0</v>
      </c>
      <c r="Y1116" s="224">
        <f>SUMIF('19'!$C$10:$C$28,$C1116,'19'!$G$10:$G$28)*'19'!$E$3</f>
        <v>0</v>
      </c>
      <c r="Z1116" s="224">
        <f>SUMIF('20'!$C$10:$C$29,$C1116,'20'!$G$10:$G$29)*'20'!$E$3</f>
        <v>0</v>
      </c>
      <c r="AA1116" s="224">
        <f>SUMIF('21'!$C$10:$C$29,$C1116,'21'!$G$10:$G$29)*'21'!$E$3</f>
        <v>0</v>
      </c>
    </row>
    <row r="1117" spans="3:27" ht="15" hidden="1">
      <c r="C1117" s="207" t="s">
        <v>2343</v>
      </c>
      <c r="D1117" s="207" t="s">
        <v>2344</v>
      </c>
      <c r="F1117" s="303">
        <f t="shared" si="18"/>
        <v>0</v>
      </c>
      <c r="G1117" s="224">
        <f>SUMIF('01'!$C$10:$C$29,$C1117,'01'!$G$10:$G$29)*'01'!$E$3</f>
        <v>0</v>
      </c>
      <c r="H1117" s="224">
        <f>SUMIF('02'!$C$10:$C$28,$C1117,'02'!$G$10:$G$28)*'02'!$E$3</f>
        <v>0</v>
      </c>
      <c r="I1117" s="224">
        <f>SUMIF('03'!$C$10:$C$29,$C1117,'03'!$G$10:$G$29)*'03'!$E$3</f>
        <v>0</v>
      </c>
      <c r="J1117" s="224">
        <f>SUMIF('04'!$C$10:$C$26,$C1117,'04'!$G$10:$G$26)*'04'!$E$3</f>
        <v>0</v>
      </c>
      <c r="K1117" s="224">
        <f>SUMIF('05'!$C$10:$C$29,$C1117,'05'!$G$10:$G$29)*'05'!$E$3</f>
        <v>0</v>
      </c>
      <c r="L1117" s="224">
        <f>SUMIF('06'!$C$10:$C$29,$C1117,'06'!$G$10:$G$29)*'06'!$E$3</f>
        <v>0</v>
      </c>
      <c r="M1117" s="224">
        <f>SUMIF('07'!$C$10:$C$26,$C1117,'07'!$G$10:$G$26)*'07'!$E$3</f>
        <v>0</v>
      </c>
      <c r="N1117" s="224">
        <f>SUMIF('08'!$C$10:$C$29,$C1117,'08'!$G$10:$G$29)*'08'!$E$3</f>
        <v>0</v>
      </c>
      <c r="O1117" s="224">
        <f>SUMIF('09'!$C$10:$C$29,$C1117,'09'!$G$10:$G$29)*'09'!$E$3</f>
        <v>0</v>
      </c>
      <c r="P1117" s="224">
        <f>SUMIF('10'!$C$10:$C$29,$C1117,'10'!$G$10:$G$29)*'10'!$E$3</f>
        <v>0</v>
      </c>
      <c r="Q1117" s="224">
        <f>SUMIF('11'!$C$10:$C$39,$C1117,'11'!$G$10:$G$39)*'11'!$E$3</f>
        <v>0</v>
      </c>
      <c r="R1117" s="224">
        <f>SUMIF('12'!$C$10:$C$29,$C1117,'12'!$G$10:$G$29)*'12'!$E$3</f>
        <v>0</v>
      </c>
      <c r="S1117" s="224">
        <f>SUMIF('13'!$C$10:$C$29,$C1117,'13'!$G$10:$G$29)*'13'!$E$3</f>
        <v>0</v>
      </c>
      <c r="T1117" s="224">
        <f>SUMIF('14'!$C$10:$C$29,$C1117,'14'!$G$10:$G$29)*'14'!$E$3</f>
        <v>0</v>
      </c>
      <c r="U1117" s="224">
        <f>SUMIF('15'!$C$10:$C$29,$C1117,'15'!$G$10:$G$29)*'15'!$E$3</f>
        <v>0</v>
      </c>
      <c r="V1117" s="224">
        <f>SUMIF('16'!$C$10:$C$29,$C1117,'16'!$G$10:$G$29)*'16'!$E$3</f>
        <v>0</v>
      </c>
      <c r="W1117" s="224">
        <f>SUMIF('17'!$C$10:$C$29,$C1117,'17'!$G$10:$G$29)*'17'!$E$3</f>
        <v>0</v>
      </c>
      <c r="X1117" s="224">
        <f>SUMIF('18'!$C$10:$C$29,$C1117,'18'!$G$10:$G$29)*'18'!$E$3</f>
        <v>0</v>
      </c>
      <c r="Y1117" s="224">
        <f>SUMIF('19'!$C$10:$C$28,$C1117,'19'!$G$10:$G$28)*'19'!$E$3</f>
        <v>0</v>
      </c>
      <c r="Z1117" s="224">
        <f>SUMIF('20'!$C$10:$C$29,$C1117,'20'!$G$10:$G$29)*'20'!$E$3</f>
        <v>0</v>
      </c>
      <c r="AA1117" s="224">
        <f>SUMIF('21'!$C$10:$C$29,$C1117,'21'!$G$10:$G$29)*'21'!$E$3</f>
        <v>0</v>
      </c>
    </row>
    <row r="1118" spans="3:27" ht="15" hidden="1">
      <c r="C1118" s="207" t="s">
        <v>2345</v>
      </c>
      <c r="D1118" s="207" t="s">
        <v>2346</v>
      </c>
      <c r="F1118" s="303">
        <f t="shared" si="18"/>
        <v>0</v>
      </c>
      <c r="G1118" s="224">
        <f>SUMIF('01'!$C$10:$C$29,$C1118,'01'!$G$10:$G$29)*'01'!$E$3</f>
        <v>0</v>
      </c>
      <c r="H1118" s="224">
        <f>SUMIF('02'!$C$10:$C$28,$C1118,'02'!$G$10:$G$28)*'02'!$E$3</f>
        <v>0</v>
      </c>
      <c r="I1118" s="224">
        <f>SUMIF('03'!$C$10:$C$29,$C1118,'03'!$G$10:$G$29)*'03'!$E$3</f>
        <v>0</v>
      </c>
      <c r="J1118" s="224">
        <f>SUMIF('04'!$C$10:$C$26,$C1118,'04'!$G$10:$G$26)*'04'!$E$3</f>
        <v>0</v>
      </c>
      <c r="K1118" s="224">
        <f>SUMIF('05'!$C$10:$C$29,$C1118,'05'!$G$10:$G$29)*'05'!$E$3</f>
        <v>0</v>
      </c>
      <c r="L1118" s="224">
        <f>SUMIF('06'!$C$10:$C$29,$C1118,'06'!$G$10:$G$29)*'06'!$E$3</f>
        <v>0</v>
      </c>
      <c r="M1118" s="224">
        <f>SUMIF('07'!$C$10:$C$26,$C1118,'07'!$G$10:$G$26)*'07'!$E$3</f>
        <v>0</v>
      </c>
      <c r="N1118" s="224">
        <f>SUMIF('08'!$C$10:$C$29,$C1118,'08'!$G$10:$G$29)*'08'!$E$3</f>
        <v>0</v>
      </c>
      <c r="O1118" s="224">
        <f>SUMIF('09'!$C$10:$C$29,$C1118,'09'!$G$10:$G$29)*'09'!$E$3</f>
        <v>0</v>
      </c>
      <c r="P1118" s="224">
        <f>SUMIF('10'!$C$10:$C$29,$C1118,'10'!$G$10:$G$29)*'10'!$E$3</f>
        <v>0</v>
      </c>
      <c r="Q1118" s="224">
        <f>SUMIF('11'!$C$10:$C$39,$C1118,'11'!$G$10:$G$39)*'11'!$E$3</f>
        <v>0</v>
      </c>
      <c r="R1118" s="224">
        <f>SUMIF('12'!$C$10:$C$29,$C1118,'12'!$G$10:$G$29)*'12'!$E$3</f>
        <v>0</v>
      </c>
      <c r="S1118" s="224">
        <f>SUMIF('13'!$C$10:$C$29,$C1118,'13'!$G$10:$G$29)*'13'!$E$3</f>
        <v>0</v>
      </c>
      <c r="T1118" s="224">
        <f>SUMIF('14'!$C$10:$C$29,$C1118,'14'!$G$10:$G$29)*'14'!$E$3</f>
        <v>0</v>
      </c>
      <c r="U1118" s="224">
        <f>SUMIF('15'!$C$10:$C$29,$C1118,'15'!$G$10:$G$29)*'15'!$E$3</f>
        <v>0</v>
      </c>
      <c r="V1118" s="224">
        <f>SUMIF('16'!$C$10:$C$29,$C1118,'16'!$G$10:$G$29)*'16'!$E$3</f>
        <v>0</v>
      </c>
      <c r="W1118" s="224">
        <f>SUMIF('17'!$C$10:$C$29,$C1118,'17'!$G$10:$G$29)*'17'!$E$3</f>
        <v>0</v>
      </c>
      <c r="X1118" s="224">
        <f>SUMIF('18'!$C$10:$C$29,$C1118,'18'!$G$10:$G$29)*'18'!$E$3</f>
        <v>0</v>
      </c>
      <c r="Y1118" s="224">
        <f>SUMIF('19'!$C$10:$C$28,$C1118,'19'!$G$10:$G$28)*'19'!$E$3</f>
        <v>0</v>
      </c>
      <c r="Z1118" s="224">
        <f>SUMIF('20'!$C$10:$C$29,$C1118,'20'!$G$10:$G$29)*'20'!$E$3</f>
        <v>0</v>
      </c>
      <c r="AA1118" s="224">
        <f>SUMIF('21'!$C$10:$C$29,$C1118,'21'!$G$10:$G$29)*'21'!$E$3</f>
        <v>0</v>
      </c>
    </row>
    <row r="1119" spans="3:27" ht="15" hidden="1">
      <c r="C1119" s="207" t="s">
        <v>2347</v>
      </c>
      <c r="D1119" s="207" t="s">
        <v>2348</v>
      </c>
      <c r="F1119" s="303">
        <f t="shared" si="18"/>
        <v>0</v>
      </c>
      <c r="G1119" s="224">
        <f>SUMIF('01'!$C$10:$C$29,$C1119,'01'!$G$10:$G$29)*'01'!$E$3</f>
        <v>0</v>
      </c>
      <c r="H1119" s="224">
        <f>SUMIF('02'!$C$10:$C$28,$C1119,'02'!$G$10:$G$28)*'02'!$E$3</f>
        <v>0</v>
      </c>
      <c r="I1119" s="224">
        <f>SUMIF('03'!$C$10:$C$29,$C1119,'03'!$G$10:$G$29)*'03'!$E$3</f>
        <v>0</v>
      </c>
      <c r="J1119" s="224">
        <f>SUMIF('04'!$C$10:$C$26,$C1119,'04'!$G$10:$G$26)*'04'!$E$3</f>
        <v>0</v>
      </c>
      <c r="K1119" s="224">
        <f>SUMIF('05'!$C$10:$C$29,$C1119,'05'!$G$10:$G$29)*'05'!$E$3</f>
        <v>0</v>
      </c>
      <c r="L1119" s="224">
        <f>SUMIF('06'!$C$10:$C$29,$C1119,'06'!$G$10:$G$29)*'06'!$E$3</f>
        <v>0</v>
      </c>
      <c r="M1119" s="224">
        <f>SUMIF('07'!$C$10:$C$26,$C1119,'07'!$G$10:$G$26)*'07'!$E$3</f>
        <v>0</v>
      </c>
      <c r="N1119" s="224">
        <f>SUMIF('08'!$C$10:$C$29,$C1119,'08'!$G$10:$G$29)*'08'!$E$3</f>
        <v>0</v>
      </c>
      <c r="O1119" s="224">
        <f>SUMIF('09'!$C$10:$C$29,$C1119,'09'!$G$10:$G$29)*'09'!$E$3</f>
        <v>0</v>
      </c>
      <c r="P1119" s="224">
        <f>SUMIF('10'!$C$10:$C$29,$C1119,'10'!$G$10:$G$29)*'10'!$E$3</f>
        <v>0</v>
      </c>
      <c r="Q1119" s="224">
        <f>SUMIF('11'!$C$10:$C$39,$C1119,'11'!$G$10:$G$39)*'11'!$E$3</f>
        <v>0</v>
      </c>
      <c r="R1119" s="224">
        <f>SUMIF('12'!$C$10:$C$29,$C1119,'12'!$G$10:$G$29)*'12'!$E$3</f>
        <v>0</v>
      </c>
      <c r="S1119" s="224">
        <f>SUMIF('13'!$C$10:$C$29,$C1119,'13'!$G$10:$G$29)*'13'!$E$3</f>
        <v>0</v>
      </c>
      <c r="T1119" s="224">
        <f>SUMIF('14'!$C$10:$C$29,$C1119,'14'!$G$10:$G$29)*'14'!$E$3</f>
        <v>0</v>
      </c>
      <c r="U1119" s="224">
        <f>SUMIF('15'!$C$10:$C$29,$C1119,'15'!$G$10:$G$29)*'15'!$E$3</f>
        <v>0</v>
      </c>
      <c r="V1119" s="224">
        <f>SUMIF('16'!$C$10:$C$29,$C1119,'16'!$G$10:$G$29)*'16'!$E$3</f>
        <v>0</v>
      </c>
      <c r="W1119" s="224">
        <f>SUMIF('17'!$C$10:$C$29,$C1119,'17'!$G$10:$G$29)*'17'!$E$3</f>
        <v>0</v>
      </c>
      <c r="X1119" s="224">
        <f>SUMIF('18'!$C$10:$C$29,$C1119,'18'!$G$10:$G$29)*'18'!$E$3</f>
        <v>0</v>
      </c>
      <c r="Y1119" s="224">
        <f>SUMIF('19'!$C$10:$C$28,$C1119,'19'!$G$10:$G$28)*'19'!$E$3</f>
        <v>0</v>
      </c>
      <c r="Z1119" s="224">
        <f>SUMIF('20'!$C$10:$C$29,$C1119,'20'!$G$10:$G$29)*'20'!$E$3</f>
        <v>0</v>
      </c>
      <c r="AA1119" s="224">
        <f>SUMIF('21'!$C$10:$C$29,$C1119,'21'!$G$10:$G$29)*'21'!$E$3</f>
        <v>0</v>
      </c>
    </row>
    <row r="1120" spans="3:27" ht="15" hidden="1">
      <c r="C1120" s="207" t="s">
        <v>2349</v>
      </c>
      <c r="D1120" s="207" t="s">
        <v>2350</v>
      </c>
      <c r="F1120" s="303">
        <f t="shared" si="18"/>
        <v>0</v>
      </c>
      <c r="G1120" s="224">
        <f>SUMIF('01'!$C$10:$C$29,$C1120,'01'!$G$10:$G$29)*'01'!$E$3</f>
        <v>0</v>
      </c>
      <c r="H1120" s="224">
        <f>SUMIF('02'!$C$10:$C$28,$C1120,'02'!$G$10:$G$28)*'02'!$E$3</f>
        <v>0</v>
      </c>
      <c r="I1120" s="224">
        <f>SUMIF('03'!$C$10:$C$29,$C1120,'03'!$G$10:$G$29)*'03'!$E$3</f>
        <v>0</v>
      </c>
      <c r="J1120" s="224">
        <f>SUMIF('04'!$C$10:$C$26,$C1120,'04'!$G$10:$G$26)*'04'!$E$3</f>
        <v>0</v>
      </c>
      <c r="K1120" s="224">
        <f>SUMIF('05'!$C$10:$C$29,$C1120,'05'!$G$10:$G$29)*'05'!$E$3</f>
        <v>0</v>
      </c>
      <c r="L1120" s="224">
        <f>SUMIF('06'!$C$10:$C$29,$C1120,'06'!$G$10:$G$29)*'06'!$E$3</f>
        <v>0</v>
      </c>
      <c r="M1120" s="224">
        <f>SUMIF('07'!$C$10:$C$26,$C1120,'07'!$G$10:$G$26)*'07'!$E$3</f>
        <v>0</v>
      </c>
      <c r="N1120" s="224">
        <f>SUMIF('08'!$C$10:$C$29,$C1120,'08'!$G$10:$G$29)*'08'!$E$3</f>
        <v>0</v>
      </c>
      <c r="O1120" s="224">
        <f>SUMIF('09'!$C$10:$C$29,$C1120,'09'!$G$10:$G$29)*'09'!$E$3</f>
        <v>0</v>
      </c>
      <c r="P1120" s="224">
        <f>SUMIF('10'!$C$10:$C$29,$C1120,'10'!$G$10:$G$29)*'10'!$E$3</f>
        <v>0</v>
      </c>
      <c r="Q1120" s="224">
        <f>SUMIF('11'!$C$10:$C$39,$C1120,'11'!$G$10:$G$39)*'11'!$E$3</f>
        <v>0</v>
      </c>
      <c r="R1120" s="224">
        <f>SUMIF('12'!$C$10:$C$29,$C1120,'12'!$G$10:$G$29)*'12'!$E$3</f>
        <v>0</v>
      </c>
      <c r="S1120" s="224">
        <f>SUMIF('13'!$C$10:$C$29,$C1120,'13'!$G$10:$G$29)*'13'!$E$3</f>
        <v>0</v>
      </c>
      <c r="T1120" s="224">
        <f>SUMIF('14'!$C$10:$C$29,$C1120,'14'!$G$10:$G$29)*'14'!$E$3</f>
        <v>0</v>
      </c>
      <c r="U1120" s="224">
        <f>SUMIF('15'!$C$10:$C$29,$C1120,'15'!$G$10:$G$29)*'15'!$E$3</f>
        <v>0</v>
      </c>
      <c r="V1120" s="224">
        <f>SUMIF('16'!$C$10:$C$29,$C1120,'16'!$G$10:$G$29)*'16'!$E$3</f>
        <v>0</v>
      </c>
      <c r="W1120" s="224">
        <f>SUMIF('17'!$C$10:$C$29,$C1120,'17'!$G$10:$G$29)*'17'!$E$3</f>
        <v>0</v>
      </c>
      <c r="X1120" s="224">
        <f>SUMIF('18'!$C$10:$C$29,$C1120,'18'!$G$10:$G$29)*'18'!$E$3</f>
        <v>0</v>
      </c>
      <c r="Y1120" s="224">
        <f>SUMIF('19'!$C$10:$C$28,$C1120,'19'!$G$10:$G$28)*'19'!$E$3</f>
        <v>0</v>
      </c>
      <c r="Z1120" s="224">
        <f>SUMIF('20'!$C$10:$C$29,$C1120,'20'!$G$10:$G$29)*'20'!$E$3</f>
        <v>0</v>
      </c>
      <c r="AA1120" s="224">
        <f>SUMIF('21'!$C$10:$C$29,$C1120,'21'!$G$10:$G$29)*'21'!$E$3</f>
        <v>0</v>
      </c>
    </row>
    <row r="1121" spans="3:27" ht="15" hidden="1">
      <c r="C1121" s="207" t="s">
        <v>2351</v>
      </c>
      <c r="D1121" s="207" t="s">
        <v>2352</v>
      </c>
      <c r="F1121" s="303">
        <f t="shared" si="18"/>
        <v>0</v>
      </c>
      <c r="G1121" s="224">
        <f>SUMIF('01'!$C$10:$C$29,$C1121,'01'!$G$10:$G$29)*'01'!$E$3</f>
        <v>0</v>
      </c>
      <c r="H1121" s="224">
        <f>SUMIF('02'!$C$10:$C$28,$C1121,'02'!$G$10:$G$28)*'02'!$E$3</f>
        <v>0</v>
      </c>
      <c r="I1121" s="224">
        <f>SUMIF('03'!$C$10:$C$29,$C1121,'03'!$G$10:$G$29)*'03'!$E$3</f>
        <v>0</v>
      </c>
      <c r="J1121" s="224">
        <f>SUMIF('04'!$C$10:$C$26,$C1121,'04'!$G$10:$G$26)*'04'!$E$3</f>
        <v>0</v>
      </c>
      <c r="K1121" s="224">
        <f>SUMIF('05'!$C$10:$C$29,$C1121,'05'!$G$10:$G$29)*'05'!$E$3</f>
        <v>0</v>
      </c>
      <c r="L1121" s="224">
        <f>SUMIF('06'!$C$10:$C$29,$C1121,'06'!$G$10:$G$29)*'06'!$E$3</f>
        <v>0</v>
      </c>
      <c r="M1121" s="224">
        <f>SUMIF('07'!$C$10:$C$26,$C1121,'07'!$G$10:$G$26)*'07'!$E$3</f>
        <v>0</v>
      </c>
      <c r="N1121" s="224">
        <f>SUMIF('08'!$C$10:$C$29,$C1121,'08'!$G$10:$G$29)*'08'!$E$3</f>
        <v>0</v>
      </c>
      <c r="O1121" s="224">
        <f>SUMIF('09'!$C$10:$C$29,$C1121,'09'!$G$10:$G$29)*'09'!$E$3</f>
        <v>0</v>
      </c>
      <c r="P1121" s="224">
        <f>SUMIF('10'!$C$10:$C$29,$C1121,'10'!$G$10:$G$29)*'10'!$E$3</f>
        <v>0</v>
      </c>
      <c r="Q1121" s="224">
        <f>SUMIF('11'!$C$10:$C$39,$C1121,'11'!$G$10:$G$39)*'11'!$E$3</f>
        <v>0</v>
      </c>
      <c r="R1121" s="224">
        <f>SUMIF('12'!$C$10:$C$29,$C1121,'12'!$G$10:$G$29)*'12'!$E$3</f>
        <v>0</v>
      </c>
      <c r="S1121" s="224">
        <f>SUMIF('13'!$C$10:$C$29,$C1121,'13'!$G$10:$G$29)*'13'!$E$3</f>
        <v>0</v>
      </c>
      <c r="T1121" s="224">
        <f>SUMIF('14'!$C$10:$C$29,$C1121,'14'!$G$10:$G$29)*'14'!$E$3</f>
        <v>0</v>
      </c>
      <c r="U1121" s="224">
        <f>SUMIF('15'!$C$10:$C$29,$C1121,'15'!$G$10:$G$29)*'15'!$E$3</f>
        <v>0</v>
      </c>
      <c r="V1121" s="224">
        <f>SUMIF('16'!$C$10:$C$29,$C1121,'16'!$G$10:$G$29)*'16'!$E$3</f>
        <v>0</v>
      </c>
      <c r="W1121" s="224">
        <f>SUMIF('17'!$C$10:$C$29,$C1121,'17'!$G$10:$G$29)*'17'!$E$3</f>
        <v>0</v>
      </c>
      <c r="X1121" s="224">
        <f>SUMIF('18'!$C$10:$C$29,$C1121,'18'!$G$10:$G$29)*'18'!$E$3</f>
        <v>0</v>
      </c>
      <c r="Y1121" s="224">
        <f>SUMIF('19'!$C$10:$C$28,$C1121,'19'!$G$10:$G$28)*'19'!$E$3</f>
        <v>0</v>
      </c>
      <c r="Z1121" s="224">
        <f>SUMIF('20'!$C$10:$C$29,$C1121,'20'!$G$10:$G$29)*'20'!$E$3</f>
        <v>0</v>
      </c>
      <c r="AA1121" s="224">
        <f>SUMIF('21'!$C$10:$C$29,$C1121,'21'!$G$10:$G$29)*'21'!$E$3</f>
        <v>0</v>
      </c>
    </row>
    <row r="1122" spans="3:27" ht="15" hidden="1">
      <c r="C1122" s="207" t="s">
        <v>2353</v>
      </c>
      <c r="D1122" s="207" t="s">
        <v>2354</v>
      </c>
      <c r="F1122" s="303">
        <f t="shared" si="18"/>
        <v>0</v>
      </c>
      <c r="G1122" s="224">
        <f>SUMIF('01'!$C$10:$C$29,$C1122,'01'!$G$10:$G$29)*'01'!$E$3</f>
        <v>0</v>
      </c>
      <c r="H1122" s="224">
        <f>SUMIF('02'!$C$10:$C$28,$C1122,'02'!$G$10:$G$28)*'02'!$E$3</f>
        <v>0</v>
      </c>
      <c r="I1122" s="224">
        <f>SUMIF('03'!$C$10:$C$29,$C1122,'03'!$G$10:$G$29)*'03'!$E$3</f>
        <v>0</v>
      </c>
      <c r="J1122" s="224">
        <f>SUMIF('04'!$C$10:$C$26,$C1122,'04'!$G$10:$G$26)*'04'!$E$3</f>
        <v>0</v>
      </c>
      <c r="K1122" s="224">
        <f>SUMIF('05'!$C$10:$C$29,$C1122,'05'!$G$10:$G$29)*'05'!$E$3</f>
        <v>0</v>
      </c>
      <c r="L1122" s="224">
        <f>SUMIF('06'!$C$10:$C$29,$C1122,'06'!$G$10:$G$29)*'06'!$E$3</f>
        <v>0</v>
      </c>
      <c r="M1122" s="224">
        <f>SUMIF('07'!$C$10:$C$26,$C1122,'07'!$G$10:$G$26)*'07'!$E$3</f>
        <v>0</v>
      </c>
      <c r="N1122" s="224">
        <f>SUMIF('08'!$C$10:$C$29,$C1122,'08'!$G$10:$G$29)*'08'!$E$3</f>
        <v>0</v>
      </c>
      <c r="O1122" s="224">
        <f>SUMIF('09'!$C$10:$C$29,$C1122,'09'!$G$10:$G$29)*'09'!$E$3</f>
        <v>0</v>
      </c>
      <c r="P1122" s="224">
        <f>SUMIF('10'!$C$10:$C$29,$C1122,'10'!$G$10:$G$29)*'10'!$E$3</f>
        <v>0</v>
      </c>
      <c r="Q1122" s="224">
        <f>SUMIF('11'!$C$10:$C$39,$C1122,'11'!$G$10:$G$39)*'11'!$E$3</f>
        <v>0</v>
      </c>
      <c r="R1122" s="224">
        <f>SUMIF('12'!$C$10:$C$29,$C1122,'12'!$G$10:$G$29)*'12'!$E$3</f>
        <v>0</v>
      </c>
      <c r="S1122" s="224">
        <f>SUMIF('13'!$C$10:$C$29,$C1122,'13'!$G$10:$G$29)*'13'!$E$3</f>
        <v>0</v>
      </c>
      <c r="T1122" s="224">
        <f>SUMIF('14'!$C$10:$C$29,$C1122,'14'!$G$10:$G$29)*'14'!$E$3</f>
        <v>0</v>
      </c>
      <c r="U1122" s="224">
        <f>SUMIF('15'!$C$10:$C$29,$C1122,'15'!$G$10:$G$29)*'15'!$E$3</f>
        <v>0</v>
      </c>
      <c r="V1122" s="224">
        <f>SUMIF('16'!$C$10:$C$29,$C1122,'16'!$G$10:$G$29)*'16'!$E$3</f>
        <v>0</v>
      </c>
      <c r="W1122" s="224">
        <f>SUMIF('17'!$C$10:$C$29,$C1122,'17'!$G$10:$G$29)*'17'!$E$3</f>
        <v>0</v>
      </c>
      <c r="X1122" s="224">
        <f>SUMIF('18'!$C$10:$C$29,$C1122,'18'!$G$10:$G$29)*'18'!$E$3</f>
        <v>0</v>
      </c>
      <c r="Y1122" s="224">
        <f>SUMIF('19'!$C$10:$C$28,$C1122,'19'!$G$10:$G$28)*'19'!$E$3</f>
        <v>0</v>
      </c>
      <c r="Z1122" s="224">
        <f>SUMIF('20'!$C$10:$C$29,$C1122,'20'!$G$10:$G$29)*'20'!$E$3</f>
        <v>0</v>
      </c>
      <c r="AA1122" s="224">
        <f>SUMIF('21'!$C$10:$C$29,$C1122,'21'!$G$10:$G$29)*'21'!$E$3</f>
        <v>0</v>
      </c>
    </row>
    <row r="1123" spans="3:27" ht="15" hidden="1">
      <c r="C1123" s="207" t="s">
        <v>2355</v>
      </c>
      <c r="D1123" s="207" t="s">
        <v>2356</v>
      </c>
      <c r="F1123" s="303">
        <f t="shared" si="18"/>
        <v>0</v>
      </c>
      <c r="G1123" s="224">
        <f>SUMIF('01'!$C$10:$C$29,$C1123,'01'!$G$10:$G$29)*'01'!$E$3</f>
        <v>0</v>
      </c>
      <c r="H1123" s="224">
        <f>SUMIF('02'!$C$10:$C$28,$C1123,'02'!$G$10:$G$28)*'02'!$E$3</f>
        <v>0</v>
      </c>
      <c r="I1123" s="224">
        <f>SUMIF('03'!$C$10:$C$29,$C1123,'03'!$G$10:$G$29)*'03'!$E$3</f>
        <v>0</v>
      </c>
      <c r="J1123" s="224">
        <f>SUMIF('04'!$C$10:$C$26,$C1123,'04'!$G$10:$G$26)*'04'!$E$3</f>
        <v>0</v>
      </c>
      <c r="K1123" s="224">
        <f>SUMIF('05'!$C$10:$C$29,$C1123,'05'!$G$10:$G$29)*'05'!$E$3</f>
        <v>0</v>
      </c>
      <c r="L1123" s="224">
        <f>SUMIF('06'!$C$10:$C$29,$C1123,'06'!$G$10:$G$29)*'06'!$E$3</f>
        <v>0</v>
      </c>
      <c r="M1123" s="224">
        <f>SUMIF('07'!$C$10:$C$26,$C1123,'07'!$G$10:$G$26)*'07'!$E$3</f>
        <v>0</v>
      </c>
      <c r="N1123" s="224">
        <f>SUMIF('08'!$C$10:$C$29,$C1123,'08'!$G$10:$G$29)*'08'!$E$3</f>
        <v>0</v>
      </c>
      <c r="O1123" s="224">
        <f>SUMIF('09'!$C$10:$C$29,$C1123,'09'!$G$10:$G$29)*'09'!$E$3</f>
        <v>0</v>
      </c>
      <c r="P1123" s="224">
        <f>SUMIF('10'!$C$10:$C$29,$C1123,'10'!$G$10:$G$29)*'10'!$E$3</f>
        <v>0</v>
      </c>
      <c r="Q1123" s="224">
        <f>SUMIF('11'!$C$10:$C$39,$C1123,'11'!$G$10:$G$39)*'11'!$E$3</f>
        <v>0</v>
      </c>
      <c r="R1123" s="224">
        <f>SUMIF('12'!$C$10:$C$29,$C1123,'12'!$G$10:$G$29)*'12'!$E$3</f>
        <v>0</v>
      </c>
      <c r="S1123" s="224">
        <f>SUMIF('13'!$C$10:$C$29,$C1123,'13'!$G$10:$G$29)*'13'!$E$3</f>
        <v>0</v>
      </c>
      <c r="T1123" s="224">
        <f>SUMIF('14'!$C$10:$C$29,$C1123,'14'!$G$10:$G$29)*'14'!$E$3</f>
        <v>0</v>
      </c>
      <c r="U1123" s="224">
        <f>SUMIF('15'!$C$10:$C$29,$C1123,'15'!$G$10:$G$29)*'15'!$E$3</f>
        <v>0</v>
      </c>
      <c r="V1123" s="224">
        <f>SUMIF('16'!$C$10:$C$29,$C1123,'16'!$G$10:$G$29)*'16'!$E$3</f>
        <v>0</v>
      </c>
      <c r="W1123" s="224">
        <f>SUMIF('17'!$C$10:$C$29,$C1123,'17'!$G$10:$G$29)*'17'!$E$3</f>
        <v>0</v>
      </c>
      <c r="X1123" s="224">
        <f>SUMIF('18'!$C$10:$C$29,$C1123,'18'!$G$10:$G$29)*'18'!$E$3</f>
        <v>0</v>
      </c>
      <c r="Y1123" s="224">
        <f>SUMIF('19'!$C$10:$C$28,$C1123,'19'!$G$10:$G$28)*'19'!$E$3</f>
        <v>0</v>
      </c>
      <c r="Z1123" s="224">
        <f>SUMIF('20'!$C$10:$C$29,$C1123,'20'!$G$10:$G$29)*'20'!$E$3</f>
        <v>0</v>
      </c>
      <c r="AA1123" s="224">
        <f>SUMIF('21'!$C$10:$C$29,$C1123,'21'!$G$10:$G$29)*'21'!$E$3</f>
        <v>0</v>
      </c>
    </row>
    <row r="1124" spans="3:27" ht="15" hidden="1">
      <c r="C1124" s="207" t="s">
        <v>2357</v>
      </c>
      <c r="D1124" s="207" t="s">
        <v>2358</v>
      </c>
      <c r="F1124" s="303">
        <f t="shared" si="18"/>
        <v>0</v>
      </c>
      <c r="G1124" s="224">
        <f>SUMIF('01'!$C$10:$C$29,$C1124,'01'!$G$10:$G$29)*'01'!$E$3</f>
        <v>0</v>
      </c>
      <c r="H1124" s="224">
        <f>SUMIF('02'!$C$10:$C$28,$C1124,'02'!$G$10:$G$28)*'02'!$E$3</f>
        <v>0</v>
      </c>
      <c r="I1124" s="224">
        <f>SUMIF('03'!$C$10:$C$29,$C1124,'03'!$G$10:$G$29)*'03'!$E$3</f>
        <v>0</v>
      </c>
      <c r="J1124" s="224">
        <f>SUMIF('04'!$C$10:$C$26,$C1124,'04'!$G$10:$G$26)*'04'!$E$3</f>
        <v>0</v>
      </c>
      <c r="K1124" s="224">
        <f>SUMIF('05'!$C$10:$C$29,$C1124,'05'!$G$10:$G$29)*'05'!$E$3</f>
        <v>0</v>
      </c>
      <c r="L1124" s="224">
        <f>SUMIF('06'!$C$10:$C$29,$C1124,'06'!$G$10:$G$29)*'06'!$E$3</f>
        <v>0</v>
      </c>
      <c r="M1124" s="224">
        <f>SUMIF('07'!$C$10:$C$26,$C1124,'07'!$G$10:$G$26)*'07'!$E$3</f>
        <v>0</v>
      </c>
      <c r="N1124" s="224">
        <f>SUMIF('08'!$C$10:$C$29,$C1124,'08'!$G$10:$G$29)*'08'!$E$3</f>
        <v>0</v>
      </c>
      <c r="O1124" s="224">
        <f>SUMIF('09'!$C$10:$C$29,$C1124,'09'!$G$10:$G$29)*'09'!$E$3</f>
        <v>0</v>
      </c>
      <c r="P1124" s="224">
        <f>SUMIF('10'!$C$10:$C$29,$C1124,'10'!$G$10:$G$29)*'10'!$E$3</f>
        <v>0</v>
      </c>
      <c r="Q1124" s="224">
        <f>SUMIF('11'!$C$10:$C$39,$C1124,'11'!$G$10:$G$39)*'11'!$E$3</f>
        <v>0</v>
      </c>
      <c r="R1124" s="224">
        <f>SUMIF('12'!$C$10:$C$29,$C1124,'12'!$G$10:$G$29)*'12'!$E$3</f>
        <v>0</v>
      </c>
      <c r="S1124" s="224">
        <f>SUMIF('13'!$C$10:$C$29,$C1124,'13'!$G$10:$G$29)*'13'!$E$3</f>
        <v>0</v>
      </c>
      <c r="T1124" s="224">
        <f>SUMIF('14'!$C$10:$C$29,$C1124,'14'!$G$10:$G$29)*'14'!$E$3</f>
        <v>0</v>
      </c>
      <c r="U1124" s="224">
        <f>SUMIF('15'!$C$10:$C$29,$C1124,'15'!$G$10:$G$29)*'15'!$E$3</f>
        <v>0</v>
      </c>
      <c r="V1124" s="224">
        <f>SUMIF('16'!$C$10:$C$29,$C1124,'16'!$G$10:$G$29)*'16'!$E$3</f>
        <v>0</v>
      </c>
      <c r="W1124" s="224">
        <f>SUMIF('17'!$C$10:$C$29,$C1124,'17'!$G$10:$G$29)*'17'!$E$3</f>
        <v>0</v>
      </c>
      <c r="X1124" s="224">
        <f>SUMIF('18'!$C$10:$C$29,$C1124,'18'!$G$10:$G$29)*'18'!$E$3</f>
        <v>0</v>
      </c>
      <c r="Y1124" s="224">
        <f>SUMIF('19'!$C$10:$C$28,$C1124,'19'!$G$10:$G$28)*'19'!$E$3</f>
        <v>0</v>
      </c>
      <c r="Z1124" s="224">
        <f>SUMIF('20'!$C$10:$C$29,$C1124,'20'!$G$10:$G$29)*'20'!$E$3</f>
        <v>0</v>
      </c>
      <c r="AA1124" s="224">
        <f>SUMIF('21'!$C$10:$C$29,$C1124,'21'!$G$10:$G$29)*'21'!$E$3</f>
        <v>0</v>
      </c>
    </row>
    <row r="1125" spans="3:27" ht="15" hidden="1">
      <c r="C1125" s="207" t="s">
        <v>2359</v>
      </c>
      <c r="D1125" s="207" t="s">
        <v>2360</v>
      </c>
      <c r="F1125" s="303">
        <f t="shared" si="18"/>
        <v>0</v>
      </c>
      <c r="G1125" s="224">
        <f>SUMIF('01'!$C$10:$C$29,$C1125,'01'!$G$10:$G$29)*'01'!$E$3</f>
        <v>0</v>
      </c>
      <c r="H1125" s="224">
        <f>SUMIF('02'!$C$10:$C$28,$C1125,'02'!$G$10:$G$28)*'02'!$E$3</f>
        <v>0</v>
      </c>
      <c r="I1125" s="224">
        <f>SUMIF('03'!$C$10:$C$29,$C1125,'03'!$G$10:$G$29)*'03'!$E$3</f>
        <v>0</v>
      </c>
      <c r="J1125" s="224">
        <f>SUMIF('04'!$C$10:$C$26,$C1125,'04'!$G$10:$G$26)*'04'!$E$3</f>
        <v>0</v>
      </c>
      <c r="K1125" s="224">
        <f>SUMIF('05'!$C$10:$C$29,$C1125,'05'!$G$10:$G$29)*'05'!$E$3</f>
        <v>0</v>
      </c>
      <c r="L1125" s="224">
        <f>SUMIF('06'!$C$10:$C$29,$C1125,'06'!$G$10:$G$29)*'06'!$E$3</f>
        <v>0</v>
      </c>
      <c r="M1125" s="224">
        <f>SUMIF('07'!$C$10:$C$26,$C1125,'07'!$G$10:$G$26)*'07'!$E$3</f>
        <v>0</v>
      </c>
      <c r="N1125" s="224">
        <f>SUMIF('08'!$C$10:$C$29,$C1125,'08'!$G$10:$G$29)*'08'!$E$3</f>
        <v>0</v>
      </c>
      <c r="O1125" s="224">
        <f>SUMIF('09'!$C$10:$C$29,$C1125,'09'!$G$10:$G$29)*'09'!$E$3</f>
        <v>0</v>
      </c>
      <c r="P1125" s="224">
        <f>SUMIF('10'!$C$10:$C$29,$C1125,'10'!$G$10:$G$29)*'10'!$E$3</f>
        <v>0</v>
      </c>
      <c r="Q1125" s="224">
        <f>SUMIF('11'!$C$10:$C$39,$C1125,'11'!$G$10:$G$39)*'11'!$E$3</f>
        <v>0</v>
      </c>
      <c r="R1125" s="224">
        <f>SUMIF('12'!$C$10:$C$29,$C1125,'12'!$G$10:$G$29)*'12'!$E$3</f>
        <v>0</v>
      </c>
      <c r="S1125" s="224">
        <f>SUMIF('13'!$C$10:$C$29,$C1125,'13'!$G$10:$G$29)*'13'!$E$3</f>
        <v>0</v>
      </c>
      <c r="T1125" s="224">
        <f>SUMIF('14'!$C$10:$C$29,$C1125,'14'!$G$10:$G$29)*'14'!$E$3</f>
        <v>0</v>
      </c>
      <c r="U1125" s="224">
        <f>SUMIF('15'!$C$10:$C$29,$C1125,'15'!$G$10:$G$29)*'15'!$E$3</f>
        <v>0</v>
      </c>
      <c r="V1125" s="224">
        <f>SUMIF('16'!$C$10:$C$29,$C1125,'16'!$G$10:$G$29)*'16'!$E$3</f>
        <v>0</v>
      </c>
      <c r="W1125" s="224">
        <f>SUMIF('17'!$C$10:$C$29,$C1125,'17'!$G$10:$G$29)*'17'!$E$3</f>
        <v>0</v>
      </c>
      <c r="X1125" s="224">
        <f>SUMIF('18'!$C$10:$C$29,$C1125,'18'!$G$10:$G$29)*'18'!$E$3</f>
        <v>0</v>
      </c>
      <c r="Y1125" s="224">
        <f>SUMIF('19'!$C$10:$C$28,$C1125,'19'!$G$10:$G$28)*'19'!$E$3</f>
        <v>0</v>
      </c>
      <c r="Z1125" s="224">
        <f>SUMIF('20'!$C$10:$C$29,$C1125,'20'!$G$10:$G$29)*'20'!$E$3</f>
        <v>0</v>
      </c>
      <c r="AA1125" s="224">
        <f>SUMIF('21'!$C$10:$C$29,$C1125,'21'!$G$10:$G$29)*'21'!$E$3</f>
        <v>0</v>
      </c>
    </row>
    <row r="1126" spans="3:27" ht="15" hidden="1">
      <c r="C1126" s="207" t="s">
        <v>2361</v>
      </c>
      <c r="D1126" s="207" t="s">
        <v>2362</v>
      </c>
      <c r="F1126" s="303">
        <f t="shared" si="18"/>
        <v>0</v>
      </c>
      <c r="G1126" s="224">
        <f>SUMIF('01'!$C$10:$C$29,$C1126,'01'!$G$10:$G$29)*'01'!$E$3</f>
        <v>0</v>
      </c>
      <c r="H1126" s="224">
        <f>SUMIF('02'!$C$10:$C$28,$C1126,'02'!$G$10:$G$28)*'02'!$E$3</f>
        <v>0</v>
      </c>
      <c r="I1126" s="224">
        <f>SUMIF('03'!$C$10:$C$29,$C1126,'03'!$G$10:$G$29)*'03'!$E$3</f>
        <v>0</v>
      </c>
      <c r="J1126" s="224">
        <f>SUMIF('04'!$C$10:$C$26,$C1126,'04'!$G$10:$G$26)*'04'!$E$3</f>
        <v>0</v>
      </c>
      <c r="K1126" s="224">
        <f>SUMIF('05'!$C$10:$C$29,$C1126,'05'!$G$10:$G$29)*'05'!$E$3</f>
        <v>0</v>
      </c>
      <c r="L1126" s="224">
        <f>SUMIF('06'!$C$10:$C$29,$C1126,'06'!$G$10:$G$29)*'06'!$E$3</f>
        <v>0</v>
      </c>
      <c r="M1126" s="224">
        <f>SUMIF('07'!$C$10:$C$26,$C1126,'07'!$G$10:$G$26)*'07'!$E$3</f>
        <v>0</v>
      </c>
      <c r="N1126" s="224">
        <f>SUMIF('08'!$C$10:$C$29,$C1126,'08'!$G$10:$G$29)*'08'!$E$3</f>
        <v>0</v>
      </c>
      <c r="O1126" s="224">
        <f>SUMIF('09'!$C$10:$C$29,$C1126,'09'!$G$10:$G$29)*'09'!$E$3</f>
        <v>0</v>
      </c>
      <c r="P1126" s="224">
        <f>SUMIF('10'!$C$10:$C$29,$C1126,'10'!$G$10:$G$29)*'10'!$E$3</f>
        <v>0</v>
      </c>
      <c r="Q1126" s="224">
        <f>SUMIF('11'!$C$10:$C$39,$C1126,'11'!$G$10:$G$39)*'11'!$E$3</f>
        <v>0</v>
      </c>
      <c r="R1126" s="224">
        <f>SUMIF('12'!$C$10:$C$29,$C1126,'12'!$G$10:$G$29)*'12'!$E$3</f>
        <v>0</v>
      </c>
      <c r="S1126" s="224">
        <f>SUMIF('13'!$C$10:$C$29,$C1126,'13'!$G$10:$G$29)*'13'!$E$3</f>
        <v>0</v>
      </c>
      <c r="T1126" s="224">
        <f>SUMIF('14'!$C$10:$C$29,$C1126,'14'!$G$10:$G$29)*'14'!$E$3</f>
        <v>0</v>
      </c>
      <c r="U1126" s="224">
        <f>SUMIF('15'!$C$10:$C$29,$C1126,'15'!$G$10:$G$29)*'15'!$E$3</f>
        <v>0</v>
      </c>
      <c r="V1126" s="224">
        <f>SUMIF('16'!$C$10:$C$29,$C1126,'16'!$G$10:$G$29)*'16'!$E$3</f>
        <v>0</v>
      </c>
      <c r="W1126" s="224">
        <f>SUMIF('17'!$C$10:$C$29,$C1126,'17'!$G$10:$G$29)*'17'!$E$3</f>
        <v>0</v>
      </c>
      <c r="X1126" s="224">
        <f>SUMIF('18'!$C$10:$C$29,$C1126,'18'!$G$10:$G$29)*'18'!$E$3</f>
        <v>0</v>
      </c>
      <c r="Y1126" s="224">
        <f>SUMIF('19'!$C$10:$C$28,$C1126,'19'!$G$10:$G$28)*'19'!$E$3</f>
        <v>0</v>
      </c>
      <c r="Z1126" s="224">
        <f>SUMIF('20'!$C$10:$C$29,$C1126,'20'!$G$10:$G$29)*'20'!$E$3</f>
        <v>0</v>
      </c>
      <c r="AA1126" s="224">
        <f>SUMIF('21'!$C$10:$C$29,$C1126,'21'!$G$10:$G$29)*'21'!$E$3</f>
        <v>0</v>
      </c>
    </row>
    <row r="1127" spans="3:27" ht="15" hidden="1">
      <c r="C1127" s="207" t="s">
        <v>2363</v>
      </c>
      <c r="D1127" s="207" t="s">
        <v>2364</v>
      </c>
      <c r="F1127" s="303">
        <f t="shared" si="18"/>
        <v>0</v>
      </c>
      <c r="G1127" s="224">
        <f>SUMIF('01'!$C$10:$C$29,$C1127,'01'!$G$10:$G$29)*'01'!$E$3</f>
        <v>0</v>
      </c>
      <c r="H1127" s="224">
        <f>SUMIF('02'!$C$10:$C$28,$C1127,'02'!$G$10:$G$28)*'02'!$E$3</f>
        <v>0</v>
      </c>
      <c r="I1127" s="224">
        <f>SUMIF('03'!$C$10:$C$29,$C1127,'03'!$G$10:$G$29)*'03'!$E$3</f>
        <v>0</v>
      </c>
      <c r="J1127" s="224">
        <f>SUMIF('04'!$C$10:$C$26,$C1127,'04'!$G$10:$G$26)*'04'!$E$3</f>
        <v>0</v>
      </c>
      <c r="K1127" s="224">
        <f>SUMIF('05'!$C$10:$C$29,$C1127,'05'!$G$10:$G$29)*'05'!$E$3</f>
        <v>0</v>
      </c>
      <c r="L1127" s="224">
        <f>SUMIF('06'!$C$10:$C$29,$C1127,'06'!$G$10:$G$29)*'06'!$E$3</f>
        <v>0</v>
      </c>
      <c r="M1127" s="224">
        <f>SUMIF('07'!$C$10:$C$26,$C1127,'07'!$G$10:$G$26)*'07'!$E$3</f>
        <v>0</v>
      </c>
      <c r="N1127" s="224">
        <f>SUMIF('08'!$C$10:$C$29,$C1127,'08'!$G$10:$G$29)*'08'!$E$3</f>
        <v>0</v>
      </c>
      <c r="O1127" s="224">
        <f>SUMIF('09'!$C$10:$C$29,$C1127,'09'!$G$10:$G$29)*'09'!$E$3</f>
        <v>0</v>
      </c>
      <c r="P1127" s="224">
        <f>SUMIF('10'!$C$10:$C$29,$C1127,'10'!$G$10:$G$29)*'10'!$E$3</f>
        <v>0</v>
      </c>
      <c r="Q1127" s="224">
        <f>SUMIF('11'!$C$10:$C$39,$C1127,'11'!$G$10:$G$39)*'11'!$E$3</f>
        <v>0</v>
      </c>
      <c r="R1127" s="224">
        <f>SUMIF('12'!$C$10:$C$29,$C1127,'12'!$G$10:$G$29)*'12'!$E$3</f>
        <v>0</v>
      </c>
      <c r="S1127" s="224">
        <f>SUMIF('13'!$C$10:$C$29,$C1127,'13'!$G$10:$G$29)*'13'!$E$3</f>
        <v>0</v>
      </c>
      <c r="T1127" s="224">
        <f>SUMIF('14'!$C$10:$C$29,$C1127,'14'!$G$10:$G$29)*'14'!$E$3</f>
        <v>0</v>
      </c>
      <c r="U1127" s="224">
        <f>SUMIF('15'!$C$10:$C$29,$C1127,'15'!$G$10:$G$29)*'15'!$E$3</f>
        <v>0</v>
      </c>
      <c r="V1127" s="224">
        <f>SUMIF('16'!$C$10:$C$29,$C1127,'16'!$G$10:$G$29)*'16'!$E$3</f>
        <v>0</v>
      </c>
      <c r="W1127" s="224">
        <f>SUMIF('17'!$C$10:$C$29,$C1127,'17'!$G$10:$G$29)*'17'!$E$3</f>
        <v>0</v>
      </c>
      <c r="X1127" s="224">
        <f>SUMIF('18'!$C$10:$C$29,$C1127,'18'!$G$10:$G$29)*'18'!$E$3</f>
        <v>0</v>
      </c>
      <c r="Y1127" s="224">
        <f>SUMIF('19'!$C$10:$C$28,$C1127,'19'!$G$10:$G$28)*'19'!$E$3</f>
        <v>0</v>
      </c>
      <c r="Z1127" s="224">
        <f>SUMIF('20'!$C$10:$C$29,$C1127,'20'!$G$10:$G$29)*'20'!$E$3</f>
        <v>0</v>
      </c>
      <c r="AA1127" s="224">
        <f>SUMIF('21'!$C$10:$C$29,$C1127,'21'!$G$10:$G$29)*'21'!$E$3</f>
        <v>0</v>
      </c>
    </row>
    <row r="1128" spans="3:27" ht="15" hidden="1">
      <c r="C1128" s="207" t="s">
        <v>2365</v>
      </c>
      <c r="D1128" s="207" t="s">
        <v>2366</v>
      </c>
      <c r="F1128" s="303">
        <f t="shared" si="18"/>
        <v>0</v>
      </c>
      <c r="G1128" s="224">
        <f>SUMIF('01'!$C$10:$C$29,$C1128,'01'!$G$10:$G$29)*'01'!$E$3</f>
        <v>0</v>
      </c>
      <c r="H1128" s="224">
        <f>SUMIF('02'!$C$10:$C$28,$C1128,'02'!$G$10:$G$28)*'02'!$E$3</f>
        <v>0</v>
      </c>
      <c r="I1128" s="224">
        <f>SUMIF('03'!$C$10:$C$29,$C1128,'03'!$G$10:$G$29)*'03'!$E$3</f>
        <v>0</v>
      </c>
      <c r="J1128" s="224">
        <f>SUMIF('04'!$C$10:$C$26,$C1128,'04'!$G$10:$G$26)*'04'!$E$3</f>
        <v>0</v>
      </c>
      <c r="K1128" s="224">
        <f>SUMIF('05'!$C$10:$C$29,$C1128,'05'!$G$10:$G$29)*'05'!$E$3</f>
        <v>0</v>
      </c>
      <c r="L1128" s="224">
        <f>SUMIF('06'!$C$10:$C$29,$C1128,'06'!$G$10:$G$29)*'06'!$E$3</f>
        <v>0</v>
      </c>
      <c r="M1128" s="224">
        <f>SUMIF('07'!$C$10:$C$26,$C1128,'07'!$G$10:$G$26)*'07'!$E$3</f>
        <v>0</v>
      </c>
      <c r="N1128" s="224">
        <f>SUMIF('08'!$C$10:$C$29,$C1128,'08'!$G$10:$G$29)*'08'!$E$3</f>
        <v>0</v>
      </c>
      <c r="O1128" s="224">
        <f>SUMIF('09'!$C$10:$C$29,$C1128,'09'!$G$10:$G$29)*'09'!$E$3</f>
        <v>0</v>
      </c>
      <c r="P1128" s="224">
        <f>SUMIF('10'!$C$10:$C$29,$C1128,'10'!$G$10:$G$29)*'10'!$E$3</f>
        <v>0</v>
      </c>
      <c r="Q1128" s="224">
        <f>SUMIF('11'!$C$10:$C$39,$C1128,'11'!$G$10:$G$39)*'11'!$E$3</f>
        <v>0</v>
      </c>
      <c r="R1128" s="224">
        <f>SUMIF('12'!$C$10:$C$29,$C1128,'12'!$G$10:$G$29)*'12'!$E$3</f>
        <v>0</v>
      </c>
      <c r="S1128" s="224">
        <f>SUMIF('13'!$C$10:$C$29,$C1128,'13'!$G$10:$G$29)*'13'!$E$3</f>
        <v>0</v>
      </c>
      <c r="T1128" s="224">
        <f>SUMIF('14'!$C$10:$C$29,$C1128,'14'!$G$10:$G$29)*'14'!$E$3</f>
        <v>0</v>
      </c>
      <c r="U1128" s="224">
        <f>SUMIF('15'!$C$10:$C$29,$C1128,'15'!$G$10:$G$29)*'15'!$E$3</f>
        <v>0</v>
      </c>
      <c r="V1128" s="224">
        <f>SUMIF('16'!$C$10:$C$29,$C1128,'16'!$G$10:$G$29)*'16'!$E$3</f>
        <v>0</v>
      </c>
      <c r="W1128" s="224">
        <f>SUMIF('17'!$C$10:$C$29,$C1128,'17'!$G$10:$G$29)*'17'!$E$3</f>
        <v>0</v>
      </c>
      <c r="X1128" s="224">
        <f>SUMIF('18'!$C$10:$C$29,$C1128,'18'!$G$10:$G$29)*'18'!$E$3</f>
        <v>0</v>
      </c>
      <c r="Y1128" s="224">
        <f>SUMIF('19'!$C$10:$C$28,$C1128,'19'!$G$10:$G$28)*'19'!$E$3</f>
        <v>0</v>
      </c>
      <c r="Z1128" s="224">
        <f>SUMIF('20'!$C$10:$C$29,$C1128,'20'!$G$10:$G$29)*'20'!$E$3</f>
        <v>0</v>
      </c>
      <c r="AA1128" s="224">
        <f>SUMIF('21'!$C$10:$C$29,$C1128,'21'!$G$10:$G$29)*'21'!$E$3</f>
        <v>0</v>
      </c>
    </row>
    <row r="1129" spans="3:27" ht="15" hidden="1">
      <c r="C1129" s="207" t="s">
        <v>2367</v>
      </c>
      <c r="D1129" s="207" t="s">
        <v>2368</v>
      </c>
      <c r="F1129" s="303">
        <f t="shared" si="18"/>
        <v>0</v>
      </c>
      <c r="G1129" s="224">
        <f>SUMIF('01'!$C$10:$C$29,$C1129,'01'!$G$10:$G$29)*'01'!$E$3</f>
        <v>0</v>
      </c>
      <c r="H1129" s="224">
        <f>SUMIF('02'!$C$10:$C$28,$C1129,'02'!$G$10:$G$28)*'02'!$E$3</f>
        <v>0</v>
      </c>
      <c r="I1129" s="224">
        <f>SUMIF('03'!$C$10:$C$29,$C1129,'03'!$G$10:$G$29)*'03'!$E$3</f>
        <v>0</v>
      </c>
      <c r="J1129" s="224">
        <f>SUMIF('04'!$C$10:$C$26,$C1129,'04'!$G$10:$G$26)*'04'!$E$3</f>
        <v>0</v>
      </c>
      <c r="K1129" s="224">
        <f>SUMIF('05'!$C$10:$C$29,$C1129,'05'!$G$10:$G$29)*'05'!$E$3</f>
        <v>0</v>
      </c>
      <c r="L1129" s="224">
        <f>SUMIF('06'!$C$10:$C$29,$C1129,'06'!$G$10:$G$29)*'06'!$E$3</f>
        <v>0</v>
      </c>
      <c r="M1129" s="224">
        <f>SUMIF('07'!$C$10:$C$26,$C1129,'07'!$G$10:$G$26)*'07'!$E$3</f>
        <v>0</v>
      </c>
      <c r="N1129" s="224">
        <f>SUMIF('08'!$C$10:$C$29,$C1129,'08'!$G$10:$G$29)*'08'!$E$3</f>
        <v>0</v>
      </c>
      <c r="O1129" s="224">
        <f>SUMIF('09'!$C$10:$C$29,$C1129,'09'!$G$10:$G$29)*'09'!$E$3</f>
        <v>0</v>
      </c>
      <c r="P1129" s="224">
        <f>SUMIF('10'!$C$10:$C$29,$C1129,'10'!$G$10:$G$29)*'10'!$E$3</f>
        <v>0</v>
      </c>
      <c r="Q1129" s="224">
        <f>SUMIF('11'!$C$10:$C$39,$C1129,'11'!$G$10:$G$39)*'11'!$E$3</f>
        <v>0</v>
      </c>
      <c r="R1129" s="224">
        <f>SUMIF('12'!$C$10:$C$29,$C1129,'12'!$G$10:$G$29)*'12'!$E$3</f>
        <v>0</v>
      </c>
      <c r="S1129" s="224">
        <f>SUMIF('13'!$C$10:$C$29,$C1129,'13'!$G$10:$G$29)*'13'!$E$3</f>
        <v>0</v>
      </c>
      <c r="T1129" s="224">
        <f>SUMIF('14'!$C$10:$C$29,$C1129,'14'!$G$10:$G$29)*'14'!$E$3</f>
        <v>0</v>
      </c>
      <c r="U1129" s="224">
        <f>SUMIF('15'!$C$10:$C$29,$C1129,'15'!$G$10:$G$29)*'15'!$E$3</f>
        <v>0</v>
      </c>
      <c r="V1129" s="224">
        <f>SUMIF('16'!$C$10:$C$29,$C1129,'16'!$G$10:$G$29)*'16'!$E$3</f>
        <v>0</v>
      </c>
      <c r="W1129" s="224">
        <f>SUMIF('17'!$C$10:$C$29,$C1129,'17'!$G$10:$G$29)*'17'!$E$3</f>
        <v>0</v>
      </c>
      <c r="X1129" s="224">
        <f>SUMIF('18'!$C$10:$C$29,$C1129,'18'!$G$10:$G$29)*'18'!$E$3</f>
        <v>0</v>
      </c>
      <c r="Y1129" s="224">
        <f>SUMIF('19'!$C$10:$C$28,$C1129,'19'!$G$10:$G$28)*'19'!$E$3</f>
        <v>0</v>
      </c>
      <c r="Z1129" s="224">
        <f>SUMIF('20'!$C$10:$C$29,$C1129,'20'!$G$10:$G$29)*'20'!$E$3</f>
        <v>0</v>
      </c>
      <c r="AA1129" s="224">
        <f>SUMIF('21'!$C$10:$C$29,$C1129,'21'!$G$10:$G$29)*'21'!$E$3</f>
        <v>0</v>
      </c>
    </row>
    <row r="1130" spans="3:27" ht="15" hidden="1">
      <c r="C1130" s="207" t="s">
        <v>2369</v>
      </c>
      <c r="D1130" s="207" t="s">
        <v>2370</v>
      </c>
      <c r="F1130" s="303">
        <f t="shared" si="18"/>
        <v>0</v>
      </c>
      <c r="G1130" s="224">
        <f>SUMIF('01'!$C$10:$C$29,$C1130,'01'!$G$10:$G$29)*'01'!$E$3</f>
        <v>0</v>
      </c>
      <c r="H1130" s="224">
        <f>SUMIF('02'!$C$10:$C$28,$C1130,'02'!$G$10:$G$28)*'02'!$E$3</f>
        <v>0</v>
      </c>
      <c r="I1130" s="224">
        <f>SUMIF('03'!$C$10:$C$29,$C1130,'03'!$G$10:$G$29)*'03'!$E$3</f>
        <v>0</v>
      </c>
      <c r="J1130" s="224">
        <f>SUMIF('04'!$C$10:$C$26,$C1130,'04'!$G$10:$G$26)*'04'!$E$3</f>
        <v>0</v>
      </c>
      <c r="K1130" s="224">
        <f>SUMIF('05'!$C$10:$C$29,$C1130,'05'!$G$10:$G$29)*'05'!$E$3</f>
        <v>0</v>
      </c>
      <c r="L1130" s="224">
        <f>SUMIF('06'!$C$10:$C$29,$C1130,'06'!$G$10:$G$29)*'06'!$E$3</f>
        <v>0</v>
      </c>
      <c r="M1130" s="224">
        <f>SUMIF('07'!$C$10:$C$26,$C1130,'07'!$G$10:$G$26)*'07'!$E$3</f>
        <v>0</v>
      </c>
      <c r="N1130" s="224">
        <f>SUMIF('08'!$C$10:$C$29,$C1130,'08'!$G$10:$G$29)*'08'!$E$3</f>
        <v>0</v>
      </c>
      <c r="O1130" s="224">
        <f>SUMIF('09'!$C$10:$C$29,$C1130,'09'!$G$10:$G$29)*'09'!$E$3</f>
        <v>0</v>
      </c>
      <c r="P1130" s="224">
        <f>SUMIF('10'!$C$10:$C$29,$C1130,'10'!$G$10:$G$29)*'10'!$E$3</f>
        <v>0</v>
      </c>
      <c r="Q1130" s="224">
        <f>SUMIF('11'!$C$10:$C$39,$C1130,'11'!$G$10:$G$39)*'11'!$E$3</f>
        <v>0</v>
      </c>
      <c r="R1130" s="224">
        <f>SUMIF('12'!$C$10:$C$29,$C1130,'12'!$G$10:$G$29)*'12'!$E$3</f>
        <v>0</v>
      </c>
      <c r="S1130" s="224">
        <f>SUMIF('13'!$C$10:$C$29,$C1130,'13'!$G$10:$G$29)*'13'!$E$3</f>
        <v>0</v>
      </c>
      <c r="T1130" s="224">
        <f>SUMIF('14'!$C$10:$C$29,$C1130,'14'!$G$10:$G$29)*'14'!$E$3</f>
        <v>0</v>
      </c>
      <c r="U1130" s="224">
        <f>SUMIF('15'!$C$10:$C$29,$C1130,'15'!$G$10:$G$29)*'15'!$E$3</f>
        <v>0</v>
      </c>
      <c r="V1130" s="224">
        <f>SUMIF('16'!$C$10:$C$29,$C1130,'16'!$G$10:$G$29)*'16'!$E$3</f>
        <v>0</v>
      </c>
      <c r="W1130" s="224">
        <f>SUMIF('17'!$C$10:$C$29,$C1130,'17'!$G$10:$G$29)*'17'!$E$3</f>
        <v>0</v>
      </c>
      <c r="X1130" s="224">
        <f>SUMIF('18'!$C$10:$C$29,$C1130,'18'!$G$10:$G$29)*'18'!$E$3</f>
        <v>0</v>
      </c>
      <c r="Y1130" s="224">
        <f>SUMIF('19'!$C$10:$C$28,$C1130,'19'!$G$10:$G$28)*'19'!$E$3</f>
        <v>0</v>
      </c>
      <c r="Z1130" s="224">
        <f>SUMIF('20'!$C$10:$C$29,$C1130,'20'!$G$10:$G$29)*'20'!$E$3</f>
        <v>0</v>
      </c>
      <c r="AA1130" s="224">
        <f>SUMIF('21'!$C$10:$C$29,$C1130,'21'!$G$10:$G$29)*'21'!$E$3</f>
        <v>0</v>
      </c>
    </row>
    <row r="1131" spans="3:27" ht="15" hidden="1">
      <c r="C1131" s="207" t="s">
        <v>2371</v>
      </c>
      <c r="D1131" s="207" t="s">
        <v>2372</v>
      </c>
      <c r="F1131" s="303">
        <f t="shared" si="18"/>
        <v>0</v>
      </c>
      <c r="G1131" s="224">
        <f>SUMIF('01'!$C$10:$C$29,$C1131,'01'!$G$10:$G$29)*'01'!$E$3</f>
        <v>0</v>
      </c>
      <c r="H1131" s="224">
        <f>SUMIF('02'!$C$10:$C$28,$C1131,'02'!$G$10:$G$28)*'02'!$E$3</f>
        <v>0</v>
      </c>
      <c r="I1131" s="224">
        <f>SUMIF('03'!$C$10:$C$29,$C1131,'03'!$G$10:$G$29)*'03'!$E$3</f>
        <v>0</v>
      </c>
      <c r="J1131" s="224">
        <f>SUMIF('04'!$C$10:$C$26,$C1131,'04'!$G$10:$G$26)*'04'!$E$3</f>
        <v>0</v>
      </c>
      <c r="K1131" s="224">
        <f>SUMIF('05'!$C$10:$C$29,$C1131,'05'!$G$10:$G$29)*'05'!$E$3</f>
        <v>0</v>
      </c>
      <c r="L1131" s="224">
        <f>SUMIF('06'!$C$10:$C$29,$C1131,'06'!$G$10:$G$29)*'06'!$E$3</f>
        <v>0</v>
      </c>
      <c r="M1131" s="224">
        <f>SUMIF('07'!$C$10:$C$26,$C1131,'07'!$G$10:$G$26)*'07'!$E$3</f>
        <v>0</v>
      </c>
      <c r="N1131" s="224">
        <f>SUMIF('08'!$C$10:$C$29,$C1131,'08'!$G$10:$G$29)*'08'!$E$3</f>
        <v>0</v>
      </c>
      <c r="O1131" s="224">
        <f>SUMIF('09'!$C$10:$C$29,$C1131,'09'!$G$10:$G$29)*'09'!$E$3</f>
        <v>0</v>
      </c>
      <c r="P1131" s="224">
        <f>SUMIF('10'!$C$10:$C$29,$C1131,'10'!$G$10:$G$29)*'10'!$E$3</f>
        <v>0</v>
      </c>
      <c r="Q1131" s="224">
        <f>SUMIF('11'!$C$10:$C$39,$C1131,'11'!$G$10:$G$39)*'11'!$E$3</f>
        <v>0</v>
      </c>
      <c r="R1131" s="224">
        <f>SUMIF('12'!$C$10:$C$29,$C1131,'12'!$G$10:$G$29)*'12'!$E$3</f>
        <v>0</v>
      </c>
      <c r="S1131" s="224">
        <f>SUMIF('13'!$C$10:$C$29,$C1131,'13'!$G$10:$G$29)*'13'!$E$3</f>
        <v>0</v>
      </c>
      <c r="T1131" s="224">
        <f>SUMIF('14'!$C$10:$C$29,$C1131,'14'!$G$10:$G$29)*'14'!$E$3</f>
        <v>0</v>
      </c>
      <c r="U1131" s="224">
        <f>SUMIF('15'!$C$10:$C$29,$C1131,'15'!$G$10:$G$29)*'15'!$E$3</f>
        <v>0</v>
      </c>
      <c r="V1131" s="224">
        <f>SUMIF('16'!$C$10:$C$29,$C1131,'16'!$G$10:$G$29)*'16'!$E$3</f>
        <v>0</v>
      </c>
      <c r="W1131" s="224">
        <f>SUMIF('17'!$C$10:$C$29,$C1131,'17'!$G$10:$G$29)*'17'!$E$3</f>
        <v>0</v>
      </c>
      <c r="X1131" s="224">
        <f>SUMIF('18'!$C$10:$C$29,$C1131,'18'!$G$10:$G$29)*'18'!$E$3</f>
        <v>0</v>
      </c>
      <c r="Y1131" s="224">
        <f>SUMIF('19'!$C$10:$C$28,$C1131,'19'!$G$10:$G$28)*'19'!$E$3</f>
        <v>0</v>
      </c>
      <c r="Z1131" s="224">
        <f>SUMIF('20'!$C$10:$C$29,$C1131,'20'!$G$10:$G$29)*'20'!$E$3</f>
        <v>0</v>
      </c>
      <c r="AA1131" s="224">
        <f>SUMIF('21'!$C$10:$C$29,$C1131,'21'!$G$10:$G$29)*'21'!$E$3</f>
        <v>0</v>
      </c>
    </row>
    <row r="1132" spans="3:27" ht="15" hidden="1">
      <c r="C1132" s="207" t="s">
        <v>2373</v>
      </c>
      <c r="D1132" s="207" t="s">
        <v>2374</v>
      </c>
      <c r="F1132" s="303">
        <f t="shared" si="18"/>
        <v>0</v>
      </c>
      <c r="G1132" s="224">
        <f>SUMIF('01'!$C$10:$C$29,$C1132,'01'!$G$10:$G$29)*'01'!$E$3</f>
        <v>0</v>
      </c>
      <c r="H1132" s="224">
        <f>SUMIF('02'!$C$10:$C$28,$C1132,'02'!$G$10:$G$28)*'02'!$E$3</f>
        <v>0</v>
      </c>
      <c r="I1132" s="224">
        <f>SUMIF('03'!$C$10:$C$29,$C1132,'03'!$G$10:$G$29)*'03'!$E$3</f>
        <v>0</v>
      </c>
      <c r="J1132" s="224">
        <f>SUMIF('04'!$C$10:$C$26,$C1132,'04'!$G$10:$G$26)*'04'!$E$3</f>
        <v>0</v>
      </c>
      <c r="K1132" s="224">
        <f>SUMIF('05'!$C$10:$C$29,$C1132,'05'!$G$10:$G$29)*'05'!$E$3</f>
        <v>0</v>
      </c>
      <c r="L1132" s="224">
        <f>SUMIF('06'!$C$10:$C$29,$C1132,'06'!$G$10:$G$29)*'06'!$E$3</f>
        <v>0</v>
      </c>
      <c r="M1132" s="224">
        <f>SUMIF('07'!$C$10:$C$26,$C1132,'07'!$G$10:$G$26)*'07'!$E$3</f>
        <v>0</v>
      </c>
      <c r="N1132" s="224">
        <f>SUMIF('08'!$C$10:$C$29,$C1132,'08'!$G$10:$G$29)*'08'!$E$3</f>
        <v>0</v>
      </c>
      <c r="O1132" s="224">
        <f>SUMIF('09'!$C$10:$C$29,$C1132,'09'!$G$10:$G$29)*'09'!$E$3</f>
        <v>0</v>
      </c>
      <c r="P1132" s="224">
        <f>SUMIF('10'!$C$10:$C$29,$C1132,'10'!$G$10:$G$29)*'10'!$E$3</f>
        <v>0</v>
      </c>
      <c r="Q1132" s="224">
        <f>SUMIF('11'!$C$10:$C$39,$C1132,'11'!$G$10:$G$39)*'11'!$E$3</f>
        <v>0</v>
      </c>
      <c r="R1132" s="224">
        <f>SUMIF('12'!$C$10:$C$29,$C1132,'12'!$G$10:$G$29)*'12'!$E$3</f>
        <v>0</v>
      </c>
      <c r="S1132" s="224">
        <f>SUMIF('13'!$C$10:$C$29,$C1132,'13'!$G$10:$G$29)*'13'!$E$3</f>
        <v>0</v>
      </c>
      <c r="T1132" s="224">
        <f>SUMIF('14'!$C$10:$C$29,$C1132,'14'!$G$10:$G$29)*'14'!$E$3</f>
        <v>0</v>
      </c>
      <c r="U1132" s="224">
        <f>SUMIF('15'!$C$10:$C$29,$C1132,'15'!$G$10:$G$29)*'15'!$E$3</f>
        <v>0</v>
      </c>
      <c r="V1132" s="224">
        <f>SUMIF('16'!$C$10:$C$29,$C1132,'16'!$G$10:$G$29)*'16'!$E$3</f>
        <v>0</v>
      </c>
      <c r="W1132" s="224">
        <f>SUMIF('17'!$C$10:$C$29,$C1132,'17'!$G$10:$G$29)*'17'!$E$3</f>
        <v>0</v>
      </c>
      <c r="X1132" s="224">
        <f>SUMIF('18'!$C$10:$C$29,$C1132,'18'!$G$10:$G$29)*'18'!$E$3</f>
        <v>0</v>
      </c>
      <c r="Y1132" s="224">
        <f>SUMIF('19'!$C$10:$C$28,$C1132,'19'!$G$10:$G$28)*'19'!$E$3</f>
        <v>0</v>
      </c>
      <c r="Z1132" s="224">
        <f>SUMIF('20'!$C$10:$C$29,$C1132,'20'!$G$10:$G$29)*'20'!$E$3</f>
        <v>0</v>
      </c>
      <c r="AA1132" s="224">
        <f>SUMIF('21'!$C$10:$C$29,$C1132,'21'!$G$10:$G$29)*'21'!$E$3</f>
        <v>0</v>
      </c>
    </row>
    <row r="1133" spans="3:27" ht="15" hidden="1">
      <c r="C1133" s="207" t="s">
        <v>2375</v>
      </c>
      <c r="D1133" s="207" t="s">
        <v>2376</v>
      </c>
      <c r="F1133" s="303">
        <f t="shared" si="18"/>
        <v>0</v>
      </c>
      <c r="G1133" s="224">
        <f>SUMIF('01'!$C$10:$C$29,$C1133,'01'!$G$10:$G$29)*'01'!$E$3</f>
        <v>0</v>
      </c>
      <c r="H1133" s="224">
        <f>SUMIF('02'!$C$10:$C$28,$C1133,'02'!$G$10:$G$28)*'02'!$E$3</f>
        <v>0</v>
      </c>
      <c r="I1133" s="224">
        <f>SUMIF('03'!$C$10:$C$29,$C1133,'03'!$G$10:$G$29)*'03'!$E$3</f>
        <v>0</v>
      </c>
      <c r="J1133" s="224">
        <f>SUMIF('04'!$C$10:$C$26,$C1133,'04'!$G$10:$G$26)*'04'!$E$3</f>
        <v>0</v>
      </c>
      <c r="K1133" s="224">
        <f>SUMIF('05'!$C$10:$C$29,$C1133,'05'!$G$10:$G$29)*'05'!$E$3</f>
        <v>0</v>
      </c>
      <c r="L1133" s="224">
        <f>SUMIF('06'!$C$10:$C$29,$C1133,'06'!$G$10:$G$29)*'06'!$E$3</f>
        <v>0</v>
      </c>
      <c r="M1133" s="224">
        <f>SUMIF('07'!$C$10:$C$26,$C1133,'07'!$G$10:$G$26)*'07'!$E$3</f>
        <v>0</v>
      </c>
      <c r="N1133" s="224">
        <f>SUMIF('08'!$C$10:$C$29,$C1133,'08'!$G$10:$G$29)*'08'!$E$3</f>
        <v>0</v>
      </c>
      <c r="O1133" s="224">
        <f>SUMIF('09'!$C$10:$C$29,$C1133,'09'!$G$10:$G$29)*'09'!$E$3</f>
        <v>0</v>
      </c>
      <c r="P1133" s="224">
        <f>SUMIF('10'!$C$10:$C$29,$C1133,'10'!$G$10:$G$29)*'10'!$E$3</f>
        <v>0</v>
      </c>
      <c r="Q1133" s="224">
        <f>SUMIF('11'!$C$10:$C$39,$C1133,'11'!$G$10:$G$39)*'11'!$E$3</f>
        <v>0</v>
      </c>
      <c r="R1133" s="224">
        <f>SUMIF('12'!$C$10:$C$29,$C1133,'12'!$G$10:$G$29)*'12'!$E$3</f>
        <v>0</v>
      </c>
      <c r="S1133" s="224">
        <f>SUMIF('13'!$C$10:$C$29,$C1133,'13'!$G$10:$G$29)*'13'!$E$3</f>
        <v>0</v>
      </c>
      <c r="T1133" s="224">
        <f>SUMIF('14'!$C$10:$C$29,$C1133,'14'!$G$10:$G$29)*'14'!$E$3</f>
        <v>0</v>
      </c>
      <c r="U1133" s="224">
        <f>SUMIF('15'!$C$10:$C$29,$C1133,'15'!$G$10:$G$29)*'15'!$E$3</f>
        <v>0</v>
      </c>
      <c r="V1133" s="224">
        <f>SUMIF('16'!$C$10:$C$29,$C1133,'16'!$G$10:$G$29)*'16'!$E$3</f>
        <v>0</v>
      </c>
      <c r="W1133" s="224">
        <f>SUMIF('17'!$C$10:$C$29,$C1133,'17'!$G$10:$G$29)*'17'!$E$3</f>
        <v>0</v>
      </c>
      <c r="X1133" s="224">
        <f>SUMIF('18'!$C$10:$C$29,$C1133,'18'!$G$10:$G$29)*'18'!$E$3</f>
        <v>0</v>
      </c>
      <c r="Y1133" s="224">
        <f>SUMIF('19'!$C$10:$C$28,$C1133,'19'!$G$10:$G$28)*'19'!$E$3</f>
        <v>0</v>
      </c>
      <c r="Z1133" s="224">
        <f>SUMIF('20'!$C$10:$C$29,$C1133,'20'!$G$10:$G$29)*'20'!$E$3</f>
        <v>0</v>
      </c>
      <c r="AA1133" s="224">
        <f>SUMIF('21'!$C$10:$C$29,$C1133,'21'!$G$10:$G$29)*'21'!$E$3</f>
        <v>0</v>
      </c>
    </row>
    <row r="1134" spans="3:27" ht="15" hidden="1">
      <c r="C1134" s="207" t="s">
        <v>2377</v>
      </c>
      <c r="D1134" s="207" t="s">
        <v>2378</v>
      </c>
      <c r="F1134" s="303">
        <f t="shared" si="18"/>
        <v>0</v>
      </c>
      <c r="G1134" s="224">
        <f>SUMIF('01'!$C$10:$C$29,$C1134,'01'!$G$10:$G$29)*'01'!$E$3</f>
        <v>0</v>
      </c>
      <c r="H1134" s="224">
        <f>SUMIF('02'!$C$10:$C$28,$C1134,'02'!$G$10:$G$28)*'02'!$E$3</f>
        <v>0</v>
      </c>
      <c r="I1134" s="224">
        <f>SUMIF('03'!$C$10:$C$29,$C1134,'03'!$G$10:$G$29)*'03'!$E$3</f>
        <v>0</v>
      </c>
      <c r="J1134" s="224">
        <f>SUMIF('04'!$C$10:$C$26,$C1134,'04'!$G$10:$G$26)*'04'!$E$3</f>
        <v>0</v>
      </c>
      <c r="K1134" s="224">
        <f>SUMIF('05'!$C$10:$C$29,$C1134,'05'!$G$10:$G$29)*'05'!$E$3</f>
        <v>0</v>
      </c>
      <c r="L1134" s="224">
        <f>SUMIF('06'!$C$10:$C$29,$C1134,'06'!$G$10:$G$29)*'06'!$E$3</f>
        <v>0</v>
      </c>
      <c r="M1134" s="224">
        <f>SUMIF('07'!$C$10:$C$26,$C1134,'07'!$G$10:$G$26)*'07'!$E$3</f>
        <v>0</v>
      </c>
      <c r="N1134" s="224">
        <f>SUMIF('08'!$C$10:$C$29,$C1134,'08'!$G$10:$G$29)*'08'!$E$3</f>
        <v>0</v>
      </c>
      <c r="O1134" s="224">
        <f>SUMIF('09'!$C$10:$C$29,$C1134,'09'!$G$10:$G$29)*'09'!$E$3</f>
        <v>0</v>
      </c>
      <c r="P1134" s="224">
        <f>SUMIF('10'!$C$10:$C$29,$C1134,'10'!$G$10:$G$29)*'10'!$E$3</f>
        <v>0</v>
      </c>
      <c r="Q1134" s="224">
        <f>SUMIF('11'!$C$10:$C$39,$C1134,'11'!$G$10:$G$39)*'11'!$E$3</f>
        <v>0</v>
      </c>
      <c r="R1134" s="224">
        <f>SUMIF('12'!$C$10:$C$29,$C1134,'12'!$G$10:$G$29)*'12'!$E$3</f>
        <v>0</v>
      </c>
      <c r="S1134" s="224">
        <f>SUMIF('13'!$C$10:$C$29,$C1134,'13'!$G$10:$G$29)*'13'!$E$3</f>
        <v>0</v>
      </c>
      <c r="T1134" s="224">
        <f>SUMIF('14'!$C$10:$C$29,$C1134,'14'!$G$10:$G$29)*'14'!$E$3</f>
        <v>0</v>
      </c>
      <c r="U1134" s="224">
        <f>SUMIF('15'!$C$10:$C$29,$C1134,'15'!$G$10:$G$29)*'15'!$E$3</f>
        <v>0</v>
      </c>
      <c r="V1134" s="224">
        <f>SUMIF('16'!$C$10:$C$29,$C1134,'16'!$G$10:$G$29)*'16'!$E$3</f>
        <v>0</v>
      </c>
      <c r="W1134" s="224">
        <f>SUMIF('17'!$C$10:$C$29,$C1134,'17'!$G$10:$G$29)*'17'!$E$3</f>
        <v>0</v>
      </c>
      <c r="X1134" s="224">
        <f>SUMIF('18'!$C$10:$C$29,$C1134,'18'!$G$10:$G$29)*'18'!$E$3</f>
        <v>0</v>
      </c>
      <c r="Y1134" s="224">
        <f>SUMIF('19'!$C$10:$C$28,$C1134,'19'!$G$10:$G$28)*'19'!$E$3</f>
        <v>0</v>
      </c>
      <c r="Z1134" s="224">
        <f>SUMIF('20'!$C$10:$C$29,$C1134,'20'!$G$10:$G$29)*'20'!$E$3</f>
        <v>0</v>
      </c>
      <c r="AA1134" s="224">
        <f>SUMIF('21'!$C$10:$C$29,$C1134,'21'!$G$10:$G$29)*'21'!$E$3</f>
        <v>0</v>
      </c>
    </row>
    <row r="1135" spans="3:27" ht="15" hidden="1">
      <c r="C1135" s="207" t="s">
        <v>2379</v>
      </c>
      <c r="D1135" s="207" t="s">
        <v>2380</v>
      </c>
      <c r="F1135" s="303">
        <f t="shared" si="18"/>
        <v>0</v>
      </c>
      <c r="G1135" s="224">
        <f>SUMIF('01'!$C$10:$C$29,$C1135,'01'!$G$10:$G$29)*'01'!$E$3</f>
        <v>0</v>
      </c>
      <c r="H1135" s="224">
        <f>SUMIF('02'!$C$10:$C$28,$C1135,'02'!$G$10:$G$28)*'02'!$E$3</f>
        <v>0</v>
      </c>
      <c r="I1135" s="224">
        <f>SUMIF('03'!$C$10:$C$29,$C1135,'03'!$G$10:$G$29)*'03'!$E$3</f>
        <v>0</v>
      </c>
      <c r="J1135" s="224">
        <f>SUMIF('04'!$C$10:$C$26,$C1135,'04'!$G$10:$G$26)*'04'!$E$3</f>
        <v>0</v>
      </c>
      <c r="K1135" s="224">
        <f>SUMIF('05'!$C$10:$C$29,$C1135,'05'!$G$10:$G$29)*'05'!$E$3</f>
        <v>0</v>
      </c>
      <c r="L1135" s="224">
        <f>SUMIF('06'!$C$10:$C$29,$C1135,'06'!$G$10:$G$29)*'06'!$E$3</f>
        <v>0</v>
      </c>
      <c r="M1135" s="224">
        <f>SUMIF('07'!$C$10:$C$26,$C1135,'07'!$G$10:$G$26)*'07'!$E$3</f>
        <v>0</v>
      </c>
      <c r="N1135" s="224">
        <f>SUMIF('08'!$C$10:$C$29,$C1135,'08'!$G$10:$G$29)*'08'!$E$3</f>
        <v>0</v>
      </c>
      <c r="O1135" s="224">
        <f>SUMIF('09'!$C$10:$C$29,$C1135,'09'!$G$10:$G$29)*'09'!$E$3</f>
        <v>0</v>
      </c>
      <c r="P1135" s="224">
        <f>SUMIF('10'!$C$10:$C$29,$C1135,'10'!$G$10:$G$29)*'10'!$E$3</f>
        <v>0</v>
      </c>
      <c r="Q1135" s="224">
        <f>SUMIF('11'!$C$10:$C$39,$C1135,'11'!$G$10:$G$39)*'11'!$E$3</f>
        <v>0</v>
      </c>
      <c r="R1135" s="224">
        <f>SUMIF('12'!$C$10:$C$29,$C1135,'12'!$G$10:$G$29)*'12'!$E$3</f>
        <v>0</v>
      </c>
      <c r="S1135" s="224">
        <f>SUMIF('13'!$C$10:$C$29,$C1135,'13'!$G$10:$G$29)*'13'!$E$3</f>
        <v>0</v>
      </c>
      <c r="T1135" s="224">
        <f>SUMIF('14'!$C$10:$C$29,$C1135,'14'!$G$10:$G$29)*'14'!$E$3</f>
        <v>0</v>
      </c>
      <c r="U1135" s="224">
        <f>SUMIF('15'!$C$10:$C$29,$C1135,'15'!$G$10:$G$29)*'15'!$E$3</f>
        <v>0</v>
      </c>
      <c r="V1135" s="224">
        <f>SUMIF('16'!$C$10:$C$29,$C1135,'16'!$G$10:$G$29)*'16'!$E$3</f>
        <v>0</v>
      </c>
      <c r="W1135" s="224">
        <f>SUMIF('17'!$C$10:$C$29,$C1135,'17'!$G$10:$G$29)*'17'!$E$3</f>
        <v>0</v>
      </c>
      <c r="X1135" s="224">
        <f>SUMIF('18'!$C$10:$C$29,$C1135,'18'!$G$10:$G$29)*'18'!$E$3</f>
        <v>0</v>
      </c>
      <c r="Y1135" s="224">
        <f>SUMIF('19'!$C$10:$C$28,$C1135,'19'!$G$10:$G$28)*'19'!$E$3</f>
        <v>0</v>
      </c>
      <c r="Z1135" s="224">
        <f>SUMIF('20'!$C$10:$C$29,$C1135,'20'!$G$10:$G$29)*'20'!$E$3</f>
        <v>0</v>
      </c>
      <c r="AA1135" s="224">
        <f>SUMIF('21'!$C$10:$C$29,$C1135,'21'!$G$10:$G$29)*'21'!$E$3</f>
        <v>0</v>
      </c>
    </row>
    <row r="1136" spans="3:27" ht="15" hidden="1">
      <c r="C1136" s="207" t="s">
        <v>2381</v>
      </c>
      <c r="D1136" s="207" t="s">
        <v>2382</v>
      </c>
      <c r="F1136" s="303">
        <f t="shared" si="18"/>
        <v>0</v>
      </c>
      <c r="G1136" s="224">
        <f>SUMIF('01'!$C$10:$C$29,$C1136,'01'!$G$10:$G$29)*'01'!$E$3</f>
        <v>0</v>
      </c>
      <c r="H1136" s="224">
        <f>SUMIF('02'!$C$10:$C$28,$C1136,'02'!$G$10:$G$28)*'02'!$E$3</f>
        <v>0</v>
      </c>
      <c r="I1136" s="224">
        <f>SUMIF('03'!$C$10:$C$29,$C1136,'03'!$G$10:$G$29)*'03'!$E$3</f>
        <v>0</v>
      </c>
      <c r="J1136" s="224">
        <f>SUMIF('04'!$C$10:$C$26,$C1136,'04'!$G$10:$G$26)*'04'!$E$3</f>
        <v>0</v>
      </c>
      <c r="K1136" s="224">
        <f>SUMIF('05'!$C$10:$C$29,$C1136,'05'!$G$10:$G$29)*'05'!$E$3</f>
        <v>0</v>
      </c>
      <c r="L1136" s="224">
        <f>SUMIF('06'!$C$10:$C$29,$C1136,'06'!$G$10:$G$29)*'06'!$E$3</f>
        <v>0</v>
      </c>
      <c r="M1136" s="224">
        <f>SUMIF('07'!$C$10:$C$26,$C1136,'07'!$G$10:$G$26)*'07'!$E$3</f>
        <v>0</v>
      </c>
      <c r="N1136" s="224">
        <f>SUMIF('08'!$C$10:$C$29,$C1136,'08'!$G$10:$G$29)*'08'!$E$3</f>
        <v>0</v>
      </c>
      <c r="O1136" s="224">
        <f>SUMIF('09'!$C$10:$C$29,$C1136,'09'!$G$10:$G$29)*'09'!$E$3</f>
        <v>0</v>
      </c>
      <c r="P1136" s="224">
        <f>SUMIF('10'!$C$10:$C$29,$C1136,'10'!$G$10:$G$29)*'10'!$E$3</f>
        <v>0</v>
      </c>
      <c r="Q1136" s="224">
        <f>SUMIF('11'!$C$10:$C$39,$C1136,'11'!$G$10:$G$39)*'11'!$E$3</f>
        <v>0</v>
      </c>
      <c r="R1136" s="224">
        <f>SUMIF('12'!$C$10:$C$29,$C1136,'12'!$G$10:$G$29)*'12'!$E$3</f>
        <v>0</v>
      </c>
      <c r="S1136" s="224">
        <f>SUMIF('13'!$C$10:$C$29,$C1136,'13'!$G$10:$G$29)*'13'!$E$3</f>
        <v>0</v>
      </c>
      <c r="T1136" s="224">
        <f>SUMIF('14'!$C$10:$C$29,$C1136,'14'!$G$10:$G$29)*'14'!$E$3</f>
        <v>0</v>
      </c>
      <c r="U1136" s="224">
        <f>SUMIF('15'!$C$10:$C$29,$C1136,'15'!$G$10:$G$29)*'15'!$E$3</f>
        <v>0</v>
      </c>
      <c r="V1136" s="224">
        <f>SUMIF('16'!$C$10:$C$29,$C1136,'16'!$G$10:$G$29)*'16'!$E$3</f>
        <v>0</v>
      </c>
      <c r="W1136" s="224">
        <f>SUMIF('17'!$C$10:$C$29,$C1136,'17'!$G$10:$G$29)*'17'!$E$3</f>
        <v>0</v>
      </c>
      <c r="X1136" s="224">
        <f>SUMIF('18'!$C$10:$C$29,$C1136,'18'!$G$10:$G$29)*'18'!$E$3</f>
        <v>0</v>
      </c>
      <c r="Y1136" s="224">
        <f>SUMIF('19'!$C$10:$C$28,$C1136,'19'!$G$10:$G$28)*'19'!$E$3</f>
        <v>0</v>
      </c>
      <c r="Z1136" s="224">
        <f>SUMIF('20'!$C$10:$C$29,$C1136,'20'!$G$10:$G$29)*'20'!$E$3</f>
        <v>0</v>
      </c>
      <c r="AA1136" s="224">
        <f>SUMIF('21'!$C$10:$C$29,$C1136,'21'!$G$10:$G$29)*'21'!$E$3</f>
        <v>0</v>
      </c>
    </row>
    <row r="1137" spans="3:27" ht="15" hidden="1">
      <c r="C1137" s="207" t="s">
        <v>2383</v>
      </c>
      <c r="D1137" s="207" t="s">
        <v>2384</v>
      </c>
      <c r="F1137" s="303">
        <f t="shared" si="18"/>
        <v>0</v>
      </c>
      <c r="G1137" s="224">
        <f>SUMIF('01'!$C$10:$C$29,$C1137,'01'!$G$10:$G$29)*'01'!$E$3</f>
        <v>0</v>
      </c>
      <c r="H1137" s="224">
        <f>SUMIF('02'!$C$10:$C$28,$C1137,'02'!$G$10:$G$28)*'02'!$E$3</f>
        <v>0</v>
      </c>
      <c r="I1137" s="224">
        <f>SUMIF('03'!$C$10:$C$29,$C1137,'03'!$G$10:$G$29)*'03'!$E$3</f>
        <v>0</v>
      </c>
      <c r="J1137" s="224">
        <f>SUMIF('04'!$C$10:$C$26,$C1137,'04'!$G$10:$G$26)*'04'!$E$3</f>
        <v>0</v>
      </c>
      <c r="K1137" s="224">
        <f>SUMIF('05'!$C$10:$C$29,$C1137,'05'!$G$10:$G$29)*'05'!$E$3</f>
        <v>0</v>
      </c>
      <c r="L1137" s="224">
        <f>SUMIF('06'!$C$10:$C$29,$C1137,'06'!$G$10:$G$29)*'06'!$E$3</f>
        <v>0</v>
      </c>
      <c r="M1137" s="224">
        <f>SUMIF('07'!$C$10:$C$26,$C1137,'07'!$G$10:$G$26)*'07'!$E$3</f>
        <v>0</v>
      </c>
      <c r="N1137" s="224">
        <f>SUMIF('08'!$C$10:$C$29,$C1137,'08'!$G$10:$G$29)*'08'!$E$3</f>
        <v>0</v>
      </c>
      <c r="O1137" s="224">
        <f>SUMIF('09'!$C$10:$C$29,$C1137,'09'!$G$10:$G$29)*'09'!$E$3</f>
        <v>0</v>
      </c>
      <c r="P1137" s="224">
        <f>SUMIF('10'!$C$10:$C$29,$C1137,'10'!$G$10:$G$29)*'10'!$E$3</f>
        <v>0</v>
      </c>
      <c r="Q1137" s="224">
        <f>SUMIF('11'!$C$10:$C$39,$C1137,'11'!$G$10:$G$39)*'11'!$E$3</f>
        <v>0</v>
      </c>
      <c r="R1137" s="224">
        <f>SUMIF('12'!$C$10:$C$29,$C1137,'12'!$G$10:$G$29)*'12'!$E$3</f>
        <v>0</v>
      </c>
      <c r="S1137" s="224">
        <f>SUMIF('13'!$C$10:$C$29,$C1137,'13'!$G$10:$G$29)*'13'!$E$3</f>
        <v>0</v>
      </c>
      <c r="T1137" s="224">
        <f>SUMIF('14'!$C$10:$C$29,$C1137,'14'!$G$10:$G$29)*'14'!$E$3</f>
        <v>0</v>
      </c>
      <c r="U1137" s="224">
        <f>SUMIF('15'!$C$10:$C$29,$C1137,'15'!$G$10:$G$29)*'15'!$E$3</f>
        <v>0</v>
      </c>
      <c r="V1137" s="224">
        <f>SUMIF('16'!$C$10:$C$29,$C1137,'16'!$G$10:$G$29)*'16'!$E$3</f>
        <v>0</v>
      </c>
      <c r="W1137" s="224">
        <f>SUMIF('17'!$C$10:$C$29,$C1137,'17'!$G$10:$G$29)*'17'!$E$3</f>
        <v>0</v>
      </c>
      <c r="X1137" s="224">
        <f>SUMIF('18'!$C$10:$C$29,$C1137,'18'!$G$10:$G$29)*'18'!$E$3</f>
        <v>0</v>
      </c>
      <c r="Y1137" s="224">
        <f>SUMIF('19'!$C$10:$C$28,$C1137,'19'!$G$10:$G$28)*'19'!$E$3</f>
        <v>0</v>
      </c>
      <c r="Z1137" s="224">
        <f>SUMIF('20'!$C$10:$C$29,$C1137,'20'!$G$10:$G$29)*'20'!$E$3</f>
        <v>0</v>
      </c>
      <c r="AA1137" s="224">
        <f>SUMIF('21'!$C$10:$C$29,$C1137,'21'!$G$10:$G$29)*'21'!$E$3</f>
        <v>0</v>
      </c>
    </row>
    <row r="1138" spans="3:27" ht="15" hidden="1">
      <c r="C1138" s="207" t="s">
        <v>2385</v>
      </c>
      <c r="D1138" s="207" t="s">
        <v>2386</v>
      </c>
      <c r="F1138" s="303">
        <f t="shared" si="18"/>
        <v>0</v>
      </c>
      <c r="G1138" s="224">
        <f>SUMIF('01'!$C$10:$C$29,$C1138,'01'!$G$10:$G$29)*'01'!$E$3</f>
        <v>0</v>
      </c>
      <c r="H1138" s="224">
        <f>SUMIF('02'!$C$10:$C$28,$C1138,'02'!$G$10:$G$28)*'02'!$E$3</f>
        <v>0</v>
      </c>
      <c r="I1138" s="224">
        <f>SUMIF('03'!$C$10:$C$29,$C1138,'03'!$G$10:$G$29)*'03'!$E$3</f>
        <v>0</v>
      </c>
      <c r="J1138" s="224">
        <f>SUMIF('04'!$C$10:$C$26,$C1138,'04'!$G$10:$G$26)*'04'!$E$3</f>
        <v>0</v>
      </c>
      <c r="K1138" s="224">
        <f>SUMIF('05'!$C$10:$C$29,$C1138,'05'!$G$10:$G$29)*'05'!$E$3</f>
        <v>0</v>
      </c>
      <c r="L1138" s="224">
        <f>SUMIF('06'!$C$10:$C$29,$C1138,'06'!$G$10:$G$29)*'06'!$E$3</f>
        <v>0</v>
      </c>
      <c r="M1138" s="224">
        <f>SUMIF('07'!$C$10:$C$26,$C1138,'07'!$G$10:$G$26)*'07'!$E$3</f>
        <v>0</v>
      </c>
      <c r="N1138" s="224">
        <f>SUMIF('08'!$C$10:$C$29,$C1138,'08'!$G$10:$G$29)*'08'!$E$3</f>
        <v>0</v>
      </c>
      <c r="O1138" s="224">
        <f>SUMIF('09'!$C$10:$C$29,$C1138,'09'!$G$10:$G$29)*'09'!$E$3</f>
        <v>0</v>
      </c>
      <c r="P1138" s="224">
        <f>SUMIF('10'!$C$10:$C$29,$C1138,'10'!$G$10:$G$29)*'10'!$E$3</f>
        <v>0</v>
      </c>
      <c r="Q1138" s="224">
        <f>SUMIF('11'!$C$10:$C$39,$C1138,'11'!$G$10:$G$39)*'11'!$E$3</f>
        <v>0</v>
      </c>
      <c r="R1138" s="224">
        <f>SUMIF('12'!$C$10:$C$29,$C1138,'12'!$G$10:$G$29)*'12'!$E$3</f>
        <v>0</v>
      </c>
      <c r="S1138" s="224">
        <f>SUMIF('13'!$C$10:$C$29,$C1138,'13'!$G$10:$G$29)*'13'!$E$3</f>
        <v>0</v>
      </c>
      <c r="T1138" s="224">
        <f>SUMIF('14'!$C$10:$C$29,$C1138,'14'!$G$10:$G$29)*'14'!$E$3</f>
        <v>0</v>
      </c>
      <c r="U1138" s="224">
        <f>SUMIF('15'!$C$10:$C$29,$C1138,'15'!$G$10:$G$29)*'15'!$E$3</f>
        <v>0</v>
      </c>
      <c r="V1138" s="224">
        <f>SUMIF('16'!$C$10:$C$29,$C1138,'16'!$G$10:$G$29)*'16'!$E$3</f>
        <v>0</v>
      </c>
      <c r="W1138" s="224">
        <f>SUMIF('17'!$C$10:$C$29,$C1138,'17'!$G$10:$G$29)*'17'!$E$3</f>
        <v>0</v>
      </c>
      <c r="X1138" s="224">
        <f>SUMIF('18'!$C$10:$C$29,$C1138,'18'!$G$10:$G$29)*'18'!$E$3</f>
        <v>0</v>
      </c>
      <c r="Y1138" s="224">
        <f>SUMIF('19'!$C$10:$C$28,$C1138,'19'!$G$10:$G$28)*'19'!$E$3</f>
        <v>0</v>
      </c>
      <c r="Z1138" s="224">
        <f>SUMIF('20'!$C$10:$C$29,$C1138,'20'!$G$10:$G$29)*'20'!$E$3</f>
        <v>0</v>
      </c>
      <c r="AA1138" s="224">
        <f>SUMIF('21'!$C$10:$C$29,$C1138,'21'!$G$10:$G$29)*'21'!$E$3</f>
        <v>0</v>
      </c>
    </row>
    <row r="1139" spans="3:27" ht="15" hidden="1">
      <c r="C1139" s="207" t="s">
        <v>2387</v>
      </c>
      <c r="D1139" s="207" t="s">
        <v>2388</v>
      </c>
      <c r="F1139" s="303">
        <f t="shared" si="18"/>
        <v>0</v>
      </c>
      <c r="G1139" s="224">
        <f>SUMIF('01'!$C$10:$C$29,$C1139,'01'!$G$10:$G$29)*'01'!$E$3</f>
        <v>0</v>
      </c>
      <c r="H1139" s="224">
        <f>SUMIF('02'!$C$10:$C$28,$C1139,'02'!$G$10:$G$28)*'02'!$E$3</f>
        <v>0</v>
      </c>
      <c r="I1139" s="224">
        <f>SUMIF('03'!$C$10:$C$29,$C1139,'03'!$G$10:$G$29)*'03'!$E$3</f>
        <v>0</v>
      </c>
      <c r="J1139" s="224">
        <f>SUMIF('04'!$C$10:$C$26,$C1139,'04'!$G$10:$G$26)*'04'!$E$3</f>
        <v>0</v>
      </c>
      <c r="K1139" s="224">
        <f>SUMIF('05'!$C$10:$C$29,$C1139,'05'!$G$10:$G$29)*'05'!$E$3</f>
        <v>0</v>
      </c>
      <c r="L1139" s="224">
        <f>SUMIF('06'!$C$10:$C$29,$C1139,'06'!$G$10:$G$29)*'06'!$E$3</f>
        <v>0</v>
      </c>
      <c r="M1139" s="224">
        <f>SUMIF('07'!$C$10:$C$26,$C1139,'07'!$G$10:$G$26)*'07'!$E$3</f>
        <v>0</v>
      </c>
      <c r="N1139" s="224">
        <f>SUMIF('08'!$C$10:$C$29,$C1139,'08'!$G$10:$G$29)*'08'!$E$3</f>
        <v>0</v>
      </c>
      <c r="O1139" s="224">
        <f>SUMIF('09'!$C$10:$C$29,$C1139,'09'!$G$10:$G$29)*'09'!$E$3</f>
        <v>0</v>
      </c>
      <c r="P1139" s="224">
        <f>SUMIF('10'!$C$10:$C$29,$C1139,'10'!$G$10:$G$29)*'10'!$E$3</f>
        <v>0</v>
      </c>
      <c r="Q1139" s="224">
        <f>SUMIF('11'!$C$10:$C$39,$C1139,'11'!$G$10:$G$39)*'11'!$E$3</f>
        <v>0</v>
      </c>
      <c r="R1139" s="224">
        <f>SUMIF('12'!$C$10:$C$29,$C1139,'12'!$G$10:$G$29)*'12'!$E$3</f>
        <v>0</v>
      </c>
      <c r="S1139" s="224">
        <f>SUMIF('13'!$C$10:$C$29,$C1139,'13'!$G$10:$G$29)*'13'!$E$3</f>
        <v>0</v>
      </c>
      <c r="T1139" s="224">
        <f>SUMIF('14'!$C$10:$C$29,$C1139,'14'!$G$10:$G$29)*'14'!$E$3</f>
        <v>0</v>
      </c>
      <c r="U1139" s="224">
        <f>SUMIF('15'!$C$10:$C$29,$C1139,'15'!$G$10:$G$29)*'15'!$E$3</f>
        <v>0</v>
      </c>
      <c r="V1139" s="224">
        <f>SUMIF('16'!$C$10:$C$29,$C1139,'16'!$G$10:$G$29)*'16'!$E$3</f>
        <v>0</v>
      </c>
      <c r="W1139" s="224">
        <f>SUMIF('17'!$C$10:$C$29,$C1139,'17'!$G$10:$G$29)*'17'!$E$3</f>
        <v>0</v>
      </c>
      <c r="X1139" s="224">
        <f>SUMIF('18'!$C$10:$C$29,$C1139,'18'!$G$10:$G$29)*'18'!$E$3</f>
        <v>0</v>
      </c>
      <c r="Y1139" s="224">
        <f>SUMIF('19'!$C$10:$C$28,$C1139,'19'!$G$10:$G$28)*'19'!$E$3</f>
        <v>0</v>
      </c>
      <c r="Z1139" s="224">
        <f>SUMIF('20'!$C$10:$C$29,$C1139,'20'!$G$10:$G$29)*'20'!$E$3</f>
        <v>0</v>
      </c>
      <c r="AA1139" s="224">
        <f>SUMIF('21'!$C$10:$C$29,$C1139,'21'!$G$10:$G$29)*'21'!$E$3</f>
        <v>0</v>
      </c>
    </row>
    <row r="1140" spans="3:27" ht="15" hidden="1">
      <c r="C1140" s="207" t="s">
        <v>2389</v>
      </c>
      <c r="D1140" s="207" t="s">
        <v>2390</v>
      </c>
      <c r="F1140" s="303">
        <f t="shared" si="18"/>
        <v>0</v>
      </c>
      <c r="G1140" s="224">
        <f>SUMIF('01'!$C$10:$C$29,$C1140,'01'!$G$10:$G$29)*'01'!$E$3</f>
        <v>0</v>
      </c>
      <c r="H1140" s="224">
        <f>SUMIF('02'!$C$10:$C$28,$C1140,'02'!$G$10:$G$28)*'02'!$E$3</f>
        <v>0</v>
      </c>
      <c r="I1140" s="224">
        <f>SUMIF('03'!$C$10:$C$29,$C1140,'03'!$G$10:$G$29)*'03'!$E$3</f>
        <v>0</v>
      </c>
      <c r="J1140" s="224">
        <f>SUMIF('04'!$C$10:$C$26,$C1140,'04'!$G$10:$G$26)*'04'!$E$3</f>
        <v>0</v>
      </c>
      <c r="K1140" s="224">
        <f>SUMIF('05'!$C$10:$C$29,$C1140,'05'!$G$10:$G$29)*'05'!$E$3</f>
        <v>0</v>
      </c>
      <c r="L1140" s="224">
        <f>SUMIF('06'!$C$10:$C$29,$C1140,'06'!$G$10:$G$29)*'06'!$E$3</f>
        <v>0</v>
      </c>
      <c r="M1140" s="224">
        <f>SUMIF('07'!$C$10:$C$26,$C1140,'07'!$G$10:$G$26)*'07'!$E$3</f>
        <v>0</v>
      </c>
      <c r="N1140" s="224">
        <f>SUMIF('08'!$C$10:$C$29,$C1140,'08'!$G$10:$G$29)*'08'!$E$3</f>
        <v>0</v>
      </c>
      <c r="O1140" s="224">
        <f>SUMIF('09'!$C$10:$C$29,$C1140,'09'!$G$10:$G$29)*'09'!$E$3</f>
        <v>0</v>
      </c>
      <c r="P1140" s="224">
        <f>SUMIF('10'!$C$10:$C$29,$C1140,'10'!$G$10:$G$29)*'10'!$E$3</f>
        <v>0</v>
      </c>
      <c r="Q1140" s="224">
        <f>SUMIF('11'!$C$10:$C$39,$C1140,'11'!$G$10:$G$39)*'11'!$E$3</f>
        <v>0</v>
      </c>
      <c r="R1140" s="224">
        <f>SUMIF('12'!$C$10:$C$29,$C1140,'12'!$G$10:$G$29)*'12'!$E$3</f>
        <v>0</v>
      </c>
      <c r="S1140" s="224">
        <f>SUMIF('13'!$C$10:$C$29,$C1140,'13'!$G$10:$G$29)*'13'!$E$3</f>
        <v>0</v>
      </c>
      <c r="T1140" s="224">
        <f>SUMIF('14'!$C$10:$C$29,$C1140,'14'!$G$10:$G$29)*'14'!$E$3</f>
        <v>0</v>
      </c>
      <c r="U1140" s="224">
        <f>SUMIF('15'!$C$10:$C$29,$C1140,'15'!$G$10:$G$29)*'15'!$E$3</f>
        <v>0</v>
      </c>
      <c r="V1140" s="224">
        <f>SUMIF('16'!$C$10:$C$29,$C1140,'16'!$G$10:$G$29)*'16'!$E$3</f>
        <v>0</v>
      </c>
      <c r="W1140" s="224">
        <f>SUMIF('17'!$C$10:$C$29,$C1140,'17'!$G$10:$G$29)*'17'!$E$3</f>
        <v>0</v>
      </c>
      <c r="X1140" s="224">
        <f>SUMIF('18'!$C$10:$C$29,$C1140,'18'!$G$10:$G$29)*'18'!$E$3</f>
        <v>0</v>
      </c>
      <c r="Y1140" s="224">
        <f>SUMIF('19'!$C$10:$C$28,$C1140,'19'!$G$10:$G$28)*'19'!$E$3</f>
        <v>0</v>
      </c>
      <c r="Z1140" s="224">
        <f>SUMIF('20'!$C$10:$C$29,$C1140,'20'!$G$10:$G$29)*'20'!$E$3</f>
        <v>0</v>
      </c>
      <c r="AA1140" s="224">
        <f>SUMIF('21'!$C$10:$C$29,$C1140,'21'!$G$10:$G$29)*'21'!$E$3</f>
        <v>0</v>
      </c>
    </row>
    <row r="1141" spans="3:27" ht="15" hidden="1">
      <c r="C1141" s="207" t="s">
        <v>2391</v>
      </c>
      <c r="D1141" s="207" t="s">
        <v>2392</v>
      </c>
      <c r="F1141" s="303">
        <f t="shared" si="18"/>
        <v>0</v>
      </c>
      <c r="G1141" s="224">
        <f>SUMIF('01'!$C$10:$C$29,$C1141,'01'!$G$10:$G$29)*'01'!$E$3</f>
        <v>0</v>
      </c>
      <c r="H1141" s="224">
        <f>SUMIF('02'!$C$10:$C$28,$C1141,'02'!$G$10:$G$28)*'02'!$E$3</f>
        <v>0</v>
      </c>
      <c r="I1141" s="224">
        <f>SUMIF('03'!$C$10:$C$29,$C1141,'03'!$G$10:$G$29)*'03'!$E$3</f>
        <v>0</v>
      </c>
      <c r="J1141" s="224">
        <f>SUMIF('04'!$C$10:$C$26,$C1141,'04'!$G$10:$G$26)*'04'!$E$3</f>
        <v>0</v>
      </c>
      <c r="K1141" s="224">
        <f>SUMIF('05'!$C$10:$C$29,$C1141,'05'!$G$10:$G$29)*'05'!$E$3</f>
        <v>0</v>
      </c>
      <c r="L1141" s="224">
        <f>SUMIF('06'!$C$10:$C$29,$C1141,'06'!$G$10:$G$29)*'06'!$E$3</f>
        <v>0</v>
      </c>
      <c r="M1141" s="224">
        <f>SUMIF('07'!$C$10:$C$26,$C1141,'07'!$G$10:$G$26)*'07'!$E$3</f>
        <v>0</v>
      </c>
      <c r="N1141" s="224">
        <f>SUMIF('08'!$C$10:$C$29,$C1141,'08'!$G$10:$G$29)*'08'!$E$3</f>
        <v>0</v>
      </c>
      <c r="O1141" s="224">
        <f>SUMIF('09'!$C$10:$C$29,$C1141,'09'!$G$10:$G$29)*'09'!$E$3</f>
        <v>0</v>
      </c>
      <c r="P1141" s="224">
        <f>SUMIF('10'!$C$10:$C$29,$C1141,'10'!$G$10:$G$29)*'10'!$E$3</f>
        <v>0</v>
      </c>
      <c r="Q1141" s="224">
        <f>SUMIF('11'!$C$10:$C$39,$C1141,'11'!$G$10:$G$39)*'11'!$E$3</f>
        <v>0</v>
      </c>
      <c r="R1141" s="224">
        <f>SUMIF('12'!$C$10:$C$29,$C1141,'12'!$G$10:$G$29)*'12'!$E$3</f>
        <v>0</v>
      </c>
      <c r="S1141" s="224">
        <f>SUMIF('13'!$C$10:$C$29,$C1141,'13'!$G$10:$G$29)*'13'!$E$3</f>
        <v>0</v>
      </c>
      <c r="T1141" s="224">
        <f>SUMIF('14'!$C$10:$C$29,$C1141,'14'!$G$10:$G$29)*'14'!$E$3</f>
        <v>0</v>
      </c>
      <c r="U1141" s="224">
        <f>SUMIF('15'!$C$10:$C$29,$C1141,'15'!$G$10:$G$29)*'15'!$E$3</f>
        <v>0</v>
      </c>
      <c r="V1141" s="224">
        <f>SUMIF('16'!$C$10:$C$29,$C1141,'16'!$G$10:$G$29)*'16'!$E$3</f>
        <v>0</v>
      </c>
      <c r="W1141" s="224">
        <f>SUMIF('17'!$C$10:$C$29,$C1141,'17'!$G$10:$G$29)*'17'!$E$3</f>
        <v>0</v>
      </c>
      <c r="X1141" s="224">
        <f>SUMIF('18'!$C$10:$C$29,$C1141,'18'!$G$10:$G$29)*'18'!$E$3</f>
        <v>0</v>
      </c>
      <c r="Y1141" s="224">
        <f>SUMIF('19'!$C$10:$C$28,$C1141,'19'!$G$10:$G$28)*'19'!$E$3</f>
        <v>0</v>
      </c>
      <c r="Z1141" s="224">
        <f>SUMIF('20'!$C$10:$C$29,$C1141,'20'!$G$10:$G$29)*'20'!$E$3</f>
        <v>0</v>
      </c>
      <c r="AA1141" s="224">
        <f>SUMIF('21'!$C$10:$C$29,$C1141,'21'!$G$10:$G$29)*'21'!$E$3</f>
        <v>0</v>
      </c>
    </row>
    <row r="1142" spans="3:27" ht="15" hidden="1">
      <c r="C1142" s="207" t="s">
        <v>2393</v>
      </c>
      <c r="D1142" s="207" t="s">
        <v>2394</v>
      </c>
      <c r="F1142" s="303">
        <f t="shared" si="18"/>
        <v>0</v>
      </c>
      <c r="G1142" s="224">
        <f>SUMIF('01'!$C$10:$C$29,$C1142,'01'!$G$10:$G$29)*'01'!$E$3</f>
        <v>0</v>
      </c>
      <c r="H1142" s="224">
        <f>SUMIF('02'!$C$10:$C$28,$C1142,'02'!$G$10:$G$28)*'02'!$E$3</f>
        <v>0</v>
      </c>
      <c r="I1142" s="224">
        <f>SUMIF('03'!$C$10:$C$29,$C1142,'03'!$G$10:$G$29)*'03'!$E$3</f>
        <v>0</v>
      </c>
      <c r="J1142" s="224">
        <f>SUMIF('04'!$C$10:$C$26,$C1142,'04'!$G$10:$G$26)*'04'!$E$3</f>
        <v>0</v>
      </c>
      <c r="K1142" s="224">
        <f>SUMIF('05'!$C$10:$C$29,$C1142,'05'!$G$10:$G$29)*'05'!$E$3</f>
        <v>0</v>
      </c>
      <c r="L1142" s="224">
        <f>SUMIF('06'!$C$10:$C$29,$C1142,'06'!$G$10:$G$29)*'06'!$E$3</f>
        <v>0</v>
      </c>
      <c r="M1142" s="224">
        <f>SUMIF('07'!$C$10:$C$26,$C1142,'07'!$G$10:$G$26)*'07'!$E$3</f>
        <v>0</v>
      </c>
      <c r="N1142" s="224">
        <f>SUMIF('08'!$C$10:$C$29,$C1142,'08'!$G$10:$G$29)*'08'!$E$3</f>
        <v>0</v>
      </c>
      <c r="O1142" s="224">
        <f>SUMIF('09'!$C$10:$C$29,$C1142,'09'!$G$10:$G$29)*'09'!$E$3</f>
        <v>0</v>
      </c>
      <c r="P1142" s="224">
        <f>SUMIF('10'!$C$10:$C$29,$C1142,'10'!$G$10:$G$29)*'10'!$E$3</f>
        <v>0</v>
      </c>
      <c r="Q1142" s="224">
        <f>SUMIF('11'!$C$10:$C$39,$C1142,'11'!$G$10:$G$39)*'11'!$E$3</f>
        <v>0</v>
      </c>
      <c r="R1142" s="224">
        <f>SUMIF('12'!$C$10:$C$29,$C1142,'12'!$G$10:$G$29)*'12'!$E$3</f>
        <v>0</v>
      </c>
      <c r="S1142" s="224">
        <f>SUMIF('13'!$C$10:$C$29,$C1142,'13'!$G$10:$G$29)*'13'!$E$3</f>
        <v>0</v>
      </c>
      <c r="T1142" s="224">
        <f>SUMIF('14'!$C$10:$C$29,$C1142,'14'!$G$10:$G$29)*'14'!$E$3</f>
        <v>0</v>
      </c>
      <c r="U1142" s="224">
        <f>SUMIF('15'!$C$10:$C$29,$C1142,'15'!$G$10:$G$29)*'15'!$E$3</f>
        <v>0</v>
      </c>
      <c r="V1142" s="224">
        <f>SUMIF('16'!$C$10:$C$29,$C1142,'16'!$G$10:$G$29)*'16'!$E$3</f>
        <v>0</v>
      </c>
      <c r="W1142" s="224">
        <f>SUMIF('17'!$C$10:$C$29,$C1142,'17'!$G$10:$G$29)*'17'!$E$3</f>
        <v>0</v>
      </c>
      <c r="X1142" s="224">
        <f>SUMIF('18'!$C$10:$C$29,$C1142,'18'!$G$10:$G$29)*'18'!$E$3</f>
        <v>0</v>
      </c>
      <c r="Y1142" s="224">
        <f>SUMIF('19'!$C$10:$C$28,$C1142,'19'!$G$10:$G$28)*'19'!$E$3</f>
        <v>0</v>
      </c>
      <c r="Z1142" s="224">
        <f>SUMIF('20'!$C$10:$C$29,$C1142,'20'!$G$10:$G$29)*'20'!$E$3</f>
        <v>0</v>
      </c>
      <c r="AA1142" s="224">
        <f>SUMIF('21'!$C$10:$C$29,$C1142,'21'!$G$10:$G$29)*'21'!$E$3</f>
        <v>0</v>
      </c>
    </row>
    <row r="1143" spans="3:27" ht="15" hidden="1">
      <c r="C1143" s="207" t="s">
        <v>2395</v>
      </c>
      <c r="D1143" s="207" t="s">
        <v>2396</v>
      </c>
      <c r="F1143" s="303">
        <f t="shared" si="18"/>
        <v>0</v>
      </c>
      <c r="G1143" s="224">
        <f>SUMIF('01'!$C$10:$C$29,$C1143,'01'!$G$10:$G$29)*'01'!$E$3</f>
        <v>0</v>
      </c>
      <c r="H1143" s="224">
        <f>SUMIF('02'!$C$10:$C$28,$C1143,'02'!$G$10:$G$28)*'02'!$E$3</f>
        <v>0</v>
      </c>
      <c r="I1143" s="224">
        <f>SUMIF('03'!$C$10:$C$29,$C1143,'03'!$G$10:$G$29)*'03'!$E$3</f>
        <v>0</v>
      </c>
      <c r="J1143" s="224">
        <f>SUMIF('04'!$C$10:$C$26,$C1143,'04'!$G$10:$G$26)*'04'!$E$3</f>
        <v>0</v>
      </c>
      <c r="K1143" s="224">
        <f>SUMIF('05'!$C$10:$C$29,$C1143,'05'!$G$10:$G$29)*'05'!$E$3</f>
        <v>0</v>
      </c>
      <c r="L1143" s="224">
        <f>SUMIF('06'!$C$10:$C$29,$C1143,'06'!$G$10:$G$29)*'06'!$E$3</f>
        <v>0</v>
      </c>
      <c r="M1143" s="224">
        <f>SUMIF('07'!$C$10:$C$26,$C1143,'07'!$G$10:$G$26)*'07'!$E$3</f>
        <v>0</v>
      </c>
      <c r="N1143" s="224">
        <f>SUMIF('08'!$C$10:$C$29,$C1143,'08'!$G$10:$G$29)*'08'!$E$3</f>
        <v>0</v>
      </c>
      <c r="O1143" s="224">
        <f>SUMIF('09'!$C$10:$C$29,$C1143,'09'!$G$10:$G$29)*'09'!$E$3</f>
        <v>0</v>
      </c>
      <c r="P1143" s="224">
        <f>SUMIF('10'!$C$10:$C$29,$C1143,'10'!$G$10:$G$29)*'10'!$E$3</f>
        <v>0</v>
      </c>
      <c r="Q1143" s="224">
        <f>SUMIF('11'!$C$10:$C$39,$C1143,'11'!$G$10:$G$39)*'11'!$E$3</f>
        <v>0</v>
      </c>
      <c r="R1143" s="224">
        <f>SUMIF('12'!$C$10:$C$29,$C1143,'12'!$G$10:$G$29)*'12'!$E$3</f>
        <v>0</v>
      </c>
      <c r="S1143" s="224">
        <f>SUMIF('13'!$C$10:$C$29,$C1143,'13'!$G$10:$G$29)*'13'!$E$3</f>
        <v>0</v>
      </c>
      <c r="T1143" s="224">
        <f>SUMIF('14'!$C$10:$C$29,$C1143,'14'!$G$10:$G$29)*'14'!$E$3</f>
        <v>0</v>
      </c>
      <c r="U1143" s="224">
        <f>SUMIF('15'!$C$10:$C$29,$C1143,'15'!$G$10:$G$29)*'15'!$E$3</f>
        <v>0</v>
      </c>
      <c r="V1143" s="224">
        <f>SUMIF('16'!$C$10:$C$29,$C1143,'16'!$G$10:$G$29)*'16'!$E$3</f>
        <v>0</v>
      </c>
      <c r="W1143" s="224">
        <f>SUMIF('17'!$C$10:$C$29,$C1143,'17'!$G$10:$G$29)*'17'!$E$3</f>
        <v>0</v>
      </c>
      <c r="X1143" s="224">
        <f>SUMIF('18'!$C$10:$C$29,$C1143,'18'!$G$10:$G$29)*'18'!$E$3</f>
        <v>0</v>
      </c>
      <c r="Y1143" s="224">
        <f>SUMIF('19'!$C$10:$C$28,$C1143,'19'!$G$10:$G$28)*'19'!$E$3</f>
        <v>0</v>
      </c>
      <c r="Z1143" s="224">
        <f>SUMIF('20'!$C$10:$C$29,$C1143,'20'!$G$10:$G$29)*'20'!$E$3</f>
        <v>0</v>
      </c>
      <c r="AA1143" s="224">
        <f>SUMIF('21'!$C$10:$C$29,$C1143,'21'!$G$10:$G$29)*'21'!$E$3</f>
        <v>0</v>
      </c>
    </row>
    <row r="1144" spans="3:27" ht="15" hidden="1">
      <c r="C1144" s="207" t="s">
        <v>2397</v>
      </c>
      <c r="D1144" s="207" t="s">
        <v>2398</v>
      </c>
      <c r="F1144" s="303">
        <f t="shared" si="18"/>
        <v>0</v>
      </c>
      <c r="G1144" s="224">
        <f>SUMIF('01'!$C$10:$C$29,$C1144,'01'!$G$10:$G$29)*'01'!$E$3</f>
        <v>0</v>
      </c>
      <c r="H1144" s="224">
        <f>SUMIF('02'!$C$10:$C$28,$C1144,'02'!$G$10:$G$28)*'02'!$E$3</f>
        <v>0</v>
      </c>
      <c r="I1144" s="224">
        <f>SUMIF('03'!$C$10:$C$29,$C1144,'03'!$G$10:$G$29)*'03'!$E$3</f>
        <v>0</v>
      </c>
      <c r="J1144" s="224">
        <f>SUMIF('04'!$C$10:$C$26,$C1144,'04'!$G$10:$G$26)*'04'!$E$3</f>
        <v>0</v>
      </c>
      <c r="K1144" s="224">
        <f>SUMIF('05'!$C$10:$C$29,$C1144,'05'!$G$10:$G$29)*'05'!$E$3</f>
        <v>0</v>
      </c>
      <c r="L1144" s="224">
        <f>SUMIF('06'!$C$10:$C$29,$C1144,'06'!$G$10:$G$29)*'06'!$E$3</f>
        <v>0</v>
      </c>
      <c r="M1144" s="224">
        <f>SUMIF('07'!$C$10:$C$26,$C1144,'07'!$G$10:$G$26)*'07'!$E$3</f>
        <v>0</v>
      </c>
      <c r="N1144" s="224">
        <f>SUMIF('08'!$C$10:$C$29,$C1144,'08'!$G$10:$G$29)*'08'!$E$3</f>
        <v>0</v>
      </c>
      <c r="O1144" s="224">
        <f>SUMIF('09'!$C$10:$C$29,$C1144,'09'!$G$10:$G$29)*'09'!$E$3</f>
        <v>0</v>
      </c>
      <c r="P1144" s="224">
        <f>SUMIF('10'!$C$10:$C$29,$C1144,'10'!$G$10:$G$29)*'10'!$E$3</f>
        <v>0</v>
      </c>
      <c r="Q1144" s="224">
        <f>SUMIF('11'!$C$10:$C$39,$C1144,'11'!$G$10:$G$39)*'11'!$E$3</f>
        <v>0</v>
      </c>
      <c r="R1144" s="224">
        <f>SUMIF('12'!$C$10:$C$29,$C1144,'12'!$G$10:$G$29)*'12'!$E$3</f>
        <v>0</v>
      </c>
      <c r="S1144" s="224">
        <f>SUMIF('13'!$C$10:$C$29,$C1144,'13'!$G$10:$G$29)*'13'!$E$3</f>
        <v>0</v>
      </c>
      <c r="T1144" s="224">
        <f>SUMIF('14'!$C$10:$C$29,$C1144,'14'!$G$10:$G$29)*'14'!$E$3</f>
        <v>0</v>
      </c>
      <c r="U1144" s="224">
        <f>SUMIF('15'!$C$10:$C$29,$C1144,'15'!$G$10:$G$29)*'15'!$E$3</f>
        <v>0</v>
      </c>
      <c r="V1144" s="224">
        <f>SUMIF('16'!$C$10:$C$29,$C1144,'16'!$G$10:$G$29)*'16'!$E$3</f>
        <v>0</v>
      </c>
      <c r="W1144" s="224">
        <f>SUMIF('17'!$C$10:$C$29,$C1144,'17'!$G$10:$G$29)*'17'!$E$3</f>
        <v>0</v>
      </c>
      <c r="X1144" s="224">
        <f>SUMIF('18'!$C$10:$C$29,$C1144,'18'!$G$10:$G$29)*'18'!$E$3</f>
        <v>0</v>
      </c>
      <c r="Y1144" s="224">
        <f>SUMIF('19'!$C$10:$C$28,$C1144,'19'!$G$10:$G$28)*'19'!$E$3</f>
        <v>0</v>
      </c>
      <c r="Z1144" s="224">
        <f>SUMIF('20'!$C$10:$C$29,$C1144,'20'!$G$10:$G$29)*'20'!$E$3</f>
        <v>0</v>
      </c>
      <c r="AA1144" s="224">
        <f>SUMIF('21'!$C$10:$C$29,$C1144,'21'!$G$10:$G$29)*'21'!$E$3</f>
        <v>0</v>
      </c>
    </row>
    <row r="1145" spans="3:27" ht="15" hidden="1">
      <c r="C1145" s="207" t="s">
        <v>2399</v>
      </c>
      <c r="D1145" s="207" t="s">
        <v>2400</v>
      </c>
      <c r="F1145" s="303">
        <f t="shared" si="18"/>
        <v>0</v>
      </c>
      <c r="G1145" s="224">
        <f>SUMIF('01'!$C$10:$C$29,$C1145,'01'!$G$10:$G$29)*'01'!$E$3</f>
        <v>0</v>
      </c>
      <c r="H1145" s="224">
        <f>SUMIF('02'!$C$10:$C$28,$C1145,'02'!$G$10:$G$28)*'02'!$E$3</f>
        <v>0</v>
      </c>
      <c r="I1145" s="224">
        <f>SUMIF('03'!$C$10:$C$29,$C1145,'03'!$G$10:$G$29)*'03'!$E$3</f>
        <v>0</v>
      </c>
      <c r="J1145" s="224">
        <f>SUMIF('04'!$C$10:$C$26,$C1145,'04'!$G$10:$G$26)*'04'!$E$3</f>
        <v>0</v>
      </c>
      <c r="K1145" s="224">
        <f>SUMIF('05'!$C$10:$C$29,$C1145,'05'!$G$10:$G$29)*'05'!$E$3</f>
        <v>0</v>
      </c>
      <c r="L1145" s="224">
        <f>SUMIF('06'!$C$10:$C$29,$C1145,'06'!$G$10:$G$29)*'06'!$E$3</f>
        <v>0</v>
      </c>
      <c r="M1145" s="224">
        <f>SUMIF('07'!$C$10:$C$26,$C1145,'07'!$G$10:$G$26)*'07'!$E$3</f>
        <v>0</v>
      </c>
      <c r="N1145" s="224">
        <f>SUMIF('08'!$C$10:$C$29,$C1145,'08'!$G$10:$G$29)*'08'!$E$3</f>
        <v>0</v>
      </c>
      <c r="O1145" s="224">
        <f>SUMIF('09'!$C$10:$C$29,$C1145,'09'!$G$10:$G$29)*'09'!$E$3</f>
        <v>0</v>
      </c>
      <c r="P1145" s="224">
        <f>SUMIF('10'!$C$10:$C$29,$C1145,'10'!$G$10:$G$29)*'10'!$E$3</f>
        <v>0</v>
      </c>
      <c r="Q1145" s="224">
        <f>SUMIF('11'!$C$10:$C$39,$C1145,'11'!$G$10:$G$39)*'11'!$E$3</f>
        <v>0</v>
      </c>
      <c r="R1145" s="224">
        <f>SUMIF('12'!$C$10:$C$29,$C1145,'12'!$G$10:$G$29)*'12'!$E$3</f>
        <v>0</v>
      </c>
      <c r="S1145" s="224">
        <f>SUMIF('13'!$C$10:$C$29,$C1145,'13'!$G$10:$G$29)*'13'!$E$3</f>
        <v>0</v>
      </c>
      <c r="T1145" s="224">
        <f>SUMIF('14'!$C$10:$C$29,$C1145,'14'!$G$10:$G$29)*'14'!$E$3</f>
        <v>0</v>
      </c>
      <c r="U1145" s="224">
        <f>SUMIF('15'!$C$10:$C$29,$C1145,'15'!$G$10:$G$29)*'15'!$E$3</f>
        <v>0</v>
      </c>
      <c r="V1145" s="224">
        <f>SUMIF('16'!$C$10:$C$29,$C1145,'16'!$G$10:$G$29)*'16'!$E$3</f>
        <v>0</v>
      </c>
      <c r="W1145" s="224">
        <f>SUMIF('17'!$C$10:$C$29,$C1145,'17'!$G$10:$G$29)*'17'!$E$3</f>
        <v>0</v>
      </c>
      <c r="X1145" s="224">
        <f>SUMIF('18'!$C$10:$C$29,$C1145,'18'!$G$10:$G$29)*'18'!$E$3</f>
        <v>0</v>
      </c>
      <c r="Y1145" s="224">
        <f>SUMIF('19'!$C$10:$C$28,$C1145,'19'!$G$10:$G$28)*'19'!$E$3</f>
        <v>0</v>
      </c>
      <c r="Z1145" s="224">
        <f>SUMIF('20'!$C$10:$C$29,$C1145,'20'!$G$10:$G$29)*'20'!$E$3</f>
        <v>0</v>
      </c>
      <c r="AA1145" s="224">
        <f>SUMIF('21'!$C$10:$C$29,$C1145,'21'!$G$10:$G$29)*'21'!$E$3</f>
        <v>0</v>
      </c>
    </row>
    <row r="1146" spans="3:27" ht="15" hidden="1">
      <c r="C1146" s="207" t="s">
        <v>2401</v>
      </c>
      <c r="D1146" s="207" t="s">
        <v>2402</v>
      </c>
      <c r="F1146" s="303">
        <f t="shared" si="18"/>
        <v>0</v>
      </c>
      <c r="G1146" s="224">
        <f>SUMIF('01'!$C$10:$C$29,$C1146,'01'!$G$10:$G$29)*'01'!$E$3</f>
        <v>0</v>
      </c>
      <c r="H1146" s="224">
        <f>SUMIF('02'!$C$10:$C$28,$C1146,'02'!$G$10:$G$28)*'02'!$E$3</f>
        <v>0</v>
      </c>
      <c r="I1146" s="224">
        <f>SUMIF('03'!$C$10:$C$29,$C1146,'03'!$G$10:$G$29)*'03'!$E$3</f>
        <v>0</v>
      </c>
      <c r="J1146" s="224">
        <f>SUMIF('04'!$C$10:$C$26,$C1146,'04'!$G$10:$G$26)*'04'!$E$3</f>
        <v>0</v>
      </c>
      <c r="K1146" s="224">
        <f>SUMIF('05'!$C$10:$C$29,$C1146,'05'!$G$10:$G$29)*'05'!$E$3</f>
        <v>0</v>
      </c>
      <c r="L1146" s="224">
        <f>SUMIF('06'!$C$10:$C$29,$C1146,'06'!$G$10:$G$29)*'06'!$E$3</f>
        <v>0</v>
      </c>
      <c r="M1146" s="224">
        <f>SUMIF('07'!$C$10:$C$26,$C1146,'07'!$G$10:$G$26)*'07'!$E$3</f>
        <v>0</v>
      </c>
      <c r="N1146" s="224">
        <f>SUMIF('08'!$C$10:$C$29,$C1146,'08'!$G$10:$G$29)*'08'!$E$3</f>
        <v>0</v>
      </c>
      <c r="O1146" s="224">
        <f>SUMIF('09'!$C$10:$C$29,$C1146,'09'!$G$10:$G$29)*'09'!$E$3</f>
        <v>0</v>
      </c>
      <c r="P1146" s="224">
        <f>SUMIF('10'!$C$10:$C$29,$C1146,'10'!$G$10:$G$29)*'10'!$E$3</f>
        <v>0</v>
      </c>
      <c r="Q1146" s="224">
        <f>SUMIF('11'!$C$10:$C$39,$C1146,'11'!$G$10:$G$39)*'11'!$E$3</f>
        <v>0</v>
      </c>
      <c r="R1146" s="224">
        <f>SUMIF('12'!$C$10:$C$29,$C1146,'12'!$G$10:$G$29)*'12'!$E$3</f>
        <v>0</v>
      </c>
      <c r="S1146" s="224">
        <f>SUMIF('13'!$C$10:$C$29,$C1146,'13'!$G$10:$G$29)*'13'!$E$3</f>
        <v>0</v>
      </c>
      <c r="T1146" s="224">
        <f>SUMIF('14'!$C$10:$C$29,$C1146,'14'!$G$10:$G$29)*'14'!$E$3</f>
        <v>0</v>
      </c>
      <c r="U1146" s="224">
        <f>SUMIF('15'!$C$10:$C$29,$C1146,'15'!$G$10:$G$29)*'15'!$E$3</f>
        <v>0</v>
      </c>
      <c r="V1146" s="224">
        <f>SUMIF('16'!$C$10:$C$29,$C1146,'16'!$G$10:$G$29)*'16'!$E$3</f>
        <v>0</v>
      </c>
      <c r="W1146" s="224">
        <f>SUMIF('17'!$C$10:$C$29,$C1146,'17'!$G$10:$G$29)*'17'!$E$3</f>
        <v>0</v>
      </c>
      <c r="X1146" s="224">
        <f>SUMIF('18'!$C$10:$C$29,$C1146,'18'!$G$10:$G$29)*'18'!$E$3</f>
        <v>0</v>
      </c>
      <c r="Y1146" s="224">
        <f>SUMIF('19'!$C$10:$C$28,$C1146,'19'!$G$10:$G$28)*'19'!$E$3</f>
        <v>0</v>
      </c>
      <c r="Z1146" s="224">
        <f>SUMIF('20'!$C$10:$C$29,$C1146,'20'!$G$10:$G$29)*'20'!$E$3</f>
        <v>0</v>
      </c>
      <c r="AA1146" s="224">
        <f>SUMIF('21'!$C$10:$C$29,$C1146,'21'!$G$10:$G$29)*'21'!$E$3</f>
        <v>0</v>
      </c>
    </row>
    <row r="1147" spans="3:27" ht="15" hidden="1">
      <c r="C1147" s="207" t="s">
        <v>2403</v>
      </c>
      <c r="D1147" s="207" t="s">
        <v>2404</v>
      </c>
      <c r="F1147" s="303">
        <f t="shared" si="18"/>
        <v>0</v>
      </c>
      <c r="G1147" s="224">
        <f>SUMIF('01'!$C$10:$C$29,$C1147,'01'!$G$10:$G$29)*'01'!$E$3</f>
        <v>0</v>
      </c>
      <c r="H1147" s="224">
        <f>SUMIF('02'!$C$10:$C$28,$C1147,'02'!$G$10:$G$28)*'02'!$E$3</f>
        <v>0</v>
      </c>
      <c r="I1147" s="224">
        <f>SUMIF('03'!$C$10:$C$29,$C1147,'03'!$G$10:$G$29)*'03'!$E$3</f>
        <v>0</v>
      </c>
      <c r="J1147" s="224">
        <f>SUMIF('04'!$C$10:$C$26,$C1147,'04'!$G$10:$G$26)*'04'!$E$3</f>
        <v>0</v>
      </c>
      <c r="K1147" s="224">
        <f>SUMIF('05'!$C$10:$C$29,$C1147,'05'!$G$10:$G$29)*'05'!$E$3</f>
        <v>0</v>
      </c>
      <c r="L1147" s="224">
        <f>SUMIF('06'!$C$10:$C$29,$C1147,'06'!$G$10:$G$29)*'06'!$E$3</f>
        <v>0</v>
      </c>
      <c r="M1147" s="224">
        <f>SUMIF('07'!$C$10:$C$26,$C1147,'07'!$G$10:$G$26)*'07'!$E$3</f>
        <v>0</v>
      </c>
      <c r="N1147" s="224">
        <f>SUMIF('08'!$C$10:$C$29,$C1147,'08'!$G$10:$G$29)*'08'!$E$3</f>
        <v>0</v>
      </c>
      <c r="O1147" s="224">
        <f>SUMIF('09'!$C$10:$C$29,$C1147,'09'!$G$10:$G$29)*'09'!$E$3</f>
        <v>0</v>
      </c>
      <c r="P1147" s="224">
        <f>SUMIF('10'!$C$10:$C$29,$C1147,'10'!$G$10:$G$29)*'10'!$E$3</f>
        <v>0</v>
      </c>
      <c r="Q1147" s="224">
        <f>SUMIF('11'!$C$10:$C$39,$C1147,'11'!$G$10:$G$39)*'11'!$E$3</f>
        <v>0</v>
      </c>
      <c r="R1147" s="224">
        <f>SUMIF('12'!$C$10:$C$29,$C1147,'12'!$G$10:$G$29)*'12'!$E$3</f>
        <v>0</v>
      </c>
      <c r="S1147" s="224">
        <f>SUMIF('13'!$C$10:$C$29,$C1147,'13'!$G$10:$G$29)*'13'!$E$3</f>
        <v>0</v>
      </c>
      <c r="T1147" s="224">
        <f>SUMIF('14'!$C$10:$C$29,$C1147,'14'!$G$10:$G$29)*'14'!$E$3</f>
        <v>0</v>
      </c>
      <c r="U1147" s="224">
        <f>SUMIF('15'!$C$10:$C$29,$C1147,'15'!$G$10:$G$29)*'15'!$E$3</f>
        <v>0</v>
      </c>
      <c r="V1147" s="224">
        <f>SUMIF('16'!$C$10:$C$29,$C1147,'16'!$G$10:$G$29)*'16'!$E$3</f>
        <v>0</v>
      </c>
      <c r="W1147" s="224">
        <f>SUMIF('17'!$C$10:$C$29,$C1147,'17'!$G$10:$G$29)*'17'!$E$3</f>
        <v>0</v>
      </c>
      <c r="X1147" s="224">
        <f>SUMIF('18'!$C$10:$C$29,$C1147,'18'!$G$10:$G$29)*'18'!$E$3</f>
        <v>0</v>
      </c>
      <c r="Y1147" s="224">
        <f>SUMIF('19'!$C$10:$C$28,$C1147,'19'!$G$10:$G$28)*'19'!$E$3</f>
        <v>0</v>
      </c>
      <c r="Z1147" s="224">
        <f>SUMIF('20'!$C$10:$C$29,$C1147,'20'!$G$10:$G$29)*'20'!$E$3</f>
        <v>0</v>
      </c>
      <c r="AA1147" s="224">
        <f>SUMIF('21'!$C$10:$C$29,$C1147,'21'!$G$10:$G$29)*'21'!$E$3</f>
        <v>0</v>
      </c>
    </row>
    <row r="1148" spans="3:27" ht="15" hidden="1">
      <c r="C1148" s="207" t="s">
        <v>2405</v>
      </c>
      <c r="D1148" s="207" t="s">
        <v>2406</v>
      </c>
      <c r="F1148" s="303">
        <f t="shared" si="18"/>
        <v>0</v>
      </c>
      <c r="G1148" s="224">
        <f>SUMIF('01'!$C$10:$C$29,$C1148,'01'!$G$10:$G$29)*'01'!$E$3</f>
        <v>0</v>
      </c>
      <c r="H1148" s="224">
        <f>SUMIF('02'!$C$10:$C$28,$C1148,'02'!$G$10:$G$28)*'02'!$E$3</f>
        <v>0</v>
      </c>
      <c r="I1148" s="224">
        <f>SUMIF('03'!$C$10:$C$29,$C1148,'03'!$G$10:$G$29)*'03'!$E$3</f>
        <v>0</v>
      </c>
      <c r="J1148" s="224">
        <f>SUMIF('04'!$C$10:$C$26,$C1148,'04'!$G$10:$G$26)*'04'!$E$3</f>
        <v>0</v>
      </c>
      <c r="K1148" s="224">
        <f>SUMIF('05'!$C$10:$C$29,$C1148,'05'!$G$10:$G$29)*'05'!$E$3</f>
        <v>0</v>
      </c>
      <c r="L1148" s="224">
        <f>SUMIF('06'!$C$10:$C$29,$C1148,'06'!$G$10:$G$29)*'06'!$E$3</f>
        <v>0</v>
      </c>
      <c r="M1148" s="224">
        <f>SUMIF('07'!$C$10:$C$26,$C1148,'07'!$G$10:$G$26)*'07'!$E$3</f>
        <v>0</v>
      </c>
      <c r="N1148" s="224">
        <f>SUMIF('08'!$C$10:$C$29,$C1148,'08'!$G$10:$G$29)*'08'!$E$3</f>
        <v>0</v>
      </c>
      <c r="O1148" s="224">
        <f>SUMIF('09'!$C$10:$C$29,$C1148,'09'!$G$10:$G$29)*'09'!$E$3</f>
        <v>0</v>
      </c>
      <c r="P1148" s="224">
        <f>SUMIF('10'!$C$10:$C$29,$C1148,'10'!$G$10:$G$29)*'10'!$E$3</f>
        <v>0</v>
      </c>
      <c r="Q1148" s="224">
        <f>SUMIF('11'!$C$10:$C$39,$C1148,'11'!$G$10:$G$39)*'11'!$E$3</f>
        <v>0</v>
      </c>
      <c r="R1148" s="224">
        <f>SUMIF('12'!$C$10:$C$29,$C1148,'12'!$G$10:$G$29)*'12'!$E$3</f>
        <v>0</v>
      </c>
      <c r="S1148" s="224">
        <f>SUMIF('13'!$C$10:$C$29,$C1148,'13'!$G$10:$G$29)*'13'!$E$3</f>
        <v>0</v>
      </c>
      <c r="T1148" s="224">
        <f>SUMIF('14'!$C$10:$C$29,$C1148,'14'!$G$10:$G$29)*'14'!$E$3</f>
        <v>0</v>
      </c>
      <c r="U1148" s="224">
        <f>SUMIF('15'!$C$10:$C$29,$C1148,'15'!$G$10:$G$29)*'15'!$E$3</f>
        <v>0</v>
      </c>
      <c r="V1148" s="224">
        <f>SUMIF('16'!$C$10:$C$29,$C1148,'16'!$G$10:$G$29)*'16'!$E$3</f>
        <v>0</v>
      </c>
      <c r="W1148" s="224">
        <f>SUMIF('17'!$C$10:$C$29,$C1148,'17'!$G$10:$G$29)*'17'!$E$3</f>
        <v>0</v>
      </c>
      <c r="X1148" s="224">
        <f>SUMIF('18'!$C$10:$C$29,$C1148,'18'!$G$10:$G$29)*'18'!$E$3</f>
        <v>0</v>
      </c>
      <c r="Y1148" s="224">
        <f>SUMIF('19'!$C$10:$C$28,$C1148,'19'!$G$10:$G$28)*'19'!$E$3</f>
        <v>0</v>
      </c>
      <c r="Z1148" s="224">
        <f>SUMIF('20'!$C$10:$C$29,$C1148,'20'!$G$10:$G$29)*'20'!$E$3</f>
        <v>0</v>
      </c>
      <c r="AA1148" s="224">
        <f>SUMIF('21'!$C$10:$C$29,$C1148,'21'!$G$10:$G$29)*'21'!$E$3</f>
        <v>0</v>
      </c>
    </row>
    <row r="1149" spans="3:27" ht="15" hidden="1">
      <c r="C1149" s="207" t="s">
        <v>2407</v>
      </c>
      <c r="D1149" s="207" t="s">
        <v>2408</v>
      </c>
      <c r="F1149" s="303">
        <f t="shared" si="18"/>
        <v>0</v>
      </c>
      <c r="G1149" s="224">
        <f>SUMIF('01'!$C$10:$C$29,$C1149,'01'!$G$10:$G$29)*'01'!$E$3</f>
        <v>0</v>
      </c>
      <c r="H1149" s="224">
        <f>SUMIF('02'!$C$10:$C$28,$C1149,'02'!$G$10:$G$28)*'02'!$E$3</f>
        <v>0</v>
      </c>
      <c r="I1149" s="224">
        <f>SUMIF('03'!$C$10:$C$29,$C1149,'03'!$G$10:$G$29)*'03'!$E$3</f>
        <v>0</v>
      </c>
      <c r="J1149" s="224">
        <f>SUMIF('04'!$C$10:$C$26,$C1149,'04'!$G$10:$G$26)*'04'!$E$3</f>
        <v>0</v>
      </c>
      <c r="K1149" s="224">
        <f>SUMIF('05'!$C$10:$C$29,$C1149,'05'!$G$10:$G$29)*'05'!$E$3</f>
        <v>0</v>
      </c>
      <c r="L1149" s="224">
        <f>SUMIF('06'!$C$10:$C$29,$C1149,'06'!$G$10:$G$29)*'06'!$E$3</f>
        <v>0</v>
      </c>
      <c r="M1149" s="224">
        <f>SUMIF('07'!$C$10:$C$26,$C1149,'07'!$G$10:$G$26)*'07'!$E$3</f>
        <v>0</v>
      </c>
      <c r="N1149" s="224">
        <f>SUMIF('08'!$C$10:$C$29,$C1149,'08'!$G$10:$G$29)*'08'!$E$3</f>
        <v>0</v>
      </c>
      <c r="O1149" s="224">
        <f>SUMIF('09'!$C$10:$C$29,$C1149,'09'!$G$10:$G$29)*'09'!$E$3</f>
        <v>0</v>
      </c>
      <c r="P1149" s="224">
        <f>SUMIF('10'!$C$10:$C$29,$C1149,'10'!$G$10:$G$29)*'10'!$E$3</f>
        <v>0</v>
      </c>
      <c r="Q1149" s="224">
        <f>SUMIF('11'!$C$10:$C$39,$C1149,'11'!$G$10:$G$39)*'11'!$E$3</f>
        <v>0</v>
      </c>
      <c r="R1149" s="224">
        <f>SUMIF('12'!$C$10:$C$29,$C1149,'12'!$G$10:$G$29)*'12'!$E$3</f>
        <v>0</v>
      </c>
      <c r="S1149" s="224">
        <f>SUMIF('13'!$C$10:$C$29,$C1149,'13'!$G$10:$G$29)*'13'!$E$3</f>
        <v>0</v>
      </c>
      <c r="T1149" s="224">
        <f>SUMIF('14'!$C$10:$C$29,$C1149,'14'!$G$10:$G$29)*'14'!$E$3</f>
        <v>0</v>
      </c>
      <c r="U1149" s="224">
        <f>SUMIF('15'!$C$10:$C$29,$C1149,'15'!$G$10:$G$29)*'15'!$E$3</f>
        <v>0</v>
      </c>
      <c r="V1149" s="224">
        <f>SUMIF('16'!$C$10:$C$29,$C1149,'16'!$G$10:$G$29)*'16'!$E$3</f>
        <v>0</v>
      </c>
      <c r="W1149" s="224">
        <f>SUMIF('17'!$C$10:$C$29,$C1149,'17'!$G$10:$G$29)*'17'!$E$3</f>
        <v>0</v>
      </c>
      <c r="X1149" s="224">
        <f>SUMIF('18'!$C$10:$C$29,$C1149,'18'!$G$10:$G$29)*'18'!$E$3</f>
        <v>0</v>
      </c>
      <c r="Y1149" s="224">
        <f>SUMIF('19'!$C$10:$C$28,$C1149,'19'!$G$10:$G$28)*'19'!$E$3</f>
        <v>0</v>
      </c>
      <c r="Z1149" s="224">
        <f>SUMIF('20'!$C$10:$C$29,$C1149,'20'!$G$10:$G$29)*'20'!$E$3</f>
        <v>0</v>
      </c>
      <c r="AA1149" s="224">
        <f>SUMIF('21'!$C$10:$C$29,$C1149,'21'!$G$10:$G$29)*'21'!$E$3</f>
        <v>0</v>
      </c>
    </row>
    <row r="1150" spans="3:27" ht="15" hidden="1">
      <c r="C1150" s="207" t="s">
        <v>2409</v>
      </c>
      <c r="D1150" s="207" t="s">
        <v>2410</v>
      </c>
      <c r="F1150" s="303">
        <f t="shared" si="18"/>
        <v>0</v>
      </c>
      <c r="G1150" s="224">
        <f>SUMIF('01'!$C$10:$C$29,$C1150,'01'!$G$10:$G$29)*'01'!$E$3</f>
        <v>0</v>
      </c>
      <c r="H1150" s="224">
        <f>SUMIF('02'!$C$10:$C$28,$C1150,'02'!$G$10:$G$28)*'02'!$E$3</f>
        <v>0</v>
      </c>
      <c r="I1150" s="224">
        <f>SUMIF('03'!$C$10:$C$29,$C1150,'03'!$G$10:$G$29)*'03'!$E$3</f>
        <v>0</v>
      </c>
      <c r="J1150" s="224">
        <f>SUMIF('04'!$C$10:$C$26,$C1150,'04'!$G$10:$G$26)*'04'!$E$3</f>
        <v>0</v>
      </c>
      <c r="K1150" s="224">
        <f>SUMIF('05'!$C$10:$C$29,$C1150,'05'!$G$10:$G$29)*'05'!$E$3</f>
        <v>0</v>
      </c>
      <c r="L1150" s="224">
        <f>SUMIF('06'!$C$10:$C$29,$C1150,'06'!$G$10:$G$29)*'06'!$E$3</f>
        <v>0</v>
      </c>
      <c r="M1150" s="224">
        <f>SUMIF('07'!$C$10:$C$26,$C1150,'07'!$G$10:$G$26)*'07'!$E$3</f>
        <v>0</v>
      </c>
      <c r="N1150" s="224">
        <f>SUMIF('08'!$C$10:$C$29,$C1150,'08'!$G$10:$G$29)*'08'!$E$3</f>
        <v>0</v>
      </c>
      <c r="O1150" s="224">
        <f>SUMIF('09'!$C$10:$C$29,$C1150,'09'!$G$10:$G$29)*'09'!$E$3</f>
        <v>0</v>
      </c>
      <c r="P1150" s="224">
        <f>SUMIF('10'!$C$10:$C$29,$C1150,'10'!$G$10:$G$29)*'10'!$E$3</f>
        <v>0</v>
      </c>
      <c r="Q1150" s="224">
        <f>SUMIF('11'!$C$10:$C$39,$C1150,'11'!$G$10:$G$39)*'11'!$E$3</f>
        <v>0</v>
      </c>
      <c r="R1150" s="224">
        <f>SUMIF('12'!$C$10:$C$29,$C1150,'12'!$G$10:$G$29)*'12'!$E$3</f>
        <v>0</v>
      </c>
      <c r="S1150" s="224">
        <f>SUMIF('13'!$C$10:$C$29,$C1150,'13'!$G$10:$G$29)*'13'!$E$3</f>
        <v>0</v>
      </c>
      <c r="T1150" s="224">
        <f>SUMIF('14'!$C$10:$C$29,$C1150,'14'!$G$10:$G$29)*'14'!$E$3</f>
        <v>0</v>
      </c>
      <c r="U1150" s="224">
        <f>SUMIF('15'!$C$10:$C$29,$C1150,'15'!$G$10:$G$29)*'15'!$E$3</f>
        <v>0</v>
      </c>
      <c r="V1150" s="224">
        <f>SUMIF('16'!$C$10:$C$29,$C1150,'16'!$G$10:$G$29)*'16'!$E$3</f>
        <v>0</v>
      </c>
      <c r="W1150" s="224">
        <f>SUMIF('17'!$C$10:$C$29,$C1150,'17'!$G$10:$G$29)*'17'!$E$3</f>
        <v>0</v>
      </c>
      <c r="X1150" s="224">
        <f>SUMIF('18'!$C$10:$C$29,$C1150,'18'!$G$10:$G$29)*'18'!$E$3</f>
        <v>0</v>
      </c>
      <c r="Y1150" s="224">
        <f>SUMIF('19'!$C$10:$C$28,$C1150,'19'!$G$10:$G$28)*'19'!$E$3</f>
        <v>0</v>
      </c>
      <c r="Z1150" s="224">
        <f>SUMIF('20'!$C$10:$C$29,$C1150,'20'!$G$10:$G$29)*'20'!$E$3</f>
        <v>0</v>
      </c>
      <c r="AA1150" s="224">
        <f>SUMIF('21'!$C$10:$C$29,$C1150,'21'!$G$10:$G$29)*'21'!$E$3</f>
        <v>0</v>
      </c>
    </row>
    <row r="1151" spans="3:27" ht="15" hidden="1">
      <c r="C1151" s="207" t="s">
        <v>2411</v>
      </c>
      <c r="D1151" s="207" t="s">
        <v>2412</v>
      </c>
      <c r="F1151" s="303">
        <f t="shared" si="18"/>
        <v>0</v>
      </c>
      <c r="G1151" s="224">
        <f>SUMIF('01'!$C$10:$C$29,$C1151,'01'!$G$10:$G$29)*'01'!$E$3</f>
        <v>0</v>
      </c>
      <c r="H1151" s="224">
        <f>SUMIF('02'!$C$10:$C$28,$C1151,'02'!$G$10:$G$28)*'02'!$E$3</f>
        <v>0</v>
      </c>
      <c r="I1151" s="224">
        <f>SUMIF('03'!$C$10:$C$29,$C1151,'03'!$G$10:$G$29)*'03'!$E$3</f>
        <v>0</v>
      </c>
      <c r="J1151" s="224">
        <f>SUMIF('04'!$C$10:$C$26,$C1151,'04'!$G$10:$G$26)*'04'!$E$3</f>
        <v>0</v>
      </c>
      <c r="K1151" s="224">
        <f>SUMIF('05'!$C$10:$C$29,$C1151,'05'!$G$10:$G$29)*'05'!$E$3</f>
        <v>0</v>
      </c>
      <c r="L1151" s="224">
        <f>SUMIF('06'!$C$10:$C$29,$C1151,'06'!$G$10:$G$29)*'06'!$E$3</f>
        <v>0</v>
      </c>
      <c r="M1151" s="224">
        <f>SUMIF('07'!$C$10:$C$26,$C1151,'07'!$G$10:$G$26)*'07'!$E$3</f>
        <v>0</v>
      </c>
      <c r="N1151" s="224">
        <f>SUMIF('08'!$C$10:$C$29,$C1151,'08'!$G$10:$G$29)*'08'!$E$3</f>
        <v>0</v>
      </c>
      <c r="O1151" s="224">
        <f>SUMIF('09'!$C$10:$C$29,$C1151,'09'!$G$10:$G$29)*'09'!$E$3</f>
        <v>0</v>
      </c>
      <c r="P1151" s="224">
        <f>SUMIF('10'!$C$10:$C$29,$C1151,'10'!$G$10:$G$29)*'10'!$E$3</f>
        <v>0</v>
      </c>
      <c r="Q1151" s="224">
        <f>SUMIF('11'!$C$10:$C$39,$C1151,'11'!$G$10:$G$39)*'11'!$E$3</f>
        <v>0</v>
      </c>
      <c r="R1151" s="224">
        <f>SUMIF('12'!$C$10:$C$29,$C1151,'12'!$G$10:$G$29)*'12'!$E$3</f>
        <v>0</v>
      </c>
      <c r="S1151" s="224">
        <f>SUMIF('13'!$C$10:$C$29,$C1151,'13'!$G$10:$G$29)*'13'!$E$3</f>
        <v>0</v>
      </c>
      <c r="T1151" s="224">
        <f>SUMIF('14'!$C$10:$C$29,$C1151,'14'!$G$10:$G$29)*'14'!$E$3</f>
        <v>0</v>
      </c>
      <c r="U1151" s="224">
        <f>SUMIF('15'!$C$10:$C$29,$C1151,'15'!$G$10:$G$29)*'15'!$E$3</f>
        <v>0</v>
      </c>
      <c r="V1151" s="224">
        <f>SUMIF('16'!$C$10:$C$29,$C1151,'16'!$G$10:$G$29)*'16'!$E$3</f>
        <v>0</v>
      </c>
      <c r="W1151" s="224">
        <f>SUMIF('17'!$C$10:$C$29,$C1151,'17'!$G$10:$G$29)*'17'!$E$3</f>
        <v>0</v>
      </c>
      <c r="X1151" s="224">
        <f>SUMIF('18'!$C$10:$C$29,$C1151,'18'!$G$10:$G$29)*'18'!$E$3</f>
        <v>0</v>
      </c>
      <c r="Y1151" s="224">
        <f>SUMIF('19'!$C$10:$C$28,$C1151,'19'!$G$10:$G$28)*'19'!$E$3</f>
        <v>0</v>
      </c>
      <c r="Z1151" s="224">
        <f>SUMIF('20'!$C$10:$C$29,$C1151,'20'!$G$10:$G$29)*'20'!$E$3</f>
        <v>0</v>
      </c>
      <c r="AA1151" s="224">
        <f>SUMIF('21'!$C$10:$C$29,$C1151,'21'!$G$10:$G$29)*'21'!$E$3</f>
        <v>0</v>
      </c>
    </row>
    <row r="1152" spans="3:27" ht="15" hidden="1">
      <c r="C1152" s="207" t="s">
        <v>2413</v>
      </c>
      <c r="D1152" s="207" t="s">
        <v>2414</v>
      </c>
      <c r="F1152" s="303">
        <f t="shared" si="18"/>
        <v>0</v>
      </c>
      <c r="G1152" s="224">
        <f>SUMIF('01'!$C$10:$C$29,$C1152,'01'!$G$10:$G$29)*'01'!$E$3</f>
        <v>0</v>
      </c>
      <c r="H1152" s="224">
        <f>SUMIF('02'!$C$10:$C$28,$C1152,'02'!$G$10:$G$28)*'02'!$E$3</f>
        <v>0</v>
      </c>
      <c r="I1152" s="224">
        <f>SUMIF('03'!$C$10:$C$29,$C1152,'03'!$G$10:$G$29)*'03'!$E$3</f>
        <v>0</v>
      </c>
      <c r="J1152" s="224">
        <f>SUMIF('04'!$C$10:$C$26,$C1152,'04'!$G$10:$G$26)*'04'!$E$3</f>
        <v>0</v>
      </c>
      <c r="K1152" s="224">
        <f>SUMIF('05'!$C$10:$C$29,$C1152,'05'!$G$10:$G$29)*'05'!$E$3</f>
        <v>0</v>
      </c>
      <c r="L1152" s="224">
        <f>SUMIF('06'!$C$10:$C$29,$C1152,'06'!$G$10:$G$29)*'06'!$E$3</f>
        <v>0</v>
      </c>
      <c r="M1152" s="224">
        <f>SUMIF('07'!$C$10:$C$26,$C1152,'07'!$G$10:$G$26)*'07'!$E$3</f>
        <v>0</v>
      </c>
      <c r="N1152" s="224">
        <f>SUMIF('08'!$C$10:$C$29,$C1152,'08'!$G$10:$G$29)*'08'!$E$3</f>
        <v>0</v>
      </c>
      <c r="O1152" s="224">
        <f>SUMIF('09'!$C$10:$C$29,$C1152,'09'!$G$10:$G$29)*'09'!$E$3</f>
        <v>0</v>
      </c>
      <c r="P1152" s="224">
        <f>SUMIF('10'!$C$10:$C$29,$C1152,'10'!$G$10:$G$29)*'10'!$E$3</f>
        <v>0</v>
      </c>
      <c r="Q1152" s="224">
        <f>SUMIF('11'!$C$10:$C$39,$C1152,'11'!$G$10:$G$39)*'11'!$E$3</f>
        <v>0</v>
      </c>
      <c r="R1152" s="224">
        <f>SUMIF('12'!$C$10:$C$29,$C1152,'12'!$G$10:$G$29)*'12'!$E$3</f>
        <v>0</v>
      </c>
      <c r="S1152" s="224">
        <f>SUMIF('13'!$C$10:$C$29,$C1152,'13'!$G$10:$G$29)*'13'!$E$3</f>
        <v>0</v>
      </c>
      <c r="T1152" s="224">
        <f>SUMIF('14'!$C$10:$C$29,$C1152,'14'!$G$10:$G$29)*'14'!$E$3</f>
        <v>0</v>
      </c>
      <c r="U1152" s="224">
        <f>SUMIF('15'!$C$10:$C$29,$C1152,'15'!$G$10:$G$29)*'15'!$E$3</f>
        <v>0</v>
      </c>
      <c r="V1152" s="224">
        <f>SUMIF('16'!$C$10:$C$29,$C1152,'16'!$G$10:$G$29)*'16'!$E$3</f>
        <v>0</v>
      </c>
      <c r="W1152" s="224">
        <f>SUMIF('17'!$C$10:$C$29,$C1152,'17'!$G$10:$G$29)*'17'!$E$3</f>
        <v>0</v>
      </c>
      <c r="X1152" s="224">
        <f>SUMIF('18'!$C$10:$C$29,$C1152,'18'!$G$10:$G$29)*'18'!$E$3</f>
        <v>0</v>
      </c>
      <c r="Y1152" s="224">
        <f>SUMIF('19'!$C$10:$C$28,$C1152,'19'!$G$10:$G$28)*'19'!$E$3</f>
        <v>0</v>
      </c>
      <c r="Z1152" s="224">
        <f>SUMIF('20'!$C$10:$C$29,$C1152,'20'!$G$10:$G$29)*'20'!$E$3</f>
        <v>0</v>
      </c>
      <c r="AA1152" s="224">
        <f>SUMIF('21'!$C$10:$C$29,$C1152,'21'!$G$10:$G$29)*'21'!$E$3</f>
        <v>0</v>
      </c>
    </row>
    <row r="1153" spans="3:27" ht="15" hidden="1">
      <c r="C1153" s="207" t="s">
        <v>2415</v>
      </c>
      <c r="D1153" s="207" t="s">
        <v>2416</v>
      </c>
      <c r="F1153" s="303">
        <f t="shared" si="18"/>
        <v>0</v>
      </c>
      <c r="G1153" s="224">
        <f>SUMIF('01'!$C$10:$C$29,$C1153,'01'!$G$10:$G$29)*'01'!$E$3</f>
        <v>0</v>
      </c>
      <c r="H1153" s="224">
        <f>SUMIF('02'!$C$10:$C$28,$C1153,'02'!$G$10:$G$28)*'02'!$E$3</f>
        <v>0</v>
      </c>
      <c r="I1153" s="224">
        <f>SUMIF('03'!$C$10:$C$29,$C1153,'03'!$G$10:$G$29)*'03'!$E$3</f>
        <v>0</v>
      </c>
      <c r="J1153" s="224">
        <f>SUMIF('04'!$C$10:$C$26,$C1153,'04'!$G$10:$G$26)*'04'!$E$3</f>
        <v>0</v>
      </c>
      <c r="K1153" s="224">
        <f>SUMIF('05'!$C$10:$C$29,$C1153,'05'!$G$10:$G$29)*'05'!$E$3</f>
        <v>0</v>
      </c>
      <c r="L1153" s="224">
        <f>SUMIF('06'!$C$10:$C$29,$C1153,'06'!$G$10:$G$29)*'06'!$E$3</f>
        <v>0</v>
      </c>
      <c r="M1153" s="224">
        <f>SUMIF('07'!$C$10:$C$26,$C1153,'07'!$G$10:$G$26)*'07'!$E$3</f>
        <v>0</v>
      </c>
      <c r="N1153" s="224">
        <f>SUMIF('08'!$C$10:$C$29,$C1153,'08'!$G$10:$G$29)*'08'!$E$3</f>
        <v>0</v>
      </c>
      <c r="O1153" s="224">
        <f>SUMIF('09'!$C$10:$C$29,$C1153,'09'!$G$10:$G$29)*'09'!$E$3</f>
        <v>0</v>
      </c>
      <c r="P1153" s="224">
        <f>SUMIF('10'!$C$10:$C$29,$C1153,'10'!$G$10:$G$29)*'10'!$E$3</f>
        <v>0</v>
      </c>
      <c r="Q1153" s="224">
        <f>SUMIF('11'!$C$10:$C$39,$C1153,'11'!$G$10:$G$39)*'11'!$E$3</f>
        <v>0</v>
      </c>
      <c r="R1153" s="224">
        <f>SUMIF('12'!$C$10:$C$29,$C1153,'12'!$G$10:$G$29)*'12'!$E$3</f>
        <v>0</v>
      </c>
      <c r="S1153" s="224">
        <f>SUMIF('13'!$C$10:$C$29,$C1153,'13'!$G$10:$G$29)*'13'!$E$3</f>
        <v>0</v>
      </c>
      <c r="T1153" s="224">
        <f>SUMIF('14'!$C$10:$C$29,$C1153,'14'!$G$10:$G$29)*'14'!$E$3</f>
        <v>0</v>
      </c>
      <c r="U1153" s="224">
        <f>SUMIF('15'!$C$10:$C$29,$C1153,'15'!$G$10:$G$29)*'15'!$E$3</f>
        <v>0</v>
      </c>
      <c r="V1153" s="224">
        <f>SUMIF('16'!$C$10:$C$29,$C1153,'16'!$G$10:$G$29)*'16'!$E$3</f>
        <v>0</v>
      </c>
      <c r="W1153" s="224">
        <f>SUMIF('17'!$C$10:$C$29,$C1153,'17'!$G$10:$G$29)*'17'!$E$3</f>
        <v>0</v>
      </c>
      <c r="X1153" s="224">
        <f>SUMIF('18'!$C$10:$C$29,$C1153,'18'!$G$10:$G$29)*'18'!$E$3</f>
        <v>0</v>
      </c>
      <c r="Y1153" s="224">
        <f>SUMIF('19'!$C$10:$C$28,$C1153,'19'!$G$10:$G$28)*'19'!$E$3</f>
        <v>0</v>
      </c>
      <c r="Z1153" s="224">
        <f>SUMIF('20'!$C$10:$C$29,$C1153,'20'!$G$10:$G$29)*'20'!$E$3</f>
        <v>0</v>
      </c>
      <c r="AA1153" s="224">
        <f>SUMIF('21'!$C$10:$C$29,$C1153,'21'!$G$10:$G$29)*'21'!$E$3</f>
        <v>0</v>
      </c>
    </row>
    <row r="1154" spans="3:27" ht="15" hidden="1">
      <c r="C1154" s="207" t="s">
        <v>2417</v>
      </c>
      <c r="D1154" s="207" t="s">
        <v>2418</v>
      </c>
      <c r="F1154" s="303">
        <f t="shared" si="18"/>
        <v>0</v>
      </c>
      <c r="G1154" s="224">
        <f>SUMIF('01'!$C$10:$C$29,$C1154,'01'!$G$10:$G$29)*'01'!$E$3</f>
        <v>0</v>
      </c>
      <c r="H1154" s="224">
        <f>SUMIF('02'!$C$10:$C$28,$C1154,'02'!$G$10:$G$28)*'02'!$E$3</f>
        <v>0</v>
      </c>
      <c r="I1154" s="224">
        <f>SUMIF('03'!$C$10:$C$29,$C1154,'03'!$G$10:$G$29)*'03'!$E$3</f>
        <v>0</v>
      </c>
      <c r="J1154" s="224">
        <f>SUMIF('04'!$C$10:$C$26,$C1154,'04'!$G$10:$G$26)*'04'!$E$3</f>
        <v>0</v>
      </c>
      <c r="K1154" s="224">
        <f>SUMIF('05'!$C$10:$C$29,$C1154,'05'!$G$10:$G$29)*'05'!$E$3</f>
        <v>0</v>
      </c>
      <c r="L1154" s="224">
        <f>SUMIF('06'!$C$10:$C$29,$C1154,'06'!$G$10:$G$29)*'06'!$E$3</f>
        <v>0</v>
      </c>
      <c r="M1154" s="224">
        <f>SUMIF('07'!$C$10:$C$26,$C1154,'07'!$G$10:$G$26)*'07'!$E$3</f>
        <v>0</v>
      </c>
      <c r="N1154" s="224">
        <f>SUMIF('08'!$C$10:$C$29,$C1154,'08'!$G$10:$G$29)*'08'!$E$3</f>
        <v>0</v>
      </c>
      <c r="O1154" s="224">
        <f>SUMIF('09'!$C$10:$C$29,$C1154,'09'!$G$10:$G$29)*'09'!$E$3</f>
        <v>0</v>
      </c>
      <c r="P1154" s="224">
        <f>SUMIF('10'!$C$10:$C$29,$C1154,'10'!$G$10:$G$29)*'10'!$E$3</f>
        <v>0</v>
      </c>
      <c r="Q1154" s="224">
        <f>SUMIF('11'!$C$10:$C$39,$C1154,'11'!$G$10:$G$39)*'11'!$E$3</f>
        <v>0</v>
      </c>
      <c r="R1154" s="224">
        <f>SUMIF('12'!$C$10:$C$29,$C1154,'12'!$G$10:$G$29)*'12'!$E$3</f>
        <v>0</v>
      </c>
      <c r="S1154" s="224">
        <f>SUMIF('13'!$C$10:$C$29,$C1154,'13'!$G$10:$G$29)*'13'!$E$3</f>
        <v>0</v>
      </c>
      <c r="T1154" s="224">
        <f>SUMIF('14'!$C$10:$C$29,$C1154,'14'!$G$10:$G$29)*'14'!$E$3</f>
        <v>0</v>
      </c>
      <c r="U1154" s="224">
        <f>SUMIF('15'!$C$10:$C$29,$C1154,'15'!$G$10:$G$29)*'15'!$E$3</f>
        <v>0</v>
      </c>
      <c r="V1154" s="224">
        <f>SUMIF('16'!$C$10:$C$29,$C1154,'16'!$G$10:$G$29)*'16'!$E$3</f>
        <v>0</v>
      </c>
      <c r="W1154" s="224">
        <f>SUMIF('17'!$C$10:$C$29,$C1154,'17'!$G$10:$G$29)*'17'!$E$3</f>
        <v>0</v>
      </c>
      <c r="X1154" s="224">
        <f>SUMIF('18'!$C$10:$C$29,$C1154,'18'!$G$10:$G$29)*'18'!$E$3</f>
        <v>0</v>
      </c>
      <c r="Y1154" s="224">
        <f>SUMIF('19'!$C$10:$C$28,$C1154,'19'!$G$10:$G$28)*'19'!$E$3</f>
        <v>0</v>
      </c>
      <c r="Z1154" s="224">
        <f>SUMIF('20'!$C$10:$C$29,$C1154,'20'!$G$10:$G$29)*'20'!$E$3</f>
        <v>0</v>
      </c>
      <c r="AA1154" s="224">
        <f>SUMIF('21'!$C$10:$C$29,$C1154,'21'!$G$10:$G$29)*'21'!$E$3</f>
        <v>0</v>
      </c>
    </row>
    <row r="1155" spans="3:27" ht="15" hidden="1">
      <c r="C1155" s="207" t="s">
        <v>2419</v>
      </c>
      <c r="D1155" s="207" t="s">
        <v>2420</v>
      </c>
      <c r="F1155" s="303">
        <f t="shared" si="18"/>
        <v>0</v>
      </c>
      <c r="G1155" s="224">
        <f>SUMIF('01'!$C$10:$C$29,$C1155,'01'!$G$10:$G$29)*'01'!$E$3</f>
        <v>0</v>
      </c>
      <c r="H1155" s="224">
        <f>SUMIF('02'!$C$10:$C$28,$C1155,'02'!$G$10:$G$28)*'02'!$E$3</f>
        <v>0</v>
      </c>
      <c r="I1155" s="224">
        <f>SUMIF('03'!$C$10:$C$29,$C1155,'03'!$G$10:$G$29)*'03'!$E$3</f>
        <v>0</v>
      </c>
      <c r="J1155" s="224">
        <f>SUMIF('04'!$C$10:$C$26,$C1155,'04'!$G$10:$G$26)*'04'!$E$3</f>
        <v>0</v>
      </c>
      <c r="K1155" s="224">
        <f>SUMIF('05'!$C$10:$C$29,$C1155,'05'!$G$10:$G$29)*'05'!$E$3</f>
        <v>0</v>
      </c>
      <c r="L1155" s="224">
        <f>SUMIF('06'!$C$10:$C$29,$C1155,'06'!$G$10:$G$29)*'06'!$E$3</f>
        <v>0</v>
      </c>
      <c r="M1155" s="224">
        <f>SUMIF('07'!$C$10:$C$26,$C1155,'07'!$G$10:$G$26)*'07'!$E$3</f>
        <v>0</v>
      </c>
      <c r="N1155" s="224">
        <f>SUMIF('08'!$C$10:$C$29,$C1155,'08'!$G$10:$G$29)*'08'!$E$3</f>
        <v>0</v>
      </c>
      <c r="O1155" s="224">
        <f>SUMIF('09'!$C$10:$C$29,$C1155,'09'!$G$10:$G$29)*'09'!$E$3</f>
        <v>0</v>
      </c>
      <c r="P1155" s="224">
        <f>SUMIF('10'!$C$10:$C$29,$C1155,'10'!$G$10:$G$29)*'10'!$E$3</f>
        <v>0</v>
      </c>
      <c r="Q1155" s="224">
        <f>SUMIF('11'!$C$10:$C$39,$C1155,'11'!$G$10:$G$39)*'11'!$E$3</f>
        <v>0</v>
      </c>
      <c r="R1155" s="224">
        <f>SUMIF('12'!$C$10:$C$29,$C1155,'12'!$G$10:$G$29)*'12'!$E$3</f>
        <v>0</v>
      </c>
      <c r="S1155" s="224">
        <f>SUMIF('13'!$C$10:$C$29,$C1155,'13'!$G$10:$G$29)*'13'!$E$3</f>
        <v>0</v>
      </c>
      <c r="T1155" s="224">
        <f>SUMIF('14'!$C$10:$C$29,$C1155,'14'!$G$10:$G$29)*'14'!$E$3</f>
        <v>0</v>
      </c>
      <c r="U1155" s="224">
        <f>SUMIF('15'!$C$10:$C$29,$C1155,'15'!$G$10:$G$29)*'15'!$E$3</f>
        <v>0</v>
      </c>
      <c r="V1155" s="224">
        <f>SUMIF('16'!$C$10:$C$29,$C1155,'16'!$G$10:$G$29)*'16'!$E$3</f>
        <v>0</v>
      </c>
      <c r="W1155" s="224">
        <f>SUMIF('17'!$C$10:$C$29,$C1155,'17'!$G$10:$G$29)*'17'!$E$3</f>
        <v>0</v>
      </c>
      <c r="X1155" s="224">
        <f>SUMIF('18'!$C$10:$C$29,$C1155,'18'!$G$10:$G$29)*'18'!$E$3</f>
        <v>0</v>
      </c>
      <c r="Y1155" s="224">
        <f>SUMIF('19'!$C$10:$C$28,$C1155,'19'!$G$10:$G$28)*'19'!$E$3</f>
        <v>0</v>
      </c>
      <c r="Z1155" s="224">
        <f>SUMIF('20'!$C$10:$C$29,$C1155,'20'!$G$10:$G$29)*'20'!$E$3</f>
        <v>0</v>
      </c>
      <c r="AA1155" s="224">
        <f>SUMIF('21'!$C$10:$C$29,$C1155,'21'!$G$10:$G$29)*'21'!$E$3</f>
        <v>0</v>
      </c>
    </row>
    <row r="1156" spans="3:27" ht="15" hidden="1">
      <c r="C1156" s="207" t="s">
        <v>2421</v>
      </c>
      <c r="D1156" s="207" t="s">
        <v>2422</v>
      </c>
      <c r="F1156" s="303">
        <f t="shared" si="18"/>
        <v>0</v>
      </c>
      <c r="G1156" s="224">
        <f>SUMIF('01'!$C$10:$C$29,$C1156,'01'!$G$10:$G$29)*'01'!$E$3</f>
        <v>0</v>
      </c>
      <c r="H1156" s="224">
        <f>SUMIF('02'!$C$10:$C$28,$C1156,'02'!$G$10:$G$28)*'02'!$E$3</f>
        <v>0</v>
      </c>
      <c r="I1156" s="224">
        <f>SUMIF('03'!$C$10:$C$29,$C1156,'03'!$G$10:$G$29)*'03'!$E$3</f>
        <v>0</v>
      </c>
      <c r="J1156" s="224">
        <f>SUMIF('04'!$C$10:$C$26,$C1156,'04'!$G$10:$G$26)*'04'!$E$3</f>
        <v>0</v>
      </c>
      <c r="K1156" s="224">
        <f>SUMIF('05'!$C$10:$C$29,$C1156,'05'!$G$10:$G$29)*'05'!$E$3</f>
        <v>0</v>
      </c>
      <c r="L1156" s="224">
        <f>SUMIF('06'!$C$10:$C$29,$C1156,'06'!$G$10:$G$29)*'06'!$E$3</f>
        <v>0</v>
      </c>
      <c r="M1156" s="224">
        <f>SUMIF('07'!$C$10:$C$26,$C1156,'07'!$G$10:$G$26)*'07'!$E$3</f>
        <v>0</v>
      </c>
      <c r="N1156" s="224">
        <f>SUMIF('08'!$C$10:$C$29,$C1156,'08'!$G$10:$G$29)*'08'!$E$3</f>
        <v>0</v>
      </c>
      <c r="O1156" s="224">
        <f>SUMIF('09'!$C$10:$C$29,$C1156,'09'!$G$10:$G$29)*'09'!$E$3</f>
        <v>0</v>
      </c>
      <c r="P1156" s="224">
        <f>SUMIF('10'!$C$10:$C$29,$C1156,'10'!$G$10:$G$29)*'10'!$E$3</f>
        <v>0</v>
      </c>
      <c r="Q1156" s="224">
        <f>SUMIF('11'!$C$10:$C$39,$C1156,'11'!$G$10:$G$39)*'11'!$E$3</f>
        <v>0</v>
      </c>
      <c r="R1156" s="224">
        <f>SUMIF('12'!$C$10:$C$29,$C1156,'12'!$G$10:$G$29)*'12'!$E$3</f>
        <v>0</v>
      </c>
      <c r="S1156" s="224">
        <f>SUMIF('13'!$C$10:$C$29,$C1156,'13'!$G$10:$G$29)*'13'!$E$3</f>
        <v>0</v>
      </c>
      <c r="T1156" s="224">
        <f>SUMIF('14'!$C$10:$C$29,$C1156,'14'!$G$10:$G$29)*'14'!$E$3</f>
        <v>0</v>
      </c>
      <c r="U1156" s="224">
        <f>SUMIF('15'!$C$10:$C$29,$C1156,'15'!$G$10:$G$29)*'15'!$E$3</f>
        <v>0</v>
      </c>
      <c r="V1156" s="224">
        <f>SUMIF('16'!$C$10:$C$29,$C1156,'16'!$G$10:$G$29)*'16'!$E$3</f>
        <v>0</v>
      </c>
      <c r="W1156" s="224">
        <f>SUMIF('17'!$C$10:$C$29,$C1156,'17'!$G$10:$G$29)*'17'!$E$3</f>
        <v>0</v>
      </c>
      <c r="X1156" s="224">
        <f>SUMIF('18'!$C$10:$C$29,$C1156,'18'!$G$10:$G$29)*'18'!$E$3</f>
        <v>0</v>
      </c>
      <c r="Y1156" s="224">
        <f>SUMIF('19'!$C$10:$C$28,$C1156,'19'!$G$10:$G$28)*'19'!$E$3</f>
        <v>0</v>
      </c>
      <c r="Z1156" s="224">
        <f>SUMIF('20'!$C$10:$C$29,$C1156,'20'!$G$10:$G$29)*'20'!$E$3</f>
        <v>0</v>
      </c>
      <c r="AA1156" s="224">
        <f>SUMIF('21'!$C$10:$C$29,$C1156,'21'!$G$10:$G$29)*'21'!$E$3</f>
        <v>0</v>
      </c>
    </row>
    <row r="1157" spans="3:27" ht="15" hidden="1">
      <c r="C1157" s="207" t="s">
        <v>2423</v>
      </c>
      <c r="D1157" s="207" t="s">
        <v>2424</v>
      </c>
      <c r="F1157" s="303">
        <f t="shared" si="18"/>
        <v>0</v>
      </c>
      <c r="G1157" s="224">
        <f>SUMIF('01'!$C$10:$C$29,$C1157,'01'!$G$10:$G$29)*'01'!$E$3</f>
        <v>0</v>
      </c>
      <c r="H1157" s="224">
        <f>SUMIF('02'!$C$10:$C$28,$C1157,'02'!$G$10:$G$28)*'02'!$E$3</f>
        <v>0</v>
      </c>
      <c r="I1157" s="224">
        <f>SUMIF('03'!$C$10:$C$29,$C1157,'03'!$G$10:$G$29)*'03'!$E$3</f>
        <v>0</v>
      </c>
      <c r="J1157" s="224">
        <f>SUMIF('04'!$C$10:$C$26,$C1157,'04'!$G$10:$G$26)*'04'!$E$3</f>
        <v>0</v>
      </c>
      <c r="K1157" s="224">
        <f>SUMIF('05'!$C$10:$C$29,$C1157,'05'!$G$10:$G$29)*'05'!$E$3</f>
        <v>0</v>
      </c>
      <c r="L1157" s="224">
        <f>SUMIF('06'!$C$10:$C$29,$C1157,'06'!$G$10:$G$29)*'06'!$E$3</f>
        <v>0</v>
      </c>
      <c r="M1157" s="224">
        <f>SUMIF('07'!$C$10:$C$26,$C1157,'07'!$G$10:$G$26)*'07'!$E$3</f>
        <v>0</v>
      </c>
      <c r="N1157" s="224">
        <f>SUMIF('08'!$C$10:$C$29,$C1157,'08'!$G$10:$G$29)*'08'!$E$3</f>
        <v>0</v>
      </c>
      <c r="O1157" s="224">
        <f>SUMIF('09'!$C$10:$C$29,$C1157,'09'!$G$10:$G$29)*'09'!$E$3</f>
        <v>0</v>
      </c>
      <c r="P1157" s="224">
        <f>SUMIF('10'!$C$10:$C$29,$C1157,'10'!$G$10:$G$29)*'10'!$E$3</f>
        <v>0</v>
      </c>
      <c r="Q1157" s="224">
        <f>SUMIF('11'!$C$10:$C$39,$C1157,'11'!$G$10:$G$39)*'11'!$E$3</f>
        <v>0</v>
      </c>
      <c r="R1157" s="224">
        <f>SUMIF('12'!$C$10:$C$29,$C1157,'12'!$G$10:$G$29)*'12'!$E$3</f>
        <v>0</v>
      </c>
      <c r="S1157" s="224">
        <f>SUMIF('13'!$C$10:$C$29,$C1157,'13'!$G$10:$G$29)*'13'!$E$3</f>
        <v>0</v>
      </c>
      <c r="T1157" s="224">
        <f>SUMIF('14'!$C$10:$C$29,$C1157,'14'!$G$10:$G$29)*'14'!$E$3</f>
        <v>0</v>
      </c>
      <c r="U1157" s="224">
        <f>SUMIF('15'!$C$10:$C$29,$C1157,'15'!$G$10:$G$29)*'15'!$E$3</f>
        <v>0</v>
      </c>
      <c r="V1157" s="224">
        <f>SUMIF('16'!$C$10:$C$29,$C1157,'16'!$G$10:$G$29)*'16'!$E$3</f>
        <v>0</v>
      </c>
      <c r="W1157" s="224">
        <f>SUMIF('17'!$C$10:$C$29,$C1157,'17'!$G$10:$G$29)*'17'!$E$3</f>
        <v>0</v>
      </c>
      <c r="X1157" s="224">
        <f>SUMIF('18'!$C$10:$C$29,$C1157,'18'!$G$10:$G$29)*'18'!$E$3</f>
        <v>0</v>
      </c>
      <c r="Y1157" s="224">
        <f>SUMIF('19'!$C$10:$C$28,$C1157,'19'!$G$10:$G$28)*'19'!$E$3</f>
        <v>0</v>
      </c>
      <c r="Z1157" s="224">
        <f>SUMIF('20'!$C$10:$C$29,$C1157,'20'!$G$10:$G$29)*'20'!$E$3</f>
        <v>0</v>
      </c>
      <c r="AA1157" s="224">
        <f>SUMIF('21'!$C$10:$C$29,$C1157,'21'!$G$10:$G$29)*'21'!$E$3</f>
        <v>0</v>
      </c>
    </row>
    <row r="1158" spans="3:27" ht="15" hidden="1">
      <c r="C1158" s="207" t="s">
        <v>2425</v>
      </c>
      <c r="D1158" s="207" t="s">
        <v>2426</v>
      </c>
      <c r="F1158" s="303">
        <f t="shared" si="18"/>
        <v>0</v>
      </c>
      <c r="G1158" s="224">
        <f>SUMIF('01'!$C$10:$C$29,$C1158,'01'!$G$10:$G$29)*'01'!$E$3</f>
        <v>0</v>
      </c>
      <c r="H1158" s="224">
        <f>SUMIF('02'!$C$10:$C$28,$C1158,'02'!$G$10:$G$28)*'02'!$E$3</f>
        <v>0</v>
      </c>
      <c r="I1158" s="224">
        <f>SUMIF('03'!$C$10:$C$29,$C1158,'03'!$G$10:$G$29)*'03'!$E$3</f>
        <v>0</v>
      </c>
      <c r="J1158" s="224">
        <f>SUMIF('04'!$C$10:$C$26,$C1158,'04'!$G$10:$G$26)*'04'!$E$3</f>
        <v>0</v>
      </c>
      <c r="K1158" s="224">
        <f>SUMIF('05'!$C$10:$C$29,$C1158,'05'!$G$10:$G$29)*'05'!$E$3</f>
        <v>0</v>
      </c>
      <c r="L1158" s="224">
        <f>SUMIF('06'!$C$10:$C$29,$C1158,'06'!$G$10:$G$29)*'06'!$E$3</f>
        <v>0</v>
      </c>
      <c r="M1158" s="224">
        <f>SUMIF('07'!$C$10:$C$26,$C1158,'07'!$G$10:$G$26)*'07'!$E$3</f>
        <v>0</v>
      </c>
      <c r="N1158" s="224">
        <f>SUMIF('08'!$C$10:$C$29,$C1158,'08'!$G$10:$G$29)*'08'!$E$3</f>
        <v>0</v>
      </c>
      <c r="O1158" s="224">
        <f>SUMIF('09'!$C$10:$C$29,$C1158,'09'!$G$10:$G$29)*'09'!$E$3</f>
        <v>0</v>
      </c>
      <c r="P1158" s="224">
        <f>SUMIF('10'!$C$10:$C$29,$C1158,'10'!$G$10:$G$29)*'10'!$E$3</f>
        <v>0</v>
      </c>
      <c r="Q1158" s="224">
        <f>SUMIF('11'!$C$10:$C$39,$C1158,'11'!$G$10:$G$39)*'11'!$E$3</f>
        <v>0</v>
      </c>
      <c r="R1158" s="224">
        <f>SUMIF('12'!$C$10:$C$29,$C1158,'12'!$G$10:$G$29)*'12'!$E$3</f>
        <v>0</v>
      </c>
      <c r="S1158" s="224">
        <f>SUMIF('13'!$C$10:$C$29,$C1158,'13'!$G$10:$G$29)*'13'!$E$3</f>
        <v>0</v>
      </c>
      <c r="T1158" s="224">
        <f>SUMIF('14'!$C$10:$C$29,$C1158,'14'!$G$10:$G$29)*'14'!$E$3</f>
        <v>0</v>
      </c>
      <c r="U1158" s="224">
        <f>SUMIF('15'!$C$10:$C$29,$C1158,'15'!$G$10:$G$29)*'15'!$E$3</f>
        <v>0</v>
      </c>
      <c r="V1158" s="224">
        <f>SUMIF('16'!$C$10:$C$29,$C1158,'16'!$G$10:$G$29)*'16'!$E$3</f>
        <v>0</v>
      </c>
      <c r="W1158" s="224">
        <f>SUMIF('17'!$C$10:$C$29,$C1158,'17'!$G$10:$G$29)*'17'!$E$3</f>
        <v>0</v>
      </c>
      <c r="X1158" s="224">
        <f>SUMIF('18'!$C$10:$C$29,$C1158,'18'!$G$10:$G$29)*'18'!$E$3</f>
        <v>0</v>
      </c>
      <c r="Y1158" s="224">
        <f>SUMIF('19'!$C$10:$C$28,$C1158,'19'!$G$10:$G$28)*'19'!$E$3</f>
        <v>0</v>
      </c>
      <c r="Z1158" s="224">
        <f>SUMIF('20'!$C$10:$C$29,$C1158,'20'!$G$10:$G$29)*'20'!$E$3</f>
        <v>0</v>
      </c>
      <c r="AA1158" s="224">
        <f>SUMIF('21'!$C$10:$C$29,$C1158,'21'!$G$10:$G$29)*'21'!$E$3</f>
        <v>0</v>
      </c>
    </row>
    <row r="1159" spans="3:27" ht="15" hidden="1">
      <c r="C1159" s="207" t="s">
        <v>2427</v>
      </c>
      <c r="D1159" s="207" t="s">
        <v>2428</v>
      </c>
      <c r="F1159" s="303">
        <f t="shared" si="18"/>
        <v>0</v>
      </c>
      <c r="G1159" s="224">
        <f>SUMIF('01'!$C$10:$C$29,$C1159,'01'!$G$10:$G$29)*'01'!$E$3</f>
        <v>0</v>
      </c>
      <c r="H1159" s="224">
        <f>SUMIF('02'!$C$10:$C$28,$C1159,'02'!$G$10:$G$28)*'02'!$E$3</f>
        <v>0</v>
      </c>
      <c r="I1159" s="224">
        <f>SUMIF('03'!$C$10:$C$29,$C1159,'03'!$G$10:$G$29)*'03'!$E$3</f>
        <v>0</v>
      </c>
      <c r="J1159" s="224">
        <f>SUMIF('04'!$C$10:$C$26,$C1159,'04'!$G$10:$G$26)*'04'!$E$3</f>
        <v>0</v>
      </c>
      <c r="K1159" s="224">
        <f>SUMIF('05'!$C$10:$C$29,$C1159,'05'!$G$10:$G$29)*'05'!$E$3</f>
        <v>0</v>
      </c>
      <c r="L1159" s="224">
        <f>SUMIF('06'!$C$10:$C$29,$C1159,'06'!$G$10:$G$29)*'06'!$E$3</f>
        <v>0</v>
      </c>
      <c r="M1159" s="224">
        <f>SUMIF('07'!$C$10:$C$26,$C1159,'07'!$G$10:$G$26)*'07'!$E$3</f>
        <v>0</v>
      </c>
      <c r="N1159" s="224">
        <f>SUMIF('08'!$C$10:$C$29,$C1159,'08'!$G$10:$G$29)*'08'!$E$3</f>
        <v>0</v>
      </c>
      <c r="O1159" s="224">
        <f>SUMIF('09'!$C$10:$C$29,$C1159,'09'!$G$10:$G$29)*'09'!$E$3</f>
        <v>0</v>
      </c>
      <c r="P1159" s="224">
        <f>SUMIF('10'!$C$10:$C$29,$C1159,'10'!$G$10:$G$29)*'10'!$E$3</f>
        <v>0</v>
      </c>
      <c r="Q1159" s="224">
        <f>SUMIF('11'!$C$10:$C$39,$C1159,'11'!$G$10:$G$39)*'11'!$E$3</f>
        <v>0</v>
      </c>
      <c r="R1159" s="224">
        <f>SUMIF('12'!$C$10:$C$29,$C1159,'12'!$G$10:$G$29)*'12'!$E$3</f>
        <v>0</v>
      </c>
      <c r="S1159" s="224">
        <f>SUMIF('13'!$C$10:$C$29,$C1159,'13'!$G$10:$G$29)*'13'!$E$3</f>
        <v>0</v>
      </c>
      <c r="T1159" s="224">
        <f>SUMIF('14'!$C$10:$C$29,$C1159,'14'!$G$10:$G$29)*'14'!$E$3</f>
        <v>0</v>
      </c>
      <c r="U1159" s="224">
        <f>SUMIF('15'!$C$10:$C$29,$C1159,'15'!$G$10:$G$29)*'15'!$E$3</f>
        <v>0</v>
      </c>
      <c r="V1159" s="224">
        <f>SUMIF('16'!$C$10:$C$29,$C1159,'16'!$G$10:$G$29)*'16'!$E$3</f>
        <v>0</v>
      </c>
      <c r="W1159" s="224">
        <f>SUMIF('17'!$C$10:$C$29,$C1159,'17'!$G$10:$G$29)*'17'!$E$3</f>
        <v>0</v>
      </c>
      <c r="X1159" s="224">
        <f>SUMIF('18'!$C$10:$C$29,$C1159,'18'!$G$10:$G$29)*'18'!$E$3</f>
        <v>0</v>
      </c>
      <c r="Y1159" s="224">
        <f>SUMIF('19'!$C$10:$C$28,$C1159,'19'!$G$10:$G$28)*'19'!$E$3</f>
        <v>0</v>
      </c>
      <c r="Z1159" s="224">
        <f>SUMIF('20'!$C$10:$C$29,$C1159,'20'!$G$10:$G$29)*'20'!$E$3</f>
        <v>0</v>
      </c>
      <c r="AA1159" s="224">
        <f>SUMIF('21'!$C$10:$C$29,$C1159,'21'!$G$10:$G$29)*'21'!$E$3</f>
        <v>0</v>
      </c>
    </row>
    <row r="1160" spans="3:27" ht="15" hidden="1">
      <c r="C1160" s="207" t="s">
        <v>2429</v>
      </c>
      <c r="D1160" s="207" t="s">
        <v>2430</v>
      </c>
      <c r="F1160" s="303">
        <f t="shared" si="18"/>
        <v>0</v>
      </c>
      <c r="G1160" s="224">
        <f>SUMIF('01'!$C$10:$C$29,$C1160,'01'!$G$10:$G$29)*'01'!$E$3</f>
        <v>0</v>
      </c>
      <c r="H1160" s="224">
        <f>SUMIF('02'!$C$10:$C$28,$C1160,'02'!$G$10:$G$28)*'02'!$E$3</f>
        <v>0</v>
      </c>
      <c r="I1160" s="224">
        <f>SUMIF('03'!$C$10:$C$29,$C1160,'03'!$G$10:$G$29)*'03'!$E$3</f>
        <v>0</v>
      </c>
      <c r="J1160" s="224">
        <f>SUMIF('04'!$C$10:$C$26,$C1160,'04'!$G$10:$G$26)*'04'!$E$3</f>
        <v>0</v>
      </c>
      <c r="K1160" s="224">
        <f>SUMIF('05'!$C$10:$C$29,$C1160,'05'!$G$10:$G$29)*'05'!$E$3</f>
        <v>0</v>
      </c>
      <c r="L1160" s="224">
        <f>SUMIF('06'!$C$10:$C$29,$C1160,'06'!$G$10:$G$29)*'06'!$E$3</f>
        <v>0</v>
      </c>
      <c r="M1160" s="224">
        <f>SUMIF('07'!$C$10:$C$26,$C1160,'07'!$G$10:$G$26)*'07'!$E$3</f>
        <v>0</v>
      </c>
      <c r="N1160" s="224">
        <f>SUMIF('08'!$C$10:$C$29,$C1160,'08'!$G$10:$G$29)*'08'!$E$3</f>
        <v>0</v>
      </c>
      <c r="O1160" s="224">
        <f>SUMIF('09'!$C$10:$C$29,$C1160,'09'!$G$10:$G$29)*'09'!$E$3</f>
        <v>0</v>
      </c>
      <c r="P1160" s="224">
        <f>SUMIF('10'!$C$10:$C$29,$C1160,'10'!$G$10:$G$29)*'10'!$E$3</f>
        <v>0</v>
      </c>
      <c r="Q1160" s="224">
        <f>SUMIF('11'!$C$10:$C$39,$C1160,'11'!$G$10:$G$39)*'11'!$E$3</f>
        <v>0</v>
      </c>
      <c r="R1160" s="224">
        <f>SUMIF('12'!$C$10:$C$29,$C1160,'12'!$G$10:$G$29)*'12'!$E$3</f>
        <v>0</v>
      </c>
      <c r="S1160" s="224">
        <f>SUMIF('13'!$C$10:$C$29,$C1160,'13'!$G$10:$G$29)*'13'!$E$3</f>
        <v>0</v>
      </c>
      <c r="T1160" s="224">
        <f>SUMIF('14'!$C$10:$C$29,$C1160,'14'!$G$10:$G$29)*'14'!$E$3</f>
        <v>0</v>
      </c>
      <c r="U1160" s="224">
        <f>SUMIF('15'!$C$10:$C$29,$C1160,'15'!$G$10:$G$29)*'15'!$E$3</f>
        <v>0</v>
      </c>
      <c r="V1160" s="224">
        <f>SUMIF('16'!$C$10:$C$29,$C1160,'16'!$G$10:$G$29)*'16'!$E$3</f>
        <v>0</v>
      </c>
      <c r="W1160" s="224">
        <f>SUMIF('17'!$C$10:$C$29,$C1160,'17'!$G$10:$G$29)*'17'!$E$3</f>
        <v>0</v>
      </c>
      <c r="X1160" s="224">
        <f>SUMIF('18'!$C$10:$C$29,$C1160,'18'!$G$10:$G$29)*'18'!$E$3</f>
        <v>0</v>
      </c>
      <c r="Y1160" s="224">
        <f>SUMIF('19'!$C$10:$C$28,$C1160,'19'!$G$10:$G$28)*'19'!$E$3</f>
        <v>0</v>
      </c>
      <c r="Z1160" s="224">
        <f>SUMIF('20'!$C$10:$C$29,$C1160,'20'!$G$10:$G$29)*'20'!$E$3</f>
        <v>0</v>
      </c>
      <c r="AA1160" s="224">
        <f>SUMIF('21'!$C$10:$C$29,$C1160,'21'!$G$10:$G$29)*'21'!$E$3</f>
        <v>0</v>
      </c>
    </row>
    <row r="1161" spans="3:27" ht="15" hidden="1">
      <c r="C1161" s="207" t="s">
        <v>2431</v>
      </c>
      <c r="D1161" s="207" t="s">
        <v>2432</v>
      </c>
      <c r="F1161" s="303">
        <f t="shared" si="18"/>
        <v>0</v>
      </c>
      <c r="G1161" s="224">
        <f>SUMIF('01'!$C$10:$C$29,$C1161,'01'!$G$10:$G$29)*'01'!$E$3</f>
        <v>0</v>
      </c>
      <c r="H1161" s="224">
        <f>SUMIF('02'!$C$10:$C$28,$C1161,'02'!$G$10:$G$28)*'02'!$E$3</f>
        <v>0</v>
      </c>
      <c r="I1161" s="224">
        <f>SUMIF('03'!$C$10:$C$29,$C1161,'03'!$G$10:$G$29)*'03'!$E$3</f>
        <v>0</v>
      </c>
      <c r="J1161" s="224">
        <f>SUMIF('04'!$C$10:$C$26,$C1161,'04'!$G$10:$G$26)*'04'!$E$3</f>
        <v>0</v>
      </c>
      <c r="K1161" s="224">
        <f>SUMIF('05'!$C$10:$C$29,$C1161,'05'!$G$10:$G$29)*'05'!$E$3</f>
        <v>0</v>
      </c>
      <c r="L1161" s="224">
        <f>SUMIF('06'!$C$10:$C$29,$C1161,'06'!$G$10:$G$29)*'06'!$E$3</f>
        <v>0</v>
      </c>
      <c r="M1161" s="224">
        <f>SUMIF('07'!$C$10:$C$26,$C1161,'07'!$G$10:$G$26)*'07'!$E$3</f>
        <v>0</v>
      </c>
      <c r="N1161" s="224">
        <f>SUMIF('08'!$C$10:$C$29,$C1161,'08'!$G$10:$G$29)*'08'!$E$3</f>
        <v>0</v>
      </c>
      <c r="O1161" s="224">
        <f>SUMIF('09'!$C$10:$C$29,$C1161,'09'!$G$10:$G$29)*'09'!$E$3</f>
        <v>0</v>
      </c>
      <c r="P1161" s="224">
        <f>SUMIF('10'!$C$10:$C$29,$C1161,'10'!$G$10:$G$29)*'10'!$E$3</f>
        <v>0</v>
      </c>
      <c r="Q1161" s="224">
        <f>SUMIF('11'!$C$10:$C$39,$C1161,'11'!$G$10:$G$39)*'11'!$E$3</f>
        <v>0</v>
      </c>
      <c r="R1161" s="224">
        <f>SUMIF('12'!$C$10:$C$29,$C1161,'12'!$G$10:$G$29)*'12'!$E$3</f>
        <v>0</v>
      </c>
      <c r="S1161" s="224">
        <f>SUMIF('13'!$C$10:$C$29,$C1161,'13'!$G$10:$G$29)*'13'!$E$3</f>
        <v>0</v>
      </c>
      <c r="T1161" s="224">
        <f>SUMIF('14'!$C$10:$C$29,$C1161,'14'!$G$10:$G$29)*'14'!$E$3</f>
        <v>0</v>
      </c>
      <c r="U1161" s="224">
        <f>SUMIF('15'!$C$10:$C$29,$C1161,'15'!$G$10:$G$29)*'15'!$E$3</f>
        <v>0</v>
      </c>
      <c r="V1161" s="224">
        <f>SUMIF('16'!$C$10:$C$29,$C1161,'16'!$G$10:$G$29)*'16'!$E$3</f>
        <v>0</v>
      </c>
      <c r="W1161" s="224">
        <f>SUMIF('17'!$C$10:$C$29,$C1161,'17'!$G$10:$G$29)*'17'!$E$3</f>
        <v>0</v>
      </c>
      <c r="X1161" s="224">
        <f>SUMIF('18'!$C$10:$C$29,$C1161,'18'!$G$10:$G$29)*'18'!$E$3</f>
        <v>0</v>
      </c>
      <c r="Y1161" s="224">
        <f>SUMIF('19'!$C$10:$C$28,$C1161,'19'!$G$10:$G$28)*'19'!$E$3</f>
        <v>0</v>
      </c>
      <c r="Z1161" s="224">
        <f>SUMIF('20'!$C$10:$C$29,$C1161,'20'!$G$10:$G$29)*'20'!$E$3</f>
        <v>0</v>
      </c>
      <c r="AA1161" s="224">
        <f>SUMIF('21'!$C$10:$C$29,$C1161,'21'!$G$10:$G$29)*'21'!$E$3</f>
        <v>0</v>
      </c>
    </row>
    <row r="1162" spans="3:27" ht="15" hidden="1">
      <c r="C1162" s="207" t="s">
        <v>2433</v>
      </c>
      <c r="D1162" s="207" t="s">
        <v>2434</v>
      </c>
      <c r="F1162" s="303">
        <f t="shared" ref="F1162:F1225" si="19">SUM(G1162:AA1162)</f>
        <v>0</v>
      </c>
      <c r="G1162" s="224">
        <f>SUMIF('01'!$C$10:$C$29,$C1162,'01'!$G$10:$G$29)*'01'!$E$3</f>
        <v>0</v>
      </c>
      <c r="H1162" s="224">
        <f>SUMIF('02'!$C$10:$C$28,$C1162,'02'!$G$10:$G$28)*'02'!$E$3</f>
        <v>0</v>
      </c>
      <c r="I1162" s="224">
        <f>SUMIF('03'!$C$10:$C$29,$C1162,'03'!$G$10:$G$29)*'03'!$E$3</f>
        <v>0</v>
      </c>
      <c r="J1162" s="224">
        <f>SUMIF('04'!$C$10:$C$26,$C1162,'04'!$G$10:$G$26)*'04'!$E$3</f>
        <v>0</v>
      </c>
      <c r="K1162" s="224">
        <f>SUMIF('05'!$C$10:$C$29,$C1162,'05'!$G$10:$G$29)*'05'!$E$3</f>
        <v>0</v>
      </c>
      <c r="L1162" s="224">
        <f>SUMIF('06'!$C$10:$C$29,$C1162,'06'!$G$10:$G$29)*'06'!$E$3</f>
        <v>0</v>
      </c>
      <c r="M1162" s="224">
        <f>SUMIF('07'!$C$10:$C$26,$C1162,'07'!$G$10:$G$26)*'07'!$E$3</f>
        <v>0</v>
      </c>
      <c r="N1162" s="224">
        <f>SUMIF('08'!$C$10:$C$29,$C1162,'08'!$G$10:$G$29)*'08'!$E$3</f>
        <v>0</v>
      </c>
      <c r="O1162" s="224">
        <f>SUMIF('09'!$C$10:$C$29,$C1162,'09'!$G$10:$G$29)*'09'!$E$3</f>
        <v>0</v>
      </c>
      <c r="P1162" s="224">
        <f>SUMIF('10'!$C$10:$C$29,$C1162,'10'!$G$10:$G$29)*'10'!$E$3</f>
        <v>0</v>
      </c>
      <c r="Q1162" s="224">
        <f>SUMIF('11'!$C$10:$C$39,$C1162,'11'!$G$10:$G$39)*'11'!$E$3</f>
        <v>0</v>
      </c>
      <c r="R1162" s="224">
        <f>SUMIF('12'!$C$10:$C$29,$C1162,'12'!$G$10:$G$29)*'12'!$E$3</f>
        <v>0</v>
      </c>
      <c r="S1162" s="224">
        <f>SUMIF('13'!$C$10:$C$29,$C1162,'13'!$G$10:$G$29)*'13'!$E$3</f>
        <v>0</v>
      </c>
      <c r="T1162" s="224">
        <f>SUMIF('14'!$C$10:$C$29,$C1162,'14'!$G$10:$G$29)*'14'!$E$3</f>
        <v>0</v>
      </c>
      <c r="U1162" s="224">
        <f>SUMIF('15'!$C$10:$C$29,$C1162,'15'!$G$10:$G$29)*'15'!$E$3</f>
        <v>0</v>
      </c>
      <c r="V1162" s="224">
        <f>SUMIF('16'!$C$10:$C$29,$C1162,'16'!$G$10:$G$29)*'16'!$E$3</f>
        <v>0</v>
      </c>
      <c r="W1162" s="224">
        <f>SUMIF('17'!$C$10:$C$29,$C1162,'17'!$G$10:$G$29)*'17'!$E$3</f>
        <v>0</v>
      </c>
      <c r="X1162" s="224">
        <f>SUMIF('18'!$C$10:$C$29,$C1162,'18'!$G$10:$G$29)*'18'!$E$3</f>
        <v>0</v>
      </c>
      <c r="Y1162" s="224">
        <f>SUMIF('19'!$C$10:$C$28,$C1162,'19'!$G$10:$G$28)*'19'!$E$3</f>
        <v>0</v>
      </c>
      <c r="Z1162" s="224">
        <f>SUMIF('20'!$C$10:$C$29,$C1162,'20'!$G$10:$G$29)*'20'!$E$3</f>
        <v>0</v>
      </c>
      <c r="AA1162" s="224">
        <f>SUMIF('21'!$C$10:$C$29,$C1162,'21'!$G$10:$G$29)*'21'!$E$3</f>
        <v>0</v>
      </c>
    </row>
    <row r="1163" spans="3:27" ht="15" hidden="1">
      <c r="C1163" s="207" t="s">
        <v>2435</v>
      </c>
      <c r="D1163" s="207" t="s">
        <v>2436</v>
      </c>
      <c r="F1163" s="303">
        <f t="shared" si="19"/>
        <v>0</v>
      </c>
      <c r="G1163" s="224">
        <f>SUMIF('01'!$C$10:$C$29,$C1163,'01'!$G$10:$G$29)*'01'!$E$3</f>
        <v>0</v>
      </c>
      <c r="H1163" s="224">
        <f>SUMIF('02'!$C$10:$C$28,$C1163,'02'!$G$10:$G$28)*'02'!$E$3</f>
        <v>0</v>
      </c>
      <c r="I1163" s="224">
        <f>SUMIF('03'!$C$10:$C$29,$C1163,'03'!$G$10:$G$29)*'03'!$E$3</f>
        <v>0</v>
      </c>
      <c r="J1163" s="224">
        <f>SUMIF('04'!$C$10:$C$26,$C1163,'04'!$G$10:$G$26)*'04'!$E$3</f>
        <v>0</v>
      </c>
      <c r="K1163" s="224">
        <f>SUMIF('05'!$C$10:$C$29,$C1163,'05'!$G$10:$G$29)*'05'!$E$3</f>
        <v>0</v>
      </c>
      <c r="L1163" s="224">
        <f>SUMIF('06'!$C$10:$C$29,$C1163,'06'!$G$10:$G$29)*'06'!$E$3</f>
        <v>0</v>
      </c>
      <c r="M1163" s="224">
        <f>SUMIF('07'!$C$10:$C$26,$C1163,'07'!$G$10:$G$26)*'07'!$E$3</f>
        <v>0</v>
      </c>
      <c r="N1163" s="224">
        <f>SUMIF('08'!$C$10:$C$29,$C1163,'08'!$G$10:$G$29)*'08'!$E$3</f>
        <v>0</v>
      </c>
      <c r="O1163" s="224">
        <f>SUMIF('09'!$C$10:$C$29,$C1163,'09'!$G$10:$G$29)*'09'!$E$3</f>
        <v>0</v>
      </c>
      <c r="P1163" s="224">
        <f>SUMIF('10'!$C$10:$C$29,$C1163,'10'!$G$10:$G$29)*'10'!$E$3</f>
        <v>0</v>
      </c>
      <c r="Q1163" s="224">
        <f>SUMIF('11'!$C$10:$C$39,$C1163,'11'!$G$10:$G$39)*'11'!$E$3</f>
        <v>0</v>
      </c>
      <c r="R1163" s="224">
        <f>SUMIF('12'!$C$10:$C$29,$C1163,'12'!$G$10:$G$29)*'12'!$E$3</f>
        <v>0</v>
      </c>
      <c r="S1163" s="224">
        <f>SUMIF('13'!$C$10:$C$29,$C1163,'13'!$G$10:$G$29)*'13'!$E$3</f>
        <v>0</v>
      </c>
      <c r="T1163" s="224">
        <f>SUMIF('14'!$C$10:$C$29,$C1163,'14'!$G$10:$G$29)*'14'!$E$3</f>
        <v>0</v>
      </c>
      <c r="U1163" s="224">
        <f>SUMIF('15'!$C$10:$C$29,$C1163,'15'!$G$10:$G$29)*'15'!$E$3</f>
        <v>0</v>
      </c>
      <c r="V1163" s="224">
        <f>SUMIF('16'!$C$10:$C$29,$C1163,'16'!$G$10:$G$29)*'16'!$E$3</f>
        <v>0</v>
      </c>
      <c r="W1163" s="224">
        <f>SUMIF('17'!$C$10:$C$29,$C1163,'17'!$G$10:$G$29)*'17'!$E$3</f>
        <v>0</v>
      </c>
      <c r="X1163" s="224">
        <f>SUMIF('18'!$C$10:$C$29,$C1163,'18'!$G$10:$G$29)*'18'!$E$3</f>
        <v>0</v>
      </c>
      <c r="Y1163" s="224">
        <f>SUMIF('19'!$C$10:$C$28,$C1163,'19'!$G$10:$G$28)*'19'!$E$3</f>
        <v>0</v>
      </c>
      <c r="Z1163" s="224">
        <f>SUMIF('20'!$C$10:$C$29,$C1163,'20'!$G$10:$G$29)*'20'!$E$3</f>
        <v>0</v>
      </c>
      <c r="AA1163" s="224">
        <f>SUMIF('21'!$C$10:$C$29,$C1163,'21'!$G$10:$G$29)*'21'!$E$3</f>
        <v>0</v>
      </c>
    </row>
    <row r="1164" spans="3:27" ht="15" hidden="1">
      <c r="C1164" s="207" t="s">
        <v>2437</v>
      </c>
      <c r="D1164" s="207" t="s">
        <v>2438</v>
      </c>
      <c r="F1164" s="303">
        <f t="shared" si="19"/>
        <v>0</v>
      </c>
      <c r="G1164" s="224">
        <f>SUMIF('01'!$C$10:$C$29,$C1164,'01'!$G$10:$G$29)*'01'!$E$3</f>
        <v>0</v>
      </c>
      <c r="H1164" s="224">
        <f>SUMIF('02'!$C$10:$C$28,$C1164,'02'!$G$10:$G$28)*'02'!$E$3</f>
        <v>0</v>
      </c>
      <c r="I1164" s="224">
        <f>SUMIF('03'!$C$10:$C$29,$C1164,'03'!$G$10:$G$29)*'03'!$E$3</f>
        <v>0</v>
      </c>
      <c r="J1164" s="224">
        <f>SUMIF('04'!$C$10:$C$26,$C1164,'04'!$G$10:$G$26)*'04'!$E$3</f>
        <v>0</v>
      </c>
      <c r="K1164" s="224">
        <f>SUMIF('05'!$C$10:$C$29,$C1164,'05'!$G$10:$G$29)*'05'!$E$3</f>
        <v>0</v>
      </c>
      <c r="L1164" s="224">
        <f>SUMIF('06'!$C$10:$C$29,$C1164,'06'!$G$10:$G$29)*'06'!$E$3</f>
        <v>0</v>
      </c>
      <c r="M1164" s="224">
        <f>SUMIF('07'!$C$10:$C$26,$C1164,'07'!$G$10:$G$26)*'07'!$E$3</f>
        <v>0</v>
      </c>
      <c r="N1164" s="224">
        <f>SUMIF('08'!$C$10:$C$29,$C1164,'08'!$G$10:$G$29)*'08'!$E$3</f>
        <v>0</v>
      </c>
      <c r="O1164" s="224">
        <f>SUMIF('09'!$C$10:$C$29,$C1164,'09'!$G$10:$G$29)*'09'!$E$3</f>
        <v>0</v>
      </c>
      <c r="P1164" s="224">
        <f>SUMIF('10'!$C$10:$C$29,$C1164,'10'!$G$10:$G$29)*'10'!$E$3</f>
        <v>0</v>
      </c>
      <c r="Q1164" s="224">
        <f>SUMIF('11'!$C$10:$C$39,$C1164,'11'!$G$10:$G$39)*'11'!$E$3</f>
        <v>0</v>
      </c>
      <c r="R1164" s="224">
        <f>SUMIF('12'!$C$10:$C$29,$C1164,'12'!$G$10:$G$29)*'12'!$E$3</f>
        <v>0</v>
      </c>
      <c r="S1164" s="224">
        <f>SUMIF('13'!$C$10:$C$29,$C1164,'13'!$G$10:$G$29)*'13'!$E$3</f>
        <v>0</v>
      </c>
      <c r="T1164" s="224">
        <f>SUMIF('14'!$C$10:$C$29,$C1164,'14'!$G$10:$G$29)*'14'!$E$3</f>
        <v>0</v>
      </c>
      <c r="U1164" s="224">
        <f>SUMIF('15'!$C$10:$C$29,$C1164,'15'!$G$10:$G$29)*'15'!$E$3</f>
        <v>0</v>
      </c>
      <c r="V1164" s="224">
        <f>SUMIF('16'!$C$10:$C$29,$C1164,'16'!$G$10:$G$29)*'16'!$E$3</f>
        <v>0</v>
      </c>
      <c r="W1164" s="224">
        <f>SUMIF('17'!$C$10:$C$29,$C1164,'17'!$G$10:$G$29)*'17'!$E$3</f>
        <v>0</v>
      </c>
      <c r="X1164" s="224">
        <f>SUMIF('18'!$C$10:$C$29,$C1164,'18'!$G$10:$G$29)*'18'!$E$3</f>
        <v>0</v>
      </c>
      <c r="Y1164" s="224">
        <f>SUMIF('19'!$C$10:$C$28,$C1164,'19'!$G$10:$G$28)*'19'!$E$3</f>
        <v>0</v>
      </c>
      <c r="Z1164" s="224">
        <f>SUMIF('20'!$C$10:$C$29,$C1164,'20'!$G$10:$G$29)*'20'!$E$3</f>
        <v>0</v>
      </c>
      <c r="AA1164" s="224">
        <f>SUMIF('21'!$C$10:$C$29,$C1164,'21'!$G$10:$G$29)*'21'!$E$3</f>
        <v>0</v>
      </c>
    </row>
    <row r="1165" spans="3:27" ht="15" hidden="1">
      <c r="C1165" s="207" t="s">
        <v>2439</v>
      </c>
      <c r="D1165" s="207" t="s">
        <v>2440</v>
      </c>
      <c r="F1165" s="303">
        <f t="shared" si="19"/>
        <v>0</v>
      </c>
      <c r="G1165" s="224">
        <f>SUMIF('01'!$C$10:$C$29,$C1165,'01'!$G$10:$G$29)*'01'!$E$3</f>
        <v>0</v>
      </c>
      <c r="H1165" s="224">
        <f>SUMIF('02'!$C$10:$C$28,$C1165,'02'!$G$10:$G$28)*'02'!$E$3</f>
        <v>0</v>
      </c>
      <c r="I1165" s="224">
        <f>SUMIF('03'!$C$10:$C$29,$C1165,'03'!$G$10:$G$29)*'03'!$E$3</f>
        <v>0</v>
      </c>
      <c r="J1165" s="224">
        <f>SUMIF('04'!$C$10:$C$26,$C1165,'04'!$G$10:$G$26)*'04'!$E$3</f>
        <v>0</v>
      </c>
      <c r="K1165" s="224">
        <f>SUMIF('05'!$C$10:$C$29,$C1165,'05'!$G$10:$G$29)*'05'!$E$3</f>
        <v>0</v>
      </c>
      <c r="L1165" s="224">
        <f>SUMIF('06'!$C$10:$C$29,$C1165,'06'!$G$10:$G$29)*'06'!$E$3</f>
        <v>0</v>
      </c>
      <c r="M1165" s="224">
        <f>SUMIF('07'!$C$10:$C$26,$C1165,'07'!$G$10:$G$26)*'07'!$E$3</f>
        <v>0</v>
      </c>
      <c r="N1165" s="224">
        <f>SUMIF('08'!$C$10:$C$29,$C1165,'08'!$G$10:$G$29)*'08'!$E$3</f>
        <v>0</v>
      </c>
      <c r="O1165" s="224">
        <f>SUMIF('09'!$C$10:$C$29,$C1165,'09'!$G$10:$G$29)*'09'!$E$3</f>
        <v>0</v>
      </c>
      <c r="P1165" s="224">
        <f>SUMIF('10'!$C$10:$C$29,$C1165,'10'!$G$10:$G$29)*'10'!$E$3</f>
        <v>0</v>
      </c>
      <c r="Q1165" s="224">
        <f>SUMIF('11'!$C$10:$C$39,$C1165,'11'!$G$10:$G$39)*'11'!$E$3</f>
        <v>0</v>
      </c>
      <c r="R1165" s="224">
        <f>SUMIF('12'!$C$10:$C$29,$C1165,'12'!$G$10:$G$29)*'12'!$E$3</f>
        <v>0</v>
      </c>
      <c r="S1165" s="224">
        <f>SUMIF('13'!$C$10:$C$29,$C1165,'13'!$G$10:$G$29)*'13'!$E$3</f>
        <v>0</v>
      </c>
      <c r="T1165" s="224">
        <f>SUMIF('14'!$C$10:$C$29,$C1165,'14'!$G$10:$G$29)*'14'!$E$3</f>
        <v>0</v>
      </c>
      <c r="U1165" s="224">
        <f>SUMIF('15'!$C$10:$C$29,$C1165,'15'!$G$10:$G$29)*'15'!$E$3</f>
        <v>0</v>
      </c>
      <c r="V1165" s="224">
        <f>SUMIF('16'!$C$10:$C$29,$C1165,'16'!$G$10:$G$29)*'16'!$E$3</f>
        <v>0</v>
      </c>
      <c r="W1165" s="224">
        <f>SUMIF('17'!$C$10:$C$29,$C1165,'17'!$G$10:$G$29)*'17'!$E$3</f>
        <v>0</v>
      </c>
      <c r="X1165" s="224">
        <f>SUMIF('18'!$C$10:$C$29,$C1165,'18'!$G$10:$G$29)*'18'!$E$3</f>
        <v>0</v>
      </c>
      <c r="Y1165" s="224">
        <f>SUMIF('19'!$C$10:$C$28,$C1165,'19'!$G$10:$G$28)*'19'!$E$3</f>
        <v>0</v>
      </c>
      <c r="Z1165" s="224">
        <f>SUMIF('20'!$C$10:$C$29,$C1165,'20'!$G$10:$G$29)*'20'!$E$3</f>
        <v>0</v>
      </c>
      <c r="AA1165" s="224">
        <f>SUMIF('21'!$C$10:$C$29,$C1165,'21'!$G$10:$G$29)*'21'!$E$3</f>
        <v>0</v>
      </c>
    </row>
    <row r="1166" spans="3:27" ht="15" hidden="1">
      <c r="C1166" s="207" t="s">
        <v>2441</v>
      </c>
      <c r="D1166" s="207" t="s">
        <v>2442</v>
      </c>
      <c r="F1166" s="303">
        <f t="shared" si="19"/>
        <v>0</v>
      </c>
      <c r="G1166" s="224">
        <f>SUMIF('01'!$C$10:$C$29,$C1166,'01'!$G$10:$G$29)*'01'!$E$3</f>
        <v>0</v>
      </c>
      <c r="H1166" s="224">
        <f>SUMIF('02'!$C$10:$C$28,$C1166,'02'!$G$10:$G$28)*'02'!$E$3</f>
        <v>0</v>
      </c>
      <c r="I1166" s="224">
        <f>SUMIF('03'!$C$10:$C$29,$C1166,'03'!$G$10:$G$29)*'03'!$E$3</f>
        <v>0</v>
      </c>
      <c r="J1166" s="224">
        <f>SUMIF('04'!$C$10:$C$26,$C1166,'04'!$G$10:$G$26)*'04'!$E$3</f>
        <v>0</v>
      </c>
      <c r="K1166" s="224">
        <f>SUMIF('05'!$C$10:$C$29,$C1166,'05'!$G$10:$G$29)*'05'!$E$3</f>
        <v>0</v>
      </c>
      <c r="L1166" s="224">
        <f>SUMIF('06'!$C$10:$C$29,$C1166,'06'!$G$10:$G$29)*'06'!$E$3</f>
        <v>0</v>
      </c>
      <c r="M1166" s="224">
        <f>SUMIF('07'!$C$10:$C$26,$C1166,'07'!$G$10:$G$26)*'07'!$E$3</f>
        <v>0</v>
      </c>
      <c r="N1166" s="224">
        <f>SUMIF('08'!$C$10:$C$29,$C1166,'08'!$G$10:$G$29)*'08'!$E$3</f>
        <v>0</v>
      </c>
      <c r="O1166" s="224">
        <f>SUMIF('09'!$C$10:$C$29,$C1166,'09'!$G$10:$G$29)*'09'!$E$3</f>
        <v>0</v>
      </c>
      <c r="P1166" s="224">
        <f>SUMIF('10'!$C$10:$C$29,$C1166,'10'!$G$10:$G$29)*'10'!$E$3</f>
        <v>0</v>
      </c>
      <c r="Q1166" s="224">
        <f>SUMIF('11'!$C$10:$C$39,$C1166,'11'!$G$10:$G$39)*'11'!$E$3</f>
        <v>0</v>
      </c>
      <c r="R1166" s="224">
        <f>SUMIF('12'!$C$10:$C$29,$C1166,'12'!$G$10:$G$29)*'12'!$E$3</f>
        <v>0</v>
      </c>
      <c r="S1166" s="224">
        <f>SUMIF('13'!$C$10:$C$29,$C1166,'13'!$G$10:$G$29)*'13'!$E$3</f>
        <v>0</v>
      </c>
      <c r="T1166" s="224">
        <f>SUMIF('14'!$C$10:$C$29,$C1166,'14'!$G$10:$G$29)*'14'!$E$3</f>
        <v>0</v>
      </c>
      <c r="U1166" s="224">
        <f>SUMIF('15'!$C$10:$C$29,$C1166,'15'!$G$10:$G$29)*'15'!$E$3</f>
        <v>0</v>
      </c>
      <c r="V1166" s="224">
        <f>SUMIF('16'!$C$10:$C$29,$C1166,'16'!$G$10:$G$29)*'16'!$E$3</f>
        <v>0</v>
      </c>
      <c r="W1166" s="224">
        <f>SUMIF('17'!$C$10:$C$29,$C1166,'17'!$G$10:$G$29)*'17'!$E$3</f>
        <v>0</v>
      </c>
      <c r="X1166" s="224">
        <f>SUMIF('18'!$C$10:$C$29,$C1166,'18'!$G$10:$G$29)*'18'!$E$3</f>
        <v>0</v>
      </c>
      <c r="Y1166" s="224">
        <f>SUMIF('19'!$C$10:$C$28,$C1166,'19'!$G$10:$G$28)*'19'!$E$3</f>
        <v>0</v>
      </c>
      <c r="Z1166" s="224">
        <f>SUMIF('20'!$C$10:$C$29,$C1166,'20'!$G$10:$G$29)*'20'!$E$3</f>
        <v>0</v>
      </c>
      <c r="AA1166" s="224">
        <f>SUMIF('21'!$C$10:$C$29,$C1166,'21'!$G$10:$G$29)*'21'!$E$3</f>
        <v>0</v>
      </c>
    </row>
    <row r="1167" spans="3:27" ht="15" hidden="1">
      <c r="C1167" s="207" t="s">
        <v>2443</v>
      </c>
      <c r="D1167" s="207" t="s">
        <v>2444</v>
      </c>
      <c r="F1167" s="303">
        <f t="shared" si="19"/>
        <v>0</v>
      </c>
      <c r="G1167" s="224">
        <f>SUMIF('01'!$C$10:$C$29,$C1167,'01'!$G$10:$G$29)*'01'!$E$3</f>
        <v>0</v>
      </c>
      <c r="H1167" s="224">
        <f>SUMIF('02'!$C$10:$C$28,$C1167,'02'!$G$10:$G$28)*'02'!$E$3</f>
        <v>0</v>
      </c>
      <c r="I1167" s="224">
        <f>SUMIF('03'!$C$10:$C$29,$C1167,'03'!$G$10:$G$29)*'03'!$E$3</f>
        <v>0</v>
      </c>
      <c r="J1167" s="224">
        <f>SUMIF('04'!$C$10:$C$26,$C1167,'04'!$G$10:$G$26)*'04'!$E$3</f>
        <v>0</v>
      </c>
      <c r="K1167" s="224">
        <f>SUMIF('05'!$C$10:$C$29,$C1167,'05'!$G$10:$G$29)*'05'!$E$3</f>
        <v>0</v>
      </c>
      <c r="L1167" s="224">
        <f>SUMIF('06'!$C$10:$C$29,$C1167,'06'!$G$10:$G$29)*'06'!$E$3</f>
        <v>0</v>
      </c>
      <c r="M1167" s="224">
        <f>SUMIF('07'!$C$10:$C$26,$C1167,'07'!$G$10:$G$26)*'07'!$E$3</f>
        <v>0</v>
      </c>
      <c r="N1167" s="224">
        <f>SUMIF('08'!$C$10:$C$29,$C1167,'08'!$G$10:$G$29)*'08'!$E$3</f>
        <v>0</v>
      </c>
      <c r="O1167" s="224">
        <f>SUMIF('09'!$C$10:$C$29,$C1167,'09'!$G$10:$G$29)*'09'!$E$3</f>
        <v>0</v>
      </c>
      <c r="P1167" s="224">
        <f>SUMIF('10'!$C$10:$C$29,$C1167,'10'!$G$10:$G$29)*'10'!$E$3</f>
        <v>0</v>
      </c>
      <c r="Q1167" s="224">
        <f>SUMIF('11'!$C$10:$C$39,$C1167,'11'!$G$10:$G$39)*'11'!$E$3</f>
        <v>0</v>
      </c>
      <c r="R1167" s="224">
        <f>SUMIF('12'!$C$10:$C$29,$C1167,'12'!$G$10:$G$29)*'12'!$E$3</f>
        <v>0</v>
      </c>
      <c r="S1167" s="224">
        <f>SUMIF('13'!$C$10:$C$29,$C1167,'13'!$G$10:$G$29)*'13'!$E$3</f>
        <v>0</v>
      </c>
      <c r="T1167" s="224">
        <f>SUMIF('14'!$C$10:$C$29,$C1167,'14'!$G$10:$G$29)*'14'!$E$3</f>
        <v>0</v>
      </c>
      <c r="U1167" s="224">
        <f>SUMIF('15'!$C$10:$C$29,$C1167,'15'!$G$10:$G$29)*'15'!$E$3</f>
        <v>0</v>
      </c>
      <c r="V1167" s="224">
        <f>SUMIF('16'!$C$10:$C$29,$C1167,'16'!$G$10:$G$29)*'16'!$E$3</f>
        <v>0</v>
      </c>
      <c r="W1167" s="224">
        <f>SUMIF('17'!$C$10:$C$29,$C1167,'17'!$G$10:$G$29)*'17'!$E$3</f>
        <v>0</v>
      </c>
      <c r="X1167" s="224">
        <f>SUMIF('18'!$C$10:$C$29,$C1167,'18'!$G$10:$G$29)*'18'!$E$3</f>
        <v>0</v>
      </c>
      <c r="Y1167" s="224">
        <f>SUMIF('19'!$C$10:$C$28,$C1167,'19'!$G$10:$G$28)*'19'!$E$3</f>
        <v>0</v>
      </c>
      <c r="Z1167" s="224">
        <f>SUMIF('20'!$C$10:$C$29,$C1167,'20'!$G$10:$G$29)*'20'!$E$3</f>
        <v>0</v>
      </c>
      <c r="AA1167" s="224">
        <f>SUMIF('21'!$C$10:$C$29,$C1167,'21'!$G$10:$G$29)*'21'!$E$3</f>
        <v>0</v>
      </c>
    </row>
    <row r="1168" spans="3:27" ht="15" hidden="1">
      <c r="C1168" s="207" t="s">
        <v>2445</v>
      </c>
      <c r="D1168" s="207" t="s">
        <v>2446</v>
      </c>
      <c r="F1168" s="303">
        <f t="shared" si="19"/>
        <v>0</v>
      </c>
      <c r="G1168" s="224">
        <f>SUMIF('01'!$C$10:$C$29,$C1168,'01'!$G$10:$G$29)*'01'!$E$3</f>
        <v>0</v>
      </c>
      <c r="H1168" s="224">
        <f>SUMIF('02'!$C$10:$C$28,$C1168,'02'!$G$10:$G$28)*'02'!$E$3</f>
        <v>0</v>
      </c>
      <c r="I1168" s="224">
        <f>SUMIF('03'!$C$10:$C$29,$C1168,'03'!$G$10:$G$29)*'03'!$E$3</f>
        <v>0</v>
      </c>
      <c r="J1168" s="224">
        <f>SUMIF('04'!$C$10:$C$26,$C1168,'04'!$G$10:$G$26)*'04'!$E$3</f>
        <v>0</v>
      </c>
      <c r="K1168" s="224">
        <f>SUMIF('05'!$C$10:$C$29,$C1168,'05'!$G$10:$G$29)*'05'!$E$3</f>
        <v>0</v>
      </c>
      <c r="L1168" s="224">
        <f>SUMIF('06'!$C$10:$C$29,$C1168,'06'!$G$10:$G$29)*'06'!$E$3</f>
        <v>0</v>
      </c>
      <c r="M1168" s="224">
        <f>SUMIF('07'!$C$10:$C$26,$C1168,'07'!$G$10:$G$26)*'07'!$E$3</f>
        <v>0</v>
      </c>
      <c r="N1168" s="224">
        <f>SUMIF('08'!$C$10:$C$29,$C1168,'08'!$G$10:$G$29)*'08'!$E$3</f>
        <v>0</v>
      </c>
      <c r="O1168" s="224">
        <f>SUMIF('09'!$C$10:$C$29,$C1168,'09'!$G$10:$G$29)*'09'!$E$3</f>
        <v>0</v>
      </c>
      <c r="P1168" s="224">
        <f>SUMIF('10'!$C$10:$C$29,$C1168,'10'!$G$10:$G$29)*'10'!$E$3</f>
        <v>0</v>
      </c>
      <c r="Q1168" s="224">
        <f>SUMIF('11'!$C$10:$C$39,$C1168,'11'!$G$10:$G$39)*'11'!$E$3</f>
        <v>0</v>
      </c>
      <c r="R1168" s="224">
        <f>SUMIF('12'!$C$10:$C$29,$C1168,'12'!$G$10:$G$29)*'12'!$E$3</f>
        <v>0</v>
      </c>
      <c r="S1168" s="224">
        <f>SUMIF('13'!$C$10:$C$29,$C1168,'13'!$G$10:$G$29)*'13'!$E$3</f>
        <v>0</v>
      </c>
      <c r="T1168" s="224">
        <f>SUMIF('14'!$C$10:$C$29,$C1168,'14'!$G$10:$G$29)*'14'!$E$3</f>
        <v>0</v>
      </c>
      <c r="U1168" s="224">
        <f>SUMIF('15'!$C$10:$C$29,$C1168,'15'!$G$10:$G$29)*'15'!$E$3</f>
        <v>0</v>
      </c>
      <c r="V1168" s="224">
        <f>SUMIF('16'!$C$10:$C$29,$C1168,'16'!$G$10:$G$29)*'16'!$E$3</f>
        <v>0</v>
      </c>
      <c r="W1168" s="224">
        <f>SUMIF('17'!$C$10:$C$29,$C1168,'17'!$G$10:$G$29)*'17'!$E$3</f>
        <v>0</v>
      </c>
      <c r="X1168" s="224">
        <f>SUMIF('18'!$C$10:$C$29,$C1168,'18'!$G$10:$G$29)*'18'!$E$3</f>
        <v>0</v>
      </c>
      <c r="Y1168" s="224">
        <f>SUMIF('19'!$C$10:$C$28,$C1168,'19'!$G$10:$G$28)*'19'!$E$3</f>
        <v>0</v>
      </c>
      <c r="Z1168" s="224">
        <f>SUMIF('20'!$C$10:$C$29,$C1168,'20'!$G$10:$G$29)*'20'!$E$3</f>
        <v>0</v>
      </c>
      <c r="AA1168" s="224">
        <f>SUMIF('21'!$C$10:$C$29,$C1168,'21'!$G$10:$G$29)*'21'!$E$3</f>
        <v>0</v>
      </c>
    </row>
    <row r="1169" spans="3:27" ht="15" hidden="1">
      <c r="C1169" s="207" t="s">
        <v>2447</v>
      </c>
      <c r="D1169" s="207" t="s">
        <v>2448</v>
      </c>
      <c r="F1169" s="303">
        <f t="shared" si="19"/>
        <v>0</v>
      </c>
      <c r="G1169" s="224">
        <f>SUMIF('01'!$C$10:$C$29,$C1169,'01'!$G$10:$G$29)*'01'!$E$3</f>
        <v>0</v>
      </c>
      <c r="H1169" s="224">
        <f>SUMIF('02'!$C$10:$C$28,$C1169,'02'!$G$10:$G$28)*'02'!$E$3</f>
        <v>0</v>
      </c>
      <c r="I1169" s="224">
        <f>SUMIF('03'!$C$10:$C$29,$C1169,'03'!$G$10:$G$29)*'03'!$E$3</f>
        <v>0</v>
      </c>
      <c r="J1169" s="224">
        <f>SUMIF('04'!$C$10:$C$26,$C1169,'04'!$G$10:$G$26)*'04'!$E$3</f>
        <v>0</v>
      </c>
      <c r="K1169" s="224">
        <f>SUMIF('05'!$C$10:$C$29,$C1169,'05'!$G$10:$G$29)*'05'!$E$3</f>
        <v>0</v>
      </c>
      <c r="L1169" s="224">
        <f>SUMIF('06'!$C$10:$C$29,$C1169,'06'!$G$10:$G$29)*'06'!$E$3</f>
        <v>0</v>
      </c>
      <c r="M1169" s="224">
        <f>SUMIF('07'!$C$10:$C$26,$C1169,'07'!$G$10:$G$26)*'07'!$E$3</f>
        <v>0</v>
      </c>
      <c r="N1169" s="224">
        <f>SUMIF('08'!$C$10:$C$29,$C1169,'08'!$G$10:$G$29)*'08'!$E$3</f>
        <v>0</v>
      </c>
      <c r="O1169" s="224">
        <f>SUMIF('09'!$C$10:$C$29,$C1169,'09'!$G$10:$G$29)*'09'!$E$3</f>
        <v>0</v>
      </c>
      <c r="P1169" s="224">
        <f>SUMIF('10'!$C$10:$C$29,$C1169,'10'!$G$10:$G$29)*'10'!$E$3</f>
        <v>0</v>
      </c>
      <c r="Q1169" s="224">
        <f>SUMIF('11'!$C$10:$C$39,$C1169,'11'!$G$10:$G$39)*'11'!$E$3</f>
        <v>0</v>
      </c>
      <c r="R1169" s="224">
        <f>SUMIF('12'!$C$10:$C$29,$C1169,'12'!$G$10:$G$29)*'12'!$E$3</f>
        <v>0</v>
      </c>
      <c r="S1169" s="224">
        <f>SUMIF('13'!$C$10:$C$29,$C1169,'13'!$G$10:$G$29)*'13'!$E$3</f>
        <v>0</v>
      </c>
      <c r="T1169" s="224">
        <f>SUMIF('14'!$C$10:$C$29,$C1169,'14'!$G$10:$G$29)*'14'!$E$3</f>
        <v>0</v>
      </c>
      <c r="U1169" s="224">
        <f>SUMIF('15'!$C$10:$C$29,$C1169,'15'!$G$10:$G$29)*'15'!$E$3</f>
        <v>0</v>
      </c>
      <c r="V1169" s="224">
        <f>SUMIF('16'!$C$10:$C$29,$C1169,'16'!$G$10:$G$29)*'16'!$E$3</f>
        <v>0</v>
      </c>
      <c r="W1169" s="224">
        <f>SUMIF('17'!$C$10:$C$29,$C1169,'17'!$G$10:$G$29)*'17'!$E$3</f>
        <v>0</v>
      </c>
      <c r="X1169" s="224">
        <f>SUMIF('18'!$C$10:$C$29,$C1169,'18'!$G$10:$G$29)*'18'!$E$3</f>
        <v>0</v>
      </c>
      <c r="Y1169" s="224">
        <f>SUMIF('19'!$C$10:$C$28,$C1169,'19'!$G$10:$G$28)*'19'!$E$3</f>
        <v>0</v>
      </c>
      <c r="Z1169" s="224">
        <f>SUMIF('20'!$C$10:$C$29,$C1169,'20'!$G$10:$G$29)*'20'!$E$3</f>
        <v>0</v>
      </c>
      <c r="AA1169" s="224">
        <f>SUMIF('21'!$C$10:$C$29,$C1169,'21'!$G$10:$G$29)*'21'!$E$3</f>
        <v>0</v>
      </c>
    </row>
    <row r="1170" spans="3:27" ht="15" hidden="1">
      <c r="C1170" s="207" t="s">
        <v>2449</v>
      </c>
      <c r="D1170" s="207" t="s">
        <v>2450</v>
      </c>
      <c r="F1170" s="303">
        <f t="shared" si="19"/>
        <v>0</v>
      </c>
      <c r="G1170" s="224">
        <f>SUMIF('01'!$C$10:$C$29,$C1170,'01'!$G$10:$G$29)*'01'!$E$3</f>
        <v>0</v>
      </c>
      <c r="H1170" s="224">
        <f>SUMIF('02'!$C$10:$C$28,$C1170,'02'!$G$10:$G$28)*'02'!$E$3</f>
        <v>0</v>
      </c>
      <c r="I1170" s="224">
        <f>SUMIF('03'!$C$10:$C$29,$C1170,'03'!$G$10:$G$29)*'03'!$E$3</f>
        <v>0</v>
      </c>
      <c r="J1170" s="224">
        <f>SUMIF('04'!$C$10:$C$26,$C1170,'04'!$G$10:$G$26)*'04'!$E$3</f>
        <v>0</v>
      </c>
      <c r="K1170" s="224">
        <f>SUMIF('05'!$C$10:$C$29,$C1170,'05'!$G$10:$G$29)*'05'!$E$3</f>
        <v>0</v>
      </c>
      <c r="L1170" s="224">
        <f>SUMIF('06'!$C$10:$C$29,$C1170,'06'!$G$10:$G$29)*'06'!$E$3</f>
        <v>0</v>
      </c>
      <c r="M1170" s="224">
        <f>SUMIF('07'!$C$10:$C$26,$C1170,'07'!$G$10:$G$26)*'07'!$E$3</f>
        <v>0</v>
      </c>
      <c r="N1170" s="224">
        <f>SUMIF('08'!$C$10:$C$29,$C1170,'08'!$G$10:$G$29)*'08'!$E$3</f>
        <v>0</v>
      </c>
      <c r="O1170" s="224">
        <f>SUMIF('09'!$C$10:$C$29,$C1170,'09'!$G$10:$G$29)*'09'!$E$3</f>
        <v>0</v>
      </c>
      <c r="P1170" s="224">
        <f>SUMIF('10'!$C$10:$C$29,$C1170,'10'!$G$10:$G$29)*'10'!$E$3</f>
        <v>0</v>
      </c>
      <c r="Q1170" s="224">
        <f>SUMIF('11'!$C$10:$C$39,$C1170,'11'!$G$10:$G$39)*'11'!$E$3</f>
        <v>0</v>
      </c>
      <c r="R1170" s="224">
        <f>SUMIF('12'!$C$10:$C$29,$C1170,'12'!$G$10:$G$29)*'12'!$E$3</f>
        <v>0</v>
      </c>
      <c r="S1170" s="224">
        <f>SUMIF('13'!$C$10:$C$29,$C1170,'13'!$G$10:$G$29)*'13'!$E$3</f>
        <v>0</v>
      </c>
      <c r="T1170" s="224">
        <f>SUMIF('14'!$C$10:$C$29,$C1170,'14'!$G$10:$G$29)*'14'!$E$3</f>
        <v>0</v>
      </c>
      <c r="U1170" s="224">
        <f>SUMIF('15'!$C$10:$C$29,$C1170,'15'!$G$10:$G$29)*'15'!$E$3</f>
        <v>0</v>
      </c>
      <c r="V1170" s="224">
        <f>SUMIF('16'!$C$10:$C$29,$C1170,'16'!$G$10:$G$29)*'16'!$E$3</f>
        <v>0</v>
      </c>
      <c r="W1170" s="224">
        <f>SUMIF('17'!$C$10:$C$29,$C1170,'17'!$G$10:$G$29)*'17'!$E$3</f>
        <v>0</v>
      </c>
      <c r="X1170" s="224">
        <f>SUMIF('18'!$C$10:$C$29,$C1170,'18'!$G$10:$G$29)*'18'!$E$3</f>
        <v>0</v>
      </c>
      <c r="Y1170" s="224">
        <f>SUMIF('19'!$C$10:$C$28,$C1170,'19'!$G$10:$G$28)*'19'!$E$3</f>
        <v>0</v>
      </c>
      <c r="Z1170" s="224">
        <f>SUMIF('20'!$C$10:$C$29,$C1170,'20'!$G$10:$G$29)*'20'!$E$3</f>
        <v>0</v>
      </c>
      <c r="AA1170" s="224">
        <f>SUMIF('21'!$C$10:$C$29,$C1170,'21'!$G$10:$G$29)*'21'!$E$3</f>
        <v>0</v>
      </c>
    </row>
    <row r="1171" spans="3:27" ht="15" hidden="1">
      <c r="C1171" s="207" t="s">
        <v>2451</v>
      </c>
      <c r="D1171" s="207" t="s">
        <v>2452</v>
      </c>
      <c r="F1171" s="303">
        <f t="shared" si="19"/>
        <v>0</v>
      </c>
      <c r="G1171" s="224">
        <f>SUMIF('01'!$C$10:$C$29,$C1171,'01'!$G$10:$G$29)*'01'!$E$3</f>
        <v>0</v>
      </c>
      <c r="H1171" s="224">
        <f>SUMIF('02'!$C$10:$C$28,$C1171,'02'!$G$10:$G$28)*'02'!$E$3</f>
        <v>0</v>
      </c>
      <c r="I1171" s="224">
        <f>SUMIF('03'!$C$10:$C$29,$C1171,'03'!$G$10:$G$29)*'03'!$E$3</f>
        <v>0</v>
      </c>
      <c r="J1171" s="224">
        <f>SUMIF('04'!$C$10:$C$26,$C1171,'04'!$G$10:$G$26)*'04'!$E$3</f>
        <v>0</v>
      </c>
      <c r="K1171" s="224">
        <f>SUMIF('05'!$C$10:$C$29,$C1171,'05'!$G$10:$G$29)*'05'!$E$3</f>
        <v>0</v>
      </c>
      <c r="L1171" s="224">
        <f>SUMIF('06'!$C$10:$C$29,$C1171,'06'!$G$10:$G$29)*'06'!$E$3</f>
        <v>0</v>
      </c>
      <c r="M1171" s="224">
        <f>SUMIF('07'!$C$10:$C$26,$C1171,'07'!$G$10:$G$26)*'07'!$E$3</f>
        <v>0</v>
      </c>
      <c r="N1171" s="224">
        <f>SUMIF('08'!$C$10:$C$29,$C1171,'08'!$G$10:$G$29)*'08'!$E$3</f>
        <v>0</v>
      </c>
      <c r="O1171" s="224">
        <f>SUMIF('09'!$C$10:$C$29,$C1171,'09'!$G$10:$G$29)*'09'!$E$3</f>
        <v>0</v>
      </c>
      <c r="P1171" s="224">
        <f>SUMIF('10'!$C$10:$C$29,$C1171,'10'!$G$10:$G$29)*'10'!$E$3</f>
        <v>0</v>
      </c>
      <c r="Q1171" s="224">
        <f>SUMIF('11'!$C$10:$C$39,$C1171,'11'!$G$10:$G$39)*'11'!$E$3</f>
        <v>0</v>
      </c>
      <c r="R1171" s="224">
        <f>SUMIF('12'!$C$10:$C$29,$C1171,'12'!$G$10:$G$29)*'12'!$E$3</f>
        <v>0</v>
      </c>
      <c r="S1171" s="224">
        <f>SUMIF('13'!$C$10:$C$29,$C1171,'13'!$G$10:$G$29)*'13'!$E$3</f>
        <v>0</v>
      </c>
      <c r="T1171" s="224">
        <f>SUMIF('14'!$C$10:$C$29,$C1171,'14'!$G$10:$G$29)*'14'!$E$3</f>
        <v>0</v>
      </c>
      <c r="U1171" s="224">
        <f>SUMIF('15'!$C$10:$C$29,$C1171,'15'!$G$10:$G$29)*'15'!$E$3</f>
        <v>0</v>
      </c>
      <c r="V1171" s="224">
        <f>SUMIF('16'!$C$10:$C$29,$C1171,'16'!$G$10:$G$29)*'16'!$E$3</f>
        <v>0</v>
      </c>
      <c r="W1171" s="224">
        <f>SUMIF('17'!$C$10:$C$29,$C1171,'17'!$G$10:$G$29)*'17'!$E$3</f>
        <v>0</v>
      </c>
      <c r="X1171" s="224">
        <f>SUMIF('18'!$C$10:$C$29,$C1171,'18'!$G$10:$G$29)*'18'!$E$3</f>
        <v>0</v>
      </c>
      <c r="Y1171" s="224">
        <f>SUMIF('19'!$C$10:$C$28,$C1171,'19'!$G$10:$G$28)*'19'!$E$3</f>
        <v>0</v>
      </c>
      <c r="Z1171" s="224">
        <f>SUMIF('20'!$C$10:$C$29,$C1171,'20'!$G$10:$G$29)*'20'!$E$3</f>
        <v>0</v>
      </c>
      <c r="AA1171" s="224">
        <f>SUMIF('21'!$C$10:$C$29,$C1171,'21'!$G$10:$G$29)*'21'!$E$3</f>
        <v>0</v>
      </c>
    </row>
    <row r="1172" spans="3:27" ht="15" hidden="1">
      <c r="C1172" s="207" t="s">
        <v>2453</v>
      </c>
      <c r="D1172" s="207" t="s">
        <v>2454</v>
      </c>
      <c r="F1172" s="303">
        <f t="shared" si="19"/>
        <v>0</v>
      </c>
      <c r="G1172" s="224">
        <f>SUMIF('01'!$C$10:$C$29,$C1172,'01'!$G$10:$G$29)*'01'!$E$3</f>
        <v>0</v>
      </c>
      <c r="H1172" s="224">
        <f>SUMIF('02'!$C$10:$C$28,$C1172,'02'!$G$10:$G$28)*'02'!$E$3</f>
        <v>0</v>
      </c>
      <c r="I1172" s="224">
        <f>SUMIF('03'!$C$10:$C$29,$C1172,'03'!$G$10:$G$29)*'03'!$E$3</f>
        <v>0</v>
      </c>
      <c r="J1172" s="224">
        <f>SUMIF('04'!$C$10:$C$26,$C1172,'04'!$G$10:$G$26)*'04'!$E$3</f>
        <v>0</v>
      </c>
      <c r="K1172" s="224">
        <f>SUMIF('05'!$C$10:$C$29,$C1172,'05'!$G$10:$G$29)*'05'!$E$3</f>
        <v>0</v>
      </c>
      <c r="L1172" s="224">
        <f>SUMIF('06'!$C$10:$C$29,$C1172,'06'!$G$10:$G$29)*'06'!$E$3</f>
        <v>0</v>
      </c>
      <c r="M1172" s="224">
        <f>SUMIF('07'!$C$10:$C$26,$C1172,'07'!$G$10:$G$26)*'07'!$E$3</f>
        <v>0</v>
      </c>
      <c r="N1172" s="224">
        <f>SUMIF('08'!$C$10:$C$29,$C1172,'08'!$G$10:$G$29)*'08'!$E$3</f>
        <v>0</v>
      </c>
      <c r="O1172" s="224">
        <f>SUMIF('09'!$C$10:$C$29,$C1172,'09'!$G$10:$G$29)*'09'!$E$3</f>
        <v>0</v>
      </c>
      <c r="P1172" s="224">
        <f>SUMIF('10'!$C$10:$C$29,$C1172,'10'!$G$10:$G$29)*'10'!$E$3</f>
        <v>0</v>
      </c>
      <c r="Q1172" s="224">
        <f>SUMIF('11'!$C$10:$C$39,$C1172,'11'!$G$10:$G$39)*'11'!$E$3</f>
        <v>0</v>
      </c>
      <c r="R1172" s="224">
        <f>SUMIF('12'!$C$10:$C$29,$C1172,'12'!$G$10:$G$29)*'12'!$E$3</f>
        <v>0</v>
      </c>
      <c r="S1172" s="224">
        <f>SUMIF('13'!$C$10:$C$29,$C1172,'13'!$G$10:$G$29)*'13'!$E$3</f>
        <v>0</v>
      </c>
      <c r="T1172" s="224">
        <f>SUMIF('14'!$C$10:$C$29,$C1172,'14'!$G$10:$G$29)*'14'!$E$3</f>
        <v>0</v>
      </c>
      <c r="U1172" s="224">
        <f>SUMIF('15'!$C$10:$C$29,$C1172,'15'!$G$10:$G$29)*'15'!$E$3</f>
        <v>0</v>
      </c>
      <c r="V1172" s="224">
        <f>SUMIF('16'!$C$10:$C$29,$C1172,'16'!$G$10:$G$29)*'16'!$E$3</f>
        <v>0</v>
      </c>
      <c r="W1172" s="224">
        <f>SUMIF('17'!$C$10:$C$29,$C1172,'17'!$G$10:$G$29)*'17'!$E$3</f>
        <v>0</v>
      </c>
      <c r="X1172" s="224">
        <f>SUMIF('18'!$C$10:$C$29,$C1172,'18'!$G$10:$G$29)*'18'!$E$3</f>
        <v>0</v>
      </c>
      <c r="Y1172" s="224">
        <f>SUMIF('19'!$C$10:$C$28,$C1172,'19'!$G$10:$G$28)*'19'!$E$3</f>
        <v>0</v>
      </c>
      <c r="Z1172" s="224">
        <f>SUMIF('20'!$C$10:$C$29,$C1172,'20'!$G$10:$G$29)*'20'!$E$3</f>
        <v>0</v>
      </c>
      <c r="AA1172" s="224">
        <f>SUMIF('21'!$C$10:$C$29,$C1172,'21'!$G$10:$G$29)*'21'!$E$3</f>
        <v>0</v>
      </c>
    </row>
    <row r="1173" spans="3:27" ht="15" hidden="1">
      <c r="C1173" s="207" t="s">
        <v>2455</v>
      </c>
      <c r="D1173" s="207" t="s">
        <v>2456</v>
      </c>
      <c r="F1173" s="303">
        <f t="shared" si="19"/>
        <v>0</v>
      </c>
      <c r="G1173" s="224">
        <f>SUMIF('01'!$C$10:$C$29,$C1173,'01'!$G$10:$G$29)*'01'!$E$3</f>
        <v>0</v>
      </c>
      <c r="H1173" s="224">
        <f>SUMIF('02'!$C$10:$C$28,$C1173,'02'!$G$10:$G$28)*'02'!$E$3</f>
        <v>0</v>
      </c>
      <c r="I1173" s="224">
        <f>SUMIF('03'!$C$10:$C$29,$C1173,'03'!$G$10:$G$29)*'03'!$E$3</f>
        <v>0</v>
      </c>
      <c r="J1173" s="224">
        <f>SUMIF('04'!$C$10:$C$26,$C1173,'04'!$G$10:$G$26)*'04'!$E$3</f>
        <v>0</v>
      </c>
      <c r="K1173" s="224">
        <f>SUMIF('05'!$C$10:$C$29,$C1173,'05'!$G$10:$G$29)*'05'!$E$3</f>
        <v>0</v>
      </c>
      <c r="L1173" s="224">
        <f>SUMIF('06'!$C$10:$C$29,$C1173,'06'!$G$10:$G$29)*'06'!$E$3</f>
        <v>0</v>
      </c>
      <c r="M1173" s="224">
        <f>SUMIF('07'!$C$10:$C$26,$C1173,'07'!$G$10:$G$26)*'07'!$E$3</f>
        <v>0</v>
      </c>
      <c r="N1173" s="224">
        <f>SUMIF('08'!$C$10:$C$29,$C1173,'08'!$G$10:$G$29)*'08'!$E$3</f>
        <v>0</v>
      </c>
      <c r="O1173" s="224">
        <f>SUMIF('09'!$C$10:$C$29,$C1173,'09'!$G$10:$G$29)*'09'!$E$3</f>
        <v>0</v>
      </c>
      <c r="P1173" s="224">
        <f>SUMIF('10'!$C$10:$C$29,$C1173,'10'!$G$10:$G$29)*'10'!$E$3</f>
        <v>0</v>
      </c>
      <c r="Q1173" s="224">
        <f>SUMIF('11'!$C$10:$C$39,$C1173,'11'!$G$10:$G$39)*'11'!$E$3</f>
        <v>0</v>
      </c>
      <c r="R1173" s="224">
        <f>SUMIF('12'!$C$10:$C$29,$C1173,'12'!$G$10:$G$29)*'12'!$E$3</f>
        <v>0</v>
      </c>
      <c r="S1173" s="224">
        <f>SUMIF('13'!$C$10:$C$29,$C1173,'13'!$G$10:$G$29)*'13'!$E$3</f>
        <v>0</v>
      </c>
      <c r="T1173" s="224">
        <f>SUMIF('14'!$C$10:$C$29,$C1173,'14'!$G$10:$G$29)*'14'!$E$3</f>
        <v>0</v>
      </c>
      <c r="U1173" s="224">
        <f>SUMIF('15'!$C$10:$C$29,$C1173,'15'!$G$10:$G$29)*'15'!$E$3</f>
        <v>0</v>
      </c>
      <c r="V1173" s="224">
        <f>SUMIF('16'!$C$10:$C$29,$C1173,'16'!$G$10:$G$29)*'16'!$E$3</f>
        <v>0</v>
      </c>
      <c r="W1173" s="224">
        <f>SUMIF('17'!$C$10:$C$29,$C1173,'17'!$G$10:$G$29)*'17'!$E$3</f>
        <v>0</v>
      </c>
      <c r="X1173" s="224">
        <f>SUMIF('18'!$C$10:$C$29,$C1173,'18'!$G$10:$G$29)*'18'!$E$3</f>
        <v>0</v>
      </c>
      <c r="Y1173" s="224">
        <f>SUMIF('19'!$C$10:$C$28,$C1173,'19'!$G$10:$G$28)*'19'!$E$3</f>
        <v>0</v>
      </c>
      <c r="Z1173" s="224">
        <f>SUMIF('20'!$C$10:$C$29,$C1173,'20'!$G$10:$G$29)*'20'!$E$3</f>
        <v>0</v>
      </c>
      <c r="AA1173" s="224">
        <f>SUMIF('21'!$C$10:$C$29,$C1173,'21'!$G$10:$G$29)*'21'!$E$3</f>
        <v>0</v>
      </c>
    </row>
    <row r="1174" spans="3:27" ht="15" hidden="1">
      <c r="C1174" s="207" t="s">
        <v>2457</v>
      </c>
      <c r="D1174" s="207" t="s">
        <v>2458</v>
      </c>
      <c r="F1174" s="303">
        <f t="shared" si="19"/>
        <v>0</v>
      </c>
      <c r="G1174" s="224">
        <f>SUMIF('01'!$C$10:$C$29,$C1174,'01'!$G$10:$G$29)*'01'!$E$3</f>
        <v>0</v>
      </c>
      <c r="H1174" s="224">
        <f>SUMIF('02'!$C$10:$C$28,$C1174,'02'!$G$10:$G$28)*'02'!$E$3</f>
        <v>0</v>
      </c>
      <c r="I1174" s="224">
        <f>SUMIF('03'!$C$10:$C$29,$C1174,'03'!$G$10:$G$29)*'03'!$E$3</f>
        <v>0</v>
      </c>
      <c r="J1174" s="224">
        <f>SUMIF('04'!$C$10:$C$26,$C1174,'04'!$G$10:$G$26)*'04'!$E$3</f>
        <v>0</v>
      </c>
      <c r="K1174" s="224">
        <f>SUMIF('05'!$C$10:$C$29,$C1174,'05'!$G$10:$G$29)*'05'!$E$3</f>
        <v>0</v>
      </c>
      <c r="L1174" s="224">
        <f>SUMIF('06'!$C$10:$C$29,$C1174,'06'!$G$10:$G$29)*'06'!$E$3</f>
        <v>0</v>
      </c>
      <c r="M1174" s="224">
        <f>SUMIF('07'!$C$10:$C$26,$C1174,'07'!$G$10:$G$26)*'07'!$E$3</f>
        <v>0</v>
      </c>
      <c r="N1174" s="224">
        <f>SUMIF('08'!$C$10:$C$29,$C1174,'08'!$G$10:$G$29)*'08'!$E$3</f>
        <v>0</v>
      </c>
      <c r="O1174" s="224">
        <f>SUMIF('09'!$C$10:$C$29,$C1174,'09'!$G$10:$G$29)*'09'!$E$3</f>
        <v>0</v>
      </c>
      <c r="P1174" s="224">
        <f>SUMIF('10'!$C$10:$C$29,$C1174,'10'!$G$10:$G$29)*'10'!$E$3</f>
        <v>0</v>
      </c>
      <c r="Q1174" s="224">
        <f>SUMIF('11'!$C$10:$C$39,$C1174,'11'!$G$10:$G$39)*'11'!$E$3</f>
        <v>0</v>
      </c>
      <c r="R1174" s="224">
        <f>SUMIF('12'!$C$10:$C$29,$C1174,'12'!$G$10:$G$29)*'12'!$E$3</f>
        <v>0</v>
      </c>
      <c r="S1174" s="224">
        <f>SUMIF('13'!$C$10:$C$29,$C1174,'13'!$G$10:$G$29)*'13'!$E$3</f>
        <v>0</v>
      </c>
      <c r="T1174" s="224">
        <f>SUMIF('14'!$C$10:$C$29,$C1174,'14'!$G$10:$G$29)*'14'!$E$3</f>
        <v>0</v>
      </c>
      <c r="U1174" s="224">
        <f>SUMIF('15'!$C$10:$C$29,$C1174,'15'!$G$10:$G$29)*'15'!$E$3</f>
        <v>0</v>
      </c>
      <c r="V1174" s="224">
        <f>SUMIF('16'!$C$10:$C$29,$C1174,'16'!$G$10:$G$29)*'16'!$E$3</f>
        <v>0</v>
      </c>
      <c r="W1174" s="224">
        <f>SUMIF('17'!$C$10:$C$29,$C1174,'17'!$G$10:$G$29)*'17'!$E$3</f>
        <v>0</v>
      </c>
      <c r="X1174" s="224">
        <f>SUMIF('18'!$C$10:$C$29,$C1174,'18'!$G$10:$G$29)*'18'!$E$3</f>
        <v>0</v>
      </c>
      <c r="Y1174" s="224">
        <f>SUMIF('19'!$C$10:$C$28,$C1174,'19'!$G$10:$G$28)*'19'!$E$3</f>
        <v>0</v>
      </c>
      <c r="Z1174" s="224">
        <f>SUMIF('20'!$C$10:$C$29,$C1174,'20'!$G$10:$G$29)*'20'!$E$3</f>
        <v>0</v>
      </c>
      <c r="AA1174" s="224">
        <f>SUMIF('21'!$C$10:$C$29,$C1174,'21'!$G$10:$G$29)*'21'!$E$3</f>
        <v>0</v>
      </c>
    </row>
    <row r="1175" spans="3:27" ht="15" hidden="1">
      <c r="C1175" s="207" t="s">
        <v>2459</v>
      </c>
      <c r="D1175" s="207" t="s">
        <v>2460</v>
      </c>
      <c r="F1175" s="303">
        <f t="shared" si="19"/>
        <v>0</v>
      </c>
      <c r="G1175" s="224">
        <f>SUMIF('01'!$C$10:$C$29,$C1175,'01'!$G$10:$G$29)*'01'!$E$3</f>
        <v>0</v>
      </c>
      <c r="H1175" s="224">
        <f>SUMIF('02'!$C$10:$C$28,$C1175,'02'!$G$10:$G$28)*'02'!$E$3</f>
        <v>0</v>
      </c>
      <c r="I1175" s="224">
        <f>SUMIF('03'!$C$10:$C$29,$C1175,'03'!$G$10:$G$29)*'03'!$E$3</f>
        <v>0</v>
      </c>
      <c r="J1175" s="224">
        <f>SUMIF('04'!$C$10:$C$26,$C1175,'04'!$G$10:$G$26)*'04'!$E$3</f>
        <v>0</v>
      </c>
      <c r="K1175" s="224">
        <f>SUMIF('05'!$C$10:$C$29,$C1175,'05'!$G$10:$G$29)*'05'!$E$3</f>
        <v>0</v>
      </c>
      <c r="L1175" s="224">
        <f>SUMIF('06'!$C$10:$C$29,$C1175,'06'!$G$10:$G$29)*'06'!$E$3</f>
        <v>0</v>
      </c>
      <c r="M1175" s="224">
        <f>SUMIF('07'!$C$10:$C$26,$C1175,'07'!$G$10:$G$26)*'07'!$E$3</f>
        <v>0</v>
      </c>
      <c r="N1175" s="224">
        <f>SUMIF('08'!$C$10:$C$29,$C1175,'08'!$G$10:$G$29)*'08'!$E$3</f>
        <v>0</v>
      </c>
      <c r="O1175" s="224">
        <f>SUMIF('09'!$C$10:$C$29,$C1175,'09'!$G$10:$G$29)*'09'!$E$3</f>
        <v>0</v>
      </c>
      <c r="P1175" s="224">
        <f>SUMIF('10'!$C$10:$C$29,$C1175,'10'!$G$10:$G$29)*'10'!$E$3</f>
        <v>0</v>
      </c>
      <c r="Q1175" s="224">
        <f>SUMIF('11'!$C$10:$C$39,$C1175,'11'!$G$10:$G$39)*'11'!$E$3</f>
        <v>0</v>
      </c>
      <c r="R1175" s="224">
        <f>SUMIF('12'!$C$10:$C$29,$C1175,'12'!$G$10:$G$29)*'12'!$E$3</f>
        <v>0</v>
      </c>
      <c r="S1175" s="224">
        <f>SUMIF('13'!$C$10:$C$29,$C1175,'13'!$G$10:$G$29)*'13'!$E$3</f>
        <v>0</v>
      </c>
      <c r="T1175" s="224">
        <f>SUMIF('14'!$C$10:$C$29,$C1175,'14'!$G$10:$G$29)*'14'!$E$3</f>
        <v>0</v>
      </c>
      <c r="U1175" s="224">
        <f>SUMIF('15'!$C$10:$C$29,$C1175,'15'!$G$10:$G$29)*'15'!$E$3</f>
        <v>0</v>
      </c>
      <c r="V1175" s="224">
        <f>SUMIF('16'!$C$10:$C$29,$C1175,'16'!$G$10:$G$29)*'16'!$E$3</f>
        <v>0</v>
      </c>
      <c r="W1175" s="224">
        <f>SUMIF('17'!$C$10:$C$29,$C1175,'17'!$G$10:$G$29)*'17'!$E$3</f>
        <v>0</v>
      </c>
      <c r="X1175" s="224">
        <f>SUMIF('18'!$C$10:$C$29,$C1175,'18'!$G$10:$G$29)*'18'!$E$3</f>
        <v>0</v>
      </c>
      <c r="Y1175" s="224">
        <f>SUMIF('19'!$C$10:$C$28,$C1175,'19'!$G$10:$G$28)*'19'!$E$3</f>
        <v>0</v>
      </c>
      <c r="Z1175" s="224">
        <f>SUMIF('20'!$C$10:$C$29,$C1175,'20'!$G$10:$G$29)*'20'!$E$3</f>
        <v>0</v>
      </c>
      <c r="AA1175" s="224">
        <f>SUMIF('21'!$C$10:$C$29,$C1175,'21'!$G$10:$G$29)*'21'!$E$3</f>
        <v>0</v>
      </c>
    </row>
    <row r="1176" spans="3:27" ht="15" hidden="1">
      <c r="C1176" s="207" t="s">
        <v>2461</v>
      </c>
      <c r="D1176" s="207" t="s">
        <v>2462</v>
      </c>
      <c r="F1176" s="303">
        <f t="shared" si="19"/>
        <v>0</v>
      </c>
      <c r="G1176" s="224">
        <f>SUMIF('01'!$C$10:$C$29,$C1176,'01'!$G$10:$G$29)*'01'!$E$3</f>
        <v>0</v>
      </c>
      <c r="H1176" s="224">
        <f>SUMIF('02'!$C$10:$C$28,$C1176,'02'!$G$10:$G$28)*'02'!$E$3</f>
        <v>0</v>
      </c>
      <c r="I1176" s="224">
        <f>SUMIF('03'!$C$10:$C$29,$C1176,'03'!$G$10:$G$29)*'03'!$E$3</f>
        <v>0</v>
      </c>
      <c r="J1176" s="224">
        <f>SUMIF('04'!$C$10:$C$26,$C1176,'04'!$G$10:$G$26)*'04'!$E$3</f>
        <v>0</v>
      </c>
      <c r="K1176" s="224">
        <f>SUMIF('05'!$C$10:$C$29,$C1176,'05'!$G$10:$G$29)*'05'!$E$3</f>
        <v>0</v>
      </c>
      <c r="L1176" s="224">
        <f>SUMIF('06'!$C$10:$C$29,$C1176,'06'!$G$10:$G$29)*'06'!$E$3</f>
        <v>0</v>
      </c>
      <c r="M1176" s="224">
        <f>SUMIF('07'!$C$10:$C$26,$C1176,'07'!$G$10:$G$26)*'07'!$E$3</f>
        <v>0</v>
      </c>
      <c r="N1176" s="224">
        <f>SUMIF('08'!$C$10:$C$29,$C1176,'08'!$G$10:$G$29)*'08'!$E$3</f>
        <v>0</v>
      </c>
      <c r="O1176" s="224">
        <f>SUMIF('09'!$C$10:$C$29,$C1176,'09'!$G$10:$G$29)*'09'!$E$3</f>
        <v>0</v>
      </c>
      <c r="P1176" s="224">
        <f>SUMIF('10'!$C$10:$C$29,$C1176,'10'!$G$10:$G$29)*'10'!$E$3</f>
        <v>0</v>
      </c>
      <c r="Q1176" s="224">
        <f>SUMIF('11'!$C$10:$C$39,$C1176,'11'!$G$10:$G$39)*'11'!$E$3</f>
        <v>0</v>
      </c>
      <c r="R1176" s="224">
        <f>SUMIF('12'!$C$10:$C$29,$C1176,'12'!$G$10:$G$29)*'12'!$E$3</f>
        <v>0</v>
      </c>
      <c r="S1176" s="224">
        <f>SUMIF('13'!$C$10:$C$29,$C1176,'13'!$G$10:$G$29)*'13'!$E$3</f>
        <v>0</v>
      </c>
      <c r="T1176" s="224">
        <f>SUMIF('14'!$C$10:$C$29,$C1176,'14'!$G$10:$G$29)*'14'!$E$3</f>
        <v>0</v>
      </c>
      <c r="U1176" s="224">
        <f>SUMIF('15'!$C$10:$C$29,$C1176,'15'!$G$10:$G$29)*'15'!$E$3</f>
        <v>0</v>
      </c>
      <c r="V1176" s="224">
        <f>SUMIF('16'!$C$10:$C$29,$C1176,'16'!$G$10:$G$29)*'16'!$E$3</f>
        <v>0</v>
      </c>
      <c r="W1176" s="224">
        <f>SUMIF('17'!$C$10:$C$29,$C1176,'17'!$G$10:$G$29)*'17'!$E$3</f>
        <v>0</v>
      </c>
      <c r="X1176" s="224">
        <f>SUMIF('18'!$C$10:$C$29,$C1176,'18'!$G$10:$G$29)*'18'!$E$3</f>
        <v>0</v>
      </c>
      <c r="Y1176" s="224">
        <f>SUMIF('19'!$C$10:$C$28,$C1176,'19'!$G$10:$G$28)*'19'!$E$3</f>
        <v>0</v>
      </c>
      <c r="Z1176" s="224">
        <f>SUMIF('20'!$C$10:$C$29,$C1176,'20'!$G$10:$G$29)*'20'!$E$3</f>
        <v>0</v>
      </c>
      <c r="AA1176" s="224">
        <f>SUMIF('21'!$C$10:$C$29,$C1176,'21'!$G$10:$G$29)*'21'!$E$3</f>
        <v>0</v>
      </c>
    </row>
    <row r="1177" spans="3:27" ht="15" hidden="1">
      <c r="C1177" s="207" t="s">
        <v>2463</v>
      </c>
      <c r="D1177" s="207" t="s">
        <v>2464</v>
      </c>
      <c r="F1177" s="303">
        <f t="shared" si="19"/>
        <v>0</v>
      </c>
      <c r="G1177" s="224">
        <f>SUMIF('01'!$C$10:$C$29,$C1177,'01'!$G$10:$G$29)*'01'!$E$3</f>
        <v>0</v>
      </c>
      <c r="H1177" s="224">
        <f>SUMIF('02'!$C$10:$C$28,$C1177,'02'!$G$10:$G$28)*'02'!$E$3</f>
        <v>0</v>
      </c>
      <c r="I1177" s="224">
        <f>SUMIF('03'!$C$10:$C$29,$C1177,'03'!$G$10:$G$29)*'03'!$E$3</f>
        <v>0</v>
      </c>
      <c r="J1177" s="224">
        <f>SUMIF('04'!$C$10:$C$26,$C1177,'04'!$G$10:$G$26)*'04'!$E$3</f>
        <v>0</v>
      </c>
      <c r="K1177" s="224">
        <f>SUMIF('05'!$C$10:$C$29,$C1177,'05'!$G$10:$G$29)*'05'!$E$3</f>
        <v>0</v>
      </c>
      <c r="L1177" s="224">
        <f>SUMIF('06'!$C$10:$C$29,$C1177,'06'!$G$10:$G$29)*'06'!$E$3</f>
        <v>0</v>
      </c>
      <c r="M1177" s="224">
        <f>SUMIF('07'!$C$10:$C$26,$C1177,'07'!$G$10:$G$26)*'07'!$E$3</f>
        <v>0</v>
      </c>
      <c r="N1177" s="224">
        <f>SUMIF('08'!$C$10:$C$29,$C1177,'08'!$G$10:$G$29)*'08'!$E$3</f>
        <v>0</v>
      </c>
      <c r="O1177" s="224">
        <f>SUMIF('09'!$C$10:$C$29,$C1177,'09'!$G$10:$G$29)*'09'!$E$3</f>
        <v>0</v>
      </c>
      <c r="P1177" s="224">
        <f>SUMIF('10'!$C$10:$C$29,$C1177,'10'!$G$10:$G$29)*'10'!$E$3</f>
        <v>0</v>
      </c>
      <c r="Q1177" s="224">
        <f>SUMIF('11'!$C$10:$C$39,$C1177,'11'!$G$10:$G$39)*'11'!$E$3</f>
        <v>0</v>
      </c>
      <c r="R1177" s="224">
        <f>SUMIF('12'!$C$10:$C$29,$C1177,'12'!$G$10:$G$29)*'12'!$E$3</f>
        <v>0</v>
      </c>
      <c r="S1177" s="224">
        <f>SUMIF('13'!$C$10:$C$29,$C1177,'13'!$G$10:$G$29)*'13'!$E$3</f>
        <v>0</v>
      </c>
      <c r="T1177" s="224">
        <f>SUMIF('14'!$C$10:$C$29,$C1177,'14'!$G$10:$G$29)*'14'!$E$3</f>
        <v>0</v>
      </c>
      <c r="U1177" s="224">
        <f>SUMIF('15'!$C$10:$C$29,$C1177,'15'!$G$10:$G$29)*'15'!$E$3</f>
        <v>0</v>
      </c>
      <c r="V1177" s="224">
        <f>SUMIF('16'!$C$10:$C$29,$C1177,'16'!$G$10:$G$29)*'16'!$E$3</f>
        <v>0</v>
      </c>
      <c r="W1177" s="224">
        <f>SUMIF('17'!$C$10:$C$29,$C1177,'17'!$G$10:$G$29)*'17'!$E$3</f>
        <v>0</v>
      </c>
      <c r="X1177" s="224">
        <f>SUMIF('18'!$C$10:$C$29,$C1177,'18'!$G$10:$G$29)*'18'!$E$3</f>
        <v>0</v>
      </c>
      <c r="Y1177" s="224">
        <f>SUMIF('19'!$C$10:$C$28,$C1177,'19'!$G$10:$G$28)*'19'!$E$3</f>
        <v>0</v>
      </c>
      <c r="Z1177" s="224">
        <f>SUMIF('20'!$C$10:$C$29,$C1177,'20'!$G$10:$G$29)*'20'!$E$3</f>
        <v>0</v>
      </c>
      <c r="AA1177" s="224">
        <f>SUMIF('21'!$C$10:$C$29,$C1177,'21'!$G$10:$G$29)*'21'!$E$3</f>
        <v>0</v>
      </c>
    </row>
    <row r="1178" spans="3:27" ht="15" hidden="1">
      <c r="C1178" s="207" t="s">
        <v>2465</v>
      </c>
      <c r="D1178" s="207" t="s">
        <v>2466</v>
      </c>
      <c r="F1178" s="303">
        <f t="shared" si="19"/>
        <v>0</v>
      </c>
      <c r="G1178" s="224">
        <f>SUMIF('01'!$C$10:$C$29,$C1178,'01'!$G$10:$G$29)*'01'!$E$3</f>
        <v>0</v>
      </c>
      <c r="H1178" s="224">
        <f>SUMIF('02'!$C$10:$C$28,$C1178,'02'!$G$10:$G$28)*'02'!$E$3</f>
        <v>0</v>
      </c>
      <c r="I1178" s="224">
        <f>SUMIF('03'!$C$10:$C$29,$C1178,'03'!$G$10:$G$29)*'03'!$E$3</f>
        <v>0</v>
      </c>
      <c r="J1178" s="224">
        <f>SUMIF('04'!$C$10:$C$26,$C1178,'04'!$G$10:$G$26)*'04'!$E$3</f>
        <v>0</v>
      </c>
      <c r="K1178" s="224">
        <f>SUMIF('05'!$C$10:$C$29,$C1178,'05'!$G$10:$G$29)*'05'!$E$3</f>
        <v>0</v>
      </c>
      <c r="L1178" s="224">
        <f>SUMIF('06'!$C$10:$C$29,$C1178,'06'!$G$10:$G$29)*'06'!$E$3</f>
        <v>0</v>
      </c>
      <c r="M1178" s="224">
        <f>SUMIF('07'!$C$10:$C$26,$C1178,'07'!$G$10:$G$26)*'07'!$E$3</f>
        <v>0</v>
      </c>
      <c r="N1178" s="224">
        <f>SUMIF('08'!$C$10:$C$29,$C1178,'08'!$G$10:$G$29)*'08'!$E$3</f>
        <v>0</v>
      </c>
      <c r="O1178" s="224">
        <f>SUMIF('09'!$C$10:$C$29,$C1178,'09'!$G$10:$G$29)*'09'!$E$3</f>
        <v>0</v>
      </c>
      <c r="P1178" s="224">
        <f>SUMIF('10'!$C$10:$C$29,$C1178,'10'!$G$10:$G$29)*'10'!$E$3</f>
        <v>0</v>
      </c>
      <c r="Q1178" s="224">
        <f>SUMIF('11'!$C$10:$C$39,$C1178,'11'!$G$10:$G$39)*'11'!$E$3</f>
        <v>0</v>
      </c>
      <c r="R1178" s="224">
        <f>SUMIF('12'!$C$10:$C$29,$C1178,'12'!$G$10:$G$29)*'12'!$E$3</f>
        <v>0</v>
      </c>
      <c r="S1178" s="224">
        <f>SUMIF('13'!$C$10:$C$29,$C1178,'13'!$G$10:$G$29)*'13'!$E$3</f>
        <v>0</v>
      </c>
      <c r="T1178" s="224">
        <f>SUMIF('14'!$C$10:$C$29,$C1178,'14'!$G$10:$G$29)*'14'!$E$3</f>
        <v>0</v>
      </c>
      <c r="U1178" s="224">
        <f>SUMIF('15'!$C$10:$C$29,$C1178,'15'!$G$10:$G$29)*'15'!$E$3</f>
        <v>0</v>
      </c>
      <c r="V1178" s="224">
        <f>SUMIF('16'!$C$10:$C$29,$C1178,'16'!$G$10:$G$29)*'16'!$E$3</f>
        <v>0</v>
      </c>
      <c r="W1178" s="224">
        <f>SUMIF('17'!$C$10:$C$29,$C1178,'17'!$G$10:$G$29)*'17'!$E$3</f>
        <v>0</v>
      </c>
      <c r="X1178" s="224">
        <f>SUMIF('18'!$C$10:$C$29,$C1178,'18'!$G$10:$G$29)*'18'!$E$3</f>
        <v>0</v>
      </c>
      <c r="Y1178" s="224">
        <f>SUMIF('19'!$C$10:$C$28,$C1178,'19'!$G$10:$G$28)*'19'!$E$3</f>
        <v>0</v>
      </c>
      <c r="Z1178" s="224">
        <f>SUMIF('20'!$C$10:$C$29,$C1178,'20'!$G$10:$G$29)*'20'!$E$3</f>
        <v>0</v>
      </c>
      <c r="AA1178" s="224">
        <f>SUMIF('21'!$C$10:$C$29,$C1178,'21'!$G$10:$G$29)*'21'!$E$3</f>
        <v>0</v>
      </c>
    </row>
    <row r="1179" spans="3:27" ht="15" hidden="1">
      <c r="C1179" s="207" t="s">
        <v>2467</v>
      </c>
      <c r="D1179" s="207" t="s">
        <v>2468</v>
      </c>
      <c r="F1179" s="303">
        <f t="shared" si="19"/>
        <v>0</v>
      </c>
      <c r="G1179" s="224">
        <f>SUMIF('01'!$C$10:$C$29,$C1179,'01'!$G$10:$G$29)*'01'!$E$3</f>
        <v>0</v>
      </c>
      <c r="H1179" s="224">
        <f>SUMIF('02'!$C$10:$C$28,$C1179,'02'!$G$10:$G$28)*'02'!$E$3</f>
        <v>0</v>
      </c>
      <c r="I1179" s="224">
        <f>SUMIF('03'!$C$10:$C$29,$C1179,'03'!$G$10:$G$29)*'03'!$E$3</f>
        <v>0</v>
      </c>
      <c r="J1179" s="224">
        <f>SUMIF('04'!$C$10:$C$26,$C1179,'04'!$G$10:$G$26)*'04'!$E$3</f>
        <v>0</v>
      </c>
      <c r="K1179" s="224">
        <f>SUMIF('05'!$C$10:$C$29,$C1179,'05'!$G$10:$G$29)*'05'!$E$3</f>
        <v>0</v>
      </c>
      <c r="L1179" s="224">
        <f>SUMIF('06'!$C$10:$C$29,$C1179,'06'!$G$10:$G$29)*'06'!$E$3</f>
        <v>0</v>
      </c>
      <c r="M1179" s="224">
        <f>SUMIF('07'!$C$10:$C$26,$C1179,'07'!$G$10:$G$26)*'07'!$E$3</f>
        <v>0</v>
      </c>
      <c r="N1179" s="224">
        <f>SUMIF('08'!$C$10:$C$29,$C1179,'08'!$G$10:$G$29)*'08'!$E$3</f>
        <v>0</v>
      </c>
      <c r="O1179" s="224">
        <f>SUMIF('09'!$C$10:$C$29,$C1179,'09'!$G$10:$G$29)*'09'!$E$3</f>
        <v>0</v>
      </c>
      <c r="P1179" s="224">
        <f>SUMIF('10'!$C$10:$C$29,$C1179,'10'!$G$10:$G$29)*'10'!$E$3</f>
        <v>0</v>
      </c>
      <c r="Q1179" s="224">
        <f>SUMIF('11'!$C$10:$C$39,$C1179,'11'!$G$10:$G$39)*'11'!$E$3</f>
        <v>0</v>
      </c>
      <c r="R1179" s="224">
        <f>SUMIF('12'!$C$10:$C$29,$C1179,'12'!$G$10:$G$29)*'12'!$E$3</f>
        <v>0</v>
      </c>
      <c r="S1179" s="224">
        <f>SUMIF('13'!$C$10:$C$29,$C1179,'13'!$G$10:$G$29)*'13'!$E$3</f>
        <v>0</v>
      </c>
      <c r="T1179" s="224">
        <f>SUMIF('14'!$C$10:$C$29,$C1179,'14'!$G$10:$G$29)*'14'!$E$3</f>
        <v>0</v>
      </c>
      <c r="U1179" s="224">
        <f>SUMIF('15'!$C$10:$C$29,$C1179,'15'!$G$10:$G$29)*'15'!$E$3</f>
        <v>0</v>
      </c>
      <c r="V1179" s="224">
        <f>SUMIF('16'!$C$10:$C$29,$C1179,'16'!$G$10:$G$29)*'16'!$E$3</f>
        <v>0</v>
      </c>
      <c r="W1179" s="224">
        <f>SUMIF('17'!$C$10:$C$29,$C1179,'17'!$G$10:$G$29)*'17'!$E$3</f>
        <v>0</v>
      </c>
      <c r="X1179" s="224">
        <f>SUMIF('18'!$C$10:$C$29,$C1179,'18'!$G$10:$G$29)*'18'!$E$3</f>
        <v>0</v>
      </c>
      <c r="Y1179" s="224">
        <f>SUMIF('19'!$C$10:$C$28,$C1179,'19'!$G$10:$G$28)*'19'!$E$3</f>
        <v>0</v>
      </c>
      <c r="Z1179" s="224">
        <f>SUMIF('20'!$C$10:$C$29,$C1179,'20'!$G$10:$G$29)*'20'!$E$3</f>
        <v>0</v>
      </c>
      <c r="AA1179" s="224">
        <f>SUMIF('21'!$C$10:$C$29,$C1179,'21'!$G$10:$G$29)*'21'!$E$3</f>
        <v>0</v>
      </c>
    </row>
    <row r="1180" spans="3:27" ht="15" hidden="1">
      <c r="C1180" s="207" t="s">
        <v>2469</v>
      </c>
      <c r="D1180" s="207" t="s">
        <v>2470</v>
      </c>
      <c r="F1180" s="303">
        <f t="shared" si="19"/>
        <v>0</v>
      </c>
      <c r="G1180" s="224">
        <f>SUMIF('01'!$C$10:$C$29,$C1180,'01'!$G$10:$G$29)*'01'!$E$3</f>
        <v>0</v>
      </c>
      <c r="H1180" s="224">
        <f>SUMIF('02'!$C$10:$C$28,$C1180,'02'!$G$10:$G$28)*'02'!$E$3</f>
        <v>0</v>
      </c>
      <c r="I1180" s="224">
        <f>SUMIF('03'!$C$10:$C$29,$C1180,'03'!$G$10:$G$29)*'03'!$E$3</f>
        <v>0</v>
      </c>
      <c r="J1180" s="224">
        <f>SUMIF('04'!$C$10:$C$26,$C1180,'04'!$G$10:$G$26)*'04'!$E$3</f>
        <v>0</v>
      </c>
      <c r="K1180" s="224">
        <f>SUMIF('05'!$C$10:$C$29,$C1180,'05'!$G$10:$G$29)*'05'!$E$3</f>
        <v>0</v>
      </c>
      <c r="L1180" s="224">
        <f>SUMIF('06'!$C$10:$C$29,$C1180,'06'!$G$10:$G$29)*'06'!$E$3</f>
        <v>0</v>
      </c>
      <c r="M1180" s="224">
        <f>SUMIF('07'!$C$10:$C$26,$C1180,'07'!$G$10:$G$26)*'07'!$E$3</f>
        <v>0</v>
      </c>
      <c r="N1180" s="224">
        <f>SUMIF('08'!$C$10:$C$29,$C1180,'08'!$G$10:$G$29)*'08'!$E$3</f>
        <v>0</v>
      </c>
      <c r="O1180" s="224">
        <f>SUMIF('09'!$C$10:$C$29,$C1180,'09'!$G$10:$G$29)*'09'!$E$3</f>
        <v>0</v>
      </c>
      <c r="P1180" s="224">
        <f>SUMIF('10'!$C$10:$C$29,$C1180,'10'!$G$10:$G$29)*'10'!$E$3</f>
        <v>0</v>
      </c>
      <c r="Q1180" s="224">
        <f>SUMIF('11'!$C$10:$C$39,$C1180,'11'!$G$10:$G$39)*'11'!$E$3</f>
        <v>0</v>
      </c>
      <c r="R1180" s="224">
        <f>SUMIF('12'!$C$10:$C$29,$C1180,'12'!$G$10:$G$29)*'12'!$E$3</f>
        <v>0</v>
      </c>
      <c r="S1180" s="224">
        <f>SUMIF('13'!$C$10:$C$29,$C1180,'13'!$G$10:$G$29)*'13'!$E$3</f>
        <v>0</v>
      </c>
      <c r="T1180" s="224">
        <f>SUMIF('14'!$C$10:$C$29,$C1180,'14'!$G$10:$G$29)*'14'!$E$3</f>
        <v>0</v>
      </c>
      <c r="U1180" s="224">
        <f>SUMIF('15'!$C$10:$C$29,$C1180,'15'!$G$10:$G$29)*'15'!$E$3</f>
        <v>0</v>
      </c>
      <c r="V1180" s="224">
        <f>SUMIF('16'!$C$10:$C$29,$C1180,'16'!$G$10:$G$29)*'16'!$E$3</f>
        <v>0</v>
      </c>
      <c r="W1180" s="224">
        <f>SUMIF('17'!$C$10:$C$29,$C1180,'17'!$G$10:$G$29)*'17'!$E$3</f>
        <v>0</v>
      </c>
      <c r="X1180" s="224">
        <f>SUMIF('18'!$C$10:$C$29,$C1180,'18'!$G$10:$G$29)*'18'!$E$3</f>
        <v>0</v>
      </c>
      <c r="Y1180" s="224">
        <f>SUMIF('19'!$C$10:$C$28,$C1180,'19'!$G$10:$G$28)*'19'!$E$3</f>
        <v>0</v>
      </c>
      <c r="Z1180" s="224">
        <f>SUMIF('20'!$C$10:$C$29,$C1180,'20'!$G$10:$G$29)*'20'!$E$3</f>
        <v>0</v>
      </c>
      <c r="AA1180" s="224">
        <f>SUMIF('21'!$C$10:$C$29,$C1180,'21'!$G$10:$G$29)*'21'!$E$3</f>
        <v>0</v>
      </c>
    </row>
    <row r="1181" spans="3:27" ht="15" hidden="1">
      <c r="C1181" s="207" t="s">
        <v>2471</v>
      </c>
      <c r="D1181" s="207" t="s">
        <v>2472</v>
      </c>
      <c r="F1181" s="303">
        <f t="shared" si="19"/>
        <v>0</v>
      </c>
      <c r="G1181" s="224">
        <f>SUMIF('01'!$C$10:$C$29,$C1181,'01'!$G$10:$G$29)*'01'!$E$3</f>
        <v>0</v>
      </c>
      <c r="H1181" s="224">
        <f>SUMIF('02'!$C$10:$C$28,$C1181,'02'!$G$10:$G$28)*'02'!$E$3</f>
        <v>0</v>
      </c>
      <c r="I1181" s="224">
        <f>SUMIF('03'!$C$10:$C$29,$C1181,'03'!$G$10:$G$29)*'03'!$E$3</f>
        <v>0</v>
      </c>
      <c r="J1181" s="224">
        <f>SUMIF('04'!$C$10:$C$26,$C1181,'04'!$G$10:$G$26)*'04'!$E$3</f>
        <v>0</v>
      </c>
      <c r="K1181" s="224">
        <f>SUMIF('05'!$C$10:$C$29,$C1181,'05'!$G$10:$G$29)*'05'!$E$3</f>
        <v>0</v>
      </c>
      <c r="L1181" s="224">
        <f>SUMIF('06'!$C$10:$C$29,$C1181,'06'!$G$10:$G$29)*'06'!$E$3</f>
        <v>0</v>
      </c>
      <c r="M1181" s="224">
        <f>SUMIF('07'!$C$10:$C$26,$C1181,'07'!$G$10:$G$26)*'07'!$E$3</f>
        <v>0</v>
      </c>
      <c r="N1181" s="224">
        <f>SUMIF('08'!$C$10:$C$29,$C1181,'08'!$G$10:$G$29)*'08'!$E$3</f>
        <v>0</v>
      </c>
      <c r="O1181" s="224">
        <f>SUMIF('09'!$C$10:$C$29,$C1181,'09'!$G$10:$G$29)*'09'!$E$3</f>
        <v>0</v>
      </c>
      <c r="P1181" s="224">
        <f>SUMIF('10'!$C$10:$C$29,$C1181,'10'!$G$10:$G$29)*'10'!$E$3</f>
        <v>0</v>
      </c>
      <c r="Q1181" s="224">
        <f>SUMIF('11'!$C$10:$C$39,$C1181,'11'!$G$10:$G$39)*'11'!$E$3</f>
        <v>0</v>
      </c>
      <c r="R1181" s="224">
        <f>SUMIF('12'!$C$10:$C$29,$C1181,'12'!$G$10:$G$29)*'12'!$E$3</f>
        <v>0</v>
      </c>
      <c r="S1181" s="224">
        <f>SUMIF('13'!$C$10:$C$29,$C1181,'13'!$G$10:$G$29)*'13'!$E$3</f>
        <v>0</v>
      </c>
      <c r="T1181" s="224">
        <f>SUMIF('14'!$C$10:$C$29,$C1181,'14'!$G$10:$G$29)*'14'!$E$3</f>
        <v>0</v>
      </c>
      <c r="U1181" s="224">
        <f>SUMIF('15'!$C$10:$C$29,$C1181,'15'!$G$10:$G$29)*'15'!$E$3</f>
        <v>0</v>
      </c>
      <c r="V1181" s="224">
        <f>SUMIF('16'!$C$10:$C$29,$C1181,'16'!$G$10:$G$29)*'16'!$E$3</f>
        <v>0</v>
      </c>
      <c r="W1181" s="224">
        <f>SUMIF('17'!$C$10:$C$29,$C1181,'17'!$G$10:$G$29)*'17'!$E$3</f>
        <v>0</v>
      </c>
      <c r="X1181" s="224">
        <f>SUMIF('18'!$C$10:$C$29,$C1181,'18'!$G$10:$G$29)*'18'!$E$3</f>
        <v>0</v>
      </c>
      <c r="Y1181" s="224">
        <f>SUMIF('19'!$C$10:$C$28,$C1181,'19'!$G$10:$G$28)*'19'!$E$3</f>
        <v>0</v>
      </c>
      <c r="Z1181" s="224">
        <f>SUMIF('20'!$C$10:$C$29,$C1181,'20'!$G$10:$G$29)*'20'!$E$3</f>
        <v>0</v>
      </c>
      <c r="AA1181" s="224">
        <f>SUMIF('21'!$C$10:$C$29,$C1181,'21'!$G$10:$G$29)*'21'!$E$3</f>
        <v>0</v>
      </c>
    </row>
    <row r="1182" spans="3:27" ht="15" hidden="1">
      <c r="C1182" s="207" t="s">
        <v>2473</v>
      </c>
      <c r="D1182" s="207" t="s">
        <v>2474</v>
      </c>
      <c r="F1182" s="303">
        <f t="shared" si="19"/>
        <v>0</v>
      </c>
      <c r="G1182" s="224">
        <f>SUMIF('01'!$C$10:$C$29,$C1182,'01'!$G$10:$G$29)*'01'!$E$3</f>
        <v>0</v>
      </c>
      <c r="H1182" s="224">
        <f>SUMIF('02'!$C$10:$C$28,$C1182,'02'!$G$10:$G$28)*'02'!$E$3</f>
        <v>0</v>
      </c>
      <c r="I1182" s="224">
        <f>SUMIF('03'!$C$10:$C$29,$C1182,'03'!$G$10:$G$29)*'03'!$E$3</f>
        <v>0</v>
      </c>
      <c r="J1182" s="224">
        <f>SUMIF('04'!$C$10:$C$26,$C1182,'04'!$G$10:$G$26)*'04'!$E$3</f>
        <v>0</v>
      </c>
      <c r="K1182" s="224">
        <f>SUMIF('05'!$C$10:$C$29,$C1182,'05'!$G$10:$G$29)*'05'!$E$3</f>
        <v>0</v>
      </c>
      <c r="L1182" s="224">
        <f>SUMIF('06'!$C$10:$C$29,$C1182,'06'!$G$10:$G$29)*'06'!$E$3</f>
        <v>0</v>
      </c>
      <c r="M1182" s="224">
        <f>SUMIF('07'!$C$10:$C$26,$C1182,'07'!$G$10:$G$26)*'07'!$E$3</f>
        <v>0</v>
      </c>
      <c r="N1182" s="224">
        <f>SUMIF('08'!$C$10:$C$29,$C1182,'08'!$G$10:$G$29)*'08'!$E$3</f>
        <v>0</v>
      </c>
      <c r="O1182" s="224">
        <f>SUMIF('09'!$C$10:$C$29,$C1182,'09'!$G$10:$G$29)*'09'!$E$3</f>
        <v>0</v>
      </c>
      <c r="P1182" s="224">
        <f>SUMIF('10'!$C$10:$C$29,$C1182,'10'!$G$10:$G$29)*'10'!$E$3</f>
        <v>0</v>
      </c>
      <c r="Q1182" s="224">
        <f>SUMIF('11'!$C$10:$C$39,$C1182,'11'!$G$10:$G$39)*'11'!$E$3</f>
        <v>0</v>
      </c>
      <c r="R1182" s="224">
        <f>SUMIF('12'!$C$10:$C$29,$C1182,'12'!$G$10:$G$29)*'12'!$E$3</f>
        <v>0</v>
      </c>
      <c r="S1182" s="224">
        <f>SUMIF('13'!$C$10:$C$29,$C1182,'13'!$G$10:$G$29)*'13'!$E$3</f>
        <v>0</v>
      </c>
      <c r="T1182" s="224">
        <f>SUMIF('14'!$C$10:$C$29,$C1182,'14'!$G$10:$G$29)*'14'!$E$3</f>
        <v>0</v>
      </c>
      <c r="U1182" s="224">
        <f>SUMIF('15'!$C$10:$C$29,$C1182,'15'!$G$10:$G$29)*'15'!$E$3</f>
        <v>0</v>
      </c>
      <c r="V1182" s="224">
        <f>SUMIF('16'!$C$10:$C$29,$C1182,'16'!$G$10:$G$29)*'16'!$E$3</f>
        <v>0</v>
      </c>
      <c r="W1182" s="224">
        <f>SUMIF('17'!$C$10:$C$29,$C1182,'17'!$G$10:$G$29)*'17'!$E$3</f>
        <v>0</v>
      </c>
      <c r="X1182" s="224">
        <f>SUMIF('18'!$C$10:$C$29,$C1182,'18'!$G$10:$G$29)*'18'!$E$3</f>
        <v>0</v>
      </c>
      <c r="Y1182" s="224">
        <f>SUMIF('19'!$C$10:$C$28,$C1182,'19'!$G$10:$G$28)*'19'!$E$3</f>
        <v>0</v>
      </c>
      <c r="Z1182" s="224">
        <f>SUMIF('20'!$C$10:$C$29,$C1182,'20'!$G$10:$G$29)*'20'!$E$3</f>
        <v>0</v>
      </c>
      <c r="AA1182" s="224">
        <f>SUMIF('21'!$C$10:$C$29,$C1182,'21'!$G$10:$G$29)*'21'!$E$3</f>
        <v>0</v>
      </c>
    </row>
    <row r="1183" spans="3:27" ht="15" hidden="1">
      <c r="C1183" s="207" t="s">
        <v>2475</v>
      </c>
      <c r="D1183" s="207" t="s">
        <v>2476</v>
      </c>
      <c r="F1183" s="303">
        <f t="shared" si="19"/>
        <v>0</v>
      </c>
      <c r="G1183" s="224">
        <f>SUMIF('01'!$C$10:$C$29,$C1183,'01'!$G$10:$G$29)*'01'!$E$3</f>
        <v>0</v>
      </c>
      <c r="H1183" s="224">
        <f>SUMIF('02'!$C$10:$C$28,$C1183,'02'!$G$10:$G$28)*'02'!$E$3</f>
        <v>0</v>
      </c>
      <c r="I1183" s="224">
        <f>SUMIF('03'!$C$10:$C$29,$C1183,'03'!$G$10:$G$29)*'03'!$E$3</f>
        <v>0</v>
      </c>
      <c r="J1183" s="224">
        <f>SUMIF('04'!$C$10:$C$26,$C1183,'04'!$G$10:$G$26)*'04'!$E$3</f>
        <v>0</v>
      </c>
      <c r="K1183" s="224">
        <f>SUMIF('05'!$C$10:$C$29,$C1183,'05'!$G$10:$G$29)*'05'!$E$3</f>
        <v>0</v>
      </c>
      <c r="L1183" s="224">
        <f>SUMIF('06'!$C$10:$C$29,$C1183,'06'!$G$10:$G$29)*'06'!$E$3</f>
        <v>0</v>
      </c>
      <c r="M1183" s="224">
        <f>SUMIF('07'!$C$10:$C$26,$C1183,'07'!$G$10:$G$26)*'07'!$E$3</f>
        <v>0</v>
      </c>
      <c r="N1183" s="224">
        <f>SUMIF('08'!$C$10:$C$29,$C1183,'08'!$G$10:$G$29)*'08'!$E$3</f>
        <v>0</v>
      </c>
      <c r="O1183" s="224">
        <f>SUMIF('09'!$C$10:$C$29,$C1183,'09'!$G$10:$G$29)*'09'!$E$3</f>
        <v>0</v>
      </c>
      <c r="P1183" s="224">
        <f>SUMIF('10'!$C$10:$C$29,$C1183,'10'!$G$10:$G$29)*'10'!$E$3</f>
        <v>0</v>
      </c>
      <c r="Q1183" s="224">
        <f>SUMIF('11'!$C$10:$C$39,$C1183,'11'!$G$10:$G$39)*'11'!$E$3</f>
        <v>0</v>
      </c>
      <c r="R1183" s="224">
        <f>SUMIF('12'!$C$10:$C$29,$C1183,'12'!$G$10:$G$29)*'12'!$E$3</f>
        <v>0</v>
      </c>
      <c r="S1183" s="224">
        <f>SUMIF('13'!$C$10:$C$29,$C1183,'13'!$G$10:$G$29)*'13'!$E$3</f>
        <v>0</v>
      </c>
      <c r="T1183" s="224">
        <f>SUMIF('14'!$C$10:$C$29,$C1183,'14'!$G$10:$G$29)*'14'!$E$3</f>
        <v>0</v>
      </c>
      <c r="U1183" s="224">
        <f>SUMIF('15'!$C$10:$C$29,$C1183,'15'!$G$10:$G$29)*'15'!$E$3</f>
        <v>0</v>
      </c>
      <c r="V1183" s="224">
        <f>SUMIF('16'!$C$10:$C$29,$C1183,'16'!$G$10:$G$29)*'16'!$E$3</f>
        <v>0</v>
      </c>
      <c r="W1183" s="224">
        <f>SUMIF('17'!$C$10:$C$29,$C1183,'17'!$G$10:$G$29)*'17'!$E$3</f>
        <v>0</v>
      </c>
      <c r="X1183" s="224">
        <f>SUMIF('18'!$C$10:$C$29,$C1183,'18'!$G$10:$G$29)*'18'!$E$3</f>
        <v>0</v>
      </c>
      <c r="Y1183" s="224">
        <f>SUMIF('19'!$C$10:$C$28,$C1183,'19'!$G$10:$G$28)*'19'!$E$3</f>
        <v>0</v>
      </c>
      <c r="Z1183" s="224">
        <f>SUMIF('20'!$C$10:$C$29,$C1183,'20'!$G$10:$G$29)*'20'!$E$3</f>
        <v>0</v>
      </c>
      <c r="AA1183" s="224">
        <f>SUMIF('21'!$C$10:$C$29,$C1183,'21'!$G$10:$G$29)*'21'!$E$3</f>
        <v>0</v>
      </c>
    </row>
    <row r="1184" spans="3:27" ht="15" hidden="1">
      <c r="C1184" s="207" t="s">
        <v>2477</v>
      </c>
      <c r="D1184" s="207" t="s">
        <v>2478</v>
      </c>
      <c r="F1184" s="303">
        <f t="shared" si="19"/>
        <v>0</v>
      </c>
      <c r="G1184" s="224">
        <f>SUMIF('01'!$C$10:$C$29,$C1184,'01'!$G$10:$G$29)*'01'!$E$3</f>
        <v>0</v>
      </c>
      <c r="H1184" s="224">
        <f>SUMIF('02'!$C$10:$C$28,$C1184,'02'!$G$10:$G$28)*'02'!$E$3</f>
        <v>0</v>
      </c>
      <c r="I1184" s="224">
        <f>SUMIF('03'!$C$10:$C$29,$C1184,'03'!$G$10:$G$29)*'03'!$E$3</f>
        <v>0</v>
      </c>
      <c r="J1184" s="224">
        <f>SUMIF('04'!$C$10:$C$26,$C1184,'04'!$G$10:$G$26)*'04'!$E$3</f>
        <v>0</v>
      </c>
      <c r="K1184" s="224">
        <f>SUMIF('05'!$C$10:$C$29,$C1184,'05'!$G$10:$G$29)*'05'!$E$3</f>
        <v>0</v>
      </c>
      <c r="L1184" s="224">
        <f>SUMIF('06'!$C$10:$C$29,$C1184,'06'!$G$10:$G$29)*'06'!$E$3</f>
        <v>0</v>
      </c>
      <c r="M1184" s="224">
        <f>SUMIF('07'!$C$10:$C$26,$C1184,'07'!$G$10:$G$26)*'07'!$E$3</f>
        <v>0</v>
      </c>
      <c r="N1184" s="224">
        <f>SUMIF('08'!$C$10:$C$29,$C1184,'08'!$G$10:$G$29)*'08'!$E$3</f>
        <v>0</v>
      </c>
      <c r="O1184" s="224">
        <f>SUMIF('09'!$C$10:$C$29,$C1184,'09'!$G$10:$G$29)*'09'!$E$3</f>
        <v>0</v>
      </c>
      <c r="P1184" s="224">
        <f>SUMIF('10'!$C$10:$C$29,$C1184,'10'!$G$10:$G$29)*'10'!$E$3</f>
        <v>0</v>
      </c>
      <c r="Q1184" s="224">
        <f>SUMIF('11'!$C$10:$C$39,$C1184,'11'!$G$10:$G$39)*'11'!$E$3</f>
        <v>0</v>
      </c>
      <c r="R1184" s="224">
        <f>SUMIF('12'!$C$10:$C$29,$C1184,'12'!$G$10:$G$29)*'12'!$E$3</f>
        <v>0</v>
      </c>
      <c r="S1184" s="224">
        <f>SUMIF('13'!$C$10:$C$29,$C1184,'13'!$G$10:$G$29)*'13'!$E$3</f>
        <v>0</v>
      </c>
      <c r="T1184" s="224">
        <f>SUMIF('14'!$C$10:$C$29,$C1184,'14'!$G$10:$G$29)*'14'!$E$3</f>
        <v>0</v>
      </c>
      <c r="U1184" s="224">
        <f>SUMIF('15'!$C$10:$C$29,$C1184,'15'!$G$10:$G$29)*'15'!$E$3</f>
        <v>0</v>
      </c>
      <c r="V1184" s="224">
        <f>SUMIF('16'!$C$10:$C$29,$C1184,'16'!$G$10:$G$29)*'16'!$E$3</f>
        <v>0</v>
      </c>
      <c r="W1184" s="224">
        <f>SUMIF('17'!$C$10:$C$29,$C1184,'17'!$G$10:$G$29)*'17'!$E$3</f>
        <v>0</v>
      </c>
      <c r="X1184" s="224">
        <f>SUMIF('18'!$C$10:$C$29,$C1184,'18'!$G$10:$G$29)*'18'!$E$3</f>
        <v>0</v>
      </c>
      <c r="Y1184" s="224">
        <f>SUMIF('19'!$C$10:$C$28,$C1184,'19'!$G$10:$G$28)*'19'!$E$3</f>
        <v>0</v>
      </c>
      <c r="Z1184" s="224">
        <f>SUMIF('20'!$C$10:$C$29,$C1184,'20'!$G$10:$G$29)*'20'!$E$3</f>
        <v>0</v>
      </c>
      <c r="AA1184" s="224">
        <f>SUMIF('21'!$C$10:$C$29,$C1184,'21'!$G$10:$G$29)*'21'!$E$3</f>
        <v>0</v>
      </c>
    </row>
    <row r="1185" spans="3:27" ht="15" hidden="1">
      <c r="C1185" s="207" t="s">
        <v>2479</v>
      </c>
      <c r="D1185" s="207" t="s">
        <v>2480</v>
      </c>
      <c r="F1185" s="303">
        <f t="shared" si="19"/>
        <v>0</v>
      </c>
      <c r="G1185" s="224">
        <f>SUMIF('01'!$C$10:$C$29,$C1185,'01'!$G$10:$G$29)*'01'!$E$3</f>
        <v>0</v>
      </c>
      <c r="H1185" s="224">
        <f>SUMIF('02'!$C$10:$C$28,$C1185,'02'!$G$10:$G$28)*'02'!$E$3</f>
        <v>0</v>
      </c>
      <c r="I1185" s="224">
        <f>SUMIF('03'!$C$10:$C$29,$C1185,'03'!$G$10:$G$29)*'03'!$E$3</f>
        <v>0</v>
      </c>
      <c r="J1185" s="224">
        <f>SUMIF('04'!$C$10:$C$26,$C1185,'04'!$G$10:$G$26)*'04'!$E$3</f>
        <v>0</v>
      </c>
      <c r="K1185" s="224">
        <f>SUMIF('05'!$C$10:$C$29,$C1185,'05'!$G$10:$G$29)*'05'!$E$3</f>
        <v>0</v>
      </c>
      <c r="L1185" s="224">
        <f>SUMIF('06'!$C$10:$C$29,$C1185,'06'!$G$10:$G$29)*'06'!$E$3</f>
        <v>0</v>
      </c>
      <c r="M1185" s="224">
        <f>SUMIF('07'!$C$10:$C$26,$C1185,'07'!$G$10:$G$26)*'07'!$E$3</f>
        <v>0</v>
      </c>
      <c r="N1185" s="224">
        <f>SUMIF('08'!$C$10:$C$29,$C1185,'08'!$G$10:$G$29)*'08'!$E$3</f>
        <v>0</v>
      </c>
      <c r="O1185" s="224">
        <f>SUMIF('09'!$C$10:$C$29,$C1185,'09'!$G$10:$G$29)*'09'!$E$3</f>
        <v>0</v>
      </c>
      <c r="P1185" s="224">
        <f>SUMIF('10'!$C$10:$C$29,$C1185,'10'!$G$10:$G$29)*'10'!$E$3</f>
        <v>0</v>
      </c>
      <c r="Q1185" s="224">
        <f>SUMIF('11'!$C$10:$C$39,$C1185,'11'!$G$10:$G$39)*'11'!$E$3</f>
        <v>0</v>
      </c>
      <c r="R1185" s="224">
        <f>SUMIF('12'!$C$10:$C$29,$C1185,'12'!$G$10:$G$29)*'12'!$E$3</f>
        <v>0</v>
      </c>
      <c r="S1185" s="224">
        <f>SUMIF('13'!$C$10:$C$29,$C1185,'13'!$G$10:$G$29)*'13'!$E$3</f>
        <v>0</v>
      </c>
      <c r="T1185" s="224">
        <f>SUMIF('14'!$C$10:$C$29,$C1185,'14'!$G$10:$G$29)*'14'!$E$3</f>
        <v>0</v>
      </c>
      <c r="U1185" s="224">
        <f>SUMIF('15'!$C$10:$C$29,$C1185,'15'!$G$10:$G$29)*'15'!$E$3</f>
        <v>0</v>
      </c>
      <c r="V1185" s="224">
        <f>SUMIF('16'!$C$10:$C$29,$C1185,'16'!$G$10:$G$29)*'16'!$E$3</f>
        <v>0</v>
      </c>
      <c r="W1185" s="224">
        <f>SUMIF('17'!$C$10:$C$29,$C1185,'17'!$G$10:$G$29)*'17'!$E$3</f>
        <v>0</v>
      </c>
      <c r="X1185" s="224">
        <f>SUMIF('18'!$C$10:$C$29,$C1185,'18'!$G$10:$G$29)*'18'!$E$3</f>
        <v>0</v>
      </c>
      <c r="Y1185" s="224">
        <f>SUMIF('19'!$C$10:$C$28,$C1185,'19'!$G$10:$G$28)*'19'!$E$3</f>
        <v>0</v>
      </c>
      <c r="Z1185" s="224">
        <f>SUMIF('20'!$C$10:$C$29,$C1185,'20'!$G$10:$G$29)*'20'!$E$3</f>
        <v>0</v>
      </c>
      <c r="AA1185" s="224">
        <f>SUMIF('21'!$C$10:$C$29,$C1185,'21'!$G$10:$G$29)*'21'!$E$3</f>
        <v>0</v>
      </c>
    </row>
    <row r="1186" spans="3:27" ht="15" hidden="1">
      <c r="C1186" s="207" t="s">
        <v>2481</v>
      </c>
      <c r="D1186" s="207" t="s">
        <v>2482</v>
      </c>
      <c r="F1186" s="303">
        <f t="shared" si="19"/>
        <v>0</v>
      </c>
      <c r="G1186" s="224">
        <f>SUMIF('01'!$C$10:$C$29,$C1186,'01'!$G$10:$G$29)*'01'!$E$3</f>
        <v>0</v>
      </c>
      <c r="H1186" s="224">
        <f>SUMIF('02'!$C$10:$C$28,$C1186,'02'!$G$10:$G$28)*'02'!$E$3</f>
        <v>0</v>
      </c>
      <c r="I1186" s="224">
        <f>SUMIF('03'!$C$10:$C$29,$C1186,'03'!$G$10:$G$29)*'03'!$E$3</f>
        <v>0</v>
      </c>
      <c r="J1186" s="224">
        <f>SUMIF('04'!$C$10:$C$26,$C1186,'04'!$G$10:$G$26)*'04'!$E$3</f>
        <v>0</v>
      </c>
      <c r="K1186" s="224">
        <f>SUMIF('05'!$C$10:$C$29,$C1186,'05'!$G$10:$G$29)*'05'!$E$3</f>
        <v>0</v>
      </c>
      <c r="L1186" s="224">
        <f>SUMIF('06'!$C$10:$C$29,$C1186,'06'!$G$10:$G$29)*'06'!$E$3</f>
        <v>0</v>
      </c>
      <c r="M1186" s="224">
        <f>SUMIF('07'!$C$10:$C$26,$C1186,'07'!$G$10:$G$26)*'07'!$E$3</f>
        <v>0</v>
      </c>
      <c r="N1186" s="224">
        <f>SUMIF('08'!$C$10:$C$29,$C1186,'08'!$G$10:$G$29)*'08'!$E$3</f>
        <v>0</v>
      </c>
      <c r="O1186" s="224">
        <f>SUMIF('09'!$C$10:$C$29,$C1186,'09'!$G$10:$G$29)*'09'!$E$3</f>
        <v>0</v>
      </c>
      <c r="P1186" s="224">
        <f>SUMIF('10'!$C$10:$C$29,$C1186,'10'!$G$10:$G$29)*'10'!$E$3</f>
        <v>0</v>
      </c>
      <c r="Q1186" s="224">
        <f>SUMIF('11'!$C$10:$C$39,$C1186,'11'!$G$10:$G$39)*'11'!$E$3</f>
        <v>0</v>
      </c>
      <c r="R1186" s="224">
        <f>SUMIF('12'!$C$10:$C$29,$C1186,'12'!$G$10:$G$29)*'12'!$E$3</f>
        <v>0</v>
      </c>
      <c r="S1186" s="224">
        <f>SUMIF('13'!$C$10:$C$29,$C1186,'13'!$G$10:$G$29)*'13'!$E$3</f>
        <v>0</v>
      </c>
      <c r="T1186" s="224">
        <f>SUMIF('14'!$C$10:$C$29,$C1186,'14'!$G$10:$G$29)*'14'!$E$3</f>
        <v>0</v>
      </c>
      <c r="U1186" s="224">
        <f>SUMIF('15'!$C$10:$C$29,$C1186,'15'!$G$10:$G$29)*'15'!$E$3</f>
        <v>0</v>
      </c>
      <c r="V1186" s="224">
        <f>SUMIF('16'!$C$10:$C$29,$C1186,'16'!$G$10:$G$29)*'16'!$E$3</f>
        <v>0</v>
      </c>
      <c r="W1186" s="224">
        <f>SUMIF('17'!$C$10:$C$29,$C1186,'17'!$G$10:$G$29)*'17'!$E$3</f>
        <v>0</v>
      </c>
      <c r="X1186" s="224">
        <f>SUMIF('18'!$C$10:$C$29,$C1186,'18'!$G$10:$G$29)*'18'!$E$3</f>
        <v>0</v>
      </c>
      <c r="Y1186" s="224">
        <f>SUMIF('19'!$C$10:$C$28,$C1186,'19'!$G$10:$G$28)*'19'!$E$3</f>
        <v>0</v>
      </c>
      <c r="Z1186" s="224">
        <f>SUMIF('20'!$C$10:$C$29,$C1186,'20'!$G$10:$G$29)*'20'!$E$3</f>
        <v>0</v>
      </c>
      <c r="AA1186" s="224">
        <f>SUMIF('21'!$C$10:$C$29,$C1186,'21'!$G$10:$G$29)*'21'!$E$3</f>
        <v>0</v>
      </c>
    </row>
    <row r="1187" spans="3:27" ht="15" hidden="1">
      <c r="C1187" s="207" t="s">
        <v>2483</v>
      </c>
      <c r="D1187" s="207" t="s">
        <v>2484</v>
      </c>
      <c r="F1187" s="303">
        <f t="shared" si="19"/>
        <v>0</v>
      </c>
      <c r="G1187" s="224">
        <f>SUMIF('01'!$C$10:$C$29,$C1187,'01'!$G$10:$G$29)*'01'!$E$3</f>
        <v>0</v>
      </c>
      <c r="H1187" s="224">
        <f>SUMIF('02'!$C$10:$C$28,$C1187,'02'!$G$10:$G$28)*'02'!$E$3</f>
        <v>0</v>
      </c>
      <c r="I1187" s="224">
        <f>SUMIF('03'!$C$10:$C$29,$C1187,'03'!$G$10:$G$29)*'03'!$E$3</f>
        <v>0</v>
      </c>
      <c r="J1187" s="224">
        <f>SUMIF('04'!$C$10:$C$26,$C1187,'04'!$G$10:$G$26)*'04'!$E$3</f>
        <v>0</v>
      </c>
      <c r="K1187" s="224">
        <f>SUMIF('05'!$C$10:$C$29,$C1187,'05'!$G$10:$G$29)*'05'!$E$3</f>
        <v>0</v>
      </c>
      <c r="L1187" s="224">
        <f>SUMIF('06'!$C$10:$C$29,$C1187,'06'!$G$10:$G$29)*'06'!$E$3</f>
        <v>0</v>
      </c>
      <c r="M1187" s="224">
        <f>SUMIF('07'!$C$10:$C$26,$C1187,'07'!$G$10:$G$26)*'07'!$E$3</f>
        <v>0</v>
      </c>
      <c r="N1187" s="224">
        <f>SUMIF('08'!$C$10:$C$29,$C1187,'08'!$G$10:$G$29)*'08'!$E$3</f>
        <v>0</v>
      </c>
      <c r="O1187" s="224">
        <f>SUMIF('09'!$C$10:$C$29,$C1187,'09'!$G$10:$G$29)*'09'!$E$3</f>
        <v>0</v>
      </c>
      <c r="P1187" s="224">
        <f>SUMIF('10'!$C$10:$C$29,$C1187,'10'!$G$10:$G$29)*'10'!$E$3</f>
        <v>0</v>
      </c>
      <c r="Q1187" s="224">
        <f>SUMIF('11'!$C$10:$C$39,$C1187,'11'!$G$10:$G$39)*'11'!$E$3</f>
        <v>0</v>
      </c>
      <c r="R1187" s="224">
        <f>SUMIF('12'!$C$10:$C$29,$C1187,'12'!$G$10:$G$29)*'12'!$E$3</f>
        <v>0</v>
      </c>
      <c r="S1187" s="224">
        <f>SUMIF('13'!$C$10:$C$29,$C1187,'13'!$G$10:$G$29)*'13'!$E$3</f>
        <v>0</v>
      </c>
      <c r="T1187" s="224">
        <f>SUMIF('14'!$C$10:$C$29,$C1187,'14'!$G$10:$G$29)*'14'!$E$3</f>
        <v>0</v>
      </c>
      <c r="U1187" s="224">
        <f>SUMIF('15'!$C$10:$C$29,$C1187,'15'!$G$10:$G$29)*'15'!$E$3</f>
        <v>0</v>
      </c>
      <c r="V1187" s="224">
        <f>SUMIF('16'!$C$10:$C$29,$C1187,'16'!$G$10:$G$29)*'16'!$E$3</f>
        <v>0</v>
      </c>
      <c r="W1187" s="224">
        <f>SUMIF('17'!$C$10:$C$29,$C1187,'17'!$G$10:$G$29)*'17'!$E$3</f>
        <v>0</v>
      </c>
      <c r="X1187" s="224">
        <f>SUMIF('18'!$C$10:$C$29,$C1187,'18'!$G$10:$G$29)*'18'!$E$3</f>
        <v>0</v>
      </c>
      <c r="Y1187" s="224">
        <f>SUMIF('19'!$C$10:$C$28,$C1187,'19'!$G$10:$G$28)*'19'!$E$3</f>
        <v>0</v>
      </c>
      <c r="Z1187" s="224">
        <f>SUMIF('20'!$C$10:$C$29,$C1187,'20'!$G$10:$G$29)*'20'!$E$3</f>
        <v>0</v>
      </c>
      <c r="AA1187" s="224">
        <f>SUMIF('21'!$C$10:$C$29,$C1187,'21'!$G$10:$G$29)*'21'!$E$3</f>
        <v>0</v>
      </c>
    </row>
    <row r="1188" spans="3:27" ht="15" hidden="1">
      <c r="C1188" s="207" t="s">
        <v>2485</v>
      </c>
      <c r="D1188" s="207" t="s">
        <v>2486</v>
      </c>
      <c r="F1188" s="303">
        <f t="shared" si="19"/>
        <v>0</v>
      </c>
      <c r="G1188" s="224">
        <f>SUMIF('01'!$C$10:$C$29,$C1188,'01'!$G$10:$G$29)*'01'!$E$3</f>
        <v>0</v>
      </c>
      <c r="H1188" s="224">
        <f>SUMIF('02'!$C$10:$C$28,$C1188,'02'!$G$10:$G$28)*'02'!$E$3</f>
        <v>0</v>
      </c>
      <c r="I1188" s="224">
        <f>SUMIF('03'!$C$10:$C$29,$C1188,'03'!$G$10:$G$29)*'03'!$E$3</f>
        <v>0</v>
      </c>
      <c r="J1188" s="224">
        <f>SUMIF('04'!$C$10:$C$26,$C1188,'04'!$G$10:$G$26)*'04'!$E$3</f>
        <v>0</v>
      </c>
      <c r="K1188" s="224">
        <f>SUMIF('05'!$C$10:$C$29,$C1188,'05'!$G$10:$G$29)*'05'!$E$3</f>
        <v>0</v>
      </c>
      <c r="L1188" s="224">
        <f>SUMIF('06'!$C$10:$C$29,$C1188,'06'!$G$10:$G$29)*'06'!$E$3</f>
        <v>0</v>
      </c>
      <c r="M1188" s="224">
        <f>SUMIF('07'!$C$10:$C$26,$C1188,'07'!$G$10:$G$26)*'07'!$E$3</f>
        <v>0</v>
      </c>
      <c r="N1188" s="224">
        <f>SUMIF('08'!$C$10:$C$29,$C1188,'08'!$G$10:$G$29)*'08'!$E$3</f>
        <v>0</v>
      </c>
      <c r="O1188" s="224">
        <f>SUMIF('09'!$C$10:$C$29,$C1188,'09'!$G$10:$G$29)*'09'!$E$3</f>
        <v>0</v>
      </c>
      <c r="P1188" s="224">
        <f>SUMIF('10'!$C$10:$C$29,$C1188,'10'!$G$10:$G$29)*'10'!$E$3</f>
        <v>0</v>
      </c>
      <c r="Q1188" s="224">
        <f>SUMIF('11'!$C$10:$C$39,$C1188,'11'!$G$10:$G$39)*'11'!$E$3</f>
        <v>0</v>
      </c>
      <c r="R1188" s="224">
        <f>SUMIF('12'!$C$10:$C$29,$C1188,'12'!$G$10:$G$29)*'12'!$E$3</f>
        <v>0</v>
      </c>
      <c r="S1188" s="224">
        <f>SUMIF('13'!$C$10:$C$29,$C1188,'13'!$G$10:$G$29)*'13'!$E$3</f>
        <v>0</v>
      </c>
      <c r="T1188" s="224">
        <f>SUMIF('14'!$C$10:$C$29,$C1188,'14'!$G$10:$G$29)*'14'!$E$3</f>
        <v>0</v>
      </c>
      <c r="U1188" s="224">
        <f>SUMIF('15'!$C$10:$C$29,$C1188,'15'!$G$10:$G$29)*'15'!$E$3</f>
        <v>0</v>
      </c>
      <c r="V1188" s="224">
        <f>SUMIF('16'!$C$10:$C$29,$C1188,'16'!$G$10:$G$29)*'16'!$E$3</f>
        <v>0</v>
      </c>
      <c r="W1188" s="224">
        <f>SUMIF('17'!$C$10:$C$29,$C1188,'17'!$G$10:$G$29)*'17'!$E$3</f>
        <v>0</v>
      </c>
      <c r="X1188" s="224">
        <f>SUMIF('18'!$C$10:$C$29,$C1188,'18'!$G$10:$G$29)*'18'!$E$3</f>
        <v>0</v>
      </c>
      <c r="Y1188" s="224">
        <f>SUMIF('19'!$C$10:$C$28,$C1188,'19'!$G$10:$G$28)*'19'!$E$3</f>
        <v>0</v>
      </c>
      <c r="Z1188" s="224">
        <f>SUMIF('20'!$C$10:$C$29,$C1188,'20'!$G$10:$G$29)*'20'!$E$3</f>
        <v>0</v>
      </c>
      <c r="AA1188" s="224">
        <f>SUMIF('21'!$C$10:$C$29,$C1188,'21'!$G$10:$G$29)*'21'!$E$3</f>
        <v>0</v>
      </c>
    </row>
    <row r="1189" spans="3:27" ht="15" hidden="1">
      <c r="C1189" s="207" t="s">
        <v>2487</v>
      </c>
      <c r="D1189" s="207" t="s">
        <v>2488</v>
      </c>
      <c r="F1189" s="303">
        <f t="shared" si="19"/>
        <v>0</v>
      </c>
      <c r="G1189" s="224">
        <f>SUMIF('01'!$C$10:$C$29,$C1189,'01'!$G$10:$G$29)*'01'!$E$3</f>
        <v>0</v>
      </c>
      <c r="H1189" s="224">
        <f>SUMIF('02'!$C$10:$C$28,$C1189,'02'!$G$10:$G$28)*'02'!$E$3</f>
        <v>0</v>
      </c>
      <c r="I1189" s="224">
        <f>SUMIF('03'!$C$10:$C$29,$C1189,'03'!$G$10:$G$29)*'03'!$E$3</f>
        <v>0</v>
      </c>
      <c r="J1189" s="224">
        <f>SUMIF('04'!$C$10:$C$26,$C1189,'04'!$G$10:$G$26)*'04'!$E$3</f>
        <v>0</v>
      </c>
      <c r="K1189" s="224">
        <f>SUMIF('05'!$C$10:$C$29,$C1189,'05'!$G$10:$G$29)*'05'!$E$3</f>
        <v>0</v>
      </c>
      <c r="L1189" s="224">
        <f>SUMIF('06'!$C$10:$C$29,$C1189,'06'!$G$10:$G$29)*'06'!$E$3</f>
        <v>0</v>
      </c>
      <c r="M1189" s="224">
        <f>SUMIF('07'!$C$10:$C$26,$C1189,'07'!$G$10:$G$26)*'07'!$E$3</f>
        <v>0</v>
      </c>
      <c r="N1189" s="224">
        <f>SUMIF('08'!$C$10:$C$29,$C1189,'08'!$G$10:$G$29)*'08'!$E$3</f>
        <v>0</v>
      </c>
      <c r="O1189" s="224">
        <f>SUMIF('09'!$C$10:$C$29,$C1189,'09'!$G$10:$G$29)*'09'!$E$3</f>
        <v>0</v>
      </c>
      <c r="P1189" s="224">
        <f>SUMIF('10'!$C$10:$C$29,$C1189,'10'!$G$10:$G$29)*'10'!$E$3</f>
        <v>0</v>
      </c>
      <c r="Q1189" s="224">
        <f>SUMIF('11'!$C$10:$C$39,$C1189,'11'!$G$10:$G$39)*'11'!$E$3</f>
        <v>0</v>
      </c>
      <c r="R1189" s="224">
        <f>SUMIF('12'!$C$10:$C$29,$C1189,'12'!$G$10:$G$29)*'12'!$E$3</f>
        <v>0</v>
      </c>
      <c r="S1189" s="224">
        <f>SUMIF('13'!$C$10:$C$29,$C1189,'13'!$G$10:$G$29)*'13'!$E$3</f>
        <v>0</v>
      </c>
      <c r="T1189" s="224">
        <f>SUMIF('14'!$C$10:$C$29,$C1189,'14'!$G$10:$G$29)*'14'!$E$3</f>
        <v>0</v>
      </c>
      <c r="U1189" s="224">
        <f>SUMIF('15'!$C$10:$C$29,$C1189,'15'!$G$10:$G$29)*'15'!$E$3</f>
        <v>0</v>
      </c>
      <c r="V1189" s="224">
        <f>SUMIF('16'!$C$10:$C$29,$C1189,'16'!$G$10:$G$29)*'16'!$E$3</f>
        <v>0</v>
      </c>
      <c r="W1189" s="224">
        <f>SUMIF('17'!$C$10:$C$29,$C1189,'17'!$G$10:$G$29)*'17'!$E$3</f>
        <v>0</v>
      </c>
      <c r="X1189" s="224">
        <f>SUMIF('18'!$C$10:$C$29,$C1189,'18'!$G$10:$G$29)*'18'!$E$3</f>
        <v>0</v>
      </c>
      <c r="Y1189" s="224">
        <f>SUMIF('19'!$C$10:$C$28,$C1189,'19'!$G$10:$G$28)*'19'!$E$3</f>
        <v>0</v>
      </c>
      <c r="Z1189" s="224">
        <f>SUMIF('20'!$C$10:$C$29,$C1189,'20'!$G$10:$G$29)*'20'!$E$3</f>
        <v>0</v>
      </c>
      <c r="AA1189" s="224">
        <f>SUMIF('21'!$C$10:$C$29,$C1189,'21'!$G$10:$G$29)*'21'!$E$3</f>
        <v>0</v>
      </c>
    </row>
    <row r="1190" spans="3:27" ht="15" hidden="1">
      <c r="C1190" s="207" t="s">
        <v>2489</v>
      </c>
      <c r="D1190" s="207" t="s">
        <v>2490</v>
      </c>
      <c r="F1190" s="303">
        <f t="shared" si="19"/>
        <v>0</v>
      </c>
      <c r="G1190" s="224">
        <f>SUMIF('01'!$C$10:$C$29,$C1190,'01'!$G$10:$G$29)*'01'!$E$3</f>
        <v>0</v>
      </c>
      <c r="H1190" s="224">
        <f>SUMIF('02'!$C$10:$C$28,$C1190,'02'!$G$10:$G$28)*'02'!$E$3</f>
        <v>0</v>
      </c>
      <c r="I1190" s="224">
        <f>SUMIF('03'!$C$10:$C$29,$C1190,'03'!$G$10:$G$29)*'03'!$E$3</f>
        <v>0</v>
      </c>
      <c r="J1190" s="224">
        <f>SUMIF('04'!$C$10:$C$26,$C1190,'04'!$G$10:$G$26)*'04'!$E$3</f>
        <v>0</v>
      </c>
      <c r="K1190" s="224">
        <f>SUMIF('05'!$C$10:$C$29,$C1190,'05'!$G$10:$G$29)*'05'!$E$3</f>
        <v>0</v>
      </c>
      <c r="L1190" s="224">
        <f>SUMIF('06'!$C$10:$C$29,$C1190,'06'!$G$10:$G$29)*'06'!$E$3</f>
        <v>0</v>
      </c>
      <c r="M1190" s="224">
        <f>SUMIF('07'!$C$10:$C$26,$C1190,'07'!$G$10:$G$26)*'07'!$E$3</f>
        <v>0</v>
      </c>
      <c r="N1190" s="224">
        <f>SUMIF('08'!$C$10:$C$29,$C1190,'08'!$G$10:$G$29)*'08'!$E$3</f>
        <v>0</v>
      </c>
      <c r="O1190" s="224">
        <f>SUMIF('09'!$C$10:$C$29,$C1190,'09'!$G$10:$G$29)*'09'!$E$3</f>
        <v>0</v>
      </c>
      <c r="P1190" s="224">
        <f>SUMIF('10'!$C$10:$C$29,$C1190,'10'!$G$10:$G$29)*'10'!$E$3</f>
        <v>0</v>
      </c>
      <c r="Q1190" s="224">
        <f>SUMIF('11'!$C$10:$C$39,$C1190,'11'!$G$10:$G$39)*'11'!$E$3</f>
        <v>0</v>
      </c>
      <c r="R1190" s="224">
        <f>SUMIF('12'!$C$10:$C$29,$C1190,'12'!$G$10:$G$29)*'12'!$E$3</f>
        <v>0</v>
      </c>
      <c r="S1190" s="224">
        <f>SUMIF('13'!$C$10:$C$29,$C1190,'13'!$G$10:$G$29)*'13'!$E$3</f>
        <v>0</v>
      </c>
      <c r="T1190" s="224">
        <f>SUMIF('14'!$C$10:$C$29,$C1190,'14'!$G$10:$G$29)*'14'!$E$3</f>
        <v>0</v>
      </c>
      <c r="U1190" s="224">
        <f>SUMIF('15'!$C$10:$C$29,$C1190,'15'!$G$10:$G$29)*'15'!$E$3</f>
        <v>0</v>
      </c>
      <c r="V1190" s="224">
        <f>SUMIF('16'!$C$10:$C$29,$C1190,'16'!$G$10:$G$29)*'16'!$E$3</f>
        <v>0</v>
      </c>
      <c r="W1190" s="224">
        <f>SUMIF('17'!$C$10:$C$29,$C1190,'17'!$G$10:$G$29)*'17'!$E$3</f>
        <v>0</v>
      </c>
      <c r="X1190" s="224">
        <f>SUMIF('18'!$C$10:$C$29,$C1190,'18'!$G$10:$G$29)*'18'!$E$3</f>
        <v>0</v>
      </c>
      <c r="Y1190" s="224">
        <f>SUMIF('19'!$C$10:$C$28,$C1190,'19'!$G$10:$G$28)*'19'!$E$3</f>
        <v>0</v>
      </c>
      <c r="Z1190" s="224">
        <f>SUMIF('20'!$C$10:$C$29,$C1190,'20'!$G$10:$G$29)*'20'!$E$3</f>
        <v>0</v>
      </c>
      <c r="AA1190" s="224">
        <f>SUMIF('21'!$C$10:$C$29,$C1190,'21'!$G$10:$G$29)*'21'!$E$3</f>
        <v>0</v>
      </c>
    </row>
    <row r="1191" spans="3:27" ht="15" hidden="1">
      <c r="C1191" s="207" t="s">
        <v>2491</v>
      </c>
      <c r="D1191" s="207" t="s">
        <v>2492</v>
      </c>
      <c r="F1191" s="303">
        <f t="shared" si="19"/>
        <v>0</v>
      </c>
      <c r="G1191" s="224">
        <f>SUMIF('01'!$C$10:$C$29,$C1191,'01'!$G$10:$G$29)*'01'!$E$3</f>
        <v>0</v>
      </c>
      <c r="H1191" s="224">
        <f>SUMIF('02'!$C$10:$C$28,$C1191,'02'!$G$10:$G$28)*'02'!$E$3</f>
        <v>0</v>
      </c>
      <c r="I1191" s="224">
        <f>SUMIF('03'!$C$10:$C$29,$C1191,'03'!$G$10:$G$29)*'03'!$E$3</f>
        <v>0</v>
      </c>
      <c r="J1191" s="224">
        <f>SUMIF('04'!$C$10:$C$26,$C1191,'04'!$G$10:$G$26)*'04'!$E$3</f>
        <v>0</v>
      </c>
      <c r="K1191" s="224">
        <f>SUMIF('05'!$C$10:$C$29,$C1191,'05'!$G$10:$G$29)*'05'!$E$3</f>
        <v>0</v>
      </c>
      <c r="L1191" s="224">
        <f>SUMIF('06'!$C$10:$C$29,$C1191,'06'!$G$10:$G$29)*'06'!$E$3</f>
        <v>0</v>
      </c>
      <c r="M1191" s="224">
        <f>SUMIF('07'!$C$10:$C$26,$C1191,'07'!$G$10:$G$26)*'07'!$E$3</f>
        <v>0</v>
      </c>
      <c r="N1191" s="224">
        <f>SUMIF('08'!$C$10:$C$29,$C1191,'08'!$G$10:$G$29)*'08'!$E$3</f>
        <v>0</v>
      </c>
      <c r="O1191" s="224">
        <f>SUMIF('09'!$C$10:$C$29,$C1191,'09'!$G$10:$G$29)*'09'!$E$3</f>
        <v>0</v>
      </c>
      <c r="P1191" s="224">
        <f>SUMIF('10'!$C$10:$C$29,$C1191,'10'!$G$10:$G$29)*'10'!$E$3</f>
        <v>0</v>
      </c>
      <c r="Q1191" s="224">
        <f>SUMIF('11'!$C$10:$C$39,$C1191,'11'!$G$10:$G$39)*'11'!$E$3</f>
        <v>0</v>
      </c>
      <c r="R1191" s="224">
        <f>SUMIF('12'!$C$10:$C$29,$C1191,'12'!$G$10:$G$29)*'12'!$E$3</f>
        <v>0</v>
      </c>
      <c r="S1191" s="224">
        <f>SUMIF('13'!$C$10:$C$29,$C1191,'13'!$G$10:$G$29)*'13'!$E$3</f>
        <v>0</v>
      </c>
      <c r="T1191" s="224">
        <f>SUMIF('14'!$C$10:$C$29,$C1191,'14'!$G$10:$G$29)*'14'!$E$3</f>
        <v>0</v>
      </c>
      <c r="U1191" s="224">
        <f>SUMIF('15'!$C$10:$C$29,$C1191,'15'!$G$10:$G$29)*'15'!$E$3</f>
        <v>0</v>
      </c>
      <c r="V1191" s="224">
        <f>SUMIF('16'!$C$10:$C$29,$C1191,'16'!$G$10:$G$29)*'16'!$E$3</f>
        <v>0</v>
      </c>
      <c r="W1191" s="224">
        <f>SUMIF('17'!$C$10:$C$29,$C1191,'17'!$G$10:$G$29)*'17'!$E$3</f>
        <v>0</v>
      </c>
      <c r="X1191" s="224">
        <f>SUMIF('18'!$C$10:$C$29,$C1191,'18'!$G$10:$G$29)*'18'!$E$3</f>
        <v>0</v>
      </c>
      <c r="Y1191" s="224">
        <f>SUMIF('19'!$C$10:$C$28,$C1191,'19'!$G$10:$G$28)*'19'!$E$3</f>
        <v>0</v>
      </c>
      <c r="Z1191" s="224">
        <f>SUMIF('20'!$C$10:$C$29,$C1191,'20'!$G$10:$G$29)*'20'!$E$3</f>
        <v>0</v>
      </c>
      <c r="AA1191" s="224">
        <f>SUMIF('21'!$C$10:$C$29,$C1191,'21'!$G$10:$G$29)*'21'!$E$3</f>
        <v>0</v>
      </c>
    </row>
    <row r="1192" spans="3:27" ht="15" hidden="1">
      <c r="C1192" s="207" t="s">
        <v>2493</v>
      </c>
      <c r="D1192" s="207" t="s">
        <v>2494</v>
      </c>
      <c r="F1192" s="303">
        <f t="shared" si="19"/>
        <v>0</v>
      </c>
      <c r="G1192" s="224">
        <f>SUMIF('01'!$C$10:$C$29,$C1192,'01'!$G$10:$G$29)*'01'!$E$3</f>
        <v>0</v>
      </c>
      <c r="H1192" s="224">
        <f>SUMIF('02'!$C$10:$C$28,$C1192,'02'!$G$10:$G$28)*'02'!$E$3</f>
        <v>0</v>
      </c>
      <c r="I1192" s="224">
        <f>SUMIF('03'!$C$10:$C$29,$C1192,'03'!$G$10:$G$29)*'03'!$E$3</f>
        <v>0</v>
      </c>
      <c r="J1192" s="224">
        <f>SUMIF('04'!$C$10:$C$26,$C1192,'04'!$G$10:$G$26)*'04'!$E$3</f>
        <v>0</v>
      </c>
      <c r="K1192" s="224">
        <f>SUMIF('05'!$C$10:$C$29,$C1192,'05'!$G$10:$G$29)*'05'!$E$3</f>
        <v>0</v>
      </c>
      <c r="L1192" s="224">
        <f>SUMIF('06'!$C$10:$C$29,$C1192,'06'!$G$10:$G$29)*'06'!$E$3</f>
        <v>0</v>
      </c>
      <c r="M1192" s="224">
        <f>SUMIF('07'!$C$10:$C$26,$C1192,'07'!$G$10:$G$26)*'07'!$E$3</f>
        <v>0</v>
      </c>
      <c r="N1192" s="224">
        <f>SUMIF('08'!$C$10:$C$29,$C1192,'08'!$G$10:$G$29)*'08'!$E$3</f>
        <v>0</v>
      </c>
      <c r="O1192" s="224">
        <f>SUMIF('09'!$C$10:$C$29,$C1192,'09'!$G$10:$G$29)*'09'!$E$3</f>
        <v>0</v>
      </c>
      <c r="P1192" s="224">
        <f>SUMIF('10'!$C$10:$C$29,$C1192,'10'!$G$10:$G$29)*'10'!$E$3</f>
        <v>0</v>
      </c>
      <c r="Q1192" s="224">
        <f>SUMIF('11'!$C$10:$C$39,$C1192,'11'!$G$10:$G$39)*'11'!$E$3</f>
        <v>0</v>
      </c>
      <c r="R1192" s="224">
        <f>SUMIF('12'!$C$10:$C$29,$C1192,'12'!$G$10:$G$29)*'12'!$E$3</f>
        <v>0</v>
      </c>
      <c r="S1192" s="224">
        <f>SUMIF('13'!$C$10:$C$29,$C1192,'13'!$G$10:$G$29)*'13'!$E$3</f>
        <v>0</v>
      </c>
      <c r="T1192" s="224">
        <f>SUMIF('14'!$C$10:$C$29,$C1192,'14'!$G$10:$G$29)*'14'!$E$3</f>
        <v>0</v>
      </c>
      <c r="U1192" s="224">
        <f>SUMIF('15'!$C$10:$C$29,$C1192,'15'!$G$10:$G$29)*'15'!$E$3</f>
        <v>0</v>
      </c>
      <c r="V1192" s="224">
        <f>SUMIF('16'!$C$10:$C$29,$C1192,'16'!$G$10:$G$29)*'16'!$E$3</f>
        <v>0</v>
      </c>
      <c r="W1192" s="224">
        <f>SUMIF('17'!$C$10:$C$29,$C1192,'17'!$G$10:$G$29)*'17'!$E$3</f>
        <v>0</v>
      </c>
      <c r="X1192" s="224">
        <f>SUMIF('18'!$C$10:$C$29,$C1192,'18'!$G$10:$G$29)*'18'!$E$3</f>
        <v>0</v>
      </c>
      <c r="Y1192" s="224">
        <f>SUMIF('19'!$C$10:$C$28,$C1192,'19'!$G$10:$G$28)*'19'!$E$3</f>
        <v>0</v>
      </c>
      <c r="Z1192" s="224">
        <f>SUMIF('20'!$C$10:$C$29,$C1192,'20'!$G$10:$G$29)*'20'!$E$3</f>
        <v>0</v>
      </c>
      <c r="AA1192" s="224">
        <f>SUMIF('21'!$C$10:$C$29,$C1192,'21'!$G$10:$G$29)*'21'!$E$3</f>
        <v>0</v>
      </c>
    </row>
    <row r="1193" spans="3:27" ht="15" hidden="1">
      <c r="C1193" s="207" t="s">
        <v>2495</v>
      </c>
      <c r="D1193" s="207" t="s">
        <v>2496</v>
      </c>
      <c r="F1193" s="303">
        <f t="shared" si="19"/>
        <v>0</v>
      </c>
      <c r="G1193" s="224">
        <f>SUMIF('01'!$C$10:$C$29,$C1193,'01'!$G$10:$G$29)*'01'!$E$3</f>
        <v>0</v>
      </c>
      <c r="H1193" s="224">
        <f>SUMIF('02'!$C$10:$C$28,$C1193,'02'!$G$10:$G$28)*'02'!$E$3</f>
        <v>0</v>
      </c>
      <c r="I1193" s="224">
        <f>SUMIF('03'!$C$10:$C$29,$C1193,'03'!$G$10:$G$29)*'03'!$E$3</f>
        <v>0</v>
      </c>
      <c r="J1193" s="224">
        <f>SUMIF('04'!$C$10:$C$26,$C1193,'04'!$G$10:$G$26)*'04'!$E$3</f>
        <v>0</v>
      </c>
      <c r="K1193" s="224">
        <f>SUMIF('05'!$C$10:$C$29,$C1193,'05'!$G$10:$G$29)*'05'!$E$3</f>
        <v>0</v>
      </c>
      <c r="L1193" s="224">
        <f>SUMIF('06'!$C$10:$C$29,$C1193,'06'!$G$10:$G$29)*'06'!$E$3</f>
        <v>0</v>
      </c>
      <c r="M1193" s="224">
        <f>SUMIF('07'!$C$10:$C$26,$C1193,'07'!$G$10:$G$26)*'07'!$E$3</f>
        <v>0</v>
      </c>
      <c r="N1193" s="224">
        <f>SUMIF('08'!$C$10:$C$29,$C1193,'08'!$G$10:$G$29)*'08'!$E$3</f>
        <v>0</v>
      </c>
      <c r="O1193" s="224">
        <f>SUMIF('09'!$C$10:$C$29,$C1193,'09'!$G$10:$G$29)*'09'!$E$3</f>
        <v>0</v>
      </c>
      <c r="P1193" s="224">
        <f>SUMIF('10'!$C$10:$C$29,$C1193,'10'!$G$10:$G$29)*'10'!$E$3</f>
        <v>0</v>
      </c>
      <c r="Q1193" s="224">
        <f>SUMIF('11'!$C$10:$C$39,$C1193,'11'!$G$10:$G$39)*'11'!$E$3</f>
        <v>0</v>
      </c>
      <c r="R1193" s="224">
        <f>SUMIF('12'!$C$10:$C$29,$C1193,'12'!$G$10:$G$29)*'12'!$E$3</f>
        <v>0</v>
      </c>
      <c r="S1193" s="224">
        <f>SUMIF('13'!$C$10:$C$29,$C1193,'13'!$G$10:$G$29)*'13'!$E$3</f>
        <v>0</v>
      </c>
      <c r="T1193" s="224">
        <f>SUMIF('14'!$C$10:$C$29,$C1193,'14'!$G$10:$G$29)*'14'!$E$3</f>
        <v>0</v>
      </c>
      <c r="U1193" s="224">
        <f>SUMIF('15'!$C$10:$C$29,$C1193,'15'!$G$10:$G$29)*'15'!$E$3</f>
        <v>0</v>
      </c>
      <c r="V1193" s="224">
        <f>SUMIF('16'!$C$10:$C$29,$C1193,'16'!$G$10:$G$29)*'16'!$E$3</f>
        <v>0</v>
      </c>
      <c r="W1193" s="224">
        <f>SUMIF('17'!$C$10:$C$29,$C1193,'17'!$G$10:$G$29)*'17'!$E$3</f>
        <v>0</v>
      </c>
      <c r="X1193" s="224">
        <f>SUMIF('18'!$C$10:$C$29,$C1193,'18'!$G$10:$G$29)*'18'!$E$3</f>
        <v>0</v>
      </c>
      <c r="Y1193" s="224">
        <f>SUMIF('19'!$C$10:$C$28,$C1193,'19'!$G$10:$G$28)*'19'!$E$3</f>
        <v>0</v>
      </c>
      <c r="Z1193" s="224">
        <f>SUMIF('20'!$C$10:$C$29,$C1193,'20'!$G$10:$G$29)*'20'!$E$3</f>
        <v>0</v>
      </c>
      <c r="AA1193" s="224">
        <f>SUMIF('21'!$C$10:$C$29,$C1193,'21'!$G$10:$G$29)*'21'!$E$3</f>
        <v>0</v>
      </c>
    </row>
    <row r="1194" spans="3:27" ht="15" hidden="1">
      <c r="C1194" s="207" t="s">
        <v>2497</v>
      </c>
      <c r="D1194" s="207" t="s">
        <v>2498</v>
      </c>
      <c r="F1194" s="303">
        <f t="shared" si="19"/>
        <v>0</v>
      </c>
      <c r="G1194" s="224">
        <f>SUMIF('01'!$C$10:$C$29,$C1194,'01'!$G$10:$G$29)*'01'!$E$3</f>
        <v>0</v>
      </c>
      <c r="H1194" s="224">
        <f>SUMIF('02'!$C$10:$C$28,$C1194,'02'!$G$10:$G$28)*'02'!$E$3</f>
        <v>0</v>
      </c>
      <c r="I1194" s="224">
        <f>SUMIF('03'!$C$10:$C$29,$C1194,'03'!$G$10:$G$29)*'03'!$E$3</f>
        <v>0</v>
      </c>
      <c r="J1194" s="224">
        <f>SUMIF('04'!$C$10:$C$26,$C1194,'04'!$G$10:$G$26)*'04'!$E$3</f>
        <v>0</v>
      </c>
      <c r="K1194" s="224">
        <f>SUMIF('05'!$C$10:$C$29,$C1194,'05'!$G$10:$G$29)*'05'!$E$3</f>
        <v>0</v>
      </c>
      <c r="L1194" s="224">
        <f>SUMIF('06'!$C$10:$C$29,$C1194,'06'!$G$10:$G$29)*'06'!$E$3</f>
        <v>0</v>
      </c>
      <c r="M1194" s="224">
        <f>SUMIF('07'!$C$10:$C$26,$C1194,'07'!$G$10:$G$26)*'07'!$E$3</f>
        <v>0</v>
      </c>
      <c r="N1194" s="224">
        <f>SUMIF('08'!$C$10:$C$29,$C1194,'08'!$G$10:$G$29)*'08'!$E$3</f>
        <v>0</v>
      </c>
      <c r="O1194" s="224">
        <f>SUMIF('09'!$C$10:$C$29,$C1194,'09'!$G$10:$G$29)*'09'!$E$3</f>
        <v>0</v>
      </c>
      <c r="P1194" s="224">
        <f>SUMIF('10'!$C$10:$C$29,$C1194,'10'!$G$10:$G$29)*'10'!$E$3</f>
        <v>0</v>
      </c>
      <c r="Q1194" s="224">
        <f>SUMIF('11'!$C$10:$C$39,$C1194,'11'!$G$10:$G$39)*'11'!$E$3</f>
        <v>0</v>
      </c>
      <c r="R1194" s="224">
        <f>SUMIF('12'!$C$10:$C$29,$C1194,'12'!$G$10:$G$29)*'12'!$E$3</f>
        <v>0</v>
      </c>
      <c r="S1194" s="224">
        <f>SUMIF('13'!$C$10:$C$29,$C1194,'13'!$G$10:$G$29)*'13'!$E$3</f>
        <v>0</v>
      </c>
      <c r="T1194" s="224">
        <f>SUMIF('14'!$C$10:$C$29,$C1194,'14'!$G$10:$G$29)*'14'!$E$3</f>
        <v>0</v>
      </c>
      <c r="U1194" s="224">
        <f>SUMIF('15'!$C$10:$C$29,$C1194,'15'!$G$10:$G$29)*'15'!$E$3</f>
        <v>0</v>
      </c>
      <c r="V1194" s="224">
        <f>SUMIF('16'!$C$10:$C$29,$C1194,'16'!$G$10:$G$29)*'16'!$E$3</f>
        <v>0</v>
      </c>
      <c r="W1194" s="224">
        <f>SUMIF('17'!$C$10:$C$29,$C1194,'17'!$G$10:$G$29)*'17'!$E$3</f>
        <v>0</v>
      </c>
      <c r="X1194" s="224">
        <f>SUMIF('18'!$C$10:$C$29,$C1194,'18'!$G$10:$G$29)*'18'!$E$3</f>
        <v>0</v>
      </c>
      <c r="Y1194" s="224">
        <f>SUMIF('19'!$C$10:$C$28,$C1194,'19'!$G$10:$G$28)*'19'!$E$3</f>
        <v>0</v>
      </c>
      <c r="Z1194" s="224">
        <f>SUMIF('20'!$C$10:$C$29,$C1194,'20'!$G$10:$G$29)*'20'!$E$3</f>
        <v>0</v>
      </c>
      <c r="AA1194" s="224">
        <f>SUMIF('21'!$C$10:$C$29,$C1194,'21'!$G$10:$G$29)*'21'!$E$3</f>
        <v>0</v>
      </c>
    </row>
    <row r="1195" spans="3:27" ht="15" hidden="1">
      <c r="C1195" s="207" t="s">
        <v>2499</v>
      </c>
      <c r="D1195" s="207" t="s">
        <v>2500</v>
      </c>
      <c r="F1195" s="303">
        <f t="shared" si="19"/>
        <v>0</v>
      </c>
      <c r="G1195" s="224">
        <f>SUMIF('01'!$C$10:$C$29,$C1195,'01'!$G$10:$G$29)*'01'!$E$3</f>
        <v>0</v>
      </c>
      <c r="H1195" s="224">
        <f>SUMIF('02'!$C$10:$C$28,$C1195,'02'!$G$10:$G$28)*'02'!$E$3</f>
        <v>0</v>
      </c>
      <c r="I1195" s="224">
        <f>SUMIF('03'!$C$10:$C$29,$C1195,'03'!$G$10:$G$29)*'03'!$E$3</f>
        <v>0</v>
      </c>
      <c r="J1195" s="224">
        <f>SUMIF('04'!$C$10:$C$26,$C1195,'04'!$G$10:$G$26)*'04'!$E$3</f>
        <v>0</v>
      </c>
      <c r="K1195" s="224">
        <f>SUMIF('05'!$C$10:$C$29,$C1195,'05'!$G$10:$G$29)*'05'!$E$3</f>
        <v>0</v>
      </c>
      <c r="L1195" s="224">
        <f>SUMIF('06'!$C$10:$C$29,$C1195,'06'!$G$10:$G$29)*'06'!$E$3</f>
        <v>0</v>
      </c>
      <c r="M1195" s="224">
        <f>SUMIF('07'!$C$10:$C$26,$C1195,'07'!$G$10:$G$26)*'07'!$E$3</f>
        <v>0</v>
      </c>
      <c r="N1195" s="224">
        <f>SUMIF('08'!$C$10:$C$29,$C1195,'08'!$G$10:$G$29)*'08'!$E$3</f>
        <v>0</v>
      </c>
      <c r="O1195" s="224">
        <f>SUMIF('09'!$C$10:$C$29,$C1195,'09'!$G$10:$G$29)*'09'!$E$3</f>
        <v>0</v>
      </c>
      <c r="P1195" s="224">
        <f>SUMIF('10'!$C$10:$C$29,$C1195,'10'!$G$10:$G$29)*'10'!$E$3</f>
        <v>0</v>
      </c>
      <c r="Q1195" s="224">
        <f>SUMIF('11'!$C$10:$C$39,$C1195,'11'!$G$10:$G$39)*'11'!$E$3</f>
        <v>0</v>
      </c>
      <c r="R1195" s="224">
        <f>SUMIF('12'!$C$10:$C$29,$C1195,'12'!$G$10:$G$29)*'12'!$E$3</f>
        <v>0</v>
      </c>
      <c r="S1195" s="224">
        <f>SUMIF('13'!$C$10:$C$29,$C1195,'13'!$G$10:$G$29)*'13'!$E$3</f>
        <v>0</v>
      </c>
      <c r="T1195" s="224">
        <f>SUMIF('14'!$C$10:$C$29,$C1195,'14'!$G$10:$G$29)*'14'!$E$3</f>
        <v>0</v>
      </c>
      <c r="U1195" s="224">
        <f>SUMIF('15'!$C$10:$C$29,$C1195,'15'!$G$10:$G$29)*'15'!$E$3</f>
        <v>0</v>
      </c>
      <c r="V1195" s="224">
        <f>SUMIF('16'!$C$10:$C$29,$C1195,'16'!$G$10:$G$29)*'16'!$E$3</f>
        <v>0</v>
      </c>
      <c r="W1195" s="224">
        <f>SUMIF('17'!$C$10:$C$29,$C1195,'17'!$G$10:$G$29)*'17'!$E$3</f>
        <v>0</v>
      </c>
      <c r="X1195" s="224">
        <f>SUMIF('18'!$C$10:$C$29,$C1195,'18'!$G$10:$G$29)*'18'!$E$3</f>
        <v>0</v>
      </c>
      <c r="Y1195" s="224">
        <f>SUMIF('19'!$C$10:$C$28,$C1195,'19'!$G$10:$G$28)*'19'!$E$3</f>
        <v>0</v>
      </c>
      <c r="Z1195" s="224">
        <f>SUMIF('20'!$C$10:$C$29,$C1195,'20'!$G$10:$G$29)*'20'!$E$3</f>
        <v>0</v>
      </c>
      <c r="AA1195" s="224">
        <f>SUMIF('21'!$C$10:$C$29,$C1195,'21'!$G$10:$G$29)*'21'!$E$3</f>
        <v>0</v>
      </c>
    </row>
    <row r="1196" spans="3:27" ht="15" hidden="1">
      <c r="C1196" s="207" t="s">
        <v>2501</v>
      </c>
      <c r="D1196" s="207" t="s">
        <v>2502</v>
      </c>
      <c r="F1196" s="303">
        <f t="shared" si="19"/>
        <v>0</v>
      </c>
      <c r="G1196" s="224">
        <f>SUMIF('01'!$C$10:$C$29,$C1196,'01'!$G$10:$G$29)*'01'!$E$3</f>
        <v>0</v>
      </c>
      <c r="H1196" s="224">
        <f>SUMIF('02'!$C$10:$C$28,$C1196,'02'!$G$10:$G$28)*'02'!$E$3</f>
        <v>0</v>
      </c>
      <c r="I1196" s="224">
        <f>SUMIF('03'!$C$10:$C$29,$C1196,'03'!$G$10:$G$29)*'03'!$E$3</f>
        <v>0</v>
      </c>
      <c r="J1196" s="224">
        <f>SUMIF('04'!$C$10:$C$26,$C1196,'04'!$G$10:$G$26)*'04'!$E$3</f>
        <v>0</v>
      </c>
      <c r="K1196" s="224">
        <f>SUMIF('05'!$C$10:$C$29,$C1196,'05'!$G$10:$G$29)*'05'!$E$3</f>
        <v>0</v>
      </c>
      <c r="L1196" s="224">
        <f>SUMIF('06'!$C$10:$C$29,$C1196,'06'!$G$10:$G$29)*'06'!$E$3</f>
        <v>0</v>
      </c>
      <c r="M1196" s="224">
        <f>SUMIF('07'!$C$10:$C$26,$C1196,'07'!$G$10:$G$26)*'07'!$E$3</f>
        <v>0</v>
      </c>
      <c r="N1196" s="224">
        <f>SUMIF('08'!$C$10:$C$29,$C1196,'08'!$G$10:$G$29)*'08'!$E$3</f>
        <v>0</v>
      </c>
      <c r="O1196" s="224">
        <f>SUMIF('09'!$C$10:$C$29,$C1196,'09'!$G$10:$G$29)*'09'!$E$3</f>
        <v>0</v>
      </c>
      <c r="P1196" s="224">
        <f>SUMIF('10'!$C$10:$C$29,$C1196,'10'!$G$10:$G$29)*'10'!$E$3</f>
        <v>0</v>
      </c>
      <c r="Q1196" s="224">
        <f>SUMIF('11'!$C$10:$C$39,$C1196,'11'!$G$10:$G$39)*'11'!$E$3</f>
        <v>0</v>
      </c>
      <c r="R1196" s="224">
        <f>SUMIF('12'!$C$10:$C$29,$C1196,'12'!$G$10:$G$29)*'12'!$E$3</f>
        <v>0</v>
      </c>
      <c r="S1196" s="224">
        <f>SUMIF('13'!$C$10:$C$29,$C1196,'13'!$G$10:$G$29)*'13'!$E$3</f>
        <v>0</v>
      </c>
      <c r="T1196" s="224">
        <f>SUMIF('14'!$C$10:$C$29,$C1196,'14'!$G$10:$G$29)*'14'!$E$3</f>
        <v>0</v>
      </c>
      <c r="U1196" s="224">
        <f>SUMIF('15'!$C$10:$C$29,$C1196,'15'!$G$10:$G$29)*'15'!$E$3</f>
        <v>0</v>
      </c>
      <c r="V1196" s="224">
        <f>SUMIF('16'!$C$10:$C$29,$C1196,'16'!$G$10:$G$29)*'16'!$E$3</f>
        <v>0</v>
      </c>
      <c r="W1196" s="224">
        <f>SUMIF('17'!$C$10:$C$29,$C1196,'17'!$G$10:$G$29)*'17'!$E$3</f>
        <v>0</v>
      </c>
      <c r="X1196" s="224">
        <f>SUMIF('18'!$C$10:$C$29,$C1196,'18'!$G$10:$G$29)*'18'!$E$3</f>
        <v>0</v>
      </c>
      <c r="Y1196" s="224">
        <f>SUMIF('19'!$C$10:$C$28,$C1196,'19'!$G$10:$G$28)*'19'!$E$3</f>
        <v>0</v>
      </c>
      <c r="Z1196" s="224">
        <f>SUMIF('20'!$C$10:$C$29,$C1196,'20'!$G$10:$G$29)*'20'!$E$3</f>
        <v>0</v>
      </c>
      <c r="AA1196" s="224">
        <f>SUMIF('21'!$C$10:$C$29,$C1196,'21'!$G$10:$G$29)*'21'!$E$3</f>
        <v>0</v>
      </c>
    </row>
    <row r="1197" spans="3:27" ht="15" hidden="1">
      <c r="C1197" s="207" t="s">
        <v>2503</v>
      </c>
      <c r="D1197" s="207" t="s">
        <v>2504</v>
      </c>
      <c r="F1197" s="303">
        <f t="shared" si="19"/>
        <v>0</v>
      </c>
      <c r="G1197" s="224">
        <f>SUMIF('01'!$C$10:$C$29,$C1197,'01'!$G$10:$G$29)*'01'!$E$3</f>
        <v>0</v>
      </c>
      <c r="H1197" s="224">
        <f>SUMIF('02'!$C$10:$C$28,$C1197,'02'!$G$10:$G$28)*'02'!$E$3</f>
        <v>0</v>
      </c>
      <c r="I1197" s="224">
        <f>SUMIF('03'!$C$10:$C$29,$C1197,'03'!$G$10:$G$29)*'03'!$E$3</f>
        <v>0</v>
      </c>
      <c r="J1197" s="224">
        <f>SUMIF('04'!$C$10:$C$26,$C1197,'04'!$G$10:$G$26)*'04'!$E$3</f>
        <v>0</v>
      </c>
      <c r="K1197" s="224">
        <f>SUMIF('05'!$C$10:$C$29,$C1197,'05'!$G$10:$G$29)*'05'!$E$3</f>
        <v>0</v>
      </c>
      <c r="L1197" s="224">
        <f>SUMIF('06'!$C$10:$C$29,$C1197,'06'!$G$10:$G$29)*'06'!$E$3</f>
        <v>0</v>
      </c>
      <c r="M1197" s="224">
        <f>SUMIF('07'!$C$10:$C$26,$C1197,'07'!$G$10:$G$26)*'07'!$E$3</f>
        <v>0</v>
      </c>
      <c r="N1197" s="224">
        <f>SUMIF('08'!$C$10:$C$29,$C1197,'08'!$G$10:$G$29)*'08'!$E$3</f>
        <v>0</v>
      </c>
      <c r="O1197" s="224">
        <f>SUMIF('09'!$C$10:$C$29,$C1197,'09'!$G$10:$G$29)*'09'!$E$3</f>
        <v>0</v>
      </c>
      <c r="P1197" s="224">
        <f>SUMIF('10'!$C$10:$C$29,$C1197,'10'!$G$10:$G$29)*'10'!$E$3</f>
        <v>0</v>
      </c>
      <c r="Q1197" s="224">
        <f>SUMIF('11'!$C$10:$C$39,$C1197,'11'!$G$10:$G$39)*'11'!$E$3</f>
        <v>0</v>
      </c>
      <c r="R1197" s="224">
        <f>SUMIF('12'!$C$10:$C$29,$C1197,'12'!$G$10:$G$29)*'12'!$E$3</f>
        <v>0</v>
      </c>
      <c r="S1197" s="224">
        <f>SUMIF('13'!$C$10:$C$29,$C1197,'13'!$G$10:$G$29)*'13'!$E$3</f>
        <v>0</v>
      </c>
      <c r="T1197" s="224">
        <f>SUMIF('14'!$C$10:$C$29,$C1197,'14'!$G$10:$G$29)*'14'!$E$3</f>
        <v>0</v>
      </c>
      <c r="U1197" s="224">
        <f>SUMIF('15'!$C$10:$C$29,$C1197,'15'!$G$10:$G$29)*'15'!$E$3</f>
        <v>0</v>
      </c>
      <c r="V1197" s="224">
        <f>SUMIF('16'!$C$10:$C$29,$C1197,'16'!$G$10:$G$29)*'16'!$E$3</f>
        <v>0</v>
      </c>
      <c r="W1197" s="224">
        <f>SUMIF('17'!$C$10:$C$29,$C1197,'17'!$G$10:$G$29)*'17'!$E$3</f>
        <v>0</v>
      </c>
      <c r="X1197" s="224">
        <f>SUMIF('18'!$C$10:$C$29,$C1197,'18'!$G$10:$G$29)*'18'!$E$3</f>
        <v>0</v>
      </c>
      <c r="Y1197" s="224">
        <f>SUMIF('19'!$C$10:$C$28,$C1197,'19'!$G$10:$G$28)*'19'!$E$3</f>
        <v>0</v>
      </c>
      <c r="Z1197" s="224">
        <f>SUMIF('20'!$C$10:$C$29,$C1197,'20'!$G$10:$G$29)*'20'!$E$3</f>
        <v>0</v>
      </c>
      <c r="AA1197" s="224">
        <f>SUMIF('21'!$C$10:$C$29,$C1197,'21'!$G$10:$G$29)*'21'!$E$3</f>
        <v>0</v>
      </c>
    </row>
    <row r="1198" spans="3:27" ht="15" hidden="1">
      <c r="C1198" s="207" t="s">
        <v>2505</v>
      </c>
      <c r="D1198" s="207" t="s">
        <v>2506</v>
      </c>
      <c r="F1198" s="303">
        <f t="shared" si="19"/>
        <v>0</v>
      </c>
      <c r="G1198" s="224">
        <f>SUMIF('01'!$C$10:$C$29,$C1198,'01'!$G$10:$G$29)*'01'!$E$3</f>
        <v>0</v>
      </c>
      <c r="H1198" s="224">
        <f>SUMIF('02'!$C$10:$C$28,$C1198,'02'!$G$10:$G$28)*'02'!$E$3</f>
        <v>0</v>
      </c>
      <c r="I1198" s="224">
        <f>SUMIF('03'!$C$10:$C$29,$C1198,'03'!$G$10:$G$29)*'03'!$E$3</f>
        <v>0</v>
      </c>
      <c r="J1198" s="224">
        <f>SUMIF('04'!$C$10:$C$26,$C1198,'04'!$G$10:$G$26)*'04'!$E$3</f>
        <v>0</v>
      </c>
      <c r="K1198" s="224">
        <f>SUMIF('05'!$C$10:$C$29,$C1198,'05'!$G$10:$G$29)*'05'!$E$3</f>
        <v>0</v>
      </c>
      <c r="L1198" s="224">
        <f>SUMIF('06'!$C$10:$C$29,$C1198,'06'!$G$10:$G$29)*'06'!$E$3</f>
        <v>0</v>
      </c>
      <c r="M1198" s="224">
        <f>SUMIF('07'!$C$10:$C$26,$C1198,'07'!$G$10:$G$26)*'07'!$E$3</f>
        <v>0</v>
      </c>
      <c r="N1198" s="224">
        <f>SUMIF('08'!$C$10:$C$29,$C1198,'08'!$G$10:$G$29)*'08'!$E$3</f>
        <v>0</v>
      </c>
      <c r="O1198" s="224">
        <f>SUMIF('09'!$C$10:$C$29,$C1198,'09'!$G$10:$G$29)*'09'!$E$3</f>
        <v>0</v>
      </c>
      <c r="P1198" s="224">
        <f>SUMIF('10'!$C$10:$C$29,$C1198,'10'!$G$10:$G$29)*'10'!$E$3</f>
        <v>0</v>
      </c>
      <c r="Q1198" s="224">
        <f>SUMIF('11'!$C$10:$C$39,$C1198,'11'!$G$10:$G$39)*'11'!$E$3</f>
        <v>0</v>
      </c>
      <c r="R1198" s="224">
        <f>SUMIF('12'!$C$10:$C$29,$C1198,'12'!$G$10:$G$29)*'12'!$E$3</f>
        <v>0</v>
      </c>
      <c r="S1198" s="224">
        <f>SUMIF('13'!$C$10:$C$29,$C1198,'13'!$G$10:$G$29)*'13'!$E$3</f>
        <v>0</v>
      </c>
      <c r="T1198" s="224">
        <f>SUMIF('14'!$C$10:$C$29,$C1198,'14'!$G$10:$G$29)*'14'!$E$3</f>
        <v>0</v>
      </c>
      <c r="U1198" s="224">
        <f>SUMIF('15'!$C$10:$C$29,$C1198,'15'!$G$10:$G$29)*'15'!$E$3</f>
        <v>0</v>
      </c>
      <c r="V1198" s="224">
        <f>SUMIF('16'!$C$10:$C$29,$C1198,'16'!$G$10:$G$29)*'16'!$E$3</f>
        <v>0</v>
      </c>
      <c r="W1198" s="224">
        <f>SUMIF('17'!$C$10:$C$29,$C1198,'17'!$G$10:$G$29)*'17'!$E$3</f>
        <v>0</v>
      </c>
      <c r="X1198" s="224">
        <f>SUMIF('18'!$C$10:$C$29,$C1198,'18'!$G$10:$G$29)*'18'!$E$3</f>
        <v>0</v>
      </c>
      <c r="Y1198" s="224">
        <f>SUMIF('19'!$C$10:$C$28,$C1198,'19'!$G$10:$G$28)*'19'!$E$3</f>
        <v>0</v>
      </c>
      <c r="Z1198" s="224">
        <f>SUMIF('20'!$C$10:$C$29,$C1198,'20'!$G$10:$G$29)*'20'!$E$3</f>
        <v>0</v>
      </c>
      <c r="AA1198" s="224">
        <f>SUMIF('21'!$C$10:$C$29,$C1198,'21'!$G$10:$G$29)*'21'!$E$3</f>
        <v>0</v>
      </c>
    </row>
    <row r="1199" spans="3:27" ht="15" hidden="1">
      <c r="C1199" s="207" t="s">
        <v>2507</v>
      </c>
      <c r="D1199" s="207" t="s">
        <v>2508</v>
      </c>
      <c r="F1199" s="303">
        <f t="shared" si="19"/>
        <v>0</v>
      </c>
      <c r="G1199" s="224">
        <f>SUMIF('01'!$C$10:$C$29,$C1199,'01'!$G$10:$G$29)*'01'!$E$3</f>
        <v>0</v>
      </c>
      <c r="H1199" s="224">
        <f>SUMIF('02'!$C$10:$C$28,$C1199,'02'!$G$10:$G$28)*'02'!$E$3</f>
        <v>0</v>
      </c>
      <c r="I1199" s="224">
        <f>SUMIF('03'!$C$10:$C$29,$C1199,'03'!$G$10:$G$29)*'03'!$E$3</f>
        <v>0</v>
      </c>
      <c r="J1199" s="224">
        <f>SUMIF('04'!$C$10:$C$26,$C1199,'04'!$G$10:$G$26)*'04'!$E$3</f>
        <v>0</v>
      </c>
      <c r="K1199" s="224">
        <f>SUMIF('05'!$C$10:$C$29,$C1199,'05'!$G$10:$G$29)*'05'!$E$3</f>
        <v>0</v>
      </c>
      <c r="L1199" s="224">
        <f>SUMIF('06'!$C$10:$C$29,$C1199,'06'!$G$10:$G$29)*'06'!$E$3</f>
        <v>0</v>
      </c>
      <c r="M1199" s="224">
        <f>SUMIF('07'!$C$10:$C$26,$C1199,'07'!$G$10:$G$26)*'07'!$E$3</f>
        <v>0</v>
      </c>
      <c r="N1199" s="224">
        <f>SUMIF('08'!$C$10:$C$29,$C1199,'08'!$G$10:$G$29)*'08'!$E$3</f>
        <v>0</v>
      </c>
      <c r="O1199" s="224">
        <f>SUMIF('09'!$C$10:$C$29,$C1199,'09'!$G$10:$G$29)*'09'!$E$3</f>
        <v>0</v>
      </c>
      <c r="P1199" s="224">
        <f>SUMIF('10'!$C$10:$C$29,$C1199,'10'!$G$10:$G$29)*'10'!$E$3</f>
        <v>0</v>
      </c>
      <c r="Q1199" s="224">
        <f>SUMIF('11'!$C$10:$C$39,$C1199,'11'!$G$10:$G$39)*'11'!$E$3</f>
        <v>0</v>
      </c>
      <c r="R1199" s="224">
        <f>SUMIF('12'!$C$10:$C$29,$C1199,'12'!$G$10:$G$29)*'12'!$E$3</f>
        <v>0</v>
      </c>
      <c r="S1199" s="224">
        <f>SUMIF('13'!$C$10:$C$29,$C1199,'13'!$G$10:$G$29)*'13'!$E$3</f>
        <v>0</v>
      </c>
      <c r="T1199" s="224">
        <f>SUMIF('14'!$C$10:$C$29,$C1199,'14'!$G$10:$G$29)*'14'!$E$3</f>
        <v>0</v>
      </c>
      <c r="U1199" s="224">
        <f>SUMIF('15'!$C$10:$C$29,$C1199,'15'!$G$10:$G$29)*'15'!$E$3</f>
        <v>0</v>
      </c>
      <c r="V1199" s="224">
        <f>SUMIF('16'!$C$10:$C$29,$C1199,'16'!$G$10:$G$29)*'16'!$E$3</f>
        <v>0</v>
      </c>
      <c r="W1199" s="224">
        <f>SUMIF('17'!$C$10:$C$29,$C1199,'17'!$G$10:$G$29)*'17'!$E$3</f>
        <v>0</v>
      </c>
      <c r="X1199" s="224">
        <f>SUMIF('18'!$C$10:$C$29,$C1199,'18'!$G$10:$G$29)*'18'!$E$3</f>
        <v>0</v>
      </c>
      <c r="Y1199" s="224">
        <f>SUMIF('19'!$C$10:$C$28,$C1199,'19'!$G$10:$G$28)*'19'!$E$3</f>
        <v>0</v>
      </c>
      <c r="Z1199" s="224">
        <f>SUMIF('20'!$C$10:$C$29,$C1199,'20'!$G$10:$G$29)*'20'!$E$3</f>
        <v>0</v>
      </c>
      <c r="AA1199" s="224">
        <f>SUMIF('21'!$C$10:$C$29,$C1199,'21'!$G$10:$G$29)*'21'!$E$3</f>
        <v>0</v>
      </c>
    </row>
    <row r="1200" spans="3:27" ht="15" hidden="1">
      <c r="C1200" s="207" t="s">
        <v>2509</v>
      </c>
      <c r="D1200" s="207" t="s">
        <v>2510</v>
      </c>
      <c r="F1200" s="303">
        <f t="shared" si="19"/>
        <v>0</v>
      </c>
      <c r="G1200" s="224">
        <f>SUMIF('01'!$C$10:$C$29,$C1200,'01'!$G$10:$G$29)*'01'!$E$3</f>
        <v>0</v>
      </c>
      <c r="H1200" s="224">
        <f>SUMIF('02'!$C$10:$C$28,$C1200,'02'!$G$10:$G$28)*'02'!$E$3</f>
        <v>0</v>
      </c>
      <c r="I1200" s="224">
        <f>SUMIF('03'!$C$10:$C$29,$C1200,'03'!$G$10:$G$29)*'03'!$E$3</f>
        <v>0</v>
      </c>
      <c r="J1200" s="224">
        <f>SUMIF('04'!$C$10:$C$26,$C1200,'04'!$G$10:$G$26)*'04'!$E$3</f>
        <v>0</v>
      </c>
      <c r="K1200" s="224">
        <f>SUMIF('05'!$C$10:$C$29,$C1200,'05'!$G$10:$G$29)*'05'!$E$3</f>
        <v>0</v>
      </c>
      <c r="L1200" s="224">
        <f>SUMIF('06'!$C$10:$C$29,$C1200,'06'!$G$10:$G$29)*'06'!$E$3</f>
        <v>0</v>
      </c>
      <c r="M1200" s="224">
        <f>SUMIF('07'!$C$10:$C$26,$C1200,'07'!$G$10:$G$26)*'07'!$E$3</f>
        <v>0</v>
      </c>
      <c r="N1200" s="224">
        <f>SUMIF('08'!$C$10:$C$29,$C1200,'08'!$G$10:$G$29)*'08'!$E$3</f>
        <v>0</v>
      </c>
      <c r="O1200" s="224">
        <f>SUMIF('09'!$C$10:$C$29,$C1200,'09'!$G$10:$G$29)*'09'!$E$3</f>
        <v>0</v>
      </c>
      <c r="P1200" s="224">
        <f>SUMIF('10'!$C$10:$C$29,$C1200,'10'!$G$10:$G$29)*'10'!$E$3</f>
        <v>0</v>
      </c>
      <c r="Q1200" s="224">
        <f>SUMIF('11'!$C$10:$C$39,$C1200,'11'!$G$10:$G$39)*'11'!$E$3</f>
        <v>0</v>
      </c>
      <c r="R1200" s="224">
        <f>SUMIF('12'!$C$10:$C$29,$C1200,'12'!$G$10:$G$29)*'12'!$E$3</f>
        <v>0</v>
      </c>
      <c r="S1200" s="224">
        <f>SUMIF('13'!$C$10:$C$29,$C1200,'13'!$G$10:$G$29)*'13'!$E$3</f>
        <v>0</v>
      </c>
      <c r="T1200" s="224">
        <f>SUMIF('14'!$C$10:$C$29,$C1200,'14'!$G$10:$G$29)*'14'!$E$3</f>
        <v>0</v>
      </c>
      <c r="U1200" s="224">
        <f>SUMIF('15'!$C$10:$C$29,$C1200,'15'!$G$10:$G$29)*'15'!$E$3</f>
        <v>0</v>
      </c>
      <c r="V1200" s="224">
        <f>SUMIF('16'!$C$10:$C$29,$C1200,'16'!$G$10:$G$29)*'16'!$E$3</f>
        <v>0</v>
      </c>
      <c r="W1200" s="224">
        <f>SUMIF('17'!$C$10:$C$29,$C1200,'17'!$G$10:$G$29)*'17'!$E$3</f>
        <v>0</v>
      </c>
      <c r="X1200" s="224">
        <f>SUMIF('18'!$C$10:$C$29,$C1200,'18'!$G$10:$G$29)*'18'!$E$3</f>
        <v>0</v>
      </c>
      <c r="Y1200" s="224">
        <f>SUMIF('19'!$C$10:$C$28,$C1200,'19'!$G$10:$G$28)*'19'!$E$3</f>
        <v>0</v>
      </c>
      <c r="Z1200" s="224">
        <f>SUMIF('20'!$C$10:$C$29,$C1200,'20'!$G$10:$G$29)*'20'!$E$3</f>
        <v>0</v>
      </c>
      <c r="AA1200" s="224">
        <f>SUMIF('21'!$C$10:$C$29,$C1200,'21'!$G$10:$G$29)*'21'!$E$3</f>
        <v>0</v>
      </c>
    </row>
    <row r="1201" spans="3:27" ht="15" hidden="1">
      <c r="C1201" s="207" t="s">
        <v>2511</v>
      </c>
      <c r="D1201" s="207" t="s">
        <v>2512</v>
      </c>
      <c r="F1201" s="303">
        <f t="shared" si="19"/>
        <v>0</v>
      </c>
      <c r="G1201" s="224">
        <f>SUMIF('01'!$C$10:$C$29,$C1201,'01'!$G$10:$G$29)*'01'!$E$3</f>
        <v>0</v>
      </c>
      <c r="H1201" s="224">
        <f>SUMIF('02'!$C$10:$C$28,$C1201,'02'!$G$10:$G$28)*'02'!$E$3</f>
        <v>0</v>
      </c>
      <c r="I1201" s="224">
        <f>SUMIF('03'!$C$10:$C$29,$C1201,'03'!$G$10:$G$29)*'03'!$E$3</f>
        <v>0</v>
      </c>
      <c r="J1201" s="224">
        <f>SUMIF('04'!$C$10:$C$26,$C1201,'04'!$G$10:$G$26)*'04'!$E$3</f>
        <v>0</v>
      </c>
      <c r="K1201" s="224">
        <f>SUMIF('05'!$C$10:$C$29,$C1201,'05'!$G$10:$G$29)*'05'!$E$3</f>
        <v>0</v>
      </c>
      <c r="L1201" s="224">
        <f>SUMIF('06'!$C$10:$C$29,$C1201,'06'!$G$10:$G$29)*'06'!$E$3</f>
        <v>0</v>
      </c>
      <c r="M1201" s="224">
        <f>SUMIF('07'!$C$10:$C$26,$C1201,'07'!$G$10:$G$26)*'07'!$E$3</f>
        <v>0</v>
      </c>
      <c r="N1201" s="224">
        <f>SUMIF('08'!$C$10:$C$29,$C1201,'08'!$G$10:$G$29)*'08'!$E$3</f>
        <v>0</v>
      </c>
      <c r="O1201" s="224">
        <f>SUMIF('09'!$C$10:$C$29,$C1201,'09'!$G$10:$G$29)*'09'!$E$3</f>
        <v>0</v>
      </c>
      <c r="P1201" s="224">
        <f>SUMIF('10'!$C$10:$C$29,$C1201,'10'!$G$10:$G$29)*'10'!$E$3</f>
        <v>0</v>
      </c>
      <c r="Q1201" s="224">
        <f>SUMIF('11'!$C$10:$C$39,$C1201,'11'!$G$10:$G$39)*'11'!$E$3</f>
        <v>0</v>
      </c>
      <c r="R1201" s="224">
        <f>SUMIF('12'!$C$10:$C$29,$C1201,'12'!$G$10:$G$29)*'12'!$E$3</f>
        <v>0</v>
      </c>
      <c r="S1201" s="224">
        <f>SUMIF('13'!$C$10:$C$29,$C1201,'13'!$G$10:$G$29)*'13'!$E$3</f>
        <v>0</v>
      </c>
      <c r="T1201" s="224">
        <f>SUMIF('14'!$C$10:$C$29,$C1201,'14'!$G$10:$G$29)*'14'!$E$3</f>
        <v>0</v>
      </c>
      <c r="U1201" s="224">
        <f>SUMIF('15'!$C$10:$C$29,$C1201,'15'!$G$10:$G$29)*'15'!$E$3</f>
        <v>0</v>
      </c>
      <c r="V1201" s="224">
        <f>SUMIF('16'!$C$10:$C$29,$C1201,'16'!$G$10:$G$29)*'16'!$E$3</f>
        <v>0</v>
      </c>
      <c r="W1201" s="224">
        <f>SUMIF('17'!$C$10:$C$29,$C1201,'17'!$G$10:$G$29)*'17'!$E$3</f>
        <v>0</v>
      </c>
      <c r="X1201" s="224">
        <f>SUMIF('18'!$C$10:$C$29,$C1201,'18'!$G$10:$G$29)*'18'!$E$3</f>
        <v>0</v>
      </c>
      <c r="Y1201" s="224">
        <f>SUMIF('19'!$C$10:$C$28,$C1201,'19'!$G$10:$G$28)*'19'!$E$3</f>
        <v>0</v>
      </c>
      <c r="Z1201" s="224">
        <f>SUMIF('20'!$C$10:$C$29,$C1201,'20'!$G$10:$G$29)*'20'!$E$3</f>
        <v>0</v>
      </c>
      <c r="AA1201" s="224">
        <f>SUMIF('21'!$C$10:$C$29,$C1201,'21'!$G$10:$G$29)*'21'!$E$3</f>
        <v>0</v>
      </c>
    </row>
    <row r="1202" spans="3:27" ht="15" hidden="1">
      <c r="C1202" s="207" t="s">
        <v>2513</v>
      </c>
      <c r="D1202" s="207" t="s">
        <v>2514</v>
      </c>
      <c r="F1202" s="303">
        <f t="shared" si="19"/>
        <v>0</v>
      </c>
      <c r="G1202" s="224">
        <f>SUMIF('01'!$C$10:$C$29,$C1202,'01'!$G$10:$G$29)*'01'!$E$3</f>
        <v>0</v>
      </c>
      <c r="H1202" s="224">
        <f>SUMIF('02'!$C$10:$C$28,$C1202,'02'!$G$10:$G$28)*'02'!$E$3</f>
        <v>0</v>
      </c>
      <c r="I1202" s="224">
        <f>SUMIF('03'!$C$10:$C$29,$C1202,'03'!$G$10:$G$29)*'03'!$E$3</f>
        <v>0</v>
      </c>
      <c r="J1202" s="224">
        <f>SUMIF('04'!$C$10:$C$26,$C1202,'04'!$G$10:$G$26)*'04'!$E$3</f>
        <v>0</v>
      </c>
      <c r="K1202" s="224">
        <f>SUMIF('05'!$C$10:$C$29,$C1202,'05'!$G$10:$G$29)*'05'!$E$3</f>
        <v>0</v>
      </c>
      <c r="L1202" s="224">
        <f>SUMIF('06'!$C$10:$C$29,$C1202,'06'!$G$10:$G$29)*'06'!$E$3</f>
        <v>0</v>
      </c>
      <c r="M1202" s="224">
        <f>SUMIF('07'!$C$10:$C$26,$C1202,'07'!$G$10:$G$26)*'07'!$E$3</f>
        <v>0</v>
      </c>
      <c r="N1202" s="224">
        <f>SUMIF('08'!$C$10:$C$29,$C1202,'08'!$G$10:$G$29)*'08'!$E$3</f>
        <v>0</v>
      </c>
      <c r="O1202" s="224">
        <f>SUMIF('09'!$C$10:$C$29,$C1202,'09'!$G$10:$G$29)*'09'!$E$3</f>
        <v>0</v>
      </c>
      <c r="P1202" s="224">
        <f>SUMIF('10'!$C$10:$C$29,$C1202,'10'!$G$10:$G$29)*'10'!$E$3</f>
        <v>0</v>
      </c>
      <c r="Q1202" s="224">
        <f>SUMIF('11'!$C$10:$C$39,$C1202,'11'!$G$10:$G$39)*'11'!$E$3</f>
        <v>0</v>
      </c>
      <c r="R1202" s="224">
        <f>SUMIF('12'!$C$10:$C$29,$C1202,'12'!$G$10:$G$29)*'12'!$E$3</f>
        <v>0</v>
      </c>
      <c r="S1202" s="224">
        <f>SUMIF('13'!$C$10:$C$29,$C1202,'13'!$G$10:$G$29)*'13'!$E$3</f>
        <v>0</v>
      </c>
      <c r="T1202" s="224">
        <f>SUMIF('14'!$C$10:$C$29,$C1202,'14'!$G$10:$G$29)*'14'!$E$3</f>
        <v>0</v>
      </c>
      <c r="U1202" s="224">
        <f>SUMIF('15'!$C$10:$C$29,$C1202,'15'!$G$10:$G$29)*'15'!$E$3</f>
        <v>0</v>
      </c>
      <c r="V1202" s="224">
        <f>SUMIF('16'!$C$10:$C$29,$C1202,'16'!$G$10:$G$29)*'16'!$E$3</f>
        <v>0</v>
      </c>
      <c r="W1202" s="224">
        <f>SUMIF('17'!$C$10:$C$29,$C1202,'17'!$G$10:$G$29)*'17'!$E$3</f>
        <v>0</v>
      </c>
      <c r="X1202" s="224">
        <f>SUMIF('18'!$C$10:$C$29,$C1202,'18'!$G$10:$G$29)*'18'!$E$3</f>
        <v>0</v>
      </c>
      <c r="Y1202" s="224">
        <f>SUMIF('19'!$C$10:$C$28,$C1202,'19'!$G$10:$G$28)*'19'!$E$3</f>
        <v>0</v>
      </c>
      <c r="Z1202" s="224">
        <f>SUMIF('20'!$C$10:$C$29,$C1202,'20'!$G$10:$G$29)*'20'!$E$3</f>
        <v>0</v>
      </c>
      <c r="AA1202" s="224">
        <f>SUMIF('21'!$C$10:$C$29,$C1202,'21'!$G$10:$G$29)*'21'!$E$3</f>
        <v>0</v>
      </c>
    </row>
    <row r="1203" spans="3:27" ht="15" hidden="1">
      <c r="C1203" s="207" t="s">
        <v>2515</v>
      </c>
      <c r="D1203" s="207" t="s">
        <v>2516</v>
      </c>
      <c r="F1203" s="303">
        <f t="shared" si="19"/>
        <v>0</v>
      </c>
      <c r="G1203" s="224">
        <f>SUMIF('01'!$C$10:$C$29,$C1203,'01'!$G$10:$G$29)*'01'!$E$3</f>
        <v>0</v>
      </c>
      <c r="H1203" s="224">
        <f>SUMIF('02'!$C$10:$C$28,$C1203,'02'!$G$10:$G$28)*'02'!$E$3</f>
        <v>0</v>
      </c>
      <c r="I1203" s="224">
        <f>SUMIF('03'!$C$10:$C$29,$C1203,'03'!$G$10:$G$29)*'03'!$E$3</f>
        <v>0</v>
      </c>
      <c r="J1203" s="224">
        <f>SUMIF('04'!$C$10:$C$26,$C1203,'04'!$G$10:$G$26)*'04'!$E$3</f>
        <v>0</v>
      </c>
      <c r="K1203" s="224">
        <f>SUMIF('05'!$C$10:$C$29,$C1203,'05'!$G$10:$G$29)*'05'!$E$3</f>
        <v>0</v>
      </c>
      <c r="L1203" s="224">
        <f>SUMIF('06'!$C$10:$C$29,$C1203,'06'!$G$10:$G$29)*'06'!$E$3</f>
        <v>0</v>
      </c>
      <c r="M1203" s="224">
        <f>SUMIF('07'!$C$10:$C$26,$C1203,'07'!$G$10:$G$26)*'07'!$E$3</f>
        <v>0</v>
      </c>
      <c r="N1203" s="224">
        <f>SUMIF('08'!$C$10:$C$29,$C1203,'08'!$G$10:$G$29)*'08'!$E$3</f>
        <v>0</v>
      </c>
      <c r="O1203" s="224">
        <f>SUMIF('09'!$C$10:$C$29,$C1203,'09'!$G$10:$G$29)*'09'!$E$3</f>
        <v>0</v>
      </c>
      <c r="P1203" s="224">
        <f>SUMIF('10'!$C$10:$C$29,$C1203,'10'!$G$10:$G$29)*'10'!$E$3</f>
        <v>0</v>
      </c>
      <c r="Q1203" s="224">
        <f>SUMIF('11'!$C$10:$C$39,$C1203,'11'!$G$10:$G$39)*'11'!$E$3</f>
        <v>0</v>
      </c>
      <c r="R1203" s="224">
        <f>SUMIF('12'!$C$10:$C$29,$C1203,'12'!$G$10:$G$29)*'12'!$E$3</f>
        <v>0</v>
      </c>
      <c r="S1203" s="224">
        <f>SUMIF('13'!$C$10:$C$29,$C1203,'13'!$G$10:$G$29)*'13'!$E$3</f>
        <v>0</v>
      </c>
      <c r="T1203" s="224">
        <f>SUMIF('14'!$C$10:$C$29,$C1203,'14'!$G$10:$G$29)*'14'!$E$3</f>
        <v>0</v>
      </c>
      <c r="U1203" s="224">
        <f>SUMIF('15'!$C$10:$C$29,$C1203,'15'!$G$10:$G$29)*'15'!$E$3</f>
        <v>0</v>
      </c>
      <c r="V1203" s="224">
        <f>SUMIF('16'!$C$10:$C$29,$C1203,'16'!$G$10:$G$29)*'16'!$E$3</f>
        <v>0</v>
      </c>
      <c r="W1203" s="224">
        <f>SUMIF('17'!$C$10:$C$29,$C1203,'17'!$G$10:$G$29)*'17'!$E$3</f>
        <v>0</v>
      </c>
      <c r="X1203" s="224">
        <f>SUMIF('18'!$C$10:$C$29,$C1203,'18'!$G$10:$G$29)*'18'!$E$3</f>
        <v>0</v>
      </c>
      <c r="Y1203" s="224">
        <f>SUMIF('19'!$C$10:$C$28,$C1203,'19'!$G$10:$G$28)*'19'!$E$3</f>
        <v>0</v>
      </c>
      <c r="Z1203" s="224">
        <f>SUMIF('20'!$C$10:$C$29,$C1203,'20'!$G$10:$G$29)*'20'!$E$3</f>
        <v>0</v>
      </c>
      <c r="AA1203" s="224">
        <f>SUMIF('21'!$C$10:$C$29,$C1203,'21'!$G$10:$G$29)*'21'!$E$3</f>
        <v>0</v>
      </c>
    </row>
    <row r="1204" spans="3:27" ht="15" hidden="1">
      <c r="C1204" s="207" t="s">
        <v>2517</v>
      </c>
      <c r="D1204" s="207" t="s">
        <v>2518</v>
      </c>
      <c r="F1204" s="303">
        <f t="shared" si="19"/>
        <v>0</v>
      </c>
      <c r="G1204" s="224">
        <f>SUMIF('01'!$C$10:$C$29,$C1204,'01'!$G$10:$G$29)*'01'!$E$3</f>
        <v>0</v>
      </c>
      <c r="H1204" s="224">
        <f>SUMIF('02'!$C$10:$C$28,$C1204,'02'!$G$10:$G$28)*'02'!$E$3</f>
        <v>0</v>
      </c>
      <c r="I1204" s="224">
        <f>SUMIF('03'!$C$10:$C$29,$C1204,'03'!$G$10:$G$29)*'03'!$E$3</f>
        <v>0</v>
      </c>
      <c r="J1204" s="224">
        <f>SUMIF('04'!$C$10:$C$26,$C1204,'04'!$G$10:$G$26)*'04'!$E$3</f>
        <v>0</v>
      </c>
      <c r="K1204" s="224">
        <f>SUMIF('05'!$C$10:$C$29,$C1204,'05'!$G$10:$G$29)*'05'!$E$3</f>
        <v>0</v>
      </c>
      <c r="L1204" s="224">
        <f>SUMIF('06'!$C$10:$C$29,$C1204,'06'!$G$10:$G$29)*'06'!$E$3</f>
        <v>0</v>
      </c>
      <c r="M1204" s="224">
        <f>SUMIF('07'!$C$10:$C$26,$C1204,'07'!$G$10:$G$26)*'07'!$E$3</f>
        <v>0</v>
      </c>
      <c r="N1204" s="224">
        <f>SUMIF('08'!$C$10:$C$29,$C1204,'08'!$G$10:$G$29)*'08'!$E$3</f>
        <v>0</v>
      </c>
      <c r="O1204" s="224">
        <f>SUMIF('09'!$C$10:$C$29,$C1204,'09'!$G$10:$G$29)*'09'!$E$3</f>
        <v>0</v>
      </c>
      <c r="P1204" s="224">
        <f>SUMIF('10'!$C$10:$C$29,$C1204,'10'!$G$10:$G$29)*'10'!$E$3</f>
        <v>0</v>
      </c>
      <c r="Q1204" s="224">
        <f>SUMIF('11'!$C$10:$C$39,$C1204,'11'!$G$10:$G$39)*'11'!$E$3</f>
        <v>0</v>
      </c>
      <c r="R1204" s="224">
        <f>SUMIF('12'!$C$10:$C$29,$C1204,'12'!$G$10:$G$29)*'12'!$E$3</f>
        <v>0</v>
      </c>
      <c r="S1204" s="224">
        <f>SUMIF('13'!$C$10:$C$29,$C1204,'13'!$G$10:$G$29)*'13'!$E$3</f>
        <v>0</v>
      </c>
      <c r="T1204" s="224">
        <f>SUMIF('14'!$C$10:$C$29,$C1204,'14'!$G$10:$G$29)*'14'!$E$3</f>
        <v>0</v>
      </c>
      <c r="U1204" s="224">
        <f>SUMIF('15'!$C$10:$C$29,$C1204,'15'!$G$10:$G$29)*'15'!$E$3</f>
        <v>0</v>
      </c>
      <c r="V1204" s="224">
        <f>SUMIF('16'!$C$10:$C$29,$C1204,'16'!$G$10:$G$29)*'16'!$E$3</f>
        <v>0</v>
      </c>
      <c r="W1204" s="224">
        <f>SUMIF('17'!$C$10:$C$29,$C1204,'17'!$G$10:$G$29)*'17'!$E$3</f>
        <v>0</v>
      </c>
      <c r="X1204" s="224">
        <f>SUMIF('18'!$C$10:$C$29,$C1204,'18'!$G$10:$G$29)*'18'!$E$3</f>
        <v>0</v>
      </c>
      <c r="Y1204" s="224">
        <f>SUMIF('19'!$C$10:$C$28,$C1204,'19'!$G$10:$G$28)*'19'!$E$3</f>
        <v>0</v>
      </c>
      <c r="Z1204" s="224">
        <f>SUMIF('20'!$C$10:$C$29,$C1204,'20'!$G$10:$G$29)*'20'!$E$3</f>
        <v>0</v>
      </c>
      <c r="AA1204" s="224">
        <f>SUMIF('21'!$C$10:$C$29,$C1204,'21'!$G$10:$G$29)*'21'!$E$3</f>
        <v>0</v>
      </c>
    </row>
    <row r="1205" spans="3:27" ht="15" hidden="1">
      <c r="C1205" s="207" t="s">
        <v>2519</v>
      </c>
      <c r="D1205" s="207" t="s">
        <v>2520</v>
      </c>
      <c r="F1205" s="303">
        <f t="shared" si="19"/>
        <v>0</v>
      </c>
      <c r="G1205" s="224">
        <f>SUMIF('01'!$C$10:$C$29,$C1205,'01'!$G$10:$G$29)*'01'!$E$3</f>
        <v>0</v>
      </c>
      <c r="H1205" s="224">
        <f>SUMIF('02'!$C$10:$C$28,$C1205,'02'!$G$10:$G$28)*'02'!$E$3</f>
        <v>0</v>
      </c>
      <c r="I1205" s="224">
        <f>SUMIF('03'!$C$10:$C$29,$C1205,'03'!$G$10:$G$29)*'03'!$E$3</f>
        <v>0</v>
      </c>
      <c r="J1205" s="224">
        <f>SUMIF('04'!$C$10:$C$26,$C1205,'04'!$G$10:$G$26)*'04'!$E$3</f>
        <v>0</v>
      </c>
      <c r="K1205" s="224">
        <f>SUMIF('05'!$C$10:$C$29,$C1205,'05'!$G$10:$G$29)*'05'!$E$3</f>
        <v>0</v>
      </c>
      <c r="L1205" s="224">
        <f>SUMIF('06'!$C$10:$C$29,$C1205,'06'!$G$10:$G$29)*'06'!$E$3</f>
        <v>0</v>
      </c>
      <c r="M1205" s="224">
        <f>SUMIF('07'!$C$10:$C$26,$C1205,'07'!$G$10:$G$26)*'07'!$E$3</f>
        <v>0</v>
      </c>
      <c r="N1205" s="224">
        <f>SUMIF('08'!$C$10:$C$29,$C1205,'08'!$G$10:$G$29)*'08'!$E$3</f>
        <v>0</v>
      </c>
      <c r="O1205" s="224">
        <f>SUMIF('09'!$C$10:$C$29,$C1205,'09'!$G$10:$G$29)*'09'!$E$3</f>
        <v>0</v>
      </c>
      <c r="P1205" s="224">
        <f>SUMIF('10'!$C$10:$C$29,$C1205,'10'!$G$10:$G$29)*'10'!$E$3</f>
        <v>0</v>
      </c>
      <c r="Q1205" s="224">
        <f>SUMIF('11'!$C$10:$C$39,$C1205,'11'!$G$10:$G$39)*'11'!$E$3</f>
        <v>0</v>
      </c>
      <c r="R1205" s="224">
        <f>SUMIF('12'!$C$10:$C$29,$C1205,'12'!$G$10:$G$29)*'12'!$E$3</f>
        <v>0</v>
      </c>
      <c r="S1205" s="224">
        <f>SUMIF('13'!$C$10:$C$29,$C1205,'13'!$G$10:$G$29)*'13'!$E$3</f>
        <v>0</v>
      </c>
      <c r="T1205" s="224">
        <f>SUMIF('14'!$C$10:$C$29,$C1205,'14'!$G$10:$G$29)*'14'!$E$3</f>
        <v>0</v>
      </c>
      <c r="U1205" s="224">
        <f>SUMIF('15'!$C$10:$C$29,$C1205,'15'!$G$10:$G$29)*'15'!$E$3</f>
        <v>0</v>
      </c>
      <c r="V1205" s="224">
        <f>SUMIF('16'!$C$10:$C$29,$C1205,'16'!$G$10:$G$29)*'16'!$E$3</f>
        <v>0</v>
      </c>
      <c r="W1205" s="224">
        <f>SUMIF('17'!$C$10:$C$29,$C1205,'17'!$G$10:$G$29)*'17'!$E$3</f>
        <v>0</v>
      </c>
      <c r="X1205" s="224">
        <f>SUMIF('18'!$C$10:$C$29,$C1205,'18'!$G$10:$G$29)*'18'!$E$3</f>
        <v>0</v>
      </c>
      <c r="Y1205" s="224">
        <f>SUMIF('19'!$C$10:$C$28,$C1205,'19'!$G$10:$G$28)*'19'!$E$3</f>
        <v>0</v>
      </c>
      <c r="Z1205" s="224">
        <f>SUMIF('20'!$C$10:$C$29,$C1205,'20'!$G$10:$G$29)*'20'!$E$3</f>
        <v>0</v>
      </c>
      <c r="AA1205" s="224">
        <f>SUMIF('21'!$C$10:$C$29,$C1205,'21'!$G$10:$G$29)*'21'!$E$3</f>
        <v>0</v>
      </c>
    </row>
    <row r="1206" spans="3:27" ht="15" hidden="1">
      <c r="C1206" s="207" t="s">
        <v>2521</v>
      </c>
      <c r="D1206" s="207" t="s">
        <v>2522</v>
      </c>
      <c r="F1206" s="303">
        <f t="shared" si="19"/>
        <v>0</v>
      </c>
      <c r="G1206" s="224">
        <f>SUMIF('01'!$C$10:$C$29,$C1206,'01'!$G$10:$G$29)*'01'!$E$3</f>
        <v>0</v>
      </c>
      <c r="H1206" s="224">
        <f>SUMIF('02'!$C$10:$C$28,$C1206,'02'!$G$10:$G$28)*'02'!$E$3</f>
        <v>0</v>
      </c>
      <c r="I1206" s="224">
        <f>SUMIF('03'!$C$10:$C$29,$C1206,'03'!$G$10:$G$29)*'03'!$E$3</f>
        <v>0</v>
      </c>
      <c r="J1206" s="224">
        <f>SUMIF('04'!$C$10:$C$26,$C1206,'04'!$G$10:$G$26)*'04'!$E$3</f>
        <v>0</v>
      </c>
      <c r="K1206" s="224">
        <f>SUMIF('05'!$C$10:$C$29,$C1206,'05'!$G$10:$G$29)*'05'!$E$3</f>
        <v>0</v>
      </c>
      <c r="L1206" s="224">
        <f>SUMIF('06'!$C$10:$C$29,$C1206,'06'!$G$10:$G$29)*'06'!$E$3</f>
        <v>0</v>
      </c>
      <c r="M1206" s="224">
        <f>SUMIF('07'!$C$10:$C$26,$C1206,'07'!$G$10:$G$26)*'07'!$E$3</f>
        <v>0</v>
      </c>
      <c r="N1206" s="224">
        <f>SUMIF('08'!$C$10:$C$29,$C1206,'08'!$G$10:$G$29)*'08'!$E$3</f>
        <v>0</v>
      </c>
      <c r="O1206" s="224">
        <f>SUMIF('09'!$C$10:$C$29,$C1206,'09'!$G$10:$G$29)*'09'!$E$3</f>
        <v>0</v>
      </c>
      <c r="P1206" s="224">
        <f>SUMIF('10'!$C$10:$C$29,$C1206,'10'!$G$10:$G$29)*'10'!$E$3</f>
        <v>0</v>
      </c>
      <c r="Q1206" s="224">
        <f>SUMIF('11'!$C$10:$C$39,$C1206,'11'!$G$10:$G$39)*'11'!$E$3</f>
        <v>0</v>
      </c>
      <c r="R1206" s="224">
        <f>SUMIF('12'!$C$10:$C$29,$C1206,'12'!$G$10:$G$29)*'12'!$E$3</f>
        <v>0</v>
      </c>
      <c r="S1206" s="224">
        <f>SUMIF('13'!$C$10:$C$29,$C1206,'13'!$G$10:$G$29)*'13'!$E$3</f>
        <v>0</v>
      </c>
      <c r="T1206" s="224">
        <f>SUMIF('14'!$C$10:$C$29,$C1206,'14'!$G$10:$G$29)*'14'!$E$3</f>
        <v>0</v>
      </c>
      <c r="U1206" s="224">
        <f>SUMIF('15'!$C$10:$C$29,$C1206,'15'!$G$10:$G$29)*'15'!$E$3</f>
        <v>0</v>
      </c>
      <c r="V1206" s="224">
        <f>SUMIF('16'!$C$10:$C$29,$C1206,'16'!$G$10:$G$29)*'16'!$E$3</f>
        <v>0</v>
      </c>
      <c r="W1206" s="224">
        <f>SUMIF('17'!$C$10:$C$29,$C1206,'17'!$G$10:$G$29)*'17'!$E$3</f>
        <v>0</v>
      </c>
      <c r="X1206" s="224">
        <f>SUMIF('18'!$C$10:$C$29,$C1206,'18'!$G$10:$G$29)*'18'!$E$3</f>
        <v>0</v>
      </c>
      <c r="Y1206" s="224">
        <f>SUMIF('19'!$C$10:$C$28,$C1206,'19'!$G$10:$G$28)*'19'!$E$3</f>
        <v>0</v>
      </c>
      <c r="Z1206" s="224">
        <f>SUMIF('20'!$C$10:$C$29,$C1206,'20'!$G$10:$G$29)*'20'!$E$3</f>
        <v>0</v>
      </c>
      <c r="AA1206" s="224">
        <f>SUMIF('21'!$C$10:$C$29,$C1206,'21'!$G$10:$G$29)*'21'!$E$3</f>
        <v>0</v>
      </c>
    </row>
    <row r="1207" spans="3:27" ht="15" hidden="1">
      <c r="C1207" s="207" t="s">
        <v>2523</v>
      </c>
      <c r="D1207" s="207" t="s">
        <v>2524</v>
      </c>
      <c r="F1207" s="303">
        <f t="shared" si="19"/>
        <v>0</v>
      </c>
      <c r="G1207" s="224">
        <f>SUMIF('01'!$C$10:$C$29,$C1207,'01'!$G$10:$G$29)*'01'!$E$3</f>
        <v>0</v>
      </c>
      <c r="H1207" s="224">
        <f>SUMIF('02'!$C$10:$C$28,$C1207,'02'!$G$10:$G$28)*'02'!$E$3</f>
        <v>0</v>
      </c>
      <c r="I1207" s="224">
        <f>SUMIF('03'!$C$10:$C$29,$C1207,'03'!$G$10:$G$29)*'03'!$E$3</f>
        <v>0</v>
      </c>
      <c r="J1207" s="224">
        <f>SUMIF('04'!$C$10:$C$26,$C1207,'04'!$G$10:$G$26)*'04'!$E$3</f>
        <v>0</v>
      </c>
      <c r="K1207" s="224">
        <f>SUMIF('05'!$C$10:$C$29,$C1207,'05'!$G$10:$G$29)*'05'!$E$3</f>
        <v>0</v>
      </c>
      <c r="L1207" s="224">
        <f>SUMIF('06'!$C$10:$C$29,$C1207,'06'!$G$10:$G$29)*'06'!$E$3</f>
        <v>0</v>
      </c>
      <c r="M1207" s="224">
        <f>SUMIF('07'!$C$10:$C$26,$C1207,'07'!$G$10:$G$26)*'07'!$E$3</f>
        <v>0</v>
      </c>
      <c r="N1207" s="224">
        <f>SUMIF('08'!$C$10:$C$29,$C1207,'08'!$G$10:$G$29)*'08'!$E$3</f>
        <v>0</v>
      </c>
      <c r="O1207" s="224">
        <f>SUMIF('09'!$C$10:$C$29,$C1207,'09'!$G$10:$G$29)*'09'!$E$3</f>
        <v>0</v>
      </c>
      <c r="P1207" s="224">
        <f>SUMIF('10'!$C$10:$C$29,$C1207,'10'!$G$10:$G$29)*'10'!$E$3</f>
        <v>0</v>
      </c>
      <c r="Q1207" s="224">
        <f>SUMIF('11'!$C$10:$C$39,$C1207,'11'!$G$10:$G$39)*'11'!$E$3</f>
        <v>0</v>
      </c>
      <c r="R1207" s="224">
        <f>SUMIF('12'!$C$10:$C$29,$C1207,'12'!$G$10:$G$29)*'12'!$E$3</f>
        <v>0</v>
      </c>
      <c r="S1207" s="224">
        <f>SUMIF('13'!$C$10:$C$29,$C1207,'13'!$G$10:$G$29)*'13'!$E$3</f>
        <v>0</v>
      </c>
      <c r="T1207" s="224">
        <f>SUMIF('14'!$C$10:$C$29,$C1207,'14'!$G$10:$G$29)*'14'!$E$3</f>
        <v>0</v>
      </c>
      <c r="U1207" s="224">
        <f>SUMIF('15'!$C$10:$C$29,$C1207,'15'!$G$10:$G$29)*'15'!$E$3</f>
        <v>0</v>
      </c>
      <c r="V1207" s="224">
        <f>SUMIF('16'!$C$10:$C$29,$C1207,'16'!$G$10:$G$29)*'16'!$E$3</f>
        <v>0</v>
      </c>
      <c r="W1207" s="224">
        <f>SUMIF('17'!$C$10:$C$29,$C1207,'17'!$G$10:$G$29)*'17'!$E$3</f>
        <v>0</v>
      </c>
      <c r="X1207" s="224">
        <f>SUMIF('18'!$C$10:$C$29,$C1207,'18'!$G$10:$G$29)*'18'!$E$3</f>
        <v>0</v>
      </c>
      <c r="Y1207" s="224">
        <f>SUMIF('19'!$C$10:$C$28,$C1207,'19'!$G$10:$G$28)*'19'!$E$3</f>
        <v>0</v>
      </c>
      <c r="Z1207" s="224">
        <f>SUMIF('20'!$C$10:$C$29,$C1207,'20'!$G$10:$G$29)*'20'!$E$3</f>
        <v>0</v>
      </c>
      <c r="AA1207" s="224">
        <f>SUMIF('21'!$C$10:$C$29,$C1207,'21'!$G$10:$G$29)*'21'!$E$3</f>
        <v>0</v>
      </c>
    </row>
    <row r="1208" spans="3:27" ht="15" hidden="1">
      <c r="C1208" s="207" t="s">
        <v>2525</v>
      </c>
      <c r="D1208" s="207" t="s">
        <v>2526</v>
      </c>
      <c r="F1208" s="303">
        <f t="shared" si="19"/>
        <v>0</v>
      </c>
      <c r="G1208" s="224">
        <f>SUMIF('01'!$C$10:$C$29,$C1208,'01'!$G$10:$G$29)*'01'!$E$3</f>
        <v>0</v>
      </c>
      <c r="H1208" s="224">
        <f>SUMIF('02'!$C$10:$C$28,$C1208,'02'!$G$10:$G$28)*'02'!$E$3</f>
        <v>0</v>
      </c>
      <c r="I1208" s="224">
        <f>SUMIF('03'!$C$10:$C$29,$C1208,'03'!$G$10:$G$29)*'03'!$E$3</f>
        <v>0</v>
      </c>
      <c r="J1208" s="224">
        <f>SUMIF('04'!$C$10:$C$26,$C1208,'04'!$G$10:$G$26)*'04'!$E$3</f>
        <v>0</v>
      </c>
      <c r="K1208" s="224">
        <f>SUMIF('05'!$C$10:$C$29,$C1208,'05'!$G$10:$G$29)*'05'!$E$3</f>
        <v>0</v>
      </c>
      <c r="L1208" s="224">
        <f>SUMIF('06'!$C$10:$C$29,$C1208,'06'!$G$10:$G$29)*'06'!$E$3</f>
        <v>0</v>
      </c>
      <c r="M1208" s="224">
        <f>SUMIF('07'!$C$10:$C$26,$C1208,'07'!$G$10:$G$26)*'07'!$E$3</f>
        <v>0</v>
      </c>
      <c r="N1208" s="224">
        <f>SUMIF('08'!$C$10:$C$29,$C1208,'08'!$G$10:$G$29)*'08'!$E$3</f>
        <v>0</v>
      </c>
      <c r="O1208" s="224">
        <f>SUMIF('09'!$C$10:$C$29,$C1208,'09'!$G$10:$G$29)*'09'!$E$3</f>
        <v>0</v>
      </c>
      <c r="P1208" s="224">
        <f>SUMIF('10'!$C$10:$C$29,$C1208,'10'!$G$10:$G$29)*'10'!$E$3</f>
        <v>0</v>
      </c>
      <c r="Q1208" s="224">
        <f>SUMIF('11'!$C$10:$C$39,$C1208,'11'!$G$10:$G$39)*'11'!$E$3</f>
        <v>0</v>
      </c>
      <c r="R1208" s="224">
        <f>SUMIF('12'!$C$10:$C$29,$C1208,'12'!$G$10:$G$29)*'12'!$E$3</f>
        <v>0</v>
      </c>
      <c r="S1208" s="224">
        <f>SUMIF('13'!$C$10:$C$29,$C1208,'13'!$G$10:$G$29)*'13'!$E$3</f>
        <v>0</v>
      </c>
      <c r="T1208" s="224">
        <f>SUMIF('14'!$C$10:$C$29,$C1208,'14'!$G$10:$G$29)*'14'!$E$3</f>
        <v>0</v>
      </c>
      <c r="U1208" s="224">
        <f>SUMIF('15'!$C$10:$C$29,$C1208,'15'!$G$10:$G$29)*'15'!$E$3</f>
        <v>0</v>
      </c>
      <c r="V1208" s="224">
        <f>SUMIF('16'!$C$10:$C$29,$C1208,'16'!$G$10:$G$29)*'16'!$E$3</f>
        <v>0</v>
      </c>
      <c r="W1208" s="224">
        <f>SUMIF('17'!$C$10:$C$29,$C1208,'17'!$G$10:$G$29)*'17'!$E$3</f>
        <v>0</v>
      </c>
      <c r="X1208" s="224">
        <f>SUMIF('18'!$C$10:$C$29,$C1208,'18'!$G$10:$G$29)*'18'!$E$3</f>
        <v>0</v>
      </c>
      <c r="Y1208" s="224">
        <f>SUMIF('19'!$C$10:$C$28,$C1208,'19'!$G$10:$G$28)*'19'!$E$3</f>
        <v>0</v>
      </c>
      <c r="Z1208" s="224">
        <f>SUMIF('20'!$C$10:$C$29,$C1208,'20'!$G$10:$G$29)*'20'!$E$3</f>
        <v>0</v>
      </c>
      <c r="AA1208" s="224">
        <f>SUMIF('21'!$C$10:$C$29,$C1208,'21'!$G$10:$G$29)*'21'!$E$3</f>
        <v>0</v>
      </c>
    </row>
    <row r="1209" spans="3:27" ht="15" hidden="1">
      <c r="C1209" s="207" t="s">
        <v>2527</v>
      </c>
      <c r="D1209" s="207" t="s">
        <v>2528</v>
      </c>
      <c r="F1209" s="303">
        <f t="shared" si="19"/>
        <v>0</v>
      </c>
      <c r="G1209" s="224">
        <f>SUMIF('01'!$C$10:$C$29,$C1209,'01'!$G$10:$G$29)*'01'!$E$3</f>
        <v>0</v>
      </c>
      <c r="H1209" s="224">
        <f>SUMIF('02'!$C$10:$C$28,$C1209,'02'!$G$10:$G$28)*'02'!$E$3</f>
        <v>0</v>
      </c>
      <c r="I1209" s="224">
        <f>SUMIF('03'!$C$10:$C$29,$C1209,'03'!$G$10:$G$29)*'03'!$E$3</f>
        <v>0</v>
      </c>
      <c r="J1209" s="224">
        <f>SUMIF('04'!$C$10:$C$26,$C1209,'04'!$G$10:$G$26)*'04'!$E$3</f>
        <v>0</v>
      </c>
      <c r="K1209" s="224">
        <f>SUMIF('05'!$C$10:$C$29,$C1209,'05'!$G$10:$G$29)*'05'!$E$3</f>
        <v>0</v>
      </c>
      <c r="L1209" s="224">
        <f>SUMIF('06'!$C$10:$C$29,$C1209,'06'!$G$10:$G$29)*'06'!$E$3</f>
        <v>0</v>
      </c>
      <c r="M1209" s="224">
        <f>SUMIF('07'!$C$10:$C$26,$C1209,'07'!$G$10:$G$26)*'07'!$E$3</f>
        <v>0</v>
      </c>
      <c r="N1209" s="224">
        <f>SUMIF('08'!$C$10:$C$29,$C1209,'08'!$G$10:$G$29)*'08'!$E$3</f>
        <v>0</v>
      </c>
      <c r="O1209" s="224">
        <f>SUMIF('09'!$C$10:$C$29,$C1209,'09'!$G$10:$G$29)*'09'!$E$3</f>
        <v>0</v>
      </c>
      <c r="P1209" s="224">
        <f>SUMIF('10'!$C$10:$C$29,$C1209,'10'!$G$10:$G$29)*'10'!$E$3</f>
        <v>0</v>
      </c>
      <c r="Q1209" s="224">
        <f>SUMIF('11'!$C$10:$C$39,$C1209,'11'!$G$10:$G$39)*'11'!$E$3</f>
        <v>0</v>
      </c>
      <c r="R1209" s="224">
        <f>SUMIF('12'!$C$10:$C$29,$C1209,'12'!$G$10:$G$29)*'12'!$E$3</f>
        <v>0</v>
      </c>
      <c r="S1209" s="224">
        <f>SUMIF('13'!$C$10:$C$29,$C1209,'13'!$G$10:$G$29)*'13'!$E$3</f>
        <v>0</v>
      </c>
      <c r="T1209" s="224">
        <f>SUMIF('14'!$C$10:$C$29,$C1209,'14'!$G$10:$G$29)*'14'!$E$3</f>
        <v>0</v>
      </c>
      <c r="U1209" s="224">
        <f>SUMIF('15'!$C$10:$C$29,$C1209,'15'!$G$10:$G$29)*'15'!$E$3</f>
        <v>0</v>
      </c>
      <c r="V1209" s="224">
        <f>SUMIF('16'!$C$10:$C$29,$C1209,'16'!$G$10:$G$29)*'16'!$E$3</f>
        <v>0</v>
      </c>
      <c r="W1209" s="224">
        <f>SUMIF('17'!$C$10:$C$29,$C1209,'17'!$G$10:$G$29)*'17'!$E$3</f>
        <v>0</v>
      </c>
      <c r="X1209" s="224">
        <f>SUMIF('18'!$C$10:$C$29,$C1209,'18'!$G$10:$G$29)*'18'!$E$3</f>
        <v>0</v>
      </c>
      <c r="Y1209" s="224">
        <f>SUMIF('19'!$C$10:$C$28,$C1209,'19'!$G$10:$G$28)*'19'!$E$3</f>
        <v>0</v>
      </c>
      <c r="Z1209" s="224">
        <f>SUMIF('20'!$C$10:$C$29,$C1209,'20'!$G$10:$G$29)*'20'!$E$3</f>
        <v>0</v>
      </c>
      <c r="AA1209" s="224">
        <f>SUMIF('21'!$C$10:$C$29,$C1209,'21'!$G$10:$G$29)*'21'!$E$3</f>
        <v>0</v>
      </c>
    </row>
    <row r="1210" spans="3:27" ht="15" hidden="1">
      <c r="C1210" s="207" t="s">
        <v>2529</v>
      </c>
      <c r="D1210" s="207" t="s">
        <v>2530</v>
      </c>
      <c r="F1210" s="303">
        <f t="shared" si="19"/>
        <v>0</v>
      </c>
      <c r="G1210" s="224">
        <f>SUMIF('01'!$C$10:$C$29,$C1210,'01'!$G$10:$G$29)*'01'!$E$3</f>
        <v>0</v>
      </c>
      <c r="H1210" s="224">
        <f>SUMIF('02'!$C$10:$C$28,$C1210,'02'!$G$10:$G$28)*'02'!$E$3</f>
        <v>0</v>
      </c>
      <c r="I1210" s="224">
        <f>SUMIF('03'!$C$10:$C$29,$C1210,'03'!$G$10:$G$29)*'03'!$E$3</f>
        <v>0</v>
      </c>
      <c r="J1210" s="224">
        <f>SUMIF('04'!$C$10:$C$26,$C1210,'04'!$G$10:$G$26)*'04'!$E$3</f>
        <v>0</v>
      </c>
      <c r="K1210" s="224">
        <f>SUMIF('05'!$C$10:$C$29,$C1210,'05'!$G$10:$G$29)*'05'!$E$3</f>
        <v>0</v>
      </c>
      <c r="L1210" s="224">
        <f>SUMIF('06'!$C$10:$C$29,$C1210,'06'!$G$10:$G$29)*'06'!$E$3</f>
        <v>0</v>
      </c>
      <c r="M1210" s="224">
        <f>SUMIF('07'!$C$10:$C$26,$C1210,'07'!$G$10:$G$26)*'07'!$E$3</f>
        <v>0</v>
      </c>
      <c r="N1210" s="224">
        <f>SUMIF('08'!$C$10:$C$29,$C1210,'08'!$G$10:$G$29)*'08'!$E$3</f>
        <v>0</v>
      </c>
      <c r="O1210" s="224">
        <f>SUMIF('09'!$C$10:$C$29,$C1210,'09'!$G$10:$G$29)*'09'!$E$3</f>
        <v>0</v>
      </c>
      <c r="P1210" s="224">
        <f>SUMIF('10'!$C$10:$C$29,$C1210,'10'!$G$10:$G$29)*'10'!$E$3</f>
        <v>0</v>
      </c>
      <c r="Q1210" s="224">
        <f>SUMIF('11'!$C$10:$C$39,$C1210,'11'!$G$10:$G$39)*'11'!$E$3</f>
        <v>0</v>
      </c>
      <c r="R1210" s="224">
        <f>SUMIF('12'!$C$10:$C$29,$C1210,'12'!$G$10:$G$29)*'12'!$E$3</f>
        <v>0</v>
      </c>
      <c r="S1210" s="224">
        <f>SUMIF('13'!$C$10:$C$29,$C1210,'13'!$G$10:$G$29)*'13'!$E$3</f>
        <v>0</v>
      </c>
      <c r="T1210" s="224">
        <f>SUMIF('14'!$C$10:$C$29,$C1210,'14'!$G$10:$G$29)*'14'!$E$3</f>
        <v>0</v>
      </c>
      <c r="U1210" s="224">
        <f>SUMIF('15'!$C$10:$C$29,$C1210,'15'!$G$10:$G$29)*'15'!$E$3</f>
        <v>0</v>
      </c>
      <c r="V1210" s="224">
        <f>SUMIF('16'!$C$10:$C$29,$C1210,'16'!$G$10:$G$29)*'16'!$E$3</f>
        <v>0</v>
      </c>
      <c r="W1210" s="224">
        <f>SUMIF('17'!$C$10:$C$29,$C1210,'17'!$G$10:$G$29)*'17'!$E$3</f>
        <v>0</v>
      </c>
      <c r="X1210" s="224">
        <f>SUMIF('18'!$C$10:$C$29,$C1210,'18'!$G$10:$G$29)*'18'!$E$3</f>
        <v>0</v>
      </c>
      <c r="Y1210" s="224">
        <f>SUMIF('19'!$C$10:$C$28,$C1210,'19'!$G$10:$G$28)*'19'!$E$3</f>
        <v>0</v>
      </c>
      <c r="Z1210" s="224">
        <f>SUMIF('20'!$C$10:$C$29,$C1210,'20'!$G$10:$G$29)*'20'!$E$3</f>
        <v>0</v>
      </c>
      <c r="AA1210" s="224">
        <f>SUMIF('21'!$C$10:$C$29,$C1210,'21'!$G$10:$G$29)*'21'!$E$3</f>
        <v>0</v>
      </c>
    </row>
    <row r="1211" spans="3:27" ht="15" hidden="1">
      <c r="C1211" s="207" t="s">
        <v>2531</v>
      </c>
      <c r="D1211" s="207" t="s">
        <v>2532</v>
      </c>
      <c r="F1211" s="303">
        <f t="shared" si="19"/>
        <v>0</v>
      </c>
      <c r="G1211" s="224">
        <f>SUMIF('01'!$C$10:$C$29,$C1211,'01'!$G$10:$G$29)*'01'!$E$3</f>
        <v>0</v>
      </c>
      <c r="H1211" s="224">
        <f>SUMIF('02'!$C$10:$C$28,$C1211,'02'!$G$10:$G$28)*'02'!$E$3</f>
        <v>0</v>
      </c>
      <c r="I1211" s="224">
        <f>SUMIF('03'!$C$10:$C$29,$C1211,'03'!$G$10:$G$29)*'03'!$E$3</f>
        <v>0</v>
      </c>
      <c r="J1211" s="224">
        <f>SUMIF('04'!$C$10:$C$26,$C1211,'04'!$G$10:$G$26)*'04'!$E$3</f>
        <v>0</v>
      </c>
      <c r="K1211" s="224">
        <f>SUMIF('05'!$C$10:$C$29,$C1211,'05'!$G$10:$G$29)*'05'!$E$3</f>
        <v>0</v>
      </c>
      <c r="L1211" s="224">
        <f>SUMIF('06'!$C$10:$C$29,$C1211,'06'!$G$10:$G$29)*'06'!$E$3</f>
        <v>0</v>
      </c>
      <c r="M1211" s="224">
        <f>SUMIF('07'!$C$10:$C$26,$C1211,'07'!$G$10:$G$26)*'07'!$E$3</f>
        <v>0</v>
      </c>
      <c r="N1211" s="224">
        <f>SUMIF('08'!$C$10:$C$29,$C1211,'08'!$G$10:$G$29)*'08'!$E$3</f>
        <v>0</v>
      </c>
      <c r="O1211" s="224">
        <f>SUMIF('09'!$C$10:$C$29,$C1211,'09'!$G$10:$G$29)*'09'!$E$3</f>
        <v>0</v>
      </c>
      <c r="P1211" s="224">
        <f>SUMIF('10'!$C$10:$C$29,$C1211,'10'!$G$10:$G$29)*'10'!$E$3</f>
        <v>0</v>
      </c>
      <c r="Q1211" s="224">
        <f>SUMIF('11'!$C$10:$C$39,$C1211,'11'!$G$10:$G$39)*'11'!$E$3</f>
        <v>0</v>
      </c>
      <c r="R1211" s="224">
        <f>SUMIF('12'!$C$10:$C$29,$C1211,'12'!$G$10:$G$29)*'12'!$E$3</f>
        <v>0</v>
      </c>
      <c r="S1211" s="224">
        <f>SUMIF('13'!$C$10:$C$29,$C1211,'13'!$G$10:$G$29)*'13'!$E$3</f>
        <v>0</v>
      </c>
      <c r="T1211" s="224">
        <f>SUMIF('14'!$C$10:$C$29,$C1211,'14'!$G$10:$G$29)*'14'!$E$3</f>
        <v>0</v>
      </c>
      <c r="U1211" s="224">
        <f>SUMIF('15'!$C$10:$C$29,$C1211,'15'!$G$10:$G$29)*'15'!$E$3</f>
        <v>0</v>
      </c>
      <c r="V1211" s="224">
        <f>SUMIF('16'!$C$10:$C$29,$C1211,'16'!$G$10:$G$29)*'16'!$E$3</f>
        <v>0</v>
      </c>
      <c r="W1211" s="224">
        <f>SUMIF('17'!$C$10:$C$29,$C1211,'17'!$G$10:$G$29)*'17'!$E$3</f>
        <v>0</v>
      </c>
      <c r="X1211" s="224">
        <f>SUMIF('18'!$C$10:$C$29,$C1211,'18'!$G$10:$G$29)*'18'!$E$3</f>
        <v>0</v>
      </c>
      <c r="Y1211" s="224">
        <f>SUMIF('19'!$C$10:$C$28,$C1211,'19'!$G$10:$G$28)*'19'!$E$3</f>
        <v>0</v>
      </c>
      <c r="Z1211" s="224">
        <f>SUMIF('20'!$C$10:$C$29,$C1211,'20'!$G$10:$G$29)*'20'!$E$3</f>
        <v>0</v>
      </c>
      <c r="AA1211" s="224">
        <f>SUMIF('21'!$C$10:$C$29,$C1211,'21'!$G$10:$G$29)*'21'!$E$3</f>
        <v>0</v>
      </c>
    </row>
    <row r="1212" spans="3:27" ht="15" hidden="1">
      <c r="C1212" s="207" t="s">
        <v>2533</v>
      </c>
      <c r="D1212" s="207" t="s">
        <v>2534</v>
      </c>
      <c r="F1212" s="303">
        <f t="shared" si="19"/>
        <v>0</v>
      </c>
      <c r="G1212" s="224">
        <f>SUMIF('01'!$C$10:$C$29,$C1212,'01'!$G$10:$G$29)*'01'!$E$3</f>
        <v>0</v>
      </c>
      <c r="H1212" s="224">
        <f>SUMIF('02'!$C$10:$C$28,$C1212,'02'!$G$10:$G$28)*'02'!$E$3</f>
        <v>0</v>
      </c>
      <c r="I1212" s="224">
        <f>SUMIF('03'!$C$10:$C$29,$C1212,'03'!$G$10:$G$29)*'03'!$E$3</f>
        <v>0</v>
      </c>
      <c r="J1212" s="224">
        <f>SUMIF('04'!$C$10:$C$26,$C1212,'04'!$G$10:$G$26)*'04'!$E$3</f>
        <v>0</v>
      </c>
      <c r="K1212" s="224">
        <f>SUMIF('05'!$C$10:$C$29,$C1212,'05'!$G$10:$G$29)*'05'!$E$3</f>
        <v>0</v>
      </c>
      <c r="L1212" s="224">
        <f>SUMIF('06'!$C$10:$C$29,$C1212,'06'!$G$10:$G$29)*'06'!$E$3</f>
        <v>0</v>
      </c>
      <c r="M1212" s="224">
        <f>SUMIF('07'!$C$10:$C$26,$C1212,'07'!$G$10:$G$26)*'07'!$E$3</f>
        <v>0</v>
      </c>
      <c r="N1212" s="224">
        <f>SUMIF('08'!$C$10:$C$29,$C1212,'08'!$G$10:$G$29)*'08'!$E$3</f>
        <v>0</v>
      </c>
      <c r="O1212" s="224">
        <f>SUMIF('09'!$C$10:$C$29,$C1212,'09'!$G$10:$G$29)*'09'!$E$3</f>
        <v>0</v>
      </c>
      <c r="P1212" s="224">
        <f>SUMIF('10'!$C$10:$C$29,$C1212,'10'!$G$10:$G$29)*'10'!$E$3</f>
        <v>0</v>
      </c>
      <c r="Q1212" s="224">
        <f>SUMIF('11'!$C$10:$C$39,$C1212,'11'!$G$10:$G$39)*'11'!$E$3</f>
        <v>0</v>
      </c>
      <c r="R1212" s="224">
        <f>SUMIF('12'!$C$10:$C$29,$C1212,'12'!$G$10:$G$29)*'12'!$E$3</f>
        <v>0</v>
      </c>
      <c r="S1212" s="224">
        <f>SUMIF('13'!$C$10:$C$29,$C1212,'13'!$G$10:$G$29)*'13'!$E$3</f>
        <v>0</v>
      </c>
      <c r="T1212" s="224">
        <f>SUMIF('14'!$C$10:$C$29,$C1212,'14'!$G$10:$G$29)*'14'!$E$3</f>
        <v>0</v>
      </c>
      <c r="U1212" s="224">
        <f>SUMIF('15'!$C$10:$C$29,$C1212,'15'!$G$10:$G$29)*'15'!$E$3</f>
        <v>0</v>
      </c>
      <c r="V1212" s="224">
        <f>SUMIF('16'!$C$10:$C$29,$C1212,'16'!$G$10:$G$29)*'16'!$E$3</f>
        <v>0</v>
      </c>
      <c r="W1212" s="224">
        <f>SUMIF('17'!$C$10:$C$29,$C1212,'17'!$G$10:$G$29)*'17'!$E$3</f>
        <v>0</v>
      </c>
      <c r="X1212" s="224">
        <f>SUMIF('18'!$C$10:$C$29,$C1212,'18'!$G$10:$G$29)*'18'!$E$3</f>
        <v>0</v>
      </c>
      <c r="Y1212" s="224">
        <f>SUMIF('19'!$C$10:$C$28,$C1212,'19'!$G$10:$G$28)*'19'!$E$3</f>
        <v>0</v>
      </c>
      <c r="Z1212" s="224">
        <f>SUMIF('20'!$C$10:$C$29,$C1212,'20'!$G$10:$G$29)*'20'!$E$3</f>
        <v>0</v>
      </c>
      <c r="AA1212" s="224">
        <f>SUMIF('21'!$C$10:$C$29,$C1212,'21'!$G$10:$G$29)*'21'!$E$3</f>
        <v>0</v>
      </c>
    </row>
    <row r="1213" spans="3:27" ht="15" hidden="1">
      <c r="C1213" s="207" t="s">
        <v>2535</v>
      </c>
      <c r="D1213" s="207" t="s">
        <v>2536</v>
      </c>
      <c r="F1213" s="303">
        <f t="shared" si="19"/>
        <v>0</v>
      </c>
      <c r="G1213" s="224">
        <f>SUMIF('01'!$C$10:$C$29,$C1213,'01'!$G$10:$G$29)*'01'!$E$3</f>
        <v>0</v>
      </c>
      <c r="H1213" s="224">
        <f>SUMIF('02'!$C$10:$C$28,$C1213,'02'!$G$10:$G$28)*'02'!$E$3</f>
        <v>0</v>
      </c>
      <c r="I1213" s="224">
        <f>SUMIF('03'!$C$10:$C$29,$C1213,'03'!$G$10:$G$29)*'03'!$E$3</f>
        <v>0</v>
      </c>
      <c r="J1213" s="224">
        <f>SUMIF('04'!$C$10:$C$26,$C1213,'04'!$G$10:$G$26)*'04'!$E$3</f>
        <v>0</v>
      </c>
      <c r="K1213" s="224">
        <f>SUMIF('05'!$C$10:$C$29,$C1213,'05'!$G$10:$G$29)*'05'!$E$3</f>
        <v>0</v>
      </c>
      <c r="L1213" s="224">
        <f>SUMIF('06'!$C$10:$C$29,$C1213,'06'!$G$10:$G$29)*'06'!$E$3</f>
        <v>0</v>
      </c>
      <c r="M1213" s="224">
        <f>SUMIF('07'!$C$10:$C$26,$C1213,'07'!$G$10:$G$26)*'07'!$E$3</f>
        <v>0</v>
      </c>
      <c r="N1213" s="224">
        <f>SUMIF('08'!$C$10:$C$29,$C1213,'08'!$G$10:$G$29)*'08'!$E$3</f>
        <v>0</v>
      </c>
      <c r="O1213" s="224">
        <f>SUMIF('09'!$C$10:$C$29,$C1213,'09'!$G$10:$G$29)*'09'!$E$3</f>
        <v>0</v>
      </c>
      <c r="P1213" s="224">
        <f>SUMIF('10'!$C$10:$C$29,$C1213,'10'!$G$10:$G$29)*'10'!$E$3</f>
        <v>0</v>
      </c>
      <c r="Q1213" s="224">
        <f>SUMIF('11'!$C$10:$C$39,$C1213,'11'!$G$10:$G$39)*'11'!$E$3</f>
        <v>0</v>
      </c>
      <c r="R1213" s="224">
        <f>SUMIF('12'!$C$10:$C$29,$C1213,'12'!$G$10:$G$29)*'12'!$E$3</f>
        <v>0</v>
      </c>
      <c r="S1213" s="224">
        <f>SUMIF('13'!$C$10:$C$29,$C1213,'13'!$G$10:$G$29)*'13'!$E$3</f>
        <v>0</v>
      </c>
      <c r="T1213" s="224">
        <f>SUMIF('14'!$C$10:$C$29,$C1213,'14'!$G$10:$G$29)*'14'!$E$3</f>
        <v>0</v>
      </c>
      <c r="U1213" s="224">
        <f>SUMIF('15'!$C$10:$C$29,$C1213,'15'!$G$10:$G$29)*'15'!$E$3</f>
        <v>0</v>
      </c>
      <c r="V1213" s="224">
        <f>SUMIF('16'!$C$10:$C$29,$C1213,'16'!$G$10:$G$29)*'16'!$E$3</f>
        <v>0</v>
      </c>
      <c r="W1213" s="224">
        <f>SUMIF('17'!$C$10:$C$29,$C1213,'17'!$G$10:$G$29)*'17'!$E$3</f>
        <v>0</v>
      </c>
      <c r="X1213" s="224">
        <f>SUMIF('18'!$C$10:$C$29,$C1213,'18'!$G$10:$G$29)*'18'!$E$3</f>
        <v>0</v>
      </c>
      <c r="Y1213" s="224">
        <f>SUMIF('19'!$C$10:$C$28,$C1213,'19'!$G$10:$G$28)*'19'!$E$3</f>
        <v>0</v>
      </c>
      <c r="Z1213" s="224">
        <f>SUMIF('20'!$C$10:$C$29,$C1213,'20'!$G$10:$G$29)*'20'!$E$3</f>
        <v>0</v>
      </c>
      <c r="AA1213" s="224">
        <f>SUMIF('21'!$C$10:$C$29,$C1213,'21'!$G$10:$G$29)*'21'!$E$3</f>
        <v>0</v>
      </c>
    </row>
    <row r="1214" spans="3:27" ht="15" hidden="1">
      <c r="C1214" s="207" t="s">
        <v>2537</v>
      </c>
      <c r="D1214" s="207" t="s">
        <v>2538</v>
      </c>
      <c r="F1214" s="303">
        <f t="shared" si="19"/>
        <v>0</v>
      </c>
      <c r="G1214" s="224">
        <f>SUMIF('01'!$C$10:$C$29,$C1214,'01'!$G$10:$G$29)*'01'!$E$3</f>
        <v>0</v>
      </c>
      <c r="H1214" s="224">
        <f>SUMIF('02'!$C$10:$C$28,$C1214,'02'!$G$10:$G$28)*'02'!$E$3</f>
        <v>0</v>
      </c>
      <c r="I1214" s="224">
        <f>SUMIF('03'!$C$10:$C$29,$C1214,'03'!$G$10:$G$29)*'03'!$E$3</f>
        <v>0</v>
      </c>
      <c r="J1214" s="224">
        <f>SUMIF('04'!$C$10:$C$26,$C1214,'04'!$G$10:$G$26)*'04'!$E$3</f>
        <v>0</v>
      </c>
      <c r="K1214" s="224">
        <f>SUMIF('05'!$C$10:$C$29,$C1214,'05'!$G$10:$G$29)*'05'!$E$3</f>
        <v>0</v>
      </c>
      <c r="L1214" s="224">
        <f>SUMIF('06'!$C$10:$C$29,$C1214,'06'!$G$10:$G$29)*'06'!$E$3</f>
        <v>0</v>
      </c>
      <c r="M1214" s="224">
        <f>SUMIF('07'!$C$10:$C$26,$C1214,'07'!$G$10:$G$26)*'07'!$E$3</f>
        <v>0</v>
      </c>
      <c r="N1214" s="224">
        <f>SUMIF('08'!$C$10:$C$29,$C1214,'08'!$G$10:$G$29)*'08'!$E$3</f>
        <v>0</v>
      </c>
      <c r="O1214" s="224">
        <f>SUMIF('09'!$C$10:$C$29,$C1214,'09'!$G$10:$G$29)*'09'!$E$3</f>
        <v>0</v>
      </c>
      <c r="P1214" s="224">
        <f>SUMIF('10'!$C$10:$C$29,$C1214,'10'!$G$10:$G$29)*'10'!$E$3</f>
        <v>0</v>
      </c>
      <c r="Q1214" s="224">
        <f>SUMIF('11'!$C$10:$C$39,$C1214,'11'!$G$10:$G$39)*'11'!$E$3</f>
        <v>0</v>
      </c>
      <c r="R1214" s="224">
        <f>SUMIF('12'!$C$10:$C$29,$C1214,'12'!$G$10:$G$29)*'12'!$E$3</f>
        <v>0</v>
      </c>
      <c r="S1214" s="224">
        <f>SUMIF('13'!$C$10:$C$29,$C1214,'13'!$G$10:$G$29)*'13'!$E$3</f>
        <v>0</v>
      </c>
      <c r="T1214" s="224">
        <f>SUMIF('14'!$C$10:$C$29,$C1214,'14'!$G$10:$G$29)*'14'!$E$3</f>
        <v>0</v>
      </c>
      <c r="U1214" s="224">
        <f>SUMIF('15'!$C$10:$C$29,$C1214,'15'!$G$10:$G$29)*'15'!$E$3</f>
        <v>0</v>
      </c>
      <c r="V1214" s="224">
        <f>SUMIF('16'!$C$10:$C$29,$C1214,'16'!$G$10:$G$29)*'16'!$E$3</f>
        <v>0</v>
      </c>
      <c r="W1214" s="224">
        <f>SUMIF('17'!$C$10:$C$29,$C1214,'17'!$G$10:$G$29)*'17'!$E$3</f>
        <v>0</v>
      </c>
      <c r="X1214" s="224">
        <f>SUMIF('18'!$C$10:$C$29,$C1214,'18'!$G$10:$G$29)*'18'!$E$3</f>
        <v>0</v>
      </c>
      <c r="Y1214" s="224">
        <f>SUMIF('19'!$C$10:$C$28,$C1214,'19'!$G$10:$G$28)*'19'!$E$3</f>
        <v>0</v>
      </c>
      <c r="Z1214" s="224">
        <f>SUMIF('20'!$C$10:$C$29,$C1214,'20'!$G$10:$G$29)*'20'!$E$3</f>
        <v>0</v>
      </c>
      <c r="AA1214" s="224">
        <f>SUMIF('21'!$C$10:$C$29,$C1214,'21'!$G$10:$G$29)*'21'!$E$3</f>
        <v>0</v>
      </c>
    </row>
    <row r="1215" spans="3:27" ht="15" hidden="1">
      <c r="C1215" s="207" t="s">
        <v>2539</v>
      </c>
      <c r="D1215" s="207" t="s">
        <v>2540</v>
      </c>
      <c r="F1215" s="303">
        <f t="shared" si="19"/>
        <v>0</v>
      </c>
      <c r="G1215" s="224">
        <f>SUMIF('01'!$C$10:$C$29,$C1215,'01'!$G$10:$G$29)*'01'!$E$3</f>
        <v>0</v>
      </c>
      <c r="H1215" s="224">
        <f>SUMIF('02'!$C$10:$C$28,$C1215,'02'!$G$10:$G$28)*'02'!$E$3</f>
        <v>0</v>
      </c>
      <c r="I1215" s="224">
        <f>SUMIF('03'!$C$10:$C$29,$C1215,'03'!$G$10:$G$29)*'03'!$E$3</f>
        <v>0</v>
      </c>
      <c r="J1215" s="224">
        <f>SUMIF('04'!$C$10:$C$26,$C1215,'04'!$G$10:$G$26)*'04'!$E$3</f>
        <v>0</v>
      </c>
      <c r="K1215" s="224">
        <f>SUMIF('05'!$C$10:$C$29,$C1215,'05'!$G$10:$G$29)*'05'!$E$3</f>
        <v>0</v>
      </c>
      <c r="L1215" s="224">
        <f>SUMIF('06'!$C$10:$C$29,$C1215,'06'!$G$10:$G$29)*'06'!$E$3</f>
        <v>0</v>
      </c>
      <c r="M1215" s="224">
        <f>SUMIF('07'!$C$10:$C$26,$C1215,'07'!$G$10:$G$26)*'07'!$E$3</f>
        <v>0</v>
      </c>
      <c r="N1215" s="224">
        <f>SUMIF('08'!$C$10:$C$29,$C1215,'08'!$G$10:$G$29)*'08'!$E$3</f>
        <v>0</v>
      </c>
      <c r="O1215" s="224">
        <f>SUMIF('09'!$C$10:$C$29,$C1215,'09'!$G$10:$G$29)*'09'!$E$3</f>
        <v>0</v>
      </c>
      <c r="P1215" s="224">
        <f>SUMIF('10'!$C$10:$C$29,$C1215,'10'!$G$10:$G$29)*'10'!$E$3</f>
        <v>0</v>
      </c>
      <c r="Q1215" s="224">
        <f>SUMIF('11'!$C$10:$C$39,$C1215,'11'!$G$10:$G$39)*'11'!$E$3</f>
        <v>0</v>
      </c>
      <c r="R1215" s="224">
        <f>SUMIF('12'!$C$10:$C$29,$C1215,'12'!$G$10:$G$29)*'12'!$E$3</f>
        <v>0</v>
      </c>
      <c r="S1215" s="224">
        <f>SUMIF('13'!$C$10:$C$29,$C1215,'13'!$G$10:$G$29)*'13'!$E$3</f>
        <v>0</v>
      </c>
      <c r="T1215" s="224">
        <f>SUMIF('14'!$C$10:$C$29,$C1215,'14'!$G$10:$G$29)*'14'!$E$3</f>
        <v>0</v>
      </c>
      <c r="U1215" s="224">
        <f>SUMIF('15'!$C$10:$C$29,$C1215,'15'!$G$10:$G$29)*'15'!$E$3</f>
        <v>0</v>
      </c>
      <c r="V1215" s="224">
        <f>SUMIF('16'!$C$10:$C$29,$C1215,'16'!$G$10:$G$29)*'16'!$E$3</f>
        <v>0</v>
      </c>
      <c r="W1215" s="224">
        <f>SUMIF('17'!$C$10:$C$29,$C1215,'17'!$G$10:$G$29)*'17'!$E$3</f>
        <v>0</v>
      </c>
      <c r="X1215" s="224">
        <f>SUMIF('18'!$C$10:$C$29,$C1215,'18'!$G$10:$G$29)*'18'!$E$3</f>
        <v>0</v>
      </c>
      <c r="Y1215" s="224">
        <f>SUMIF('19'!$C$10:$C$28,$C1215,'19'!$G$10:$G$28)*'19'!$E$3</f>
        <v>0</v>
      </c>
      <c r="Z1215" s="224">
        <f>SUMIF('20'!$C$10:$C$29,$C1215,'20'!$G$10:$G$29)*'20'!$E$3</f>
        <v>0</v>
      </c>
      <c r="AA1215" s="224">
        <f>SUMIF('21'!$C$10:$C$29,$C1215,'21'!$G$10:$G$29)*'21'!$E$3</f>
        <v>0</v>
      </c>
    </row>
    <row r="1216" spans="3:27" ht="15" hidden="1">
      <c r="C1216" s="207" t="s">
        <v>2541</v>
      </c>
      <c r="D1216" s="207" t="s">
        <v>2542</v>
      </c>
      <c r="F1216" s="303">
        <f t="shared" si="19"/>
        <v>0</v>
      </c>
      <c r="G1216" s="224">
        <f>SUMIF('01'!$C$10:$C$29,$C1216,'01'!$G$10:$G$29)*'01'!$E$3</f>
        <v>0</v>
      </c>
      <c r="H1216" s="224">
        <f>SUMIF('02'!$C$10:$C$28,$C1216,'02'!$G$10:$G$28)*'02'!$E$3</f>
        <v>0</v>
      </c>
      <c r="I1216" s="224">
        <f>SUMIF('03'!$C$10:$C$29,$C1216,'03'!$G$10:$G$29)*'03'!$E$3</f>
        <v>0</v>
      </c>
      <c r="J1216" s="224">
        <f>SUMIF('04'!$C$10:$C$26,$C1216,'04'!$G$10:$G$26)*'04'!$E$3</f>
        <v>0</v>
      </c>
      <c r="K1216" s="224">
        <f>SUMIF('05'!$C$10:$C$29,$C1216,'05'!$G$10:$G$29)*'05'!$E$3</f>
        <v>0</v>
      </c>
      <c r="L1216" s="224">
        <f>SUMIF('06'!$C$10:$C$29,$C1216,'06'!$G$10:$G$29)*'06'!$E$3</f>
        <v>0</v>
      </c>
      <c r="M1216" s="224">
        <f>SUMIF('07'!$C$10:$C$26,$C1216,'07'!$G$10:$G$26)*'07'!$E$3</f>
        <v>0</v>
      </c>
      <c r="N1216" s="224">
        <f>SUMIF('08'!$C$10:$C$29,$C1216,'08'!$G$10:$G$29)*'08'!$E$3</f>
        <v>0</v>
      </c>
      <c r="O1216" s="224">
        <f>SUMIF('09'!$C$10:$C$29,$C1216,'09'!$G$10:$G$29)*'09'!$E$3</f>
        <v>0</v>
      </c>
      <c r="P1216" s="224">
        <f>SUMIF('10'!$C$10:$C$29,$C1216,'10'!$G$10:$G$29)*'10'!$E$3</f>
        <v>0</v>
      </c>
      <c r="Q1216" s="224">
        <f>SUMIF('11'!$C$10:$C$39,$C1216,'11'!$G$10:$G$39)*'11'!$E$3</f>
        <v>0</v>
      </c>
      <c r="R1216" s="224">
        <f>SUMIF('12'!$C$10:$C$29,$C1216,'12'!$G$10:$G$29)*'12'!$E$3</f>
        <v>0</v>
      </c>
      <c r="S1216" s="224">
        <f>SUMIF('13'!$C$10:$C$29,$C1216,'13'!$G$10:$G$29)*'13'!$E$3</f>
        <v>0</v>
      </c>
      <c r="T1216" s="224">
        <f>SUMIF('14'!$C$10:$C$29,$C1216,'14'!$G$10:$G$29)*'14'!$E$3</f>
        <v>0</v>
      </c>
      <c r="U1216" s="224">
        <f>SUMIF('15'!$C$10:$C$29,$C1216,'15'!$G$10:$G$29)*'15'!$E$3</f>
        <v>0</v>
      </c>
      <c r="V1216" s="224">
        <f>SUMIF('16'!$C$10:$C$29,$C1216,'16'!$G$10:$G$29)*'16'!$E$3</f>
        <v>0</v>
      </c>
      <c r="W1216" s="224">
        <f>SUMIF('17'!$C$10:$C$29,$C1216,'17'!$G$10:$G$29)*'17'!$E$3</f>
        <v>0</v>
      </c>
      <c r="X1216" s="224">
        <f>SUMIF('18'!$C$10:$C$29,$C1216,'18'!$G$10:$G$29)*'18'!$E$3</f>
        <v>0</v>
      </c>
      <c r="Y1216" s="224">
        <f>SUMIF('19'!$C$10:$C$28,$C1216,'19'!$G$10:$G$28)*'19'!$E$3</f>
        <v>0</v>
      </c>
      <c r="Z1216" s="224">
        <f>SUMIF('20'!$C$10:$C$29,$C1216,'20'!$G$10:$G$29)*'20'!$E$3</f>
        <v>0</v>
      </c>
      <c r="AA1216" s="224">
        <f>SUMIF('21'!$C$10:$C$29,$C1216,'21'!$G$10:$G$29)*'21'!$E$3</f>
        <v>0</v>
      </c>
    </row>
    <row r="1217" spans="3:27" ht="15" hidden="1">
      <c r="C1217" s="207" t="s">
        <v>2543</v>
      </c>
      <c r="D1217" s="207" t="s">
        <v>2544</v>
      </c>
      <c r="F1217" s="303">
        <f t="shared" si="19"/>
        <v>0</v>
      </c>
      <c r="G1217" s="224">
        <f>SUMIF('01'!$C$10:$C$29,$C1217,'01'!$G$10:$G$29)*'01'!$E$3</f>
        <v>0</v>
      </c>
      <c r="H1217" s="224">
        <f>SUMIF('02'!$C$10:$C$28,$C1217,'02'!$G$10:$G$28)*'02'!$E$3</f>
        <v>0</v>
      </c>
      <c r="I1217" s="224">
        <f>SUMIF('03'!$C$10:$C$29,$C1217,'03'!$G$10:$G$29)*'03'!$E$3</f>
        <v>0</v>
      </c>
      <c r="J1217" s="224">
        <f>SUMIF('04'!$C$10:$C$26,$C1217,'04'!$G$10:$G$26)*'04'!$E$3</f>
        <v>0</v>
      </c>
      <c r="K1217" s="224">
        <f>SUMIF('05'!$C$10:$C$29,$C1217,'05'!$G$10:$G$29)*'05'!$E$3</f>
        <v>0</v>
      </c>
      <c r="L1217" s="224">
        <f>SUMIF('06'!$C$10:$C$29,$C1217,'06'!$G$10:$G$29)*'06'!$E$3</f>
        <v>0</v>
      </c>
      <c r="M1217" s="224">
        <f>SUMIF('07'!$C$10:$C$26,$C1217,'07'!$G$10:$G$26)*'07'!$E$3</f>
        <v>0</v>
      </c>
      <c r="N1217" s="224">
        <f>SUMIF('08'!$C$10:$C$29,$C1217,'08'!$G$10:$G$29)*'08'!$E$3</f>
        <v>0</v>
      </c>
      <c r="O1217" s="224">
        <f>SUMIF('09'!$C$10:$C$29,$C1217,'09'!$G$10:$G$29)*'09'!$E$3</f>
        <v>0</v>
      </c>
      <c r="P1217" s="224">
        <f>SUMIF('10'!$C$10:$C$29,$C1217,'10'!$G$10:$G$29)*'10'!$E$3</f>
        <v>0</v>
      </c>
      <c r="Q1217" s="224">
        <f>SUMIF('11'!$C$10:$C$39,$C1217,'11'!$G$10:$G$39)*'11'!$E$3</f>
        <v>0</v>
      </c>
      <c r="R1217" s="224">
        <f>SUMIF('12'!$C$10:$C$29,$C1217,'12'!$G$10:$G$29)*'12'!$E$3</f>
        <v>0</v>
      </c>
      <c r="S1217" s="224">
        <f>SUMIF('13'!$C$10:$C$29,$C1217,'13'!$G$10:$G$29)*'13'!$E$3</f>
        <v>0</v>
      </c>
      <c r="T1217" s="224">
        <f>SUMIF('14'!$C$10:$C$29,$C1217,'14'!$G$10:$G$29)*'14'!$E$3</f>
        <v>0</v>
      </c>
      <c r="U1217" s="224">
        <f>SUMIF('15'!$C$10:$C$29,$C1217,'15'!$G$10:$G$29)*'15'!$E$3</f>
        <v>0</v>
      </c>
      <c r="V1217" s="224">
        <f>SUMIF('16'!$C$10:$C$29,$C1217,'16'!$G$10:$G$29)*'16'!$E$3</f>
        <v>0</v>
      </c>
      <c r="W1217" s="224">
        <f>SUMIF('17'!$C$10:$C$29,$C1217,'17'!$G$10:$G$29)*'17'!$E$3</f>
        <v>0</v>
      </c>
      <c r="X1217" s="224">
        <f>SUMIF('18'!$C$10:$C$29,$C1217,'18'!$G$10:$G$29)*'18'!$E$3</f>
        <v>0</v>
      </c>
      <c r="Y1217" s="224">
        <f>SUMIF('19'!$C$10:$C$28,$C1217,'19'!$G$10:$G$28)*'19'!$E$3</f>
        <v>0</v>
      </c>
      <c r="Z1217" s="224">
        <f>SUMIF('20'!$C$10:$C$29,$C1217,'20'!$G$10:$G$29)*'20'!$E$3</f>
        <v>0</v>
      </c>
      <c r="AA1217" s="224">
        <f>SUMIF('21'!$C$10:$C$29,$C1217,'21'!$G$10:$G$29)*'21'!$E$3</f>
        <v>0</v>
      </c>
    </row>
    <row r="1218" spans="3:27" ht="15" hidden="1">
      <c r="C1218" s="207" t="s">
        <v>2545</v>
      </c>
      <c r="D1218" s="207" t="s">
        <v>2546</v>
      </c>
      <c r="F1218" s="303">
        <f t="shared" si="19"/>
        <v>0</v>
      </c>
      <c r="G1218" s="224">
        <f>SUMIF('01'!$C$10:$C$29,$C1218,'01'!$G$10:$G$29)*'01'!$E$3</f>
        <v>0</v>
      </c>
      <c r="H1218" s="224">
        <f>SUMIF('02'!$C$10:$C$28,$C1218,'02'!$G$10:$G$28)*'02'!$E$3</f>
        <v>0</v>
      </c>
      <c r="I1218" s="224">
        <f>SUMIF('03'!$C$10:$C$29,$C1218,'03'!$G$10:$G$29)*'03'!$E$3</f>
        <v>0</v>
      </c>
      <c r="J1218" s="224">
        <f>SUMIF('04'!$C$10:$C$26,$C1218,'04'!$G$10:$G$26)*'04'!$E$3</f>
        <v>0</v>
      </c>
      <c r="K1218" s="224">
        <f>SUMIF('05'!$C$10:$C$29,$C1218,'05'!$G$10:$G$29)*'05'!$E$3</f>
        <v>0</v>
      </c>
      <c r="L1218" s="224">
        <f>SUMIF('06'!$C$10:$C$29,$C1218,'06'!$G$10:$G$29)*'06'!$E$3</f>
        <v>0</v>
      </c>
      <c r="M1218" s="224">
        <f>SUMIF('07'!$C$10:$C$26,$C1218,'07'!$G$10:$G$26)*'07'!$E$3</f>
        <v>0</v>
      </c>
      <c r="N1218" s="224">
        <f>SUMIF('08'!$C$10:$C$29,$C1218,'08'!$G$10:$G$29)*'08'!$E$3</f>
        <v>0</v>
      </c>
      <c r="O1218" s="224">
        <f>SUMIF('09'!$C$10:$C$29,$C1218,'09'!$G$10:$G$29)*'09'!$E$3</f>
        <v>0</v>
      </c>
      <c r="P1218" s="224">
        <f>SUMIF('10'!$C$10:$C$29,$C1218,'10'!$G$10:$G$29)*'10'!$E$3</f>
        <v>0</v>
      </c>
      <c r="Q1218" s="224">
        <f>SUMIF('11'!$C$10:$C$39,$C1218,'11'!$G$10:$G$39)*'11'!$E$3</f>
        <v>0</v>
      </c>
      <c r="R1218" s="224">
        <f>SUMIF('12'!$C$10:$C$29,$C1218,'12'!$G$10:$G$29)*'12'!$E$3</f>
        <v>0</v>
      </c>
      <c r="S1218" s="224">
        <f>SUMIF('13'!$C$10:$C$29,$C1218,'13'!$G$10:$G$29)*'13'!$E$3</f>
        <v>0</v>
      </c>
      <c r="T1218" s="224">
        <f>SUMIF('14'!$C$10:$C$29,$C1218,'14'!$G$10:$G$29)*'14'!$E$3</f>
        <v>0</v>
      </c>
      <c r="U1218" s="224">
        <f>SUMIF('15'!$C$10:$C$29,$C1218,'15'!$G$10:$G$29)*'15'!$E$3</f>
        <v>0</v>
      </c>
      <c r="V1218" s="224">
        <f>SUMIF('16'!$C$10:$C$29,$C1218,'16'!$G$10:$G$29)*'16'!$E$3</f>
        <v>0</v>
      </c>
      <c r="W1218" s="224">
        <f>SUMIF('17'!$C$10:$C$29,$C1218,'17'!$G$10:$G$29)*'17'!$E$3</f>
        <v>0</v>
      </c>
      <c r="X1218" s="224">
        <f>SUMIF('18'!$C$10:$C$29,$C1218,'18'!$G$10:$G$29)*'18'!$E$3</f>
        <v>0</v>
      </c>
      <c r="Y1218" s="224">
        <f>SUMIF('19'!$C$10:$C$28,$C1218,'19'!$G$10:$G$28)*'19'!$E$3</f>
        <v>0</v>
      </c>
      <c r="Z1218" s="224">
        <f>SUMIF('20'!$C$10:$C$29,$C1218,'20'!$G$10:$G$29)*'20'!$E$3</f>
        <v>0</v>
      </c>
      <c r="AA1218" s="224">
        <f>SUMIF('21'!$C$10:$C$29,$C1218,'21'!$G$10:$G$29)*'21'!$E$3</f>
        <v>0</v>
      </c>
    </row>
    <row r="1219" spans="3:27" ht="15" hidden="1">
      <c r="C1219" s="207" t="s">
        <v>2547</v>
      </c>
      <c r="D1219" s="207" t="s">
        <v>2548</v>
      </c>
      <c r="F1219" s="303">
        <f t="shared" si="19"/>
        <v>0</v>
      </c>
      <c r="G1219" s="224">
        <f>SUMIF('01'!$C$10:$C$29,$C1219,'01'!$G$10:$G$29)*'01'!$E$3</f>
        <v>0</v>
      </c>
      <c r="H1219" s="224">
        <f>SUMIF('02'!$C$10:$C$28,$C1219,'02'!$G$10:$G$28)*'02'!$E$3</f>
        <v>0</v>
      </c>
      <c r="I1219" s="224">
        <f>SUMIF('03'!$C$10:$C$29,$C1219,'03'!$G$10:$G$29)*'03'!$E$3</f>
        <v>0</v>
      </c>
      <c r="J1219" s="224">
        <f>SUMIF('04'!$C$10:$C$26,$C1219,'04'!$G$10:$G$26)*'04'!$E$3</f>
        <v>0</v>
      </c>
      <c r="K1219" s="224">
        <f>SUMIF('05'!$C$10:$C$29,$C1219,'05'!$G$10:$G$29)*'05'!$E$3</f>
        <v>0</v>
      </c>
      <c r="L1219" s="224">
        <f>SUMIF('06'!$C$10:$C$29,$C1219,'06'!$G$10:$G$29)*'06'!$E$3</f>
        <v>0</v>
      </c>
      <c r="M1219" s="224">
        <f>SUMIF('07'!$C$10:$C$26,$C1219,'07'!$G$10:$G$26)*'07'!$E$3</f>
        <v>0</v>
      </c>
      <c r="N1219" s="224">
        <f>SUMIF('08'!$C$10:$C$29,$C1219,'08'!$G$10:$G$29)*'08'!$E$3</f>
        <v>0</v>
      </c>
      <c r="O1219" s="224">
        <f>SUMIF('09'!$C$10:$C$29,$C1219,'09'!$G$10:$G$29)*'09'!$E$3</f>
        <v>0</v>
      </c>
      <c r="P1219" s="224">
        <f>SUMIF('10'!$C$10:$C$29,$C1219,'10'!$G$10:$G$29)*'10'!$E$3</f>
        <v>0</v>
      </c>
      <c r="Q1219" s="224">
        <f>SUMIF('11'!$C$10:$C$39,$C1219,'11'!$G$10:$G$39)*'11'!$E$3</f>
        <v>0</v>
      </c>
      <c r="R1219" s="224">
        <f>SUMIF('12'!$C$10:$C$29,$C1219,'12'!$G$10:$G$29)*'12'!$E$3</f>
        <v>0</v>
      </c>
      <c r="S1219" s="224">
        <f>SUMIF('13'!$C$10:$C$29,$C1219,'13'!$G$10:$G$29)*'13'!$E$3</f>
        <v>0</v>
      </c>
      <c r="T1219" s="224">
        <f>SUMIF('14'!$C$10:$C$29,$C1219,'14'!$G$10:$G$29)*'14'!$E$3</f>
        <v>0</v>
      </c>
      <c r="U1219" s="224">
        <f>SUMIF('15'!$C$10:$C$29,$C1219,'15'!$G$10:$G$29)*'15'!$E$3</f>
        <v>0</v>
      </c>
      <c r="V1219" s="224">
        <f>SUMIF('16'!$C$10:$C$29,$C1219,'16'!$G$10:$G$29)*'16'!$E$3</f>
        <v>0</v>
      </c>
      <c r="W1219" s="224">
        <f>SUMIF('17'!$C$10:$C$29,$C1219,'17'!$G$10:$G$29)*'17'!$E$3</f>
        <v>0</v>
      </c>
      <c r="X1219" s="224">
        <f>SUMIF('18'!$C$10:$C$29,$C1219,'18'!$G$10:$G$29)*'18'!$E$3</f>
        <v>0</v>
      </c>
      <c r="Y1219" s="224">
        <f>SUMIF('19'!$C$10:$C$28,$C1219,'19'!$G$10:$G$28)*'19'!$E$3</f>
        <v>0</v>
      </c>
      <c r="Z1219" s="224">
        <f>SUMIF('20'!$C$10:$C$29,$C1219,'20'!$G$10:$G$29)*'20'!$E$3</f>
        <v>0</v>
      </c>
      <c r="AA1219" s="224">
        <f>SUMIF('21'!$C$10:$C$29,$C1219,'21'!$G$10:$G$29)*'21'!$E$3</f>
        <v>0</v>
      </c>
    </row>
    <row r="1220" spans="3:27" ht="15" hidden="1">
      <c r="C1220" s="207" t="s">
        <v>2549</v>
      </c>
      <c r="D1220" s="207" t="s">
        <v>2550</v>
      </c>
      <c r="F1220" s="303">
        <f t="shared" si="19"/>
        <v>0</v>
      </c>
      <c r="G1220" s="224">
        <f>SUMIF('01'!$C$10:$C$29,$C1220,'01'!$G$10:$G$29)*'01'!$E$3</f>
        <v>0</v>
      </c>
      <c r="H1220" s="224">
        <f>SUMIF('02'!$C$10:$C$28,$C1220,'02'!$G$10:$G$28)*'02'!$E$3</f>
        <v>0</v>
      </c>
      <c r="I1220" s="224">
        <f>SUMIF('03'!$C$10:$C$29,$C1220,'03'!$G$10:$G$29)*'03'!$E$3</f>
        <v>0</v>
      </c>
      <c r="J1220" s="224">
        <f>SUMIF('04'!$C$10:$C$26,$C1220,'04'!$G$10:$G$26)*'04'!$E$3</f>
        <v>0</v>
      </c>
      <c r="K1220" s="224">
        <f>SUMIF('05'!$C$10:$C$29,$C1220,'05'!$G$10:$G$29)*'05'!$E$3</f>
        <v>0</v>
      </c>
      <c r="L1220" s="224">
        <f>SUMIF('06'!$C$10:$C$29,$C1220,'06'!$G$10:$G$29)*'06'!$E$3</f>
        <v>0</v>
      </c>
      <c r="M1220" s="224">
        <f>SUMIF('07'!$C$10:$C$26,$C1220,'07'!$G$10:$G$26)*'07'!$E$3</f>
        <v>0</v>
      </c>
      <c r="N1220" s="224">
        <f>SUMIF('08'!$C$10:$C$29,$C1220,'08'!$G$10:$G$29)*'08'!$E$3</f>
        <v>0</v>
      </c>
      <c r="O1220" s="224">
        <f>SUMIF('09'!$C$10:$C$29,$C1220,'09'!$G$10:$G$29)*'09'!$E$3</f>
        <v>0</v>
      </c>
      <c r="P1220" s="224">
        <f>SUMIF('10'!$C$10:$C$29,$C1220,'10'!$G$10:$G$29)*'10'!$E$3</f>
        <v>0</v>
      </c>
      <c r="Q1220" s="224">
        <f>SUMIF('11'!$C$10:$C$39,$C1220,'11'!$G$10:$G$39)*'11'!$E$3</f>
        <v>0</v>
      </c>
      <c r="R1220" s="224">
        <f>SUMIF('12'!$C$10:$C$29,$C1220,'12'!$G$10:$G$29)*'12'!$E$3</f>
        <v>0</v>
      </c>
      <c r="S1220" s="224">
        <f>SUMIF('13'!$C$10:$C$29,$C1220,'13'!$G$10:$G$29)*'13'!$E$3</f>
        <v>0</v>
      </c>
      <c r="T1220" s="224">
        <f>SUMIF('14'!$C$10:$C$29,$C1220,'14'!$G$10:$G$29)*'14'!$E$3</f>
        <v>0</v>
      </c>
      <c r="U1220" s="224">
        <f>SUMIF('15'!$C$10:$C$29,$C1220,'15'!$G$10:$G$29)*'15'!$E$3</f>
        <v>0</v>
      </c>
      <c r="V1220" s="224">
        <f>SUMIF('16'!$C$10:$C$29,$C1220,'16'!$G$10:$G$29)*'16'!$E$3</f>
        <v>0</v>
      </c>
      <c r="W1220" s="224">
        <f>SUMIF('17'!$C$10:$C$29,$C1220,'17'!$G$10:$G$29)*'17'!$E$3</f>
        <v>0</v>
      </c>
      <c r="X1220" s="224">
        <f>SUMIF('18'!$C$10:$C$29,$C1220,'18'!$G$10:$G$29)*'18'!$E$3</f>
        <v>0</v>
      </c>
      <c r="Y1220" s="224">
        <f>SUMIF('19'!$C$10:$C$28,$C1220,'19'!$G$10:$G$28)*'19'!$E$3</f>
        <v>0</v>
      </c>
      <c r="Z1220" s="224">
        <f>SUMIF('20'!$C$10:$C$29,$C1220,'20'!$G$10:$G$29)*'20'!$E$3</f>
        <v>0</v>
      </c>
      <c r="AA1220" s="224">
        <f>SUMIF('21'!$C$10:$C$29,$C1220,'21'!$G$10:$G$29)*'21'!$E$3</f>
        <v>0</v>
      </c>
    </row>
    <row r="1221" spans="3:27" ht="15" hidden="1">
      <c r="C1221" s="207" t="s">
        <v>2551</v>
      </c>
      <c r="D1221" s="207" t="s">
        <v>2552</v>
      </c>
      <c r="F1221" s="303">
        <f t="shared" si="19"/>
        <v>0</v>
      </c>
      <c r="G1221" s="224">
        <f>SUMIF('01'!$C$10:$C$29,$C1221,'01'!$G$10:$G$29)*'01'!$E$3</f>
        <v>0</v>
      </c>
      <c r="H1221" s="224">
        <f>SUMIF('02'!$C$10:$C$28,$C1221,'02'!$G$10:$G$28)*'02'!$E$3</f>
        <v>0</v>
      </c>
      <c r="I1221" s="224">
        <f>SUMIF('03'!$C$10:$C$29,$C1221,'03'!$G$10:$G$29)*'03'!$E$3</f>
        <v>0</v>
      </c>
      <c r="J1221" s="224">
        <f>SUMIF('04'!$C$10:$C$26,$C1221,'04'!$G$10:$G$26)*'04'!$E$3</f>
        <v>0</v>
      </c>
      <c r="K1221" s="224">
        <f>SUMIF('05'!$C$10:$C$29,$C1221,'05'!$G$10:$G$29)*'05'!$E$3</f>
        <v>0</v>
      </c>
      <c r="L1221" s="224">
        <f>SUMIF('06'!$C$10:$C$29,$C1221,'06'!$G$10:$G$29)*'06'!$E$3</f>
        <v>0</v>
      </c>
      <c r="M1221" s="224">
        <f>SUMIF('07'!$C$10:$C$26,$C1221,'07'!$G$10:$G$26)*'07'!$E$3</f>
        <v>0</v>
      </c>
      <c r="N1221" s="224">
        <f>SUMIF('08'!$C$10:$C$29,$C1221,'08'!$G$10:$G$29)*'08'!$E$3</f>
        <v>0</v>
      </c>
      <c r="O1221" s="224">
        <f>SUMIF('09'!$C$10:$C$29,$C1221,'09'!$G$10:$G$29)*'09'!$E$3</f>
        <v>0</v>
      </c>
      <c r="P1221" s="224">
        <f>SUMIF('10'!$C$10:$C$29,$C1221,'10'!$G$10:$G$29)*'10'!$E$3</f>
        <v>0</v>
      </c>
      <c r="Q1221" s="224">
        <f>SUMIF('11'!$C$10:$C$39,$C1221,'11'!$G$10:$G$39)*'11'!$E$3</f>
        <v>0</v>
      </c>
      <c r="R1221" s="224">
        <f>SUMIF('12'!$C$10:$C$29,$C1221,'12'!$G$10:$G$29)*'12'!$E$3</f>
        <v>0</v>
      </c>
      <c r="S1221" s="224">
        <f>SUMIF('13'!$C$10:$C$29,$C1221,'13'!$G$10:$G$29)*'13'!$E$3</f>
        <v>0</v>
      </c>
      <c r="T1221" s="224">
        <f>SUMIF('14'!$C$10:$C$29,$C1221,'14'!$G$10:$G$29)*'14'!$E$3</f>
        <v>0</v>
      </c>
      <c r="U1221" s="224">
        <f>SUMIF('15'!$C$10:$C$29,$C1221,'15'!$G$10:$G$29)*'15'!$E$3</f>
        <v>0</v>
      </c>
      <c r="V1221" s="224">
        <f>SUMIF('16'!$C$10:$C$29,$C1221,'16'!$G$10:$G$29)*'16'!$E$3</f>
        <v>0</v>
      </c>
      <c r="W1221" s="224">
        <f>SUMIF('17'!$C$10:$C$29,$C1221,'17'!$G$10:$G$29)*'17'!$E$3</f>
        <v>0</v>
      </c>
      <c r="X1221" s="224">
        <f>SUMIF('18'!$C$10:$C$29,$C1221,'18'!$G$10:$G$29)*'18'!$E$3</f>
        <v>0</v>
      </c>
      <c r="Y1221" s="224">
        <f>SUMIF('19'!$C$10:$C$28,$C1221,'19'!$G$10:$G$28)*'19'!$E$3</f>
        <v>0</v>
      </c>
      <c r="Z1221" s="224">
        <f>SUMIF('20'!$C$10:$C$29,$C1221,'20'!$G$10:$G$29)*'20'!$E$3</f>
        <v>0</v>
      </c>
      <c r="AA1221" s="224">
        <f>SUMIF('21'!$C$10:$C$29,$C1221,'21'!$G$10:$G$29)*'21'!$E$3</f>
        <v>0</v>
      </c>
    </row>
    <row r="1222" spans="3:27" ht="15" hidden="1">
      <c r="C1222" s="207" t="s">
        <v>2553</v>
      </c>
      <c r="D1222" s="207" t="s">
        <v>2554</v>
      </c>
      <c r="F1222" s="303">
        <f t="shared" si="19"/>
        <v>0</v>
      </c>
      <c r="G1222" s="224">
        <f>SUMIF('01'!$C$10:$C$29,$C1222,'01'!$G$10:$G$29)*'01'!$E$3</f>
        <v>0</v>
      </c>
      <c r="H1222" s="224">
        <f>SUMIF('02'!$C$10:$C$28,$C1222,'02'!$G$10:$G$28)*'02'!$E$3</f>
        <v>0</v>
      </c>
      <c r="I1222" s="224">
        <f>SUMIF('03'!$C$10:$C$29,$C1222,'03'!$G$10:$G$29)*'03'!$E$3</f>
        <v>0</v>
      </c>
      <c r="J1222" s="224">
        <f>SUMIF('04'!$C$10:$C$26,$C1222,'04'!$G$10:$G$26)*'04'!$E$3</f>
        <v>0</v>
      </c>
      <c r="K1222" s="224">
        <f>SUMIF('05'!$C$10:$C$29,$C1222,'05'!$G$10:$G$29)*'05'!$E$3</f>
        <v>0</v>
      </c>
      <c r="L1222" s="224">
        <f>SUMIF('06'!$C$10:$C$29,$C1222,'06'!$G$10:$G$29)*'06'!$E$3</f>
        <v>0</v>
      </c>
      <c r="M1222" s="224">
        <f>SUMIF('07'!$C$10:$C$26,$C1222,'07'!$G$10:$G$26)*'07'!$E$3</f>
        <v>0</v>
      </c>
      <c r="N1222" s="224">
        <f>SUMIF('08'!$C$10:$C$29,$C1222,'08'!$G$10:$G$29)*'08'!$E$3</f>
        <v>0</v>
      </c>
      <c r="O1222" s="224">
        <f>SUMIF('09'!$C$10:$C$29,$C1222,'09'!$G$10:$G$29)*'09'!$E$3</f>
        <v>0</v>
      </c>
      <c r="P1222" s="224">
        <f>SUMIF('10'!$C$10:$C$29,$C1222,'10'!$G$10:$G$29)*'10'!$E$3</f>
        <v>0</v>
      </c>
      <c r="Q1222" s="224">
        <f>SUMIF('11'!$C$10:$C$39,$C1222,'11'!$G$10:$G$39)*'11'!$E$3</f>
        <v>0</v>
      </c>
      <c r="R1222" s="224">
        <f>SUMIF('12'!$C$10:$C$29,$C1222,'12'!$G$10:$G$29)*'12'!$E$3</f>
        <v>0</v>
      </c>
      <c r="S1222" s="224">
        <f>SUMIF('13'!$C$10:$C$29,$C1222,'13'!$G$10:$G$29)*'13'!$E$3</f>
        <v>0</v>
      </c>
      <c r="T1222" s="224">
        <f>SUMIF('14'!$C$10:$C$29,$C1222,'14'!$G$10:$G$29)*'14'!$E$3</f>
        <v>0</v>
      </c>
      <c r="U1222" s="224">
        <f>SUMIF('15'!$C$10:$C$29,$C1222,'15'!$G$10:$G$29)*'15'!$E$3</f>
        <v>0</v>
      </c>
      <c r="V1222" s="224">
        <f>SUMIF('16'!$C$10:$C$29,$C1222,'16'!$G$10:$G$29)*'16'!$E$3</f>
        <v>0</v>
      </c>
      <c r="W1222" s="224">
        <f>SUMIF('17'!$C$10:$C$29,$C1222,'17'!$G$10:$G$29)*'17'!$E$3</f>
        <v>0</v>
      </c>
      <c r="X1222" s="224">
        <f>SUMIF('18'!$C$10:$C$29,$C1222,'18'!$G$10:$G$29)*'18'!$E$3</f>
        <v>0</v>
      </c>
      <c r="Y1222" s="224">
        <f>SUMIF('19'!$C$10:$C$28,$C1222,'19'!$G$10:$G$28)*'19'!$E$3</f>
        <v>0</v>
      </c>
      <c r="Z1222" s="224">
        <f>SUMIF('20'!$C$10:$C$29,$C1222,'20'!$G$10:$G$29)*'20'!$E$3</f>
        <v>0</v>
      </c>
      <c r="AA1222" s="224">
        <f>SUMIF('21'!$C$10:$C$29,$C1222,'21'!$G$10:$G$29)*'21'!$E$3</f>
        <v>0</v>
      </c>
    </row>
    <row r="1223" spans="3:27" ht="15" hidden="1">
      <c r="C1223" s="207" t="s">
        <v>2555</v>
      </c>
      <c r="D1223" s="207" t="s">
        <v>2556</v>
      </c>
      <c r="F1223" s="303">
        <f t="shared" si="19"/>
        <v>0</v>
      </c>
      <c r="G1223" s="224">
        <f>SUMIF('01'!$C$10:$C$29,$C1223,'01'!$G$10:$G$29)*'01'!$E$3</f>
        <v>0</v>
      </c>
      <c r="H1223" s="224">
        <f>SUMIF('02'!$C$10:$C$28,$C1223,'02'!$G$10:$G$28)*'02'!$E$3</f>
        <v>0</v>
      </c>
      <c r="I1223" s="224">
        <f>SUMIF('03'!$C$10:$C$29,$C1223,'03'!$G$10:$G$29)*'03'!$E$3</f>
        <v>0</v>
      </c>
      <c r="J1223" s="224">
        <f>SUMIF('04'!$C$10:$C$26,$C1223,'04'!$G$10:$G$26)*'04'!$E$3</f>
        <v>0</v>
      </c>
      <c r="K1223" s="224">
        <f>SUMIF('05'!$C$10:$C$29,$C1223,'05'!$G$10:$G$29)*'05'!$E$3</f>
        <v>0</v>
      </c>
      <c r="L1223" s="224">
        <f>SUMIF('06'!$C$10:$C$29,$C1223,'06'!$G$10:$G$29)*'06'!$E$3</f>
        <v>0</v>
      </c>
      <c r="M1223" s="224">
        <f>SUMIF('07'!$C$10:$C$26,$C1223,'07'!$G$10:$G$26)*'07'!$E$3</f>
        <v>0</v>
      </c>
      <c r="N1223" s="224">
        <f>SUMIF('08'!$C$10:$C$29,$C1223,'08'!$G$10:$G$29)*'08'!$E$3</f>
        <v>0</v>
      </c>
      <c r="O1223" s="224">
        <f>SUMIF('09'!$C$10:$C$29,$C1223,'09'!$G$10:$G$29)*'09'!$E$3</f>
        <v>0</v>
      </c>
      <c r="P1223" s="224">
        <f>SUMIF('10'!$C$10:$C$29,$C1223,'10'!$G$10:$G$29)*'10'!$E$3</f>
        <v>0</v>
      </c>
      <c r="Q1223" s="224">
        <f>SUMIF('11'!$C$10:$C$39,$C1223,'11'!$G$10:$G$39)*'11'!$E$3</f>
        <v>0</v>
      </c>
      <c r="R1223" s="224">
        <f>SUMIF('12'!$C$10:$C$29,$C1223,'12'!$G$10:$G$29)*'12'!$E$3</f>
        <v>0</v>
      </c>
      <c r="S1223" s="224">
        <f>SUMIF('13'!$C$10:$C$29,$C1223,'13'!$G$10:$G$29)*'13'!$E$3</f>
        <v>0</v>
      </c>
      <c r="T1223" s="224">
        <f>SUMIF('14'!$C$10:$C$29,$C1223,'14'!$G$10:$G$29)*'14'!$E$3</f>
        <v>0</v>
      </c>
      <c r="U1223" s="224">
        <f>SUMIF('15'!$C$10:$C$29,$C1223,'15'!$G$10:$G$29)*'15'!$E$3</f>
        <v>0</v>
      </c>
      <c r="V1223" s="224">
        <f>SUMIF('16'!$C$10:$C$29,$C1223,'16'!$G$10:$G$29)*'16'!$E$3</f>
        <v>0</v>
      </c>
      <c r="W1223" s="224">
        <f>SUMIF('17'!$C$10:$C$29,$C1223,'17'!$G$10:$G$29)*'17'!$E$3</f>
        <v>0</v>
      </c>
      <c r="X1223" s="224">
        <f>SUMIF('18'!$C$10:$C$29,$C1223,'18'!$G$10:$G$29)*'18'!$E$3</f>
        <v>0</v>
      </c>
      <c r="Y1223" s="224">
        <f>SUMIF('19'!$C$10:$C$28,$C1223,'19'!$G$10:$G$28)*'19'!$E$3</f>
        <v>0</v>
      </c>
      <c r="Z1223" s="224">
        <f>SUMIF('20'!$C$10:$C$29,$C1223,'20'!$G$10:$G$29)*'20'!$E$3</f>
        <v>0</v>
      </c>
      <c r="AA1223" s="224">
        <f>SUMIF('21'!$C$10:$C$29,$C1223,'21'!$G$10:$G$29)*'21'!$E$3</f>
        <v>0</v>
      </c>
    </row>
    <row r="1224" spans="3:27" ht="15" hidden="1">
      <c r="C1224" s="207" t="s">
        <v>2557</v>
      </c>
      <c r="D1224" s="207" t="s">
        <v>2558</v>
      </c>
      <c r="F1224" s="303">
        <f t="shared" si="19"/>
        <v>0</v>
      </c>
      <c r="G1224" s="224">
        <f>SUMIF('01'!$C$10:$C$29,$C1224,'01'!$G$10:$G$29)*'01'!$E$3</f>
        <v>0</v>
      </c>
      <c r="H1224" s="224">
        <f>SUMIF('02'!$C$10:$C$28,$C1224,'02'!$G$10:$G$28)*'02'!$E$3</f>
        <v>0</v>
      </c>
      <c r="I1224" s="224">
        <f>SUMIF('03'!$C$10:$C$29,$C1224,'03'!$G$10:$G$29)*'03'!$E$3</f>
        <v>0</v>
      </c>
      <c r="J1224" s="224">
        <f>SUMIF('04'!$C$10:$C$26,$C1224,'04'!$G$10:$G$26)*'04'!$E$3</f>
        <v>0</v>
      </c>
      <c r="K1224" s="224">
        <f>SUMIF('05'!$C$10:$C$29,$C1224,'05'!$G$10:$G$29)*'05'!$E$3</f>
        <v>0</v>
      </c>
      <c r="L1224" s="224">
        <f>SUMIF('06'!$C$10:$C$29,$C1224,'06'!$G$10:$G$29)*'06'!$E$3</f>
        <v>0</v>
      </c>
      <c r="M1224" s="224">
        <f>SUMIF('07'!$C$10:$C$26,$C1224,'07'!$G$10:$G$26)*'07'!$E$3</f>
        <v>0</v>
      </c>
      <c r="N1224" s="224">
        <f>SUMIF('08'!$C$10:$C$29,$C1224,'08'!$G$10:$G$29)*'08'!$E$3</f>
        <v>0</v>
      </c>
      <c r="O1224" s="224">
        <f>SUMIF('09'!$C$10:$C$29,$C1224,'09'!$G$10:$G$29)*'09'!$E$3</f>
        <v>0</v>
      </c>
      <c r="P1224" s="224">
        <f>SUMIF('10'!$C$10:$C$29,$C1224,'10'!$G$10:$G$29)*'10'!$E$3</f>
        <v>0</v>
      </c>
      <c r="Q1224" s="224">
        <f>SUMIF('11'!$C$10:$C$39,$C1224,'11'!$G$10:$G$39)*'11'!$E$3</f>
        <v>0</v>
      </c>
      <c r="R1224" s="224">
        <f>SUMIF('12'!$C$10:$C$29,$C1224,'12'!$G$10:$G$29)*'12'!$E$3</f>
        <v>0</v>
      </c>
      <c r="S1224" s="224">
        <f>SUMIF('13'!$C$10:$C$29,$C1224,'13'!$G$10:$G$29)*'13'!$E$3</f>
        <v>0</v>
      </c>
      <c r="T1224" s="224">
        <f>SUMIF('14'!$C$10:$C$29,$C1224,'14'!$G$10:$G$29)*'14'!$E$3</f>
        <v>0</v>
      </c>
      <c r="U1224" s="224">
        <f>SUMIF('15'!$C$10:$C$29,$C1224,'15'!$G$10:$G$29)*'15'!$E$3</f>
        <v>0</v>
      </c>
      <c r="V1224" s="224">
        <f>SUMIF('16'!$C$10:$C$29,$C1224,'16'!$G$10:$G$29)*'16'!$E$3</f>
        <v>0</v>
      </c>
      <c r="W1224" s="224">
        <f>SUMIF('17'!$C$10:$C$29,$C1224,'17'!$G$10:$G$29)*'17'!$E$3</f>
        <v>0</v>
      </c>
      <c r="X1224" s="224">
        <f>SUMIF('18'!$C$10:$C$29,$C1224,'18'!$G$10:$G$29)*'18'!$E$3</f>
        <v>0</v>
      </c>
      <c r="Y1224" s="224">
        <f>SUMIF('19'!$C$10:$C$28,$C1224,'19'!$G$10:$G$28)*'19'!$E$3</f>
        <v>0</v>
      </c>
      <c r="Z1224" s="224">
        <f>SUMIF('20'!$C$10:$C$29,$C1224,'20'!$G$10:$G$29)*'20'!$E$3</f>
        <v>0</v>
      </c>
      <c r="AA1224" s="224">
        <f>SUMIF('21'!$C$10:$C$29,$C1224,'21'!$G$10:$G$29)*'21'!$E$3</f>
        <v>0</v>
      </c>
    </row>
    <row r="1225" spans="3:27" ht="15" hidden="1">
      <c r="C1225" s="207" t="s">
        <v>2559</v>
      </c>
      <c r="D1225" s="207" t="s">
        <v>2560</v>
      </c>
      <c r="F1225" s="303">
        <f t="shared" si="19"/>
        <v>0</v>
      </c>
      <c r="G1225" s="224">
        <f>SUMIF('01'!$C$10:$C$29,$C1225,'01'!$G$10:$G$29)*'01'!$E$3</f>
        <v>0</v>
      </c>
      <c r="H1225" s="224">
        <f>SUMIF('02'!$C$10:$C$28,$C1225,'02'!$G$10:$G$28)*'02'!$E$3</f>
        <v>0</v>
      </c>
      <c r="I1225" s="224">
        <f>SUMIF('03'!$C$10:$C$29,$C1225,'03'!$G$10:$G$29)*'03'!$E$3</f>
        <v>0</v>
      </c>
      <c r="J1225" s="224">
        <f>SUMIF('04'!$C$10:$C$26,$C1225,'04'!$G$10:$G$26)*'04'!$E$3</f>
        <v>0</v>
      </c>
      <c r="K1225" s="224">
        <f>SUMIF('05'!$C$10:$C$29,$C1225,'05'!$G$10:$G$29)*'05'!$E$3</f>
        <v>0</v>
      </c>
      <c r="L1225" s="224">
        <f>SUMIF('06'!$C$10:$C$29,$C1225,'06'!$G$10:$G$29)*'06'!$E$3</f>
        <v>0</v>
      </c>
      <c r="M1225" s="224">
        <f>SUMIF('07'!$C$10:$C$26,$C1225,'07'!$G$10:$G$26)*'07'!$E$3</f>
        <v>0</v>
      </c>
      <c r="N1225" s="224">
        <f>SUMIF('08'!$C$10:$C$29,$C1225,'08'!$G$10:$G$29)*'08'!$E$3</f>
        <v>0</v>
      </c>
      <c r="O1225" s="224">
        <f>SUMIF('09'!$C$10:$C$29,$C1225,'09'!$G$10:$G$29)*'09'!$E$3</f>
        <v>0</v>
      </c>
      <c r="P1225" s="224">
        <f>SUMIF('10'!$C$10:$C$29,$C1225,'10'!$G$10:$G$29)*'10'!$E$3</f>
        <v>0</v>
      </c>
      <c r="Q1225" s="224">
        <f>SUMIF('11'!$C$10:$C$39,$C1225,'11'!$G$10:$G$39)*'11'!$E$3</f>
        <v>0</v>
      </c>
      <c r="R1225" s="224">
        <f>SUMIF('12'!$C$10:$C$29,$C1225,'12'!$G$10:$G$29)*'12'!$E$3</f>
        <v>0</v>
      </c>
      <c r="S1225" s="224">
        <f>SUMIF('13'!$C$10:$C$29,$C1225,'13'!$G$10:$G$29)*'13'!$E$3</f>
        <v>0</v>
      </c>
      <c r="T1225" s="224">
        <f>SUMIF('14'!$C$10:$C$29,$C1225,'14'!$G$10:$G$29)*'14'!$E$3</f>
        <v>0</v>
      </c>
      <c r="U1225" s="224">
        <f>SUMIF('15'!$C$10:$C$29,$C1225,'15'!$G$10:$G$29)*'15'!$E$3</f>
        <v>0</v>
      </c>
      <c r="V1225" s="224">
        <f>SUMIF('16'!$C$10:$C$29,$C1225,'16'!$G$10:$G$29)*'16'!$E$3</f>
        <v>0</v>
      </c>
      <c r="W1225" s="224">
        <f>SUMIF('17'!$C$10:$C$29,$C1225,'17'!$G$10:$G$29)*'17'!$E$3</f>
        <v>0</v>
      </c>
      <c r="X1225" s="224">
        <f>SUMIF('18'!$C$10:$C$29,$C1225,'18'!$G$10:$G$29)*'18'!$E$3</f>
        <v>0</v>
      </c>
      <c r="Y1225" s="224">
        <f>SUMIF('19'!$C$10:$C$28,$C1225,'19'!$G$10:$G$28)*'19'!$E$3</f>
        <v>0</v>
      </c>
      <c r="Z1225" s="224">
        <f>SUMIF('20'!$C$10:$C$29,$C1225,'20'!$G$10:$G$29)*'20'!$E$3</f>
        <v>0</v>
      </c>
      <c r="AA1225" s="224">
        <f>SUMIF('21'!$C$10:$C$29,$C1225,'21'!$G$10:$G$29)*'21'!$E$3</f>
        <v>0</v>
      </c>
    </row>
    <row r="1226" spans="3:27" ht="15" hidden="1">
      <c r="C1226" s="207" t="s">
        <v>2561</v>
      </c>
      <c r="D1226" s="207" t="s">
        <v>2562</v>
      </c>
      <c r="F1226" s="303">
        <f t="shared" ref="F1226:F1289" si="20">SUM(G1226:AA1226)</f>
        <v>0</v>
      </c>
      <c r="G1226" s="224">
        <f>SUMIF('01'!$C$10:$C$29,$C1226,'01'!$G$10:$G$29)*'01'!$E$3</f>
        <v>0</v>
      </c>
      <c r="H1226" s="224">
        <f>SUMIF('02'!$C$10:$C$28,$C1226,'02'!$G$10:$G$28)*'02'!$E$3</f>
        <v>0</v>
      </c>
      <c r="I1226" s="224">
        <f>SUMIF('03'!$C$10:$C$29,$C1226,'03'!$G$10:$G$29)*'03'!$E$3</f>
        <v>0</v>
      </c>
      <c r="J1226" s="224">
        <f>SUMIF('04'!$C$10:$C$26,$C1226,'04'!$G$10:$G$26)*'04'!$E$3</f>
        <v>0</v>
      </c>
      <c r="K1226" s="224">
        <f>SUMIF('05'!$C$10:$C$29,$C1226,'05'!$G$10:$G$29)*'05'!$E$3</f>
        <v>0</v>
      </c>
      <c r="L1226" s="224">
        <f>SUMIF('06'!$C$10:$C$29,$C1226,'06'!$G$10:$G$29)*'06'!$E$3</f>
        <v>0</v>
      </c>
      <c r="M1226" s="224">
        <f>SUMIF('07'!$C$10:$C$26,$C1226,'07'!$G$10:$G$26)*'07'!$E$3</f>
        <v>0</v>
      </c>
      <c r="N1226" s="224">
        <f>SUMIF('08'!$C$10:$C$29,$C1226,'08'!$G$10:$G$29)*'08'!$E$3</f>
        <v>0</v>
      </c>
      <c r="O1226" s="224">
        <f>SUMIF('09'!$C$10:$C$29,$C1226,'09'!$G$10:$G$29)*'09'!$E$3</f>
        <v>0</v>
      </c>
      <c r="P1226" s="224">
        <f>SUMIF('10'!$C$10:$C$29,$C1226,'10'!$G$10:$G$29)*'10'!$E$3</f>
        <v>0</v>
      </c>
      <c r="Q1226" s="224">
        <f>SUMIF('11'!$C$10:$C$39,$C1226,'11'!$G$10:$G$39)*'11'!$E$3</f>
        <v>0</v>
      </c>
      <c r="R1226" s="224">
        <f>SUMIF('12'!$C$10:$C$29,$C1226,'12'!$G$10:$G$29)*'12'!$E$3</f>
        <v>0</v>
      </c>
      <c r="S1226" s="224">
        <f>SUMIF('13'!$C$10:$C$29,$C1226,'13'!$G$10:$G$29)*'13'!$E$3</f>
        <v>0</v>
      </c>
      <c r="T1226" s="224">
        <f>SUMIF('14'!$C$10:$C$29,$C1226,'14'!$G$10:$G$29)*'14'!$E$3</f>
        <v>0</v>
      </c>
      <c r="U1226" s="224">
        <f>SUMIF('15'!$C$10:$C$29,$C1226,'15'!$G$10:$G$29)*'15'!$E$3</f>
        <v>0</v>
      </c>
      <c r="V1226" s="224">
        <f>SUMIF('16'!$C$10:$C$29,$C1226,'16'!$G$10:$G$29)*'16'!$E$3</f>
        <v>0</v>
      </c>
      <c r="W1226" s="224">
        <f>SUMIF('17'!$C$10:$C$29,$C1226,'17'!$G$10:$G$29)*'17'!$E$3</f>
        <v>0</v>
      </c>
      <c r="X1226" s="224">
        <f>SUMIF('18'!$C$10:$C$29,$C1226,'18'!$G$10:$G$29)*'18'!$E$3</f>
        <v>0</v>
      </c>
      <c r="Y1226" s="224">
        <f>SUMIF('19'!$C$10:$C$28,$C1226,'19'!$G$10:$G$28)*'19'!$E$3</f>
        <v>0</v>
      </c>
      <c r="Z1226" s="224">
        <f>SUMIF('20'!$C$10:$C$29,$C1226,'20'!$G$10:$G$29)*'20'!$E$3</f>
        <v>0</v>
      </c>
      <c r="AA1226" s="224">
        <f>SUMIF('21'!$C$10:$C$29,$C1226,'21'!$G$10:$G$29)*'21'!$E$3</f>
        <v>0</v>
      </c>
    </row>
    <row r="1227" spans="3:27" ht="15" hidden="1">
      <c r="C1227" s="207" t="s">
        <v>2563</v>
      </c>
      <c r="D1227" s="207" t="s">
        <v>2564</v>
      </c>
      <c r="F1227" s="303">
        <f t="shared" si="20"/>
        <v>0</v>
      </c>
      <c r="G1227" s="224">
        <f>SUMIF('01'!$C$10:$C$29,$C1227,'01'!$G$10:$G$29)*'01'!$E$3</f>
        <v>0</v>
      </c>
      <c r="H1227" s="224">
        <f>SUMIF('02'!$C$10:$C$28,$C1227,'02'!$G$10:$G$28)*'02'!$E$3</f>
        <v>0</v>
      </c>
      <c r="I1227" s="224">
        <f>SUMIF('03'!$C$10:$C$29,$C1227,'03'!$G$10:$G$29)*'03'!$E$3</f>
        <v>0</v>
      </c>
      <c r="J1227" s="224">
        <f>SUMIF('04'!$C$10:$C$26,$C1227,'04'!$G$10:$G$26)*'04'!$E$3</f>
        <v>0</v>
      </c>
      <c r="K1227" s="224">
        <f>SUMIF('05'!$C$10:$C$29,$C1227,'05'!$G$10:$G$29)*'05'!$E$3</f>
        <v>0</v>
      </c>
      <c r="L1227" s="224">
        <f>SUMIF('06'!$C$10:$C$29,$C1227,'06'!$G$10:$G$29)*'06'!$E$3</f>
        <v>0</v>
      </c>
      <c r="M1227" s="224">
        <f>SUMIF('07'!$C$10:$C$26,$C1227,'07'!$G$10:$G$26)*'07'!$E$3</f>
        <v>0</v>
      </c>
      <c r="N1227" s="224">
        <f>SUMIF('08'!$C$10:$C$29,$C1227,'08'!$G$10:$G$29)*'08'!$E$3</f>
        <v>0</v>
      </c>
      <c r="O1227" s="224">
        <f>SUMIF('09'!$C$10:$C$29,$C1227,'09'!$G$10:$G$29)*'09'!$E$3</f>
        <v>0</v>
      </c>
      <c r="P1227" s="224">
        <f>SUMIF('10'!$C$10:$C$29,$C1227,'10'!$G$10:$G$29)*'10'!$E$3</f>
        <v>0</v>
      </c>
      <c r="Q1227" s="224">
        <f>SUMIF('11'!$C$10:$C$39,$C1227,'11'!$G$10:$G$39)*'11'!$E$3</f>
        <v>0</v>
      </c>
      <c r="R1227" s="224">
        <f>SUMIF('12'!$C$10:$C$29,$C1227,'12'!$G$10:$G$29)*'12'!$E$3</f>
        <v>0</v>
      </c>
      <c r="S1227" s="224">
        <f>SUMIF('13'!$C$10:$C$29,$C1227,'13'!$G$10:$G$29)*'13'!$E$3</f>
        <v>0</v>
      </c>
      <c r="T1227" s="224">
        <f>SUMIF('14'!$C$10:$C$29,$C1227,'14'!$G$10:$G$29)*'14'!$E$3</f>
        <v>0</v>
      </c>
      <c r="U1227" s="224">
        <f>SUMIF('15'!$C$10:$C$29,$C1227,'15'!$G$10:$G$29)*'15'!$E$3</f>
        <v>0</v>
      </c>
      <c r="V1227" s="224">
        <f>SUMIF('16'!$C$10:$C$29,$C1227,'16'!$G$10:$G$29)*'16'!$E$3</f>
        <v>0</v>
      </c>
      <c r="W1227" s="224">
        <f>SUMIF('17'!$C$10:$C$29,$C1227,'17'!$G$10:$G$29)*'17'!$E$3</f>
        <v>0</v>
      </c>
      <c r="X1227" s="224">
        <f>SUMIF('18'!$C$10:$C$29,$C1227,'18'!$G$10:$G$29)*'18'!$E$3</f>
        <v>0</v>
      </c>
      <c r="Y1227" s="224">
        <f>SUMIF('19'!$C$10:$C$28,$C1227,'19'!$G$10:$G$28)*'19'!$E$3</f>
        <v>0</v>
      </c>
      <c r="Z1227" s="224">
        <f>SUMIF('20'!$C$10:$C$29,$C1227,'20'!$G$10:$G$29)*'20'!$E$3</f>
        <v>0</v>
      </c>
      <c r="AA1227" s="224">
        <f>SUMIF('21'!$C$10:$C$29,$C1227,'21'!$G$10:$G$29)*'21'!$E$3</f>
        <v>0</v>
      </c>
    </row>
    <row r="1228" spans="3:27" ht="15" hidden="1">
      <c r="C1228" s="207" t="s">
        <v>2565</v>
      </c>
      <c r="D1228" s="207" t="s">
        <v>2566</v>
      </c>
      <c r="F1228" s="303">
        <f t="shared" si="20"/>
        <v>0</v>
      </c>
      <c r="G1228" s="224">
        <f>SUMIF('01'!$C$10:$C$29,$C1228,'01'!$G$10:$G$29)*'01'!$E$3</f>
        <v>0</v>
      </c>
      <c r="H1228" s="224">
        <f>SUMIF('02'!$C$10:$C$28,$C1228,'02'!$G$10:$G$28)*'02'!$E$3</f>
        <v>0</v>
      </c>
      <c r="I1228" s="224">
        <f>SUMIF('03'!$C$10:$C$29,$C1228,'03'!$G$10:$G$29)*'03'!$E$3</f>
        <v>0</v>
      </c>
      <c r="J1228" s="224">
        <f>SUMIF('04'!$C$10:$C$26,$C1228,'04'!$G$10:$G$26)*'04'!$E$3</f>
        <v>0</v>
      </c>
      <c r="K1228" s="224">
        <f>SUMIF('05'!$C$10:$C$29,$C1228,'05'!$G$10:$G$29)*'05'!$E$3</f>
        <v>0</v>
      </c>
      <c r="L1228" s="224">
        <f>SUMIF('06'!$C$10:$C$29,$C1228,'06'!$G$10:$G$29)*'06'!$E$3</f>
        <v>0</v>
      </c>
      <c r="M1228" s="224">
        <f>SUMIF('07'!$C$10:$C$26,$C1228,'07'!$G$10:$G$26)*'07'!$E$3</f>
        <v>0</v>
      </c>
      <c r="N1228" s="224">
        <f>SUMIF('08'!$C$10:$C$29,$C1228,'08'!$G$10:$G$29)*'08'!$E$3</f>
        <v>0</v>
      </c>
      <c r="O1228" s="224">
        <f>SUMIF('09'!$C$10:$C$29,$C1228,'09'!$G$10:$G$29)*'09'!$E$3</f>
        <v>0</v>
      </c>
      <c r="P1228" s="224">
        <f>SUMIF('10'!$C$10:$C$29,$C1228,'10'!$G$10:$G$29)*'10'!$E$3</f>
        <v>0</v>
      </c>
      <c r="Q1228" s="224">
        <f>SUMIF('11'!$C$10:$C$39,$C1228,'11'!$G$10:$G$39)*'11'!$E$3</f>
        <v>0</v>
      </c>
      <c r="R1228" s="224">
        <f>SUMIF('12'!$C$10:$C$29,$C1228,'12'!$G$10:$G$29)*'12'!$E$3</f>
        <v>0</v>
      </c>
      <c r="S1228" s="224">
        <f>SUMIF('13'!$C$10:$C$29,$C1228,'13'!$G$10:$G$29)*'13'!$E$3</f>
        <v>0</v>
      </c>
      <c r="T1228" s="224">
        <f>SUMIF('14'!$C$10:$C$29,$C1228,'14'!$G$10:$G$29)*'14'!$E$3</f>
        <v>0</v>
      </c>
      <c r="U1228" s="224">
        <f>SUMIF('15'!$C$10:$C$29,$C1228,'15'!$G$10:$G$29)*'15'!$E$3</f>
        <v>0</v>
      </c>
      <c r="V1228" s="224">
        <f>SUMIF('16'!$C$10:$C$29,$C1228,'16'!$G$10:$G$29)*'16'!$E$3</f>
        <v>0</v>
      </c>
      <c r="W1228" s="224">
        <f>SUMIF('17'!$C$10:$C$29,$C1228,'17'!$G$10:$G$29)*'17'!$E$3</f>
        <v>0</v>
      </c>
      <c r="X1228" s="224">
        <f>SUMIF('18'!$C$10:$C$29,$C1228,'18'!$G$10:$G$29)*'18'!$E$3</f>
        <v>0</v>
      </c>
      <c r="Y1228" s="224">
        <f>SUMIF('19'!$C$10:$C$28,$C1228,'19'!$G$10:$G$28)*'19'!$E$3</f>
        <v>0</v>
      </c>
      <c r="Z1228" s="224">
        <f>SUMIF('20'!$C$10:$C$29,$C1228,'20'!$G$10:$G$29)*'20'!$E$3</f>
        <v>0</v>
      </c>
      <c r="AA1228" s="224">
        <f>SUMIF('21'!$C$10:$C$29,$C1228,'21'!$G$10:$G$29)*'21'!$E$3</f>
        <v>0</v>
      </c>
    </row>
    <row r="1229" spans="3:27" ht="15" hidden="1">
      <c r="C1229" s="207" t="s">
        <v>2567</v>
      </c>
      <c r="D1229" s="207" t="s">
        <v>2568</v>
      </c>
      <c r="F1229" s="303">
        <f t="shared" si="20"/>
        <v>0</v>
      </c>
      <c r="G1229" s="224">
        <f>SUMIF('01'!$C$10:$C$29,$C1229,'01'!$G$10:$G$29)*'01'!$E$3</f>
        <v>0</v>
      </c>
      <c r="H1229" s="224">
        <f>SUMIF('02'!$C$10:$C$28,$C1229,'02'!$G$10:$G$28)*'02'!$E$3</f>
        <v>0</v>
      </c>
      <c r="I1229" s="224">
        <f>SUMIF('03'!$C$10:$C$29,$C1229,'03'!$G$10:$G$29)*'03'!$E$3</f>
        <v>0</v>
      </c>
      <c r="J1229" s="224">
        <f>SUMIF('04'!$C$10:$C$26,$C1229,'04'!$G$10:$G$26)*'04'!$E$3</f>
        <v>0</v>
      </c>
      <c r="K1229" s="224">
        <f>SUMIF('05'!$C$10:$C$29,$C1229,'05'!$G$10:$G$29)*'05'!$E$3</f>
        <v>0</v>
      </c>
      <c r="L1229" s="224">
        <f>SUMIF('06'!$C$10:$C$29,$C1229,'06'!$G$10:$G$29)*'06'!$E$3</f>
        <v>0</v>
      </c>
      <c r="M1229" s="224">
        <f>SUMIF('07'!$C$10:$C$26,$C1229,'07'!$G$10:$G$26)*'07'!$E$3</f>
        <v>0</v>
      </c>
      <c r="N1229" s="224">
        <f>SUMIF('08'!$C$10:$C$29,$C1229,'08'!$G$10:$G$29)*'08'!$E$3</f>
        <v>0</v>
      </c>
      <c r="O1229" s="224">
        <f>SUMIF('09'!$C$10:$C$29,$C1229,'09'!$G$10:$G$29)*'09'!$E$3</f>
        <v>0</v>
      </c>
      <c r="P1229" s="224">
        <f>SUMIF('10'!$C$10:$C$29,$C1229,'10'!$G$10:$G$29)*'10'!$E$3</f>
        <v>0</v>
      </c>
      <c r="Q1229" s="224">
        <f>SUMIF('11'!$C$10:$C$39,$C1229,'11'!$G$10:$G$39)*'11'!$E$3</f>
        <v>0</v>
      </c>
      <c r="R1229" s="224">
        <f>SUMIF('12'!$C$10:$C$29,$C1229,'12'!$G$10:$G$29)*'12'!$E$3</f>
        <v>0</v>
      </c>
      <c r="S1229" s="224">
        <f>SUMIF('13'!$C$10:$C$29,$C1229,'13'!$G$10:$G$29)*'13'!$E$3</f>
        <v>0</v>
      </c>
      <c r="T1229" s="224">
        <f>SUMIF('14'!$C$10:$C$29,$C1229,'14'!$G$10:$G$29)*'14'!$E$3</f>
        <v>0</v>
      </c>
      <c r="U1229" s="224">
        <f>SUMIF('15'!$C$10:$C$29,$C1229,'15'!$G$10:$G$29)*'15'!$E$3</f>
        <v>0</v>
      </c>
      <c r="V1229" s="224">
        <f>SUMIF('16'!$C$10:$C$29,$C1229,'16'!$G$10:$G$29)*'16'!$E$3</f>
        <v>0</v>
      </c>
      <c r="W1229" s="224">
        <f>SUMIF('17'!$C$10:$C$29,$C1229,'17'!$G$10:$G$29)*'17'!$E$3</f>
        <v>0</v>
      </c>
      <c r="X1229" s="224">
        <f>SUMIF('18'!$C$10:$C$29,$C1229,'18'!$G$10:$G$29)*'18'!$E$3</f>
        <v>0</v>
      </c>
      <c r="Y1229" s="224">
        <f>SUMIF('19'!$C$10:$C$28,$C1229,'19'!$G$10:$G$28)*'19'!$E$3</f>
        <v>0</v>
      </c>
      <c r="Z1229" s="224">
        <f>SUMIF('20'!$C$10:$C$29,$C1229,'20'!$G$10:$G$29)*'20'!$E$3</f>
        <v>0</v>
      </c>
      <c r="AA1229" s="224">
        <f>SUMIF('21'!$C$10:$C$29,$C1229,'21'!$G$10:$G$29)*'21'!$E$3</f>
        <v>0</v>
      </c>
    </row>
    <row r="1230" spans="3:27" ht="15" hidden="1">
      <c r="C1230" s="207" t="s">
        <v>2569</v>
      </c>
      <c r="D1230" s="207" t="s">
        <v>2570</v>
      </c>
      <c r="F1230" s="303">
        <f t="shared" si="20"/>
        <v>0</v>
      </c>
      <c r="G1230" s="224">
        <f>SUMIF('01'!$C$10:$C$29,$C1230,'01'!$G$10:$G$29)*'01'!$E$3</f>
        <v>0</v>
      </c>
      <c r="H1230" s="224">
        <f>SUMIF('02'!$C$10:$C$28,$C1230,'02'!$G$10:$G$28)*'02'!$E$3</f>
        <v>0</v>
      </c>
      <c r="I1230" s="224">
        <f>SUMIF('03'!$C$10:$C$29,$C1230,'03'!$G$10:$G$29)*'03'!$E$3</f>
        <v>0</v>
      </c>
      <c r="J1230" s="224">
        <f>SUMIF('04'!$C$10:$C$26,$C1230,'04'!$G$10:$G$26)*'04'!$E$3</f>
        <v>0</v>
      </c>
      <c r="K1230" s="224">
        <f>SUMIF('05'!$C$10:$C$29,$C1230,'05'!$G$10:$G$29)*'05'!$E$3</f>
        <v>0</v>
      </c>
      <c r="L1230" s="224">
        <f>SUMIF('06'!$C$10:$C$29,$C1230,'06'!$G$10:$G$29)*'06'!$E$3</f>
        <v>0</v>
      </c>
      <c r="M1230" s="224">
        <f>SUMIF('07'!$C$10:$C$26,$C1230,'07'!$G$10:$G$26)*'07'!$E$3</f>
        <v>0</v>
      </c>
      <c r="N1230" s="224">
        <f>SUMIF('08'!$C$10:$C$29,$C1230,'08'!$G$10:$G$29)*'08'!$E$3</f>
        <v>0</v>
      </c>
      <c r="O1230" s="224">
        <f>SUMIF('09'!$C$10:$C$29,$C1230,'09'!$G$10:$G$29)*'09'!$E$3</f>
        <v>0</v>
      </c>
      <c r="P1230" s="224">
        <f>SUMIF('10'!$C$10:$C$29,$C1230,'10'!$G$10:$G$29)*'10'!$E$3</f>
        <v>0</v>
      </c>
      <c r="Q1230" s="224">
        <f>SUMIF('11'!$C$10:$C$39,$C1230,'11'!$G$10:$G$39)*'11'!$E$3</f>
        <v>0</v>
      </c>
      <c r="R1230" s="224">
        <f>SUMIF('12'!$C$10:$C$29,$C1230,'12'!$G$10:$G$29)*'12'!$E$3</f>
        <v>0</v>
      </c>
      <c r="S1230" s="224">
        <f>SUMIF('13'!$C$10:$C$29,$C1230,'13'!$G$10:$G$29)*'13'!$E$3</f>
        <v>0</v>
      </c>
      <c r="T1230" s="224">
        <f>SUMIF('14'!$C$10:$C$29,$C1230,'14'!$G$10:$G$29)*'14'!$E$3</f>
        <v>0</v>
      </c>
      <c r="U1230" s="224">
        <f>SUMIF('15'!$C$10:$C$29,$C1230,'15'!$G$10:$G$29)*'15'!$E$3</f>
        <v>0</v>
      </c>
      <c r="V1230" s="224">
        <f>SUMIF('16'!$C$10:$C$29,$C1230,'16'!$G$10:$G$29)*'16'!$E$3</f>
        <v>0</v>
      </c>
      <c r="W1230" s="224">
        <f>SUMIF('17'!$C$10:$C$29,$C1230,'17'!$G$10:$G$29)*'17'!$E$3</f>
        <v>0</v>
      </c>
      <c r="X1230" s="224">
        <f>SUMIF('18'!$C$10:$C$29,$C1230,'18'!$G$10:$G$29)*'18'!$E$3</f>
        <v>0</v>
      </c>
      <c r="Y1230" s="224">
        <f>SUMIF('19'!$C$10:$C$28,$C1230,'19'!$G$10:$G$28)*'19'!$E$3</f>
        <v>0</v>
      </c>
      <c r="Z1230" s="224">
        <f>SUMIF('20'!$C$10:$C$29,$C1230,'20'!$G$10:$G$29)*'20'!$E$3</f>
        <v>0</v>
      </c>
      <c r="AA1230" s="224">
        <f>SUMIF('21'!$C$10:$C$29,$C1230,'21'!$G$10:$G$29)*'21'!$E$3</f>
        <v>0</v>
      </c>
    </row>
    <row r="1231" spans="3:27" ht="15" hidden="1">
      <c r="C1231" s="207" t="s">
        <v>2571</v>
      </c>
      <c r="D1231" s="207" t="s">
        <v>2572</v>
      </c>
      <c r="F1231" s="303">
        <f t="shared" si="20"/>
        <v>0</v>
      </c>
      <c r="G1231" s="224">
        <f>SUMIF('01'!$C$10:$C$29,$C1231,'01'!$G$10:$G$29)*'01'!$E$3</f>
        <v>0</v>
      </c>
      <c r="H1231" s="224">
        <f>SUMIF('02'!$C$10:$C$28,$C1231,'02'!$G$10:$G$28)*'02'!$E$3</f>
        <v>0</v>
      </c>
      <c r="I1231" s="224">
        <f>SUMIF('03'!$C$10:$C$29,$C1231,'03'!$G$10:$G$29)*'03'!$E$3</f>
        <v>0</v>
      </c>
      <c r="J1231" s="224">
        <f>SUMIF('04'!$C$10:$C$26,$C1231,'04'!$G$10:$G$26)*'04'!$E$3</f>
        <v>0</v>
      </c>
      <c r="K1231" s="224">
        <f>SUMIF('05'!$C$10:$C$29,$C1231,'05'!$G$10:$G$29)*'05'!$E$3</f>
        <v>0</v>
      </c>
      <c r="L1231" s="224">
        <f>SUMIF('06'!$C$10:$C$29,$C1231,'06'!$G$10:$G$29)*'06'!$E$3</f>
        <v>0</v>
      </c>
      <c r="M1231" s="224">
        <f>SUMIF('07'!$C$10:$C$26,$C1231,'07'!$G$10:$G$26)*'07'!$E$3</f>
        <v>0</v>
      </c>
      <c r="N1231" s="224">
        <f>SUMIF('08'!$C$10:$C$29,$C1231,'08'!$G$10:$G$29)*'08'!$E$3</f>
        <v>0</v>
      </c>
      <c r="O1231" s="224">
        <f>SUMIF('09'!$C$10:$C$29,$C1231,'09'!$G$10:$G$29)*'09'!$E$3</f>
        <v>0</v>
      </c>
      <c r="P1231" s="224">
        <f>SUMIF('10'!$C$10:$C$29,$C1231,'10'!$G$10:$G$29)*'10'!$E$3</f>
        <v>0</v>
      </c>
      <c r="Q1231" s="224">
        <f>SUMIF('11'!$C$10:$C$39,$C1231,'11'!$G$10:$G$39)*'11'!$E$3</f>
        <v>0</v>
      </c>
      <c r="R1231" s="224">
        <f>SUMIF('12'!$C$10:$C$29,$C1231,'12'!$G$10:$G$29)*'12'!$E$3</f>
        <v>0</v>
      </c>
      <c r="S1231" s="224">
        <f>SUMIF('13'!$C$10:$C$29,$C1231,'13'!$G$10:$G$29)*'13'!$E$3</f>
        <v>0</v>
      </c>
      <c r="T1231" s="224">
        <f>SUMIF('14'!$C$10:$C$29,$C1231,'14'!$G$10:$G$29)*'14'!$E$3</f>
        <v>0</v>
      </c>
      <c r="U1231" s="224">
        <f>SUMIF('15'!$C$10:$C$29,$C1231,'15'!$G$10:$G$29)*'15'!$E$3</f>
        <v>0</v>
      </c>
      <c r="V1231" s="224">
        <f>SUMIF('16'!$C$10:$C$29,$C1231,'16'!$G$10:$G$29)*'16'!$E$3</f>
        <v>0</v>
      </c>
      <c r="W1231" s="224">
        <f>SUMIF('17'!$C$10:$C$29,$C1231,'17'!$G$10:$G$29)*'17'!$E$3</f>
        <v>0</v>
      </c>
      <c r="X1231" s="224">
        <f>SUMIF('18'!$C$10:$C$29,$C1231,'18'!$G$10:$G$29)*'18'!$E$3</f>
        <v>0</v>
      </c>
      <c r="Y1231" s="224">
        <f>SUMIF('19'!$C$10:$C$28,$C1231,'19'!$G$10:$G$28)*'19'!$E$3</f>
        <v>0</v>
      </c>
      <c r="Z1231" s="224">
        <f>SUMIF('20'!$C$10:$C$29,$C1231,'20'!$G$10:$G$29)*'20'!$E$3</f>
        <v>0</v>
      </c>
      <c r="AA1231" s="224">
        <f>SUMIF('21'!$C$10:$C$29,$C1231,'21'!$G$10:$G$29)*'21'!$E$3</f>
        <v>0</v>
      </c>
    </row>
    <row r="1232" spans="3:27" ht="15" hidden="1">
      <c r="C1232" s="207" t="s">
        <v>2573</v>
      </c>
      <c r="D1232" s="207" t="s">
        <v>2574</v>
      </c>
      <c r="F1232" s="303">
        <f t="shared" si="20"/>
        <v>0</v>
      </c>
      <c r="G1232" s="224">
        <f>SUMIF('01'!$C$10:$C$29,$C1232,'01'!$G$10:$G$29)*'01'!$E$3</f>
        <v>0</v>
      </c>
      <c r="H1232" s="224">
        <f>SUMIF('02'!$C$10:$C$28,$C1232,'02'!$G$10:$G$28)*'02'!$E$3</f>
        <v>0</v>
      </c>
      <c r="I1232" s="224">
        <f>SUMIF('03'!$C$10:$C$29,$C1232,'03'!$G$10:$G$29)*'03'!$E$3</f>
        <v>0</v>
      </c>
      <c r="J1232" s="224">
        <f>SUMIF('04'!$C$10:$C$26,$C1232,'04'!$G$10:$G$26)*'04'!$E$3</f>
        <v>0</v>
      </c>
      <c r="K1232" s="224">
        <f>SUMIF('05'!$C$10:$C$29,$C1232,'05'!$G$10:$G$29)*'05'!$E$3</f>
        <v>0</v>
      </c>
      <c r="L1232" s="224">
        <f>SUMIF('06'!$C$10:$C$29,$C1232,'06'!$G$10:$G$29)*'06'!$E$3</f>
        <v>0</v>
      </c>
      <c r="M1232" s="224">
        <f>SUMIF('07'!$C$10:$C$26,$C1232,'07'!$G$10:$G$26)*'07'!$E$3</f>
        <v>0</v>
      </c>
      <c r="N1232" s="224">
        <f>SUMIF('08'!$C$10:$C$29,$C1232,'08'!$G$10:$G$29)*'08'!$E$3</f>
        <v>0</v>
      </c>
      <c r="O1232" s="224">
        <f>SUMIF('09'!$C$10:$C$29,$C1232,'09'!$G$10:$G$29)*'09'!$E$3</f>
        <v>0</v>
      </c>
      <c r="P1232" s="224">
        <f>SUMIF('10'!$C$10:$C$29,$C1232,'10'!$G$10:$G$29)*'10'!$E$3</f>
        <v>0</v>
      </c>
      <c r="Q1232" s="224">
        <f>SUMIF('11'!$C$10:$C$39,$C1232,'11'!$G$10:$G$39)*'11'!$E$3</f>
        <v>0</v>
      </c>
      <c r="R1232" s="224">
        <f>SUMIF('12'!$C$10:$C$29,$C1232,'12'!$G$10:$G$29)*'12'!$E$3</f>
        <v>0</v>
      </c>
      <c r="S1232" s="224">
        <f>SUMIF('13'!$C$10:$C$29,$C1232,'13'!$G$10:$G$29)*'13'!$E$3</f>
        <v>0</v>
      </c>
      <c r="T1232" s="224">
        <f>SUMIF('14'!$C$10:$C$29,$C1232,'14'!$G$10:$G$29)*'14'!$E$3</f>
        <v>0</v>
      </c>
      <c r="U1232" s="224">
        <f>SUMIF('15'!$C$10:$C$29,$C1232,'15'!$G$10:$G$29)*'15'!$E$3</f>
        <v>0</v>
      </c>
      <c r="V1232" s="224">
        <f>SUMIF('16'!$C$10:$C$29,$C1232,'16'!$G$10:$G$29)*'16'!$E$3</f>
        <v>0</v>
      </c>
      <c r="W1232" s="224">
        <f>SUMIF('17'!$C$10:$C$29,$C1232,'17'!$G$10:$G$29)*'17'!$E$3</f>
        <v>0</v>
      </c>
      <c r="X1232" s="224">
        <f>SUMIF('18'!$C$10:$C$29,$C1232,'18'!$G$10:$G$29)*'18'!$E$3</f>
        <v>0</v>
      </c>
      <c r="Y1232" s="224">
        <f>SUMIF('19'!$C$10:$C$28,$C1232,'19'!$G$10:$G$28)*'19'!$E$3</f>
        <v>0</v>
      </c>
      <c r="Z1232" s="224">
        <f>SUMIF('20'!$C$10:$C$29,$C1232,'20'!$G$10:$G$29)*'20'!$E$3</f>
        <v>0</v>
      </c>
      <c r="AA1232" s="224">
        <f>SUMIF('21'!$C$10:$C$29,$C1232,'21'!$G$10:$G$29)*'21'!$E$3</f>
        <v>0</v>
      </c>
    </row>
    <row r="1233" spans="3:27" ht="15" hidden="1">
      <c r="C1233" s="207" t="s">
        <v>2575</v>
      </c>
      <c r="D1233" s="207" t="s">
        <v>2576</v>
      </c>
      <c r="F1233" s="303">
        <f t="shared" si="20"/>
        <v>0</v>
      </c>
      <c r="G1233" s="224">
        <f>SUMIF('01'!$C$10:$C$29,$C1233,'01'!$G$10:$G$29)*'01'!$E$3</f>
        <v>0</v>
      </c>
      <c r="H1233" s="224">
        <f>SUMIF('02'!$C$10:$C$28,$C1233,'02'!$G$10:$G$28)*'02'!$E$3</f>
        <v>0</v>
      </c>
      <c r="I1233" s="224">
        <f>SUMIF('03'!$C$10:$C$29,$C1233,'03'!$G$10:$G$29)*'03'!$E$3</f>
        <v>0</v>
      </c>
      <c r="J1233" s="224">
        <f>SUMIF('04'!$C$10:$C$26,$C1233,'04'!$G$10:$G$26)*'04'!$E$3</f>
        <v>0</v>
      </c>
      <c r="K1233" s="224">
        <f>SUMIF('05'!$C$10:$C$29,$C1233,'05'!$G$10:$G$29)*'05'!$E$3</f>
        <v>0</v>
      </c>
      <c r="L1233" s="224">
        <f>SUMIF('06'!$C$10:$C$29,$C1233,'06'!$G$10:$G$29)*'06'!$E$3</f>
        <v>0</v>
      </c>
      <c r="M1233" s="224">
        <f>SUMIF('07'!$C$10:$C$26,$C1233,'07'!$G$10:$G$26)*'07'!$E$3</f>
        <v>0</v>
      </c>
      <c r="N1233" s="224">
        <f>SUMIF('08'!$C$10:$C$29,$C1233,'08'!$G$10:$G$29)*'08'!$E$3</f>
        <v>0</v>
      </c>
      <c r="O1233" s="224">
        <f>SUMIF('09'!$C$10:$C$29,$C1233,'09'!$G$10:$G$29)*'09'!$E$3</f>
        <v>0</v>
      </c>
      <c r="P1233" s="224">
        <f>SUMIF('10'!$C$10:$C$29,$C1233,'10'!$G$10:$G$29)*'10'!$E$3</f>
        <v>0</v>
      </c>
      <c r="Q1233" s="224">
        <f>SUMIF('11'!$C$10:$C$39,$C1233,'11'!$G$10:$G$39)*'11'!$E$3</f>
        <v>0</v>
      </c>
      <c r="R1233" s="224">
        <f>SUMIF('12'!$C$10:$C$29,$C1233,'12'!$G$10:$G$29)*'12'!$E$3</f>
        <v>0</v>
      </c>
      <c r="S1233" s="224">
        <f>SUMIF('13'!$C$10:$C$29,$C1233,'13'!$G$10:$G$29)*'13'!$E$3</f>
        <v>0</v>
      </c>
      <c r="T1233" s="224">
        <f>SUMIF('14'!$C$10:$C$29,$C1233,'14'!$G$10:$G$29)*'14'!$E$3</f>
        <v>0</v>
      </c>
      <c r="U1233" s="224">
        <f>SUMIF('15'!$C$10:$C$29,$C1233,'15'!$G$10:$G$29)*'15'!$E$3</f>
        <v>0</v>
      </c>
      <c r="V1233" s="224">
        <f>SUMIF('16'!$C$10:$C$29,$C1233,'16'!$G$10:$G$29)*'16'!$E$3</f>
        <v>0</v>
      </c>
      <c r="W1233" s="224">
        <f>SUMIF('17'!$C$10:$C$29,$C1233,'17'!$G$10:$G$29)*'17'!$E$3</f>
        <v>0</v>
      </c>
      <c r="X1233" s="224">
        <f>SUMIF('18'!$C$10:$C$29,$C1233,'18'!$G$10:$G$29)*'18'!$E$3</f>
        <v>0</v>
      </c>
      <c r="Y1233" s="224">
        <f>SUMIF('19'!$C$10:$C$28,$C1233,'19'!$G$10:$G$28)*'19'!$E$3</f>
        <v>0</v>
      </c>
      <c r="Z1233" s="224">
        <f>SUMIF('20'!$C$10:$C$29,$C1233,'20'!$G$10:$G$29)*'20'!$E$3</f>
        <v>0</v>
      </c>
      <c r="AA1233" s="224">
        <f>SUMIF('21'!$C$10:$C$29,$C1233,'21'!$G$10:$G$29)*'21'!$E$3</f>
        <v>0</v>
      </c>
    </row>
    <row r="1234" spans="3:27" ht="15" hidden="1">
      <c r="C1234" s="207" t="s">
        <v>2577</v>
      </c>
      <c r="D1234" s="207" t="s">
        <v>2578</v>
      </c>
      <c r="F1234" s="303">
        <f t="shared" si="20"/>
        <v>0</v>
      </c>
      <c r="G1234" s="224">
        <f>SUMIF('01'!$C$10:$C$29,$C1234,'01'!$G$10:$G$29)*'01'!$E$3</f>
        <v>0</v>
      </c>
      <c r="H1234" s="224">
        <f>SUMIF('02'!$C$10:$C$28,$C1234,'02'!$G$10:$G$28)*'02'!$E$3</f>
        <v>0</v>
      </c>
      <c r="I1234" s="224">
        <f>SUMIF('03'!$C$10:$C$29,$C1234,'03'!$G$10:$G$29)*'03'!$E$3</f>
        <v>0</v>
      </c>
      <c r="J1234" s="224">
        <f>SUMIF('04'!$C$10:$C$26,$C1234,'04'!$G$10:$G$26)*'04'!$E$3</f>
        <v>0</v>
      </c>
      <c r="K1234" s="224">
        <f>SUMIF('05'!$C$10:$C$29,$C1234,'05'!$G$10:$G$29)*'05'!$E$3</f>
        <v>0</v>
      </c>
      <c r="L1234" s="224">
        <f>SUMIF('06'!$C$10:$C$29,$C1234,'06'!$G$10:$G$29)*'06'!$E$3</f>
        <v>0</v>
      </c>
      <c r="M1234" s="224">
        <f>SUMIF('07'!$C$10:$C$26,$C1234,'07'!$G$10:$G$26)*'07'!$E$3</f>
        <v>0</v>
      </c>
      <c r="N1234" s="224">
        <f>SUMIF('08'!$C$10:$C$29,$C1234,'08'!$G$10:$G$29)*'08'!$E$3</f>
        <v>0</v>
      </c>
      <c r="O1234" s="224">
        <f>SUMIF('09'!$C$10:$C$29,$C1234,'09'!$G$10:$G$29)*'09'!$E$3</f>
        <v>0</v>
      </c>
      <c r="P1234" s="224">
        <f>SUMIF('10'!$C$10:$C$29,$C1234,'10'!$G$10:$G$29)*'10'!$E$3</f>
        <v>0</v>
      </c>
      <c r="Q1234" s="224">
        <f>SUMIF('11'!$C$10:$C$39,$C1234,'11'!$G$10:$G$39)*'11'!$E$3</f>
        <v>0</v>
      </c>
      <c r="R1234" s="224">
        <f>SUMIF('12'!$C$10:$C$29,$C1234,'12'!$G$10:$G$29)*'12'!$E$3</f>
        <v>0</v>
      </c>
      <c r="S1234" s="224">
        <f>SUMIF('13'!$C$10:$C$29,$C1234,'13'!$G$10:$G$29)*'13'!$E$3</f>
        <v>0</v>
      </c>
      <c r="T1234" s="224">
        <f>SUMIF('14'!$C$10:$C$29,$C1234,'14'!$G$10:$G$29)*'14'!$E$3</f>
        <v>0</v>
      </c>
      <c r="U1234" s="224">
        <f>SUMIF('15'!$C$10:$C$29,$C1234,'15'!$G$10:$G$29)*'15'!$E$3</f>
        <v>0</v>
      </c>
      <c r="V1234" s="224">
        <f>SUMIF('16'!$C$10:$C$29,$C1234,'16'!$G$10:$G$29)*'16'!$E$3</f>
        <v>0</v>
      </c>
      <c r="W1234" s="224">
        <f>SUMIF('17'!$C$10:$C$29,$C1234,'17'!$G$10:$G$29)*'17'!$E$3</f>
        <v>0</v>
      </c>
      <c r="X1234" s="224">
        <f>SUMIF('18'!$C$10:$C$29,$C1234,'18'!$G$10:$G$29)*'18'!$E$3</f>
        <v>0</v>
      </c>
      <c r="Y1234" s="224">
        <f>SUMIF('19'!$C$10:$C$28,$C1234,'19'!$G$10:$G$28)*'19'!$E$3</f>
        <v>0</v>
      </c>
      <c r="Z1234" s="224">
        <f>SUMIF('20'!$C$10:$C$29,$C1234,'20'!$G$10:$G$29)*'20'!$E$3</f>
        <v>0</v>
      </c>
      <c r="AA1234" s="224">
        <f>SUMIF('21'!$C$10:$C$29,$C1234,'21'!$G$10:$G$29)*'21'!$E$3</f>
        <v>0</v>
      </c>
    </row>
    <row r="1235" spans="3:27" ht="15" hidden="1">
      <c r="C1235" s="207" t="s">
        <v>2579</v>
      </c>
      <c r="D1235" s="207" t="s">
        <v>2580</v>
      </c>
      <c r="F1235" s="303">
        <f t="shared" si="20"/>
        <v>0</v>
      </c>
      <c r="G1235" s="224">
        <f>SUMIF('01'!$C$10:$C$29,$C1235,'01'!$G$10:$G$29)*'01'!$E$3</f>
        <v>0</v>
      </c>
      <c r="H1235" s="224">
        <f>SUMIF('02'!$C$10:$C$28,$C1235,'02'!$G$10:$G$28)*'02'!$E$3</f>
        <v>0</v>
      </c>
      <c r="I1235" s="224">
        <f>SUMIF('03'!$C$10:$C$29,$C1235,'03'!$G$10:$G$29)*'03'!$E$3</f>
        <v>0</v>
      </c>
      <c r="J1235" s="224">
        <f>SUMIF('04'!$C$10:$C$26,$C1235,'04'!$G$10:$G$26)*'04'!$E$3</f>
        <v>0</v>
      </c>
      <c r="K1235" s="224">
        <f>SUMIF('05'!$C$10:$C$29,$C1235,'05'!$G$10:$G$29)*'05'!$E$3</f>
        <v>0</v>
      </c>
      <c r="L1235" s="224">
        <f>SUMIF('06'!$C$10:$C$29,$C1235,'06'!$G$10:$G$29)*'06'!$E$3</f>
        <v>0</v>
      </c>
      <c r="M1235" s="224">
        <f>SUMIF('07'!$C$10:$C$26,$C1235,'07'!$G$10:$G$26)*'07'!$E$3</f>
        <v>0</v>
      </c>
      <c r="N1235" s="224">
        <f>SUMIF('08'!$C$10:$C$29,$C1235,'08'!$G$10:$G$29)*'08'!$E$3</f>
        <v>0</v>
      </c>
      <c r="O1235" s="224">
        <f>SUMIF('09'!$C$10:$C$29,$C1235,'09'!$G$10:$G$29)*'09'!$E$3</f>
        <v>0</v>
      </c>
      <c r="P1235" s="224">
        <f>SUMIF('10'!$C$10:$C$29,$C1235,'10'!$G$10:$G$29)*'10'!$E$3</f>
        <v>0</v>
      </c>
      <c r="Q1235" s="224">
        <f>SUMIF('11'!$C$10:$C$39,$C1235,'11'!$G$10:$G$39)*'11'!$E$3</f>
        <v>0</v>
      </c>
      <c r="R1235" s="224">
        <f>SUMIF('12'!$C$10:$C$29,$C1235,'12'!$G$10:$G$29)*'12'!$E$3</f>
        <v>0</v>
      </c>
      <c r="S1235" s="224">
        <f>SUMIF('13'!$C$10:$C$29,$C1235,'13'!$G$10:$G$29)*'13'!$E$3</f>
        <v>0</v>
      </c>
      <c r="T1235" s="224">
        <f>SUMIF('14'!$C$10:$C$29,$C1235,'14'!$G$10:$G$29)*'14'!$E$3</f>
        <v>0</v>
      </c>
      <c r="U1235" s="224">
        <f>SUMIF('15'!$C$10:$C$29,$C1235,'15'!$G$10:$G$29)*'15'!$E$3</f>
        <v>0</v>
      </c>
      <c r="V1235" s="224">
        <f>SUMIF('16'!$C$10:$C$29,$C1235,'16'!$G$10:$G$29)*'16'!$E$3</f>
        <v>0</v>
      </c>
      <c r="W1235" s="224">
        <f>SUMIF('17'!$C$10:$C$29,$C1235,'17'!$G$10:$G$29)*'17'!$E$3</f>
        <v>0</v>
      </c>
      <c r="X1235" s="224">
        <f>SUMIF('18'!$C$10:$C$29,$C1235,'18'!$G$10:$G$29)*'18'!$E$3</f>
        <v>0</v>
      </c>
      <c r="Y1235" s="224">
        <f>SUMIF('19'!$C$10:$C$28,$C1235,'19'!$G$10:$G$28)*'19'!$E$3</f>
        <v>0</v>
      </c>
      <c r="Z1235" s="224">
        <f>SUMIF('20'!$C$10:$C$29,$C1235,'20'!$G$10:$G$29)*'20'!$E$3</f>
        <v>0</v>
      </c>
      <c r="AA1235" s="224">
        <f>SUMIF('21'!$C$10:$C$29,$C1235,'21'!$G$10:$G$29)*'21'!$E$3</f>
        <v>0</v>
      </c>
    </row>
    <row r="1236" spans="3:27" ht="15" hidden="1">
      <c r="C1236" s="207" t="s">
        <v>2581</v>
      </c>
      <c r="D1236" s="207" t="s">
        <v>2582</v>
      </c>
      <c r="F1236" s="303">
        <f t="shared" si="20"/>
        <v>0</v>
      </c>
      <c r="G1236" s="224">
        <f>SUMIF('01'!$C$10:$C$29,$C1236,'01'!$G$10:$G$29)*'01'!$E$3</f>
        <v>0</v>
      </c>
      <c r="H1236" s="224">
        <f>SUMIF('02'!$C$10:$C$28,$C1236,'02'!$G$10:$G$28)*'02'!$E$3</f>
        <v>0</v>
      </c>
      <c r="I1236" s="224">
        <f>SUMIF('03'!$C$10:$C$29,$C1236,'03'!$G$10:$G$29)*'03'!$E$3</f>
        <v>0</v>
      </c>
      <c r="J1236" s="224">
        <f>SUMIF('04'!$C$10:$C$26,$C1236,'04'!$G$10:$G$26)*'04'!$E$3</f>
        <v>0</v>
      </c>
      <c r="K1236" s="224">
        <f>SUMIF('05'!$C$10:$C$29,$C1236,'05'!$G$10:$G$29)*'05'!$E$3</f>
        <v>0</v>
      </c>
      <c r="L1236" s="224">
        <f>SUMIF('06'!$C$10:$C$29,$C1236,'06'!$G$10:$G$29)*'06'!$E$3</f>
        <v>0</v>
      </c>
      <c r="M1236" s="224">
        <f>SUMIF('07'!$C$10:$C$26,$C1236,'07'!$G$10:$G$26)*'07'!$E$3</f>
        <v>0</v>
      </c>
      <c r="N1236" s="224">
        <f>SUMIF('08'!$C$10:$C$29,$C1236,'08'!$G$10:$G$29)*'08'!$E$3</f>
        <v>0</v>
      </c>
      <c r="O1236" s="224">
        <f>SUMIF('09'!$C$10:$C$29,$C1236,'09'!$G$10:$G$29)*'09'!$E$3</f>
        <v>0</v>
      </c>
      <c r="P1236" s="224">
        <f>SUMIF('10'!$C$10:$C$29,$C1236,'10'!$G$10:$G$29)*'10'!$E$3</f>
        <v>0</v>
      </c>
      <c r="Q1236" s="224">
        <f>SUMIF('11'!$C$10:$C$39,$C1236,'11'!$G$10:$G$39)*'11'!$E$3</f>
        <v>0</v>
      </c>
      <c r="R1236" s="224">
        <f>SUMIF('12'!$C$10:$C$29,$C1236,'12'!$G$10:$G$29)*'12'!$E$3</f>
        <v>0</v>
      </c>
      <c r="S1236" s="224">
        <f>SUMIF('13'!$C$10:$C$29,$C1236,'13'!$G$10:$G$29)*'13'!$E$3</f>
        <v>0</v>
      </c>
      <c r="T1236" s="224">
        <f>SUMIF('14'!$C$10:$C$29,$C1236,'14'!$G$10:$G$29)*'14'!$E$3</f>
        <v>0</v>
      </c>
      <c r="U1236" s="224">
        <f>SUMIF('15'!$C$10:$C$29,$C1236,'15'!$G$10:$G$29)*'15'!$E$3</f>
        <v>0</v>
      </c>
      <c r="V1236" s="224">
        <f>SUMIF('16'!$C$10:$C$29,$C1236,'16'!$G$10:$G$29)*'16'!$E$3</f>
        <v>0</v>
      </c>
      <c r="W1236" s="224">
        <f>SUMIF('17'!$C$10:$C$29,$C1236,'17'!$G$10:$G$29)*'17'!$E$3</f>
        <v>0</v>
      </c>
      <c r="X1236" s="224">
        <f>SUMIF('18'!$C$10:$C$29,$C1236,'18'!$G$10:$G$29)*'18'!$E$3</f>
        <v>0</v>
      </c>
      <c r="Y1236" s="224">
        <f>SUMIF('19'!$C$10:$C$28,$C1236,'19'!$G$10:$G$28)*'19'!$E$3</f>
        <v>0</v>
      </c>
      <c r="Z1236" s="224">
        <f>SUMIF('20'!$C$10:$C$29,$C1236,'20'!$G$10:$G$29)*'20'!$E$3</f>
        <v>0</v>
      </c>
      <c r="AA1236" s="224">
        <f>SUMIF('21'!$C$10:$C$29,$C1236,'21'!$G$10:$G$29)*'21'!$E$3</f>
        <v>0</v>
      </c>
    </row>
    <row r="1237" spans="3:27" ht="15" hidden="1">
      <c r="C1237" s="207" t="s">
        <v>2583</v>
      </c>
      <c r="D1237" s="207" t="s">
        <v>2584</v>
      </c>
      <c r="F1237" s="303">
        <f t="shared" si="20"/>
        <v>0</v>
      </c>
      <c r="G1237" s="224">
        <f>SUMIF('01'!$C$10:$C$29,$C1237,'01'!$G$10:$G$29)*'01'!$E$3</f>
        <v>0</v>
      </c>
      <c r="H1237" s="224">
        <f>SUMIF('02'!$C$10:$C$28,$C1237,'02'!$G$10:$G$28)*'02'!$E$3</f>
        <v>0</v>
      </c>
      <c r="I1237" s="224">
        <f>SUMIF('03'!$C$10:$C$29,$C1237,'03'!$G$10:$G$29)*'03'!$E$3</f>
        <v>0</v>
      </c>
      <c r="J1237" s="224">
        <f>SUMIF('04'!$C$10:$C$26,$C1237,'04'!$G$10:$G$26)*'04'!$E$3</f>
        <v>0</v>
      </c>
      <c r="K1237" s="224">
        <f>SUMIF('05'!$C$10:$C$29,$C1237,'05'!$G$10:$G$29)*'05'!$E$3</f>
        <v>0</v>
      </c>
      <c r="L1237" s="224">
        <f>SUMIF('06'!$C$10:$C$29,$C1237,'06'!$G$10:$G$29)*'06'!$E$3</f>
        <v>0</v>
      </c>
      <c r="M1237" s="224">
        <f>SUMIF('07'!$C$10:$C$26,$C1237,'07'!$G$10:$G$26)*'07'!$E$3</f>
        <v>0</v>
      </c>
      <c r="N1237" s="224">
        <f>SUMIF('08'!$C$10:$C$29,$C1237,'08'!$G$10:$G$29)*'08'!$E$3</f>
        <v>0</v>
      </c>
      <c r="O1237" s="224">
        <f>SUMIF('09'!$C$10:$C$29,$C1237,'09'!$G$10:$G$29)*'09'!$E$3</f>
        <v>0</v>
      </c>
      <c r="P1237" s="224">
        <f>SUMIF('10'!$C$10:$C$29,$C1237,'10'!$G$10:$G$29)*'10'!$E$3</f>
        <v>0</v>
      </c>
      <c r="Q1237" s="224">
        <f>SUMIF('11'!$C$10:$C$39,$C1237,'11'!$G$10:$G$39)*'11'!$E$3</f>
        <v>0</v>
      </c>
      <c r="R1237" s="224">
        <f>SUMIF('12'!$C$10:$C$29,$C1237,'12'!$G$10:$G$29)*'12'!$E$3</f>
        <v>0</v>
      </c>
      <c r="S1237" s="224">
        <f>SUMIF('13'!$C$10:$C$29,$C1237,'13'!$G$10:$G$29)*'13'!$E$3</f>
        <v>0</v>
      </c>
      <c r="T1237" s="224">
        <f>SUMIF('14'!$C$10:$C$29,$C1237,'14'!$G$10:$G$29)*'14'!$E$3</f>
        <v>0</v>
      </c>
      <c r="U1237" s="224">
        <f>SUMIF('15'!$C$10:$C$29,$C1237,'15'!$G$10:$G$29)*'15'!$E$3</f>
        <v>0</v>
      </c>
      <c r="V1237" s="224">
        <f>SUMIF('16'!$C$10:$C$29,$C1237,'16'!$G$10:$G$29)*'16'!$E$3</f>
        <v>0</v>
      </c>
      <c r="W1237" s="224">
        <f>SUMIF('17'!$C$10:$C$29,$C1237,'17'!$G$10:$G$29)*'17'!$E$3</f>
        <v>0</v>
      </c>
      <c r="X1237" s="224">
        <f>SUMIF('18'!$C$10:$C$29,$C1237,'18'!$G$10:$G$29)*'18'!$E$3</f>
        <v>0</v>
      </c>
      <c r="Y1237" s="224">
        <f>SUMIF('19'!$C$10:$C$28,$C1237,'19'!$G$10:$G$28)*'19'!$E$3</f>
        <v>0</v>
      </c>
      <c r="Z1237" s="224">
        <f>SUMIF('20'!$C$10:$C$29,$C1237,'20'!$G$10:$G$29)*'20'!$E$3</f>
        <v>0</v>
      </c>
      <c r="AA1237" s="224">
        <f>SUMIF('21'!$C$10:$C$29,$C1237,'21'!$G$10:$G$29)*'21'!$E$3</f>
        <v>0</v>
      </c>
    </row>
    <row r="1238" spans="3:27" ht="15" hidden="1">
      <c r="C1238" s="207" t="s">
        <v>2585</v>
      </c>
      <c r="D1238" s="207" t="s">
        <v>2586</v>
      </c>
      <c r="F1238" s="303">
        <f t="shared" si="20"/>
        <v>0</v>
      </c>
      <c r="G1238" s="224">
        <f>SUMIF('01'!$C$10:$C$29,$C1238,'01'!$G$10:$G$29)*'01'!$E$3</f>
        <v>0</v>
      </c>
      <c r="H1238" s="224">
        <f>SUMIF('02'!$C$10:$C$28,$C1238,'02'!$G$10:$G$28)*'02'!$E$3</f>
        <v>0</v>
      </c>
      <c r="I1238" s="224">
        <f>SUMIF('03'!$C$10:$C$29,$C1238,'03'!$G$10:$G$29)*'03'!$E$3</f>
        <v>0</v>
      </c>
      <c r="J1238" s="224">
        <f>SUMIF('04'!$C$10:$C$26,$C1238,'04'!$G$10:$G$26)*'04'!$E$3</f>
        <v>0</v>
      </c>
      <c r="K1238" s="224">
        <f>SUMIF('05'!$C$10:$C$29,$C1238,'05'!$G$10:$G$29)*'05'!$E$3</f>
        <v>0</v>
      </c>
      <c r="L1238" s="224">
        <f>SUMIF('06'!$C$10:$C$29,$C1238,'06'!$G$10:$G$29)*'06'!$E$3</f>
        <v>0</v>
      </c>
      <c r="M1238" s="224">
        <f>SUMIF('07'!$C$10:$C$26,$C1238,'07'!$G$10:$G$26)*'07'!$E$3</f>
        <v>0</v>
      </c>
      <c r="N1238" s="224">
        <f>SUMIF('08'!$C$10:$C$29,$C1238,'08'!$G$10:$G$29)*'08'!$E$3</f>
        <v>0</v>
      </c>
      <c r="O1238" s="224">
        <f>SUMIF('09'!$C$10:$C$29,$C1238,'09'!$G$10:$G$29)*'09'!$E$3</f>
        <v>0</v>
      </c>
      <c r="P1238" s="224">
        <f>SUMIF('10'!$C$10:$C$29,$C1238,'10'!$G$10:$G$29)*'10'!$E$3</f>
        <v>0</v>
      </c>
      <c r="Q1238" s="224">
        <f>SUMIF('11'!$C$10:$C$39,$C1238,'11'!$G$10:$G$39)*'11'!$E$3</f>
        <v>0</v>
      </c>
      <c r="R1238" s="224">
        <f>SUMIF('12'!$C$10:$C$29,$C1238,'12'!$G$10:$G$29)*'12'!$E$3</f>
        <v>0</v>
      </c>
      <c r="S1238" s="224">
        <f>SUMIF('13'!$C$10:$C$29,$C1238,'13'!$G$10:$G$29)*'13'!$E$3</f>
        <v>0</v>
      </c>
      <c r="T1238" s="224">
        <f>SUMIF('14'!$C$10:$C$29,$C1238,'14'!$G$10:$G$29)*'14'!$E$3</f>
        <v>0</v>
      </c>
      <c r="U1238" s="224">
        <f>SUMIF('15'!$C$10:$C$29,$C1238,'15'!$G$10:$G$29)*'15'!$E$3</f>
        <v>0</v>
      </c>
      <c r="V1238" s="224">
        <f>SUMIF('16'!$C$10:$C$29,$C1238,'16'!$G$10:$G$29)*'16'!$E$3</f>
        <v>0</v>
      </c>
      <c r="W1238" s="224">
        <f>SUMIF('17'!$C$10:$C$29,$C1238,'17'!$G$10:$G$29)*'17'!$E$3</f>
        <v>0</v>
      </c>
      <c r="X1238" s="224">
        <f>SUMIF('18'!$C$10:$C$29,$C1238,'18'!$G$10:$G$29)*'18'!$E$3</f>
        <v>0</v>
      </c>
      <c r="Y1238" s="224">
        <f>SUMIF('19'!$C$10:$C$28,$C1238,'19'!$G$10:$G$28)*'19'!$E$3</f>
        <v>0</v>
      </c>
      <c r="Z1238" s="224">
        <f>SUMIF('20'!$C$10:$C$29,$C1238,'20'!$G$10:$G$29)*'20'!$E$3</f>
        <v>0</v>
      </c>
      <c r="AA1238" s="224">
        <f>SUMIF('21'!$C$10:$C$29,$C1238,'21'!$G$10:$G$29)*'21'!$E$3</f>
        <v>0</v>
      </c>
    </row>
    <row r="1239" spans="3:27" ht="15" hidden="1">
      <c r="C1239" s="207" t="s">
        <v>2587</v>
      </c>
      <c r="D1239" s="207" t="s">
        <v>2588</v>
      </c>
      <c r="F1239" s="303">
        <f t="shared" si="20"/>
        <v>0</v>
      </c>
      <c r="G1239" s="224">
        <f>SUMIF('01'!$C$10:$C$29,$C1239,'01'!$G$10:$G$29)*'01'!$E$3</f>
        <v>0</v>
      </c>
      <c r="H1239" s="224">
        <f>SUMIF('02'!$C$10:$C$28,$C1239,'02'!$G$10:$G$28)*'02'!$E$3</f>
        <v>0</v>
      </c>
      <c r="I1239" s="224">
        <f>SUMIF('03'!$C$10:$C$29,$C1239,'03'!$G$10:$G$29)*'03'!$E$3</f>
        <v>0</v>
      </c>
      <c r="J1239" s="224">
        <f>SUMIF('04'!$C$10:$C$26,$C1239,'04'!$G$10:$G$26)*'04'!$E$3</f>
        <v>0</v>
      </c>
      <c r="K1239" s="224">
        <f>SUMIF('05'!$C$10:$C$29,$C1239,'05'!$G$10:$G$29)*'05'!$E$3</f>
        <v>0</v>
      </c>
      <c r="L1239" s="224">
        <f>SUMIF('06'!$C$10:$C$29,$C1239,'06'!$G$10:$G$29)*'06'!$E$3</f>
        <v>0</v>
      </c>
      <c r="M1239" s="224">
        <f>SUMIF('07'!$C$10:$C$26,$C1239,'07'!$G$10:$G$26)*'07'!$E$3</f>
        <v>0</v>
      </c>
      <c r="N1239" s="224">
        <f>SUMIF('08'!$C$10:$C$29,$C1239,'08'!$G$10:$G$29)*'08'!$E$3</f>
        <v>0</v>
      </c>
      <c r="O1239" s="224">
        <f>SUMIF('09'!$C$10:$C$29,$C1239,'09'!$G$10:$G$29)*'09'!$E$3</f>
        <v>0</v>
      </c>
      <c r="P1239" s="224">
        <f>SUMIF('10'!$C$10:$C$29,$C1239,'10'!$G$10:$G$29)*'10'!$E$3</f>
        <v>0</v>
      </c>
      <c r="Q1239" s="224">
        <f>SUMIF('11'!$C$10:$C$39,$C1239,'11'!$G$10:$G$39)*'11'!$E$3</f>
        <v>0</v>
      </c>
      <c r="R1239" s="224">
        <f>SUMIF('12'!$C$10:$C$29,$C1239,'12'!$G$10:$G$29)*'12'!$E$3</f>
        <v>0</v>
      </c>
      <c r="S1239" s="224">
        <f>SUMIF('13'!$C$10:$C$29,$C1239,'13'!$G$10:$G$29)*'13'!$E$3</f>
        <v>0</v>
      </c>
      <c r="T1239" s="224">
        <f>SUMIF('14'!$C$10:$C$29,$C1239,'14'!$G$10:$G$29)*'14'!$E$3</f>
        <v>0</v>
      </c>
      <c r="U1239" s="224">
        <f>SUMIF('15'!$C$10:$C$29,$C1239,'15'!$G$10:$G$29)*'15'!$E$3</f>
        <v>0</v>
      </c>
      <c r="V1239" s="224">
        <f>SUMIF('16'!$C$10:$C$29,$C1239,'16'!$G$10:$G$29)*'16'!$E$3</f>
        <v>0</v>
      </c>
      <c r="W1239" s="224">
        <f>SUMIF('17'!$C$10:$C$29,$C1239,'17'!$G$10:$G$29)*'17'!$E$3</f>
        <v>0</v>
      </c>
      <c r="X1239" s="224">
        <f>SUMIF('18'!$C$10:$C$29,$C1239,'18'!$G$10:$G$29)*'18'!$E$3</f>
        <v>0</v>
      </c>
      <c r="Y1239" s="224">
        <f>SUMIF('19'!$C$10:$C$28,$C1239,'19'!$G$10:$G$28)*'19'!$E$3</f>
        <v>0</v>
      </c>
      <c r="Z1239" s="224">
        <f>SUMIF('20'!$C$10:$C$29,$C1239,'20'!$G$10:$G$29)*'20'!$E$3</f>
        <v>0</v>
      </c>
      <c r="AA1239" s="224">
        <f>SUMIF('21'!$C$10:$C$29,$C1239,'21'!$G$10:$G$29)*'21'!$E$3</f>
        <v>0</v>
      </c>
    </row>
    <row r="1240" spans="3:27" ht="15" hidden="1">
      <c r="C1240" s="207" t="s">
        <v>2589</v>
      </c>
      <c r="D1240" s="207" t="s">
        <v>2590</v>
      </c>
      <c r="F1240" s="303">
        <f t="shared" si="20"/>
        <v>0</v>
      </c>
      <c r="G1240" s="224">
        <f>SUMIF('01'!$C$10:$C$29,$C1240,'01'!$G$10:$G$29)*'01'!$E$3</f>
        <v>0</v>
      </c>
      <c r="H1240" s="224">
        <f>SUMIF('02'!$C$10:$C$28,$C1240,'02'!$G$10:$G$28)*'02'!$E$3</f>
        <v>0</v>
      </c>
      <c r="I1240" s="224">
        <f>SUMIF('03'!$C$10:$C$29,$C1240,'03'!$G$10:$G$29)*'03'!$E$3</f>
        <v>0</v>
      </c>
      <c r="J1240" s="224">
        <f>SUMIF('04'!$C$10:$C$26,$C1240,'04'!$G$10:$G$26)*'04'!$E$3</f>
        <v>0</v>
      </c>
      <c r="K1240" s="224">
        <f>SUMIF('05'!$C$10:$C$29,$C1240,'05'!$G$10:$G$29)*'05'!$E$3</f>
        <v>0</v>
      </c>
      <c r="L1240" s="224">
        <f>SUMIF('06'!$C$10:$C$29,$C1240,'06'!$G$10:$G$29)*'06'!$E$3</f>
        <v>0</v>
      </c>
      <c r="M1240" s="224">
        <f>SUMIF('07'!$C$10:$C$26,$C1240,'07'!$G$10:$G$26)*'07'!$E$3</f>
        <v>0</v>
      </c>
      <c r="N1240" s="224">
        <f>SUMIF('08'!$C$10:$C$29,$C1240,'08'!$G$10:$G$29)*'08'!$E$3</f>
        <v>0</v>
      </c>
      <c r="O1240" s="224">
        <f>SUMIF('09'!$C$10:$C$29,$C1240,'09'!$G$10:$G$29)*'09'!$E$3</f>
        <v>0</v>
      </c>
      <c r="P1240" s="224">
        <f>SUMIF('10'!$C$10:$C$29,$C1240,'10'!$G$10:$G$29)*'10'!$E$3</f>
        <v>0</v>
      </c>
      <c r="Q1240" s="224">
        <f>SUMIF('11'!$C$10:$C$39,$C1240,'11'!$G$10:$G$39)*'11'!$E$3</f>
        <v>0</v>
      </c>
      <c r="R1240" s="224">
        <f>SUMIF('12'!$C$10:$C$29,$C1240,'12'!$G$10:$G$29)*'12'!$E$3</f>
        <v>0</v>
      </c>
      <c r="S1240" s="224">
        <f>SUMIF('13'!$C$10:$C$29,$C1240,'13'!$G$10:$G$29)*'13'!$E$3</f>
        <v>0</v>
      </c>
      <c r="T1240" s="224">
        <f>SUMIF('14'!$C$10:$C$29,$C1240,'14'!$G$10:$G$29)*'14'!$E$3</f>
        <v>0</v>
      </c>
      <c r="U1240" s="224">
        <f>SUMIF('15'!$C$10:$C$29,$C1240,'15'!$G$10:$G$29)*'15'!$E$3</f>
        <v>0</v>
      </c>
      <c r="V1240" s="224">
        <f>SUMIF('16'!$C$10:$C$29,$C1240,'16'!$G$10:$G$29)*'16'!$E$3</f>
        <v>0</v>
      </c>
      <c r="W1240" s="224">
        <f>SUMIF('17'!$C$10:$C$29,$C1240,'17'!$G$10:$G$29)*'17'!$E$3</f>
        <v>0</v>
      </c>
      <c r="X1240" s="224">
        <f>SUMIF('18'!$C$10:$C$29,$C1240,'18'!$G$10:$G$29)*'18'!$E$3</f>
        <v>0</v>
      </c>
      <c r="Y1240" s="224">
        <f>SUMIF('19'!$C$10:$C$28,$C1240,'19'!$G$10:$G$28)*'19'!$E$3</f>
        <v>0</v>
      </c>
      <c r="Z1240" s="224">
        <f>SUMIF('20'!$C$10:$C$29,$C1240,'20'!$G$10:$G$29)*'20'!$E$3</f>
        <v>0</v>
      </c>
      <c r="AA1240" s="224">
        <f>SUMIF('21'!$C$10:$C$29,$C1240,'21'!$G$10:$G$29)*'21'!$E$3</f>
        <v>0</v>
      </c>
    </row>
    <row r="1241" spans="3:27" ht="15" hidden="1">
      <c r="C1241" s="207" t="s">
        <v>2591</v>
      </c>
      <c r="D1241" s="207" t="s">
        <v>2592</v>
      </c>
      <c r="F1241" s="303">
        <f t="shared" si="20"/>
        <v>0</v>
      </c>
      <c r="G1241" s="224">
        <f>SUMIF('01'!$C$10:$C$29,$C1241,'01'!$G$10:$G$29)*'01'!$E$3</f>
        <v>0</v>
      </c>
      <c r="H1241" s="224">
        <f>SUMIF('02'!$C$10:$C$28,$C1241,'02'!$G$10:$G$28)*'02'!$E$3</f>
        <v>0</v>
      </c>
      <c r="I1241" s="224">
        <f>SUMIF('03'!$C$10:$C$29,$C1241,'03'!$G$10:$G$29)*'03'!$E$3</f>
        <v>0</v>
      </c>
      <c r="J1241" s="224">
        <f>SUMIF('04'!$C$10:$C$26,$C1241,'04'!$G$10:$G$26)*'04'!$E$3</f>
        <v>0</v>
      </c>
      <c r="K1241" s="224">
        <f>SUMIF('05'!$C$10:$C$29,$C1241,'05'!$G$10:$G$29)*'05'!$E$3</f>
        <v>0</v>
      </c>
      <c r="L1241" s="224">
        <f>SUMIF('06'!$C$10:$C$29,$C1241,'06'!$G$10:$G$29)*'06'!$E$3</f>
        <v>0</v>
      </c>
      <c r="M1241" s="224">
        <f>SUMIF('07'!$C$10:$C$26,$C1241,'07'!$G$10:$G$26)*'07'!$E$3</f>
        <v>0</v>
      </c>
      <c r="N1241" s="224">
        <f>SUMIF('08'!$C$10:$C$29,$C1241,'08'!$G$10:$G$29)*'08'!$E$3</f>
        <v>0</v>
      </c>
      <c r="O1241" s="224">
        <f>SUMIF('09'!$C$10:$C$29,$C1241,'09'!$G$10:$G$29)*'09'!$E$3</f>
        <v>0</v>
      </c>
      <c r="P1241" s="224">
        <f>SUMIF('10'!$C$10:$C$29,$C1241,'10'!$G$10:$G$29)*'10'!$E$3</f>
        <v>0</v>
      </c>
      <c r="Q1241" s="224">
        <f>SUMIF('11'!$C$10:$C$39,$C1241,'11'!$G$10:$G$39)*'11'!$E$3</f>
        <v>0</v>
      </c>
      <c r="R1241" s="224">
        <f>SUMIF('12'!$C$10:$C$29,$C1241,'12'!$G$10:$G$29)*'12'!$E$3</f>
        <v>0</v>
      </c>
      <c r="S1241" s="224">
        <f>SUMIF('13'!$C$10:$C$29,$C1241,'13'!$G$10:$G$29)*'13'!$E$3</f>
        <v>0</v>
      </c>
      <c r="T1241" s="224">
        <f>SUMIF('14'!$C$10:$C$29,$C1241,'14'!$G$10:$G$29)*'14'!$E$3</f>
        <v>0</v>
      </c>
      <c r="U1241" s="224">
        <f>SUMIF('15'!$C$10:$C$29,$C1241,'15'!$G$10:$G$29)*'15'!$E$3</f>
        <v>0</v>
      </c>
      <c r="V1241" s="224">
        <f>SUMIF('16'!$C$10:$C$29,$C1241,'16'!$G$10:$G$29)*'16'!$E$3</f>
        <v>0</v>
      </c>
      <c r="W1241" s="224">
        <f>SUMIF('17'!$C$10:$C$29,$C1241,'17'!$G$10:$G$29)*'17'!$E$3</f>
        <v>0</v>
      </c>
      <c r="X1241" s="224">
        <f>SUMIF('18'!$C$10:$C$29,$C1241,'18'!$G$10:$G$29)*'18'!$E$3</f>
        <v>0</v>
      </c>
      <c r="Y1241" s="224">
        <f>SUMIF('19'!$C$10:$C$28,$C1241,'19'!$G$10:$G$28)*'19'!$E$3</f>
        <v>0</v>
      </c>
      <c r="Z1241" s="224">
        <f>SUMIF('20'!$C$10:$C$29,$C1241,'20'!$G$10:$G$29)*'20'!$E$3</f>
        <v>0</v>
      </c>
      <c r="AA1241" s="224">
        <f>SUMIF('21'!$C$10:$C$29,$C1241,'21'!$G$10:$G$29)*'21'!$E$3</f>
        <v>0</v>
      </c>
    </row>
    <row r="1242" spans="3:27" ht="15" hidden="1">
      <c r="C1242" s="207" t="s">
        <v>2593</v>
      </c>
      <c r="D1242" s="207" t="s">
        <v>2594</v>
      </c>
      <c r="F1242" s="303">
        <f t="shared" si="20"/>
        <v>0</v>
      </c>
      <c r="G1242" s="224">
        <f>SUMIF('01'!$C$10:$C$29,$C1242,'01'!$G$10:$G$29)*'01'!$E$3</f>
        <v>0</v>
      </c>
      <c r="H1242" s="224">
        <f>SUMIF('02'!$C$10:$C$28,$C1242,'02'!$G$10:$G$28)*'02'!$E$3</f>
        <v>0</v>
      </c>
      <c r="I1242" s="224">
        <f>SUMIF('03'!$C$10:$C$29,$C1242,'03'!$G$10:$G$29)*'03'!$E$3</f>
        <v>0</v>
      </c>
      <c r="J1242" s="224">
        <f>SUMIF('04'!$C$10:$C$26,$C1242,'04'!$G$10:$G$26)*'04'!$E$3</f>
        <v>0</v>
      </c>
      <c r="K1242" s="224">
        <f>SUMIF('05'!$C$10:$C$29,$C1242,'05'!$G$10:$G$29)*'05'!$E$3</f>
        <v>0</v>
      </c>
      <c r="L1242" s="224">
        <f>SUMIF('06'!$C$10:$C$29,$C1242,'06'!$G$10:$G$29)*'06'!$E$3</f>
        <v>0</v>
      </c>
      <c r="M1242" s="224">
        <f>SUMIF('07'!$C$10:$C$26,$C1242,'07'!$G$10:$G$26)*'07'!$E$3</f>
        <v>0</v>
      </c>
      <c r="N1242" s="224">
        <f>SUMIF('08'!$C$10:$C$29,$C1242,'08'!$G$10:$G$29)*'08'!$E$3</f>
        <v>0</v>
      </c>
      <c r="O1242" s="224">
        <f>SUMIF('09'!$C$10:$C$29,$C1242,'09'!$G$10:$G$29)*'09'!$E$3</f>
        <v>0</v>
      </c>
      <c r="P1242" s="224">
        <f>SUMIF('10'!$C$10:$C$29,$C1242,'10'!$G$10:$G$29)*'10'!$E$3</f>
        <v>0</v>
      </c>
      <c r="Q1242" s="224">
        <f>SUMIF('11'!$C$10:$C$39,$C1242,'11'!$G$10:$G$39)*'11'!$E$3</f>
        <v>0</v>
      </c>
      <c r="R1242" s="224">
        <f>SUMIF('12'!$C$10:$C$29,$C1242,'12'!$G$10:$G$29)*'12'!$E$3</f>
        <v>0</v>
      </c>
      <c r="S1242" s="224">
        <f>SUMIF('13'!$C$10:$C$29,$C1242,'13'!$G$10:$G$29)*'13'!$E$3</f>
        <v>0</v>
      </c>
      <c r="T1242" s="224">
        <f>SUMIF('14'!$C$10:$C$29,$C1242,'14'!$G$10:$G$29)*'14'!$E$3</f>
        <v>0</v>
      </c>
      <c r="U1242" s="224">
        <f>SUMIF('15'!$C$10:$C$29,$C1242,'15'!$G$10:$G$29)*'15'!$E$3</f>
        <v>0</v>
      </c>
      <c r="V1242" s="224">
        <f>SUMIF('16'!$C$10:$C$29,$C1242,'16'!$G$10:$G$29)*'16'!$E$3</f>
        <v>0</v>
      </c>
      <c r="W1242" s="224">
        <f>SUMIF('17'!$C$10:$C$29,$C1242,'17'!$G$10:$G$29)*'17'!$E$3</f>
        <v>0</v>
      </c>
      <c r="X1242" s="224">
        <f>SUMIF('18'!$C$10:$C$29,$C1242,'18'!$G$10:$G$29)*'18'!$E$3</f>
        <v>0</v>
      </c>
      <c r="Y1242" s="224">
        <f>SUMIF('19'!$C$10:$C$28,$C1242,'19'!$G$10:$G$28)*'19'!$E$3</f>
        <v>0</v>
      </c>
      <c r="Z1242" s="224">
        <f>SUMIF('20'!$C$10:$C$29,$C1242,'20'!$G$10:$G$29)*'20'!$E$3</f>
        <v>0</v>
      </c>
      <c r="AA1242" s="224">
        <f>SUMIF('21'!$C$10:$C$29,$C1242,'21'!$G$10:$G$29)*'21'!$E$3</f>
        <v>0</v>
      </c>
    </row>
    <row r="1243" spans="3:27" ht="15" hidden="1">
      <c r="C1243" s="207" t="s">
        <v>2595</v>
      </c>
      <c r="D1243" s="207" t="s">
        <v>2596</v>
      </c>
      <c r="F1243" s="303">
        <f t="shared" si="20"/>
        <v>0</v>
      </c>
      <c r="G1243" s="224">
        <f>SUMIF('01'!$C$10:$C$29,$C1243,'01'!$G$10:$G$29)*'01'!$E$3</f>
        <v>0</v>
      </c>
      <c r="H1243" s="224">
        <f>SUMIF('02'!$C$10:$C$28,$C1243,'02'!$G$10:$G$28)*'02'!$E$3</f>
        <v>0</v>
      </c>
      <c r="I1243" s="224">
        <f>SUMIF('03'!$C$10:$C$29,$C1243,'03'!$G$10:$G$29)*'03'!$E$3</f>
        <v>0</v>
      </c>
      <c r="J1243" s="224">
        <f>SUMIF('04'!$C$10:$C$26,$C1243,'04'!$G$10:$G$26)*'04'!$E$3</f>
        <v>0</v>
      </c>
      <c r="K1243" s="224">
        <f>SUMIF('05'!$C$10:$C$29,$C1243,'05'!$G$10:$G$29)*'05'!$E$3</f>
        <v>0</v>
      </c>
      <c r="L1243" s="224">
        <f>SUMIF('06'!$C$10:$C$29,$C1243,'06'!$G$10:$G$29)*'06'!$E$3</f>
        <v>0</v>
      </c>
      <c r="M1243" s="224">
        <f>SUMIF('07'!$C$10:$C$26,$C1243,'07'!$G$10:$G$26)*'07'!$E$3</f>
        <v>0</v>
      </c>
      <c r="N1243" s="224">
        <f>SUMIF('08'!$C$10:$C$29,$C1243,'08'!$G$10:$G$29)*'08'!$E$3</f>
        <v>0</v>
      </c>
      <c r="O1243" s="224">
        <f>SUMIF('09'!$C$10:$C$29,$C1243,'09'!$G$10:$G$29)*'09'!$E$3</f>
        <v>0</v>
      </c>
      <c r="P1243" s="224">
        <f>SUMIF('10'!$C$10:$C$29,$C1243,'10'!$G$10:$G$29)*'10'!$E$3</f>
        <v>0</v>
      </c>
      <c r="Q1243" s="224">
        <f>SUMIF('11'!$C$10:$C$39,$C1243,'11'!$G$10:$G$39)*'11'!$E$3</f>
        <v>0</v>
      </c>
      <c r="R1243" s="224">
        <f>SUMIF('12'!$C$10:$C$29,$C1243,'12'!$G$10:$G$29)*'12'!$E$3</f>
        <v>0</v>
      </c>
      <c r="S1243" s="224">
        <f>SUMIF('13'!$C$10:$C$29,$C1243,'13'!$G$10:$G$29)*'13'!$E$3</f>
        <v>0</v>
      </c>
      <c r="T1243" s="224">
        <f>SUMIF('14'!$C$10:$C$29,$C1243,'14'!$G$10:$G$29)*'14'!$E$3</f>
        <v>0</v>
      </c>
      <c r="U1243" s="224">
        <f>SUMIF('15'!$C$10:$C$29,$C1243,'15'!$G$10:$G$29)*'15'!$E$3</f>
        <v>0</v>
      </c>
      <c r="V1243" s="224">
        <f>SUMIF('16'!$C$10:$C$29,$C1243,'16'!$G$10:$G$29)*'16'!$E$3</f>
        <v>0</v>
      </c>
      <c r="W1243" s="224">
        <f>SUMIF('17'!$C$10:$C$29,$C1243,'17'!$G$10:$G$29)*'17'!$E$3</f>
        <v>0</v>
      </c>
      <c r="X1243" s="224">
        <f>SUMIF('18'!$C$10:$C$29,$C1243,'18'!$G$10:$G$29)*'18'!$E$3</f>
        <v>0</v>
      </c>
      <c r="Y1243" s="224">
        <f>SUMIF('19'!$C$10:$C$28,$C1243,'19'!$G$10:$G$28)*'19'!$E$3</f>
        <v>0</v>
      </c>
      <c r="Z1243" s="224">
        <f>SUMIF('20'!$C$10:$C$29,$C1243,'20'!$G$10:$G$29)*'20'!$E$3</f>
        <v>0</v>
      </c>
      <c r="AA1243" s="224">
        <f>SUMIF('21'!$C$10:$C$29,$C1243,'21'!$G$10:$G$29)*'21'!$E$3</f>
        <v>0</v>
      </c>
    </row>
    <row r="1244" spans="3:27" ht="15" hidden="1">
      <c r="C1244" s="207" t="s">
        <v>2597</v>
      </c>
      <c r="D1244" s="207" t="s">
        <v>2598</v>
      </c>
      <c r="F1244" s="303">
        <f t="shared" si="20"/>
        <v>0</v>
      </c>
      <c r="G1244" s="224">
        <f>SUMIF('01'!$C$10:$C$29,$C1244,'01'!$G$10:$G$29)*'01'!$E$3</f>
        <v>0</v>
      </c>
      <c r="H1244" s="224">
        <f>SUMIF('02'!$C$10:$C$28,$C1244,'02'!$G$10:$G$28)*'02'!$E$3</f>
        <v>0</v>
      </c>
      <c r="I1244" s="224">
        <f>SUMIF('03'!$C$10:$C$29,$C1244,'03'!$G$10:$G$29)*'03'!$E$3</f>
        <v>0</v>
      </c>
      <c r="J1244" s="224">
        <f>SUMIF('04'!$C$10:$C$26,$C1244,'04'!$G$10:$G$26)*'04'!$E$3</f>
        <v>0</v>
      </c>
      <c r="K1244" s="224">
        <f>SUMIF('05'!$C$10:$C$29,$C1244,'05'!$G$10:$G$29)*'05'!$E$3</f>
        <v>0</v>
      </c>
      <c r="L1244" s="224">
        <f>SUMIF('06'!$C$10:$C$29,$C1244,'06'!$G$10:$G$29)*'06'!$E$3</f>
        <v>0</v>
      </c>
      <c r="M1244" s="224">
        <f>SUMIF('07'!$C$10:$C$26,$C1244,'07'!$G$10:$G$26)*'07'!$E$3</f>
        <v>0</v>
      </c>
      <c r="N1244" s="224">
        <f>SUMIF('08'!$C$10:$C$29,$C1244,'08'!$G$10:$G$29)*'08'!$E$3</f>
        <v>0</v>
      </c>
      <c r="O1244" s="224">
        <f>SUMIF('09'!$C$10:$C$29,$C1244,'09'!$G$10:$G$29)*'09'!$E$3</f>
        <v>0</v>
      </c>
      <c r="P1244" s="224">
        <f>SUMIF('10'!$C$10:$C$29,$C1244,'10'!$G$10:$G$29)*'10'!$E$3</f>
        <v>0</v>
      </c>
      <c r="Q1244" s="224">
        <f>SUMIF('11'!$C$10:$C$39,$C1244,'11'!$G$10:$G$39)*'11'!$E$3</f>
        <v>0</v>
      </c>
      <c r="R1244" s="224">
        <f>SUMIF('12'!$C$10:$C$29,$C1244,'12'!$G$10:$G$29)*'12'!$E$3</f>
        <v>0</v>
      </c>
      <c r="S1244" s="224">
        <f>SUMIF('13'!$C$10:$C$29,$C1244,'13'!$G$10:$G$29)*'13'!$E$3</f>
        <v>0</v>
      </c>
      <c r="T1244" s="224">
        <f>SUMIF('14'!$C$10:$C$29,$C1244,'14'!$G$10:$G$29)*'14'!$E$3</f>
        <v>0</v>
      </c>
      <c r="U1244" s="224">
        <f>SUMIF('15'!$C$10:$C$29,$C1244,'15'!$G$10:$G$29)*'15'!$E$3</f>
        <v>0</v>
      </c>
      <c r="V1244" s="224">
        <f>SUMIF('16'!$C$10:$C$29,$C1244,'16'!$G$10:$G$29)*'16'!$E$3</f>
        <v>0</v>
      </c>
      <c r="W1244" s="224">
        <f>SUMIF('17'!$C$10:$C$29,$C1244,'17'!$G$10:$G$29)*'17'!$E$3</f>
        <v>0</v>
      </c>
      <c r="X1244" s="224">
        <f>SUMIF('18'!$C$10:$C$29,$C1244,'18'!$G$10:$G$29)*'18'!$E$3</f>
        <v>0</v>
      </c>
      <c r="Y1244" s="224">
        <f>SUMIF('19'!$C$10:$C$28,$C1244,'19'!$G$10:$G$28)*'19'!$E$3</f>
        <v>0</v>
      </c>
      <c r="Z1244" s="224">
        <f>SUMIF('20'!$C$10:$C$29,$C1244,'20'!$G$10:$G$29)*'20'!$E$3</f>
        <v>0</v>
      </c>
      <c r="AA1244" s="224">
        <f>SUMIF('21'!$C$10:$C$29,$C1244,'21'!$G$10:$G$29)*'21'!$E$3</f>
        <v>0</v>
      </c>
    </row>
    <row r="1245" spans="3:27" ht="15" hidden="1">
      <c r="C1245" s="207" t="s">
        <v>2599</v>
      </c>
      <c r="D1245" s="207" t="s">
        <v>2600</v>
      </c>
      <c r="F1245" s="303">
        <f t="shared" si="20"/>
        <v>0</v>
      </c>
      <c r="G1245" s="224">
        <f>SUMIF('01'!$C$10:$C$29,$C1245,'01'!$G$10:$G$29)*'01'!$E$3</f>
        <v>0</v>
      </c>
      <c r="H1245" s="224">
        <f>SUMIF('02'!$C$10:$C$28,$C1245,'02'!$G$10:$G$28)*'02'!$E$3</f>
        <v>0</v>
      </c>
      <c r="I1245" s="224">
        <f>SUMIF('03'!$C$10:$C$29,$C1245,'03'!$G$10:$G$29)*'03'!$E$3</f>
        <v>0</v>
      </c>
      <c r="J1245" s="224">
        <f>SUMIF('04'!$C$10:$C$26,$C1245,'04'!$G$10:$G$26)*'04'!$E$3</f>
        <v>0</v>
      </c>
      <c r="K1245" s="224">
        <f>SUMIF('05'!$C$10:$C$29,$C1245,'05'!$G$10:$G$29)*'05'!$E$3</f>
        <v>0</v>
      </c>
      <c r="L1245" s="224">
        <f>SUMIF('06'!$C$10:$C$29,$C1245,'06'!$G$10:$G$29)*'06'!$E$3</f>
        <v>0</v>
      </c>
      <c r="M1245" s="224">
        <f>SUMIF('07'!$C$10:$C$26,$C1245,'07'!$G$10:$G$26)*'07'!$E$3</f>
        <v>0</v>
      </c>
      <c r="N1245" s="224">
        <f>SUMIF('08'!$C$10:$C$29,$C1245,'08'!$G$10:$G$29)*'08'!$E$3</f>
        <v>0</v>
      </c>
      <c r="O1245" s="224">
        <f>SUMIF('09'!$C$10:$C$29,$C1245,'09'!$G$10:$G$29)*'09'!$E$3</f>
        <v>0</v>
      </c>
      <c r="P1245" s="224">
        <f>SUMIF('10'!$C$10:$C$29,$C1245,'10'!$G$10:$G$29)*'10'!$E$3</f>
        <v>0</v>
      </c>
      <c r="Q1245" s="224">
        <f>SUMIF('11'!$C$10:$C$39,$C1245,'11'!$G$10:$G$39)*'11'!$E$3</f>
        <v>0</v>
      </c>
      <c r="R1245" s="224">
        <f>SUMIF('12'!$C$10:$C$29,$C1245,'12'!$G$10:$G$29)*'12'!$E$3</f>
        <v>0</v>
      </c>
      <c r="S1245" s="224">
        <f>SUMIF('13'!$C$10:$C$29,$C1245,'13'!$G$10:$G$29)*'13'!$E$3</f>
        <v>0</v>
      </c>
      <c r="T1245" s="224">
        <f>SUMIF('14'!$C$10:$C$29,$C1245,'14'!$G$10:$G$29)*'14'!$E$3</f>
        <v>0</v>
      </c>
      <c r="U1245" s="224">
        <f>SUMIF('15'!$C$10:$C$29,$C1245,'15'!$G$10:$G$29)*'15'!$E$3</f>
        <v>0</v>
      </c>
      <c r="V1245" s="224">
        <f>SUMIF('16'!$C$10:$C$29,$C1245,'16'!$G$10:$G$29)*'16'!$E$3</f>
        <v>0</v>
      </c>
      <c r="W1245" s="224">
        <f>SUMIF('17'!$C$10:$C$29,$C1245,'17'!$G$10:$G$29)*'17'!$E$3</f>
        <v>0</v>
      </c>
      <c r="X1245" s="224">
        <f>SUMIF('18'!$C$10:$C$29,$C1245,'18'!$G$10:$G$29)*'18'!$E$3</f>
        <v>0</v>
      </c>
      <c r="Y1245" s="224">
        <f>SUMIF('19'!$C$10:$C$28,$C1245,'19'!$G$10:$G$28)*'19'!$E$3</f>
        <v>0</v>
      </c>
      <c r="Z1245" s="224">
        <f>SUMIF('20'!$C$10:$C$29,$C1245,'20'!$G$10:$G$29)*'20'!$E$3</f>
        <v>0</v>
      </c>
      <c r="AA1245" s="224">
        <f>SUMIF('21'!$C$10:$C$29,$C1245,'21'!$G$10:$G$29)*'21'!$E$3</f>
        <v>0</v>
      </c>
    </row>
    <row r="1246" spans="3:27" ht="15" hidden="1">
      <c r="C1246" s="207" t="s">
        <v>2601</v>
      </c>
      <c r="D1246" s="207" t="s">
        <v>2602</v>
      </c>
      <c r="F1246" s="303">
        <f t="shared" si="20"/>
        <v>0</v>
      </c>
      <c r="G1246" s="224">
        <f>SUMIF('01'!$C$10:$C$29,$C1246,'01'!$G$10:$G$29)*'01'!$E$3</f>
        <v>0</v>
      </c>
      <c r="H1246" s="224">
        <f>SUMIF('02'!$C$10:$C$28,$C1246,'02'!$G$10:$G$28)*'02'!$E$3</f>
        <v>0</v>
      </c>
      <c r="I1246" s="224">
        <f>SUMIF('03'!$C$10:$C$29,$C1246,'03'!$G$10:$G$29)*'03'!$E$3</f>
        <v>0</v>
      </c>
      <c r="J1246" s="224">
        <f>SUMIF('04'!$C$10:$C$26,$C1246,'04'!$G$10:$G$26)*'04'!$E$3</f>
        <v>0</v>
      </c>
      <c r="K1246" s="224">
        <f>SUMIF('05'!$C$10:$C$29,$C1246,'05'!$G$10:$G$29)*'05'!$E$3</f>
        <v>0</v>
      </c>
      <c r="L1246" s="224">
        <f>SUMIF('06'!$C$10:$C$29,$C1246,'06'!$G$10:$G$29)*'06'!$E$3</f>
        <v>0</v>
      </c>
      <c r="M1246" s="224">
        <f>SUMIF('07'!$C$10:$C$26,$C1246,'07'!$G$10:$G$26)*'07'!$E$3</f>
        <v>0</v>
      </c>
      <c r="N1246" s="224">
        <f>SUMIF('08'!$C$10:$C$29,$C1246,'08'!$G$10:$G$29)*'08'!$E$3</f>
        <v>0</v>
      </c>
      <c r="O1246" s="224">
        <f>SUMIF('09'!$C$10:$C$29,$C1246,'09'!$G$10:$G$29)*'09'!$E$3</f>
        <v>0</v>
      </c>
      <c r="P1246" s="224">
        <f>SUMIF('10'!$C$10:$C$29,$C1246,'10'!$G$10:$G$29)*'10'!$E$3</f>
        <v>0</v>
      </c>
      <c r="Q1246" s="224">
        <f>SUMIF('11'!$C$10:$C$39,$C1246,'11'!$G$10:$G$39)*'11'!$E$3</f>
        <v>0</v>
      </c>
      <c r="R1246" s="224">
        <f>SUMIF('12'!$C$10:$C$29,$C1246,'12'!$G$10:$G$29)*'12'!$E$3</f>
        <v>0</v>
      </c>
      <c r="S1246" s="224">
        <f>SUMIF('13'!$C$10:$C$29,$C1246,'13'!$G$10:$G$29)*'13'!$E$3</f>
        <v>0</v>
      </c>
      <c r="T1246" s="224">
        <f>SUMIF('14'!$C$10:$C$29,$C1246,'14'!$G$10:$G$29)*'14'!$E$3</f>
        <v>0</v>
      </c>
      <c r="U1246" s="224">
        <f>SUMIF('15'!$C$10:$C$29,$C1246,'15'!$G$10:$G$29)*'15'!$E$3</f>
        <v>0</v>
      </c>
      <c r="V1246" s="224">
        <f>SUMIF('16'!$C$10:$C$29,$C1246,'16'!$G$10:$G$29)*'16'!$E$3</f>
        <v>0</v>
      </c>
      <c r="W1246" s="224">
        <f>SUMIF('17'!$C$10:$C$29,$C1246,'17'!$G$10:$G$29)*'17'!$E$3</f>
        <v>0</v>
      </c>
      <c r="X1246" s="224">
        <f>SUMIF('18'!$C$10:$C$29,$C1246,'18'!$G$10:$G$29)*'18'!$E$3</f>
        <v>0</v>
      </c>
      <c r="Y1246" s="224">
        <f>SUMIF('19'!$C$10:$C$28,$C1246,'19'!$G$10:$G$28)*'19'!$E$3</f>
        <v>0</v>
      </c>
      <c r="Z1246" s="224">
        <f>SUMIF('20'!$C$10:$C$29,$C1246,'20'!$G$10:$G$29)*'20'!$E$3</f>
        <v>0</v>
      </c>
      <c r="AA1246" s="224">
        <f>SUMIF('21'!$C$10:$C$29,$C1246,'21'!$G$10:$G$29)*'21'!$E$3</f>
        <v>0</v>
      </c>
    </row>
    <row r="1247" spans="3:27" ht="15" hidden="1">
      <c r="C1247" s="207" t="s">
        <v>2603</v>
      </c>
      <c r="D1247" s="207" t="s">
        <v>2604</v>
      </c>
      <c r="F1247" s="303">
        <f t="shared" si="20"/>
        <v>0</v>
      </c>
      <c r="G1247" s="224">
        <f>SUMIF('01'!$C$10:$C$29,$C1247,'01'!$G$10:$G$29)*'01'!$E$3</f>
        <v>0</v>
      </c>
      <c r="H1247" s="224">
        <f>SUMIF('02'!$C$10:$C$28,$C1247,'02'!$G$10:$G$28)*'02'!$E$3</f>
        <v>0</v>
      </c>
      <c r="I1247" s="224">
        <f>SUMIF('03'!$C$10:$C$29,$C1247,'03'!$G$10:$G$29)*'03'!$E$3</f>
        <v>0</v>
      </c>
      <c r="J1247" s="224">
        <f>SUMIF('04'!$C$10:$C$26,$C1247,'04'!$G$10:$G$26)*'04'!$E$3</f>
        <v>0</v>
      </c>
      <c r="K1247" s="224">
        <f>SUMIF('05'!$C$10:$C$29,$C1247,'05'!$G$10:$G$29)*'05'!$E$3</f>
        <v>0</v>
      </c>
      <c r="L1247" s="224">
        <f>SUMIF('06'!$C$10:$C$29,$C1247,'06'!$G$10:$G$29)*'06'!$E$3</f>
        <v>0</v>
      </c>
      <c r="M1247" s="224">
        <f>SUMIF('07'!$C$10:$C$26,$C1247,'07'!$G$10:$G$26)*'07'!$E$3</f>
        <v>0</v>
      </c>
      <c r="N1247" s="224">
        <f>SUMIF('08'!$C$10:$C$29,$C1247,'08'!$G$10:$G$29)*'08'!$E$3</f>
        <v>0</v>
      </c>
      <c r="O1247" s="224">
        <f>SUMIF('09'!$C$10:$C$29,$C1247,'09'!$G$10:$G$29)*'09'!$E$3</f>
        <v>0</v>
      </c>
      <c r="P1247" s="224">
        <f>SUMIF('10'!$C$10:$C$29,$C1247,'10'!$G$10:$G$29)*'10'!$E$3</f>
        <v>0</v>
      </c>
      <c r="Q1247" s="224">
        <f>SUMIF('11'!$C$10:$C$39,$C1247,'11'!$G$10:$G$39)*'11'!$E$3</f>
        <v>0</v>
      </c>
      <c r="R1247" s="224">
        <f>SUMIF('12'!$C$10:$C$29,$C1247,'12'!$G$10:$G$29)*'12'!$E$3</f>
        <v>0</v>
      </c>
      <c r="S1247" s="224">
        <f>SUMIF('13'!$C$10:$C$29,$C1247,'13'!$G$10:$G$29)*'13'!$E$3</f>
        <v>0</v>
      </c>
      <c r="T1247" s="224">
        <f>SUMIF('14'!$C$10:$C$29,$C1247,'14'!$G$10:$G$29)*'14'!$E$3</f>
        <v>0</v>
      </c>
      <c r="U1247" s="224">
        <f>SUMIF('15'!$C$10:$C$29,$C1247,'15'!$G$10:$G$29)*'15'!$E$3</f>
        <v>0</v>
      </c>
      <c r="V1247" s="224">
        <f>SUMIF('16'!$C$10:$C$29,$C1247,'16'!$G$10:$G$29)*'16'!$E$3</f>
        <v>0</v>
      </c>
      <c r="W1247" s="224">
        <f>SUMIF('17'!$C$10:$C$29,$C1247,'17'!$G$10:$G$29)*'17'!$E$3</f>
        <v>0</v>
      </c>
      <c r="X1247" s="224">
        <f>SUMIF('18'!$C$10:$C$29,$C1247,'18'!$G$10:$G$29)*'18'!$E$3</f>
        <v>0</v>
      </c>
      <c r="Y1247" s="224">
        <f>SUMIF('19'!$C$10:$C$28,$C1247,'19'!$G$10:$G$28)*'19'!$E$3</f>
        <v>0</v>
      </c>
      <c r="Z1247" s="224">
        <f>SUMIF('20'!$C$10:$C$29,$C1247,'20'!$G$10:$G$29)*'20'!$E$3</f>
        <v>0</v>
      </c>
      <c r="AA1247" s="224">
        <f>SUMIF('21'!$C$10:$C$29,$C1247,'21'!$G$10:$G$29)*'21'!$E$3</f>
        <v>0</v>
      </c>
    </row>
    <row r="1248" spans="3:27" ht="15" hidden="1">
      <c r="C1248" s="207" t="s">
        <v>2605</v>
      </c>
      <c r="D1248" s="207" t="s">
        <v>2606</v>
      </c>
      <c r="F1248" s="303">
        <f t="shared" si="20"/>
        <v>0</v>
      </c>
      <c r="G1248" s="224">
        <f>SUMIF('01'!$C$10:$C$29,$C1248,'01'!$G$10:$G$29)*'01'!$E$3</f>
        <v>0</v>
      </c>
      <c r="H1248" s="224">
        <f>SUMIF('02'!$C$10:$C$28,$C1248,'02'!$G$10:$G$28)*'02'!$E$3</f>
        <v>0</v>
      </c>
      <c r="I1248" s="224">
        <f>SUMIF('03'!$C$10:$C$29,$C1248,'03'!$G$10:$G$29)*'03'!$E$3</f>
        <v>0</v>
      </c>
      <c r="J1248" s="224">
        <f>SUMIF('04'!$C$10:$C$26,$C1248,'04'!$G$10:$G$26)*'04'!$E$3</f>
        <v>0</v>
      </c>
      <c r="K1248" s="224">
        <f>SUMIF('05'!$C$10:$C$29,$C1248,'05'!$G$10:$G$29)*'05'!$E$3</f>
        <v>0</v>
      </c>
      <c r="L1248" s="224">
        <f>SUMIF('06'!$C$10:$C$29,$C1248,'06'!$G$10:$G$29)*'06'!$E$3</f>
        <v>0</v>
      </c>
      <c r="M1248" s="224">
        <f>SUMIF('07'!$C$10:$C$26,$C1248,'07'!$G$10:$G$26)*'07'!$E$3</f>
        <v>0</v>
      </c>
      <c r="N1248" s="224">
        <f>SUMIF('08'!$C$10:$C$29,$C1248,'08'!$G$10:$G$29)*'08'!$E$3</f>
        <v>0</v>
      </c>
      <c r="O1248" s="224">
        <f>SUMIF('09'!$C$10:$C$29,$C1248,'09'!$G$10:$G$29)*'09'!$E$3</f>
        <v>0</v>
      </c>
      <c r="P1248" s="224">
        <f>SUMIF('10'!$C$10:$C$29,$C1248,'10'!$G$10:$G$29)*'10'!$E$3</f>
        <v>0</v>
      </c>
      <c r="Q1248" s="224">
        <f>SUMIF('11'!$C$10:$C$39,$C1248,'11'!$G$10:$G$39)*'11'!$E$3</f>
        <v>0</v>
      </c>
      <c r="R1248" s="224">
        <f>SUMIF('12'!$C$10:$C$29,$C1248,'12'!$G$10:$G$29)*'12'!$E$3</f>
        <v>0</v>
      </c>
      <c r="S1248" s="224">
        <f>SUMIF('13'!$C$10:$C$29,$C1248,'13'!$G$10:$G$29)*'13'!$E$3</f>
        <v>0</v>
      </c>
      <c r="T1248" s="224">
        <f>SUMIF('14'!$C$10:$C$29,$C1248,'14'!$G$10:$G$29)*'14'!$E$3</f>
        <v>0</v>
      </c>
      <c r="U1248" s="224">
        <f>SUMIF('15'!$C$10:$C$29,$C1248,'15'!$G$10:$G$29)*'15'!$E$3</f>
        <v>0</v>
      </c>
      <c r="V1248" s="224">
        <f>SUMIF('16'!$C$10:$C$29,$C1248,'16'!$G$10:$G$29)*'16'!$E$3</f>
        <v>0</v>
      </c>
      <c r="W1248" s="224">
        <f>SUMIF('17'!$C$10:$C$29,$C1248,'17'!$G$10:$G$29)*'17'!$E$3</f>
        <v>0</v>
      </c>
      <c r="X1248" s="224">
        <f>SUMIF('18'!$C$10:$C$29,$C1248,'18'!$G$10:$G$29)*'18'!$E$3</f>
        <v>0</v>
      </c>
      <c r="Y1248" s="224">
        <f>SUMIF('19'!$C$10:$C$28,$C1248,'19'!$G$10:$G$28)*'19'!$E$3</f>
        <v>0</v>
      </c>
      <c r="Z1248" s="224">
        <f>SUMIF('20'!$C$10:$C$29,$C1248,'20'!$G$10:$G$29)*'20'!$E$3</f>
        <v>0</v>
      </c>
      <c r="AA1248" s="224">
        <f>SUMIF('21'!$C$10:$C$29,$C1248,'21'!$G$10:$G$29)*'21'!$E$3</f>
        <v>0</v>
      </c>
    </row>
    <row r="1249" spans="3:27" ht="15" hidden="1">
      <c r="C1249" s="207" t="s">
        <v>2607</v>
      </c>
      <c r="D1249" s="207" t="s">
        <v>2608</v>
      </c>
      <c r="F1249" s="303">
        <f t="shared" si="20"/>
        <v>0</v>
      </c>
      <c r="G1249" s="224">
        <f>SUMIF('01'!$C$10:$C$29,$C1249,'01'!$G$10:$G$29)*'01'!$E$3</f>
        <v>0</v>
      </c>
      <c r="H1249" s="224">
        <f>SUMIF('02'!$C$10:$C$28,$C1249,'02'!$G$10:$G$28)*'02'!$E$3</f>
        <v>0</v>
      </c>
      <c r="I1249" s="224">
        <f>SUMIF('03'!$C$10:$C$29,$C1249,'03'!$G$10:$G$29)*'03'!$E$3</f>
        <v>0</v>
      </c>
      <c r="J1249" s="224">
        <f>SUMIF('04'!$C$10:$C$26,$C1249,'04'!$G$10:$G$26)*'04'!$E$3</f>
        <v>0</v>
      </c>
      <c r="K1249" s="224">
        <f>SUMIF('05'!$C$10:$C$29,$C1249,'05'!$G$10:$G$29)*'05'!$E$3</f>
        <v>0</v>
      </c>
      <c r="L1249" s="224">
        <f>SUMIF('06'!$C$10:$C$29,$C1249,'06'!$G$10:$G$29)*'06'!$E$3</f>
        <v>0</v>
      </c>
      <c r="M1249" s="224">
        <f>SUMIF('07'!$C$10:$C$26,$C1249,'07'!$G$10:$G$26)*'07'!$E$3</f>
        <v>0</v>
      </c>
      <c r="N1249" s="224">
        <f>SUMIF('08'!$C$10:$C$29,$C1249,'08'!$G$10:$G$29)*'08'!$E$3</f>
        <v>0</v>
      </c>
      <c r="O1249" s="224">
        <f>SUMIF('09'!$C$10:$C$29,$C1249,'09'!$G$10:$G$29)*'09'!$E$3</f>
        <v>0</v>
      </c>
      <c r="P1249" s="224">
        <f>SUMIF('10'!$C$10:$C$29,$C1249,'10'!$G$10:$G$29)*'10'!$E$3</f>
        <v>0</v>
      </c>
      <c r="Q1249" s="224">
        <f>SUMIF('11'!$C$10:$C$39,$C1249,'11'!$G$10:$G$39)*'11'!$E$3</f>
        <v>0</v>
      </c>
      <c r="R1249" s="224">
        <f>SUMIF('12'!$C$10:$C$29,$C1249,'12'!$G$10:$G$29)*'12'!$E$3</f>
        <v>0</v>
      </c>
      <c r="S1249" s="224">
        <f>SUMIF('13'!$C$10:$C$29,$C1249,'13'!$G$10:$G$29)*'13'!$E$3</f>
        <v>0</v>
      </c>
      <c r="T1249" s="224">
        <f>SUMIF('14'!$C$10:$C$29,$C1249,'14'!$G$10:$G$29)*'14'!$E$3</f>
        <v>0</v>
      </c>
      <c r="U1249" s="224">
        <f>SUMIF('15'!$C$10:$C$29,$C1249,'15'!$G$10:$G$29)*'15'!$E$3</f>
        <v>0</v>
      </c>
      <c r="V1249" s="224">
        <f>SUMIF('16'!$C$10:$C$29,$C1249,'16'!$G$10:$G$29)*'16'!$E$3</f>
        <v>0</v>
      </c>
      <c r="W1249" s="224">
        <f>SUMIF('17'!$C$10:$C$29,$C1249,'17'!$G$10:$G$29)*'17'!$E$3</f>
        <v>0</v>
      </c>
      <c r="X1249" s="224">
        <f>SUMIF('18'!$C$10:$C$29,$C1249,'18'!$G$10:$G$29)*'18'!$E$3</f>
        <v>0</v>
      </c>
      <c r="Y1249" s="224">
        <f>SUMIF('19'!$C$10:$C$28,$C1249,'19'!$G$10:$G$28)*'19'!$E$3</f>
        <v>0</v>
      </c>
      <c r="Z1249" s="224">
        <f>SUMIF('20'!$C$10:$C$29,$C1249,'20'!$G$10:$G$29)*'20'!$E$3</f>
        <v>0</v>
      </c>
      <c r="AA1249" s="224">
        <f>SUMIF('21'!$C$10:$C$29,$C1249,'21'!$G$10:$G$29)*'21'!$E$3</f>
        <v>0</v>
      </c>
    </row>
    <row r="1250" spans="3:27" ht="15" hidden="1">
      <c r="C1250" s="207" t="s">
        <v>2609</v>
      </c>
      <c r="D1250" s="207" t="s">
        <v>2610</v>
      </c>
      <c r="F1250" s="303">
        <f t="shared" si="20"/>
        <v>0</v>
      </c>
      <c r="G1250" s="224">
        <f>SUMIF('01'!$C$10:$C$29,$C1250,'01'!$G$10:$G$29)*'01'!$E$3</f>
        <v>0</v>
      </c>
      <c r="H1250" s="224">
        <f>SUMIF('02'!$C$10:$C$28,$C1250,'02'!$G$10:$G$28)*'02'!$E$3</f>
        <v>0</v>
      </c>
      <c r="I1250" s="224">
        <f>SUMIF('03'!$C$10:$C$29,$C1250,'03'!$G$10:$G$29)*'03'!$E$3</f>
        <v>0</v>
      </c>
      <c r="J1250" s="224">
        <f>SUMIF('04'!$C$10:$C$26,$C1250,'04'!$G$10:$G$26)*'04'!$E$3</f>
        <v>0</v>
      </c>
      <c r="K1250" s="224">
        <f>SUMIF('05'!$C$10:$C$29,$C1250,'05'!$G$10:$G$29)*'05'!$E$3</f>
        <v>0</v>
      </c>
      <c r="L1250" s="224">
        <f>SUMIF('06'!$C$10:$C$29,$C1250,'06'!$G$10:$G$29)*'06'!$E$3</f>
        <v>0</v>
      </c>
      <c r="M1250" s="224">
        <f>SUMIF('07'!$C$10:$C$26,$C1250,'07'!$G$10:$G$26)*'07'!$E$3</f>
        <v>0</v>
      </c>
      <c r="N1250" s="224">
        <f>SUMIF('08'!$C$10:$C$29,$C1250,'08'!$G$10:$G$29)*'08'!$E$3</f>
        <v>0</v>
      </c>
      <c r="O1250" s="224">
        <f>SUMIF('09'!$C$10:$C$29,$C1250,'09'!$G$10:$G$29)*'09'!$E$3</f>
        <v>0</v>
      </c>
      <c r="P1250" s="224">
        <f>SUMIF('10'!$C$10:$C$29,$C1250,'10'!$G$10:$G$29)*'10'!$E$3</f>
        <v>0</v>
      </c>
      <c r="Q1250" s="224">
        <f>SUMIF('11'!$C$10:$C$39,$C1250,'11'!$G$10:$G$39)*'11'!$E$3</f>
        <v>0</v>
      </c>
      <c r="R1250" s="224">
        <f>SUMIF('12'!$C$10:$C$29,$C1250,'12'!$G$10:$G$29)*'12'!$E$3</f>
        <v>0</v>
      </c>
      <c r="S1250" s="224">
        <f>SUMIF('13'!$C$10:$C$29,$C1250,'13'!$G$10:$G$29)*'13'!$E$3</f>
        <v>0</v>
      </c>
      <c r="T1250" s="224">
        <f>SUMIF('14'!$C$10:$C$29,$C1250,'14'!$G$10:$G$29)*'14'!$E$3</f>
        <v>0</v>
      </c>
      <c r="U1250" s="224">
        <f>SUMIF('15'!$C$10:$C$29,$C1250,'15'!$G$10:$G$29)*'15'!$E$3</f>
        <v>0</v>
      </c>
      <c r="V1250" s="224">
        <f>SUMIF('16'!$C$10:$C$29,$C1250,'16'!$G$10:$G$29)*'16'!$E$3</f>
        <v>0</v>
      </c>
      <c r="W1250" s="224">
        <f>SUMIF('17'!$C$10:$C$29,$C1250,'17'!$G$10:$G$29)*'17'!$E$3</f>
        <v>0</v>
      </c>
      <c r="X1250" s="224">
        <f>SUMIF('18'!$C$10:$C$29,$C1250,'18'!$G$10:$G$29)*'18'!$E$3</f>
        <v>0</v>
      </c>
      <c r="Y1250" s="224">
        <f>SUMIF('19'!$C$10:$C$28,$C1250,'19'!$G$10:$G$28)*'19'!$E$3</f>
        <v>0</v>
      </c>
      <c r="Z1250" s="224">
        <f>SUMIF('20'!$C$10:$C$29,$C1250,'20'!$G$10:$G$29)*'20'!$E$3</f>
        <v>0</v>
      </c>
      <c r="AA1250" s="224">
        <f>SUMIF('21'!$C$10:$C$29,$C1250,'21'!$G$10:$G$29)*'21'!$E$3</f>
        <v>0</v>
      </c>
    </row>
    <row r="1251" spans="3:27" ht="15" hidden="1">
      <c r="C1251" s="207" t="s">
        <v>2611</v>
      </c>
      <c r="D1251" s="207" t="s">
        <v>2612</v>
      </c>
      <c r="F1251" s="303">
        <f t="shared" si="20"/>
        <v>0</v>
      </c>
      <c r="G1251" s="224">
        <f>SUMIF('01'!$C$10:$C$29,$C1251,'01'!$G$10:$G$29)*'01'!$E$3</f>
        <v>0</v>
      </c>
      <c r="H1251" s="224">
        <f>SUMIF('02'!$C$10:$C$28,$C1251,'02'!$G$10:$G$28)*'02'!$E$3</f>
        <v>0</v>
      </c>
      <c r="I1251" s="224">
        <f>SUMIF('03'!$C$10:$C$29,$C1251,'03'!$G$10:$G$29)*'03'!$E$3</f>
        <v>0</v>
      </c>
      <c r="J1251" s="224">
        <f>SUMIF('04'!$C$10:$C$26,$C1251,'04'!$G$10:$G$26)*'04'!$E$3</f>
        <v>0</v>
      </c>
      <c r="K1251" s="224">
        <f>SUMIF('05'!$C$10:$C$29,$C1251,'05'!$G$10:$G$29)*'05'!$E$3</f>
        <v>0</v>
      </c>
      <c r="L1251" s="224">
        <f>SUMIF('06'!$C$10:$C$29,$C1251,'06'!$G$10:$G$29)*'06'!$E$3</f>
        <v>0</v>
      </c>
      <c r="M1251" s="224">
        <f>SUMIF('07'!$C$10:$C$26,$C1251,'07'!$G$10:$G$26)*'07'!$E$3</f>
        <v>0</v>
      </c>
      <c r="N1251" s="224">
        <f>SUMIF('08'!$C$10:$C$29,$C1251,'08'!$G$10:$G$29)*'08'!$E$3</f>
        <v>0</v>
      </c>
      <c r="O1251" s="224">
        <f>SUMIF('09'!$C$10:$C$29,$C1251,'09'!$G$10:$G$29)*'09'!$E$3</f>
        <v>0</v>
      </c>
      <c r="P1251" s="224">
        <f>SUMIF('10'!$C$10:$C$29,$C1251,'10'!$G$10:$G$29)*'10'!$E$3</f>
        <v>0</v>
      </c>
      <c r="Q1251" s="224">
        <f>SUMIF('11'!$C$10:$C$39,$C1251,'11'!$G$10:$G$39)*'11'!$E$3</f>
        <v>0</v>
      </c>
      <c r="R1251" s="224">
        <f>SUMIF('12'!$C$10:$C$29,$C1251,'12'!$G$10:$G$29)*'12'!$E$3</f>
        <v>0</v>
      </c>
      <c r="S1251" s="224">
        <f>SUMIF('13'!$C$10:$C$29,$C1251,'13'!$G$10:$G$29)*'13'!$E$3</f>
        <v>0</v>
      </c>
      <c r="T1251" s="224">
        <f>SUMIF('14'!$C$10:$C$29,$C1251,'14'!$G$10:$G$29)*'14'!$E$3</f>
        <v>0</v>
      </c>
      <c r="U1251" s="224">
        <f>SUMIF('15'!$C$10:$C$29,$C1251,'15'!$G$10:$G$29)*'15'!$E$3</f>
        <v>0</v>
      </c>
      <c r="V1251" s="224">
        <f>SUMIF('16'!$C$10:$C$29,$C1251,'16'!$G$10:$G$29)*'16'!$E$3</f>
        <v>0</v>
      </c>
      <c r="W1251" s="224">
        <f>SUMIF('17'!$C$10:$C$29,$C1251,'17'!$G$10:$G$29)*'17'!$E$3</f>
        <v>0</v>
      </c>
      <c r="X1251" s="224">
        <f>SUMIF('18'!$C$10:$C$29,$C1251,'18'!$G$10:$G$29)*'18'!$E$3</f>
        <v>0</v>
      </c>
      <c r="Y1251" s="224">
        <f>SUMIF('19'!$C$10:$C$28,$C1251,'19'!$G$10:$G$28)*'19'!$E$3</f>
        <v>0</v>
      </c>
      <c r="Z1251" s="224">
        <f>SUMIF('20'!$C$10:$C$29,$C1251,'20'!$G$10:$G$29)*'20'!$E$3</f>
        <v>0</v>
      </c>
      <c r="AA1251" s="224">
        <f>SUMIF('21'!$C$10:$C$29,$C1251,'21'!$G$10:$G$29)*'21'!$E$3</f>
        <v>0</v>
      </c>
    </row>
    <row r="1252" spans="3:27" ht="15" hidden="1">
      <c r="C1252" s="207" t="s">
        <v>2613</v>
      </c>
      <c r="D1252" s="207" t="s">
        <v>2614</v>
      </c>
      <c r="F1252" s="303">
        <f t="shared" si="20"/>
        <v>0</v>
      </c>
      <c r="G1252" s="224">
        <f>SUMIF('01'!$C$10:$C$29,$C1252,'01'!$G$10:$G$29)*'01'!$E$3</f>
        <v>0</v>
      </c>
      <c r="H1252" s="224">
        <f>SUMIF('02'!$C$10:$C$28,$C1252,'02'!$G$10:$G$28)*'02'!$E$3</f>
        <v>0</v>
      </c>
      <c r="I1252" s="224">
        <f>SUMIF('03'!$C$10:$C$29,$C1252,'03'!$G$10:$G$29)*'03'!$E$3</f>
        <v>0</v>
      </c>
      <c r="J1252" s="224">
        <f>SUMIF('04'!$C$10:$C$26,$C1252,'04'!$G$10:$G$26)*'04'!$E$3</f>
        <v>0</v>
      </c>
      <c r="K1252" s="224">
        <f>SUMIF('05'!$C$10:$C$29,$C1252,'05'!$G$10:$G$29)*'05'!$E$3</f>
        <v>0</v>
      </c>
      <c r="L1252" s="224">
        <f>SUMIF('06'!$C$10:$C$29,$C1252,'06'!$G$10:$G$29)*'06'!$E$3</f>
        <v>0</v>
      </c>
      <c r="M1252" s="224">
        <f>SUMIF('07'!$C$10:$C$26,$C1252,'07'!$G$10:$G$26)*'07'!$E$3</f>
        <v>0</v>
      </c>
      <c r="N1252" s="224">
        <f>SUMIF('08'!$C$10:$C$29,$C1252,'08'!$G$10:$G$29)*'08'!$E$3</f>
        <v>0</v>
      </c>
      <c r="O1252" s="224">
        <f>SUMIF('09'!$C$10:$C$29,$C1252,'09'!$G$10:$G$29)*'09'!$E$3</f>
        <v>0</v>
      </c>
      <c r="P1252" s="224">
        <f>SUMIF('10'!$C$10:$C$29,$C1252,'10'!$G$10:$G$29)*'10'!$E$3</f>
        <v>0</v>
      </c>
      <c r="Q1252" s="224">
        <f>SUMIF('11'!$C$10:$C$39,$C1252,'11'!$G$10:$G$39)*'11'!$E$3</f>
        <v>0</v>
      </c>
      <c r="R1252" s="224">
        <f>SUMIF('12'!$C$10:$C$29,$C1252,'12'!$G$10:$G$29)*'12'!$E$3</f>
        <v>0</v>
      </c>
      <c r="S1252" s="224">
        <f>SUMIF('13'!$C$10:$C$29,$C1252,'13'!$G$10:$G$29)*'13'!$E$3</f>
        <v>0</v>
      </c>
      <c r="T1252" s="224">
        <f>SUMIF('14'!$C$10:$C$29,$C1252,'14'!$G$10:$G$29)*'14'!$E$3</f>
        <v>0</v>
      </c>
      <c r="U1252" s="224">
        <f>SUMIF('15'!$C$10:$C$29,$C1252,'15'!$G$10:$G$29)*'15'!$E$3</f>
        <v>0</v>
      </c>
      <c r="V1252" s="224">
        <f>SUMIF('16'!$C$10:$C$29,$C1252,'16'!$G$10:$G$29)*'16'!$E$3</f>
        <v>0</v>
      </c>
      <c r="W1252" s="224">
        <f>SUMIF('17'!$C$10:$C$29,$C1252,'17'!$G$10:$G$29)*'17'!$E$3</f>
        <v>0</v>
      </c>
      <c r="X1252" s="224">
        <f>SUMIF('18'!$C$10:$C$29,$C1252,'18'!$G$10:$G$29)*'18'!$E$3</f>
        <v>0</v>
      </c>
      <c r="Y1252" s="224">
        <f>SUMIF('19'!$C$10:$C$28,$C1252,'19'!$G$10:$G$28)*'19'!$E$3</f>
        <v>0</v>
      </c>
      <c r="Z1252" s="224">
        <f>SUMIF('20'!$C$10:$C$29,$C1252,'20'!$G$10:$G$29)*'20'!$E$3</f>
        <v>0</v>
      </c>
      <c r="AA1252" s="224">
        <f>SUMIF('21'!$C$10:$C$29,$C1252,'21'!$G$10:$G$29)*'21'!$E$3</f>
        <v>0</v>
      </c>
    </row>
    <row r="1253" spans="3:27" ht="15" hidden="1">
      <c r="C1253" s="207" t="s">
        <v>2615</v>
      </c>
      <c r="D1253" s="207" t="s">
        <v>2616</v>
      </c>
      <c r="F1253" s="303">
        <f t="shared" si="20"/>
        <v>0</v>
      </c>
      <c r="G1253" s="224">
        <f>SUMIF('01'!$C$10:$C$29,$C1253,'01'!$G$10:$G$29)*'01'!$E$3</f>
        <v>0</v>
      </c>
      <c r="H1253" s="224">
        <f>SUMIF('02'!$C$10:$C$28,$C1253,'02'!$G$10:$G$28)*'02'!$E$3</f>
        <v>0</v>
      </c>
      <c r="I1253" s="224">
        <f>SUMIF('03'!$C$10:$C$29,$C1253,'03'!$G$10:$G$29)*'03'!$E$3</f>
        <v>0</v>
      </c>
      <c r="J1253" s="224">
        <f>SUMIF('04'!$C$10:$C$26,$C1253,'04'!$G$10:$G$26)*'04'!$E$3</f>
        <v>0</v>
      </c>
      <c r="K1253" s="224">
        <f>SUMIF('05'!$C$10:$C$29,$C1253,'05'!$G$10:$G$29)*'05'!$E$3</f>
        <v>0</v>
      </c>
      <c r="L1253" s="224">
        <f>SUMIF('06'!$C$10:$C$29,$C1253,'06'!$G$10:$G$29)*'06'!$E$3</f>
        <v>0</v>
      </c>
      <c r="M1253" s="224">
        <f>SUMIF('07'!$C$10:$C$26,$C1253,'07'!$G$10:$G$26)*'07'!$E$3</f>
        <v>0</v>
      </c>
      <c r="N1253" s="224">
        <f>SUMIF('08'!$C$10:$C$29,$C1253,'08'!$G$10:$G$29)*'08'!$E$3</f>
        <v>0</v>
      </c>
      <c r="O1253" s="224">
        <f>SUMIF('09'!$C$10:$C$29,$C1253,'09'!$G$10:$G$29)*'09'!$E$3</f>
        <v>0</v>
      </c>
      <c r="P1253" s="224">
        <f>SUMIF('10'!$C$10:$C$29,$C1253,'10'!$G$10:$G$29)*'10'!$E$3</f>
        <v>0</v>
      </c>
      <c r="Q1253" s="224">
        <f>SUMIF('11'!$C$10:$C$39,$C1253,'11'!$G$10:$G$39)*'11'!$E$3</f>
        <v>0</v>
      </c>
      <c r="R1253" s="224">
        <f>SUMIF('12'!$C$10:$C$29,$C1253,'12'!$G$10:$G$29)*'12'!$E$3</f>
        <v>0</v>
      </c>
      <c r="S1253" s="224">
        <f>SUMIF('13'!$C$10:$C$29,$C1253,'13'!$G$10:$G$29)*'13'!$E$3</f>
        <v>0</v>
      </c>
      <c r="T1253" s="224">
        <f>SUMIF('14'!$C$10:$C$29,$C1253,'14'!$G$10:$G$29)*'14'!$E$3</f>
        <v>0</v>
      </c>
      <c r="U1253" s="224">
        <f>SUMIF('15'!$C$10:$C$29,$C1253,'15'!$G$10:$G$29)*'15'!$E$3</f>
        <v>0</v>
      </c>
      <c r="V1253" s="224">
        <f>SUMIF('16'!$C$10:$C$29,$C1253,'16'!$G$10:$G$29)*'16'!$E$3</f>
        <v>0</v>
      </c>
      <c r="W1253" s="224">
        <f>SUMIF('17'!$C$10:$C$29,$C1253,'17'!$G$10:$G$29)*'17'!$E$3</f>
        <v>0</v>
      </c>
      <c r="X1253" s="224">
        <f>SUMIF('18'!$C$10:$C$29,$C1253,'18'!$G$10:$G$29)*'18'!$E$3</f>
        <v>0</v>
      </c>
      <c r="Y1253" s="224">
        <f>SUMIF('19'!$C$10:$C$28,$C1253,'19'!$G$10:$G$28)*'19'!$E$3</f>
        <v>0</v>
      </c>
      <c r="Z1253" s="224">
        <f>SUMIF('20'!$C$10:$C$29,$C1253,'20'!$G$10:$G$29)*'20'!$E$3</f>
        <v>0</v>
      </c>
      <c r="AA1253" s="224">
        <f>SUMIF('21'!$C$10:$C$29,$C1253,'21'!$G$10:$G$29)*'21'!$E$3</f>
        <v>0</v>
      </c>
    </row>
    <row r="1254" spans="3:27" ht="15" hidden="1">
      <c r="C1254" s="207" t="s">
        <v>2617</v>
      </c>
      <c r="D1254" s="207" t="s">
        <v>2618</v>
      </c>
      <c r="F1254" s="303">
        <f t="shared" si="20"/>
        <v>0</v>
      </c>
      <c r="G1254" s="224">
        <f>SUMIF('01'!$C$10:$C$29,$C1254,'01'!$G$10:$G$29)*'01'!$E$3</f>
        <v>0</v>
      </c>
      <c r="H1254" s="224">
        <f>SUMIF('02'!$C$10:$C$28,$C1254,'02'!$G$10:$G$28)*'02'!$E$3</f>
        <v>0</v>
      </c>
      <c r="I1254" s="224">
        <f>SUMIF('03'!$C$10:$C$29,$C1254,'03'!$G$10:$G$29)*'03'!$E$3</f>
        <v>0</v>
      </c>
      <c r="J1254" s="224">
        <f>SUMIF('04'!$C$10:$C$26,$C1254,'04'!$G$10:$G$26)*'04'!$E$3</f>
        <v>0</v>
      </c>
      <c r="K1254" s="224">
        <f>SUMIF('05'!$C$10:$C$29,$C1254,'05'!$G$10:$G$29)*'05'!$E$3</f>
        <v>0</v>
      </c>
      <c r="L1254" s="224">
        <f>SUMIF('06'!$C$10:$C$29,$C1254,'06'!$G$10:$G$29)*'06'!$E$3</f>
        <v>0</v>
      </c>
      <c r="M1254" s="224">
        <f>SUMIF('07'!$C$10:$C$26,$C1254,'07'!$G$10:$G$26)*'07'!$E$3</f>
        <v>0</v>
      </c>
      <c r="N1254" s="224">
        <f>SUMIF('08'!$C$10:$C$29,$C1254,'08'!$G$10:$G$29)*'08'!$E$3</f>
        <v>0</v>
      </c>
      <c r="O1254" s="224">
        <f>SUMIF('09'!$C$10:$C$29,$C1254,'09'!$G$10:$G$29)*'09'!$E$3</f>
        <v>0</v>
      </c>
      <c r="P1254" s="224">
        <f>SUMIF('10'!$C$10:$C$29,$C1254,'10'!$G$10:$G$29)*'10'!$E$3</f>
        <v>0</v>
      </c>
      <c r="Q1254" s="224">
        <f>SUMIF('11'!$C$10:$C$39,$C1254,'11'!$G$10:$G$39)*'11'!$E$3</f>
        <v>0</v>
      </c>
      <c r="R1254" s="224">
        <f>SUMIF('12'!$C$10:$C$29,$C1254,'12'!$G$10:$G$29)*'12'!$E$3</f>
        <v>0</v>
      </c>
      <c r="S1254" s="224">
        <f>SUMIF('13'!$C$10:$C$29,$C1254,'13'!$G$10:$G$29)*'13'!$E$3</f>
        <v>0</v>
      </c>
      <c r="T1254" s="224">
        <f>SUMIF('14'!$C$10:$C$29,$C1254,'14'!$G$10:$G$29)*'14'!$E$3</f>
        <v>0</v>
      </c>
      <c r="U1254" s="224">
        <f>SUMIF('15'!$C$10:$C$29,$C1254,'15'!$G$10:$G$29)*'15'!$E$3</f>
        <v>0</v>
      </c>
      <c r="V1254" s="224">
        <f>SUMIF('16'!$C$10:$C$29,$C1254,'16'!$G$10:$G$29)*'16'!$E$3</f>
        <v>0</v>
      </c>
      <c r="W1254" s="224">
        <f>SUMIF('17'!$C$10:$C$29,$C1254,'17'!$G$10:$G$29)*'17'!$E$3</f>
        <v>0</v>
      </c>
      <c r="X1254" s="224">
        <f>SUMIF('18'!$C$10:$C$29,$C1254,'18'!$G$10:$G$29)*'18'!$E$3</f>
        <v>0</v>
      </c>
      <c r="Y1254" s="224">
        <f>SUMIF('19'!$C$10:$C$28,$C1254,'19'!$G$10:$G$28)*'19'!$E$3</f>
        <v>0</v>
      </c>
      <c r="Z1254" s="224">
        <f>SUMIF('20'!$C$10:$C$29,$C1254,'20'!$G$10:$G$29)*'20'!$E$3</f>
        <v>0</v>
      </c>
      <c r="AA1254" s="224">
        <f>SUMIF('21'!$C$10:$C$29,$C1254,'21'!$G$10:$G$29)*'21'!$E$3</f>
        <v>0</v>
      </c>
    </row>
    <row r="1255" spans="3:27" ht="15" hidden="1">
      <c r="C1255" s="207" t="s">
        <v>2619</v>
      </c>
      <c r="D1255" s="207" t="s">
        <v>2620</v>
      </c>
      <c r="F1255" s="303">
        <f t="shared" si="20"/>
        <v>0</v>
      </c>
      <c r="G1255" s="224">
        <f>SUMIF('01'!$C$10:$C$29,$C1255,'01'!$G$10:$G$29)*'01'!$E$3</f>
        <v>0</v>
      </c>
      <c r="H1255" s="224">
        <f>SUMIF('02'!$C$10:$C$28,$C1255,'02'!$G$10:$G$28)*'02'!$E$3</f>
        <v>0</v>
      </c>
      <c r="I1255" s="224">
        <f>SUMIF('03'!$C$10:$C$29,$C1255,'03'!$G$10:$G$29)*'03'!$E$3</f>
        <v>0</v>
      </c>
      <c r="J1255" s="224">
        <f>SUMIF('04'!$C$10:$C$26,$C1255,'04'!$G$10:$G$26)*'04'!$E$3</f>
        <v>0</v>
      </c>
      <c r="K1255" s="224">
        <f>SUMIF('05'!$C$10:$C$29,$C1255,'05'!$G$10:$G$29)*'05'!$E$3</f>
        <v>0</v>
      </c>
      <c r="L1255" s="224">
        <f>SUMIF('06'!$C$10:$C$29,$C1255,'06'!$G$10:$G$29)*'06'!$E$3</f>
        <v>0</v>
      </c>
      <c r="M1255" s="224">
        <f>SUMIF('07'!$C$10:$C$26,$C1255,'07'!$G$10:$G$26)*'07'!$E$3</f>
        <v>0</v>
      </c>
      <c r="N1255" s="224">
        <f>SUMIF('08'!$C$10:$C$29,$C1255,'08'!$G$10:$G$29)*'08'!$E$3</f>
        <v>0</v>
      </c>
      <c r="O1255" s="224">
        <f>SUMIF('09'!$C$10:$C$29,$C1255,'09'!$G$10:$G$29)*'09'!$E$3</f>
        <v>0</v>
      </c>
      <c r="P1255" s="224">
        <f>SUMIF('10'!$C$10:$C$29,$C1255,'10'!$G$10:$G$29)*'10'!$E$3</f>
        <v>0</v>
      </c>
      <c r="Q1255" s="224">
        <f>SUMIF('11'!$C$10:$C$39,$C1255,'11'!$G$10:$G$39)*'11'!$E$3</f>
        <v>0</v>
      </c>
      <c r="R1255" s="224">
        <f>SUMIF('12'!$C$10:$C$29,$C1255,'12'!$G$10:$G$29)*'12'!$E$3</f>
        <v>0</v>
      </c>
      <c r="S1255" s="224">
        <f>SUMIF('13'!$C$10:$C$29,$C1255,'13'!$G$10:$G$29)*'13'!$E$3</f>
        <v>0</v>
      </c>
      <c r="T1255" s="224">
        <f>SUMIF('14'!$C$10:$C$29,$C1255,'14'!$G$10:$G$29)*'14'!$E$3</f>
        <v>0</v>
      </c>
      <c r="U1255" s="224">
        <f>SUMIF('15'!$C$10:$C$29,$C1255,'15'!$G$10:$G$29)*'15'!$E$3</f>
        <v>0</v>
      </c>
      <c r="V1255" s="224">
        <f>SUMIF('16'!$C$10:$C$29,$C1255,'16'!$G$10:$G$29)*'16'!$E$3</f>
        <v>0</v>
      </c>
      <c r="W1255" s="224">
        <f>SUMIF('17'!$C$10:$C$29,$C1255,'17'!$G$10:$G$29)*'17'!$E$3</f>
        <v>0</v>
      </c>
      <c r="X1255" s="224">
        <f>SUMIF('18'!$C$10:$C$29,$C1255,'18'!$G$10:$G$29)*'18'!$E$3</f>
        <v>0</v>
      </c>
      <c r="Y1255" s="224">
        <f>SUMIF('19'!$C$10:$C$28,$C1255,'19'!$G$10:$G$28)*'19'!$E$3</f>
        <v>0</v>
      </c>
      <c r="Z1255" s="224">
        <f>SUMIF('20'!$C$10:$C$29,$C1255,'20'!$G$10:$G$29)*'20'!$E$3</f>
        <v>0</v>
      </c>
      <c r="AA1255" s="224">
        <f>SUMIF('21'!$C$10:$C$29,$C1255,'21'!$G$10:$G$29)*'21'!$E$3</f>
        <v>0</v>
      </c>
    </row>
    <row r="1256" spans="3:27" ht="15" hidden="1">
      <c r="C1256" s="207" t="s">
        <v>2621</v>
      </c>
      <c r="D1256" s="207" t="s">
        <v>2622</v>
      </c>
      <c r="F1256" s="303">
        <f t="shared" si="20"/>
        <v>0</v>
      </c>
      <c r="G1256" s="224">
        <f>SUMIF('01'!$C$10:$C$29,$C1256,'01'!$G$10:$G$29)*'01'!$E$3</f>
        <v>0</v>
      </c>
      <c r="H1256" s="224">
        <f>SUMIF('02'!$C$10:$C$28,$C1256,'02'!$G$10:$G$28)*'02'!$E$3</f>
        <v>0</v>
      </c>
      <c r="I1256" s="224">
        <f>SUMIF('03'!$C$10:$C$29,$C1256,'03'!$G$10:$G$29)*'03'!$E$3</f>
        <v>0</v>
      </c>
      <c r="J1256" s="224">
        <f>SUMIF('04'!$C$10:$C$26,$C1256,'04'!$G$10:$G$26)*'04'!$E$3</f>
        <v>0</v>
      </c>
      <c r="K1256" s="224">
        <f>SUMIF('05'!$C$10:$C$29,$C1256,'05'!$G$10:$G$29)*'05'!$E$3</f>
        <v>0</v>
      </c>
      <c r="L1256" s="224">
        <f>SUMIF('06'!$C$10:$C$29,$C1256,'06'!$G$10:$G$29)*'06'!$E$3</f>
        <v>0</v>
      </c>
      <c r="M1256" s="224">
        <f>SUMIF('07'!$C$10:$C$26,$C1256,'07'!$G$10:$G$26)*'07'!$E$3</f>
        <v>0</v>
      </c>
      <c r="N1256" s="224">
        <f>SUMIF('08'!$C$10:$C$29,$C1256,'08'!$G$10:$G$29)*'08'!$E$3</f>
        <v>0</v>
      </c>
      <c r="O1256" s="224">
        <f>SUMIF('09'!$C$10:$C$29,$C1256,'09'!$G$10:$G$29)*'09'!$E$3</f>
        <v>0</v>
      </c>
      <c r="P1256" s="224">
        <f>SUMIF('10'!$C$10:$C$29,$C1256,'10'!$G$10:$G$29)*'10'!$E$3</f>
        <v>0</v>
      </c>
      <c r="Q1256" s="224">
        <f>SUMIF('11'!$C$10:$C$39,$C1256,'11'!$G$10:$G$39)*'11'!$E$3</f>
        <v>0</v>
      </c>
      <c r="R1256" s="224">
        <f>SUMIF('12'!$C$10:$C$29,$C1256,'12'!$G$10:$G$29)*'12'!$E$3</f>
        <v>0</v>
      </c>
      <c r="S1256" s="224">
        <f>SUMIF('13'!$C$10:$C$29,$C1256,'13'!$G$10:$G$29)*'13'!$E$3</f>
        <v>0</v>
      </c>
      <c r="T1256" s="224">
        <f>SUMIF('14'!$C$10:$C$29,$C1256,'14'!$G$10:$G$29)*'14'!$E$3</f>
        <v>0</v>
      </c>
      <c r="U1256" s="224">
        <f>SUMIF('15'!$C$10:$C$29,$C1256,'15'!$G$10:$G$29)*'15'!$E$3</f>
        <v>0</v>
      </c>
      <c r="V1256" s="224">
        <f>SUMIF('16'!$C$10:$C$29,$C1256,'16'!$G$10:$G$29)*'16'!$E$3</f>
        <v>0</v>
      </c>
      <c r="W1256" s="224">
        <f>SUMIF('17'!$C$10:$C$29,$C1256,'17'!$G$10:$G$29)*'17'!$E$3</f>
        <v>0</v>
      </c>
      <c r="X1256" s="224">
        <f>SUMIF('18'!$C$10:$C$29,$C1256,'18'!$G$10:$G$29)*'18'!$E$3</f>
        <v>0</v>
      </c>
      <c r="Y1256" s="224">
        <f>SUMIF('19'!$C$10:$C$28,$C1256,'19'!$G$10:$G$28)*'19'!$E$3</f>
        <v>0</v>
      </c>
      <c r="Z1256" s="224">
        <f>SUMIF('20'!$C$10:$C$29,$C1256,'20'!$G$10:$G$29)*'20'!$E$3</f>
        <v>0</v>
      </c>
      <c r="AA1256" s="224">
        <f>SUMIF('21'!$C$10:$C$29,$C1256,'21'!$G$10:$G$29)*'21'!$E$3</f>
        <v>0</v>
      </c>
    </row>
    <row r="1257" spans="3:27" ht="15" hidden="1">
      <c r="C1257" s="207" t="s">
        <v>2623</v>
      </c>
      <c r="D1257" s="207" t="s">
        <v>2624</v>
      </c>
      <c r="F1257" s="303">
        <f t="shared" si="20"/>
        <v>0</v>
      </c>
      <c r="G1257" s="224">
        <f>SUMIF('01'!$C$10:$C$29,$C1257,'01'!$G$10:$G$29)*'01'!$E$3</f>
        <v>0</v>
      </c>
      <c r="H1257" s="224">
        <f>SUMIF('02'!$C$10:$C$28,$C1257,'02'!$G$10:$G$28)*'02'!$E$3</f>
        <v>0</v>
      </c>
      <c r="I1257" s="224">
        <f>SUMIF('03'!$C$10:$C$29,$C1257,'03'!$G$10:$G$29)*'03'!$E$3</f>
        <v>0</v>
      </c>
      <c r="J1257" s="224">
        <f>SUMIF('04'!$C$10:$C$26,$C1257,'04'!$G$10:$G$26)*'04'!$E$3</f>
        <v>0</v>
      </c>
      <c r="K1257" s="224">
        <f>SUMIF('05'!$C$10:$C$29,$C1257,'05'!$G$10:$G$29)*'05'!$E$3</f>
        <v>0</v>
      </c>
      <c r="L1257" s="224">
        <f>SUMIF('06'!$C$10:$C$29,$C1257,'06'!$G$10:$G$29)*'06'!$E$3</f>
        <v>0</v>
      </c>
      <c r="M1257" s="224">
        <f>SUMIF('07'!$C$10:$C$26,$C1257,'07'!$G$10:$G$26)*'07'!$E$3</f>
        <v>0</v>
      </c>
      <c r="N1257" s="224">
        <f>SUMIF('08'!$C$10:$C$29,$C1257,'08'!$G$10:$G$29)*'08'!$E$3</f>
        <v>0</v>
      </c>
      <c r="O1257" s="224">
        <f>SUMIF('09'!$C$10:$C$29,$C1257,'09'!$G$10:$G$29)*'09'!$E$3</f>
        <v>0</v>
      </c>
      <c r="P1257" s="224">
        <f>SUMIF('10'!$C$10:$C$29,$C1257,'10'!$G$10:$G$29)*'10'!$E$3</f>
        <v>0</v>
      </c>
      <c r="Q1257" s="224">
        <f>SUMIF('11'!$C$10:$C$39,$C1257,'11'!$G$10:$G$39)*'11'!$E$3</f>
        <v>0</v>
      </c>
      <c r="R1257" s="224">
        <f>SUMIF('12'!$C$10:$C$29,$C1257,'12'!$G$10:$G$29)*'12'!$E$3</f>
        <v>0</v>
      </c>
      <c r="S1257" s="224">
        <f>SUMIF('13'!$C$10:$C$29,$C1257,'13'!$G$10:$G$29)*'13'!$E$3</f>
        <v>0</v>
      </c>
      <c r="T1257" s="224">
        <f>SUMIF('14'!$C$10:$C$29,$C1257,'14'!$G$10:$G$29)*'14'!$E$3</f>
        <v>0</v>
      </c>
      <c r="U1257" s="224">
        <f>SUMIF('15'!$C$10:$C$29,$C1257,'15'!$G$10:$G$29)*'15'!$E$3</f>
        <v>0</v>
      </c>
      <c r="V1257" s="224">
        <f>SUMIF('16'!$C$10:$C$29,$C1257,'16'!$G$10:$G$29)*'16'!$E$3</f>
        <v>0</v>
      </c>
      <c r="W1257" s="224">
        <f>SUMIF('17'!$C$10:$C$29,$C1257,'17'!$G$10:$G$29)*'17'!$E$3</f>
        <v>0</v>
      </c>
      <c r="X1257" s="224">
        <f>SUMIF('18'!$C$10:$C$29,$C1257,'18'!$G$10:$G$29)*'18'!$E$3</f>
        <v>0</v>
      </c>
      <c r="Y1257" s="224">
        <f>SUMIF('19'!$C$10:$C$28,$C1257,'19'!$G$10:$G$28)*'19'!$E$3</f>
        <v>0</v>
      </c>
      <c r="Z1257" s="224">
        <f>SUMIF('20'!$C$10:$C$29,$C1257,'20'!$G$10:$G$29)*'20'!$E$3</f>
        <v>0</v>
      </c>
      <c r="AA1257" s="224">
        <f>SUMIF('21'!$C$10:$C$29,$C1257,'21'!$G$10:$G$29)*'21'!$E$3</f>
        <v>0</v>
      </c>
    </row>
    <row r="1258" spans="3:27" ht="15" hidden="1">
      <c r="C1258" s="207" t="s">
        <v>2625</v>
      </c>
      <c r="D1258" s="207" t="s">
        <v>2626</v>
      </c>
      <c r="F1258" s="303">
        <f t="shared" si="20"/>
        <v>0</v>
      </c>
      <c r="G1258" s="224">
        <f>SUMIF('01'!$C$10:$C$29,$C1258,'01'!$G$10:$G$29)*'01'!$E$3</f>
        <v>0</v>
      </c>
      <c r="H1258" s="224">
        <f>SUMIF('02'!$C$10:$C$28,$C1258,'02'!$G$10:$G$28)*'02'!$E$3</f>
        <v>0</v>
      </c>
      <c r="I1258" s="224">
        <f>SUMIF('03'!$C$10:$C$29,$C1258,'03'!$G$10:$G$29)*'03'!$E$3</f>
        <v>0</v>
      </c>
      <c r="J1258" s="224">
        <f>SUMIF('04'!$C$10:$C$26,$C1258,'04'!$G$10:$G$26)*'04'!$E$3</f>
        <v>0</v>
      </c>
      <c r="K1258" s="224">
        <f>SUMIF('05'!$C$10:$C$29,$C1258,'05'!$G$10:$G$29)*'05'!$E$3</f>
        <v>0</v>
      </c>
      <c r="L1258" s="224">
        <f>SUMIF('06'!$C$10:$C$29,$C1258,'06'!$G$10:$G$29)*'06'!$E$3</f>
        <v>0</v>
      </c>
      <c r="M1258" s="224">
        <f>SUMIF('07'!$C$10:$C$26,$C1258,'07'!$G$10:$G$26)*'07'!$E$3</f>
        <v>0</v>
      </c>
      <c r="N1258" s="224">
        <f>SUMIF('08'!$C$10:$C$29,$C1258,'08'!$G$10:$G$29)*'08'!$E$3</f>
        <v>0</v>
      </c>
      <c r="O1258" s="224">
        <f>SUMIF('09'!$C$10:$C$29,$C1258,'09'!$G$10:$G$29)*'09'!$E$3</f>
        <v>0</v>
      </c>
      <c r="P1258" s="224">
        <f>SUMIF('10'!$C$10:$C$29,$C1258,'10'!$G$10:$G$29)*'10'!$E$3</f>
        <v>0</v>
      </c>
      <c r="Q1258" s="224">
        <f>SUMIF('11'!$C$10:$C$39,$C1258,'11'!$G$10:$G$39)*'11'!$E$3</f>
        <v>0</v>
      </c>
      <c r="R1258" s="224">
        <f>SUMIF('12'!$C$10:$C$29,$C1258,'12'!$G$10:$G$29)*'12'!$E$3</f>
        <v>0</v>
      </c>
      <c r="S1258" s="224">
        <f>SUMIF('13'!$C$10:$C$29,$C1258,'13'!$G$10:$G$29)*'13'!$E$3</f>
        <v>0</v>
      </c>
      <c r="T1258" s="224">
        <f>SUMIF('14'!$C$10:$C$29,$C1258,'14'!$G$10:$G$29)*'14'!$E$3</f>
        <v>0</v>
      </c>
      <c r="U1258" s="224">
        <f>SUMIF('15'!$C$10:$C$29,$C1258,'15'!$G$10:$G$29)*'15'!$E$3</f>
        <v>0</v>
      </c>
      <c r="V1258" s="224">
        <f>SUMIF('16'!$C$10:$C$29,$C1258,'16'!$G$10:$G$29)*'16'!$E$3</f>
        <v>0</v>
      </c>
      <c r="W1258" s="224">
        <f>SUMIF('17'!$C$10:$C$29,$C1258,'17'!$G$10:$G$29)*'17'!$E$3</f>
        <v>0</v>
      </c>
      <c r="X1258" s="224">
        <f>SUMIF('18'!$C$10:$C$29,$C1258,'18'!$G$10:$G$29)*'18'!$E$3</f>
        <v>0</v>
      </c>
      <c r="Y1258" s="224">
        <f>SUMIF('19'!$C$10:$C$28,$C1258,'19'!$G$10:$G$28)*'19'!$E$3</f>
        <v>0</v>
      </c>
      <c r="Z1258" s="224">
        <f>SUMIF('20'!$C$10:$C$29,$C1258,'20'!$G$10:$G$29)*'20'!$E$3</f>
        <v>0</v>
      </c>
      <c r="AA1258" s="224">
        <f>SUMIF('21'!$C$10:$C$29,$C1258,'21'!$G$10:$G$29)*'21'!$E$3</f>
        <v>0</v>
      </c>
    </row>
    <row r="1259" spans="3:27" ht="15" hidden="1">
      <c r="C1259" s="207" t="s">
        <v>2627</v>
      </c>
      <c r="D1259" s="207" t="s">
        <v>2628</v>
      </c>
      <c r="F1259" s="303">
        <f t="shared" si="20"/>
        <v>0</v>
      </c>
      <c r="G1259" s="224">
        <f>SUMIF('01'!$C$10:$C$29,$C1259,'01'!$G$10:$G$29)*'01'!$E$3</f>
        <v>0</v>
      </c>
      <c r="H1259" s="224">
        <f>SUMIF('02'!$C$10:$C$28,$C1259,'02'!$G$10:$G$28)*'02'!$E$3</f>
        <v>0</v>
      </c>
      <c r="I1259" s="224">
        <f>SUMIF('03'!$C$10:$C$29,$C1259,'03'!$G$10:$G$29)*'03'!$E$3</f>
        <v>0</v>
      </c>
      <c r="J1259" s="224">
        <f>SUMIF('04'!$C$10:$C$26,$C1259,'04'!$G$10:$G$26)*'04'!$E$3</f>
        <v>0</v>
      </c>
      <c r="K1259" s="224">
        <f>SUMIF('05'!$C$10:$C$29,$C1259,'05'!$G$10:$G$29)*'05'!$E$3</f>
        <v>0</v>
      </c>
      <c r="L1259" s="224">
        <f>SUMIF('06'!$C$10:$C$29,$C1259,'06'!$G$10:$G$29)*'06'!$E$3</f>
        <v>0</v>
      </c>
      <c r="M1259" s="224">
        <f>SUMIF('07'!$C$10:$C$26,$C1259,'07'!$G$10:$G$26)*'07'!$E$3</f>
        <v>0</v>
      </c>
      <c r="N1259" s="224">
        <f>SUMIF('08'!$C$10:$C$29,$C1259,'08'!$G$10:$G$29)*'08'!$E$3</f>
        <v>0</v>
      </c>
      <c r="O1259" s="224">
        <f>SUMIF('09'!$C$10:$C$29,$C1259,'09'!$G$10:$G$29)*'09'!$E$3</f>
        <v>0</v>
      </c>
      <c r="P1259" s="224">
        <f>SUMIF('10'!$C$10:$C$29,$C1259,'10'!$G$10:$G$29)*'10'!$E$3</f>
        <v>0</v>
      </c>
      <c r="Q1259" s="224">
        <f>SUMIF('11'!$C$10:$C$39,$C1259,'11'!$G$10:$G$39)*'11'!$E$3</f>
        <v>0</v>
      </c>
      <c r="R1259" s="224">
        <f>SUMIF('12'!$C$10:$C$29,$C1259,'12'!$G$10:$G$29)*'12'!$E$3</f>
        <v>0</v>
      </c>
      <c r="S1259" s="224">
        <f>SUMIF('13'!$C$10:$C$29,$C1259,'13'!$G$10:$G$29)*'13'!$E$3</f>
        <v>0</v>
      </c>
      <c r="T1259" s="224">
        <f>SUMIF('14'!$C$10:$C$29,$C1259,'14'!$G$10:$G$29)*'14'!$E$3</f>
        <v>0</v>
      </c>
      <c r="U1259" s="224">
        <f>SUMIF('15'!$C$10:$C$29,$C1259,'15'!$G$10:$G$29)*'15'!$E$3</f>
        <v>0</v>
      </c>
      <c r="V1259" s="224">
        <f>SUMIF('16'!$C$10:$C$29,$C1259,'16'!$G$10:$G$29)*'16'!$E$3</f>
        <v>0</v>
      </c>
      <c r="W1259" s="224">
        <f>SUMIF('17'!$C$10:$C$29,$C1259,'17'!$G$10:$G$29)*'17'!$E$3</f>
        <v>0</v>
      </c>
      <c r="X1259" s="224">
        <f>SUMIF('18'!$C$10:$C$29,$C1259,'18'!$G$10:$G$29)*'18'!$E$3</f>
        <v>0</v>
      </c>
      <c r="Y1259" s="224">
        <f>SUMIF('19'!$C$10:$C$28,$C1259,'19'!$G$10:$G$28)*'19'!$E$3</f>
        <v>0</v>
      </c>
      <c r="Z1259" s="224">
        <f>SUMIF('20'!$C$10:$C$29,$C1259,'20'!$G$10:$G$29)*'20'!$E$3</f>
        <v>0</v>
      </c>
      <c r="AA1259" s="224">
        <f>SUMIF('21'!$C$10:$C$29,$C1259,'21'!$G$10:$G$29)*'21'!$E$3</f>
        <v>0</v>
      </c>
    </row>
    <row r="1260" spans="3:27" ht="15" hidden="1">
      <c r="C1260" s="207" t="s">
        <v>2629</v>
      </c>
      <c r="D1260" s="207" t="s">
        <v>2630</v>
      </c>
      <c r="F1260" s="303">
        <f t="shared" si="20"/>
        <v>0</v>
      </c>
      <c r="G1260" s="224">
        <f>SUMIF('01'!$C$10:$C$29,$C1260,'01'!$G$10:$G$29)*'01'!$E$3</f>
        <v>0</v>
      </c>
      <c r="H1260" s="224">
        <f>SUMIF('02'!$C$10:$C$28,$C1260,'02'!$G$10:$G$28)*'02'!$E$3</f>
        <v>0</v>
      </c>
      <c r="I1260" s="224">
        <f>SUMIF('03'!$C$10:$C$29,$C1260,'03'!$G$10:$G$29)*'03'!$E$3</f>
        <v>0</v>
      </c>
      <c r="J1260" s="224">
        <f>SUMIF('04'!$C$10:$C$26,$C1260,'04'!$G$10:$G$26)*'04'!$E$3</f>
        <v>0</v>
      </c>
      <c r="K1260" s="224">
        <f>SUMIF('05'!$C$10:$C$29,$C1260,'05'!$G$10:$G$29)*'05'!$E$3</f>
        <v>0</v>
      </c>
      <c r="L1260" s="224">
        <f>SUMIF('06'!$C$10:$C$29,$C1260,'06'!$G$10:$G$29)*'06'!$E$3</f>
        <v>0</v>
      </c>
      <c r="M1260" s="224">
        <f>SUMIF('07'!$C$10:$C$26,$C1260,'07'!$G$10:$G$26)*'07'!$E$3</f>
        <v>0</v>
      </c>
      <c r="N1260" s="224">
        <f>SUMIF('08'!$C$10:$C$29,$C1260,'08'!$G$10:$G$29)*'08'!$E$3</f>
        <v>0</v>
      </c>
      <c r="O1260" s="224">
        <f>SUMIF('09'!$C$10:$C$29,$C1260,'09'!$G$10:$G$29)*'09'!$E$3</f>
        <v>0</v>
      </c>
      <c r="P1260" s="224">
        <f>SUMIF('10'!$C$10:$C$29,$C1260,'10'!$G$10:$G$29)*'10'!$E$3</f>
        <v>0</v>
      </c>
      <c r="Q1260" s="224">
        <f>SUMIF('11'!$C$10:$C$39,$C1260,'11'!$G$10:$G$39)*'11'!$E$3</f>
        <v>0</v>
      </c>
      <c r="R1260" s="224">
        <f>SUMIF('12'!$C$10:$C$29,$C1260,'12'!$G$10:$G$29)*'12'!$E$3</f>
        <v>0</v>
      </c>
      <c r="S1260" s="224">
        <f>SUMIF('13'!$C$10:$C$29,$C1260,'13'!$G$10:$G$29)*'13'!$E$3</f>
        <v>0</v>
      </c>
      <c r="T1260" s="224">
        <f>SUMIF('14'!$C$10:$C$29,$C1260,'14'!$G$10:$G$29)*'14'!$E$3</f>
        <v>0</v>
      </c>
      <c r="U1260" s="224">
        <f>SUMIF('15'!$C$10:$C$29,$C1260,'15'!$G$10:$G$29)*'15'!$E$3</f>
        <v>0</v>
      </c>
      <c r="V1260" s="224">
        <f>SUMIF('16'!$C$10:$C$29,$C1260,'16'!$G$10:$G$29)*'16'!$E$3</f>
        <v>0</v>
      </c>
      <c r="W1260" s="224">
        <f>SUMIF('17'!$C$10:$C$29,$C1260,'17'!$G$10:$G$29)*'17'!$E$3</f>
        <v>0</v>
      </c>
      <c r="X1260" s="224">
        <f>SUMIF('18'!$C$10:$C$29,$C1260,'18'!$G$10:$G$29)*'18'!$E$3</f>
        <v>0</v>
      </c>
      <c r="Y1260" s="224">
        <f>SUMIF('19'!$C$10:$C$28,$C1260,'19'!$G$10:$G$28)*'19'!$E$3</f>
        <v>0</v>
      </c>
      <c r="Z1260" s="224">
        <f>SUMIF('20'!$C$10:$C$29,$C1260,'20'!$G$10:$G$29)*'20'!$E$3</f>
        <v>0</v>
      </c>
      <c r="AA1260" s="224">
        <f>SUMIF('21'!$C$10:$C$29,$C1260,'21'!$G$10:$G$29)*'21'!$E$3</f>
        <v>0</v>
      </c>
    </row>
    <row r="1261" spans="3:27" ht="15" hidden="1">
      <c r="C1261" s="207" t="s">
        <v>2631</v>
      </c>
      <c r="D1261" s="207" t="s">
        <v>2632</v>
      </c>
      <c r="F1261" s="303">
        <f t="shared" si="20"/>
        <v>0</v>
      </c>
      <c r="G1261" s="224">
        <f>SUMIF('01'!$C$10:$C$29,$C1261,'01'!$G$10:$G$29)*'01'!$E$3</f>
        <v>0</v>
      </c>
      <c r="H1261" s="224">
        <f>SUMIF('02'!$C$10:$C$28,$C1261,'02'!$G$10:$G$28)*'02'!$E$3</f>
        <v>0</v>
      </c>
      <c r="I1261" s="224">
        <f>SUMIF('03'!$C$10:$C$29,$C1261,'03'!$G$10:$G$29)*'03'!$E$3</f>
        <v>0</v>
      </c>
      <c r="J1261" s="224">
        <f>SUMIF('04'!$C$10:$C$26,$C1261,'04'!$G$10:$G$26)*'04'!$E$3</f>
        <v>0</v>
      </c>
      <c r="K1261" s="224">
        <f>SUMIF('05'!$C$10:$C$29,$C1261,'05'!$G$10:$G$29)*'05'!$E$3</f>
        <v>0</v>
      </c>
      <c r="L1261" s="224">
        <f>SUMIF('06'!$C$10:$C$29,$C1261,'06'!$G$10:$G$29)*'06'!$E$3</f>
        <v>0</v>
      </c>
      <c r="M1261" s="224">
        <f>SUMIF('07'!$C$10:$C$26,$C1261,'07'!$G$10:$G$26)*'07'!$E$3</f>
        <v>0</v>
      </c>
      <c r="N1261" s="224">
        <f>SUMIF('08'!$C$10:$C$29,$C1261,'08'!$G$10:$G$29)*'08'!$E$3</f>
        <v>0</v>
      </c>
      <c r="O1261" s="224">
        <f>SUMIF('09'!$C$10:$C$29,$C1261,'09'!$G$10:$G$29)*'09'!$E$3</f>
        <v>0</v>
      </c>
      <c r="P1261" s="224">
        <f>SUMIF('10'!$C$10:$C$29,$C1261,'10'!$G$10:$G$29)*'10'!$E$3</f>
        <v>0</v>
      </c>
      <c r="Q1261" s="224">
        <f>SUMIF('11'!$C$10:$C$39,$C1261,'11'!$G$10:$G$39)*'11'!$E$3</f>
        <v>0</v>
      </c>
      <c r="R1261" s="224">
        <f>SUMIF('12'!$C$10:$C$29,$C1261,'12'!$G$10:$G$29)*'12'!$E$3</f>
        <v>0</v>
      </c>
      <c r="S1261" s="224">
        <f>SUMIF('13'!$C$10:$C$29,$C1261,'13'!$G$10:$G$29)*'13'!$E$3</f>
        <v>0</v>
      </c>
      <c r="T1261" s="224">
        <f>SUMIF('14'!$C$10:$C$29,$C1261,'14'!$G$10:$G$29)*'14'!$E$3</f>
        <v>0</v>
      </c>
      <c r="U1261" s="224">
        <f>SUMIF('15'!$C$10:$C$29,$C1261,'15'!$G$10:$G$29)*'15'!$E$3</f>
        <v>0</v>
      </c>
      <c r="V1261" s="224">
        <f>SUMIF('16'!$C$10:$C$29,$C1261,'16'!$G$10:$G$29)*'16'!$E$3</f>
        <v>0</v>
      </c>
      <c r="W1261" s="224">
        <f>SUMIF('17'!$C$10:$C$29,$C1261,'17'!$G$10:$G$29)*'17'!$E$3</f>
        <v>0</v>
      </c>
      <c r="X1261" s="224">
        <f>SUMIF('18'!$C$10:$C$29,$C1261,'18'!$G$10:$G$29)*'18'!$E$3</f>
        <v>0</v>
      </c>
      <c r="Y1261" s="224">
        <f>SUMIF('19'!$C$10:$C$28,$C1261,'19'!$G$10:$G$28)*'19'!$E$3</f>
        <v>0</v>
      </c>
      <c r="Z1261" s="224">
        <f>SUMIF('20'!$C$10:$C$29,$C1261,'20'!$G$10:$G$29)*'20'!$E$3</f>
        <v>0</v>
      </c>
      <c r="AA1261" s="224">
        <f>SUMIF('21'!$C$10:$C$29,$C1261,'21'!$G$10:$G$29)*'21'!$E$3</f>
        <v>0</v>
      </c>
    </row>
    <row r="1262" spans="3:27" ht="15" hidden="1">
      <c r="C1262" s="207" t="s">
        <v>2633</v>
      </c>
      <c r="D1262" s="207" t="s">
        <v>2634</v>
      </c>
      <c r="F1262" s="303">
        <f t="shared" si="20"/>
        <v>0</v>
      </c>
      <c r="G1262" s="224">
        <f>SUMIF('01'!$C$10:$C$29,$C1262,'01'!$G$10:$G$29)*'01'!$E$3</f>
        <v>0</v>
      </c>
      <c r="H1262" s="224">
        <f>SUMIF('02'!$C$10:$C$28,$C1262,'02'!$G$10:$G$28)*'02'!$E$3</f>
        <v>0</v>
      </c>
      <c r="I1262" s="224">
        <f>SUMIF('03'!$C$10:$C$29,$C1262,'03'!$G$10:$G$29)*'03'!$E$3</f>
        <v>0</v>
      </c>
      <c r="J1262" s="224">
        <f>SUMIF('04'!$C$10:$C$26,$C1262,'04'!$G$10:$G$26)*'04'!$E$3</f>
        <v>0</v>
      </c>
      <c r="K1262" s="224">
        <f>SUMIF('05'!$C$10:$C$29,$C1262,'05'!$G$10:$G$29)*'05'!$E$3</f>
        <v>0</v>
      </c>
      <c r="L1262" s="224">
        <f>SUMIF('06'!$C$10:$C$29,$C1262,'06'!$G$10:$G$29)*'06'!$E$3</f>
        <v>0</v>
      </c>
      <c r="M1262" s="224">
        <f>SUMIF('07'!$C$10:$C$26,$C1262,'07'!$G$10:$G$26)*'07'!$E$3</f>
        <v>0</v>
      </c>
      <c r="N1262" s="224">
        <f>SUMIF('08'!$C$10:$C$29,$C1262,'08'!$G$10:$G$29)*'08'!$E$3</f>
        <v>0</v>
      </c>
      <c r="O1262" s="224">
        <f>SUMIF('09'!$C$10:$C$29,$C1262,'09'!$G$10:$G$29)*'09'!$E$3</f>
        <v>0</v>
      </c>
      <c r="P1262" s="224">
        <f>SUMIF('10'!$C$10:$C$29,$C1262,'10'!$G$10:$G$29)*'10'!$E$3</f>
        <v>0</v>
      </c>
      <c r="Q1262" s="224">
        <f>SUMIF('11'!$C$10:$C$39,$C1262,'11'!$G$10:$G$39)*'11'!$E$3</f>
        <v>0</v>
      </c>
      <c r="R1262" s="224">
        <f>SUMIF('12'!$C$10:$C$29,$C1262,'12'!$G$10:$G$29)*'12'!$E$3</f>
        <v>0</v>
      </c>
      <c r="S1262" s="224">
        <f>SUMIF('13'!$C$10:$C$29,$C1262,'13'!$G$10:$G$29)*'13'!$E$3</f>
        <v>0</v>
      </c>
      <c r="T1262" s="224">
        <f>SUMIF('14'!$C$10:$C$29,$C1262,'14'!$G$10:$G$29)*'14'!$E$3</f>
        <v>0</v>
      </c>
      <c r="U1262" s="224">
        <f>SUMIF('15'!$C$10:$C$29,$C1262,'15'!$G$10:$G$29)*'15'!$E$3</f>
        <v>0</v>
      </c>
      <c r="V1262" s="224">
        <f>SUMIF('16'!$C$10:$C$29,$C1262,'16'!$G$10:$G$29)*'16'!$E$3</f>
        <v>0</v>
      </c>
      <c r="W1262" s="224">
        <f>SUMIF('17'!$C$10:$C$29,$C1262,'17'!$G$10:$G$29)*'17'!$E$3</f>
        <v>0</v>
      </c>
      <c r="X1262" s="224">
        <f>SUMIF('18'!$C$10:$C$29,$C1262,'18'!$G$10:$G$29)*'18'!$E$3</f>
        <v>0</v>
      </c>
      <c r="Y1262" s="224">
        <f>SUMIF('19'!$C$10:$C$28,$C1262,'19'!$G$10:$G$28)*'19'!$E$3</f>
        <v>0</v>
      </c>
      <c r="Z1262" s="224">
        <f>SUMIF('20'!$C$10:$C$29,$C1262,'20'!$G$10:$G$29)*'20'!$E$3</f>
        <v>0</v>
      </c>
      <c r="AA1262" s="224">
        <f>SUMIF('21'!$C$10:$C$29,$C1262,'21'!$G$10:$G$29)*'21'!$E$3</f>
        <v>0</v>
      </c>
    </row>
    <row r="1263" spans="3:27" ht="15" hidden="1">
      <c r="C1263" s="207" t="s">
        <v>2635</v>
      </c>
      <c r="D1263" s="207" t="s">
        <v>2636</v>
      </c>
      <c r="F1263" s="303">
        <f t="shared" si="20"/>
        <v>0</v>
      </c>
      <c r="G1263" s="224">
        <f>SUMIF('01'!$C$10:$C$29,$C1263,'01'!$G$10:$G$29)*'01'!$E$3</f>
        <v>0</v>
      </c>
      <c r="H1263" s="224">
        <f>SUMIF('02'!$C$10:$C$28,$C1263,'02'!$G$10:$G$28)*'02'!$E$3</f>
        <v>0</v>
      </c>
      <c r="I1263" s="224">
        <f>SUMIF('03'!$C$10:$C$29,$C1263,'03'!$G$10:$G$29)*'03'!$E$3</f>
        <v>0</v>
      </c>
      <c r="J1263" s="224">
        <f>SUMIF('04'!$C$10:$C$26,$C1263,'04'!$G$10:$G$26)*'04'!$E$3</f>
        <v>0</v>
      </c>
      <c r="K1263" s="224">
        <f>SUMIF('05'!$C$10:$C$29,$C1263,'05'!$G$10:$G$29)*'05'!$E$3</f>
        <v>0</v>
      </c>
      <c r="L1263" s="224">
        <f>SUMIF('06'!$C$10:$C$29,$C1263,'06'!$G$10:$G$29)*'06'!$E$3</f>
        <v>0</v>
      </c>
      <c r="M1263" s="224">
        <f>SUMIF('07'!$C$10:$C$26,$C1263,'07'!$G$10:$G$26)*'07'!$E$3</f>
        <v>0</v>
      </c>
      <c r="N1263" s="224">
        <f>SUMIF('08'!$C$10:$C$29,$C1263,'08'!$G$10:$G$29)*'08'!$E$3</f>
        <v>0</v>
      </c>
      <c r="O1263" s="224">
        <f>SUMIF('09'!$C$10:$C$29,$C1263,'09'!$G$10:$G$29)*'09'!$E$3</f>
        <v>0</v>
      </c>
      <c r="P1263" s="224">
        <f>SUMIF('10'!$C$10:$C$29,$C1263,'10'!$G$10:$G$29)*'10'!$E$3</f>
        <v>0</v>
      </c>
      <c r="Q1263" s="224">
        <f>SUMIF('11'!$C$10:$C$39,$C1263,'11'!$G$10:$G$39)*'11'!$E$3</f>
        <v>0</v>
      </c>
      <c r="R1263" s="224">
        <f>SUMIF('12'!$C$10:$C$29,$C1263,'12'!$G$10:$G$29)*'12'!$E$3</f>
        <v>0</v>
      </c>
      <c r="S1263" s="224">
        <f>SUMIF('13'!$C$10:$C$29,$C1263,'13'!$G$10:$G$29)*'13'!$E$3</f>
        <v>0</v>
      </c>
      <c r="T1263" s="224">
        <f>SUMIF('14'!$C$10:$C$29,$C1263,'14'!$G$10:$G$29)*'14'!$E$3</f>
        <v>0</v>
      </c>
      <c r="U1263" s="224">
        <f>SUMIF('15'!$C$10:$C$29,$C1263,'15'!$G$10:$G$29)*'15'!$E$3</f>
        <v>0</v>
      </c>
      <c r="V1263" s="224">
        <f>SUMIF('16'!$C$10:$C$29,$C1263,'16'!$G$10:$G$29)*'16'!$E$3</f>
        <v>0</v>
      </c>
      <c r="W1263" s="224">
        <f>SUMIF('17'!$C$10:$C$29,$C1263,'17'!$G$10:$G$29)*'17'!$E$3</f>
        <v>0</v>
      </c>
      <c r="X1263" s="224">
        <f>SUMIF('18'!$C$10:$C$29,$C1263,'18'!$G$10:$G$29)*'18'!$E$3</f>
        <v>0</v>
      </c>
      <c r="Y1263" s="224">
        <f>SUMIF('19'!$C$10:$C$28,$C1263,'19'!$G$10:$G$28)*'19'!$E$3</f>
        <v>0</v>
      </c>
      <c r="Z1263" s="224">
        <f>SUMIF('20'!$C$10:$C$29,$C1263,'20'!$G$10:$G$29)*'20'!$E$3</f>
        <v>0</v>
      </c>
      <c r="AA1263" s="224">
        <f>SUMIF('21'!$C$10:$C$29,$C1263,'21'!$G$10:$G$29)*'21'!$E$3</f>
        <v>0</v>
      </c>
    </row>
    <row r="1264" spans="3:27" ht="15" hidden="1">
      <c r="C1264" s="207" t="s">
        <v>2637</v>
      </c>
      <c r="D1264" s="207" t="s">
        <v>2638</v>
      </c>
      <c r="F1264" s="303">
        <f t="shared" si="20"/>
        <v>0</v>
      </c>
      <c r="G1264" s="224">
        <f>SUMIF('01'!$C$10:$C$29,$C1264,'01'!$G$10:$G$29)*'01'!$E$3</f>
        <v>0</v>
      </c>
      <c r="H1264" s="224">
        <f>SUMIF('02'!$C$10:$C$28,$C1264,'02'!$G$10:$G$28)*'02'!$E$3</f>
        <v>0</v>
      </c>
      <c r="I1264" s="224">
        <f>SUMIF('03'!$C$10:$C$29,$C1264,'03'!$G$10:$G$29)*'03'!$E$3</f>
        <v>0</v>
      </c>
      <c r="J1264" s="224">
        <f>SUMIF('04'!$C$10:$C$26,$C1264,'04'!$G$10:$G$26)*'04'!$E$3</f>
        <v>0</v>
      </c>
      <c r="K1264" s="224">
        <f>SUMIF('05'!$C$10:$C$29,$C1264,'05'!$G$10:$G$29)*'05'!$E$3</f>
        <v>0</v>
      </c>
      <c r="L1264" s="224">
        <f>SUMIF('06'!$C$10:$C$29,$C1264,'06'!$G$10:$G$29)*'06'!$E$3</f>
        <v>0</v>
      </c>
      <c r="M1264" s="224">
        <f>SUMIF('07'!$C$10:$C$26,$C1264,'07'!$G$10:$G$26)*'07'!$E$3</f>
        <v>0</v>
      </c>
      <c r="N1264" s="224">
        <f>SUMIF('08'!$C$10:$C$29,$C1264,'08'!$G$10:$G$29)*'08'!$E$3</f>
        <v>0</v>
      </c>
      <c r="O1264" s="224">
        <f>SUMIF('09'!$C$10:$C$29,$C1264,'09'!$G$10:$G$29)*'09'!$E$3</f>
        <v>0</v>
      </c>
      <c r="P1264" s="224">
        <f>SUMIF('10'!$C$10:$C$29,$C1264,'10'!$G$10:$G$29)*'10'!$E$3</f>
        <v>0</v>
      </c>
      <c r="Q1264" s="224">
        <f>SUMIF('11'!$C$10:$C$39,$C1264,'11'!$G$10:$G$39)*'11'!$E$3</f>
        <v>0</v>
      </c>
      <c r="R1264" s="224">
        <f>SUMIF('12'!$C$10:$C$29,$C1264,'12'!$G$10:$G$29)*'12'!$E$3</f>
        <v>0</v>
      </c>
      <c r="S1264" s="224">
        <f>SUMIF('13'!$C$10:$C$29,$C1264,'13'!$G$10:$G$29)*'13'!$E$3</f>
        <v>0</v>
      </c>
      <c r="T1264" s="224">
        <f>SUMIF('14'!$C$10:$C$29,$C1264,'14'!$G$10:$G$29)*'14'!$E$3</f>
        <v>0</v>
      </c>
      <c r="U1264" s="224">
        <f>SUMIF('15'!$C$10:$C$29,$C1264,'15'!$G$10:$G$29)*'15'!$E$3</f>
        <v>0</v>
      </c>
      <c r="V1264" s="224">
        <f>SUMIF('16'!$C$10:$C$29,$C1264,'16'!$G$10:$G$29)*'16'!$E$3</f>
        <v>0</v>
      </c>
      <c r="W1264" s="224">
        <f>SUMIF('17'!$C$10:$C$29,$C1264,'17'!$G$10:$G$29)*'17'!$E$3</f>
        <v>0</v>
      </c>
      <c r="X1264" s="224">
        <f>SUMIF('18'!$C$10:$C$29,$C1264,'18'!$G$10:$G$29)*'18'!$E$3</f>
        <v>0</v>
      </c>
      <c r="Y1264" s="224">
        <f>SUMIF('19'!$C$10:$C$28,$C1264,'19'!$G$10:$G$28)*'19'!$E$3</f>
        <v>0</v>
      </c>
      <c r="Z1264" s="224">
        <f>SUMIF('20'!$C$10:$C$29,$C1264,'20'!$G$10:$G$29)*'20'!$E$3</f>
        <v>0</v>
      </c>
      <c r="AA1264" s="224">
        <f>SUMIF('21'!$C$10:$C$29,$C1264,'21'!$G$10:$G$29)*'21'!$E$3</f>
        <v>0</v>
      </c>
    </row>
    <row r="1265" spans="3:27" ht="15" hidden="1">
      <c r="C1265" s="207" t="s">
        <v>2639</v>
      </c>
      <c r="D1265" s="207" t="s">
        <v>2640</v>
      </c>
      <c r="F1265" s="303">
        <f t="shared" si="20"/>
        <v>0</v>
      </c>
      <c r="G1265" s="224">
        <f>SUMIF('01'!$C$10:$C$29,$C1265,'01'!$G$10:$G$29)*'01'!$E$3</f>
        <v>0</v>
      </c>
      <c r="H1265" s="224">
        <f>SUMIF('02'!$C$10:$C$28,$C1265,'02'!$G$10:$G$28)*'02'!$E$3</f>
        <v>0</v>
      </c>
      <c r="I1265" s="224">
        <f>SUMIF('03'!$C$10:$C$29,$C1265,'03'!$G$10:$G$29)*'03'!$E$3</f>
        <v>0</v>
      </c>
      <c r="J1265" s="224">
        <f>SUMIF('04'!$C$10:$C$26,$C1265,'04'!$G$10:$G$26)*'04'!$E$3</f>
        <v>0</v>
      </c>
      <c r="K1265" s="224">
        <f>SUMIF('05'!$C$10:$C$29,$C1265,'05'!$G$10:$G$29)*'05'!$E$3</f>
        <v>0</v>
      </c>
      <c r="L1265" s="224">
        <f>SUMIF('06'!$C$10:$C$29,$C1265,'06'!$G$10:$G$29)*'06'!$E$3</f>
        <v>0</v>
      </c>
      <c r="M1265" s="224">
        <f>SUMIF('07'!$C$10:$C$26,$C1265,'07'!$G$10:$G$26)*'07'!$E$3</f>
        <v>0</v>
      </c>
      <c r="N1265" s="224">
        <f>SUMIF('08'!$C$10:$C$29,$C1265,'08'!$G$10:$G$29)*'08'!$E$3</f>
        <v>0</v>
      </c>
      <c r="O1265" s="224">
        <f>SUMIF('09'!$C$10:$C$29,$C1265,'09'!$G$10:$G$29)*'09'!$E$3</f>
        <v>0</v>
      </c>
      <c r="P1265" s="224">
        <f>SUMIF('10'!$C$10:$C$29,$C1265,'10'!$G$10:$G$29)*'10'!$E$3</f>
        <v>0</v>
      </c>
      <c r="Q1265" s="224">
        <f>SUMIF('11'!$C$10:$C$39,$C1265,'11'!$G$10:$G$39)*'11'!$E$3</f>
        <v>0</v>
      </c>
      <c r="R1265" s="224">
        <f>SUMIF('12'!$C$10:$C$29,$C1265,'12'!$G$10:$G$29)*'12'!$E$3</f>
        <v>0</v>
      </c>
      <c r="S1265" s="224">
        <f>SUMIF('13'!$C$10:$C$29,$C1265,'13'!$G$10:$G$29)*'13'!$E$3</f>
        <v>0</v>
      </c>
      <c r="T1265" s="224">
        <f>SUMIF('14'!$C$10:$C$29,$C1265,'14'!$G$10:$G$29)*'14'!$E$3</f>
        <v>0</v>
      </c>
      <c r="U1265" s="224">
        <f>SUMIF('15'!$C$10:$C$29,$C1265,'15'!$G$10:$G$29)*'15'!$E$3</f>
        <v>0</v>
      </c>
      <c r="V1265" s="224">
        <f>SUMIF('16'!$C$10:$C$29,$C1265,'16'!$G$10:$G$29)*'16'!$E$3</f>
        <v>0</v>
      </c>
      <c r="W1265" s="224">
        <f>SUMIF('17'!$C$10:$C$29,$C1265,'17'!$G$10:$G$29)*'17'!$E$3</f>
        <v>0</v>
      </c>
      <c r="X1265" s="224">
        <f>SUMIF('18'!$C$10:$C$29,$C1265,'18'!$G$10:$G$29)*'18'!$E$3</f>
        <v>0</v>
      </c>
      <c r="Y1265" s="224">
        <f>SUMIF('19'!$C$10:$C$28,$C1265,'19'!$G$10:$G$28)*'19'!$E$3</f>
        <v>0</v>
      </c>
      <c r="Z1265" s="224">
        <f>SUMIF('20'!$C$10:$C$29,$C1265,'20'!$G$10:$G$29)*'20'!$E$3</f>
        <v>0</v>
      </c>
      <c r="AA1265" s="224">
        <f>SUMIF('21'!$C$10:$C$29,$C1265,'21'!$G$10:$G$29)*'21'!$E$3</f>
        <v>0</v>
      </c>
    </row>
    <row r="1266" spans="3:27" ht="15" hidden="1">
      <c r="C1266" s="207" t="s">
        <v>2641</v>
      </c>
      <c r="D1266" s="207" t="s">
        <v>2642</v>
      </c>
      <c r="F1266" s="303">
        <f t="shared" si="20"/>
        <v>0</v>
      </c>
      <c r="G1266" s="224">
        <f>SUMIF('01'!$C$10:$C$29,$C1266,'01'!$G$10:$G$29)*'01'!$E$3</f>
        <v>0</v>
      </c>
      <c r="H1266" s="224">
        <f>SUMIF('02'!$C$10:$C$28,$C1266,'02'!$G$10:$G$28)*'02'!$E$3</f>
        <v>0</v>
      </c>
      <c r="I1266" s="224">
        <f>SUMIF('03'!$C$10:$C$29,$C1266,'03'!$G$10:$G$29)*'03'!$E$3</f>
        <v>0</v>
      </c>
      <c r="J1266" s="224">
        <f>SUMIF('04'!$C$10:$C$26,$C1266,'04'!$G$10:$G$26)*'04'!$E$3</f>
        <v>0</v>
      </c>
      <c r="K1266" s="224">
        <f>SUMIF('05'!$C$10:$C$29,$C1266,'05'!$G$10:$G$29)*'05'!$E$3</f>
        <v>0</v>
      </c>
      <c r="L1266" s="224">
        <f>SUMIF('06'!$C$10:$C$29,$C1266,'06'!$G$10:$G$29)*'06'!$E$3</f>
        <v>0</v>
      </c>
      <c r="M1266" s="224">
        <f>SUMIF('07'!$C$10:$C$26,$C1266,'07'!$G$10:$G$26)*'07'!$E$3</f>
        <v>0</v>
      </c>
      <c r="N1266" s="224">
        <f>SUMIF('08'!$C$10:$C$29,$C1266,'08'!$G$10:$G$29)*'08'!$E$3</f>
        <v>0</v>
      </c>
      <c r="O1266" s="224">
        <f>SUMIF('09'!$C$10:$C$29,$C1266,'09'!$G$10:$G$29)*'09'!$E$3</f>
        <v>0</v>
      </c>
      <c r="P1266" s="224">
        <f>SUMIF('10'!$C$10:$C$29,$C1266,'10'!$G$10:$G$29)*'10'!$E$3</f>
        <v>0</v>
      </c>
      <c r="Q1266" s="224">
        <f>SUMIF('11'!$C$10:$C$39,$C1266,'11'!$G$10:$G$39)*'11'!$E$3</f>
        <v>0</v>
      </c>
      <c r="R1266" s="224">
        <f>SUMIF('12'!$C$10:$C$29,$C1266,'12'!$G$10:$G$29)*'12'!$E$3</f>
        <v>0</v>
      </c>
      <c r="S1266" s="224">
        <f>SUMIF('13'!$C$10:$C$29,$C1266,'13'!$G$10:$G$29)*'13'!$E$3</f>
        <v>0</v>
      </c>
      <c r="T1266" s="224">
        <f>SUMIF('14'!$C$10:$C$29,$C1266,'14'!$G$10:$G$29)*'14'!$E$3</f>
        <v>0</v>
      </c>
      <c r="U1266" s="224">
        <f>SUMIF('15'!$C$10:$C$29,$C1266,'15'!$G$10:$G$29)*'15'!$E$3</f>
        <v>0</v>
      </c>
      <c r="V1266" s="224">
        <f>SUMIF('16'!$C$10:$C$29,$C1266,'16'!$G$10:$G$29)*'16'!$E$3</f>
        <v>0</v>
      </c>
      <c r="W1266" s="224">
        <f>SUMIF('17'!$C$10:$C$29,$C1266,'17'!$G$10:$G$29)*'17'!$E$3</f>
        <v>0</v>
      </c>
      <c r="X1266" s="224">
        <f>SUMIF('18'!$C$10:$C$29,$C1266,'18'!$G$10:$G$29)*'18'!$E$3</f>
        <v>0</v>
      </c>
      <c r="Y1266" s="224">
        <f>SUMIF('19'!$C$10:$C$28,$C1266,'19'!$G$10:$G$28)*'19'!$E$3</f>
        <v>0</v>
      </c>
      <c r="Z1266" s="224">
        <f>SUMIF('20'!$C$10:$C$29,$C1266,'20'!$G$10:$G$29)*'20'!$E$3</f>
        <v>0</v>
      </c>
      <c r="AA1266" s="224">
        <f>SUMIF('21'!$C$10:$C$29,$C1266,'21'!$G$10:$G$29)*'21'!$E$3</f>
        <v>0</v>
      </c>
    </row>
    <row r="1267" spans="3:27" ht="15" hidden="1">
      <c r="C1267" s="207" t="s">
        <v>2643</v>
      </c>
      <c r="D1267" s="207" t="s">
        <v>2644</v>
      </c>
      <c r="F1267" s="303">
        <f t="shared" si="20"/>
        <v>0</v>
      </c>
      <c r="G1267" s="224">
        <f>SUMIF('01'!$C$10:$C$29,$C1267,'01'!$G$10:$G$29)*'01'!$E$3</f>
        <v>0</v>
      </c>
      <c r="H1267" s="224">
        <f>SUMIF('02'!$C$10:$C$28,$C1267,'02'!$G$10:$G$28)*'02'!$E$3</f>
        <v>0</v>
      </c>
      <c r="I1267" s="224">
        <f>SUMIF('03'!$C$10:$C$29,$C1267,'03'!$G$10:$G$29)*'03'!$E$3</f>
        <v>0</v>
      </c>
      <c r="J1267" s="224">
        <f>SUMIF('04'!$C$10:$C$26,$C1267,'04'!$G$10:$G$26)*'04'!$E$3</f>
        <v>0</v>
      </c>
      <c r="K1267" s="224">
        <f>SUMIF('05'!$C$10:$C$29,$C1267,'05'!$G$10:$G$29)*'05'!$E$3</f>
        <v>0</v>
      </c>
      <c r="L1267" s="224">
        <f>SUMIF('06'!$C$10:$C$29,$C1267,'06'!$G$10:$G$29)*'06'!$E$3</f>
        <v>0</v>
      </c>
      <c r="M1267" s="224">
        <f>SUMIF('07'!$C$10:$C$26,$C1267,'07'!$G$10:$G$26)*'07'!$E$3</f>
        <v>0</v>
      </c>
      <c r="N1267" s="224">
        <f>SUMIF('08'!$C$10:$C$29,$C1267,'08'!$G$10:$G$29)*'08'!$E$3</f>
        <v>0</v>
      </c>
      <c r="O1267" s="224">
        <f>SUMIF('09'!$C$10:$C$29,$C1267,'09'!$G$10:$G$29)*'09'!$E$3</f>
        <v>0</v>
      </c>
      <c r="P1267" s="224">
        <f>SUMIF('10'!$C$10:$C$29,$C1267,'10'!$G$10:$G$29)*'10'!$E$3</f>
        <v>0</v>
      </c>
      <c r="Q1267" s="224">
        <f>SUMIF('11'!$C$10:$C$39,$C1267,'11'!$G$10:$G$39)*'11'!$E$3</f>
        <v>0</v>
      </c>
      <c r="R1267" s="224">
        <f>SUMIF('12'!$C$10:$C$29,$C1267,'12'!$G$10:$G$29)*'12'!$E$3</f>
        <v>0</v>
      </c>
      <c r="S1267" s="224">
        <f>SUMIF('13'!$C$10:$C$29,$C1267,'13'!$G$10:$G$29)*'13'!$E$3</f>
        <v>0</v>
      </c>
      <c r="T1267" s="224">
        <f>SUMIF('14'!$C$10:$C$29,$C1267,'14'!$G$10:$G$29)*'14'!$E$3</f>
        <v>0</v>
      </c>
      <c r="U1267" s="224">
        <f>SUMIF('15'!$C$10:$C$29,$C1267,'15'!$G$10:$G$29)*'15'!$E$3</f>
        <v>0</v>
      </c>
      <c r="V1267" s="224">
        <f>SUMIF('16'!$C$10:$C$29,$C1267,'16'!$G$10:$G$29)*'16'!$E$3</f>
        <v>0</v>
      </c>
      <c r="W1267" s="224">
        <f>SUMIF('17'!$C$10:$C$29,$C1267,'17'!$G$10:$G$29)*'17'!$E$3</f>
        <v>0</v>
      </c>
      <c r="X1267" s="224">
        <f>SUMIF('18'!$C$10:$C$29,$C1267,'18'!$G$10:$G$29)*'18'!$E$3</f>
        <v>0</v>
      </c>
      <c r="Y1267" s="224">
        <f>SUMIF('19'!$C$10:$C$28,$C1267,'19'!$G$10:$G$28)*'19'!$E$3</f>
        <v>0</v>
      </c>
      <c r="Z1267" s="224">
        <f>SUMIF('20'!$C$10:$C$29,$C1267,'20'!$G$10:$G$29)*'20'!$E$3</f>
        <v>0</v>
      </c>
      <c r="AA1267" s="224">
        <f>SUMIF('21'!$C$10:$C$29,$C1267,'21'!$G$10:$G$29)*'21'!$E$3</f>
        <v>0</v>
      </c>
    </row>
    <row r="1268" spans="3:27" ht="15" hidden="1">
      <c r="C1268" s="207" t="s">
        <v>2645</v>
      </c>
      <c r="D1268" s="207" t="s">
        <v>2646</v>
      </c>
      <c r="F1268" s="303">
        <f t="shared" si="20"/>
        <v>0</v>
      </c>
      <c r="G1268" s="224">
        <f>SUMIF('01'!$C$10:$C$29,$C1268,'01'!$G$10:$G$29)*'01'!$E$3</f>
        <v>0</v>
      </c>
      <c r="H1268" s="224">
        <f>SUMIF('02'!$C$10:$C$28,$C1268,'02'!$G$10:$G$28)*'02'!$E$3</f>
        <v>0</v>
      </c>
      <c r="I1268" s="224">
        <f>SUMIF('03'!$C$10:$C$29,$C1268,'03'!$G$10:$G$29)*'03'!$E$3</f>
        <v>0</v>
      </c>
      <c r="J1268" s="224">
        <f>SUMIF('04'!$C$10:$C$26,$C1268,'04'!$G$10:$G$26)*'04'!$E$3</f>
        <v>0</v>
      </c>
      <c r="K1268" s="224">
        <f>SUMIF('05'!$C$10:$C$29,$C1268,'05'!$G$10:$G$29)*'05'!$E$3</f>
        <v>0</v>
      </c>
      <c r="L1268" s="224">
        <f>SUMIF('06'!$C$10:$C$29,$C1268,'06'!$G$10:$G$29)*'06'!$E$3</f>
        <v>0</v>
      </c>
      <c r="M1268" s="224">
        <f>SUMIF('07'!$C$10:$C$26,$C1268,'07'!$G$10:$G$26)*'07'!$E$3</f>
        <v>0</v>
      </c>
      <c r="N1268" s="224">
        <f>SUMIF('08'!$C$10:$C$29,$C1268,'08'!$G$10:$G$29)*'08'!$E$3</f>
        <v>0</v>
      </c>
      <c r="O1268" s="224">
        <f>SUMIF('09'!$C$10:$C$29,$C1268,'09'!$G$10:$G$29)*'09'!$E$3</f>
        <v>0</v>
      </c>
      <c r="P1268" s="224">
        <f>SUMIF('10'!$C$10:$C$29,$C1268,'10'!$G$10:$G$29)*'10'!$E$3</f>
        <v>0</v>
      </c>
      <c r="Q1268" s="224">
        <f>SUMIF('11'!$C$10:$C$39,$C1268,'11'!$G$10:$G$39)*'11'!$E$3</f>
        <v>0</v>
      </c>
      <c r="R1268" s="224">
        <f>SUMIF('12'!$C$10:$C$29,$C1268,'12'!$G$10:$G$29)*'12'!$E$3</f>
        <v>0</v>
      </c>
      <c r="S1268" s="224">
        <f>SUMIF('13'!$C$10:$C$29,$C1268,'13'!$G$10:$G$29)*'13'!$E$3</f>
        <v>0</v>
      </c>
      <c r="T1268" s="224">
        <f>SUMIF('14'!$C$10:$C$29,$C1268,'14'!$G$10:$G$29)*'14'!$E$3</f>
        <v>0</v>
      </c>
      <c r="U1268" s="224">
        <f>SUMIF('15'!$C$10:$C$29,$C1268,'15'!$G$10:$G$29)*'15'!$E$3</f>
        <v>0</v>
      </c>
      <c r="V1268" s="224">
        <f>SUMIF('16'!$C$10:$C$29,$C1268,'16'!$G$10:$G$29)*'16'!$E$3</f>
        <v>0</v>
      </c>
      <c r="W1268" s="224">
        <f>SUMIF('17'!$C$10:$C$29,$C1268,'17'!$G$10:$G$29)*'17'!$E$3</f>
        <v>0</v>
      </c>
      <c r="X1268" s="224">
        <f>SUMIF('18'!$C$10:$C$29,$C1268,'18'!$G$10:$G$29)*'18'!$E$3</f>
        <v>0</v>
      </c>
      <c r="Y1268" s="224">
        <f>SUMIF('19'!$C$10:$C$28,$C1268,'19'!$G$10:$G$28)*'19'!$E$3</f>
        <v>0</v>
      </c>
      <c r="Z1268" s="224">
        <f>SUMIF('20'!$C$10:$C$29,$C1268,'20'!$G$10:$G$29)*'20'!$E$3</f>
        <v>0</v>
      </c>
      <c r="AA1268" s="224">
        <f>SUMIF('21'!$C$10:$C$29,$C1268,'21'!$G$10:$G$29)*'21'!$E$3</f>
        <v>0</v>
      </c>
    </row>
    <row r="1269" spans="3:27" ht="15" hidden="1">
      <c r="C1269" s="207" t="s">
        <v>2647</v>
      </c>
      <c r="D1269" s="207" t="s">
        <v>2648</v>
      </c>
      <c r="F1269" s="303">
        <f t="shared" si="20"/>
        <v>0</v>
      </c>
      <c r="G1269" s="224">
        <f>SUMIF('01'!$C$10:$C$29,$C1269,'01'!$G$10:$G$29)*'01'!$E$3</f>
        <v>0</v>
      </c>
      <c r="H1269" s="224">
        <f>SUMIF('02'!$C$10:$C$28,$C1269,'02'!$G$10:$G$28)*'02'!$E$3</f>
        <v>0</v>
      </c>
      <c r="I1269" s="224">
        <f>SUMIF('03'!$C$10:$C$29,$C1269,'03'!$G$10:$G$29)*'03'!$E$3</f>
        <v>0</v>
      </c>
      <c r="J1269" s="224">
        <f>SUMIF('04'!$C$10:$C$26,$C1269,'04'!$G$10:$G$26)*'04'!$E$3</f>
        <v>0</v>
      </c>
      <c r="K1269" s="224">
        <f>SUMIF('05'!$C$10:$C$29,$C1269,'05'!$G$10:$G$29)*'05'!$E$3</f>
        <v>0</v>
      </c>
      <c r="L1269" s="224">
        <f>SUMIF('06'!$C$10:$C$29,$C1269,'06'!$G$10:$G$29)*'06'!$E$3</f>
        <v>0</v>
      </c>
      <c r="M1269" s="224">
        <f>SUMIF('07'!$C$10:$C$26,$C1269,'07'!$G$10:$G$26)*'07'!$E$3</f>
        <v>0</v>
      </c>
      <c r="N1269" s="224">
        <f>SUMIF('08'!$C$10:$C$29,$C1269,'08'!$G$10:$G$29)*'08'!$E$3</f>
        <v>0</v>
      </c>
      <c r="O1269" s="224">
        <f>SUMIF('09'!$C$10:$C$29,$C1269,'09'!$G$10:$G$29)*'09'!$E$3</f>
        <v>0</v>
      </c>
      <c r="P1269" s="224">
        <f>SUMIF('10'!$C$10:$C$29,$C1269,'10'!$G$10:$G$29)*'10'!$E$3</f>
        <v>0</v>
      </c>
      <c r="Q1269" s="224">
        <f>SUMIF('11'!$C$10:$C$39,$C1269,'11'!$G$10:$G$39)*'11'!$E$3</f>
        <v>0</v>
      </c>
      <c r="R1269" s="224">
        <f>SUMIF('12'!$C$10:$C$29,$C1269,'12'!$G$10:$G$29)*'12'!$E$3</f>
        <v>0</v>
      </c>
      <c r="S1269" s="224">
        <f>SUMIF('13'!$C$10:$C$29,$C1269,'13'!$G$10:$G$29)*'13'!$E$3</f>
        <v>0</v>
      </c>
      <c r="T1269" s="224">
        <f>SUMIF('14'!$C$10:$C$29,$C1269,'14'!$G$10:$G$29)*'14'!$E$3</f>
        <v>0</v>
      </c>
      <c r="U1269" s="224">
        <f>SUMIF('15'!$C$10:$C$29,$C1269,'15'!$G$10:$G$29)*'15'!$E$3</f>
        <v>0</v>
      </c>
      <c r="V1269" s="224">
        <f>SUMIF('16'!$C$10:$C$29,$C1269,'16'!$G$10:$G$29)*'16'!$E$3</f>
        <v>0</v>
      </c>
      <c r="W1269" s="224">
        <f>SUMIF('17'!$C$10:$C$29,$C1269,'17'!$G$10:$G$29)*'17'!$E$3</f>
        <v>0</v>
      </c>
      <c r="X1269" s="224">
        <f>SUMIF('18'!$C$10:$C$29,$C1269,'18'!$G$10:$G$29)*'18'!$E$3</f>
        <v>0</v>
      </c>
      <c r="Y1269" s="224">
        <f>SUMIF('19'!$C$10:$C$28,$C1269,'19'!$G$10:$G$28)*'19'!$E$3</f>
        <v>0</v>
      </c>
      <c r="Z1269" s="224">
        <f>SUMIF('20'!$C$10:$C$29,$C1269,'20'!$G$10:$G$29)*'20'!$E$3</f>
        <v>0</v>
      </c>
      <c r="AA1269" s="224">
        <f>SUMIF('21'!$C$10:$C$29,$C1269,'21'!$G$10:$G$29)*'21'!$E$3</f>
        <v>0</v>
      </c>
    </row>
    <row r="1270" spans="3:27" ht="15" hidden="1">
      <c r="C1270" s="207" t="s">
        <v>2649</v>
      </c>
      <c r="D1270" s="207" t="s">
        <v>2650</v>
      </c>
      <c r="F1270" s="303">
        <f t="shared" si="20"/>
        <v>0</v>
      </c>
      <c r="G1270" s="224">
        <f>SUMIF('01'!$C$10:$C$29,$C1270,'01'!$G$10:$G$29)*'01'!$E$3</f>
        <v>0</v>
      </c>
      <c r="H1270" s="224">
        <f>SUMIF('02'!$C$10:$C$28,$C1270,'02'!$G$10:$G$28)*'02'!$E$3</f>
        <v>0</v>
      </c>
      <c r="I1270" s="224">
        <f>SUMIF('03'!$C$10:$C$29,$C1270,'03'!$G$10:$G$29)*'03'!$E$3</f>
        <v>0</v>
      </c>
      <c r="J1270" s="224">
        <f>SUMIF('04'!$C$10:$C$26,$C1270,'04'!$G$10:$G$26)*'04'!$E$3</f>
        <v>0</v>
      </c>
      <c r="K1270" s="224">
        <f>SUMIF('05'!$C$10:$C$29,$C1270,'05'!$G$10:$G$29)*'05'!$E$3</f>
        <v>0</v>
      </c>
      <c r="L1270" s="224">
        <f>SUMIF('06'!$C$10:$C$29,$C1270,'06'!$G$10:$G$29)*'06'!$E$3</f>
        <v>0</v>
      </c>
      <c r="M1270" s="224">
        <f>SUMIF('07'!$C$10:$C$26,$C1270,'07'!$G$10:$G$26)*'07'!$E$3</f>
        <v>0</v>
      </c>
      <c r="N1270" s="224">
        <f>SUMIF('08'!$C$10:$C$29,$C1270,'08'!$G$10:$G$29)*'08'!$E$3</f>
        <v>0</v>
      </c>
      <c r="O1270" s="224">
        <f>SUMIF('09'!$C$10:$C$29,$C1270,'09'!$G$10:$G$29)*'09'!$E$3</f>
        <v>0</v>
      </c>
      <c r="P1270" s="224">
        <f>SUMIF('10'!$C$10:$C$29,$C1270,'10'!$G$10:$G$29)*'10'!$E$3</f>
        <v>0</v>
      </c>
      <c r="Q1270" s="224">
        <f>SUMIF('11'!$C$10:$C$39,$C1270,'11'!$G$10:$G$39)*'11'!$E$3</f>
        <v>0</v>
      </c>
      <c r="R1270" s="224">
        <f>SUMIF('12'!$C$10:$C$29,$C1270,'12'!$G$10:$G$29)*'12'!$E$3</f>
        <v>0</v>
      </c>
      <c r="S1270" s="224">
        <f>SUMIF('13'!$C$10:$C$29,$C1270,'13'!$G$10:$G$29)*'13'!$E$3</f>
        <v>0</v>
      </c>
      <c r="T1270" s="224">
        <f>SUMIF('14'!$C$10:$C$29,$C1270,'14'!$G$10:$G$29)*'14'!$E$3</f>
        <v>0</v>
      </c>
      <c r="U1270" s="224">
        <f>SUMIF('15'!$C$10:$C$29,$C1270,'15'!$G$10:$G$29)*'15'!$E$3</f>
        <v>0</v>
      </c>
      <c r="V1270" s="224">
        <f>SUMIF('16'!$C$10:$C$29,$C1270,'16'!$G$10:$G$29)*'16'!$E$3</f>
        <v>0</v>
      </c>
      <c r="W1270" s="224">
        <f>SUMIF('17'!$C$10:$C$29,$C1270,'17'!$G$10:$G$29)*'17'!$E$3</f>
        <v>0</v>
      </c>
      <c r="X1270" s="224">
        <f>SUMIF('18'!$C$10:$C$29,$C1270,'18'!$G$10:$G$29)*'18'!$E$3</f>
        <v>0</v>
      </c>
      <c r="Y1270" s="224">
        <f>SUMIF('19'!$C$10:$C$28,$C1270,'19'!$G$10:$G$28)*'19'!$E$3</f>
        <v>0</v>
      </c>
      <c r="Z1270" s="224">
        <f>SUMIF('20'!$C$10:$C$29,$C1270,'20'!$G$10:$G$29)*'20'!$E$3</f>
        <v>0</v>
      </c>
      <c r="AA1270" s="224">
        <f>SUMIF('21'!$C$10:$C$29,$C1270,'21'!$G$10:$G$29)*'21'!$E$3</f>
        <v>0</v>
      </c>
    </row>
    <row r="1271" spans="3:27" ht="15" hidden="1">
      <c r="C1271" s="207" t="s">
        <v>2651</v>
      </c>
      <c r="D1271" s="207" t="s">
        <v>2652</v>
      </c>
      <c r="F1271" s="303">
        <f t="shared" si="20"/>
        <v>0</v>
      </c>
      <c r="G1271" s="224">
        <f>SUMIF('01'!$C$10:$C$29,$C1271,'01'!$G$10:$G$29)*'01'!$E$3</f>
        <v>0</v>
      </c>
      <c r="H1271" s="224">
        <f>SUMIF('02'!$C$10:$C$28,$C1271,'02'!$G$10:$G$28)*'02'!$E$3</f>
        <v>0</v>
      </c>
      <c r="I1271" s="224">
        <f>SUMIF('03'!$C$10:$C$29,$C1271,'03'!$G$10:$G$29)*'03'!$E$3</f>
        <v>0</v>
      </c>
      <c r="J1271" s="224">
        <f>SUMIF('04'!$C$10:$C$26,$C1271,'04'!$G$10:$G$26)*'04'!$E$3</f>
        <v>0</v>
      </c>
      <c r="K1271" s="224">
        <f>SUMIF('05'!$C$10:$C$29,$C1271,'05'!$G$10:$G$29)*'05'!$E$3</f>
        <v>0</v>
      </c>
      <c r="L1271" s="224">
        <f>SUMIF('06'!$C$10:$C$29,$C1271,'06'!$G$10:$G$29)*'06'!$E$3</f>
        <v>0</v>
      </c>
      <c r="M1271" s="224">
        <f>SUMIF('07'!$C$10:$C$26,$C1271,'07'!$G$10:$G$26)*'07'!$E$3</f>
        <v>0</v>
      </c>
      <c r="N1271" s="224">
        <f>SUMIF('08'!$C$10:$C$29,$C1271,'08'!$G$10:$G$29)*'08'!$E$3</f>
        <v>0</v>
      </c>
      <c r="O1271" s="224">
        <f>SUMIF('09'!$C$10:$C$29,$C1271,'09'!$G$10:$G$29)*'09'!$E$3</f>
        <v>0</v>
      </c>
      <c r="P1271" s="224">
        <f>SUMIF('10'!$C$10:$C$29,$C1271,'10'!$G$10:$G$29)*'10'!$E$3</f>
        <v>0</v>
      </c>
      <c r="Q1271" s="224">
        <f>SUMIF('11'!$C$10:$C$39,$C1271,'11'!$G$10:$G$39)*'11'!$E$3</f>
        <v>0</v>
      </c>
      <c r="R1271" s="224">
        <f>SUMIF('12'!$C$10:$C$29,$C1271,'12'!$G$10:$G$29)*'12'!$E$3</f>
        <v>0</v>
      </c>
      <c r="S1271" s="224">
        <f>SUMIF('13'!$C$10:$C$29,$C1271,'13'!$G$10:$G$29)*'13'!$E$3</f>
        <v>0</v>
      </c>
      <c r="T1271" s="224">
        <f>SUMIF('14'!$C$10:$C$29,$C1271,'14'!$G$10:$G$29)*'14'!$E$3</f>
        <v>0</v>
      </c>
      <c r="U1271" s="224">
        <f>SUMIF('15'!$C$10:$C$29,$C1271,'15'!$G$10:$G$29)*'15'!$E$3</f>
        <v>0</v>
      </c>
      <c r="V1271" s="224">
        <f>SUMIF('16'!$C$10:$C$29,$C1271,'16'!$G$10:$G$29)*'16'!$E$3</f>
        <v>0</v>
      </c>
      <c r="W1271" s="224">
        <f>SUMIF('17'!$C$10:$C$29,$C1271,'17'!$G$10:$G$29)*'17'!$E$3</f>
        <v>0</v>
      </c>
      <c r="X1271" s="224">
        <f>SUMIF('18'!$C$10:$C$29,$C1271,'18'!$G$10:$G$29)*'18'!$E$3</f>
        <v>0</v>
      </c>
      <c r="Y1271" s="224">
        <f>SUMIF('19'!$C$10:$C$28,$C1271,'19'!$G$10:$G$28)*'19'!$E$3</f>
        <v>0</v>
      </c>
      <c r="Z1271" s="224">
        <f>SUMIF('20'!$C$10:$C$29,$C1271,'20'!$G$10:$G$29)*'20'!$E$3</f>
        <v>0</v>
      </c>
      <c r="AA1271" s="224">
        <f>SUMIF('21'!$C$10:$C$29,$C1271,'21'!$G$10:$G$29)*'21'!$E$3</f>
        <v>0</v>
      </c>
    </row>
    <row r="1272" spans="3:27" ht="15" hidden="1">
      <c r="C1272" s="207" t="s">
        <v>2653</v>
      </c>
      <c r="D1272" s="207" t="s">
        <v>2654</v>
      </c>
      <c r="F1272" s="303">
        <f t="shared" si="20"/>
        <v>0</v>
      </c>
      <c r="G1272" s="224">
        <f>SUMIF('01'!$C$10:$C$29,$C1272,'01'!$G$10:$G$29)*'01'!$E$3</f>
        <v>0</v>
      </c>
      <c r="H1272" s="224">
        <f>SUMIF('02'!$C$10:$C$28,$C1272,'02'!$G$10:$G$28)*'02'!$E$3</f>
        <v>0</v>
      </c>
      <c r="I1272" s="224">
        <f>SUMIF('03'!$C$10:$C$29,$C1272,'03'!$G$10:$G$29)*'03'!$E$3</f>
        <v>0</v>
      </c>
      <c r="J1272" s="224">
        <f>SUMIF('04'!$C$10:$C$26,$C1272,'04'!$G$10:$G$26)*'04'!$E$3</f>
        <v>0</v>
      </c>
      <c r="K1272" s="224">
        <f>SUMIF('05'!$C$10:$C$29,$C1272,'05'!$G$10:$G$29)*'05'!$E$3</f>
        <v>0</v>
      </c>
      <c r="L1272" s="224">
        <f>SUMIF('06'!$C$10:$C$29,$C1272,'06'!$G$10:$G$29)*'06'!$E$3</f>
        <v>0</v>
      </c>
      <c r="M1272" s="224">
        <f>SUMIF('07'!$C$10:$C$26,$C1272,'07'!$G$10:$G$26)*'07'!$E$3</f>
        <v>0</v>
      </c>
      <c r="N1272" s="224">
        <f>SUMIF('08'!$C$10:$C$29,$C1272,'08'!$G$10:$G$29)*'08'!$E$3</f>
        <v>0</v>
      </c>
      <c r="O1272" s="224">
        <f>SUMIF('09'!$C$10:$C$29,$C1272,'09'!$G$10:$G$29)*'09'!$E$3</f>
        <v>0</v>
      </c>
      <c r="P1272" s="224">
        <f>SUMIF('10'!$C$10:$C$29,$C1272,'10'!$G$10:$G$29)*'10'!$E$3</f>
        <v>0</v>
      </c>
      <c r="Q1272" s="224">
        <f>SUMIF('11'!$C$10:$C$39,$C1272,'11'!$G$10:$G$39)*'11'!$E$3</f>
        <v>0</v>
      </c>
      <c r="R1272" s="224">
        <f>SUMIF('12'!$C$10:$C$29,$C1272,'12'!$G$10:$G$29)*'12'!$E$3</f>
        <v>0</v>
      </c>
      <c r="S1272" s="224">
        <f>SUMIF('13'!$C$10:$C$29,$C1272,'13'!$G$10:$G$29)*'13'!$E$3</f>
        <v>0</v>
      </c>
      <c r="T1272" s="224">
        <f>SUMIF('14'!$C$10:$C$29,$C1272,'14'!$G$10:$G$29)*'14'!$E$3</f>
        <v>0</v>
      </c>
      <c r="U1272" s="224">
        <f>SUMIF('15'!$C$10:$C$29,$C1272,'15'!$G$10:$G$29)*'15'!$E$3</f>
        <v>0</v>
      </c>
      <c r="V1272" s="224">
        <f>SUMIF('16'!$C$10:$C$29,$C1272,'16'!$G$10:$G$29)*'16'!$E$3</f>
        <v>0</v>
      </c>
      <c r="W1272" s="224">
        <f>SUMIF('17'!$C$10:$C$29,$C1272,'17'!$G$10:$G$29)*'17'!$E$3</f>
        <v>0</v>
      </c>
      <c r="X1272" s="224">
        <f>SUMIF('18'!$C$10:$C$29,$C1272,'18'!$G$10:$G$29)*'18'!$E$3</f>
        <v>0</v>
      </c>
      <c r="Y1272" s="224">
        <f>SUMIF('19'!$C$10:$C$28,$C1272,'19'!$G$10:$G$28)*'19'!$E$3</f>
        <v>0</v>
      </c>
      <c r="Z1272" s="224">
        <f>SUMIF('20'!$C$10:$C$29,$C1272,'20'!$G$10:$G$29)*'20'!$E$3</f>
        <v>0</v>
      </c>
      <c r="AA1272" s="224">
        <f>SUMIF('21'!$C$10:$C$29,$C1272,'21'!$G$10:$G$29)*'21'!$E$3</f>
        <v>0</v>
      </c>
    </row>
    <row r="1273" spans="3:27" ht="15" hidden="1">
      <c r="C1273" s="207" t="s">
        <v>2655</v>
      </c>
      <c r="D1273" s="207" t="s">
        <v>2656</v>
      </c>
      <c r="F1273" s="303">
        <f t="shared" si="20"/>
        <v>0</v>
      </c>
      <c r="G1273" s="224">
        <f>SUMIF('01'!$C$10:$C$29,$C1273,'01'!$G$10:$G$29)*'01'!$E$3</f>
        <v>0</v>
      </c>
      <c r="H1273" s="224">
        <f>SUMIF('02'!$C$10:$C$28,$C1273,'02'!$G$10:$G$28)*'02'!$E$3</f>
        <v>0</v>
      </c>
      <c r="I1273" s="224">
        <f>SUMIF('03'!$C$10:$C$29,$C1273,'03'!$G$10:$G$29)*'03'!$E$3</f>
        <v>0</v>
      </c>
      <c r="J1273" s="224">
        <f>SUMIF('04'!$C$10:$C$26,$C1273,'04'!$G$10:$G$26)*'04'!$E$3</f>
        <v>0</v>
      </c>
      <c r="K1273" s="224">
        <f>SUMIF('05'!$C$10:$C$29,$C1273,'05'!$G$10:$G$29)*'05'!$E$3</f>
        <v>0</v>
      </c>
      <c r="L1273" s="224">
        <f>SUMIF('06'!$C$10:$C$29,$C1273,'06'!$G$10:$G$29)*'06'!$E$3</f>
        <v>0</v>
      </c>
      <c r="M1273" s="224">
        <f>SUMIF('07'!$C$10:$C$26,$C1273,'07'!$G$10:$G$26)*'07'!$E$3</f>
        <v>0</v>
      </c>
      <c r="N1273" s="224">
        <f>SUMIF('08'!$C$10:$C$29,$C1273,'08'!$G$10:$G$29)*'08'!$E$3</f>
        <v>0</v>
      </c>
      <c r="O1273" s="224">
        <f>SUMIF('09'!$C$10:$C$29,$C1273,'09'!$G$10:$G$29)*'09'!$E$3</f>
        <v>0</v>
      </c>
      <c r="P1273" s="224">
        <f>SUMIF('10'!$C$10:$C$29,$C1273,'10'!$G$10:$G$29)*'10'!$E$3</f>
        <v>0</v>
      </c>
      <c r="Q1273" s="224">
        <f>SUMIF('11'!$C$10:$C$39,$C1273,'11'!$G$10:$G$39)*'11'!$E$3</f>
        <v>0</v>
      </c>
      <c r="R1273" s="224">
        <f>SUMIF('12'!$C$10:$C$29,$C1273,'12'!$G$10:$G$29)*'12'!$E$3</f>
        <v>0</v>
      </c>
      <c r="S1273" s="224">
        <f>SUMIF('13'!$C$10:$C$29,$C1273,'13'!$G$10:$G$29)*'13'!$E$3</f>
        <v>0</v>
      </c>
      <c r="T1273" s="224">
        <f>SUMIF('14'!$C$10:$C$29,$C1273,'14'!$G$10:$G$29)*'14'!$E$3</f>
        <v>0</v>
      </c>
      <c r="U1273" s="224">
        <f>SUMIF('15'!$C$10:$C$29,$C1273,'15'!$G$10:$G$29)*'15'!$E$3</f>
        <v>0</v>
      </c>
      <c r="V1273" s="224">
        <f>SUMIF('16'!$C$10:$C$29,$C1273,'16'!$G$10:$G$29)*'16'!$E$3</f>
        <v>0</v>
      </c>
      <c r="W1273" s="224">
        <f>SUMIF('17'!$C$10:$C$29,$C1273,'17'!$G$10:$G$29)*'17'!$E$3</f>
        <v>0</v>
      </c>
      <c r="X1273" s="224">
        <f>SUMIF('18'!$C$10:$C$29,$C1273,'18'!$G$10:$G$29)*'18'!$E$3</f>
        <v>0</v>
      </c>
      <c r="Y1273" s="224">
        <f>SUMIF('19'!$C$10:$C$28,$C1273,'19'!$G$10:$G$28)*'19'!$E$3</f>
        <v>0</v>
      </c>
      <c r="Z1273" s="224">
        <f>SUMIF('20'!$C$10:$C$29,$C1273,'20'!$G$10:$G$29)*'20'!$E$3</f>
        <v>0</v>
      </c>
      <c r="AA1273" s="224">
        <f>SUMIF('21'!$C$10:$C$29,$C1273,'21'!$G$10:$G$29)*'21'!$E$3</f>
        <v>0</v>
      </c>
    </row>
    <row r="1274" spans="3:27" ht="15" hidden="1">
      <c r="C1274" s="207" t="s">
        <v>2657</v>
      </c>
      <c r="D1274" s="207" t="s">
        <v>2658</v>
      </c>
      <c r="F1274" s="303">
        <f t="shared" si="20"/>
        <v>0</v>
      </c>
      <c r="G1274" s="224">
        <f>SUMIF('01'!$C$10:$C$29,$C1274,'01'!$G$10:$G$29)*'01'!$E$3</f>
        <v>0</v>
      </c>
      <c r="H1274" s="224">
        <f>SUMIF('02'!$C$10:$C$28,$C1274,'02'!$G$10:$G$28)*'02'!$E$3</f>
        <v>0</v>
      </c>
      <c r="I1274" s="224">
        <f>SUMIF('03'!$C$10:$C$29,$C1274,'03'!$G$10:$G$29)*'03'!$E$3</f>
        <v>0</v>
      </c>
      <c r="J1274" s="224">
        <f>SUMIF('04'!$C$10:$C$26,$C1274,'04'!$G$10:$G$26)*'04'!$E$3</f>
        <v>0</v>
      </c>
      <c r="K1274" s="224">
        <f>SUMIF('05'!$C$10:$C$29,$C1274,'05'!$G$10:$G$29)*'05'!$E$3</f>
        <v>0</v>
      </c>
      <c r="L1274" s="224">
        <f>SUMIF('06'!$C$10:$C$29,$C1274,'06'!$G$10:$G$29)*'06'!$E$3</f>
        <v>0</v>
      </c>
      <c r="M1274" s="224">
        <f>SUMIF('07'!$C$10:$C$26,$C1274,'07'!$G$10:$G$26)*'07'!$E$3</f>
        <v>0</v>
      </c>
      <c r="N1274" s="224">
        <f>SUMIF('08'!$C$10:$C$29,$C1274,'08'!$G$10:$G$29)*'08'!$E$3</f>
        <v>0</v>
      </c>
      <c r="O1274" s="224">
        <f>SUMIF('09'!$C$10:$C$29,$C1274,'09'!$G$10:$G$29)*'09'!$E$3</f>
        <v>0</v>
      </c>
      <c r="P1274" s="224">
        <f>SUMIF('10'!$C$10:$C$29,$C1274,'10'!$G$10:$G$29)*'10'!$E$3</f>
        <v>0</v>
      </c>
      <c r="Q1274" s="224">
        <f>SUMIF('11'!$C$10:$C$39,$C1274,'11'!$G$10:$G$39)*'11'!$E$3</f>
        <v>0</v>
      </c>
      <c r="R1274" s="224">
        <f>SUMIF('12'!$C$10:$C$29,$C1274,'12'!$G$10:$G$29)*'12'!$E$3</f>
        <v>0</v>
      </c>
      <c r="S1274" s="224">
        <f>SUMIF('13'!$C$10:$C$29,$C1274,'13'!$G$10:$G$29)*'13'!$E$3</f>
        <v>0</v>
      </c>
      <c r="T1274" s="224">
        <f>SUMIF('14'!$C$10:$C$29,$C1274,'14'!$G$10:$G$29)*'14'!$E$3</f>
        <v>0</v>
      </c>
      <c r="U1274" s="224">
        <f>SUMIF('15'!$C$10:$C$29,$C1274,'15'!$G$10:$G$29)*'15'!$E$3</f>
        <v>0</v>
      </c>
      <c r="V1274" s="224">
        <f>SUMIF('16'!$C$10:$C$29,$C1274,'16'!$G$10:$G$29)*'16'!$E$3</f>
        <v>0</v>
      </c>
      <c r="W1274" s="224">
        <f>SUMIF('17'!$C$10:$C$29,$C1274,'17'!$G$10:$G$29)*'17'!$E$3</f>
        <v>0</v>
      </c>
      <c r="X1274" s="224">
        <f>SUMIF('18'!$C$10:$C$29,$C1274,'18'!$G$10:$G$29)*'18'!$E$3</f>
        <v>0</v>
      </c>
      <c r="Y1274" s="224">
        <f>SUMIF('19'!$C$10:$C$28,$C1274,'19'!$G$10:$G$28)*'19'!$E$3</f>
        <v>0</v>
      </c>
      <c r="Z1274" s="224">
        <f>SUMIF('20'!$C$10:$C$29,$C1274,'20'!$G$10:$G$29)*'20'!$E$3</f>
        <v>0</v>
      </c>
      <c r="AA1274" s="224">
        <f>SUMIF('21'!$C$10:$C$29,$C1274,'21'!$G$10:$G$29)*'21'!$E$3</f>
        <v>0</v>
      </c>
    </row>
    <row r="1275" spans="3:27" ht="15" hidden="1">
      <c r="C1275" s="207" t="s">
        <v>2659</v>
      </c>
      <c r="D1275" s="207" t="s">
        <v>2660</v>
      </c>
      <c r="F1275" s="303">
        <f t="shared" si="20"/>
        <v>0</v>
      </c>
      <c r="G1275" s="224">
        <f>SUMIF('01'!$C$10:$C$29,$C1275,'01'!$G$10:$G$29)*'01'!$E$3</f>
        <v>0</v>
      </c>
      <c r="H1275" s="224">
        <f>SUMIF('02'!$C$10:$C$28,$C1275,'02'!$G$10:$G$28)*'02'!$E$3</f>
        <v>0</v>
      </c>
      <c r="I1275" s="224">
        <f>SUMIF('03'!$C$10:$C$29,$C1275,'03'!$G$10:$G$29)*'03'!$E$3</f>
        <v>0</v>
      </c>
      <c r="J1275" s="224">
        <f>SUMIF('04'!$C$10:$C$26,$C1275,'04'!$G$10:$G$26)*'04'!$E$3</f>
        <v>0</v>
      </c>
      <c r="K1275" s="224">
        <f>SUMIF('05'!$C$10:$C$29,$C1275,'05'!$G$10:$G$29)*'05'!$E$3</f>
        <v>0</v>
      </c>
      <c r="L1275" s="224">
        <f>SUMIF('06'!$C$10:$C$29,$C1275,'06'!$G$10:$G$29)*'06'!$E$3</f>
        <v>0</v>
      </c>
      <c r="M1275" s="224">
        <f>SUMIF('07'!$C$10:$C$26,$C1275,'07'!$G$10:$G$26)*'07'!$E$3</f>
        <v>0</v>
      </c>
      <c r="N1275" s="224">
        <f>SUMIF('08'!$C$10:$C$29,$C1275,'08'!$G$10:$G$29)*'08'!$E$3</f>
        <v>0</v>
      </c>
      <c r="O1275" s="224">
        <f>SUMIF('09'!$C$10:$C$29,$C1275,'09'!$G$10:$G$29)*'09'!$E$3</f>
        <v>0</v>
      </c>
      <c r="P1275" s="224">
        <f>SUMIF('10'!$C$10:$C$29,$C1275,'10'!$G$10:$G$29)*'10'!$E$3</f>
        <v>0</v>
      </c>
      <c r="Q1275" s="224">
        <f>SUMIF('11'!$C$10:$C$39,$C1275,'11'!$G$10:$G$39)*'11'!$E$3</f>
        <v>0</v>
      </c>
      <c r="R1275" s="224">
        <f>SUMIF('12'!$C$10:$C$29,$C1275,'12'!$G$10:$G$29)*'12'!$E$3</f>
        <v>0</v>
      </c>
      <c r="S1275" s="224">
        <f>SUMIF('13'!$C$10:$C$29,$C1275,'13'!$G$10:$G$29)*'13'!$E$3</f>
        <v>0</v>
      </c>
      <c r="T1275" s="224">
        <f>SUMIF('14'!$C$10:$C$29,$C1275,'14'!$G$10:$G$29)*'14'!$E$3</f>
        <v>0</v>
      </c>
      <c r="U1275" s="224">
        <f>SUMIF('15'!$C$10:$C$29,$C1275,'15'!$G$10:$G$29)*'15'!$E$3</f>
        <v>0</v>
      </c>
      <c r="V1275" s="224">
        <f>SUMIF('16'!$C$10:$C$29,$C1275,'16'!$G$10:$G$29)*'16'!$E$3</f>
        <v>0</v>
      </c>
      <c r="W1275" s="224">
        <f>SUMIF('17'!$C$10:$C$29,$C1275,'17'!$G$10:$G$29)*'17'!$E$3</f>
        <v>0</v>
      </c>
      <c r="X1275" s="224">
        <f>SUMIF('18'!$C$10:$C$29,$C1275,'18'!$G$10:$G$29)*'18'!$E$3</f>
        <v>0</v>
      </c>
      <c r="Y1275" s="224">
        <f>SUMIF('19'!$C$10:$C$28,$C1275,'19'!$G$10:$G$28)*'19'!$E$3</f>
        <v>0</v>
      </c>
      <c r="Z1275" s="224">
        <f>SUMIF('20'!$C$10:$C$29,$C1275,'20'!$G$10:$G$29)*'20'!$E$3</f>
        <v>0</v>
      </c>
      <c r="AA1275" s="224">
        <f>SUMIF('21'!$C$10:$C$29,$C1275,'21'!$G$10:$G$29)*'21'!$E$3</f>
        <v>0</v>
      </c>
    </row>
    <row r="1276" spans="3:27" ht="15" hidden="1">
      <c r="C1276" s="207" t="s">
        <v>2661</v>
      </c>
      <c r="D1276" s="207" t="s">
        <v>2662</v>
      </c>
      <c r="F1276" s="303">
        <f t="shared" si="20"/>
        <v>0</v>
      </c>
      <c r="G1276" s="224">
        <f>SUMIF('01'!$C$10:$C$29,$C1276,'01'!$G$10:$G$29)*'01'!$E$3</f>
        <v>0</v>
      </c>
      <c r="H1276" s="224">
        <f>SUMIF('02'!$C$10:$C$28,$C1276,'02'!$G$10:$G$28)*'02'!$E$3</f>
        <v>0</v>
      </c>
      <c r="I1276" s="224">
        <f>SUMIF('03'!$C$10:$C$29,$C1276,'03'!$G$10:$G$29)*'03'!$E$3</f>
        <v>0</v>
      </c>
      <c r="J1276" s="224">
        <f>SUMIF('04'!$C$10:$C$26,$C1276,'04'!$G$10:$G$26)*'04'!$E$3</f>
        <v>0</v>
      </c>
      <c r="K1276" s="224">
        <f>SUMIF('05'!$C$10:$C$29,$C1276,'05'!$G$10:$G$29)*'05'!$E$3</f>
        <v>0</v>
      </c>
      <c r="L1276" s="224">
        <f>SUMIF('06'!$C$10:$C$29,$C1276,'06'!$G$10:$G$29)*'06'!$E$3</f>
        <v>0</v>
      </c>
      <c r="M1276" s="224">
        <f>SUMIF('07'!$C$10:$C$26,$C1276,'07'!$G$10:$G$26)*'07'!$E$3</f>
        <v>0</v>
      </c>
      <c r="N1276" s="224">
        <f>SUMIF('08'!$C$10:$C$29,$C1276,'08'!$G$10:$G$29)*'08'!$E$3</f>
        <v>0</v>
      </c>
      <c r="O1276" s="224">
        <f>SUMIF('09'!$C$10:$C$29,$C1276,'09'!$G$10:$G$29)*'09'!$E$3</f>
        <v>0</v>
      </c>
      <c r="P1276" s="224">
        <f>SUMIF('10'!$C$10:$C$29,$C1276,'10'!$G$10:$G$29)*'10'!$E$3</f>
        <v>0</v>
      </c>
      <c r="Q1276" s="224">
        <f>SUMIF('11'!$C$10:$C$39,$C1276,'11'!$G$10:$G$39)*'11'!$E$3</f>
        <v>0</v>
      </c>
      <c r="R1276" s="224">
        <f>SUMIF('12'!$C$10:$C$29,$C1276,'12'!$G$10:$G$29)*'12'!$E$3</f>
        <v>0</v>
      </c>
      <c r="S1276" s="224">
        <f>SUMIF('13'!$C$10:$C$29,$C1276,'13'!$G$10:$G$29)*'13'!$E$3</f>
        <v>0</v>
      </c>
      <c r="T1276" s="224">
        <f>SUMIF('14'!$C$10:$C$29,$C1276,'14'!$G$10:$G$29)*'14'!$E$3</f>
        <v>0</v>
      </c>
      <c r="U1276" s="224">
        <f>SUMIF('15'!$C$10:$C$29,$C1276,'15'!$G$10:$G$29)*'15'!$E$3</f>
        <v>0</v>
      </c>
      <c r="V1276" s="224">
        <f>SUMIF('16'!$C$10:$C$29,$C1276,'16'!$G$10:$G$29)*'16'!$E$3</f>
        <v>0</v>
      </c>
      <c r="W1276" s="224">
        <f>SUMIF('17'!$C$10:$C$29,$C1276,'17'!$G$10:$G$29)*'17'!$E$3</f>
        <v>0</v>
      </c>
      <c r="X1276" s="224">
        <f>SUMIF('18'!$C$10:$C$29,$C1276,'18'!$G$10:$G$29)*'18'!$E$3</f>
        <v>0</v>
      </c>
      <c r="Y1276" s="224">
        <f>SUMIF('19'!$C$10:$C$28,$C1276,'19'!$G$10:$G$28)*'19'!$E$3</f>
        <v>0</v>
      </c>
      <c r="Z1276" s="224">
        <f>SUMIF('20'!$C$10:$C$29,$C1276,'20'!$G$10:$G$29)*'20'!$E$3</f>
        <v>0</v>
      </c>
      <c r="AA1276" s="224">
        <f>SUMIF('21'!$C$10:$C$29,$C1276,'21'!$G$10:$G$29)*'21'!$E$3</f>
        <v>0</v>
      </c>
    </row>
    <row r="1277" spans="3:27" ht="15" hidden="1">
      <c r="C1277" s="207" t="s">
        <v>2663</v>
      </c>
      <c r="D1277" s="207" t="s">
        <v>2664</v>
      </c>
      <c r="F1277" s="303">
        <f t="shared" si="20"/>
        <v>0</v>
      </c>
      <c r="G1277" s="224">
        <f>SUMIF('01'!$C$10:$C$29,$C1277,'01'!$G$10:$G$29)*'01'!$E$3</f>
        <v>0</v>
      </c>
      <c r="H1277" s="224">
        <f>SUMIF('02'!$C$10:$C$28,$C1277,'02'!$G$10:$G$28)*'02'!$E$3</f>
        <v>0</v>
      </c>
      <c r="I1277" s="224">
        <f>SUMIF('03'!$C$10:$C$29,$C1277,'03'!$G$10:$G$29)*'03'!$E$3</f>
        <v>0</v>
      </c>
      <c r="J1277" s="224">
        <f>SUMIF('04'!$C$10:$C$26,$C1277,'04'!$G$10:$G$26)*'04'!$E$3</f>
        <v>0</v>
      </c>
      <c r="K1277" s="224">
        <f>SUMIF('05'!$C$10:$C$29,$C1277,'05'!$G$10:$G$29)*'05'!$E$3</f>
        <v>0</v>
      </c>
      <c r="L1277" s="224">
        <f>SUMIF('06'!$C$10:$C$29,$C1277,'06'!$G$10:$G$29)*'06'!$E$3</f>
        <v>0</v>
      </c>
      <c r="M1277" s="224">
        <f>SUMIF('07'!$C$10:$C$26,$C1277,'07'!$G$10:$G$26)*'07'!$E$3</f>
        <v>0</v>
      </c>
      <c r="N1277" s="224">
        <f>SUMIF('08'!$C$10:$C$29,$C1277,'08'!$G$10:$G$29)*'08'!$E$3</f>
        <v>0</v>
      </c>
      <c r="O1277" s="224">
        <f>SUMIF('09'!$C$10:$C$29,$C1277,'09'!$G$10:$G$29)*'09'!$E$3</f>
        <v>0</v>
      </c>
      <c r="P1277" s="224">
        <f>SUMIF('10'!$C$10:$C$29,$C1277,'10'!$G$10:$G$29)*'10'!$E$3</f>
        <v>0</v>
      </c>
      <c r="Q1277" s="224">
        <f>SUMIF('11'!$C$10:$C$39,$C1277,'11'!$G$10:$G$39)*'11'!$E$3</f>
        <v>0</v>
      </c>
      <c r="R1277" s="224">
        <f>SUMIF('12'!$C$10:$C$29,$C1277,'12'!$G$10:$G$29)*'12'!$E$3</f>
        <v>0</v>
      </c>
      <c r="S1277" s="224">
        <f>SUMIF('13'!$C$10:$C$29,$C1277,'13'!$G$10:$G$29)*'13'!$E$3</f>
        <v>0</v>
      </c>
      <c r="T1277" s="224">
        <f>SUMIF('14'!$C$10:$C$29,$C1277,'14'!$G$10:$G$29)*'14'!$E$3</f>
        <v>0</v>
      </c>
      <c r="U1277" s="224">
        <f>SUMIF('15'!$C$10:$C$29,$C1277,'15'!$G$10:$G$29)*'15'!$E$3</f>
        <v>0</v>
      </c>
      <c r="V1277" s="224">
        <f>SUMIF('16'!$C$10:$C$29,$C1277,'16'!$G$10:$G$29)*'16'!$E$3</f>
        <v>0</v>
      </c>
      <c r="W1277" s="224">
        <f>SUMIF('17'!$C$10:$C$29,$C1277,'17'!$G$10:$G$29)*'17'!$E$3</f>
        <v>0</v>
      </c>
      <c r="X1277" s="224">
        <f>SUMIF('18'!$C$10:$C$29,$C1277,'18'!$G$10:$G$29)*'18'!$E$3</f>
        <v>0</v>
      </c>
      <c r="Y1277" s="224">
        <f>SUMIF('19'!$C$10:$C$28,$C1277,'19'!$G$10:$G$28)*'19'!$E$3</f>
        <v>0</v>
      </c>
      <c r="Z1277" s="224">
        <f>SUMIF('20'!$C$10:$C$29,$C1277,'20'!$G$10:$G$29)*'20'!$E$3</f>
        <v>0</v>
      </c>
      <c r="AA1277" s="224">
        <f>SUMIF('21'!$C$10:$C$29,$C1277,'21'!$G$10:$G$29)*'21'!$E$3</f>
        <v>0</v>
      </c>
    </row>
    <row r="1278" spans="3:27" ht="15" hidden="1">
      <c r="C1278" s="207" t="s">
        <v>2665</v>
      </c>
      <c r="D1278" s="207" t="s">
        <v>2666</v>
      </c>
      <c r="F1278" s="303">
        <f t="shared" si="20"/>
        <v>0</v>
      </c>
      <c r="G1278" s="224">
        <f>SUMIF('01'!$C$10:$C$29,$C1278,'01'!$G$10:$G$29)*'01'!$E$3</f>
        <v>0</v>
      </c>
      <c r="H1278" s="224">
        <f>SUMIF('02'!$C$10:$C$28,$C1278,'02'!$G$10:$G$28)*'02'!$E$3</f>
        <v>0</v>
      </c>
      <c r="I1278" s="224">
        <f>SUMIF('03'!$C$10:$C$29,$C1278,'03'!$G$10:$G$29)*'03'!$E$3</f>
        <v>0</v>
      </c>
      <c r="J1278" s="224">
        <f>SUMIF('04'!$C$10:$C$26,$C1278,'04'!$G$10:$G$26)*'04'!$E$3</f>
        <v>0</v>
      </c>
      <c r="K1278" s="224">
        <f>SUMIF('05'!$C$10:$C$29,$C1278,'05'!$G$10:$G$29)*'05'!$E$3</f>
        <v>0</v>
      </c>
      <c r="L1278" s="224">
        <f>SUMIF('06'!$C$10:$C$29,$C1278,'06'!$G$10:$G$29)*'06'!$E$3</f>
        <v>0</v>
      </c>
      <c r="M1278" s="224">
        <f>SUMIF('07'!$C$10:$C$26,$C1278,'07'!$G$10:$G$26)*'07'!$E$3</f>
        <v>0</v>
      </c>
      <c r="N1278" s="224">
        <f>SUMIF('08'!$C$10:$C$29,$C1278,'08'!$G$10:$G$29)*'08'!$E$3</f>
        <v>0</v>
      </c>
      <c r="O1278" s="224">
        <f>SUMIF('09'!$C$10:$C$29,$C1278,'09'!$G$10:$G$29)*'09'!$E$3</f>
        <v>0</v>
      </c>
      <c r="P1278" s="224">
        <f>SUMIF('10'!$C$10:$C$29,$C1278,'10'!$G$10:$G$29)*'10'!$E$3</f>
        <v>0</v>
      </c>
      <c r="Q1278" s="224">
        <f>SUMIF('11'!$C$10:$C$39,$C1278,'11'!$G$10:$G$39)*'11'!$E$3</f>
        <v>0</v>
      </c>
      <c r="R1278" s="224">
        <f>SUMIF('12'!$C$10:$C$29,$C1278,'12'!$G$10:$G$29)*'12'!$E$3</f>
        <v>0</v>
      </c>
      <c r="S1278" s="224">
        <f>SUMIF('13'!$C$10:$C$29,$C1278,'13'!$G$10:$G$29)*'13'!$E$3</f>
        <v>0</v>
      </c>
      <c r="T1278" s="224">
        <f>SUMIF('14'!$C$10:$C$29,$C1278,'14'!$G$10:$G$29)*'14'!$E$3</f>
        <v>0</v>
      </c>
      <c r="U1278" s="224">
        <f>SUMIF('15'!$C$10:$C$29,$C1278,'15'!$G$10:$G$29)*'15'!$E$3</f>
        <v>0</v>
      </c>
      <c r="V1278" s="224">
        <f>SUMIF('16'!$C$10:$C$29,$C1278,'16'!$G$10:$G$29)*'16'!$E$3</f>
        <v>0</v>
      </c>
      <c r="W1278" s="224">
        <f>SUMIF('17'!$C$10:$C$29,$C1278,'17'!$G$10:$G$29)*'17'!$E$3</f>
        <v>0</v>
      </c>
      <c r="X1278" s="224">
        <f>SUMIF('18'!$C$10:$C$29,$C1278,'18'!$G$10:$G$29)*'18'!$E$3</f>
        <v>0</v>
      </c>
      <c r="Y1278" s="224">
        <f>SUMIF('19'!$C$10:$C$28,$C1278,'19'!$G$10:$G$28)*'19'!$E$3</f>
        <v>0</v>
      </c>
      <c r="Z1278" s="224">
        <f>SUMIF('20'!$C$10:$C$29,$C1278,'20'!$G$10:$G$29)*'20'!$E$3</f>
        <v>0</v>
      </c>
      <c r="AA1278" s="224">
        <f>SUMIF('21'!$C$10:$C$29,$C1278,'21'!$G$10:$G$29)*'21'!$E$3</f>
        <v>0</v>
      </c>
    </row>
    <row r="1279" spans="3:27" ht="15" hidden="1">
      <c r="C1279" s="207" t="s">
        <v>2667</v>
      </c>
      <c r="D1279" s="207" t="s">
        <v>2668</v>
      </c>
      <c r="F1279" s="303">
        <f t="shared" si="20"/>
        <v>0</v>
      </c>
      <c r="G1279" s="224">
        <f>SUMIF('01'!$C$10:$C$29,$C1279,'01'!$G$10:$G$29)*'01'!$E$3</f>
        <v>0</v>
      </c>
      <c r="H1279" s="224">
        <f>SUMIF('02'!$C$10:$C$28,$C1279,'02'!$G$10:$G$28)*'02'!$E$3</f>
        <v>0</v>
      </c>
      <c r="I1279" s="224">
        <f>SUMIF('03'!$C$10:$C$29,$C1279,'03'!$G$10:$G$29)*'03'!$E$3</f>
        <v>0</v>
      </c>
      <c r="J1279" s="224">
        <f>SUMIF('04'!$C$10:$C$26,$C1279,'04'!$G$10:$G$26)*'04'!$E$3</f>
        <v>0</v>
      </c>
      <c r="K1279" s="224">
        <f>SUMIF('05'!$C$10:$C$29,$C1279,'05'!$G$10:$G$29)*'05'!$E$3</f>
        <v>0</v>
      </c>
      <c r="L1279" s="224">
        <f>SUMIF('06'!$C$10:$C$29,$C1279,'06'!$G$10:$G$29)*'06'!$E$3</f>
        <v>0</v>
      </c>
      <c r="M1279" s="224">
        <f>SUMIF('07'!$C$10:$C$26,$C1279,'07'!$G$10:$G$26)*'07'!$E$3</f>
        <v>0</v>
      </c>
      <c r="N1279" s="224">
        <f>SUMIF('08'!$C$10:$C$29,$C1279,'08'!$G$10:$G$29)*'08'!$E$3</f>
        <v>0</v>
      </c>
      <c r="O1279" s="224">
        <f>SUMIF('09'!$C$10:$C$29,$C1279,'09'!$G$10:$G$29)*'09'!$E$3</f>
        <v>0</v>
      </c>
      <c r="P1279" s="224">
        <f>SUMIF('10'!$C$10:$C$29,$C1279,'10'!$G$10:$G$29)*'10'!$E$3</f>
        <v>0</v>
      </c>
      <c r="Q1279" s="224">
        <f>SUMIF('11'!$C$10:$C$39,$C1279,'11'!$G$10:$G$39)*'11'!$E$3</f>
        <v>0</v>
      </c>
      <c r="R1279" s="224">
        <f>SUMIF('12'!$C$10:$C$29,$C1279,'12'!$G$10:$G$29)*'12'!$E$3</f>
        <v>0</v>
      </c>
      <c r="S1279" s="224">
        <f>SUMIF('13'!$C$10:$C$29,$C1279,'13'!$G$10:$G$29)*'13'!$E$3</f>
        <v>0</v>
      </c>
      <c r="T1279" s="224">
        <f>SUMIF('14'!$C$10:$C$29,$C1279,'14'!$G$10:$G$29)*'14'!$E$3</f>
        <v>0</v>
      </c>
      <c r="U1279" s="224">
        <f>SUMIF('15'!$C$10:$C$29,$C1279,'15'!$G$10:$G$29)*'15'!$E$3</f>
        <v>0</v>
      </c>
      <c r="V1279" s="224">
        <f>SUMIF('16'!$C$10:$C$29,$C1279,'16'!$G$10:$G$29)*'16'!$E$3</f>
        <v>0</v>
      </c>
      <c r="W1279" s="224">
        <f>SUMIF('17'!$C$10:$C$29,$C1279,'17'!$G$10:$G$29)*'17'!$E$3</f>
        <v>0</v>
      </c>
      <c r="X1279" s="224">
        <f>SUMIF('18'!$C$10:$C$29,$C1279,'18'!$G$10:$G$29)*'18'!$E$3</f>
        <v>0</v>
      </c>
      <c r="Y1279" s="224">
        <f>SUMIF('19'!$C$10:$C$28,$C1279,'19'!$G$10:$G$28)*'19'!$E$3</f>
        <v>0</v>
      </c>
      <c r="Z1279" s="224">
        <f>SUMIF('20'!$C$10:$C$29,$C1279,'20'!$G$10:$G$29)*'20'!$E$3</f>
        <v>0</v>
      </c>
      <c r="AA1279" s="224">
        <f>SUMIF('21'!$C$10:$C$29,$C1279,'21'!$G$10:$G$29)*'21'!$E$3</f>
        <v>0</v>
      </c>
    </row>
    <row r="1280" spans="3:27" ht="15" hidden="1">
      <c r="C1280" s="207" t="s">
        <v>2669</v>
      </c>
      <c r="D1280" s="207" t="s">
        <v>2670</v>
      </c>
      <c r="F1280" s="303">
        <f t="shared" si="20"/>
        <v>0</v>
      </c>
      <c r="G1280" s="224">
        <f>SUMIF('01'!$C$10:$C$29,$C1280,'01'!$G$10:$G$29)*'01'!$E$3</f>
        <v>0</v>
      </c>
      <c r="H1280" s="224">
        <f>SUMIF('02'!$C$10:$C$28,$C1280,'02'!$G$10:$G$28)*'02'!$E$3</f>
        <v>0</v>
      </c>
      <c r="I1280" s="224">
        <f>SUMIF('03'!$C$10:$C$29,$C1280,'03'!$G$10:$G$29)*'03'!$E$3</f>
        <v>0</v>
      </c>
      <c r="J1280" s="224">
        <f>SUMIF('04'!$C$10:$C$26,$C1280,'04'!$G$10:$G$26)*'04'!$E$3</f>
        <v>0</v>
      </c>
      <c r="K1280" s="224">
        <f>SUMIF('05'!$C$10:$C$29,$C1280,'05'!$G$10:$G$29)*'05'!$E$3</f>
        <v>0</v>
      </c>
      <c r="L1280" s="224">
        <f>SUMIF('06'!$C$10:$C$29,$C1280,'06'!$G$10:$G$29)*'06'!$E$3</f>
        <v>0</v>
      </c>
      <c r="M1280" s="224">
        <f>SUMIF('07'!$C$10:$C$26,$C1280,'07'!$G$10:$G$26)*'07'!$E$3</f>
        <v>0</v>
      </c>
      <c r="N1280" s="224">
        <f>SUMIF('08'!$C$10:$C$29,$C1280,'08'!$G$10:$G$29)*'08'!$E$3</f>
        <v>0</v>
      </c>
      <c r="O1280" s="224">
        <f>SUMIF('09'!$C$10:$C$29,$C1280,'09'!$G$10:$G$29)*'09'!$E$3</f>
        <v>0</v>
      </c>
      <c r="P1280" s="224">
        <f>SUMIF('10'!$C$10:$C$29,$C1280,'10'!$G$10:$G$29)*'10'!$E$3</f>
        <v>0</v>
      </c>
      <c r="Q1280" s="224">
        <f>SUMIF('11'!$C$10:$C$39,$C1280,'11'!$G$10:$G$39)*'11'!$E$3</f>
        <v>0</v>
      </c>
      <c r="R1280" s="224">
        <f>SUMIF('12'!$C$10:$C$29,$C1280,'12'!$G$10:$G$29)*'12'!$E$3</f>
        <v>0</v>
      </c>
      <c r="S1280" s="224">
        <f>SUMIF('13'!$C$10:$C$29,$C1280,'13'!$G$10:$G$29)*'13'!$E$3</f>
        <v>0</v>
      </c>
      <c r="T1280" s="224">
        <f>SUMIF('14'!$C$10:$C$29,$C1280,'14'!$G$10:$G$29)*'14'!$E$3</f>
        <v>0</v>
      </c>
      <c r="U1280" s="224">
        <f>SUMIF('15'!$C$10:$C$29,$C1280,'15'!$G$10:$G$29)*'15'!$E$3</f>
        <v>0</v>
      </c>
      <c r="V1280" s="224">
        <f>SUMIF('16'!$C$10:$C$29,$C1280,'16'!$G$10:$G$29)*'16'!$E$3</f>
        <v>0</v>
      </c>
      <c r="W1280" s="224">
        <f>SUMIF('17'!$C$10:$C$29,$C1280,'17'!$G$10:$G$29)*'17'!$E$3</f>
        <v>0</v>
      </c>
      <c r="X1280" s="224">
        <f>SUMIF('18'!$C$10:$C$29,$C1280,'18'!$G$10:$G$29)*'18'!$E$3</f>
        <v>0</v>
      </c>
      <c r="Y1280" s="224">
        <f>SUMIF('19'!$C$10:$C$28,$C1280,'19'!$G$10:$G$28)*'19'!$E$3</f>
        <v>0</v>
      </c>
      <c r="Z1280" s="224">
        <f>SUMIF('20'!$C$10:$C$29,$C1280,'20'!$G$10:$G$29)*'20'!$E$3</f>
        <v>0</v>
      </c>
      <c r="AA1280" s="224">
        <f>SUMIF('21'!$C$10:$C$29,$C1280,'21'!$G$10:$G$29)*'21'!$E$3</f>
        <v>0</v>
      </c>
    </row>
    <row r="1281" spans="3:27" ht="15" hidden="1">
      <c r="C1281" s="207" t="s">
        <v>2671</v>
      </c>
      <c r="D1281" s="207" t="s">
        <v>2672</v>
      </c>
      <c r="F1281" s="303">
        <f t="shared" si="20"/>
        <v>0</v>
      </c>
      <c r="G1281" s="224">
        <f>SUMIF('01'!$C$10:$C$29,$C1281,'01'!$G$10:$G$29)*'01'!$E$3</f>
        <v>0</v>
      </c>
      <c r="H1281" s="224">
        <f>SUMIF('02'!$C$10:$C$28,$C1281,'02'!$G$10:$G$28)*'02'!$E$3</f>
        <v>0</v>
      </c>
      <c r="I1281" s="224">
        <f>SUMIF('03'!$C$10:$C$29,$C1281,'03'!$G$10:$G$29)*'03'!$E$3</f>
        <v>0</v>
      </c>
      <c r="J1281" s="224">
        <f>SUMIF('04'!$C$10:$C$26,$C1281,'04'!$G$10:$G$26)*'04'!$E$3</f>
        <v>0</v>
      </c>
      <c r="K1281" s="224">
        <f>SUMIF('05'!$C$10:$C$29,$C1281,'05'!$G$10:$G$29)*'05'!$E$3</f>
        <v>0</v>
      </c>
      <c r="L1281" s="224">
        <f>SUMIF('06'!$C$10:$C$29,$C1281,'06'!$G$10:$G$29)*'06'!$E$3</f>
        <v>0</v>
      </c>
      <c r="M1281" s="224">
        <f>SUMIF('07'!$C$10:$C$26,$C1281,'07'!$G$10:$G$26)*'07'!$E$3</f>
        <v>0</v>
      </c>
      <c r="N1281" s="224">
        <f>SUMIF('08'!$C$10:$C$29,$C1281,'08'!$G$10:$G$29)*'08'!$E$3</f>
        <v>0</v>
      </c>
      <c r="O1281" s="224">
        <f>SUMIF('09'!$C$10:$C$29,$C1281,'09'!$G$10:$G$29)*'09'!$E$3</f>
        <v>0</v>
      </c>
      <c r="P1281" s="224">
        <f>SUMIF('10'!$C$10:$C$29,$C1281,'10'!$G$10:$G$29)*'10'!$E$3</f>
        <v>0</v>
      </c>
      <c r="Q1281" s="224">
        <f>SUMIF('11'!$C$10:$C$39,$C1281,'11'!$G$10:$G$39)*'11'!$E$3</f>
        <v>0</v>
      </c>
      <c r="R1281" s="224">
        <f>SUMIF('12'!$C$10:$C$29,$C1281,'12'!$G$10:$G$29)*'12'!$E$3</f>
        <v>0</v>
      </c>
      <c r="S1281" s="224">
        <f>SUMIF('13'!$C$10:$C$29,$C1281,'13'!$G$10:$G$29)*'13'!$E$3</f>
        <v>0</v>
      </c>
      <c r="T1281" s="224">
        <f>SUMIF('14'!$C$10:$C$29,$C1281,'14'!$G$10:$G$29)*'14'!$E$3</f>
        <v>0</v>
      </c>
      <c r="U1281" s="224">
        <f>SUMIF('15'!$C$10:$C$29,$C1281,'15'!$G$10:$G$29)*'15'!$E$3</f>
        <v>0</v>
      </c>
      <c r="V1281" s="224">
        <f>SUMIF('16'!$C$10:$C$29,$C1281,'16'!$G$10:$G$29)*'16'!$E$3</f>
        <v>0</v>
      </c>
      <c r="W1281" s="224">
        <f>SUMIF('17'!$C$10:$C$29,$C1281,'17'!$G$10:$G$29)*'17'!$E$3</f>
        <v>0</v>
      </c>
      <c r="X1281" s="224">
        <f>SUMIF('18'!$C$10:$C$29,$C1281,'18'!$G$10:$G$29)*'18'!$E$3</f>
        <v>0</v>
      </c>
      <c r="Y1281" s="224">
        <f>SUMIF('19'!$C$10:$C$28,$C1281,'19'!$G$10:$G$28)*'19'!$E$3</f>
        <v>0</v>
      </c>
      <c r="Z1281" s="224">
        <f>SUMIF('20'!$C$10:$C$29,$C1281,'20'!$G$10:$G$29)*'20'!$E$3</f>
        <v>0</v>
      </c>
      <c r="AA1281" s="224">
        <f>SUMIF('21'!$C$10:$C$29,$C1281,'21'!$G$10:$G$29)*'21'!$E$3</f>
        <v>0</v>
      </c>
    </row>
    <row r="1282" spans="3:27" ht="15" hidden="1">
      <c r="C1282" s="207" t="s">
        <v>2673</v>
      </c>
      <c r="D1282" s="207" t="s">
        <v>2674</v>
      </c>
      <c r="F1282" s="303">
        <f t="shared" si="20"/>
        <v>0</v>
      </c>
      <c r="G1282" s="224">
        <f>SUMIF('01'!$C$10:$C$29,$C1282,'01'!$G$10:$G$29)*'01'!$E$3</f>
        <v>0</v>
      </c>
      <c r="H1282" s="224">
        <f>SUMIF('02'!$C$10:$C$28,$C1282,'02'!$G$10:$G$28)*'02'!$E$3</f>
        <v>0</v>
      </c>
      <c r="I1282" s="224">
        <f>SUMIF('03'!$C$10:$C$29,$C1282,'03'!$G$10:$G$29)*'03'!$E$3</f>
        <v>0</v>
      </c>
      <c r="J1282" s="224">
        <f>SUMIF('04'!$C$10:$C$26,$C1282,'04'!$G$10:$G$26)*'04'!$E$3</f>
        <v>0</v>
      </c>
      <c r="K1282" s="224">
        <f>SUMIF('05'!$C$10:$C$29,$C1282,'05'!$G$10:$G$29)*'05'!$E$3</f>
        <v>0</v>
      </c>
      <c r="L1282" s="224">
        <f>SUMIF('06'!$C$10:$C$29,$C1282,'06'!$G$10:$G$29)*'06'!$E$3</f>
        <v>0</v>
      </c>
      <c r="M1282" s="224">
        <f>SUMIF('07'!$C$10:$C$26,$C1282,'07'!$G$10:$G$26)*'07'!$E$3</f>
        <v>0</v>
      </c>
      <c r="N1282" s="224">
        <f>SUMIF('08'!$C$10:$C$29,$C1282,'08'!$G$10:$G$29)*'08'!$E$3</f>
        <v>0</v>
      </c>
      <c r="O1282" s="224">
        <f>SUMIF('09'!$C$10:$C$29,$C1282,'09'!$G$10:$G$29)*'09'!$E$3</f>
        <v>0</v>
      </c>
      <c r="P1282" s="224">
        <f>SUMIF('10'!$C$10:$C$29,$C1282,'10'!$G$10:$G$29)*'10'!$E$3</f>
        <v>0</v>
      </c>
      <c r="Q1282" s="224">
        <f>SUMIF('11'!$C$10:$C$39,$C1282,'11'!$G$10:$G$39)*'11'!$E$3</f>
        <v>0</v>
      </c>
      <c r="R1282" s="224">
        <f>SUMIF('12'!$C$10:$C$29,$C1282,'12'!$G$10:$G$29)*'12'!$E$3</f>
        <v>0</v>
      </c>
      <c r="S1282" s="224">
        <f>SUMIF('13'!$C$10:$C$29,$C1282,'13'!$G$10:$G$29)*'13'!$E$3</f>
        <v>0</v>
      </c>
      <c r="T1282" s="224">
        <f>SUMIF('14'!$C$10:$C$29,$C1282,'14'!$G$10:$G$29)*'14'!$E$3</f>
        <v>0</v>
      </c>
      <c r="U1282" s="224">
        <f>SUMIF('15'!$C$10:$C$29,$C1282,'15'!$G$10:$G$29)*'15'!$E$3</f>
        <v>0</v>
      </c>
      <c r="V1282" s="224">
        <f>SUMIF('16'!$C$10:$C$29,$C1282,'16'!$G$10:$G$29)*'16'!$E$3</f>
        <v>0</v>
      </c>
      <c r="W1282" s="224">
        <f>SUMIF('17'!$C$10:$C$29,$C1282,'17'!$G$10:$G$29)*'17'!$E$3</f>
        <v>0</v>
      </c>
      <c r="X1282" s="224">
        <f>SUMIF('18'!$C$10:$C$29,$C1282,'18'!$G$10:$G$29)*'18'!$E$3</f>
        <v>0</v>
      </c>
      <c r="Y1282" s="224">
        <f>SUMIF('19'!$C$10:$C$28,$C1282,'19'!$G$10:$G$28)*'19'!$E$3</f>
        <v>0</v>
      </c>
      <c r="Z1282" s="224">
        <f>SUMIF('20'!$C$10:$C$29,$C1282,'20'!$G$10:$G$29)*'20'!$E$3</f>
        <v>0</v>
      </c>
      <c r="AA1282" s="224">
        <f>SUMIF('21'!$C$10:$C$29,$C1282,'21'!$G$10:$G$29)*'21'!$E$3</f>
        <v>0</v>
      </c>
    </row>
    <row r="1283" spans="3:27" ht="15" hidden="1">
      <c r="C1283" s="207" t="s">
        <v>2675</v>
      </c>
      <c r="D1283" s="207" t="s">
        <v>2676</v>
      </c>
      <c r="F1283" s="303">
        <f t="shared" si="20"/>
        <v>0</v>
      </c>
      <c r="G1283" s="224">
        <f>SUMIF('01'!$C$10:$C$29,$C1283,'01'!$G$10:$G$29)*'01'!$E$3</f>
        <v>0</v>
      </c>
      <c r="H1283" s="224">
        <f>SUMIF('02'!$C$10:$C$28,$C1283,'02'!$G$10:$G$28)*'02'!$E$3</f>
        <v>0</v>
      </c>
      <c r="I1283" s="224">
        <f>SUMIF('03'!$C$10:$C$29,$C1283,'03'!$G$10:$G$29)*'03'!$E$3</f>
        <v>0</v>
      </c>
      <c r="J1283" s="224">
        <f>SUMIF('04'!$C$10:$C$26,$C1283,'04'!$G$10:$G$26)*'04'!$E$3</f>
        <v>0</v>
      </c>
      <c r="K1283" s="224">
        <f>SUMIF('05'!$C$10:$C$29,$C1283,'05'!$G$10:$G$29)*'05'!$E$3</f>
        <v>0</v>
      </c>
      <c r="L1283" s="224">
        <f>SUMIF('06'!$C$10:$C$29,$C1283,'06'!$G$10:$G$29)*'06'!$E$3</f>
        <v>0</v>
      </c>
      <c r="M1283" s="224">
        <f>SUMIF('07'!$C$10:$C$26,$C1283,'07'!$G$10:$G$26)*'07'!$E$3</f>
        <v>0</v>
      </c>
      <c r="N1283" s="224">
        <f>SUMIF('08'!$C$10:$C$29,$C1283,'08'!$G$10:$G$29)*'08'!$E$3</f>
        <v>0</v>
      </c>
      <c r="O1283" s="224">
        <f>SUMIF('09'!$C$10:$C$29,$C1283,'09'!$G$10:$G$29)*'09'!$E$3</f>
        <v>0</v>
      </c>
      <c r="P1283" s="224">
        <f>SUMIF('10'!$C$10:$C$29,$C1283,'10'!$G$10:$G$29)*'10'!$E$3</f>
        <v>0</v>
      </c>
      <c r="Q1283" s="224">
        <f>SUMIF('11'!$C$10:$C$39,$C1283,'11'!$G$10:$G$39)*'11'!$E$3</f>
        <v>0</v>
      </c>
      <c r="R1283" s="224">
        <f>SUMIF('12'!$C$10:$C$29,$C1283,'12'!$G$10:$G$29)*'12'!$E$3</f>
        <v>0</v>
      </c>
      <c r="S1283" s="224">
        <f>SUMIF('13'!$C$10:$C$29,$C1283,'13'!$G$10:$G$29)*'13'!$E$3</f>
        <v>0</v>
      </c>
      <c r="T1283" s="224">
        <f>SUMIF('14'!$C$10:$C$29,$C1283,'14'!$G$10:$G$29)*'14'!$E$3</f>
        <v>0</v>
      </c>
      <c r="U1283" s="224">
        <f>SUMIF('15'!$C$10:$C$29,$C1283,'15'!$G$10:$G$29)*'15'!$E$3</f>
        <v>0</v>
      </c>
      <c r="V1283" s="224">
        <f>SUMIF('16'!$C$10:$C$29,$C1283,'16'!$G$10:$G$29)*'16'!$E$3</f>
        <v>0</v>
      </c>
      <c r="W1283" s="224">
        <f>SUMIF('17'!$C$10:$C$29,$C1283,'17'!$G$10:$G$29)*'17'!$E$3</f>
        <v>0</v>
      </c>
      <c r="X1283" s="224">
        <f>SUMIF('18'!$C$10:$C$29,$C1283,'18'!$G$10:$G$29)*'18'!$E$3</f>
        <v>0</v>
      </c>
      <c r="Y1283" s="224">
        <f>SUMIF('19'!$C$10:$C$28,$C1283,'19'!$G$10:$G$28)*'19'!$E$3</f>
        <v>0</v>
      </c>
      <c r="Z1283" s="224">
        <f>SUMIF('20'!$C$10:$C$29,$C1283,'20'!$G$10:$G$29)*'20'!$E$3</f>
        <v>0</v>
      </c>
      <c r="AA1283" s="224">
        <f>SUMIF('21'!$C$10:$C$29,$C1283,'21'!$G$10:$G$29)*'21'!$E$3</f>
        <v>0</v>
      </c>
    </row>
    <row r="1284" spans="3:27" ht="15" hidden="1">
      <c r="C1284" s="207" t="s">
        <v>2677</v>
      </c>
      <c r="D1284" s="207" t="s">
        <v>2678</v>
      </c>
      <c r="F1284" s="303">
        <f t="shared" si="20"/>
        <v>0</v>
      </c>
      <c r="G1284" s="224">
        <f>SUMIF('01'!$C$10:$C$29,$C1284,'01'!$G$10:$G$29)*'01'!$E$3</f>
        <v>0</v>
      </c>
      <c r="H1284" s="224">
        <f>SUMIF('02'!$C$10:$C$28,$C1284,'02'!$G$10:$G$28)*'02'!$E$3</f>
        <v>0</v>
      </c>
      <c r="I1284" s="224">
        <f>SUMIF('03'!$C$10:$C$29,$C1284,'03'!$G$10:$G$29)*'03'!$E$3</f>
        <v>0</v>
      </c>
      <c r="J1284" s="224">
        <f>SUMIF('04'!$C$10:$C$26,$C1284,'04'!$G$10:$G$26)*'04'!$E$3</f>
        <v>0</v>
      </c>
      <c r="K1284" s="224">
        <f>SUMIF('05'!$C$10:$C$29,$C1284,'05'!$G$10:$G$29)*'05'!$E$3</f>
        <v>0</v>
      </c>
      <c r="L1284" s="224">
        <f>SUMIF('06'!$C$10:$C$29,$C1284,'06'!$G$10:$G$29)*'06'!$E$3</f>
        <v>0</v>
      </c>
      <c r="M1284" s="224">
        <f>SUMIF('07'!$C$10:$C$26,$C1284,'07'!$G$10:$G$26)*'07'!$E$3</f>
        <v>0</v>
      </c>
      <c r="N1284" s="224">
        <f>SUMIF('08'!$C$10:$C$29,$C1284,'08'!$G$10:$G$29)*'08'!$E$3</f>
        <v>0</v>
      </c>
      <c r="O1284" s="224">
        <f>SUMIF('09'!$C$10:$C$29,$C1284,'09'!$G$10:$G$29)*'09'!$E$3</f>
        <v>0</v>
      </c>
      <c r="P1284" s="224">
        <f>SUMIF('10'!$C$10:$C$29,$C1284,'10'!$G$10:$G$29)*'10'!$E$3</f>
        <v>0</v>
      </c>
      <c r="Q1284" s="224">
        <f>SUMIF('11'!$C$10:$C$39,$C1284,'11'!$G$10:$G$39)*'11'!$E$3</f>
        <v>0</v>
      </c>
      <c r="R1284" s="224">
        <f>SUMIF('12'!$C$10:$C$29,$C1284,'12'!$G$10:$G$29)*'12'!$E$3</f>
        <v>0</v>
      </c>
      <c r="S1284" s="224">
        <f>SUMIF('13'!$C$10:$C$29,$C1284,'13'!$G$10:$G$29)*'13'!$E$3</f>
        <v>0</v>
      </c>
      <c r="T1284" s="224">
        <f>SUMIF('14'!$C$10:$C$29,$C1284,'14'!$G$10:$G$29)*'14'!$E$3</f>
        <v>0</v>
      </c>
      <c r="U1284" s="224">
        <f>SUMIF('15'!$C$10:$C$29,$C1284,'15'!$G$10:$G$29)*'15'!$E$3</f>
        <v>0</v>
      </c>
      <c r="V1284" s="224">
        <f>SUMIF('16'!$C$10:$C$29,$C1284,'16'!$G$10:$G$29)*'16'!$E$3</f>
        <v>0</v>
      </c>
      <c r="W1284" s="224">
        <f>SUMIF('17'!$C$10:$C$29,$C1284,'17'!$G$10:$G$29)*'17'!$E$3</f>
        <v>0</v>
      </c>
      <c r="X1284" s="224">
        <f>SUMIF('18'!$C$10:$C$29,$C1284,'18'!$G$10:$G$29)*'18'!$E$3</f>
        <v>0</v>
      </c>
      <c r="Y1284" s="224">
        <f>SUMIF('19'!$C$10:$C$28,$C1284,'19'!$G$10:$G$28)*'19'!$E$3</f>
        <v>0</v>
      </c>
      <c r="Z1284" s="224">
        <f>SUMIF('20'!$C$10:$C$29,$C1284,'20'!$G$10:$G$29)*'20'!$E$3</f>
        <v>0</v>
      </c>
      <c r="AA1284" s="224">
        <f>SUMIF('21'!$C$10:$C$29,$C1284,'21'!$G$10:$G$29)*'21'!$E$3</f>
        <v>0</v>
      </c>
    </row>
    <row r="1285" spans="3:27" ht="15" hidden="1">
      <c r="C1285" s="207" t="s">
        <v>2679</v>
      </c>
      <c r="D1285" s="207" t="s">
        <v>2680</v>
      </c>
      <c r="F1285" s="303">
        <f t="shared" si="20"/>
        <v>0</v>
      </c>
      <c r="G1285" s="224">
        <f>SUMIF('01'!$C$10:$C$29,$C1285,'01'!$G$10:$G$29)*'01'!$E$3</f>
        <v>0</v>
      </c>
      <c r="H1285" s="224">
        <f>SUMIF('02'!$C$10:$C$28,$C1285,'02'!$G$10:$G$28)*'02'!$E$3</f>
        <v>0</v>
      </c>
      <c r="I1285" s="224">
        <f>SUMIF('03'!$C$10:$C$29,$C1285,'03'!$G$10:$G$29)*'03'!$E$3</f>
        <v>0</v>
      </c>
      <c r="J1285" s="224">
        <f>SUMIF('04'!$C$10:$C$26,$C1285,'04'!$G$10:$G$26)*'04'!$E$3</f>
        <v>0</v>
      </c>
      <c r="K1285" s="224">
        <f>SUMIF('05'!$C$10:$C$29,$C1285,'05'!$G$10:$G$29)*'05'!$E$3</f>
        <v>0</v>
      </c>
      <c r="L1285" s="224">
        <f>SUMIF('06'!$C$10:$C$29,$C1285,'06'!$G$10:$G$29)*'06'!$E$3</f>
        <v>0</v>
      </c>
      <c r="M1285" s="224">
        <f>SUMIF('07'!$C$10:$C$26,$C1285,'07'!$G$10:$G$26)*'07'!$E$3</f>
        <v>0</v>
      </c>
      <c r="N1285" s="224">
        <f>SUMIF('08'!$C$10:$C$29,$C1285,'08'!$G$10:$G$29)*'08'!$E$3</f>
        <v>0</v>
      </c>
      <c r="O1285" s="224">
        <f>SUMIF('09'!$C$10:$C$29,$C1285,'09'!$G$10:$G$29)*'09'!$E$3</f>
        <v>0</v>
      </c>
      <c r="P1285" s="224">
        <f>SUMIF('10'!$C$10:$C$29,$C1285,'10'!$G$10:$G$29)*'10'!$E$3</f>
        <v>0</v>
      </c>
      <c r="Q1285" s="224">
        <f>SUMIF('11'!$C$10:$C$39,$C1285,'11'!$G$10:$G$39)*'11'!$E$3</f>
        <v>0</v>
      </c>
      <c r="R1285" s="224">
        <f>SUMIF('12'!$C$10:$C$29,$C1285,'12'!$G$10:$G$29)*'12'!$E$3</f>
        <v>0</v>
      </c>
      <c r="S1285" s="224">
        <f>SUMIF('13'!$C$10:$C$29,$C1285,'13'!$G$10:$G$29)*'13'!$E$3</f>
        <v>0</v>
      </c>
      <c r="T1285" s="224">
        <f>SUMIF('14'!$C$10:$C$29,$C1285,'14'!$G$10:$G$29)*'14'!$E$3</f>
        <v>0</v>
      </c>
      <c r="U1285" s="224">
        <f>SUMIF('15'!$C$10:$C$29,$C1285,'15'!$G$10:$G$29)*'15'!$E$3</f>
        <v>0</v>
      </c>
      <c r="V1285" s="224">
        <f>SUMIF('16'!$C$10:$C$29,$C1285,'16'!$G$10:$G$29)*'16'!$E$3</f>
        <v>0</v>
      </c>
      <c r="W1285" s="224">
        <f>SUMIF('17'!$C$10:$C$29,$C1285,'17'!$G$10:$G$29)*'17'!$E$3</f>
        <v>0</v>
      </c>
      <c r="X1285" s="224">
        <f>SUMIF('18'!$C$10:$C$29,$C1285,'18'!$G$10:$G$29)*'18'!$E$3</f>
        <v>0</v>
      </c>
      <c r="Y1285" s="224">
        <f>SUMIF('19'!$C$10:$C$28,$C1285,'19'!$G$10:$G$28)*'19'!$E$3</f>
        <v>0</v>
      </c>
      <c r="Z1285" s="224">
        <f>SUMIF('20'!$C$10:$C$29,$C1285,'20'!$G$10:$G$29)*'20'!$E$3</f>
        <v>0</v>
      </c>
      <c r="AA1285" s="224">
        <f>SUMIF('21'!$C$10:$C$29,$C1285,'21'!$G$10:$G$29)*'21'!$E$3</f>
        <v>0</v>
      </c>
    </row>
    <row r="1286" spans="3:27" ht="15" hidden="1">
      <c r="C1286" s="207" t="s">
        <v>2681</v>
      </c>
      <c r="D1286" s="207" t="s">
        <v>2682</v>
      </c>
      <c r="F1286" s="303">
        <f t="shared" si="20"/>
        <v>0</v>
      </c>
      <c r="G1286" s="224">
        <f>SUMIF('01'!$C$10:$C$29,$C1286,'01'!$G$10:$G$29)*'01'!$E$3</f>
        <v>0</v>
      </c>
      <c r="H1286" s="224">
        <f>SUMIF('02'!$C$10:$C$28,$C1286,'02'!$G$10:$G$28)*'02'!$E$3</f>
        <v>0</v>
      </c>
      <c r="I1286" s="224">
        <f>SUMIF('03'!$C$10:$C$29,$C1286,'03'!$G$10:$G$29)*'03'!$E$3</f>
        <v>0</v>
      </c>
      <c r="J1286" s="224">
        <f>SUMIF('04'!$C$10:$C$26,$C1286,'04'!$G$10:$G$26)*'04'!$E$3</f>
        <v>0</v>
      </c>
      <c r="K1286" s="224">
        <f>SUMIF('05'!$C$10:$C$29,$C1286,'05'!$G$10:$G$29)*'05'!$E$3</f>
        <v>0</v>
      </c>
      <c r="L1286" s="224">
        <f>SUMIF('06'!$C$10:$C$29,$C1286,'06'!$G$10:$G$29)*'06'!$E$3</f>
        <v>0</v>
      </c>
      <c r="M1286" s="224">
        <f>SUMIF('07'!$C$10:$C$26,$C1286,'07'!$G$10:$G$26)*'07'!$E$3</f>
        <v>0</v>
      </c>
      <c r="N1286" s="224">
        <f>SUMIF('08'!$C$10:$C$29,$C1286,'08'!$G$10:$G$29)*'08'!$E$3</f>
        <v>0</v>
      </c>
      <c r="O1286" s="224">
        <f>SUMIF('09'!$C$10:$C$29,$C1286,'09'!$G$10:$G$29)*'09'!$E$3</f>
        <v>0</v>
      </c>
      <c r="P1286" s="224">
        <f>SUMIF('10'!$C$10:$C$29,$C1286,'10'!$G$10:$G$29)*'10'!$E$3</f>
        <v>0</v>
      </c>
      <c r="Q1286" s="224">
        <f>SUMIF('11'!$C$10:$C$39,$C1286,'11'!$G$10:$G$39)*'11'!$E$3</f>
        <v>0</v>
      </c>
      <c r="R1286" s="224">
        <f>SUMIF('12'!$C$10:$C$29,$C1286,'12'!$G$10:$G$29)*'12'!$E$3</f>
        <v>0</v>
      </c>
      <c r="S1286" s="224">
        <f>SUMIF('13'!$C$10:$C$29,$C1286,'13'!$G$10:$G$29)*'13'!$E$3</f>
        <v>0</v>
      </c>
      <c r="T1286" s="224">
        <f>SUMIF('14'!$C$10:$C$29,$C1286,'14'!$G$10:$G$29)*'14'!$E$3</f>
        <v>0</v>
      </c>
      <c r="U1286" s="224">
        <f>SUMIF('15'!$C$10:$C$29,$C1286,'15'!$G$10:$G$29)*'15'!$E$3</f>
        <v>0</v>
      </c>
      <c r="V1286" s="224">
        <f>SUMIF('16'!$C$10:$C$29,$C1286,'16'!$G$10:$G$29)*'16'!$E$3</f>
        <v>0</v>
      </c>
      <c r="W1286" s="224">
        <f>SUMIF('17'!$C$10:$C$29,$C1286,'17'!$G$10:$G$29)*'17'!$E$3</f>
        <v>0</v>
      </c>
      <c r="X1286" s="224">
        <f>SUMIF('18'!$C$10:$C$29,$C1286,'18'!$G$10:$G$29)*'18'!$E$3</f>
        <v>0</v>
      </c>
      <c r="Y1286" s="224">
        <f>SUMIF('19'!$C$10:$C$28,$C1286,'19'!$G$10:$G$28)*'19'!$E$3</f>
        <v>0</v>
      </c>
      <c r="Z1286" s="224">
        <f>SUMIF('20'!$C$10:$C$29,$C1286,'20'!$G$10:$G$29)*'20'!$E$3</f>
        <v>0</v>
      </c>
      <c r="AA1286" s="224">
        <f>SUMIF('21'!$C$10:$C$29,$C1286,'21'!$G$10:$G$29)*'21'!$E$3</f>
        <v>0</v>
      </c>
    </row>
    <row r="1287" spans="3:27" ht="15" hidden="1">
      <c r="C1287" s="207" t="s">
        <v>2683</v>
      </c>
      <c r="D1287" s="207" t="s">
        <v>2684</v>
      </c>
      <c r="F1287" s="303">
        <f t="shared" si="20"/>
        <v>0</v>
      </c>
      <c r="G1287" s="224">
        <f>SUMIF('01'!$C$10:$C$29,$C1287,'01'!$G$10:$G$29)*'01'!$E$3</f>
        <v>0</v>
      </c>
      <c r="H1287" s="224">
        <f>SUMIF('02'!$C$10:$C$28,$C1287,'02'!$G$10:$G$28)*'02'!$E$3</f>
        <v>0</v>
      </c>
      <c r="I1287" s="224">
        <f>SUMIF('03'!$C$10:$C$29,$C1287,'03'!$G$10:$G$29)*'03'!$E$3</f>
        <v>0</v>
      </c>
      <c r="J1287" s="224">
        <f>SUMIF('04'!$C$10:$C$26,$C1287,'04'!$G$10:$G$26)*'04'!$E$3</f>
        <v>0</v>
      </c>
      <c r="K1287" s="224">
        <f>SUMIF('05'!$C$10:$C$29,$C1287,'05'!$G$10:$G$29)*'05'!$E$3</f>
        <v>0</v>
      </c>
      <c r="L1287" s="224">
        <f>SUMIF('06'!$C$10:$C$29,$C1287,'06'!$G$10:$G$29)*'06'!$E$3</f>
        <v>0</v>
      </c>
      <c r="M1287" s="224">
        <f>SUMIF('07'!$C$10:$C$26,$C1287,'07'!$G$10:$G$26)*'07'!$E$3</f>
        <v>0</v>
      </c>
      <c r="N1287" s="224">
        <f>SUMIF('08'!$C$10:$C$29,$C1287,'08'!$G$10:$G$29)*'08'!$E$3</f>
        <v>0</v>
      </c>
      <c r="O1287" s="224">
        <f>SUMIF('09'!$C$10:$C$29,$C1287,'09'!$G$10:$G$29)*'09'!$E$3</f>
        <v>0</v>
      </c>
      <c r="P1287" s="224">
        <f>SUMIF('10'!$C$10:$C$29,$C1287,'10'!$G$10:$G$29)*'10'!$E$3</f>
        <v>0</v>
      </c>
      <c r="Q1287" s="224">
        <f>SUMIF('11'!$C$10:$C$39,$C1287,'11'!$G$10:$G$39)*'11'!$E$3</f>
        <v>0</v>
      </c>
      <c r="R1287" s="224">
        <f>SUMIF('12'!$C$10:$C$29,$C1287,'12'!$G$10:$G$29)*'12'!$E$3</f>
        <v>0</v>
      </c>
      <c r="S1287" s="224">
        <f>SUMIF('13'!$C$10:$C$29,$C1287,'13'!$G$10:$G$29)*'13'!$E$3</f>
        <v>0</v>
      </c>
      <c r="T1287" s="224">
        <f>SUMIF('14'!$C$10:$C$29,$C1287,'14'!$G$10:$G$29)*'14'!$E$3</f>
        <v>0</v>
      </c>
      <c r="U1287" s="224">
        <f>SUMIF('15'!$C$10:$C$29,$C1287,'15'!$G$10:$G$29)*'15'!$E$3</f>
        <v>0</v>
      </c>
      <c r="V1287" s="224">
        <f>SUMIF('16'!$C$10:$C$29,$C1287,'16'!$G$10:$G$29)*'16'!$E$3</f>
        <v>0</v>
      </c>
      <c r="W1287" s="224">
        <f>SUMIF('17'!$C$10:$C$29,$C1287,'17'!$G$10:$G$29)*'17'!$E$3</f>
        <v>0</v>
      </c>
      <c r="X1287" s="224">
        <f>SUMIF('18'!$C$10:$C$29,$C1287,'18'!$G$10:$G$29)*'18'!$E$3</f>
        <v>0</v>
      </c>
      <c r="Y1287" s="224">
        <f>SUMIF('19'!$C$10:$C$28,$C1287,'19'!$G$10:$G$28)*'19'!$E$3</f>
        <v>0</v>
      </c>
      <c r="Z1287" s="224">
        <f>SUMIF('20'!$C$10:$C$29,$C1287,'20'!$G$10:$G$29)*'20'!$E$3</f>
        <v>0</v>
      </c>
      <c r="AA1287" s="224">
        <f>SUMIF('21'!$C$10:$C$29,$C1287,'21'!$G$10:$G$29)*'21'!$E$3</f>
        <v>0</v>
      </c>
    </row>
    <row r="1288" spans="3:27" ht="15" hidden="1">
      <c r="C1288" s="207" t="s">
        <v>2685</v>
      </c>
      <c r="D1288" s="207" t="s">
        <v>2686</v>
      </c>
      <c r="F1288" s="303">
        <f t="shared" si="20"/>
        <v>0</v>
      </c>
      <c r="G1288" s="224">
        <f>SUMIF('01'!$C$10:$C$29,$C1288,'01'!$G$10:$G$29)*'01'!$E$3</f>
        <v>0</v>
      </c>
      <c r="H1288" s="224">
        <f>SUMIF('02'!$C$10:$C$28,$C1288,'02'!$G$10:$G$28)*'02'!$E$3</f>
        <v>0</v>
      </c>
      <c r="I1288" s="224">
        <f>SUMIF('03'!$C$10:$C$29,$C1288,'03'!$G$10:$G$29)*'03'!$E$3</f>
        <v>0</v>
      </c>
      <c r="J1288" s="224">
        <f>SUMIF('04'!$C$10:$C$26,$C1288,'04'!$G$10:$G$26)*'04'!$E$3</f>
        <v>0</v>
      </c>
      <c r="K1288" s="224">
        <f>SUMIF('05'!$C$10:$C$29,$C1288,'05'!$G$10:$G$29)*'05'!$E$3</f>
        <v>0</v>
      </c>
      <c r="L1288" s="224">
        <f>SUMIF('06'!$C$10:$C$29,$C1288,'06'!$G$10:$G$29)*'06'!$E$3</f>
        <v>0</v>
      </c>
      <c r="M1288" s="224">
        <f>SUMIF('07'!$C$10:$C$26,$C1288,'07'!$G$10:$G$26)*'07'!$E$3</f>
        <v>0</v>
      </c>
      <c r="N1288" s="224">
        <f>SUMIF('08'!$C$10:$C$29,$C1288,'08'!$G$10:$G$29)*'08'!$E$3</f>
        <v>0</v>
      </c>
      <c r="O1288" s="224">
        <f>SUMIF('09'!$C$10:$C$29,$C1288,'09'!$G$10:$G$29)*'09'!$E$3</f>
        <v>0</v>
      </c>
      <c r="P1288" s="224">
        <f>SUMIF('10'!$C$10:$C$29,$C1288,'10'!$G$10:$G$29)*'10'!$E$3</f>
        <v>0</v>
      </c>
      <c r="Q1288" s="224">
        <f>SUMIF('11'!$C$10:$C$39,$C1288,'11'!$G$10:$G$39)*'11'!$E$3</f>
        <v>0</v>
      </c>
      <c r="R1288" s="224">
        <f>SUMIF('12'!$C$10:$C$29,$C1288,'12'!$G$10:$G$29)*'12'!$E$3</f>
        <v>0</v>
      </c>
      <c r="S1288" s="224">
        <f>SUMIF('13'!$C$10:$C$29,$C1288,'13'!$G$10:$G$29)*'13'!$E$3</f>
        <v>0</v>
      </c>
      <c r="T1288" s="224">
        <f>SUMIF('14'!$C$10:$C$29,$C1288,'14'!$G$10:$G$29)*'14'!$E$3</f>
        <v>0</v>
      </c>
      <c r="U1288" s="224">
        <f>SUMIF('15'!$C$10:$C$29,$C1288,'15'!$G$10:$G$29)*'15'!$E$3</f>
        <v>0</v>
      </c>
      <c r="V1288" s="224">
        <f>SUMIF('16'!$C$10:$C$29,$C1288,'16'!$G$10:$G$29)*'16'!$E$3</f>
        <v>0</v>
      </c>
      <c r="W1288" s="224">
        <f>SUMIF('17'!$C$10:$C$29,$C1288,'17'!$G$10:$G$29)*'17'!$E$3</f>
        <v>0</v>
      </c>
      <c r="X1288" s="224">
        <f>SUMIF('18'!$C$10:$C$29,$C1288,'18'!$G$10:$G$29)*'18'!$E$3</f>
        <v>0</v>
      </c>
      <c r="Y1288" s="224">
        <f>SUMIF('19'!$C$10:$C$28,$C1288,'19'!$G$10:$G$28)*'19'!$E$3</f>
        <v>0</v>
      </c>
      <c r="Z1288" s="224">
        <f>SUMIF('20'!$C$10:$C$29,$C1288,'20'!$G$10:$G$29)*'20'!$E$3</f>
        <v>0</v>
      </c>
      <c r="AA1288" s="224">
        <f>SUMIF('21'!$C$10:$C$29,$C1288,'21'!$G$10:$G$29)*'21'!$E$3</f>
        <v>0</v>
      </c>
    </row>
    <row r="1289" spans="3:27" ht="15" hidden="1">
      <c r="C1289" s="207" t="s">
        <v>2687</v>
      </c>
      <c r="D1289" s="207" t="s">
        <v>2688</v>
      </c>
      <c r="F1289" s="303">
        <f t="shared" si="20"/>
        <v>0</v>
      </c>
      <c r="G1289" s="224">
        <f>SUMIF('01'!$C$10:$C$29,$C1289,'01'!$G$10:$G$29)*'01'!$E$3</f>
        <v>0</v>
      </c>
      <c r="H1289" s="224">
        <f>SUMIF('02'!$C$10:$C$28,$C1289,'02'!$G$10:$G$28)*'02'!$E$3</f>
        <v>0</v>
      </c>
      <c r="I1289" s="224">
        <f>SUMIF('03'!$C$10:$C$29,$C1289,'03'!$G$10:$G$29)*'03'!$E$3</f>
        <v>0</v>
      </c>
      <c r="J1289" s="224">
        <f>SUMIF('04'!$C$10:$C$26,$C1289,'04'!$G$10:$G$26)*'04'!$E$3</f>
        <v>0</v>
      </c>
      <c r="K1289" s="224">
        <f>SUMIF('05'!$C$10:$C$29,$C1289,'05'!$G$10:$G$29)*'05'!$E$3</f>
        <v>0</v>
      </c>
      <c r="L1289" s="224">
        <f>SUMIF('06'!$C$10:$C$29,$C1289,'06'!$G$10:$G$29)*'06'!$E$3</f>
        <v>0</v>
      </c>
      <c r="M1289" s="224">
        <f>SUMIF('07'!$C$10:$C$26,$C1289,'07'!$G$10:$G$26)*'07'!$E$3</f>
        <v>0</v>
      </c>
      <c r="N1289" s="224">
        <f>SUMIF('08'!$C$10:$C$29,$C1289,'08'!$G$10:$G$29)*'08'!$E$3</f>
        <v>0</v>
      </c>
      <c r="O1289" s="224">
        <f>SUMIF('09'!$C$10:$C$29,$C1289,'09'!$G$10:$G$29)*'09'!$E$3</f>
        <v>0</v>
      </c>
      <c r="P1289" s="224">
        <f>SUMIF('10'!$C$10:$C$29,$C1289,'10'!$G$10:$G$29)*'10'!$E$3</f>
        <v>0</v>
      </c>
      <c r="Q1289" s="224">
        <f>SUMIF('11'!$C$10:$C$39,$C1289,'11'!$G$10:$G$39)*'11'!$E$3</f>
        <v>0</v>
      </c>
      <c r="R1289" s="224">
        <f>SUMIF('12'!$C$10:$C$29,$C1289,'12'!$G$10:$G$29)*'12'!$E$3</f>
        <v>0</v>
      </c>
      <c r="S1289" s="224">
        <f>SUMIF('13'!$C$10:$C$29,$C1289,'13'!$G$10:$G$29)*'13'!$E$3</f>
        <v>0</v>
      </c>
      <c r="T1289" s="224">
        <f>SUMIF('14'!$C$10:$C$29,$C1289,'14'!$G$10:$G$29)*'14'!$E$3</f>
        <v>0</v>
      </c>
      <c r="U1289" s="224">
        <f>SUMIF('15'!$C$10:$C$29,$C1289,'15'!$G$10:$G$29)*'15'!$E$3</f>
        <v>0</v>
      </c>
      <c r="V1289" s="224">
        <f>SUMIF('16'!$C$10:$C$29,$C1289,'16'!$G$10:$G$29)*'16'!$E$3</f>
        <v>0</v>
      </c>
      <c r="W1289" s="224">
        <f>SUMIF('17'!$C$10:$C$29,$C1289,'17'!$G$10:$G$29)*'17'!$E$3</f>
        <v>0</v>
      </c>
      <c r="X1289" s="224">
        <f>SUMIF('18'!$C$10:$C$29,$C1289,'18'!$G$10:$G$29)*'18'!$E$3</f>
        <v>0</v>
      </c>
      <c r="Y1289" s="224">
        <f>SUMIF('19'!$C$10:$C$28,$C1289,'19'!$G$10:$G$28)*'19'!$E$3</f>
        <v>0</v>
      </c>
      <c r="Z1289" s="224">
        <f>SUMIF('20'!$C$10:$C$29,$C1289,'20'!$G$10:$G$29)*'20'!$E$3</f>
        <v>0</v>
      </c>
      <c r="AA1289" s="224">
        <f>SUMIF('21'!$C$10:$C$29,$C1289,'21'!$G$10:$G$29)*'21'!$E$3</f>
        <v>0</v>
      </c>
    </row>
    <row r="1290" spans="3:27" ht="15" hidden="1">
      <c r="C1290" s="207" t="s">
        <v>2689</v>
      </c>
      <c r="D1290" s="207" t="s">
        <v>2690</v>
      </c>
      <c r="F1290" s="303">
        <f t="shared" ref="F1290:F1353" si="21">SUM(G1290:AA1290)</f>
        <v>0</v>
      </c>
      <c r="G1290" s="224">
        <f>SUMIF('01'!$C$10:$C$29,$C1290,'01'!$G$10:$G$29)*'01'!$E$3</f>
        <v>0</v>
      </c>
      <c r="H1290" s="224">
        <f>SUMIF('02'!$C$10:$C$28,$C1290,'02'!$G$10:$G$28)*'02'!$E$3</f>
        <v>0</v>
      </c>
      <c r="I1290" s="224">
        <f>SUMIF('03'!$C$10:$C$29,$C1290,'03'!$G$10:$G$29)*'03'!$E$3</f>
        <v>0</v>
      </c>
      <c r="J1290" s="224">
        <f>SUMIF('04'!$C$10:$C$26,$C1290,'04'!$G$10:$G$26)*'04'!$E$3</f>
        <v>0</v>
      </c>
      <c r="K1290" s="224">
        <f>SUMIF('05'!$C$10:$C$29,$C1290,'05'!$G$10:$G$29)*'05'!$E$3</f>
        <v>0</v>
      </c>
      <c r="L1290" s="224">
        <f>SUMIF('06'!$C$10:$C$29,$C1290,'06'!$G$10:$G$29)*'06'!$E$3</f>
        <v>0</v>
      </c>
      <c r="M1290" s="224">
        <f>SUMIF('07'!$C$10:$C$26,$C1290,'07'!$G$10:$G$26)*'07'!$E$3</f>
        <v>0</v>
      </c>
      <c r="N1290" s="224">
        <f>SUMIF('08'!$C$10:$C$29,$C1290,'08'!$G$10:$G$29)*'08'!$E$3</f>
        <v>0</v>
      </c>
      <c r="O1290" s="224">
        <f>SUMIF('09'!$C$10:$C$29,$C1290,'09'!$G$10:$G$29)*'09'!$E$3</f>
        <v>0</v>
      </c>
      <c r="P1290" s="224">
        <f>SUMIF('10'!$C$10:$C$29,$C1290,'10'!$G$10:$G$29)*'10'!$E$3</f>
        <v>0</v>
      </c>
      <c r="Q1290" s="224">
        <f>SUMIF('11'!$C$10:$C$39,$C1290,'11'!$G$10:$G$39)*'11'!$E$3</f>
        <v>0</v>
      </c>
      <c r="R1290" s="224">
        <f>SUMIF('12'!$C$10:$C$29,$C1290,'12'!$G$10:$G$29)*'12'!$E$3</f>
        <v>0</v>
      </c>
      <c r="S1290" s="224">
        <f>SUMIF('13'!$C$10:$C$29,$C1290,'13'!$G$10:$G$29)*'13'!$E$3</f>
        <v>0</v>
      </c>
      <c r="T1290" s="224">
        <f>SUMIF('14'!$C$10:$C$29,$C1290,'14'!$G$10:$G$29)*'14'!$E$3</f>
        <v>0</v>
      </c>
      <c r="U1290" s="224">
        <f>SUMIF('15'!$C$10:$C$29,$C1290,'15'!$G$10:$G$29)*'15'!$E$3</f>
        <v>0</v>
      </c>
      <c r="V1290" s="224">
        <f>SUMIF('16'!$C$10:$C$29,$C1290,'16'!$G$10:$G$29)*'16'!$E$3</f>
        <v>0</v>
      </c>
      <c r="W1290" s="224">
        <f>SUMIF('17'!$C$10:$C$29,$C1290,'17'!$G$10:$G$29)*'17'!$E$3</f>
        <v>0</v>
      </c>
      <c r="X1290" s="224">
        <f>SUMIF('18'!$C$10:$C$29,$C1290,'18'!$G$10:$G$29)*'18'!$E$3</f>
        <v>0</v>
      </c>
      <c r="Y1290" s="224">
        <f>SUMIF('19'!$C$10:$C$28,$C1290,'19'!$G$10:$G$28)*'19'!$E$3</f>
        <v>0</v>
      </c>
      <c r="Z1290" s="224">
        <f>SUMIF('20'!$C$10:$C$29,$C1290,'20'!$G$10:$G$29)*'20'!$E$3</f>
        <v>0</v>
      </c>
      <c r="AA1290" s="224">
        <f>SUMIF('21'!$C$10:$C$29,$C1290,'21'!$G$10:$G$29)*'21'!$E$3</f>
        <v>0</v>
      </c>
    </row>
    <row r="1291" spans="3:27" ht="15" hidden="1">
      <c r="C1291" s="207" t="s">
        <v>2691</v>
      </c>
      <c r="D1291" s="207" t="s">
        <v>2692</v>
      </c>
      <c r="F1291" s="303">
        <f t="shared" si="21"/>
        <v>0</v>
      </c>
      <c r="G1291" s="224">
        <f>SUMIF('01'!$C$10:$C$29,$C1291,'01'!$G$10:$G$29)*'01'!$E$3</f>
        <v>0</v>
      </c>
      <c r="H1291" s="224">
        <f>SUMIF('02'!$C$10:$C$28,$C1291,'02'!$G$10:$G$28)*'02'!$E$3</f>
        <v>0</v>
      </c>
      <c r="I1291" s="224">
        <f>SUMIF('03'!$C$10:$C$29,$C1291,'03'!$G$10:$G$29)*'03'!$E$3</f>
        <v>0</v>
      </c>
      <c r="J1291" s="224">
        <f>SUMIF('04'!$C$10:$C$26,$C1291,'04'!$G$10:$G$26)*'04'!$E$3</f>
        <v>0</v>
      </c>
      <c r="K1291" s="224">
        <f>SUMIF('05'!$C$10:$C$29,$C1291,'05'!$G$10:$G$29)*'05'!$E$3</f>
        <v>0</v>
      </c>
      <c r="L1291" s="224">
        <f>SUMIF('06'!$C$10:$C$29,$C1291,'06'!$G$10:$G$29)*'06'!$E$3</f>
        <v>0</v>
      </c>
      <c r="M1291" s="224">
        <f>SUMIF('07'!$C$10:$C$26,$C1291,'07'!$G$10:$G$26)*'07'!$E$3</f>
        <v>0</v>
      </c>
      <c r="N1291" s="224">
        <f>SUMIF('08'!$C$10:$C$29,$C1291,'08'!$G$10:$G$29)*'08'!$E$3</f>
        <v>0</v>
      </c>
      <c r="O1291" s="224">
        <f>SUMIF('09'!$C$10:$C$29,$C1291,'09'!$G$10:$G$29)*'09'!$E$3</f>
        <v>0</v>
      </c>
      <c r="P1291" s="224">
        <f>SUMIF('10'!$C$10:$C$29,$C1291,'10'!$G$10:$G$29)*'10'!$E$3</f>
        <v>0</v>
      </c>
      <c r="Q1291" s="224">
        <f>SUMIF('11'!$C$10:$C$39,$C1291,'11'!$G$10:$G$39)*'11'!$E$3</f>
        <v>0</v>
      </c>
      <c r="R1291" s="224">
        <f>SUMIF('12'!$C$10:$C$29,$C1291,'12'!$G$10:$G$29)*'12'!$E$3</f>
        <v>0</v>
      </c>
      <c r="S1291" s="224">
        <f>SUMIF('13'!$C$10:$C$29,$C1291,'13'!$G$10:$G$29)*'13'!$E$3</f>
        <v>0</v>
      </c>
      <c r="T1291" s="224">
        <f>SUMIF('14'!$C$10:$C$29,$C1291,'14'!$G$10:$G$29)*'14'!$E$3</f>
        <v>0</v>
      </c>
      <c r="U1291" s="224">
        <f>SUMIF('15'!$C$10:$C$29,$C1291,'15'!$G$10:$G$29)*'15'!$E$3</f>
        <v>0</v>
      </c>
      <c r="V1291" s="224">
        <f>SUMIF('16'!$C$10:$C$29,$C1291,'16'!$G$10:$G$29)*'16'!$E$3</f>
        <v>0</v>
      </c>
      <c r="W1291" s="224">
        <f>SUMIF('17'!$C$10:$C$29,$C1291,'17'!$G$10:$G$29)*'17'!$E$3</f>
        <v>0</v>
      </c>
      <c r="X1291" s="224">
        <f>SUMIF('18'!$C$10:$C$29,$C1291,'18'!$G$10:$G$29)*'18'!$E$3</f>
        <v>0</v>
      </c>
      <c r="Y1291" s="224">
        <f>SUMIF('19'!$C$10:$C$28,$C1291,'19'!$G$10:$G$28)*'19'!$E$3</f>
        <v>0</v>
      </c>
      <c r="Z1291" s="224">
        <f>SUMIF('20'!$C$10:$C$29,$C1291,'20'!$G$10:$G$29)*'20'!$E$3</f>
        <v>0</v>
      </c>
      <c r="AA1291" s="224">
        <f>SUMIF('21'!$C$10:$C$29,$C1291,'21'!$G$10:$G$29)*'21'!$E$3</f>
        <v>0</v>
      </c>
    </row>
    <row r="1292" spans="3:27" ht="15" hidden="1">
      <c r="C1292" s="207" t="s">
        <v>2693</v>
      </c>
      <c r="D1292" s="207" t="s">
        <v>2694</v>
      </c>
      <c r="F1292" s="303">
        <f t="shared" si="21"/>
        <v>0</v>
      </c>
      <c r="G1292" s="224">
        <f>SUMIF('01'!$C$10:$C$29,$C1292,'01'!$G$10:$G$29)*'01'!$E$3</f>
        <v>0</v>
      </c>
      <c r="H1292" s="224">
        <f>SUMIF('02'!$C$10:$C$28,$C1292,'02'!$G$10:$G$28)*'02'!$E$3</f>
        <v>0</v>
      </c>
      <c r="I1292" s="224">
        <f>SUMIF('03'!$C$10:$C$29,$C1292,'03'!$G$10:$G$29)*'03'!$E$3</f>
        <v>0</v>
      </c>
      <c r="J1292" s="224">
        <f>SUMIF('04'!$C$10:$C$26,$C1292,'04'!$G$10:$G$26)*'04'!$E$3</f>
        <v>0</v>
      </c>
      <c r="K1292" s="224">
        <f>SUMIF('05'!$C$10:$C$29,$C1292,'05'!$G$10:$G$29)*'05'!$E$3</f>
        <v>0</v>
      </c>
      <c r="L1292" s="224">
        <f>SUMIF('06'!$C$10:$C$29,$C1292,'06'!$G$10:$G$29)*'06'!$E$3</f>
        <v>0</v>
      </c>
      <c r="M1292" s="224">
        <f>SUMIF('07'!$C$10:$C$26,$C1292,'07'!$G$10:$G$26)*'07'!$E$3</f>
        <v>0</v>
      </c>
      <c r="N1292" s="224">
        <f>SUMIF('08'!$C$10:$C$29,$C1292,'08'!$G$10:$G$29)*'08'!$E$3</f>
        <v>0</v>
      </c>
      <c r="O1292" s="224">
        <f>SUMIF('09'!$C$10:$C$29,$C1292,'09'!$G$10:$G$29)*'09'!$E$3</f>
        <v>0</v>
      </c>
      <c r="P1292" s="224">
        <f>SUMIF('10'!$C$10:$C$29,$C1292,'10'!$G$10:$G$29)*'10'!$E$3</f>
        <v>0</v>
      </c>
      <c r="Q1292" s="224">
        <f>SUMIF('11'!$C$10:$C$39,$C1292,'11'!$G$10:$G$39)*'11'!$E$3</f>
        <v>0</v>
      </c>
      <c r="R1292" s="224">
        <f>SUMIF('12'!$C$10:$C$29,$C1292,'12'!$G$10:$G$29)*'12'!$E$3</f>
        <v>0</v>
      </c>
      <c r="S1292" s="224">
        <f>SUMIF('13'!$C$10:$C$29,$C1292,'13'!$G$10:$G$29)*'13'!$E$3</f>
        <v>0</v>
      </c>
      <c r="T1292" s="224">
        <f>SUMIF('14'!$C$10:$C$29,$C1292,'14'!$G$10:$G$29)*'14'!$E$3</f>
        <v>0</v>
      </c>
      <c r="U1292" s="224">
        <f>SUMIF('15'!$C$10:$C$29,$C1292,'15'!$G$10:$G$29)*'15'!$E$3</f>
        <v>0</v>
      </c>
      <c r="V1292" s="224">
        <f>SUMIF('16'!$C$10:$C$29,$C1292,'16'!$G$10:$G$29)*'16'!$E$3</f>
        <v>0</v>
      </c>
      <c r="W1292" s="224">
        <f>SUMIF('17'!$C$10:$C$29,$C1292,'17'!$G$10:$G$29)*'17'!$E$3</f>
        <v>0</v>
      </c>
      <c r="X1292" s="224">
        <f>SUMIF('18'!$C$10:$C$29,$C1292,'18'!$G$10:$G$29)*'18'!$E$3</f>
        <v>0</v>
      </c>
      <c r="Y1292" s="224">
        <f>SUMIF('19'!$C$10:$C$28,$C1292,'19'!$G$10:$G$28)*'19'!$E$3</f>
        <v>0</v>
      </c>
      <c r="Z1292" s="224">
        <f>SUMIF('20'!$C$10:$C$29,$C1292,'20'!$G$10:$G$29)*'20'!$E$3</f>
        <v>0</v>
      </c>
      <c r="AA1292" s="224">
        <f>SUMIF('21'!$C$10:$C$29,$C1292,'21'!$G$10:$G$29)*'21'!$E$3</f>
        <v>0</v>
      </c>
    </row>
    <row r="1293" spans="3:27" ht="15" hidden="1">
      <c r="C1293" s="207" t="s">
        <v>2695</v>
      </c>
      <c r="D1293" s="207" t="s">
        <v>2696</v>
      </c>
      <c r="F1293" s="303">
        <f t="shared" si="21"/>
        <v>0</v>
      </c>
      <c r="G1293" s="224">
        <f>SUMIF('01'!$C$10:$C$29,$C1293,'01'!$G$10:$G$29)*'01'!$E$3</f>
        <v>0</v>
      </c>
      <c r="H1293" s="224">
        <f>SUMIF('02'!$C$10:$C$28,$C1293,'02'!$G$10:$G$28)*'02'!$E$3</f>
        <v>0</v>
      </c>
      <c r="I1293" s="224">
        <f>SUMIF('03'!$C$10:$C$29,$C1293,'03'!$G$10:$G$29)*'03'!$E$3</f>
        <v>0</v>
      </c>
      <c r="J1293" s="224">
        <f>SUMIF('04'!$C$10:$C$26,$C1293,'04'!$G$10:$G$26)*'04'!$E$3</f>
        <v>0</v>
      </c>
      <c r="K1293" s="224">
        <f>SUMIF('05'!$C$10:$C$29,$C1293,'05'!$G$10:$G$29)*'05'!$E$3</f>
        <v>0</v>
      </c>
      <c r="L1293" s="224">
        <f>SUMIF('06'!$C$10:$C$29,$C1293,'06'!$G$10:$G$29)*'06'!$E$3</f>
        <v>0</v>
      </c>
      <c r="M1293" s="224">
        <f>SUMIF('07'!$C$10:$C$26,$C1293,'07'!$G$10:$G$26)*'07'!$E$3</f>
        <v>0</v>
      </c>
      <c r="N1293" s="224">
        <f>SUMIF('08'!$C$10:$C$29,$C1293,'08'!$G$10:$G$29)*'08'!$E$3</f>
        <v>0</v>
      </c>
      <c r="O1293" s="224">
        <f>SUMIF('09'!$C$10:$C$29,$C1293,'09'!$G$10:$G$29)*'09'!$E$3</f>
        <v>0</v>
      </c>
      <c r="P1293" s="224">
        <f>SUMIF('10'!$C$10:$C$29,$C1293,'10'!$G$10:$G$29)*'10'!$E$3</f>
        <v>0</v>
      </c>
      <c r="Q1293" s="224">
        <f>SUMIF('11'!$C$10:$C$39,$C1293,'11'!$G$10:$G$39)*'11'!$E$3</f>
        <v>0</v>
      </c>
      <c r="R1293" s="224">
        <f>SUMIF('12'!$C$10:$C$29,$C1293,'12'!$G$10:$G$29)*'12'!$E$3</f>
        <v>0</v>
      </c>
      <c r="S1293" s="224">
        <f>SUMIF('13'!$C$10:$C$29,$C1293,'13'!$G$10:$G$29)*'13'!$E$3</f>
        <v>0</v>
      </c>
      <c r="T1293" s="224">
        <f>SUMIF('14'!$C$10:$C$29,$C1293,'14'!$G$10:$G$29)*'14'!$E$3</f>
        <v>0</v>
      </c>
      <c r="U1293" s="224">
        <f>SUMIF('15'!$C$10:$C$29,$C1293,'15'!$G$10:$G$29)*'15'!$E$3</f>
        <v>0</v>
      </c>
      <c r="V1293" s="224">
        <f>SUMIF('16'!$C$10:$C$29,$C1293,'16'!$G$10:$G$29)*'16'!$E$3</f>
        <v>0</v>
      </c>
      <c r="W1293" s="224">
        <f>SUMIF('17'!$C$10:$C$29,$C1293,'17'!$G$10:$G$29)*'17'!$E$3</f>
        <v>0</v>
      </c>
      <c r="X1293" s="224">
        <f>SUMIF('18'!$C$10:$C$29,$C1293,'18'!$G$10:$G$29)*'18'!$E$3</f>
        <v>0</v>
      </c>
      <c r="Y1293" s="224">
        <f>SUMIF('19'!$C$10:$C$28,$C1293,'19'!$G$10:$G$28)*'19'!$E$3</f>
        <v>0</v>
      </c>
      <c r="Z1293" s="224">
        <f>SUMIF('20'!$C$10:$C$29,$C1293,'20'!$G$10:$G$29)*'20'!$E$3</f>
        <v>0</v>
      </c>
      <c r="AA1293" s="224">
        <f>SUMIF('21'!$C$10:$C$29,$C1293,'21'!$G$10:$G$29)*'21'!$E$3</f>
        <v>0</v>
      </c>
    </row>
    <row r="1294" spans="3:27" ht="15" hidden="1">
      <c r="C1294" s="207" t="s">
        <v>2697</v>
      </c>
      <c r="D1294" s="207" t="s">
        <v>2698</v>
      </c>
      <c r="F1294" s="303">
        <f t="shared" si="21"/>
        <v>0</v>
      </c>
      <c r="G1294" s="224">
        <f>SUMIF('01'!$C$10:$C$29,$C1294,'01'!$G$10:$G$29)*'01'!$E$3</f>
        <v>0</v>
      </c>
      <c r="H1294" s="224">
        <f>SUMIF('02'!$C$10:$C$28,$C1294,'02'!$G$10:$G$28)*'02'!$E$3</f>
        <v>0</v>
      </c>
      <c r="I1294" s="224">
        <f>SUMIF('03'!$C$10:$C$29,$C1294,'03'!$G$10:$G$29)*'03'!$E$3</f>
        <v>0</v>
      </c>
      <c r="J1294" s="224">
        <f>SUMIF('04'!$C$10:$C$26,$C1294,'04'!$G$10:$G$26)*'04'!$E$3</f>
        <v>0</v>
      </c>
      <c r="K1294" s="224">
        <f>SUMIF('05'!$C$10:$C$29,$C1294,'05'!$G$10:$G$29)*'05'!$E$3</f>
        <v>0</v>
      </c>
      <c r="L1294" s="224">
        <f>SUMIF('06'!$C$10:$C$29,$C1294,'06'!$G$10:$G$29)*'06'!$E$3</f>
        <v>0</v>
      </c>
      <c r="M1294" s="224">
        <f>SUMIF('07'!$C$10:$C$26,$C1294,'07'!$G$10:$G$26)*'07'!$E$3</f>
        <v>0</v>
      </c>
      <c r="N1294" s="224">
        <f>SUMIF('08'!$C$10:$C$29,$C1294,'08'!$G$10:$G$29)*'08'!$E$3</f>
        <v>0</v>
      </c>
      <c r="O1294" s="224">
        <f>SUMIF('09'!$C$10:$C$29,$C1294,'09'!$G$10:$G$29)*'09'!$E$3</f>
        <v>0</v>
      </c>
      <c r="P1294" s="224">
        <f>SUMIF('10'!$C$10:$C$29,$C1294,'10'!$G$10:$G$29)*'10'!$E$3</f>
        <v>0</v>
      </c>
      <c r="Q1294" s="224">
        <f>SUMIF('11'!$C$10:$C$39,$C1294,'11'!$G$10:$G$39)*'11'!$E$3</f>
        <v>0</v>
      </c>
      <c r="R1294" s="224">
        <f>SUMIF('12'!$C$10:$C$29,$C1294,'12'!$G$10:$G$29)*'12'!$E$3</f>
        <v>0</v>
      </c>
      <c r="S1294" s="224">
        <f>SUMIF('13'!$C$10:$C$29,$C1294,'13'!$G$10:$G$29)*'13'!$E$3</f>
        <v>0</v>
      </c>
      <c r="T1294" s="224">
        <f>SUMIF('14'!$C$10:$C$29,$C1294,'14'!$G$10:$G$29)*'14'!$E$3</f>
        <v>0</v>
      </c>
      <c r="U1294" s="224">
        <f>SUMIF('15'!$C$10:$C$29,$C1294,'15'!$G$10:$G$29)*'15'!$E$3</f>
        <v>0</v>
      </c>
      <c r="V1294" s="224">
        <f>SUMIF('16'!$C$10:$C$29,$C1294,'16'!$G$10:$G$29)*'16'!$E$3</f>
        <v>0</v>
      </c>
      <c r="W1294" s="224">
        <f>SUMIF('17'!$C$10:$C$29,$C1294,'17'!$G$10:$G$29)*'17'!$E$3</f>
        <v>0</v>
      </c>
      <c r="X1294" s="224">
        <f>SUMIF('18'!$C$10:$C$29,$C1294,'18'!$G$10:$G$29)*'18'!$E$3</f>
        <v>0</v>
      </c>
      <c r="Y1294" s="224">
        <f>SUMIF('19'!$C$10:$C$28,$C1294,'19'!$G$10:$G$28)*'19'!$E$3</f>
        <v>0</v>
      </c>
      <c r="Z1294" s="224">
        <f>SUMIF('20'!$C$10:$C$29,$C1294,'20'!$G$10:$G$29)*'20'!$E$3</f>
        <v>0</v>
      </c>
      <c r="AA1294" s="224">
        <f>SUMIF('21'!$C$10:$C$29,$C1294,'21'!$G$10:$G$29)*'21'!$E$3</f>
        <v>0</v>
      </c>
    </row>
    <row r="1295" spans="3:27" ht="15" hidden="1">
      <c r="C1295" s="207" t="s">
        <v>2699</v>
      </c>
      <c r="D1295" s="207" t="s">
        <v>2700</v>
      </c>
      <c r="F1295" s="303">
        <f t="shared" si="21"/>
        <v>0</v>
      </c>
      <c r="G1295" s="224">
        <f>SUMIF('01'!$C$10:$C$29,$C1295,'01'!$G$10:$G$29)*'01'!$E$3</f>
        <v>0</v>
      </c>
      <c r="H1295" s="224">
        <f>SUMIF('02'!$C$10:$C$28,$C1295,'02'!$G$10:$G$28)*'02'!$E$3</f>
        <v>0</v>
      </c>
      <c r="I1295" s="224">
        <f>SUMIF('03'!$C$10:$C$29,$C1295,'03'!$G$10:$G$29)*'03'!$E$3</f>
        <v>0</v>
      </c>
      <c r="J1295" s="224">
        <f>SUMIF('04'!$C$10:$C$26,$C1295,'04'!$G$10:$G$26)*'04'!$E$3</f>
        <v>0</v>
      </c>
      <c r="K1295" s="224">
        <f>SUMIF('05'!$C$10:$C$29,$C1295,'05'!$G$10:$G$29)*'05'!$E$3</f>
        <v>0</v>
      </c>
      <c r="L1295" s="224">
        <f>SUMIF('06'!$C$10:$C$29,$C1295,'06'!$G$10:$G$29)*'06'!$E$3</f>
        <v>0</v>
      </c>
      <c r="M1295" s="224">
        <f>SUMIF('07'!$C$10:$C$26,$C1295,'07'!$G$10:$G$26)*'07'!$E$3</f>
        <v>0</v>
      </c>
      <c r="N1295" s="224">
        <f>SUMIF('08'!$C$10:$C$29,$C1295,'08'!$G$10:$G$29)*'08'!$E$3</f>
        <v>0</v>
      </c>
      <c r="O1295" s="224">
        <f>SUMIF('09'!$C$10:$C$29,$C1295,'09'!$G$10:$G$29)*'09'!$E$3</f>
        <v>0</v>
      </c>
      <c r="P1295" s="224">
        <f>SUMIF('10'!$C$10:$C$29,$C1295,'10'!$G$10:$G$29)*'10'!$E$3</f>
        <v>0</v>
      </c>
      <c r="Q1295" s="224">
        <f>SUMIF('11'!$C$10:$C$39,$C1295,'11'!$G$10:$G$39)*'11'!$E$3</f>
        <v>0</v>
      </c>
      <c r="R1295" s="224">
        <f>SUMIF('12'!$C$10:$C$29,$C1295,'12'!$G$10:$G$29)*'12'!$E$3</f>
        <v>0</v>
      </c>
      <c r="S1295" s="224">
        <f>SUMIF('13'!$C$10:$C$29,$C1295,'13'!$G$10:$G$29)*'13'!$E$3</f>
        <v>0</v>
      </c>
      <c r="T1295" s="224">
        <f>SUMIF('14'!$C$10:$C$29,$C1295,'14'!$G$10:$G$29)*'14'!$E$3</f>
        <v>0</v>
      </c>
      <c r="U1295" s="224">
        <f>SUMIF('15'!$C$10:$C$29,$C1295,'15'!$G$10:$G$29)*'15'!$E$3</f>
        <v>0</v>
      </c>
      <c r="V1295" s="224">
        <f>SUMIF('16'!$C$10:$C$29,$C1295,'16'!$G$10:$G$29)*'16'!$E$3</f>
        <v>0</v>
      </c>
      <c r="W1295" s="224">
        <f>SUMIF('17'!$C$10:$C$29,$C1295,'17'!$G$10:$G$29)*'17'!$E$3</f>
        <v>0</v>
      </c>
      <c r="X1295" s="224">
        <f>SUMIF('18'!$C$10:$C$29,$C1295,'18'!$G$10:$G$29)*'18'!$E$3</f>
        <v>0</v>
      </c>
      <c r="Y1295" s="224">
        <f>SUMIF('19'!$C$10:$C$28,$C1295,'19'!$G$10:$G$28)*'19'!$E$3</f>
        <v>0</v>
      </c>
      <c r="Z1295" s="224">
        <f>SUMIF('20'!$C$10:$C$29,$C1295,'20'!$G$10:$G$29)*'20'!$E$3</f>
        <v>0</v>
      </c>
      <c r="AA1295" s="224">
        <f>SUMIF('21'!$C$10:$C$29,$C1295,'21'!$G$10:$G$29)*'21'!$E$3</f>
        <v>0</v>
      </c>
    </row>
    <row r="1296" spans="3:27" ht="15" hidden="1">
      <c r="C1296" s="207" t="s">
        <v>2701</v>
      </c>
      <c r="D1296" s="207" t="s">
        <v>2702</v>
      </c>
      <c r="F1296" s="303">
        <f t="shared" si="21"/>
        <v>0</v>
      </c>
      <c r="G1296" s="224">
        <f>SUMIF('01'!$C$10:$C$29,$C1296,'01'!$G$10:$G$29)*'01'!$E$3</f>
        <v>0</v>
      </c>
      <c r="H1296" s="224">
        <f>SUMIF('02'!$C$10:$C$28,$C1296,'02'!$G$10:$G$28)*'02'!$E$3</f>
        <v>0</v>
      </c>
      <c r="I1296" s="224">
        <f>SUMIF('03'!$C$10:$C$29,$C1296,'03'!$G$10:$G$29)*'03'!$E$3</f>
        <v>0</v>
      </c>
      <c r="J1296" s="224">
        <f>SUMIF('04'!$C$10:$C$26,$C1296,'04'!$G$10:$G$26)*'04'!$E$3</f>
        <v>0</v>
      </c>
      <c r="K1296" s="224">
        <f>SUMIF('05'!$C$10:$C$29,$C1296,'05'!$G$10:$G$29)*'05'!$E$3</f>
        <v>0</v>
      </c>
      <c r="L1296" s="224">
        <f>SUMIF('06'!$C$10:$C$29,$C1296,'06'!$G$10:$G$29)*'06'!$E$3</f>
        <v>0</v>
      </c>
      <c r="M1296" s="224">
        <f>SUMIF('07'!$C$10:$C$26,$C1296,'07'!$G$10:$G$26)*'07'!$E$3</f>
        <v>0</v>
      </c>
      <c r="N1296" s="224">
        <f>SUMIF('08'!$C$10:$C$29,$C1296,'08'!$G$10:$G$29)*'08'!$E$3</f>
        <v>0</v>
      </c>
      <c r="O1296" s="224">
        <f>SUMIF('09'!$C$10:$C$29,$C1296,'09'!$G$10:$G$29)*'09'!$E$3</f>
        <v>0</v>
      </c>
      <c r="P1296" s="224">
        <f>SUMIF('10'!$C$10:$C$29,$C1296,'10'!$G$10:$G$29)*'10'!$E$3</f>
        <v>0</v>
      </c>
      <c r="Q1296" s="224">
        <f>SUMIF('11'!$C$10:$C$39,$C1296,'11'!$G$10:$G$39)*'11'!$E$3</f>
        <v>0</v>
      </c>
      <c r="R1296" s="224">
        <f>SUMIF('12'!$C$10:$C$29,$C1296,'12'!$G$10:$G$29)*'12'!$E$3</f>
        <v>0</v>
      </c>
      <c r="S1296" s="224">
        <f>SUMIF('13'!$C$10:$C$29,$C1296,'13'!$G$10:$G$29)*'13'!$E$3</f>
        <v>0</v>
      </c>
      <c r="T1296" s="224">
        <f>SUMIF('14'!$C$10:$C$29,$C1296,'14'!$G$10:$G$29)*'14'!$E$3</f>
        <v>0</v>
      </c>
      <c r="U1296" s="224">
        <f>SUMIF('15'!$C$10:$C$29,$C1296,'15'!$G$10:$G$29)*'15'!$E$3</f>
        <v>0</v>
      </c>
      <c r="V1296" s="224">
        <f>SUMIF('16'!$C$10:$C$29,$C1296,'16'!$G$10:$G$29)*'16'!$E$3</f>
        <v>0</v>
      </c>
      <c r="W1296" s="224">
        <f>SUMIF('17'!$C$10:$C$29,$C1296,'17'!$G$10:$G$29)*'17'!$E$3</f>
        <v>0</v>
      </c>
      <c r="X1296" s="224">
        <f>SUMIF('18'!$C$10:$C$29,$C1296,'18'!$G$10:$G$29)*'18'!$E$3</f>
        <v>0</v>
      </c>
      <c r="Y1296" s="224">
        <f>SUMIF('19'!$C$10:$C$28,$C1296,'19'!$G$10:$G$28)*'19'!$E$3</f>
        <v>0</v>
      </c>
      <c r="Z1296" s="224">
        <f>SUMIF('20'!$C$10:$C$29,$C1296,'20'!$G$10:$G$29)*'20'!$E$3</f>
        <v>0</v>
      </c>
      <c r="AA1296" s="224">
        <f>SUMIF('21'!$C$10:$C$29,$C1296,'21'!$G$10:$G$29)*'21'!$E$3</f>
        <v>0</v>
      </c>
    </row>
    <row r="1297" spans="3:27" ht="15" hidden="1">
      <c r="C1297" s="207" t="s">
        <v>2703</v>
      </c>
      <c r="D1297" s="207" t="s">
        <v>2704</v>
      </c>
      <c r="F1297" s="303">
        <f t="shared" si="21"/>
        <v>0</v>
      </c>
      <c r="G1297" s="224">
        <f>SUMIF('01'!$C$10:$C$29,$C1297,'01'!$G$10:$G$29)*'01'!$E$3</f>
        <v>0</v>
      </c>
      <c r="H1297" s="224">
        <f>SUMIF('02'!$C$10:$C$28,$C1297,'02'!$G$10:$G$28)*'02'!$E$3</f>
        <v>0</v>
      </c>
      <c r="I1297" s="224">
        <f>SUMIF('03'!$C$10:$C$29,$C1297,'03'!$G$10:$G$29)*'03'!$E$3</f>
        <v>0</v>
      </c>
      <c r="J1297" s="224">
        <f>SUMIF('04'!$C$10:$C$26,$C1297,'04'!$G$10:$G$26)*'04'!$E$3</f>
        <v>0</v>
      </c>
      <c r="K1297" s="224">
        <f>SUMIF('05'!$C$10:$C$29,$C1297,'05'!$G$10:$G$29)*'05'!$E$3</f>
        <v>0</v>
      </c>
      <c r="L1297" s="224">
        <f>SUMIF('06'!$C$10:$C$29,$C1297,'06'!$G$10:$G$29)*'06'!$E$3</f>
        <v>0</v>
      </c>
      <c r="M1297" s="224">
        <f>SUMIF('07'!$C$10:$C$26,$C1297,'07'!$G$10:$G$26)*'07'!$E$3</f>
        <v>0</v>
      </c>
      <c r="N1297" s="224">
        <f>SUMIF('08'!$C$10:$C$29,$C1297,'08'!$G$10:$G$29)*'08'!$E$3</f>
        <v>0</v>
      </c>
      <c r="O1297" s="224">
        <f>SUMIF('09'!$C$10:$C$29,$C1297,'09'!$G$10:$G$29)*'09'!$E$3</f>
        <v>0</v>
      </c>
      <c r="P1297" s="224">
        <f>SUMIF('10'!$C$10:$C$29,$C1297,'10'!$G$10:$G$29)*'10'!$E$3</f>
        <v>0</v>
      </c>
      <c r="Q1297" s="224">
        <f>SUMIF('11'!$C$10:$C$39,$C1297,'11'!$G$10:$G$39)*'11'!$E$3</f>
        <v>0</v>
      </c>
      <c r="R1297" s="224">
        <f>SUMIF('12'!$C$10:$C$29,$C1297,'12'!$G$10:$G$29)*'12'!$E$3</f>
        <v>0</v>
      </c>
      <c r="S1297" s="224">
        <f>SUMIF('13'!$C$10:$C$29,$C1297,'13'!$G$10:$G$29)*'13'!$E$3</f>
        <v>0</v>
      </c>
      <c r="T1297" s="224">
        <f>SUMIF('14'!$C$10:$C$29,$C1297,'14'!$G$10:$G$29)*'14'!$E$3</f>
        <v>0</v>
      </c>
      <c r="U1297" s="224">
        <f>SUMIF('15'!$C$10:$C$29,$C1297,'15'!$G$10:$G$29)*'15'!$E$3</f>
        <v>0</v>
      </c>
      <c r="V1297" s="224">
        <f>SUMIF('16'!$C$10:$C$29,$C1297,'16'!$G$10:$G$29)*'16'!$E$3</f>
        <v>0</v>
      </c>
      <c r="W1297" s="224">
        <f>SUMIF('17'!$C$10:$C$29,$C1297,'17'!$G$10:$G$29)*'17'!$E$3</f>
        <v>0</v>
      </c>
      <c r="X1297" s="224">
        <f>SUMIF('18'!$C$10:$C$29,$C1297,'18'!$G$10:$G$29)*'18'!$E$3</f>
        <v>0</v>
      </c>
      <c r="Y1297" s="224">
        <f>SUMIF('19'!$C$10:$C$28,$C1297,'19'!$G$10:$G$28)*'19'!$E$3</f>
        <v>0</v>
      </c>
      <c r="Z1297" s="224">
        <f>SUMIF('20'!$C$10:$C$29,$C1297,'20'!$G$10:$G$29)*'20'!$E$3</f>
        <v>0</v>
      </c>
      <c r="AA1297" s="224">
        <f>SUMIF('21'!$C$10:$C$29,$C1297,'21'!$G$10:$G$29)*'21'!$E$3</f>
        <v>0</v>
      </c>
    </row>
    <row r="1298" spans="3:27" ht="15" hidden="1">
      <c r="C1298" s="207" t="s">
        <v>2705</v>
      </c>
      <c r="D1298" s="207" t="s">
        <v>2706</v>
      </c>
      <c r="F1298" s="303">
        <f t="shared" si="21"/>
        <v>0</v>
      </c>
      <c r="G1298" s="224">
        <f>SUMIF('01'!$C$10:$C$29,$C1298,'01'!$G$10:$G$29)*'01'!$E$3</f>
        <v>0</v>
      </c>
      <c r="H1298" s="224">
        <f>SUMIF('02'!$C$10:$C$28,$C1298,'02'!$G$10:$G$28)*'02'!$E$3</f>
        <v>0</v>
      </c>
      <c r="I1298" s="224">
        <f>SUMIF('03'!$C$10:$C$29,$C1298,'03'!$G$10:$G$29)*'03'!$E$3</f>
        <v>0</v>
      </c>
      <c r="J1298" s="224">
        <f>SUMIF('04'!$C$10:$C$26,$C1298,'04'!$G$10:$G$26)*'04'!$E$3</f>
        <v>0</v>
      </c>
      <c r="K1298" s="224">
        <f>SUMIF('05'!$C$10:$C$29,$C1298,'05'!$G$10:$G$29)*'05'!$E$3</f>
        <v>0</v>
      </c>
      <c r="L1298" s="224">
        <f>SUMIF('06'!$C$10:$C$29,$C1298,'06'!$G$10:$G$29)*'06'!$E$3</f>
        <v>0</v>
      </c>
      <c r="M1298" s="224">
        <f>SUMIF('07'!$C$10:$C$26,$C1298,'07'!$G$10:$G$26)*'07'!$E$3</f>
        <v>0</v>
      </c>
      <c r="N1298" s="224">
        <f>SUMIF('08'!$C$10:$C$29,$C1298,'08'!$G$10:$G$29)*'08'!$E$3</f>
        <v>0</v>
      </c>
      <c r="O1298" s="224">
        <f>SUMIF('09'!$C$10:$C$29,$C1298,'09'!$G$10:$G$29)*'09'!$E$3</f>
        <v>0</v>
      </c>
      <c r="P1298" s="224">
        <f>SUMIF('10'!$C$10:$C$29,$C1298,'10'!$G$10:$G$29)*'10'!$E$3</f>
        <v>0</v>
      </c>
      <c r="Q1298" s="224">
        <f>SUMIF('11'!$C$10:$C$39,$C1298,'11'!$G$10:$G$39)*'11'!$E$3</f>
        <v>0</v>
      </c>
      <c r="R1298" s="224">
        <f>SUMIF('12'!$C$10:$C$29,$C1298,'12'!$G$10:$G$29)*'12'!$E$3</f>
        <v>0</v>
      </c>
      <c r="S1298" s="224">
        <f>SUMIF('13'!$C$10:$C$29,$C1298,'13'!$G$10:$G$29)*'13'!$E$3</f>
        <v>0</v>
      </c>
      <c r="T1298" s="224">
        <f>SUMIF('14'!$C$10:$C$29,$C1298,'14'!$G$10:$G$29)*'14'!$E$3</f>
        <v>0</v>
      </c>
      <c r="U1298" s="224">
        <f>SUMIF('15'!$C$10:$C$29,$C1298,'15'!$G$10:$G$29)*'15'!$E$3</f>
        <v>0</v>
      </c>
      <c r="V1298" s="224">
        <f>SUMIF('16'!$C$10:$C$29,$C1298,'16'!$G$10:$G$29)*'16'!$E$3</f>
        <v>0</v>
      </c>
      <c r="W1298" s="224">
        <f>SUMIF('17'!$C$10:$C$29,$C1298,'17'!$G$10:$G$29)*'17'!$E$3</f>
        <v>0</v>
      </c>
      <c r="X1298" s="224">
        <f>SUMIF('18'!$C$10:$C$29,$C1298,'18'!$G$10:$G$29)*'18'!$E$3</f>
        <v>0</v>
      </c>
      <c r="Y1298" s="224">
        <f>SUMIF('19'!$C$10:$C$28,$C1298,'19'!$G$10:$G$28)*'19'!$E$3</f>
        <v>0</v>
      </c>
      <c r="Z1298" s="224">
        <f>SUMIF('20'!$C$10:$C$29,$C1298,'20'!$G$10:$G$29)*'20'!$E$3</f>
        <v>0</v>
      </c>
      <c r="AA1298" s="224">
        <f>SUMIF('21'!$C$10:$C$29,$C1298,'21'!$G$10:$G$29)*'21'!$E$3</f>
        <v>0</v>
      </c>
    </row>
    <row r="1299" spans="3:27" ht="15" hidden="1">
      <c r="C1299" s="207" t="s">
        <v>2707</v>
      </c>
      <c r="D1299" s="207" t="s">
        <v>2708</v>
      </c>
      <c r="F1299" s="303">
        <f t="shared" si="21"/>
        <v>0</v>
      </c>
      <c r="G1299" s="224">
        <f>SUMIF('01'!$C$10:$C$29,$C1299,'01'!$G$10:$G$29)*'01'!$E$3</f>
        <v>0</v>
      </c>
      <c r="H1299" s="224">
        <f>SUMIF('02'!$C$10:$C$28,$C1299,'02'!$G$10:$G$28)*'02'!$E$3</f>
        <v>0</v>
      </c>
      <c r="I1299" s="224">
        <f>SUMIF('03'!$C$10:$C$29,$C1299,'03'!$G$10:$G$29)*'03'!$E$3</f>
        <v>0</v>
      </c>
      <c r="J1299" s="224">
        <f>SUMIF('04'!$C$10:$C$26,$C1299,'04'!$G$10:$G$26)*'04'!$E$3</f>
        <v>0</v>
      </c>
      <c r="K1299" s="224">
        <f>SUMIF('05'!$C$10:$C$29,$C1299,'05'!$G$10:$G$29)*'05'!$E$3</f>
        <v>0</v>
      </c>
      <c r="L1299" s="224">
        <f>SUMIF('06'!$C$10:$C$29,$C1299,'06'!$G$10:$G$29)*'06'!$E$3</f>
        <v>0</v>
      </c>
      <c r="M1299" s="224">
        <f>SUMIF('07'!$C$10:$C$26,$C1299,'07'!$G$10:$G$26)*'07'!$E$3</f>
        <v>0</v>
      </c>
      <c r="N1299" s="224">
        <f>SUMIF('08'!$C$10:$C$29,$C1299,'08'!$G$10:$G$29)*'08'!$E$3</f>
        <v>0</v>
      </c>
      <c r="O1299" s="224">
        <f>SUMIF('09'!$C$10:$C$29,$C1299,'09'!$G$10:$G$29)*'09'!$E$3</f>
        <v>0</v>
      </c>
      <c r="P1299" s="224">
        <f>SUMIF('10'!$C$10:$C$29,$C1299,'10'!$G$10:$G$29)*'10'!$E$3</f>
        <v>0</v>
      </c>
      <c r="Q1299" s="224">
        <f>SUMIF('11'!$C$10:$C$39,$C1299,'11'!$G$10:$G$39)*'11'!$E$3</f>
        <v>0</v>
      </c>
      <c r="R1299" s="224">
        <f>SUMIF('12'!$C$10:$C$29,$C1299,'12'!$G$10:$G$29)*'12'!$E$3</f>
        <v>0</v>
      </c>
      <c r="S1299" s="224">
        <f>SUMIF('13'!$C$10:$C$29,$C1299,'13'!$G$10:$G$29)*'13'!$E$3</f>
        <v>0</v>
      </c>
      <c r="T1299" s="224">
        <f>SUMIF('14'!$C$10:$C$29,$C1299,'14'!$G$10:$G$29)*'14'!$E$3</f>
        <v>0</v>
      </c>
      <c r="U1299" s="224">
        <f>SUMIF('15'!$C$10:$C$29,$C1299,'15'!$G$10:$G$29)*'15'!$E$3</f>
        <v>0</v>
      </c>
      <c r="V1299" s="224">
        <f>SUMIF('16'!$C$10:$C$29,$C1299,'16'!$G$10:$G$29)*'16'!$E$3</f>
        <v>0</v>
      </c>
      <c r="W1299" s="224">
        <f>SUMIF('17'!$C$10:$C$29,$C1299,'17'!$G$10:$G$29)*'17'!$E$3</f>
        <v>0</v>
      </c>
      <c r="X1299" s="224">
        <f>SUMIF('18'!$C$10:$C$29,$C1299,'18'!$G$10:$G$29)*'18'!$E$3</f>
        <v>0</v>
      </c>
      <c r="Y1299" s="224">
        <f>SUMIF('19'!$C$10:$C$28,$C1299,'19'!$G$10:$G$28)*'19'!$E$3</f>
        <v>0</v>
      </c>
      <c r="Z1299" s="224">
        <f>SUMIF('20'!$C$10:$C$29,$C1299,'20'!$G$10:$G$29)*'20'!$E$3</f>
        <v>0</v>
      </c>
      <c r="AA1299" s="224">
        <f>SUMIF('21'!$C$10:$C$29,$C1299,'21'!$G$10:$G$29)*'21'!$E$3</f>
        <v>0</v>
      </c>
    </row>
    <row r="1300" spans="3:27" ht="15" hidden="1">
      <c r="C1300" s="207" t="s">
        <v>2709</v>
      </c>
      <c r="D1300" s="207" t="s">
        <v>2710</v>
      </c>
      <c r="F1300" s="303">
        <f t="shared" si="21"/>
        <v>0</v>
      </c>
      <c r="G1300" s="224">
        <f>SUMIF('01'!$C$10:$C$29,$C1300,'01'!$G$10:$G$29)*'01'!$E$3</f>
        <v>0</v>
      </c>
      <c r="H1300" s="224">
        <f>SUMIF('02'!$C$10:$C$28,$C1300,'02'!$G$10:$G$28)*'02'!$E$3</f>
        <v>0</v>
      </c>
      <c r="I1300" s="224">
        <f>SUMIF('03'!$C$10:$C$29,$C1300,'03'!$G$10:$G$29)*'03'!$E$3</f>
        <v>0</v>
      </c>
      <c r="J1300" s="224">
        <f>SUMIF('04'!$C$10:$C$26,$C1300,'04'!$G$10:$G$26)*'04'!$E$3</f>
        <v>0</v>
      </c>
      <c r="K1300" s="224">
        <f>SUMIF('05'!$C$10:$C$29,$C1300,'05'!$G$10:$G$29)*'05'!$E$3</f>
        <v>0</v>
      </c>
      <c r="L1300" s="224">
        <f>SUMIF('06'!$C$10:$C$29,$C1300,'06'!$G$10:$G$29)*'06'!$E$3</f>
        <v>0</v>
      </c>
      <c r="M1300" s="224">
        <f>SUMIF('07'!$C$10:$C$26,$C1300,'07'!$G$10:$G$26)*'07'!$E$3</f>
        <v>0</v>
      </c>
      <c r="N1300" s="224">
        <f>SUMIF('08'!$C$10:$C$29,$C1300,'08'!$G$10:$G$29)*'08'!$E$3</f>
        <v>0</v>
      </c>
      <c r="O1300" s="224">
        <f>SUMIF('09'!$C$10:$C$29,$C1300,'09'!$G$10:$G$29)*'09'!$E$3</f>
        <v>0</v>
      </c>
      <c r="P1300" s="224">
        <f>SUMIF('10'!$C$10:$C$29,$C1300,'10'!$G$10:$G$29)*'10'!$E$3</f>
        <v>0</v>
      </c>
      <c r="Q1300" s="224">
        <f>SUMIF('11'!$C$10:$C$39,$C1300,'11'!$G$10:$G$39)*'11'!$E$3</f>
        <v>0</v>
      </c>
      <c r="R1300" s="224">
        <f>SUMIF('12'!$C$10:$C$29,$C1300,'12'!$G$10:$G$29)*'12'!$E$3</f>
        <v>0</v>
      </c>
      <c r="S1300" s="224">
        <f>SUMIF('13'!$C$10:$C$29,$C1300,'13'!$G$10:$G$29)*'13'!$E$3</f>
        <v>0</v>
      </c>
      <c r="T1300" s="224">
        <f>SUMIF('14'!$C$10:$C$29,$C1300,'14'!$G$10:$G$29)*'14'!$E$3</f>
        <v>0</v>
      </c>
      <c r="U1300" s="224">
        <f>SUMIF('15'!$C$10:$C$29,$C1300,'15'!$G$10:$G$29)*'15'!$E$3</f>
        <v>0</v>
      </c>
      <c r="V1300" s="224">
        <f>SUMIF('16'!$C$10:$C$29,$C1300,'16'!$G$10:$G$29)*'16'!$E$3</f>
        <v>0</v>
      </c>
      <c r="W1300" s="224">
        <f>SUMIF('17'!$C$10:$C$29,$C1300,'17'!$G$10:$G$29)*'17'!$E$3</f>
        <v>0</v>
      </c>
      <c r="X1300" s="224">
        <f>SUMIF('18'!$C$10:$C$29,$C1300,'18'!$G$10:$G$29)*'18'!$E$3</f>
        <v>0</v>
      </c>
      <c r="Y1300" s="224">
        <f>SUMIF('19'!$C$10:$C$28,$C1300,'19'!$G$10:$G$28)*'19'!$E$3</f>
        <v>0</v>
      </c>
      <c r="Z1300" s="224">
        <f>SUMIF('20'!$C$10:$C$29,$C1300,'20'!$G$10:$G$29)*'20'!$E$3</f>
        <v>0</v>
      </c>
      <c r="AA1300" s="224">
        <f>SUMIF('21'!$C$10:$C$29,$C1300,'21'!$G$10:$G$29)*'21'!$E$3</f>
        <v>0</v>
      </c>
    </row>
    <row r="1301" spans="3:27" ht="15" hidden="1">
      <c r="C1301" s="207" t="s">
        <v>2711</v>
      </c>
      <c r="D1301" s="207" t="s">
        <v>2712</v>
      </c>
      <c r="F1301" s="303">
        <f t="shared" si="21"/>
        <v>0</v>
      </c>
      <c r="G1301" s="224">
        <f>SUMIF('01'!$C$10:$C$29,$C1301,'01'!$G$10:$G$29)*'01'!$E$3</f>
        <v>0</v>
      </c>
      <c r="H1301" s="224">
        <f>SUMIF('02'!$C$10:$C$28,$C1301,'02'!$G$10:$G$28)*'02'!$E$3</f>
        <v>0</v>
      </c>
      <c r="I1301" s="224">
        <f>SUMIF('03'!$C$10:$C$29,$C1301,'03'!$G$10:$G$29)*'03'!$E$3</f>
        <v>0</v>
      </c>
      <c r="J1301" s="224">
        <f>SUMIF('04'!$C$10:$C$26,$C1301,'04'!$G$10:$G$26)*'04'!$E$3</f>
        <v>0</v>
      </c>
      <c r="K1301" s="224">
        <f>SUMIF('05'!$C$10:$C$29,$C1301,'05'!$G$10:$G$29)*'05'!$E$3</f>
        <v>0</v>
      </c>
      <c r="L1301" s="224">
        <f>SUMIF('06'!$C$10:$C$29,$C1301,'06'!$G$10:$G$29)*'06'!$E$3</f>
        <v>0</v>
      </c>
      <c r="M1301" s="224">
        <f>SUMIF('07'!$C$10:$C$26,$C1301,'07'!$G$10:$G$26)*'07'!$E$3</f>
        <v>0</v>
      </c>
      <c r="N1301" s="224">
        <f>SUMIF('08'!$C$10:$C$29,$C1301,'08'!$G$10:$G$29)*'08'!$E$3</f>
        <v>0</v>
      </c>
      <c r="O1301" s="224">
        <f>SUMIF('09'!$C$10:$C$29,$C1301,'09'!$G$10:$G$29)*'09'!$E$3</f>
        <v>0</v>
      </c>
      <c r="P1301" s="224">
        <f>SUMIF('10'!$C$10:$C$29,$C1301,'10'!$G$10:$G$29)*'10'!$E$3</f>
        <v>0</v>
      </c>
      <c r="Q1301" s="224">
        <f>SUMIF('11'!$C$10:$C$39,$C1301,'11'!$G$10:$G$39)*'11'!$E$3</f>
        <v>0</v>
      </c>
      <c r="R1301" s="224">
        <f>SUMIF('12'!$C$10:$C$29,$C1301,'12'!$G$10:$G$29)*'12'!$E$3</f>
        <v>0</v>
      </c>
      <c r="S1301" s="224">
        <f>SUMIF('13'!$C$10:$C$29,$C1301,'13'!$G$10:$G$29)*'13'!$E$3</f>
        <v>0</v>
      </c>
      <c r="T1301" s="224">
        <f>SUMIF('14'!$C$10:$C$29,$C1301,'14'!$G$10:$G$29)*'14'!$E$3</f>
        <v>0</v>
      </c>
      <c r="U1301" s="224">
        <f>SUMIF('15'!$C$10:$C$29,$C1301,'15'!$G$10:$G$29)*'15'!$E$3</f>
        <v>0</v>
      </c>
      <c r="V1301" s="224">
        <f>SUMIF('16'!$C$10:$C$29,$C1301,'16'!$G$10:$G$29)*'16'!$E$3</f>
        <v>0</v>
      </c>
      <c r="W1301" s="224">
        <f>SUMIF('17'!$C$10:$C$29,$C1301,'17'!$G$10:$G$29)*'17'!$E$3</f>
        <v>0</v>
      </c>
      <c r="X1301" s="224">
        <f>SUMIF('18'!$C$10:$C$29,$C1301,'18'!$G$10:$G$29)*'18'!$E$3</f>
        <v>0</v>
      </c>
      <c r="Y1301" s="224">
        <f>SUMIF('19'!$C$10:$C$28,$C1301,'19'!$G$10:$G$28)*'19'!$E$3</f>
        <v>0</v>
      </c>
      <c r="Z1301" s="224">
        <f>SUMIF('20'!$C$10:$C$29,$C1301,'20'!$G$10:$G$29)*'20'!$E$3</f>
        <v>0</v>
      </c>
      <c r="AA1301" s="224">
        <f>SUMIF('21'!$C$10:$C$29,$C1301,'21'!$G$10:$G$29)*'21'!$E$3</f>
        <v>0</v>
      </c>
    </row>
    <row r="1302" spans="3:27" ht="15" hidden="1">
      <c r="C1302" s="207" t="s">
        <v>2713</v>
      </c>
      <c r="D1302" s="207" t="s">
        <v>2714</v>
      </c>
      <c r="F1302" s="303">
        <f t="shared" si="21"/>
        <v>0</v>
      </c>
      <c r="G1302" s="224">
        <f>SUMIF('01'!$C$10:$C$29,$C1302,'01'!$G$10:$G$29)*'01'!$E$3</f>
        <v>0</v>
      </c>
      <c r="H1302" s="224">
        <f>SUMIF('02'!$C$10:$C$28,$C1302,'02'!$G$10:$G$28)*'02'!$E$3</f>
        <v>0</v>
      </c>
      <c r="I1302" s="224">
        <f>SUMIF('03'!$C$10:$C$29,$C1302,'03'!$G$10:$G$29)*'03'!$E$3</f>
        <v>0</v>
      </c>
      <c r="J1302" s="224">
        <f>SUMIF('04'!$C$10:$C$26,$C1302,'04'!$G$10:$G$26)*'04'!$E$3</f>
        <v>0</v>
      </c>
      <c r="K1302" s="224">
        <f>SUMIF('05'!$C$10:$C$29,$C1302,'05'!$G$10:$G$29)*'05'!$E$3</f>
        <v>0</v>
      </c>
      <c r="L1302" s="224">
        <f>SUMIF('06'!$C$10:$C$29,$C1302,'06'!$G$10:$G$29)*'06'!$E$3</f>
        <v>0</v>
      </c>
      <c r="M1302" s="224">
        <f>SUMIF('07'!$C$10:$C$26,$C1302,'07'!$G$10:$G$26)*'07'!$E$3</f>
        <v>0</v>
      </c>
      <c r="N1302" s="224">
        <f>SUMIF('08'!$C$10:$C$29,$C1302,'08'!$G$10:$G$29)*'08'!$E$3</f>
        <v>0</v>
      </c>
      <c r="O1302" s="224">
        <f>SUMIF('09'!$C$10:$C$29,$C1302,'09'!$G$10:$G$29)*'09'!$E$3</f>
        <v>0</v>
      </c>
      <c r="P1302" s="224">
        <f>SUMIF('10'!$C$10:$C$29,$C1302,'10'!$G$10:$G$29)*'10'!$E$3</f>
        <v>0</v>
      </c>
      <c r="Q1302" s="224">
        <f>SUMIF('11'!$C$10:$C$39,$C1302,'11'!$G$10:$G$39)*'11'!$E$3</f>
        <v>0</v>
      </c>
      <c r="R1302" s="224">
        <f>SUMIF('12'!$C$10:$C$29,$C1302,'12'!$G$10:$G$29)*'12'!$E$3</f>
        <v>0</v>
      </c>
      <c r="S1302" s="224">
        <f>SUMIF('13'!$C$10:$C$29,$C1302,'13'!$G$10:$G$29)*'13'!$E$3</f>
        <v>0</v>
      </c>
      <c r="T1302" s="224">
        <f>SUMIF('14'!$C$10:$C$29,$C1302,'14'!$G$10:$G$29)*'14'!$E$3</f>
        <v>0</v>
      </c>
      <c r="U1302" s="224">
        <f>SUMIF('15'!$C$10:$C$29,$C1302,'15'!$G$10:$G$29)*'15'!$E$3</f>
        <v>0</v>
      </c>
      <c r="V1302" s="224">
        <f>SUMIF('16'!$C$10:$C$29,$C1302,'16'!$G$10:$G$29)*'16'!$E$3</f>
        <v>0</v>
      </c>
      <c r="W1302" s="224">
        <f>SUMIF('17'!$C$10:$C$29,$C1302,'17'!$G$10:$G$29)*'17'!$E$3</f>
        <v>0</v>
      </c>
      <c r="X1302" s="224">
        <f>SUMIF('18'!$C$10:$C$29,$C1302,'18'!$G$10:$G$29)*'18'!$E$3</f>
        <v>0</v>
      </c>
      <c r="Y1302" s="224">
        <f>SUMIF('19'!$C$10:$C$28,$C1302,'19'!$G$10:$G$28)*'19'!$E$3</f>
        <v>0</v>
      </c>
      <c r="Z1302" s="224">
        <f>SUMIF('20'!$C$10:$C$29,$C1302,'20'!$G$10:$G$29)*'20'!$E$3</f>
        <v>0</v>
      </c>
      <c r="AA1302" s="224">
        <f>SUMIF('21'!$C$10:$C$29,$C1302,'21'!$G$10:$G$29)*'21'!$E$3</f>
        <v>0</v>
      </c>
    </row>
    <row r="1303" spans="3:27" ht="15" hidden="1">
      <c r="C1303" s="207" t="s">
        <v>2715</v>
      </c>
      <c r="D1303" s="207" t="s">
        <v>2716</v>
      </c>
      <c r="F1303" s="303">
        <f t="shared" si="21"/>
        <v>0</v>
      </c>
      <c r="G1303" s="224">
        <f>SUMIF('01'!$C$10:$C$29,$C1303,'01'!$G$10:$G$29)*'01'!$E$3</f>
        <v>0</v>
      </c>
      <c r="H1303" s="224">
        <f>SUMIF('02'!$C$10:$C$28,$C1303,'02'!$G$10:$G$28)*'02'!$E$3</f>
        <v>0</v>
      </c>
      <c r="I1303" s="224">
        <f>SUMIF('03'!$C$10:$C$29,$C1303,'03'!$G$10:$G$29)*'03'!$E$3</f>
        <v>0</v>
      </c>
      <c r="J1303" s="224">
        <f>SUMIF('04'!$C$10:$C$26,$C1303,'04'!$G$10:$G$26)*'04'!$E$3</f>
        <v>0</v>
      </c>
      <c r="K1303" s="224">
        <f>SUMIF('05'!$C$10:$C$29,$C1303,'05'!$G$10:$G$29)*'05'!$E$3</f>
        <v>0</v>
      </c>
      <c r="L1303" s="224">
        <f>SUMIF('06'!$C$10:$C$29,$C1303,'06'!$G$10:$G$29)*'06'!$E$3</f>
        <v>0</v>
      </c>
      <c r="M1303" s="224">
        <f>SUMIF('07'!$C$10:$C$26,$C1303,'07'!$G$10:$G$26)*'07'!$E$3</f>
        <v>0</v>
      </c>
      <c r="N1303" s="224">
        <f>SUMIF('08'!$C$10:$C$29,$C1303,'08'!$G$10:$G$29)*'08'!$E$3</f>
        <v>0</v>
      </c>
      <c r="O1303" s="224">
        <f>SUMIF('09'!$C$10:$C$29,$C1303,'09'!$G$10:$G$29)*'09'!$E$3</f>
        <v>0</v>
      </c>
      <c r="P1303" s="224">
        <f>SUMIF('10'!$C$10:$C$29,$C1303,'10'!$G$10:$G$29)*'10'!$E$3</f>
        <v>0</v>
      </c>
      <c r="Q1303" s="224">
        <f>SUMIF('11'!$C$10:$C$39,$C1303,'11'!$G$10:$G$39)*'11'!$E$3</f>
        <v>0</v>
      </c>
      <c r="R1303" s="224">
        <f>SUMIF('12'!$C$10:$C$29,$C1303,'12'!$G$10:$G$29)*'12'!$E$3</f>
        <v>0</v>
      </c>
      <c r="S1303" s="224">
        <f>SUMIF('13'!$C$10:$C$29,$C1303,'13'!$G$10:$G$29)*'13'!$E$3</f>
        <v>0</v>
      </c>
      <c r="T1303" s="224">
        <f>SUMIF('14'!$C$10:$C$29,$C1303,'14'!$G$10:$G$29)*'14'!$E$3</f>
        <v>0</v>
      </c>
      <c r="U1303" s="224">
        <f>SUMIF('15'!$C$10:$C$29,$C1303,'15'!$G$10:$G$29)*'15'!$E$3</f>
        <v>0</v>
      </c>
      <c r="V1303" s="224">
        <f>SUMIF('16'!$C$10:$C$29,$C1303,'16'!$G$10:$G$29)*'16'!$E$3</f>
        <v>0</v>
      </c>
      <c r="W1303" s="224">
        <f>SUMIF('17'!$C$10:$C$29,$C1303,'17'!$G$10:$G$29)*'17'!$E$3</f>
        <v>0</v>
      </c>
      <c r="X1303" s="224">
        <f>SUMIF('18'!$C$10:$C$29,$C1303,'18'!$G$10:$G$29)*'18'!$E$3</f>
        <v>0</v>
      </c>
      <c r="Y1303" s="224">
        <f>SUMIF('19'!$C$10:$C$28,$C1303,'19'!$G$10:$G$28)*'19'!$E$3</f>
        <v>0</v>
      </c>
      <c r="Z1303" s="224">
        <f>SUMIF('20'!$C$10:$C$29,$C1303,'20'!$G$10:$G$29)*'20'!$E$3</f>
        <v>0</v>
      </c>
      <c r="AA1303" s="224">
        <f>SUMIF('21'!$C$10:$C$29,$C1303,'21'!$G$10:$G$29)*'21'!$E$3</f>
        <v>0</v>
      </c>
    </row>
    <row r="1304" spans="3:27" ht="15" hidden="1">
      <c r="C1304" s="207" t="s">
        <v>2717</v>
      </c>
      <c r="D1304" s="207" t="s">
        <v>2718</v>
      </c>
      <c r="F1304" s="303">
        <f t="shared" si="21"/>
        <v>0</v>
      </c>
      <c r="G1304" s="224">
        <f>SUMIF('01'!$C$10:$C$29,$C1304,'01'!$G$10:$G$29)*'01'!$E$3</f>
        <v>0</v>
      </c>
      <c r="H1304" s="224">
        <f>SUMIF('02'!$C$10:$C$28,$C1304,'02'!$G$10:$G$28)*'02'!$E$3</f>
        <v>0</v>
      </c>
      <c r="I1304" s="224">
        <f>SUMIF('03'!$C$10:$C$29,$C1304,'03'!$G$10:$G$29)*'03'!$E$3</f>
        <v>0</v>
      </c>
      <c r="J1304" s="224">
        <f>SUMIF('04'!$C$10:$C$26,$C1304,'04'!$G$10:$G$26)*'04'!$E$3</f>
        <v>0</v>
      </c>
      <c r="K1304" s="224">
        <f>SUMIF('05'!$C$10:$C$29,$C1304,'05'!$G$10:$G$29)*'05'!$E$3</f>
        <v>0</v>
      </c>
      <c r="L1304" s="224">
        <f>SUMIF('06'!$C$10:$C$29,$C1304,'06'!$G$10:$G$29)*'06'!$E$3</f>
        <v>0</v>
      </c>
      <c r="M1304" s="224">
        <f>SUMIF('07'!$C$10:$C$26,$C1304,'07'!$G$10:$G$26)*'07'!$E$3</f>
        <v>0</v>
      </c>
      <c r="N1304" s="224">
        <f>SUMIF('08'!$C$10:$C$29,$C1304,'08'!$G$10:$G$29)*'08'!$E$3</f>
        <v>0</v>
      </c>
      <c r="O1304" s="224">
        <f>SUMIF('09'!$C$10:$C$29,$C1304,'09'!$G$10:$G$29)*'09'!$E$3</f>
        <v>0</v>
      </c>
      <c r="P1304" s="224">
        <f>SUMIF('10'!$C$10:$C$29,$C1304,'10'!$G$10:$G$29)*'10'!$E$3</f>
        <v>0</v>
      </c>
      <c r="Q1304" s="224">
        <f>SUMIF('11'!$C$10:$C$39,$C1304,'11'!$G$10:$G$39)*'11'!$E$3</f>
        <v>0</v>
      </c>
      <c r="R1304" s="224">
        <f>SUMIF('12'!$C$10:$C$29,$C1304,'12'!$G$10:$G$29)*'12'!$E$3</f>
        <v>0</v>
      </c>
      <c r="S1304" s="224">
        <f>SUMIF('13'!$C$10:$C$29,$C1304,'13'!$G$10:$G$29)*'13'!$E$3</f>
        <v>0</v>
      </c>
      <c r="T1304" s="224">
        <f>SUMIF('14'!$C$10:$C$29,$C1304,'14'!$G$10:$G$29)*'14'!$E$3</f>
        <v>0</v>
      </c>
      <c r="U1304" s="224">
        <f>SUMIF('15'!$C$10:$C$29,$C1304,'15'!$G$10:$G$29)*'15'!$E$3</f>
        <v>0</v>
      </c>
      <c r="V1304" s="224">
        <f>SUMIF('16'!$C$10:$C$29,$C1304,'16'!$G$10:$G$29)*'16'!$E$3</f>
        <v>0</v>
      </c>
      <c r="W1304" s="224">
        <f>SUMIF('17'!$C$10:$C$29,$C1304,'17'!$G$10:$G$29)*'17'!$E$3</f>
        <v>0</v>
      </c>
      <c r="X1304" s="224">
        <f>SUMIF('18'!$C$10:$C$29,$C1304,'18'!$G$10:$G$29)*'18'!$E$3</f>
        <v>0</v>
      </c>
      <c r="Y1304" s="224">
        <f>SUMIF('19'!$C$10:$C$28,$C1304,'19'!$G$10:$G$28)*'19'!$E$3</f>
        <v>0</v>
      </c>
      <c r="Z1304" s="224">
        <f>SUMIF('20'!$C$10:$C$29,$C1304,'20'!$G$10:$G$29)*'20'!$E$3</f>
        <v>0</v>
      </c>
      <c r="AA1304" s="224">
        <f>SUMIF('21'!$C$10:$C$29,$C1304,'21'!$G$10:$G$29)*'21'!$E$3</f>
        <v>0</v>
      </c>
    </row>
    <row r="1305" spans="3:27" ht="15" hidden="1">
      <c r="C1305" s="207" t="s">
        <v>2719</v>
      </c>
      <c r="D1305" s="207" t="s">
        <v>2720</v>
      </c>
      <c r="F1305" s="303">
        <f t="shared" si="21"/>
        <v>0</v>
      </c>
      <c r="G1305" s="224">
        <f>SUMIF('01'!$C$10:$C$29,$C1305,'01'!$G$10:$G$29)*'01'!$E$3</f>
        <v>0</v>
      </c>
      <c r="H1305" s="224">
        <f>SUMIF('02'!$C$10:$C$28,$C1305,'02'!$G$10:$G$28)*'02'!$E$3</f>
        <v>0</v>
      </c>
      <c r="I1305" s="224">
        <f>SUMIF('03'!$C$10:$C$29,$C1305,'03'!$G$10:$G$29)*'03'!$E$3</f>
        <v>0</v>
      </c>
      <c r="J1305" s="224">
        <f>SUMIF('04'!$C$10:$C$26,$C1305,'04'!$G$10:$G$26)*'04'!$E$3</f>
        <v>0</v>
      </c>
      <c r="K1305" s="224">
        <f>SUMIF('05'!$C$10:$C$29,$C1305,'05'!$G$10:$G$29)*'05'!$E$3</f>
        <v>0</v>
      </c>
      <c r="L1305" s="224">
        <f>SUMIF('06'!$C$10:$C$29,$C1305,'06'!$G$10:$G$29)*'06'!$E$3</f>
        <v>0</v>
      </c>
      <c r="M1305" s="224">
        <f>SUMIF('07'!$C$10:$C$26,$C1305,'07'!$G$10:$G$26)*'07'!$E$3</f>
        <v>0</v>
      </c>
      <c r="N1305" s="224">
        <f>SUMIF('08'!$C$10:$C$29,$C1305,'08'!$G$10:$G$29)*'08'!$E$3</f>
        <v>0</v>
      </c>
      <c r="O1305" s="224">
        <f>SUMIF('09'!$C$10:$C$29,$C1305,'09'!$G$10:$G$29)*'09'!$E$3</f>
        <v>0</v>
      </c>
      <c r="P1305" s="224">
        <f>SUMIF('10'!$C$10:$C$29,$C1305,'10'!$G$10:$G$29)*'10'!$E$3</f>
        <v>0</v>
      </c>
      <c r="Q1305" s="224">
        <f>SUMIF('11'!$C$10:$C$39,$C1305,'11'!$G$10:$G$39)*'11'!$E$3</f>
        <v>0</v>
      </c>
      <c r="R1305" s="224">
        <f>SUMIF('12'!$C$10:$C$29,$C1305,'12'!$G$10:$G$29)*'12'!$E$3</f>
        <v>0</v>
      </c>
      <c r="S1305" s="224">
        <f>SUMIF('13'!$C$10:$C$29,$C1305,'13'!$G$10:$G$29)*'13'!$E$3</f>
        <v>0</v>
      </c>
      <c r="T1305" s="224">
        <f>SUMIF('14'!$C$10:$C$29,$C1305,'14'!$G$10:$G$29)*'14'!$E$3</f>
        <v>0</v>
      </c>
      <c r="U1305" s="224">
        <f>SUMIF('15'!$C$10:$C$29,$C1305,'15'!$G$10:$G$29)*'15'!$E$3</f>
        <v>0</v>
      </c>
      <c r="V1305" s="224">
        <f>SUMIF('16'!$C$10:$C$29,$C1305,'16'!$G$10:$G$29)*'16'!$E$3</f>
        <v>0</v>
      </c>
      <c r="W1305" s="224">
        <f>SUMIF('17'!$C$10:$C$29,$C1305,'17'!$G$10:$G$29)*'17'!$E$3</f>
        <v>0</v>
      </c>
      <c r="X1305" s="224">
        <f>SUMIF('18'!$C$10:$C$29,$C1305,'18'!$G$10:$G$29)*'18'!$E$3</f>
        <v>0</v>
      </c>
      <c r="Y1305" s="224">
        <f>SUMIF('19'!$C$10:$C$28,$C1305,'19'!$G$10:$G$28)*'19'!$E$3</f>
        <v>0</v>
      </c>
      <c r="Z1305" s="224">
        <f>SUMIF('20'!$C$10:$C$29,$C1305,'20'!$G$10:$G$29)*'20'!$E$3</f>
        <v>0</v>
      </c>
      <c r="AA1305" s="224">
        <f>SUMIF('21'!$C$10:$C$29,$C1305,'21'!$G$10:$G$29)*'21'!$E$3</f>
        <v>0</v>
      </c>
    </row>
    <row r="1306" spans="3:27" ht="15" hidden="1">
      <c r="C1306" s="207" t="s">
        <v>2721</v>
      </c>
      <c r="D1306" s="207" t="s">
        <v>2722</v>
      </c>
      <c r="F1306" s="303">
        <f t="shared" si="21"/>
        <v>0</v>
      </c>
      <c r="G1306" s="224">
        <f>SUMIF('01'!$C$10:$C$29,$C1306,'01'!$G$10:$G$29)*'01'!$E$3</f>
        <v>0</v>
      </c>
      <c r="H1306" s="224">
        <f>SUMIF('02'!$C$10:$C$28,$C1306,'02'!$G$10:$G$28)*'02'!$E$3</f>
        <v>0</v>
      </c>
      <c r="I1306" s="224">
        <f>SUMIF('03'!$C$10:$C$29,$C1306,'03'!$G$10:$G$29)*'03'!$E$3</f>
        <v>0</v>
      </c>
      <c r="J1306" s="224">
        <f>SUMIF('04'!$C$10:$C$26,$C1306,'04'!$G$10:$G$26)*'04'!$E$3</f>
        <v>0</v>
      </c>
      <c r="K1306" s="224">
        <f>SUMIF('05'!$C$10:$C$29,$C1306,'05'!$G$10:$G$29)*'05'!$E$3</f>
        <v>0</v>
      </c>
      <c r="L1306" s="224">
        <f>SUMIF('06'!$C$10:$C$29,$C1306,'06'!$G$10:$G$29)*'06'!$E$3</f>
        <v>0</v>
      </c>
      <c r="M1306" s="224">
        <f>SUMIF('07'!$C$10:$C$26,$C1306,'07'!$G$10:$G$26)*'07'!$E$3</f>
        <v>0</v>
      </c>
      <c r="N1306" s="224">
        <f>SUMIF('08'!$C$10:$C$29,$C1306,'08'!$G$10:$G$29)*'08'!$E$3</f>
        <v>0</v>
      </c>
      <c r="O1306" s="224">
        <f>SUMIF('09'!$C$10:$C$29,$C1306,'09'!$G$10:$G$29)*'09'!$E$3</f>
        <v>0</v>
      </c>
      <c r="P1306" s="224">
        <f>SUMIF('10'!$C$10:$C$29,$C1306,'10'!$G$10:$G$29)*'10'!$E$3</f>
        <v>0</v>
      </c>
      <c r="Q1306" s="224">
        <f>SUMIF('11'!$C$10:$C$39,$C1306,'11'!$G$10:$G$39)*'11'!$E$3</f>
        <v>0</v>
      </c>
      <c r="R1306" s="224">
        <f>SUMIF('12'!$C$10:$C$29,$C1306,'12'!$G$10:$G$29)*'12'!$E$3</f>
        <v>0</v>
      </c>
      <c r="S1306" s="224">
        <f>SUMIF('13'!$C$10:$C$29,$C1306,'13'!$G$10:$G$29)*'13'!$E$3</f>
        <v>0</v>
      </c>
      <c r="T1306" s="224">
        <f>SUMIF('14'!$C$10:$C$29,$C1306,'14'!$G$10:$G$29)*'14'!$E$3</f>
        <v>0</v>
      </c>
      <c r="U1306" s="224">
        <f>SUMIF('15'!$C$10:$C$29,$C1306,'15'!$G$10:$G$29)*'15'!$E$3</f>
        <v>0</v>
      </c>
      <c r="V1306" s="224">
        <f>SUMIF('16'!$C$10:$C$29,$C1306,'16'!$G$10:$G$29)*'16'!$E$3</f>
        <v>0</v>
      </c>
      <c r="W1306" s="224">
        <f>SUMIF('17'!$C$10:$C$29,$C1306,'17'!$G$10:$G$29)*'17'!$E$3</f>
        <v>0</v>
      </c>
      <c r="X1306" s="224">
        <f>SUMIF('18'!$C$10:$C$29,$C1306,'18'!$G$10:$G$29)*'18'!$E$3</f>
        <v>0</v>
      </c>
      <c r="Y1306" s="224">
        <f>SUMIF('19'!$C$10:$C$28,$C1306,'19'!$G$10:$G$28)*'19'!$E$3</f>
        <v>0</v>
      </c>
      <c r="Z1306" s="224">
        <f>SUMIF('20'!$C$10:$C$29,$C1306,'20'!$G$10:$G$29)*'20'!$E$3</f>
        <v>0</v>
      </c>
      <c r="AA1306" s="224">
        <f>SUMIF('21'!$C$10:$C$29,$C1306,'21'!$G$10:$G$29)*'21'!$E$3</f>
        <v>0</v>
      </c>
    </row>
    <row r="1307" spans="3:27" ht="15" hidden="1">
      <c r="C1307" s="207" t="s">
        <v>2723</v>
      </c>
      <c r="D1307" s="207" t="s">
        <v>2724</v>
      </c>
      <c r="F1307" s="303">
        <f t="shared" si="21"/>
        <v>0</v>
      </c>
      <c r="G1307" s="224">
        <f>SUMIF('01'!$C$10:$C$29,$C1307,'01'!$G$10:$G$29)*'01'!$E$3</f>
        <v>0</v>
      </c>
      <c r="H1307" s="224">
        <f>SUMIF('02'!$C$10:$C$28,$C1307,'02'!$G$10:$G$28)*'02'!$E$3</f>
        <v>0</v>
      </c>
      <c r="I1307" s="224">
        <f>SUMIF('03'!$C$10:$C$29,$C1307,'03'!$G$10:$G$29)*'03'!$E$3</f>
        <v>0</v>
      </c>
      <c r="J1307" s="224">
        <f>SUMIF('04'!$C$10:$C$26,$C1307,'04'!$G$10:$G$26)*'04'!$E$3</f>
        <v>0</v>
      </c>
      <c r="K1307" s="224">
        <f>SUMIF('05'!$C$10:$C$29,$C1307,'05'!$G$10:$G$29)*'05'!$E$3</f>
        <v>0</v>
      </c>
      <c r="L1307" s="224">
        <f>SUMIF('06'!$C$10:$C$29,$C1307,'06'!$G$10:$G$29)*'06'!$E$3</f>
        <v>0</v>
      </c>
      <c r="M1307" s="224">
        <f>SUMIF('07'!$C$10:$C$26,$C1307,'07'!$G$10:$G$26)*'07'!$E$3</f>
        <v>0</v>
      </c>
      <c r="N1307" s="224">
        <f>SUMIF('08'!$C$10:$C$29,$C1307,'08'!$G$10:$G$29)*'08'!$E$3</f>
        <v>0</v>
      </c>
      <c r="O1307" s="224">
        <f>SUMIF('09'!$C$10:$C$29,$C1307,'09'!$G$10:$G$29)*'09'!$E$3</f>
        <v>0</v>
      </c>
      <c r="P1307" s="224">
        <f>SUMIF('10'!$C$10:$C$29,$C1307,'10'!$G$10:$G$29)*'10'!$E$3</f>
        <v>0</v>
      </c>
      <c r="Q1307" s="224">
        <f>SUMIF('11'!$C$10:$C$39,$C1307,'11'!$G$10:$G$39)*'11'!$E$3</f>
        <v>0</v>
      </c>
      <c r="R1307" s="224">
        <f>SUMIF('12'!$C$10:$C$29,$C1307,'12'!$G$10:$G$29)*'12'!$E$3</f>
        <v>0</v>
      </c>
      <c r="S1307" s="224">
        <f>SUMIF('13'!$C$10:$C$29,$C1307,'13'!$G$10:$G$29)*'13'!$E$3</f>
        <v>0</v>
      </c>
      <c r="T1307" s="224">
        <f>SUMIF('14'!$C$10:$C$29,$C1307,'14'!$G$10:$G$29)*'14'!$E$3</f>
        <v>0</v>
      </c>
      <c r="U1307" s="224">
        <f>SUMIF('15'!$C$10:$C$29,$C1307,'15'!$G$10:$G$29)*'15'!$E$3</f>
        <v>0</v>
      </c>
      <c r="V1307" s="224">
        <f>SUMIF('16'!$C$10:$C$29,$C1307,'16'!$G$10:$G$29)*'16'!$E$3</f>
        <v>0</v>
      </c>
      <c r="W1307" s="224">
        <f>SUMIF('17'!$C$10:$C$29,$C1307,'17'!$G$10:$G$29)*'17'!$E$3</f>
        <v>0</v>
      </c>
      <c r="X1307" s="224">
        <f>SUMIF('18'!$C$10:$C$29,$C1307,'18'!$G$10:$G$29)*'18'!$E$3</f>
        <v>0</v>
      </c>
      <c r="Y1307" s="224">
        <f>SUMIF('19'!$C$10:$C$28,$C1307,'19'!$G$10:$G$28)*'19'!$E$3</f>
        <v>0</v>
      </c>
      <c r="Z1307" s="224">
        <f>SUMIF('20'!$C$10:$C$29,$C1307,'20'!$G$10:$G$29)*'20'!$E$3</f>
        <v>0</v>
      </c>
      <c r="AA1307" s="224">
        <f>SUMIF('21'!$C$10:$C$29,$C1307,'21'!$G$10:$G$29)*'21'!$E$3</f>
        <v>0</v>
      </c>
    </row>
    <row r="1308" spans="3:27" ht="15" hidden="1">
      <c r="C1308" s="207" t="s">
        <v>2725</v>
      </c>
      <c r="D1308" s="207" t="s">
        <v>2726</v>
      </c>
      <c r="F1308" s="303">
        <f t="shared" si="21"/>
        <v>0</v>
      </c>
      <c r="G1308" s="224">
        <f>SUMIF('01'!$C$10:$C$29,$C1308,'01'!$G$10:$G$29)*'01'!$E$3</f>
        <v>0</v>
      </c>
      <c r="H1308" s="224">
        <f>SUMIF('02'!$C$10:$C$28,$C1308,'02'!$G$10:$G$28)*'02'!$E$3</f>
        <v>0</v>
      </c>
      <c r="I1308" s="224">
        <f>SUMIF('03'!$C$10:$C$29,$C1308,'03'!$G$10:$G$29)*'03'!$E$3</f>
        <v>0</v>
      </c>
      <c r="J1308" s="224">
        <f>SUMIF('04'!$C$10:$C$26,$C1308,'04'!$G$10:$G$26)*'04'!$E$3</f>
        <v>0</v>
      </c>
      <c r="K1308" s="224">
        <f>SUMIF('05'!$C$10:$C$29,$C1308,'05'!$G$10:$G$29)*'05'!$E$3</f>
        <v>0</v>
      </c>
      <c r="L1308" s="224">
        <f>SUMIF('06'!$C$10:$C$29,$C1308,'06'!$G$10:$G$29)*'06'!$E$3</f>
        <v>0</v>
      </c>
      <c r="M1308" s="224">
        <f>SUMIF('07'!$C$10:$C$26,$C1308,'07'!$G$10:$G$26)*'07'!$E$3</f>
        <v>0</v>
      </c>
      <c r="N1308" s="224">
        <f>SUMIF('08'!$C$10:$C$29,$C1308,'08'!$G$10:$G$29)*'08'!$E$3</f>
        <v>0</v>
      </c>
      <c r="O1308" s="224">
        <f>SUMIF('09'!$C$10:$C$29,$C1308,'09'!$G$10:$G$29)*'09'!$E$3</f>
        <v>0</v>
      </c>
      <c r="P1308" s="224">
        <f>SUMIF('10'!$C$10:$C$29,$C1308,'10'!$G$10:$G$29)*'10'!$E$3</f>
        <v>0</v>
      </c>
      <c r="Q1308" s="224">
        <f>SUMIF('11'!$C$10:$C$39,$C1308,'11'!$G$10:$G$39)*'11'!$E$3</f>
        <v>0</v>
      </c>
      <c r="R1308" s="224">
        <f>SUMIF('12'!$C$10:$C$29,$C1308,'12'!$G$10:$G$29)*'12'!$E$3</f>
        <v>0</v>
      </c>
      <c r="S1308" s="224">
        <f>SUMIF('13'!$C$10:$C$29,$C1308,'13'!$G$10:$G$29)*'13'!$E$3</f>
        <v>0</v>
      </c>
      <c r="T1308" s="224">
        <f>SUMIF('14'!$C$10:$C$29,$C1308,'14'!$G$10:$G$29)*'14'!$E$3</f>
        <v>0</v>
      </c>
      <c r="U1308" s="224">
        <f>SUMIF('15'!$C$10:$C$29,$C1308,'15'!$G$10:$G$29)*'15'!$E$3</f>
        <v>0</v>
      </c>
      <c r="V1308" s="224">
        <f>SUMIF('16'!$C$10:$C$29,$C1308,'16'!$G$10:$G$29)*'16'!$E$3</f>
        <v>0</v>
      </c>
      <c r="W1308" s="224">
        <f>SUMIF('17'!$C$10:$C$29,$C1308,'17'!$G$10:$G$29)*'17'!$E$3</f>
        <v>0</v>
      </c>
      <c r="X1308" s="224">
        <f>SUMIF('18'!$C$10:$C$29,$C1308,'18'!$G$10:$G$29)*'18'!$E$3</f>
        <v>0</v>
      </c>
      <c r="Y1308" s="224">
        <f>SUMIF('19'!$C$10:$C$28,$C1308,'19'!$G$10:$G$28)*'19'!$E$3</f>
        <v>0</v>
      </c>
      <c r="Z1308" s="224">
        <f>SUMIF('20'!$C$10:$C$29,$C1308,'20'!$G$10:$G$29)*'20'!$E$3</f>
        <v>0</v>
      </c>
      <c r="AA1308" s="224">
        <f>SUMIF('21'!$C$10:$C$29,$C1308,'21'!$G$10:$G$29)*'21'!$E$3</f>
        <v>0</v>
      </c>
    </row>
    <row r="1309" spans="3:27" ht="15" hidden="1">
      <c r="C1309" s="207" t="s">
        <v>2727</v>
      </c>
      <c r="D1309" s="207" t="s">
        <v>2728</v>
      </c>
      <c r="F1309" s="303">
        <f t="shared" si="21"/>
        <v>0</v>
      </c>
      <c r="G1309" s="224">
        <f>SUMIF('01'!$C$10:$C$29,$C1309,'01'!$G$10:$G$29)*'01'!$E$3</f>
        <v>0</v>
      </c>
      <c r="H1309" s="224">
        <f>SUMIF('02'!$C$10:$C$28,$C1309,'02'!$G$10:$G$28)*'02'!$E$3</f>
        <v>0</v>
      </c>
      <c r="I1309" s="224">
        <f>SUMIF('03'!$C$10:$C$29,$C1309,'03'!$G$10:$G$29)*'03'!$E$3</f>
        <v>0</v>
      </c>
      <c r="J1309" s="224">
        <f>SUMIF('04'!$C$10:$C$26,$C1309,'04'!$G$10:$G$26)*'04'!$E$3</f>
        <v>0</v>
      </c>
      <c r="K1309" s="224">
        <f>SUMIF('05'!$C$10:$C$29,$C1309,'05'!$G$10:$G$29)*'05'!$E$3</f>
        <v>0</v>
      </c>
      <c r="L1309" s="224">
        <f>SUMIF('06'!$C$10:$C$29,$C1309,'06'!$G$10:$G$29)*'06'!$E$3</f>
        <v>0</v>
      </c>
      <c r="M1309" s="224">
        <f>SUMIF('07'!$C$10:$C$26,$C1309,'07'!$G$10:$G$26)*'07'!$E$3</f>
        <v>0</v>
      </c>
      <c r="N1309" s="224">
        <f>SUMIF('08'!$C$10:$C$29,$C1309,'08'!$G$10:$G$29)*'08'!$E$3</f>
        <v>0</v>
      </c>
      <c r="O1309" s="224">
        <f>SUMIF('09'!$C$10:$C$29,$C1309,'09'!$G$10:$G$29)*'09'!$E$3</f>
        <v>0</v>
      </c>
      <c r="P1309" s="224">
        <f>SUMIF('10'!$C$10:$C$29,$C1309,'10'!$G$10:$G$29)*'10'!$E$3</f>
        <v>0</v>
      </c>
      <c r="Q1309" s="224">
        <f>SUMIF('11'!$C$10:$C$39,$C1309,'11'!$G$10:$G$39)*'11'!$E$3</f>
        <v>0</v>
      </c>
      <c r="R1309" s="224">
        <f>SUMIF('12'!$C$10:$C$29,$C1309,'12'!$G$10:$G$29)*'12'!$E$3</f>
        <v>0</v>
      </c>
      <c r="S1309" s="224">
        <f>SUMIF('13'!$C$10:$C$29,$C1309,'13'!$G$10:$G$29)*'13'!$E$3</f>
        <v>0</v>
      </c>
      <c r="T1309" s="224">
        <f>SUMIF('14'!$C$10:$C$29,$C1309,'14'!$G$10:$G$29)*'14'!$E$3</f>
        <v>0</v>
      </c>
      <c r="U1309" s="224">
        <f>SUMIF('15'!$C$10:$C$29,$C1309,'15'!$G$10:$G$29)*'15'!$E$3</f>
        <v>0</v>
      </c>
      <c r="V1309" s="224">
        <f>SUMIF('16'!$C$10:$C$29,$C1309,'16'!$G$10:$G$29)*'16'!$E$3</f>
        <v>0</v>
      </c>
      <c r="W1309" s="224">
        <f>SUMIF('17'!$C$10:$C$29,$C1309,'17'!$G$10:$G$29)*'17'!$E$3</f>
        <v>0</v>
      </c>
      <c r="X1309" s="224">
        <f>SUMIF('18'!$C$10:$C$29,$C1309,'18'!$G$10:$G$29)*'18'!$E$3</f>
        <v>0</v>
      </c>
      <c r="Y1309" s="224">
        <f>SUMIF('19'!$C$10:$C$28,$C1309,'19'!$G$10:$G$28)*'19'!$E$3</f>
        <v>0</v>
      </c>
      <c r="Z1309" s="224">
        <f>SUMIF('20'!$C$10:$C$29,$C1309,'20'!$G$10:$G$29)*'20'!$E$3</f>
        <v>0</v>
      </c>
      <c r="AA1309" s="224">
        <f>SUMIF('21'!$C$10:$C$29,$C1309,'21'!$G$10:$G$29)*'21'!$E$3</f>
        <v>0</v>
      </c>
    </row>
    <row r="1310" spans="3:27" ht="15" hidden="1">
      <c r="C1310" s="207" t="s">
        <v>2729</v>
      </c>
      <c r="D1310" s="207" t="s">
        <v>2730</v>
      </c>
      <c r="F1310" s="303">
        <f t="shared" si="21"/>
        <v>0</v>
      </c>
      <c r="G1310" s="224">
        <f>SUMIF('01'!$C$10:$C$29,$C1310,'01'!$G$10:$G$29)*'01'!$E$3</f>
        <v>0</v>
      </c>
      <c r="H1310" s="224">
        <f>SUMIF('02'!$C$10:$C$28,$C1310,'02'!$G$10:$G$28)*'02'!$E$3</f>
        <v>0</v>
      </c>
      <c r="I1310" s="224">
        <f>SUMIF('03'!$C$10:$C$29,$C1310,'03'!$G$10:$G$29)*'03'!$E$3</f>
        <v>0</v>
      </c>
      <c r="J1310" s="224">
        <f>SUMIF('04'!$C$10:$C$26,$C1310,'04'!$G$10:$G$26)*'04'!$E$3</f>
        <v>0</v>
      </c>
      <c r="K1310" s="224">
        <f>SUMIF('05'!$C$10:$C$29,$C1310,'05'!$G$10:$G$29)*'05'!$E$3</f>
        <v>0</v>
      </c>
      <c r="L1310" s="224">
        <f>SUMIF('06'!$C$10:$C$29,$C1310,'06'!$G$10:$G$29)*'06'!$E$3</f>
        <v>0</v>
      </c>
      <c r="M1310" s="224">
        <f>SUMIF('07'!$C$10:$C$26,$C1310,'07'!$G$10:$G$26)*'07'!$E$3</f>
        <v>0</v>
      </c>
      <c r="N1310" s="224">
        <f>SUMIF('08'!$C$10:$C$29,$C1310,'08'!$G$10:$G$29)*'08'!$E$3</f>
        <v>0</v>
      </c>
      <c r="O1310" s="224">
        <f>SUMIF('09'!$C$10:$C$29,$C1310,'09'!$G$10:$G$29)*'09'!$E$3</f>
        <v>0</v>
      </c>
      <c r="P1310" s="224">
        <f>SUMIF('10'!$C$10:$C$29,$C1310,'10'!$G$10:$G$29)*'10'!$E$3</f>
        <v>0</v>
      </c>
      <c r="Q1310" s="224">
        <f>SUMIF('11'!$C$10:$C$39,$C1310,'11'!$G$10:$G$39)*'11'!$E$3</f>
        <v>0</v>
      </c>
      <c r="R1310" s="224">
        <f>SUMIF('12'!$C$10:$C$29,$C1310,'12'!$G$10:$G$29)*'12'!$E$3</f>
        <v>0</v>
      </c>
      <c r="S1310" s="224">
        <f>SUMIF('13'!$C$10:$C$29,$C1310,'13'!$G$10:$G$29)*'13'!$E$3</f>
        <v>0</v>
      </c>
      <c r="T1310" s="224">
        <f>SUMIF('14'!$C$10:$C$29,$C1310,'14'!$G$10:$G$29)*'14'!$E$3</f>
        <v>0</v>
      </c>
      <c r="U1310" s="224">
        <f>SUMIF('15'!$C$10:$C$29,$C1310,'15'!$G$10:$G$29)*'15'!$E$3</f>
        <v>0</v>
      </c>
      <c r="V1310" s="224">
        <f>SUMIF('16'!$C$10:$C$29,$C1310,'16'!$G$10:$G$29)*'16'!$E$3</f>
        <v>0</v>
      </c>
      <c r="W1310" s="224">
        <f>SUMIF('17'!$C$10:$C$29,$C1310,'17'!$G$10:$G$29)*'17'!$E$3</f>
        <v>0</v>
      </c>
      <c r="X1310" s="224">
        <f>SUMIF('18'!$C$10:$C$29,$C1310,'18'!$G$10:$G$29)*'18'!$E$3</f>
        <v>0</v>
      </c>
      <c r="Y1310" s="224">
        <f>SUMIF('19'!$C$10:$C$28,$C1310,'19'!$G$10:$G$28)*'19'!$E$3</f>
        <v>0</v>
      </c>
      <c r="Z1310" s="224">
        <f>SUMIF('20'!$C$10:$C$29,$C1310,'20'!$G$10:$G$29)*'20'!$E$3</f>
        <v>0</v>
      </c>
      <c r="AA1310" s="224">
        <f>SUMIF('21'!$C$10:$C$29,$C1310,'21'!$G$10:$G$29)*'21'!$E$3</f>
        <v>0</v>
      </c>
    </row>
    <row r="1311" spans="3:27" ht="15" hidden="1">
      <c r="C1311" s="207" t="s">
        <v>2731</v>
      </c>
      <c r="D1311" s="207" t="s">
        <v>2732</v>
      </c>
      <c r="F1311" s="303">
        <f t="shared" si="21"/>
        <v>0</v>
      </c>
      <c r="G1311" s="224">
        <f>SUMIF('01'!$C$10:$C$29,$C1311,'01'!$G$10:$G$29)*'01'!$E$3</f>
        <v>0</v>
      </c>
      <c r="H1311" s="224">
        <f>SUMIF('02'!$C$10:$C$28,$C1311,'02'!$G$10:$G$28)*'02'!$E$3</f>
        <v>0</v>
      </c>
      <c r="I1311" s="224">
        <f>SUMIF('03'!$C$10:$C$29,$C1311,'03'!$G$10:$G$29)*'03'!$E$3</f>
        <v>0</v>
      </c>
      <c r="J1311" s="224">
        <f>SUMIF('04'!$C$10:$C$26,$C1311,'04'!$G$10:$G$26)*'04'!$E$3</f>
        <v>0</v>
      </c>
      <c r="K1311" s="224">
        <f>SUMIF('05'!$C$10:$C$29,$C1311,'05'!$G$10:$G$29)*'05'!$E$3</f>
        <v>0</v>
      </c>
      <c r="L1311" s="224">
        <f>SUMIF('06'!$C$10:$C$29,$C1311,'06'!$G$10:$G$29)*'06'!$E$3</f>
        <v>0</v>
      </c>
      <c r="M1311" s="224">
        <f>SUMIF('07'!$C$10:$C$26,$C1311,'07'!$G$10:$G$26)*'07'!$E$3</f>
        <v>0</v>
      </c>
      <c r="N1311" s="224">
        <f>SUMIF('08'!$C$10:$C$29,$C1311,'08'!$G$10:$G$29)*'08'!$E$3</f>
        <v>0</v>
      </c>
      <c r="O1311" s="224">
        <f>SUMIF('09'!$C$10:$C$29,$C1311,'09'!$G$10:$G$29)*'09'!$E$3</f>
        <v>0</v>
      </c>
      <c r="P1311" s="224">
        <f>SUMIF('10'!$C$10:$C$29,$C1311,'10'!$G$10:$G$29)*'10'!$E$3</f>
        <v>0</v>
      </c>
      <c r="Q1311" s="224">
        <f>SUMIF('11'!$C$10:$C$39,$C1311,'11'!$G$10:$G$39)*'11'!$E$3</f>
        <v>0</v>
      </c>
      <c r="R1311" s="224">
        <f>SUMIF('12'!$C$10:$C$29,$C1311,'12'!$G$10:$G$29)*'12'!$E$3</f>
        <v>0</v>
      </c>
      <c r="S1311" s="224">
        <f>SUMIF('13'!$C$10:$C$29,$C1311,'13'!$G$10:$G$29)*'13'!$E$3</f>
        <v>0</v>
      </c>
      <c r="T1311" s="224">
        <f>SUMIF('14'!$C$10:$C$29,$C1311,'14'!$G$10:$G$29)*'14'!$E$3</f>
        <v>0</v>
      </c>
      <c r="U1311" s="224">
        <f>SUMIF('15'!$C$10:$C$29,$C1311,'15'!$G$10:$G$29)*'15'!$E$3</f>
        <v>0</v>
      </c>
      <c r="V1311" s="224">
        <f>SUMIF('16'!$C$10:$C$29,$C1311,'16'!$G$10:$G$29)*'16'!$E$3</f>
        <v>0</v>
      </c>
      <c r="W1311" s="224">
        <f>SUMIF('17'!$C$10:$C$29,$C1311,'17'!$G$10:$G$29)*'17'!$E$3</f>
        <v>0</v>
      </c>
      <c r="X1311" s="224">
        <f>SUMIF('18'!$C$10:$C$29,$C1311,'18'!$G$10:$G$29)*'18'!$E$3</f>
        <v>0</v>
      </c>
      <c r="Y1311" s="224">
        <f>SUMIF('19'!$C$10:$C$28,$C1311,'19'!$G$10:$G$28)*'19'!$E$3</f>
        <v>0</v>
      </c>
      <c r="Z1311" s="224">
        <f>SUMIF('20'!$C$10:$C$29,$C1311,'20'!$G$10:$G$29)*'20'!$E$3</f>
        <v>0</v>
      </c>
      <c r="AA1311" s="224">
        <f>SUMIF('21'!$C$10:$C$29,$C1311,'21'!$G$10:$G$29)*'21'!$E$3</f>
        <v>0</v>
      </c>
    </row>
    <row r="1312" spans="3:27" ht="15" hidden="1">
      <c r="C1312" s="207" t="s">
        <v>2733</v>
      </c>
      <c r="D1312" s="207" t="s">
        <v>2734</v>
      </c>
      <c r="F1312" s="303">
        <f t="shared" si="21"/>
        <v>0</v>
      </c>
      <c r="G1312" s="224">
        <f>SUMIF('01'!$C$10:$C$29,$C1312,'01'!$G$10:$G$29)*'01'!$E$3</f>
        <v>0</v>
      </c>
      <c r="H1312" s="224">
        <f>SUMIF('02'!$C$10:$C$28,$C1312,'02'!$G$10:$G$28)*'02'!$E$3</f>
        <v>0</v>
      </c>
      <c r="I1312" s="224">
        <f>SUMIF('03'!$C$10:$C$29,$C1312,'03'!$G$10:$G$29)*'03'!$E$3</f>
        <v>0</v>
      </c>
      <c r="J1312" s="224">
        <f>SUMIF('04'!$C$10:$C$26,$C1312,'04'!$G$10:$G$26)*'04'!$E$3</f>
        <v>0</v>
      </c>
      <c r="K1312" s="224">
        <f>SUMIF('05'!$C$10:$C$29,$C1312,'05'!$G$10:$G$29)*'05'!$E$3</f>
        <v>0</v>
      </c>
      <c r="L1312" s="224">
        <f>SUMIF('06'!$C$10:$C$29,$C1312,'06'!$G$10:$G$29)*'06'!$E$3</f>
        <v>0</v>
      </c>
      <c r="M1312" s="224">
        <f>SUMIF('07'!$C$10:$C$26,$C1312,'07'!$G$10:$G$26)*'07'!$E$3</f>
        <v>0</v>
      </c>
      <c r="N1312" s="224">
        <f>SUMIF('08'!$C$10:$C$29,$C1312,'08'!$G$10:$G$29)*'08'!$E$3</f>
        <v>0</v>
      </c>
      <c r="O1312" s="224">
        <f>SUMIF('09'!$C$10:$C$29,$C1312,'09'!$G$10:$G$29)*'09'!$E$3</f>
        <v>0</v>
      </c>
      <c r="P1312" s="224">
        <f>SUMIF('10'!$C$10:$C$29,$C1312,'10'!$G$10:$G$29)*'10'!$E$3</f>
        <v>0</v>
      </c>
      <c r="Q1312" s="224">
        <f>SUMIF('11'!$C$10:$C$39,$C1312,'11'!$G$10:$G$39)*'11'!$E$3</f>
        <v>0</v>
      </c>
      <c r="R1312" s="224">
        <f>SUMIF('12'!$C$10:$C$29,$C1312,'12'!$G$10:$G$29)*'12'!$E$3</f>
        <v>0</v>
      </c>
      <c r="S1312" s="224">
        <f>SUMIF('13'!$C$10:$C$29,$C1312,'13'!$G$10:$G$29)*'13'!$E$3</f>
        <v>0</v>
      </c>
      <c r="T1312" s="224">
        <f>SUMIF('14'!$C$10:$C$29,$C1312,'14'!$G$10:$G$29)*'14'!$E$3</f>
        <v>0</v>
      </c>
      <c r="U1312" s="224">
        <f>SUMIF('15'!$C$10:$C$29,$C1312,'15'!$G$10:$G$29)*'15'!$E$3</f>
        <v>0</v>
      </c>
      <c r="V1312" s="224">
        <f>SUMIF('16'!$C$10:$C$29,$C1312,'16'!$G$10:$G$29)*'16'!$E$3</f>
        <v>0</v>
      </c>
      <c r="W1312" s="224">
        <f>SUMIF('17'!$C$10:$C$29,$C1312,'17'!$G$10:$G$29)*'17'!$E$3</f>
        <v>0</v>
      </c>
      <c r="X1312" s="224">
        <f>SUMIF('18'!$C$10:$C$29,$C1312,'18'!$G$10:$G$29)*'18'!$E$3</f>
        <v>0</v>
      </c>
      <c r="Y1312" s="224">
        <f>SUMIF('19'!$C$10:$C$28,$C1312,'19'!$G$10:$G$28)*'19'!$E$3</f>
        <v>0</v>
      </c>
      <c r="Z1312" s="224">
        <f>SUMIF('20'!$C$10:$C$29,$C1312,'20'!$G$10:$G$29)*'20'!$E$3</f>
        <v>0</v>
      </c>
      <c r="AA1312" s="224">
        <f>SUMIF('21'!$C$10:$C$29,$C1312,'21'!$G$10:$G$29)*'21'!$E$3</f>
        <v>0</v>
      </c>
    </row>
    <row r="1313" spans="3:27" ht="15" hidden="1">
      <c r="C1313" s="207" t="s">
        <v>2735</v>
      </c>
      <c r="D1313" s="207" t="s">
        <v>2736</v>
      </c>
      <c r="F1313" s="303">
        <f t="shared" si="21"/>
        <v>0</v>
      </c>
      <c r="G1313" s="224">
        <f>SUMIF('01'!$C$10:$C$29,$C1313,'01'!$G$10:$G$29)*'01'!$E$3</f>
        <v>0</v>
      </c>
      <c r="H1313" s="224">
        <f>SUMIF('02'!$C$10:$C$28,$C1313,'02'!$G$10:$G$28)*'02'!$E$3</f>
        <v>0</v>
      </c>
      <c r="I1313" s="224">
        <f>SUMIF('03'!$C$10:$C$29,$C1313,'03'!$G$10:$G$29)*'03'!$E$3</f>
        <v>0</v>
      </c>
      <c r="J1313" s="224">
        <f>SUMIF('04'!$C$10:$C$26,$C1313,'04'!$G$10:$G$26)*'04'!$E$3</f>
        <v>0</v>
      </c>
      <c r="K1313" s="224">
        <f>SUMIF('05'!$C$10:$C$29,$C1313,'05'!$G$10:$G$29)*'05'!$E$3</f>
        <v>0</v>
      </c>
      <c r="L1313" s="224">
        <f>SUMIF('06'!$C$10:$C$29,$C1313,'06'!$G$10:$G$29)*'06'!$E$3</f>
        <v>0</v>
      </c>
      <c r="M1313" s="224">
        <f>SUMIF('07'!$C$10:$C$26,$C1313,'07'!$G$10:$G$26)*'07'!$E$3</f>
        <v>0</v>
      </c>
      <c r="N1313" s="224">
        <f>SUMIF('08'!$C$10:$C$29,$C1313,'08'!$G$10:$G$29)*'08'!$E$3</f>
        <v>0</v>
      </c>
      <c r="O1313" s="224">
        <f>SUMIF('09'!$C$10:$C$29,$C1313,'09'!$G$10:$G$29)*'09'!$E$3</f>
        <v>0</v>
      </c>
      <c r="P1313" s="224">
        <f>SUMIF('10'!$C$10:$C$29,$C1313,'10'!$G$10:$G$29)*'10'!$E$3</f>
        <v>0</v>
      </c>
      <c r="Q1313" s="224">
        <f>SUMIF('11'!$C$10:$C$39,$C1313,'11'!$G$10:$G$39)*'11'!$E$3</f>
        <v>0</v>
      </c>
      <c r="R1313" s="224">
        <f>SUMIF('12'!$C$10:$C$29,$C1313,'12'!$G$10:$G$29)*'12'!$E$3</f>
        <v>0</v>
      </c>
      <c r="S1313" s="224">
        <f>SUMIF('13'!$C$10:$C$29,$C1313,'13'!$G$10:$G$29)*'13'!$E$3</f>
        <v>0</v>
      </c>
      <c r="T1313" s="224">
        <f>SUMIF('14'!$C$10:$C$29,$C1313,'14'!$G$10:$G$29)*'14'!$E$3</f>
        <v>0</v>
      </c>
      <c r="U1313" s="224">
        <f>SUMIF('15'!$C$10:$C$29,$C1313,'15'!$G$10:$G$29)*'15'!$E$3</f>
        <v>0</v>
      </c>
      <c r="V1313" s="224">
        <f>SUMIF('16'!$C$10:$C$29,$C1313,'16'!$G$10:$G$29)*'16'!$E$3</f>
        <v>0</v>
      </c>
      <c r="W1313" s="224">
        <f>SUMIF('17'!$C$10:$C$29,$C1313,'17'!$G$10:$G$29)*'17'!$E$3</f>
        <v>0</v>
      </c>
      <c r="X1313" s="224">
        <f>SUMIF('18'!$C$10:$C$29,$C1313,'18'!$G$10:$G$29)*'18'!$E$3</f>
        <v>0</v>
      </c>
      <c r="Y1313" s="224">
        <f>SUMIF('19'!$C$10:$C$28,$C1313,'19'!$G$10:$G$28)*'19'!$E$3</f>
        <v>0</v>
      </c>
      <c r="Z1313" s="224">
        <f>SUMIF('20'!$C$10:$C$29,$C1313,'20'!$G$10:$G$29)*'20'!$E$3</f>
        <v>0</v>
      </c>
      <c r="AA1313" s="224">
        <f>SUMIF('21'!$C$10:$C$29,$C1313,'21'!$G$10:$G$29)*'21'!$E$3</f>
        <v>0</v>
      </c>
    </row>
    <row r="1314" spans="3:27" ht="15" hidden="1">
      <c r="C1314" s="207" t="s">
        <v>2737</v>
      </c>
      <c r="D1314" s="207" t="s">
        <v>2738</v>
      </c>
      <c r="F1314" s="303">
        <f t="shared" si="21"/>
        <v>0</v>
      </c>
      <c r="G1314" s="224">
        <f>SUMIF('01'!$C$10:$C$29,$C1314,'01'!$G$10:$G$29)*'01'!$E$3</f>
        <v>0</v>
      </c>
      <c r="H1314" s="224">
        <f>SUMIF('02'!$C$10:$C$28,$C1314,'02'!$G$10:$G$28)*'02'!$E$3</f>
        <v>0</v>
      </c>
      <c r="I1314" s="224">
        <f>SUMIF('03'!$C$10:$C$29,$C1314,'03'!$G$10:$G$29)*'03'!$E$3</f>
        <v>0</v>
      </c>
      <c r="J1314" s="224">
        <f>SUMIF('04'!$C$10:$C$26,$C1314,'04'!$G$10:$G$26)*'04'!$E$3</f>
        <v>0</v>
      </c>
      <c r="K1314" s="224">
        <f>SUMIF('05'!$C$10:$C$29,$C1314,'05'!$G$10:$G$29)*'05'!$E$3</f>
        <v>0</v>
      </c>
      <c r="L1314" s="224">
        <f>SUMIF('06'!$C$10:$C$29,$C1314,'06'!$G$10:$G$29)*'06'!$E$3</f>
        <v>0</v>
      </c>
      <c r="M1314" s="224">
        <f>SUMIF('07'!$C$10:$C$26,$C1314,'07'!$G$10:$G$26)*'07'!$E$3</f>
        <v>0</v>
      </c>
      <c r="N1314" s="224">
        <f>SUMIF('08'!$C$10:$C$29,$C1314,'08'!$G$10:$G$29)*'08'!$E$3</f>
        <v>0</v>
      </c>
      <c r="O1314" s="224">
        <f>SUMIF('09'!$C$10:$C$29,$C1314,'09'!$G$10:$G$29)*'09'!$E$3</f>
        <v>0</v>
      </c>
      <c r="P1314" s="224">
        <f>SUMIF('10'!$C$10:$C$29,$C1314,'10'!$G$10:$G$29)*'10'!$E$3</f>
        <v>0</v>
      </c>
      <c r="Q1314" s="224">
        <f>SUMIF('11'!$C$10:$C$39,$C1314,'11'!$G$10:$G$39)*'11'!$E$3</f>
        <v>0</v>
      </c>
      <c r="R1314" s="224">
        <f>SUMIF('12'!$C$10:$C$29,$C1314,'12'!$G$10:$G$29)*'12'!$E$3</f>
        <v>0</v>
      </c>
      <c r="S1314" s="224">
        <f>SUMIF('13'!$C$10:$C$29,$C1314,'13'!$G$10:$G$29)*'13'!$E$3</f>
        <v>0</v>
      </c>
      <c r="T1314" s="224">
        <f>SUMIF('14'!$C$10:$C$29,$C1314,'14'!$G$10:$G$29)*'14'!$E$3</f>
        <v>0</v>
      </c>
      <c r="U1314" s="224">
        <f>SUMIF('15'!$C$10:$C$29,$C1314,'15'!$G$10:$G$29)*'15'!$E$3</f>
        <v>0</v>
      </c>
      <c r="V1314" s="224">
        <f>SUMIF('16'!$C$10:$C$29,$C1314,'16'!$G$10:$G$29)*'16'!$E$3</f>
        <v>0</v>
      </c>
      <c r="W1314" s="224">
        <f>SUMIF('17'!$C$10:$C$29,$C1314,'17'!$G$10:$G$29)*'17'!$E$3</f>
        <v>0</v>
      </c>
      <c r="X1314" s="224">
        <f>SUMIF('18'!$C$10:$C$29,$C1314,'18'!$G$10:$G$29)*'18'!$E$3</f>
        <v>0</v>
      </c>
      <c r="Y1314" s="224">
        <f>SUMIF('19'!$C$10:$C$28,$C1314,'19'!$G$10:$G$28)*'19'!$E$3</f>
        <v>0</v>
      </c>
      <c r="Z1314" s="224">
        <f>SUMIF('20'!$C$10:$C$29,$C1314,'20'!$G$10:$G$29)*'20'!$E$3</f>
        <v>0</v>
      </c>
      <c r="AA1314" s="224">
        <f>SUMIF('21'!$C$10:$C$29,$C1314,'21'!$G$10:$G$29)*'21'!$E$3</f>
        <v>0</v>
      </c>
    </row>
    <row r="1315" spans="3:27" ht="15" hidden="1">
      <c r="C1315" s="207" t="s">
        <v>2739</v>
      </c>
      <c r="D1315" s="207" t="s">
        <v>2740</v>
      </c>
      <c r="F1315" s="303">
        <f t="shared" si="21"/>
        <v>0</v>
      </c>
      <c r="G1315" s="224">
        <f>SUMIF('01'!$C$10:$C$29,$C1315,'01'!$G$10:$G$29)*'01'!$E$3</f>
        <v>0</v>
      </c>
      <c r="H1315" s="224">
        <f>SUMIF('02'!$C$10:$C$28,$C1315,'02'!$G$10:$G$28)*'02'!$E$3</f>
        <v>0</v>
      </c>
      <c r="I1315" s="224">
        <f>SUMIF('03'!$C$10:$C$29,$C1315,'03'!$G$10:$G$29)*'03'!$E$3</f>
        <v>0</v>
      </c>
      <c r="J1315" s="224">
        <f>SUMIF('04'!$C$10:$C$26,$C1315,'04'!$G$10:$G$26)*'04'!$E$3</f>
        <v>0</v>
      </c>
      <c r="K1315" s="224">
        <f>SUMIF('05'!$C$10:$C$29,$C1315,'05'!$G$10:$G$29)*'05'!$E$3</f>
        <v>0</v>
      </c>
      <c r="L1315" s="224">
        <f>SUMIF('06'!$C$10:$C$29,$C1315,'06'!$G$10:$G$29)*'06'!$E$3</f>
        <v>0</v>
      </c>
      <c r="M1315" s="224">
        <f>SUMIF('07'!$C$10:$C$26,$C1315,'07'!$G$10:$G$26)*'07'!$E$3</f>
        <v>0</v>
      </c>
      <c r="N1315" s="224">
        <f>SUMIF('08'!$C$10:$C$29,$C1315,'08'!$G$10:$G$29)*'08'!$E$3</f>
        <v>0</v>
      </c>
      <c r="O1315" s="224">
        <f>SUMIF('09'!$C$10:$C$29,$C1315,'09'!$G$10:$G$29)*'09'!$E$3</f>
        <v>0</v>
      </c>
      <c r="P1315" s="224">
        <f>SUMIF('10'!$C$10:$C$29,$C1315,'10'!$G$10:$G$29)*'10'!$E$3</f>
        <v>0</v>
      </c>
      <c r="Q1315" s="224">
        <f>SUMIF('11'!$C$10:$C$39,$C1315,'11'!$G$10:$G$39)*'11'!$E$3</f>
        <v>0</v>
      </c>
      <c r="R1315" s="224">
        <f>SUMIF('12'!$C$10:$C$29,$C1315,'12'!$G$10:$G$29)*'12'!$E$3</f>
        <v>0</v>
      </c>
      <c r="S1315" s="224">
        <f>SUMIF('13'!$C$10:$C$29,$C1315,'13'!$G$10:$G$29)*'13'!$E$3</f>
        <v>0</v>
      </c>
      <c r="T1315" s="224">
        <f>SUMIF('14'!$C$10:$C$29,$C1315,'14'!$G$10:$G$29)*'14'!$E$3</f>
        <v>0</v>
      </c>
      <c r="U1315" s="224">
        <f>SUMIF('15'!$C$10:$C$29,$C1315,'15'!$G$10:$G$29)*'15'!$E$3</f>
        <v>0</v>
      </c>
      <c r="V1315" s="224">
        <f>SUMIF('16'!$C$10:$C$29,$C1315,'16'!$G$10:$G$29)*'16'!$E$3</f>
        <v>0</v>
      </c>
      <c r="W1315" s="224">
        <f>SUMIF('17'!$C$10:$C$29,$C1315,'17'!$G$10:$G$29)*'17'!$E$3</f>
        <v>0</v>
      </c>
      <c r="X1315" s="224">
        <f>SUMIF('18'!$C$10:$C$29,$C1315,'18'!$G$10:$G$29)*'18'!$E$3</f>
        <v>0</v>
      </c>
      <c r="Y1315" s="224">
        <f>SUMIF('19'!$C$10:$C$28,$C1315,'19'!$G$10:$G$28)*'19'!$E$3</f>
        <v>0</v>
      </c>
      <c r="Z1315" s="224">
        <f>SUMIF('20'!$C$10:$C$29,$C1315,'20'!$G$10:$G$29)*'20'!$E$3</f>
        <v>0</v>
      </c>
      <c r="AA1315" s="224">
        <f>SUMIF('21'!$C$10:$C$29,$C1315,'21'!$G$10:$G$29)*'21'!$E$3</f>
        <v>0</v>
      </c>
    </row>
    <row r="1316" spans="3:27" ht="15" hidden="1">
      <c r="C1316" s="207" t="s">
        <v>2741</v>
      </c>
      <c r="D1316" s="207" t="s">
        <v>2742</v>
      </c>
      <c r="F1316" s="303">
        <f t="shared" si="21"/>
        <v>0</v>
      </c>
      <c r="G1316" s="224">
        <f>SUMIF('01'!$C$10:$C$29,$C1316,'01'!$G$10:$G$29)*'01'!$E$3</f>
        <v>0</v>
      </c>
      <c r="H1316" s="224">
        <f>SUMIF('02'!$C$10:$C$28,$C1316,'02'!$G$10:$G$28)*'02'!$E$3</f>
        <v>0</v>
      </c>
      <c r="I1316" s="224">
        <f>SUMIF('03'!$C$10:$C$29,$C1316,'03'!$G$10:$G$29)*'03'!$E$3</f>
        <v>0</v>
      </c>
      <c r="J1316" s="224">
        <f>SUMIF('04'!$C$10:$C$26,$C1316,'04'!$G$10:$G$26)*'04'!$E$3</f>
        <v>0</v>
      </c>
      <c r="K1316" s="224">
        <f>SUMIF('05'!$C$10:$C$29,$C1316,'05'!$G$10:$G$29)*'05'!$E$3</f>
        <v>0</v>
      </c>
      <c r="L1316" s="224">
        <f>SUMIF('06'!$C$10:$C$29,$C1316,'06'!$G$10:$G$29)*'06'!$E$3</f>
        <v>0</v>
      </c>
      <c r="M1316" s="224">
        <f>SUMIF('07'!$C$10:$C$26,$C1316,'07'!$G$10:$G$26)*'07'!$E$3</f>
        <v>0</v>
      </c>
      <c r="N1316" s="224">
        <f>SUMIF('08'!$C$10:$C$29,$C1316,'08'!$G$10:$G$29)*'08'!$E$3</f>
        <v>0</v>
      </c>
      <c r="O1316" s="224">
        <f>SUMIF('09'!$C$10:$C$29,$C1316,'09'!$G$10:$G$29)*'09'!$E$3</f>
        <v>0</v>
      </c>
      <c r="P1316" s="224">
        <f>SUMIF('10'!$C$10:$C$29,$C1316,'10'!$G$10:$G$29)*'10'!$E$3</f>
        <v>0</v>
      </c>
      <c r="Q1316" s="224">
        <f>SUMIF('11'!$C$10:$C$39,$C1316,'11'!$G$10:$G$39)*'11'!$E$3</f>
        <v>0</v>
      </c>
      <c r="R1316" s="224">
        <f>SUMIF('12'!$C$10:$C$29,$C1316,'12'!$G$10:$G$29)*'12'!$E$3</f>
        <v>0</v>
      </c>
      <c r="S1316" s="224">
        <f>SUMIF('13'!$C$10:$C$29,$C1316,'13'!$G$10:$G$29)*'13'!$E$3</f>
        <v>0</v>
      </c>
      <c r="T1316" s="224">
        <f>SUMIF('14'!$C$10:$C$29,$C1316,'14'!$G$10:$G$29)*'14'!$E$3</f>
        <v>0</v>
      </c>
      <c r="U1316" s="224">
        <f>SUMIF('15'!$C$10:$C$29,$C1316,'15'!$G$10:$G$29)*'15'!$E$3</f>
        <v>0</v>
      </c>
      <c r="V1316" s="224">
        <f>SUMIF('16'!$C$10:$C$29,$C1316,'16'!$G$10:$G$29)*'16'!$E$3</f>
        <v>0</v>
      </c>
      <c r="W1316" s="224">
        <f>SUMIF('17'!$C$10:$C$29,$C1316,'17'!$G$10:$G$29)*'17'!$E$3</f>
        <v>0</v>
      </c>
      <c r="X1316" s="224">
        <f>SUMIF('18'!$C$10:$C$29,$C1316,'18'!$G$10:$G$29)*'18'!$E$3</f>
        <v>0</v>
      </c>
      <c r="Y1316" s="224">
        <f>SUMIF('19'!$C$10:$C$28,$C1316,'19'!$G$10:$G$28)*'19'!$E$3</f>
        <v>0</v>
      </c>
      <c r="Z1316" s="224">
        <f>SUMIF('20'!$C$10:$C$29,$C1316,'20'!$G$10:$G$29)*'20'!$E$3</f>
        <v>0</v>
      </c>
      <c r="AA1316" s="224">
        <f>SUMIF('21'!$C$10:$C$29,$C1316,'21'!$G$10:$G$29)*'21'!$E$3</f>
        <v>0</v>
      </c>
    </row>
    <row r="1317" spans="3:27" ht="15" hidden="1">
      <c r="C1317" s="207" t="s">
        <v>2743</v>
      </c>
      <c r="D1317" s="207" t="s">
        <v>2744</v>
      </c>
      <c r="F1317" s="303">
        <f t="shared" si="21"/>
        <v>0</v>
      </c>
      <c r="G1317" s="224">
        <f>SUMIF('01'!$C$10:$C$29,$C1317,'01'!$G$10:$G$29)*'01'!$E$3</f>
        <v>0</v>
      </c>
      <c r="H1317" s="224">
        <f>SUMIF('02'!$C$10:$C$28,$C1317,'02'!$G$10:$G$28)*'02'!$E$3</f>
        <v>0</v>
      </c>
      <c r="I1317" s="224">
        <f>SUMIF('03'!$C$10:$C$29,$C1317,'03'!$G$10:$G$29)*'03'!$E$3</f>
        <v>0</v>
      </c>
      <c r="J1317" s="224">
        <f>SUMIF('04'!$C$10:$C$26,$C1317,'04'!$G$10:$G$26)*'04'!$E$3</f>
        <v>0</v>
      </c>
      <c r="K1317" s="224">
        <f>SUMIF('05'!$C$10:$C$29,$C1317,'05'!$G$10:$G$29)*'05'!$E$3</f>
        <v>0</v>
      </c>
      <c r="L1317" s="224">
        <f>SUMIF('06'!$C$10:$C$29,$C1317,'06'!$G$10:$G$29)*'06'!$E$3</f>
        <v>0</v>
      </c>
      <c r="M1317" s="224">
        <f>SUMIF('07'!$C$10:$C$26,$C1317,'07'!$G$10:$G$26)*'07'!$E$3</f>
        <v>0</v>
      </c>
      <c r="N1317" s="224">
        <f>SUMIF('08'!$C$10:$C$29,$C1317,'08'!$G$10:$G$29)*'08'!$E$3</f>
        <v>0</v>
      </c>
      <c r="O1317" s="224">
        <f>SUMIF('09'!$C$10:$C$29,$C1317,'09'!$G$10:$G$29)*'09'!$E$3</f>
        <v>0</v>
      </c>
      <c r="P1317" s="224">
        <f>SUMIF('10'!$C$10:$C$29,$C1317,'10'!$G$10:$G$29)*'10'!$E$3</f>
        <v>0</v>
      </c>
      <c r="Q1317" s="224">
        <f>SUMIF('11'!$C$10:$C$39,$C1317,'11'!$G$10:$G$39)*'11'!$E$3</f>
        <v>0</v>
      </c>
      <c r="R1317" s="224">
        <f>SUMIF('12'!$C$10:$C$29,$C1317,'12'!$G$10:$G$29)*'12'!$E$3</f>
        <v>0</v>
      </c>
      <c r="S1317" s="224">
        <f>SUMIF('13'!$C$10:$C$29,$C1317,'13'!$G$10:$G$29)*'13'!$E$3</f>
        <v>0</v>
      </c>
      <c r="T1317" s="224">
        <f>SUMIF('14'!$C$10:$C$29,$C1317,'14'!$G$10:$G$29)*'14'!$E$3</f>
        <v>0</v>
      </c>
      <c r="U1317" s="224">
        <f>SUMIF('15'!$C$10:$C$29,$C1317,'15'!$G$10:$G$29)*'15'!$E$3</f>
        <v>0</v>
      </c>
      <c r="V1317" s="224">
        <f>SUMIF('16'!$C$10:$C$29,$C1317,'16'!$G$10:$G$29)*'16'!$E$3</f>
        <v>0</v>
      </c>
      <c r="W1317" s="224">
        <f>SUMIF('17'!$C$10:$C$29,$C1317,'17'!$G$10:$G$29)*'17'!$E$3</f>
        <v>0</v>
      </c>
      <c r="X1317" s="224">
        <f>SUMIF('18'!$C$10:$C$29,$C1317,'18'!$G$10:$G$29)*'18'!$E$3</f>
        <v>0</v>
      </c>
      <c r="Y1317" s="224">
        <f>SUMIF('19'!$C$10:$C$28,$C1317,'19'!$G$10:$G$28)*'19'!$E$3</f>
        <v>0</v>
      </c>
      <c r="Z1317" s="224">
        <f>SUMIF('20'!$C$10:$C$29,$C1317,'20'!$G$10:$G$29)*'20'!$E$3</f>
        <v>0</v>
      </c>
      <c r="AA1317" s="224">
        <f>SUMIF('21'!$C$10:$C$29,$C1317,'21'!$G$10:$G$29)*'21'!$E$3</f>
        <v>0</v>
      </c>
    </row>
    <row r="1318" spans="3:27" ht="15" hidden="1">
      <c r="C1318" s="207" t="s">
        <v>2745</v>
      </c>
      <c r="D1318" s="207" t="s">
        <v>2746</v>
      </c>
      <c r="F1318" s="303">
        <f t="shared" si="21"/>
        <v>0</v>
      </c>
      <c r="G1318" s="224">
        <f>SUMIF('01'!$C$10:$C$29,$C1318,'01'!$G$10:$G$29)*'01'!$E$3</f>
        <v>0</v>
      </c>
      <c r="H1318" s="224">
        <f>SUMIF('02'!$C$10:$C$28,$C1318,'02'!$G$10:$G$28)*'02'!$E$3</f>
        <v>0</v>
      </c>
      <c r="I1318" s="224">
        <f>SUMIF('03'!$C$10:$C$29,$C1318,'03'!$G$10:$G$29)*'03'!$E$3</f>
        <v>0</v>
      </c>
      <c r="J1318" s="224">
        <f>SUMIF('04'!$C$10:$C$26,$C1318,'04'!$G$10:$G$26)*'04'!$E$3</f>
        <v>0</v>
      </c>
      <c r="K1318" s="224">
        <f>SUMIF('05'!$C$10:$C$29,$C1318,'05'!$G$10:$G$29)*'05'!$E$3</f>
        <v>0</v>
      </c>
      <c r="L1318" s="224">
        <f>SUMIF('06'!$C$10:$C$29,$C1318,'06'!$G$10:$G$29)*'06'!$E$3</f>
        <v>0</v>
      </c>
      <c r="M1318" s="224">
        <f>SUMIF('07'!$C$10:$C$26,$C1318,'07'!$G$10:$G$26)*'07'!$E$3</f>
        <v>0</v>
      </c>
      <c r="N1318" s="224">
        <f>SUMIF('08'!$C$10:$C$29,$C1318,'08'!$G$10:$G$29)*'08'!$E$3</f>
        <v>0</v>
      </c>
      <c r="O1318" s="224">
        <f>SUMIF('09'!$C$10:$C$29,$C1318,'09'!$G$10:$G$29)*'09'!$E$3</f>
        <v>0</v>
      </c>
      <c r="P1318" s="224">
        <f>SUMIF('10'!$C$10:$C$29,$C1318,'10'!$G$10:$G$29)*'10'!$E$3</f>
        <v>0</v>
      </c>
      <c r="Q1318" s="224">
        <f>SUMIF('11'!$C$10:$C$39,$C1318,'11'!$G$10:$G$39)*'11'!$E$3</f>
        <v>0</v>
      </c>
      <c r="R1318" s="224">
        <f>SUMIF('12'!$C$10:$C$29,$C1318,'12'!$G$10:$G$29)*'12'!$E$3</f>
        <v>0</v>
      </c>
      <c r="S1318" s="224">
        <f>SUMIF('13'!$C$10:$C$29,$C1318,'13'!$G$10:$G$29)*'13'!$E$3</f>
        <v>0</v>
      </c>
      <c r="T1318" s="224">
        <f>SUMIF('14'!$C$10:$C$29,$C1318,'14'!$G$10:$G$29)*'14'!$E$3</f>
        <v>0</v>
      </c>
      <c r="U1318" s="224">
        <f>SUMIF('15'!$C$10:$C$29,$C1318,'15'!$G$10:$G$29)*'15'!$E$3</f>
        <v>0</v>
      </c>
      <c r="V1318" s="224">
        <f>SUMIF('16'!$C$10:$C$29,$C1318,'16'!$G$10:$G$29)*'16'!$E$3</f>
        <v>0</v>
      </c>
      <c r="W1318" s="224">
        <f>SUMIF('17'!$C$10:$C$29,$C1318,'17'!$G$10:$G$29)*'17'!$E$3</f>
        <v>0</v>
      </c>
      <c r="X1318" s="224">
        <f>SUMIF('18'!$C$10:$C$29,$C1318,'18'!$G$10:$G$29)*'18'!$E$3</f>
        <v>0</v>
      </c>
      <c r="Y1318" s="224">
        <f>SUMIF('19'!$C$10:$C$28,$C1318,'19'!$G$10:$G$28)*'19'!$E$3</f>
        <v>0</v>
      </c>
      <c r="Z1318" s="224">
        <f>SUMIF('20'!$C$10:$C$29,$C1318,'20'!$G$10:$G$29)*'20'!$E$3</f>
        <v>0</v>
      </c>
      <c r="AA1318" s="224">
        <f>SUMIF('21'!$C$10:$C$29,$C1318,'21'!$G$10:$G$29)*'21'!$E$3</f>
        <v>0</v>
      </c>
    </row>
    <row r="1319" spans="3:27" ht="15" hidden="1">
      <c r="C1319" s="207" t="s">
        <v>2747</v>
      </c>
      <c r="D1319" s="207" t="s">
        <v>2748</v>
      </c>
      <c r="F1319" s="303">
        <f t="shared" si="21"/>
        <v>0</v>
      </c>
      <c r="G1319" s="224">
        <f>SUMIF('01'!$C$10:$C$29,$C1319,'01'!$G$10:$G$29)*'01'!$E$3</f>
        <v>0</v>
      </c>
      <c r="H1319" s="224">
        <f>SUMIF('02'!$C$10:$C$28,$C1319,'02'!$G$10:$G$28)*'02'!$E$3</f>
        <v>0</v>
      </c>
      <c r="I1319" s="224">
        <f>SUMIF('03'!$C$10:$C$29,$C1319,'03'!$G$10:$G$29)*'03'!$E$3</f>
        <v>0</v>
      </c>
      <c r="J1319" s="224">
        <f>SUMIF('04'!$C$10:$C$26,$C1319,'04'!$G$10:$G$26)*'04'!$E$3</f>
        <v>0</v>
      </c>
      <c r="K1319" s="224">
        <f>SUMIF('05'!$C$10:$C$29,$C1319,'05'!$G$10:$G$29)*'05'!$E$3</f>
        <v>0</v>
      </c>
      <c r="L1319" s="224">
        <f>SUMIF('06'!$C$10:$C$29,$C1319,'06'!$G$10:$G$29)*'06'!$E$3</f>
        <v>0</v>
      </c>
      <c r="M1319" s="224">
        <f>SUMIF('07'!$C$10:$C$26,$C1319,'07'!$G$10:$G$26)*'07'!$E$3</f>
        <v>0</v>
      </c>
      <c r="N1319" s="224">
        <f>SUMIF('08'!$C$10:$C$29,$C1319,'08'!$G$10:$G$29)*'08'!$E$3</f>
        <v>0</v>
      </c>
      <c r="O1319" s="224">
        <f>SUMIF('09'!$C$10:$C$29,$C1319,'09'!$G$10:$G$29)*'09'!$E$3</f>
        <v>0</v>
      </c>
      <c r="P1319" s="224">
        <f>SUMIF('10'!$C$10:$C$29,$C1319,'10'!$G$10:$G$29)*'10'!$E$3</f>
        <v>0</v>
      </c>
      <c r="Q1319" s="224">
        <f>SUMIF('11'!$C$10:$C$39,$C1319,'11'!$G$10:$G$39)*'11'!$E$3</f>
        <v>0</v>
      </c>
      <c r="R1319" s="224">
        <f>SUMIF('12'!$C$10:$C$29,$C1319,'12'!$G$10:$G$29)*'12'!$E$3</f>
        <v>0</v>
      </c>
      <c r="S1319" s="224">
        <f>SUMIF('13'!$C$10:$C$29,$C1319,'13'!$G$10:$G$29)*'13'!$E$3</f>
        <v>0</v>
      </c>
      <c r="T1319" s="224">
        <f>SUMIF('14'!$C$10:$C$29,$C1319,'14'!$G$10:$G$29)*'14'!$E$3</f>
        <v>0</v>
      </c>
      <c r="U1319" s="224">
        <f>SUMIF('15'!$C$10:$C$29,$C1319,'15'!$G$10:$G$29)*'15'!$E$3</f>
        <v>0</v>
      </c>
      <c r="V1319" s="224">
        <f>SUMIF('16'!$C$10:$C$29,$C1319,'16'!$G$10:$G$29)*'16'!$E$3</f>
        <v>0</v>
      </c>
      <c r="W1319" s="224">
        <f>SUMIF('17'!$C$10:$C$29,$C1319,'17'!$G$10:$G$29)*'17'!$E$3</f>
        <v>0</v>
      </c>
      <c r="X1319" s="224">
        <f>SUMIF('18'!$C$10:$C$29,$C1319,'18'!$G$10:$G$29)*'18'!$E$3</f>
        <v>0</v>
      </c>
      <c r="Y1319" s="224">
        <f>SUMIF('19'!$C$10:$C$28,$C1319,'19'!$G$10:$G$28)*'19'!$E$3</f>
        <v>0</v>
      </c>
      <c r="Z1319" s="224">
        <f>SUMIF('20'!$C$10:$C$29,$C1319,'20'!$G$10:$G$29)*'20'!$E$3</f>
        <v>0</v>
      </c>
      <c r="AA1319" s="224">
        <f>SUMIF('21'!$C$10:$C$29,$C1319,'21'!$G$10:$G$29)*'21'!$E$3</f>
        <v>0</v>
      </c>
    </row>
    <row r="1320" spans="3:27" ht="15" hidden="1">
      <c r="C1320" s="207" t="s">
        <v>2749</v>
      </c>
      <c r="D1320" s="207" t="s">
        <v>2750</v>
      </c>
      <c r="F1320" s="303">
        <f t="shared" si="21"/>
        <v>0</v>
      </c>
      <c r="G1320" s="224">
        <f>SUMIF('01'!$C$10:$C$29,$C1320,'01'!$G$10:$G$29)*'01'!$E$3</f>
        <v>0</v>
      </c>
      <c r="H1320" s="224">
        <f>SUMIF('02'!$C$10:$C$28,$C1320,'02'!$G$10:$G$28)*'02'!$E$3</f>
        <v>0</v>
      </c>
      <c r="I1320" s="224">
        <f>SUMIF('03'!$C$10:$C$29,$C1320,'03'!$G$10:$G$29)*'03'!$E$3</f>
        <v>0</v>
      </c>
      <c r="J1320" s="224">
        <f>SUMIF('04'!$C$10:$C$26,$C1320,'04'!$G$10:$G$26)*'04'!$E$3</f>
        <v>0</v>
      </c>
      <c r="K1320" s="224">
        <f>SUMIF('05'!$C$10:$C$29,$C1320,'05'!$G$10:$G$29)*'05'!$E$3</f>
        <v>0</v>
      </c>
      <c r="L1320" s="224">
        <f>SUMIF('06'!$C$10:$C$29,$C1320,'06'!$G$10:$G$29)*'06'!$E$3</f>
        <v>0</v>
      </c>
      <c r="M1320" s="224">
        <f>SUMIF('07'!$C$10:$C$26,$C1320,'07'!$G$10:$G$26)*'07'!$E$3</f>
        <v>0</v>
      </c>
      <c r="N1320" s="224">
        <f>SUMIF('08'!$C$10:$C$29,$C1320,'08'!$G$10:$G$29)*'08'!$E$3</f>
        <v>0</v>
      </c>
      <c r="O1320" s="224">
        <f>SUMIF('09'!$C$10:$C$29,$C1320,'09'!$G$10:$G$29)*'09'!$E$3</f>
        <v>0</v>
      </c>
      <c r="P1320" s="224">
        <f>SUMIF('10'!$C$10:$C$29,$C1320,'10'!$G$10:$G$29)*'10'!$E$3</f>
        <v>0</v>
      </c>
      <c r="Q1320" s="224">
        <f>SUMIF('11'!$C$10:$C$39,$C1320,'11'!$G$10:$G$39)*'11'!$E$3</f>
        <v>0</v>
      </c>
      <c r="R1320" s="224">
        <f>SUMIF('12'!$C$10:$C$29,$C1320,'12'!$G$10:$G$29)*'12'!$E$3</f>
        <v>0</v>
      </c>
      <c r="S1320" s="224">
        <f>SUMIF('13'!$C$10:$C$29,$C1320,'13'!$G$10:$G$29)*'13'!$E$3</f>
        <v>0</v>
      </c>
      <c r="T1320" s="224">
        <f>SUMIF('14'!$C$10:$C$29,$C1320,'14'!$G$10:$G$29)*'14'!$E$3</f>
        <v>0</v>
      </c>
      <c r="U1320" s="224">
        <f>SUMIF('15'!$C$10:$C$29,$C1320,'15'!$G$10:$G$29)*'15'!$E$3</f>
        <v>0</v>
      </c>
      <c r="V1320" s="224">
        <f>SUMIF('16'!$C$10:$C$29,$C1320,'16'!$G$10:$G$29)*'16'!$E$3</f>
        <v>0</v>
      </c>
      <c r="W1320" s="224">
        <f>SUMIF('17'!$C$10:$C$29,$C1320,'17'!$G$10:$G$29)*'17'!$E$3</f>
        <v>0</v>
      </c>
      <c r="X1320" s="224">
        <f>SUMIF('18'!$C$10:$C$29,$C1320,'18'!$G$10:$G$29)*'18'!$E$3</f>
        <v>0</v>
      </c>
      <c r="Y1320" s="224">
        <f>SUMIF('19'!$C$10:$C$28,$C1320,'19'!$G$10:$G$28)*'19'!$E$3</f>
        <v>0</v>
      </c>
      <c r="Z1320" s="224">
        <f>SUMIF('20'!$C$10:$C$29,$C1320,'20'!$G$10:$G$29)*'20'!$E$3</f>
        <v>0</v>
      </c>
      <c r="AA1320" s="224">
        <f>SUMIF('21'!$C$10:$C$29,$C1320,'21'!$G$10:$G$29)*'21'!$E$3</f>
        <v>0</v>
      </c>
    </row>
    <row r="1321" spans="3:27" ht="15" hidden="1">
      <c r="C1321" s="207" t="s">
        <v>2751</v>
      </c>
      <c r="D1321" s="207" t="s">
        <v>2752</v>
      </c>
      <c r="F1321" s="303">
        <f t="shared" si="21"/>
        <v>0</v>
      </c>
      <c r="G1321" s="224">
        <f>SUMIF('01'!$C$10:$C$29,$C1321,'01'!$G$10:$G$29)*'01'!$E$3</f>
        <v>0</v>
      </c>
      <c r="H1321" s="224">
        <f>SUMIF('02'!$C$10:$C$28,$C1321,'02'!$G$10:$G$28)*'02'!$E$3</f>
        <v>0</v>
      </c>
      <c r="I1321" s="224">
        <f>SUMIF('03'!$C$10:$C$29,$C1321,'03'!$G$10:$G$29)*'03'!$E$3</f>
        <v>0</v>
      </c>
      <c r="J1321" s="224">
        <f>SUMIF('04'!$C$10:$C$26,$C1321,'04'!$G$10:$G$26)*'04'!$E$3</f>
        <v>0</v>
      </c>
      <c r="K1321" s="224">
        <f>SUMIF('05'!$C$10:$C$29,$C1321,'05'!$G$10:$G$29)*'05'!$E$3</f>
        <v>0</v>
      </c>
      <c r="L1321" s="224">
        <f>SUMIF('06'!$C$10:$C$29,$C1321,'06'!$G$10:$G$29)*'06'!$E$3</f>
        <v>0</v>
      </c>
      <c r="M1321" s="224">
        <f>SUMIF('07'!$C$10:$C$26,$C1321,'07'!$G$10:$G$26)*'07'!$E$3</f>
        <v>0</v>
      </c>
      <c r="N1321" s="224">
        <f>SUMIF('08'!$C$10:$C$29,$C1321,'08'!$G$10:$G$29)*'08'!$E$3</f>
        <v>0</v>
      </c>
      <c r="O1321" s="224">
        <f>SUMIF('09'!$C$10:$C$29,$C1321,'09'!$G$10:$G$29)*'09'!$E$3</f>
        <v>0</v>
      </c>
      <c r="P1321" s="224">
        <f>SUMIF('10'!$C$10:$C$29,$C1321,'10'!$G$10:$G$29)*'10'!$E$3</f>
        <v>0</v>
      </c>
      <c r="Q1321" s="224">
        <f>SUMIF('11'!$C$10:$C$39,$C1321,'11'!$G$10:$G$39)*'11'!$E$3</f>
        <v>0</v>
      </c>
      <c r="R1321" s="224">
        <f>SUMIF('12'!$C$10:$C$29,$C1321,'12'!$G$10:$G$29)*'12'!$E$3</f>
        <v>0</v>
      </c>
      <c r="S1321" s="224">
        <f>SUMIF('13'!$C$10:$C$29,$C1321,'13'!$G$10:$G$29)*'13'!$E$3</f>
        <v>0</v>
      </c>
      <c r="T1321" s="224">
        <f>SUMIF('14'!$C$10:$C$29,$C1321,'14'!$G$10:$G$29)*'14'!$E$3</f>
        <v>0</v>
      </c>
      <c r="U1321" s="224">
        <f>SUMIF('15'!$C$10:$C$29,$C1321,'15'!$G$10:$G$29)*'15'!$E$3</f>
        <v>0</v>
      </c>
      <c r="V1321" s="224">
        <f>SUMIF('16'!$C$10:$C$29,$C1321,'16'!$G$10:$G$29)*'16'!$E$3</f>
        <v>0</v>
      </c>
      <c r="W1321" s="224">
        <f>SUMIF('17'!$C$10:$C$29,$C1321,'17'!$G$10:$G$29)*'17'!$E$3</f>
        <v>0</v>
      </c>
      <c r="X1321" s="224">
        <f>SUMIF('18'!$C$10:$C$29,$C1321,'18'!$G$10:$G$29)*'18'!$E$3</f>
        <v>0</v>
      </c>
      <c r="Y1321" s="224">
        <f>SUMIF('19'!$C$10:$C$28,$C1321,'19'!$G$10:$G$28)*'19'!$E$3</f>
        <v>0</v>
      </c>
      <c r="Z1321" s="224">
        <f>SUMIF('20'!$C$10:$C$29,$C1321,'20'!$G$10:$G$29)*'20'!$E$3</f>
        <v>0</v>
      </c>
      <c r="AA1321" s="224">
        <f>SUMIF('21'!$C$10:$C$29,$C1321,'21'!$G$10:$G$29)*'21'!$E$3</f>
        <v>0</v>
      </c>
    </row>
    <row r="1322" spans="3:27" ht="15" hidden="1">
      <c r="C1322" s="207" t="s">
        <v>2753</v>
      </c>
      <c r="D1322" s="207" t="s">
        <v>2754</v>
      </c>
      <c r="F1322" s="303">
        <f t="shared" si="21"/>
        <v>0</v>
      </c>
      <c r="G1322" s="224">
        <f>SUMIF('01'!$C$10:$C$29,$C1322,'01'!$G$10:$G$29)*'01'!$E$3</f>
        <v>0</v>
      </c>
      <c r="H1322" s="224">
        <f>SUMIF('02'!$C$10:$C$28,$C1322,'02'!$G$10:$G$28)*'02'!$E$3</f>
        <v>0</v>
      </c>
      <c r="I1322" s="224">
        <f>SUMIF('03'!$C$10:$C$29,$C1322,'03'!$G$10:$G$29)*'03'!$E$3</f>
        <v>0</v>
      </c>
      <c r="J1322" s="224">
        <f>SUMIF('04'!$C$10:$C$26,$C1322,'04'!$G$10:$G$26)*'04'!$E$3</f>
        <v>0</v>
      </c>
      <c r="K1322" s="224">
        <f>SUMIF('05'!$C$10:$C$29,$C1322,'05'!$G$10:$G$29)*'05'!$E$3</f>
        <v>0</v>
      </c>
      <c r="L1322" s="224">
        <f>SUMIF('06'!$C$10:$C$29,$C1322,'06'!$G$10:$G$29)*'06'!$E$3</f>
        <v>0</v>
      </c>
      <c r="M1322" s="224">
        <f>SUMIF('07'!$C$10:$C$26,$C1322,'07'!$G$10:$G$26)*'07'!$E$3</f>
        <v>0</v>
      </c>
      <c r="N1322" s="224">
        <f>SUMIF('08'!$C$10:$C$29,$C1322,'08'!$G$10:$G$29)*'08'!$E$3</f>
        <v>0</v>
      </c>
      <c r="O1322" s="224">
        <f>SUMIF('09'!$C$10:$C$29,$C1322,'09'!$G$10:$G$29)*'09'!$E$3</f>
        <v>0</v>
      </c>
      <c r="P1322" s="224">
        <f>SUMIF('10'!$C$10:$C$29,$C1322,'10'!$G$10:$G$29)*'10'!$E$3</f>
        <v>0</v>
      </c>
      <c r="Q1322" s="224">
        <f>SUMIF('11'!$C$10:$C$39,$C1322,'11'!$G$10:$G$39)*'11'!$E$3</f>
        <v>0</v>
      </c>
      <c r="R1322" s="224">
        <f>SUMIF('12'!$C$10:$C$29,$C1322,'12'!$G$10:$G$29)*'12'!$E$3</f>
        <v>0</v>
      </c>
      <c r="S1322" s="224">
        <f>SUMIF('13'!$C$10:$C$29,$C1322,'13'!$G$10:$G$29)*'13'!$E$3</f>
        <v>0</v>
      </c>
      <c r="T1322" s="224">
        <f>SUMIF('14'!$C$10:$C$29,$C1322,'14'!$G$10:$G$29)*'14'!$E$3</f>
        <v>0</v>
      </c>
      <c r="U1322" s="224">
        <f>SUMIF('15'!$C$10:$C$29,$C1322,'15'!$G$10:$G$29)*'15'!$E$3</f>
        <v>0</v>
      </c>
      <c r="V1322" s="224">
        <f>SUMIF('16'!$C$10:$C$29,$C1322,'16'!$G$10:$G$29)*'16'!$E$3</f>
        <v>0</v>
      </c>
      <c r="W1322" s="224">
        <f>SUMIF('17'!$C$10:$C$29,$C1322,'17'!$G$10:$G$29)*'17'!$E$3</f>
        <v>0</v>
      </c>
      <c r="X1322" s="224">
        <f>SUMIF('18'!$C$10:$C$29,$C1322,'18'!$G$10:$G$29)*'18'!$E$3</f>
        <v>0</v>
      </c>
      <c r="Y1322" s="224">
        <f>SUMIF('19'!$C$10:$C$28,$C1322,'19'!$G$10:$G$28)*'19'!$E$3</f>
        <v>0</v>
      </c>
      <c r="Z1322" s="224">
        <f>SUMIF('20'!$C$10:$C$29,$C1322,'20'!$G$10:$G$29)*'20'!$E$3</f>
        <v>0</v>
      </c>
      <c r="AA1322" s="224">
        <f>SUMIF('21'!$C$10:$C$29,$C1322,'21'!$G$10:$G$29)*'21'!$E$3</f>
        <v>0</v>
      </c>
    </row>
    <row r="1323" spans="3:27" ht="15" hidden="1">
      <c r="C1323" s="207" t="s">
        <v>2755</v>
      </c>
      <c r="D1323" s="207" t="s">
        <v>2756</v>
      </c>
      <c r="F1323" s="303">
        <f t="shared" si="21"/>
        <v>0</v>
      </c>
      <c r="G1323" s="224">
        <f>SUMIF('01'!$C$10:$C$29,$C1323,'01'!$G$10:$G$29)*'01'!$E$3</f>
        <v>0</v>
      </c>
      <c r="H1323" s="224">
        <f>SUMIF('02'!$C$10:$C$28,$C1323,'02'!$G$10:$G$28)*'02'!$E$3</f>
        <v>0</v>
      </c>
      <c r="I1323" s="224">
        <f>SUMIF('03'!$C$10:$C$29,$C1323,'03'!$G$10:$G$29)*'03'!$E$3</f>
        <v>0</v>
      </c>
      <c r="J1323" s="224">
        <f>SUMIF('04'!$C$10:$C$26,$C1323,'04'!$G$10:$G$26)*'04'!$E$3</f>
        <v>0</v>
      </c>
      <c r="K1323" s="224">
        <f>SUMIF('05'!$C$10:$C$29,$C1323,'05'!$G$10:$G$29)*'05'!$E$3</f>
        <v>0</v>
      </c>
      <c r="L1323" s="224">
        <f>SUMIF('06'!$C$10:$C$29,$C1323,'06'!$G$10:$G$29)*'06'!$E$3</f>
        <v>0</v>
      </c>
      <c r="M1323" s="224">
        <f>SUMIF('07'!$C$10:$C$26,$C1323,'07'!$G$10:$G$26)*'07'!$E$3</f>
        <v>0</v>
      </c>
      <c r="N1323" s="224">
        <f>SUMIF('08'!$C$10:$C$29,$C1323,'08'!$G$10:$G$29)*'08'!$E$3</f>
        <v>0</v>
      </c>
      <c r="O1323" s="224">
        <f>SUMIF('09'!$C$10:$C$29,$C1323,'09'!$G$10:$G$29)*'09'!$E$3</f>
        <v>0</v>
      </c>
      <c r="P1323" s="224">
        <f>SUMIF('10'!$C$10:$C$29,$C1323,'10'!$G$10:$G$29)*'10'!$E$3</f>
        <v>0</v>
      </c>
      <c r="Q1323" s="224">
        <f>SUMIF('11'!$C$10:$C$39,$C1323,'11'!$G$10:$G$39)*'11'!$E$3</f>
        <v>0</v>
      </c>
      <c r="R1323" s="224">
        <f>SUMIF('12'!$C$10:$C$29,$C1323,'12'!$G$10:$G$29)*'12'!$E$3</f>
        <v>0</v>
      </c>
      <c r="S1323" s="224">
        <f>SUMIF('13'!$C$10:$C$29,$C1323,'13'!$G$10:$G$29)*'13'!$E$3</f>
        <v>0</v>
      </c>
      <c r="T1323" s="224">
        <f>SUMIF('14'!$C$10:$C$29,$C1323,'14'!$G$10:$G$29)*'14'!$E$3</f>
        <v>0</v>
      </c>
      <c r="U1323" s="224">
        <f>SUMIF('15'!$C$10:$C$29,$C1323,'15'!$G$10:$G$29)*'15'!$E$3</f>
        <v>0</v>
      </c>
      <c r="V1323" s="224">
        <f>SUMIF('16'!$C$10:$C$29,$C1323,'16'!$G$10:$G$29)*'16'!$E$3</f>
        <v>0</v>
      </c>
      <c r="W1323" s="224">
        <f>SUMIF('17'!$C$10:$C$29,$C1323,'17'!$G$10:$G$29)*'17'!$E$3</f>
        <v>0</v>
      </c>
      <c r="X1323" s="224">
        <f>SUMIF('18'!$C$10:$C$29,$C1323,'18'!$G$10:$G$29)*'18'!$E$3</f>
        <v>0</v>
      </c>
      <c r="Y1323" s="224">
        <f>SUMIF('19'!$C$10:$C$28,$C1323,'19'!$G$10:$G$28)*'19'!$E$3</f>
        <v>0</v>
      </c>
      <c r="Z1323" s="224">
        <f>SUMIF('20'!$C$10:$C$29,$C1323,'20'!$G$10:$G$29)*'20'!$E$3</f>
        <v>0</v>
      </c>
      <c r="AA1323" s="224">
        <f>SUMIF('21'!$C$10:$C$29,$C1323,'21'!$G$10:$G$29)*'21'!$E$3</f>
        <v>0</v>
      </c>
    </row>
    <row r="1324" spans="3:27" ht="15" hidden="1">
      <c r="C1324" s="207" t="s">
        <v>2757</v>
      </c>
      <c r="D1324" s="207" t="s">
        <v>2758</v>
      </c>
      <c r="F1324" s="303">
        <f t="shared" si="21"/>
        <v>0</v>
      </c>
      <c r="G1324" s="224">
        <f>SUMIF('01'!$C$10:$C$29,$C1324,'01'!$G$10:$G$29)*'01'!$E$3</f>
        <v>0</v>
      </c>
      <c r="H1324" s="224">
        <f>SUMIF('02'!$C$10:$C$28,$C1324,'02'!$G$10:$G$28)*'02'!$E$3</f>
        <v>0</v>
      </c>
      <c r="I1324" s="224">
        <f>SUMIF('03'!$C$10:$C$29,$C1324,'03'!$G$10:$G$29)*'03'!$E$3</f>
        <v>0</v>
      </c>
      <c r="J1324" s="224">
        <f>SUMIF('04'!$C$10:$C$26,$C1324,'04'!$G$10:$G$26)*'04'!$E$3</f>
        <v>0</v>
      </c>
      <c r="K1324" s="224">
        <f>SUMIF('05'!$C$10:$C$29,$C1324,'05'!$G$10:$G$29)*'05'!$E$3</f>
        <v>0</v>
      </c>
      <c r="L1324" s="224">
        <f>SUMIF('06'!$C$10:$C$29,$C1324,'06'!$G$10:$G$29)*'06'!$E$3</f>
        <v>0</v>
      </c>
      <c r="M1324" s="224">
        <f>SUMIF('07'!$C$10:$C$26,$C1324,'07'!$G$10:$G$26)*'07'!$E$3</f>
        <v>0</v>
      </c>
      <c r="N1324" s="224">
        <f>SUMIF('08'!$C$10:$C$29,$C1324,'08'!$G$10:$G$29)*'08'!$E$3</f>
        <v>0</v>
      </c>
      <c r="O1324" s="224">
        <f>SUMIF('09'!$C$10:$C$29,$C1324,'09'!$G$10:$G$29)*'09'!$E$3</f>
        <v>0</v>
      </c>
      <c r="P1324" s="224">
        <f>SUMIF('10'!$C$10:$C$29,$C1324,'10'!$G$10:$G$29)*'10'!$E$3</f>
        <v>0</v>
      </c>
      <c r="Q1324" s="224">
        <f>SUMIF('11'!$C$10:$C$39,$C1324,'11'!$G$10:$G$39)*'11'!$E$3</f>
        <v>0</v>
      </c>
      <c r="R1324" s="224">
        <f>SUMIF('12'!$C$10:$C$29,$C1324,'12'!$G$10:$G$29)*'12'!$E$3</f>
        <v>0</v>
      </c>
      <c r="S1324" s="224">
        <f>SUMIF('13'!$C$10:$C$29,$C1324,'13'!$G$10:$G$29)*'13'!$E$3</f>
        <v>0</v>
      </c>
      <c r="T1324" s="224">
        <f>SUMIF('14'!$C$10:$C$29,$C1324,'14'!$G$10:$G$29)*'14'!$E$3</f>
        <v>0</v>
      </c>
      <c r="U1324" s="224">
        <f>SUMIF('15'!$C$10:$C$29,$C1324,'15'!$G$10:$G$29)*'15'!$E$3</f>
        <v>0</v>
      </c>
      <c r="V1324" s="224">
        <f>SUMIF('16'!$C$10:$C$29,$C1324,'16'!$G$10:$G$29)*'16'!$E$3</f>
        <v>0</v>
      </c>
      <c r="W1324" s="224">
        <f>SUMIF('17'!$C$10:$C$29,$C1324,'17'!$G$10:$G$29)*'17'!$E$3</f>
        <v>0</v>
      </c>
      <c r="X1324" s="224">
        <f>SUMIF('18'!$C$10:$C$29,$C1324,'18'!$G$10:$G$29)*'18'!$E$3</f>
        <v>0</v>
      </c>
      <c r="Y1324" s="224">
        <f>SUMIF('19'!$C$10:$C$28,$C1324,'19'!$G$10:$G$28)*'19'!$E$3</f>
        <v>0</v>
      </c>
      <c r="Z1324" s="224">
        <f>SUMIF('20'!$C$10:$C$29,$C1324,'20'!$G$10:$G$29)*'20'!$E$3</f>
        <v>0</v>
      </c>
      <c r="AA1324" s="224">
        <f>SUMIF('21'!$C$10:$C$29,$C1324,'21'!$G$10:$G$29)*'21'!$E$3</f>
        <v>0</v>
      </c>
    </row>
    <row r="1325" spans="3:27" ht="15" hidden="1">
      <c r="C1325" s="207" t="s">
        <v>2759</v>
      </c>
      <c r="D1325" s="207" t="s">
        <v>2760</v>
      </c>
      <c r="F1325" s="303">
        <f t="shared" si="21"/>
        <v>0</v>
      </c>
      <c r="G1325" s="224">
        <f>SUMIF('01'!$C$10:$C$29,$C1325,'01'!$G$10:$G$29)*'01'!$E$3</f>
        <v>0</v>
      </c>
      <c r="H1325" s="224">
        <f>SUMIF('02'!$C$10:$C$28,$C1325,'02'!$G$10:$G$28)*'02'!$E$3</f>
        <v>0</v>
      </c>
      <c r="I1325" s="224">
        <f>SUMIF('03'!$C$10:$C$29,$C1325,'03'!$G$10:$G$29)*'03'!$E$3</f>
        <v>0</v>
      </c>
      <c r="J1325" s="224">
        <f>SUMIF('04'!$C$10:$C$26,$C1325,'04'!$G$10:$G$26)*'04'!$E$3</f>
        <v>0</v>
      </c>
      <c r="K1325" s="224">
        <f>SUMIF('05'!$C$10:$C$29,$C1325,'05'!$G$10:$G$29)*'05'!$E$3</f>
        <v>0</v>
      </c>
      <c r="L1325" s="224">
        <f>SUMIF('06'!$C$10:$C$29,$C1325,'06'!$G$10:$G$29)*'06'!$E$3</f>
        <v>0</v>
      </c>
      <c r="M1325" s="224">
        <f>SUMIF('07'!$C$10:$C$26,$C1325,'07'!$G$10:$G$26)*'07'!$E$3</f>
        <v>0</v>
      </c>
      <c r="N1325" s="224">
        <f>SUMIF('08'!$C$10:$C$29,$C1325,'08'!$G$10:$G$29)*'08'!$E$3</f>
        <v>0</v>
      </c>
      <c r="O1325" s="224">
        <f>SUMIF('09'!$C$10:$C$29,$C1325,'09'!$G$10:$G$29)*'09'!$E$3</f>
        <v>0</v>
      </c>
      <c r="P1325" s="224">
        <f>SUMIF('10'!$C$10:$C$29,$C1325,'10'!$G$10:$G$29)*'10'!$E$3</f>
        <v>0</v>
      </c>
      <c r="Q1325" s="224">
        <f>SUMIF('11'!$C$10:$C$39,$C1325,'11'!$G$10:$G$39)*'11'!$E$3</f>
        <v>0</v>
      </c>
      <c r="R1325" s="224">
        <f>SUMIF('12'!$C$10:$C$29,$C1325,'12'!$G$10:$G$29)*'12'!$E$3</f>
        <v>0</v>
      </c>
      <c r="S1325" s="224">
        <f>SUMIF('13'!$C$10:$C$29,$C1325,'13'!$G$10:$G$29)*'13'!$E$3</f>
        <v>0</v>
      </c>
      <c r="T1325" s="224">
        <f>SUMIF('14'!$C$10:$C$29,$C1325,'14'!$G$10:$G$29)*'14'!$E$3</f>
        <v>0</v>
      </c>
      <c r="U1325" s="224">
        <f>SUMIF('15'!$C$10:$C$29,$C1325,'15'!$G$10:$G$29)*'15'!$E$3</f>
        <v>0</v>
      </c>
      <c r="V1325" s="224">
        <f>SUMIF('16'!$C$10:$C$29,$C1325,'16'!$G$10:$G$29)*'16'!$E$3</f>
        <v>0</v>
      </c>
      <c r="W1325" s="224">
        <f>SUMIF('17'!$C$10:$C$29,$C1325,'17'!$G$10:$G$29)*'17'!$E$3</f>
        <v>0</v>
      </c>
      <c r="X1325" s="224">
        <f>SUMIF('18'!$C$10:$C$29,$C1325,'18'!$G$10:$G$29)*'18'!$E$3</f>
        <v>0</v>
      </c>
      <c r="Y1325" s="224">
        <f>SUMIF('19'!$C$10:$C$28,$C1325,'19'!$G$10:$G$28)*'19'!$E$3</f>
        <v>0</v>
      </c>
      <c r="Z1325" s="224">
        <f>SUMIF('20'!$C$10:$C$29,$C1325,'20'!$G$10:$G$29)*'20'!$E$3</f>
        <v>0</v>
      </c>
      <c r="AA1325" s="224">
        <f>SUMIF('21'!$C$10:$C$29,$C1325,'21'!$G$10:$G$29)*'21'!$E$3</f>
        <v>0</v>
      </c>
    </row>
    <row r="1326" spans="3:27" ht="15" hidden="1">
      <c r="C1326" s="207" t="s">
        <v>2761</v>
      </c>
      <c r="D1326" s="207" t="s">
        <v>2762</v>
      </c>
      <c r="F1326" s="303">
        <f t="shared" si="21"/>
        <v>0</v>
      </c>
      <c r="G1326" s="224">
        <f>SUMIF('01'!$C$10:$C$29,$C1326,'01'!$G$10:$G$29)*'01'!$E$3</f>
        <v>0</v>
      </c>
      <c r="H1326" s="224">
        <f>SUMIF('02'!$C$10:$C$28,$C1326,'02'!$G$10:$G$28)*'02'!$E$3</f>
        <v>0</v>
      </c>
      <c r="I1326" s="224">
        <f>SUMIF('03'!$C$10:$C$29,$C1326,'03'!$G$10:$G$29)*'03'!$E$3</f>
        <v>0</v>
      </c>
      <c r="J1326" s="224">
        <f>SUMIF('04'!$C$10:$C$26,$C1326,'04'!$G$10:$G$26)*'04'!$E$3</f>
        <v>0</v>
      </c>
      <c r="K1326" s="224">
        <f>SUMIF('05'!$C$10:$C$29,$C1326,'05'!$G$10:$G$29)*'05'!$E$3</f>
        <v>0</v>
      </c>
      <c r="L1326" s="224">
        <f>SUMIF('06'!$C$10:$C$29,$C1326,'06'!$G$10:$G$29)*'06'!$E$3</f>
        <v>0</v>
      </c>
      <c r="M1326" s="224">
        <f>SUMIF('07'!$C$10:$C$26,$C1326,'07'!$G$10:$G$26)*'07'!$E$3</f>
        <v>0</v>
      </c>
      <c r="N1326" s="224">
        <f>SUMIF('08'!$C$10:$C$29,$C1326,'08'!$G$10:$G$29)*'08'!$E$3</f>
        <v>0</v>
      </c>
      <c r="O1326" s="224">
        <f>SUMIF('09'!$C$10:$C$29,$C1326,'09'!$G$10:$G$29)*'09'!$E$3</f>
        <v>0</v>
      </c>
      <c r="P1326" s="224">
        <f>SUMIF('10'!$C$10:$C$29,$C1326,'10'!$G$10:$G$29)*'10'!$E$3</f>
        <v>0</v>
      </c>
      <c r="Q1326" s="224">
        <f>SUMIF('11'!$C$10:$C$39,$C1326,'11'!$G$10:$G$39)*'11'!$E$3</f>
        <v>0</v>
      </c>
      <c r="R1326" s="224">
        <f>SUMIF('12'!$C$10:$C$29,$C1326,'12'!$G$10:$G$29)*'12'!$E$3</f>
        <v>0</v>
      </c>
      <c r="S1326" s="224">
        <f>SUMIF('13'!$C$10:$C$29,$C1326,'13'!$G$10:$G$29)*'13'!$E$3</f>
        <v>0</v>
      </c>
      <c r="T1326" s="224">
        <f>SUMIF('14'!$C$10:$C$29,$C1326,'14'!$G$10:$G$29)*'14'!$E$3</f>
        <v>0</v>
      </c>
      <c r="U1326" s="224">
        <f>SUMIF('15'!$C$10:$C$29,$C1326,'15'!$G$10:$G$29)*'15'!$E$3</f>
        <v>0</v>
      </c>
      <c r="V1326" s="224">
        <f>SUMIF('16'!$C$10:$C$29,$C1326,'16'!$G$10:$G$29)*'16'!$E$3</f>
        <v>0</v>
      </c>
      <c r="W1326" s="224">
        <f>SUMIF('17'!$C$10:$C$29,$C1326,'17'!$G$10:$G$29)*'17'!$E$3</f>
        <v>0</v>
      </c>
      <c r="X1326" s="224">
        <f>SUMIF('18'!$C$10:$C$29,$C1326,'18'!$G$10:$G$29)*'18'!$E$3</f>
        <v>0</v>
      </c>
      <c r="Y1326" s="224">
        <f>SUMIF('19'!$C$10:$C$28,$C1326,'19'!$G$10:$G$28)*'19'!$E$3</f>
        <v>0</v>
      </c>
      <c r="Z1326" s="224">
        <f>SUMIF('20'!$C$10:$C$29,$C1326,'20'!$G$10:$G$29)*'20'!$E$3</f>
        <v>0</v>
      </c>
      <c r="AA1326" s="224">
        <f>SUMIF('21'!$C$10:$C$29,$C1326,'21'!$G$10:$G$29)*'21'!$E$3</f>
        <v>0</v>
      </c>
    </row>
    <row r="1327" spans="3:27" ht="15" hidden="1">
      <c r="C1327" s="207" t="s">
        <v>2763</v>
      </c>
      <c r="D1327" s="207" t="s">
        <v>2764</v>
      </c>
      <c r="F1327" s="303">
        <f t="shared" si="21"/>
        <v>0</v>
      </c>
      <c r="G1327" s="224">
        <f>SUMIF('01'!$C$10:$C$29,$C1327,'01'!$G$10:$G$29)*'01'!$E$3</f>
        <v>0</v>
      </c>
      <c r="H1327" s="224">
        <f>SUMIF('02'!$C$10:$C$28,$C1327,'02'!$G$10:$G$28)*'02'!$E$3</f>
        <v>0</v>
      </c>
      <c r="I1327" s="224">
        <f>SUMIF('03'!$C$10:$C$29,$C1327,'03'!$G$10:$G$29)*'03'!$E$3</f>
        <v>0</v>
      </c>
      <c r="J1327" s="224">
        <f>SUMIF('04'!$C$10:$C$26,$C1327,'04'!$G$10:$G$26)*'04'!$E$3</f>
        <v>0</v>
      </c>
      <c r="K1327" s="224">
        <f>SUMIF('05'!$C$10:$C$29,$C1327,'05'!$G$10:$G$29)*'05'!$E$3</f>
        <v>0</v>
      </c>
      <c r="L1327" s="224">
        <f>SUMIF('06'!$C$10:$C$29,$C1327,'06'!$G$10:$G$29)*'06'!$E$3</f>
        <v>0</v>
      </c>
      <c r="M1327" s="224">
        <f>SUMIF('07'!$C$10:$C$26,$C1327,'07'!$G$10:$G$26)*'07'!$E$3</f>
        <v>0</v>
      </c>
      <c r="N1327" s="224">
        <f>SUMIF('08'!$C$10:$C$29,$C1327,'08'!$G$10:$G$29)*'08'!$E$3</f>
        <v>0</v>
      </c>
      <c r="O1327" s="224">
        <f>SUMIF('09'!$C$10:$C$29,$C1327,'09'!$G$10:$G$29)*'09'!$E$3</f>
        <v>0</v>
      </c>
      <c r="P1327" s="224">
        <f>SUMIF('10'!$C$10:$C$29,$C1327,'10'!$G$10:$G$29)*'10'!$E$3</f>
        <v>0</v>
      </c>
      <c r="Q1327" s="224">
        <f>SUMIF('11'!$C$10:$C$39,$C1327,'11'!$G$10:$G$39)*'11'!$E$3</f>
        <v>0</v>
      </c>
      <c r="R1327" s="224">
        <f>SUMIF('12'!$C$10:$C$29,$C1327,'12'!$G$10:$G$29)*'12'!$E$3</f>
        <v>0</v>
      </c>
      <c r="S1327" s="224">
        <f>SUMIF('13'!$C$10:$C$29,$C1327,'13'!$G$10:$G$29)*'13'!$E$3</f>
        <v>0</v>
      </c>
      <c r="T1327" s="224">
        <f>SUMIF('14'!$C$10:$C$29,$C1327,'14'!$G$10:$G$29)*'14'!$E$3</f>
        <v>0</v>
      </c>
      <c r="U1327" s="224">
        <f>SUMIF('15'!$C$10:$C$29,$C1327,'15'!$G$10:$G$29)*'15'!$E$3</f>
        <v>0</v>
      </c>
      <c r="V1327" s="224">
        <f>SUMIF('16'!$C$10:$C$29,$C1327,'16'!$G$10:$G$29)*'16'!$E$3</f>
        <v>0</v>
      </c>
      <c r="W1327" s="224">
        <f>SUMIF('17'!$C$10:$C$29,$C1327,'17'!$G$10:$G$29)*'17'!$E$3</f>
        <v>0</v>
      </c>
      <c r="X1327" s="224">
        <f>SUMIF('18'!$C$10:$C$29,$C1327,'18'!$G$10:$G$29)*'18'!$E$3</f>
        <v>0</v>
      </c>
      <c r="Y1327" s="224">
        <f>SUMIF('19'!$C$10:$C$28,$C1327,'19'!$G$10:$G$28)*'19'!$E$3</f>
        <v>0</v>
      </c>
      <c r="Z1327" s="224">
        <f>SUMIF('20'!$C$10:$C$29,$C1327,'20'!$G$10:$G$29)*'20'!$E$3</f>
        <v>0</v>
      </c>
      <c r="AA1327" s="224">
        <f>SUMIF('21'!$C$10:$C$29,$C1327,'21'!$G$10:$G$29)*'21'!$E$3</f>
        <v>0</v>
      </c>
    </row>
    <row r="1328" spans="3:27" ht="15" hidden="1">
      <c r="C1328" s="207" t="s">
        <v>2765</v>
      </c>
      <c r="D1328" s="207" t="s">
        <v>2766</v>
      </c>
      <c r="F1328" s="303">
        <f t="shared" si="21"/>
        <v>0</v>
      </c>
      <c r="G1328" s="224">
        <f>SUMIF('01'!$C$10:$C$29,$C1328,'01'!$G$10:$G$29)*'01'!$E$3</f>
        <v>0</v>
      </c>
      <c r="H1328" s="224">
        <f>SUMIF('02'!$C$10:$C$28,$C1328,'02'!$G$10:$G$28)*'02'!$E$3</f>
        <v>0</v>
      </c>
      <c r="I1328" s="224">
        <f>SUMIF('03'!$C$10:$C$29,$C1328,'03'!$G$10:$G$29)*'03'!$E$3</f>
        <v>0</v>
      </c>
      <c r="J1328" s="224">
        <f>SUMIF('04'!$C$10:$C$26,$C1328,'04'!$G$10:$G$26)*'04'!$E$3</f>
        <v>0</v>
      </c>
      <c r="K1328" s="224">
        <f>SUMIF('05'!$C$10:$C$29,$C1328,'05'!$G$10:$G$29)*'05'!$E$3</f>
        <v>0</v>
      </c>
      <c r="L1328" s="224">
        <f>SUMIF('06'!$C$10:$C$29,$C1328,'06'!$G$10:$G$29)*'06'!$E$3</f>
        <v>0</v>
      </c>
      <c r="M1328" s="224">
        <f>SUMIF('07'!$C$10:$C$26,$C1328,'07'!$G$10:$G$26)*'07'!$E$3</f>
        <v>0</v>
      </c>
      <c r="N1328" s="224">
        <f>SUMIF('08'!$C$10:$C$29,$C1328,'08'!$G$10:$G$29)*'08'!$E$3</f>
        <v>0</v>
      </c>
      <c r="O1328" s="224">
        <f>SUMIF('09'!$C$10:$C$29,$C1328,'09'!$G$10:$G$29)*'09'!$E$3</f>
        <v>0</v>
      </c>
      <c r="P1328" s="224">
        <f>SUMIF('10'!$C$10:$C$29,$C1328,'10'!$G$10:$G$29)*'10'!$E$3</f>
        <v>0</v>
      </c>
      <c r="Q1328" s="224">
        <f>SUMIF('11'!$C$10:$C$39,$C1328,'11'!$G$10:$G$39)*'11'!$E$3</f>
        <v>0</v>
      </c>
      <c r="R1328" s="224">
        <f>SUMIF('12'!$C$10:$C$29,$C1328,'12'!$G$10:$G$29)*'12'!$E$3</f>
        <v>0</v>
      </c>
      <c r="S1328" s="224">
        <f>SUMIF('13'!$C$10:$C$29,$C1328,'13'!$G$10:$G$29)*'13'!$E$3</f>
        <v>0</v>
      </c>
      <c r="T1328" s="224">
        <f>SUMIF('14'!$C$10:$C$29,$C1328,'14'!$G$10:$G$29)*'14'!$E$3</f>
        <v>0</v>
      </c>
      <c r="U1328" s="224">
        <f>SUMIF('15'!$C$10:$C$29,$C1328,'15'!$G$10:$G$29)*'15'!$E$3</f>
        <v>0</v>
      </c>
      <c r="V1328" s="224">
        <f>SUMIF('16'!$C$10:$C$29,$C1328,'16'!$G$10:$G$29)*'16'!$E$3</f>
        <v>0</v>
      </c>
      <c r="W1328" s="224">
        <f>SUMIF('17'!$C$10:$C$29,$C1328,'17'!$G$10:$G$29)*'17'!$E$3</f>
        <v>0</v>
      </c>
      <c r="X1328" s="224">
        <f>SUMIF('18'!$C$10:$C$29,$C1328,'18'!$G$10:$G$29)*'18'!$E$3</f>
        <v>0</v>
      </c>
      <c r="Y1328" s="224">
        <f>SUMIF('19'!$C$10:$C$28,$C1328,'19'!$G$10:$G$28)*'19'!$E$3</f>
        <v>0</v>
      </c>
      <c r="Z1328" s="224">
        <f>SUMIF('20'!$C$10:$C$29,$C1328,'20'!$G$10:$G$29)*'20'!$E$3</f>
        <v>0</v>
      </c>
      <c r="AA1328" s="224">
        <f>SUMIF('21'!$C$10:$C$29,$C1328,'21'!$G$10:$G$29)*'21'!$E$3</f>
        <v>0</v>
      </c>
    </row>
    <row r="1329" spans="3:27" ht="15" hidden="1">
      <c r="C1329" s="207" t="s">
        <v>2767</v>
      </c>
      <c r="D1329" s="207" t="s">
        <v>2768</v>
      </c>
      <c r="F1329" s="303">
        <f t="shared" si="21"/>
        <v>0</v>
      </c>
      <c r="G1329" s="224">
        <f>SUMIF('01'!$C$10:$C$29,$C1329,'01'!$G$10:$G$29)*'01'!$E$3</f>
        <v>0</v>
      </c>
      <c r="H1329" s="224">
        <f>SUMIF('02'!$C$10:$C$28,$C1329,'02'!$G$10:$G$28)*'02'!$E$3</f>
        <v>0</v>
      </c>
      <c r="I1329" s="224">
        <f>SUMIF('03'!$C$10:$C$29,$C1329,'03'!$G$10:$G$29)*'03'!$E$3</f>
        <v>0</v>
      </c>
      <c r="J1329" s="224">
        <f>SUMIF('04'!$C$10:$C$26,$C1329,'04'!$G$10:$G$26)*'04'!$E$3</f>
        <v>0</v>
      </c>
      <c r="K1329" s="224">
        <f>SUMIF('05'!$C$10:$C$29,$C1329,'05'!$G$10:$G$29)*'05'!$E$3</f>
        <v>0</v>
      </c>
      <c r="L1329" s="224">
        <f>SUMIF('06'!$C$10:$C$29,$C1329,'06'!$G$10:$G$29)*'06'!$E$3</f>
        <v>0</v>
      </c>
      <c r="M1329" s="224">
        <f>SUMIF('07'!$C$10:$C$26,$C1329,'07'!$G$10:$G$26)*'07'!$E$3</f>
        <v>0</v>
      </c>
      <c r="N1329" s="224">
        <f>SUMIF('08'!$C$10:$C$29,$C1329,'08'!$G$10:$G$29)*'08'!$E$3</f>
        <v>0</v>
      </c>
      <c r="O1329" s="224">
        <f>SUMIF('09'!$C$10:$C$29,$C1329,'09'!$G$10:$G$29)*'09'!$E$3</f>
        <v>0</v>
      </c>
      <c r="P1329" s="224">
        <f>SUMIF('10'!$C$10:$C$29,$C1329,'10'!$G$10:$G$29)*'10'!$E$3</f>
        <v>0</v>
      </c>
      <c r="Q1329" s="224">
        <f>SUMIF('11'!$C$10:$C$39,$C1329,'11'!$G$10:$G$39)*'11'!$E$3</f>
        <v>0</v>
      </c>
      <c r="R1329" s="224">
        <f>SUMIF('12'!$C$10:$C$29,$C1329,'12'!$G$10:$G$29)*'12'!$E$3</f>
        <v>0</v>
      </c>
      <c r="S1329" s="224">
        <f>SUMIF('13'!$C$10:$C$29,$C1329,'13'!$G$10:$G$29)*'13'!$E$3</f>
        <v>0</v>
      </c>
      <c r="T1329" s="224">
        <f>SUMIF('14'!$C$10:$C$29,$C1329,'14'!$G$10:$G$29)*'14'!$E$3</f>
        <v>0</v>
      </c>
      <c r="U1329" s="224">
        <f>SUMIF('15'!$C$10:$C$29,$C1329,'15'!$G$10:$G$29)*'15'!$E$3</f>
        <v>0</v>
      </c>
      <c r="V1329" s="224">
        <f>SUMIF('16'!$C$10:$C$29,$C1329,'16'!$G$10:$G$29)*'16'!$E$3</f>
        <v>0</v>
      </c>
      <c r="W1329" s="224">
        <f>SUMIF('17'!$C$10:$C$29,$C1329,'17'!$G$10:$G$29)*'17'!$E$3</f>
        <v>0</v>
      </c>
      <c r="X1329" s="224">
        <f>SUMIF('18'!$C$10:$C$29,$C1329,'18'!$G$10:$G$29)*'18'!$E$3</f>
        <v>0</v>
      </c>
      <c r="Y1329" s="224">
        <f>SUMIF('19'!$C$10:$C$28,$C1329,'19'!$G$10:$G$28)*'19'!$E$3</f>
        <v>0</v>
      </c>
      <c r="Z1329" s="224">
        <f>SUMIF('20'!$C$10:$C$29,$C1329,'20'!$G$10:$G$29)*'20'!$E$3</f>
        <v>0</v>
      </c>
      <c r="AA1329" s="224">
        <f>SUMIF('21'!$C$10:$C$29,$C1329,'21'!$G$10:$G$29)*'21'!$E$3</f>
        <v>0</v>
      </c>
    </row>
    <row r="1330" spans="3:27" ht="15" hidden="1">
      <c r="C1330" s="207" t="s">
        <v>2769</v>
      </c>
      <c r="D1330" s="207" t="s">
        <v>2770</v>
      </c>
      <c r="F1330" s="303">
        <f t="shared" si="21"/>
        <v>0</v>
      </c>
      <c r="G1330" s="224">
        <f>SUMIF('01'!$C$10:$C$29,$C1330,'01'!$G$10:$G$29)*'01'!$E$3</f>
        <v>0</v>
      </c>
      <c r="H1330" s="224">
        <f>SUMIF('02'!$C$10:$C$28,$C1330,'02'!$G$10:$G$28)*'02'!$E$3</f>
        <v>0</v>
      </c>
      <c r="I1330" s="224">
        <f>SUMIF('03'!$C$10:$C$29,$C1330,'03'!$G$10:$G$29)*'03'!$E$3</f>
        <v>0</v>
      </c>
      <c r="J1330" s="224">
        <f>SUMIF('04'!$C$10:$C$26,$C1330,'04'!$G$10:$G$26)*'04'!$E$3</f>
        <v>0</v>
      </c>
      <c r="K1330" s="224">
        <f>SUMIF('05'!$C$10:$C$29,$C1330,'05'!$G$10:$G$29)*'05'!$E$3</f>
        <v>0</v>
      </c>
      <c r="L1330" s="224">
        <f>SUMIF('06'!$C$10:$C$29,$C1330,'06'!$G$10:$G$29)*'06'!$E$3</f>
        <v>0</v>
      </c>
      <c r="M1330" s="224">
        <f>SUMIF('07'!$C$10:$C$26,$C1330,'07'!$G$10:$G$26)*'07'!$E$3</f>
        <v>0</v>
      </c>
      <c r="N1330" s="224">
        <f>SUMIF('08'!$C$10:$C$29,$C1330,'08'!$G$10:$G$29)*'08'!$E$3</f>
        <v>0</v>
      </c>
      <c r="O1330" s="224">
        <f>SUMIF('09'!$C$10:$C$29,$C1330,'09'!$G$10:$G$29)*'09'!$E$3</f>
        <v>0</v>
      </c>
      <c r="P1330" s="224">
        <f>SUMIF('10'!$C$10:$C$29,$C1330,'10'!$G$10:$G$29)*'10'!$E$3</f>
        <v>0</v>
      </c>
      <c r="Q1330" s="224">
        <f>SUMIF('11'!$C$10:$C$39,$C1330,'11'!$G$10:$G$39)*'11'!$E$3</f>
        <v>0</v>
      </c>
      <c r="R1330" s="224">
        <f>SUMIF('12'!$C$10:$C$29,$C1330,'12'!$G$10:$G$29)*'12'!$E$3</f>
        <v>0</v>
      </c>
      <c r="S1330" s="224">
        <f>SUMIF('13'!$C$10:$C$29,$C1330,'13'!$G$10:$G$29)*'13'!$E$3</f>
        <v>0</v>
      </c>
      <c r="T1330" s="224">
        <f>SUMIF('14'!$C$10:$C$29,$C1330,'14'!$G$10:$G$29)*'14'!$E$3</f>
        <v>0</v>
      </c>
      <c r="U1330" s="224">
        <f>SUMIF('15'!$C$10:$C$29,$C1330,'15'!$G$10:$G$29)*'15'!$E$3</f>
        <v>0</v>
      </c>
      <c r="V1330" s="224">
        <f>SUMIF('16'!$C$10:$C$29,$C1330,'16'!$G$10:$G$29)*'16'!$E$3</f>
        <v>0</v>
      </c>
      <c r="W1330" s="224">
        <f>SUMIF('17'!$C$10:$C$29,$C1330,'17'!$G$10:$G$29)*'17'!$E$3</f>
        <v>0</v>
      </c>
      <c r="X1330" s="224">
        <f>SUMIF('18'!$C$10:$C$29,$C1330,'18'!$G$10:$G$29)*'18'!$E$3</f>
        <v>0</v>
      </c>
      <c r="Y1330" s="224">
        <f>SUMIF('19'!$C$10:$C$28,$C1330,'19'!$G$10:$G$28)*'19'!$E$3</f>
        <v>0</v>
      </c>
      <c r="Z1330" s="224">
        <f>SUMIF('20'!$C$10:$C$29,$C1330,'20'!$G$10:$G$29)*'20'!$E$3</f>
        <v>0</v>
      </c>
      <c r="AA1330" s="224">
        <f>SUMIF('21'!$C$10:$C$29,$C1330,'21'!$G$10:$G$29)*'21'!$E$3</f>
        <v>0</v>
      </c>
    </row>
    <row r="1331" spans="3:27" ht="15" hidden="1">
      <c r="C1331" s="207" t="s">
        <v>2771</v>
      </c>
      <c r="D1331" s="207" t="s">
        <v>2772</v>
      </c>
      <c r="F1331" s="303">
        <f t="shared" si="21"/>
        <v>0</v>
      </c>
      <c r="G1331" s="224">
        <f>SUMIF('01'!$C$10:$C$29,$C1331,'01'!$G$10:$G$29)*'01'!$E$3</f>
        <v>0</v>
      </c>
      <c r="H1331" s="224">
        <f>SUMIF('02'!$C$10:$C$28,$C1331,'02'!$G$10:$G$28)*'02'!$E$3</f>
        <v>0</v>
      </c>
      <c r="I1331" s="224">
        <f>SUMIF('03'!$C$10:$C$29,$C1331,'03'!$G$10:$G$29)*'03'!$E$3</f>
        <v>0</v>
      </c>
      <c r="J1331" s="224">
        <f>SUMIF('04'!$C$10:$C$26,$C1331,'04'!$G$10:$G$26)*'04'!$E$3</f>
        <v>0</v>
      </c>
      <c r="K1331" s="224">
        <f>SUMIF('05'!$C$10:$C$29,$C1331,'05'!$G$10:$G$29)*'05'!$E$3</f>
        <v>0</v>
      </c>
      <c r="L1331" s="224">
        <f>SUMIF('06'!$C$10:$C$29,$C1331,'06'!$G$10:$G$29)*'06'!$E$3</f>
        <v>0</v>
      </c>
      <c r="M1331" s="224">
        <f>SUMIF('07'!$C$10:$C$26,$C1331,'07'!$G$10:$G$26)*'07'!$E$3</f>
        <v>0</v>
      </c>
      <c r="N1331" s="224">
        <f>SUMIF('08'!$C$10:$C$29,$C1331,'08'!$G$10:$G$29)*'08'!$E$3</f>
        <v>0</v>
      </c>
      <c r="O1331" s="224">
        <f>SUMIF('09'!$C$10:$C$29,$C1331,'09'!$G$10:$G$29)*'09'!$E$3</f>
        <v>0</v>
      </c>
      <c r="P1331" s="224">
        <f>SUMIF('10'!$C$10:$C$29,$C1331,'10'!$G$10:$G$29)*'10'!$E$3</f>
        <v>0</v>
      </c>
      <c r="Q1331" s="224">
        <f>SUMIF('11'!$C$10:$C$39,$C1331,'11'!$G$10:$G$39)*'11'!$E$3</f>
        <v>0</v>
      </c>
      <c r="R1331" s="224">
        <f>SUMIF('12'!$C$10:$C$29,$C1331,'12'!$G$10:$G$29)*'12'!$E$3</f>
        <v>0</v>
      </c>
      <c r="S1331" s="224">
        <f>SUMIF('13'!$C$10:$C$29,$C1331,'13'!$G$10:$G$29)*'13'!$E$3</f>
        <v>0</v>
      </c>
      <c r="T1331" s="224">
        <f>SUMIF('14'!$C$10:$C$29,$C1331,'14'!$G$10:$G$29)*'14'!$E$3</f>
        <v>0</v>
      </c>
      <c r="U1331" s="224">
        <f>SUMIF('15'!$C$10:$C$29,$C1331,'15'!$G$10:$G$29)*'15'!$E$3</f>
        <v>0</v>
      </c>
      <c r="V1331" s="224">
        <f>SUMIF('16'!$C$10:$C$29,$C1331,'16'!$G$10:$G$29)*'16'!$E$3</f>
        <v>0</v>
      </c>
      <c r="W1331" s="224">
        <f>SUMIF('17'!$C$10:$C$29,$C1331,'17'!$G$10:$G$29)*'17'!$E$3</f>
        <v>0</v>
      </c>
      <c r="X1331" s="224">
        <f>SUMIF('18'!$C$10:$C$29,$C1331,'18'!$G$10:$G$29)*'18'!$E$3</f>
        <v>0</v>
      </c>
      <c r="Y1331" s="224">
        <f>SUMIF('19'!$C$10:$C$28,$C1331,'19'!$G$10:$G$28)*'19'!$E$3</f>
        <v>0</v>
      </c>
      <c r="Z1331" s="224">
        <f>SUMIF('20'!$C$10:$C$29,$C1331,'20'!$G$10:$G$29)*'20'!$E$3</f>
        <v>0</v>
      </c>
      <c r="AA1331" s="224">
        <f>SUMIF('21'!$C$10:$C$29,$C1331,'21'!$G$10:$G$29)*'21'!$E$3</f>
        <v>0</v>
      </c>
    </row>
    <row r="1332" spans="3:27" ht="15" hidden="1">
      <c r="C1332" s="207" t="s">
        <v>2773</v>
      </c>
      <c r="D1332" s="207" t="s">
        <v>2774</v>
      </c>
      <c r="F1332" s="303">
        <f t="shared" si="21"/>
        <v>0</v>
      </c>
      <c r="G1332" s="224">
        <f>SUMIF('01'!$C$10:$C$29,$C1332,'01'!$G$10:$G$29)*'01'!$E$3</f>
        <v>0</v>
      </c>
      <c r="H1332" s="224">
        <f>SUMIF('02'!$C$10:$C$28,$C1332,'02'!$G$10:$G$28)*'02'!$E$3</f>
        <v>0</v>
      </c>
      <c r="I1332" s="224">
        <f>SUMIF('03'!$C$10:$C$29,$C1332,'03'!$G$10:$G$29)*'03'!$E$3</f>
        <v>0</v>
      </c>
      <c r="J1332" s="224">
        <f>SUMIF('04'!$C$10:$C$26,$C1332,'04'!$G$10:$G$26)*'04'!$E$3</f>
        <v>0</v>
      </c>
      <c r="K1332" s="224">
        <f>SUMIF('05'!$C$10:$C$29,$C1332,'05'!$G$10:$G$29)*'05'!$E$3</f>
        <v>0</v>
      </c>
      <c r="L1332" s="224">
        <f>SUMIF('06'!$C$10:$C$29,$C1332,'06'!$G$10:$G$29)*'06'!$E$3</f>
        <v>0</v>
      </c>
      <c r="M1332" s="224">
        <f>SUMIF('07'!$C$10:$C$26,$C1332,'07'!$G$10:$G$26)*'07'!$E$3</f>
        <v>0</v>
      </c>
      <c r="N1332" s="224">
        <f>SUMIF('08'!$C$10:$C$29,$C1332,'08'!$G$10:$G$29)*'08'!$E$3</f>
        <v>0</v>
      </c>
      <c r="O1332" s="224">
        <f>SUMIF('09'!$C$10:$C$29,$C1332,'09'!$G$10:$G$29)*'09'!$E$3</f>
        <v>0</v>
      </c>
      <c r="P1332" s="224">
        <f>SUMIF('10'!$C$10:$C$29,$C1332,'10'!$G$10:$G$29)*'10'!$E$3</f>
        <v>0</v>
      </c>
      <c r="Q1332" s="224">
        <f>SUMIF('11'!$C$10:$C$39,$C1332,'11'!$G$10:$G$39)*'11'!$E$3</f>
        <v>0</v>
      </c>
      <c r="R1332" s="224">
        <f>SUMIF('12'!$C$10:$C$29,$C1332,'12'!$G$10:$G$29)*'12'!$E$3</f>
        <v>0</v>
      </c>
      <c r="S1332" s="224">
        <f>SUMIF('13'!$C$10:$C$29,$C1332,'13'!$G$10:$G$29)*'13'!$E$3</f>
        <v>0</v>
      </c>
      <c r="T1332" s="224">
        <f>SUMIF('14'!$C$10:$C$29,$C1332,'14'!$G$10:$G$29)*'14'!$E$3</f>
        <v>0</v>
      </c>
      <c r="U1332" s="224">
        <f>SUMIF('15'!$C$10:$C$29,$C1332,'15'!$G$10:$G$29)*'15'!$E$3</f>
        <v>0</v>
      </c>
      <c r="V1332" s="224">
        <f>SUMIF('16'!$C$10:$C$29,$C1332,'16'!$G$10:$G$29)*'16'!$E$3</f>
        <v>0</v>
      </c>
      <c r="W1332" s="224">
        <f>SUMIF('17'!$C$10:$C$29,$C1332,'17'!$G$10:$G$29)*'17'!$E$3</f>
        <v>0</v>
      </c>
      <c r="X1332" s="224">
        <f>SUMIF('18'!$C$10:$C$29,$C1332,'18'!$G$10:$G$29)*'18'!$E$3</f>
        <v>0</v>
      </c>
      <c r="Y1332" s="224">
        <f>SUMIF('19'!$C$10:$C$28,$C1332,'19'!$G$10:$G$28)*'19'!$E$3</f>
        <v>0</v>
      </c>
      <c r="Z1332" s="224">
        <f>SUMIF('20'!$C$10:$C$29,$C1332,'20'!$G$10:$G$29)*'20'!$E$3</f>
        <v>0</v>
      </c>
      <c r="AA1332" s="224">
        <f>SUMIF('21'!$C$10:$C$29,$C1332,'21'!$G$10:$G$29)*'21'!$E$3</f>
        <v>0</v>
      </c>
    </row>
    <row r="1333" spans="3:27" ht="15" hidden="1">
      <c r="C1333" s="207" t="s">
        <v>2775</v>
      </c>
      <c r="D1333" s="207" t="s">
        <v>2776</v>
      </c>
      <c r="F1333" s="303">
        <f t="shared" si="21"/>
        <v>0</v>
      </c>
      <c r="G1333" s="224">
        <f>SUMIF('01'!$C$10:$C$29,$C1333,'01'!$G$10:$G$29)*'01'!$E$3</f>
        <v>0</v>
      </c>
      <c r="H1333" s="224">
        <f>SUMIF('02'!$C$10:$C$28,$C1333,'02'!$G$10:$G$28)*'02'!$E$3</f>
        <v>0</v>
      </c>
      <c r="I1333" s="224">
        <f>SUMIF('03'!$C$10:$C$29,$C1333,'03'!$G$10:$G$29)*'03'!$E$3</f>
        <v>0</v>
      </c>
      <c r="J1333" s="224">
        <f>SUMIF('04'!$C$10:$C$26,$C1333,'04'!$G$10:$G$26)*'04'!$E$3</f>
        <v>0</v>
      </c>
      <c r="K1333" s="224">
        <f>SUMIF('05'!$C$10:$C$29,$C1333,'05'!$G$10:$G$29)*'05'!$E$3</f>
        <v>0</v>
      </c>
      <c r="L1333" s="224">
        <f>SUMIF('06'!$C$10:$C$29,$C1333,'06'!$G$10:$G$29)*'06'!$E$3</f>
        <v>0</v>
      </c>
      <c r="M1333" s="224">
        <f>SUMIF('07'!$C$10:$C$26,$C1333,'07'!$G$10:$G$26)*'07'!$E$3</f>
        <v>0</v>
      </c>
      <c r="N1333" s="224">
        <f>SUMIF('08'!$C$10:$C$29,$C1333,'08'!$G$10:$G$29)*'08'!$E$3</f>
        <v>0</v>
      </c>
      <c r="O1333" s="224">
        <f>SUMIF('09'!$C$10:$C$29,$C1333,'09'!$G$10:$G$29)*'09'!$E$3</f>
        <v>0</v>
      </c>
      <c r="P1333" s="224">
        <f>SUMIF('10'!$C$10:$C$29,$C1333,'10'!$G$10:$G$29)*'10'!$E$3</f>
        <v>0</v>
      </c>
      <c r="Q1333" s="224">
        <f>SUMIF('11'!$C$10:$C$39,$C1333,'11'!$G$10:$G$39)*'11'!$E$3</f>
        <v>0</v>
      </c>
      <c r="R1333" s="224">
        <f>SUMIF('12'!$C$10:$C$29,$C1333,'12'!$G$10:$G$29)*'12'!$E$3</f>
        <v>0</v>
      </c>
      <c r="S1333" s="224">
        <f>SUMIF('13'!$C$10:$C$29,$C1333,'13'!$G$10:$G$29)*'13'!$E$3</f>
        <v>0</v>
      </c>
      <c r="T1333" s="224">
        <f>SUMIF('14'!$C$10:$C$29,$C1333,'14'!$G$10:$G$29)*'14'!$E$3</f>
        <v>0</v>
      </c>
      <c r="U1333" s="224">
        <f>SUMIF('15'!$C$10:$C$29,$C1333,'15'!$G$10:$G$29)*'15'!$E$3</f>
        <v>0</v>
      </c>
      <c r="V1333" s="224">
        <f>SUMIF('16'!$C$10:$C$29,$C1333,'16'!$G$10:$G$29)*'16'!$E$3</f>
        <v>0</v>
      </c>
      <c r="W1333" s="224">
        <f>SUMIF('17'!$C$10:$C$29,$C1333,'17'!$G$10:$G$29)*'17'!$E$3</f>
        <v>0</v>
      </c>
      <c r="X1333" s="224">
        <f>SUMIF('18'!$C$10:$C$29,$C1333,'18'!$G$10:$G$29)*'18'!$E$3</f>
        <v>0</v>
      </c>
      <c r="Y1333" s="224">
        <f>SUMIF('19'!$C$10:$C$28,$C1333,'19'!$G$10:$G$28)*'19'!$E$3</f>
        <v>0</v>
      </c>
      <c r="Z1333" s="224">
        <f>SUMIF('20'!$C$10:$C$29,$C1333,'20'!$G$10:$G$29)*'20'!$E$3</f>
        <v>0</v>
      </c>
      <c r="AA1333" s="224">
        <f>SUMIF('21'!$C$10:$C$29,$C1333,'21'!$G$10:$G$29)*'21'!$E$3</f>
        <v>0</v>
      </c>
    </row>
    <row r="1334" spans="3:27" ht="15" hidden="1">
      <c r="C1334" s="207" t="s">
        <v>2777</v>
      </c>
      <c r="D1334" s="207" t="s">
        <v>2778</v>
      </c>
      <c r="F1334" s="303">
        <f t="shared" si="21"/>
        <v>0</v>
      </c>
      <c r="G1334" s="224">
        <f>SUMIF('01'!$C$10:$C$29,$C1334,'01'!$G$10:$G$29)*'01'!$E$3</f>
        <v>0</v>
      </c>
      <c r="H1334" s="224">
        <f>SUMIF('02'!$C$10:$C$28,$C1334,'02'!$G$10:$G$28)*'02'!$E$3</f>
        <v>0</v>
      </c>
      <c r="I1334" s="224">
        <f>SUMIF('03'!$C$10:$C$29,$C1334,'03'!$G$10:$G$29)*'03'!$E$3</f>
        <v>0</v>
      </c>
      <c r="J1334" s="224">
        <f>SUMIF('04'!$C$10:$C$26,$C1334,'04'!$G$10:$G$26)*'04'!$E$3</f>
        <v>0</v>
      </c>
      <c r="K1334" s="224">
        <f>SUMIF('05'!$C$10:$C$29,$C1334,'05'!$G$10:$G$29)*'05'!$E$3</f>
        <v>0</v>
      </c>
      <c r="L1334" s="224">
        <f>SUMIF('06'!$C$10:$C$29,$C1334,'06'!$G$10:$G$29)*'06'!$E$3</f>
        <v>0</v>
      </c>
      <c r="M1334" s="224">
        <f>SUMIF('07'!$C$10:$C$26,$C1334,'07'!$G$10:$G$26)*'07'!$E$3</f>
        <v>0</v>
      </c>
      <c r="N1334" s="224">
        <f>SUMIF('08'!$C$10:$C$29,$C1334,'08'!$G$10:$G$29)*'08'!$E$3</f>
        <v>0</v>
      </c>
      <c r="O1334" s="224">
        <f>SUMIF('09'!$C$10:$C$29,$C1334,'09'!$G$10:$G$29)*'09'!$E$3</f>
        <v>0</v>
      </c>
      <c r="P1334" s="224">
        <f>SUMIF('10'!$C$10:$C$29,$C1334,'10'!$G$10:$G$29)*'10'!$E$3</f>
        <v>0</v>
      </c>
      <c r="Q1334" s="224">
        <f>SUMIF('11'!$C$10:$C$39,$C1334,'11'!$G$10:$G$39)*'11'!$E$3</f>
        <v>0</v>
      </c>
      <c r="R1334" s="224">
        <f>SUMIF('12'!$C$10:$C$29,$C1334,'12'!$G$10:$G$29)*'12'!$E$3</f>
        <v>0</v>
      </c>
      <c r="S1334" s="224">
        <f>SUMIF('13'!$C$10:$C$29,$C1334,'13'!$G$10:$G$29)*'13'!$E$3</f>
        <v>0</v>
      </c>
      <c r="T1334" s="224">
        <f>SUMIF('14'!$C$10:$C$29,$C1334,'14'!$G$10:$G$29)*'14'!$E$3</f>
        <v>0</v>
      </c>
      <c r="U1334" s="224">
        <f>SUMIF('15'!$C$10:$C$29,$C1334,'15'!$G$10:$G$29)*'15'!$E$3</f>
        <v>0</v>
      </c>
      <c r="V1334" s="224">
        <f>SUMIF('16'!$C$10:$C$29,$C1334,'16'!$G$10:$G$29)*'16'!$E$3</f>
        <v>0</v>
      </c>
      <c r="W1334" s="224">
        <f>SUMIF('17'!$C$10:$C$29,$C1334,'17'!$G$10:$G$29)*'17'!$E$3</f>
        <v>0</v>
      </c>
      <c r="X1334" s="224">
        <f>SUMIF('18'!$C$10:$C$29,$C1334,'18'!$G$10:$G$29)*'18'!$E$3</f>
        <v>0</v>
      </c>
      <c r="Y1334" s="224">
        <f>SUMIF('19'!$C$10:$C$28,$C1334,'19'!$G$10:$G$28)*'19'!$E$3</f>
        <v>0</v>
      </c>
      <c r="Z1334" s="224">
        <f>SUMIF('20'!$C$10:$C$29,$C1334,'20'!$G$10:$G$29)*'20'!$E$3</f>
        <v>0</v>
      </c>
      <c r="AA1334" s="224">
        <f>SUMIF('21'!$C$10:$C$29,$C1334,'21'!$G$10:$G$29)*'21'!$E$3</f>
        <v>0</v>
      </c>
    </row>
    <row r="1335" spans="3:27" ht="15" hidden="1">
      <c r="C1335" s="207" t="s">
        <v>2779</v>
      </c>
      <c r="D1335" s="207" t="s">
        <v>2780</v>
      </c>
      <c r="F1335" s="303">
        <f t="shared" si="21"/>
        <v>0</v>
      </c>
      <c r="G1335" s="224">
        <f>SUMIF('01'!$C$10:$C$29,$C1335,'01'!$G$10:$G$29)*'01'!$E$3</f>
        <v>0</v>
      </c>
      <c r="H1335" s="224">
        <f>SUMIF('02'!$C$10:$C$28,$C1335,'02'!$G$10:$G$28)*'02'!$E$3</f>
        <v>0</v>
      </c>
      <c r="I1335" s="224">
        <f>SUMIF('03'!$C$10:$C$29,$C1335,'03'!$G$10:$G$29)*'03'!$E$3</f>
        <v>0</v>
      </c>
      <c r="J1335" s="224">
        <f>SUMIF('04'!$C$10:$C$26,$C1335,'04'!$G$10:$G$26)*'04'!$E$3</f>
        <v>0</v>
      </c>
      <c r="K1335" s="224">
        <f>SUMIF('05'!$C$10:$C$29,$C1335,'05'!$G$10:$G$29)*'05'!$E$3</f>
        <v>0</v>
      </c>
      <c r="L1335" s="224">
        <f>SUMIF('06'!$C$10:$C$29,$C1335,'06'!$G$10:$G$29)*'06'!$E$3</f>
        <v>0</v>
      </c>
      <c r="M1335" s="224">
        <f>SUMIF('07'!$C$10:$C$26,$C1335,'07'!$G$10:$G$26)*'07'!$E$3</f>
        <v>0</v>
      </c>
      <c r="N1335" s="224">
        <f>SUMIF('08'!$C$10:$C$29,$C1335,'08'!$G$10:$G$29)*'08'!$E$3</f>
        <v>0</v>
      </c>
      <c r="O1335" s="224">
        <f>SUMIF('09'!$C$10:$C$29,$C1335,'09'!$G$10:$G$29)*'09'!$E$3</f>
        <v>0</v>
      </c>
      <c r="P1335" s="224">
        <f>SUMIF('10'!$C$10:$C$29,$C1335,'10'!$G$10:$G$29)*'10'!$E$3</f>
        <v>0</v>
      </c>
      <c r="Q1335" s="224">
        <f>SUMIF('11'!$C$10:$C$39,$C1335,'11'!$G$10:$G$39)*'11'!$E$3</f>
        <v>0</v>
      </c>
      <c r="R1335" s="224">
        <f>SUMIF('12'!$C$10:$C$29,$C1335,'12'!$G$10:$G$29)*'12'!$E$3</f>
        <v>0</v>
      </c>
      <c r="S1335" s="224">
        <f>SUMIF('13'!$C$10:$C$29,$C1335,'13'!$G$10:$G$29)*'13'!$E$3</f>
        <v>0</v>
      </c>
      <c r="T1335" s="224">
        <f>SUMIF('14'!$C$10:$C$29,$C1335,'14'!$G$10:$G$29)*'14'!$E$3</f>
        <v>0</v>
      </c>
      <c r="U1335" s="224">
        <f>SUMIF('15'!$C$10:$C$29,$C1335,'15'!$G$10:$G$29)*'15'!$E$3</f>
        <v>0</v>
      </c>
      <c r="V1335" s="224">
        <f>SUMIF('16'!$C$10:$C$29,$C1335,'16'!$G$10:$G$29)*'16'!$E$3</f>
        <v>0</v>
      </c>
      <c r="W1335" s="224">
        <f>SUMIF('17'!$C$10:$C$29,$C1335,'17'!$G$10:$G$29)*'17'!$E$3</f>
        <v>0</v>
      </c>
      <c r="X1335" s="224">
        <f>SUMIF('18'!$C$10:$C$29,$C1335,'18'!$G$10:$G$29)*'18'!$E$3</f>
        <v>0</v>
      </c>
      <c r="Y1335" s="224">
        <f>SUMIF('19'!$C$10:$C$28,$C1335,'19'!$G$10:$G$28)*'19'!$E$3</f>
        <v>0</v>
      </c>
      <c r="Z1335" s="224">
        <f>SUMIF('20'!$C$10:$C$29,$C1335,'20'!$G$10:$G$29)*'20'!$E$3</f>
        <v>0</v>
      </c>
      <c r="AA1335" s="224">
        <f>SUMIF('21'!$C$10:$C$29,$C1335,'21'!$G$10:$G$29)*'21'!$E$3</f>
        <v>0</v>
      </c>
    </row>
    <row r="1336" spans="3:27" ht="15" hidden="1">
      <c r="C1336" s="207" t="s">
        <v>2781</v>
      </c>
      <c r="D1336" s="207" t="s">
        <v>2782</v>
      </c>
      <c r="F1336" s="303">
        <f t="shared" si="21"/>
        <v>0</v>
      </c>
      <c r="G1336" s="224">
        <f>SUMIF('01'!$C$10:$C$29,$C1336,'01'!$G$10:$G$29)*'01'!$E$3</f>
        <v>0</v>
      </c>
      <c r="H1336" s="224">
        <f>SUMIF('02'!$C$10:$C$28,$C1336,'02'!$G$10:$G$28)*'02'!$E$3</f>
        <v>0</v>
      </c>
      <c r="I1336" s="224">
        <f>SUMIF('03'!$C$10:$C$29,$C1336,'03'!$G$10:$G$29)*'03'!$E$3</f>
        <v>0</v>
      </c>
      <c r="J1336" s="224">
        <f>SUMIF('04'!$C$10:$C$26,$C1336,'04'!$G$10:$G$26)*'04'!$E$3</f>
        <v>0</v>
      </c>
      <c r="K1336" s="224">
        <f>SUMIF('05'!$C$10:$C$29,$C1336,'05'!$G$10:$G$29)*'05'!$E$3</f>
        <v>0</v>
      </c>
      <c r="L1336" s="224">
        <f>SUMIF('06'!$C$10:$C$29,$C1336,'06'!$G$10:$G$29)*'06'!$E$3</f>
        <v>0</v>
      </c>
      <c r="M1336" s="224">
        <f>SUMIF('07'!$C$10:$C$26,$C1336,'07'!$G$10:$G$26)*'07'!$E$3</f>
        <v>0</v>
      </c>
      <c r="N1336" s="224">
        <f>SUMIF('08'!$C$10:$C$29,$C1336,'08'!$G$10:$G$29)*'08'!$E$3</f>
        <v>0</v>
      </c>
      <c r="O1336" s="224">
        <f>SUMIF('09'!$C$10:$C$29,$C1336,'09'!$G$10:$G$29)*'09'!$E$3</f>
        <v>0</v>
      </c>
      <c r="P1336" s="224">
        <f>SUMIF('10'!$C$10:$C$29,$C1336,'10'!$G$10:$G$29)*'10'!$E$3</f>
        <v>0</v>
      </c>
      <c r="Q1336" s="224">
        <f>SUMIF('11'!$C$10:$C$39,$C1336,'11'!$G$10:$G$39)*'11'!$E$3</f>
        <v>0</v>
      </c>
      <c r="R1336" s="224">
        <f>SUMIF('12'!$C$10:$C$29,$C1336,'12'!$G$10:$G$29)*'12'!$E$3</f>
        <v>0</v>
      </c>
      <c r="S1336" s="224">
        <f>SUMIF('13'!$C$10:$C$29,$C1336,'13'!$G$10:$G$29)*'13'!$E$3</f>
        <v>0</v>
      </c>
      <c r="T1336" s="224">
        <f>SUMIF('14'!$C$10:$C$29,$C1336,'14'!$G$10:$G$29)*'14'!$E$3</f>
        <v>0</v>
      </c>
      <c r="U1336" s="224">
        <f>SUMIF('15'!$C$10:$C$29,$C1336,'15'!$G$10:$G$29)*'15'!$E$3</f>
        <v>0</v>
      </c>
      <c r="V1336" s="224">
        <f>SUMIF('16'!$C$10:$C$29,$C1336,'16'!$G$10:$G$29)*'16'!$E$3</f>
        <v>0</v>
      </c>
      <c r="W1336" s="224">
        <f>SUMIF('17'!$C$10:$C$29,$C1336,'17'!$G$10:$G$29)*'17'!$E$3</f>
        <v>0</v>
      </c>
      <c r="X1336" s="224">
        <f>SUMIF('18'!$C$10:$C$29,$C1336,'18'!$G$10:$G$29)*'18'!$E$3</f>
        <v>0</v>
      </c>
      <c r="Y1336" s="224">
        <f>SUMIF('19'!$C$10:$C$28,$C1336,'19'!$G$10:$G$28)*'19'!$E$3</f>
        <v>0</v>
      </c>
      <c r="Z1336" s="224">
        <f>SUMIF('20'!$C$10:$C$29,$C1336,'20'!$G$10:$G$29)*'20'!$E$3</f>
        <v>0</v>
      </c>
      <c r="AA1336" s="224">
        <f>SUMIF('21'!$C$10:$C$29,$C1336,'21'!$G$10:$G$29)*'21'!$E$3</f>
        <v>0</v>
      </c>
    </row>
    <row r="1337" spans="3:27" ht="15" hidden="1">
      <c r="C1337" s="207" t="s">
        <v>2783</v>
      </c>
      <c r="D1337" s="207" t="s">
        <v>2784</v>
      </c>
      <c r="F1337" s="303">
        <f t="shared" si="21"/>
        <v>0</v>
      </c>
      <c r="G1337" s="224">
        <f>SUMIF('01'!$C$10:$C$29,$C1337,'01'!$G$10:$G$29)*'01'!$E$3</f>
        <v>0</v>
      </c>
      <c r="H1337" s="224">
        <f>SUMIF('02'!$C$10:$C$28,$C1337,'02'!$G$10:$G$28)*'02'!$E$3</f>
        <v>0</v>
      </c>
      <c r="I1337" s="224">
        <f>SUMIF('03'!$C$10:$C$29,$C1337,'03'!$G$10:$G$29)*'03'!$E$3</f>
        <v>0</v>
      </c>
      <c r="J1337" s="224">
        <f>SUMIF('04'!$C$10:$C$26,$C1337,'04'!$G$10:$G$26)*'04'!$E$3</f>
        <v>0</v>
      </c>
      <c r="K1337" s="224">
        <f>SUMIF('05'!$C$10:$C$29,$C1337,'05'!$G$10:$G$29)*'05'!$E$3</f>
        <v>0</v>
      </c>
      <c r="L1337" s="224">
        <f>SUMIF('06'!$C$10:$C$29,$C1337,'06'!$G$10:$G$29)*'06'!$E$3</f>
        <v>0</v>
      </c>
      <c r="M1337" s="224">
        <f>SUMIF('07'!$C$10:$C$26,$C1337,'07'!$G$10:$G$26)*'07'!$E$3</f>
        <v>0</v>
      </c>
      <c r="N1337" s="224">
        <f>SUMIF('08'!$C$10:$C$29,$C1337,'08'!$G$10:$G$29)*'08'!$E$3</f>
        <v>0</v>
      </c>
      <c r="O1337" s="224">
        <f>SUMIF('09'!$C$10:$C$29,$C1337,'09'!$G$10:$G$29)*'09'!$E$3</f>
        <v>0</v>
      </c>
      <c r="P1337" s="224">
        <f>SUMIF('10'!$C$10:$C$29,$C1337,'10'!$G$10:$G$29)*'10'!$E$3</f>
        <v>0</v>
      </c>
      <c r="Q1337" s="224">
        <f>SUMIF('11'!$C$10:$C$39,$C1337,'11'!$G$10:$G$39)*'11'!$E$3</f>
        <v>0</v>
      </c>
      <c r="R1337" s="224">
        <f>SUMIF('12'!$C$10:$C$29,$C1337,'12'!$G$10:$G$29)*'12'!$E$3</f>
        <v>0</v>
      </c>
      <c r="S1337" s="224">
        <f>SUMIF('13'!$C$10:$C$29,$C1337,'13'!$G$10:$G$29)*'13'!$E$3</f>
        <v>0</v>
      </c>
      <c r="T1337" s="224">
        <f>SUMIF('14'!$C$10:$C$29,$C1337,'14'!$G$10:$G$29)*'14'!$E$3</f>
        <v>0</v>
      </c>
      <c r="U1337" s="224">
        <f>SUMIF('15'!$C$10:$C$29,$C1337,'15'!$G$10:$G$29)*'15'!$E$3</f>
        <v>0</v>
      </c>
      <c r="V1337" s="224">
        <f>SUMIF('16'!$C$10:$C$29,$C1337,'16'!$G$10:$G$29)*'16'!$E$3</f>
        <v>0</v>
      </c>
      <c r="W1337" s="224">
        <f>SUMIF('17'!$C$10:$C$29,$C1337,'17'!$G$10:$G$29)*'17'!$E$3</f>
        <v>0</v>
      </c>
      <c r="X1337" s="224">
        <f>SUMIF('18'!$C$10:$C$29,$C1337,'18'!$G$10:$G$29)*'18'!$E$3</f>
        <v>0</v>
      </c>
      <c r="Y1337" s="224">
        <f>SUMIF('19'!$C$10:$C$28,$C1337,'19'!$G$10:$G$28)*'19'!$E$3</f>
        <v>0</v>
      </c>
      <c r="Z1337" s="224">
        <f>SUMIF('20'!$C$10:$C$29,$C1337,'20'!$G$10:$G$29)*'20'!$E$3</f>
        <v>0</v>
      </c>
      <c r="AA1337" s="224">
        <f>SUMIF('21'!$C$10:$C$29,$C1337,'21'!$G$10:$G$29)*'21'!$E$3</f>
        <v>0</v>
      </c>
    </row>
    <row r="1338" spans="3:27" ht="15" hidden="1">
      <c r="C1338" s="207" t="s">
        <v>2785</v>
      </c>
      <c r="D1338" s="207" t="s">
        <v>2786</v>
      </c>
      <c r="F1338" s="303">
        <f t="shared" si="21"/>
        <v>0</v>
      </c>
      <c r="G1338" s="224">
        <f>SUMIF('01'!$C$10:$C$29,$C1338,'01'!$G$10:$G$29)*'01'!$E$3</f>
        <v>0</v>
      </c>
      <c r="H1338" s="224">
        <f>SUMIF('02'!$C$10:$C$28,$C1338,'02'!$G$10:$G$28)*'02'!$E$3</f>
        <v>0</v>
      </c>
      <c r="I1338" s="224">
        <f>SUMIF('03'!$C$10:$C$29,$C1338,'03'!$G$10:$G$29)*'03'!$E$3</f>
        <v>0</v>
      </c>
      <c r="J1338" s="224">
        <f>SUMIF('04'!$C$10:$C$26,$C1338,'04'!$G$10:$G$26)*'04'!$E$3</f>
        <v>0</v>
      </c>
      <c r="K1338" s="224">
        <f>SUMIF('05'!$C$10:$C$29,$C1338,'05'!$G$10:$G$29)*'05'!$E$3</f>
        <v>0</v>
      </c>
      <c r="L1338" s="224">
        <f>SUMIF('06'!$C$10:$C$29,$C1338,'06'!$G$10:$G$29)*'06'!$E$3</f>
        <v>0</v>
      </c>
      <c r="M1338" s="224">
        <f>SUMIF('07'!$C$10:$C$26,$C1338,'07'!$G$10:$G$26)*'07'!$E$3</f>
        <v>0</v>
      </c>
      <c r="N1338" s="224">
        <f>SUMIF('08'!$C$10:$C$29,$C1338,'08'!$G$10:$G$29)*'08'!$E$3</f>
        <v>0</v>
      </c>
      <c r="O1338" s="224">
        <f>SUMIF('09'!$C$10:$C$29,$C1338,'09'!$G$10:$G$29)*'09'!$E$3</f>
        <v>0</v>
      </c>
      <c r="P1338" s="224">
        <f>SUMIF('10'!$C$10:$C$29,$C1338,'10'!$G$10:$G$29)*'10'!$E$3</f>
        <v>0</v>
      </c>
      <c r="Q1338" s="224">
        <f>SUMIF('11'!$C$10:$C$39,$C1338,'11'!$G$10:$G$39)*'11'!$E$3</f>
        <v>0</v>
      </c>
      <c r="R1338" s="224">
        <f>SUMIF('12'!$C$10:$C$29,$C1338,'12'!$G$10:$G$29)*'12'!$E$3</f>
        <v>0</v>
      </c>
      <c r="S1338" s="224">
        <f>SUMIF('13'!$C$10:$C$29,$C1338,'13'!$G$10:$G$29)*'13'!$E$3</f>
        <v>0</v>
      </c>
      <c r="T1338" s="224">
        <f>SUMIF('14'!$C$10:$C$29,$C1338,'14'!$G$10:$G$29)*'14'!$E$3</f>
        <v>0</v>
      </c>
      <c r="U1338" s="224">
        <f>SUMIF('15'!$C$10:$C$29,$C1338,'15'!$G$10:$G$29)*'15'!$E$3</f>
        <v>0</v>
      </c>
      <c r="V1338" s="224">
        <f>SUMIF('16'!$C$10:$C$29,$C1338,'16'!$G$10:$G$29)*'16'!$E$3</f>
        <v>0</v>
      </c>
      <c r="W1338" s="224">
        <f>SUMIF('17'!$C$10:$C$29,$C1338,'17'!$G$10:$G$29)*'17'!$E$3</f>
        <v>0</v>
      </c>
      <c r="X1338" s="224">
        <f>SUMIF('18'!$C$10:$C$29,$C1338,'18'!$G$10:$G$29)*'18'!$E$3</f>
        <v>0</v>
      </c>
      <c r="Y1338" s="224">
        <f>SUMIF('19'!$C$10:$C$28,$C1338,'19'!$G$10:$G$28)*'19'!$E$3</f>
        <v>0</v>
      </c>
      <c r="Z1338" s="224">
        <f>SUMIF('20'!$C$10:$C$29,$C1338,'20'!$G$10:$G$29)*'20'!$E$3</f>
        <v>0</v>
      </c>
      <c r="AA1338" s="224">
        <f>SUMIF('21'!$C$10:$C$29,$C1338,'21'!$G$10:$G$29)*'21'!$E$3</f>
        <v>0</v>
      </c>
    </row>
    <row r="1339" spans="3:27" ht="15" hidden="1">
      <c r="C1339" s="207" t="s">
        <v>2787</v>
      </c>
      <c r="D1339" s="207" t="s">
        <v>2788</v>
      </c>
      <c r="F1339" s="303">
        <f t="shared" si="21"/>
        <v>0</v>
      </c>
      <c r="G1339" s="224">
        <f>SUMIF('01'!$C$10:$C$29,$C1339,'01'!$G$10:$G$29)*'01'!$E$3</f>
        <v>0</v>
      </c>
      <c r="H1339" s="224">
        <f>SUMIF('02'!$C$10:$C$28,$C1339,'02'!$G$10:$G$28)*'02'!$E$3</f>
        <v>0</v>
      </c>
      <c r="I1339" s="224">
        <f>SUMIF('03'!$C$10:$C$29,$C1339,'03'!$G$10:$G$29)*'03'!$E$3</f>
        <v>0</v>
      </c>
      <c r="J1339" s="224">
        <f>SUMIF('04'!$C$10:$C$26,$C1339,'04'!$G$10:$G$26)*'04'!$E$3</f>
        <v>0</v>
      </c>
      <c r="K1339" s="224">
        <f>SUMIF('05'!$C$10:$C$29,$C1339,'05'!$G$10:$G$29)*'05'!$E$3</f>
        <v>0</v>
      </c>
      <c r="L1339" s="224">
        <f>SUMIF('06'!$C$10:$C$29,$C1339,'06'!$G$10:$G$29)*'06'!$E$3</f>
        <v>0</v>
      </c>
      <c r="M1339" s="224">
        <f>SUMIF('07'!$C$10:$C$26,$C1339,'07'!$G$10:$G$26)*'07'!$E$3</f>
        <v>0</v>
      </c>
      <c r="N1339" s="224">
        <f>SUMIF('08'!$C$10:$C$29,$C1339,'08'!$G$10:$G$29)*'08'!$E$3</f>
        <v>0</v>
      </c>
      <c r="O1339" s="224">
        <f>SUMIF('09'!$C$10:$C$29,$C1339,'09'!$G$10:$G$29)*'09'!$E$3</f>
        <v>0</v>
      </c>
      <c r="P1339" s="224">
        <f>SUMIF('10'!$C$10:$C$29,$C1339,'10'!$G$10:$G$29)*'10'!$E$3</f>
        <v>0</v>
      </c>
      <c r="Q1339" s="224">
        <f>SUMIF('11'!$C$10:$C$39,$C1339,'11'!$G$10:$G$39)*'11'!$E$3</f>
        <v>0</v>
      </c>
      <c r="R1339" s="224">
        <f>SUMIF('12'!$C$10:$C$29,$C1339,'12'!$G$10:$G$29)*'12'!$E$3</f>
        <v>0</v>
      </c>
      <c r="S1339" s="224">
        <f>SUMIF('13'!$C$10:$C$29,$C1339,'13'!$G$10:$G$29)*'13'!$E$3</f>
        <v>0</v>
      </c>
      <c r="T1339" s="224">
        <f>SUMIF('14'!$C$10:$C$29,$C1339,'14'!$G$10:$G$29)*'14'!$E$3</f>
        <v>0</v>
      </c>
      <c r="U1339" s="224">
        <f>SUMIF('15'!$C$10:$C$29,$C1339,'15'!$G$10:$G$29)*'15'!$E$3</f>
        <v>0</v>
      </c>
      <c r="V1339" s="224">
        <f>SUMIF('16'!$C$10:$C$29,$C1339,'16'!$G$10:$G$29)*'16'!$E$3</f>
        <v>0</v>
      </c>
      <c r="W1339" s="224">
        <f>SUMIF('17'!$C$10:$C$29,$C1339,'17'!$G$10:$G$29)*'17'!$E$3</f>
        <v>0</v>
      </c>
      <c r="X1339" s="224">
        <f>SUMIF('18'!$C$10:$C$29,$C1339,'18'!$G$10:$G$29)*'18'!$E$3</f>
        <v>0</v>
      </c>
      <c r="Y1339" s="224">
        <f>SUMIF('19'!$C$10:$C$28,$C1339,'19'!$G$10:$G$28)*'19'!$E$3</f>
        <v>0</v>
      </c>
      <c r="Z1339" s="224">
        <f>SUMIF('20'!$C$10:$C$29,$C1339,'20'!$G$10:$G$29)*'20'!$E$3</f>
        <v>0</v>
      </c>
      <c r="AA1339" s="224">
        <f>SUMIF('21'!$C$10:$C$29,$C1339,'21'!$G$10:$G$29)*'21'!$E$3</f>
        <v>0</v>
      </c>
    </row>
    <row r="1340" spans="3:27" ht="15" hidden="1">
      <c r="C1340" s="207" t="s">
        <v>2789</v>
      </c>
      <c r="D1340" s="207" t="s">
        <v>2790</v>
      </c>
      <c r="F1340" s="303">
        <f t="shared" si="21"/>
        <v>0</v>
      </c>
      <c r="G1340" s="224">
        <f>SUMIF('01'!$C$10:$C$29,$C1340,'01'!$G$10:$G$29)*'01'!$E$3</f>
        <v>0</v>
      </c>
      <c r="H1340" s="224">
        <f>SUMIF('02'!$C$10:$C$28,$C1340,'02'!$G$10:$G$28)*'02'!$E$3</f>
        <v>0</v>
      </c>
      <c r="I1340" s="224">
        <f>SUMIF('03'!$C$10:$C$29,$C1340,'03'!$G$10:$G$29)*'03'!$E$3</f>
        <v>0</v>
      </c>
      <c r="J1340" s="224">
        <f>SUMIF('04'!$C$10:$C$26,$C1340,'04'!$G$10:$G$26)*'04'!$E$3</f>
        <v>0</v>
      </c>
      <c r="K1340" s="224">
        <f>SUMIF('05'!$C$10:$C$29,$C1340,'05'!$G$10:$G$29)*'05'!$E$3</f>
        <v>0</v>
      </c>
      <c r="L1340" s="224">
        <f>SUMIF('06'!$C$10:$C$29,$C1340,'06'!$G$10:$G$29)*'06'!$E$3</f>
        <v>0</v>
      </c>
      <c r="M1340" s="224">
        <f>SUMIF('07'!$C$10:$C$26,$C1340,'07'!$G$10:$G$26)*'07'!$E$3</f>
        <v>0</v>
      </c>
      <c r="N1340" s="224">
        <f>SUMIF('08'!$C$10:$C$29,$C1340,'08'!$G$10:$G$29)*'08'!$E$3</f>
        <v>0</v>
      </c>
      <c r="O1340" s="224">
        <f>SUMIF('09'!$C$10:$C$29,$C1340,'09'!$G$10:$G$29)*'09'!$E$3</f>
        <v>0</v>
      </c>
      <c r="P1340" s="224">
        <f>SUMIF('10'!$C$10:$C$29,$C1340,'10'!$G$10:$G$29)*'10'!$E$3</f>
        <v>0</v>
      </c>
      <c r="Q1340" s="224">
        <f>SUMIF('11'!$C$10:$C$39,$C1340,'11'!$G$10:$G$39)*'11'!$E$3</f>
        <v>0</v>
      </c>
      <c r="R1340" s="224">
        <f>SUMIF('12'!$C$10:$C$29,$C1340,'12'!$G$10:$G$29)*'12'!$E$3</f>
        <v>0</v>
      </c>
      <c r="S1340" s="224">
        <f>SUMIF('13'!$C$10:$C$29,$C1340,'13'!$G$10:$G$29)*'13'!$E$3</f>
        <v>0</v>
      </c>
      <c r="T1340" s="224">
        <f>SUMIF('14'!$C$10:$C$29,$C1340,'14'!$G$10:$G$29)*'14'!$E$3</f>
        <v>0</v>
      </c>
      <c r="U1340" s="224">
        <f>SUMIF('15'!$C$10:$C$29,$C1340,'15'!$G$10:$G$29)*'15'!$E$3</f>
        <v>0</v>
      </c>
      <c r="V1340" s="224">
        <f>SUMIF('16'!$C$10:$C$29,$C1340,'16'!$G$10:$G$29)*'16'!$E$3</f>
        <v>0</v>
      </c>
      <c r="W1340" s="224">
        <f>SUMIF('17'!$C$10:$C$29,$C1340,'17'!$G$10:$G$29)*'17'!$E$3</f>
        <v>0</v>
      </c>
      <c r="X1340" s="224">
        <f>SUMIF('18'!$C$10:$C$29,$C1340,'18'!$G$10:$G$29)*'18'!$E$3</f>
        <v>0</v>
      </c>
      <c r="Y1340" s="224">
        <f>SUMIF('19'!$C$10:$C$28,$C1340,'19'!$G$10:$G$28)*'19'!$E$3</f>
        <v>0</v>
      </c>
      <c r="Z1340" s="224">
        <f>SUMIF('20'!$C$10:$C$29,$C1340,'20'!$G$10:$G$29)*'20'!$E$3</f>
        <v>0</v>
      </c>
      <c r="AA1340" s="224">
        <f>SUMIF('21'!$C$10:$C$29,$C1340,'21'!$G$10:$G$29)*'21'!$E$3</f>
        <v>0</v>
      </c>
    </row>
    <row r="1341" spans="3:27" ht="15" hidden="1">
      <c r="C1341" s="207" t="s">
        <v>2791</v>
      </c>
      <c r="D1341" s="207" t="s">
        <v>2792</v>
      </c>
      <c r="F1341" s="303">
        <f t="shared" si="21"/>
        <v>0</v>
      </c>
      <c r="G1341" s="224">
        <f>SUMIF('01'!$C$10:$C$29,$C1341,'01'!$G$10:$G$29)*'01'!$E$3</f>
        <v>0</v>
      </c>
      <c r="H1341" s="224">
        <f>SUMIF('02'!$C$10:$C$28,$C1341,'02'!$G$10:$G$28)*'02'!$E$3</f>
        <v>0</v>
      </c>
      <c r="I1341" s="224">
        <f>SUMIF('03'!$C$10:$C$29,$C1341,'03'!$G$10:$G$29)*'03'!$E$3</f>
        <v>0</v>
      </c>
      <c r="J1341" s="224">
        <f>SUMIF('04'!$C$10:$C$26,$C1341,'04'!$G$10:$G$26)*'04'!$E$3</f>
        <v>0</v>
      </c>
      <c r="K1341" s="224">
        <f>SUMIF('05'!$C$10:$C$29,$C1341,'05'!$G$10:$G$29)*'05'!$E$3</f>
        <v>0</v>
      </c>
      <c r="L1341" s="224">
        <f>SUMIF('06'!$C$10:$C$29,$C1341,'06'!$G$10:$G$29)*'06'!$E$3</f>
        <v>0</v>
      </c>
      <c r="M1341" s="224">
        <f>SUMIF('07'!$C$10:$C$26,$C1341,'07'!$G$10:$G$26)*'07'!$E$3</f>
        <v>0</v>
      </c>
      <c r="N1341" s="224">
        <f>SUMIF('08'!$C$10:$C$29,$C1341,'08'!$G$10:$G$29)*'08'!$E$3</f>
        <v>0</v>
      </c>
      <c r="O1341" s="224">
        <f>SUMIF('09'!$C$10:$C$29,$C1341,'09'!$G$10:$G$29)*'09'!$E$3</f>
        <v>0</v>
      </c>
      <c r="P1341" s="224">
        <f>SUMIF('10'!$C$10:$C$29,$C1341,'10'!$G$10:$G$29)*'10'!$E$3</f>
        <v>0</v>
      </c>
      <c r="Q1341" s="224">
        <f>SUMIF('11'!$C$10:$C$39,$C1341,'11'!$G$10:$G$39)*'11'!$E$3</f>
        <v>0</v>
      </c>
      <c r="R1341" s="224">
        <f>SUMIF('12'!$C$10:$C$29,$C1341,'12'!$G$10:$G$29)*'12'!$E$3</f>
        <v>0</v>
      </c>
      <c r="S1341" s="224">
        <f>SUMIF('13'!$C$10:$C$29,$C1341,'13'!$G$10:$G$29)*'13'!$E$3</f>
        <v>0</v>
      </c>
      <c r="T1341" s="224">
        <f>SUMIF('14'!$C$10:$C$29,$C1341,'14'!$G$10:$G$29)*'14'!$E$3</f>
        <v>0</v>
      </c>
      <c r="U1341" s="224">
        <f>SUMIF('15'!$C$10:$C$29,$C1341,'15'!$G$10:$G$29)*'15'!$E$3</f>
        <v>0</v>
      </c>
      <c r="V1341" s="224">
        <f>SUMIF('16'!$C$10:$C$29,$C1341,'16'!$G$10:$G$29)*'16'!$E$3</f>
        <v>0</v>
      </c>
      <c r="W1341" s="224">
        <f>SUMIF('17'!$C$10:$C$29,$C1341,'17'!$G$10:$G$29)*'17'!$E$3</f>
        <v>0</v>
      </c>
      <c r="X1341" s="224">
        <f>SUMIF('18'!$C$10:$C$29,$C1341,'18'!$G$10:$G$29)*'18'!$E$3</f>
        <v>0</v>
      </c>
      <c r="Y1341" s="224">
        <f>SUMIF('19'!$C$10:$C$28,$C1341,'19'!$G$10:$G$28)*'19'!$E$3</f>
        <v>0</v>
      </c>
      <c r="Z1341" s="224">
        <f>SUMIF('20'!$C$10:$C$29,$C1341,'20'!$G$10:$G$29)*'20'!$E$3</f>
        <v>0</v>
      </c>
      <c r="AA1341" s="224">
        <f>SUMIF('21'!$C$10:$C$29,$C1341,'21'!$G$10:$G$29)*'21'!$E$3</f>
        <v>0</v>
      </c>
    </row>
    <row r="1342" spans="3:27" ht="15" hidden="1">
      <c r="C1342" s="207" t="s">
        <v>2793</v>
      </c>
      <c r="D1342" s="207" t="s">
        <v>2794</v>
      </c>
      <c r="F1342" s="303">
        <f t="shared" si="21"/>
        <v>0</v>
      </c>
      <c r="G1342" s="224">
        <f>SUMIF('01'!$C$10:$C$29,$C1342,'01'!$G$10:$G$29)*'01'!$E$3</f>
        <v>0</v>
      </c>
      <c r="H1342" s="224">
        <f>SUMIF('02'!$C$10:$C$28,$C1342,'02'!$G$10:$G$28)*'02'!$E$3</f>
        <v>0</v>
      </c>
      <c r="I1342" s="224">
        <f>SUMIF('03'!$C$10:$C$29,$C1342,'03'!$G$10:$G$29)*'03'!$E$3</f>
        <v>0</v>
      </c>
      <c r="J1342" s="224">
        <f>SUMIF('04'!$C$10:$C$26,$C1342,'04'!$G$10:$G$26)*'04'!$E$3</f>
        <v>0</v>
      </c>
      <c r="K1342" s="224">
        <f>SUMIF('05'!$C$10:$C$29,$C1342,'05'!$G$10:$G$29)*'05'!$E$3</f>
        <v>0</v>
      </c>
      <c r="L1342" s="224">
        <f>SUMIF('06'!$C$10:$C$29,$C1342,'06'!$G$10:$G$29)*'06'!$E$3</f>
        <v>0</v>
      </c>
      <c r="M1342" s="224">
        <f>SUMIF('07'!$C$10:$C$26,$C1342,'07'!$G$10:$G$26)*'07'!$E$3</f>
        <v>0</v>
      </c>
      <c r="N1342" s="224">
        <f>SUMIF('08'!$C$10:$C$29,$C1342,'08'!$G$10:$G$29)*'08'!$E$3</f>
        <v>0</v>
      </c>
      <c r="O1342" s="224">
        <f>SUMIF('09'!$C$10:$C$29,$C1342,'09'!$G$10:$G$29)*'09'!$E$3</f>
        <v>0</v>
      </c>
      <c r="P1342" s="224">
        <f>SUMIF('10'!$C$10:$C$29,$C1342,'10'!$G$10:$G$29)*'10'!$E$3</f>
        <v>0</v>
      </c>
      <c r="Q1342" s="224">
        <f>SUMIF('11'!$C$10:$C$39,$C1342,'11'!$G$10:$G$39)*'11'!$E$3</f>
        <v>0</v>
      </c>
      <c r="R1342" s="224">
        <f>SUMIF('12'!$C$10:$C$29,$C1342,'12'!$G$10:$G$29)*'12'!$E$3</f>
        <v>0</v>
      </c>
      <c r="S1342" s="224">
        <f>SUMIF('13'!$C$10:$C$29,$C1342,'13'!$G$10:$G$29)*'13'!$E$3</f>
        <v>0</v>
      </c>
      <c r="T1342" s="224">
        <f>SUMIF('14'!$C$10:$C$29,$C1342,'14'!$G$10:$G$29)*'14'!$E$3</f>
        <v>0</v>
      </c>
      <c r="U1342" s="224">
        <f>SUMIF('15'!$C$10:$C$29,$C1342,'15'!$G$10:$G$29)*'15'!$E$3</f>
        <v>0</v>
      </c>
      <c r="V1342" s="224">
        <f>SUMIF('16'!$C$10:$C$29,$C1342,'16'!$G$10:$G$29)*'16'!$E$3</f>
        <v>0</v>
      </c>
      <c r="W1342" s="224">
        <f>SUMIF('17'!$C$10:$C$29,$C1342,'17'!$G$10:$G$29)*'17'!$E$3</f>
        <v>0</v>
      </c>
      <c r="X1342" s="224">
        <f>SUMIF('18'!$C$10:$C$29,$C1342,'18'!$G$10:$G$29)*'18'!$E$3</f>
        <v>0</v>
      </c>
      <c r="Y1342" s="224">
        <f>SUMIF('19'!$C$10:$C$28,$C1342,'19'!$G$10:$G$28)*'19'!$E$3</f>
        <v>0</v>
      </c>
      <c r="Z1342" s="224">
        <f>SUMIF('20'!$C$10:$C$29,$C1342,'20'!$G$10:$G$29)*'20'!$E$3</f>
        <v>0</v>
      </c>
      <c r="AA1342" s="224">
        <f>SUMIF('21'!$C$10:$C$29,$C1342,'21'!$G$10:$G$29)*'21'!$E$3</f>
        <v>0</v>
      </c>
    </row>
    <row r="1343" spans="3:27" ht="15" hidden="1">
      <c r="C1343" s="207" t="s">
        <v>2795</v>
      </c>
      <c r="D1343" s="207" t="s">
        <v>2796</v>
      </c>
      <c r="F1343" s="303">
        <f t="shared" si="21"/>
        <v>0</v>
      </c>
      <c r="G1343" s="224">
        <f>SUMIF('01'!$C$10:$C$29,$C1343,'01'!$G$10:$G$29)*'01'!$E$3</f>
        <v>0</v>
      </c>
      <c r="H1343" s="224">
        <f>SUMIF('02'!$C$10:$C$28,$C1343,'02'!$G$10:$G$28)*'02'!$E$3</f>
        <v>0</v>
      </c>
      <c r="I1343" s="224">
        <f>SUMIF('03'!$C$10:$C$29,$C1343,'03'!$G$10:$G$29)*'03'!$E$3</f>
        <v>0</v>
      </c>
      <c r="J1343" s="224">
        <f>SUMIF('04'!$C$10:$C$26,$C1343,'04'!$G$10:$G$26)*'04'!$E$3</f>
        <v>0</v>
      </c>
      <c r="K1343" s="224">
        <f>SUMIF('05'!$C$10:$C$29,$C1343,'05'!$G$10:$G$29)*'05'!$E$3</f>
        <v>0</v>
      </c>
      <c r="L1343" s="224">
        <f>SUMIF('06'!$C$10:$C$29,$C1343,'06'!$G$10:$G$29)*'06'!$E$3</f>
        <v>0</v>
      </c>
      <c r="M1343" s="224">
        <f>SUMIF('07'!$C$10:$C$26,$C1343,'07'!$G$10:$G$26)*'07'!$E$3</f>
        <v>0</v>
      </c>
      <c r="N1343" s="224">
        <f>SUMIF('08'!$C$10:$C$29,$C1343,'08'!$G$10:$G$29)*'08'!$E$3</f>
        <v>0</v>
      </c>
      <c r="O1343" s="224">
        <f>SUMIF('09'!$C$10:$C$29,$C1343,'09'!$G$10:$G$29)*'09'!$E$3</f>
        <v>0</v>
      </c>
      <c r="P1343" s="224">
        <f>SUMIF('10'!$C$10:$C$29,$C1343,'10'!$G$10:$G$29)*'10'!$E$3</f>
        <v>0</v>
      </c>
      <c r="Q1343" s="224">
        <f>SUMIF('11'!$C$10:$C$39,$C1343,'11'!$G$10:$G$39)*'11'!$E$3</f>
        <v>0</v>
      </c>
      <c r="R1343" s="224">
        <f>SUMIF('12'!$C$10:$C$29,$C1343,'12'!$G$10:$G$29)*'12'!$E$3</f>
        <v>0</v>
      </c>
      <c r="S1343" s="224">
        <f>SUMIF('13'!$C$10:$C$29,$C1343,'13'!$G$10:$G$29)*'13'!$E$3</f>
        <v>0</v>
      </c>
      <c r="T1343" s="224">
        <f>SUMIF('14'!$C$10:$C$29,$C1343,'14'!$G$10:$G$29)*'14'!$E$3</f>
        <v>0</v>
      </c>
      <c r="U1343" s="224">
        <f>SUMIF('15'!$C$10:$C$29,$C1343,'15'!$G$10:$G$29)*'15'!$E$3</f>
        <v>0</v>
      </c>
      <c r="V1343" s="224">
        <f>SUMIF('16'!$C$10:$C$29,$C1343,'16'!$G$10:$G$29)*'16'!$E$3</f>
        <v>0</v>
      </c>
      <c r="W1343" s="224">
        <f>SUMIF('17'!$C$10:$C$29,$C1343,'17'!$G$10:$G$29)*'17'!$E$3</f>
        <v>0</v>
      </c>
      <c r="X1343" s="224">
        <f>SUMIF('18'!$C$10:$C$29,$C1343,'18'!$G$10:$G$29)*'18'!$E$3</f>
        <v>0</v>
      </c>
      <c r="Y1343" s="224">
        <f>SUMIF('19'!$C$10:$C$28,$C1343,'19'!$G$10:$G$28)*'19'!$E$3</f>
        <v>0</v>
      </c>
      <c r="Z1343" s="224">
        <f>SUMIF('20'!$C$10:$C$29,$C1343,'20'!$G$10:$G$29)*'20'!$E$3</f>
        <v>0</v>
      </c>
      <c r="AA1343" s="224">
        <f>SUMIF('21'!$C$10:$C$29,$C1343,'21'!$G$10:$G$29)*'21'!$E$3</f>
        <v>0</v>
      </c>
    </row>
    <row r="1344" spans="3:27" ht="15" hidden="1">
      <c r="C1344" s="207" t="s">
        <v>2797</v>
      </c>
      <c r="D1344" s="207" t="s">
        <v>2798</v>
      </c>
      <c r="F1344" s="303">
        <f t="shared" si="21"/>
        <v>0</v>
      </c>
      <c r="G1344" s="224">
        <f>SUMIF('01'!$C$10:$C$29,$C1344,'01'!$G$10:$G$29)*'01'!$E$3</f>
        <v>0</v>
      </c>
      <c r="H1344" s="224">
        <f>SUMIF('02'!$C$10:$C$28,$C1344,'02'!$G$10:$G$28)*'02'!$E$3</f>
        <v>0</v>
      </c>
      <c r="I1344" s="224">
        <f>SUMIF('03'!$C$10:$C$29,$C1344,'03'!$G$10:$G$29)*'03'!$E$3</f>
        <v>0</v>
      </c>
      <c r="J1344" s="224">
        <f>SUMIF('04'!$C$10:$C$26,$C1344,'04'!$G$10:$G$26)*'04'!$E$3</f>
        <v>0</v>
      </c>
      <c r="K1344" s="224">
        <f>SUMIF('05'!$C$10:$C$29,$C1344,'05'!$G$10:$G$29)*'05'!$E$3</f>
        <v>0</v>
      </c>
      <c r="L1344" s="224">
        <f>SUMIF('06'!$C$10:$C$29,$C1344,'06'!$G$10:$G$29)*'06'!$E$3</f>
        <v>0</v>
      </c>
      <c r="M1344" s="224">
        <f>SUMIF('07'!$C$10:$C$26,$C1344,'07'!$G$10:$G$26)*'07'!$E$3</f>
        <v>0</v>
      </c>
      <c r="N1344" s="224">
        <f>SUMIF('08'!$C$10:$C$29,$C1344,'08'!$G$10:$G$29)*'08'!$E$3</f>
        <v>0</v>
      </c>
      <c r="O1344" s="224">
        <f>SUMIF('09'!$C$10:$C$29,$C1344,'09'!$G$10:$G$29)*'09'!$E$3</f>
        <v>0</v>
      </c>
      <c r="P1344" s="224">
        <f>SUMIF('10'!$C$10:$C$29,$C1344,'10'!$G$10:$G$29)*'10'!$E$3</f>
        <v>0</v>
      </c>
      <c r="Q1344" s="224">
        <f>SUMIF('11'!$C$10:$C$39,$C1344,'11'!$G$10:$G$39)*'11'!$E$3</f>
        <v>0</v>
      </c>
      <c r="R1344" s="224">
        <f>SUMIF('12'!$C$10:$C$29,$C1344,'12'!$G$10:$G$29)*'12'!$E$3</f>
        <v>0</v>
      </c>
      <c r="S1344" s="224">
        <f>SUMIF('13'!$C$10:$C$29,$C1344,'13'!$G$10:$G$29)*'13'!$E$3</f>
        <v>0</v>
      </c>
      <c r="T1344" s="224">
        <f>SUMIF('14'!$C$10:$C$29,$C1344,'14'!$G$10:$G$29)*'14'!$E$3</f>
        <v>0</v>
      </c>
      <c r="U1344" s="224">
        <f>SUMIF('15'!$C$10:$C$29,$C1344,'15'!$G$10:$G$29)*'15'!$E$3</f>
        <v>0</v>
      </c>
      <c r="V1344" s="224">
        <f>SUMIF('16'!$C$10:$C$29,$C1344,'16'!$G$10:$G$29)*'16'!$E$3</f>
        <v>0</v>
      </c>
      <c r="W1344" s="224">
        <f>SUMIF('17'!$C$10:$C$29,$C1344,'17'!$G$10:$G$29)*'17'!$E$3</f>
        <v>0</v>
      </c>
      <c r="X1344" s="224">
        <f>SUMIF('18'!$C$10:$C$29,$C1344,'18'!$G$10:$G$29)*'18'!$E$3</f>
        <v>0</v>
      </c>
      <c r="Y1344" s="224">
        <f>SUMIF('19'!$C$10:$C$28,$C1344,'19'!$G$10:$G$28)*'19'!$E$3</f>
        <v>0</v>
      </c>
      <c r="Z1344" s="224">
        <f>SUMIF('20'!$C$10:$C$29,$C1344,'20'!$G$10:$G$29)*'20'!$E$3</f>
        <v>0</v>
      </c>
      <c r="AA1344" s="224">
        <f>SUMIF('21'!$C$10:$C$29,$C1344,'21'!$G$10:$G$29)*'21'!$E$3</f>
        <v>0</v>
      </c>
    </row>
    <row r="1345" spans="3:27" ht="15" hidden="1">
      <c r="C1345" s="207" t="s">
        <v>2799</v>
      </c>
      <c r="D1345" s="207" t="s">
        <v>2800</v>
      </c>
      <c r="F1345" s="303">
        <f t="shared" si="21"/>
        <v>0</v>
      </c>
      <c r="G1345" s="224">
        <f>SUMIF('01'!$C$10:$C$29,$C1345,'01'!$G$10:$G$29)*'01'!$E$3</f>
        <v>0</v>
      </c>
      <c r="H1345" s="224">
        <f>SUMIF('02'!$C$10:$C$28,$C1345,'02'!$G$10:$G$28)*'02'!$E$3</f>
        <v>0</v>
      </c>
      <c r="I1345" s="224">
        <f>SUMIF('03'!$C$10:$C$29,$C1345,'03'!$G$10:$G$29)*'03'!$E$3</f>
        <v>0</v>
      </c>
      <c r="J1345" s="224">
        <f>SUMIF('04'!$C$10:$C$26,$C1345,'04'!$G$10:$G$26)*'04'!$E$3</f>
        <v>0</v>
      </c>
      <c r="K1345" s="224">
        <f>SUMIF('05'!$C$10:$C$29,$C1345,'05'!$G$10:$G$29)*'05'!$E$3</f>
        <v>0</v>
      </c>
      <c r="L1345" s="224">
        <f>SUMIF('06'!$C$10:$C$29,$C1345,'06'!$G$10:$G$29)*'06'!$E$3</f>
        <v>0</v>
      </c>
      <c r="M1345" s="224">
        <f>SUMIF('07'!$C$10:$C$26,$C1345,'07'!$G$10:$G$26)*'07'!$E$3</f>
        <v>0</v>
      </c>
      <c r="N1345" s="224">
        <f>SUMIF('08'!$C$10:$C$29,$C1345,'08'!$G$10:$G$29)*'08'!$E$3</f>
        <v>0</v>
      </c>
      <c r="O1345" s="224">
        <f>SUMIF('09'!$C$10:$C$29,$C1345,'09'!$G$10:$G$29)*'09'!$E$3</f>
        <v>0</v>
      </c>
      <c r="P1345" s="224">
        <f>SUMIF('10'!$C$10:$C$29,$C1345,'10'!$G$10:$G$29)*'10'!$E$3</f>
        <v>0</v>
      </c>
      <c r="Q1345" s="224">
        <f>SUMIF('11'!$C$10:$C$39,$C1345,'11'!$G$10:$G$39)*'11'!$E$3</f>
        <v>0</v>
      </c>
      <c r="R1345" s="224">
        <f>SUMIF('12'!$C$10:$C$29,$C1345,'12'!$G$10:$G$29)*'12'!$E$3</f>
        <v>0</v>
      </c>
      <c r="S1345" s="224">
        <f>SUMIF('13'!$C$10:$C$29,$C1345,'13'!$G$10:$G$29)*'13'!$E$3</f>
        <v>0</v>
      </c>
      <c r="T1345" s="224">
        <f>SUMIF('14'!$C$10:$C$29,$C1345,'14'!$G$10:$G$29)*'14'!$E$3</f>
        <v>0</v>
      </c>
      <c r="U1345" s="224">
        <f>SUMIF('15'!$C$10:$C$29,$C1345,'15'!$G$10:$G$29)*'15'!$E$3</f>
        <v>0</v>
      </c>
      <c r="V1345" s="224">
        <f>SUMIF('16'!$C$10:$C$29,$C1345,'16'!$G$10:$G$29)*'16'!$E$3</f>
        <v>0</v>
      </c>
      <c r="W1345" s="224">
        <f>SUMIF('17'!$C$10:$C$29,$C1345,'17'!$G$10:$G$29)*'17'!$E$3</f>
        <v>0</v>
      </c>
      <c r="X1345" s="224">
        <f>SUMIF('18'!$C$10:$C$29,$C1345,'18'!$G$10:$G$29)*'18'!$E$3</f>
        <v>0</v>
      </c>
      <c r="Y1345" s="224">
        <f>SUMIF('19'!$C$10:$C$28,$C1345,'19'!$G$10:$G$28)*'19'!$E$3</f>
        <v>0</v>
      </c>
      <c r="Z1345" s="224">
        <f>SUMIF('20'!$C$10:$C$29,$C1345,'20'!$G$10:$G$29)*'20'!$E$3</f>
        <v>0</v>
      </c>
      <c r="AA1345" s="224">
        <f>SUMIF('21'!$C$10:$C$29,$C1345,'21'!$G$10:$G$29)*'21'!$E$3</f>
        <v>0</v>
      </c>
    </row>
    <row r="1346" spans="3:27" ht="15" hidden="1">
      <c r="C1346" s="207" t="s">
        <v>2801</v>
      </c>
      <c r="D1346" s="207" t="s">
        <v>2802</v>
      </c>
      <c r="F1346" s="303">
        <f t="shared" si="21"/>
        <v>0</v>
      </c>
      <c r="G1346" s="224">
        <f>SUMIF('01'!$C$10:$C$29,$C1346,'01'!$G$10:$G$29)*'01'!$E$3</f>
        <v>0</v>
      </c>
      <c r="H1346" s="224">
        <f>SUMIF('02'!$C$10:$C$28,$C1346,'02'!$G$10:$G$28)*'02'!$E$3</f>
        <v>0</v>
      </c>
      <c r="I1346" s="224">
        <f>SUMIF('03'!$C$10:$C$29,$C1346,'03'!$G$10:$G$29)*'03'!$E$3</f>
        <v>0</v>
      </c>
      <c r="J1346" s="224">
        <f>SUMIF('04'!$C$10:$C$26,$C1346,'04'!$G$10:$G$26)*'04'!$E$3</f>
        <v>0</v>
      </c>
      <c r="K1346" s="224">
        <f>SUMIF('05'!$C$10:$C$29,$C1346,'05'!$G$10:$G$29)*'05'!$E$3</f>
        <v>0</v>
      </c>
      <c r="L1346" s="224">
        <f>SUMIF('06'!$C$10:$C$29,$C1346,'06'!$G$10:$G$29)*'06'!$E$3</f>
        <v>0</v>
      </c>
      <c r="M1346" s="224">
        <f>SUMIF('07'!$C$10:$C$26,$C1346,'07'!$G$10:$G$26)*'07'!$E$3</f>
        <v>0</v>
      </c>
      <c r="N1346" s="224">
        <f>SUMIF('08'!$C$10:$C$29,$C1346,'08'!$G$10:$G$29)*'08'!$E$3</f>
        <v>0</v>
      </c>
      <c r="O1346" s="224">
        <f>SUMIF('09'!$C$10:$C$29,$C1346,'09'!$G$10:$G$29)*'09'!$E$3</f>
        <v>0</v>
      </c>
      <c r="P1346" s="224">
        <f>SUMIF('10'!$C$10:$C$29,$C1346,'10'!$G$10:$G$29)*'10'!$E$3</f>
        <v>0</v>
      </c>
      <c r="Q1346" s="224">
        <f>SUMIF('11'!$C$10:$C$39,$C1346,'11'!$G$10:$G$39)*'11'!$E$3</f>
        <v>0</v>
      </c>
      <c r="R1346" s="224">
        <f>SUMIF('12'!$C$10:$C$29,$C1346,'12'!$G$10:$G$29)*'12'!$E$3</f>
        <v>0</v>
      </c>
      <c r="S1346" s="224">
        <f>SUMIF('13'!$C$10:$C$29,$C1346,'13'!$G$10:$G$29)*'13'!$E$3</f>
        <v>0</v>
      </c>
      <c r="T1346" s="224">
        <f>SUMIF('14'!$C$10:$C$29,$C1346,'14'!$G$10:$G$29)*'14'!$E$3</f>
        <v>0</v>
      </c>
      <c r="U1346" s="224">
        <f>SUMIF('15'!$C$10:$C$29,$C1346,'15'!$G$10:$G$29)*'15'!$E$3</f>
        <v>0</v>
      </c>
      <c r="V1346" s="224">
        <f>SUMIF('16'!$C$10:$C$29,$C1346,'16'!$G$10:$G$29)*'16'!$E$3</f>
        <v>0</v>
      </c>
      <c r="W1346" s="224">
        <f>SUMIF('17'!$C$10:$C$29,$C1346,'17'!$G$10:$G$29)*'17'!$E$3</f>
        <v>0</v>
      </c>
      <c r="X1346" s="224">
        <f>SUMIF('18'!$C$10:$C$29,$C1346,'18'!$G$10:$G$29)*'18'!$E$3</f>
        <v>0</v>
      </c>
      <c r="Y1346" s="224">
        <f>SUMIF('19'!$C$10:$C$28,$C1346,'19'!$G$10:$G$28)*'19'!$E$3</f>
        <v>0</v>
      </c>
      <c r="Z1346" s="224">
        <f>SUMIF('20'!$C$10:$C$29,$C1346,'20'!$G$10:$G$29)*'20'!$E$3</f>
        <v>0</v>
      </c>
      <c r="AA1346" s="224">
        <f>SUMIF('21'!$C$10:$C$29,$C1346,'21'!$G$10:$G$29)*'21'!$E$3</f>
        <v>0</v>
      </c>
    </row>
    <row r="1347" spans="3:27" ht="15" hidden="1">
      <c r="C1347" s="207" t="s">
        <v>2803</v>
      </c>
      <c r="D1347" s="207" t="s">
        <v>2804</v>
      </c>
      <c r="F1347" s="303">
        <f t="shared" si="21"/>
        <v>0</v>
      </c>
      <c r="G1347" s="224">
        <f>SUMIF('01'!$C$10:$C$29,$C1347,'01'!$G$10:$G$29)*'01'!$E$3</f>
        <v>0</v>
      </c>
      <c r="H1347" s="224">
        <f>SUMIF('02'!$C$10:$C$28,$C1347,'02'!$G$10:$G$28)*'02'!$E$3</f>
        <v>0</v>
      </c>
      <c r="I1347" s="224">
        <f>SUMIF('03'!$C$10:$C$29,$C1347,'03'!$G$10:$G$29)*'03'!$E$3</f>
        <v>0</v>
      </c>
      <c r="J1347" s="224">
        <f>SUMIF('04'!$C$10:$C$26,$C1347,'04'!$G$10:$G$26)*'04'!$E$3</f>
        <v>0</v>
      </c>
      <c r="K1347" s="224">
        <f>SUMIF('05'!$C$10:$C$29,$C1347,'05'!$G$10:$G$29)*'05'!$E$3</f>
        <v>0</v>
      </c>
      <c r="L1347" s="224">
        <f>SUMIF('06'!$C$10:$C$29,$C1347,'06'!$G$10:$G$29)*'06'!$E$3</f>
        <v>0</v>
      </c>
      <c r="M1347" s="224">
        <f>SUMIF('07'!$C$10:$C$26,$C1347,'07'!$G$10:$G$26)*'07'!$E$3</f>
        <v>0</v>
      </c>
      <c r="N1347" s="224">
        <f>SUMIF('08'!$C$10:$C$29,$C1347,'08'!$G$10:$G$29)*'08'!$E$3</f>
        <v>0</v>
      </c>
      <c r="O1347" s="224">
        <f>SUMIF('09'!$C$10:$C$29,$C1347,'09'!$G$10:$G$29)*'09'!$E$3</f>
        <v>0</v>
      </c>
      <c r="P1347" s="224">
        <f>SUMIF('10'!$C$10:$C$29,$C1347,'10'!$G$10:$G$29)*'10'!$E$3</f>
        <v>0</v>
      </c>
      <c r="Q1347" s="224">
        <f>SUMIF('11'!$C$10:$C$39,$C1347,'11'!$G$10:$G$39)*'11'!$E$3</f>
        <v>0</v>
      </c>
      <c r="R1347" s="224">
        <f>SUMIF('12'!$C$10:$C$29,$C1347,'12'!$G$10:$G$29)*'12'!$E$3</f>
        <v>0</v>
      </c>
      <c r="S1347" s="224">
        <f>SUMIF('13'!$C$10:$C$29,$C1347,'13'!$G$10:$G$29)*'13'!$E$3</f>
        <v>0</v>
      </c>
      <c r="T1347" s="224">
        <f>SUMIF('14'!$C$10:$C$29,$C1347,'14'!$G$10:$G$29)*'14'!$E$3</f>
        <v>0</v>
      </c>
      <c r="U1347" s="224">
        <f>SUMIF('15'!$C$10:$C$29,$C1347,'15'!$G$10:$G$29)*'15'!$E$3</f>
        <v>0</v>
      </c>
      <c r="V1347" s="224">
        <f>SUMIF('16'!$C$10:$C$29,$C1347,'16'!$G$10:$G$29)*'16'!$E$3</f>
        <v>0</v>
      </c>
      <c r="W1347" s="224">
        <f>SUMIF('17'!$C$10:$C$29,$C1347,'17'!$G$10:$G$29)*'17'!$E$3</f>
        <v>0</v>
      </c>
      <c r="X1347" s="224">
        <f>SUMIF('18'!$C$10:$C$29,$C1347,'18'!$G$10:$G$29)*'18'!$E$3</f>
        <v>0</v>
      </c>
      <c r="Y1347" s="224">
        <f>SUMIF('19'!$C$10:$C$28,$C1347,'19'!$G$10:$G$28)*'19'!$E$3</f>
        <v>0</v>
      </c>
      <c r="Z1347" s="224">
        <f>SUMIF('20'!$C$10:$C$29,$C1347,'20'!$G$10:$G$29)*'20'!$E$3</f>
        <v>0</v>
      </c>
      <c r="AA1347" s="224">
        <f>SUMIF('21'!$C$10:$C$29,$C1347,'21'!$G$10:$G$29)*'21'!$E$3</f>
        <v>0</v>
      </c>
    </row>
    <row r="1348" spans="3:27" ht="15" hidden="1">
      <c r="C1348" s="207" t="s">
        <v>2805</v>
      </c>
      <c r="D1348" s="207" t="s">
        <v>2806</v>
      </c>
      <c r="F1348" s="303">
        <f t="shared" si="21"/>
        <v>0</v>
      </c>
      <c r="G1348" s="224">
        <f>SUMIF('01'!$C$10:$C$29,$C1348,'01'!$G$10:$G$29)*'01'!$E$3</f>
        <v>0</v>
      </c>
      <c r="H1348" s="224">
        <f>SUMIF('02'!$C$10:$C$28,$C1348,'02'!$G$10:$G$28)*'02'!$E$3</f>
        <v>0</v>
      </c>
      <c r="I1348" s="224">
        <f>SUMIF('03'!$C$10:$C$29,$C1348,'03'!$G$10:$G$29)*'03'!$E$3</f>
        <v>0</v>
      </c>
      <c r="J1348" s="224">
        <f>SUMIF('04'!$C$10:$C$26,$C1348,'04'!$G$10:$G$26)*'04'!$E$3</f>
        <v>0</v>
      </c>
      <c r="K1348" s="224">
        <f>SUMIF('05'!$C$10:$C$29,$C1348,'05'!$G$10:$G$29)*'05'!$E$3</f>
        <v>0</v>
      </c>
      <c r="L1348" s="224">
        <f>SUMIF('06'!$C$10:$C$29,$C1348,'06'!$G$10:$G$29)*'06'!$E$3</f>
        <v>0</v>
      </c>
      <c r="M1348" s="224">
        <f>SUMIF('07'!$C$10:$C$26,$C1348,'07'!$G$10:$G$26)*'07'!$E$3</f>
        <v>0</v>
      </c>
      <c r="N1348" s="224">
        <f>SUMIF('08'!$C$10:$C$29,$C1348,'08'!$G$10:$G$29)*'08'!$E$3</f>
        <v>0</v>
      </c>
      <c r="O1348" s="224">
        <f>SUMIF('09'!$C$10:$C$29,$C1348,'09'!$G$10:$G$29)*'09'!$E$3</f>
        <v>0</v>
      </c>
      <c r="P1348" s="224">
        <f>SUMIF('10'!$C$10:$C$29,$C1348,'10'!$G$10:$G$29)*'10'!$E$3</f>
        <v>0</v>
      </c>
      <c r="Q1348" s="224">
        <f>SUMIF('11'!$C$10:$C$39,$C1348,'11'!$G$10:$G$39)*'11'!$E$3</f>
        <v>0</v>
      </c>
      <c r="R1348" s="224">
        <f>SUMIF('12'!$C$10:$C$29,$C1348,'12'!$G$10:$G$29)*'12'!$E$3</f>
        <v>0</v>
      </c>
      <c r="S1348" s="224">
        <f>SUMIF('13'!$C$10:$C$29,$C1348,'13'!$G$10:$G$29)*'13'!$E$3</f>
        <v>0</v>
      </c>
      <c r="T1348" s="224">
        <f>SUMIF('14'!$C$10:$C$29,$C1348,'14'!$G$10:$G$29)*'14'!$E$3</f>
        <v>0</v>
      </c>
      <c r="U1348" s="224">
        <f>SUMIF('15'!$C$10:$C$29,$C1348,'15'!$G$10:$G$29)*'15'!$E$3</f>
        <v>0</v>
      </c>
      <c r="V1348" s="224">
        <f>SUMIF('16'!$C$10:$C$29,$C1348,'16'!$G$10:$G$29)*'16'!$E$3</f>
        <v>0</v>
      </c>
      <c r="W1348" s="224">
        <f>SUMIF('17'!$C$10:$C$29,$C1348,'17'!$G$10:$G$29)*'17'!$E$3</f>
        <v>0</v>
      </c>
      <c r="X1348" s="224">
        <f>SUMIF('18'!$C$10:$C$29,$C1348,'18'!$G$10:$G$29)*'18'!$E$3</f>
        <v>0</v>
      </c>
      <c r="Y1348" s="224">
        <f>SUMIF('19'!$C$10:$C$28,$C1348,'19'!$G$10:$G$28)*'19'!$E$3</f>
        <v>0</v>
      </c>
      <c r="Z1348" s="224">
        <f>SUMIF('20'!$C$10:$C$29,$C1348,'20'!$G$10:$G$29)*'20'!$E$3</f>
        <v>0</v>
      </c>
      <c r="AA1348" s="224">
        <f>SUMIF('21'!$C$10:$C$29,$C1348,'21'!$G$10:$G$29)*'21'!$E$3</f>
        <v>0</v>
      </c>
    </row>
    <row r="1349" spans="3:27" ht="15" hidden="1">
      <c r="C1349" s="207" t="s">
        <v>2807</v>
      </c>
      <c r="D1349" s="207" t="s">
        <v>2808</v>
      </c>
      <c r="F1349" s="303">
        <f t="shared" si="21"/>
        <v>0</v>
      </c>
      <c r="G1349" s="224">
        <f>SUMIF('01'!$C$10:$C$29,$C1349,'01'!$G$10:$G$29)*'01'!$E$3</f>
        <v>0</v>
      </c>
      <c r="H1349" s="224">
        <f>SUMIF('02'!$C$10:$C$28,$C1349,'02'!$G$10:$G$28)*'02'!$E$3</f>
        <v>0</v>
      </c>
      <c r="I1349" s="224">
        <f>SUMIF('03'!$C$10:$C$29,$C1349,'03'!$G$10:$G$29)*'03'!$E$3</f>
        <v>0</v>
      </c>
      <c r="J1349" s="224">
        <f>SUMIF('04'!$C$10:$C$26,$C1349,'04'!$G$10:$G$26)*'04'!$E$3</f>
        <v>0</v>
      </c>
      <c r="K1349" s="224">
        <f>SUMIF('05'!$C$10:$C$29,$C1349,'05'!$G$10:$G$29)*'05'!$E$3</f>
        <v>0</v>
      </c>
      <c r="L1349" s="224">
        <f>SUMIF('06'!$C$10:$C$29,$C1349,'06'!$G$10:$G$29)*'06'!$E$3</f>
        <v>0</v>
      </c>
      <c r="M1349" s="224">
        <f>SUMIF('07'!$C$10:$C$26,$C1349,'07'!$G$10:$G$26)*'07'!$E$3</f>
        <v>0</v>
      </c>
      <c r="N1349" s="224">
        <f>SUMIF('08'!$C$10:$C$29,$C1349,'08'!$G$10:$G$29)*'08'!$E$3</f>
        <v>0</v>
      </c>
      <c r="O1349" s="224">
        <f>SUMIF('09'!$C$10:$C$29,$C1349,'09'!$G$10:$G$29)*'09'!$E$3</f>
        <v>0</v>
      </c>
      <c r="P1349" s="224">
        <f>SUMIF('10'!$C$10:$C$29,$C1349,'10'!$G$10:$G$29)*'10'!$E$3</f>
        <v>0</v>
      </c>
      <c r="Q1349" s="224">
        <f>SUMIF('11'!$C$10:$C$39,$C1349,'11'!$G$10:$G$39)*'11'!$E$3</f>
        <v>0</v>
      </c>
      <c r="R1349" s="224">
        <f>SUMIF('12'!$C$10:$C$29,$C1349,'12'!$G$10:$G$29)*'12'!$E$3</f>
        <v>0</v>
      </c>
      <c r="S1349" s="224">
        <f>SUMIF('13'!$C$10:$C$29,$C1349,'13'!$G$10:$G$29)*'13'!$E$3</f>
        <v>0</v>
      </c>
      <c r="T1349" s="224">
        <f>SUMIF('14'!$C$10:$C$29,$C1349,'14'!$G$10:$G$29)*'14'!$E$3</f>
        <v>0</v>
      </c>
      <c r="U1349" s="224">
        <f>SUMIF('15'!$C$10:$C$29,$C1349,'15'!$G$10:$G$29)*'15'!$E$3</f>
        <v>0</v>
      </c>
      <c r="V1349" s="224">
        <f>SUMIF('16'!$C$10:$C$29,$C1349,'16'!$G$10:$G$29)*'16'!$E$3</f>
        <v>0</v>
      </c>
      <c r="W1349" s="224">
        <f>SUMIF('17'!$C$10:$C$29,$C1349,'17'!$G$10:$G$29)*'17'!$E$3</f>
        <v>0</v>
      </c>
      <c r="X1349" s="224">
        <f>SUMIF('18'!$C$10:$C$29,$C1349,'18'!$G$10:$G$29)*'18'!$E$3</f>
        <v>0</v>
      </c>
      <c r="Y1349" s="224">
        <f>SUMIF('19'!$C$10:$C$28,$C1349,'19'!$G$10:$G$28)*'19'!$E$3</f>
        <v>0</v>
      </c>
      <c r="Z1349" s="224">
        <f>SUMIF('20'!$C$10:$C$29,$C1349,'20'!$G$10:$G$29)*'20'!$E$3</f>
        <v>0</v>
      </c>
      <c r="AA1349" s="224">
        <f>SUMIF('21'!$C$10:$C$29,$C1349,'21'!$G$10:$G$29)*'21'!$E$3</f>
        <v>0</v>
      </c>
    </row>
    <row r="1350" spans="3:27" ht="15" hidden="1">
      <c r="C1350" s="207" t="s">
        <v>2809</v>
      </c>
      <c r="D1350" s="207" t="s">
        <v>2810</v>
      </c>
      <c r="F1350" s="303">
        <f t="shared" si="21"/>
        <v>0</v>
      </c>
      <c r="G1350" s="224">
        <f>SUMIF('01'!$C$10:$C$29,$C1350,'01'!$G$10:$G$29)*'01'!$E$3</f>
        <v>0</v>
      </c>
      <c r="H1350" s="224">
        <f>SUMIF('02'!$C$10:$C$28,$C1350,'02'!$G$10:$G$28)*'02'!$E$3</f>
        <v>0</v>
      </c>
      <c r="I1350" s="224">
        <f>SUMIF('03'!$C$10:$C$29,$C1350,'03'!$G$10:$G$29)*'03'!$E$3</f>
        <v>0</v>
      </c>
      <c r="J1350" s="224">
        <f>SUMIF('04'!$C$10:$C$26,$C1350,'04'!$G$10:$G$26)*'04'!$E$3</f>
        <v>0</v>
      </c>
      <c r="K1350" s="224">
        <f>SUMIF('05'!$C$10:$C$29,$C1350,'05'!$G$10:$G$29)*'05'!$E$3</f>
        <v>0</v>
      </c>
      <c r="L1350" s="224">
        <f>SUMIF('06'!$C$10:$C$29,$C1350,'06'!$G$10:$G$29)*'06'!$E$3</f>
        <v>0</v>
      </c>
      <c r="M1350" s="224">
        <f>SUMIF('07'!$C$10:$C$26,$C1350,'07'!$G$10:$G$26)*'07'!$E$3</f>
        <v>0</v>
      </c>
      <c r="N1350" s="224">
        <f>SUMIF('08'!$C$10:$C$29,$C1350,'08'!$G$10:$G$29)*'08'!$E$3</f>
        <v>0</v>
      </c>
      <c r="O1350" s="224">
        <f>SUMIF('09'!$C$10:$C$29,$C1350,'09'!$G$10:$G$29)*'09'!$E$3</f>
        <v>0</v>
      </c>
      <c r="P1350" s="224">
        <f>SUMIF('10'!$C$10:$C$29,$C1350,'10'!$G$10:$G$29)*'10'!$E$3</f>
        <v>0</v>
      </c>
      <c r="Q1350" s="224">
        <f>SUMIF('11'!$C$10:$C$39,$C1350,'11'!$G$10:$G$39)*'11'!$E$3</f>
        <v>0</v>
      </c>
      <c r="R1350" s="224">
        <f>SUMIF('12'!$C$10:$C$29,$C1350,'12'!$G$10:$G$29)*'12'!$E$3</f>
        <v>0</v>
      </c>
      <c r="S1350" s="224">
        <f>SUMIF('13'!$C$10:$C$29,$C1350,'13'!$G$10:$G$29)*'13'!$E$3</f>
        <v>0</v>
      </c>
      <c r="T1350" s="224">
        <f>SUMIF('14'!$C$10:$C$29,$C1350,'14'!$G$10:$G$29)*'14'!$E$3</f>
        <v>0</v>
      </c>
      <c r="U1350" s="224">
        <f>SUMIF('15'!$C$10:$C$29,$C1350,'15'!$G$10:$G$29)*'15'!$E$3</f>
        <v>0</v>
      </c>
      <c r="V1350" s="224">
        <f>SUMIF('16'!$C$10:$C$29,$C1350,'16'!$G$10:$G$29)*'16'!$E$3</f>
        <v>0</v>
      </c>
      <c r="W1350" s="224">
        <f>SUMIF('17'!$C$10:$C$29,$C1350,'17'!$G$10:$G$29)*'17'!$E$3</f>
        <v>0</v>
      </c>
      <c r="X1350" s="224">
        <f>SUMIF('18'!$C$10:$C$29,$C1350,'18'!$G$10:$G$29)*'18'!$E$3</f>
        <v>0</v>
      </c>
      <c r="Y1350" s="224">
        <f>SUMIF('19'!$C$10:$C$28,$C1350,'19'!$G$10:$G$28)*'19'!$E$3</f>
        <v>0</v>
      </c>
      <c r="Z1350" s="224">
        <f>SUMIF('20'!$C$10:$C$29,$C1350,'20'!$G$10:$G$29)*'20'!$E$3</f>
        <v>0</v>
      </c>
      <c r="AA1350" s="224">
        <f>SUMIF('21'!$C$10:$C$29,$C1350,'21'!$G$10:$G$29)*'21'!$E$3</f>
        <v>0</v>
      </c>
    </row>
    <row r="1351" spans="3:27" ht="15" hidden="1">
      <c r="C1351" s="207" t="s">
        <v>2811</v>
      </c>
      <c r="D1351" s="207" t="s">
        <v>2812</v>
      </c>
      <c r="F1351" s="303">
        <f t="shared" si="21"/>
        <v>0</v>
      </c>
      <c r="G1351" s="224">
        <f>SUMIF('01'!$C$10:$C$29,$C1351,'01'!$G$10:$G$29)*'01'!$E$3</f>
        <v>0</v>
      </c>
      <c r="H1351" s="224">
        <f>SUMIF('02'!$C$10:$C$28,$C1351,'02'!$G$10:$G$28)*'02'!$E$3</f>
        <v>0</v>
      </c>
      <c r="I1351" s="224">
        <f>SUMIF('03'!$C$10:$C$29,$C1351,'03'!$G$10:$G$29)*'03'!$E$3</f>
        <v>0</v>
      </c>
      <c r="J1351" s="224">
        <f>SUMIF('04'!$C$10:$C$26,$C1351,'04'!$G$10:$G$26)*'04'!$E$3</f>
        <v>0</v>
      </c>
      <c r="K1351" s="224">
        <f>SUMIF('05'!$C$10:$C$29,$C1351,'05'!$G$10:$G$29)*'05'!$E$3</f>
        <v>0</v>
      </c>
      <c r="L1351" s="224">
        <f>SUMIF('06'!$C$10:$C$29,$C1351,'06'!$G$10:$G$29)*'06'!$E$3</f>
        <v>0</v>
      </c>
      <c r="M1351" s="224">
        <f>SUMIF('07'!$C$10:$C$26,$C1351,'07'!$G$10:$G$26)*'07'!$E$3</f>
        <v>0</v>
      </c>
      <c r="N1351" s="224">
        <f>SUMIF('08'!$C$10:$C$29,$C1351,'08'!$G$10:$G$29)*'08'!$E$3</f>
        <v>0</v>
      </c>
      <c r="O1351" s="224">
        <f>SUMIF('09'!$C$10:$C$29,$C1351,'09'!$G$10:$G$29)*'09'!$E$3</f>
        <v>0</v>
      </c>
      <c r="P1351" s="224">
        <f>SUMIF('10'!$C$10:$C$29,$C1351,'10'!$G$10:$G$29)*'10'!$E$3</f>
        <v>0</v>
      </c>
      <c r="Q1351" s="224">
        <f>SUMIF('11'!$C$10:$C$39,$C1351,'11'!$G$10:$G$39)*'11'!$E$3</f>
        <v>0</v>
      </c>
      <c r="R1351" s="224">
        <f>SUMIF('12'!$C$10:$C$29,$C1351,'12'!$G$10:$G$29)*'12'!$E$3</f>
        <v>0</v>
      </c>
      <c r="S1351" s="224">
        <f>SUMIF('13'!$C$10:$C$29,$C1351,'13'!$G$10:$G$29)*'13'!$E$3</f>
        <v>0</v>
      </c>
      <c r="T1351" s="224">
        <f>SUMIF('14'!$C$10:$C$29,$C1351,'14'!$G$10:$G$29)*'14'!$E$3</f>
        <v>0</v>
      </c>
      <c r="U1351" s="224">
        <f>SUMIF('15'!$C$10:$C$29,$C1351,'15'!$G$10:$G$29)*'15'!$E$3</f>
        <v>0</v>
      </c>
      <c r="V1351" s="224">
        <f>SUMIF('16'!$C$10:$C$29,$C1351,'16'!$G$10:$G$29)*'16'!$E$3</f>
        <v>0</v>
      </c>
      <c r="W1351" s="224">
        <f>SUMIF('17'!$C$10:$C$29,$C1351,'17'!$G$10:$G$29)*'17'!$E$3</f>
        <v>0</v>
      </c>
      <c r="X1351" s="224">
        <f>SUMIF('18'!$C$10:$C$29,$C1351,'18'!$G$10:$G$29)*'18'!$E$3</f>
        <v>0</v>
      </c>
      <c r="Y1351" s="224">
        <f>SUMIF('19'!$C$10:$C$28,$C1351,'19'!$G$10:$G$28)*'19'!$E$3</f>
        <v>0</v>
      </c>
      <c r="Z1351" s="224">
        <f>SUMIF('20'!$C$10:$C$29,$C1351,'20'!$G$10:$G$29)*'20'!$E$3</f>
        <v>0</v>
      </c>
      <c r="AA1351" s="224">
        <f>SUMIF('21'!$C$10:$C$29,$C1351,'21'!$G$10:$G$29)*'21'!$E$3</f>
        <v>0</v>
      </c>
    </row>
    <row r="1352" spans="3:27" ht="15" hidden="1">
      <c r="C1352" s="207" t="s">
        <v>2813</v>
      </c>
      <c r="D1352" s="207" t="s">
        <v>2814</v>
      </c>
      <c r="F1352" s="303">
        <f t="shared" si="21"/>
        <v>0</v>
      </c>
      <c r="G1352" s="224">
        <f>SUMIF('01'!$C$10:$C$29,$C1352,'01'!$G$10:$G$29)*'01'!$E$3</f>
        <v>0</v>
      </c>
      <c r="H1352" s="224">
        <f>SUMIF('02'!$C$10:$C$28,$C1352,'02'!$G$10:$G$28)*'02'!$E$3</f>
        <v>0</v>
      </c>
      <c r="I1352" s="224">
        <f>SUMIF('03'!$C$10:$C$29,$C1352,'03'!$G$10:$G$29)*'03'!$E$3</f>
        <v>0</v>
      </c>
      <c r="J1352" s="224">
        <f>SUMIF('04'!$C$10:$C$26,$C1352,'04'!$G$10:$G$26)*'04'!$E$3</f>
        <v>0</v>
      </c>
      <c r="K1352" s="224">
        <f>SUMIF('05'!$C$10:$C$29,$C1352,'05'!$G$10:$G$29)*'05'!$E$3</f>
        <v>0</v>
      </c>
      <c r="L1352" s="224">
        <f>SUMIF('06'!$C$10:$C$29,$C1352,'06'!$G$10:$G$29)*'06'!$E$3</f>
        <v>0</v>
      </c>
      <c r="M1352" s="224">
        <f>SUMIF('07'!$C$10:$C$26,$C1352,'07'!$G$10:$G$26)*'07'!$E$3</f>
        <v>0</v>
      </c>
      <c r="N1352" s="224">
        <f>SUMIF('08'!$C$10:$C$29,$C1352,'08'!$G$10:$G$29)*'08'!$E$3</f>
        <v>0</v>
      </c>
      <c r="O1352" s="224">
        <f>SUMIF('09'!$C$10:$C$29,$C1352,'09'!$G$10:$G$29)*'09'!$E$3</f>
        <v>0</v>
      </c>
      <c r="P1352" s="224">
        <f>SUMIF('10'!$C$10:$C$29,$C1352,'10'!$G$10:$G$29)*'10'!$E$3</f>
        <v>0</v>
      </c>
      <c r="Q1352" s="224">
        <f>SUMIF('11'!$C$10:$C$39,$C1352,'11'!$G$10:$G$39)*'11'!$E$3</f>
        <v>0</v>
      </c>
      <c r="R1352" s="224">
        <f>SUMIF('12'!$C$10:$C$29,$C1352,'12'!$G$10:$G$29)*'12'!$E$3</f>
        <v>0</v>
      </c>
      <c r="S1352" s="224">
        <f>SUMIF('13'!$C$10:$C$29,$C1352,'13'!$G$10:$G$29)*'13'!$E$3</f>
        <v>0</v>
      </c>
      <c r="T1352" s="224">
        <f>SUMIF('14'!$C$10:$C$29,$C1352,'14'!$G$10:$G$29)*'14'!$E$3</f>
        <v>0</v>
      </c>
      <c r="U1352" s="224">
        <f>SUMIF('15'!$C$10:$C$29,$C1352,'15'!$G$10:$G$29)*'15'!$E$3</f>
        <v>0</v>
      </c>
      <c r="V1352" s="224">
        <f>SUMIF('16'!$C$10:$C$29,$C1352,'16'!$G$10:$G$29)*'16'!$E$3</f>
        <v>0</v>
      </c>
      <c r="W1352" s="224">
        <f>SUMIF('17'!$C$10:$C$29,$C1352,'17'!$G$10:$G$29)*'17'!$E$3</f>
        <v>0</v>
      </c>
      <c r="X1352" s="224">
        <f>SUMIF('18'!$C$10:$C$29,$C1352,'18'!$G$10:$G$29)*'18'!$E$3</f>
        <v>0</v>
      </c>
      <c r="Y1352" s="224">
        <f>SUMIF('19'!$C$10:$C$28,$C1352,'19'!$G$10:$G$28)*'19'!$E$3</f>
        <v>0</v>
      </c>
      <c r="Z1352" s="224">
        <f>SUMIF('20'!$C$10:$C$29,$C1352,'20'!$G$10:$G$29)*'20'!$E$3</f>
        <v>0</v>
      </c>
      <c r="AA1352" s="224">
        <f>SUMIF('21'!$C$10:$C$29,$C1352,'21'!$G$10:$G$29)*'21'!$E$3</f>
        <v>0</v>
      </c>
    </row>
    <row r="1353" spans="3:27" ht="15" hidden="1">
      <c r="C1353" s="207" t="s">
        <v>2815</v>
      </c>
      <c r="D1353" s="207" t="s">
        <v>2816</v>
      </c>
      <c r="F1353" s="303">
        <f t="shared" si="21"/>
        <v>0</v>
      </c>
      <c r="G1353" s="224">
        <f>SUMIF('01'!$C$10:$C$29,$C1353,'01'!$G$10:$G$29)*'01'!$E$3</f>
        <v>0</v>
      </c>
      <c r="H1353" s="224">
        <f>SUMIF('02'!$C$10:$C$28,$C1353,'02'!$G$10:$G$28)*'02'!$E$3</f>
        <v>0</v>
      </c>
      <c r="I1353" s="224">
        <f>SUMIF('03'!$C$10:$C$29,$C1353,'03'!$G$10:$G$29)*'03'!$E$3</f>
        <v>0</v>
      </c>
      <c r="J1353" s="224">
        <f>SUMIF('04'!$C$10:$C$26,$C1353,'04'!$G$10:$G$26)*'04'!$E$3</f>
        <v>0</v>
      </c>
      <c r="K1353" s="224">
        <f>SUMIF('05'!$C$10:$C$29,$C1353,'05'!$G$10:$G$29)*'05'!$E$3</f>
        <v>0</v>
      </c>
      <c r="L1353" s="224">
        <f>SUMIF('06'!$C$10:$C$29,$C1353,'06'!$G$10:$G$29)*'06'!$E$3</f>
        <v>0</v>
      </c>
      <c r="M1353" s="224">
        <f>SUMIF('07'!$C$10:$C$26,$C1353,'07'!$G$10:$G$26)*'07'!$E$3</f>
        <v>0</v>
      </c>
      <c r="N1353" s="224">
        <f>SUMIF('08'!$C$10:$C$29,$C1353,'08'!$G$10:$G$29)*'08'!$E$3</f>
        <v>0</v>
      </c>
      <c r="O1353" s="224">
        <f>SUMIF('09'!$C$10:$C$29,$C1353,'09'!$G$10:$G$29)*'09'!$E$3</f>
        <v>0</v>
      </c>
      <c r="P1353" s="224">
        <f>SUMIF('10'!$C$10:$C$29,$C1353,'10'!$G$10:$G$29)*'10'!$E$3</f>
        <v>0</v>
      </c>
      <c r="Q1353" s="224">
        <f>SUMIF('11'!$C$10:$C$39,$C1353,'11'!$G$10:$G$39)*'11'!$E$3</f>
        <v>0</v>
      </c>
      <c r="R1353" s="224">
        <f>SUMIF('12'!$C$10:$C$29,$C1353,'12'!$G$10:$G$29)*'12'!$E$3</f>
        <v>0</v>
      </c>
      <c r="S1353" s="224">
        <f>SUMIF('13'!$C$10:$C$29,$C1353,'13'!$G$10:$G$29)*'13'!$E$3</f>
        <v>0</v>
      </c>
      <c r="T1353" s="224">
        <f>SUMIF('14'!$C$10:$C$29,$C1353,'14'!$G$10:$G$29)*'14'!$E$3</f>
        <v>0</v>
      </c>
      <c r="U1353" s="224">
        <f>SUMIF('15'!$C$10:$C$29,$C1353,'15'!$G$10:$G$29)*'15'!$E$3</f>
        <v>0</v>
      </c>
      <c r="V1353" s="224">
        <f>SUMIF('16'!$C$10:$C$29,$C1353,'16'!$G$10:$G$29)*'16'!$E$3</f>
        <v>0</v>
      </c>
      <c r="W1353" s="224">
        <f>SUMIF('17'!$C$10:$C$29,$C1353,'17'!$G$10:$G$29)*'17'!$E$3</f>
        <v>0</v>
      </c>
      <c r="X1353" s="224">
        <f>SUMIF('18'!$C$10:$C$29,$C1353,'18'!$G$10:$G$29)*'18'!$E$3</f>
        <v>0</v>
      </c>
      <c r="Y1353" s="224">
        <f>SUMIF('19'!$C$10:$C$28,$C1353,'19'!$G$10:$G$28)*'19'!$E$3</f>
        <v>0</v>
      </c>
      <c r="Z1353" s="224">
        <f>SUMIF('20'!$C$10:$C$29,$C1353,'20'!$G$10:$G$29)*'20'!$E$3</f>
        <v>0</v>
      </c>
      <c r="AA1353" s="224">
        <f>SUMIF('21'!$C$10:$C$29,$C1353,'21'!$G$10:$G$29)*'21'!$E$3</f>
        <v>0</v>
      </c>
    </row>
    <row r="1354" spans="3:27" ht="15" hidden="1">
      <c r="C1354" s="207" t="s">
        <v>2817</v>
      </c>
      <c r="D1354" s="207" t="s">
        <v>2818</v>
      </c>
      <c r="F1354" s="303">
        <f t="shared" ref="F1354:F1417" si="22">SUM(G1354:AA1354)</f>
        <v>0</v>
      </c>
      <c r="G1354" s="224">
        <f>SUMIF('01'!$C$10:$C$29,$C1354,'01'!$G$10:$G$29)*'01'!$E$3</f>
        <v>0</v>
      </c>
      <c r="H1354" s="224">
        <f>SUMIF('02'!$C$10:$C$28,$C1354,'02'!$G$10:$G$28)*'02'!$E$3</f>
        <v>0</v>
      </c>
      <c r="I1354" s="224">
        <f>SUMIF('03'!$C$10:$C$29,$C1354,'03'!$G$10:$G$29)*'03'!$E$3</f>
        <v>0</v>
      </c>
      <c r="J1354" s="224">
        <f>SUMIF('04'!$C$10:$C$26,$C1354,'04'!$G$10:$G$26)*'04'!$E$3</f>
        <v>0</v>
      </c>
      <c r="K1354" s="224">
        <f>SUMIF('05'!$C$10:$C$29,$C1354,'05'!$G$10:$G$29)*'05'!$E$3</f>
        <v>0</v>
      </c>
      <c r="L1354" s="224">
        <f>SUMIF('06'!$C$10:$C$29,$C1354,'06'!$G$10:$G$29)*'06'!$E$3</f>
        <v>0</v>
      </c>
      <c r="M1354" s="224">
        <f>SUMIF('07'!$C$10:$C$26,$C1354,'07'!$G$10:$G$26)*'07'!$E$3</f>
        <v>0</v>
      </c>
      <c r="N1354" s="224">
        <f>SUMIF('08'!$C$10:$C$29,$C1354,'08'!$G$10:$G$29)*'08'!$E$3</f>
        <v>0</v>
      </c>
      <c r="O1354" s="224">
        <f>SUMIF('09'!$C$10:$C$29,$C1354,'09'!$G$10:$G$29)*'09'!$E$3</f>
        <v>0</v>
      </c>
      <c r="P1354" s="224">
        <f>SUMIF('10'!$C$10:$C$29,$C1354,'10'!$G$10:$G$29)*'10'!$E$3</f>
        <v>0</v>
      </c>
      <c r="Q1354" s="224">
        <f>SUMIF('11'!$C$10:$C$39,$C1354,'11'!$G$10:$G$39)*'11'!$E$3</f>
        <v>0</v>
      </c>
      <c r="R1354" s="224">
        <f>SUMIF('12'!$C$10:$C$29,$C1354,'12'!$G$10:$G$29)*'12'!$E$3</f>
        <v>0</v>
      </c>
      <c r="S1354" s="224">
        <f>SUMIF('13'!$C$10:$C$29,$C1354,'13'!$G$10:$G$29)*'13'!$E$3</f>
        <v>0</v>
      </c>
      <c r="T1354" s="224">
        <f>SUMIF('14'!$C$10:$C$29,$C1354,'14'!$G$10:$G$29)*'14'!$E$3</f>
        <v>0</v>
      </c>
      <c r="U1354" s="224">
        <f>SUMIF('15'!$C$10:$C$29,$C1354,'15'!$G$10:$G$29)*'15'!$E$3</f>
        <v>0</v>
      </c>
      <c r="V1354" s="224">
        <f>SUMIF('16'!$C$10:$C$29,$C1354,'16'!$G$10:$G$29)*'16'!$E$3</f>
        <v>0</v>
      </c>
      <c r="W1354" s="224">
        <f>SUMIF('17'!$C$10:$C$29,$C1354,'17'!$G$10:$G$29)*'17'!$E$3</f>
        <v>0</v>
      </c>
      <c r="X1354" s="224">
        <f>SUMIF('18'!$C$10:$C$29,$C1354,'18'!$G$10:$G$29)*'18'!$E$3</f>
        <v>0</v>
      </c>
      <c r="Y1354" s="224">
        <f>SUMIF('19'!$C$10:$C$28,$C1354,'19'!$G$10:$G$28)*'19'!$E$3</f>
        <v>0</v>
      </c>
      <c r="Z1354" s="224">
        <f>SUMIF('20'!$C$10:$C$29,$C1354,'20'!$G$10:$G$29)*'20'!$E$3</f>
        <v>0</v>
      </c>
      <c r="AA1354" s="224">
        <f>SUMIF('21'!$C$10:$C$29,$C1354,'21'!$G$10:$G$29)*'21'!$E$3</f>
        <v>0</v>
      </c>
    </row>
    <row r="1355" spans="3:27" ht="15" hidden="1">
      <c r="C1355" s="207" t="s">
        <v>2819</v>
      </c>
      <c r="D1355" s="207" t="s">
        <v>2820</v>
      </c>
      <c r="F1355" s="303">
        <f t="shared" si="22"/>
        <v>0</v>
      </c>
      <c r="G1355" s="224">
        <f>SUMIF('01'!$C$10:$C$29,$C1355,'01'!$G$10:$G$29)*'01'!$E$3</f>
        <v>0</v>
      </c>
      <c r="H1355" s="224">
        <f>SUMIF('02'!$C$10:$C$28,$C1355,'02'!$G$10:$G$28)*'02'!$E$3</f>
        <v>0</v>
      </c>
      <c r="I1355" s="224">
        <f>SUMIF('03'!$C$10:$C$29,$C1355,'03'!$G$10:$G$29)*'03'!$E$3</f>
        <v>0</v>
      </c>
      <c r="J1355" s="224">
        <f>SUMIF('04'!$C$10:$C$26,$C1355,'04'!$G$10:$G$26)*'04'!$E$3</f>
        <v>0</v>
      </c>
      <c r="K1355" s="224">
        <f>SUMIF('05'!$C$10:$C$29,$C1355,'05'!$G$10:$G$29)*'05'!$E$3</f>
        <v>0</v>
      </c>
      <c r="L1355" s="224">
        <f>SUMIF('06'!$C$10:$C$29,$C1355,'06'!$G$10:$G$29)*'06'!$E$3</f>
        <v>0</v>
      </c>
      <c r="M1355" s="224">
        <f>SUMIF('07'!$C$10:$C$26,$C1355,'07'!$G$10:$G$26)*'07'!$E$3</f>
        <v>0</v>
      </c>
      <c r="N1355" s="224">
        <f>SUMIF('08'!$C$10:$C$29,$C1355,'08'!$G$10:$G$29)*'08'!$E$3</f>
        <v>0</v>
      </c>
      <c r="O1355" s="224">
        <f>SUMIF('09'!$C$10:$C$29,$C1355,'09'!$G$10:$G$29)*'09'!$E$3</f>
        <v>0</v>
      </c>
      <c r="P1355" s="224">
        <f>SUMIF('10'!$C$10:$C$29,$C1355,'10'!$G$10:$G$29)*'10'!$E$3</f>
        <v>0</v>
      </c>
      <c r="Q1355" s="224">
        <f>SUMIF('11'!$C$10:$C$39,$C1355,'11'!$G$10:$G$39)*'11'!$E$3</f>
        <v>0</v>
      </c>
      <c r="R1355" s="224">
        <f>SUMIF('12'!$C$10:$C$29,$C1355,'12'!$G$10:$G$29)*'12'!$E$3</f>
        <v>0</v>
      </c>
      <c r="S1355" s="224">
        <f>SUMIF('13'!$C$10:$C$29,$C1355,'13'!$G$10:$G$29)*'13'!$E$3</f>
        <v>0</v>
      </c>
      <c r="T1355" s="224">
        <f>SUMIF('14'!$C$10:$C$29,$C1355,'14'!$G$10:$G$29)*'14'!$E$3</f>
        <v>0</v>
      </c>
      <c r="U1355" s="224">
        <f>SUMIF('15'!$C$10:$C$29,$C1355,'15'!$G$10:$G$29)*'15'!$E$3</f>
        <v>0</v>
      </c>
      <c r="V1355" s="224">
        <f>SUMIF('16'!$C$10:$C$29,$C1355,'16'!$G$10:$G$29)*'16'!$E$3</f>
        <v>0</v>
      </c>
      <c r="W1355" s="224">
        <f>SUMIF('17'!$C$10:$C$29,$C1355,'17'!$G$10:$G$29)*'17'!$E$3</f>
        <v>0</v>
      </c>
      <c r="X1355" s="224">
        <f>SUMIF('18'!$C$10:$C$29,$C1355,'18'!$G$10:$G$29)*'18'!$E$3</f>
        <v>0</v>
      </c>
      <c r="Y1355" s="224">
        <f>SUMIF('19'!$C$10:$C$28,$C1355,'19'!$G$10:$G$28)*'19'!$E$3</f>
        <v>0</v>
      </c>
      <c r="Z1355" s="224">
        <f>SUMIF('20'!$C$10:$C$29,$C1355,'20'!$G$10:$G$29)*'20'!$E$3</f>
        <v>0</v>
      </c>
      <c r="AA1355" s="224">
        <f>SUMIF('21'!$C$10:$C$29,$C1355,'21'!$G$10:$G$29)*'21'!$E$3</f>
        <v>0</v>
      </c>
    </row>
    <row r="1356" spans="3:27" ht="15" hidden="1">
      <c r="C1356" s="207" t="s">
        <v>2821</v>
      </c>
      <c r="D1356" s="207" t="s">
        <v>2822</v>
      </c>
      <c r="F1356" s="303">
        <f t="shared" si="22"/>
        <v>0</v>
      </c>
      <c r="G1356" s="224">
        <f>SUMIF('01'!$C$10:$C$29,$C1356,'01'!$G$10:$G$29)*'01'!$E$3</f>
        <v>0</v>
      </c>
      <c r="H1356" s="224">
        <f>SUMIF('02'!$C$10:$C$28,$C1356,'02'!$G$10:$G$28)*'02'!$E$3</f>
        <v>0</v>
      </c>
      <c r="I1356" s="224">
        <f>SUMIF('03'!$C$10:$C$29,$C1356,'03'!$G$10:$G$29)*'03'!$E$3</f>
        <v>0</v>
      </c>
      <c r="J1356" s="224">
        <f>SUMIF('04'!$C$10:$C$26,$C1356,'04'!$G$10:$G$26)*'04'!$E$3</f>
        <v>0</v>
      </c>
      <c r="K1356" s="224">
        <f>SUMIF('05'!$C$10:$C$29,$C1356,'05'!$G$10:$G$29)*'05'!$E$3</f>
        <v>0</v>
      </c>
      <c r="L1356" s="224">
        <f>SUMIF('06'!$C$10:$C$29,$C1356,'06'!$G$10:$G$29)*'06'!$E$3</f>
        <v>0</v>
      </c>
      <c r="M1356" s="224">
        <f>SUMIF('07'!$C$10:$C$26,$C1356,'07'!$G$10:$G$26)*'07'!$E$3</f>
        <v>0</v>
      </c>
      <c r="N1356" s="224">
        <f>SUMIF('08'!$C$10:$C$29,$C1356,'08'!$G$10:$G$29)*'08'!$E$3</f>
        <v>0</v>
      </c>
      <c r="O1356" s="224">
        <f>SUMIF('09'!$C$10:$C$29,$C1356,'09'!$G$10:$G$29)*'09'!$E$3</f>
        <v>0</v>
      </c>
      <c r="P1356" s="224">
        <f>SUMIF('10'!$C$10:$C$29,$C1356,'10'!$G$10:$G$29)*'10'!$E$3</f>
        <v>0</v>
      </c>
      <c r="Q1356" s="224">
        <f>SUMIF('11'!$C$10:$C$39,$C1356,'11'!$G$10:$G$39)*'11'!$E$3</f>
        <v>0</v>
      </c>
      <c r="R1356" s="224">
        <f>SUMIF('12'!$C$10:$C$29,$C1356,'12'!$G$10:$G$29)*'12'!$E$3</f>
        <v>0</v>
      </c>
      <c r="S1356" s="224">
        <f>SUMIF('13'!$C$10:$C$29,$C1356,'13'!$G$10:$G$29)*'13'!$E$3</f>
        <v>0</v>
      </c>
      <c r="T1356" s="224">
        <f>SUMIF('14'!$C$10:$C$29,$C1356,'14'!$G$10:$G$29)*'14'!$E$3</f>
        <v>0</v>
      </c>
      <c r="U1356" s="224">
        <f>SUMIF('15'!$C$10:$C$29,$C1356,'15'!$G$10:$G$29)*'15'!$E$3</f>
        <v>0</v>
      </c>
      <c r="V1356" s="224">
        <f>SUMIF('16'!$C$10:$C$29,$C1356,'16'!$G$10:$G$29)*'16'!$E$3</f>
        <v>0</v>
      </c>
      <c r="W1356" s="224">
        <f>SUMIF('17'!$C$10:$C$29,$C1356,'17'!$G$10:$G$29)*'17'!$E$3</f>
        <v>0</v>
      </c>
      <c r="X1356" s="224">
        <f>SUMIF('18'!$C$10:$C$29,$C1356,'18'!$G$10:$G$29)*'18'!$E$3</f>
        <v>0</v>
      </c>
      <c r="Y1356" s="224">
        <f>SUMIF('19'!$C$10:$C$28,$C1356,'19'!$G$10:$G$28)*'19'!$E$3</f>
        <v>0</v>
      </c>
      <c r="Z1356" s="224">
        <f>SUMIF('20'!$C$10:$C$29,$C1356,'20'!$G$10:$G$29)*'20'!$E$3</f>
        <v>0</v>
      </c>
      <c r="AA1356" s="224">
        <f>SUMIF('21'!$C$10:$C$29,$C1356,'21'!$G$10:$G$29)*'21'!$E$3</f>
        <v>0</v>
      </c>
    </row>
    <row r="1357" spans="3:27" ht="15" hidden="1">
      <c r="C1357" s="207" t="s">
        <v>2823</v>
      </c>
      <c r="D1357" s="207" t="s">
        <v>2824</v>
      </c>
      <c r="F1357" s="303">
        <f t="shared" si="22"/>
        <v>0</v>
      </c>
      <c r="G1357" s="224">
        <f>SUMIF('01'!$C$10:$C$29,$C1357,'01'!$G$10:$G$29)*'01'!$E$3</f>
        <v>0</v>
      </c>
      <c r="H1357" s="224">
        <f>SUMIF('02'!$C$10:$C$28,$C1357,'02'!$G$10:$G$28)*'02'!$E$3</f>
        <v>0</v>
      </c>
      <c r="I1357" s="224">
        <f>SUMIF('03'!$C$10:$C$29,$C1357,'03'!$G$10:$G$29)*'03'!$E$3</f>
        <v>0</v>
      </c>
      <c r="J1357" s="224">
        <f>SUMIF('04'!$C$10:$C$26,$C1357,'04'!$G$10:$G$26)*'04'!$E$3</f>
        <v>0</v>
      </c>
      <c r="K1357" s="224">
        <f>SUMIF('05'!$C$10:$C$29,$C1357,'05'!$G$10:$G$29)*'05'!$E$3</f>
        <v>0</v>
      </c>
      <c r="L1357" s="224">
        <f>SUMIF('06'!$C$10:$C$29,$C1357,'06'!$G$10:$G$29)*'06'!$E$3</f>
        <v>0</v>
      </c>
      <c r="M1357" s="224">
        <f>SUMIF('07'!$C$10:$C$26,$C1357,'07'!$G$10:$G$26)*'07'!$E$3</f>
        <v>0</v>
      </c>
      <c r="N1357" s="224">
        <f>SUMIF('08'!$C$10:$C$29,$C1357,'08'!$G$10:$G$29)*'08'!$E$3</f>
        <v>0</v>
      </c>
      <c r="O1357" s="224">
        <f>SUMIF('09'!$C$10:$C$29,$C1357,'09'!$G$10:$G$29)*'09'!$E$3</f>
        <v>0</v>
      </c>
      <c r="P1357" s="224">
        <f>SUMIF('10'!$C$10:$C$29,$C1357,'10'!$G$10:$G$29)*'10'!$E$3</f>
        <v>0</v>
      </c>
      <c r="Q1357" s="224">
        <f>SUMIF('11'!$C$10:$C$39,$C1357,'11'!$G$10:$G$39)*'11'!$E$3</f>
        <v>0</v>
      </c>
      <c r="R1357" s="224">
        <f>SUMIF('12'!$C$10:$C$29,$C1357,'12'!$G$10:$G$29)*'12'!$E$3</f>
        <v>0</v>
      </c>
      <c r="S1357" s="224">
        <f>SUMIF('13'!$C$10:$C$29,$C1357,'13'!$G$10:$G$29)*'13'!$E$3</f>
        <v>0</v>
      </c>
      <c r="T1357" s="224">
        <f>SUMIF('14'!$C$10:$C$29,$C1357,'14'!$G$10:$G$29)*'14'!$E$3</f>
        <v>0</v>
      </c>
      <c r="U1357" s="224">
        <f>SUMIF('15'!$C$10:$C$29,$C1357,'15'!$G$10:$G$29)*'15'!$E$3</f>
        <v>0</v>
      </c>
      <c r="V1357" s="224">
        <f>SUMIF('16'!$C$10:$C$29,$C1357,'16'!$G$10:$G$29)*'16'!$E$3</f>
        <v>0</v>
      </c>
      <c r="W1357" s="224">
        <f>SUMIF('17'!$C$10:$C$29,$C1357,'17'!$G$10:$G$29)*'17'!$E$3</f>
        <v>0</v>
      </c>
      <c r="X1357" s="224">
        <f>SUMIF('18'!$C$10:$C$29,$C1357,'18'!$G$10:$G$29)*'18'!$E$3</f>
        <v>0</v>
      </c>
      <c r="Y1357" s="224">
        <f>SUMIF('19'!$C$10:$C$28,$C1357,'19'!$G$10:$G$28)*'19'!$E$3</f>
        <v>0</v>
      </c>
      <c r="Z1357" s="224">
        <f>SUMIF('20'!$C$10:$C$29,$C1357,'20'!$G$10:$G$29)*'20'!$E$3</f>
        <v>0</v>
      </c>
      <c r="AA1357" s="224">
        <f>SUMIF('21'!$C$10:$C$29,$C1357,'21'!$G$10:$G$29)*'21'!$E$3</f>
        <v>0</v>
      </c>
    </row>
    <row r="1358" spans="3:27" ht="15" hidden="1">
      <c r="C1358" s="207" t="s">
        <v>2825</v>
      </c>
      <c r="D1358" s="207" t="s">
        <v>2826</v>
      </c>
      <c r="F1358" s="303">
        <f t="shared" si="22"/>
        <v>0</v>
      </c>
      <c r="G1358" s="224">
        <f>SUMIF('01'!$C$10:$C$29,$C1358,'01'!$G$10:$G$29)*'01'!$E$3</f>
        <v>0</v>
      </c>
      <c r="H1358" s="224">
        <f>SUMIF('02'!$C$10:$C$28,$C1358,'02'!$G$10:$G$28)*'02'!$E$3</f>
        <v>0</v>
      </c>
      <c r="I1358" s="224">
        <f>SUMIF('03'!$C$10:$C$29,$C1358,'03'!$G$10:$G$29)*'03'!$E$3</f>
        <v>0</v>
      </c>
      <c r="J1358" s="224">
        <f>SUMIF('04'!$C$10:$C$26,$C1358,'04'!$G$10:$G$26)*'04'!$E$3</f>
        <v>0</v>
      </c>
      <c r="K1358" s="224">
        <f>SUMIF('05'!$C$10:$C$29,$C1358,'05'!$G$10:$G$29)*'05'!$E$3</f>
        <v>0</v>
      </c>
      <c r="L1358" s="224">
        <f>SUMIF('06'!$C$10:$C$29,$C1358,'06'!$G$10:$G$29)*'06'!$E$3</f>
        <v>0</v>
      </c>
      <c r="M1358" s="224">
        <f>SUMIF('07'!$C$10:$C$26,$C1358,'07'!$G$10:$G$26)*'07'!$E$3</f>
        <v>0</v>
      </c>
      <c r="N1358" s="224">
        <f>SUMIF('08'!$C$10:$C$29,$C1358,'08'!$G$10:$G$29)*'08'!$E$3</f>
        <v>0</v>
      </c>
      <c r="O1358" s="224">
        <f>SUMIF('09'!$C$10:$C$29,$C1358,'09'!$G$10:$G$29)*'09'!$E$3</f>
        <v>0</v>
      </c>
      <c r="P1358" s="224">
        <f>SUMIF('10'!$C$10:$C$29,$C1358,'10'!$G$10:$G$29)*'10'!$E$3</f>
        <v>0</v>
      </c>
      <c r="Q1358" s="224">
        <f>SUMIF('11'!$C$10:$C$39,$C1358,'11'!$G$10:$G$39)*'11'!$E$3</f>
        <v>0</v>
      </c>
      <c r="R1358" s="224">
        <f>SUMIF('12'!$C$10:$C$29,$C1358,'12'!$G$10:$G$29)*'12'!$E$3</f>
        <v>0</v>
      </c>
      <c r="S1358" s="224">
        <f>SUMIF('13'!$C$10:$C$29,$C1358,'13'!$G$10:$G$29)*'13'!$E$3</f>
        <v>0</v>
      </c>
      <c r="T1358" s="224">
        <f>SUMIF('14'!$C$10:$C$29,$C1358,'14'!$G$10:$G$29)*'14'!$E$3</f>
        <v>0</v>
      </c>
      <c r="U1358" s="224">
        <f>SUMIF('15'!$C$10:$C$29,$C1358,'15'!$G$10:$G$29)*'15'!$E$3</f>
        <v>0</v>
      </c>
      <c r="V1358" s="224">
        <f>SUMIF('16'!$C$10:$C$29,$C1358,'16'!$G$10:$G$29)*'16'!$E$3</f>
        <v>0</v>
      </c>
      <c r="W1358" s="224">
        <f>SUMIF('17'!$C$10:$C$29,$C1358,'17'!$G$10:$G$29)*'17'!$E$3</f>
        <v>0</v>
      </c>
      <c r="X1358" s="224">
        <f>SUMIF('18'!$C$10:$C$29,$C1358,'18'!$G$10:$G$29)*'18'!$E$3</f>
        <v>0</v>
      </c>
      <c r="Y1358" s="224">
        <f>SUMIF('19'!$C$10:$C$28,$C1358,'19'!$G$10:$G$28)*'19'!$E$3</f>
        <v>0</v>
      </c>
      <c r="Z1358" s="224">
        <f>SUMIF('20'!$C$10:$C$29,$C1358,'20'!$G$10:$G$29)*'20'!$E$3</f>
        <v>0</v>
      </c>
      <c r="AA1358" s="224">
        <f>SUMIF('21'!$C$10:$C$29,$C1358,'21'!$G$10:$G$29)*'21'!$E$3</f>
        <v>0</v>
      </c>
    </row>
    <row r="1359" spans="3:27" ht="15" hidden="1">
      <c r="C1359" s="207" t="s">
        <v>2827</v>
      </c>
      <c r="D1359" s="207" t="s">
        <v>2828</v>
      </c>
      <c r="F1359" s="303">
        <f t="shared" si="22"/>
        <v>0</v>
      </c>
      <c r="G1359" s="224">
        <f>SUMIF('01'!$C$10:$C$29,$C1359,'01'!$G$10:$G$29)*'01'!$E$3</f>
        <v>0</v>
      </c>
      <c r="H1359" s="224">
        <f>SUMIF('02'!$C$10:$C$28,$C1359,'02'!$G$10:$G$28)*'02'!$E$3</f>
        <v>0</v>
      </c>
      <c r="I1359" s="224">
        <f>SUMIF('03'!$C$10:$C$29,$C1359,'03'!$G$10:$G$29)*'03'!$E$3</f>
        <v>0</v>
      </c>
      <c r="J1359" s="224">
        <f>SUMIF('04'!$C$10:$C$26,$C1359,'04'!$G$10:$G$26)*'04'!$E$3</f>
        <v>0</v>
      </c>
      <c r="K1359" s="224">
        <f>SUMIF('05'!$C$10:$C$29,$C1359,'05'!$G$10:$G$29)*'05'!$E$3</f>
        <v>0</v>
      </c>
      <c r="L1359" s="224">
        <f>SUMIF('06'!$C$10:$C$29,$C1359,'06'!$G$10:$G$29)*'06'!$E$3</f>
        <v>0</v>
      </c>
      <c r="M1359" s="224">
        <f>SUMIF('07'!$C$10:$C$26,$C1359,'07'!$G$10:$G$26)*'07'!$E$3</f>
        <v>0</v>
      </c>
      <c r="N1359" s="224">
        <f>SUMIF('08'!$C$10:$C$29,$C1359,'08'!$G$10:$G$29)*'08'!$E$3</f>
        <v>0</v>
      </c>
      <c r="O1359" s="224">
        <f>SUMIF('09'!$C$10:$C$29,$C1359,'09'!$G$10:$G$29)*'09'!$E$3</f>
        <v>0</v>
      </c>
      <c r="P1359" s="224">
        <f>SUMIF('10'!$C$10:$C$29,$C1359,'10'!$G$10:$G$29)*'10'!$E$3</f>
        <v>0</v>
      </c>
      <c r="Q1359" s="224">
        <f>SUMIF('11'!$C$10:$C$39,$C1359,'11'!$G$10:$G$39)*'11'!$E$3</f>
        <v>0</v>
      </c>
      <c r="R1359" s="224">
        <f>SUMIF('12'!$C$10:$C$29,$C1359,'12'!$G$10:$G$29)*'12'!$E$3</f>
        <v>0</v>
      </c>
      <c r="S1359" s="224">
        <f>SUMIF('13'!$C$10:$C$29,$C1359,'13'!$G$10:$G$29)*'13'!$E$3</f>
        <v>0</v>
      </c>
      <c r="T1359" s="224">
        <f>SUMIF('14'!$C$10:$C$29,$C1359,'14'!$G$10:$G$29)*'14'!$E$3</f>
        <v>0</v>
      </c>
      <c r="U1359" s="224">
        <f>SUMIF('15'!$C$10:$C$29,$C1359,'15'!$G$10:$G$29)*'15'!$E$3</f>
        <v>0</v>
      </c>
      <c r="V1359" s="224">
        <f>SUMIF('16'!$C$10:$C$29,$C1359,'16'!$G$10:$G$29)*'16'!$E$3</f>
        <v>0</v>
      </c>
      <c r="W1359" s="224">
        <f>SUMIF('17'!$C$10:$C$29,$C1359,'17'!$G$10:$G$29)*'17'!$E$3</f>
        <v>0</v>
      </c>
      <c r="X1359" s="224">
        <f>SUMIF('18'!$C$10:$C$29,$C1359,'18'!$G$10:$G$29)*'18'!$E$3</f>
        <v>0</v>
      </c>
      <c r="Y1359" s="224">
        <f>SUMIF('19'!$C$10:$C$28,$C1359,'19'!$G$10:$G$28)*'19'!$E$3</f>
        <v>0</v>
      </c>
      <c r="Z1359" s="224">
        <f>SUMIF('20'!$C$10:$C$29,$C1359,'20'!$G$10:$G$29)*'20'!$E$3</f>
        <v>0</v>
      </c>
      <c r="AA1359" s="224">
        <f>SUMIF('21'!$C$10:$C$29,$C1359,'21'!$G$10:$G$29)*'21'!$E$3</f>
        <v>0</v>
      </c>
    </row>
    <row r="1360" spans="3:27" ht="15" hidden="1">
      <c r="C1360" s="207" t="s">
        <v>2829</v>
      </c>
      <c r="D1360" s="207" t="s">
        <v>2830</v>
      </c>
      <c r="F1360" s="303">
        <f t="shared" si="22"/>
        <v>0</v>
      </c>
      <c r="G1360" s="224">
        <f>SUMIF('01'!$C$10:$C$29,$C1360,'01'!$G$10:$G$29)*'01'!$E$3</f>
        <v>0</v>
      </c>
      <c r="H1360" s="224">
        <f>SUMIF('02'!$C$10:$C$28,$C1360,'02'!$G$10:$G$28)*'02'!$E$3</f>
        <v>0</v>
      </c>
      <c r="I1360" s="224">
        <f>SUMIF('03'!$C$10:$C$29,$C1360,'03'!$G$10:$G$29)*'03'!$E$3</f>
        <v>0</v>
      </c>
      <c r="J1360" s="224">
        <f>SUMIF('04'!$C$10:$C$26,$C1360,'04'!$G$10:$G$26)*'04'!$E$3</f>
        <v>0</v>
      </c>
      <c r="K1360" s="224">
        <f>SUMIF('05'!$C$10:$C$29,$C1360,'05'!$G$10:$G$29)*'05'!$E$3</f>
        <v>0</v>
      </c>
      <c r="L1360" s="224">
        <f>SUMIF('06'!$C$10:$C$29,$C1360,'06'!$G$10:$G$29)*'06'!$E$3</f>
        <v>0</v>
      </c>
      <c r="M1360" s="224">
        <f>SUMIF('07'!$C$10:$C$26,$C1360,'07'!$G$10:$G$26)*'07'!$E$3</f>
        <v>0</v>
      </c>
      <c r="N1360" s="224">
        <f>SUMIF('08'!$C$10:$C$29,$C1360,'08'!$G$10:$G$29)*'08'!$E$3</f>
        <v>0</v>
      </c>
      <c r="O1360" s="224">
        <f>SUMIF('09'!$C$10:$C$29,$C1360,'09'!$G$10:$G$29)*'09'!$E$3</f>
        <v>0</v>
      </c>
      <c r="P1360" s="224">
        <f>SUMIF('10'!$C$10:$C$29,$C1360,'10'!$G$10:$G$29)*'10'!$E$3</f>
        <v>0</v>
      </c>
      <c r="Q1360" s="224">
        <f>SUMIF('11'!$C$10:$C$39,$C1360,'11'!$G$10:$G$39)*'11'!$E$3</f>
        <v>0</v>
      </c>
      <c r="R1360" s="224">
        <f>SUMIF('12'!$C$10:$C$29,$C1360,'12'!$G$10:$G$29)*'12'!$E$3</f>
        <v>0</v>
      </c>
      <c r="S1360" s="224">
        <f>SUMIF('13'!$C$10:$C$29,$C1360,'13'!$G$10:$G$29)*'13'!$E$3</f>
        <v>0</v>
      </c>
      <c r="T1360" s="224">
        <f>SUMIF('14'!$C$10:$C$29,$C1360,'14'!$G$10:$G$29)*'14'!$E$3</f>
        <v>0</v>
      </c>
      <c r="U1360" s="224">
        <f>SUMIF('15'!$C$10:$C$29,$C1360,'15'!$G$10:$G$29)*'15'!$E$3</f>
        <v>0</v>
      </c>
      <c r="V1360" s="224">
        <f>SUMIF('16'!$C$10:$C$29,$C1360,'16'!$G$10:$G$29)*'16'!$E$3</f>
        <v>0</v>
      </c>
      <c r="W1360" s="224">
        <f>SUMIF('17'!$C$10:$C$29,$C1360,'17'!$G$10:$G$29)*'17'!$E$3</f>
        <v>0</v>
      </c>
      <c r="X1360" s="224">
        <f>SUMIF('18'!$C$10:$C$29,$C1360,'18'!$G$10:$G$29)*'18'!$E$3</f>
        <v>0</v>
      </c>
      <c r="Y1360" s="224">
        <f>SUMIF('19'!$C$10:$C$28,$C1360,'19'!$G$10:$G$28)*'19'!$E$3</f>
        <v>0</v>
      </c>
      <c r="Z1360" s="224">
        <f>SUMIF('20'!$C$10:$C$29,$C1360,'20'!$G$10:$G$29)*'20'!$E$3</f>
        <v>0</v>
      </c>
      <c r="AA1360" s="224">
        <f>SUMIF('21'!$C$10:$C$29,$C1360,'21'!$G$10:$G$29)*'21'!$E$3</f>
        <v>0</v>
      </c>
    </row>
    <row r="1361" spans="3:27" ht="15" hidden="1">
      <c r="C1361" s="207" t="s">
        <v>2831</v>
      </c>
      <c r="D1361" s="207" t="s">
        <v>2832</v>
      </c>
      <c r="F1361" s="303">
        <f t="shared" si="22"/>
        <v>0</v>
      </c>
      <c r="G1361" s="224">
        <f>SUMIF('01'!$C$10:$C$29,$C1361,'01'!$G$10:$G$29)*'01'!$E$3</f>
        <v>0</v>
      </c>
      <c r="H1361" s="224">
        <f>SUMIF('02'!$C$10:$C$28,$C1361,'02'!$G$10:$G$28)*'02'!$E$3</f>
        <v>0</v>
      </c>
      <c r="I1361" s="224">
        <f>SUMIF('03'!$C$10:$C$29,$C1361,'03'!$G$10:$G$29)*'03'!$E$3</f>
        <v>0</v>
      </c>
      <c r="J1361" s="224">
        <f>SUMIF('04'!$C$10:$C$26,$C1361,'04'!$G$10:$G$26)*'04'!$E$3</f>
        <v>0</v>
      </c>
      <c r="K1361" s="224">
        <f>SUMIF('05'!$C$10:$C$29,$C1361,'05'!$G$10:$G$29)*'05'!$E$3</f>
        <v>0</v>
      </c>
      <c r="L1361" s="224">
        <f>SUMIF('06'!$C$10:$C$29,$C1361,'06'!$G$10:$G$29)*'06'!$E$3</f>
        <v>0</v>
      </c>
      <c r="M1361" s="224">
        <f>SUMIF('07'!$C$10:$C$26,$C1361,'07'!$G$10:$G$26)*'07'!$E$3</f>
        <v>0</v>
      </c>
      <c r="N1361" s="224">
        <f>SUMIF('08'!$C$10:$C$29,$C1361,'08'!$G$10:$G$29)*'08'!$E$3</f>
        <v>0</v>
      </c>
      <c r="O1361" s="224">
        <f>SUMIF('09'!$C$10:$C$29,$C1361,'09'!$G$10:$G$29)*'09'!$E$3</f>
        <v>0</v>
      </c>
      <c r="P1361" s="224">
        <f>SUMIF('10'!$C$10:$C$29,$C1361,'10'!$G$10:$G$29)*'10'!$E$3</f>
        <v>0</v>
      </c>
      <c r="Q1361" s="224">
        <f>SUMIF('11'!$C$10:$C$39,$C1361,'11'!$G$10:$G$39)*'11'!$E$3</f>
        <v>0</v>
      </c>
      <c r="R1361" s="224">
        <f>SUMIF('12'!$C$10:$C$29,$C1361,'12'!$G$10:$G$29)*'12'!$E$3</f>
        <v>0</v>
      </c>
      <c r="S1361" s="224">
        <f>SUMIF('13'!$C$10:$C$29,$C1361,'13'!$G$10:$G$29)*'13'!$E$3</f>
        <v>0</v>
      </c>
      <c r="T1361" s="224">
        <f>SUMIF('14'!$C$10:$C$29,$C1361,'14'!$G$10:$G$29)*'14'!$E$3</f>
        <v>0</v>
      </c>
      <c r="U1361" s="224">
        <f>SUMIF('15'!$C$10:$C$29,$C1361,'15'!$G$10:$G$29)*'15'!$E$3</f>
        <v>0</v>
      </c>
      <c r="V1361" s="224">
        <f>SUMIF('16'!$C$10:$C$29,$C1361,'16'!$G$10:$G$29)*'16'!$E$3</f>
        <v>0</v>
      </c>
      <c r="W1361" s="224">
        <f>SUMIF('17'!$C$10:$C$29,$C1361,'17'!$G$10:$G$29)*'17'!$E$3</f>
        <v>0</v>
      </c>
      <c r="X1361" s="224">
        <f>SUMIF('18'!$C$10:$C$29,$C1361,'18'!$G$10:$G$29)*'18'!$E$3</f>
        <v>0</v>
      </c>
      <c r="Y1361" s="224">
        <f>SUMIF('19'!$C$10:$C$28,$C1361,'19'!$G$10:$G$28)*'19'!$E$3</f>
        <v>0</v>
      </c>
      <c r="Z1361" s="224">
        <f>SUMIF('20'!$C$10:$C$29,$C1361,'20'!$G$10:$G$29)*'20'!$E$3</f>
        <v>0</v>
      </c>
      <c r="AA1361" s="224">
        <f>SUMIF('21'!$C$10:$C$29,$C1361,'21'!$G$10:$G$29)*'21'!$E$3</f>
        <v>0</v>
      </c>
    </row>
    <row r="1362" spans="3:27" ht="15" hidden="1">
      <c r="C1362" s="207" t="s">
        <v>2833</v>
      </c>
      <c r="D1362" s="207" t="s">
        <v>2834</v>
      </c>
      <c r="F1362" s="303">
        <f t="shared" si="22"/>
        <v>0</v>
      </c>
      <c r="G1362" s="224">
        <f>SUMIF('01'!$C$10:$C$29,$C1362,'01'!$G$10:$G$29)*'01'!$E$3</f>
        <v>0</v>
      </c>
      <c r="H1362" s="224">
        <f>SUMIF('02'!$C$10:$C$28,$C1362,'02'!$G$10:$G$28)*'02'!$E$3</f>
        <v>0</v>
      </c>
      <c r="I1362" s="224">
        <f>SUMIF('03'!$C$10:$C$29,$C1362,'03'!$G$10:$G$29)*'03'!$E$3</f>
        <v>0</v>
      </c>
      <c r="J1362" s="224">
        <f>SUMIF('04'!$C$10:$C$26,$C1362,'04'!$G$10:$G$26)*'04'!$E$3</f>
        <v>0</v>
      </c>
      <c r="K1362" s="224">
        <f>SUMIF('05'!$C$10:$C$29,$C1362,'05'!$G$10:$G$29)*'05'!$E$3</f>
        <v>0</v>
      </c>
      <c r="L1362" s="224">
        <f>SUMIF('06'!$C$10:$C$29,$C1362,'06'!$G$10:$G$29)*'06'!$E$3</f>
        <v>0</v>
      </c>
      <c r="M1362" s="224">
        <f>SUMIF('07'!$C$10:$C$26,$C1362,'07'!$G$10:$G$26)*'07'!$E$3</f>
        <v>0</v>
      </c>
      <c r="N1362" s="224">
        <f>SUMIF('08'!$C$10:$C$29,$C1362,'08'!$G$10:$G$29)*'08'!$E$3</f>
        <v>0</v>
      </c>
      <c r="O1362" s="224">
        <f>SUMIF('09'!$C$10:$C$29,$C1362,'09'!$G$10:$G$29)*'09'!$E$3</f>
        <v>0</v>
      </c>
      <c r="P1362" s="224">
        <f>SUMIF('10'!$C$10:$C$29,$C1362,'10'!$G$10:$G$29)*'10'!$E$3</f>
        <v>0</v>
      </c>
      <c r="Q1362" s="224">
        <f>SUMIF('11'!$C$10:$C$39,$C1362,'11'!$G$10:$G$39)*'11'!$E$3</f>
        <v>0</v>
      </c>
      <c r="R1362" s="224">
        <f>SUMIF('12'!$C$10:$C$29,$C1362,'12'!$G$10:$G$29)*'12'!$E$3</f>
        <v>0</v>
      </c>
      <c r="S1362" s="224">
        <f>SUMIF('13'!$C$10:$C$29,$C1362,'13'!$G$10:$G$29)*'13'!$E$3</f>
        <v>0</v>
      </c>
      <c r="T1362" s="224">
        <f>SUMIF('14'!$C$10:$C$29,$C1362,'14'!$G$10:$G$29)*'14'!$E$3</f>
        <v>0</v>
      </c>
      <c r="U1362" s="224">
        <f>SUMIF('15'!$C$10:$C$29,$C1362,'15'!$G$10:$G$29)*'15'!$E$3</f>
        <v>0</v>
      </c>
      <c r="V1362" s="224">
        <f>SUMIF('16'!$C$10:$C$29,$C1362,'16'!$G$10:$G$29)*'16'!$E$3</f>
        <v>0</v>
      </c>
      <c r="W1362" s="224">
        <f>SUMIF('17'!$C$10:$C$29,$C1362,'17'!$G$10:$G$29)*'17'!$E$3</f>
        <v>0</v>
      </c>
      <c r="X1362" s="224">
        <f>SUMIF('18'!$C$10:$C$29,$C1362,'18'!$G$10:$G$29)*'18'!$E$3</f>
        <v>0</v>
      </c>
      <c r="Y1362" s="224">
        <f>SUMIF('19'!$C$10:$C$28,$C1362,'19'!$G$10:$G$28)*'19'!$E$3</f>
        <v>0</v>
      </c>
      <c r="Z1362" s="224">
        <f>SUMIF('20'!$C$10:$C$29,$C1362,'20'!$G$10:$G$29)*'20'!$E$3</f>
        <v>0</v>
      </c>
      <c r="AA1362" s="224">
        <f>SUMIF('21'!$C$10:$C$29,$C1362,'21'!$G$10:$G$29)*'21'!$E$3</f>
        <v>0</v>
      </c>
    </row>
    <row r="1363" spans="3:27" ht="15" hidden="1">
      <c r="C1363" s="207" t="s">
        <v>2835</v>
      </c>
      <c r="D1363" s="207" t="s">
        <v>2836</v>
      </c>
      <c r="F1363" s="303">
        <f t="shared" si="22"/>
        <v>0</v>
      </c>
      <c r="G1363" s="224">
        <f>SUMIF('01'!$C$10:$C$29,$C1363,'01'!$G$10:$G$29)*'01'!$E$3</f>
        <v>0</v>
      </c>
      <c r="H1363" s="224">
        <f>SUMIF('02'!$C$10:$C$28,$C1363,'02'!$G$10:$G$28)*'02'!$E$3</f>
        <v>0</v>
      </c>
      <c r="I1363" s="224">
        <f>SUMIF('03'!$C$10:$C$29,$C1363,'03'!$G$10:$G$29)*'03'!$E$3</f>
        <v>0</v>
      </c>
      <c r="J1363" s="224">
        <f>SUMIF('04'!$C$10:$C$26,$C1363,'04'!$G$10:$G$26)*'04'!$E$3</f>
        <v>0</v>
      </c>
      <c r="K1363" s="224">
        <f>SUMIF('05'!$C$10:$C$29,$C1363,'05'!$G$10:$G$29)*'05'!$E$3</f>
        <v>0</v>
      </c>
      <c r="L1363" s="224">
        <f>SUMIF('06'!$C$10:$C$29,$C1363,'06'!$G$10:$G$29)*'06'!$E$3</f>
        <v>0</v>
      </c>
      <c r="M1363" s="224">
        <f>SUMIF('07'!$C$10:$C$26,$C1363,'07'!$G$10:$G$26)*'07'!$E$3</f>
        <v>0</v>
      </c>
      <c r="N1363" s="224">
        <f>SUMIF('08'!$C$10:$C$29,$C1363,'08'!$G$10:$G$29)*'08'!$E$3</f>
        <v>0</v>
      </c>
      <c r="O1363" s="224">
        <f>SUMIF('09'!$C$10:$C$29,$C1363,'09'!$G$10:$G$29)*'09'!$E$3</f>
        <v>0</v>
      </c>
      <c r="P1363" s="224">
        <f>SUMIF('10'!$C$10:$C$29,$C1363,'10'!$G$10:$G$29)*'10'!$E$3</f>
        <v>0</v>
      </c>
      <c r="Q1363" s="224">
        <f>SUMIF('11'!$C$10:$C$39,$C1363,'11'!$G$10:$G$39)*'11'!$E$3</f>
        <v>0</v>
      </c>
      <c r="R1363" s="224">
        <f>SUMIF('12'!$C$10:$C$29,$C1363,'12'!$G$10:$G$29)*'12'!$E$3</f>
        <v>0</v>
      </c>
      <c r="S1363" s="224">
        <f>SUMIF('13'!$C$10:$C$29,$C1363,'13'!$G$10:$G$29)*'13'!$E$3</f>
        <v>0</v>
      </c>
      <c r="T1363" s="224">
        <f>SUMIF('14'!$C$10:$C$29,$C1363,'14'!$G$10:$G$29)*'14'!$E$3</f>
        <v>0</v>
      </c>
      <c r="U1363" s="224">
        <f>SUMIF('15'!$C$10:$C$29,$C1363,'15'!$G$10:$G$29)*'15'!$E$3</f>
        <v>0</v>
      </c>
      <c r="V1363" s="224">
        <f>SUMIF('16'!$C$10:$C$29,$C1363,'16'!$G$10:$G$29)*'16'!$E$3</f>
        <v>0</v>
      </c>
      <c r="W1363" s="224">
        <f>SUMIF('17'!$C$10:$C$29,$C1363,'17'!$G$10:$G$29)*'17'!$E$3</f>
        <v>0</v>
      </c>
      <c r="X1363" s="224">
        <f>SUMIF('18'!$C$10:$C$29,$C1363,'18'!$G$10:$G$29)*'18'!$E$3</f>
        <v>0</v>
      </c>
      <c r="Y1363" s="224">
        <f>SUMIF('19'!$C$10:$C$28,$C1363,'19'!$G$10:$G$28)*'19'!$E$3</f>
        <v>0</v>
      </c>
      <c r="Z1363" s="224">
        <f>SUMIF('20'!$C$10:$C$29,$C1363,'20'!$G$10:$G$29)*'20'!$E$3</f>
        <v>0</v>
      </c>
      <c r="AA1363" s="224">
        <f>SUMIF('21'!$C$10:$C$29,$C1363,'21'!$G$10:$G$29)*'21'!$E$3</f>
        <v>0</v>
      </c>
    </row>
    <row r="1364" spans="3:27" ht="15" hidden="1">
      <c r="C1364" s="207" t="s">
        <v>2837</v>
      </c>
      <c r="D1364" s="207" t="s">
        <v>2838</v>
      </c>
      <c r="F1364" s="303">
        <f t="shared" si="22"/>
        <v>0</v>
      </c>
      <c r="G1364" s="224">
        <f>SUMIF('01'!$C$10:$C$29,$C1364,'01'!$G$10:$G$29)*'01'!$E$3</f>
        <v>0</v>
      </c>
      <c r="H1364" s="224">
        <f>SUMIF('02'!$C$10:$C$28,$C1364,'02'!$G$10:$G$28)*'02'!$E$3</f>
        <v>0</v>
      </c>
      <c r="I1364" s="224">
        <f>SUMIF('03'!$C$10:$C$29,$C1364,'03'!$G$10:$G$29)*'03'!$E$3</f>
        <v>0</v>
      </c>
      <c r="J1364" s="224">
        <f>SUMIF('04'!$C$10:$C$26,$C1364,'04'!$G$10:$G$26)*'04'!$E$3</f>
        <v>0</v>
      </c>
      <c r="K1364" s="224">
        <f>SUMIF('05'!$C$10:$C$29,$C1364,'05'!$G$10:$G$29)*'05'!$E$3</f>
        <v>0</v>
      </c>
      <c r="L1364" s="224">
        <f>SUMIF('06'!$C$10:$C$29,$C1364,'06'!$G$10:$G$29)*'06'!$E$3</f>
        <v>0</v>
      </c>
      <c r="M1364" s="224">
        <f>SUMIF('07'!$C$10:$C$26,$C1364,'07'!$G$10:$G$26)*'07'!$E$3</f>
        <v>0</v>
      </c>
      <c r="N1364" s="224">
        <f>SUMIF('08'!$C$10:$C$29,$C1364,'08'!$G$10:$G$29)*'08'!$E$3</f>
        <v>0</v>
      </c>
      <c r="O1364" s="224">
        <f>SUMIF('09'!$C$10:$C$29,$C1364,'09'!$G$10:$G$29)*'09'!$E$3</f>
        <v>0</v>
      </c>
      <c r="P1364" s="224">
        <f>SUMIF('10'!$C$10:$C$29,$C1364,'10'!$G$10:$G$29)*'10'!$E$3</f>
        <v>0</v>
      </c>
      <c r="Q1364" s="224">
        <f>SUMIF('11'!$C$10:$C$39,$C1364,'11'!$G$10:$G$39)*'11'!$E$3</f>
        <v>0</v>
      </c>
      <c r="R1364" s="224">
        <f>SUMIF('12'!$C$10:$C$29,$C1364,'12'!$G$10:$G$29)*'12'!$E$3</f>
        <v>0</v>
      </c>
      <c r="S1364" s="224">
        <f>SUMIF('13'!$C$10:$C$29,$C1364,'13'!$G$10:$G$29)*'13'!$E$3</f>
        <v>0</v>
      </c>
      <c r="T1364" s="224">
        <f>SUMIF('14'!$C$10:$C$29,$C1364,'14'!$G$10:$G$29)*'14'!$E$3</f>
        <v>0</v>
      </c>
      <c r="U1364" s="224">
        <f>SUMIF('15'!$C$10:$C$29,$C1364,'15'!$G$10:$G$29)*'15'!$E$3</f>
        <v>0</v>
      </c>
      <c r="V1364" s="224">
        <f>SUMIF('16'!$C$10:$C$29,$C1364,'16'!$G$10:$G$29)*'16'!$E$3</f>
        <v>0</v>
      </c>
      <c r="W1364" s="224">
        <f>SUMIF('17'!$C$10:$C$29,$C1364,'17'!$G$10:$G$29)*'17'!$E$3</f>
        <v>0</v>
      </c>
      <c r="X1364" s="224">
        <f>SUMIF('18'!$C$10:$C$29,$C1364,'18'!$G$10:$G$29)*'18'!$E$3</f>
        <v>0</v>
      </c>
      <c r="Y1364" s="224">
        <f>SUMIF('19'!$C$10:$C$28,$C1364,'19'!$G$10:$G$28)*'19'!$E$3</f>
        <v>0</v>
      </c>
      <c r="Z1364" s="224">
        <f>SUMIF('20'!$C$10:$C$29,$C1364,'20'!$G$10:$G$29)*'20'!$E$3</f>
        <v>0</v>
      </c>
      <c r="AA1364" s="224">
        <f>SUMIF('21'!$C$10:$C$29,$C1364,'21'!$G$10:$G$29)*'21'!$E$3</f>
        <v>0</v>
      </c>
    </row>
    <row r="1365" spans="3:27" ht="15" hidden="1">
      <c r="C1365" s="207" t="s">
        <v>2839</v>
      </c>
      <c r="D1365" s="207" t="s">
        <v>2840</v>
      </c>
      <c r="F1365" s="303">
        <f t="shared" si="22"/>
        <v>0</v>
      </c>
      <c r="G1365" s="224">
        <f>SUMIF('01'!$C$10:$C$29,$C1365,'01'!$G$10:$G$29)*'01'!$E$3</f>
        <v>0</v>
      </c>
      <c r="H1365" s="224">
        <f>SUMIF('02'!$C$10:$C$28,$C1365,'02'!$G$10:$G$28)*'02'!$E$3</f>
        <v>0</v>
      </c>
      <c r="I1365" s="224">
        <f>SUMIF('03'!$C$10:$C$29,$C1365,'03'!$G$10:$G$29)*'03'!$E$3</f>
        <v>0</v>
      </c>
      <c r="J1365" s="224">
        <f>SUMIF('04'!$C$10:$C$26,$C1365,'04'!$G$10:$G$26)*'04'!$E$3</f>
        <v>0</v>
      </c>
      <c r="K1365" s="224">
        <f>SUMIF('05'!$C$10:$C$29,$C1365,'05'!$G$10:$G$29)*'05'!$E$3</f>
        <v>0</v>
      </c>
      <c r="L1365" s="224">
        <f>SUMIF('06'!$C$10:$C$29,$C1365,'06'!$G$10:$G$29)*'06'!$E$3</f>
        <v>0</v>
      </c>
      <c r="M1365" s="224">
        <f>SUMIF('07'!$C$10:$C$26,$C1365,'07'!$G$10:$G$26)*'07'!$E$3</f>
        <v>0</v>
      </c>
      <c r="N1365" s="224">
        <f>SUMIF('08'!$C$10:$C$29,$C1365,'08'!$G$10:$G$29)*'08'!$E$3</f>
        <v>0</v>
      </c>
      <c r="O1365" s="224">
        <f>SUMIF('09'!$C$10:$C$29,$C1365,'09'!$G$10:$G$29)*'09'!$E$3</f>
        <v>0</v>
      </c>
      <c r="P1365" s="224">
        <f>SUMIF('10'!$C$10:$C$29,$C1365,'10'!$G$10:$G$29)*'10'!$E$3</f>
        <v>0</v>
      </c>
      <c r="Q1365" s="224">
        <f>SUMIF('11'!$C$10:$C$39,$C1365,'11'!$G$10:$G$39)*'11'!$E$3</f>
        <v>0</v>
      </c>
      <c r="R1365" s="224">
        <f>SUMIF('12'!$C$10:$C$29,$C1365,'12'!$G$10:$G$29)*'12'!$E$3</f>
        <v>0</v>
      </c>
      <c r="S1365" s="224">
        <f>SUMIF('13'!$C$10:$C$29,$C1365,'13'!$G$10:$G$29)*'13'!$E$3</f>
        <v>0</v>
      </c>
      <c r="T1365" s="224">
        <f>SUMIF('14'!$C$10:$C$29,$C1365,'14'!$G$10:$G$29)*'14'!$E$3</f>
        <v>0</v>
      </c>
      <c r="U1365" s="224">
        <f>SUMIF('15'!$C$10:$C$29,$C1365,'15'!$G$10:$G$29)*'15'!$E$3</f>
        <v>0</v>
      </c>
      <c r="V1365" s="224">
        <f>SUMIF('16'!$C$10:$C$29,$C1365,'16'!$G$10:$G$29)*'16'!$E$3</f>
        <v>0</v>
      </c>
      <c r="W1365" s="224">
        <f>SUMIF('17'!$C$10:$C$29,$C1365,'17'!$G$10:$G$29)*'17'!$E$3</f>
        <v>0</v>
      </c>
      <c r="X1365" s="224">
        <f>SUMIF('18'!$C$10:$C$29,$C1365,'18'!$G$10:$G$29)*'18'!$E$3</f>
        <v>0</v>
      </c>
      <c r="Y1365" s="224">
        <f>SUMIF('19'!$C$10:$C$28,$C1365,'19'!$G$10:$G$28)*'19'!$E$3</f>
        <v>0</v>
      </c>
      <c r="Z1365" s="224">
        <f>SUMIF('20'!$C$10:$C$29,$C1365,'20'!$G$10:$G$29)*'20'!$E$3</f>
        <v>0</v>
      </c>
      <c r="AA1365" s="224">
        <f>SUMIF('21'!$C$10:$C$29,$C1365,'21'!$G$10:$G$29)*'21'!$E$3</f>
        <v>0</v>
      </c>
    </row>
    <row r="1366" spans="3:27" ht="15" hidden="1">
      <c r="C1366" s="207" t="s">
        <v>2841</v>
      </c>
      <c r="D1366" s="207" t="s">
        <v>2842</v>
      </c>
      <c r="F1366" s="303">
        <f t="shared" si="22"/>
        <v>0</v>
      </c>
      <c r="G1366" s="224">
        <f>SUMIF('01'!$C$10:$C$29,$C1366,'01'!$G$10:$G$29)*'01'!$E$3</f>
        <v>0</v>
      </c>
      <c r="H1366" s="224">
        <f>SUMIF('02'!$C$10:$C$28,$C1366,'02'!$G$10:$G$28)*'02'!$E$3</f>
        <v>0</v>
      </c>
      <c r="I1366" s="224">
        <f>SUMIF('03'!$C$10:$C$29,$C1366,'03'!$G$10:$G$29)*'03'!$E$3</f>
        <v>0</v>
      </c>
      <c r="J1366" s="224">
        <f>SUMIF('04'!$C$10:$C$26,$C1366,'04'!$G$10:$G$26)*'04'!$E$3</f>
        <v>0</v>
      </c>
      <c r="K1366" s="224">
        <f>SUMIF('05'!$C$10:$C$29,$C1366,'05'!$G$10:$G$29)*'05'!$E$3</f>
        <v>0</v>
      </c>
      <c r="L1366" s="224">
        <f>SUMIF('06'!$C$10:$C$29,$C1366,'06'!$G$10:$G$29)*'06'!$E$3</f>
        <v>0</v>
      </c>
      <c r="M1366" s="224">
        <f>SUMIF('07'!$C$10:$C$26,$C1366,'07'!$G$10:$G$26)*'07'!$E$3</f>
        <v>0</v>
      </c>
      <c r="N1366" s="224">
        <f>SUMIF('08'!$C$10:$C$29,$C1366,'08'!$G$10:$G$29)*'08'!$E$3</f>
        <v>0</v>
      </c>
      <c r="O1366" s="224">
        <f>SUMIF('09'!$C$10:$C$29,$C1366,'09'!$G$10:$G$29)*'09'!$E$3</f>
        <v>0</v>
      </c>
      <c r="P1366" s="224">
        <f>SUMIF('10'!$C$10:$C$29,$C1366,'10'!$G$10:$G$29)*'10'!$E$3</f>
        <v>0</v>
      </c>
      <c r="Q1366" s="224">
        <f>SUMIF('11'!$C$10:$C$39,$C1366,'11'!$G$10:$G$39)*'11'!$E$3</f>
        <v>0</v>
      </c>
      <c r="R1366" s="224">
        <f>SUMIF('12'!$C$10:$C$29,$C1366,'12'!$G$10:$G$29)*'12'!$E$3</f>
        <v>0</v>
      </c>
      <c r="S1366" s="224">
        <f>SUMIF('13'!$C$10:$C$29,$C1366,'13'!$G$10:$G$29)*'13'!$E$3</f>
        <v>0</v>
      </c>
      <c r="T1366" s="224">
        <f>SUMIF('14'!$C$10:$C$29,$C1366,'14'!$G$10:$G$29)*'14'!$E$3</f>
        <v>0</v>
      </c>
      <c r="U1366" s="224">
        <f>SUMIF('15'!$C$10:$C$29,$C1366,'15'!$G$10:$G$29)*'15'!$E$3</f>
        <v>0</v>
      </c>
      <c r="V1366" s="224">
        <f>SUMIF('16'!$C$10:$C$29,$C1366,'16'!$G$10:$G$29)*'16'!$E$3</f>
        <v>0</v>
      </c>
      <c r="W1366" s="224">
        <f>SUMIF('17'!$C$10:$C$29,$C1366,'17'!$G$10:$G$29)*'17'!$E$3</f>
        <v>0</v>
      </c>
      <c r="X1366" s="224">
        <f>SUMIF('18'!$C$10:$C$29,$C1366,'18'!$G$10:$G$29)*'18'!$E$3</f>
        <v>0</v>
      </c>
      <c r="Y1366" s="224">
        <f>SUMIF('19'!$C$10:$C$28,$C1366,'19'!$G$10:$G$28)*'19'!$E$3</f>
        <v>0</v>
      </c>
      <c r="Z1366" s="224">
        <f>SUMIF('20'!$C$10:$C$29,$C1366,'20'!$G$10:$G$29)*'20'!$E$3</f>
        <v>0</v>
      </c>
      <c r="AA1366" s="224">
        <f>SUMIF('21'!$C$10:$C$29,$C1366,'21'!$G$10:$G$29)*'21'!$E$3</f>
        <v>0</v>
      </c>
    </row>
    <row r="1367" spans="3:27" ht="15" hidden="1">
      <c r="C1367" s="207" t="s">
        <v>2843</v>
      </c>
      <c r="D1367" s="207" t="s">
        <v>2844</v>
      </c>
      <c r="F1367" s="303">
        <f t="shared" si="22"/>
        <v>0</v>
      </c>
      <c r="G1367" s="224">
        <f>SUMIF('01'!$C$10:$C$29,$C1367,'01'!$G$10:$G$29)*'01'!$E$3</f>
        <v>0</v>
      </c>
      <c r="H1367" s="224">
        <f>SUMIF('02'!$C$10:$C$28,$C1367,'02'!$G$10:$G$28)*'02'!$E$3</f>
        <v>0</v>
      </c>
      <c r="I1367" s="224">
        <f>SUMIF('03'!$C$10:$C$29,$C1367,'03'!$G$10:$G$29)*'03'!$E$3</f>
        <v>0</v>
      </c>
      <c r="J1367" s="224">
        <f>SUMIF('04'!$C$10:$C$26,$C1367,'04'!$G$10:$G$26)*'04'!$E$3</f>
        <v>0</v>
      </c>
      <c r="K1367" s="224">
        <f>SUMIF('05'!$C$10:$C$29,$C1367,'05'!$G$10:$G$29)*'05'!$E$3</f>
        <v>0</v>
      </c>
      <c r="L1367" s="224">
        <f>SUMIF('06'!$C$10:$C$29,$C1367,'06'!$G$10:$G$29)*'06'!$E$3</f>
        <v>0</v>
      </c>
      <c r="M1367" s="224">
        <f>SUMIF('07'!$C$10:$C$26,$C1367,'07'!$G$10:$G$26)*'07'!$E$3</f>
        <v>0</v>
      </c>
      <c r="N1367" s="224">
        <f>SUMIF('08'!$C$10:$C$29,$C1367,'08'!$G$10:$G$29)*'08'!$E$3</f>
        <v>0</v>
      </c>
      <c r="O1367" s="224">
        <f>SUMIF('09'!$C$10:$C$29,$C1367,'09'!$G$10:$G$29)*'09'!$E$3</f>
        <v>0</v>
      </c>
      <c r="P1367" s="224">
        <f>SUMIF('10'!$C$10:$C$29,$C1367,'10'!$G$10:$G$29)*'10'!$E$3</f>
        <v>0</v>
      </c>
      <c r="Q1367" s="224">
        <f>SUMIF('11'!$C$10:$C$39,$C1367,'11'!$G$10:$G$39)*'11'!$E$3</f>
        <v>0</v>
      </c>
      <c r="R1367" s="224">
        <f>SUMIF('12'!$C$10:$C$29,$C1367,'12'!$G$10:$G$29)*'12'!$E$3</f>
        <v>0</v>
      </c>
      <c r="S1367" s="224">
        <f>SUMIF('13'!$C$10:$C$29,$C1367,'13'!$G$10:$G$29)*'13'!$E$3</f>
        <v>0</v>
      </c>
      <c r="T1367" s="224">
        <f>SUMIF('14'!$C$10:$C$29,$C1367,'14'!$G$10:$G$29)*'14'!$E$3</f>
        <v>0</v>
      </c>
      <c r="U1367" s="224">
        <f>SUMIF('15'!$C$10:$C$29,$C1367,'15'!$G$10:$G$29)*'15'!$E$3</f>
        <v>0</v>
      </c>
      <c r="V1367" s="224">
        <f>SUMIF('16'!$C$10:$C$29,$C1367,'16'!$G$10:$G$29)*'16'!$E$3</f>
        <v>0</v>
      </c>
      <c r="W1367" s="224">
        <f>SUMIF('17'!$C$10:$C$29,$C1367,'17'!$G$10:$G$29)*'17'!$E$3</f>
        <v>0</v>
      </c>
      <c r="X1367" s="224">
        <f>SUMIF('18'!$C$10:$C$29,$C1367,'18'!$G$10:$G$29)*'18'!$E$3</f>
        <v>0</v>
      </c>
      <c r="Y1367" s="224">
        <f>SUMIF('19'!$C$10:$C$28,$C1367,'19'!$G$10:$G$28)*'19'!$E$3</f>
        <v>0</v>
      </c>
      <c r="Z1367" s="224">
        <f>SUMIF('20'!$C$10:$C$29,$C1367,'20'!$G$10:$G$29)*'20'!$E$3</f>
        <v>0</v>
      </c>
      <c r="AA1367" s="224">
        <f>SUMIF('21'!$C$10:$C$29,$C1367,'21'!$G$10:$G$29)*'21'!$E$3</f>
        <v>0</v>
      </c>
    </row>
    <row r="1368" spans="3:27" ht="15" hidden="1">
      <c r="C1368" s="207" t="s">
        <v>2845</v>
      </c>
      <c r="D1368" s="207" t="s">
        <v>2846</v>
      </c>
      <c r="F1368" s="303">
        <f t="shared" si="22"/>
        <v>0</v>
      </c>
      <c r="G1368" s="224">
        <f>SUMIF('01'!$C$10:$C$29,$C1368,'01'!$G$10:$G$29)*'01'!$E$3</f>
        <v>0</v>
      </c>
      <c r="H1368" s="224">
        <f>SUMIF('02'!$C$10:$C$28,$C1368,'02'!$G$10:$G$28)*'02'!$E$3</f>
        <v>0</v>
      </c>
      <c r="I1368" s="224">
        <f>SUMIF('03'!$C$10:$C$29,$C1368,'03'!$G$10:$G$29)*'03'!$E$3</f>
        <v>0</v>
      </c>
      <c r="J1368" s="224">
        <f>SUMIF('04'!$C$10:$C$26,$C1368,'04'!$G$10:$G$26)*'04'!$E$3</f>
        <v>0</v>
      </c>
      <c r="K1368" s="224">
        <f>SUMIF('05'!$C$10:$C$29,$C1368,'05'!$G$10:$G$29)*'05'!$E$3</f>
        <v>0</v>
      </c>
      <c r="L1368" s="224">
        <f>SUMIF('06'!$C$10:$C$29,$C1368,'06'!$G$10:$G$29)*'06'!$E$3</f>
        <v>0</v>
      </c>
      <c r="M1368" s="224">
        <f>SUMIF('07'!$C$10:$C$26,$C1368,'07'!$G$10:$G$26)*'07'!$E$3</f>
        <v>0</v>
      </c>
      <c r="N1368" s="224">
        <f>SUMIF('08'!$C$10:$C$29,$C1368,'08'!$G$10:$G$29)*'08'!$E$3</f>
        <v>0</v>
      </c>
      <c r="O1368" s="224">
        <f>SUMIF('09'!$C$10:$C$29,$C1368,'09'!$G$10:$G$29)*'09'!$E$3</f>
        <v>0</v>
      </c>
      <c r="P1368" s="224">
        <f>SUMIF('10'!$C$10:$C$29,$C1368,'10'!$G$10:$G$29)*'10'!$E$3</f>
        <v>0</v>
      </c>
      <c r="Q1368" s="224">
        <f>SUMIF('11'!$C$10:$C$39,$C1368,'11'!$G$10:$G$39)*'11'!$E$3</f>
        <v>0</v>
      </c>
      <c r="R1368" s="224">
        <f>SUMIF('12'!$C$10:$C$29,$C1368,'12'!$G$10:$G$29)*'12'!$E$3</f>
        <v>0</v>
      </c>
      <c r="S1368" s="224">
        <f>SUMIF('13'!$C$10:$C$29,$C1368,'13'!$G$10:$G$29)*'13'!$E$3</f>
        <v>0</v>
      </c>
      <c r="T1368" s="224">
        <f>SUMIF('14'!$C$10:$C$29,$C1368,'14'!$G$10:$G$29)*'14'!$E$3</f>
        <v>0</v>
      </c>
      <c r="U1368" s="224">
        <f>SUMIF('15'!$C$10:$C$29,$C1368,'15'!$G$10:$G$29)*'15'!$E$3</f>
        <v>0</v>
      </c>
      <c r="V1368" s="224">
        <f>SUMIF('16'!$C$10:$C$29,$C1368,'16'!$G$10:$G$29)*'16'!$E$3</f>
        <v>0</v>
      </c>
      <c r="W1368" s="224">
        <f>SUMIF('17'!$C$10:$C$29,$C1368,'17'!$G$10:$G$29)*'17'!$E$3</f>
        <v>0</v>
      </c>
      <c r="X1368" s="224">
        <f>SUMIF('18'!$C$10:$C$29,$C1368,'18'!$G$10:$G$29)*'18'!$E$3</f>
        <v>0</v>
      </c>
      <c r="Y1368" s="224">
        <f>SUMIF('19'!$C$10:$C$28,$C1368,'19'!$G$10:$G$28)*'19'!$E$3</f>
        <v>0</v>
      </c>
      <c r="Z1368" s="224">
        <f>SUMIF('20'!$C$10:$C$29,$C1368,'20'!$G$10:$G$29)*'20'!$E$3</f>
        <v>0</v>
      </c>
      <c r="AA1368" s="224">
        <f>SUMIF('21'!$C$10:$C$29,$C1368,'21'!$G$10:$G$29)*'21'!$E$3</f>
        <v>0</v>
      </c>
    </row>
    <row r="1369" spans="3:27" ht="15" hidden="1">
      <c r="C1369" s="207" t="s">
        <v>2847</v>
      </c>
      <c r="D1369" s="207" t="s">
        <v>2848</v>
      </c>
      <c r="F1369" s="303">
        <f t="shared" si="22"/>
        <v>0</v>
      </c>
      <c r="G1369" s="224">
        <f>SUMIF('01'!$C$10:$C$29,$C1369,'01'!$G$10:$G$29)*'01'!$E$3</f>
        <v>0</v>
      </c>
      <c r="H1369" s="224">
        <f>SUMIF('02'!$C$10:$C$28,$C1369,'02'!$G$10:$G$28)*'02'!$E$3</f>
        <v>0</v>
      </c>
      <c r="I1369" s="224">
        <f>SUMIF('03'!$C$10:$C$29,$C1369,'03'!$G$10:$G$29)*'03'!$E$3</f>
        <v>0</v>
      </c>
      <c r="J1369" s="224">
        <f>SUMIF('04'!$C$10:$C$26,$C1369,'04'!$G$10:$G$26)*'04'!$E$3</f>
        <v>0</v>
      </c>
      <c r="K1369" s="224">
        <f>SUMIF('05'!$C$10:$C$29,$C1369,'05'!$G$10:$G$29)*'05'!$E$3</f>
        <v>0</v>
      </c>
      <c r="L1369" s="224">
        <f>SUMIF('06'!$C$10:$C$29,$C1369,'06'!$G$10:$G$29)*'06'!$E$3</f>
        <v>0</v>
      </c>
      <c r="M1369" s="224">
        <f>SUMIF('07'!$C$10:$C$26,$C1369,'07'!$G$10:$G$26)*'07'!$E$3</f>
        <v>0</v>
      </c>
      <c r="N1369" s="224">
        <f>SUMIF('08'!$C$10:$C$29,$C1369,'08'!$G$10:$G$29)*'08'!$E$3</f>
        <v>0</v>
      </c>
      <c r="O1369" s="224">
        <f>SUMIF('09'!$C$10:$C$29,$C1369,'09'!$G$10:$G$29)*'09'!$E$3</f>
        <v>0</v>
      </c>
      <c r="P1369" s="224">
        <f>SUMIF('10'!$C$10:$C$29,$C1369,'10'!$G$10:$G$29)*'10'!$E$3</f>
        <v>0</v>
      </c>
      <c r="Q1369" s="224">
        <f>SUMIF('11'!$C$10:$C$39,$C1369,'11'!$G$10:$G$39)*'11'!$E$3</f>
        <v>0</v>
      </c>
      <c r="R1369" s="224">
        <f>SUMIF('12'!$C$10:$C$29,$C1369,'12'!$G$10:$G$29)*'12'!$E$3</f>
        <v>0</v>
      </c>
      <c r="S1369" s="224">
        <f>SUMIF('13'!$C$10:$C$29,$C1369,'13'!$G$10:$G$29)*'13'!$E$3</f>
        <v>0</v>
      </c>
      <c r="T1369" s="224">
        <f>SUMIF('14'!$C$10:$C$29,$C1369,'14'!$G$10:$G$29)*'14'!$E$3</f>
        <v>0</v>
      </c>
      <c r="U1369" s="224">
        <f>SUMIF('15'!$C$10:$C$29,$C1369,'15'!$G$10:$G$29)*'15'!$E$3</f>
        <v>0</v>
      </c>
      <c r="V1369" s="224">
        <f>SUMIF('16'!$C$10:$C$29,$C1369,'16'!$G$10:$G$29)*'16'!$E$3</f>
        <v>0</v>
      </c>
      <c r="W1369" s="224">
        <f>SUMIF('17'!$C$10:$C$29,$C1369,'17'!$G$10:$G$29)*'17'!$E$3</f>
        <v>0</v>
      </c>
      <c r="X1369" s="224">
        <f>SUMIF('18'!$C$10:$C$29,$C1369,'18'!$G$10:$G$29)*'18'!$E$3</f>
        <v>0</v>
      </c>
      <c r="Y1369" s="224">
        <f>SUMIF('19'!$C$10:$C$28,$C1369,'19'!$G$10:$G$28)*'19'!$E$3</f>
        <v>0</v>
      </c>
      <c r="Z1369" s="224">
        <f>SUMIF('20'!$C$10:$C$29,$C1369,'20'!$G$10:$G$29)*'20'!$E$3</f>
        <v>0</v>
      </c>
      <c r="AA1369" s="224">
        <f>SUMIF('21'!$C$10:$C$29,$C1369,'21'!$G$10:$G$29)*'21'!$E$3</f>
        <v>0</v>
      </c>
    </row>
    <row r="1370" spans="3:27" ht="15" hidden="1">
      <c r="C1370" s="207" t="s">
        <v>2849</v>
      </c>
      <c r="D1370" s="207" t="s">
        <v>2850</v>
      </c>
      <c r="F1370" s="303">
        <f t="shared" si="22"/>
        <v>0</v>
      </c>
      <c r="G1370" s="224">
        <f>SUMIF('01'!$C$10:$C$29,$C1370,'01'!$G$10:$G$29)*'01'!$E$3</f>
        <v>0</v>
      </c>
      <c r="H1370" s="224">
        <f>SUMIF('02'!$C$10:$C$28,$C1370,'02'!$G$10:$G$28)*'02'!$E$3</f>
        <v>0</v>
      </c>
      <c r="I1370" s="224">
        <f>SUMIF('03'!$C$10:$C$29,$C1370,'03'!$G$10:$G$29)*'03'!$E$3</f>
        <v>0</v>
      </c>
      <c r="J1370" s="224">
        <f>SUMIF('04'!$C$10:$C$26,$C1370,'04'!$G$10:$G$26)*'04'!$E$3</f>
        <v>0</v>
      </c>
      <c r="K1370" s="224">
        <f>SUMIF('05'!$C$10:$C$29,$C1370,'05'!$G$10:$G$29)*'05'!$E$3</f>
        <v>0</v>
      </c>
      <c r="L1370" s="224">
        <f>SUMIF('06'!$C$10:$C$29,$C1370,'06'!$G$10:$G$29)*'06'!$E$3</f>
        <v>0</v>
      </c>
      <c r="M1370" s="224">
        <f>SUMIF('07'!$C$10:$C$26,$C1370,'07'!$G$10:$G$26)*'07'!$E$3</f>
        <v>0</v>
      </c>
      <c r="N1370" s="224">
        <f>SUMIF('08'!$C$10:$C$29,$C1370,'08'!$G$10:$G$29)*'08'!$E$3</f>
        <v>0</v>
      </c>
      <c r="O1370" s="224">
        <f>SUMIF('09'!$C$10:$C$29,$C1370,'09'!$G$10:$G$29)*'09'!$E$3</f>
        <v>0</v>
      </c>
      <c r="P1370" s="224">
        <f>SUMIF('10'!$C$10:$C$29,$C1370,'10'!$G$10:$G$29)*'10'!$E$3</f>
        <v>0</v>
      </c>
      <c r="Q1370" s="224">
        <f>SUMIF('11'!$C$10:$C$39,$C1370,'11'!$G$10:$G$39)*'11'!$E$3</f>
        <v>0</v>
      </c>
      <c r="R1370" s="224">
        <f>SUMIF('12'!$C$10:$C$29,$C1370,'12'!$G$10:$G$29)*'12'!$E$3</f>
        <v>0</v>
      </c>
      <c r="S1370" s="224">
        <f>SUMIF('13'!$C$10:$C$29,$C1370,'13'!$G$10:$G$29)*'13'!$E$3</f>
        <v>0</v>
      </c>
      <c r="T1370" s="224">
        <f>SUMIF('14'!$C$10:$C$29,$C1370,'14'!$G$10:$G$29)*'14'!$E$3</f>
        <v>0</v>
      </c>
      <c r="U1370" s="224">
        <f>SUMIF('15'!$C$10:$C$29,$C1370,'15'!$G$10:$G$29)*'15'!$E$3</f>
        <v>0</v>
      </c>
      <c r="V1370" s="224">
        <f>SUMIF('16'!$C$10:$C$29,$C1370,'16'!$G$10:$G$29)*'16'!$E$3</f>
        <v>0</v>
      </c>
      <c r="W1370" s="224">
        <f>SUMIF('17'!$C$10:$C$29,$C1370,'17'!$G$10:$G$29)*'17'!$E$3</f>
        <v>0</v>
      </c>
      <c r="X1370" s="224">
        <f>SUMIF('18'!$C$10:$C$29,$C1370,'18'!$G$10:$G$29)*'18'!$E$3</f>
        <v>0</v>
      </c>
      <c r="Y1370" s="224">
        <f>SUMIF('19'!$C$10:$C$28,$C1370,'19'!$G$10:$G$28)*'19'!$E$3</f>
        <v>0</v>
      </c>
      <c r="Z1370" s="224">
        <f>SUMIF('20'!$C$10:$C$29,$C1370,'20'!$G$10:$G$29)*'20'!$E$3</f>
        <v>0</v>
      </c>
      <c r="AA1370" s="224">
        <f>SUMIF('21'!$C$10:$C$29,$C1370,'21'!$G$10:$G$29)*'21'!$E$3</f>
        <v>0</v>
      </c>
    </row>
    <row r="1371" spans="3:27" ht="15" hidden="1">
      <c r="C1371" s="207" t="s">
        <v>2851</v>
      </c>
      <c r="D1371" s="207" t="s">
        <v>2852</v>
      </c>
      <c r="F1371" s="303">
        <f t="shared" si="22"/>
        <v>0</v>
      </c>
      <c r="G1371" s="224">
        <f>SUMIF('01'!$C$10:$C$29,$C1371,'01'!$G$10:$G$29)*'01'!$E$3</f>
        <v>0</v>
      </c>
      <c r="H1371" s="224">
        <f>SUMIF('02'!$C$10:$C$28,$C1371,'02'!$G$10:$G$28)*'02'!$E$3</f>
        <v>0</v>
      </c>
      <c r="I1371" s="224">
        <f>SUMIF('03'!$C$10:$C$29,$C1371,'03'!$G$10:$G$29)*'03'!$E$3</f>
        <v>0</v>
      </c>
      <c r="J1371" s="224">
        <f>SUMIF('04'!$C$10:$C$26,$C1371,'04'!$G$10:$G$26)*'04'!$E$3</f>
        <v>0</v>
      </c>
      <c r="K1371" s="224">
        <f>SUMIF('05'!$C$10:$C$29,$C1371,'05'!$G$10:$G$29)*'05'!$E$3</f>
        <v>0</v>
      </c>
      <c r="L1371" s="224">
        <f>SUMIF('06'!$C$10:$C$29,$C1371,'06'!$G$10:$G$29)*'06'!$E$3</f>
        <v>0</v>
      </c>
      <c r="M1371" s="224">
        <f>SUMIF('07'!$C$10:$C$26,$C1371,'07'!$G$10:$G$26)*'07'!$E$3</f>
        <v>0</v>
      </c>
      <c r="N1371" s="224">
        <f>SUMIF('08'!$C$10:$C$29,$C1371,'08'!$G$10:$G$29)*'08'!$E$3</f>
        <v>0</v>
      </c>
      <c r="O1371" s="224">
        <f>SUMIF('09'!$C$10:$C$29,$C1371,'09'!$G$10:$G$29)*'09'!$E$3</f>
        <v>0</v>
      </c>
      <c r="P1371" s="224">
        <f>SUMIF('10'!$C$10:$C$29,$C1371,'10'!$G$10:$G$29)*'10'!$E$3</f>
        <v>0</v>
      </c>
      <c r="Q1371" s="224">
        <f>SUMIF('11'!$C$10:$C$39,$C1371,'11'!$G$10:$G$39)*'11'!$E$3</f>
        <v>0</v>
      </c>
      <c r="R1371" s="224">
        <f>SUMIF('12'!$C$10:$C$29,$C1371,'12'!$G$10:$G$29)*'12'!$E$3</f>
        <v>0</v>
      </c>
      <c r="S1371" s="224">
        <f>SUMIF('13'!$C$10:$C$29,$C1371,'13'!$G$10:$G$29)*'13'!$E$3</f>
        <v>0</v>
      </c>
      <c r="T1371" s="224">
        <f>SUMIF('14'!$C$10:$C$29,$C1371,'14'!$G$10:$G$29)*'14'!$E$3</f>
        <v>0</v>
      </c>
      <c r="U1371" s="224">
        <f>SUMIF('15'!$C$10:$C$29,$C1371,'15'!$G$10:$G$29)*'15'!$E$3</f>
        <v>0</v>
      </c>
      <c r="V1371" s="224">
        <f>SUMIF('16'!$C$10:$C$29,$C1371,'16'!$G$10:$G$29)*'16'!$E$3</f>
        <v>0</v>
      </c>
      <c r="W1371" s="224">
        <f>SUMIF('17'!$C$10:$C$29,$C1371,'17'!$G$10:$G$29)*'17'!$E$3</f>
        <v>0</v>
      </c>
      <c r="X1371" s="224">
        <f>SUMIF('18'!$C$10:$C$29,$C1371,'18'!$G$10:$G$29)*'18'!$E$3</f>
        <v>0</v>
      </c>
      <c r="Y1371" s="224">
        <f>SUMIF('19'!$C$10:$C$28,$C1371,'19'!$G$10:$G$28)*'19'!$E$3</f>
        <v>0</v>
      </c>
      <c r="Z1371" s="224">
        <f>SUMIF('20'!$C$10:$C$29,$C1371,'20'!$G$10:$G$29)*'20'!$E$3</f>
        <v>0</v>
      </c>
      <c r="AA1371" s="224">
        <f>SUMIF('21'!$C$10:$C$29,$C1371,'21'!$G$10:$G$29)*'21'!$E$3</f>
        <v>0</v>
      </c>
    </row>
    <row r="1372" spans="3:27" ht="15" hidden="1">
      <c r="C1372" s="207" t="s">
        <v>2853</v>
      </c>
      <c r="D1372" s="207" t="s">
        <v>2854</v>
      </c>
      <c r="F1372" s="303">
        <f t="shared" si="22"/>
        <v>0</v>
      </c>
      <c r="G1372" s="224">
        <f>SUMIF('01'!$C$10:$C$29,$C1372,'01'!$G$10:$G$29)*'01'!$E$3</f>
        <v>0</v>
      </c>
      <c r="H1372" s="224">
        <f>SUMIF('02'!$C$10:$C$28,$C1372,'02'!$G$10:$G$28)*'02'!$E$3</f>
        <v>0</v>
      </c>
      <c r="I1372" s="224">
        <f>SUMIF('03'!$C$10:$C$29,$C1372,'03'!$G$10:$G$29)*'03'!$E$3</f>
        <v>0</v>
      </c>
      <c r="J1372" s="224">
        <f>SUMIF('04'!$C$10:$C$26,$C1372,'04'!$G$10:$G$26)*'04'!$E$3</f>
        <v>0</v>
      </c>
      <c r="K1372" s="224">
        <f>SUMIF('05'!$C$10:$C$29,$C1372,'05'!$G$10:$G$29)*'05'!$E$3</f>
        <v>0</v>
      </c>
      <c r="L1372" s="224">
        <f>SUMIF('06'!$C$10:$C$29,$C1372,'06'!$G$10:$G$29)*'06'!$E$3</f>
        <v>0</v>
      </c>
      <c r="M1372" s="224">
        <f>SUMIF('07'!$C$10:$C$26,$C1372,'07'!$G$10:$G$26)*'07'!$E$3</f>
        <v>0</v>
      </c>
      <c r="N1372" s="224">
        <f>SUMIF('08'!$C$10:$C$29,$C1372,'08'!$G$10:$G$29)*'08'!$E$3</f>
        <v>0</v>
      </c>
      <c r="O1372" s="224">
        <f>SUMIF('09'!$C$10:$C$29,$C1372,'09'!$G$10:$G$29)*'09'!$E$3</f>
        <v>0</v>
      </c>
      <c r="P1372" s="224">
        <f>SUMIF('10'!$C$10:$C$29,$C1372,'10'!$G$10:$G$29)*'10'!$E$3</f>
        <v>0</v>
      </c>
      <c r="Q1372" s="224">
        <f>SUMIF('11'!$C$10:$C$39,$C1372,'11'!$G$10:$G$39)*'11'!$E$3</f>
        <v>0</v>
      </c>
      <c r="R1372" s="224">
        <f>SUMIF('12'!$C$10:$C$29,$C1372,'12'!$G$10:$G$29)*'12'!$E$3</f>
        <v>0</v>
      </c>
      <c r="S1372" s="224">
        <f>SUMIF('13'!$C$10:$C$29,$C1372,'13'!$G$10:$G$29)*'13'!$E$3</f>
        <v>0</v>
      </c>
      <c r="T1372" s="224">
        <f>SUMIF('14'!$C$10:$C$29,$C1372,'14'!$G$10:$G$29)*'14'!$E$3</f>
        <v>0</v>
      </c>
      <c r="U1372" s="224">
        <f>SUMIF('15'!$C$10:$C$29,$C1372,'15'!$G$10:$G$29)*'15'!$E$3</f>
        <v>0</v>
      </c>
      <c r="V1372" s="224">
        <f>SUMIF('16'!$C$10:$C$29,$C1372,'16'!$G$10:$G$29)*'16'!$E$3</f>
        <v>0</v>
      </c>
      <c r="W1372" s="224">
        <f>SUMIF('17'!$C$10:$C$29,$C1372,'17'!$G$10:$G$29)*'17'!$E$3</f>
        <v>0</v>
      </c>
      <c r="X1372" s="224">
        <f>SUMIF('18'!$C$10:$C$29,$C1372,'18'!$G$10:$G$29)*'18'!$E$3</f>
        <v>0</v>
      </c>
      <c r="Y1372" s="224">
        <f>SUMIF('19'!$C$10:$C$28,$C1372,'19'!$G$10:$G$28)*'19'!$E$3</f>
        <v>0</v>
      </c>
      <c r="Z1372" s="224">
        <f>SUMIF('20'!$C$10:$C$29,$C1372,'20'!$G$10:$G$29)*'20'!$E$3</f>
        <v>0</v>
      </c>
      <c r="AA1372" s="224">
        <f>SUMIF('21'!$C$10:$C$29,$C1372,'21'!$G$10:$G$29)*'21'!$E$3</f>
        <v>0</v>
      </c>
    </row>
    <row r="1373" spans="3:27" ht="15" hidden="1">
      <c r="C1373" s="207" t="s">
        <v>2855</v>
      </c>
      <c r="D1373" s="207" t="s">
        <v>2856</v>
      </c>
      <c r="F1373" s="303">
        <f t="shared" si="22"/>
        <v>0</v>
      </c>
      <c r="G1373" s="224">
        <f>SUMIF('01'!$C$10:$C$29,$C1373,'01'!$G$10:$G$29)*'01'!$E$3</f>
        <v>0</v>
      </c>
      <c r="H1373" s="224">
        <f>SUMIF('02'!$C$10:$C$28,$C1373,'02'!$G$10:$G$28)*'02'!$E$3</f>
        <v>0</v>
      </c>
      <c r="I1373" s="224">
        <f>SUMIF('03'!$C$10:$C$29,$C1373,'03'!$G$10:$G$29)*'03'!$E$3</f>
        <v>0</v>
      </c>
      <c r="J1373" s="224">
        <f>SUMIF('04'!$C$10:$C$26,$C1373,'04'!$G$10:$G$26)*'04'!$E$3</f>
        <v>0</v>
      </c>
      <c r="K1373" s="224">
        <f>SUMIF('05'!$C$10:$C$29,$C1373,'05'!$G$10:$G$29)*'05'!$E$3</f>
        <v>0</v>
      </c>
      <c r="L1373" s="224">
        <f>SUMIF('06'!$C$10:$C$29,$C1373,'06'!$G$10:$G$29)*'06'!$E$3</f>
        <v>0</v>
      </c>
      <c r="M1373" s="224">
        <f>SUMIF('07'!$C$10:$C$26,$C1373,'07'!$G$10:$G$26)*'07'!$E$3</f>
        <v>0</v>
      </c>
      <c r="N1373" s="224">
        <f>SUMIF('08'!$C$10:$C$29,$C1373,'08'!$G$10:$G$29)*'08'!$E$3</f>
        <v>0</v>
      </c>
      <c r="O1373" s="224">
        <f>SUMIF('09'!$C$10:$C$29,$C1373,'09'!$G$10:$G$29)*'09'!$E$3</f>
        <v>0</v>
      </c>
      <c r="P1373" s="224">
        <f>SUMIF('10'!$C$10:$C$29,$C1373,'10'!$G$10:$G$29)*'10'!$E$3</f>
        <v>0</v>
      </c>
      <c r="Q1373" s="224">
        <f>SUMIF('11'!$C$10:$C$39,$C1373,'11'!$G$10:$G$39)*'11'!$E$3</f>
        <v>0</v>
      </c>
      <c r="R1373" s="224">
        <f>SUMIF('12'!$C$10:$C$29,$C1373,'12'!$G$10:$G$29)*'12'!$E$3</f>
        <v>0</v>
      </c>
      <c r="S1373" s="224">
        <f>SUMIF('13'!$C$10:$C$29,$C1373,'13'!$G$10:$G$29)*'13'!$E$3</f>
        <v>0</v>
      </c>
      <c r="T1373" s="224">
        <f>SUMIF('14'!$C$10:$C$29,$C1373,'14'!$G$10:$G$29)*'14'!$E$3</f>
        <v>0</v>
      </c>
      <c r="U1373" s="224">
        <f>SUMIF('15'!$C$10:$C$29,$C1373,'15'!$G$10:$G$29)*'15'!$E$3</f>
        <v>0</v>
      </c>
      <c r="V1373" s="224">
        <f>SUMIF('16'!$C$10:$C$29,$C1373,'16'!$G$10:$G$29)*'16'!$E$3</f>
        <v>0</v>
      </c>
      <c r="W1373" s="224">
        <f>SUMIF('17'!$C$10:$C$29,$C1373,'17'!$G$10:$G$29)*'17'!$E$3</f>
        <v>0</v>
      </c>
      <c r="X1373" s="224">
        <f>SUMIF('18'!$C$10:$C$29,$C1373,'18'!$G$10:$G$29)*'18'!$E$3</f>
        <v>0</v>
      </c>
      <c r="Y1373" s="224">
        <f>SUMIF('19'!$C$10:$C$28,$C1373,'19'!$G$10:$G$28)*'19'!$E$3</f>
        <v>0</v>
      </c>
      <c r="Z1373" s="224">
        <f>SUMIF('20'!$C$10:$C$29,$C1373,'20'!$G$10:$G$29)*'20'!$E$3</f>
        <v>0</v>
      </c>
      <c r="AA1373" s="224">
        <f>SUMIF('21'!$C$10:$C$29,$C1373,'21'!$G$10:$G$29)*'21'!$E$3</f>
        <v>0</v>
      </c>
    </row>
    <row r="1374" spans="3:27" ht="15" hidden="1">
      <c r="C1374" s="207" t="s">
        <v>2857</v>
      </c>
      <c r="D1374" s="207" t="s">
        <v>2858</v>
      </c>
      <c r="F1374" s="303">
        <f t="shared" si="22"/>
        <v>0</v>
      </c>
      <c r="G1374" s="224">
        <f>SUMIF('01'!$C$10:$C$29,$C1374,'01'!$G$10:$G$29)*'01'!$E$3</f>
        <v>0</v>
      </c>
      <c r="H1374" s="224">
        <f>SUMIF('02'!$C$10:$C$28,$C1374,'02'!$G$10:$G$28)*'02'!$E$3</f>
        <v>0</v>
      </c>
      <c r="I1374" s="224">
        <f>SUMIF('03'!$C$10:$C$29,$C1374,'03'!$G$10:$G$29)*'03'!$E$3</f>
        <v>0</v>
      </c>
      <c r="J1374" s="224">
        <f>SUMIF('04'!$C$10:$C$26,$C1374,'04'!$G$10:$G$26)*'04'!$E$3</f>
        <v>0</v>
      </c>
      <c r="K1374" s="224">
        <f>SUMIF('05'!$C$10:$C$29,$C1374,'05'!$G$10:$G$29)*'05'!$E$3</f>
        <v>0</v>
      </c>
      <c r="L1374" s="224">
        <f>SUMIF('06'!$C$10:$C$29,$C1374,'06'!$G$10:$G$29)*'06'!$E$3</f>
        <v>0</v>
      </c>
      <c r="M1374" s="224">
        <f>SUMIF('07'!$C$10:$C$26,$C1374,'07'!$G$10:$G$26)*'07'!$E$3</f>
        <v>0</v>
      </c>
      <c r="N1374" s="224">
        <f>SUMIF('08'!$C$10:$C$29,$C1374,'08'!$G$10:$G$29)*'08'!$E$3</f>
        <v>0</v>
      </c>
      <c r="O1374" s="224">
        <f>SUMIF('09'!$C$10:$C$29,$C1374,'09'!$G$10:$G$29)*'09'!$E$3</f>
        <v>0</v>
      </c>
      <c r="P1374" s="224">
        <f>SUMIF('10'!$C$10:$C$29,$C1374,'10'!$G$10:$G$29)*'10'!$E$3</f>
        <v>0</v>
      </c>
      <c r="Q1374" s="224">
        <f>SUMIF('11'!$C$10:$C$39,$C1374,'11'!$G$10:$G$39)*'11'!$E$3</f>
        <v>0</v>
      </c>
      <c r="R1374" s="224">
        <f>SUMIF('12'!$C$10:$C$29,$C1374,'12'!$G$10:$G$29)*'12'!$E$3</f>
        <v>0</v>
      </c>
      <c r="S1374" s="224">
        <f>SUMIF('13'!$C$10:$C$29,$C1374,'13'!$G$10:$G$29)*'13'!$E$3</f>
        <v>0</v>
      </c>
      <c r="T1374" s="224">
        <f>SUMIF('14'!$C$10:$C$29,$C1374,'14'!$G$10:$G$29)*'14'!$E$3</f>
        <v>0</v>
      </c>
      <c r="U1374" s="224">
        <f>SUMIF('15'!$C$10:$C$29,$C1374,'15'!$G$10:$G$29)*'15'!$E$3</f>
        <v>0</v>
      </c>
      <c r="V1374" s="224">
        <f>SUMIF('16'!$C$10:$C$29,$C1374,'16'!$G$10:$G$29)*'16'!$E$3</f>
        <v>0</v>
      </c>
      <c r="W1374" s="224">
        <f>SUMIF('17'!$C$10:$C$29,$C1374,'17'!$G$10:$G$29)*'17'!$E$3</f>
        <v>0</v>
      </c>
      <c r="X1374" s="224">
        <f>SUMIF('18'!$C$10:$C$29,$C1374,'18'!$G$10:$G$29)*'18'!$E$3</f>
        <v>0</v>
      </c>
      <c r="Y1374" s="224">
        <f>SUMIF('19'!$C$10:$C$28,$C1374,'19'!$G$10:$G$28)*'19'!$E$3</f>
        <v>0</v>
      </c>
      <c r="Z1374" s="224">
        <f>SUMIF('20'!$C$10:$C$29,$C1374,'20'!$G$10:$G$29)*'20'!$E$3</f>
        <v>0</v>
      </c>
      <c r="AA1374" s="224">
        <f>SUMIF('21'!$C$10:$C$29,$C1374,'21'!$G$10:$G$29)*'21'!$E$3</f>
        <v>0</v>
      </c>
    </row>
    <row r="1375" spans="3:27" ht="15" hidden="1">
      <c r="C1375" s="207" t="s">
        <v>2859</v>
      </c>
      <c r="D1375" s="207" t="s">
        <v>2860</v>
      </c>
      <c r="F1375" s="303">
        <f t="shared" si="22"/>
        <v>0</v>
      </c>
      <c r="G1375" s="224">
        <f>SUMIF('01'!$C$10:$C$29,$C1375,'01'!$G$10:$G$29)*'01'!$E$3</f>
        <v>0</v>
      </c>
      <c r="H1375" s="224">
        <f>SUMIF('02'!$C$10:$C$28,$C1375,'02'!$G$10:$G$28)*'02'!$E$3</f>
        <v>0</v>
      </c>
      <c r="I1375" s="224">
        <f>SUMIF('03'!$C$10:$C$29,$C1375,'03'!$G$10:$G$29)*'03'!$E$3</f>
        <v>0</v>
      </c>
      <c r="J1375" s="224">
        <f>SUMIF('04'!$C$10:$C$26,$C1375,'04'!$G$10:$G$26)*'04'!$E$3</f>
        <v>0</v>
      </c>
      <c r="K1375" s="224">
        <f>SUMIF('05'!$C$10:$C$29,$C1375,'05'!$G$10:$G$29)*'05'!$E$3</f>
        <v>0</v>
      </c>
      <c r="L1375" s="224">
        <f>SUMIF('06'!$C$10:$C$29,$C1375,'06'!$G$10:$G$29)*'06'!$E$3</f>
        <v>0</v>
      </c>
      <c r="M1375" s="224">
        <f>SUMIF('07'!$C$10:$C$26,$C1375,'07'!$G$10:$G$26)*'07'!$E$3</f>
        <v>0</v>
      </c>
      <c r="N1375" s="224">
        <f>SUMIF('08'!$C$10:$C$29,$C1375,'08'!$G$10:$G$29)*'08'!$E$3</f>
        <v>0</v>
      </c>
      <c r="O1375" s="224">
        <f>SUMIF('09'!$C$10:$C$29,$C1375,'09'!$G$10:$G$29)*'09'!$E$3</f>
        <v>0</v>
      </c>
      <c r="P1375" s="224">
        <f>SUMIF('10'!$C$10:$C$29,$C1375,'10'!$G$10:$G$29)*'10'!$E$3</f>
        <v>0</v>
      </c>
      <c r="Q1375" s="224">
        <f>SUMIF('11'!$C$10:$C$39,$C1375,'11'!$G$10:$G$39)*'11'!$E$3</f>
        <v>0</v>
      </c>
      <c r="R1375" s="224">
        <f>SUMIF('12'!$C$10:$C$29,$C1375,'12'!$G$10:$G$29)*'12'!$E$3</f>
        <v>0</v>
      </c>
      <c r="S1375" s="224">
        <f>SUMIF('13'!$C$10:$C$29,$C1375,'13'!$G$10:$G$29)*'13'!$E$3</f>
        <v>0</v>
      </c>
      <c r="T1375" s="224">
        <f>SUMIF('14'!$C$10:$C$29,$C1375,'14'!$G$10:$G$29)*'14'!$E$3</f>
        <v>0</v>
      </c>
      <c r="U1375" s="224">
        <f>SUMIF('15'!$C$10:$C$29,$C1375,'15'!$G$10:$G$29)*'15'!$E$3</f>
        <v>0</v>
      </c>
      <c r="V1375" s="224">
        <f>SUMIF('16'!$C$10:$C$29,$C1375,'16'!$G$10:$G$29)*'16'!$E$3</f>
        <v>0</v>
      </c>
      <c r="W1375" s="224">
        <f>SUMIF('17'!$C$10:$C$29,$C1375,'17'!$G$10:$G$29)*'17'!$E$3</f>
        <v>0</v>
      </c>
      <c r="X1375" s="224">
        <f>SUMIF('18'!$C$10:$C$29,$C1375,'18'!$G$10:$G$29)*'18'!$E$3</f>
        <v>0</v>
      </c>
      <c r="Y1375" s="224">
        <f>SUMIF('19'!$C$10:$C$28,$C1375,'19'!$G$10:$G$28)*'19'!$E$3</f>
        <v>0</v>
      </c>
      <c r="Z1375" s="224">
        <f>SUMIF('20'!$C$10:$C$29,$C1375,'20'!$G$10:$G$29)*'20'!$E$3</f>
        <v>0</v>
      </c>
      <c r="AA1375" s="224">
        <f>SUMIF('21'!$C$10:$C$29,$C1375,'21'!$G$10:$G$29)*'21'!$E$3</f>
        <v>0</v>
      </c>
    </row>
    <row r="1376" spans="3:27" ht="15" hidden="1">
      <c r="C1376" s="207" t="s">
        <v>2861</v>
      </c>
      <c r="D1376" s="207" t="s">
        <v>2862</v>
      </c>
      <c r="F1376" s="303">
        <f t="shared" si="22"/>
        <v>0</v>
      </c>
      <c r="G1376" s="224">
        <f>SUMIF('01'!$C$10:$C$29,$C1376,'01'!$G$10:$G$29)*'01'!$E$3</f>
        <v>0</v>
      </c>
      <c r="H1376" s="224">
        <f>SUMIF('02'!$C$10:$C$28,$C1376,'02'!$G$10:$G$28)*'02'!$E$3</f>
        <v>0</v>
      </c>
      <c r="I1376" s="224">
        <f>SUMIF('03'!$C$10:$C$29,$C1376,'03'!$G$10:$G$29)*'03'!$E$3</f>
        <v>0</v>
      </c>
      <c r="J1376" s="224">
        <f>SUMIF('04'!$C$10:$C$26,$C1376,'04'!$G$10:$G$26)*'04'!$E$3</f>
        <v>0</v>
      </c>
      <c r="K1376" s="224">
        <f>SUMIF('05'!$C$10:$C$29,$C1376,'05'!$G$10:$G$29)*'05'!$E$3</f>
        <v>0</v>
      </c>
      <c r="L1376" s="224">
        <f>SUMIF('06'!$C$10:$C$29,$C1376,'06'!$G$10:$G$29)*'06'!$E$3</f>
        <v>0</v>
      </c>
      <c r="M1376" s="224">
        <f>SUMIF('07'!$C$10:$C$26,$C1376,'07'!$G$10:$G$26)*'07'!$E$3</f>
        <v>0</v>
      </c>
      <c r="N1376" s="224">
        <f>SUMIF('08'!$C$10:$C$29,$C1376,'08'!$G$10:$G$29)*'08'!$E$3</f>
        <v>0</v>
      </c>
      <c r="O1376" s="224">
        <f>SUMIF('09'!$C$10:$C$29,$C1376,'09'!$G$10:$G$29)*'09'!$E$3</f>
        <v>0</v>
      </c>
      <c r="P1376" s="224">
        <f>SUMIF('10'!$C$10:$C$29,$C1376,'10'!$G$10:$G$29)*'10'!$E$3</f>
        <v>0</v>
      </c>
      <c r="Q1376" s="224">
        <f>SUMIF('11'!$C$10:$C$39,$C1376,'11'!$G$10:$G$39)*'11'!$E$3</f>
        <v>0</v>
      </c>
      <c r="R1376" s="224">
        <f>SUMIF('12'!$C$10:$C$29,$C1376,'12'!$G$10:$G$29)*'12'!$E$3</f>
        <v>0</v>
      </c>
      <c r="S1376" s="224">
        <f>SUMIF('13'!$C$10:$C$29,$C1376,'13'!$G$10:$G$29)*'13'!$E$3</f>
        <v>0</v>
      </c>
      <c r="T1376" s="224">
        <f>SUMIF('14'!$C$10:$C$29,$C1376,'14'!$G$10:$G$29)*'14'!$E$3</f>
        <v>0</v>
      </c>
      <c r="U1376" s="224">
        <f>SUMIF('15'!$C$10:$C$29,$C1376,'15'!$G$10:$G$29)*'15'!$E$3</f>
        <v>0</v>
      </c>
      <c r="V1376" s="224">
        <f>SUMIF('16'!$C$10:$C$29,$C1376,'16'!$G$10:$G$29)*'16'!$E$3</f>
        <v>0</v>
      </c>
      <c r="W1376" s="224">
        <f>SUMIF('17'!$C$10:$C$29,$C1376,'17'!$G$10:$G$29)*'17'!$E$3</f>
        <v>0</v>
      </c>
      <c r="X1376" s="224">
        <f>SUMIF('18'!$C$10:$C$29,$C1376,'18'!$G$10:$G$29)*'18'!$E$3</f>
        <v>0</v>
      </c>
      <c r="Y1376" s="224">
        <f>SUMIF('19'!$C$10:$C$28,$C1376,'19'!$G$10:$G$28)*'19'!$E$3</f>
        <v>0</v>
      </c>
      <c r="Z1376" s="224">
        <f>SUMIF('20'!$C$10:$C$29,$C1376,'20'!$G$10:$G$29)*'20'!$E$3</f>
        <v>0</v>
      </c>
      <c r="AA1376" s="224">
        <f>SUMIF('21'!$C$10:$C$29,$C1376,'21'!$G$10:$G$29)*'21'!$E$3</f>
        <v>0</v>
      </c>
    </row>
    <row r="1377" spans="3:27" ht="15" hidden="1">
      <c r="C1377" s="207" t="s">
        <v>2863</v>
      </c>
      <c r="D1377" s="207" t="s">
        <v>2864</v>
      </c>
      <c r="F1377" s="303">
        <f t="shared" si="22"/>
        <v>0</v>
      </c>
      <c r="G1377" s="224">
        <f>SUMIF('01'!$C$10:$C$29,$C1377,'01'!$G$10:$G$29)*'01'!$E$3</f>
        <v>0</v>
      </c>
      <c r="H1377" s="224">
        <f>SUMIF('02'!$C$10:$C$28,$C1377,'02'!$G$10:$G$28)*'02'!$E$3</f>
        <v>0</v>
      </c>
      <c r="I1377" s="224">
        <f>SUMIF('03'!$C$10:$C$29,$C1377,'03'!$G$10:$G$29)*'03'!$E$3</f>
        <v>0</v>
      </c>
      <c r="J1377" s="224">
        <f>SUMIF('04'!$C$10:$C$26,$C1377,'04'!$G$10:$G$26)*'04'!$E$3</f>
        <v>0</v>
      </c>
      <c r="K1377" s="224">
        <f>SUMIF('05'!$C$10:$C$29,$C1377,'05'!$G$10:$G$29)*'05'!$E$3</f>
        <v>0</v>
      </c>
      <c r="L1377" s="224">
        <f>SUMIF('06'!$C$10:$C$29,$C1377,'06'!$G$10:$G$29)*'06'!$E$3</f>
        <v>0</v>
      </c>
      <c r="M1377" s="224">
        <f>SUMIF('07'!$C$10:$C$26,$C1377,'07'!$G$10:$G$26)*'07'!$E$3</f>
        <v>0</v>
      </c>
      <c r="N1377" s="224">
        <f>SUMIF('08'!$C$10:$C$29,$C1377,'08'!$G$10:$G$29)*'08'!$E$3</f>
        <v>0</v>
      </c>
      <c r="O1377" s="224">
        <f>SUMIF('09'!$C$10:$C$29,$C1377,'09'!$G$10:$G$29)*'09'!$E$3</f>
        <v>0</v>
      </c>
      <c r="P1377" s="224">
        <f>SUMIF('10'!$C$10:$C$29,$C1377,'10'!$G$10:$G$29)*'10'!$E$3</f>
        <v>0</v>
      </c>
      <c r="Q1377" s="224">
        <f>SUMIF('11'!$C$10:$C$39,$C1377,'11'!$G$10:$G$39)*'11'!$E$3</f>
        <v>0</v>
      </c>
      <c r="R1377" s="224">
        <f>SUMIF('12'!$C$10:$C$29,$C1377,'12'!$G$10:$G$29)*'12'!$E$3</f>
        <v>0</v>
      </c>
      <c r="S1377" s="224">
        <f>SUMIF('13'!$C$10:$C$29,$C1377,'13'!$G$10:$G$29)*'13'!$E$3</f>
        <v>0</v>
      </c>
      <c r="T1377" s="224">
        <f>SUMIF('14'!$C$10:$C$29,$C1377,'14'!$G$10:$G$29)*'14'!$E$3</f>
        <v>0</v>
      </c>
      <c r="U1377" s="224">
        <f>SUMIF('15'!$C$10:$C$29,$C1377,'15'!$G$10:$G$29)*'15'!$E$3</f>
        <v>0</v>
      </c>
      <c r="V1377" s="224">
        <f>SUMIF('16'!$C$10:$C$29,$C1377,'16'!$G$10:$G$29)*'16'!$E$3</f>
        <v>0</v>
      </c>
      <c r="W1377" s="224">
        <f>SUMIF('17'!$C$10:$C$29,$C1377,'17'!$G$10:$G$29)*'17'!$E$3</f>
        <v>0</v>
      </c>
      <c r="X1377" s="224">
        <f>SUMIF('18'!$C$10:$C$29,$C1377,'18'!$G$10:$G$29)*'18'!$E$3</f>
        <v>0</v>
      </c>
      <c r="Y1377" s="224">
        <f>SUMIF('19'!$C$10:$C$28,$C1377,'19'!$G$10:$G$28)*'19'!$E$3</f>
        <v>0</v>
      </c>
      <c r="Z1377" s="224">
        <f>SUMIF('20'!$C$10:$C$29,$C1377,'20'!$G$10:$G$29)*'20'!$E$3</f>
        <v>0</v>
      </c>
      <c r="AA1377" s="224">
        <f>SUMIF('21'!$C$10:$C$29,$C1377,'21'!$G$10:$G$29)*'21'!$E$3</f>
        <v>0</v>
      </c>
    </row>
    <row r="1378" spans="3:27" ht="15" hidden="1">
      <c r="C1378" s="207" t="s">
        <v>2865</v>
      </c>
      <c r="D1378" s="207" t="s">
        <v>2866</v>
      </c>
      <c r="F1378" s="303">
        <f t="shared" si="22"/>
        <v>0</v>
      </c>
      <c r="G1378" s="224">
        <f>SUMIF('01'!$C$10:$C$29,$C1378,'01'!$G$10:$G$29)*'01'!$E$3</f>
        <v>0</v>
      </c>
      <c r="H1378" s="224">
        <f>SUMIF('02'!$C$10:$C$28,$C1378,'02'!$G$10:$G$28)*'02'!$E$3</f>
        <v>0</v>
      </c>
      <c r="I1378" s="224">
        <f>SUMIF('03'!$C$10:$C$29,$C1378,'03'!$G$10:$G$29)*'03'!$E$3</f>
        <v>0</v>
      </c>
      <c r="J1378" s="224">
        <f>SUMIF('04'!$C$10:$C$26,$C1378,'04'!$G$10:$G$26)*'04'!$E$3</f>
        <v>0</v>
      </c>
      <c r="K1378" s="224">
        <f>SUMIF('05'!$C$10:$C$29,$C1378,'05'!$G$10:$G$29)*'05'!$E$3</f>
        <v>0</v>
      </c>
      <c r="L1378" s="224">
        <f>SUMIF('06'!$C$10:$C$29,$C1378,'06'!$G$10:$G$29)*'06'!$E$3</f>
        <v>0</v>
      </c>
      <c r="M1378" s="224">
        <f>SUMIF('07'!$C$10:$C$26,$C1378,'07'!$G$10:$G$26)*'07'!$E$3</f>
        <v>0</v>
      </c>
      <c r="N1378" s="224">
        <f>SUMIF('08'!$C$10:$C$29,$C1378,'08'!$G$10:$G$29)*'08'!$E$3</f>
        <v>0</v>
      </c>
      <c r="O1378" s="224">
        <f>SUMIF('09'!$C$10:$C$29,$C1378,'09'!$G$10:$G$29)*'09'!$E$3</f>
        <v>0</v>
      </c>
      <c r="P1378" s="224">
        <f>SUMIF('10'!$C$10:$C$29,$C1378,'10'!$G$10:$G$29)*'10'!$E$3</f>
        <v>0</v>
      </c>
      <c r="Q1378" s="224">
        <f>SUMIF('11'!$C$10:$C$39,$C1378,'11'!$G$10:$G$39)*'11'!$E$3</f>
        <v>0</v>
      </c>
      <c r="R1378" s="224">
        <f>SUMIF('12'!$C$10:$C$29,$C1378,'12'!$G$10:$G$29)*'12'!$E$3</f>
        <v>0</v>
      </c>
      <c r="S1378" s="224">
        <f>SUMIF('13'!$C$10:$C$29,$C1378,'13'!$G$10:$G$29)*'13'!$E$3</f>
        <v>0</v>
      </c>
      <c r="T1378" s="224">
        <f>SUMIF('14'!$C$10:$C$29,$C1378,'14'!$G$10:$G$29)*'14'!$E$3</f>
        <v>0</v>
      </c>
      <c r="U1378" s="224">
        <f>SUMIF('15'!$C$10:$C$29,$C1378,'15'!$G$10:$G$29)*'15'!$E$3</f>
        <v>0</v>
      </c>
      <c r="V1378" s="224">
        <f>SUMIF('16'!$C$10:$C$29,$C1378,'16'!$G$10:$G$29)*'16'!$E$3</f>
        <v>0</v>
      </c>
      <c r="W1378" s="224">
        <f>SUMIF('17'!$C$10:$C$29,$C1378,'17'!$G$10:$G$29)*'17'!$E$3</f>
        <v>0</v>
      </c>
      <c r="X1378" s="224">
        <f>SUMIF('18'!$C$10:$C$29,$C1378,'18'!$G$10:$G$29)*'18'!$E$3</f>
        <v>0</v>
      </c>
      <c r="Y1378" s="224">
        <f>SUMIF('19'!$C$10:$C$28,$C1378,'19'!$G$10:$G$28)*'19'!$E$3</f>
        <v>0</v>
      </c>
      <c r="Z1378" s="224">
        <f>SUMIF('20'!$C$10:$C$29,$C1378,'20'!$G$10:$G$29)*'20'!$E$3</f>
        <v>0</v>
      </c>
      <c r="AA1378" s="224">
        <f>SUMIF('21'!$C$10:$C$29,$C1378,'21'!$G$10:$G$29)*'21'!$E$3</f>
        <v>0</v>
      </c>
    </row>
    <row r="1379" spans="3:27" ht="15" hidden="1">
      <c r="C1379" s="207" t="s">
        <v>2867</v>
      </c>
      <c r="D1379" s="207" t="s">
        <v>2868</v>
      </c>
      <c r="F1379" s="303">
        <f t="shared" si="22"/>
        <v>0</v>
      </c>
      <c r="G1379" s="224">
        <f>SUMIF('01'!$C$10:$C$29,$C1379,'01'!$G$10:$G$29)*'01'!$E$3</f>
        <v>0</v>
      </c>
      <c r="H1379" s="224">
        <f>SUMIF('02'!$C$10:$C$28,$C1379,'02'!$G$10:$G$28)*'02'!$E$3</f>
        <v>0</v>
      </c>
      <c r="I1379" s="224">
        <f>SUMIF('03'!$C$10:$C$29,$C1379,'03'!$G$10:$G$29)*'03'!$E$3</f>
        <v>0</v>
      </c>
      <c r="J1379" s="224">
        <f>SUMIF('04'!$C$10:$C$26,$C1379,'04'!$G$10:$G$26)*'04'!$E$3</f>
        <v>0</v>
      </c>
      <c r="K1379" s="224">
        <f>SUMIF('05'!$C$10:$C$29,$C1379,'05'!$G$10:$G$29)*'05'!$E$3</f>
        <v>0</v>
      </c>
      <c r="L1379" s="224">
        <f>SUMIF('06'!$C$10:$C$29,$C1379,'06'!$G$10:$G$29)*'06'!$E$3</f>
        <v>0</v>
      </c>
      <c r="M1379" s="224">
        <f>SUMIF('07'!$C$10:$C$26,$C1379,'07'!$G$10:$G$26)*'07'!$E$3</f>
        <v>0</v>
      </c>
      <c r="N1379" s="224">
        <f>SUMIF('08'!$C$10:$C$29,$C1379,'08'!$G$10:$G$29)*'08'!$E$3</f>
        <v>0</v>
      </c>
      <c r="O1379" s="224">
        <f>SUMIF('09'!$C$10:$C$29,$C1379,'09'!$G$10:$G$29)*'09'!$E$3</f>
        <v>0</v>
      </c>
      <c r="P1379" s="224">
        <f>SUMIF('10'!$C$10:$C$29,$C1379,'10'!$G$10:$G$29)*'10'!$E$3</f>
        <v>0</v>
      </c>
      <c r="Q1379" s="224">
        <f>SUMIF('11'!$C$10:$C$39,$C1379,'11'!$G$10:$G$39)*'11'!$E$3</f>
        <v>0</v>
      </c>
      <c r="R1379" s="224">
        <f>SUMIF('12'!$C$10:$C$29,$C1379,'12'!$G$10:$G$29)*'12'!$E$3</f>
        <v>0</v>
      </c>
      <c r="S1379" s="224">
        <f>SUMIF('13'!$C$10:$C$29,$C1379,'13'!$G$10:$G$29)*'13'!$E$3</f>
        <v>0</v>
      </c>
      <c r="T1379" s="224">
        <f>SUMIF('14'!$C$10:$C$29,$C1379,'14'!$G$10:$G$29)*'14'!$E$3</f>
        <v>0</v>
      </c>
      <c r="U1379" s="224">
        <f>SUMIF('15'!$C$10:$C$29,$C1379,'15'!$G$10:$G$29)*'15'!$E$3</f>
        <v>0</v>
      </c>
      <c r="V1379" s="224">
        <f>SUMIF('16'!$C$10:$C$29,$C1379,'16'!$G$10:$G$29)*'16'!$E$3</f>
        <v>0</v>
      </c>
      <c r="W1379" s="224">
        <f>SUMIF('17'!$C$10:$C$29,$C1379,'17'!$G$10:$G$29)*'17'!$E$3</f>
        <v>0</v>
      </c>
      <c r="X1379" s="224">
        <f>SUMIF('18'!$C$10:$C$29,$C1379,'18'!$G$10:$G$29)*'18'!$E$3</f>
        <v>0</v>
      </c>
      <c r="Y1379" s="224">
        <f>SUMIF('19'!$C$10:$C$28,$C1379,'19'!$G$10:$G$28)*'19'!$E$3</f>
        <v>0</v>
      </c>
      <c r="Z1379" s="224">
        <f>SUMIF('20'!$C$10:$C$29,$C1379,'20'!$G$10:$G$29)*'20'!$E$3</f>
        <v>0</v>
      </c>
      <c r="AA1379" s="224">
        <f>SUMIF('21'!$C$10:$C$29,$C1379,'21'!$G$10:$G$29)*'21'!$E$3</f>
        <v>0</v>
      </c>
    </row>
    <row r="1380" spans="3:27" ht="15" hidden="1">
      <c r="C1380" s="207" t="s">
        <v>2869</v>
      </c>
      <c r="D1380" s="207" t="s">
        <v>2870</v>
      </c>
      <c r="F1380" s="303">
        <f t="shared" si="22"/>
        <v>0</v>
      </c>
      <c r="G1380" s="224">
        <f>SUMIF('01'!$C$10:$C$29,$C1380,'01'!$G$10:$G$29)*'01'!$E$3</f>
        <v>0</v>
      </c>
      <c r="H1380" s="224">
        <f>SUMIF('02'!$C$10:$C$28,$C1380,'02'!$G$10:$G$28)*'02'!$E$3</f>
        <v>0</v>
      </c>
      <c r="I1380" s="224">
        <f>SUMIF('03'!$C$10:$C$29,$C1380,'03'!$G$10:$G$29)*'03'!$E$3</f>
        <v>0</v>
      </c>
      <c r="J1380" s="224">
        <f>SUMIF('04'!$C$10:$C$26,$C1380,'04'!$G$10:$G$26)*'04'!$E$3</f>
        <v>0</v>
      </c>
      <c r="K1380" s="224">
        <f>SUMIF('05'!$C$10:$C$29,$C1380,'05'!$G$10:$G$29)*'05'!$E$3</f>
        <v>0</v>
      </c>
      <c r="L1380" s="224">
        <f>SUMIF('06'!$C$10:$C$29,$C1380,'06'!$G$10:$G$29)*'06'!$E$3</f>
        <v>0</v>
      </c>
      <c r="M1380" s="224">
        <f>SUMIF('07'!$C$10:$C$26,$C1380,'07'!$G$10:$G$26)*'07'!$E$3</f>
        <v>0</v>
      </c>
      <c r="N1380" s="224">
        <f>SUMIF('08'!$C$10:$C$29,$C1380,'08'!$G$10:$G$29)*'08'!$E$3</f>
        <v>0</v>
      </c>
      <c r="O1380" s="224">
        <f>SUMIF('09'!$C$10:$C$29,$C1380,'09'!$G$10:$G$29)*'09'!$E$3</f>
        <v>0</v>
      </c>
      <c r="P1380" s="224">
        <f>SUMIF('10'!$C$10:$C$29,$C1380,'10'!$G$10:$G$29)*'10'!$E$3</f>
        <v>0</v>
      </c>
      <c r="Q1380" s="224">
        <f>SUMIF('11'!$C$10:$C$39,$C1380,'11'!$G$10:$G$39)*'11'!$E$3</f>
        <v>0</v>
      </c>
      <c r="R1380" s="224">
        <f>SUMIF('12'!$C$10:$C$29,$C1380,'12'!$G$10:$G$29)*'12'!$E$3</f>
        <v>0</v>
      </c>
      <c r="S1380" s="224">
        <f>SUMIF('13'!$C$10:$C$29,$C1380,'13'!$G$10:$G$29)*'13'!$E$3</f>
        <v>0</v>
      </c>
      <c r="T1380" s="224">
        <f>SUMIF('14'!$C$10:$C$29,$C1380,'14'!$G$10:$G$29)*'14'!$E$3</f>
        <v>0</v>
      </c>
      <c r="U1380" s="224">
        <f>SUMIF('15'!$C$10:$C$29,$C1380,'15'!$G$10:$G$29)*'15'!$E$3</f>
        <v>0</v>
      </c>
      <c r="V1380" s="224">
        <f>SUMIF('16'!$C$10:$C$29,$C1380,'16'!$G$10:$G$29)*'16'!$E$3</f>
        <v>0</v>
      </c>
      <c r="W1380" s="224">
        <f>SUMIF('17'!$C$10:$C$29,$C1380,'17'!$G$10:$G$29)*'17'!$E$3</f>
        <v>0</v>
      </c>
      <c r="X1380" s="224">
        <f>SUMIF('18'!$C$10:$C$29,$C1380,'18'!$G$10:$G$29)*'18'!$E$3</f>
        <v>0</v>
      </c>
      <c r="Y1380" s="224">
        <f>SUMIF('19'!$C$10:$C$28,$C1380,'19'!$G$10:$G$28)*'19'!$E$3</f>
        <v>0</v>
      </c>
      <c r="Z1380" s="224">
        <f>SUMIF('20'!$C$10:$C$29,$C1380,'20'!$G$10:$G$29)*'20'!$E$3</f>
        <v>0</v>
      </c>
      <c r="AA1380" s="224">
        <f>SUMIF('21'!$C$10:$C$29,$C1380,'21'!$G$10:$G$29)*'21'!$E$3</f>
        <v>0</v>
      </c>
    </row>
    <row r="1381" spans="3:27" ht="15" hidden="1">
      <c r="C1381" s="207" t="s">
        <v>2871</v>
      </c>
      <c r="D1381" s="207" t="s">
        <v>2872</v>
      </c>
      <c r="F1381" s="303">
        <f t="shared" si="22"/>
        <v>0</v>
      </c>
      <c r="G1381" s="224">
        <f>SUMIF('01'!$C$10:$C$29,$C1381,'01'!$G$10:$G$29)*'01'!$E$3</f>
        <v>0</v>
      </c>
      <c r="H1381" s="224">
        <f>SUMIF('02'!$C$10:$C$28,$C1381,'02'!$G$10:$G$28)*'02'!$E$3</f>
        <v>0</v>
      </c>
      <c r="I1381" s="224">
        <f>SUMIF('03'!$C$10:$C$29,$C1381,'03'!$G$10:$G$29)*'03'!$E$3</f>
        <v>0</v>
      </c>
      <c r="J1381" s="224">
        <f>SUMIF('04'!$C$10:$C$26,$C1381,'04'!$G$10:$G$26)*'04'!$E$3</f>
        <v>0</v>
      </c>
      <c r="K1381" s="224">
        <f>SUMIF('05'!$C$10:$C$29,$C1381,'05'!$G$10:$G$29)*'05'!$E$3</f>
        <v>0</v>
      </c>
      <c r="L1381" s="224">
        <f>SUMIF('06'!$C$10:$C$29,$C1381,'06'!$G$10:$G$29)*'06'!$E$3</f>
        <v>0</v>
      </c>
      <c r="M1381" s="224">
        <f>SUMIF('07'!$C$10:$C$26,$C1381,'07'!$G$10:$G$26)*'07'!$E$3</f>
        <v>0</v>
      </c>
      <c r="N1381" s="224">
        <f>SUMIF('08'!$C$10:$C$29,$C1381,'08'!$G$10:$G$29)*'08'!$E$3</f>
        <v>0</v>
      </c>
      <c r="O1381" s="224">
        <f>SUMIF('09'!$C$10:$C$29,$C1381,'09'!$G$10:$G$29)*'09'!$E$3</f>
        <v>0</v>
      </c>
      <c r="P1381" s="224">
        <f>SUMIF('10'!$C$10:$C$29,$C1381,'10'!$G$10:$G$29)*'10'!$E$3</f>
        <v>0</v>
      </c>
      <c r="Q1381" s="224">
        <f>SUMIF('11'!$C$10:$C$39,$C1381,'11'!$G$10:$G$39)*'11'!$E$3</f>
        <v>0</v>
      </c>
      <c r="R1381" s="224">
        <f>SUMIF('12'!$C$10:$C$29,$C1381,'12'!$G$10:$G$29)*'12'!$E$3</f>
        <v>0</v>
      </c>
      <c r="S1381" s="224">
        <f>SUMIF('13'!$C$10:$C$29,$C1381,'13'!$G$10:$G$29)*'13'!$E$3</f>
        <v>0</v>
      </c>
      <c r="T1381" s="224">
        <f>SUMIF('14'!$C$10:$C$29,$C1381,'14'!$G$10:$G$29)*'14'!$E$3</f>
        <v>0</v>
      </c>
      <c r="U1381" s="224">
        <f>SUMIF('15'!$C$10:$C$29,$C1381,'15'!$G$10:$G$29)*'15'!$E$3</f>
        <v>0</v>
      </c>
      <c r="V1381" s="224">
        <f>SUMIF('16'!$C$10:$C$29,$C1381,'16'!$G$10:$G$29)*'16'!$E$3</f>
        <v>0</v>
      </c>
      <c r="W1381" s="224">
        <f>SUMIF('17'!$C$10:$C$29,$C1381,'17'!$G$10:$G$29)*'17'!$E$3</f>
        <v>0</v>
      </c>
      <c r="X1381" s="224">
        <f>SUMIF('18'!$C$10:$C$29,$C1381,'18'!$G$10:$G$29)*'18'!$E$3</f>
        <v>0</v>
      </c>
      <c r="Y1381" s="224">
        <f>SUMIF('19'!$C$10:$C$28,$C1381,'19'!$G$10:$G$28)*'19'!$E$3</f>
        <v>0</v>
      </c>
      <c r="Z1381" s="224">
        <f>SUMIF('20'!$C$10:$C$29,$C1381,'20'!$G$10:$G$29)*'20'!$E$3</f>
        <v>0</v>
      </c>
      <c r="AA1381" s="224">
        <f>SUMIF('21'!$C$10:$C$29,$C1381,'21'!$G$10:$G$29)*'21'!$E$3</f>
        <v>0</v>
      </c>
    </row>
    <row r="1382" spans="3:27" ht="15" hidden="1">
      <c r="C1382" s="207" t="s">
        <v>2873</v>
      </c>
      <c r="D1382" s="207" t="s">
        <v>2874</v>
      </c>
      <c r="F1382" s="303">
        <f t="shared" si="22"/>
        <v>0</v>
      </c>
      <c r="G1382" s="224">
        <f>SUMIF('01'!$C$10:$C$29,$C1382,'01'!$G$10:$G$29)*'01'!$E$3</f>
        <v>0</v>
      </c>
      <c r="H1382" s="224">
        <f>SUMIF('02'!$C$10:$C$28,$C1382,'02'!$G$10:$G$28)*'02'!$E$3</f>
        <v>0</v>
      </c>
      <c r="I1382" s="224">
        <f>SUMIF('03'!$C$10:$C$29,$C1382,'03'!$G$10:$G$29)*'03'!$E$3</f>
        <v>0</v>
      </c>
      <c r="J1382" s="224">
        <f>SUMIF('04'!$C$10:$C$26,$C1382,'04'!$G$10:$G$26)*'04'!$E$3</f>
        <v>0</v>
      </c>
      <c r="K1382" s="224">
        <f>SUMIF('05'!$C$10:$C$29,$C1382,'05'!$G$10:$G$29)*'05'!$E$3</f>
        <v>0</v>
      </c>
      <c r="L1382" s="224">
        <f>SUMIF('06'!$C$10:$C$29,$C1382,'06'!$G$10:$G$29)*'06'!$E$3</f>
        <v>0</v>
      </c>
      <c r="M1382" s="224">
        <f>SUMIF('07'!$C$10:$C$26,$C1382,'07'!$G$10:$G$26)*'07'!$E$3</f>
        <v>0</v>
      </c>
      <c r="N1382" s="224">
        <f>SUMIF('08'!$C$10:$C$29,$C1382,'08'!$G$10:$G$29)*'08'!$E$3</f>
        <v>0</v>
      </c>
      <c r="O1382" s="224">
        <f>SUMIF('09'!$C$10:$C$29,$C1382,'09'!$G$10:$G$29)*'09'!$E$3</f>
        <v>0</v>
      </c>
      <c r="P1382" s="224">
        <f>SUMIF('10'!$C$10:$C$29,$C1382,'10'!$G$10:$G$29)*'10'!$E$3</f>
        <v>0</v>
      </c>
      <c r="Q1382" s="224">
        <f>SUMIF('11'!$C$10:$C$39,$C1382,'11'!$G$10:$G$39)*'11'!$E$3</f>
        <v>0</v>
      </c>
      <c r="R1382" s="224">
        <f>SUMIF('12'!$C$10:$C$29,$C1382,'12'!$G$10:$G$29)*'12'!$E$3</f>
        <v>0</v>
      </c>
      <c r="S1382" s="224">
        <f>SUMIF('13'!$C$10:$C$29,$C1382,'13'!$G$10:$G$29)*'13'!$E$3</f>
        <v>0</v>
      </c>
      <c r="T1382" s="224">
        <f>SUMIF('14'!$C$10:$C$29,$C1382,'14'!$G$10:$G$29)*'14'!$E$3</f>
        <v>0</v>
      </c>
      <c r="U1382" s="224">
        <f>SUMIF('15'!$C$10:$C$29,$C1382,'15'!$G$10:$G$29)*'15'!$E$3</f>
        <v>0</v>
      </c>
      <c r="V1382" s="224">
        <f>SUMIF('16'!$C$10:$C$29,$C1382,'16'!$G$10:$G$29)*'16'!$E$3</f>
        <v>0</v>
      </c>
      <c r="W1382" s="224">
        <f>SUMIF('17'!$C$10:$C$29,$C1382,'17'!$G$10:$G$29)*'17'!$E$3</f>
        <v>0</v>
      </c>
      <c r="X1382" s="224">
        <f>SUMIF('18'!$C$10:$C$29,$C1382,'18'!$G$10:$G$29)*'18'!$E$3</f>
        <v>0</v>
      </c>
      <c r="Y1382" s="224">
        <f>SUMIF('19'!$C$10:$C$28,$C1382,'19'!$G$10:$G$28)*'19'!$E$3</f>
        <v>0</v>
      </c>
      <c r="Z1382" s="224">
        <f>SUMIF('20'!$C$10:$C$29,$C1382,'20'!$G$10:$G$29)*'20'!$E$3</f>
        <v>0</v>
      </c>
      <c r="AA1382" s="224">
        <f>SUMIF('21'!$C$10:$C$29,$C1382,'21'!$G$10:$G$29)*'21'!$E$3</f>
        <v>0</v>
      </c>
    </row>
    <row r="1383" spans="3:27" ht="15" hidden="1">
      <c r="C1383" s="207" t="s">
        <v>2875</v>
      </c>
      <c r="D1383" s="207" t="s">
        <v>2876</v>
      </c>
      <c r="F1383" s="303">
        <f t="shared" si="22"/>
        <v>0</v>
      </c>
      <c r="G1383" s="224">
        <f>SUMIF('01'!$C$10:$C$29,$C1383,'01'!$G$10:$G$29)*'01'!$E$3</f>
        <v>0</v>
      </c>
      <c r="H1383" s="224">
        <f>SUMIF('02'!$C$10:$C$28,$C1383,'02'!$G$10:$G$28)*'02'!$E$3</f>
        <v>0</v>
      </c>
      <c r="I1383" s="224">
        <f>SUMIF('03'!$C$10:$C$29,$C1383,'03'!$G$10:$G$29)*'03'!$E$3</f>
        <v>0</v>
      </c>
      <c r="J1383" s="224">
        <f>SUMIF('04'!$C$10:$C$26,$C1383,'04'!$G$10:$G$26)*'04'!$E$3</f>
        <v>0</v>
      </c>
      <c r="K1383" s="224">
        <f>SUMIF('05'!$C$10:$C$29,$C1383,'05'!$G$10:$G$29)*'05'!$E$3</f>
        <v>0</v>
      </c>
      <c r="L1383" s="224">
        <f>SUMIF('06'!$C$10:$C$29,$C1383,'06'!$G$10:$G$29)*'06'!$E$3</f>
        <v>0</v>
      </c>
      <c r="M1383" s="224">
        <f>SUMIF('07'!$C$10:$C$26,$C1383,'07'!$G$10:$G$26)*'07'!$E$3</f>
        <v>0</v>
      </c>
      <c r="N1383" s="224">
        <f>SUMIF('08'!$C$10:$C$29,$C1383,'08'!$G$10:$G$29)*'08'!$E$3</f>
        <v>0</v>
      </c>
      <c r="O1383" s="224">
        <f>SUMIF('09'!$C$10:$C$29,$C1383,'09'!$G$10:$G$29)*'09'!$E$3</f>
        <v>0</v>
      </c>
      <c r="P1383" s="224">
        <f>SUMIF('10'!$C$10:$C$29,$C1383,'10'!$G$10:$G$29)*'10'!$E$3</f>
        <v>0</v>
      </c>
      <c r="Q1383" s="224">
        <f>SUMIF('11'!$C$10:$C$39,$C1383,'11'!$G$10:$G$39)*'11'!$E$3</f>
        <v>0</v>
      </c>
      <c r="R1383" s="224">
        <f>SUMIF('12'!$C$10:$C$29,$C1383,'12'!$G$10:$G$29)*'12'!$E$3</f>
        <v>0</v>
      </c>
      <c r="S1383" s="224">
        <f>SUMIF('13'!$C$10:$C$29,$C1383,'13'!$G$10:$G$29)*'13'!$E$3</f>
        <v>0</v>
      </c>
      <c r="T1383" s="224">
        <f>SUMIF('14'!$C$10:$C$29,$C1383,'14'!$G$10:$G$29)*'14'!$E$3</f>
        <v>0</v>
      </c>
      <c r="U1383" s="224">
        <f>SUMIF('15'!$C$10:$C$29,$C1383,'15'!$G$10:$G$29)*'15'!$E$3</f>
        <v>0</v>
      </c>
      <c r="V1383" s="224">
        <f>SUMIF('16'!$C$10:$C$29,$C1383,'16'!$G$10:$G$29)*'16'!$E$3</f>
        <v>0</v>
      </c>
      <c r="W1383" s="224">
        <f>SUMIF('17'!$C$10:$C$29,$C1383,'17'!$G$10:$G$29)*'17'!$E$3</f>
        <v>0</v>
      </c>
      <c r="X1383" s="224">
        <f>SUMIF('18'!$C$10:$C$29,$C1383,'18'!$G$10:$G$29)*'18'!$E$3</f>
        <v>0</v>
      </c>
      <c r="Y1383" s="224">
        <f>SUMIF('19'!$C$10:$C$28,$C1383,'19'!$G$10:$G$28)*'19'!$E$3</f>
        <v>0</v>
      </c>
      <c r="Z1383" s="224">
        <f>SUMIF('20'!$C$10:$C$29,$C1383,'20'!$G$10:$G$29)*'20'!$E$3</f>
        <v>0</v>
      </c>
      <c r="AA1383" s="224">
        <f>SUMIF('21'!$C$10:$C$29,$C1383,'21'!$G$10:$G$29)*'21'!$E$3</f>
        <v>0</v>
      </c>
    </row>
    <row r="1384" spans="3:27" ht="15" hidden="1">
      <c r="C1384" s="207" t="s">
        <v>2877</v>
      </c>
      <c r="D1384" s="207" t="s">
        <v>2878</v>
      </c>
      <c r="F1384" s="303">
        <f t="shared" si="22"/>
        <v>0</v>
      </c>
      <c r="G1384" s="224">
        <f>SUMIF('01'!$C$10:$C$29,$C1384,'01'!$G$10:$G$29)*'01'!$E$3</f>
        <v>0</v>
      </c>
      <c r="H1384" s="224">
        <f>SUMIF('02'!$C$10:$C$28,$C1384,'02'!$G$10:$G$28)*'02'!$E$3</f>
        <v>0</v>
      </c>
      <c r="I1384" s="224">
        <f>SUMIF('03'!$C$10:$C$29,$C1384,'03'!$G$10:$G$29)*'03'!$E$3</f>
        <v>0</v>
      </c>
      <c r="J1384" s="224">
        <f>SUMIF('04'!$C$10:$C$26,$C1384,'04'!$G$10:$G$26)*'04'!$E$3</f>
        <v>0</v>
      </c>
      <c r="K1384" s="224">
        <f>SUMIF('05'!$C$10:$C$29,$C1384,'05'!$G$10:$G$29)*'05'!$E$3</f>
        <v>0</v>
      </c>
      <c r="L1384" s="224">
        <f>SUMIF('06'!$C$10:$C$29,$C1384,'06'!$G$10:$G$29)*'06'!$E$3</f>
        <v>0</v>
      </c>
      <c r="M1384" s="224">
        <f>SUMIF('07'!$C$10:$C$26,$C1384,'07'!$G$10:$G$26)*'07'!$E$3</f>
        <v>0</v>
      </c>
      <c r="N1384" s="224">
        <f>SUMIF('08'!$C$10:$C$29,$C1384,'08'!$G$10:$G$29)*'08'!$E$3</f>
        <v>0</v>
      </c>
      <c r="O1384" s="224">
        <f>SUMIF('09'!$C$10:$C$29,$C1384,'09'!$G$10:$G$29)*'09'!$E$3</f>
        <v>0</v>
      </c>
      <c r="P1384" s="224">
        <f>SUMIF('10'!$C$10:$C$29,$C1384,'10'!$G$10:$G$29)*'10'!$E$3</f>
        <v>0</v>
      </c>
      <c r="Q1384" s="224">
        <f>SUMIF('11'!$C$10:$C$39,$C1384,'11'!$G$10:$G$39)*'11'!$E$3</f>
        <v>0</v>
      </c>
      <c r="R1384" s="224">
        <f>SUMIF('12'!$C$10:$C$29,$C1384,'12'!$G$10:$G$29)*'12'!$E$3</f>
        <v>0</v>
      </c>
      <c r="S1384" s="224">
        <f>SUMIF('13'!$C$10:$C$29,$C1384,'13'!$G$10:$G$29)*'13'!$E$3</f>
        <v>0</v>
      </c>
      <c r="T1384" s="224">
        <f>SUMIF('14'!$C$10:$C$29,$C1384,'14'!$G$10:$G$29)*'14'!$E$3</f>
        <v>0</v>
      </c>
      <c r="U1384" s="224">
        <f>SUMIF('15'!$C$10:$C$29,$C1384,'15'!$G$10:$G$29)*'15'!$E$3</f>
        <v>0</v>
      </c>
      <c r="V1384" s="224">
        <f>SUMIF('16'!$C$10:$C$29,$C1384,'16'!$G$10:$G$29)*'16'!$E$3</f>
        <v>0</v>
      </c>
      <c r="W1384" s="224">
        <f>SUMIF('17'!$C$10:$C$29,$C1384,'17'!$G$10:$G$29)*'17'!$E$3</f>
        <v>0</v>
      </c>
      <c r="X1384" s="224">
        <f>SUMIF('18'!$C$10:$C$29,$C1384,'18'!$G$10:$G$29)*'18'!$E$3</f>
        <v>0</v>
      </c>
      <c r="Y1384" s="224">
        <f>SUMIF('19'!$C$10:$C$28,$C1384,'19'!$G$10:$G$28)*'19'!$E$3</f>
        <v>0</v>
      </c>
      <c r="Z1384" s="224">
        <f>SUMIF('20'!$C$10:$C$29,$C1384,'20'!$G$10:$G$29)*'20'!$E$3</f>
        <v>0</v>
      </c>
      <c r="AA1384" s="224">
        <f>SUMIF('21'!$C$10:$C$29,$C1384,'21'!$G$10:$G$29)*'21'!$E$3</f>
        <v>0</v>
      </c>
    </row>
    <row r="1385" spans="3:27" ht="15" hidden="1">
      <c r="C1385" s="207" t="s">
        <v>2879</v>
      </c>
      <c r="D1385" s="207" t="s">
        <v>2880</v>
      </c>
      <c r="F1385" s="303">
        <f t="shared" si="22"/>
        <v>0</v>
      </c>
      <c r="G1385" s="224">
        <f>SUMIF('01'!$C$10:$C$29,$C1385,'01'!$G$10:$G$29)*'01'!$E$3</f>
        <v>0</v>
      </c>
      <c r="H1385" s="224">
        <f>SUMIF('02'!$C$10:$C$28,$C1385,'02'!$G$10:$G$28)*'02'!$E$3</f>
        <v>0</v>
      </c>
      <c r="I1385" s="224">
        <f>SUMIF('03'!$C$10:$C$29,$C1385,'03'!$G$10:$G$29)*'03'!$E$3</f>
        <v>0</v>
      </c>
      <c r="J1385" s="224">
        <f>SUMIF('04'!$C$10:$C$26,$C1385,'04'!$G$10:$G$26)*'04'!$E$3</f>
        <v>0</v>
      </c>
      <c r="K1385" s="224">
        <f>SUMIF('05'!$C$10:$C$29,$C1385,'05'!$G$10:$G$29)*'05'!$E$3</f>
        <v>0</v>
      </c>
      <c r="L1385" s="224">
        <f>SUMIF('06'!$C$10:$C$29,$C1385,'06'!$G$10:$G$29)*'06'!$E$3</f>
        <v>0</v>
      </c>
      <c r="M1385" s="224">
        <f>SUMIF('07'!$C$10:$C$26,$C1385,'07'!$G$10:$G$26)*'07'!$E$3</f>
        <v>0</v>
      </c>
      <c r="N1385" s="224">
        <f>SUMIF('08'!$C$10:$C$29,$C1385,'08'!$G$10:$G$29)*'08'!$E$3</f>
        <v>0</v>
      </c>
      <c r="O1385" s="224">
        <f>SUMIF('09'!$C$10:$C$29,$C1385,'09'!$G$10:$G$29)*'09'!$E$3</f>
        <v>0</v>
      </c>
      <c r="P1385" s="224">
        <f>SUMIF('10'!$C$10:$C$29,$C1385,'10'!$G$10:$G$29)*'10'!$E$3</f>
        <v>0</v>
      </c>
      <c r="Q1385" s="224">
        <f>SUMIF('11'!$C$10:$C$39,$C1385,'11'!$G$10:$G$39)*'11'!$E$3</f>
        <v>0</v>
      </c>
      <c r="R1385" s="224">
        <f>SUMIF('12'!$C$10:$C$29,$C1385,'12'!$G$10:$G$29)*'12'!$E$3</f>
        <v>0</v>
      </c>
      <c r="S1385" s="224">
        <f>SUMIF('13'!$C$10:$C$29,$C1385,'13'!$G$10:$G$29)*'13'!$E$3</f>
        <v>0</v>
      </c>
      <c r="T1385" s="224">
        <f>SUMIF('14'!$C$10:$C$29,$C1385,'14'!$G$10:$G$29)*'14'!$E$3</f>
        <v>0</v>
      </c>
      <c r="U1385" s="224">
        <f>SUMIF('15'!$C$10:$C$29,$C1385,'15'!$G$10:$G$29)*'15'!$E$3</f>
        <v>0</v>
      </c>
      <c r="V1385" s="224">
        <f>SUMIF('16'!$C$10:$C$29,$C1385,'16'!$G$10:$G$29)*'16'!$E$3</f>
        <v>0</v>
      </c>
      <c r="W1385" s="224">
        <f>SUMIF('17'!$C$10:$C$29,$C1385,'17'!$G$10:$G$29)*'17'!$E$3</f>
        <v>0</v>
      </c>
      <c r="X1385" s="224">
        <f>SUMIF('18'!$C$10:$C$29,$C1385,'18'!$G$10:$G$29)*'18'!$E$3</f>
        <v>0</v>
      </c>
      <c r="Y1385" s="224">
        <f>SUMIF('19'!$C$10:$C$28,$C1385,'19'!$G$10:$G$28)*'19'!$E$3</f>
        <v>0</v>
      </c>
      <c r="Z1385" s="224">
        <f>SUMIF('20'!$C$10:$C$29,$C1385,'20'!$G$10:$G$29)*'20'!$E$3</f>
        <v>0</v>
      </c>
      <c r="AA1385" s="224">
        <f>SUMIF('21'!$C$10:$C$29,$C1385,'21'!$G$10:$G$29)*'21'!$E$3</f>
        <v>0</v>
      </c>
    </row>
    <row r="1386" spans="3:27" ht="15" hidden="1">
      <c r="C1386" s="207" t="s">
        <v>2881</v>
      </c>
      <c r="D1386" s="207" t="s">
        <v>2882</v>
      </c>
      <c r="F1386" s="303">
        <f t="shared" si="22"/>
        <v>0</v>
      </c>
      <c r="G1386" s="224">
        <f>SUMIF('01'!$C$10:$C$29,$C1386,'01'!$G$10:$G$29)*'01'!$E$3</f>
        <v>0</v>
      </c>
      <c r="H1386" s="224">
        <f>SUMIF('02'!$C$10:$C$28,$C1386,'02'!$G$10:$G$28)*'02'!$E$3</f>
        <v>0</v>
      </c>
      <c r="I1386" s="224">
        <f>SUMIF('03'!$C$10:$C$29,$C1386,'03'!$G$10:$G$29)*'03'!$E$3</f>
        <v>0</v>
      </c>
      <c r="J1386" s="224">
        <f>SUMIF('04'!$C$10:$C$26,$C1386,'04'!$G$10:$G$26)*'04'!$E$3</f>
        <v>0</v>
      </c>
      <c r="K1386" s="224">
        <f>SUMIF('05'!$C$10:$C$29,$C1386,'05'!$G$10:$G$29)*'05'!$E$3</f>
        <v>0</v>
      </c>
      <c r="L1386" s="224">
        <f>SUMIF('06'!$C$10:$C$29,$C1386,'06'!$G$10:$G$29)*'06'!$E$3</f>
        <v>0</v>
      </c>
      <c r="M1386" s="224">
        <f>SUMIF('07'!$C$10:$C$26,$C1386,'07'!$G$10:$G$26)*'07'!$E$3</f>
        <v>0</v>
      </c>
      <c r="N1386" s="224">
        <f>SUMIF('08'!$C$10:$C$29,$C1386,'08'!$G$10:$G$29)*'08'!$E$3</f>
        <v>0</v>
      </c>
      <c r="O1386" s="224">
        <f>SUMIF('09'!$C$10:$C$29,$C1386,'09'!$G$10:$G$29)*'09'!$E$3</f>
        <v>0</v>
      </c>
      <c r="P1386" s="224">
        <f>SUMIF('10'!$C$10:$C$29,$C1386,'10'!$G$10:$G$29)*'10'!$E$3</f>
        <v>0</v>
      </c>
      <c r="Q1386" s="224">
        <f>SUMIF('11'!$C$10:$C$39,$C1386,'11'!$G$10:$G$39)*'11'!$E$3</f>
        <v>0</v>
      </c>
      <c r="R1386" s="224">
        <f>SUMIF('12'!$C$10:$C$29,$C1386,'12'!$G$10:$G$29)*'12'!$E$3</f>
        <v>0</v>
      </c>
      <c r="S1386" s="224">
        <f>SUMIF('13'!$C$10:$C$29,$C1386,'13'!$G$10:$G$29)*'13'!$E$3</f>
        <v>0</v>
      </c>
      <c r="T1386" s="224">
        <f>SUMIF('14'!$C$10:$C$29,$C1386,'14'!$G$10:$G$29)*'14'!$E$3</f>
        <v>0</v>
      </c>
      <c r="U1386" s="224">
        <f>SUMIF('15'!$C$10:$C$29,$C1386,'15'!$G$10:$G$29)*'15'!$E$3</f>
        <v>0</v>
      </c>
      <c r="V1386" s="224">
        <f>SUMIF('16'!$C$10:$C$29,$C1386,'16'!$G$10:$G$29)*'16'!$E$3</f>
        <v>0</v>
      </c>
      <c r="W1386" s="224">
        <f>SUMIF('17'!$C$10:$C$29,$C1386,'17'!$G$10:$G$29)*'17'!$E$3</f>
        <v>0</v>
      </c>
      <c r="X1386" s="224">
        <f>SUMIF('18'!$C$10:$C$29,$C1386,'18'!$G$10:$G$29)*'18'!$E$3</f>
        <v>0</v>
      </c>
      <c r="Y1386" s="224">
        <f>SUMIF('19'!$C$10:$C$28,$C1386,'19'!$G$10:$G$28)*'19'!$E$3</f>
        <v>0</v>
      </c>
      <c r="Z1386" s="224">
        <f>SUMIF('20'!$C$10:$C$29,$C1386,'20'!$G$10:$G$29)*'20'!$E$3</f>
        <v>0</v>
      </c>
      <c r="AA1386" s="224">
        <f>SUMIF('21'!$C$10:$C$29,$C1386,'21'!$G$10:$G$29)*'21'!$E$3</f>
        <v>0</v>
      </c>
    </row>
    <row r="1387" spans="3:27" ht="15" hidden="1">
      <c r="C1387" s="207" t="s">
        <v>2883</v>
      </c>
      <c r="D1387" s="207" t="s">
        <v>2884</v>
      </c>
      <c r="F1387" s="303">
        <f t="shared" si="22"/>
        <v>0</v>
      </c>
      <c r="G1387" s="224">
        <f>SUMIF('01'!$C$10:$C$29,$C1387,'01'!$G$10:$G$29)*'01'!$E$3</f>
        <v>0</v>
      </c>
      <c r="H1387" s="224">
        <f>SUMIF('02'!$C$10:$C$28,$C1387,'02'!$G$10:$G$28)*'02'!$E$3</f>
        <v>0</v>
      </c>
      <c r="I1387" s="224">
        <f>SUMIF('03'!$C$10:$C$29,$C1387,'03'!$G$10:$G$29)*'03'!$E$3</f>
        <v>0</v>
      </c>
      <c r="J1387" s="224">
        <f>SUMIF('04'!$C$10:$C$26,$C1387,'04'!$G$10:$G$26)*'04'!$E$3</f>
        <v>0</v>
      </c>
      <c r="K1387" s="224">
        <f>SUMIF('05'!$C$10:$C$29,$C1387,'05'!$G$10:$G$29)*'05'!$E$3</f>
        <v>0</v>
      </c>
      <c r="L1387" s="224">
        <f>SUMIF('06'!$C$10:$C$29,$C1387,'06'!$G$10:$G$29)*'06'!$E$3</f>
        <v>0</v>
      </c>
      <c r="M1387" s="224">
        <f>SUMIF('07'!$C$10:$C$26,$C1387,'07'!$G$10:$G$26)*'07'!$E$3</f>
        <v>0</v>
      </c>
      <c r="N1387" s="224">
        <f>SUMIF('08'!$C$10:$C$29,$C1387,'08'!$G$10:$G$29)*'08'!$E$3</f>
        <v>0</v>
      </c>
      <c r="O1387" s="224">
        <f>SUMIF('09'!$C$10:$C$29,$C1387,'09'!$G$10:$G$29)*'09'!$E$3</f>
        <v>0</v>
      </c>
      <c r="P1387" s="224">
        <f>SUMIF('10'!$C$10:$C$29,$C1387,'10'!$G$10:$G$29)*'10'!$E$3</f>
        <v>0</v>
      </c>
      <c r="Q1387" s="224">
        <f>SUMIF('11'!$C$10:$C$39,$C1387,'11'!$G$10:$G$39)*'11'!$E$3</f>
        <v>0</v>
      </c>
      <c r="R1387" s="224">
        <f>SUMIF('12'!$C$10:$C$29,$C1387,'12'!$G$10:$G$29)*'12'!$E$3</f>
        <v>0</v>
      </c>
      <c r="S1387" s="224">
        <f>SUMIF('13'!$C$10:$C$29,$C1387,'13'!$G$10:$G$29)*'13'!$E$3</f>
        <v>0</v>
      </c>
      <c r="T1387" s="224">
        <f>SUMIF('14'!$C$10:$C$29,$C1387,'14'!$G$10:$G$29)*'14'!$E$3</f>
        <v>0</v>
      </c>
      <c r="U1387" s="224">
        <f>SUMIF('15'!$C$10:$C$29,$C1387,'15'!$G$10:$G$29)*'15'!$E$3</f>
        <v>0</v>
      </c>
      <c r="V1387" s="224">
        <f>SUMIF('16'!$C$10:$C$29,$C1387,'16'!$G$10:$G$29)*'16'!$E$3</f>
        <v>0</v>
      </c>
      <c r="W1387" s="224">
        <f>SUMIF('17'!$C$10:$C$29,$C1387,'17'!$G$10:$G$29)*'17'!$E$3</f>
        <v>0</v>
      </c>
      <c r="X1387" s="224">
        <f>SUMIF('18'!$C$10:$C$29,$C1387,'18'!$G$10:$G$29)*'18'!$E$3</f>
        <v>0</v>
      </c>
      <c r="Y1387" s="224">
        <f>SUMIF('19'!$C$10:$C$28,$C1387,'19'!$G$10:$G$28)*'19'!$E$3</f>
        <v>0</v>
      </c>
      <c r="Z1387" s="224">
        <f>SUMIF('20'!$C$10:$C$29,$C1387,'20'!$G$10:$G$29)*'20'!$E$3</f>
        <v>0</v>
      </c>
      <c r="AA1387" s="224">
        <f>SUMIF('21'!$C$10:$C$29,$C1387,'21'!$G$10:$G$29)*'21'!$E$3</f>
        <v>0</v>
      </c>
    </row>
    <row r="1388" spans="3:27" ht="15" hidden="1">
      <c r="C1388" s="207" t="s">
        <v>2885</v>
      </c>
      <c r="D1388" s="207" t="s">
        <v>2886</v>
      </c>
      <c r="F1388" s="303">
        <f t="shared" si="22"/>
        <v>0</v>
      </c>
      <c r="G1388" s="224">
        <f>SUMIF('01'!$C$10:$C$29,$C1388,'01'!$G$10:$G$29)*'01'!$E$3</f>
        <v>0</v>
      </c>
      <c r="H1388" s="224">
        <f>SUMIF('02'!$C$10:$C$28,$C1388,'02'!$G$10:$G$28)*'02'!$E$3</f>
        <v>0</v>
      </c>
      <c r="I1388" s="224">
        <f>SUMIF('03'!$C$10:$C$29,$C1388,'03'!$G$10:$G$29)*'03'!$E$3</f>
        <v>0</v>
      </c>
      <c r="J1388" s="224">
        <f>SUMIF('04'!$C$10:$C$26,$C1388,'04'!$G$10:$G$26)*'04'!$E$3</f>
        <v>0</v>
      </c>
      <c r="K1388" s="224">
        <f>SUMIF('05'!$C$10:$C$29,$C1388,'05'!$G$10:$G$29)*'05'!$E$3</f>
        <v>0</v>
      </c>
      <c r="L1388" s="224">
        <f>SUMIF('06'!$C$10:$C$29,$C1388,'06'!$G$10:$G$29)*'06'!$E$3</f>
        <v>0</v>
      </c>
      <c r="M1388" s="224">
        <f>SUMIF('07'!$C$10:$C$26,$C1388,'07'!$G$10:$G$26)*'07'!$E$3</f>
        <v>0</v>
      </c>
      <c r="N1388" s="224">
        <f>SUMIF('08'!$C$10:$C$29,$C1388,'08'!$G$10:$G$29)*'08'!$E$3</f>
        <v>0</v>
      </c>
      <c r="O1388" s="224">
        <f>SUMIF('09'!$C$10:$C$29,$C1388,'09'!$G$10:$G$29)*'09'!$E$3</f>
        <v>0</v>
      </c>
      <c r="P1388" s="224">
        <f>SUMIF('10'!$C$10:$C$29,$C1388,'10'!$G$10:$G$29)*'10'!$E$3</f>
        <v>0</v>
      </c>
      <c r="Q1388" s="224">
        <f>SUMIF('11'!$C$10:$C$39,$C1388,'11'!$G$10:$G$39)*'11'!$E$3</f>
        <v>0</v>
      </c>
      <c r="R1388" s="224">
        <f>SUMIF('12'!$C$10:$C$29,$C1388,'12'!$G$10:$G$29)*'12'!$E$3</f>
        <v>0</v>
      </c>
      <c r="S1388" s="224">
        <f>SUMIF('13'!$C$10:$C$29,$C1388,'13'!$G$10:$G$29)*'13'!$E$3</f>
        <v>0</v>
      </c>
      <c r="T1388" s="224">
        <f>SUMIF('14'!$C$10:$C$29,$C1388,'14'!$G$10:$G$29)*'14'!$E$3</f>
        <v>0</v>
      </c>
      <c r="U1388" s="224">
        <f>SUMIF('15'!$C$10:$C$29,$C1388,'15'!$G$10:$G$29)*'15'!$E$3</f>
        <v>0</v>
      </c>
      <c r="V1388" s="224">
        <f>SUMIF('16'!$C$10:$C$29,$C1388,'16'!$G$10:$G$29)*'16'!$E$3</f>
        <v>0</v>
      </c>
      <c r="W1388" s="224">
        <f>SUMIF('17'!$C$10:$C$29,$C1388,'17'!$G$10:$G$29)*'17'!$E$3</f>
        <v>0</v>
      </c>
      <c r="X1388" s="224">
        <f>SUMIF('18'!$C$10:$C$29,$C1388,'18'!$G$10:$G$29)*'18'!$E$3</f>
        <v>0</v>
      </c>
      <c r="Y1388" s="224">
        <f>SUMIF('19'!$C$10:$C$28,$C1388,'19'!$G$10:$G$28)*'19'!$E$3</f>
        <v>0</v>
      </c>
      <c r="Z1388" s="224">
        <f>SUMIF('20'!$C$10:$C$29,$C1388,'20'!$G$10:$G$29)*'20'!$E$3</f>
        <v>0</v>
      </c>
      <c r="AA1388" s="224">
        <f>SUMIF('21'!$C$10:$C$29,$C1388,'21'!$G$10:$G$29)*'21'!$E$3</f>
        <v>0</v>
      </c>
    </row>
    <row r="1389" spans="3:27" ht="15" hidden="1">
      <c r="C1389" s="207" t="s">
        <v>2887</v>
      </c>
      <c r="D1389" s="207" t="s">
        <v>2888</v>
      </c>
      <c r="F1389" s="303">
        <f t="shared" si="22"/>
        <v>0</v>
      </c>
      <c r="G1389" s="224">
        <f>SUMIF('01'!$C$10:$C$29,$C1389,'01'!$G$10:$G$29)*'01'!$E$3</f>
        <v>0</v>
      </c>
      <c r="H1389" s="224">
        <f>SUMIF('02'!$C$10:$C$28,$C1389,'02'!$G$10:$G$28)*'02'!$E$3</f>
        <v>0</v>
      </c>
      <c r="I1389" s="224">
        <f>SUMIF('03'!$C$10:$C$29,$C1389,'03'!$G$10:$G$29)*'03'!$E$3</f>
        <v>0</v>
      </c>
      <c r="J1389" s="224">
        <f>SUMIF('04'!$C$10:$C$26,$C1389,'04'!$G$10:$G$26)*'04'!$E$3</f>
        <v>0</v>
      </c>
      <c r="K1389" s="224">
        <f>SUMIF('05'!$C$10:$C$29,$C1389,'05'!$G$10:$G$29)*'05'!$E$3</f>
        <v>0</v>
      </c>
      <c r="L1389" s="224">
        <f>SUMIF('06'!$C$10:$C$29,$C1389,'06'!$G$10:$G$29)*'06'!$E$3</f>
        <v>0</v>
      </c>
      <c r="M1389" s="224">
        <f>SUMIF('07'!$C$10:$C$26,$C1389,'07'!$G$10:$G$26)*'07'!$E$3</f>
        <v>0</v>
      </c>
      <c r="N1389" s="224">
        <f>SUMIF('08'!$C$10:$C$29,$C1389,'08'!$G$10:$G$29)*'08'!$E$3</f>
        <v>0</v>
      </c>
      <c r="O1389" s="224">
        <f>SUMIF('09'!$C$10:$C$29,$C1389,'09'!$G$10:$G$29)*'09'!$E$3</f>
        <v>0</v>
      </c>
      <c r="P1389" s="224">
        <f>SUMIF('10'!$C$10:$C$29,$C1389,'10'!$G$10:$G$29)*'10'!$E$3</f>
        <v>0</v>
      </c>
      <c r="Q1389" s="224">
        <f>SUMIF('11'!$C$10:$C$39,$C1389,'11'!$G$10:$G$39)*'11'!$E$3</f>
        <v>0</v>
      </c>
      <c r="R1389" s="224">
        <f>SUMIF('12'!$C$10:$C$29,$C1389,'12'!$G$10:$G$29)*'12'!$E$3</f>
        <v>0</v>
      </c>
      <c r="S1389" s="224">
        <f>SUMIF('13'!$C$10:$C$29,$C1389,'13'!$G$10:$G$29)*'13'!$E$3</f>
        <v>0</v>
      </c>
      <c r="T1389" s="224">
        <f>SUMIF('14'!$C$10:$C$29,$C1389,'14'!$G$10:$G$29)*'14'!$E$3</f>
        <v>0</v>
      </c>
      <c r="U1389" s="224">
        <f>SUMIF('15'!$C$10:$C$29,$C1389,'15'!$G$10:$G$29)*'15'!$E$3</f>
        <v>0</v>
      </c>
      <c r="V1389" s="224">
        <f>SUMIF('16'!$C$10:$C$29,$C1389,'16'!$G$10:$G$29)*'16'!$E$3</f>
        <v>0</v>
      </c>
      <c r="W1389" s="224">
        <f>SUMIF('17'!$C$10:$C$29,$C1389,'17'!$G$10:$G$29)*'17'!$E$3</f>
        <v>0</v>
      </c>
      <c r="X1389" s="224">
        <f>SUMIF('18'!$C$10:$C$29,$C1389,'18'!$G$10:$G$29)*'18'!$E$3</f>
        <v>0</v>
      </c>
      <c r="Y1389" s="224">
        <f>SUMIF('19'!$C$10:$C$28,$C1389,'19'!$G$10:$G$28)*'19'!$E$3</f>
        <v>0</v>
      </c>
      <c r="Z1389" s="224">
        <f>SUMIF('20'!$C$10:$C$29,$C1389,'20'!$G$10:$G$29)*'20'!$E$3</f>
        <v>0</v>
      </c>
      <c r="AA1389" s="224">
        <f>SUMIF('21'!$C$10:$C$29,$C1389,'21'!$G$10:$G$29)*'21'!$E$3</f>
        <v>0</v>
      </c>
    </row>
    <row r="1390" spans="3:27" ht="15" hidden="1">
      <c r="C1390" s="207" t="s">
        <v>2889</v>
      </c>
      <c r="D1390" s="207" t="s">
        <v>2890</v>
      </c>
      <c r="F1390" s="303">
        <f t="shared" si="22"/>
        <v>0</v>
      </c>
      <c r="G1390" s="224">
        <f>SUMIF('01'!$C$10:$C$29,$C1390,'01'!$G$10:$G$29)*'01'!$E$3</f>
        <v>0</v>
      </c>
      <c r="H1390" s="224">
        <f>SUMIF('02'!$C$10:$C$28,$C1390,'02'!$G$10:$G$28)*'02'!$E$3</f>
        <v>0</v>
      </c>
      <c r="I1390" s="224">
        <f>SUMIF('03'!$C$10:$C$29,$C1390,'03'!$G$10:$G$29)*'03'!$E$3</f>
        <v>0</v>
      </c>
      <c r="J1390" s="224">
        <f>SUMIF('04'!$C$10:$C$26,$C1390,'04'!$G$10:$G$26)*'04'!$E$3</f>
        <v>0</v>
      </c>
      <c r="K1390" s="224">
        <f>SUMIF('05'!$C$10:$C$29,$C1390,'05'!$G$10:$G$29)*'05'!$E$3</f>
        <v>0</v>
      </c>
      <c r="L1390" s="224">
        <f>SUMIF('06'!$C$10:$C$29,$C1390,'06'!$G$10:$G$29)*'06'!$E$3</f>
        <v>0</v>
      </c>
      <c r="M1390" s="224">
        <f>SUMIF('07'!$C$10:$C$26,$C1390,'07'!$G$10:$G$26)*'07'!$E$3</f>
        <v>0</v>
      </c>
      <c r="N1390" s="224">
        <f>SUMIF('08'!$C$10:$C$29,$C1390,'08'!$G$10:$G$29)*'08'!$E$3</f>
        <v>0</v>
      </c>
      <c r="O1390" s="224">
        <f>SUMIF('09'!$C$10:$C$29,$C1390,'09'!$G$10:$G$29)*'09'!$E$3</f>
        <v>0</v>
      </c>
      <c r="P1390" s="224">
        <f>SUMIF('10'!$C$10:$C$29,$C1390,'10'!$G$10:$G$29)*'10'!$E$3</f>
        <v>0</v>
      </c>
      <c r="Q1390" s="224">
        <f>SUMIF('11'!$C$10:$C$39,$C1390,'11'!$G$10:$G$39)*'11'!$E$3</f>
        <v>0</v>
      </c>
      <c r="R1390" s="224">
        <f>SUMIF('12'!$C$10:$C$29,$C1390,'12'!$G$10:$G$29)*'12'!$E$3</f>
        <v>0</v>
      </c>
      <c r="S1390" s="224">
        <f>SUMIF('13'!$C$10:$C$29,$C1390,'13'!$G$10:$G$29)*'13'!$E$3</f>
        <v>0</v>
      </c>
      <c r="T1390" s="224">
        <f>SUMIF('14'!$C$10:$C$29,$C1390,'14'!$G$10:$G$29)*'14'!$E$3</f>
        <v>0</v>
      </c>
      <c r="U1390" s="224">
        <f>SUMIF('15'!$C$10:$C$29,$C1390,'15'!$G$10:$G$29)*'15'!$E$3</f>
        <v>0</v>
      </c>
      <c r="V1390" s="224">
        <f>SUMIF('16'!$C$10:$C$29,$C1390,'16'!$G$10:$G$29)*'16'!$E$3</f>
        <v>0</v>
      </c>
      <c r="W1390" s="224">
        <f>SUMIF('17'!$C$10:$C$29,$C1390,'17'!$G$10:$G$29)*'17'!$E$3</f>
        <v>0</v>
      </c>
      <c r="X1390" s="224">
        <f>SUMIF('18'!$C$10:$C$29,$C1390,'18'!$G$10:$G$29)*'18'!$E$3</f>
        <v>0</v>
      </c>
      <c r="Y1390" s="224">
        <f>SUMIF('19'!$C$10:$C$28,$C1390,'19'!$G$10:$G$28)*'19'!$E$3</f>
        <v>0</v>
      </c>
      <c r="Z1390" s="224">
        <f>SUMIF('20'!$C$10:$C$29,$C1390,'20'!$G$10:$G$29)*'20'!$E$3</f>
        <v>0</v>
      </c>
      <c r="AA1390" s="224">
        <f>SUMIF('21'!$C$10:$C$29,$C1390,'21'!$G$10:$G$29)*'21'!$E$3</f>
        <v>0</v>
      </c>
    </row>
    <row r="1391" spans="3:27" ht="15" hidden="1">
      <c r="C1391" s="207" t="s">
        <v>2891</v>
      </c>
      <c r="D1391" s="207" t="s">
        <v>2892</v>
      </c>
      <c r="F1391" s="303">
        <f t="shared" si="22"/>
        <v>0</v>
      </c>
      <c r="G1391" s="224">
        <f>SUMIF('01'!$C$10:$C$29,$C1391,'01'!$G$10:$G$29)*'01'!$E$3</f>
        <v>0</v>
      </c>
      <c r="H1391" s="224">
        <f>SUMIF('02'!$C$10:$C$28,$C1391,'02'!$G$10:$G$28)*'02'!$E$3</f>
        <v>0</v>
      </c>
      <c r="I1391" s="224">
        <f>SUMIF('03'!$C$10:$C$29,$C1391,'03'!$G$10:$G$29)*'03'!$E$3</f>
        <v>0</v>
      </c>
      <c r="J1391" s="224">
        <f>SUMIF('04'!$C$10:$C$26,$C1391,'04'!$G$10:$G$26)*'04'!$E$3</f>
        <v>0</v>
      </c>
      <c r="K1391" s="224">
        <f>SUMIF('05'!$C$10:$C$29,$C1391,'05'!$G$10:$G$29)*'05'!$E$3</f>
        <v>0</v>
      </c>
      <c r="L1391" s="224">
        <f>SUMIF('06'!$C$10:$C$29,$C1391,'06'!$G$10:$G$29)*'06'!$E$3</f>
        <v>0</v>
      </c>
      <c r="M1391" s="224">
        <f>SUMIF('07'!$C$10:$C$26,$C1391,'07'!$G$10:$G$26)*'07'!$E$3</f>
        <v>0</v>
      </c>
      <c r="N1391" s="224">
        <f>SUMIF('08'!$C$10:$C$29,$C1391,'08'!$G$10:$G$29)*'08'!$E$3</f>
        <v>0</v>
      </c>
      <c r="O1391" s="224">
        <f>SUMIF('09'!$C$10:$C$29,$C1391,'09'!$G$10:$G$29)*'09'!$E$3</f>
        <v>0</v>
      </c>
      <c r="P1391" s="224">
        <f>SUMIF('10'!$C$10:$C$29,$C1391,'10'!$G$10:$G$29)*'10'!$E$3</f>
        <v>0</v>
      </c>
      <c r="Q1391" s="224">
        <f>SUMIF('11'!$C$10:$C$39,$C1391,'11'!$G$10:$G$39)*'11'!$E$3</f>
        <v>0</v>
      </c>
      <c r="R1391" s="224">
        <f>SUMIF('12'!$C$10:$C$29,$C1391,'12'!$G$10:$G$29)*'12'!$E$3</f>
        <v>0</v>
      </c>
      <c r="S1391" s="224">
        <f>SUMIF('13'!$C$10:$C$29,$C1391,'13'!$G$10:$G$29)*'13'!$E$3</f>
        <v>0</v>
      </c>
      <c r="T1391" s="224">
        <f>SUMIF('14'!$C$10:$C$29,$C1391,'14'!$G$10:$G$29)*'14'!$E$3</f>
        <v>0</v>
      </c>
      <c r="U1391" s="224">
        <f>SUMIF('15'!$C$10:$C$29,$C1391,'15'!$G$10:$G$29)*'15'!$E$3</f>
        <v>0</v>
      </c>
      <c r="V1391" s="224">
        <f>SUMIF('16'!$C$10:$C$29,$C1391,'16'!$G$10:$G$29)*'16'!$E$3</f>
        <v>0</v>
      </c>
      <c r="W1391" s="224">
        <f>SUMIF('17'!$C$10:$C$29,$C1391,'17'!$G$10:$G$29)*'17'!$E$3</f>
        <v>0</v>
      </c>
      <c r="X1391" s="224">
        <f>SUMIF('18'!$C$10:$C$29,$C1391,'18'!$G$10:$G$29)*'18'!$E$3</f>
        <v>0</v>
      </c>
      <c r="Y1391" s="224">
        <f>SUMIF('19'!$C$10:$C$28,$C1391,'19'!$G$10:$G$28)*'19'!$E$3</f>
        <v>0</v>
      </c>
      <c r="Z1391" s="224">
        <f>SUMIF('20'!$C$10:$C$29,$C1391,'20'!$G$10:$G$29)*'20'!$E$3</f>
        <v>0</v>
      </c>
      <c r="AA1391" s="224">
        <f>SUMIF('21'!$C$10:$C$29,$C1391,'21'!$G$10:$G$29)*'21'!$E$3</f>
        <v>0</v>
      </c>
    </row>
    <row r="1392" spans="3:27" ht="15" hidden="1">
      <c r="C1392" s="207" t="s">
        <v>2893</v>
      </c>
      <c r="D1392" s="207" t="s">
        <v>2894</v>
      </c>
      <c r="F1392" s="303">
        <f t="shared" si="22"/>
        <v>0</v>
      </c>
      <c r="G1392" s="224">
        <f>SUMIF('01'!$C$10:$C$29,$C1392,'01'!$G$10:$G$29)*'01'!$E$3</f>
        <v>0</v>
      </c>
      <c r="H1392" s="224">
        <f>SUMIF('02'!$C$10:$C$28,$C1392,'02'!$G$10:$G$28)*'02'!$E$3</f>
        <v>0</v>
      </c>
      <c r="I1392" s="224">
        <f>SUMIF('03'!$C$10:$C$29,$C1392,'03'!$G$10:$G$29)*'03'!$E$3</f>
        <v>0</v>
      </c>
      <c r="J1392" s="224">
        <f>SUMIF('04'!$C$10:$C$26,$C1392,'04'!$G$10:$G$26)*'04'!$E$3</f>
        <v>0</v>
      </c>
      <c r="K1392" s="224">
        <f>SUMIF('05'!$C$10:$C$29,$C1392,'05'!$G$10:$G$29)*'05'!$E$3</f>
        <v>0</v>
      </c>
      <c r="L1392" s="224">
        <f>SUMIF('06'!$C$10:$C$29,$C1392,'06'!$G$10:$G$29)*'06'!$E$3</f>
        <v>0</v>
      </c>
      <c r="M1392" s="224">
        <f>SUMIF('07'!$C$10:$C$26,$C1392,'07'!$G$10:$G$26)*'07'!$E$3</f>
        <v>0</v>
      </c>
      <c r="N1392" s="224">
        <f>SUMIF('08'!$C$10:$C$29,$C1392,'08'!$G$10:$G$29)*'08'!$E$3</f>
        <v>0</v>
      </c>
      <c r="O1392" s="224">
        <f>SUMIF('09'!$C$10:$C$29,$C1392,'09'!$G$10:$G$29)*'09'!$E$3</f>
        <v>0</v>
      </c>
      <c r="P1392" s="224">
        <f>SUMIF('10'!$C$10:$C$29,$C1392,'10'!$G$10:$G$29)*'10'!$E$3</f>
        <v>0</v>
      </c>
      <c r="Q1392" s="224">
        <f>SUMIF('11'!$C$10:$C$39,$C1392,'11'!$G$10:$G$39)*'11'!$E$3</f>
        <v>0</v>
      </c>
      <c r="R1392" s="224">
        <f>SUMIF('12'!$C$10:$C$29,$C1392,'12'!$G$10:$G$29)*'12'!$E$3</f>
        <v>0</v>
      </c>
      <c r="S1392" s="224">
        <f>SUMIF('13'!$C$10:$C$29,$C1392,'13'!$G$10:$G$29)*'13'!$E$3</f>
        <v>0</v>
      </c>
      <c r="T1392" s="224">
        <f>SUMIF('14'!$C$10:$C$29,$C1392,'14'!$G$10:$G$29)*'14'!$E$3</f>
        <v>0</v>
      </c>
      <c r="U1392" s="224">
        <f>SUMIF('15'!$C$10:$C$29,$C1392,'15'!$G$10:$G$29)*'15'!$E$3</f>
        <v>0</v>
      </c>
      <c r="V1392" s="224">
        <f>SUMIF('16'!$C$10:$C$29,$C1392,'16'!$G$10:$G$29)*'16'!$E$3</f>
        <v>0</v>
      </c>
      <c r="W1392" s="224">
        <f>SUMIF('17'!$C$10:$C$29,$C1392,'17'!$G$10:$G$29)*'17'!$E$3</f>
        <v>0</v>
      </c>
      <c r="X1392" s="224">
        <f>SUMIF('18'!$C$10:$C$29,$C1392,'18'!$G$10:$G$29)*'18'!$E$3</f>
        <v>0</v>
      </c>
      <c r="Y1392" s="224">
        <f>SUMIF('19'!$C$10:$C$28,$C1392,'19'!$G$10:$G$28)*'19'!$E$3</f>
        <v>0</v>
      </c>
      <c r="Z1392" s="224">
        <f>SUMIF('20'!$C$10:$C$29,$C1392,'20'!$G$10:$G$29)*'20'!$E$3</f>
        <v>0</v>
      </c>
      <c r="AA1392" s="224">
        <f>SUMIF('21'!$C$10:$C$29,$C1392,'21'!$G$10:$G$29)*'21'!$E$3</f>
        <v>0</v>
      </c>
    </row>
    <row r="1393" spans="3:27" ht="15" hidden="1">
      <c r="C1393" s="207" t="s">
        <v>2895</v>
      </c>
      <c r="D1393" s="207" t="s">
        <v>2896</v>
      </c>
      <c r="F1393" s="303">
        <f t="shared" si="22"/>
        <v>0</v>
      </c>
      <c r="G1393" s="224">
        <f>SUMIF('01'!$C$10:$C$29,$C1393,'01'!$G$10:$G$29)*'01'!$E$3</f>
        <v>0</v>
      </c>
      <c r="H1393" s="224">
        <f>SUMIF('02'!$C$10:$C$28,$C1393,'02'!$G$10:$G$28)*'02'!$E$3</f>
        <v>0</v>
      </c>
      <c r="I1393" s="224">
        <f>SUMIF('03'!$C$10:$C$29,$C1393,'03'!$G$10:$G$29)*'03'!$E$3</f>
        <v>0</v>
      </c>
      <c r="J1393" s="224">
        <f>SUMIF('04'!$C$10:$C$26,$C1393,'04'!$G$10:$G$26)*'04'!$E$3</f>
        <v>0</v>
      </c>
      <c r="K1393" s="224">
        <f>SUMIF('05'!$C$10:$C$29,$C1393,'05'!$G$10:$G$29)*'05'!$E$3</f>
        <v>0</v>
      </c>
      <c r="L1393" s="224">
        <f>SUMIF('06'!$C$10:$C$29,$C1393,'06'!$G$10:$G$29)*'06'!$E$3</f>
        <v>0</v>
      </c>
      <c r="M1393" s="224">
        <f>SUMIF('07'!$C$10:$C$26,$C1393,'07'!$G$10:$G$26)*'07'!$E$3</f>
        <v>0</v>
      </c>
      <c r="N1393" s="224">
        <f>SUMIF('08'!$C$10:$C$29,$C1393,'08'!$G$10:$G$29)*'08'!$E$3</f>
        <v>0</v>
      </c>
      <c r="O1393" s="224">
        <f>SUMIF('09'!$C$10:$C$29,$C1393,'09'!$G$10:$G$29)*'09'!$E$3</f>
        <v>0</v>
      </c>
      <c r="P1393" s="224">
        <f>SUMIF('10'!$C$10:$C$29,$C1393,'10'!$G$10:$G$29)*'10'!$E$3</f>
        <v>0</v>
      </c>
      <c r="Q1393" s="224">
        <f>SUMIF('11'!$C$10:$C$39,$C1393,'11'!$G$10:$G$39)*'11'!$E$3</f>
        <v>0</v>
      </c>
      <c r="R1393" s="224">
        <f>SUMIF('12'!$C$10:$C$29,$C1393,'12'!$G$10:$G$29)*'12'!$E$3</f>
        <v>0</v>
      </c>
      <c r="S1393" s="224">
        <f>SUMIF('13'!$C$10:$C$29,$C1393,'13'!$G$10:$G$29)*'13'!$E$3</f>
        <v>0</v>
      </c>
      <c r="T1393" s="224">
        <f>SUMIF('14'!$C$10:$C$29,$C1393,'14'!$G$10:$G$29)*'14'!$E$3</f>
        <v>0</v>
      </c>
      <c r="U1393" s="224">
        <f>SUMIF('15'!$C$10:$C$29,$C1393,'15'!$G$10:$G$29)*'15'!$E$3</f>
        <v>0</v>
      </c>
      <c r="V1393" s="224">
        <f>SUMIF('16'!$C$10:$C$29,$C1393,'16'!$G$10:$G$29)*'16'!$E$3</f>
        <v>0</v>
      </c>
      <c r="W1393" s="224">
        <f>SUMIF('17'!$C$10:$C$29,$C1393,'17'!$G$10:$G$29)*'17'!$E$3</f>
        <v>0</v>
      </c>
      <c r="X1393" s="224">
        <f>SUMIF('18'!$C$10:$C$29,$C1393,'18'!$G$10:$G$29)*'18'!$E$3</f>
        <v>0</v>
      </c>
      <c r="Y1393" s="224">
        <f>SUMIF('19'!$C$10:$C$28,$C1393,'19'!$G$10:$G$28)*'19'!$E$3</f>
        <v>0</v>
      </c>
      <c r="Z1393" s="224">
        <f>SUMIF('20'!$C$10:$C$29,$C1393,'20'!$G$10:$G$29)*'20'!$E$3</f>
        <v>0</v>
      </c>
      <c r="AA1393" s="224">
        <f>SUMIF('21'!$C$10:$C$29,$C1393,'21'!$G$10:$G$29)*'21'!$E$3</f>
        <v>0</v>
      </c>
    </row>
    <row r="1394" spans="3:27" ht="15" hidden="1">
      <c r="C1394" s="207" t="s">
        <v>2897</v>
      </c>
      <c r="D1394" s="207" t="s">
        <v>2898</v>
      </c>
      <c r="F1394" s="303">
        <f t="shared" si="22"/>
        <v>0</v>
      </c>
      <c r="G1394" s="224">
        <f>SUMIF('01'!$C$10:$C$29,$C1394,'01'!$G$10:$G$29)*'01'!$E$3</f>
        <v>0</v>
      </c>
      <c r="H1394" s="224">
        <f>SUMIF('02'!$C$10:$C$28,$C1394,'02'!$G$10:$G$28)*'02'!$E$3</f>
        <v>0</v>
      </c>
      <c r="I1394" s="224">
        <f>SUMIF('03'!$C$10:$C$29,$C1394,'03'!$G$10:$G$29)*'03'!$E$3</f>
        <v>0</v>
      </c>
      <c r="J1394" s="224">
        <f>SUMIF('04'!$C$10:$C$26,$C1394,'04'!$G$10:$G$26)*'04'!$E$3</f>
        <v>0</v>
      </c>
      <c r="K1394" s="224">
        <f>SUMIF('05'!$C$10:$C$29,$C1394,'05'!$G$10:$G$29)*'05'!$E$3</f>
        <v>0</v>
      </c>
      <c r="L1394" s="224">
        <f>SUMIF('06'!$C$10:$C$29,$C1394,'06'!$G$10:$G$29)*'06'!$E$3</f>
        <v>0</v>
      </c>
      <c r="M1394" s="224">
        <f>SUMIF('07'!$C$10:$C$26,$C1394,'07'!$G$10:$G$26)*'07'!$E$3</f>
        <v>0</v>
      </c>
      <c r="N1394" s="224">
        <f>SUMIF('08'!$C$10:$C$29,$C1394,'08'!$G$10:$G$29)*'08'!$E$3</f>
        <v>0</v>
      </c>
      <c r="O1394" s="224">
        <f>SUMIF('09'!$C$10:$C$29,$C1394,'09'!$G$10:$G$29)*'09'!$E$3</f>
        <v>0</v>
      </c>
      <c r="P1394" s="224">
        <f>SUMIF('10'!$C$10:$C$29,$C1394,'10'!$G$10:$G$29)*'10'!$E$3</f>
        <v>0</v>
      </c>
      <c r="Q1394" s="224">
        <f>SUMIF('11'!$C$10:$C$39,$C1394,'11'!$G$10:$G$39)*'11'!$E$3</f>
        <v>0</v>
      </c>
      <c r="R1394" s="224">
        <f>SUMIF('12'!$C$10:$C$29,$C1394,'12'!$G$10:$G$29)*'12'!$E$3</f>
        <v>0</v>
      </c>
      <c r="S1394" s="224">
        <f>SUMIF('13'!$C$10:$C$29,$C1394,'13'!$G$10:$G$29)*'13'!$E$3</f>
        <v>0</v>
      </c>
      <c r="T1394" s="224">
        <f>SUMIF('14'!$C$10:$C$29,$C1394,'14'!$G$10:$G$29)*'14'!$E$3</f>
        <v>0</v>
      </c>
      <c r="U1394" s="224">
        <f>SUMIF('15'!$C$10:$C$29,$C1394,'15'!$G$10:$G$29)*'15'!$E$3</f>
        <v>0</v>
      </c>
      <c r="V1394" s="224">
        <f>SUMIF('16'!$C$10:$C$29,$C1394,'16'!$G$10:$G$29)*'16'!$E$3</f>
        <v>0</v>
      </c>
      <c r="W1394" s="224">
        <f>SUMIF('17'!$C$10:$C$29,$C1394,'17'!$G$10:$G$29)*'17'!$E$3</f>
        <v>0</v>
      </c>
      <c r="X1394" s="224">
        <f>SUMIF('18'!$C$10:$C$29,$C1394,'18'!$G$10:$G$29)*'18'!$E$3</f>
        <v>0</v>
      </c>
      <c r="Y1394" s="224">
        <f>SUMIF('19'!$C$10:$C$28,$C1394,'19'!$G$10:$G$28)*'19'!$E$3</f>
        <v>0</v>
      </c>
      <c r="Z1394" s="224">
        <f>SUMIF('20'!$C$10:$C$29,$C1394,'20'!$G$10:$G$29)*'20'!$E$3</f>
        <v>0</v>
      </c>
      <c r="AA1394" s="224">
        <f>SUMIF('21'!$C$10:$C$29,$C1394,'21'!$G$10:$G$29)*'21'!$E$3</f>
        <v>0</v>
      </c>
    </row>
    <row r="1395" spans="3:27" ht="15" hidden="1">
      <c r="C1395" s="207" t="s">
        <v>2899</v>
      </c>
      <c r="D1395" s="207" t="s">
        <v>2900</v>
      </c>
      <c r="F1395" s="303">
        <f t="shared" si="22"/>
        <v>0</v>
      </c>
      <c r="G1395" s="224">
        <f>SUMIF('01'!$C$10:$C$29,$C1395,'01'!$G$10:$G$29)*'01'!$E$3</f>
        <v>0</v>
      </c>
      <c r="H1395" s="224">
        <f>SUMIF('02'!$C$10:$C$28,$C1395,'02'!$G$10:$G$28)*'02'!$E$3</f>
        <v>0</v>
      </c>
      <c r="I1395" s="224">
        <f>SUMIF('03'!$C$10:$C$29,$C1395,'03'!$G$10:$G$29)*'03'!$E$3</f>
        <v>0</v>
      </c>
      <c r="J1395" s="224">
        <f>SUMIF('04'!$C$10:$C$26,$C1395,'04'!$G$10:$G$26)*'04'!$E$3</f>
        <v>0</v>
      </c>
      <c r="K1395" s="224">
        <f>SUMIF('05'!$C$10:$C$29,$C1395,'05'!$G$10:$G$29)*'05'!$E$3</f>
        <v>0</v>
      </c>
      <c r="L1395" s="224">
        <f>SUMIF('06'!$C$10:$C$29,$C1395,'06'!$G$10:$G$29)*'06'!$E$3</f>
        <v>0</v>
      </c>
      <c r="M1395" s="224">
        <f>SUMIF('07'!$C$10:$C$26,$C1395,'07'!$G$10:$G$26)*'07'!$E$3</f>
        <v>0</v>
      </c>
      <c r="N1395" s="224">
        <f>SUMIF('08'!$C$10:$C$29,$C1395,'08'!$G$10:$G$29)*'08'!$E$3</f>
        <v>0</v>
      </c>
      <c r="O1395" s="224">
        <f>SUMIF('09'!$C$10:$C$29,$C1395,'09'!$G$10:$G$29)*'09'!$E$3</f>
        <v>0</v>
      </c>
      <c r="P1395" s="224">
        <f>SUMIF('10'!$C$10:$C$29,$C1395,'10'!$G$10:$G$29)*'10'!$E$3</f>
        <v>0</v>
      </c>
      <c r="Q1395" s="224">
        <f>SUMIF('11'!$C$10:$C$39,$C1395,'11'!$G$10:$G$39)*'11'!$E$3</f>
        <v>0</v>
      </c>
      <c r="R1395" s="224">
        <f>SUMIF('12'!$C$10:$C$29,$C1395,'12'!$G$10:$G$29)*'12'!$E$3</f>
        <v>0</v>
      </c>
      <c r="S1395" s="224">
        <f>SUMIF('13'!$C$10:$C$29,$C1395,'13'!$G$10:$G$29)*'13'!$E$3</f>
        <v>0</v>
      </c>
      <c r="T1395" s="224">
        <f>SUMIF('14'!$C$10:$C$29,$C1395,'14'!$G$10:$G$29)*'14'!$E$3</f>
        <v>0</v>
      </c>
      <c r="U1395" s="224">
        <f>SUMIF('15'!$C$10:$C$29,$C1395,'15'!$G$10:$G$29)*'15'!$E$3</f>
        <v>0</v>
      </c>
      <c r="V1395" s="224">
        <f>SUMIF('16'!$C$10:$C$29,$C1395,'16'!$G$10:$G$29)*'16'!$E$3</f>
        <v>0</v>
      </c>
      <c r="W1395" s="224">
        <f>SUMIF('17'!$C$10:$C$29,$C1395,'17'!$G$10:$G$29)*'17'!$E$3</f>
        <v>0</v>
      </c>
      <c r="X1395" s="224">
        <f>SUMIF('18'!$C$10:$C$29,$C1395,'18'!$G$10:$G$29)*'18'!$E$3</f>
        <v>0</v>
      </c>
      <c r="Y1395" s="224">
        <f>SUMIF('19'!$C$10:$C$28,$C1395,'19'!$G$10:$G$28)*'19'!$E$3</f>
        <v>0</v>
      </c>
      <c r="Z1395" s="224">
        <f>SUMIF('20'!$C$10:$C$29,$C1395,'20'!$G$10:$G$29)*'20'!$E$3</f>
        <v>0</v>
      </c>
      <c r="AA1395" s="224">
        <f>SUMIF('21'!$C$10:$C$29,$C1395,'21'!$G$10:$G$29)*'21'!$E$3</f>
        <v>0</v>
      </c>
    </row>
    <row r="1396" spans="3:27" ht="15" hidden="1">
      <c r="C1396" s="207" t="s">
        <v>2901</v>
      </c>
      <c r="D1396" s="207" t="s">
        <v>2902</v>
      </c>
      <c r="F1396" s="303">
        <f t="shared" si="22"/>
        <v>0</v>
      </c>
      <c r="G1396" s="224">
        <f>SUMIF('01'!$C$10:$C$29,$C1396,'01'!$G$10:$G$29)*'01'!$E$3</f>
        <v>0</v>
      </c>
      <c r="H1396" s="224">
        <f>SUMIF('02'!$C$10:$C$28,$C1396,'02'!$G$10:$G$28)*'02'!$E$3</f>
        <v>0</v>
      </c>
      <c r="I1396" s="224">
        <f>SUMIF('03'!$C$10:$C$29,$C1396,'03'!$G$10:$G$29)*'03'!$E$3</f>
        <v>0</v>
      </c>
      <c r="J1396" s="224">
        <f>SUMIF('04'!$C$10:$C$26,$C1396,'04'!$G$10:$G$26)*'04'!$E$3</f>
        <v>0</v>
      </c>
      <c r="K1396" s="224">
        <f>SUMIF('05'!$C$10:$C$29,$C1396,'05'!$G$10:$G$29)*'05'!$E$3</f>
        <v>0</v>
      </c>
      <c r="L1396" s="224">
        <f>SUMIF('06'!$C$10:$C$29,$C1396,'06'!$G$10:$G$29)*'06'!$E$3</f>
        <v>0</v>
      </c>
      <c r="M1396" s="224">
        <f>SUMIF('07'!$C$10:$C$26,$C1396,'07'!$G$10:$G$26)*'07'!$E$3</f>
        <v>0</v>
      </c>
      <c r="N1396" s="224">
        <f>SUMIF('08'!$C$10:$C$29,$C1396,'08'!$G$10:$G$29)*'08'!$E$3</f>
        <v>0</v>
      </c>
      <c r="O1396" s="224">
        <f>SUMIF('09'!$C$10:$C$29,$C1396,'09'!$G$10:$G$29)*'09'!$E$3</f>
        <v>0</v>
      </c>
      <c r="P1396" s="224">
        <f>SUMIF('10'!$C$10:$C$29,$C1396,'10'!$G$10:$G$29)*'10'!$E$3</f>
        <v>0</v>
      </c>
      <c r="Q1396" s="224">
        <f>SUMIF('11'!$C$10:$C$39,$C1396,'11'!$G$10:$G$39)*'11'!$E$3</f>
        <v>0</v>
      </c>
      <c r="R1396" s="224">
        <f>SUMIF('12'!$C$10:$C$29,$C1396,'12'!$G$10:$G$29)*'12'!$E$3</f>
        <v>0</v>
      </c>
      <c r="S1396" s="224">
        <f>SUMIF('13'!$C$10:$C$29,$C1396,'13'!$G$10:$G$29)*'13'!$E$3</f>
        <v>0</v>
      </c>
      <c r="T1396" s="224">
        <f>SUMIF('14'!$C$10:$C$29,$C1396,'14'!$G$10:$G$29)*'14'!$E$3</f>
        <v>0</v>
      </c>
      <c r="U1396" s="224">
        <f>SUMIF('15'!$C$10:$C$29,$C1396,'15'!$G$10:$G$29)*'15'!$E$3</f>
        <v>0</v>
      </c>
      <c r="V1396" s="224">
        <f>SUMIF('16'!$C$10:$C$29,$C1396,'16'!$G$10:$G$29)*'16'!$E$3</f>
        <v>0</v>
      </c>
      <c r="W1396" s="224">
        <f>SUMIF('17'!$C$10:$C$29,$C1396,'17'!$G$10:$G$29)*'17'!$E$3</f>
        <v>0</v>
      </c>
      <c r="X1396" s="224">
        <f>SUMIF('18'!$C$10:$C$29,$C1396,'18'!$G$10:$G$29)*'18'!$E$3</f>
        <v>0</v>
      </c>
      <c r="Y1396" s="224">
        <f>SUMIF('19'!$C$10:$C$28,$C1396,'19'!$G$10:$G$28)*'19'!$E$3</f>
        <v>0</v>
      </c>
      <c r="Z1396" s="224">
        <f>SUMIF('20'!$C$10:$C$29,$C1396,'20'!$G$10:$G$29)*'20'!$E$3</f>
        <v>0</v>
      </c>
      <c r="AA1396" s="224">
        <f>SUMIF('21'!$C$10:$C$29,$C1396,'21'!$G$10:$G$29)*'21'!$E$3</f>
        <v>0</v>
      </c>
    </row>
    <row r="1397" spans="3:27" ht="15" hidden="1">
      <c r="C1397" s="207" t="s">
        <v>2903</v>
      </c>
      <c r="D1397" s="207" t="s">
        <v>2904</v>
      </c>
      <c r="F1397" s="303">
        <f t="shared" si="22"/>
        <v>0</v>
      </c>
      <c r="G1397" s="224">
        <f>SUMIF('01'!$C$10:$C$29,$C1397,'01'!$G$10:$G$29)*'01'!$E$3</f>
        <v>0</v>
      </c>
      <c r="H1397" s="224">
        <f>SUMIF('02'!$C$10:$C$28,$C1397,'02'!$G$10:$G$28)*'02'!$E$3</f>
        <v>0</v>
      </c>
      <c r="I1397" s="224">
        <f>SUMIF('03'!$C$10:$C$29,$C1397,'03'!$G$10:$G$29)*'03'!$E$3</f>
        <v>0</v>
      </c>
      <c r="J1397" s="224">
        <f>SUMIF('04'!$C$10:$C$26,$C1397,'04'!$G$10:$G$26)*'04'!$E$3</f>
        <v>0</v>
      </c>
      <c r="K1397" s="224">
        <f>SUMIF('05'!$C$10:$C$29,$C1397,'05'!$G$10:$G$29)*'05'!$E$3</f>
        <v>0</v>
      </c>
      <c r="L1397" s="224">
        <f>SUMIF('06'!$C$10:$C$29,$C1397,'06'!$G$10:$G$29)*'06'!$E$3</f>
        <v>0</v>
      </c>
      <c r="M1397" s="224">
        <f>SUMIF('07'!$C$10:$C$26,$C1397,'07'!$G$10:$G$26)*'07'!$E$3</f>
        <v>0</v>
      </c>
      <c r="N1397" s="224">
        <f>SUMIF('08'!$C$10:$C$29,$C1397,'08'!$G$10:$G$29)*'08'!$E$3</f>
        <v>0</v>
      </c>
      <c r="O1397" s="224">
        <f>SUMIF('09'!$C$10:$C$29,$C1397,'09'!$G$10:$G$29)*'09'!$E$3</f>
        <v>0</v>
      </c>
      <c r="P1397" s="224">
        <f>SUMIF('10'!$C$10:$C$29,$C1397,'10'!$G$10:$G$29)*'10'!$E$3</f>
        <v>0</v>
      </c>
      <c r="Q1397" s="224">
        <f>SUMIF('11'!$C$10:$C$39,$C1397,'11'!$G$10:$G$39)*'11'!$E$3</f>
        <v>0</v>
      </c>
      <c r="R1397" s="224">
        <f>SUMIF('12'!$C$10:$C$29,$C1397,'12'!$G$10:$G$29)*'12'!$E$3</f>
        <v>0</v>
      </c>
      <c r="S1397" s="224">
        <f>SUMIF('13'!$C$10:$C$29,$C1397,'13'!$G$10:$G$29)*'13'!$E$3</f>
        <v>0</v>
      </c>
      <c r="T1397" s="224">
        <f>SUMIF('14'!$C$10:$C$29,$C1397,'14'!$G$10:$G$29)*'14'!$E$3</f>
        <v>0</v>
      </c>
      <c r="U1397" s="224">
        <f>SUMIF('15'!$C$10:$C$29,$C1397,'15'!$G$10:$G$29)*'15'!$E$3</f>
        <v>0</v>
      </c>
      <c r="V1397" s="224">
        <f>SUMIF('16'!$C$10:$C$29,$C1397,'16'!$G$10:$G$29)*'16'!$E$3</f>
        <v>0</v>
      </c>
      <c r="W1397" s="224">
        <f>SUMIF('17'!$C$10:$C$29,$C1397,'17'!$G$10:$G$29)*'17'!$E$3</f>
        <v>0</v>
      </c>
      <c r="X1397" s="224">
        <f>SUMIF('18'!$C$10:$C$29,$C1397,'18'!$G$10:$G$29)*'18'!$E$3</f>
        <v>0</v>
      </c>
      <c r="Y1397" s="224">
        <f>SUMIF('19'!$C$10:$C$28,$C1397,'19'!$G$10:$G$28)*'19'!$E$3</f>
        <v>0</v>
      </c>
      <c r="Z1397" s="224">
        <f>SUMIF('20'!$C$10:$C$29,$C1397,'20'!$G$10:$G$29)*'20'!$E$3</f>
        <v>0</v>
      </c>
      <c r="AA1397" s="224">
        <f>SUMIF('21'!$C$10:$C$29,$C1397,'21'!$G$10:$G$29)*'21'!$E$3</f>
        <v>0</v>
      </c>
    </row>
    <row r="1398" spans="3:27" ht="15" hidden="1">
      <c r="C1398" s="207" t="s">
        <v>2905</v>
      </c>
      <c r="D1398" s="207" t="s">
        <v>2906</v>
      </c>
      <c r="F1398" s="303">
        <f t="shared" si="22"/>
        <v>0</v>
      </c>
      <c r="G1398" s="224">
        <f>SUMIF('01'!$C$10:$C$29,$C1398,'01'!$G$10:$G$29)*'01'!$E$3</f>
        <v>0</v>
      </c>
      <c r="H1398" s="224">
        <f>SUMIF('02'!$C$10:$C$28,$C1398,'02'!$G$10:$G$28)*'02'!$E$3</f>
        <v>0</v>
      </c>
      <c r="I1398" s="224">
        <f>SUMIF('03'!$C$10:$C$29,$C1398,'03'!$G$10:$G$29)*'03'!$E$3</f>
        <v>0</v>
      </c>
      <c r="J1398" s="224">
        <f>SUMIF('04'!$C$10:$C$26,$C1398,'04'!$G$10:$G$26)*'04'!$E$3</f>
        <v>0</v>
      </c>
      <c r="K1398" s="224">
        <f>SUMIF('05'!$C$10:$C$29,$C1398,'05'!$G$10:$G$29)*'05'!$E$3</f>
        <v>0</v>
      </c>
      <c r="L1398" s="224">
        <f>SUMIF('06'!$C$10:$C$29,$C1398,'06'!$G$10:$G$29)*'06'!$E$3</f>
        <v>0</v>
      </c>
      <c r="M1398" s="224">
        <f>SUMIF('07'!$C$10:$C$26,$C1398,'07'!$G$10:$G$26)*'07'!$E$3</f>
        <v>0</v>
      </c>
      <c r="N1398" s="224">
        <f>SUMIF('08'!$C$10:$C$29,$C1398,'08'!$G$10:$G$29)*'08'!$E$3</f>
        <v>0</v>
      </c>
      <c r="O1398" s="224">
        <f>SUMIF('09'!$C$10:$C$29,$C1398,'09'!$G$10:$G$29)*'09'!$E$3</f>
        <v>0</v>
      </c>
      <c r="P1398" s="224">
        <f>SUMIF('10'!$C$10:$C$29,$C1398,'10'!$G$10:$G$29)*'10'!$E$3</f>
        <v>0</v>
      </c>
      <c r="Q1398" s="224">
        <f>SUMIF('11'!$C$10:$C$39,$C1398,'11'!$G$10:$G$39)*'11'!$E$3</f>
        <v>0</v>
      </c>
      <c r="R1398" s="224">
        <f>SUMIF('12'!$C$10:$C$29,$C1398,'12'!$G$10:$G$29)*'12'!$E$3</f>
        <v>0</v>
      </c>
      <c r="S1398" s="224">
        <f>SUMIF('13'!$C$10:$C$29,$C1398,'13'!$G$10:$G$29)*'13'!$E$3</f>
        <v>0</v>
      </c>
      <c r="T1398" s="224">
        <f>SUMIF('14'!$C$10:$C$29,$C1398,'14'!$G$10:$G$29)*'14'!$E$3</f>
        <v>0</v>
      </c>
      <c r="U1398" s="224">
        <f>SUMIF('15'!$C$10:$C$29,$C1398,'15'!$G$10:$G$29)*'15'!$E$3</f>
        <v>0</v>
      </c>
      <c r="V1398" s="224">
        <f>SUMIF('16'!$C$10:$C$29,$C1398,'16'!$G$10:$G$29)*'16'!$E$3</f>
        <v>0</v>
      </c>
      <c r="W1398" s="224">
        <f>SUMIF('17'!$C$10:$C$29,$C1398,'17'!$G$10:$G$29)*'17'!$E$3</f>
        <v>0</v>
      </c>
      <c r="X1398" s="224">
        <f>SUMIF('18'!$C$10:$C$29,$C1398,'18'!$G$10:$G$29)*'18'!$E$3</f>
        <v>0</v>
      </c>
      <c r="Y1398" s="224">
        <f>SUMIF('19'!$C$10:$C$28,$C1398,'19'!$G$10:$G$28)*'19'!$E$3</f>
        <v>0</v>
      </c>
      <c r="Z1398" s="224">
        <f>SUMIF('20'!$C$10:$C$29,$C1398,'20'!$G$10:$G$29)*'20'!$E$3</f>
        <v>0</v>
      </c>
      <c r="AA1398" s="224">
        <f>SUMIF('21'!$C$10:$C$29,$C1398,'21'!$G$10:$G$29)*'21'!$E$3</f>
        <v>0</v>
      </c>
    </row>
    <row r="1399" spans="3:27" ht="15" hidden="1">
      <c r="C1399" s="207" t="s">
        <v>2907</v>
      </c>
      <c r="D1399" s="207" t="s">
        <v>2908</v>
      </c>
      <c r="F1399" s="303">
        <f t="shared" si="22"/>
        <v>0</v>
      </c>
      <c r="G1399" s="224">
        <f>SUMIF('01'!$C$10:$C$29,$C1399,'01'!$G$10:$G$29)*'01'!$E$3</f>
        <v>0</v>
      </c>
      <c r="H1399" s="224">
        <f>SUMIF('02'!$C$10:$C$28,$C1399,'02'!$G$10:$G$28)*'02'!$E$3</f>
        <v>0</v>
      </c>
      <c r="I1399" s="224">
        <f>SUMIF('03'!$C$10:$C$29,$C1399,'03'!$G$10:$G$29)*'03'!$E$3</f>
        <v>0</v>
      </c>
      <c r="J1399" s="224">
        <f>SUMIF('04'!$C$10:$C$26,$C1399,'04'!$G$10:$G$26)*'04'!$E$3</f>
        <v>0</v>
      </c>
      <c r="K1399" s="224">
        <f>SUMIF('05'!$C$10:$C$29,$C1399,'05'!$G$10:$G$29)*'05'!$E$3</f>
        <v>0</v>
      </c>
      <c r="L1399" s="224">
        <f>SUMIF('06'!$C$10:$C$29,$C1399,'06'!$G$10:$G$29)*'06'!$E$3</f>
        <v>0</v>
      </c>
      <c r="M1399" s="224">
        <f>SUMIF('07'!$C$10:$C$26,$C1399,'07'!$G$10:$G$26)*'07'!$E$3</f>
        <v>0</v>
      </c>
      <c r="N1399" s="224">
        <f>SUMIF('08'!$C$10:$C$29,$C1399,'08'!$G$10:$G$29)*'08'!$E$3</f>
        <v>0</v>
      </c>
      <c r="O1399" s="224">
        <f>SUMIF('09'!$C$10:$C$29,$C1399,'09'!$G$10:$G$29)*'09'!$E$3</f>
        <v>0</v>
      </c>
      <c r="P1399" s="224">
        <f>SUMIF('10'!$C$10:$C$29,$C1399,'10'!$G$10:$G$29)*'10'!$E$3</f>
        <v>0</v>
      </c>
      <c r="Q1399" s="224">
        <f>SUMIF('11'!$C$10:$C$39,$C1399,'11'!$G$10:$G$39)*'11'!$E$3</f>
        <v>0</v>
      </c>
      <c r="R1399" s="224">
        <f>SUMIF('12'!$C$10:$C$29,$C1399,'12'!$G$10:$G$29)*'12'!$E$3</f>
        <v>0</v>
      </c>
      <c r="S1399" s="224">
        <f>SUMIF('13'!$C$10:$C$29,$C1399,'13'!$G$10:$G$29)*'13'!$E$3</f>
        <v>0</v>
      </c>
      <c r="T1399" s="224">
        <f>SUMIF('14'!$C$10:$C$29,$C1399,'14'!$G$10:$G$29)*'14'!$E$3</f>
        <v>0</v>
      </c>
      <c r="U1399" s="224">
        <f>SUMIF('15'!$C$10:$C$29,$C1399,'15'!$G$10:$G$29)*'15'!$E$3</f>
        <v>0</v>
      </c>
      <c r="V1399" s="224">
        <f>SUMIF('16'!$C$10:$C$29,$C1399,'16'!$G$10:$G$29)*'16'!$E$3</f>
        <v>0</v>
      </c>
      <c r="W1399" s="224">
        <f>SUMIF('17'!$C$10:$C$29,$C1399,'17'!$G$10:$G$29)*'17'!$E$3</f>
        <v>0</v>
      </c>
      <c r="X1399" s="224">
        <f>SUMIF('18'!$C$10:$C$29,$C1399,'18'!$G$10:$G$29)*'18'!$E$3</f>
        <v>0</v>
      </c>
      <c r="Y1399" s="224">
        <f>SUMIF('19'!$C$10:$C$28,$C1399,'19'!$G$10:$G$28)*'19'!$E$3</f>
        <v>0</v>
      </c>
      <c r="Z1399" s="224">
        <f>SUMIF('20'!$C$10:$C$29,$C1399,'20'!$G$10:$G$29)*'20'!$E$3</f>
        <v>0</v>
      </c>
      <c r="AA1399" s="224">
        <f>SUMIF('21'!$C$10:$C$29,$C1399,'21'!$G$10:$G$29)*'21'!$E$3</f>
        <v>0</v>
      </c>
    </row>
    <row r="1400" spans="3:27" ht="15" hidden="1">
      <c r="C1400" s="207" t="s">
        <v>2909</v>
      </c>
      <c r="D1400" s="207" t="s">
        <v>2910</v>
      </c>
      <c r="F1400" s="303">
        <f t="shared" si="22"/>
        <v>0</v>
      </c>
      <c r="G1400" s="224">
        <f>SUMIF('01'!$C$10:$C$29,$C1400,'01'!$G$10:$G$29)*'01'!$E$3</f>
        <v>0</v>
      </c>
      <c r="H1400" s="224">
        <f>SUMIF('02'!$C$10:$C$28,$C1400,'02'!$G$10:$G$28)*'02'!$E$3</f>
        <v>0</v>
      </c>
      <c r="I1400" s="224">
        <f>SUMIF('03'!$C$10:$C$29,$C1400,'03'!$G$10:$G$29)*'03'!$E$3</f>
        <v>0</v>
      </c>
      <c r="J1400" s="224">
        <f>SUMIF('04'!$C$10:$C$26,$C1400,'04'!$G$10:$G$26)*'04'!$E$3</f>
        <v>0</v>
      </c>
      <c r="K1400" s="224">
        <f>SUMIF('05'!$C$10:$C$29,$C1400,'05'!$G$10:$G$29)*'05'!$E$3</f>
        <v>0</v>
      </c>
      <c r="L1400" s="224">
        <f>SUMIF('06'!$C$10:$C$29,$C1400,'06'!$G$10:$G$29)*'06'!$E$3</f>
        <v>0</v>
      </c>
      <c r="M1400" s="224">
        <f>SUMIF('07'!$C$10:$C$26,$C1400,'07'!$G$10:$G$26)*'07'!$E$3</f>
        <v>0</v>
      </c>
      <c r="N1400" s="224">
        <f>SUMIF('08'!$C$10:$C$29,$C1400,'08'!$G$10:$G$29)*'08'!$E$3</f>
        <v>0</v>
      </c>
      <c r="O1400" s="224">
        <f>SUMIF('09'!$C$10:$C$29,$C1400,'09'!$G$10:$G$29)*'09'!$E$3</f>
        <v>0</v>
      </c>
      <c r="P1400" s="224">
        <f>SUMIF('10'!$C$10:$C$29,$C1400,'10'!$G$10:$G$29)*'10'!$E$3</f>
        <v>0</v>
      </c>
      <c r="Q1400" s="224">
        <f>SUMIF('11'!$C$10:$C$39,$C1400,'11'!$G$10:$G$39)*'11'!$E$3</f>
        <v>0</v>
      </c>
      <c r="R1400" s="224">
        <f>SUMIF('12'!$C$10:$C$29,$C1400,'12'!$G$10:$G$29)*'12'!$E$3</f>
        <v>0</v>
      </c>
      <c r="S1400" s="224">
        <f>SUMIF('13'!$C$10:$C$29,$C1400,'13'!$G$10:$G$29)*'13'!$E$3</f>
        <v>0</v>
      </c>
      <c r="T1400" s="224">
        <f>SUMIF('14'!$C$10:$C$29,$C1400,'14'!$G$10:$G$29)*'14'!$E$3</f>
        <v>0</v>
      </c>
      <c r="U1400" s="224">
        <f>SUMIF('15'!$C$10:$C$29,$C1400,'15'!$G$10:$G$29)*'15'!$E$3</f>
        <v>0</v>
      </c>
      <c r="V1400" s="224">
        <f>SUMIF('16'!$C$10:$C$29,$C1400,'16'!$G$10:$G$29)*'16'!$E$3</f>
        <v>0</v>
      </c>
      <c r="W1400" s="224">
        <f>SUMIF('17'!$C$10:$C$29,$C1400,'17'!$G$10:$G$29)*'17'!$E$3</f>
        <v>0</v>
      </c>
      <c r="X1400" s="224">
        <f>SUMIF('18'!$C$10:$C$29,$C1400,'18'!$G$10:$G$29)*'18'!$E$3</f>
        <v>0</v>
      </c>
      <c r="Y1400" s="224">
        <f>SUMIF('19'!$C$10:$C$28,$C1400,'19'!$G$10:$G$28)*'19'!$E$3</f>
        <v>0</v>
      </c>
      <c r="Z1400" s="224">
        <f>SUMIF('20'!$C$10:$C$29,$C1400,'20'!$G$10:$G$29)*'20'!$E$3</f>
        <v>0</v>
      </c>
      <c r="AA1400" s="224">
        <f>SUMIF('21'!$C$10:$C$29,$C1400,'21'!$G$10:$G$29)*'21'!$E$3</f>
        <v>0</v>
      </c>
    </row>
    <row r="1401" spans="3:27" ht="15" hidden="1">
      <c r="C1401" s="207" t="s">
        <v>2911</v>
      </c>
      <c r="D1401" s="207" t="s">
        <v>2912</v>
      </c>
      <c r="F1401" s="303">
        <f t="shared" si="22"/>
        <v>0</v>
      </c>
      <c r="G1401" s="224">
        <f>SUMIF('01'!$C$10:$C$29,$C1401,'01'!$G$10:$G$29)*'01'!$E$3</f>
        <v>0</v>
      </c>
      <c r="H1401" s="224">
        <f>SUMIF('02'!$C$10:$C$28,$C1401,'02'!$G$10:$G$28)*'02'!$E$3</f>
        <v>0</v>
      </c>
      <c r="I1401" s="224">
        <f>SUMIF('03'!$C$10:$C$29,$C1401,'03'!$G$10:$G$29)*'03'!$E$3</f>
        <v>0</v>
      </c>
      <c r="J1401" s="224">
        <f>SUMIF('04'!$C$10:$C$26,$C1401,'04'!$G$10:$G$26)*'04'!$E$3</f>
        <v>0</v>
      </c>
      <c r="K1401" s="224">
        <f>SUMIF('05'!$C$10:$C$29,$C1401,'05'!$G$10:$G$29)*'05'!$E$3</f>
        <v>0</v>
      </c>
      <c r="L1401" s="224">
        <f>SUMIF('06'!$C$10:$C$29,$C1401,'06'!$G$10:$G$29)*'06'!$E$3</f>
        <v>0</v>
      </c>
      <c r="M1401" s="224">
        <f>SUMIF('07'!$C$10:$C$26,$C1401,'07'!$G$10:$G$26)*'07'!$E$3</f>
        <v>0</v>
      </c>
      <c r="N1401" s="224">
        <f>SUMIF('08'!$C$10:$C$29,$C1401,'08'!$G$10:$G$29)*'08'!$E$3</f>
        <v>0</v>
      </c>
      <c r="O1401" s="224">
        <f>SUMIF('09'!$C$10:$C$29,$C1401,'09'!$G$10:$G$29)*'09'!$E$3</f>
        <v>0</v>
      </c>
      <c r="P1401" s="224">
        <f>SUMIF('10'!$C$10:$C$29,$C1401,'10'!$G$10:$G$29)*'10'!$E$3</f>
        <v>0</v>
      </c>
      <c r="Q1401" s="224">
        <f>SUMIF('11'!$C$10:$C$39,$C1401,'11'!$G$10:$G$39)*'11'!$E$3</f>
        <v>0</v>
      </c>
      <c r="R1401" s="224">
        <f>SUMIF('12'!$C$10:$C$29,$C1401,'12'!$G$10:$G$29)*'12'!$E$3</f>
        <v>0</v>
      </c>
      <c r="S1401" s="224">
        <f>SUMIF('13'!$C$10:$C$29,$C1401,'13'!$G$10:$G$29)*'13'!$E$3</f>
        <v>0</v>
      </c>
      <c r="T1401" s="224">
        <f>SUMIF('14'!$C$10:$C$29,$C1401,'14'!$G$10:$G$29)*'14'!$E$3</f>
        <v>0</v>
      </c>
      <c r="U1401" s="224">
        <f>SUMIF('15'!$C$10:$C$29,$C1401,'15'!$G$10:$G$29)*'15'!$E$3</f>
        <v>0</v>
      </c>
      <c r="V1401" s="224">
        <f>SUMIF('16'!$C$10:$C$29,$C1401,'16'!$G$10:$G$29)*'16'!$E$3</f>
        <v>0</v>
      </c>
      <c r="W1401" s="224">
        <f>SUMIF('17'!$C$10:$C$29,$C1401,'17'!$G$10:$G$29)*'17'!$E$3</f>
        <v>0</v>
      </c>
      <c r="X1401" s="224">
        <f>SUMIF('18'!$C$10:$C$29,$C1401,'18'!$G$10:$G$29)*'18'!$E$3</f>
        <v>0</v>
      </c>
      <c r="Y1401" s="224">
        <f>SUMIF('19'!$C$10:$C$28,$C1401,'19'!$G$10:$G$28)*'19'!$E$3</f>
        <v>0</v>
      </c>
      <c r="Z1401" s="224">
        <f>SUMIF('20'!$C$10:$C$29,$C1401,'20'!$G$10:$G$29)*'20'!$E$3</f>
        <v>0</v>
      </c>
      <c r="AA1401" s="224">
        <f>SUMIF('21'!$C$10:$C$29,$C1401,'21'!$G$10:$G$29)*'21'!$E$3</f>
        <v>0</v>
      </c>
    </row>
    <row r="1402" spans="3:27" ht="15" hidden="1">
      <c r="C1402" s="207" t="s">
        <v>2913</v>
      </c>
      <c r="D1402" s="207" t="s">
        <v>2914</v>
      </c>
      <c r="F1402" s="303">
        <f t="shared" si="22"/>
        <v>0</v>
      </c>
      <c r="G1402" s="224">
        <f>SUMIF('01'!$C$10:$C$29,$C1402,'01'!$G$10:$G$29)*'01'!$E$3</f>
        <v>0</v>
      </c>
      <c r="H1402" s="224">
        <f>SUMIF('02'!$C$10:$C$28,$C1402,'02'!$G$10:$G$28)*'02'!$E$3</f>
        <v>0</v>
      </c>
      <c r="I1402" s="224">
        <f>SUMIF('03'!$C$10:$C$29,$C1402,'03'!$G$10:$G$29)*'03'!$E$3</f>
        <v>0</v>
      </c>
      <c r="J1402" s="224">
        <f>SUMIF('04'!$C$10:$C$26,$C1402,'04'!$G$10:$G$26)*'04'!$E$3</f>
        <v>0</v>
      </c>
      <c r="K1402" s="224">
        <f>SUMIF('05'!$C$10:$C$29,$C1402,'05'!$G$10:$G$29)*'05'!$E$3</f>
        <v>0</v>
      </c>
      <c r="L1402" s="224">
        <f>SUMIF('06'!$C$10:$C$29,$C1402,'06'!$G$10:$G$29)*'06'!$E$3</f>
        <v>0</v>
      </c>
      <c r="M1402" s="224">
        <f>SUMIF('07'!$C$10:$C$26,$C1402,'07'!$G$10:$G$26)*'07'!$E$3</f>
        <v>0</v>
      </c>
      <c r="N1402" s="224">
        <f>SUMIF('08'!$C$10:$C$29,$C1402,'08'!$G$10:$G$29)*'08'!$E$3</f>
        <v>0</v>
      </c>
      <c r="O1402" s="224">
        <f>SUMIF('09'!$C$10:$C$29,$C1402,'09'!$G$10:$G$29)*'09'!$E$3</f>
        <v>0</v>
      </c>
      <c r="P1402" s="224">
        <f>SUMIF('10'!$C$10:$C$29,$C1402,'10'!$G$10:$G$29)*'10'!$E$3</f>
        <v>0</v>
      </c>
      <c r="Q1402" s="224">
        <f>SUMIF('11'!$C$10:$C$39,$C1402,'11'!$G$10:$G$39)*'11'!$E$3</f>
        <v>0</v>
      </c>
      <c r="R1402" s="224">
        <f>SUMIF('12'!$C$10:$C$29,$C1402,'12'!$G$10:$G$29)*'12'!$E$3</f>
        <v>0</v>
      </c>
      <c r="S1402" s="224">
        <f>SUMIF('13'!$C$10:$C$29,$C1402,'13'!$G$10:$G$29)*'13'!$E$3</f>
        <v>0</v>
      </c>
      <c r="T1402" s="224">
        <f>SUMIF('14'!$C$10:$C$29,$C1402,'14'!$G$10:$G$29)*'14'!$E$3</f>
        <v>0</v>
      </c>
      <c r="U1402" s="224">
        <f>SUMIF('15'!$C$10:$C$29,$C1402,'15'!$G$10:$G$29)*'15'!$E$3</f>
        <v>0</v>
      </c>
      <c r="V1402" s="224">
        <f>SUMIF('16'!$C$10:$C$29,$C1402,'16'!$G$10:$G$29)*'16'!$E$3</f>
        <v>0</v>
      </c>
      <c r="W1402" s="224">
        <f>SUMIF('17'!$C$10:$C$29,$C1402,'17'!$G$10:$G$29)*'17'!$E$3</f>
        <v>0</v>
      </c>
      <c r="X1402" s="224">
        <f>SUMIF('18'!$C$10:$C$29,$C1402,'18'!$G$10:$G$29)*'18'!$E$3</f>
        <v>0</v>
      </c>
      <c r="Y1402" s="224">
        <f>SUMIF('19'!$C$10:$C$28,$C1402,'19'!$G$10:$G$28)*'19'!$E$3</f>
        <v>0</v>
      </c>
      <c r="Z1402" s="224">
        <f>SUMIF('20'!$C$10:$C$29,$C1402,'20'!$G$10:$G$29)*'20'!$E$3</f>
        <v>0</v>
      </c>
      <c r="AA1402" s="224">
        <f>SUMIF('21'!$C$10:$C$29,$C1402,'21'!$G$10:$G$29)*'21'!$E$3</f>
        <v>0</v>
      </c>
    </row>
    <row r="1403" spans="3:27" ht="15" hidden="1">
      <c r="C1403" s="207" t="s">
        <v>2915</v>
      </c>
      <c r="D1403" s="207" t="s">
        <v>2916</v>
      </c>
      <c r="F1403" s="303">
        <f t="shared" si="22"/>
        <v>0</v>
      </c>
      <c r="G1403" s="224">
        <f>SUMIF('01'!$C$10:$C$29,$C1403,'01'!$G$10:$G$29)*'01'!$E$3</f>
        <v>0</v>
      </c>
      <c r="H1403" s="224">
        <f>SUMIF('02'!$C$10:$C$28,$C1403,'02'!$G$10:$G$28)*'02'!$E$3</f>
        <v>0</v>
      </c>
      <c r="I1403" s="224">
        <f>SUMIF('03'!$C$10:$C$29,$C1403,'03'!$G$10:$G$29)*'03'!$E$3</f>
        <v>0</v>
      </c>
      <c r="J1403" s="224">
        <f>SUMIF('04'!$C$10:$C$26,$C1403,'04'!$G$10:$G$26)*'04'!$E$3</f>
        <v>0</v>
      </c>
      <c r="K1403" s="224">
        <f>SUMIF('05'!$C$10:$C$29,$C1403,'05'!$G$10:$G$29)*'05'!$E$3</f>
        <v>0</v>
      </c>
      <c r="L1403" s="224">
        <f>SUMIF('06'!$C$10:$C$29,$C1403,'06'!$G$10:$G$29)*'06'!$E$3</f>
        <v>0</v>
      </c>
      <c r="M1403" s="224">
        <f>SUMIF('07'!$C$10:$C$26,$C1403,'07'!$G$10:$G$26)*'07'!$E$3</f>
        <v>0</v>
      </c>
      <c r="N1403" s="224">
        <f>SUMIF('08'!$C$10:$C$29,$C1403,'08'!$G$10:$G$29)*'08'!$E$3</f>
        <v>0</v>
      </c>
      <c r="O1403" s="224">
        <f>SUMIF('09'!$C$10:$C$29,$C1403,'09'!$G$10:$G$29)*'09'!$E$3</f>
        <v>0</v>
      </c>
      <c r="P1403" s="224">
        <f>SUMIF('10'!$C$10:$C$29,$C1403,'10'!$G$10:$G$29)*'10'!$E$3</f>
        <v>0</v>
      </c>
      <c r="Q1403" s="224">
        <f>SUMIF('11'!$C$10:$C$39,$C1403,'11'!$G$10:$G$39)*'11'!$E$3</f>
        <v>0</v>
      </c>
      <c r="R1403" s="224">
        <f>SUMIF('12'!$C$10:$C$29,$C1403,'12'!$G$10:$G$29)*'12'!$E$3</f>
        <v>0</v>
      </c>
      <c r="S1403" s="224">
        <f>SUMIF('13'!$C$10:$C$29,$C1403,'13'!$G$10:$G$29)*'13'!$E$3</f>
        <v>0</v>
      </c>
      <c r="T1403" s="224">
        <f>SUMIF('14'!$C$10:$C$29,$C1403,'14'!$G$10:$G$29)*'14'!$E$3</f>
        <v>0</v>
      </c>
      <c r="U1403" s="224">
        <f>SUMIF('15'!$C$10:$C$29,$C1403,'15'!$G$10:$G$29)*'15'!$E$3</f>
        <v>0</v>
      </c>
      <c r="V1403" s="224">
        <f>SUMIF('16'!$C$10:$C$29,$C1403,'16'!$G$10:$G$29)*'16'!$E$3</f>
        <v>0</v>
      </c>
      <c r="W1403" s="224">
        <f>SUMIF('17'!$C$10:$C$29,$C1403,'17'!$G$10:$G$29)*'17'!$E$3</f>
        <v>0</v>
      </c>
      <c r="X1403" s="224">
        <f>SUMIF('18'!$C$10:$C$29,$C1403,'18'!$G$10:$G$29)*'18'!$E$3</f>
        <v>0</v>
      </c>
      <c r="Y1403" s="224">
        <f>SUMIF('19'!$C$10:$C$28,$C1403,'19'!$G$10:$G$28)*'19'!$E$3</f>
        <v>0</v>
      </c>
      <c r="Z1403" s="224">
        <f>SUMIF('20'!$C$10:$C$29,$C1403,'20'!$G$10:$G$29)*'20'!$E$3</f>
        <v>0</v>
      </c>
      <c r="AA1403" s="224">
        <f>SUMIF('21'!$C$10:$C$29,$C1403,'21'!$G$10:$G$29)*'21'!$E$3</f>
        <v>0</v>
      </c>
    </row>
    <row r="1404" spans="3:27" ht="15" hidden="1">
      <c r="C1404" s="207" t="s">
        <v>2917</v>
      </c>
      <c r="D1404" s="207" t="s">
        <v>2918</v>
      </c>
      <c r="F1404" s="303">
        <f t="shared" si="22"/>
        <v>0</v>
      </c>
      <c r="G1404" s="224">
        <f>SUMIF('01'!$C$10:$C$29,$C1404,'01'!$G$10:$G$29)*'01'!$E$3</f>
        <v>0</v>
      </c>
      <c r="H1404" s="224">
        <f>SUMIF('02'!$C$10:$C$28,$C1404,'02'!$G$10:$G$28)*'02'!$E$3</f>
        <v>0</v>
      </c>
      <c r="I1404" s="224">
        <f>SUMIF('03'!$C$10:$C$29,$C1404,'03'!$G$10:$G$29)*'03'!$E$3</f>
        <v>0</v>
      </c>
      <c r="J1404" s="224">
        <f>SUMIF('04'!$C$10:$C$26,$C1404,'04'!$G$10:$G$26)*'04'!$E$3</f>
        <v>0</v>
      </c>
      <c r="K1404" s="224">
        <f>SUMIF('05'!$C$10:$C$29,$C1404,'05'!$G$10:$G$29)*'05'!$E$3</f>
        <v>0</v>
      </c>
      <c r="L1404" s="224">
        <f>SUMIF('06'!$C$10:$C$29,$C1404,'06'!$G$10:$G$29)*'06'!$E$3</f>
        <v>0</v>
      </c>
      <c r="M1404" s="224">
        <f>SUMIF('07'!$C$10:$C$26,$C1404,'07'!$G$10:$G$26)*'07'!$E$3</f>
        <v>0</v>
      </c>
      <c r="N1404" s="224">
        <f>SUMIF('08'!$C$10:$C$29,$C1404,'08'!$G$10:$G$29)*'08'!$E$3</f>
        <v>0</v>
      </c>
      <c r="O1404" s="224">
        <f>SUMIF('09'!$C$10:$C$29,$C1404,'09'!$G$10:$G$29)*'09'!$E$3</f>
        <v>0</v>
      </c>
      <c r="P1404" s="224">
        <f>SUMIF('10'!$C$10:$C$29,$C1404,'10'!$G$10:$G$29)*'10'!$E$3</f>
        <v>0</v>
      </c>
      <c r="Q1404" s="224">
        <f>SUMIF('11'!$C$10:$C$39,$C1404,'11'!$G$10:$G$39)*'11'!$E$3</f>
        <v>0</v>
      </c>
      <c r="R1404" s="224">
        <f>SUMIF('12'!$C$10:$C$29,$C1404,'12'!$G$10:$G$29)*'12'!$E$3</f>
        <v>0</v>
      </c>
      <c r="S1404" s="224">
        <f>SUMIF('13'!$C$10:$C$29,$C1404,'13'!$G$10:$G$29)*'13'!$E$3</f>
        <v>0</v>
      </c>
      <c r="T1404" s="224">
        <f>SUMIF('14'!$C$10:$C$29,$C1404,'14'!$G$10:$G$29)*'14'!$E$3</f>
        <v>0</v>
      </c>
      <c r="U1404" s="224">
        <f>SUMIF('15'!$C$10:$C$29,$C1404,'15'!$G$10:$G$29)*'15'!$E$3</f>
        <v>0</v>
      </c>
      <c r="V1404" s="224">
        <f>SUMIF('16'!$C$10:$C$29,$C1404,'16'!$G$10:$G$29)*'16'!$E$3</f>
        <v>0</v>
      </c>
      <c r="W1404" s="224">
        <f>SUMIF('17'!$C$10:$C$29,$C1404,'17'!$G$10:$G$29)*'17'!$E$3</f>
        <v>0</v>
      </c>
      <c r="X1404" s="224">
        <f>SUMIF('18'!$C$10:$C$29,$C1404,'18'!$G$10:$G$29)*'18'!$E$3</f>
        <v>0</v>
      </c>
      <c r="Y1404" s="224">
        <f>SUMIF('19'!$C$10:$C$28,$C1404,'19'!$G$10:$G$28)*'19'!$E$3</f>
        <v>0</v>
      </c>
      <c r="Z1404" s="224">
        <f>SUMIF('20'!$C$10:$C$29,$C1404,'20'!$G$10:$G$29)*'20'!$E$3</f>
        <v>0</v>
      </c>
      <c r="AA1404" s="224">
        <f>SUMIF('21'!$C$10:$C$29,$C1404,'21'!$G$10:$G$29)*'21'!$E$3</f>
        <v>0</v>
      </c>
    </row>
    <row r="1405" spans="3:27" ht="15" hidden="1">
      <c r="C1405" s="207" t="s">
        <v>2919</v>
      </c>
      <c r="D1405" s="207" t="s">
        <v>2920</v>
      </c>
      <c r="F1405" s="303">
        <f t="shared" si="22"/>
        <v>0</v>
      </c>
      <c r="G1405" s="224">
        <f>SUMIF('01'!$C$10:$C$29,$C1405,'01'!$G$10:$G$29)*'01'!$E$3</f>
        <v>0</v>
      </c>
      <c r="H1405" s="224">
        <f>SUMIF('02'!$C$10:$C$28,$C1405,'02'!$G$10:$G$28)*'02'!$E$3</f>
        <v>0</v>
      </c>
      <c r="I1405" s="224">
        <f>SUMIF('03'!$C$10:$C$29,$C1405,'03'!$G$10:$G$29)*'03'!$E$3</f>
        <v>0</v>
      </c>
      <c r="J1405" s="224">
        <f>SUMIF('04'!$C$10:$C$26,$C1405,'04'!$G$10:$G$26)*'04'!$E$3</f>
        <v>0</v>
      </c>
      <c r="K1405" s="224">
        <f>SUMIF('05'!$C$10:$C$29,$C1405,'05'!$G$10:$G$29)*'05'!$E$3</f>
        <v>0</v>
      </c>
      <c r="L1405" s="224">
        <f>SUMIF('06'!$C$10:$C$29,$C1405,'06'!$G$10:$G$29)*'06'!$E$3</f>
        <v>0</v>
      </c>
      <c r="M1405" s="224">
        <f>SUMIF('07'!$C$10:$C$26,$C1405,'07'!$G$10:$G$26)*'07'!$E$3</f>
        <v>0</v>
      </c>
      <c r="N1405" s="224">
        <f>SUMIF('08'!$C$10:$C$29,$C1405,'08'!$G$10:$G$29)*'08'!$E$3</f>
        <v>0</v>
      </c>
      <c r="O1405" s="224">
        <f>SUMIF('09'!$C$10:$C$29,$C1405,'09'!$G$10:$G$29)*'09'!$E$3</f>
        <v>0</v>
      </c>
      <c r="P1405" s="224">
        <f>SUMIF('10'!$C$10:$C$29,$C1405,'10'!$G$10:$G$29)*'10'!$E$3</f>
        <v>0</v>
      </c>
      <c r="Q1405" s="224">
        <f>SUMIF('11'!$C$10:$C$39,$C1405,'11'!$G$10:$G$39)*'11'!$E$3</f>
        <v>0</v>
      </c>
      <c r="R1405" s="224">
        <f>SUMIF('12'!$C$10:$C$29,$C1405,'12'!$G$10:$G$29)*'12'!$E$3</f>
        <v>0</v>
      </c>
      <c r="S1405" s="224">
        <f>SUMIF('13'!$C$10:$C$29,$C1405,'13'!$G$10:$G$29)*'13'!$E$3</f>
        <v>0</v>
      </c>
      <c r="T1405" s="224">
        <f>SUMIF('14'!$C$10:$C$29,$C1405,'14'!$G$10:$G$29)*'14'!$E$3</f>
        <v>0</v>
      </c>
      <c r="U1405" s="224">
        <f>SUMIF('15'!$C$10:$C$29,$C1405,'15'!$G$10:$G$29)*'15'!$E$3</f>
        <v>0</v>
      </c>
      <c r="V1405" s="224">
        <f>SUMIF('16'!$C$10:$C$29,$C1405,'16'!$G$10:$G$29)*'16'!$E$3</f>
        <v>0</v>
      </c>
      <c r="W1405" s="224">
        <f>SUMIF('17'!$C$10:$C$29,$C1405,'17'!$G$10:$G$29)*'17'!$E$3</f>
        <v>0</v>
      </c>
      <c r="X1405" s="224">
        <f>SUMIF('18'!$C$10:$C$29,$C1405,'18'!$G$10:$G$29)*'18'!$E$3</f>
        <v>0</v>
      </c>
      <c r="Y1405" s="224">
        <f>SUMIF('19'!$C$10:$C$28,$C1405,'19'!$G$10:$G$28)*'19'!$E$3</f>
        <v>0</v>
      </c>
      <c r="Z1405" s="224">
        <f>SUMIF('20'!$C$10:$C$29,$C1405,'20'!$G$10:$G$29)*'20'!$E$3</f>
        <v>0</v>
      </c>
      <c r="AA1405" s="224">
        <f>SUMIF('21'!$C$10:$C$29,$C1405,'21'!$G$10:$G$29)*'21'!$E$3</f>
        <v>0</v>
      </c>
    </row>
    <row r="1406" spans="3:27" ht="15" hidden="1">
      <c r="C1406" s="207" t="s">
        <v>2921</v>
      </c>
      <c r="D1406" s="207" t="s">
        <v>2922</v>
      </c>
      <c r="F1406" s="303">
        <f t="shared" si="22"/>
        <v>0</v>
      </c>
      <c r="G1406" s="224">
        <f>SUMIF('01'!$C$10:$C$29,$C1406,'01'!$G$10:$G$29)*'01'!$E$3</f>
        <v>0</v>
      </c>
      <c r="H1406" s="224">
        <f>SUMIF('02'!$C$10:$C$28,$C1406,'02'!$G$10:$G$28)*'02'!$E$3</f>
        <v>0</v>
      </c>
      <c r="I1406" s="224">
        <f>SUMIF('03'!$C$10:$C$29,$C1406,'03'!$G$10:$G$29)*'03'!$E$3</f>
        <v>0</v>
      </c>
      <c r="J1406" s="224">
        <f>SUMIF('04'!$C$10:$C$26,$C1406,'04'!$G$10:$G$26)*'04'!$E$3</f>
        <v>0</v>
      </c>
      <c r="K1406" s="224">
        <f>SUMIF('05'!$C$10:$C$29,$C1406,'05'!$G$10:$G$29)*'05'!$E$3</f>
        <v>0</v>
      </c>
      <c r="L1406" s="224">
        <f>SUMIF('06'!$C$10:$C$29,$C1406,'06'!$G$10:$G$29)*'06'!$E$3</f>
        <v>0</v>
      </c>
      <c r="M1406" s="224">
        <f>SUMIF('07'!$C$10:$C$26,$C1406,'07'!$G$10:$G$26)*'07'!$E$3</f>
        <v>0</v>
      </c>
      <c r="N1406" s="224">
        <f>SUMIF('08'!$C$10:$C$29,$C1406,'08'!$G$10:$G$29)*'08'!$E$3</f>
        <v>0</v>
      </c>
      <c r="O1406" s="224">
        <f>SUMIF('09'!$C$10:$C$29,$C1406,'09'!$G$10:$G$29)*'09'!$E$3</f>
        <v>0</v>
      </c>
      <c r="P1406" s="224">
        <f>SUMIF('10'!$C$10:$C$29,$C1406,'10'!$G$10:$G$29)*'10'!$E$3</f>
        <v>0</v>
      </c>
      <c r="Q1406" s="224">
        <f>SUMIF('11'!$C$10:$C$39,$C1406,'11'!$G$10:$G$39)*'11'!$E$3</f>
        <v>0</v>
      </c>
      <c r="R1406" s="224">
        <f>SUMIF('12'!$C$10:$C$29,$C1406,'12'!$G$10:$G$29)*'12'!$E$3</f>
        <v>0</v>
      </c>
      <c r="S1406" s="224">
        <f>SUMIF('13'!$C$10:$C$29,$C1406,'13'!$G$10:$G$29)*'13'!$E$3</f>
        <v>0</v>
      </c>
      <c r="T1406" s="224">
        <f>SUMIF('14'!$C$10:$C$29,$C1406,'14'!$G$10:$G$29)*'14'!$E$3</f>
        <v>0</v>
      </c>
      <c r="U1406" s="224">
        <f>SUMIF('15'!$C$10:$C$29,$C1406,'15'!$G$10:$G$29)*'15'!$E$3</f>
        <v>0</v>
      </c>
      <c r="V1406" s="224">
        <f>SUMIF('16'!$C$10:$C$29,$C1406,'16'!$G$10:$G$29)*'16'!$E$3</f>
        <v>0</v>
      </c>
      <c r="W1406" s="224">
        <f>SUMIF('17'!$C$10:$C$29,$C1406,'17'!$G$10:$G$29)*'17'!$E$3</f>
        <v>0</v>
      </c>
      <c r="X1406" s="224">
        <f>SUMIF('18'!$C$10:$C$29,$C1406,'18'!$G$10:$G$29)*'18'!$E$3</f>
        <v>0</v>
      </c>
      <c r="Y1406" s="224">
        <f>SUMIF('19'!$C$10:$C$28,$C1406,'19'!$G$10:$G$28)*'19'!$E$3</f>
        <v>0</v>
      </c>
      <c r="Z1406" s="224">
        <f>SUMIF('20'!$C$10:$C$29,$C1406,'20'!$G$10:$G$29)*'20'!$E$3</f>
        <v>0</v>
      </c>
      <c r="AA1406" s="224">
        <f>SUMIF('21'!$C$10:$C$29,$C1406,'21'!$G$10:$G$29)*'21'!$E$3</f>
        <v>0</v>
      </c>
    </row>
    <row r="1407" spans="3:27" ht="15" hidden="1">
      <c r="C1407" s="207" t="s">
        <v>2923</v>
      </c>
      <c r="D1407" s="207" t="s">
        <v>2924</v>
      </c>
      <c r="F1407" s="303">
        <f t="shared" si="22"/>
        <v>0</v>
      </c>
      <c r="G1407" s="224">
        <f>SUMIF('01'!$C$10:$C$29,$C1407,'01'!$G$10:$G$29)*'01'!$E$3</f>
        <v>0</v>
      </c>
      <c r="H1407" s="224">
        <f>SUMIF('02'!$C$10:$C$28,$C1407,'02'!$G$10:$G$28)*'02'!$E$3</f>
        <v>0</v>
      </c>
      <c r="I1407" s="224">
        <f>SUMIF('03'!$C$10:$C$29,$C1407,'03'!$G$10:$G$29)*'03'!$E$3</f>
        <v>0</v>
      </c>
      <c r="J1407" s="224">
        <f>SUMIF('04'!$C$10:$C$26,$C1407,'04'!$G$10:$G$26)*'04'!$E$3</f>
        <v>0</v>
      </c>
      <c r="K1407" s="224">
        <f>SUMIF('05'!$C$10:$C$29,$C1407,'05'!$G$10:$G$29)*'05'!$E$3</f>
        <v>0</v>
      </c>
      <c r="L1407" s="224">
        <f>SUMIF('06'!$C$10:$C$29,$C1407,'06'!$G$10:$G$29)*'06'!$E$3</f>
        <v>0</v>
      </c>
      <c r="M1407" s="224">
        <f>SUMIF('07'!$C$10:$C$26,$C1407,'07'!$G$10:$G$26)*'07'!$E$3</f>
        <v>0</v>
      </c>
      <c r="N1407" s="224">
        <f>SUMIF('08'!$C$10:$C$29,$C1407,'08'!$G$10:$G$29)*'08'!$E$3</f>
        <v>0</v>
      </c>
      <c r="O1407" s="224">
        <f>SUMIF('09'!$C$10:$C$29,$C1407,'09'!$G$10:$G$29)*'09'!$E$3</f>
        <v>0</v>
      </c>
      <c r="P1407" s="224">
        <f>SUMIF('10'!$C$10:$C$29,$C1407,'10'!$G$10:$G$29)*'10'!$E$3</f>
        <v>0</v>
      </c>
      <c r="Q1407" s="224">
        <f>SUMIF('11'!$C$10:$C$39,$C1407,'11'!$G$10:$G$39)*'11'!$E$3</f>
        <v>0</v>
      </c>
      <c r="R1407" s="224">
        <f>SUMIF('12'!$C$10:$C$29,$C1407,'12'!$G$10:$G$29)*'12'!$E$3</f>
        <v>0</v>
      </c>
      <c r="S1407" s="224">
        <f>SUMIF('13'!$C$10:$C$29,$C1407,'13'!$G$10:$G$29)*'13'!$E$3</f>
        <v>0</v>
      </c>
      <c r="T1407" s="224">
        <f>SUMIF('14'!$C$10:$C$29,$C1407,'14'!$G$10:$G$29)*'14'!$E$3</f>
        <v>0</v>
      </c>
      <c r="U1407" s="224">
        <f>SUMIF('15'!$C$10:$C$29,$C1407,'15'!$G$10:$G$29)*'15'!$E$3</f>
        <v>0</v>
      </c>
      <c r="V1407" s="224">
        <f>SUMIF('16'!$C$10:$C$29,$C1407,'16'!$G$10:$G$29)*'16'!$E$3</f>
        <v>0</v>
      </c>
      <c r="W1407" s="224">
        <f>SUMIF('17'!$C$10:$C$29,$C1407,'17'!$G$10:$G$29)*'17'!$E$3</f>
        <v>0</v>
      </c>
      <c r="X1407" s="224">
        <f>SUMIF('18'!$C$10:$C$29,$C1407,'18'!$G$10:$G$29)*'18'!$E$3</f>
        <v>0</v>
      </c>
      <c r="Y1407" s="224">
        <f>SUMIF('19'!$C$10:$C$28,$C1407,'19'!$G$10:$G$28)*'19'!$E$3</f>
        <v>0</v>
      </c>
      <c r="Z1407" s="224">
        <f>SUMIF('20'!$C$10:$C$29,$C1407,'20'!$G$10:$G$29)*'20'!$E$3</f>
        <v>0</v>
      </c>
      <c r="AA1407" s="224">
        <f>SUMIF('21'!$C$10:$C$29,$C1407,'21'!$G$10:$G$29)*'21'!$E$3</f>
        <v>0</v>
      </c>
    </row>
    <row r="1408" spans="3:27" ht="15" hidden="1">
      <c r="C1408" s="207" t="s">
        <v>2925</v>
      </c>
      <c r="D1408" s="207" t="s">
        <v>2926</v>
      </c>
      <c r="F1408" s="303">
        <f t="shared" si="22"/>
        <v>0</v>
      </c>
      <c r="G1408" s="224">
        <f>SUMIF('01'!$C$10:$C$29,$C1408,'01'!$G$10:$G$29)*'01'!$E$3</f>
        <v>0</v>
      </c>
      <c r="H1408" s="224">
        <f>SUMIF('02'!$C$10:$C$28,$C1408,'02'!$G$10:$G$28)*'02'!$E$3</f>
        <v>0</v>
      </c>
      <c r="I1408" s="224">
        <f>SUMIF('03'!$C$10:$C$29,$C1408,'03'!$G$10:$G$29)*'03'!$E$3</f>
        <v>0</v>
      </c>
      <c r="J1408" s="224">
        <f>SUMIF('04'!$C$10:$C$26,$C1408,'04'!$G$10:$G$26)*'04'!$E$3</f>
        <v>0</v>
      </c>
      <c r="K1408" s="224">
        <f>SUMIF('05'!$C$10:$C$29,$C1408,'05'!$G$10:$G$29)*'05'!$E$3</f>
        <v>0</v>
      </c>
      <c r="L1408" s="224">
        <f>SUMIF('06'!$C$10:$C$29,$C1408,'06'!$G$10:$G$29)*'06'!$E$3</f>
        <v>0</v>
      </c>
      <c r="M1408" s="224">
        <f>SUMIF('07'!$C$10:$C$26,$C1408,'07'!$G$10:$G$26)*'07'!$E$3</f>
        <v>0</v>
      </c>
      <c r="N1408" s="224">
        <f>SUMIF('08'!$C$10:$C$29,$C1408,'08'!$G$10:$G$29)*'08'!$E$3</f>
        <v>0</v>
      </c>
      <c r="O1408" s="224">
        <f>SUMIF('09'!$C$10:$C$29,$C1408,'09'!$G$10:$G$29)*'09'!$E$3</f>
        <v>0</v>
      </c>
      <c r="P1408" s="224">
        <f>SUMIF('10'!$C$10:$C$29,$C1408,'10'!$G$10:$G$29)*'10'!$E$3</f>
        <v>0</v>
      </c>
      <c r="Q1408" s="224">
        <f>SUMIF('11'!$C$10:$C$39,$C1408,'11'!$G$10:$G$39)*'11'!$E$3</f>
        <v>0</v>
      </c>
      <c r="R1408" s="224">
        <f>SUMIF('12'!$C$10:$C$29,$C1408,'12'!$G$10:$G$29)*'12'!$E$3</f>
        <v>0</v>
      </c>
      <c r="S1408" s="224">
        <f>SUMIF('13'!$C$10:$C$29,$C1408,'13'!$G$10:$G$29)*'13'!$E$3</f>
        <v>0</v>
      </c>
      <c r="T1408" s="224">
        <f>SUMIF('14'!$C$10:$C$29,$C1408,'14'!$G$10:$G$29)*'14'!$E$3</f>
        <v>0</v>
      </c>
      <c r="U1408" s="224">
        <f>SUMIF('15'!$C$10:$C$29,$C1408,'15'!$G$10:$G$29)*'15'!$E$3</f>
        <v>0</v>
      </c>
      <c r="V1408" s="224">
        <f>SUMIF('16'!$C$10:$C$29,$C1408,'16'!$G$10:$G$29)*'16'!$E$3</f>
        <v>0</v>
      </c>
      <c r="W1408" s="224">
        <f>SUMIF('17'!$C$10:$C$29,$C1408,'17'!$G$10:$G$29)*'17'!$E$3</f>
        <v>0</v>
      </c>
      <c r="X1408" s="224">
        <f>SUMIF('18'!$C$10:$C$29,$C1408,'18'!$G$10:$G$29)*'18'!$E$3</f>
        <v>0</v>
      </c>
      <c r="Y1408" s="224">
        <f>SUMIF('19'!$C$10:$C$28,$C1408,'19'!$G$10:$G$28)*'19'!$E$3</f>
        <v>0</v>
      </c>
      <c r="Z1408" s="224">
        <f>SUMIF('20'!$C$10:$C$29,$C1408,'20'!$G$10:$G$29)*'20'!$E$3</f>
        <v>0</v>
      </c>
      <c r="AA1408" s="224">
        <f>SUMIF('21'!$C$10:$C$29,$C1408,'21'!$G$10:$G$29)*'21'!$E$3</f>
        <v>0</v>
      </c>
    </row>
    <row r="1409" spans="3:27" ht="15" hidden="1">
      <c r="C1409" s="207" t="s">
        <v>2927</v>
      </c>
      <c r="D1409" s="207" t="s">
        <v>2928</v>
      </c>
      <c r="F1409" s="303">
        <f t="shared" si="22"/>
        <v>0</v>
      </c>
      <c r="G1409" s="224">
        <f>SUMIF('01'!$C$10:$C$29,$C1409,'01'!$G$10:$G$29)*'01'!$E$3</f>
        <v>0</v>
      </c>
      <c r="H1409" s="224">
        <f>SUMIF('02'!$C$10:$C$28,$C1409,'02'!$G$10:$G$28)*'02'!$E$3</f>
        <v>0</v>
      </c>
      <c r="I1409" s="224">
        <f>SUMIF('03'!$C$10:$C$29,$C1409,'03'!$G$10:$G$29)*'03'!$E$3</f>
        <v>0</v>
      </c>
      <c r="J1409" s="224">
        <f>SUMIF('04'!$C$10:$C$26,$C1409,'04'!$G$10:$G$26)*'04'!$E$3</f>
        <v>0</v>
      </c>
      <c r="K1409" s="224">
        <f>SUMIF('05'!$C$10:$C$29,$C1409,'05'!$G$10:$G$29)*'05'!$E$3</f>
        <v>0</v>
      </c>
      <c r="L1409" s="224">
        <f>SUMIF('06'!$C$10:$C$29,$C1409,'06'!$G$10:$G$29)*'06'!$E$3</f>
        <v>0</v>
      </c>
      <c r="M1409" s="224">
        <f>SUMIF('07'!$C$10:$C$26,$C1409,'07'!$G$10:$G$26)*'07'!$E$3</f>
        <v>0</v>
      </c>
      <c r="N1409" s="224">
        <f>SUMIF('08'!$C$10:$C$29,$C1409,'08'!$G$10:$G$29)*'08'!$E$3</f>
        <v>0</v>
      </c>
      <c r="O1409" s="224">
        <f>SUMIF('09'!$C$10:$C$29,$C1409,'09'!$G$10:$G$29)*'09'!$E$3</f>
        <v>0</v>
      </c>
      <c r="P1409" s="224">
        <f>SUMIF('10'!$C$10:$C$29,$C1409,'10'!$G$10:$G$29)*'10'!$E$3</f>
        <v>0</v>
      </c>
      <c r="Q1409" s="224">
        <f>SUMIF('11'!$C$10:$C$39,$C1409,'11'!$G$10:$G$39)*'11'!$E$3</f>
        <v>0</v>
      </c>
      <c r="R1409" s="224">
        <f>SUMIF('12'!$C$10:$C$29,$C1409,'12'!$G$10:$G$29)*'12'!$E$3</f>
        <v>0</v>
      </c>
      <c r="S1409" s="224">
        <f>SUMIF('13'!$C$10:$C$29,$C1409,'13'!$G$10:$G$29)*'13'!$E$3</f>
        <v>0</v>
      </c>
      <c r="T1409" s="224">
        <f>SUMIF('14'!$C$10:$C$29,$C1409,'14'!$G$10:$G$29)*'14'!$E$3</f>
        <v>0</v>
      </c>
      <c r="U1409" s="224">
        <f>SUMIF('15'!$C$10:$C$29,$C1409,'15'!$G$10:$G$29)*'15'!$E$3</f>
        <v>0</v>
      </c>
      <c r="V1409" s="224">
        <f>SUMIF('16'!$C$10:$C$29,$C1409,'16'!$G$10:$G$29)*'16'!$E$3</f>
        <v>0</v>
      </c>
      <c r="W1409" s="224">
        <f>SUMIF('17'!$C$10:$C$29,$C1409,'17'!$G$10:$G$29)*'17'!$E$3</f>
        <v>0</v>
      </c>
      <c r="X1409" s="224">
        <f>SUMIF('18'!$C$10:$C$29,$C1409,'18'!$G$10:$G$29)*'18'!$E$3</f>
        <v>0</v>
      </c>
      <c r="Y1409" s="224">
        <f>SUMIF('19'!$C$10:$C$28,$C1409,'19'!$G$10:$G$28)*'19'!$E$3</f>
        <v>0</v>
      </c>
      <c r="Z1409" s="224">
        <f>SUMIF('20'!$C$10:$C$29,$C1409,'20'!$G$10:$G$29)*'20'!$E$3</f>
        <v>0</v>
      </c>
      <c r="AA1409" s="224">
        <f>SUMIF('21'!$C$10:$C$29,$C1409,'21'!$G$10:$G$29)*'21'!$E$3</f>
        <v>0</v>
      </c>
    </row>
    <row r="1410" spans="3:27" ht="15" hidden="1">
      <c r="C1410" s="207" t="s">
        <v>2929</v>
      </c>
      <c r="D1410" s="207" t="s">
        <v>2930</v>
      </c>
      <c r="F1410" s="303">
        <f t="shared" si="22"/>
        <v>0</v>
      </c>
      <c r="G1410" s="224">
        <f>SUMIF('01'!$C$10:$C$29,$C1410,'01'!$G$10:$G$29)*'01'!$E$3</f>
        <v>0</v>
      </c>
      <c r="H1410" s="224">
        <f>SUMIF('02'!$C$10:$C$28,$C1410,'02'!$G$10:$G$28)*'02'!$E$3</f>
        <v>0</v>
      </c>
      <c r="I1410" s="224">
        <f>SUMIF('03'!$C$10:$C$29,$C1410,'03'!$G$10:$G$29)*'03'!$E$3</f>
        <v>0</v>
      </c>
      <c r="J1410" s="224">
        <f>SUMIF('04'!$C$10:$C$26,$C1410,'04'!$G$10:$G$26)*'04'!$E$3</f>
        <v>0</v>
      </c>
      <c r="K1410" s="224">
        <f>SUMIF('05'!$C$10:$C$29,$C1410,'05'!$G$10:$G$29)*'05'!$E$3</f>
        <v>0</v>
      </c>
      <c r="L1410" s="224">
        <f>SUMIF('06'!$C$10:$C$29,$C1410,'06'!$G$10:$G$29)*'06'!$E$3</f>
        <v>0</v>
      </c>
      <c r="M1410" s="224">
        <f>SUMIF('07'!$C$10:$C$26,$C1410,'07'!$G$10:$G$26)*'07'!$E$3</f>
        <v>0</v>
      </c>
      <c r="N1410" s="224">
        <f>SUMIF('08'!$C$10:$C$29,$C1410,'08'!$G$10:$G$29)*'08'!$E$3</f>
        <v>0</v>
      </c>
      <c r="O1410" s="224">
        <f>SUMIF('09'!$C$10:$C$29,$C1410,'09'!$G$10:$G$29)*'09'!$E$3</f>
        <v>0</v>
      </c>
      <c r="P1410" s="224">
        <f>SUMIF('10'!$C$10:$C$29,$C1410,'10'!$G$10:$G$29)*'10'!$E$3</f>
        <v>0</v>
      </c>
      <c r="Q1410" s="224">
        <f>SUMIF('11'!$C$10:$C$39,$C1410,'11'!$G$10:$G$39)*'11'!$E$3</f>
        <v>0</v>
      </c>
      <c r="R1410" s="224">
        <f>SUMIF('12'!$C$10:$C$29,$C1410,'12'!$G$10:$G$29)*'12'!$E$3</f>
        <v>0</v>
      </c>
      <c r="S1410" s="224">
        <f>SUMIF('13'!$C$10:$C$29,$C1410,'13'!$G$10:$G$29)*'13'!$E$3</f>
        <v>0</v>
      </c>
      <c r="T1410" s="224">
        <f>SUMIF('14'!$C$10:$C$29,$C1410,'14'!$G$10:$G$29)*'14'!$E$3</f>
        <v>0</v>
      </c>
      <c r="U1410" s="224">
        <f>SUMIF('15'!$C$10:$C$29,$C1410,'15'!$G$10:$G$29)*'15'!$E$3</f>
        <v>0</v>
      </c>
      <c r="V1410" s="224">
        <f>SUMIF('16'!$C$10:$C$29,$C1410,'16'!$G$10:$G$29)*'16'!$E$3</f>
        <v>0</v>
      </c>
      <c r="W1410" s="224">
        <f>SUMIF('17'!$C$10:$C$29,$C1410,'17'!$G$10:$G$29)*'17'!$E$3</f>
        <v>0</v>
      </c>
      <c r="X1410" s="224">
        <f>SUMIF('18'!$C$10:$C$29,$C1410,'18'!$G$10:$G$29)*'18'!$E$3</f>
        <v>0</v>
      </c>
      <c r="Y1410" s="224">
        <f>SUMIF('19'!$C$10:$C$28,$C1410,'19'!$G$10:$G$28)*'19'!$E$3</f>
        <v>0</v>
      </c>
      <c r="Z1410" s="224">
        <f>SUMIF('20'!$C$10:$C$29,$C1410,'20'!$G$10:$G$29)*'20'!$E$3</f>
        <v>0</v>
      </c>
      <c r="AA1410" s="224">
        <f>SUMIF('21'!$C$10:$C$29,$C1410,'21'!$G$10:$G$29)*'21'!$E$3</f>
        <v>0</v>
      </c>
    </row>
    <row r="1411" spans="3:27" ht="15" hidden="1">
      <c r="C1411" s="207" t="s">
        <v>2931</v>
      </c>
      <c r="D1411" s="207" t="s">
        <v>2932</v>
      </c>
      <c r="F1411" s="303">
        <f t="shared" si="22"/>
        <v>0</v>
      </c>
      <c r="G1411" s="224">
        <f>SUMIF('01'!$C$10:$C$29,$C1411,'01'!$G$10:$G$29)*'01'!$E$3</f>
        <v>0</v>
      </c>
      <c r="H1411" s="224">
        <f>SUMIF('02'!$C$10:$C$28,$C1411,'02'!$G$10:$G$28)*'02'!$E$3</f>
        <v>0</v>
      </c>
      <c r="I1411" s="224">
        <f>SUMIF('03'!$C$10:$C$29,$C1411,'03'!$G$10:$G$29)*'03'!$E$3</f>
        <v>0</v>
      </c>
      <c r="J1411" s="224">
        <f>SUMIF('04'!$C$10:$C$26,$C1411,'04'!$G$10:$G$26)*'04'!$E$3</f>
        <v>0</v>
      </c>
      <c r="K1411" s="224">
        <f>SUMIF('05'!$C$10:$C$29,$C1411,'05'!$G$10:$G$29)*'05'!$E$3</f>
        <v>0</v>
      </c>
      <c r="L1411" s="224">
        <f>SUMIF('06'!$C$10:$C$29,$C1411,'06'!$G$10:$G$29)*'06'!$E$3</f>
        <v>0</v>
      </c>
      <c r="M1411" s="224">
        <f>SUMIF('07'!$C$10:$C$26,$C1411,'07'!$G$10:$G$26)*'07'!$E$3</f>
        <v>0</v>
      </c>
      <c r="N1411" s="224">
        <f>SUMIF('08'!$C$10:$C$29,$C1411,'08'!$G$10:$G$29)*'08'!$E$3</f>
        <v>0</v>
      </c>
      <c r="O1411" s="224">
        <f>SUMIF('09'!$C$10:$C$29,$C1411,'09'!$G$10:$G$29)*'09'!$E$3</f>
        <v>0</v>
      </c>
      <c r="P1411" s="224">
        <f>SUMIF('10'!$C$10:$C$29,$C1411,'10'!$G$10:$G$29)*'10'!$E$3</f>
        <v>0</v>
      </c>
      <c r="Q1411" s="224">
        <f>SUMIF('11'!$C$10:$C$39,$C1411,'11'!$G$10:$G$39)*'11'!$E$3</f>
        <v>0</v>
      </c>
      <c r="R1411" s="224">
        <f>SUMIF('12'!$C$10:$C$29,$C1411,'12'!$G$10:$G$29)*'12'!$E$3</f>
        <v>0</v>
      </c>
      <c r="S1411" s="224">
        <f>SUMIF('13'!$C$10:$C$29,$C1411,'13'!$G$10:$G$29)*'13'!$E$3</f>
        <v>0</v>
      </c>
      <c r="T1411" s="224">
        <f>SUMIF('14'!$C$10:$C$29,$C1411,'14'!$G$10:$G$29)*'14'!$E$3</f>
        <v>0</v>
      </c>
      <c r="U1411" s="224">
        <f>SUMIF('15'!$C$10:$C$29,$C1411,'15'!$G$10:$G$29)*'15'!$E$3</f>
        <v>0</v>
      </c>
      <c r="V1411" s="224">
        <f>SUMIF('16'!$C$10:$C$29,$C1411,'16'!$G$10:$G$29)*'16'!$E$3</f>
        <v>0</v>
      </c>
      <c r="W1411" s="224">
        <f>SUMIF('17'!$C$10:$C$29,$C1411,'17'!$G$10:$G$29)*'17'!$E$3</f>
        <v>0</v>
      </c>
      <c r="X1411" s="224">
        <f>SUMIF('18'!$C$10:$C$29,$C1411,'18'!$G$10:$G$29)*'18'!$E$3</f>
        <v>0</v>
      </c>
      <c r="Y1411" s="224">
        <f>SUMIF('19'!$C$10:$C$28,$C1411,'19'!$G$10:$G$28)*'19'!$E$3</f>
        <v>0</v>
      </c>
      <c r="Z1411" s="224">
        <f>SUMIF('20'!$C$10:$C$29,$C1411,'20'!$G$10:$G$29)*'20'!$E$3</f>
        <v>0</v>
      </c>
      <c r="AA1411" s="224">
        <f>SUMIF('21'!$C$10:$C$29,$C1411,'21'!$G$10:$G$29)*'21'!$E$3</f>
        <v>0</v>
      </c>
    </row>
    <row r="1412" spans="3:27" ht="15" hidden="1">
      <c r="C1412" s="207" t="s">
        <v>2933</v>
      </c>
      <c r="D1412" s="207" t="s">
        <v>2934</v>
      </c>
      <c r="F1412" s="303">
        <f t="shared" si="22"/>
        <v>0</v>
      </c>
      <c r="G1412" s="224">
        <f>SUMIF('01'!$C$10:$C$29,$C1412,'01'!$G$10:$G$29)*'01'!$E$3</f>
        <v>0</v>
      </c>
      <c r="H1412" s="224">
        <f>SUMIF('02'!$C$10:$C$28,$C1412,'02'!$G$10:$G$28)*'02'!$E$3</f>
        <v>0</v>
      </c>
      <c r="I1412" s="224">
        <f>SUMIF('03'!$C$10:$C$29,$C1412,'03'!$G$10:$G$29)*'03'!$E$3</f>
        <v>0</v>
      </c>
      <c r="J1412" s="224">
        <f>SUMIF('04'!$C$10:$C$26,$C1412,'04'!$G$10:$G$26)*'04'!$E$3</f>
        <v>0</v>
      </c>
      <c r="K1412" s="224">
        <f>SUMIF('05'!$C$10:$C$29,$C1412,'05'!$G$10:$G$29)*'05'!$E$3</f>
        <v>0</v>
      </c>
      <c r="L1412" s="224">
        <f>SUMIF('06'!$C$10:$C$29,$C1412,'06'!$G$10:$G$29)*'06'!$E$3</f>
        <v>0</v>
      </c>
      <c r="M1412" s="224">
        <f>SUMIF('07'!$C$10:$C$26,$C1412,'07'!$G$10:$G$26)*'07'!$E$3</f>
        <v>0</v>
      </c>
      <c r="N1412" s="224">
        <f>SUMIF('08'!$C$10:$C$29,$C1412,'08'!$G$10:$G$29)*'08'!$E$3</f>
        <v>0</v>
      </c>
      <c r="O1412" s="224">
        <f>SUMIF('09'!$C$10:$C$29,$C1412,'09'!$G$10:$G$29)*'09'!$E$3</f>
        <v>0</v>
      </c>
      <c r="P1412" s="224">
        <f>SUMIF('10'!$C$10:$C$29,$C1412,'10'!$G$10:$G$29)*'10'!$E$3</f>
        <v>0</v>
      </c>
      <c r="Q1412" s="224">
        <f>SUMIF('11'!$C$10:$C$39,$C1412,'11'!$G$10:$G$39)*'11'!$E$3</f>
        <v>0</v>
      </c>
      <c r="R1412" s="224">
        <f>SUMIF('12'!$C$10:$C$29,$C1412,'12'!$G$10:$G$29)*'12'!$E$3</f>
        <v>0</v>
      </c>
      <c r="S1412" s="224">
        <f>SUMIF('13'!$C$10:$C$29,$C1412,'13'!$G$10:$G$29)*'13'!$E$3</f>
        <v>0</v>
      </c>
      <c r="T1412" s="224">
        <f>SUMIF('14'!$C$10:$C$29,$C1412,'14'!$G$10:$G$29)*'14'!$E$3</f>
        <v>0</v>
      </c>
      <c r="U1412" s="224">
        <f>SUMIF('15'!$C$10:$C$29,$C1412,'15'!$G$10:$G$29)*'15'!$E$3</f>
        <v>0</v>
      </c>
      <c r="V1412" s="224">
        <f>SUMIF('16'!$C$10:$C$29,$C1412,'16'!$G$10:$G$29)*'16'!$E$3</f>
        <v>0</v>
      </c>
      <c r="W1412" s="224">
        <f>SUMIF('17'!$C$10:$C$29,$C1412,'17'!$G$10:$G$29)*'17'!$E$3</f>
        <v>0</v>
      </c>
      <c r="X1412" s="224">
        <f>SUMIF('18'!$C$10:$C$29,$C1412,'18'!$G$10:$G$29)*'18'!$E$3</f>
        <v>0</v>
      </c>
      <c r="Y1412" s="224">
        <f>SUMIF('19'!$C$10:$C$28,$C1412,'19'!$G$10:$G$28)*'19'!$E$3</f>
        <v>0</v>
      </c>
      <c r="Z1412" s="224">
        <f>SUMIF('20'!$C$10:$C$29,$C1412,'20'!$G$10:$G$29)*'20'!$E$3</f>
        <v>0</v>
      </c>
      <c r="AA1412" s="224">
        <f>SUMIF('21'!$C$10:$C$29,$C1412,'21'!$G$10:$G$29)*'21'!$E$3</f>
        <v>0</v>
      </c>
    </row>
    <row r="1413" spans="3:27" ht="15" hidden="1">
      <c r="C1413" s="207" t="s">
        <v>2935</v>
      </c>
      <c r="D1413" s="207" t="s">
        <v>2936</v>
      </c>
      <c r="F1413" s="303">
        <f t="shared" si="22"/>
        <v>0</v>
      </c>
      <c r="G1413" s="224">
        <f>SUMIF('01'!$C$10:$C$29,$C1413,'01'!$G$10:$G$29)*'01'!$E$3</f>
        <v>0</v>
      </c>
      <c r="H1413" s="224">
        <f>SUMIF('02'!$C$10:$C$28,$C1413,'02'!$G$10:$G$28)*'02'!$E$3</f>
        <v>0</v>
      </c>
      <c r="I1413" s="224">
        <f>SUMIF('03'!$C$10:$C$29,$C1413,'03'!$G$10:$G$29)*'03'!$E$3</f>
        <v>0</v>
      </c>
      <c r="J1413" s="224">
        <f>SUMIF('04'!$C$10:$C$26,$C1413,'04'!$G$10:$G$26)*'04'!$E$3</f>
        <v>0</v>
      </c>
      <c r="K1413" s="224">
        <f>SUMIF('05'!$C$10:$C$29,$C1413,'05'!$G$10:$G$29)*'05'!$E$3</f>
        <v>0</v>
      </c>
      <c r="L1413" s="224">
        <f>SUMIF('06'!$C$10:$C$29,$C1413,'06'!$G$10:$G$29)*'06'!$E$3</f>
        <v>0</v>
      </c>
      <c r="M1413" s="224">
        <f>SUMIF('07'!$C$10:$C$26,$C1413,'07'!$G$10:$G$26)*'07'!$E$3</f>
        <v>0</v>
      </c>
      <c r="N1413" s="224">
        <f>SUMIF('08'!$C$10:$C$29,$C1413,'08'!$G$10:$G$29)*'08'!$E$3</f>
        <v>0</v>
      </c>
      <c r="O1413" s="224">
        <f>SUMIF('09'!$C$10:$C$29,$C1413,'09'!$G$10:$G$29)*'09'!$E$3</f>
        <v>0</v>
      </c>
      <c r="P1413" s="224">
        <f>SUMIF('10'!$C$10:$C$29,$C1413,'10'!$G$10:$G$29)*'10'!$E$3</f>
        <v>0</v>
      </c>
      <c r="Q1413" s="224">
        <f>SUMIF('11'!$C$10:$C$39,$C1413,'11'!$G$10:$G$39)*'11'!$E$3</f>
        <v>0</v>
      </c>
      <c r="R1413" s="224">
        <f>SUMIF('12'!$C$10:$C$29,$C1413,'12'!$G$10:$G$29)*'12'!$E$3</f>
        <v>0</v>
      </c>
      <c r="S1413" s="224">
        <f>SUMIF('13'!$C$10:$C$29,$C1413,'13'!$G$10:$G$29)*'13'!$E$3</f>
        <v>0</v>
      </c>
      <c r="T1413" s="224">
        <f>SUMIF('14'!$C$10:$C$29,$C1413,'14'!$G$10:$G$29)*'14'!$E$3</f>
        <v>0</v>
      </c>
      <c r="U1413" s="224">
        <f>SUMIF('15'!$C$10:$C$29,$C1413,'15'!$G$10:$G$29)*'15'!$E$3</f>
        <v>0</v>
      </c>
      <c r="V1413" s="224">
        <f>SUMIF('16'!$C$10:$C$29,$C1413,'16'!$G$10:$G$29)*'16'!$E$3</f>
        <v>0</v>
      </c>
      <c r="W1413" s="224">
        <f>SUMIF('17'!$C$10:$C$29,$C1413,'17'!$G$10:$G$29)*'17'!$E$3</f>
        <v>0</v>
      </c>
      <c r="X1413" s="224">
        <f>SUMIF('18'!$C$10:$C$29,$C1413,'18'!$G$10:$G$29)*'18'!$E$3</f>
        <v>0</v>
      </c>
      <c r="Y1413" s="224">
        <f>SUMIF('19'!$C$10:$C$28,$C1413,'19'!$G$10:$G$28)*'19'!$E$3</f>
        <v>0</v>
      </c>
      <c r="Z1413" s="224">
        <f>SUMIF('20'!$C$10:$C$29,$C1413,'20'!$G$10:$G$29)*'20'!$E$3</f>
        <v>0</v>
      </c>
      <c r="AA1413" s="224">
        <f>SUMIF('21'!$C$10:$C$29,$C1413,'21'!$G$10:$G$29)*'21'!$E$3</f>
        <v>0</v>
      </c>
    </row>
    <row r="1414" spans="3:27" ht="15" hidden="1">
      <c r="C1414" s="207" t="s">
        <v>2937</v>
      </c>
      <c r="D1414" s="207" t="s">
        <v>2938</v>
      </c>
      <c r="F1414" s="303">
        <f t="shared" si="22"/>
        <v>0</v>
      </c>
      <c r="G1414" s="224">
        <f>SUMIF('01'!$C$10:$C$29,$C1414,'01'!$G$10:$G$29)*'01'!$E$3</f>
        <v>0</v>
      </c>
      <c r="H1414" s="224">
        <f>SUMIF('02'!$C$10:$C$28,$C1414,'02'!$G$10:$G$28)*'02'!$E$3</f>
        <v>0</v>
      </c>
      <c r="I1414" s="224">
        <f>SUMIF('03'!$C$10:$C$29,$C1414,'03'!$G$10:$G$29)*'03'!$E$3</f>
        <v>0</v>
      </c>
      <c r="J1414" s="224">
        <f>SUMIF('04'!$C$10:$C$26,$C1414,'04'!$G$10:$G$26)*'04'!$E$3</f>
        <v>0</v>
      </c>
      <c r="K1414" s="224">
        <f>SUMIF('05'!$C$10:$C$29,$C1414,'05'!$G$10:$G$29)*'05'!$E$3</f>
        <v>0</v>
      </c>
      <c r="L1414" s="224">
        <f>SUMIF('06'!$C$10:$C$29,$C1414,'06'!$G$10:$G$29)*'06'!$E$3</f>
        <v>0</v>
      </c>
      <c r="M1414" s="224">
        <f>SUMIF('07'!$C$10:$C$26,$C1414,'07'!$G$10:$G$26)*'07'!$E$3</f>
        <v>0</v>
      </c>
      <c r="N1414" s="224">
        <f>SUMIF('08'!$C$10:$C$29,$C1414,'08'!$G$10:$G$29)*'08'!$E$3</f>
        <v>0</v>
      </c>
      <c r="O1414" s="224">
        <f>SUMIF('09'!$C$10:$C$29,$C1414,'09'!$G$10:$G$29)*'09'!$E$3</f>
        <v>0</v>
      </c>
      <c r="P1414" s="224">
        <f>SUMIF('10'!$C$10:$C$29,$C1414,'10'!$G$10:$G$29)*'10'!$E$3</f>
        <v>0</v>
      </c>
      <c r="Q1414" s="224">
        <f>SUMIF('11'!$C$10:$C$39,$C1414,'11'!$G$10:$G$39)*'11'!$E$3</f>
        <v>0</v>
      </c>
      <c r="R1414" s="224">
        <f>SUMIF('12'!$C$10:$C$29,$C1414,'12'!$G$10:$G$29)*'12'!$E$3</f>
        <v>0</v>
      </c>
      <c r="S1414" s="224">
        <f>SUMIF('13'!$C$10:$C$29,$C1414,'13'!$G$10:$G$29)*'13'!$E$3</f>
        <v>0</v>
      </c>
      <c r="T1414" s="224">
        <f>SUMIF('14'!$C$10:$C$29,$C1414,'14'!$G$10:$G$29)*'14'!$E$3</f>
        <v>0</v>
      </c>
      <c r="U1414" s="224">
        <f>SUMIF('15'!$C$10:$C$29,$C1414,'15'!$G$10:$G$29)*'15'!$E$3</f>
        <v>0</v>
      </c>
      <c r="V1414" s="224">
        <f>SUMIF('16'!$C$10:$C$29,$C1414,'16'!$G$10:$G$29)*'16'!$E$3</f>
        <v>0</v>
      </c>
      <c r="W1414" s="224">
        <f>SUMIF('17'!$C$10:$C$29,$C1414,'17'!$G$10:$G$29)*'17'!$E$3</f>
        <v>0</v>
      </c>
      <c r="X1414" s="224">
        <f>SUMIF('18'!$C$10:$C$29,$C1414,'18'!$G$10:$G$29)*'18'!$E$3</f>
        <v>0</v>
      </c>
      <c r="Y1414" s="224">
        <f>SUMIF('19'!$C$10:$C$28,$C1414,'19'!$G$10:$G$28)*'19'!$E$3</f>
        <v>0</v>
      </c>
      <c r="Z1414" s="224">
        <f>SUMIF('20'!$C$10:$C$29,$C1414,'20'!$G$10:$G$29)*'20'!$E$3</f>
        <v>0</v>
      </c>
      <c r="AA1414" s="224">
        <f>SUMIF('21'!$C$10:$C$29,$C1414,'21'!$G$10:$G$29)*'21'!$E$3</f>
        <v>0</v>
      </c>
    </row>
    <row r="1415" spans="3:27" ht="15" hidden="1">
      <c r="C1415" s="207" t="s">
        <v>2939</v>
      </c>
      <c r="D1415" s="207" t="s">
        <v>2940</v>
      </c>
      <c r="F1415" s="303">
        <f t="shared" si="22"/>
        <v>0</v>
      </c>
      <c r="G1415" s="224">
        <f>SUMIF('01'!$C$10:$C$29,$C1415,'01'!$G$10:$G$29)*'01'!$E$3</f>
        <v>0</v>
      </c>
      <c r="H1415" s="224">
        <f>SUMIF('02'!$C$10:$C$28,$C1415,'02'!$G$10:$G$28)*'02'!$E$3</f>
        <v>0</v>
      </c>
      <c r="I1415" s="224">
        <f>SUMIF('03'!$C$10:$C$29,$C1415,'03'!$G$10:$G$29)*'03'!$E$3</f>
        <v>0</v>
      </c>
      <c r="J1415" s="224">
        <f>SUMIF('04'!$C$10:$C$26,$C1415,'04'!$G$10:$G$26)*'04'!$E$3</f>
        <v>0</v>
      </c>
      <c r="K1415" s="224">
        <f>SUMIF('05'!$C$10:$C$29,$C1415,'05'!$G$10:$G$29)*'05'!$E$3</f>
        <v>0</v>
      </c>
      <c r="L1415" s="224">
        <f>SUMIF('06'!$C$10:$C$29,$C1415,'06'!$G$10:$G$29)*'06'!$E$3</f>
        <v>0</v>
      </c>
      <c r="M1415" s="224">
        <f>SUMIF('07'!$C$10:$C$26,$C1415,'07'!$G$10:$G$26)*'07'!$E$3</f>
        <v>0</v>
      </c>
      <c r="N1415" s="224">
        <f>SUMIF('08'!$C$10:$C$29,$C1415,'08'!$G$10:$G$29)*'08'!$E$3</f>
        <v>0</v>
      </c>
      <c r="O1415" s="224">
        <f>SUMIF('09'!$C$10:$C$29,$C1415,'09'!$G$10:$G$29)*'09'!$E$3</f>
        <v>0</v>
      </c>
      <c r="P1415" s="224">
        <f>SUMIF('10'!$C$10:$C$29,$C1415,'10'!$G$10:$G$29)*'10'!$E$3</f>
        <v>0</v>
      </c>
      <c r="Q1415" s="224">
        <f>SUMIF('11'!$C$10:$C$39,$C1415,'11'!$G$10:$G$39)*'11'!$E$3</f>
        <v>0</v>
      </c>
      <c r="R1415" s="224">
        <f>SUMIF('12'!$C$10:$C$29,$C1415,'12'!$G$10:$G$29)*'12'!$E$3</f>
        <v>0</v>
      </c>
      <c r="S1415" s="224">
        <f>SUMIF('13'!$C$10:$C$29,$C1415,'13'!$G$10:$G$29)*'13'!$E$3</f>
        <v>0</v>
      </c>
      <c r="T1415" s="224">
        <f>SUMIF('14'!$C$10:$C$29,$C1415,'14'!$G$10:$G$29)*'14'!$E$3</f>
        <v>0</v>
      </c>
      <c r="U1415" s="224">
        <f>SUMIF('15'!$C$10:$C$29,$C1415,'15'!$G$10:$G$29)*'15'!$E$3</f>
        <v>0</v>
      </c>
      <c r="V1415" s="224">
        <f>SUMIF('16'!$C$10:$C$29,$C1415,'16'!$G$10:$G$29)*'16'!$E$3</f>
        <v>0</v>
      </c>
      <c r="W1415" s="224">
        <f>SUMIF('17'!$C$10:$C$29,$C1415,'17'!$G$10:$G$29)*'17'!$E$3</f>
        <v>0</v>
      </c>
      <c r="X1415" s="224">
        <f>SUMIF('18'!$C$10:$C$29,$C1415,'18'!$G$10:$G$29)*'18'!$E$3</f>
        <v>0</v>
      </c>
      <c r="Y1415" s="224">
        <f>SUMIF('19'!$C$10:$C$28,$C1415,'19'!$G$10:$G$28)*'19'!$E$3</f>
        <v>0</v>
      </c>
      <c r="Z1415" s="224">
        <f>SUMIF('20'!$C$10:$C$29,$C1415,'20'!$G$10:$G$29)*'20'!$E$3</f>
        <v>0</v>
      </c>
      <c r="AA1415" s="224">
        <f>SUMIF('21'!$C$10:$C$29,$C1415,'21'!$G$10:$G$29)*'21'!$E$3</f>
        <v>0</v>
      </c>
    </row>
    <row r="1416" spans="3:27" ht="15" hidden="1">
      <c r="C1416" s="207" t="s">
        <v>2941</v>
      </c>
      <c r="D1416" s="207" t="s">
        <v>2942</v>
      </c>
      <c r="F1416" s="303">
        <f t="shared" si="22"/>
        <v>0</v>
      </c>
      <c r="G1416" s="224">
        <f>SUMIF('01'!$C$10:$C$29,$C1416,'01'!$G$10:$G$29)*'01'!$E$3</f>
        <v>0</v>
      </c>
      <c r="H1416" s="224">
        <f>SUMIF('02'!$C$10:$C$28,$C1416,'02'!$G$10:$G$28)*'02'!$E$3</f>
        <v>0</v>
      </c>
      <c r="I1416" s="224">
        <f>SUMIF('03'!$C$10:$C$29,$C1416,'03'!$G$10:$G$29)*'03'!$E$3</f>
        <v>0</v>
      </c>
      <c r="J1416" s="224">
        <f>SUMIF('04'!$C$10:$C$26,$C1416,'04'!$G$10:$G$26)*'04'!$E$3</f>
        <v>0</v>
      </c>
      <c r="K1416" s="224">
        <f>SUMIF('05'!$C$10:$C$29,$C1416,'05'!$G$10:$G$29)*'05'!$E$3</f>
        <v>0</v>
      </c>
      <c r="L1416" s="224">
        <f>SUMIF('06'!$C$10:$C$29,$C1416,'06'!$G$10:$G$29)*'06'!$E$3</f>
        <v>0</v>
      </c>
      <c r="M1416" s="224">
        <f>SUMIF('07'!$C$10:$C$26,$C1416,'07'!$G$10:$G$26)*'07'!$E$3</f>
        <v>0</v>
      </c>
      <c r="N1416" s="224">
        <f>SUMIF('08'!$C$10:$C$29,$C1416,'08'!$G$10:$G$29)*'08'!$E$3</f>
        <v>0</v>
      </c>
      <c r="O1416" s="224">
        <f>SUMIF('09'!$C$10:$C$29,$C1416,'09'!$G$10:$G$29)*'09'!$E$3</f>
        <v>0</v>
      </c>
      <c r="P1416" s="224">
        <f>SUMIF('10'!$C$10:$C$29,$C1416,'10'!$G$10:$G$29)*'10'!$E$3</f>
        <v>0</v>
      </c>
      <c r="Q1416" s="224">
        <f>SUMIF('11'!$C$10:$C$39,$C1416,'11'!$G$10:$G$39)*'11'!$E$3</f>
        <v>0</v>
      </c>
      <c r="R1416" s="224">
        <f>SUMIF('12'!$C$10:$C$29,$C1416,'12'!$G$10:$G$29)*'12'!$E$3</f>
        <v>0</v>
      </c>
      <c r="S1416" s="224">
        <f>SUMIF('13'!$C$10:$C$29,$C1416,'13'!$G$10:$G$29)*'13'!$E$3</f>
        <v>0</v>
      </c>
      <c r="T1416" s="224">
        <f>SUMIF('14'!$C$10:$C$29,$C1416,'14'!$G$10:$G$29)*'14'!$E$3</f>
        <v>0</v>
      </c>
      <c r="U1416" s="224">
        <f>SUMIF('15'!$C$10:$C$29,$C1416,'15'!$G$10:$G$29)*'15'!$E$3</f>
        <v>0</v>
      </c>
      <c r="V1416" s="224">
        <f>SUMIF('16'!$C$10:$C$29,$C1416,'16'!$G$10:$G$29)*'16'!$E$3</f>
        <v>0</v>
      </c>
      <c r="W1416" s="224">
        <f>SUMIF('17'!$C$10:$C$29,$C1416,'17'!$G$10:$G$29)*'17'!$E$3</f>
        <v>0</v>
      </c>
      <c r="X1416" s="224">
        <f>SUMIF('18'!$C$10:$C$29,$C1416,'18'!$G$10:$G$29)*'18'!$E$3</f>
        <v>0</v>
      </c>
      <c r="Y1416" s="224">
        <f>SUMIF('19'!$C$10:$C$28,$C1416,'19'!$G$10:$G$28)*'19'!$E$3</f>
        <v>0</v>
      </c>
      <c r="Z1416" s="224">
        <f>SUMIF('20'!$C$10:$C$29,$C1416,'20'!$G$10:$G$29)*'20'!$E$3</f>
        <v>0</v>
      </c>
      <c r="AA1416" s="224">
        <f>SUMIF('21'!$C$10:$C$29,$C1416,'21'!$G$10:$G$29)*'21'!$E$3</f>
        <v>0</v>
      </c>
    </row>
    <row r="1417" spans="3:27" ht="15" hidden="1">
      <c r="C1417" s="207" t="s">
        <v>2943</v>
      </c>
      <c r="D1417" s="207" t="s">
        <v>2944</v>
      </c>
      <c r="F1417" s="303">
        <f t="shared" si="22"/>
        <v>0</v>
      </c>
      <c r="G1417" s="224">
        <f>SUMIF('01'!$C$10:$C$29,$C1417,'01'!$G$10:$G$29)*'01'!$E$3</f>
        <v>0</v>
      </c>
      <c r="H1417" s="224">
        <f>SUMIF('02'!$C$10:$C$28,$C1417,'02'!$G$10:$G$28)*'02'!$E$3</f>
        <v>0</v>
      </c>
      <c r="I1417" s="224">
        <f>SUMIF('03'!$C$10:$C$29,$C1417,'03'!$G$10:$G$29)*'03'!$E$3</f>
        <v>0</v>
      </c>
      <c r="J1417" s="224">
        <f>SUMIF('04'!$C$10:$C$26,$C1417,'04'!$G$10:$G$26)*'04'!$E$3</f>
        <v>0</v>
      </c>
      <c r="K1417" s="224">
        <f>SUMIF('05'!$C$10:$C$29,$C1417,'05'!$G$10:$G$29)*'05'!$E$3</f>
        <v>0</v>
      </c>
      <c r="L1417" s="224">
        <f>SUMIF('06'!$C$10:$C$29,$C1417,'06'!$G$10:$G$29)*'06'!$E$3</f>
        <v>0</v>
      </c>
      <c r="M1417" s="224">
        <f>SUMIF('07'!$C$10:$C$26,$C1417,'07'!$G$10:$G$26)*'07'!$E$3</f>
        <v>0</v>
      </c>
      <c r="N1417" s="224">
        <f>SUMIF('08'!$C$10:$C$29,$C1417,'08'!$G$10:$G$29)*'08'!$E$3</f>
        <v>0</v>
      </c>
      <c r="O1417" s="224">
        <f>SUMIF('09'!$C$10:$C$29,$C1417,'09'!$G$10:$G$29)*'09'!$E$3</f>
        <v>0</v>
      </c>
      <c r="P1417" s="224">
        <f>SUMIF('10'!$C$10:$C$29,$C1417,'10'!$G$10:$G$29)*'10'!$E$3</f>
        <v>0</v>
      </c>
      <c r="Q1417" s="224">
        <f>SUMIF('11'!$C$10:$C$39,$C1417,'11'!$G$10:$G$39)*'11'!$E$3</f>
        <v>0</v>
      </c>
      <c r="R1417" s="224">
        <f>SUMIF('12'!$C$10:$C$29,$C1417,'12'!$G$10:$G$29)*'12'!$E$3</f>
        <v>0</v>
      </c>
      <c r="S1417" s="224">
        <f>SUMIF('13'!$C$10:$C$29,$C1417,'13'!$G$10:$G$29)*'13'!$E$3</f>
        <v>0</v>
      </c>
      <c r="T1417" s="224">
        <f>SUMIF('14'!$C$10:$C$29,$C1417,'14'!$G$10:$G$29)*'14'!$E$3</f>
        <v>0</v>
      </c>
      <c r="U1417" s="224">
        <f>SUMIF('15'!$C$10:$C$29,$C1417,'15'!$G$10:$G$29)*'15'!$E$3</f>
        <v>0</v>
      </c>
      <c r="V1417" s="224">
        <f>SUMIF('16'!$C$10:$C$29,$C1417,'16'!$G$10:$G$29)*'16'!$E$3</f>
        <v>0</v>
      </c>
      <c r="W1417" s="224">
        <f>SUMIF('17'!$C$10:$C$29,$C1417,'17'!$G$10:$G$29)*'17'!$E$3</f>
        <v>0</v>
      </c>
      <c r="X1417" s="224">
        <f>SUMIF('18'!$C$10:$C$29,$C1417,'18'!$G$10:$G$29)*'18'!$E$3</f>
        <v>0</v>
      </c>
      <c r="Y1417" s="224">
        <f>SUMIF('19'!$C$10:$C$28,$C1417,'19'!$G$10:$G$28)*'19'!$E$3</f>
        <v>0</v>
      </c>
      <c r="Z1417" s="224">
        <f>SUMIF('20'!$C$10:$C$29,$C1417,'20'!$G$10:$G$29)*'20'!$E$3</f>
        <v>0</v>
      </c>
      <c r="AA1417" s="224">
        <f>SUMIF('21'!$C$10:$C$29,$C1417,'21'!$G$10:$G$29)*'21'!$E$3</f>
        <v>0</v>
      </c>
    </row>
    <row r="1418" spans="3:27" ht="15" hidden="1">
      <c r="C1418" s="207" t="s">
        <v>2945</v>
      </c>
      <c r="D1418" s="207" t="s">
        <v>2946</v>
      </c>
      <c r="F1418" s="303">
        <f t="shared" ref="F1418:F1481" si="23">SUM(G1418:AA1418)</f>
        <v>0</v>
      </c>
      <c r="G1418" s="224">
        <f>SUMIF('01'!$C$10:$C$29,$C1418,'01'!$G$10:$G$29)*'01'!$E$3</f>
        <v>0</v>
      </c>
      <c r="H1418" s="224">
        <f>SUMIF('02'!$C$10:$C$28,$C1418,'02'!$G$10:$G$28)*'02'!$E$3</f>
        <v>0</v>
      </c>
      <c r="I1418" s="224">
        <f>SUMIF('03'!$C$10:$C$29,$C1418,'03'!$G$10:$G$29)*'03'!$E$3</f>
        <v>0</v>
      </c>
      <c r="J1418" s="224">
        <f>SUMIF('04'!$C$10:$C$26,$C1418,'04'!$G$10:$G$26)*'04'!$E$3</f>
        <v>0</v>
      </c>
      <c r="K1418" s="224">
        <f>SUMIF('05'!$C$10:$C$29,$C1418,'05'!$G$10:$G$29)*'05'!$E$3</f>
        <v>0</v>
      </c>
      <c r="L1418" s="224">
        <f>SUMIF('06'!$C$10:$C$29,$C1418,'06'!$G$10:$G$29)*'06'!$E$3</f>
        <v>0</v>
      </c>
      <c r="M1418" s="224">
        <f>SUMIF('07'!$C$10:$C$26,$C1418,'07'!$G$10:$G$26)*'07'!$E$3</f>
        <v>0</v>
      </c>
      <c r="N1418" s="224">
        <f>SUMIF('08'!$C$10:$C$29,$C1418,'08'!$G$10:$G$29)*'08'!$E$3</f>
        <v>0</v>
      </c>
      <c r="O1418" s="224">
        <f>SUMIF('09'!$C$10:$C$29,$C1418,'09'!$G$10:$G$29)*'09'!$E$3</f>
        <v>0</v>
      </c>
      <c r="P1418" s="224">
        <f>SUMIF('10'!$C$10:$C$29,$C1418,'10'!$G$10:$G$29)*'10'!$E$3</f>
        <v>0</v>
      </c>
      <c r="Q1418" s="224">
        <f>SUMIF('11'!$C$10:$C$39,$C1418,'11'!$G$10:$G$39)*'11'!$E$3</f>
        <v>0</v>
      </c>
      <c r="R1418" s="224">
        <f>SUMIF('12'!$C$10:$C$29,$C1418,'12'!$G$10:$G$29)*'12'!$E$3</f>
        <v>0</v>
      </c>
      <c r="S1418" s="224">
        <f>SUMIF('13'!$C$10:$C$29,$C1418,'13'!$G$10:$G$29)*'13'!$E$3</f>
        <v>0</v>
      </c>
      <c r="T1418" s="224">
        <f>SUMIF('14'!$C$10:$C$29,$C1418,'14'!$G$10:$G$29)*'14'!$E$3</f>
        <v>0</v>
      </c>
      <c r="U1418" s="224">
        <f>SUMIF('15'!$C$10:$C$29,$C1418,'15'!$G$10:$G$29)*'15'!$E$3</f>
        <v>0</v>
      </c>
      <c r="V1418" s="224">
        <f>SUMIF('16'!$C$10:$C$29,$C1418,'16'!$G$10:$G$29)*'16'!$E$3</f>
        <v>0</v>
      </c>
      <c r="W1418" s="224">
        <f>SUMIF('17'!$C$10:$C$29,$C1418,'17'!$G$10:$G$29)*'17'!$E$3</f>
        <v>0</v>
      </c>
      <c r="X1418" s="224">
        <f>SUMIF('18'!$C$10:$C$29,$C1418,'18'!$G$10:$G$29)*'18'!$E$3</f>
        <v>0</v>
      </c>
      <c r="Y1418" s="224">
        <f>SUMIF('19'!$C$10:$C$28,$C1418,'19'!$G$10:$G$28)*'19'!$E$3</f>
        <v>0</v>
      </c>
      <c r="Z1418" s="224">
        <f>SUMIF('20'!$C$10:$C$29,$C1418,'20'!$G$10:$G$29)*'20'!$E$3</f>
        <v>0</v>
      </c>
      <c r="AA1418" s="224">
        <f>SUMIF('21'!$C$10:$C$29,$C1418,'21'!$G$10:$G$29)*'21'!$E$3</f>
        <v>0</v>
      </c>
    </row>
    <row r="1419" spans="3:27" ht="15" hidden="1">
      <c r="C1419" s="207" t="s">
        <v>2947</v>
      </c>
      <c r="D1419" s="207" t="s">
        <v>2948</v>
      </c>
      <c r="F1419" s="303">
        <f t="shared" si="23"/>
        <v>0</v>
      </c>
      <c r="G1419" s="224">
        <f>SUMIF('01'!$C$10:$C$29,$C1419,'01'!$G$10:$G$29)*'01'!$E$3</f>
        <v>0</v>
      </c>
      <c r="H1419" s="224">
        <f>SUMIF('02'!$C$10:$C$28,$C1419,'02'!$G$10:$G$28)*'02'!$E$3</f>
        <v>0</v>
      </c>
      <c r="I1419" s="224">
        <f>SUMIF('03'!$C$10:$C$29,$C1419,'03'!$G$10:$G$29)*'03'!$E$3</f>
        <v>0</v>
      </c>
      <c r="J1419" s="224">
        <f>SUMIF('04'!$C$10:$C$26,$C1419,'04'!$G$10:$G$26)*'04'!$E$3</f>
        <v>0</v>
      </c>
      <c r="K1419" s="224">
        <f>SUMIF('05'!$C$10:$C$29,$C1419,'05'!$G$10:$G$29)*'05'!$E$3</f>
        <v>0</v>
      </c>
      <c r="L1419" s="224">
        <f>SUMIF('06'!$C$10:$C$29,$C1419,'06'!$G$10:$G$29)*'06'!$E$3</f>
        <v>0</v>
      </c>
      <c r="M1419" s="224">
        <f>SUMIF('07'!$C$10:$C$26,$C1419,'07'!$G$10:$G$26)*'07'!$E$3</f>
        <v>0</v>
      </c>
      <c r="N1419" s="224">
        <f>SUMIF('08'!$C$10:$C$29,$C1419,'08'!$G$10:$G$29)*'08'!$E$3</f>
        <v>0</v>
      </c>
      <c r="O1419" s="224">
        <f>SUMIF('09'!$C$10:$C$29,$C1419,'09'!$G$10:$G$29)*'09'!$E$3</f>
        <v>0</v>
      </c>
      <c r="P1419" s="224">
        <f>SUMIF('10'!$C$10:$C$29,$C1419,'10'!$G$10:$G$29)*'10'!$E$3</f>
        <v>0</v>
      </c>
      <c r="Q1419" s="224">
        <f>SUMIF('11'!$C$10:$C$39,$C1419,'11'!$G$10:$G$39)*'11'!$E$3</f>
        <v>0</v>
      </c>
      <c r="R1419" s="224">
        <f>SUMIF('12'!$C$10:$C$29,$C1419,'12'!$G$10:$G$29)*'12'!$E$3</f>
        <v>0</v>
      </c>
      <c r="S1419" s="224">
        <f>SUMIF('13'!$C$10:$C$29,$C1419,'13'!$G$10:$G$29)*'13'!$E$3</f>
        <v>0</v>
      </c>
      <c r="T1419" s="224">
        <f>SUMIF('14'!$C$10:$C$29,$C1419,'14'!$G$10:$G$29)*'14'!$E$3</f>
        <v>0</v>
      </c>
      <c r="U1419" s="224">
        <f>SUMIF('15'!$C$10:$C$29,$C1419,'15'!$G$10:$G$29)*'15'!$E$3</f>
        <v>0</v>
      </c>
      <c r="V1419" s="224">
        <f>SUMIF('16'!$C$10:$C$29,$C1419,'16'!$G$10:$G$29)*'16'!$E$3</f>
        <v>0</v>
      </c>
      <c r="W1419" s="224">
        <f>SUMIF('17'!$C$10:$C$29,$C1419,'17'!$G$10:$G$29)*'17'!$E$3</f>
        <v>0</v>
      </c>
      <c r="X1419" s="224">
        <f>SUMIF('18'!$C$10:$C$29,$C1419,'18'!$G$10:$G$29)*'18'!$E$3</f>
        <v>0</v>
      </c>
      <c r="Y1419" s="224">
        <f>SUMIF('19'!$C$10:$C$28,$C1419,'19'!$G$10:$G$28)*'19'!$E$3</f>
        <v>0</v>
      </c>
      <c r="Z1419" s="224">
        <f>SUMIF('20'!$C$10:$C$29,$C1419,'20'!$G$10:$G$29)*'20'!$E$3</f>
        <v>0</v>
      </c>
      <c r="AA1419" s="224">
        <f>SUMIF('21'!$C$10:$C$29,$C1419,'21'!$G$10:$G$29)*'21'!$E$3</f>
        <v>0</v>
      </c>
    </row>
    <row r="1420" spans="3:27" ht="15" hidden="1">
      <c r="C1420" s="207" t="s">
        <v>2949</v>
      </c>
      <c r="D1420" s="207" t="s">
        <v>2950</v>
      </c>
      <c r="F1420" s="303">
        <f t="shared" si="23"/>
        <v>0</v>
      </c>
      <c r="G1420" s="224">
        <f>SUMIF('01'!$C$10:$C$29,$C1420,'01'!$G$10:$G$29)*'01'!$E$3</f>
        <v>0</v>
      </c>
      <c r="H1420" s="224">
        <f>SUMIF('02'!$C$10:$C$28,$C1420,'02'!$G$10:$G$28)*'02'!$E$3</f>
        <v>0</v>
      </c>
      <c r="I1420" s="224">
        <f>SUMIF('03'!$C$10:$C$29,$C1420,'03'!$G$10:$G$29)*'03'!$E$3</f>
        <v>0</v>
      </c>
      <c r="J1420" s="224">
        <f>SUMIF('04'!$C$10:$C$26,$C1420,'04'!$G$10:$G$26)*'04'!$E$3</f>
        <v>0</v>
      </c>
      <c r="K1420" s="224">
        <f>SUMIF('05'!$C$10:$C$29,$C1420,'05'!$G$10:$G$29)*'05'!$E$3</f>
        <v>0</v>
      </c>
      <c r="L1420" s="224">
        <f>SUMIF('06'!$C$10:$C$29,$C1420,'06'!$G$10:$G$29)*'06'!$E$3</f>
        <v>0</v>
      </c>
      <c r="M1420" s="224">
        <f>SUMIF('07'!$C$10:$C$26,$C1420,'07'!$G$10:$G$26)*'07'!$E$3</f>
        <v>0</v>
      </c>
      <c r="N1420" s="224">
        <f>SUMIF('08'!$C$10:$C$29,$C1420,'08'!$G$10:$G$29)*'08'!$E$3</f>
        <v>0</v>
      </c>
      <c r="O1420" s="224">
        <f>SUMIF('09'!$C$10:$C$29,$C1420,'09'!$G$10:$G$29)*'09'!$E$3</f>
        <v>0</v>
      </c>
      <c r="P1420" s="224">
        <f>SUMIF('10'!$C$10:$C$29,$C1420,'10'!$G$10:$G$29)*'10'!$E$3</f>
        <v>0</v>
      </c>
      <c r="Q1420" s="224">
        <f>SUMIF('11'!$C$10:$C$39,$C1420,'11'!$G$10:$G$39)*'11'!$E$3</f>
        <v>0</v>
      </c>
      <c r="R1420" s="224">
        <f>SUMIF('12'!$C$10:$C$29,$C1420,'12'!$G$10:$G$29)*'12'!$E$3</f>
        <v>0</v>
      </c>
      <c r="S1420" s="224">
        <f>SUMIF('13'!$C$10:$C$29,$C1420,'13'!$G$10:$G$29)*'13'!$E$3</f>
        <v>0</v>
      </c>
      <c r="T1420" s="224">
        <f>SUMIF('14'!$C$10:$C$29,$C1420,'14'!$G$10:$G$29)*'14'!$E$3</f>
        <v>0</v>
      </c>
      <c r="U1420" s="224">
        <f>SUMIF('15'!$C$10:$C$29,$C1420,'15'!$G$10:$G$29)*'15'!$E$3</f>
        <v>0</v>
      </c>
      <c r="V1420" s="224">
        <f>SUMIF('16'!$C$10:$C$29,$C1420,'16'!$G$10:$G$29)*'16'!$E$3</f>
        <v>0</v>
      </c>
      <c r="W1420" s="224">
        <f>SUMIF('17'!$C$10:$C$29,$C1420,'17'!$G$10:$G$29)*'17'!$E$3</f>
        <v>0</v>
      </c>
      <c r="X1420" s="224">
        <f>SUMIF('18'!$C$10:$C$29,$C1420,'18'!$G$10:$G$29)*'18'!$E$3</f>
        <v>0</v>
      </c>
      <c r="Y1420" s="224">
        <f>SUMIF('19'!$C$10:$C$28,$C1420,'19'!$G$10:$G$28)*'19'!$E$3</f>
        <v>0</v>
      </c>
      <c r="Z1420" s="224">
        <f>SUMIF('20'!$C$10:$C$29,$C1420,'20'!$G$10:$G$29)*'20'!$E$3</f>
        <v>0</v>
      </c>
      <c r="AA1420" s="224">
        <f>SUMIF('21'!$C$10:$C$29,$C1420,'21'!$G$10:$G$29)*'21'!$E$3</f>
        <v>0</v>
      </c>
    </row>
    <row r="1421" spans="3:27" ht="15" hidden="1">
      <c r="C1421" s="207" t="s">
        <v>2951</v>
      </c>
      <c r="D1421" s="207" t="s">
        <v>2952</v>
      </c>
      <c r="F1421" s="303">
        <f t="shared" si="23"/>
        <v>0</v>
      </c>
      <c r="G1421" s="224">
        <f>SUMIF('01'!$C$10:$C$29,$C1421,'01'!$G$10:$G$29)*'01'!$E$3</f>
        <v>0</v>
      </c>
      <c r="H1421" s="224">
        <f>SUMIF('02'!$C$10:$C$28,$C1421,'02'!$G$10:$G$28)*'02'!$E$3</f>
        <v>0</v>
      </c>
      <c r="I1421" s="224">
        <f>SUMIF('03'!$C$10:$C$29,$C1421,'03'!$G$10:$G$29)*'03'!$E$3</f>
        <v>0</v>
      </c>
      <c r="J1421" s="224">
        <f>SUMIF('04'!$C$10:$C$26,$C1421,'04'!$G$10:$G$26)*'04'!$E$3</f>
        <v>0</v>
      </c>
      <c r="K1421" s="224">
        <f>SUMIF('05'!$C$10:$C$29,$C1421,'05'!$G$10:$G$29)*'05'!$E$3</f>
        <v>0</v>
      </c>
      <c r="L1421" s="224">
        <f>SUMIF('06'!$C$10:$C$29,$C1421,'06'!$G$10:$G$29)*'06'!$E$3</f>
        <v>0</v>
      </c>
      <c r="M1421" s="224">
        <f>SUMIF('07'!$C$10:$C$26,$C1421,'07'!$G$10:$G$26)*'07'!$E$3</f>
        <v>0</v>
      </c>
      <c r="N1421" s="224">
        <f>SUMIF('08'!$C$10:$C$29,$C1421,'08'!$G$10:$G$29)*'08'!$E$3</f>
        <v>0</v>
      </c>
      <c r="O1421" s="224">
        <f>SUMIF('09'!$C$10:$C$29,$C1421,'09'!$G$10:$G$29)*'09'!$E$3</f>
        <v>0</v>
      </c>
      <c r="P1421" s="224">
        <f>SUMIF('10'!$C$10:$C$29,$C1421,'10'!$G$10:$G$29)*'10'!$E$3</f>
        <v>0</v>
      </c>
      <c r="Q1421" s="224">
        <f>SUMIF('11'!$C$10:$C$39,$C1421,'11'!$G$10:$G$39)*'11'!$E$3</f>
        <v>0</v>
      </c>
      <c r="R1421" s="224">
        <f>SUMIF('12'!$C$10:$C$29,$C1421,'12'!$G$10:$G$29)*'12'!$E$3</f>
        <v>0</v>
      </c>
      <c r="S1421" s="224">
        <f>SUMIF('13'!$C$10:$C$29,$C1421,'13'!$G$10:$G$29)*'13'!$E$3</f>
        <v>0</v>
      </c>
      <c r="T1421" s="224">
        <f>SUMIF('14'!$C$10:$C$29,$C1421,'14'!$G$10:$G$29)*'14'!$E$3</f>
        <v>0</v>
      </c>
      <c r="U1421" s="224">
        <f>SUMIF('15'!$C$10:$C$29,$C1421,'15'!$G$10:$G$29)*'15'!$E$3</f>
        <v>0</v>
      </c>
      <c r="V1421" s="224">
        <f>SUMIF('16'!$C$10:$C$29,$C1421,'16'!$G$10:$G$29)*'16'!$E$3</f>
        <v>0</v>
      </c>
      <c r="W1421" s="224">
        <f>SUMIF('17'!$C$10:$C$29,$C1421,'17'!$G$10:$G$29)*'17'!$E$3</f>
        <v>0</v>
      </c>
      <c r="X1421" s="224">
        <f>SUMIF('18'!$C$10:$C$29,$C1421,'18'!$G$10:$G$29)*'18'!$E$3</f>
        <v>0</v>
      </c>
      <c r="Y1421" s="224">
        <f>SUMIF('19'!$C$10:$C$28,$C1421,'19'!$G$10:$G$28)*'19'!$E$3</f>
        <v>0</v>
      </c>
      <c r="Z1421" s="224">
        <f>SUMIF('20'!$C$10:$C$29,$C1421,'20'!$G$10:$G$29)*'20'!$E$3</f>
        <v>0</v>
      </c>
      <c r="AA1421" s="224">
        <f>SUMIF('21'!$C$10:$C$29,$C1421,'21'!$G$10:$G$29)*'21'!$E$3</f>
        <v>0</v>
      </c>
    </row>
    <row r="1422" spans="3:27" ht="15" hidden="1">
      <c r="C1422" s="207" t="s">
        <v>2953</v>
      </c>
      <c r="D1422" s="207" t="s">
        <v>2954</v>
      </c>
      <c r="F1422" s="303">
        <f t="shared" si="23"/>
        <v>0</v>
      </c>
      <c r="G1422" s="224">
        <f>SUMIF('01'!$C$10:$C$29,$C1422,'01'!$G$10:$G$29)*'01'!$E$3</f>
        <v>0</v>
      </c>
      <c r="H1422" s="224">
        <f>SUMIF('02'!$C$10:$C$28,$C1422,'02'!$G$10:$G$28)*'02'!$E$3</f>
        <v>0</v>
      </c>
      <c r="I1422" s="224">
        <f>SUMIF('03'!$C$10:$C$29,$C1422,'03'!$G$10:$G$29)*'03'!$E$3</f>
        <v>0</v>
      </c>
      <c r="J1422" s="224">
        <f>SUMIF('04'!$C$10:$C$26,$C1422,'04'!$G$10:$G$26)*'04'!$E$3</f>
        <v>0</v>
      </c>
      <c r="K1422" s="224">
        <f>SUMIF('05'!$C$10:$C$29,$C1422,'05'!$G$10:$G$29)*'05'!$E$3</f>
        <v>0</v>
      </c>
      <c r="L1422" s="224">
        <f>SUMIF('06'!$C$10:$C$29,$C1422,'06'!$G$10:$G$29)*'06'!$E$3</f>
        <v>0</v>
      </c>
      <c r="M1422" s="224">
        <f>SUMIF('07'!$C$10:$C$26,$C1422,'07'!$G$10:$G$26)*'07'!$E$3</f>
        <v>0</v>
      </c>
      <c r="N1422" s="224">
        <f>SUMIF('08'!$C$10:$C$29,$C1422,'08'!$G$10:$G$29)*'08'!$E$3</f>
        <v>0</v>
      </c>
      <c r="O1422" s="224">
        <f>SUMIF('09'!$C$10:$C$29,$C1422,'09'!$G$10:$G$29)*'09'!$E$3</f>
        <v>0</v>
      </c>
      <c r="P1422" s="224">
        <f>SUMIF('10'!$C$10:$C$29,$C1422,'10'!$G$10:$G$29)*'10'!$E$3</f>
        <v>0</v>
      </c>
      <c r="Q1422" s="224">
        <f>SUMIF('11'!$C$10:$C$39,$C1422,'11'!$G$10:$G$39)*'11'!$E$3</f>
        <v>0</v>
      </c>
      <c r="R1422" s="224">
        <f>SUMIF('12'!$C$10:$C$29,$C1422,'12'!$G$10:$G$29)*'12'!$E$3</f>
        <v>0</v>
      </c>
      <c r="S1422" s="224">
        <f>SUMIF('13'!$C$10:$C$29,$C1422,'13'!$G$10:$G$29)*'13'!$E$3</f>
        <v>0</v>
      </c>
      <c r="T1422" s="224">
        <f>SUMIF('14'!$C$10:$C$29,$C1422,'14'!$G$10:$G$29)*'14'!$E$3</f>
        <v>0</v>
      </c>
      <c r="U1422" s="224">
        <f>SUMIF('15'!$C$10:$C$29,$C1422,'15'!$G$10:$G$29)*'15'!$E$3</f>
        <v>0</v>
      </c>
      <c r="V1422" s="224">
        <f>SUMIF('16'!$C$10:$C$29,$C1422,'16'!$G$10:$G$29)*'16'!$E$3</f>
        <v>0</v>
      </c>
      <c r="W1422" s="224">
        <f>SUMIF('17'!$C$10:$C$29,$C1422,'17'!$G$10:$G$29)*'17'!$E$3</f>
        <v>0</v>
      </c>
      <c r="X1422" s="224">
        <f>SUMIF('18'!$C$10:$C$29,$C1422,'18'!$G$10:$G$29)*'18'!$E$3</f>
        <v>0</v>
      </c>
      <c r="Y1422" s="224">
        <f>SUMIF('19'!$C$10:$C$28,$C1422,'19'!$G$10:$G$28)*'19'!$E$3</f>
        <v>0</v>
      </c>
      <c r="Z1422" s="224">
        <f>SUMIF('20'!$C$10:$C$29,$C1422,'20'!$G$10:$G$29)*'20'!$E$3</f>
        <v>0</v>
      </c>
      <c r="AA1422" s="224">
        <f>SUMIF('21'!$C$10:$C$29,$C1422,'21'!$G$10:$G$29)*'21'!$E$3</f>
        <v>0</v>
      </c>
    </row>
    <row r="1423" spans="3:27" ht="15" hidden="1">
      <c r="C1423" s="207" t="s">
        <v>2955</v>
      </c>
      <c r="D1423" s="207" t="s">
        <v>2956</v>
      </c>
      <c r="F1423" s="303">
        <f t="shared" si="23"/>
        <v>0</v>
      </c>
      <c r="G1423" s="224">
        <f>SUMIF('01'!$C$10:$C$29,$C1423,'01'!$G$10:$G$29)*'01'!$E$3</f>
        <v>0</v>
      </c>
      <c r="H1423" s="224">
        <f>SUMIF('02'!$C$10:$C$28,$C1423,'02'!$G$10:$G$28)*'02'!$E$3</f>
        <v>0</v>
      </c>
      <c r="I1423" s="224">
        <f>SUMIF('03'!$C$10:$C$29,$C1423,'03'!$G$10:$G$29)*'03'!$E$3</f>
        <v>0</v>
      </c>
      <c r="J1423" s="224">
        <f>SUMIF('04'!$C$10:$C$26,$C1423,'04'!$G$10:$G$26)*'04'!$E$3</f>
        <v>0</v>
      </c>
      <c r="K1423" s="224">
        <f>SUMIF('05'!$C$10:$C$29,$C1423,'05'!$G$10:$G$29)*'05'!$E$3</f>
        <v>0</v>
      </c>
      <c r="L1423" s="224">
        <f>SUMIF('06'!$C$10:$C$29,$C1423,'06'!$G$10:$G$29)*'06'!$E$3</f>
        <v>0</v>
      </c>
      <c r="M1423" s="224">
        <f>SUMIF('07'!$C$10:$C$26,$C1423,'07'!$G$10:$G$26)*'07'!$E$3</f>
        <v>0</v>
      </c>
      <c r="N1423" s="224">
        <f>SUMIF('08'!$C$10:$C$29,$C1423,'08'!$G$10:$G$29)*'08'!$E$3</f>
        <v>0</v>
      </c>
      <c r="O1423" s="224">
        <f>SUMIF('09'!$C$10:$C$29,$C1423,'09'!$G$10:$G$29)*'09'!$E$3</f>
        <v>0</v>
      </c>
      <c r="P1423" s="224">
        <f>SUMIF('10'!$C$10:$C$29,$C1423,'10'!$G$10:$G$29)*'10'!$E$3</f>
        <v>0</v>
      </c>
      <c r="Q1423" s="224">
        <f>SUMIF('11'!$C$10:$C$39,$C1423,'11'!$G$10:$G$39)*'11'!$E$3</f>
        <v>0</v>
      </c>
      <c r="R1423" s="224">
        <f>SUMIF('12'!$C$10:$C$29,$C1423,'12'!$G$10:$G$29)*'12'!$E$3</f>
        <v>0</v>
      </c>
      <c r="S1423" s="224">
        <f>SUMIF('13'!$C$10:$C$29,$C1423,'13'!$G$10:$G$29)*'13'!$E$3</f>
        <v>0</v>
      </c>
      <c r="T1423" s="224">
        <f>SUMIF('14'!$C$10:$C$29,$C1423,'14'!$G$10:$G$29)*'14'!$E$3</f>
        <v>0</v>
      </c>
      <c r="U1423" s="224">
        <f>SUMIF('15'!$C$10:$C$29,$C1423,'15'!$G$10:$G$29)*'15'!$E$3</f>
        <v>0</v>
      </c>
      <c r="V1423" s="224">
        <f>SUMIF('16'!$C$10:$C$29,$C1423,'16'!$G$10:$G$29)*'16'!$E$3</f>
        <v>0</v>
      </c>
      <c r="W1423" s="224">
        <f>SUMIF('17'!$C$10:$C$29,$C1423,'17'!$G$10:$G$29)*'17'!$E$3</f>
        <v>0</v>
      </c>
      <c r="X1423" s="224">
        <f>SUMIF('18'!$C$10:$C$29,$C1423,'18'!$G$10:$G$29)*'18'!$E$3</f>
        <v>0</v>
      </c>
      <c r="Y1423" s="224">
        <f>SUMIF('19'!$C$10:$C$28,$C1423,'19'!$G$10:$G$28)*'19'!$E$3</f>
        <v>0</v>
      </c>
      <c r="Z1423" s="224">
        <f>SUMIF('20'!$C$10:$C$29,$C1423,'20'!$G$10:$G$29)*'20'!$E$3</f>
        <v>0</v>
      </c>
      <c r="AA1423" s="224">
        <f>SUMIF('21'!$C$10:$C$29,$C1423,'21'!$G$10:$G$29)*'21'!$E$3</f>
        <v>0</v>
      </c>
    </row>
    <row r="1424" spans="3:27" ht="15" hidden="1">
      <c r="C1424" s="207" t="s">
        <v>2957</v>
      </c>
      <c r="D1424" s="207" t="s">
        <v>2958</v>
      </c>
      <c r="F1424" s="303">
        <f t="shared" si="23"/>
        <v>0</v>
      </c>
      <c r="G1424" s="224">
        <f>SUMIF('01'!$C$10:$C$29,$C1424,'01'!$G$10:$G$29)*'01'!$E$3</f>
        <v>0</v>
      </c>
      <c r="H1424" s="224">
        <f>SUMIF('02'!$C$10:$C$28,$C1424,'02'!$G$10:$G$28)*'02'!$E$3</f>
        <v>0</v>
      </c>
      <c r="I1424" s="224">
        <f>SUMIF('03'!$C$10:$C$29,$C1424,'03'!$G$10:$G$29)*'03'!$E$3</f>
        <v>0</v>
      </c>
      <c r="J1424" s="224">
        <f>SUMIF('04'!$C$10:$C$26,$C1424,'04'!$G$10:$G$26)*'04'!$E$3</f>
        <v>0</v>
      </c>
      <c r="K1424" s="224">
        <f>SUMIF('05'!$C$10:$C$29,$C1424,'05'!$G$10:$G$29)*'05'!$E$3</f>
        <v>0</v>
      </c>
      <c r="L1424" s="224">
        <f>SUMIF('06'!$C$10:$C$29,$C1424,'06'!$G$10:$G$29)*'06'!$E$3</f>
        <v>0</v>
      </c>
      <c r="M1424" s="224">
        <f>SUMIF('07'!$C$10:$C$26,$C1424,'07'!$G$10:$G$26)*'07'!$E$3</f>
        <v>0</v>
      </c>
      <c r="N1424" s="224">
        <f>SUMIF('08'!$C$10:$C$29,$C1424,'08'!$G$10:$G$29)*'08'!$E$3</f>
        <v>0</v>
      </c>
      <c r="O1424" s="224">
        <f>SUMIF('09'!$C$10:$C$29,$C1424,'09'!$G$10:$G$29)*'09'!$E$3</f>
        <v>0</v>
      </c>
      <c r="P1424" s="224">
        <f>SUMIF('10'!$C$10:$C$29,$C1424,'10'!$G$10:$G$29)*'10'!$E$3</f>
        <v>0</v>
      </c>
      <c r="Q1424" s="224">
        <f>SUMIF('11'!$C$10:$C$39,$C1424,'11'!$G$10:$G$39)*'11'!$E$3</f>
        <v>0</v>
      </c>
      <c r="R1424" s="224">
        <f>SUMIF('12'!$C$10:$C$29,$C1424,'12'!$G$10:$G$29)*'12'!$E$3</f>
        <v>0</v>
      </c>
      <c r="S1424" s="224">
        <f>SUMIF('13'!$C$10:$C$29,$C1424,'13'!$G$10:$G$29)*'13'!$E$3</f>
        <v>0</v>
      </c>
      <c r="T1424" s="224">
        <f>SUMIF('14'!$C$10:$C$29,$C1424,'14'!$G$10:$G$29)*'14'!$E$3</f>
        <v>0</v>
      </c>
      <c r="U1424" s="224">
        <f>SUMIF('15'!$C$10:$C$29,$C1424,'15'!$G$10:$G$29)*'15'!$E$3</f>
        <v>0</v>
      </c>
      <c r="V1424" s="224">
        <f>SUMIF('16'!$C$10:$C$29,$C1424,'16'!$G$10:$G$29)*'16'!$E$3</f>
        <v>0</v>
      </c>
      <c r="W1424" s="224">
        <f>SUMIF('17'!$C$10:$C$29,$C1424,'17'!$G$10:$G$29)*'17'!$E$3</f>
        <v>0</v>
      </c>
      <c r="X1424" s="224">
        <f>SUMIF('18'!$C$10:$C$29,$C1424,'18'!$G$10:$G$29)*'18'!$E$3</f>
        <v>0</v>
      </c>
      <c r="Y1424" s="224">
        <f>SUMIF('19'!$C$10:$C$28,$C1424,'19'!$G$10:$G$28)*'19'!$E$3</f>
        <v>0</v>
      </c>
      <c r="Z1424" s="224">
        <f>SUMIF('20'!$C$10:$C$29,$C1424,'20'!$G$10:$G$29)*'20'!$E$3</f>
        <v>0</v>
      </c>
      <c r="AA1424" s="224">
        <f>SUMIF('21'!$C$10:$C$29,$C1424,'21'!$G$10:$G$29)*'21'!$E$3</f>
        <v>0</v>
      </c>
    </row>
    <row r="1425" spans="3:27" ht="15" hidden="1">
      <c r="C1425" s="207" t="s">
        <v>2959</v>
      </c>
      <c r="D1425" s="207" t="s">
        <v>2960</v>
      </c>
      <c r="F1425" s="303">
        <f t="shared" si="23"/>
        <v>0</v>
      </c>
      <c r="G1425" s="224">
        <f>SUMIF('01'!$C$10:$C$29,$C1425,'01'!$G$10:$G$29)*'01'!$E$3</f>
        <v>0</v>
      </c>
      <c r="H1425" s="224">
        <f>SUMIF('02'!$C$10:$C$28,$C1425,'02'!$G$10:$G$28)*'02'!$E$3</f>
        <v>0</v>
      </c>
      <c r="I1425" s="224">
        <f>SUMIF('03'!$C$10:$C$29,$C1425,'03'!$G$10:$G$29)*'03'!$E$3</f>
        <v>0</v>
      </c>
      <c r="J1425" s="224">
        <f>SUMIF('04'!$C$10:$C$26,$C1425,'04'!$G$10:$G$26)*'04'!$E$3</f>
        <v>0</v>
      </c>
      <c r="K1425" s="224">
        <f>SUMIF('05'!$C$10:$C$29,$C1425,'05'!$G$10:$G$29)*'05'!$E$3</f>
        <v>0</v>
      </c>
      <c r="L1425" s="224">
        <f>SUMIF('06'!$C$10:$C$29,$C1425,'06'!$G$10:$G$29)*'06'!$E$3</f>
        <v>0</v>
      </c>
      <c r="M1425" s="224">
        <f>SUMIF('07'!$C$10:$C$26,$C1425,'07'!$G$10:$G$26)*'07'!$E$3</f>
        <v>0</v>
      </c>
      <c r="N1425" s="224">
        <f>SUMIF('08'!$C$10:$C$29,$C1425,'08'!$G$10:$G$29)*'08'!$E$3</f>
        <v>0</v>
      </c>
      <c r="O1425" s="224">
        <f>SUMIF('09'!$C$10:$C$29,$C1425,'09'!$G$10:$G$29)*'09'!$E$3</f>
        <v>0</v>
      </c>
      <c r="P1425" s="224">
        <f>SUMIF('10'!$C$10:$C$29,$C1425,'10'!$G$10:$G$29)*'10'!$E$3</f>
        <v>0</v>
      </c>
      <c r="Q1425" s="224">
        <f>SUMIF('11'!$C$10:$C$39,$C1425,'11'!$G$10:$G$39)*'11'!$E$3</f>
        <v>0</v>
      </c>
      <c r="R1425" s="224">
        <f>SUMIF('12'!$C$10:$C$29,$C1425,'12'!$G$10:$G$29)*'12'!$E$3</f>
        <v>0</v>
      </c>
      <c r="S1425" s="224">
        <f>SUMIF('13'!$C$10:$C$29,$C1425,'13'!$G$10:$G$29)*'13'!$E$3</f>
        <v>0</v>
      </c>
      <c r="T1425" s="224">
        <f>SUMIF('14'!$C$10:$C$29,$C1425,'14'!$G$10:$G$29)*'14'!$E$3</f>
        <v>0</v>
      </c>
      <c r="U1425" s="224">
        <f>SUMIF('15'!$C$10:$C$29,$C1425,'15'!$G$10:$G$29)*'15'!$E$3</f>
        <v>0</v>
      </c>
      <c r="V1425" s="224">
        <f>SUMIF('16'!$C$10:$C$29,$C1425,'16'!$G$10:$G$29)*'16'!$E$3</f>
        <v>0</v>
      </c>
      <c r="W1425" s="224">
        <f>SUMIF('17'!$C$10:$C$29,$C1425,'17'!$G$10:$G$29)*'17'!$E$3</f>
        <v>0</v>
      </c>
      <c r="X1425" s="224">
        <f>SUMIF('18'!$C$10:$C$29,$C1425,'18'!$G$10:$G$29)*'18'!$E$3</f>
        <v>0</v>
      </c>
      <c r="Y1425" s="224">
        <f>SUMIF('19'!$C$10:$C$28,$C1425,'19'!$G$10:$G$28)*'19'!$E$3</f>
        <v>0</v>
      </c>
      <c r="Z1425" s="224">
        <f>SUMIF('20'!$C$10:$C$29,$C1425,'20'!$G$10:$G$29)*'20'!$E$3</f>
        <v>0</v>
      </c>
      <c r="AA1425" s="224">
        <f>SUMIF('21'!$C$10:$C$29,$C1425,'21'!$G$10:$G$29)*'21'!$E$3</f>
        <v>0</v>
      </c>
    </row>
    <row r="1426" spans="3:27" ht="15" hidden="1">
      <c r="C1426" s="207" t="s">
        <v>2961</v>
      </c>
      <c r="D1426" s="207" t="s">
        <v>2962</v>
      </c>
      <c r="F1426" s="303">
        <f t="shared" si="23"/>
        <v>0</v>
      </c>
      <c r="G1426" s="224">
        <f>SUMIF('01'!$C$10:$C$29,$C1426,'01'!$G$10:$G$29)*'01'!$E$3</f>
        <v>0</v>
      </c>
      <c r="H1426" s="224">
        <f>SUMIF('02'!$C$10:$C$28,$C1426,'02'!$G$10:$G$28)*'02'!$E$3</f>
        <v>0</v>
      </c>
      <c r="I1426" s="224">
        <f>SUMIF('03'!$C$10:$C$29,$C1426,'03'!$G$10:$G$29)*'03'!$E$3</f>
        <v>0</v>
      </c>
      <c r="J1426" s="224">
        <f>SUMIF('04'!$C$10:$C$26,$C1426,'04'!$G$10:$G$26)*'04'!$E$3</f>
        <v>0</v>
      </c>
      <c r="K1426" s="224">
        <f>SUMIF('05'!$C$10:$C$29,$C1426,'05'!$G$10:$G$29)*'05'!$E$3</f>
        <v>0</v>
      </c>
      <c r="L1426" s="224">
        <f>SUMIF('06'!$C$10:$C$29,$C1426,'06'!$G$10:$G$29)*'06'!$E$3</f>
        <v>0</v>
      </c>
      <c r="M1426" s="224">
        <f>SUMIF('07'!$C$10:$C$26,$C1426,'07'!$G$10:$G$26)*'07'!$E$3</f>
        <v>0</v>
      </c>
      <c r="N1426" s="224">
        <f>SUMIF('08'!$C$10:$C$29,$C1426,'08'!$G$10:$G$29)*'08'!$E$3</f>
        <v>0</v>
      </c>
      <c r="O1426" s="224">
        <f>SUMIF('09'!$C$10:$C$29,$C1426,'09'!$G$10:$G$29)*'09'!$E$3</f>
        <v>0</v>
      </c>
      <c r="P1426" s="224">
        <f>SUMIF('10'!$C$10:$C$29,$C1426,'10'!$G$10:$G$29)*'10'!$E$3</f>
        <v>0</v>
      </c>
      <c r="Q1426" s="224">
        <f>SUMIF('11'!$C$10:$C$39,$C1426,'11'!$G$10:$G$39)*'11'!$E$3</f>
        <v>0</v>
      </c>
      <c r="R1426" s="224">
        <f>SUMIF('12'!$C$10:$C$29,$C1426,'12'!$G$10:$G$29)*'12'!$E$3</f>
        <v>0</v>
      </c>
      <c r="S1426" s="224">
        <f>SUMIF('13'!$C$10:$C$29,$C1426,'13'!$G$10:$G$29)*'13'!$E$3</f>
        <v>0</v>
      </c>
      <c r="T1426" s="224">
        <f>SUMIF('14'!$C$10:$C$29,$C1426,'14'!$G$10:$G$29)*'14'!$E$3</f>
        <v>0</v>
      </c>
      <c r="U1426" s="224">
        <f>SUMIF('15'!$C$10:$C$29,$C1426,'15'!$G$10:$G$29)*'15'!$E$3</f>
        <v>0</v>
      </c>
      <c r="V1426" s="224">
        <f>SUMIF('16'!$C$10:$C$29,$C1426,'16'!$G$10:$G$29)*'16'!$E$3</f>
        <v>0</v>
      </c>
      <c r="W1426" s="224">
        <f>SUMIF('17'!$C$10:$C$29,$C1426,'17'!$G$10:$G$29)*'17'!$E$3</f>
        <v>0</v>
      </c>
      <c r="X1426" s="224">
        <f>SUMIF('18'!$C$10:$C$29,$C1426,'18'!$G$10:$G$29)*'18'!$E$3</f>
        <v>0</v>
      </c>
      <c r="Y1426" s="224">
        <f>SUMIF('19'!$C$10:$C$28,$C1426,'19'!$G$10:$G$28)*'19'!$E$3</f>
        <v>0</v>
      </c>
      <c r="Z1426" s="224">
        <f>SUMIF('20'!$C$10:$C$29,$C1426,'20'!$G$10:$G$29)*'20'!$E$3</f>
        <v>0</v>
      </c>
      <c r="AA1426" s="224">
        <f>SUMIF('21'!$C$10:$C$29,$C1426,'21'!$G$10:$G$29)*'21'!$E$3</f>
        <v>0</v>
      </c>
    </row>
    <row r="1427" spans="3:27" ht="15" hidden="1">
      <c r="C1427" s="207" t="s">
        <v>2963</v>
      </c>
      <c r="D1427" s="207" t="s">
        <v>2964</v>
      </c>
      <c r="F1427" s="303">
        <f t="shared" si="23"/>
        <v>0</v>
      </c>
      <c r="G1427" s="224">
        <f>SUMIF('01'!$C$10:$C$29,$C1427,'01'!$G$10:$G$29)*'01'!$E$3</f>
        <v>0</v>
      </c>
      <c r="H1427" s="224">
        <f>SUMIF('02'!$C$10:$C$28,$C1427,'02'!$G$10:$G$28)*'02'!$E$3</f>
        <v>0</v>
      </c>
      <c r="I1427" s="224">
        <f>SUMIF('03'!$C$10:$C$29,$C1427,'03'!$G$10:$G$29)*'03'!$E$3</f>
        <v>0</v>
      </c>
      <c r="J1427" s="224">
        <f>SUMIF('04'!$C$10:$C$26,$C1427,'04'!$G$10:$G$26)*'04'!$E$3</f>
        <v>0</v>
      </c>
      <c r="K1427" s="224">
        <f>SUMIF('05'!$C$10:$C$29,$C1427,'05'!$G$10:$G$29)*'05'!$E$3</f>
        <v>0</v>
      </c>
      <c r="L1427" s="224">
        <f>SUMIF('06'!$C$10:$C$29,$C1427,'06'!$G$10:$G$29)*'06'!$E$3</f>
        <v>0</v>
      </c>
      <c r="M1427" s="224">
        <f>SUMIF('07'!$C$10:$C$26,$C1427,'07'!$G$10:$G$26)*'07'!$E$3</f>
        <v>0</v>
      </c>
      <c r="N1427" s="224">
        <f>SUMIF('08'!$C$10:$C$29,$C1427,'08'!$G$10:$G$29)*'08'!$E$3</f>
        <v>0</v>
      </c>
      <c r="O1427" s="224">
        <f>SUMIF('09'!$C$10:$C$29,$C1427,'09'!$G$10:$G$29)*'09'!$E$3</f>
        <v>0</v>
      </c>
      <c r="P1427" s="224">
        <f>SUMIF('10'!$C$10:$C$29,$C1427,'10'!$G$10:$G$29)*'10'!$E$3</f>
        <v>0</v>
      </c>
      <c r="Q1427" s="224">
        <f>SUMIF('11'!$C$10:$C$39,$C1427,'11'!$G$10:$G$39)*'11'!$E$3</f>
        <v>0</v>
      </c>
      <c r="R1427" s="224">
        <f>SUMIF('12'!$C$10:$C$29,$C1427,'12'!$G$10:$G$29)*'12'!$E$3</f>
        <v>0</v>
      </c>
      <c r="S1427" s="224">
        <f>SUMIF('13'!$C$10:$C$29,$C1427,'13'!$G$10:$G$29)*'13'!$E$3</f>
        <v>0</v>
      </c>
      <c r="T1427" s="224">
        <f>SUMIF('14'!$C$10:$C$29,$C1427,'14'!$G$10:$G$29)*'14'!$E$3</f>
        <v>0</v>
      </c>
      <c r="U1427" s="224">
        <f>SUMIF('15'!$C$10:$C$29,$C1427,'15'!$G$10:$G$29)*'15'!$E$3</f>
        <v>0</v>
      </c>
      <c r="V1427" s="224">
        <f>SUMIF('16'!$C$10:$C$29,$C1427,'16'!$G$10:$G$29)*'16'!$E$3</f>
        <v>0</v>
      </c>
      <c r="W1427" s="224">
        <f>SUMIF('17'!$C$10:$C$29,$C1427,'17'!$G$10:$G$29)*'17'!$E$3</f>
        <v>0</v>
      </c>
      <c r="X1427" s="224">
        <f>SUMIF('18'!$C$10:$C$29,$C1427,'18'!$G$10:$G$29)*'18'!$E$3</f>
        <v>0</v>
      </c>
      <c r="Y1427" s="224">
        <f>SUMIF('19'!$C$10:$C$28,$C1427,'19'!$G$10:$G$28)*'19'!$E$3</f>
        <v>0</v>
      </c>
      <c r="Z1427" s="224">
        <f>SUMIF('20'!$C$10:$C$29,$C1427,'20'!$G$10:$G$29)*'20'!$E$3</f>
        <v>0</v>
      </c>
      <c r="AA1427" s="224">
        <f>SUMIF('21'!$C$10:$C$29,$C1427,'21'!$G$10:$G$29)*'21'!$E$3</f>
        <v>0</v>
      </c>
    </row>
    <row r="1428" spans="3:27" ht="15" hidden="1">
      <c r="C1428" s="207" t="s">
        <v>2965</v>
      </c>
      <c r="D1428" s="207" t="s">
        <v>2966</v>
      </c>
      <c r="F1428" s="303">
        <f t="shared" si="23"/>
        <v>0</v>
      </c>
      <c r="G1428" s="224">
        <f>SUMIF('01'!$C$10:$C$29,$C1428,'01'!$G$10:$G$29)*'01'!$E$3</f>
        <v>0</v>
      </c>
      <c r="H1428" s="224">
        <f>SUMIF('02'!$C$10:$C$28,$C1428,'02'!$G$10:$G$28)*'02'!$E$3</f>
        <v>0</v>
      </c>
      <c r="I1428" s="224">
        <f>SUMIF('03'!$C$10:$C$29,$C1428,'03'!$G$10:$G$29)*'03'!$E$3</f>
        <v>0</v>
      </c>
      <c r="J1428" s="224">
        <f>SUMIF('04'!$C$10:$C$26,$C1428,'04'!$G$10:$G$26)*'04'!$E$3</f>
        <v>0</v>
      </c>
      <c r="K1428" s="224">
        <f>SUMIF('05'!$C$10:$C$29,$C1428,'05'!$G$10:$G$29)*'05'!$E$3</f>
        <v>0</v>
      </c>
      <c r="L1428" s="224">
        <f>SUMIF('06'!$C$10:$C$29,$C1428,'06'!$G$10:$G$29)*'06'!$E$3</f>
        <v>0</v>
      </c>
      <c r="M1428" s="224">
        <f>SUMIF('07'!$C$10:$C$26,$C1428,'07'!$G$10:$G$26)*'07'!$E$3</f>
        <v>0</v>
      </c>
      <c r="N1428" s="224">
        <f>SUMIF('08'!$C$10:$C$29,$C1428,'08'!$G$10:$G$29)*'08'!$E$3</f>
        <v>0</v>
      </c>
      <c r="O1428" s="224">
        <f>SUMIF('09'!$C$10:$C$29,$C1428,'09'!$G$10:$G$29)*'09'!$E$3</f>
        <v>0</v>
      </c>
      <c r="P1428" s="224">
        <f>SUMIF('10'!$C$10:$C$29,$C1428,'10'!$G$10:$G$29)*'10'!$E$3</f>
        <v>0</v>
      </c>
      <c r="Q1428" s="224">
        <f>SUMIF('11'!$C$10:$C$39,$C1428,'11'!$G$10:$G$39)*'11'!$E$3</f>
        <v>0</v>
      </c>
      <c r="R1428" s="224">
        <f>SUMIF('12'!$C$10:$C$29,$C1428,'12'!$G$10:$G$29)*'12'!$E$3</f>
        <v>0</v>
      </c>
      <c r="S1428" s="224">
        <f>SUMIF('13'!$C$10:$C$29,$C1428,'13'!$G$10:$G$29)*'13'!$E$3</f>
        <v>0</v>
      </c>
      <c r="T1428" s="224">
        <f>SUMIF('14'!$C$10:$C$29,$C1428,'14'!$G$10:$G$29)*'14'!$E$3</f>
        <v>0</v>
      </c>
      <c r="U1428" s="224">
        <f>SUMIF('15'!$C$10:$C$29,$C1428,'15'!$G$10:$G$29)*'15'!$E$3</f>
        <v>0</v>
      </c>
      <c r="V1428" s="224">
        <f>SUMIF('16'!$C$10:$C$29,$C1428,'16'!$G$10:$G$29)*'16'!$E$3</f>
        <v>0</v>
      </c>
      <c r="W1428" s="224">
        <f>SUMIF('17'!$C$10:$C$29,$C1428,'17'!$G$10:$G$29)*'17'!$E$3</f>
        <v>0</v>
      </c>
      <c r="X1428" s="224">
        <f>SUMIF('18'!$C$10:$C$29,$C1428,'18'!$G$10:$G$29)*'18'!$E$3</f>
        <v>0</v>
      </c>
      <c r="Y1428" s="224">
        <f>SUMIF('19'!$C$10:$C$28,$C1428,'19'!$G$10:$G$28)*'19'!$E$3</f>
        <v>0</v>
      </c>
      <c r="Z1428" s="224">
        <f>SUMIF('20'!$C$10:$C$29,$C1428,'20'!$G$10:$G$29)*'20'!$E$3</f>
        <v>0</v>
      </c>
      <c r="AA1428" s="224">
        <f>SUMIF('21'!$C$10:$C$29,$C1428,'21'!$G$10:$G$29)*'21'!$E$3</f>
        <v>0</v>
      </c>
    </row>
    <row r="1429" spans="3:27" ht="15" hidden="1">
      <c r="C1429" s="207" t="s">
        <v>2967</v>
      </c>
      <c r="D1429" s="207" t="s">
        <v>2968</v>
      </c>
      <c r="F1429" s="303">
        <f t="shared" si="23"/>
        <v>0</v>
      </c>
      <c r="G1429" s="224">
        <f>SUMIF('01'!$C$10:$C$29,$C1429,'01'!$G$10:$G$29)*'01'!$E$3</f>
        <v>0</v>
      </c>
      <c r="H1429" s="224">
        <f>SUMIF('02'!$C$10:$C$28,$C1429,'02'!$G$10:$G$28)*'02'!$E$3</f>
        <v>0</v>
      </c>
      <c r="I1429" s="224">
        <f>SUMIF('03'!$C$10:$C$29,$C1429,'03'!$G$10:$G$29)*'03'!$E$3</f>
        <v>0</v>
      </c>
      <c r="J1429" s="224">
        <f>SUMIF('04'!$C$10:$C$26,$C1429,'04'!$G$10:$G$26)*'04'!$E$3</f>
        <v>0</v>
      </c>
      <c r="K1429" s="224">
        <f>SUMIF('05'!$C$10:$C$29,$C1429,'05'!$G$10:$G$29)*'05'!$E$3</f>
        <v>0</v>
      </c>
      <c r="L1429" s="224">
        <f>SUMIF('06'!$C$10:$C$29,$C1429,'06'!$G$10:$G$29)*'06'!$E$3</f>
        <v>0</v>
      </c>
      <c r="M1429" s="224">
        <f>SUMIF('07'!$C$10:$C$26,$C1429,'07'!$G$10:$G$26)*'07'!$E$3</f>
        <v>0</v>
      </c>
      <c r="N1429" s="224">
        <f>SUMIF('08'!$C$10:$C$29,$C1429,'08'!$G$10:$G$29)*'08'!$E$3</f>
        <v>0</v>
      </c>
      <c r="O1429" s="224">
        <f>SUMIF('09'!$C$10:$C$29,$C1429,'09'!$G$10:$G$29)*'09'!$E$3</f>
        <v>0</v>
      </c>
      <c r="P1429" s="224">
        <f>SUMIF('10'!$C$10:$C$29,$C1429,'10'!$G$10:$G$29)*'10'!$E$3</f>
        <v>0</v>
      </c>
      <c r="Q1429" s="224">
        <f>SUMIF('11'!$C$10:$C$39,$C1429,'11'!$G$10:$G$39)*'11'!$E$3</f>
        <v>0</v>
      </c>
      <c r="R1429" s="224">
        <f>SUMIF('12'!$C$10:$C$29,$C1429,'12'!$G$10:$G$29)*'12'!$E$3</f>
        <v>0</v>
      </c>
      <c r="S1429" s="224">
        <f>SUMIF('13'!$C$10:$C$29,$C1429,'13'!$G$10:$G$29)*'13'!$E$3</f>
        <v>0</v>
      </c>
      <c r="T1429" s="224">
        <f>SUMIF('14'!$C$10:$C$29,$C1429,'14'!$G$10:$G$29)*'14'!$E$3</f>
        <v>0</v>
      </c>
      <c r="U1429" s="224">
        <f>SUMIF('15'!$C$10:$C$29,$C1429,'15'!$G$10:$G$29)*'15'!$E$3</f>
        <v>0</v>
      </c>
      <c r="V1429" s="224">
        <f>SUMIF('16'!$C$10:$C$29,$C1429,'16'!$G$10:$G$29)*'16'!$E$3</f>
        <v>0</v>
      </c>
      <c r="W1429" s="224">
        <f>SUMIF('17'!$C$10:$C$29,$C1429,'17'!$G$10:$G$29)*'17'!$E$3</f>
        <v>0</v>
      </c>
      <c r="X1429" s="224">
        <f>SUMIF('18'!$C$10:$C$29,$C1429,'18'!$G$10:$G$29)*'18'!$E$3</f>
        <v>0</v>
      </c>
      <c r="Y1429" s="224">
        <f>SUMIF('19'!$C$10:$C$28,$C1429,'19'!$G$10:$G$28)*'19'!$E$3</f>
        <v>0</v>
      </c>
      <c r="Z1429" s="224">
        <f>SUMIF('20'!$C$10:$C$29,$C1429,'20'!$G$10:$G$29)*'20'!$E$3</f>
        <v>0</v>
      </c>
      <c r="AA1429" s="224">
        <f>SUMIF('21'!$C$10:$C$29,$C1429,'21'!$G$10:$G$29)*'21'!$E$3</f>
        <v>0</v>
      </c>
    </row>
    <row r="1430" spans="3:27" ht="15" hidden="1">
      <c r="C1430" s="207" t="s">
        <v>2969</v>
      </c>
      <c r="D1430" s="207" t="s">
        <v>2970</v>
      </c>
      <c r="F1430" s="303">
        <f t="shared" si="23"/>
        <v>0</v>
      </c>
      <c r="G1430" s="224">
        <f>SUMIF('01'!$C$10:$C$29,$C1430,'01'!$G$10:$G$29)*'01'!$E$3</f>
        <v>0</v>
      </c>
      <c r="H1430" s="224">
        <f>SUMIF('02'!$C$10:$C$28,$C1430,'02'!$G$10:$G$28)*'02'!$E$3</f>
        <v>0</v>
      </c>
      <c r="I1430" s="224">
        <f>SUMIF('03'!$C$10:$C$29,$C1430,'03'!$G$10:$G$29)*'03'!$E$3</f>
        <v>0</v>
      </c>
      <c r="J1430" s="224">
        <f>SUMIF('04'!$C$10:$C$26,$C1430,'04'!$G$10:$G$26)*'04'!$E$3</f>
        <v>0</v>
      </c>
      <c r="K1430" s="224">
        <f>SUMIF('05'!$C$10:$C$29,$C1430,'05'!$G$10:$G$29)*'05'!$E$3</f>
        <v>0</v>
      </c>
      <c r="L1430" s="224">
        <f>SUMIF('06'!$C$10:$C$29,$C1430,'06'!$G$10:$G$29)*'06'!$E$3</f>
        <v>0</v>
      </c>
      <c r="M1430" s="224">
        <f>SUMIF('07'!$C$10:$C$26,$C1430,'07'!$G$10:$G$26)*'07'!$E$3</f>
        <v>0</v>
      </c>
      <c r="N1430" s="224">
        <f>SUMIF('08'!$C$10:$C$29,$C1430,'08'!$G$10:$G$29)*'08'!$E$3</f>
        <v>0</v>
      </c>
      <c r="O1430" s="224">
        <f>SUMIF('09'!$C$10:$C$29,$C1430,'09'!$G$10:$G$29)*'09'!$E$3</f>
        <v>0</v>
      </c>
      <c r="P1430" s="224">
        <f>SUMIF('10'!$C$10:$C$29,$C1430,'10'!$G$10:$G$29)*'10'!$E$3</f>
        <v>0</v>
      </c>
      <c r="Q1430" s="224">
        <f>SUMIF('11'!$C$10:$C$39,$C1430,'11'!$G$10:$G$39)*'11'!$E$3</f>
        <v>0</v>
      </c>
      <c r="R1430" s="224">
        <f>SUMIF('12'!$C$10:$C$29,$C1430,'12'!$G$10:$G$29)*'12'!$E$3</f>
        <v>0</v>
      </c>
      <c r="S1430" s="224">
        <f>SUMIF('13'!$C$10:$C$29,$C1430,'13'!$G$10:$G$29)*'13'!$E$3</f>
        <v>0</v>
      </c>
      <c r="T1430" s="224">
        <f>SUMIF('14'!$C$10:$C$29,$C1430,'14'!$G$10:$G$29)*'14'!$E$3</f>
        <v>0</v>
      </c>
      <c r="U1430" s="224">
        <f>SUMIF('15'!$C$10:$C$29,$C1430,'15'!$G$10:$G$29)*'15'!$E$3</f>
        <v>0</v>
      </c>
      <c r="V1430" s="224">
        <f>SUMIF('16'!$C$10:$C$29,$C1430,'16'!$G$10:$G$29)*'16'!$E$3</f>
        <v>0</v>
      </c>
      <c r="W1430" s="224">
        <f>SUMIF('17'!$C$10:$C$29,$C1430,'17'!$G$10:$G$29)*'17'!$E$3</f>
        <v>0</v>
      </c>
      <c r="X1430" s="224">
        <f>SUMIF('18'!$C$10:$C$29,$C1430,'18'!$G$10:$G$29)*'18'!$E$3</f>
        <v>0</v>
      </c>
      <c r="Y1430" s="224">
        <f>SUMIF('19'!$C$10:$C$28,$C1430,'19'!$G$10:$G$28)*'19'!$E$3</f>
        <v>0</v>
      </c>
      <c r="Z1430" s="224">
        <f>SUMIF('20'!$C$10:$C$29,$C1430,'20'!$G$10:$G$29)*'20'!$E$3</f>
        <v>0</v>
      </c>
      <c r="AA1430" s="224">
        <f>SUMIF('21'!$C$10:$C$29,$C1430,'21'!$G$10:$G$29)*'21'!$E$3</f>
        <v>0</v>
      </c>
    </row>
    <row r="1431" spans="3:27" ht="15" hidden="1">
      <c r="C1431" s="207" t="s">
        <v>2971</v>
      </c>
      <c r="D1431" s="207" t="s">
        <v>2972</v>
      </c>
      <c r="F1431" s="303">
        <f t="shared" si="23"/>
        <v>0</v>
      </c>
      <c r="G1431" s="224">
        <f>SUMIF('01'!$C$10:$C$29,$C1431,'01'!$G$10:$G$29)*'01'!$E$3</f>
        <v>0</v>
      </c>
      <c r="H1431" s="224">
        <f>SUMIF('02'!$C$10:$C$28,$C1431,'02'!$G$10:$G$28)*'02'!$E$3</f>
        <v>0</v>
      </c>
      <c r="I1431" s="224">
        <f>SUMIF('03'!$C$10:$C$29,$C1431,'03'!$G$10:$G$29)*'03'!$E$3</f>
        <v>0</v>
      </c>
      <c r="J1431" s="224">
        <f>SUMIF('04'!$C$10:$C$26,$C1431,'04'!$G$10:$G$26)*'04'!$E$3</f>
        <v>0</v>
      </c>
      <c r="K1431" s="224">
        <f>SUMIF('05'!$C$10:$C$29,$C1431,'05'!$G$10:$G$29)*'05'!$E$3</f>
        <v>0</v>
      </c>
      <c r="L1431" s="224">
        <f>SUMIF('06'!$C$10:$C$29,$C1431,'06'!$G$10:$G$29)*'06'!$E$3</f>
        <v>0</v>
      </c>
      <c r="M1431" s="224">
        <f>SUMIF('07'!$C$10:$C$26,$C1431,'07'!$G$10:$G$26)*'07'!$E$3</f>
        <v>0</v>
      </c>
      <c r="N1431" s="224">
        <f>SUMIF('08'!$C$10:$C$29,$C1431,'08'!$G$10:$G$29)*'08'!$E$3</f>
        <v>0</v>
      </c>
      <c r="O1431" s="224">
        <f>SUMIF('09'!$C$10:$C$29,$C1431,'09'!$G$10:$G$29)*'09'!$E$3</f>
        <v>0</v>
      </c>
      <c r="P1431" s="224">
        <f>SUMIF('10'!$C$10:$C$29,$C1431,'10'!$G$10:$G$29)*'10'!$E$3</f>
        <v>0</v>
      </c>
      <c r="Q1431" s="224">
        <f>SUMIF('11'!$C$10:$C$39,$C1431,'11'!$G$10:$G$39)*'11'!$E$3</f>
        <v>0</v>
      </c>
      <c r="R1431" s="224">
        <f>SUMIF('12'!$C$10:$C$29,$C1431,'12'!$G$10:$G$29)*'12'!$E$3</f>
        <v>0</v>
      </c>
      <c r="S1431" s="224">
        <f>SUMIF('13'!$C$10:$C$29,$C1431,'13'!$G$10:$G$29)*'13'!$E$3</f>
        <v>0</v>
      </c>
      <c r="T1431" s="224">
        <f>SUMIF('14'!$C$10:$C$29,$C1431,'14'!$G$10:$G$29)*'14'!$E$3</f>
        <v>0</v>
      </c>
      <c r="U1431" s="224">
        <f>SUMIF('15'!$C$10:$C$29,$C1431,'15'!$G$10:$G$29)*'15'!$E$3</f>
        <v>0</v>
      </c>
      <c r="V1431" s="224">
        <f>SUMIF('16'!$C$10:$C$29,$C1431,'16'!$G$10:$G$29)*'16'!$E$3</f>
        <v>0</v>
      </c>
      <c r="W1431" s="224">
        <f>SUMIF('17'!$C$10:$C$29,$C1431,'17'!$G$10:$G$29)*'17'!$E$3</f>
        <v>0</v>
      </c>
      <c r="X1431" s="224">
        <f>SUMIF('18'!$C$10:$C$29,$C1431,'18'!$G$10:$G$29)*'18'!$E$3</f>
        <v>0</v>
      </c>
      <c r="Y1431" s="224">
        <f>SUMIF('19'!$C$10:$C$28,$C1431,'19'!$G$10:$G$28)*'19'!$E$3</f>
        <v>0</v>
      </c>
      <c r="Z1431" s="224">
        <f>SUMIF('20'!$C$10:$C$29,$C1431,'20'!$G$10:$G$29)*'20'!$E$3</f>
        <v>0</v>
      </c>
      <c r="AA1431" s="224">
        <f>SUMIF('21'!$C$10:$C$29,$C1431,'21'!$G$10:$G$29)*'21'!$E$3</f>
        <v>0</v>
      </c>
    </row>
    <row r="1432" spans="3:27" ht="15" hidden="1">
      <c r="C1432" s="207" t="s">
        <v>2973</v>
      </c>
      <c r="D1432" s="207" t="s">
        <v>2974</v>
      </c>
      <c r="F1432" s="303">
        <f t="shared" si="23"/>
        <v>0</v>
      </c>
      <c r="G1432" s="224">
        <f>SUMIF('01'!$C$10:$C$29,$C1432,'01'!$G$10:$G$29)*'01'!$E$3</f>
        <v>0</v>
      </c>
      <c r="H1432" s="224">
        <f>SUMIF('02'!$C$10:$C$28,$C1432,'02'!$G$10:$G$28)*'02'!$E$3</f>
        <v>0</v>
      </c>
      <c r="I1432" s="224">
        <f>SUMIF('03'!$C$10:$C$29,$C1432,'03'!$G$10:$G$29)*'03'!$E$3</f>
        <v>0</v>
      </c>
      <c r="J1432" s="224">
        <f>SUMIF('04'!$C$10:$C$26,$C1432,'04'!$G$10:$G$26)*'04'!$E$3</f>
        <v>0</v>
      </c>
      <c r="K1432" s="224">
        <f>SUMIF('05'!$C$10:$C$29,$C1432,'05'!$G$10:$G$29)*'05'!$E$3</f>
        <v>0</v>
      </c>
      <c r="L1432" s="224">
        <f>SUMIF('06'!$C$10:$C$29,$C1432,'06'!$G$10:$G$29)*'06'!$E$3</f>
        <v>0</v>
      </c>
      <c r="M1432" s="224">
        <f>SUMIF('07'!$C$10:$C$26,$C1432,'07'!$G$10:$G$26)*'07'!$E$3</f>
        <v>0</v>
      </c>
      <c r="N1432" s="224">
        <f>SUMIF('08'!$C$10:$C$29,$C1432,'08'!$G$10:$G$29)*'08'!$E$3</f>
        <v>0</v>
      </c>
      <c r="O1432" s="224">
        <f>SUMIF('09'!$C$10:$C$29,$C1432,'09'!$G$10:$G$29)*'09'!$E$3</f>
        <v>0</v>
      </c>
      <c r="P1432" s="224">
        <f>SUMIF('10'!$C$10:$C$29,$C1432,'10'!$G$10:$G$29)*'10'!$E$3</f>
        <v>0</v>
      </c>
      <c r="Q1432" s="224">
        <f>SUMIF('11'!$C$10:$C$39,$C1432,'11'!$G$10:$G$39)*'11'!$E$3</f>
        <v>0</v>
      </c>
      <c r="R1432" s="224">
        <f>SUMIF('12'!$C$10:$C$29,$C1432,'12'!$G$10:$G$29)*'12'!$E$3</f>
        <v>0</v>
      </c>
      <c r="S1432" s="224">
        <f>SUMIF('13'!$C$10:$C$29,$C1432,'13'!$G$10:$G$29)*'13'!$E$3</f>
        <v>0</v>
      </c>
      <c r="T1432" s="224">
        <f>SUMIF('14'!$C$10:$C$29,$C1432,'14'!$G$10:$G$29)*'14'!$E$3</f>
        <v>0</v>
      </c>
      <c r="U1432" s="224">
        <f>SUMIF('15'!$C$10:$C$29,$C1432,'15'!$G$10:$G$29)*'15'!$E$3</f>
        <v>0</v>
      </c>
      <c r="V1432" s="224">
        <f>SUMIF('16'!$C$10:$C$29,$C1432,'16'!$G$10:$G$29)*'16'!$E$3</f>
        <v>0</v>
      </c>
      <c r="W1432" s="224">
        <f>SUMIF('17'!$C$10:$C$29,$C1432,'17'!$G$10:$G$29)*'17'!$E$3</f>
        <v>0</v>
      </c>
      <c r="X1432" s="224">
        <f>SUMIF('18'!$C$10:$C$29,$C1432,'18'!$G$10:$G$29)*'18'!$E$3</f>
        <v>0</v>
      </c>
      <c r="Y1432" s="224">
        <f>SUMIF('19'!$C$10:$C$28,$C1432,'19'!$G$10:$G$28)*'19'!$E$3</f>
        <v>0</v>
      </c>
      <c r="Z1432" s="224">
        <f>SUMIF('20'!$C$10:$C$29,$C1432,'20'!$G$10:$G$29)*'20'!$E$3</f>
        <v>0</v>
      </c>
      <c r="AA1432" s="224">
        <f>SUMIF('21'!$C$10:$C$29,$C1432,'21'!$G$10:$G$29)*'21'!$E$3</f>
        <v>0</v>
      </c>
    </row>
    <row r="1433" spans="3:27" ht="15" hidden="1">
      <c r="C1433" s="207" t="s">
        <v>2975</v>
      </c>
      <c r="D1433" s="207" t="s">
        <v>2976</v>
      </c>
      <c r="F1433" s="303">
        <f t="shared" si="23"/>
        <v>0</v>
      </c>
      <c r="G1433" s="224">
        <f>SUMIF('01'!$C$10:$C$29,$C1433,'01'!$G$10:$G$29)*'01'!$E$3</f>
        <v>0</v>
      </c>
      <c r="H1433" s="224">
        <f>SUMIF('02'!$C$10:$C$28,$C1433,'02'!$G$10:$G$28)*'02'!$E$3</f>
        <v>0</v>
      </c>
      <c r="I1433" s="224">
        <f>SUMIF('03'!$C$10:$C$29,$C1433,'03'!$G$10:$G$29)*'03'!$E$3</f>
        <v>0</v>
      </c>
      <c r="J1433" s="224">
        <f>SUMIF('04'!$C$10:$C$26,$C1433,'04'!$G$10:$G$26)*'04'!$E$3</f>
        <v>0</v>
      </c>
      <c r="K1433" s="224">
        <f>SUMIF('05'!$C$10:$C$29,$C1433,'05'!$G$10:$G$29)*'05'!$E$3</f>
        <v>0</v>
      </c>
      <c r="L1433" s="224">
        <f>SUMIF('06'!$C$10:$C$29,$C1433,'06'!$G$10:$G$29)*'06'!$E$3</f>
        <v>0</v>
      </c>
      <c r="M1433" s="224">
        <f>SUMIF('07'!$C$10:$C$26,$C1433,'07'!$G$10:$G$26)*'07'!$E$3</f>
        <v>0</v>
      </c>
      <c r="N1433" s="224">
        <f>SUMIF('08'!$C$10:$C$29,$C1433,'08'!$G$10:$G$29)*'08'!$E$3</f>
        <v>0</v>
      </c>
      <c r="O1433" s="224">
        <f>SUMIF('09'!$C$10:$C$29,$C1433,'09'!$G$10:$G$29)*'09'!$E$3</f>
        <v>0</v>
      </c>
      <c r="P1433" s="224">
        <f>SUMIF('10'!$C$10:$C$29,$C1433,'10'!$G$10:$G$29)*'10'!$E$3</f>
        <v>0</v>
      </c>
      <c r="Q1433" s="224">
        <f>SUMIF('11'!$C$10:$C$39,$C1433,'11'!$G$10:$G$39)*'11'!$E$3</f>
        <v>0</v>
      </c>
      <c r="R1433" s="224">
        <f>SUMIF('12'!$C$10:$C$29,$C1433,'12'!$G$10:$G$29)*'12'!$E$3</f>
        <v>0</v>
      </c>
      <c r="S1433" s="224">
        <f>SUMIF('13'!$C$10:$C$29,$C1433,'13'!$G$10:$G$29)*'13'!$E$3</f>
        <v>0</v>
      </c>
      <c r="T1433" s="224">
        <f>SUMIF('14'!$C$10:$C$29,$C1433,'14'!$G$10:$G$29)*'14'!$E$3</f>
        <v>0</v>
      </c>
      <c r="U1433" s="224">
        <f>SUMIF('15'!$C$10:$C$29,$C1433,'15'!$G$10:$G$29)*'15'!$E$3</f>
        <v>0</v>
      </c>
      <c r="V1433" s="224">
        <f>SUMIF('16'!$C$10:$C$29,$C1433,'16'!$G$10:$G$29)*'16'!$E$3</f>
        <v>0</v>
      </c>
      <c r="W1433" s="224">
        <f>SUMIF('17'!$C$10:$C$29,$C1433,'17'!$G$10:$G$29)*'17'!$E$3</f>
        <v>0</v>
      </c>
      <c r="X1433" s="224">
        <f>SUMIF('18'!$C$10:$C$29,$C1433,'18'!$G$10:$G$29)*'18'!$E$3</f>
        <v>0</v>
      </c>
      <c r="Y1433" s="224">
        <f>SUMIF('19'!$C$10:$C$28,$C1433,'19'!$G$10:$G$28)*'19'!$E$3</f>
        <v>0</v>
      </c>
      <c r="Z1433" s="224">
        <f>SUMIF('20'!$C$10:$C$29,$C1433,'20'!$G$10:$G$29)*'20'!$E$3</f>
        <v>0</v>
      </c>
      <c r="AA1433" s="224">
        <f>SUMIF('21'!$C$10:$C$29,$C1433,'21'!$G$10:$G$29)*'21'!$E$3</f>
        <v>0</v>
      </c>
    </row>
    <row r="1434" spans="3:27" ht="15" hidden="1">
      <c r="C1434" s="207" t="s">
        <v>2977</v>
      </c>
      <c r="D1434" s="207" t="s">
        <v>2978</v>
      </c>
      <c r="F1434" s="303">
        <f t="shared" si="23"/>
        <v>0</v>
      </c>
      <c r="G1434" s="224">
        <f>SUMIF('01'!$C$10:$C$29,$C1434,'01'!$G$10:$G$29)*'01'!$E$3</f>
        <v>0</v>
      </c>
      <c r="H1434" s="224">
        <f>SUMIF('02'!$C$10:$C$28,$C1434,'02'!$G$10:$G$28)*'02'!$E$3</f>
        <v>0</v>
      </c>
      <c r="I1434" s="224">
        <f>SUMIF('03'!$C$10:$C$29,$C1434,'03'!$G$10:$G$29)*'03'!$E$3</f>
        <v>0</v>
      </c>
      <c r="J1434" s="224">
        <f>SUMIF('04'!$C$10:$C$26,$C1434,'04'!$G$10:$G$26)*'04'!$E$3</f>
        <v>0</v>
      </c>
      <c r="K1434" s="224">
        <f>SUMIF('05'!$C$10:$C$29,$C1434,'05'!$G$10:$G$29)*'05'!$E$3</f>
        <v>0</v>
      </c>
      <c r="L1434" s="224">
        <f>SUMIF('06'!$C$10:$C$29,$C1434,'06'!$G$10:$G$29)*'06'!$E$3</f>
        <v>0</v>
      </c>
      <c r="M1434" s="224">
        <f>SUMIF('07'!$C$10:$C$26,$C1434,'07'!$G$10:$G$26)*'07'!$E$3</f>
        <v>0</v>
      </c>
      <c r="N1434" s="224">
        <f>SUMIF('08'!$C$10:$C$29,$C1434,'08'!$G$10:$G$29)*'08'!$E$3</f>
        <v>0</v>
      </c>
      <c r="O1434" s="224">
        <f>SUMIF('09'!$C$10:$C$29,$C1434,'09'!$G$10:$G$29)*'09'!$E$3</f>
        <v>0</v>
      </c>
      <c r="P1434" s="224">
        <f>SUMIF('10'!$C$10:$C$29,$C1434,'10'!$G$10:$G$29)*'10'!$E$3</f>
        <v>0</v>
      </c>
      <c r="Q1434" s="224">
        <f>SUMIF('11'!$C$10:$C$39,$C1434,'11'!$G$10:$G$39)*'11'!$E$3</f>
        <v>0</v>
      </c>
      <c r="R1434" s="224">
        <f>SUMIF('12'!$C$10:$C$29,$C1434,'12'!$G$10:$G$29)*'12'!$E$3</f>
        <v>0</v>
      </c>
      <c r="S1434" s="224">
        <f>SUMIF('13'!$C$10:$C$29,$C1434,'13'!$G$10:$G$29)*'13'!$E$3</f>
        <v>0</v>
      </c>
      <c r="T1434" s="224">
        <f>SUMIF('14'!$C$10:$C$29,$C1434,'14'!$G$10:$G$29)*'14'!$E$3</f>
        <v>0</v>
      </c>
      <c r="U1434" s="224">
        <f>SUMIF('15'!$C$10:$C$29,$C1434,'15'!$G$10:$G$29)*'15'!$E$3</f>
        <v>0</v>
      </c>
      <c r="V1434" s="224">
        <f>SUMIF('16'!$C$10:$C$29,$C1434,'16'!$G$10:$G$29)*'16'!$E$3</f>
        <v>0</v>
      </c>
      <c r="W1434" s="224">
        <f>SUMIF('17'!$C$10:$C$29,$C1434,'17'!$G$10:$G$29)*'17'!$E$3</f>
        <v>0</v>
      </c>
      <c r="X1434" s="224">
        <f>SUMIF('18'!$C$10:$C$29,$C1434,'18'!$G$10:$G$29)*'18'!$E$3</f>
        <v>0</v>
      </c>
      <c r="Y1434" s="224">
        <f>SUMIF('19'!$C$10:$C$28,$C1434,'19'!$G$10:$G$28)*'19'!$E$3</f>
        <v>0</v>
      </c>
      <c r="Z1434" s="224">
        <f>SUMIF('20'!$C$10:$C$29,$C1434,'20'!$G$10:$G$29)*'20'!$E$3</f>
        <v>0</v>
      </c>
      <c r="AA1434" s="224">
        <f>SUMIF('21'!$C$10:$C$29,$C1434,'21'!$G$10:$G$29)*'21'!$E$3</f>
        <v>0</v>
      </c>
    </row>
    <row r="1435" spans="3:27" ht="15" hidden="1">
      <c r="C1435" s="207" t="s">
        <v>2979</v>
      </c>
      <c r="D1435" s="207" t="s">
        <v>2980</v>
      </c>
      <c r="F1435" s="303">
        <f t="shared" si="23"/>
        <v>0</v>
      </c>
      <c r="G1435" s="224">
        <f>SUMIF('01'!$C$10:$C$29,$C1435,'01'!$G$10:$G$29)*'01'!$E$3</f>
        <v>0</v>
      </c>
      <c r="H1435" s="224">
        <f>SUMIF('02'!$C$10:$C$28,$C1435,'02'!$G$10:$G$28)*'02'!$E$3</f>
        <v>0</v>
      </c>
      <c r="I1435" s="224">
        <f>SUMIF('03'!$C$10:$C$29,$C1435,'03'!$G$10:$G$29)*'03'!$E$3</f>
        <v>0</v>
      </c>
      <c r="J1435" s="224">
        <f>SUMIF('04'!$C$10:$C$26,$C1435,'04'!$G$10:$G$26)*'04'!$E$3</f>
        <v>0</v>
      </c>
      <c r="K1435" s="224">
        <f>SUMIF('05'!$C$10:$C$29,$C1435,'05'!$G$10:$G$29)*'05'!$E$3</f>
        <v>0</v>
      </c>
      <c r="L1435" s="224">
        <f>SUMIF('06'!$C$10:$C$29,$C1435,'06'!$G$10:$G$29)*'06'!$E$3</f>
        <v>0</v>
      </c>
      <c r="M1435" s="224">
        <f>SUMIF('07'!$C$10:$C$26,$C1435,'07'!$G$10:$G$26)*'07'!$E$3</f>
        <v>0</v>
      </c>
      <c r="N1435" s="224">
        <f>SUMIF('08'!$C$10:$C$29,$C1435,'08'!$G$10:$G$29)*'08'!$E$3</f>
        <v>0</v>
      </c>
      <c r="O1435" s="224">
        <f>SUMIF('09'!$C$10:$C$29,$C1435,'09'!$G$10:$G$29)*'09'!$E$3</f>
        <v>0</v>
      </c>
      <c r="P1435" s="224">
        <f>SUMIF('10'!$C$10:$C$29,$C1435,'10'!$G$10:$G$29)*'10'!$E$3</f>
        <v>0</v>
      </c>
      <c r="Q1435" s="224">
        <f>SUMIF('11'!$C$10:$C$39,$C1435,'11'!$G$10:$G$39)*'11'!$E$3</f>
        <v>0</v>
      </c>
      <c r="R1435" s="224">
        <f>SUMIF('12'!$C$10:$C$29,$C1435,'12'!$G$10:$G$29)*'12'!$E$3</f>
        <v>0</v>
      </c>
      <c r="S1435" s="224">
        <f>SUMIF('13'!$C$10:$C$29,$C1435,'13'!$G$10:$G$29)*'13'!$E$3</f>
        <v>0</v>
      </c>
      <c r="T1435" s="224">
        <f>SUMIF('14'!$C$10:$C$29,$C1435,'14'!$G$10:$G$29)*'14'!$E$3</f>
        <v>0</v>
      </c>
      <c r="U1435" s="224">
        <f>SUMIF('15'!$C$10:$C$29,$C1435,'15'!$G$10:$G$29)*'15'!$E$3</f>
        <v>0</v>
      </c>
      <c r="V1435" s="224">
        <f>SUMIF('16'!$C$10:$C$29,$C1435,'16'!$G$10:$G$29)*'16'!$E$3</f>
        <v>0</v>
      </c>
      <c r="W1435" s="224">
        <f>SUMIF('17'!$C$10:$C$29,$C1435,'17'!$G$10:$G$29)*'17'!$E$3</f>
        <v>0</v>
      </c>
      <c r="X1435" s="224">
        <f>SUMIF('18'!$C$10:$C$29,$C1435,'18'!$G$10:$G$29)*'18'!$E$3</f>
        <v>0</v>
      </c>
      <c r="Y1435" s="224">
        <f>SUMIF('19'!$C$10:$C$28,$C1435,'19'!$G$10:$G$28)*'19'!$E$3</f>
        <v>0</v>
      </c>
      <c r="Z1435" s="224">
        <f>SUMIF('20'!$C$10:$C$29,$C1435,'20'!$G$10:$G$29)*'20'!$E$3</f>
        <v>0</v>
      </c>
      <c r="AA1435" s="224">
        <f>SUMIF('21'!$C$10:$C$29,$C1435,'21'!$G$10:$G$29)*'21'!$E$3</f>
        <v>0</v>
      </c>
    </row>
    <row r="1436" spans="3:27" ht="15" hidden="1">
      <c r="C1436" s="207" t="s">
        <v>2981</v>
      </c>
      <c r="D1436" s="207" t="s">
        <v>2982</v>
      </c>
      <c r="F1436" s="303">
        <f t="shared" si="23"/>
        <v>0</v>
      </c>
      <c r="G1436" s="224">
        <f>SUMIF('01'!$C$10:$C$29,$C1436,'01'!$G$10:$G$29)*'01'!$E$3</f>
        <v>0</v>
      </c>
      <c r="H1436" s="224">
        <f>SUMIF('02'!$C$10:$C$28,$C1436,'02'!$G$10:$G$28)*'02'!$E$3</f>
        <v>0</v>
      </c>
      <c r="I1436" s="224">
        <f>SUMIF('03'!$C$10:$C$29,$C1436,'03'!$G$10:$G$29)*'03'!$E$3</f>
        <v>0</v>
      </c>
      <c r="J1436" s="224">
        <f>SUMIF('04'!$C$10:$C$26,$C1436,'04'!$G$10:$G$26)*'04'!$E$3</f>
        <v>0</v>
      </c>
      <c r="K1436" s="224">
        <f>SUMIF('05'!$C$10:$C$29,$C1436,'05'!$G$10:$G$29)*'05'!$E$3</f>
        <v>0</v>
      </c>
      <c r="L1436" s="224">
        <f>SUMIF('06'!$C$10:$C$29,$C1436,'06'!$G$10:$G$29)*'06'!$E$3</f>
        <v>0</v>
      </c>
      <c r="M1436" s="224">
        <f>SUMIF('07'!$C$10:$C$26,$C1436,'07'!$G$10:$G$26)*'07'!$E$3</f>
        <v>0</v>
      </c>
      <c r="N1436" s="224">
        <f>SUMIF('08'!$C$10:$C$29,$C1436,'08'!$G$10:$G$29)*'08'!$E$3</f>
        <v>0</v>
      </c>
      <c r="O1436" s="224">
        <f>SUMIF('09'!$C$10:$C$29,$C1436,'09'!$G$10:$G$29)*'09'!$E$3</f>
        <v>0</v>
      </c>
      <c r="P1436" s="224">
        <f>SUMIF('10'!$C$10:$C$29,$C1436,'10'!$G$10:$G$29)*'10'!$E$3</f>
        <v>0</v>
      </c>
      <c r="Q1436" s="224">
        <f>SUMIF('11'!$C$10:$C$39,$C1436,'11'!$G$10:$G$39)*'11'!$E$3</f>
        <v>0</v>
      </c>
      <c r="R1436" s="224">
        <f>SUMIF('12'!$C$10:$C$29,$C1436,'12'!$G$10:$G$29)*'12'!$E$3</f>
        <v>0</v>
      </c>
      <c r="S1436" s="224">
        <f>SUMIF('13'!$C$10:$C$29,$C1436,'13'!$G$10:$G$29)*'13'!$E$3</f>
        <v>0</v>
      </c>
      <c r="T1436" s="224">
        <f>SUMIF('14'!$C$10:$C$29,$C1436,'14'!$G$10:$G$29)*'14'!$E$3</f>
        <v>0</v>
      </c>
      <c r="U1436" s="224">
        <f>SUMIF('15'!$C$10:$C$29,$C1436,'15'!$G$10:$G$29)*'15'!$E$3</f>
        <v>0</v>
      </c>
      <c r="V1436" s="224">
        <f>SUMIF('16'!$C$10:$C$29,$C1436,'16'!$G$10:$G$29)*'16'!$E$3</f>
        <v>0</v>
      </c>
      <c r="W1436" s="224">
        <f>SUMIF('17'!$C$10:$C$29,$C1436,'17'!$G$10:$G$29)*'17'!$E$3</f>
        <v>0</v>
      </c>
      <c r="X1436" s="224">
        <f>SUMIF('18'!$C$10:$C$29,$C1436,'18'!$G$10:$G$29)*'18'!$E$3</f>
        <v>0</v>
      </c>
      <c r="Y1436" s="224">
        <f>SUMIF('19'!$C$10:$C$28,$C1436,'19'!$G$10:$G$28)*'19'!$E$3</f>
        <v>0</v>
      </c>
      <c r="Z1436" s="224">
        <f>SUMIF('20'!$C$10:$C$29,$C1436,'20'!$G$10:$G$29)*'20'!$E$3</f>
        <v>0</v>
      </c>
      <c r="AA1436" s="224">
        <f>SUMIF('21'!$C$10:$C$29,$C1436,'21'!$G$10:$G$29)*'21'!$E$3</f>
        <v>0</v>
      </c>
    </row>
    <row r="1437" spans="3:27" ht="15" hidden="1">
      <c r="C1437" s="207" t="s">
        <v>2983</v>
      </c>
      <c r="D1437" s="207" t="s">
        <v>2984</v>
      </c>
      <c r="F1437" s="303">
        <f t="shared" si="23"/>
        <v>0</v>
      </c>
      <c r="G1437" s="224">
        <f>SUMIF('01'!$C$10:$C$29,$C1437,'01'!$G$10:$G$29)*'01'!$E$3</f>
        <v>0</v>
      </c>
      <c r="H1437" s="224">
        <f>SUMIF('02'!$C$10:$C$28,$C1437,'02'!$G$10:$G$28)*'02'!$E$3</f>
        <v>0</v>
      </c>
      <c r="I1437" s="224">
        <f>SUMIF('03'!$C$10:$C$29,$C1437,'03'!$G$10:$G$29)*'03'!$E$3</f>
        <v>0</v>
      </c>
      <c r="J1437" s="224">
        <f>SUMIF('04'!$C$10:$C$26,$C1437,'04'!$G$10:$G$26)*'04'!$E$3</f>
        <v>0</v>
      </c>
      <c r="K1437" s="224">
        <f>SUMIF('05'!$C$10:$C$29,$C1437,'05'!$G$10:$G$29)*'05'!$E$3</f>
        <v>0</v>
      </c>
      <c r="L1437" s="224">
        <f>SUMIF('06'!$C$10:$C$29,$C1437,'06'!$G$10:$G$29)*'06'!$E$3</f>
        <v>0</v>
      </c>
      <c r="M1437" s="224">
        <f>SUMIF('07'!$C$10:$C$26,$C1437,'07'!$G$10:$G$26)*'07'!$E$3</f>
        <v>0</v>
      </c>
      <c r="N1437" s="224">
        <f>SUMIF('08'!$C$10:$C$29,$C1437,'08'!$G$10:$G$29)*'08'!$E$3</f>
        <v>0</v>
      </c>
      <c r="O1437" s="224">
        <f>SUMIF('09'!$C$10:$C$29,$C1437,'09'!$G$10:$G$29)*'09'!$E$3</f>
        <v>0</v>
      </c>
      <c r="P1437" s="224">
        <f>SUMIF('10'!$C$10:$C$29,$C1437,'10'!$G$10:$G$29)*'10'!$E$3</f>
        <v>0</v>
      </c>
      <c r="Q1437" s="224">
        <f>SUMIF('11'!$C$10:$C$39,$C1437,'11'!$G$10:$G$39)*'11'!$E$3</f>
        <v>0</v>
      </c>
      <c r="R1437" s="224">
        <f>SUMIF('12'!$C$10:$C$29,$C1437,'12'!$G$10:$G$29)*'12'!$E$3</f>
        <v>0</v>
      </c>
      <c r="S1437" s="224">
        <f>SUMIF('13'!$C$10:$C$29,$C1437,'13'!$G$10:$G$29)*'13'!$E$3</f>
        <v>0</v>
      </c>
      <c r="T1437" s="224">
        <f>SUMIF('14'!$C$10:$C$29,$C1437,'14'!$G$10:$G$29)*'14'!$E$3</f>
        <v>0</v>
      </c>
      <c r="U1437" s="224">
        <f>SUMIF('15'!$C$10:$C$29,$C1437,'15'!$G$10:$G$29)*'15'!$E$3</f>
        <v>0</v>
      </c>
      <c r="V1437" s="224">
        <f>SUMIF('16'!$C$10:$C$29,$C1437,'16'!$G$10:$G$29)*'16'!$E$3</f>
        <v>0</v>
      </c>
      <c r="W1437" s="224">
        <f>SUMIF('17'!$C$10:$C$29,$C1437,'17'!$G$10:$G$29)*'17'!$E$3</f>
        <v>0</v>
      </c>
      <c r="X1437" s="224">
        <f>SUMIF('18'!$C$10:$C$29,$C1437,'18'!$G$10:$G$29)*'18'!$E$3</f>
        <v>0</v>
      </c>
      <c r="Y1437" s="224">
        <f>SUMIF('19'!$C$10:$C$28,$C1437,'19'!$G$10:$G$28)*'19'!$E$3</f>
        <v>0</v>
      </c>
      <c r="Z1437" s="224">
        <f>SUMIF('20'!$C$10:$C$29,$C1437,'20'!$G$10:$G$29)*'20'!$E$3</f>
        <v>0</v>
      </c>
      <c r="AA1437" s="224">
        <f>SUMIF('21'!$C$10:$C$29,$C1437,'21'!$G$10:$G$29)*'21'!$E$3</f>
        <v>0</v>
      </c>
    </row>
    <row r="1438" spans="3:27" ht="15" hidden="1">
      <c r="C1438" s="207" t="s">
        <v>2985</v>
      </c>
      <c r="D1438" s="207" t="s">
        <v>2986</v>
      </c>
      <c r="F1438" s="303">
        <f t="shared" si="23"/>
        <v>0</v>
      </c>
      <c r="G1438" s="224">
        <f>SUMIF('01'!$C$10:$C$29,$C1438,'01'!$G$10:$G$29)*'01'!$E$3</f>
        <v>0</v>
      </c>
      <c r="H1438" s="224">
        <f>SUMIF('02'!$C$10:$C$28,$C1438,'02'!$G$10:$G$28)*'02'!$E$3</f>
        <v>0</v>
      </c>
      <c r="I1438" s="224">
        <f>SUMIF('03'!$C$10:$C$29,$C1438,'03'!$G$10:$G$29)*'03'!$E$3</f>
        <v>0</v>
      </c>
      <c r="J1438" s="224">
        <f>SUMIF('04'!$C$10:$C$26,$C1438,'04'!$G$10:$G$26)*'04'!$E$3</f>
        <v>0</v>
      </c>
      <c r="K1438" s="224">
        <f>SUMIF('05'!$C$10:$C$29,$C1438,'05'!$G$10:$G$29)*'05'!$E$3</f>
        <v>0</v>
      </c>
      <c r="L1438" s="224">
        <f>SUMIF('06'!$C$10:$C$29,$C1438,'06'!$G$10:$G$29)*'06'!$E$3</f>
        <v>0</v>
      </c>
      <c r="M1438" s="224">
        <f>SUMIF('07'!$C$10:$C$26,$C1438,'07'!$G$10:$G$26)*'07'!$E$3</f>
        <v>0</v>
      </c>
      <c r="N1438" s="224">
        <f>SUMIF('08'!$C$10:$C$29,$C1438,'08'!$G$10:$G$29)*'08'!$E$3</f>
        <v>0</v>
      </c>
      <c r="O1438" s="224">
        <f>SUMIF('09'!$C$10:$C$29,$C1438,'09'!$G$10:$G$29)*'09'!$E$3</f>
        <v>0</v>
      </c>
      <c r="P1438" s="224">
        <f>SUMIF('10'!$C$10:$C$29,$C1438,'10'!$G$10:$G$29)*'10'!$E$3</f>
        <v>0</v>
      </c>
      <c r="Q1438" s="224">
        <f>SUMIF('11'!$C$10:$C$39,$C1438,'11'!$G$10:$G$39)*'11'!$E$3</f>
        <v>0</v>
      </c>
      <c r="R1438" s="224">
        <f>SUMIF('12'!$C$10:$C$29,$C1438,'12'!$G$10:$G$29)*'12'!$E$3</f>
        <v>0</v>
      </c>
      <c r="S1438" s="224">
        <f>SUMIF('13'!$C$10:$C$29,$C1438,'13'!$G$10:$G$29)*'13'!$E$3</f>
        <v>0</v>
      </c>
      <c r="T1438" s="224">
        <f>SUMIF('14'!$C$10:$C$29,$C1438,'14'!$G$10:$G$29)*'14'!$E$3</f>
        <v>0</v>
      </c>
      <c r="U1438" s="224">
        <f>SUMIF('15'!$C$10:$C$29,$C1438,'15'!$G$10:$G$29)*'15'!$E$3</f>
        <v>0</v>
      </c>
      <c r="V1438" s="224">
        <f>SUMIF('16'!$C$10:$C$29,$C1438,'16'!$G$10:$G$29)*'16'!$E$3</f>
        <v>0</v>
      </c>
      <c r="W1438" s="224">
        <f>SUMIF('17'!$C$10:$C$29,$C1438,'17'!$G$10:$G$29)*'17'!$E$3</f>
        <v>0</v>
      </c>
      <c r="X1438" s="224">
        <f>SUMIF('18'!$C$10:$C$29,$C1438,'18'!$G$10:$G$29)*'18'!$E$3</f>
        <v>0</v>
      </c>
      <c r="Y1438" s="224">
        <f>SUMIF('19'!$C$10:$C$28,$C1438,'19'!$G$10:$G$28)*'19'!$E$3</f>
        <v>0</v>
      </c>
      <c r="Z1438" s="224">
        <f>SUMIF('20'!$C$10:$C$29,$C1438,'20'!$G$10:$G$29)*'20'!$E$3</f>
        <v>0</v>
      </c>
      <c r="AA1438" s="224">
        <f>SUMIF('21'!$C$10:$C$29,$C1438,'21'!$G$10:$G$29)*'21'!$E$3</f>
        <v>0</v>
      </c>
    </row>
    <row r="1439" spans="3:27" ht="15" hidden="1">
      <c r="C1439" s="207" t="s">
        <v>2987</v>
      </c>
      <c r="D1439" s="207" t="s">
        <v>2988</v>
      </c>
      <c r="F1439" s="303">
        <f t="shared" si="23"/>
        <v>0</v>
      </c>
      <c r="G1439" s="224">
        <f>SUMIF('01'!$C$10:$C$29,$C1439,'01'!$G$10:$G$29)*'01'!$E$3</f>
        <v>0</v>
      </c>
      <c r="H1439" s="224">
        <f>SUMIF('02'!$C$10:$C$28,$C1439,'02'!$G$10:$G$28)*'02'!$E$3</f>
        <v>0</v>
      </c>
      <c r="I1439" s="224">
        <f>SUMIF('03'!$C$10:$C$29,$C1439,'03'!$G$10:$G$29)*'03'!$E$3</f>
        <v>0</v>
      </c>
      <c r="J1439" s="224">
        <f>SUMIF('04'!$C$10:$C$26,$C1439,'04'!$G$10:$G$26)*'04'!$E$3</f>
        <v>0</v>
      </c>
      <c r="K1439" s="224">
        <f>SUMIF('05'!$C$10:$C$29,$C1439,'05'!$G$10:$G$29)*'05'!$E$3</f>
        <v>0</v>
      </c>
      <c r="L1439" s="224">
        <f>SUMIF('06'!$C$10:$C$29,$C1439,'06'!$G$10:$G$29)*'06'!$E$3</f>
        <v>0</v>
      </c>
      <c r="M1439" s="224">
        <f>SUMIF('07'!$C$10:$C$26,$C1439,'07'!$G$10:$G$26)*'07'!$E$3</f>
        <v>0</v>
      </c>
      <c r="N1439" s="224">
        <f>SUMIF('08'!$C$10:$C$29,$C1439,'08'!$G$10:$G$29)*'08'!$E$3</f>
        <v>0</v>
      </c>
      <c r="O1439" s="224">
        <f>SUMIF('09'!$C$10:$C$29,$C1439,'09'!$G$10:$G$29)*'09'!$E$3</f>
        <v>0</v>
      </c>
      <c r="P1439" s="224">
        <f>SUMIF('10'!$C$10:$C$29,$C1439,'10'!$G$10:$G$29)*'10'!$E$3</f>
        <v>0</v>
      </c>
      <c r="Q1439" s="224">
        <f>SUMIF('11'!$C$10:$C$39,$C1439,'11'!$G$10:$G$39)*'11'!$E$3</f>
        <v>0</v>
      </c>
      <c r="R1439" s="224">
        <f>SUMIF('12'!$C$10:$C$29,$C1439,'12'!$G$10:$G$29)*'12'!$E$3</f>
        <v>0</v>
      </c>
      <c r="S1439" s="224">
        <f>SUMIF('13'!$C$10:$C$29,$C1439,'13'!$G$10:$G$29)*'13'!$E$3</f>
        <v>0</v>
      </c>
      <c r="T1439" s="224">
        <f>SUMIF('14'!$C$10:$C$29,$C1439,'14'!$G$10:$G$29)*'14'!$E$3</f>
        <v>0</v>
      </c>
      <c r="U1439" s="224">
        <f>SUMIF('15'!$C$10:$C$29,$C1439,'15'!$G$10:$G$29)*'15'!$E$3</f>
        <v>0</v>
      </c>
      <c r="V1439" s="224">
        <f>SUMIF('16'!$C$10:$C$29,$C1439,'16'!$G$10:$G$29)*'16'!$E$3</f>
        <v>0</v>
      </c>
      <c r="W1439" s="224">
        <f>SUMIF('17'!$C$10:$C$29,$C1439,'17'!$G$10:$G$29)*'17'!$E$3</f>
        <v>0</v>
      </c>
      <c r="X1439" s="224">
        <f>SUMIF('18'!$C$10:$C$29,$C1439,'18'!$G$10:$G$29)*'18'!$E$3</f>
        <v>0</v>
      </c>
      <c r="Y1439" s="224">
        <f>SUMIF('19'!$C$10:$C$28,$C1439,'19'!$G$10:$G$28)*'19'!$E$3</f>
        <v>0</v>
      </c>
      <c r="Z1439" s="224">
        <f>SUMIF('20'!$C$10:$C$29,$C1439,'20'!$G$10:$G$29)*'20'!$E$3</f>
        <v>0</v>
      </c>
      <c r="AA1439" s="224">
        <f>SUMIF('21'!$C$10:$C$29,$C1439,'21'!$G$10:$G$29)*'21'!$E$3</f>
        <v>0</v>
      </c>
    </row>
    <row r="1440" spans="3:27" ht="15" hidden="1">
      <c r="C1440" s="207" t="s">
        <v>2989</v>
      </c>
      <c r="D1440" s="207" t="s">
        <v>2990</v>
      </c>
      <c r="F1440" s="303">
        <f t="shared" si="23"/>
        <v>0</v>
      </c>
      <c r="G1440" s="224">
        <f>SUMIF('01'!$C$10:$C$29,$C1440,'01'!$G$10:$G$29)*'01'!$E$3</f>
        <v>0</v>
      </c>
      <c r="H1440" s="224">
        <f>SUMIF('02'!$C$10:$C$28,$C1440,'02'!$G$10:$G$28)*'02'!$E$3</f>
        <v>0</v>
      </c>
      <c r="I1440" s="224">
        <f>SUMIF('03'!$C$10:$C$29,$C1440,'03'!$G$10:$G$29)*'03'!$E$3</f>
        <v>0</v>
      </c>
      <c r="J1440" s="224">
        <f>SUMIF('04'!$C$10:$C$26,$C1440,'04'!$G$10:$G$26)*'04'!$E$3</f>
        <v>0</v>
      </c>
      <c r="K1440" s="224">
        <f>SUMIF('05'!$C$10:$C$29,$C1440,'05'!$G$10:$G$29)*'05'!$E$3</f>
        <v>0</v>
      </c>
      <c r="L1440" s="224">
        <f>SUMIF('06'!$C$10:$C$29,$C1440,'06'!$G$10:$G$29)*'06'!$E$3</f>
        <v>0</v>
      </c>
      <c r="M1440" s="224">
        <f>SUMIF('07'!$C$10:$C$26,$C1440,'07'!$G$10:$G$26)*'07'!$E$3</f>
        <v>0</v>
      </c>
      <c r="N1440" s="224">
        <f>SUMIF('08'!$C$10:$C$29,$C1440,'08'!$G$10:$G$29)*'08'!$E$3</f>
        <v>0</v>
      </c>
      <c r="O1440" s="224">
        <f>SUMIF('09'!$C$10:$C$29,$C1440,'09'!$G$10:$G$29)*'09'!$E$3</f>
        <v>0</v>
      </c>
      <c r="P1440" s="224">
        <f>SUMIF('10'!$C$10:$C$29,$C1440,'10'!$G$10:$G$29)*'10'!$E$3</f>
        <v>0</v>
      </c>
      <c r="Q1440" s="224">
        <f>SUMIF('11'!$C$10:$C$39,$C1440,'11'!$G$10:$G$39)*'11'!$E$3</f>
        <v>0</v>
      </c>
      <c r="R1440" s="224">
        <f>SUMIF('12'!$C$10:$C$29,$C1440,'12'!$G$10:$G$29)*'12'!$E$3</f>
        <v>0</v>
      </c>
      <c r="S1440" s="224">
        <f>SUMIF('13'!$C$10:$C$29,$C1440,'13'!$G$10:$G$29)*'13'!$E$3</f>
        <v>0</v>
      </c>
      <c r="T1440" s="224">
        <f>SUMIF('14'!$C$10:$C$29,$C1440,'14'!$G$10:$G$29)*'14'!$E$3</f>
        <v>0</v>
      </c>
      <c r="U1440" s="224">
        <f>SUMIF('15'!$C$10:$C$29,$C1440,'15'!$G$10:$G$29)*'15'!$E$3</f>
        <v>0</v>
      </c>
      <c r="V1440" s="224">
        <f>SUMIF('16'!$C$10:$C$29,$C1440,'16'!$G$10:$G$29)*'16'!$E$3</f>
        <v>0</v>
      </c>
      <c r="W1440" s="224">
        <f>SUMIF('17'!$C$10:$C$29,$C1440,'17'!$G$10:$G$29)*'17'!$E$3</f>
        <v>0</v>
      </c>
      <c r="X1440" s="224">
        <f>SUMIF('18'!$C$10:$C$29,$C1440,'18'!$G$10:$G$29)*'18'!$E$3</f>
        <v>0</v>
      </c>
      <c r="Y1440" s="224">
        <f>SUMIF('19'!$C$10:$C$28,$C1440,'19'!$G$10:$G$28)*'19'!$E$3</f>
        <v>0</v>
      </c>
      <c r="Z1440" s="224">
        <f>SUMIF('20'!$C$10:$C$29,$C1440,'20'!$G$10:$G$29)*'20'!$E$3</f>
        <v>0</v>
      </c>
      <c r="AA1440" s="224">
        <f>SUMIF('21'!$C$10:$C$29,$C1440,'21'!$G$10:$G$29)*'21'!$E$3</f>
        <v>0</v>
      </c>
    </row>
    <row r="1441" spans="3:27" ht="15" hidden="1">
      <c r="C1441" s="207" t="s">
        <v>2991</v>
      </c>
      <c r="D1441" s="207" t="s">
        <v>2992</v>
      </c>
      <c r="F1441" s="303">
        <f t="shared" si="23"/>
        <v>0</v>
      </c>
      <c r="G1441" s="224">
        <f>SUMIF('01'!$C$10:$C$29,$C1441,'01'!$G$10:$G$29)*'01'!$E$3</f>
        <v>0</v>
      </c>
      <c r="H1441" s="224">
        <f>SUMIF('02'!$C$10:$C$28,$C1441,'02'!$G$10:$G$28)*'02'!$E$3</f>
        <v>0</v>
      </c>
      <c r="I1441" s="224">
        <f>SUMIF('03'!$C$10:$C$29,$C1441,'03'!$G$10:$G$29)*'03'!$E$3</f>
        <v>0</v>
      </c>
      <c r="J1441" s="224">
        <f>SUMIF('04'!$C$10:$C$26,$C1441,'04'!$G$10:$G$26)*'04'!$E$3</f>
        <v>0</v>
      </c>
      <c r="K1441" s="224">
        <f>SUMIF('05'!$C$10:$C$29,$C1441,'05'!$G$10:$G$29)*'05'!$E$3</f>
        <v>0</v>
      </c>
      <c r="L1441" s="224">
        <f>SUMIF('06'!$C$10:$C$29,$C1441,'06'!$G$10:$G$29)*'06'!$E$3</f>
        <v>0</v>
      </c>
      <c r="M1441" s="224">
        <f>SUMIF('07'!$C$10:$C$26,$C1441,'07'!$G$10:$G$26)*'07'!$E$3</f>
        <v>0</v>
      </c>
      <c r="N1441" s="224">
        <f>SUMIF('08'!$C$10:$C$29,$C1441,'08'!$G$10:$G$29)*'08'!$E$3</f>
        <v>0</v>
      </c>
      <c r="O1441" s="224">
        <f>SUMIF('09'!$C$10:$C$29,$C1441,'09'!$G$10:$G$29)*'09'!$E$3</f>
        <v>0</v>
      </c>
      <c r="P1441" s="224">
        <f>SUMIF('10'!$C$10:$C$29,$C1441,'10'!$G$10:$G$29)*'10'!$E$3</f>
        <v>0</v>
      </c>
      <c r="Q1441" s="224">
        <f>SUMIF('11'!$C$10:$C$39,$C1441,'11'!$G$10:$G$39)*'11'!$E$3</f>
        <v>0</v>
      </c>
      <c r="R1441" s="224">
        <f>SUMIF('12'!$C$10:$C$29,$C1441,'12'!$G$10:$G$29)*'12'!$E$3</f>
        <v>0</v>
      </c>
      <c r="S1441" s="224">
        <f>SUMIF('13'!$C$10:$C$29,$C1441,'13'!$G$10:$G$29)*'13'!$E$3</f>
        <v>0</v>
      </c>
      <c r="T1441" s="224">
        <f>SUMIF('14'!$C$10:$C$29,$C1441,'14'!$G$10:$G$29)*'14'!$E$3</f>
        <v>0</v>
      </c>
      <c r="U1441" s="224">
        <f>SUMIF('15'!$C$10:$C$29,$C1441,'15'!$G$10:$G$29)*'15'!$E$3</f>
        <v>0</v>
      </c>
      <c r="V1441" s="224">
        <f>SUMIF('16'!$C$10:$C$29,$C1441,'16'!$G$10:$G$29)*'16'!$E$3</f>
        <v>0</v>
      </c>
      <c r="W1441" s="224">
        <f>SUMIF('17'!$C$10:$C$29,$C1441,'17'!$G$10:$G$29)*'17'!$E$3</f>
        <v>0</v>
      </c>
      <c r="X1441" s="224">
        <f>SUMIF('18'!$C$10:$C$29,$C1441,'18'!$G$10:$G$29)*'18'!$E$3</f>
        <v>0</v>
      </c>
      <c r="Y1441" s="224">
        <f>SUMIF('19'!$C$10:$C$28,$C1441,'19'!$G$10:$G$28)*'19'!$E$3</f>
        <v>0</v>
      </c>
      <c r="Z1441" s="224">
        <f>SUMIF('20'!$C$10:$C$29,$C1441,'20'!$G$10:$G$29)*'20'!$E$3</f>
        <v>0</v>
      </c>
      <c r="AA1441" s="224">
        <f>SUMIF('21'!$C$10:$C$29,$C1441,'21'!$G$10:$G$29)*'21'!$E$3</f>
        <v>0</v>
      </c>
    </row>
    <row r="1442" spans="3:27" ht="15" hidden="1">
      <c r="C1442" s="207" t="s">
        <v>2993</v>
      </c>
      <c r="D1442" s="207" t="s">
        <v>2994</v>
      </c>
      <c r="F1442" s="303">
        <f t="shared" si="23"/>
        <v>0</v>
      </c>
      <c r="G1442" s="224">
        <f>SUMIF('01'!$C$10:$C$29,$C1442,'01'!$G$10:$G$29)*'01'!$E$3</f>
        <v>0</v>
      </c>
      <c r="H1442" s="224">
        <f>SUMIF('02'!$C$10:$C$28,$C1442,'02'!$G$10:$G$28)*'02'!$E$3</f>
        <v>0</v>
      </c>
      <c r="I1442" s="224">
        <f>SUMIF('03'!$C$10:$C$29,$C1442,'03'!$G$10:$G$29)*'03'!$E$3</f>
        <v>0</v>
      </c>
      <c r="J1442" s="224">
        <f>SUMIF('04'!$C$10:$C$26,$C1442,'04'!$G$10:$G$26)*'04'!$E$3</f>
        <v>0</v>
      </c>
      <c r="K1442" s="224">
        <f>SUMIF('05'!$C$10:$C$29,$C1442,'05'!$G$10:$G$29)*'05'!$E$3</f>
        <v>0</v>
      </c>
      <c r="L1442" s="224">
        <f>SUMIF('06'!$C$10:$C$29,$C1442,'06'!$G$10:$G$29)*'06'!$E$3</f>
        <v>0</v>
      </c>
      <c r="M1442" s="224">
        <f>SUMIF('07'!$C$10:$C$26,$C1442,'07'!$G$10:$G$26)*'07'!$E$3</f>
        <v>0</v>
      </c>
      <c r="N1442" s="224">
        <f>SUMIF('08'!$C$10:$C$29,$C1442,'08'!$G$10:$G$29)*'08'!$E$3</f>
        <v>0</v>
      </c>
      <c r="O1442" s="224">
        <f>SUMIF('09'!$C$10:$C$29,$C1442,'09'!$G$10:$G$29)*'09'!$E$3</f>
        <v>0</v>
      </c>
      <c r="P1442" s="224">
        <f>SUMIF('10'!$C$10:$C$29,$C1442,'10'!$G$10:$G$29)*'10'!$E$3</f>
        <v>0</v>
      </c>
      <c r="Q1442" s="224">
        <f>SUMIF('11'!$C$10:$C$39,$C1442,'11'!$G$10:$G$39)*'11'!$E$3</f>
        <v>0</v>
      </c>
      <c r="R1442" s="224">
        <f>SUMIF('12'!$C$10:$C$29,$C1442,'12'!$G$10:$G$29)*'12'!$E$3</f>
        <v>0</v>
      </c>
      <c r="S1442" s="224">
        <f>SUMIF('13'!$C$10:$C$29,$C1442,'13'!$G$10:$G$29)*'13'!$E$3</f>
        <v>0</v>
      </c>
      <c r="T1442" s="224">
        <f>SUMIF('14'!$C$10:$C$29,$C1442,'14'!$G$10:$G$29)*'14'!$E$3</f>
        <v>0</v>
      </c>
      <c r="U1442" s="224">
        <f>SUMIF('15'!$C$10:$C$29,$C1442,'15'!$G$10:$G$29)*'15'!$E$3</f>
        <v>0</v>
      </c>
      <c r="V1442" s="224">
        <f>SUMIF('16'!$C$10:$C$29,$C1442,'16'!$G$10:$G$29)*'16'!$E$3</f>
        <v>0</v>
      </c>
      <c r="W1442" s="224">
        <f>SUMIF('17'!$C$10:$C$29,$C1442,'17'!$G$10:$G$29)*'17'!$E$3</f>
        <v>0</v>
      </c>
      <c r="X1442" s="224">
        <f>SUMIF('18'!$C$10:$C$29,$C1442,'18'!$G$10:$G$29)*'18'!$E$3</f>
        <v>0</v>
      </c>
      <c r="Y1442" s="224">
        <f>SUMIF('19'!$C$10:$C$28,$C1442,'19'!$G$10:$G$28)*'19'!$E$3</f>
        <v>0</v>
      </c>
      <c r="Z1442" s="224">
        <f>SUMIF('20'!$C$10:$C$29,$C1442,'20'!$G$10:$G$29)*'20'!$E$3</f>
        <v>0</v>
      </c>
      <c r="AA1442" s="224">
        <f>SUMIF('21'!$C$10:$C$29,$C1442,'21'!$G$10:$G$29)*'21'!$E$3</f>
        <v>0</v>
      </c>
    </row>
    <row r="1443" spans="3:27" ht="15" hidden="1">
      <c r="C1443" s="207" t="s">
        <v>2995</v>
      </c>
      <c r="D1443" s="207" t="s">
        <v>2996</v>
      </c>
      <c r="F1443" s="303">
        <f t="shared" si="23"/>
        <v>0</v>
      </c>
      <c r="G1443" s="224">
        <f>SUMIF('01'!$C$10:$C$29,$C1443,'01'!$G$10:$G$29)*'01'!$E$3</f>
        <v>0</v>
      </c>
      <c r="H1443" s="224">
        <f>SUMIF('02'!$C$10:$C$28,$C1443,'02'!$G$10:$G$28)*'02'!$E$3</f>
        <v>0</v>
      </c>
      <c r="I1443" s="224">
        <f>SUMIF('03'!$C$10:$C$29,$C1443,'03'!$G$10:$G$29)*'03'!$E$3</f>
        <v>0</v>
      </c>
      <c r="J1443" s="224">
        <f>SUMIF('04'!$C$10:$C$26,$C1443,'04'!$G$10:$G$26)*'04'!$E$3</f>
        <v>0</v>
      </c>
      <c r="K1443" s="224">
        <f>SUMIF('05'!$C$10:$C$29,$C1443,'05'!$G$10:$G$29)*'05'!$E$3</f>
        <v>0</v>
      </c>
      <c r="L1443" s="224">
        <f>SUMIF('06'!$C$10:$C$29,$C1443,'06'!$G$10:$G$29)*'06'!$E$3</f>
        <v>0</v>
      </c>
      <c r="M1443" s="224">
        <f>SUMIF('07'!$C$10:$C$26,$C1443,'07'!$G$10:$G$26)*'07'!$E$3</f>
        <v>0</v>
      </c>
      <c r="N1443" s="224">
        <f>SUMIF('08'!$C$10:$C$29,$C1443,'08'!$G$10:$G$29)*'08'!$E$3</f>
        <v>0</v>
      </c>
      <c r="O1443" s="224">
        <f>SUMIF('09'!$C$10:$C$29,$C1443,'09'!$G$10:$G$29)*'09'!$E$3</f>
        <v>0</v>
      </c>
      <c r="P1443" s="224">
        <f>SUMIF('10'!$C$10:$C$29,$C1443,'10'!$G$10:$G$29)*'10'!$E$3</f>
        <v>0</v>
      </c>
      <c r="Q1443" s="224">
        <f>SUMIF('11'!$C$10:$C$39,$C1443,'11'!$G$10:$G$39)*'11'!$E$3</f>
        <v>0</v>
      </c>
      <c r="R1443" s="224">
        <f>SUMIF('12'!$C$10:$C$29,$C1443,'12'!$G$10:$G$29)*'12'!$E$3</f>
        <v>0</v>
      </c>
      <c r="S1443" s="224">
        <f>SUMIF('13'!$C$10:$C$29,$C1443,'13'!$G$10:$G$29)*'13'!$E$3</f>
        <v>0</v>
      </c>
      <c r="T1443" s="224">
        <f>SUMIF('14'!$C$10:$C$29,$C1443,'14'!$G$10:$G$29)*'14'!$E$3</f>
        <v>0</v>
      </c>
      <c r="U1443" s="224">
        <f>SUMIF('15'!$C$10:$C$29,$C1443,'15'!$G$10:$G$29)*'15'!$E$3</f>
        <v>0</v>
      </c>
      <c r="V1443" s="224">
        <f>SUMIF('16'!$C$10:$C$29,$C1443,'16'!$G$10:$G$29)*'16'!$E$3</f>
        <v>0</v>
      </c>
      <c r="W1443" s="224">
        <f>SUMIF('17'!$C$10:$C$29,$C1443,'17'!$G$10:$G$29)*'17'!$E$3</f>
        <v>0</v>
      </c>
      <c r="X1443" s="224">
        <f>SUMIF('18'!$C$10:$C$29,$C1443,'18'!$G$10:$G$29)*'18'!$E$3</f>
        <v>0</v>
      </c>
      <c r="Y1443" s="224">
        <f>SUMIF('19'!$C$10:$C$28,$C1443,'19'!$G$10:$G$28)*'19'!$E$3</f>
        <v>0</v>
      </c>
      <c r="Z1443" s="224">
        <f>SUMIF('20'!$C$10:$C$29,$C1443,'20'!$G$10:$G$29)*'20'!$E$3</f>
        <v>0</v>
      </c>
      <c r="AA1443" s="224">
        <f>SUMIF('21'!$C$10:$C$29,$C1443,'21'!$G$10:$G$29)*'21'!$E$3</f>
        <v>0</v>
      </c>
    </row>
    <row r="1444" spans="3:27" ht="15" hidden="1">
      <c r="C1444" s="207" t="s">
        <v>2997</v>
      </c>
      <c r="D1444" s="207" t="s">
        <v>2998</v>
      </c>
      <c r="F1444" s="303">
        <f t="shared" si="23"/>
        <v>0</v>
      </c>
      <c r="G1444" s="224">
        <f>SUMIF('01'!$C$10:$C$29,$C1444,'01'!$G$10:$G$29)*'01'!$E$3</f>
        <v>0</v>
      </c>
      <c r="H1444" s="224">
        <f>SUMIF('02'!$C$10:$C$28,$C1444,'02'!$G$10:$G$28)*'02'!$E$3</f>
        <v>0</v>
      </c>
      <c r="I1444" s="224">
        <f>SUMIF('03'!$C$10:$C$29,$C1444,'03'!$G$10:$G$29)*'03'!$E$3</f>
        <v>0</v>
      </c>
      <c r="J1444" s="224">
        <f>SUMIF('04'!$C$10:$C$26,$C1444,'04'!$G$10:$G$26)*'04'!$E$3</f>
        <v>0</v>
      </c>
      <c r="K1444" s="224">
        <f>SUMIF('05'!$C$10:$C$29,$C1444,'05'!$G$10:$G$29)*'05'!$E$3</f>
        <v>0</v>
      </c>
      <c r="L1444" s="224">
        <f>SUMIF('06'!$C$10:$C$29,$C1444,'06'!$G$10:$G$29)*'06'!$E$3</f>
        <v>0</v>
      </c>
      <c r="M1444" s="224">
        <f>SUMIF('07'!$C$10:$C$26,$C1444,'07'!$G$10:$G$26)*'07'!$E$3</f>
        <v>0</v>
      </c>
      <c r="N1444" s="224">
        <f>SUMIF('08'!$C$10:$C$29,$C1444,'08'!$G$10:$G$29)*'08'!$E$3</f>
        <v>0</v>
      </c>
      <c r="O1444" s="224">
        <f>SUMIF('09'!$C$10:$C$29,$C1444,'09'!$G$10:$G$29)*'09'!$E$3</f>
        <v>0</v>
      </c>
      <c r="P1444" s="224">
        <f>SUMIF('10'!$C$10:$C$29,$C1444,'10'!$G$10:$G$29)*'10'!$E$3</f>
        <v>0</v>
      </c>
      <c r="Q1444" s="224">
        <f>SUMIF('11'!$C$10:$C$39,$C1444,'11'!$G$10:$G$39)*'11'!$E$3</f>
        <v>0</v>
      </c>
      <c r="R1444" s="224">
        <f>SUMIF('12'!$C$10:$C$29,$C1444,'12'!$G$10:$G$29)*'12'!$E$3</f>
        <v>0</v>
      </c>
      <c r="S1444" s="224">
        <f>SUMIF('13'!$C$10:$C$29,$C1444,'13'!$G$10:$G$29)*'13'!$E$3</f>
        <v>0</v>
      </c>
      <c r="T1444" s="224">
        <f>SUMIF('14'!$C$10:$C$29,$C1444,'14'!$G$10:$G$29)*'14'!$E$3</f>
        <v>0</v>
      </c>
      <c r="U1444" s="224">
        <f>SUMIF('15'!$C$10:$C$29,$C1444,'15'!$G$10:$G$29)*'15'!$E$3</f>
        <v>0</v>
      </c>
      <c r="V1444" s="224">
        <f>SUMIF('16'!$C$10:$C$29,$C1444,'16'!$G$10:$G$29)*'16'!$E$3</f>
        <v>0</v>
      </c>
      <c r="W1444" s="224">
        <f>SUMIF('17'!$C$10:$C$29,$C1444,'17'!$G$10:$G$29)*'17'!$E$3</f>
        <v>0</v>
      </c>
      <c r="X1444" s="224">
        <f>SUMIF('18'!$C$10:$C$29,$C1444,'18'!$G$10:$G$29)*'18'!$E$3</f>
        <v>0</v>
      </c>
      <c r="Y1444" s="224">
        <f>SUMIF('19'!$C$10:$C$28,$C1444,'19'!$G$10:$G$28)*'19'!$E$3</f>
        <v>0</v>
      </c>
      <c r="Z1444" s="224">
        <f>SUMIF('20'!$C$10:$C$29,$C1444,'20'!$G$10:$G$29)*'20'!$E$3</f>
        <v>0</v>
      </c>
      <c r="AA1444" s="224">
        <f>SUMIF('21'!$C$10:$C$29,$C1444,'21'!$G$10:$G$29)*'21'!$E$3</f>
        <v>0</v>
      </c>
    </row>
    <row r="1445" spans="3:27" ht="15" hidden="1">
      <c r="C1445" s="207" t="s">
        <v>2999</v>
      </c>
      <c r="D1445" s="207" t="s">
        <v>3000</v>
      </c>
      <c r="F1445" s="303">
        <f t="shared" si="23"/>
        <v>0</v>
      </c>
      <c r="G1445" s="224">
        <f>SUMIF('01'!$C$10:$C$29,$C1445,'01'!$G$10:$G$29)*'01'!$E$3</f>
        <v>0</v>
      </c>
      <c r="H1445" s="224">
        <f>SUMIF('02'!$C$10:$C$28,$C1445,'02'!$G$10:$G$28)*'02'!$E$3</f>
        <v>0</v>
      </c>
      <c r="I1445" s="224">
        <f>SUMIF('03'!$C$10:$C$29,$C1445,'03'!$G$10:$G$29)*'03'!$E$3</f>
        <v>0</v>
      </c>
      <c r="J1445" s="224">
        <f>SUMIF('04'!$C$10:$C$26,$C1445,'04'!$G$10:$G$26)*'04'!$E$3</f>
        <v>0</v>
      </c>
      <c r="K1445" s="224">
        <f>SUMIF('05'!$C$10:$C$29,$C1445,'05'!$G$10:$G$29)*'05'!$E$3</f>
        <v>0</v>
      </c>
      <c r="L1445" s="224">
        <f>SUMIF('06'!$C$10:$C$29,$C1445,'06'!$G$10:$G$29)*'06'!$E$3</f>
        <v>0</v>
      </c>
      <c r="M1445" s="224">
        <f>SUMIF('07'!$C$10:$C$26,$C1445,'07'!$G$10:$G$26)*'07'!$E$3</f>
        <v>0</v>
      </c>
      <c r="N1445" s="224">
        <f>SUMIF('08'!$C$10:$C$29,$C1445,'08'!$G$10:$G$29)*'08'!$E$3</f>
        <v>0</v>
      </c>
      <c r="O1445" s="224">
        <f>SUMIF('09'!$C$10:$C$29,$C1445,'09'!$G$10:$G$29)*'09'!$E$3</f>
        <v>0</v>
      </c>
      <c r="P1445" s="224">
        <f>SUMIF('10'!$C$10:$C$29,$C1445,'10'!$G$10:$G$29)*'10'!$E$3</f>
        <v>0</v>
      </c>
      <c r="Q1445" s="224">
        <f>SUMIF('11'!$C$10:$C$39,$C1445,'11'!$G$10:$G$39)*'11'!$E$3</f>
        <v>0</v>
      </c>
      <c r="R1445" s="224">
        <f>SUMIF('12'!$C$10:$C$29,$C1445,'12'!$G$10:$G$29)*'12'!$E$3</f>
        <v>0</v>
      </c>
      <c r="S1445" s="224">
        <f>SUMIF('13'!$C$10:$C$29,$C1445,'13'!$G$10:$G$29)*'13'!$E$3</f>
        <v>0</v>
      </c>
      <c r="T1445" s="224">
        <f>SUMIF('14'!$C$10:$C$29,$C1445,'14'!$G$10:$G$29)*'14'!$E$3</f>
        <v>0</v>
      </c>
      <c r="U1445" s="224">
        <f>SUMIF('15'!$C$10:$C$29,$C1445,'15'!$G$10:$G$29)*'15'!$E$3</f>
        <v>0</v>
      </c>
      <c r="V1445" s="224">
        <f>SUMIF('16'!$C$10:$C$29,$C1445,'16'!$G$10:$G$29)*'16'!$E$3</f>
        <v>0</v>
      </c>
      <c r="W1445" s="224">
        <f>SUMIF('17'!$C$10:$C$29,$C1445,'17'!$G$10:$G$29)*'17'!$E$3</f>
        <v>0</v>
      </c>
      <c r="X1445" s="224">
        <f>SUMIF('18'!$C$10:$C$29,$C1445,'18'!$G$10:$G$29)*'18'!$E$3</f>
        <v>0</v>
      </c>
      <c r="Y1445" s="224">
        <f>SUMIF('19'!$C$10:$C$28,$C1445,'19'!$G$10:$G$28)*'19'!$E$3</f>
        <v>0</v>
      </c>
      <c r="Z1445" s="224">
        <f>SUMIF('20'!$C$10:$C$29,$C1445,'20'!$G$10:$G$29)*'20'!$E$3</f>
        <v>0</v>
      </c>
      <c r="AA1445" s="224">
        <f>SUMIF('21'!$C$10:$C$29,$C1445,'21'!$G$10:$G$29)*'21'!$E$3</f>
        <v>0</v>
      </c>
    </row>
    <row r="1446" spans="3:27" ht="15" hidden="1">
      <c r="C1446" s="207" t="s">
        <v>3001</v>
      </c>
      <c r="D1446" s="207" t="s">
        <v>3002</v>
      </c>
      <c r="F1446" s="303">
        <f t="shared" si="23"/>
        <v>0</v>
      </c>
      <c r="G1446" s="224">
        <f>SUMIF('01'!$C$10:$C$29,$C1446,'01'!$G$10:$G$29)*'01'!$E$3</f>
        <v>0</v>
      </c>
      <c r="H1446" s="224">
        <f>SUMIF('02'!$C$10:$C$28,$C1446,'02'!$G$10:$G$28)*'02'!$E$3</f>
        <v>0</v>
      </c>
      <c r="I1446" s="224">
        <f>SUMIF('03'!$C$10:$C$29,$C1446,'03'!$G$10:$G$29)*'03'!$E$3</f>
        <v>0</v>
      </c>
      <c r="J1446" s="224">
        <f>SUMIF('04'!$C$10:$C$26,$C1446,'04'!$G$10:$G$26)*'04'!$E$3</f>
        <v>0</v>
      </c>
      <c r="K1446" s="224">
        <f>SUMIF('05'!$C$10:$C$29,$C1446,'05'!$G$10:$G$29)*'05'!$E$3</f>
        <v>0</v>
      </c>
      <c r="L1446" s="224">
        <f>SUMIF('06'!$C$10:$C$29,$C1446,'06'!$G$10:$G$29)*'06'!$E$3</f>
        <v>0</v>
      </c>
      <c r="M1446" s="224">
        <f>SUMIF('07'!$C$10:$C$26,$C1446,'07'!$G$10:$G$26)*'07'!$E$3</f>
        <v>0</v>
      </c>
      <c r="N1446" s="224">
        <f>SUMIF('08'!$C$10:$C$29,$C1446,'08'!$G$10:$G$29)*'08'!$E$3</f>
        <v>0</v>
      </c>
      <c r="O1446" s="224">
        <f>SUMIF('09'!$C$10:$C$29,$C1446,'09'!$G$10:$G$29)*'09'!$E$3</f>
        <v>0</v>
      </c>
      <c r="P1446" s="224">
        <f>SUMIF('10'!$C$10:$C$29,$C1446,'10'!$G$10:$G$29)*'10'!$E$3</f>
        <v>0</v>
      </c>
      <c r="Q1446" s="224">
        <f>SUMIF('11'!$C$10:$C$39,$C1446,'11'!$G$10:$G$39)*'11'!$E$3</f>
        <v>0</v>
      </c>
      <c r="R1446" s="224">
        <f>SUMIF('12'!$C$10:$C$29,$C1446,'12'!$G$10:$G$29)*'12'!$E$3</f>
        <v>0</v>
      </c>
      <c r="S1446" s="224">
        <f>SUMIF('13'!$C$10:$C$29,$C1446,'13'!$G$10:$G$29)*'13'!$E$3</f>
        <v>0</v>
      </c>
      <c r="T1446" s="224">
        <f>SUMIF('14'!$C$10:$C$29,$C1446,'14'!$G$10:$G$29)*'14'!$E$3</f>
        <v>0</v>
      </c>
      <c r="U1446" s="224">
        <f>SUMIF('15'!$C$10:$C$29,$C1446,'15'!$G$10:$G$29)*'15'!$E$3</f>
        <v>0</v>
      </c>
      <c r="V1446" s="224">
        <f>SUMIF('16'!$C$10:$C$29,$C1446,'16'!$G$10:$G$29)*'16'!$E$3</f>
        <v>0</v>
      </c>
      <c r="W1446" s="224">
        <f>SUMIF('17'!$C$10:$C$29,$C1446,'17'!$G$10:$G$29)*'17'!$E$3</f>
        <v>0</v>
      </c>
      <c r="X1446" s="224">
        <f>SUMIF('18'!$C$10:$C$29,$C1446,'18'!$G$10:$G$29)*'18'!$E$3</f>
        <v>0</v>
      </c>
      <c r="Y1446" s="224">
        <f>SUMIF('19'!$C$10:$C$28,$C1446,'19'!$G$10:$G$28)*'19'!$E$3</f>
        <v>0</v>
      </c>
      <c r="Z1446" s="224">
        <f>SUMIF('20'!$C$10:$C$29,$C1446,'20'!$G$10:$G$29)*'20'!$E$3</f>
        <v>0</v>
      </c>
      <c r="AA1446" s="224">
        <f>SUMIF('21'!$C$10:$C$29,$C1446,'21'!$G$10:$G$29)*'21'!$E$3</f>
        <v>0</v>
      </c>
    </row>
    <row r="1447" spans="3:27" ht="15" hidden="1">
      <c r="C1447" s="207" t="s">
        <v>3003</v>
      </c>
      <c r="D1447" s="207" t="s">
        <v>3004</v>
      </c>
      <c r="F1447" s="303">
        <f t="shared" si="23"/>
        <v>0</v>
      </c>
      <c r="G1447" s="224">
        <f>SUMIF('01'!$C$10:$C$29,$C1447,'01'!$G$10:$G$29)*'01'!$E$3</f>
        <v>0</v>
      </c>
      <c r="H1447" s="224">
        <f>SUMIF('02'!$C$10:$C$28,$C1447,'02'!$G$10:$G$28)*'02'!$E$3</f>
        <v>0</v>
      </c>
      <c r="I1447" s="224">
        <f>SUMIF('03'!$C$10:$C$29,$C1447,'03'!$G$10:$G$29)*'03'!$E$3</f>
        <v>0</v>
      </c>
      <c r="J1447" s="224">
        <f>SUMIF('04'!$C$10:$C$26,$C1447,'04'!$G$10:$G$26)*'04'!$E$3</f>
        <v>0</v>
      </c>
      <c r="K1447" s="224">
        <f>SUMIF('05'!$C$10:$C$29,$C1447,'05'!$G$10:$G$29)*'05'!$E$3</f>
        <v>0</v>
      </c>
      <c r="L1447" s="224">
        <f>SUMIF('06'!$C$10:$C$29,$C1447,'06'!$G$10:$G$29)*'06'!$E$3</f>
        <v>0</v>
      </c>
      <c r="M1447" s="224">
        <f>SUMIF('07'!$C$10:$C$26,$C1447,'07'!$G$10:$G$26)*'07'!$E$3</f>
        <v>0</v>
      </c>
      <c r="N1447" s="224">
        <f>SUMIF('08'!$C$10:$C$29,$C1447,'08'!$G$10:$G$29)*'08'!$E$3</f>
        <v>0</v>
      </c>
      <c r="O1447" s="224">
        <f>SUMIF('09'!$C$10:$C$29,$C1447,'09'!$G$10:$G$29)*'09'!$E$3</f>
        <v>0</v>
      </c>
      <c r="P1447" s="224">
        <f>SUMIF('10'!$C$10:$C$29,$C1447,'10'!$G$10:$G$29)*'10'!$E$3</f>
        <v>0</v>
      </c>
      <c r="Q1447" s="224">
        <f>SUMIF('11'!$C$10:$C$39,$C1447,'11'!$G$10:$G$39)*'11'!$E$3</f>
        <v>0</v>
      </c>
      <c r="R1447" s="224">
        <f>SUMIF('12'!$C$10:$C$29,$C1447,'12'!$G$10:$G$29)*'12'!$E$3</f>
        <v>0</v>
      </c>
      <c r="S1447" s="224">
        <f>SUMIF('13'!$C$10:$C$29,$C1447,'13'!$G$10:$G$29)*'13'!$E$3</f>
        <v>0</v>
      </c>
      <c r="T1447" s="224">
        <f>SUMIF('14'!$C$10:$C$29,$C1447,'14'!$G$10:$G$29)*'14'!$E$3</f>
        <v>0</v>
      </c>
      <c r="U1447" s="224">
        <f>SUMIF('15'!$C$10:$C$29,$C1447,'15'!$G$10:$G$29)*'15'!$E$3</f>
        <v>0</v>
      </c>
      <c r="V1447" s="224">
        <f>SUMIF('16'!$C$10:$C$29,$C1447,'16'!$G$10:$G$29)*'16'!$E$3</f>
        <v>0</v>
      </c>
      <c r="W1447" s="224">
        <f>SUMIF('17'!$C$10:$C$29,$C1447,'17'!$G$10:$G$29)*'17'!$E$3</f>
        <v>0</v>
      </c>
      <c r="X1447" s="224">
        <f>SUMIF('18'!$C$10:$C$29,$C1447,'18'!$G$10:$G$29)*'18'!$E$3</f>
        <v>0</v>
      </c>
      <c r="Y1447" s="224">
        <f>SUMIF('19'!$C$10:$C$28,$C1447,'19'!$G$10:$G$28)*'19'!$E$3</f>
        <v>0</v>
      </c>
      <c r="Z1447" s="224">
        <f>SUMIF('20'!$C$10:$C$29,$C1447,'20'!$G$10:$G$29)*'20'!$E$3</f>
        <v>0</v>
      </c>
      <c r="AA1447" s="224">
        <f>SUMIF('21'!$C$10:$C$29,$C1447,'21'!$G$10:$G$29)*'21'!$E$3</f>
        <v>0</v>
      </c>
    </row>
    <row r="1448" spans="3:27" ht="15" hidden="1">
      <c r="C1448" s="207" t="s">
        <v>3005</v>
      </c>
      <c r="D1448" s="207" t="s">
        <v>3006</v>
      </c>
      <c r="F1448" s="303">
        <f t="shared" si="23"/>
        <v>0</v>
      </c>
      <c r="G1448" s="224">
        <f>SUMIF('01'!$C$10:$C$29,$C1448,'01'!$G$10:$G$29)*'01'!$E$3</f>
        <v>0</v>
      </c>
      <c r="H1448" s="224">
        <f>SUMIF('02'!$C$10:$C$28,$C1448,'02'!$G$10:$G$28)*'02'!$E$3</f>
        <v>0</v>
      </c>
      <c r="I1448" s="224">
        <f>SUMIF('03'!$C$10:$C$29,$C1448,'03'!$G$10:$G$29)*'03'!$E$3</f>
        <v>0</v>
      </c>
      <c r="J1448" s="224">
        <f>SUMIF('04'!$C$10:$C$26,$C1448,'04'!$G$10:$G$26)*'04'!$E$3</f>
        <v>0</v>
      </c>
      <c r="K1448" s="224">
        <f>SUMIF('05'!$C$10:$C$29,$C1448,'05'!$G$10:$G$29)*'05'!$E$3</f>
        <v>0</v>
      </c>
      <c r="L1448" s="224">
        <f>SUMIF('06'!$C$10:$C$29,$C1448,'06'!$G$10:$G$29)*'06'!$E$3</f>
        <v>0</v>
      </c>
      <c r="M1448" s="224">
        <f>SUMIF('07'!$C$10:$C$26,$C1448,'07'!$G$10:$G$26)*'07'!$E$3</f>
        <v>0</v>
      </c>
      <c r="N1448" s="224">
        <f>SUMIF('08'!$C$10:$C$29,$C1448,'08'!$G$10:$G$29)*'08'!$E$3</f>
        <v>0</v>
      </c>
      <c r="O1448" s="224">
        <f>SUMIF('09'!$C$10:$C$29,$C1448,'09'!$G$10:$G$29)*'09'!$E$3</f>
        <v>0</v>
      </c>
      <c r="P1448" s="224">
        <f>SUMIF('10'!$C$10:$C$29,$C1448,'10'!$G$10:$G$29)*'10'!$E$3</f>
        <v>0</v>
      </c>
      <c r="Q1448" s="224">
        <f>SUMIF('11'!$C$10:$C$39,$C1448,'11'!$G$10:$G$39)*'11'!$E$3</f>
        <v>0</v>
      </c>
      <c r="R1448" s="224">
        <f>SUMIF('12'!$C$10:$C$29,$C1448,'12'!$G$10:$G$29)*'12'!$E$3</f>
        <v>0</v>
      </c>
      <c r="S1448" s="224">
        <f>SUMIF('13'!$C$10:$C$29,$C1448,'13'!$G$10:$G$29)*'13'!$E$3</f>
        <v>0</v>
      </c>
      <c r="T1448" s="224">
        <f>SUMIF('14'!$C$10:$C$29,$C1448,'14'!$G$10:$G$29)*'14'!$E$3</f>
        <v>0</v>
      </c>
      <c r="U1448" s="224">
        <f>SUMIF('15'!$C$10:$C$29,$C1448,'15'!$G$10:$G$29)*'15'!$E$3</f>
        <v>0</v>
      </c>
      <c r="V1448" s="224">
        <f>SUMIF('16'!$C$10:$C$29,$C1448,'16'!$G$10:$G$29)*'16'!$E$3</f>
        <v>0</v>
      </c>
      <c r="W1448" s="224">
        <f>SUMIF('17'!$C$10:$C$29,$C1448,'17'!$G$10:$G$29)*'17'!$E$3</f>
        <v>0</v>
      </c>
      <c r="X1448" s="224">
        <f>SUMIF('18'!$C$10:$C$29,$C1448,'18'!$G$10:$G$29)*'18'!$E$3</f>
        <v>0</v>
      </c>
      <c r="Y1448" s="224">
        <f>SUMIF('19'!$C$10:$C$28,$C1448,'19'!$G$10:$G$28)*'19'!$E$3</f>
        <v>0</v>
      </c>
      <c r="Z1448" s="224">
        <f>SUMIF('20'!$C$10:$C$29,$C1448,'20'!$G$10:$G$29)*'20'!$E$3</f>
        <v>0</v>
      </c>
      <c r="AA1448" s="224">
        <f>SUMIF('21'!$C$10:$C$29,$C1448,'21'!$G$10:$G$29)*'21'!$E$3</f>
        <v>0</v>
      </c>
    </row>
    <row r="1449" spans="3:27" ht="15" hidden="1">
      <c r="C1449" s="207" t="s">
        <v>3007</v>
      </c>
      <c r="D1449" s="207" t="s">
        <v>3008</v>
      </c>
      <c r="F1449" s="303">
        <f t="shared" si="23"/>
        <v>0</v>
      </c>
      <c r="G1449" s="224">
        <f>SUMIF('01'!$C$10:$C$29,$C1449,'01'!$G$10:$G$29)*'01'!$E$3</f>
        <v>0</v>
      </c>
      <c r="H1449" s="224">
        <f>SUMIF('02'!$C$10:$C$28,$C1449,'02'!$G$10:$G$28)*'02'!$E$3</f>
        <v>0</v>
      </c>
      <c r="I1449" s="224">
        <f>SUMIF('03'!$C$10:$C$29,$C1449,'03'!$G$10:$G$29)*'03'!$E$3</f>
        <v>0</v>
      </c>
      <c r="J1449" s="224">
        <f>SUMIF('04'!$C$10:$C$26,$C1449,'04'!$G$10:$G$26)*'04'!$E$3</f>
        <v>0</v>
      </c>
      <c r="K1449" s="224">
        <f>SUMIF('05'!$C$10:$C$29,$C1449,'05'!$G$10:$G$29)*'05'!$E$3</f>
        <v>0</v>
      </c>
      <c r="L1449" s="224">
        <f>SUMIF('06'!$C$10:$C$29,$C1449,'06'!$G$10:$G$29)*'06'!$E$3</f>
        <v>0</v>
      </c>
      <c r="M1449" s="224">
        <f>SUMIF('07'!$C$10:$C$26,$C1449,'07'!$G$10:$G$26)*'07'!$E$3</f>
        <v>0</v>
      </c>
      <c r="N1449" s="224">
        <f>SUMIF('08'!$C$10:$C$29,$C1449,'08'!$G$10:$G$29)*'08'!$E$3</f>
        <v>0</v>
      </c>
      <c r="O1449" s="224">
        <f>SUMIF('09'!$C$10:$C$29,$C1449,'09'!$G$10:$G$29)*'09'!$E$3</f>
        <v>0</v>
      </c>
      <c r="P1449" s="224">
        <f>SUMIF('10'!$C$10:$C$29,$C1449,'10'!$G$10:$G$29)*'10'!$E$3</f>
        <v>0</v>
      </c>
      <c r="Q1449" s="224">
        <f>SUMIF('11'!$C$10:$C$39,$C1449,'11'!$G$10:$G$39)*'11'!$E$3</f>
        <v>0</v>
      </c>
      <c r="R1449" s="224">
        <f>SUMIF('12'!$C$10:$C$29,$C1449,'12'!$G$10:$G$29)*'12'!$E$3</f>
        <v>0</v>
      </c>
      <c r="S1449" s="224">
        <f>SUMIF('13'!$C$10:$C$29,$C1449,'13'!$G$10:$G$29)*'13'!$E$3</f>
        <v>0</v>
      </c>
      <c r="T1449" s="224">
        <f>SUMIF('14'!$C$10:$C$29,$C1449,'14'!$G$10:$G$29)*'14'!$E$3</f>
        <v>0</v>
      </c>
      <c r="U1449" s="224">
        <f>SUMIF('15'!$C$10:$C$29,$C1449,'15'!$G$10:$G$29)*'15'!$E$3</f>
        <v>0</v>
      </c>
      <c r="V1449" s="224">
        <f>SUMIF('16'!$C$10:$C$29,$C1449,'16'!$G$10:$G$29)*'16'!$E$3</f>
        <v>0</v>
      </c>
      <c r="W1449" s="224">
        <f>SUMIF('17'!$C$10:$C$29,$C1449,'17'!$G$10:$G$29)*'17'!$E$3</f>
        <v>0</v>
      </c>
      <c r="X1449" s="224">
        <f>SUMIF('18'!$C$10:$C$29,$C1449,'18'!$G$10:$G$29)*'18'!$E$3</f>
        <v>0</v>
      </c>
      <c r="Y1449" s="224">
        <f>SUMIF('19'!$C$10:$C$28,$C1449,'19'!$G$10:$G$28)*'19'!$E$3</f>
        <v>0</v>
      </c>
      <c r="Z1449" s="224">
        <f>SUMIF('20'!$C$10:$C$29,$C1449,'20'!$G$10:$G$29)*'20'!$E$3</f>
        <v>0</v>
      </c>
      <c r="AA1449" s="224">
        <f>SUMIF('21'!$C$10:$C$29,$C1449,'21'!$G$10:$G$29)*'21'!$E$3</f>
        <v>0</v>
      </c>
    </row>
    <row r="1450" spans="3:27" ht="15" hidden="1">
      <c r="C1450" s="207" t="s">
        <v>3009</v>
      </c>
      <c r="D1450" s="207" t="s">
        <v>3010</v>
      </c>
      <c r="F1450" s="303">
        <f t="shared" si="23"/>
        <v>0</v>
      </c>
      <c r="G1450" s="224">
        <f>SUMIF('01'!$C$10:$C$29,$C1450,'01'!$G$10:$G$29)*'01'!$E$3</f>
        <v>0</v>
      </c>
      <c r="H1450" s="224">
        <f>SUMIF('02'!$C$10:$C$28,$C1450,'02'!$G$10:$G$28)*'02'!$E$3</f>
        <v>0</v>
      </c>
      <c r="I1450" s="224">
        <f>SUMIF('03'!$C$10:$C$29,$C1450,'03'!$G$10:$G$29)*'03'!$E$3</f>
        <v>0</v>
      </c>
      <c r="J1450" s="224">
        <f>SUMIF('04'!$C$10:$C$26,$C1450,'04'!$G$10:$G$26)*'04'!$E$3</f>
        <v>0</v>
      </c>
      <c r="K1450" s="224">
        <f>SUMIF('05'!$C$10:$C$29,$C1450,'05'!$G$10:$G$29)*'05'!$E$3</f>
        <v>0</v>
      </c>
      <c r="L1450" s="224">
        <f>SUMIF('06'!$C$10:$C$29,$C1450,'06'!$G$10:$G$29)*'06'!$E$3</f>
        <v>0</v>
      </c>
      <c r="M1450" s="224">
        <f>SUMIF('07'!$C$10:$C$26,$C1450,'07'!$G$10:$G$26)*'07'!$E$3</f>
        <v>0</v>
      </c>
      <c r="N1450" s="224">
        <f>SUMIF('08'!$C$10:$C$29,$C1450,'08'!$G$10:$G$29)*'08'!$E$3</f>
        <v>0</v>
      </c>
      <c r="O1450" s="224">
        <f>SUMIF('09'!$C$10:$C$29,$C1450,'09'!$G$10:$G$29)*'09'!$E$3</f>
        <v>0</v>
      </c>
      <c r="P1450" s="224">
        <f>SUMIF('10'!$C$10:$C$29,$C1450,'10'!$G$10:$G$29)*'10'!$E$3</f>
        <v>0</v>
      </c>
      <c r="Q1450" s="224">
        <f>SUMIF('11'!$C$10:$C$39,$C1450,'11'!$G$10:$G$39)*'11'!$E$3</f>
        <v>0</v>
      </c>
      <c r="R1450" s="224">
        <f>SUMIF('12'!$C$10:$C$29,$C1450,'12'!$G$10:$G$29)*'12'!$E$3</f>
        <v>0</v>
      </c>
      <c r="S1450" s="224">
        <f>SUMIF('13'!$C$10:$C$29,$C1450,'13'!$G$10:$G$29)*'13'!$E$3</f>
        <v>0</v>
      </c>
      <c r="T1450" s="224">
        <f>SUMIF('14'!$C$10:$C$29,$C1450,'14'!$G$10:$G$29)*'14'!$E$3</f>
        <v>0</v>
      </c>
      <c r="U1450" s="224">
        <f>SUMIF('15'!$C$10:$C$29,$C1450,'15'!$G$10:$G$29)*'15'!$E$3</f>
        <v>0</v>
      </c>
      <c r="V1450" s="224">
        <f>SUMIF('16'!$C$10:$C$29,$C1450,'16'!$G$10:$G$29)*'16'!$E$3</f>
        <v>0</v>
      </c>
      <c r="W1450" s="224">
        <f>SUMIF('17'!$C$10:$C$29,$C1450,'17'!$G$10:$G$29)*'17'!$E$3</f>
        <v>0</v>
      </c>
      <c r="X1450" s="224">
        <f>SUMIF('18'!$C$10:$C$29,$C1450,'18'!$G$10:$G$29)*'18'!$E$3</f>
        <v>0</v>
      </c>
      <c r="Y1450" s="224">
        <f>SUMIF('19'!$C$10:$C$28,$C1450,'19'!$G$10:$G$28)*'19'!$E$3</f>
        <v>0</v>
      </c>
      <c r="Z1450" s="224">
        <f>SUMIF('20'!$C$10:$C$29,$C1450,'20'!$G$10:$G$29)*'20'!$E$3</f>
        <v>0</v>
      </c>
      <c r="AA1450" s="224">
        <f>SUMIF('21'!$C$10:$C$29,$C1450,'21'!$G$10:$G$29)*'21'!$E$3</f>
        <v>0</v>
      </c>
    </row>
    <row r="1451" spans="3:27" ht="15" hidden="1">
      <c r="C1451" s="207" t="s">
        <v>3011</v>
      </c>
      <c r="D1451" s="207" t="s">
        <v>3012</v>
      </c>
      <c r="F1451" s="303">
        <f t="shared" si="23"/>
        <v>0</v>
      </c>
      <c r="G1451" s="224">
        <f>SUMIF('01'!$C$10:$C$29,$C1451,'01'!$G$10:$G$29)*'01'!$E$3</f>
        <v>0</v>
      </c>
      <c r="H1451" s="224">
        <f>SUMIF('02'!$C$10:$C$28,$C1451,'02'!$G$10:$G$28)*'02'!$E$3</f>
        <v>0</v>
      </c>
      <c r="I1451" s="224">
        <f>SUMIF('03'!$C$10:$C$29,$C1451,'03'!$G$10:$G$29)*'03'!$E$3</f>
        <v>0</v>
      </c>
      <c r="J1451" s="224">
        <f>SUMIF('04'!$C$10:$C$26,$C1451,'04'!$G$10:$G$26)*'04'!$E$3</f>
        <v>0</v>
      </c>
      <c r="K1451" s="224">
        <f>SUMIF('05'!$C$10:$C$29,$C1451,'05'!$G$10:$G$29)*'05'!$E$3</f>
        <v>0</v>
      </c>
      <c r="L1451" s="224">
        <f>SUMIF('06'!$C$10:$C$29,$C1451,'06'!$G$10:$G$29)*'06'!$E$3</f>
        <v>0</v>
      </c>
      <c r="M1451" s="224">
        <f>SUMIF('07'!$C$10:$C$26,$C1451,'07'!$G$10:$G$26)*'07'!$E$3</f>
        <v>0</v>
      </c>
      <c r="N1451" s="224">
        <f>SUMIF('08'!$C$10:$C$29,$C1451,'08'!$G$10:$G$29)*'08'!$E$3</f>
        <v>0</v>
      </c>
      <c r="O1451" s="224">
        <f>SUMIF('09'!$C$10:$C$29,$C1451,'09'!$G$10:$G$29)*'09'!$E$3</f>
        <v>0</v>
      </c>
      <c r="P1451" s="224">
        <f>SUMIF('10'!$C$10:$C$29,$C1451,'10'!$G$10:$G$29)*'10'!$E$3</f>
        <v>0</v>
      </c>
      <c r="Q1451" s="224">
        <f>SUMIF('11'!$C$10:$C$39,$C1451,'11'!$G$10:$G$39)*'11'!$E$3</f>
        <v>0</v>
      </c>
      <c r="R1451" s="224">
        <f>SUMIF('12'!$C$10:$C$29,$C1451,'12'!$G$10:$G$29)*'12'!$E$3</f>
        <v>0</v>
      </c>
      <c r="S1451" s="224">
        <f>SUMIF('13'!$C$10:$C$29,$C1451,'13'!$G$10:$G$29)*'13'!$E$3</f>
        <v>0</v>
      </c>
      <c r="T1451" s="224">
        <f>SUMIF('14'!$C$10:$C$29,$C1451,'14'!$G$10:$G$29)*'14'!$E$3</f>
        <v>0</v>
      </c>
      <c r="U1451" s="224">
        <f>SUMIF('15'!$C$10:$C$29,$C1451,'15'!$G$10:$G$29)*'15'!$E$3</f>
        <v>0</v>
      </c>
      <c r="V1451" s="224">
        <f>SUMIF('16'!$C$10:$C$29,$C1451,'16'!$G$10:$G$29)*'16'!$E$3</f>
        <v>0</v>
      </c>
      <c r="W1451" s="224">
        <f>SUMIF('17'!$C$10:$C$29,$C1451,'17'!$G$10:$G$29)*'17'!$E$3</f>
        <v>0</v>
      </c>
      <c r="X1451" s="224">
        <f>SUMIF('18'!$C$10:$C$29,$C1451,'18'!$G$10:$G$29)*'18'!$E$3</f>
        <v>0</v>
      </c>
      <c r="Y1451" s="224">
        <f>SUMIF('19'!$C$10:$C$28,$C1451,'19'!$G$10:$G$28)*'19'!$E$3</f>
        <v>0</v>
      </c>
      <c r="Z1451" s="224">
        <f>SUMIF('20'!$C$10:$C$29,$C1451,'20'!$G$10:$G$29)*'20'!$E$3</f>
        <v>0</v>
      </c>
      <c r="AA1451" s="224">
        <f>SUMIF('21'!$C$10:$C$29,$C1451,'21'!$G$10:$G$29)*'21'!$E$3</f>
        <v>0</v>
      </c>
    </row>
    <row r="1452" spans="3:27" ht="15" hidden="1">
      <c r="C1452" s="207" t="s">
        <v>3013</v>
      </c>
      <c r="D1452" s="207" t="s">
        <v>3014</v>
      </c>
      <c r="F1452" s="303">
        <f t="shared" si="23"/>
        <v>0</v>
      </c>
      <c r="G1452" s="224">
        <f>SUMIF('01'!$C$10:$C$29,$C1452,'01'!$G$10:$G$29)*'01'!$E$3</f>
        <v>0</v>
      </c>
      <c r="H1452" s="224">
        <f>SUMIF('02'!$C$10:$C$28,$C1452,'02'!$G$10:$G$28)*'02'!$E$3</f>
        <v>0</v>
      </c>
      <c r="I1452" s="224">
        <f>SUMIF('03'!$C$10:$C$29,$C1452,'03'!$G$10:$G$29)*'03'!$E$3</f>
        <v>0</v>
      </c>
      <c r="J1452" s="224">
        <f>SUMIF('04'!$C$10:$C$26,$C1452,'04'!$G$10:$G$26)*'04'!$E$3</f>
        <v>0</v>
      </c>
      <c r="K1452" s="224">
        <f>SUMIF('05'!$C$10:$C$29,$C1452,'05'!$G$10:$G$29)*'05'!$E$3</f>
        <v>0</v>
      </c>
      <c r="L1452" s="224">
        <f>SUMIF('06'!$C$10:$C$29,$C1452,'06'!$G$10:$G$29)*'06'!$E$3</f>
        <v>0</v>
      </c>
      <c r="M1452" s="224">
        <f>SUMIF('07'!$C$10:$C$26,$C1452,'07'!$G$10:$G$26)*'07'!$E$3</f>
        <v>0</v>
      </c>
      <c r="N1452" s="224">
        <f>SUMIF('08'!$C$10:$C$29,$C1452,'08'!$G$10:$G$29)*'08'!$E$3</f>
        <v>0</v>
      </c>
      <c r="O1452" s="224">
        <f>SUMIF('09'!$C$10:$C$29,$C1452,'09'!$G$10:$G$29)*'09'!$E$3</f>
        <v>0</v>
      </c>
      <c r="P1452" s="224">
        <f>SUMIF('10'!$C$10:$C$29,$C1452,'10'!$G$10:$G$29)*'10'!$E$3</f>
        <v>0</v>
      </c>
      <c r="Q1452" s="224">
        <f>SUMIF('11'!$C$10:$C$39,$C1452,'11'!$G$10:$G$39)*'11'!$E$3</f>
        <v>0</v>
      </c>
      <c r="R1452" s="224">
        <f>SUMIF('12'!$C$10:$C$29,$C1452,'12'!$G$10:$G$29)*'12'!$E$3</f>
        <v>0</v>
      </c>
      <c r="S1452" s="224">
        <f>SUMIF('13'!$C$10:$C$29,$C1452,'13'!$G$10:$G$29)*'13'!$E$3</f>
        <v>0</v>
      </c>
      <c r="T1452" s="224">
        <f>SUMIF('14'!$C$10:$C$29,$C1452,'14'!$G$10:$G$29)*'14'!$E$3</f>
        <v>0</v>
      </c>
      <c r="U1452" s="224">
        <f>SUMIF('15'!$C$10:$C$29,$C1452,'15'!$G$10:$G$29)*'15'!$E$3</f>
        <v>0</v>
      </c>
      <c r="V1452" s="224">
        <f>SUMIF('16'!$C$10:$C$29,$C1452,'16'!$G$10:$G$29)*'16'!$E$3</f>
        <v>0</v>
      </c>
      <c r="W1452" s="224">
        <f>SUMIF('17'!$C$10:$C$29,$C1452,'17'!$G$10:$G$29)*'17'!$E$3</f>
        <v>0</v>
      </c>
      <c r="X1452" s="224">
        <f>SUMIF('18'!$C$10:$C$29,$C1452,'18'!$G$10:$G$29)*'18'!$E$3</f>
        <v>0</v>
      </c>
      <c r="Y1452" s="224">
        <f>SUMIF('19'!$C$10:$C$28,$C1452,'19'!$G$10:$G$28)*'19'!$E$3</f>
        <v>0</v>
      </c>
      <c r="Z1452" s="224">
        <f>SUMIF('20'!$C$10:$C$29,$C1452,'20'!$G$10:$G$29)*'20'!$E$3</f>
        <v>0</v>
      </c>
      <c r="AA1452" s="224">
        <f>SUMIF('21'!$C$10:$C$29,$C1452,'21'!$G$10:$G$29)*'21'!$E$3</f>
        <v>0</v>
      </c>
    </row>
    <row r="1453" spans="3:27" ht="15" hidden="1">
      <c r="C1453" s="207" t="s">
        <v>3015</v>
      </c>
      <c r="D1453" s="207" t="s">
        <v>3016</v>
      </c>
      <c r="F1453" s="303">
        <f t="shared" si="23"/>
        <v>0</v>
      </c>
      <c r="G1453" s="224">
        <f>SUMIF('01'!$C$10:$C$29,$C1453,'01'!$G$10:$G$29)*'01'!$E$3</f>
        <v>0</v>
      </c>
      <c r="H1453" s="224">
        <f>SUMIF('02'!$C$10:$C$28,$C1453,'02'!$G$10:$G$28)*'02'!$E$3</f>
        <v>0</v>
      </c>
      <c r="I1453" s="224">
        <f>SUMIF('03'!$C$10:$C$29,$C1453,'03'!$G$10:$G$29)*'03'!$E$3</f>
        <v>0</v>
      </c>
      <c r="J1453" s="224">
        <f>SUMIF('04'!$C$10:$C$26,$C1453,'04'!$G$10:$G$26)*'04'!$E$3</f>
        <v>0</v>
      </c>
      <c r="K1453" s="224">
        <f>SUMIF('05'!$C$10:$C$29,$C1453,'05'!$G$10:$G$29)*'05'!$E$3</f>
        <v>0</v>
      </c>
      <c r="L1453" s="224">
        <f>SUMIF('06'!$C$10:$C$29,$C1453,'06'!$G$10:$G$29)*'06'!$E$3</f>
        <v>0</v>
      </c>
      <c r="M1453" s="224">
        <f>SUMIF('07'!$C$10:$C$26,$C1453,'07'!$G$10:$G$26)*'07'!$E$3</f>
        <v>0</v>
      </c>
      <c r="N1453" s="224">
        <f>SUMIF('08'!$C$10:$C$29,$C1453,'08'!$G$10:$G$29)*'08'!$E$3</f>
        <v>0</v>
      </c>
      <c r="O1453" s="224">
        <f>SUMIF('09'!$C$10:$C$29,$C1453,'09'!$G$10:$G$29)*'09'!$E$3</f>
        <v>0</v>
      </c>
      <c r="P1453" s="224">
        <f>SUMIF('10'!$C$10:$C$29,$C1453,'10'!$G$10:$G$29)*'10'!$E$3</f>
        <v>0</v>
      </c>
      <c r="Q1453" s="224">
        <f>SUMIF('11'!$C$10:$C$39,$C1453,'11'!$G$10:$G$39)*'11'!$E$3</f>
        <v>0</v>
      </c>
      <c r="R1453" s="224">
        <f>SUMIF('12'!$C$10:$C$29,$C1453,'12'!$G$10:$G$29)*'12'!$E$3</f>
        <v>0</v>
      </c>
      <c r="S1453" s="224">
        <f>SUMIF('13'!$C$10:$C$29,$C1453,'13'!$G$10:$G$29)*'13'!$E$3</f>
        <v>0</v>
      </c>
      <c r="T1453" s="224">
        <f>SUMIF('14'!$C$10:$C$29,$C1453,'14'!$G$10:$G$29)*'14'!$E$3</f>
        <v>0</v>
      </c>
      <c r="U1453" s="224">
        <f>SUMIF('15'!$C$10:$C$29,$C1453,'15'!$G$10:$G$29)*'15'!$E$3</f>
        <v>0</v>
      </c>
      <c r="V1453" s="224">
        <f>SUMIF('16'!$C$10:$C$29,$C1453,'16'!$G$10:$G$29)*'16'!$E$3</f>
        <v>0</v>
      </c>
      <c r="W1453" s="224">
        <f>SUMIF('17'!$C$10:$C$29,$C1453,'17'!$G$10:$G$29)*'17'!$E$3</f>
        <v>0</v>
      </c>
      <c r="X1453" s="224">
        <f>SUMIF('18'!$C$10:$C$29,$C1453,'18'!$G$10:$G$29)*'18'!$E$3</f>
        <v>0</v>
      </c>
      <c r="Y1453" s="224">
        <f>SUMIF('19'!$C$10:$C$28,$C1453,'19'!$G$10:$G$28)*'19'!$E$3</f>
        <v>0</v>
      </c>
      <c r="Z1453" s="224">
        <f>SUMIF('20'!$C$10:$C$29,$C1453,'20'!$G$10:$G$29)*'20'!$E$3</f>
        <v>0</v>
      </c>
      <c r="AA1453" s="224">
        <f>SUMIF('21'!$C$10:$C$29,$C1453,'21'!$G$10:$G$29)*'21'!$E$3</f>
        <v>0</v>
      </c>
    </row>
    <row r="1454" spans="3:27" ht="15" hidden="1">
      <c r="C1454" s="207" t="s">
        <v>3017</v>
      </c>
      <c r="D1454" s="207" t="s">
        <v>3018</v>
      </c>
      <c r="F1454" s="303">
        <f t="shared" si="23"/>
        <v>0</v>
      </c>
      <c r="G1454" s="224">
        <f>SUMIF('01'!$C$10:$C$29,$C1454,'01'!$G$10:$G$29)*'01'!$E$3</f>
        <v>0</v>
      </c>
      <c r="H1454" s="224">
        <f>SUMIF('02'!$C$10:$C$28,$C1454,'02'!$G$10:$G$28)*'02'!$E$3</f>
        <v>0</v>
      </c>
      <c r="I1454" s="224">
        <f>SUMIF('03'!$C$10:$C$29,$C1454,'03'!$G$10:$G$29)*'03'!$E$3</f>
        <v>0</v>
      </c>
      <c r="J1454" s="224">
        <f>SUMIF('04'!$C$10:$C$26,$C1454,'04'!$G$10:$G$26)*'04'!$E$3</f>
        <v>0</v>
      </c>
      <c r="K1454" s="224">
        <f>SUMIF('05'!$C$10:$C$29,$C1454,'05'!$G$10:$G$29)*'05'!$E$3</f>
        <v>0</v>
      </c>
      <c r="L1454" s="224">
        <f>SUMIF('06'!$C$10:$C$29,$C1454,'06'!$G$10:$G$29)*'06'!$E$3</f>
        <v>0</v>
      </c>
      <c r="M1454" s="224">
        <f>SUMIF('07'!$C$10:$C$26,$C1454,'07'!$G$10:$G$26)*'07'!$E$3</f>
        <v>0</v>
      </c>
      <c r="N1454" s="224">
        <f>SUMIF('08'!$C$10:$C$29,$C1454,'08'!$G$10:$G$29)*'08'!$E$3</f>
        <v>0</v>
      </c>
      <c r="O1454" s="224">
        <f>SUMIF('09'!$C$10:$C$29,$C1454,'09'!$G$10:$G$29)*'09'!$E$3</f>
        <v>0</v>
      </c>
      <c r="P1454" s="224">
        <f>SUMIF('10'!$C$10:$C$29,$C1454,'10'!$G$10:$G$29)*'10'!$E$3</f>
        <v>0</v>
      </c>
      <c r="Q1454" s="224">
        <f>SUMIF('11'!$C$10:$C$39,$C1454,'11'!$G$10:$G$39)*'11'!$E$3</f>
        <v>0</v>
      </c>
      <c r="R1454" s="224">
        <f>SUMIF('12'!$C$10:$C$29,$C1454,'12'!$G$10:$G$29)*'12'!$E$3</f>
        <v>0</v>
      </c>
      <c r="S1454" s="224">
        <f>SUMIF('13'!$C$10:$C$29,$C1454,'13'!$G$10:$G$29)*'13'!$E$3</f>
        <v>0</v>
      </c>
      <c r="T1454" s="224">
        <f>SUMIF('14'!$C$10:$C$29,$C1454,'14'!$G$10:$G$29)*'14'!$E$3</f>
        <v>0</v>
      </c>
      <c r="U1454" s="224">
        <f>SUMIF('15'!$C$10:$C$29,$C1454,'15'!$G$10:$G$29)*'15'!$E$3</f>
        <v>0</v>
      </c>
      <c r="V1454" s="224">
        <f>SUMIF('16'!$C$10:$C$29,$C1454,'16'!$G$10:$G$29)*'16'!$E$3</f>
        <v>0</v>
      </c>
      <c r="W1454" s="224">
        <f>SUMIF('17'!$C$10:$C$29,$C1454,'17'!$G$10:$G$29)*'17'!$E$3</f>
        <v>0</v>
      </c>
      <c r="X1454" s="224">
        <f>SUMIF('18'!$C$10:$C$29,$C1454,'18'!$G$10:$G$29)*'18'!$E$3</f>
        <v>0</v>
      </c>
      <c r="Y1454" s="224">
        <f>SUMIF('19'!$C$10:$C$28,$C1454,'19'!$G$10:$G$28)*'19'!$E$3</f>
        <v>0</v>
      </c>
      <c r="Z1454" s="224">
        <f>SUMIF('20'!$C$10:$C$29,$C1454,'20'!$G$10:$G$29)*'20'!$E$3</f>
        <v>0</v>
      </c>
      <c r="AA1454" s="224">
        <f>SUMIF('21'!$C$10:$C$29,$C1454,'21'!$G$10:$G$29)*'21'!$E$3</f>
        <v>0</v>
      </c>
    </row>
    <row r="1455" spans="3:27" ht="15" hidden="1">
      <c r="C1455" s="207" t="s">
        <v>3019</v>
      </c>
      <c r="D1455" s="207" t="s">
        <v>3020</v>
      </c>
      <c r="F1455" s="303">
        <f t="shared" si="23"/>
        <v>0</v>
      </c>
      <c r="G1455" s="224">
        <f>SUMIF('01'!$C$10:$C$29,$C1455,'01'!$G$10:$G$29)*'01'!$E$3</f>
        <v>0</v>
      </c>
      <c r="H1455" s="224">
        <f>SUMIF('02'!$C$10:$C$28,$C1455,'02'!$G$10:$G$28)*'02'!$E$3</f>
        <v>0</v>
      </c>
      <c r="I1455" s="224">
        <f>SUMIF('03'!$C$10:$C$29,$C1455,'03'!$G$10:$G$29)*'03'!$E$3</f>
        <v>0</v>
      </c>
      <c r="J1455" s="224">
        <f>SUMIF('04'!$C$10:$C$26,$C1455,'04'!$G$10:$G$26)*'04'!$E$3</f>
        <v>0</v>
      </c>
      <c r="K1455" s="224">
        <f>SUMIF('05'!$C$10:$C$29,$C1455,'05'!$G$10:$G$29)*'05'!$E$3</f>
        <v>0</v>
      </c>
      <c r="L1455" s="224">
        <f>SUMIF('06'!$C$10:$C$29,$C1455,'06'!$G$10:$G$29)*'06'!$E$3</f>
        <v>0</v>
      </c>
      <c r="M1455" s="224">
        <f>SUMIF('07'!$C$10:$C$26,$C1455,'07'!$G$10:$G$26)*'07'!$E$3</f>
        <v>0</v>
      </c>
      <c r="N1455" s="224">
        <f>SUMIF('08'!$C$10:$C$29,$C1455,'08'!$G$10:$G$29)*'08'!$E$3</f>
        <v>0</v>
      </c>
      <c r="O1455" s="224">
        <f>SUMIF('09'!$C$10:$C$29,$C1455,'09'!$G$10:$G$29)*'09'!$E$3</f>
        <v>0</v>
      </c>
      <c r="P1455" s="224">
        <f>SUMIF('10'!$C$10:$C$29,$C1455,'10'!$G$10:$G$29)*'10'!$E$3</f>
        <v>0</v>
      </c>
      <c r="Q1455" s="224">
        <f>SUMIF('11'!$C$10:$C$39,$C1455,'11'!$G$10:$G$39)*'11'!$E$3</f>
        <v>0</v>
      </c>
      <c r="R1455" s="224">
        <f>SUMIF('12'!$C$10:$C$29,$C1455,'12'!$G$10:$G$29)*'12'!$E$3</f>
        <v>0</v>
      </c>
      <c r="S1455" s="224">
        <f>SUMIF('13'!$C$10:$C$29,$C1455,'13'!$G$10:$G$29)*'13'!$E$3</f>
        <v>0</v>
      </c>
      <c r="T1455" s="224">
        <f>SUMIF('14'!$C$10:$C$29,$C1455,'14'!$G$10:$G$29)*'14'!$E$3</f>
        <v>0</v>
      </c>
      <c r="U1455" s="224">
        <f>SUMIF('15'!$C$10:$C$29,$C1455,'15'!$G$10:$G$29)*'15'!$E$3</f>
        <v>0</v>
      </c>
      <c r="V1455" s="224">
        <f>SUMIF('16'!$C$10:$C$29,$C1455,'16'!$G$10:$G$29)*'16'!$E$3</f>
        <v>0</v>
      </c>
      <c r="W1455" s="224">
        <f>SUMIF('17'!$C$10:$C$29,$C1455,'17'!$G$10:$G$29)*'17'!$E$3</f>
        <v>0</v>
      </c>
      <c r="X1455" s="224">
        <f>SUMIF('18'!$C$10:$C$29,$C1455,'18'!$G$10:$G$29)*'18'!$E$3</f>
        <v>0</v>
      </c>
      <c r="Y1455" s="224">
        <f>SUMIF('19'!$C$10:$C$28,$C1455,'19'!$G$10:$G$28)*'19'!$E$3</f>
        <v>0</v>
      </c>
      <c r="Z1455" s="224">
        <f>SUMIF('20'!$C$10:$C$29,$C1455,'20'!$G$10:$G$29)*'20'!$E$3</f>
        <v>0</v>
      </c>
      <c r="AA1455" s="224">
        <f>SUMIF('21'!$C$10:$C$29,$C1455,'21'!$G$10:$G$29)*'21'!$E$3</f>
        <v>0</v>
      </c>
    </row>
    <row r="1456" spans="3:27" ht="15" hidden="1">
      <c r="C1456" s="207" t="s">
        <v>3021</v>
      </c>
      <c r="D1456" s="207" t="s">
        <v>3022</v>
      </c>
      <c r="F1456" s="303">
        <f t="shared" si="23"/>
        <v>0</v>
      </c>
      <c r="G1456" s="224">
        <f>SUMIF('01'!$C$10:$C$29,$C1456,'01'!$G$10:$G$29)*'01'!$E$3</f>
        <v>0</v>
      </c>
      <c r="H1456" s="224">
        <f>SUMIF('02'!$C$10:$C$28,$C1456,'02'!$G$10:$G$28)*'02'!$E$3</f>
        <v>0</v>
      </c>
      <c r="I1456" s="224">
        <f>SUMIF('03'!$C$10:$C$29,$C1456,'03'!$G$10:$G$29)*'03'!$E$3</f>
        <v>0</v>
      </c>
      <c r="J1456" s="224">
        <f>SUMIF('04'!$C$10:$C$26,$C1456,'04'!$G$10:$G$26)*'04'!$E$3</f>
        <v>0</v>
      </c>
      <c r="K1456" s="224">
        <f>SUMIF('05'!$C$10:$C$29,$C1456,'05'!$G$10:$G$29)*'05'!$E$3</f>
        <v>0</v>
      </c>
      <c r="L1456" s="224">
        <f>SUMIF('06'!$C$10:$C$29,$C1456,'06'!$G$10:$G$29)*'06'!$E$3</f>
        <v>0</v>
      </c>
      <c r="M1456" s="224">
        <f>SUMIF('07'!$C$10:$C$26,$C1456,'07'!$G$10:$G$26)*'07'!$E$3</f>
        <v>0</v>
      </c>
      <c r="N1456" s="224">
        <f>SUMIF('08'!$C$10:$C$29,$C1456,'08'!$G$10:$G$29)*'08'!$E$3</f>
        <v>0</v>
      </c>
      <c r="O1456" s="224">
        <f>SUMIF('09'!$C$10:$C$29,$C1456,'09'!$G$10:$G$29)*'09'!$E$3</f>
        <v>0</v>
      </c>
      <c r="P1456" s="224">
        <f>SUMIF('10'!$C$10:$C$29,$C1456,'10'!$G$10:$G$29)*'10'!$E$3</f>
        <v>0</v>
      </c>
      <c r="Q1456" s="224">
        <f>SUMIF('11'!$C$10:$C$39,$C1456,'11'!$G$10:$G$39)*'11'!$E$3</f>
        <v>0</v>
      </c>
      <c r="R1456" s="224">
        <f>SUMIF('12'!$C$10:$C$29,$C1456,'12'!$G$10:$G$29)*'12'!$E$3</f>
        <v>0</v>
      </c>
      <c r="S1456" s="224">
        <f>SUMIF('13'!$C$10:$C$29,$C1456,'13'!$G$10:$G$29)*'13'!$E$3</f>
        <v>0</v>
      </c>
      <c r="T1456" s="224">
        <f>SUMIF('14'!$C$10:$C$29,$C1456,'14'!$G$10:$G$29)*'14'!$E$3</f>
        <v>0</v>
      </c>
      <c r="U1456" s="224">
        <f>SUMIF('15'!$C$10:$C$29,$C1456,'15'!$G$10:$G$29)*'15'!$E$3</f>
        <v>0</v>
      </c>
      <c r="V1456" s="224">
        <f>SUMIF('16'!$C$10:$C$29,$C1456,'16'!$G$10:$G$29)*'16'!$E$3</f>
        <v>0</v>
      </c>
      <c r="W1456" s="224">
        <f>SUMIF('17'!$C$10:$C$29,$C1456,'17'!$G$10:$G$29)*'17'!$E$3</f>
        <v>0</v>
      </c>
      <c r="X1456" s="224">
        <f>SUMIF('18'!$C$10:$C$29,$C1456,'18'!$G$10:$G$29)*'18'!$E$3</f>
        <v>0</v>
      </c>
      <c r="Y1456" s="224">
        <f>SUMIF('19'!$C$10:$C$28,$C1456,'19'!$G$10:$G$28)*'19'!$E$3</f>
        <v>0</v>
      </c>
      <c r="Z1456" s="224">
        <f>SUMIF('20'!$C$10:$C$29,$C1456,'20'!$G$10:$G$29)*'20'!$E$3</f>
        <v>0</v>
      </c>
      <c r="AA1456" s="224">
        <f>SUMIF('21'!$C$10:$C$29,$C1456,'21'!$G$10:$G$29)*'21'!$E$3</f>
        <v>0</v>
      </c>
    </row>
    <row r="1457" spans="3:27" ht="15" hidden="1">
      <c r="C1457" s="207" t="s">
        <v>3023</v>
      </c>
      <c r="D1457" s="207" t="s">
        <v>3024</v>
      </c>
      <c r="F1457" s="303">
        <f t="shared" si="23"/>
        <v>0</v>
      </c>
      <c r="G1457" s="224">
        <f>SUMIF('01'!$C$10:$C$29,$C1457,'01'!$G$10:$G$29)*'01'!$E$3</f>
        <v>0</v>
      </c>
      <c r="H1457" s="224">
        <f>SUMIF('02'!$C$10:$C$28,$C1457,'02'!$G$10:$G$28)*'02'!$E$3</f>
        <v>0</v>
      </c>
      <c r="I1457" s="224">
        <f>SUMIF('03'!$C$10:$C$29,$C1457,'03'!$G$10:$G$29)*'03'!$E$3</f>
        <v>0</v>
      </c>
      <c r="J1457" s="224">
        <f>SUMIF('04'!$C$10:$C$26,$C1457,'04'!$G$10:$G$26)*'04'!$E$3</f>
        <v>0</v>
      </c>
      <c r="K1457" s="224">
        <f>SUMIF('05'!$C$10:$C$29,$C1457,'05'!$G$10:$G$29)*'05'!$E$3</f>
        <v>0</v>
      </c>
      <c r="L1457" s="224">
        <f>SUMIF('06'!$C$10:$C$29,$C1457,'06'!$G$10:$G$29)*'06'!$E$3</f>
        <v>0</v>
      </c>
      <c r="M1457" s="224">
        <f>SUMIF('07'!$C$10:$C$26,$C1457,'07'!$G$10:$G$26)*'07'!$E$3</f>
        <v>0</v>
      </c>
      <c r="N1457" s="224">
        <f>SUMIF('08'!$C$10:$C$29,$C1457,'08'!$G$10:$G$29)*'08'!$E$3</f>
        <v>0</v>
      </c>
      <c r="O1457" s="224">
        <f>SUMIF('09'!$C$10:$C$29,$C1457,'09'!$G$10:$G$29)*'09'!$E$3</f>
        <v>0</v>
      </c>
      <c r="P1457" s="224">
        <f>SUMIF('10'!$C$10:$C$29,$C1457,'10'!$G$10:$G$29)*'10'!$E$3</f>
        <v>0</v>
      </c>
      <c r="Q1457" s="224">
        <f>SUMIF('11'!$C$10:$C$39,$C1457,'11'!$G$10:$G$39)*'11'!$E$3</f>
        <v>0</v>
      </c>
      <c r="R1457" s="224">
        <f>SUMIF('12'!$C$10:$C$29,$C1457,'12'!$G$10:$G$29)*'12'!$E$3</f>
        <v>0</v>
      </c>
      <c r="S1457" s="224">
        <f>SUMIF('13'!$C$10:$C$29,$C1457,'13'!$G$10:$G$29)*'13'!$E$3</f>
        <v>0</v>
      </c>
      <c r="T1457" s="224">
        <f>SUMIF('14'!$C$10:$C$29,$C1457,'14'!$G$10:$G$29)*'14'!$E$3</f>
        <v>0</v>
      </c>
      <c r="U1457" s="224">
        <f>SUMIF('15'!$C$10:$C$29,$C1457,'15'!$G$10:$G$29)*'15'!$E$3</f>
        <v>0</v>
      </c>
      <c r="V1457" s="224">
        <f>SUMIF('16'!$C$10:$C$29,$C1457,'16'!$G$10:$G$29)*'16'!$E$3</f>
        <v>0</v>
      </c>
      <c r="W1457" s="224">
        <f>SUMIF('17'!$C$10:$C$29,$C1457,'17'!$G$10:$G$29)*'17'!$E$3</f>
        <v>0</v>
      </c>
      <c r="X1457" s="224">
        <f>SUMIF('18'!$C$10:$C$29,$C1457,'18'!$G$10:$G$29)*'18'!$E$3</f>
        <v>0</v>
      </c>
      <c r="Y1457" s="224">
        <f>SUMIF('19'!$C$10:$C$28,$C1457,'19'!$G$10:$G$28)*'19'!$E$3</f>
        <v>0</v>
      </c>
      <c r="Z1457" s="224">
        <f>SUMIF('20'!$C$10:$C$29,$C1457,'20'!$G$10:$G$29)*'20'!$E$3</f>
        <v>0</v>
      </c>
      <c r="AA1457" s="224">
        <f>SUMIF('21'!$C$10:$C$29,$C1457,'21'!$G$10:$G$29)*'21'!$E$3</f>
        <v>0</v>
      </c>
    </row>
    <row r="1458" spans="3:27" ht="15" hidden="1">
      <c r="C1458" s="207" t="s">
        <v>3025</v>
      </c>
      <c r="D1458" s="207" t="s">
        <v>3026</v>
      </c>
      <c r="F1458" s="303">
        <f t="shared" si="23"/>
        <v>0</v>
      </c>
      <c r="G1458" s="224">
        <f>SUMIF('01'!$C$10:$C$29,$C1458,'01'!$G$10:$G$29)*'01'!$E$3</f>
        <v>0</v>
      </c>
      <c r="H1458" s="224">
        <f>SUMIF('02'!$C$10:$C$28,$C1458,'02'!$G$10:$G$28)*'02'!$E$3</f>
        <v>0</v>
      </c>
      <c r="I1458" s="224">
        <f>SUMIF('03'!$C$10:$C$29,$C1458,'03'!$G$10:$G$29)*'03'!$E$3</f>
        <v>0</v>
      </c>
      <c r="J1458" s="224">
        <f>SUMIF('04'!$C$10:$C$26,$C1458,'04'!$G$10:$G$26)*'04'!$E$3</f>
        <v>0</v>
      </c>
      <c r="K1458" s="224">
        <f>SUMIF('05'!$C$10:$C$29,$C1458,'05'!$G$10:$G$29)*'05'!$E$3</f>
        <v>0</v>
      </c>
      <c r="L1458" s="224">
        <f>SUMIF('06'!$C$10:$C$29,$C1458,'06'!$G$10:$G$29)*'06'!$E$3</f>
        <v>0</v>
      </c>
      <c r="M1458" s="224">
        <f>SUMIF('07'!$C$10:$C$26,$C1458,'07'!$G$10:$G$26)*'07'!$E$3</f>
        <v>0</v>
      </c>
      <c r="N1458" s="224">
        <f>SUMIF('08'!$C$10:$C$29,$C1458,'08'!$G$10:$G$29)*'08'!$E$3</f>
        <v>0</v>
      </c>
      <c r="O1458" s="224">
        <f>SUMIF('09'!$C$10:$C$29,$C1458,'09'!$G$10:$G$29)*'09'!$E$3</f>
        <v>0</v>
      </c>
      <c r="P1458" s="224">
        <f>SUMIF('10'!$C$10:$C$29,$C1458,'10'!$G$10:$G$29)*'10'!$E$3</f>
        <v>0</v>
      </c>
      <c r="Q1458" s="224">
        <f>SUMIF('11'!$C$10:$C$39,$C1458,'11'!$G$10:$G$39)*'11'!$E$3</f>
        <v>0</v>
      </c>
      <c r="R1458" s="224">
        <f>SUMIF('12'!$C$10:$C$29,$C1458,'12'!$G$10:$G$29)*'12'!$E$3</f>
        <v>0</v>
      </c>
      <c r="S1458" s="224">
        <f>SUMIF('13'!$C$10:$C$29,$C1458,'13'!$G$10:$G$29)*'13'!$E$3</f>
        <v>0</v>
      </c>
      <c r="T1458" s="224">
        <f>SUMIF('14'!$C$10:$C$29,$C1458,'14'!$G$10:$G$29)*'14'!$E$3</f>
        <v>0</v>
      </c>
      <c r="U1458" s="224">
        <f>SUMIF('15'!$C$10:$C$29,$C1458,'15'!$G$10:$G$29)*'15'!$E$3</f>
        <v>0</v>
      </c>
      <c r="V1458" s="224">
        <f>SUMIF('16'!$C$10:$C$29,$C1458,'16'!$G$10:$G$29)*'16'!$E$3</f>
        <v>0</v>
      </c>
      <c r="W1458" s="224">
        <f>SUMIF('17'!$C$10:$C$29,$C1458,'17'!$G$10:$G$29)*'17'!$E$3</f>
        <v>0</v>
      </c>
      <c r="X1458" s="224">
        <f>SUMIF('18'!$C$10:$C$29,$C1458,'18'!$G$10:$G$29)*'18'!$E$3</f>
        <v>0</v>
      </c>
      <c r="Y1458" s="224">
        <f>SUMIF('19'!$C$10:$C$28,$C1458,'19'!$G$10:$G$28)*'19'!$E$3</f>
        <v>0</v>
      </c>
      <c r="Z1458" s="224">
        <f>SUMIF('20'!$C$10:$C$29,$C1458,'20'!$G$10:$G$29)*'20'!$E$3</f>
        <v>0</v>
      </c>
      <c r="AA1458" s="224">
        <f>SUMIF('21'!$C$10:$C$29,$C1458,'21'!$G$10:$G$29)*'21'!$E$3</f>
        <v>0</v>
      </c>
    </row>
    <row r="1459" spans="3:27" ht="15" hidden="1">
      <c r="C1459" s="207" t="s">
        <v>3027</v>
      </c>
      <c r="D1459" s="207" t="s">
        <v>3028</v>
      </c>
      <c r="F1459" s="303">
        <f t="shared" si="23"/>
        <v>0</v>
      </c>
      <c r="G1459" s="224">
        <f>SUMIF('01'!$C$10:$C$29,$C1459,'01'!$G$10:$G$29)*'01'!$E$3</f>
        <v>0</v>
      </c>
      <c r="H1459" s="224">
        <f>SUMIF('02'!$C$10:$C$28,$C1459,'02'!$G$10:$G$28)*'02'!$E$3</f>
        <v>0</v>
      </c>
      <c r="I1459" s="224">
        <f>SUMIF('03'!$C$10:$C$29,$C1459,'03'!$G$10:$G$29)*'03'!$E$3</f>
        <v>0</v>
      </c>
      <c r="J1459" s="224">
        <f>SUMIF('04'!$C$10:$C$26,$C1459,'04'!$G$10:$G$26)*'04'!$E$3</f>
        <v>0</v>
      </c>
      <c r="K1459" s="224">
        <f>SUMIF('05'!$C$10:$C$29,$C1459,'05'!$G$10:$G$29)*'05'!$E$3</f>
        <v>0</v>
      </c>
      <c r="L1459" s="224">
        <f>SUMIF('06'!$C$10:$C$29,$C1459,'06'!$G$10:$G$29)*'06'!$E$3</f>
        <v>0</v>
      </c>
      <c r="M1459" s="224">
        <f>SUMIF('07'!$C$10:$C$26,$C1459,'07'!$G$10:$G$26)*'07'!$E$3</f>
        <v>0</v>
      </c>
      <c r="N1459" s="224">
        <f>SUMIF('08'!$C$10:$C$29,$C1459,'08'!$G$10:$G$29)*'08'!$E$3</f>
        <v>0</v>
      </c>
      <c r="O1459" s="224">
        <f>SUMIF('09'!$C$10:$C$29,$C1459,'09'!$G$10:$G$29)*'09'!$E$3</f>
        <v>0</v>
      </c>
      <c r="P1459" s="224">
        <f>SUMIF('10'!$C$10:$C$29,$C1459,'10'!$G$10:$G$29)*'10'!$E$3</f>
        <v>0</v>
      </c>
      <c r="Q1459" s="224">
        <f>SUMIF('11'!$C$10:$C$39,$C1459,'11'!$G$10:$G$39)*'11'!$E$3</f>
        <v>0</v>
      </c>
      <c r="R1459" s="224">
        <f>SUMIF('12'!$C$10:$C$29,$C1459,'12'!$G$10:$G$29)*'12'!$E$3</f>
        <v>0</v>
      </c>
      <c r="S1459" s="224">
        <f>SUMIF('13'!$C$10:$C$29,$C1459,'13'!$G$10:$G$29)*'13'!$E$3</f>
        <v>0</v>
      </c>
      <c r="T1459" s="224">
        <f>SUMIF('14'!$C$10:$C$29,$C1459,'14'!$G$10:$G$29)*'14'!$E$3</f>
        <v>0</v>
      </c>
      <c r="U1459" s="224">
        <f>SUMIF('15'!$C$10:$C$29,$C1459,'15'!$G$10:$G$29)*'15'!$E$3</f>
        <v>0</v>
      </c>
      <c r="V1459" s="224">
        <f>SUMIF('16'!$C$10:$C$29,$C1459,'16'!$G$10:$G$29)*'16'!$E$3</f>
        <v>0</v>
      </c>
      <c r="W1459" s="224">
        <f>SUMIF('17'!$C$10:$C$29,$C1459,'17'!$G$10:$G$29)*'17'!$E$3</f>
        <v>0</v>
      </c>
      <c r="X1459" s="224">
        <f>SUMIF('18'!$C$10:$C$29,$C1459,'18'!$G$10:$G$29)*'18'!$E$3</f>
        <v>0</v>
      </c>
      <c r="Y1459" s="224">
        <f>SUMIF('19'!$C$10:$C$28,$C1459,'19'!$G$10:$G$28)*'19'!$E$3</f>
        <v>0</v>
      </c>
      <c r="Z1459" s="224">
        <f>SUMIF('20'!$C$10:$C$29,$C1459,'20'!$G$10:$G$29)*'20'!$E$3</f>
        <v>0</v>
      </c>
      <c r="AA1459" s="224">
        <f>SUMIF('21'!$C$10:$C$29,$C1459,'21'!$G$10:$G$29)*'21'!$E$3</f>
        <v>0</v>
      </c>
    </row>
    <row r="1460" spans="3:27" ht="15" hidden="1">
      <c r="C1460" s="207" t="s">
        <v>3029</v>
      </c>
      <c r="D1460" s="207" t="s">
        <v>3030</v>
      </c>
      <c r="F1460" s="303">
        <f t="shared" si="23"/>
        <v>0</v>
      </c>
      <c r="G1460" s="224">
        <f>SUMIF('01'!$C$10:$C$29,$C1460,'01'!$G$10:$G$29)*'01'!$E$3</f>
        <v>0</v>
      </c>
      <c r="H1460" s="224">
        <f>SUMIF('02'!$C$10:$C$28,$C1460,'02'!$G$10:$G$28)*'02'!$E$3</f>
        <v>0</v>
      </c>
      <c r="I1460" s="224">
        <f>SUMIF('03'!$C$10:$C$29,$C1460,'03'!$G$10:$G$29)*'03'!$E$3</f>
        <v>0</v>
      </c>
      <c r="J1460" s="224">
        <f>SUMIF('04'!$C$10:$C$26,$C1460,'04'!$G$10:$G$26)*'04'!$E$3</f>
        <v>0</v>
      </c>
      <c r="K1460" s="224">
        <f>SUMIF('05'!$C$10:$C$29,$C1460,'05'!$G$10:$G$29)*'05'!$E$3</f>
        <v>0</v>
      </c>
      <c r="L1460" s="224">
        <f>SUMIF('06'!$C$10:$C$29,$C1460,'06'!$G$10:$G$29)*'06'!$E$3</f>
        <v>0</v>
      </c>
      <c r="M1460" s="224">
        <f>SUMIF('07'!$C$10:$C$26,$C1460,'07'!$G$10:$G$26)*'07'!$E$3</f>
        <v>0</v>
      </c>
      <c r="N1460" s="224">
        <f>SUMIF('08'!$C$10:$C$29,$C1460,'08'!$G$10:$G$29)*'08'!$E$3</f>
        <v>0</v>
      </c>
      <c r="O1460" s="224">
        <f>SUMIF('09'!$C$10:$C$29,$C1460,'09'!$G$10:$G$29)*'09'!$E$3</f>
        <v>0</v>
      </c>
      <c r="P1460" s="224">
        <f>SUMIF('10'!$C$10:$C$29,$C1460,'10'!$G$10:$G$29)*'10'!$E$3</f>
        <v>0</v>
      </c>
      <c r="Q1460" s="224">
        <f>SUMIF('11'!$C$10:$C$39,$C1460,'11'!$G$10:$G$39)*'11'!$E$3</f>
        <v>0</v>
      </c>
      <c r="R1460" s="224">
        <f>SUMIF('12'!$C$10:$C$29,$C1460,'12'!$G$10:$G$29)*'12'!$E$3</f>
        <v>0</v>
      </c>
      <c r="S1460" s="224">
        <f>SUMIF('13'!$C$10:$C$29,$C1460,'13'!$G$10:$G$29)*'13'!$E$3</f>
        <v>0</v>
      </c>
      <c r="T1460" s="224">
        <f>SUMIF('14'!$C$10:$C$29,$C1460,'14'!$G$10:$G$29)*'14'!$E$3</f>
        <v>0</v>
      </c>
      <c r="U1460" s="224">
        <f>SUMIF('15'!$C$10:$C$29,$C1460,'15'!$G$10:$G$29)*'15'!$E$3</f>
        <v>0</v>
      </c>
      <c r="V1460" s="224">
        <f>SUMIF('16'!$C$10:$C$29,$C1460,'16'!$G$10:$G$29)*'16'!$E$3</f>
        <v>0</v>
      </c>
      <c r="W1460" s="224">
        <f>SUMIF('17'!$C$10:$C$29,$C1460,'17'!$G$10:$G$29)*'17'!$E$3</f>
        <v>0</v>
      </c>
      <c r="X1460" s="224">
        <f>SUMIF('18'!$C$10:$C$29,$C1460,'18'!$G$10:$G$29)*'18'!$E$3</f>
        <v>0</v>
      </c>
      <c r="Y1460" s="224">
        <f>SUMIF('19'!$C$10:$C$28,$C1460,'19'!$G$10:$G$28)*'19'!$E$3</f>
        <v>0</v>
      </c>
      <c r="Z1460" s="224">
        <f>SUMIF('20'!$C$10:$C$29,$C1460,'20'!$G$10:$G$29)*'20'!$E$3</f>
        <v>0</v>
      </c>
      <c r="AA1460" s="224">
        <f>SUMIF('21'!$C$10:$C$29,$C1460,'21'!$G$10:$G$29)*'21'!$E$3</f>
        <v>0</v>
      </c>
    </row>
    <row r="1461" spans="3:27" ht="15" hidden="1">
      <c r="C1461" s="207" t="s">
        <v>3031</v>
      </c>
      <c r="D1461" s="207" t="s">
        <v>3032</v>
      </c>
      <c r="F1461" s="303">
        <f t="shared" si="23"/>
        <v>0</v>
      </c>
      <c r="G1461" s="224">
        <f>SUMIF('01'!$C$10:$C$29,$C1461,'01'!$G$10:$G$29)*'01'!$E$3</f>
        <v>0</v>
      </c>
      <c r="H1461" s="224">
        <f>SUMIF('02'!$C$10:$C$28,$C1461,'02'!$G$10:$G$28)*'02'!$E$3</f>
        <v>0</v>
      </c>
      <c r="I1461" s="224">
        <f>SUMIF('03'!$C$10:$C$29,$C1461,'03'!$G$10:$G$29)*'03'!$E$3</f>
        <v>0</v>
      </c>
      <c r="J1461" s="224">
        <f>SUMIF('04'!$C$10:$C$26,$C1461,'04'!$G$10:$G$26)*'04'!$E$3</f>
        <v>0</v>
      </c>
      <c r="K1461" s="224">
        <f>SUMIF('05'!$C$10:$C$29,$C1461,'05'!$G$10:$G$29)*'05'!$E$3</f>
        <v>0</v>
      </c>
      <c r="L1461" s="224">
        <f>SUMIF('06'!$C$10:$C$29,$C1461,'06'!$G$10:$G$29)*'06'!$E$3</f>
        <v>0</v>
      </c>
      <c r="M1461" s="224">
        <f>SUMIF('07'!$C$10:$C$26,$C1461,'07'!$G$10:$G$26)*'07'!$E$3</f>
        <v>0</v>
      </c>
      <c r="N1461" s="224">
        <f>SUMIF('08'!$C$10:$C$29,$C1461,'08'!$G$10:$G$29)*'08'!$E$3</f>
        <v>0</v>
      </c>
      <c r="O1461" s="224">
        <f>SUMIF('09'!$C$10:$C$29,$C1461,'09'!$G$10:$G$29)*'09'!$E$3</f>
        <v>0</v>
      </c>
      <c r="P1461" s="224">
        <f>SUMIF('10'!$C$10:$C$29,$C1461,'10'!$G$10:$G$29)*'10'!$E$3</f>
        <v>0</v>
      </c>
      <c r="Q1461" s="224">
        <f>SUMIF('11'!$C$10:$C$39,$C1461,'11'!$G$10:$G$39)*'11'!$E$3</f>
        <v>0</v>
      </c>
      <c r="R1461" s="224">
        <f>SUMIF('12'!$C$10:$C$29,$C1461,'12'!$G$10:$G$29)*'12'!$E$3</f>
        <v>0</v>
      </c>
      <c r="S1461" s="224">
        <f>SUMIF('13'!$C$10:$C$29,$C1461,'13'!$G$10:$G$29)*'13'!$E$3</f>
        <v>0</v>
      </c>
      <c r="T1461" s="224">
        <f>SUMIF('14'!$C$10:$C$29,$C1461,'14'!$G$10:$G$29)*'14'!$E$3</f>
        <v>0</v>
      </c>
      <c r="U1461" s="224">
        <f>SUMIF('15'!$C$10:$C$29,$C1461,'15'!$G$10:$G$29)*'15'!$E$3</f>
        <v>0</v>
      </c>
      <c r="V1461" s="224">
        <f>SUMIF('16'!$C$10:$C$29,$C1461,'16'!$G$10:$G$29)*'16'!$E$3</f>
        <v>0</v>
      </c>
      <c r="W1461" s="224">
        <f>SUMIF('17'!$C$10:$C$29,$C1461,'17'!$G$10:$G$29)*'17'!$E$3</f>
        <v>0</v>
      </c>
      <c r="X1461" s="224">
        <f>SUMIF('18'!$C$10:$C$29,$C1461,'18'!$G$10:$G$29)*'18'!$E$3</f>
        <v>0</v>
      </c>
      <c r="Y1461" s="224">
        <f>SUMIF('19'!$C$10:$C$28,$C1461,'19'!$G$10:$G$28)*'19'!$E$3</f>
        <v>0</v>
      </c>
      <c r="Z1461" s="224">
        <f>SUMIF('20'!$C$10:$C$29,$C1461,'20'!$G$10:$G$29)*'20'!$E$3</f>
        <v>0</v>
      </c>
      <c r="AA1461" s="224">
        <f>SUMIF('21'!$C$10:$C$29,$C1461,'21'!$G$10:$G$29)*'21'!$E$3</f>
        <v>0</v>
      </c>
    </row>
    <row r="1462" spans="3:27" ht="15" hidden="1">
      <c r="C1462" s="207" t="s">
        <v>3033</v>
      </c>
      <c r="D1462" s="207" t="s">
        <v>3034</v>
      </c>
      <c r="F1462" s="303">
        <f t="shared" si="23"/>
        <v>0</v>
      </c>
      <c r="G1462" s="224">
        <f>SUMIF('01'!$C$10:$C$29,$C1462,'01'!$G$10:$G$29)*'01'!$E$3</f>
        <v>0</v>
      </c>
      <c r="H1462" s="224">
        <f>SUMIF('02'!$C$10:$C$28,$C1462,'02'!$G$10:$G$28)*'02'!$E$3</f>
        <v>0</v>
      </c>
      <c r="I1462" s="224">
        <f>SUMIF('03'!$C$10:$C$29,$C1462,'03'!$G$10:$G$29)*'03'!$E$3</f>
        <v>0</v>
      </c>
      <c r="J1462" s="224">
        <f>SUMIF('04'!$C$10:$C$26,$C1462,'04'!$G$10:$G$26)*'04'!$E$3</f>
        <v>0</v>
      </c>
      <c r="K1462" s="224">
        <f>SUMIF('05'!$C$10:$C$29,$C1462,'05'!$G$10:$G$29)*'05'!$E$3</f>
        <v>0</v>
      </c>
      <c r="L1462" s="224">
        <f>SUMIF('06'!$C$10:$C$29,$C1462,'06'!$G$10:$G$29)*'06'!$E$3</f>
        <v>0</v>
      </c>
      <c r="M1462" s="224">
        <f>SUMIF('07'!$C$10:$C$26,$C1462,'07'!$G$10:$G$26)*'07'!$E$3</f>
        <v>0</v>
      </c>
      <c r="N1462" s="224">
        <f>SUMIF('08'!$C$10:$C$29,$C1462,'08'!$G$10:$G$29)*'08'!$E$3</f>
        <v>0</v>
      </c>
      <c r="O1462" s="224">
        <f>SUMIF('09'!$C$10:$C$29,$C1462,'09'!$G$10:$G$29)*'09'!$E$3</f>
        <v>0</v>
      </c>
      <c r="P1462" s="224">
        <f>SUMIF('10'!$C$10:$C$29,$C1462,'10'!$G$10:$G$29)*'10'!$E$3</f>
        <v>0</v>
      </c>
      <c r="Q1462" s="224">
        <f>SUMIF('11'!$C$10:$C$39,$C1462,'11'!$G$10:$G$39)*'11'!$E$3</f>
        <v>0</v>
      </c>
      <c r="R1462" s="224">
        <f>SUMIF('12'!$C$10:$C$29,$C1462,'12'!$G$10:$G$29)*'12'!$E$3</f>
        <v>0</v>
      </c>
      <c r="S1462" s="224">
        <f>SUMIF('13'!$C$10:$C$29,$C1462,'13'!$G$10:$G$29)*'13'!$E$3</f>
        <v>0</v>
      </c>
      <c r="T1462" s="224">
        <f>SUMIF('14'!$C$10:$C$29,$C1462,'14'!$G$10:$G$29)*'14'!$E$3</f>
        <v>0</v>
      </c>
      <c r="U1462" s="224">
        <f>SUMIF('15'!$C$10:$C$29,$C1462,'15'!$G$10:$G$29)*'15'!$E$3</f>
        <v>0</v>
      </c>
      <c r="V1462" s="224">
        <f>SUMIF('16'!$C$10:$C$29,$C1462,'16'!$G$10:$G$29)*'16'!$E$3</f>
        <v>0</v>
      </c>
      <c r="W1462" s="224">
        <f>SUMIF('17'!$C$10:$C$29,$C1462,'17'!$G$10:$G$29)*'17'!$E$3</f>
        <v>0</v>
      </c>
      <c r="X1462" s="224">
        <f>SUMIF('18'!$C$10:$C$29,$C1462,'18'!$G$10:$G$29)*'18'!$E$3</f>
        <v>0</v>
      </c>
      <c r="Y1462" s="224">
        <f>SUMIF('19'!$C$10:$C$28,$C1462,'19'!$G$10:$G$28)*'19'!$E$3</f>
        <v>0</v>
      </c>
      <c r="Z1462" s="224">
        <f>SUMIF('20'!$C$10:$C$29,$C1462,'20'!$G$10:$G$29)*'20'!$E$3</f>
        <v>0</v>
      </c>
      <c r="AA1462" s="224">
        <f>SUMIF('21'!$C$10:$C$29,$C1462,'21'!$G$10:$G$29)*'21'!$E$3</f>
        <v>0</v>
      </c>
    </row>
    <row r="1463" spans="3:27" ht="15" hidden="1">
      <c r="C1463" s="207" t="s">
        <v>3035</v>
      </c>
      <c r="D1463" s="207" t="s">
        <v>3036</v>
      </c>
      <c r="F1463" s="303">
        <f t="shared" si="23"/>
        <v>0</v>
      </c>
      <c r="G1463" s="224">
        <f>SUMIF('01'!$C$10:$C$29,$C1463,'01'!$G$10:$G$29)*'01'!$E$3</f>
        <v>0</v>
      </c>
      <c r="H1463" s="224">
        <f>SUMIF('02'!$C$10:$C$28,$C1463,'02'!$G$10:$G$28)*'02'!$E$3</f>
        <v>0</v>
      </c>
      <c r="I1463" s="224">
        <f>SUMIF('03'!$C$10:$C$29,$C1463,'03'!$G$10:$G$29)*'03'!$E$3</f>
        <v>0</v>
      </c>
      <c r="J1463" s="224">
        <f>SUMIF('04'!$C$10:$C$26,$C1463,'04'!$G$10:$G$26)*'04'!$E$3</f>
        <v>0</v>
      </c>
      <c r="K1463" s="224">
        <f>SUMIF('05'!$C$10:$C$29,$C1463,'05'!$G$10:$G$29)*'05'!$E$3</f>
        <v>0</v>
      </c>
      <c r="L1463" s="224">
        <f>SUMIF('06'!$C$10:$C$29,$C1463,'06'!$G$10:$G$29)*'06'!$E$3</f>
        <v>0</v>
      </c>
      <c r="M1463" s="224">
        <f>SUMIF('07'!$C$10:$C$26,$C1463,'07'!$G$10:$G$26)*'07'!$E$3</f>
        <v>0</v>
      </c>
      <c r="N1463" s="224">
        <f>SUMIF('08'!$C$10:$C$29,$C1463,'08'!$G$10:$G$29)*'08'!$E$3</f>
        <v>0</v>
      </c>
      <c r="O1463" s="224">
        <f>SUMIF('09'!$C$10:$C$29,$C1463,'09'!$G$10:$G$29)*'09'!$E$3</f>
        <v>0</v>
      </c>
      <c r="P1463" s="224">
        <f>SUMIF('10'!$C$10:$C$29,$C1463,'10'!$G$10:$G$29)*'10'!$E$3</f>
        <v>0</v>
      </c>
      <c r="Q1463" s="224">
        <f>SUMIF('11'!$C$10:$C$39,$C1463,'11'!$G$10:$G$39)*'11'!$E$3</f>
        <v>0</v>
      </c>
      <c r="R1463" s="224">
        <f>SUMIF('12'!$C$10:$C$29,$C1463,'12'!$G$10:$G$29)*'12'!$E$3</f>
        <v>0</v>
      </c>
      <c r="S1463" s="224">
        <f>SUMIF('13'!$C$10:$C$29,$C1463,'13'!$G$10:$G$29)*'13'!$E$3</f>
        <v>0</v>
      </c>
      <c r="T1463" s="224">
        <f>SUMIF('14'!$C$10:$C$29,$C1463,'14'!$G$10:$G$29)*'14'!$E$3</f>
        <v>0</v>
      </c>
      <c r="U1463" s="224">
        <f>SUMIF('15'!$C$10:$C$29,$C1463,'15'!$G$10:$G$29)*'15'!$E$3</f>
        <v>0</v>
      </c>
      <c r="V1463" s="224">
        <f>SUMIF('16'!$C$10:$C$29,$C1463,'16'!$G$10:$G$29)*'16'!$E$3</f>
        <v>0</v>
      </c>
      <c r="W1463" s="224">
        <f>SUMIF('17'!$C$10:$C$29,$C1463,'17'!$G$10:$G$29)*'17'!$E$3</f>
        <v>0</v>
      </c>
      <c r="X1463" s="224">
        <f>SUMIF('18'!$C$10:$C$29,$C1463,'18'!$G$10:$G$29)*'18'!$E$3</f>
        <v>0</v>
      </c>
      <c r="Y1463" s="224">
        <f>SUMIF('19'!$C$10:$C$28,$C1463,'19'!$G$10:$G$28)*'19'!$E$3</f>
        <v>0</v>
      </c>
      <c r="Z1463" s="224">
        <f>SUMIF('20'!$C$10:$C$29,$C1463,'20'!$G$10:$G$29)*'20'!$E$3</f>
        <v>0</v>
      </c>
      <c r="AA1463" s="224">
        <f>SUMIF('21'!$C$10:$C$29,$C1463,'21'!$G$10:$G$29)*'21'!$E$3</f>
        <v>0</v>
      </c>
    </row>
    <row r="1464" spans="3:27" ht="15" hidden="1">
      <c r="C1464" s="207" t="s">
        <v>3037</v>
      </c>
      <c r="D1464" s="207" t="s">
        <v>3038</v>
      </c>
      <c r="F1464" s="303">
        <f t="shared" si="23"/>
        <v>0</v>
      </c>
      <c r="G1464" s="224">
        <f>SUMIF('01'!$C$10:$C$29,$C1464,'01'!$G$10:$G$29)*'01'!$E$3</f>
        <v>0</v>
      </c>
      <c r="H1464" s="224">
        <f>SUMIF('02'!$C$10:$C$28,$C1464,'02'!$G$10:$G$28)*'02'!$E$3</f>
        <v>0</v>
      </c>
      <c r="I1464" s="224">
        <f>SUMIF('03'!$C$10:$C$29,$C1464,'03'!$G$10:$G$29)*'03'!$E$3</f>
        <v>0</v>
      </c>
      <c r="J1464" s="224">
        <f>SUMIF('04'!$C$10:$C$26,$C1464,'04'!$G$10:$G$26)*'04'!$E$3</f>
        <v>0</v>
      </c>
      <c r="K1464" s="224">
        <f>SUMIF('05'!$C$10:$C$29,$C1464,'05'!$G$10:$G$29)*'05'!$E$3</f>
        <v>0</v>
      </c>
      <c r="L1464" s="224">
        <f>SUMIF('06'!$C$10:$C$29,$C1464,'06'!$G$10:$G$29)*'06'!$E$3</f>
        <v>0</v>
      </c>
      <c r="M1464" s="224">
        <f>SUMIF('07'!$C$10:$C$26,$C1464,'07'!$G$10:$G$26)*'07'!$E$3</f>
        <v>0</v>
      </c>
      <c r="N1464" s="224">
        <f>SUMIF('08'!$C$10:$C$29,$C1464,'08'!$G$10:$G$29)*'08'!$E$3</f>
        <v>0</v>
      </c>
      <c r="O1464" s="224">
        <f>SUMIF('09'!$C$10:$C$29,$C1464,'09'!$G$10:$G$29)*'09'!$E$3</f>
        <v>0</v>
      </c>
      <c r="P1464" s="224">
        <f>SUMIF('10'!$C$10:$C$29,$C1464,'10'!$G$10:$G$29)*'10'!$E$3</f>
        <v>0</v>
      </c>
      <c r="Q1464" s="224">
        <f>SUMIF('11'!$C$10:$C$39,$C1464,'11'!$G$10:$G$39)*'11'!$E$3</f>
        <v>0</v>
      </c>
      <c r="R1464" s="224">
        <f>SUMIF('12'!$C$10:$C$29,$C1464,'12'!$G$10:$G$29)*'12'!$E$3</f>
        <v>0</v>
      </c>
      <c r="S1464" s="224">
        <f>SUMIF('13'!$C$10:$C$29,$C1464,'13'!$G$10:$G$29)*'13'!$E$3</f>
        <v>0</v>
      </c>
      <c r="T1464" s="224">
        <f>SUMIF('14'!$C$10:$C$29,$C1464,'14'!$G$10:$G$29)*'14'!$E$3</f>
        <v>0</v>
      </c>
      <c r="U1464" s="224">
        <f>SUMIF('15'!$C$10:$C$29,$C1464,'15'!$G$10:$G$29)*'15'!$E$3</f>
        <v>0</v>
      </c>
      <c r="V1464" s="224">
        <f>SUMIF('16'!$C$10:$C$29,$C1464,'16'!$G$10:$G$29)*'16'!$E$3</f>
        <v>0</v>
      </c>
      <c r="W1464" s="224">
        <f>SUMIF('17'!$C$10:$C$29,$C1464,'17'!$G$10:$G$29)*'17'!$E$3</f>
        <v>0</v>
      </c>
      <c r="X1464" s="224">
        <f>SUMIF('18'!$C$10:$C$29,$C1464,'18'!$G$10:$G$29)*'18'!$E$3</f>
        <v>0</v>
      </c>
      <c r="Y1464" s="224">
        <f>SUMIF('19'!$C$10:$C$28,$C1464,'19'!$G$10:$G$28)*'19'!$E$3</f>
        <v>0</v>
      </c>
      <c r="Z1464" s="224">
        <f>SUMIF('20'!$C$10:$C$29,$C1464,'20'!$G$10:$G$29)*'20'!$E$3</f>
        <v>0</v>
      </c>
      <c r="AA1464" s="224">
        <f>SUMIF('21'!$C$10:$C$29,$C1464,'21'!$G$10:$G$29)*'21'!$E$3</f>
        <v>0</v>
      </c>
    </row>
    <row r="1465" spans="3:27" ht="15" hidden="1">
      <c r="C1465" s="207" t="s">
        <v>3039</v>
      </c>
      <c r="D1465" s="207" t="s">
        <v>3040</v>
      </c>
      <c r="F1465" s="303">
        <f t="shared" si="23"/>
        <v>0</v>
      </c>
      <c r="G1465" s="224">
        <f>SUMIF('01'!$C$10:$C$29,$C1465,'01'!$G$10:$G$29)*'01'!$E$3</f>
        <v>0</v>
      </c>
      <c r="H1465" s="224">
        <f>SUMIF('02'!$C$10:$C$28,$C1465,'02'!$G$10:$G$28)*'02'!$E$3</f>
        <v>0</v>
      </c>
      <c r="I1465" s="224">
        <f>SUMIF('03'!$C$10:$C$29,$C1465,'03'!$G$10:$G$29)*'03'!$E$3</f>
        <v>0</v>
      </c>
      <c r="J1465" s="224">
        <f>SUMIF('04'!$C$10:$C$26,$C1465,'04'!$G$10:$G$26)*'04'!$E$3</f>
        <v>0</v>
      </c>
      <c r="K1465" s="224">
        <f>SUMIF('05'!$C$10:$C$29,$C1465,'05'!$G$10:$G$29)*'05'!$E$3</f>
        <v>0</v>
      </c>
      <c r="L1465" s="224">
        <f>SUMIF('06'!$C$10:$C$29,$C1465,'06'!$G$10:$G$29)*'06'!$E$3</f>
        <v>0</v>
      </c>
      <c r="M1465" s="224">
        <f>SUMIF('07'!$C$10:$C$26,$C1465,'07'!$G$10:$G$26)*'07'!$E$3</f>
        <v>0</v>
      </c>
      <c r="N1465" s="224">
        <f>SUMIF('08'!$C$10:$C$29,$C1465,'08'!$G$10:$G$29)*'08'!$E$3</f>
        <v>0</v>
      </c>
      <c r="O1465" s="224">
        <f>SUMIF('09'!$C$10:$C$29,$C1465,'09'!$G$10:$G$29)*'09'!$E$3</f>
        <v>0</v>
      </c>
      <c r="P1465" s="224">
        <f>SUMIF('10'!$C$10:$C$29,$C1465,'10'!$G$10:$G$29)*'10'!$E$3</f>
        <v>0</v>
      </c>
      <c r="Q1465" s="224">
        <f>SUMIF('11'!$C$10:$C$39,$C1465,'11'!$G$10:$G$39)*'11'!$E$3</f>
        <v>0</v>
      </c>
      <c r="R1465" s="224">
        <f>SUMIF('12'!$C$10:$C$29,$C1465,'12'!$G$10:$G$29)*'12'!$E$3</f>
        <v>0</v>
      </c>
      <c r="S1465" s="224">
        <f>SUMIF('13'!$C$10:$C$29,$C1465,'13'!$G$10:$G$29)*'13'!$E$3</f>
        <v>0</v>
      </c>
      <c r="T1465" s="224">
        <f>SUMIF('14'!$C$10:$C$29,$C1465,'14'!$G$10:$G$29)*'14'!$E$3</f>
        <v>0</v>
      </c>
      <c r="U1465" s="224">
        <f>SUMIF('15'!$C$10:$C$29,$C1465,'15'!$G$10:$G$29)*'15'!$E$3</f>
        <v>0</v>
      </c>
      <c r="V1465" s="224">
        <f>SUMIF('16'!$C$10:$C$29,$C1465,'16'!$G$10:$G$29)*'16'!$E$3</f>
        <v>0</v>
      </c>
      <c r="W1465" s="224">
        <f>SUMIF('17'!$C$10:$C$29,$C1465,'17'!$G$10:$G$29)*'17'!$E$3</f>
        <v>0</v>
      </c>
      <c r="X1465" s="224">
        <f>SUMIF('18'!$C$10:$C$29,$C1465,'18'!$G$10:$G$29)*'18'!$E$3</f>
        <v>0</v>
      </c>
      <c r="Y1465" s="224">
        <f>SUMIF('19'!$C$10:$C$28,$C1465,'19'!$G$10:$G$28)*'19'!$E$3</f>
        <v>0</v>
      </c>
      <c r="Z1465" s="224">
        <f>SUMIF('20'!$C$10:$C$29,$C1465,'20'!$G$10:$G$29)*'20'!$E$3</f>
        <v>0</v>
      </c>
      <c r="AA1465" s="224">
        <f>SUMIF('21'!$C$10:$C$29,$C1465,'21'!$G$10:$G$29)*'21'!$E$3</f>
        <v>0</v>
      </c>
    </row>
    <row r="1466" spans="3:27" ht="15" hidden="1">
      <c r="C1466" s="207" t="s">
        <v>3041</v>
      </c>
      <c r="D1466" s="207" t="s">
        <v>3042</v>
      </c>
      <c r="F1466" s="303">
        <f t="shared" si="23"/>
        <v>0</v>
      </c>
      <c r="G1466" s="224">
        <f>SUMIF('01'!$C$10:$C$29,$C1466,'01'!$G$10:$G$29)*'01'!$E$3</f>
        <v>0</v>
      </c>
      <c r="H1466" s="224">
        <f>SUMIF('02'!$C$10:$C$28,$C1466,'02'!$G$10:$G$28)*'02'!$E$3</f>
        <v>0</v>
      </c>
      <c r="I1466" s="224">
        <f>SUMIF('03'!$C$10:$C$29,$C1466,'03'!$G$10:$G$29)*'03'!$E$3</f>
        <v>0</v>
      </c>
      <c r="J1466" s="224">
        <f>SUMIF('04'!$C$10:$C$26,$C1466,'04'!$G$10:$G$26)*'04'!$E$3</f>
        <v>0</v>
      </c>
      <c r="K1466" s="224">
        <f>SUMIF('05'!$C$10:$C$29,$C1466,'05'!$G$10:$G$29)*'05'!$E$3</f>
        <v>0</v>
      </c>
      <c r="L1466" s="224">
        <f>SUMIF('06'!$C$10:$C$29,$C1466,'06'!$G$10:$G$29)*'06'!$E$3</f>
        <v>0</v>
      </c>
      <c r="M1466" s="224">
        <f>SUMIF('07'!$C$10:$C$26,$C1466,'07'!$G$10:$G$26)*'07'!$E$3</f>
        <v>0</v>
      </c>
      <c r="N1466" s="224">
        <f>SUMIF('08'!$C$10:$C$29,$C1466,'08'!$G$10:$G$29)*'08'!$E$3</f>
        <v>0</v>
      </c>
      <c r="O1466" s="224">
        <f>SUMIF('09'!$C$10:$C$29,$C1466,'09'!$G$10:$G$29)*'09'!$E$3</f>
        <v>0</v>
      </c>
      <c r="P1466" s="224">
        <f>SUMIF('10'!$C$10:$C$29,$C1466,'10'!$G$10:$G$29)*'10'!$E$3</f>
        <v>0</v>
      </c>
      <c r="Q1466" s="224">
        <f>SUMIF('11'!$C$10:$C$39,$C1466,'11'!$G$10:$G$39)*'11'!$E$3</f>
        <v>0</v>
      </c>
      <c r="R1466" s="224">
        <f>SUMIF('12'!$C$10:$C$29,$C1466,'12'!$G$10:$G$29)*'12'!$E$3</f>
        <v>0</v>
      </c>
      <c r="S1466" s="224">
        <f>SUMIF('13'!$C$10:$C$29,$C1466,'13'!$G$10:$G$29)*'13'!$E$3</f>
        <v>0</v>
      </c>
      <c r="T1466" s="224">
        <f>SUMIF('14'!$C$10:$C$29,$C1466,'14'!$G$10:$G$29)*'14'!$E$3</f>
        <v>0</v>
      </c>
      <c r="U1466" s="224">
        <f>SUMIF('15'!$C$10:$C$29,$C1466,'15'!$G$10:$G$29)*'15'!$E$3</f>
        <v>0</v>
      </c>
      <c r="V1466" s="224">
        <f>SUMIF('16'!$C$10:$C$29,$C1466,'16'!$G$10:$G$29)*'16'!$E$3</f>
        <v>0</v>
      </c>
      <c r="W1466" s="224">
        <f>SUMIF('17'!$C$10:$C$29,$C1466,'17'!$G$10:$G$29)*'17'!$E$3</f>
        <v>0</v>
      </c>
      <c r="X1466" s="224">
        <f>SUMIF('18'!$C$10:$C$29,$C1466,'18'!$G$10:$G$29)*'18'!$E$3</f>
        <v>0</v>
      </c>
      <c r="Y1466" s="224">
        <f>SUMIF('19'!$C$10:$C$28,$C1466,'19'!$G$10:$G$28)*'19'!$E$3</f>
        <v>0</v>
      </c>
      <c r="Z1466" s="224">
        <f>SUMIF('20'!$C$10:$C$29,$C1466,'20'!$G$10:$G$29)*'20'!$E$3</f>
        <v>0</v>
      </c>
      <c r="AA1466" s="224">
        <f>SUMIF('21'!$C$10:$C$29,$C1466,'21'!$G$10:$G$29)*'21'!$E$3</f>
        <v>0</v>
      </c>
    </row>
    <row r="1467" spans="3:27" ht="15" hidden="1">
      <c r="C1467" s="207" t="s">
        <v>3043</v>
      </c>
      <c r="D1467" s="207" t="s">
        <v>3044</v>
      </c>
      <c r="F1467" s="303">
        <f t="shared" si="23"/>
        <v>0</v>
      </c>
      <c r="G1467" s="224">
        <f>SUMIF('01'!$C$10:$C$29,$C1467,'01'!$G$10:$G$29)*'01'!$E$3</f>
        <v>0</v>
      </c>
      <c r="H1467" s="224">
        <f>SUMIF('02'!$C$10:$C$28,$C1467,'02'!$G$10:$G$28)*'02'!$E$3</f>
        <v>0</v>
      </c>
      <c r="I1467" s="224">
        <f>SUMIF('03'!$C$10:$C$29,$C1467,'03'!$G$10:$G$29)*'03'!$E$3</f>
        <v>0</v>
      </c>
      <c r="J1467" s="224">
        <f>SUMIF('04'!$C$10:$C$26,$C1467,'04'!$G$10:$G$26)*'04'!$E$3</f>
        <v>0</v>
      </c>
      <c r="K1467" s="224">
        <f>SUMIF('05'!$C$10:$C$29,$C1467,'05'!$G$10:$G$29)*'05'!$E$3</f>
        <v>0</v>
      </c>
      <c r="L1467" s="224">
        <f>SUMIF('06'!$C$10:$C$29,$C1467,'06'!$G$10:$G$29)*'06'!$E$3</f>
        <v>0</v>
      </c>
      <c r="M1467" s="224">
        <f>SUMIF('07'!$C$10:$C$26,$C1467,'07'!$G$10:$G$26)*'07'!$E$3</f>
        <v>0</v>
      </c>
      <c r="N1467" s="224">
        <f>SUMIF('08'!$C$10:$C$29,$C1467,'08'!$G$10:$G$29)*'08'!$E$3</f>
        <v>0</v>
      </c>
      <c r="O1467" s="224">
        <f>SUMIF('09'!$C$10:$C$29,$C1467,'09'!$G$10:$G$29)*'09'!$E$3</f>
        <v>0</v>
      </c>
      <c r="P1467" s="224">
        <f>SUMIF('10'!$C$10:$C$29,$C1467,'10'!$G$10:$G$29)*'10'!$E$3</f>
        <v>0</v>
      </c>
      <c r="Q1467" s="224">
        <f>SUMIF('11'!$C$10:$C$39,$C1467,'11'!$G$10:$G$39)*'11'!$E$3</f>
        <v>0</v>
      </c>
      <c r="R1467" s="224">
        <f>SUMIF('12'!$C$10:$C$29,$C1467,'12'!$G$10:$G$29)*'12'!$E$3</f>
        <v>0</v>
      </c>
      <c r="S1467" s="224">
        <f>SUMIF('13'!$C$10:$C$29,$C1467,'13'!$G$10:$G$29)*'13'!$E$3</f>
        <v>0</v>
      </c>
      <c r="T1467" s="224">
        <f>SUMIF('14'!$C$10:$C$29,$C1467,'14'!$G$10:$G$29)*'14'!$E$3</f>
        <v>0</v>
      </c>
      <c r="U1467" s="224">
        <f>SUMIF('15'!$C$10:$C$29,$C1467,'15'!$G$10:$G$29)*'15'!$E$3</f>
        <v>0</v>
      </c>
      <c r="V1467" s="224">
        <f>SUMIF('16'!$C$10:$C$29,$C1467,'16'!$G$10:$G$29)*'16'!$E$3</f>
        <v>0</v>
      </c>
      <c r="W1467" s="224">
        <f>SUMIF('17'!$C$10:$C$29,$C1467,'17'!$G$10:$G$29)*'17'!$E$3</f>
        <v>0</v>
      </c>
      <c r="X1467" s="224">
        <f>SUMIF('18'!$C$10:$C$29,$C1467,'18'!$G$10:$G$29)*'18'!$E$3</f>
        <v>0</v>
      </c>
      <c r="Y1467" s="224">
        <f>SUMIF('19'!$C$10:$C$28,$C1467,'19'!$G$10:$G$28)*'19'!$E$3</f>
        <v>0</v>
      </c>
      <c r="Z1467" s="224">
        <f>SUMIF('20'!$C$10:$C$29,$C1467,'20'!$G$10:$G$29)*'20'!$E$3</f>
        <v>0</v>
      </c>
      <c r="AA1467" s="224">
        <f>SUMIF('21'!$C$10:$C$29,$C1467,'21'!$G$10:$G$29)*'21'!$E$3</f>
        <v>0</v>
      </c>
    </row>
    <row r="1468" spans="3:27" ht="15" hidden="1">
      <c r="C1468" s="207" t="s">
        <v>3045</v>
      </c>
      <c r="D1468" s="207" t="s">
        <v>3046</v>
      </c>
      <c r="F1468" s="303">
        <f t="shared" si="23"/>
        <v>0</v>
      </c>
      <c r="G1468" s="224">
        <f>SUMIF('01'!$C$10:$C$29,$C1468,'01'!$G$10:$G$29)*'01'!$E$3</f>
        <v>0</v>
      </c>
      <c r="H1468" s="224">
        <f>SUMIF('02'!$C$10:$C$28,$C1468,'02'!$G$10:$G$28)*'02'!$E$3</f>
        <v>0</v>
      </c>
      <c r="I1468" s="224">
        <f>SUMIF('03'!$C$10:$C$29,$C1468,'03'!$G$10:$G$29)*'03'!$E$3</f>
        <v>0</v>
      </c>
      <c r="J1468" s="224">
        <f>SUMIF('04'!$C$10:$C$26,$C1468,'04'!$G$10:$G$26)*'04'!$E$3</f>
        <v>0</v>
      </c>
      <c r="K1468" s="224">
        <f>SUMIF('05'!$C$10:$C$29,$C1468,'05'!$G$10:$G$29)*'05'!$E$3</f>
        <v>0</v>
      </c>
      <c r="L1468" s="224">
        <f>SUMIF('06'!$C$10:$C$29,$C1468,'06'!$G$10:$G$29)*'06'!$E$3</f>
        <v>0</v>
      </c>
      <c r="M1468" s="224">
        <f>SUMIF('07'!$C$10:$C$26,$C1468,'07'!$G$10:$G$26)*'07'!$E$3</f>
        <v>0</v>
      </c>
      <c r="N1468" s="224">
        <f>SUMIF('08'!$C$10:$C$29,$C1468,'08'!$G$10:$G$29)*'08'!$E$3</f>
        <v>0</v>
      </c>
      <c r="O1468" s="224">
        <f>SUMIF('09'!$C$10:$C$29,$C1468,'09'!$G$10:$G$29)*'09'!$E$3</f>
        <v>0</v>
      </c>
      <c r="P1468" s="224">
        <f>SUMIF('10'!$C$10:$C$29,$C1468,'10'!$G$10:$G$29)*'10'!$E$3</f>
        <v>0</v>
      </c>
      <c r="Q1468" s="224">
        <f>SUMIF('11'!$C$10:$C$39,$C1468,'11'!$G$10:$G$39)*'11'!$E$3</f>
        <v>0</v>
      </c>
      <c r="R1468" s="224">
        <f>SUMIF('12'!$C$10:$C$29,$C1468,'12'!$G$10:$G$29)*'12'!$E$3</f>
        <v>0</v>
      </c>
      <c r="S1468" s="224">
        <f>SUMIF('13'!$C$10:$C$29,$C1468,'13'!$G$10:$G$29)*'13'!$E$3</f>
        <v>0</v>
      </c>
      <c r="T1468" s="224">
        <f>SUMIF('14'!$C$10:$C$29,$C1468,'14'!$G$10:$G$29)*'14'!$E$3</f>
        <v>0</v>
      </c>
      <c r="U1468" s="224">
        <f>SUMIF('15'!$C$10:$C$29,$C1468,'15'!$G$10:$G$29)*'15'!$E$3</f>
        <v>0</v>
      </c>
      <c r="V1468" s="224">
        <f>SUMIF('16'!$C$10:$C$29,$C1468,'16'!$G$10:$G$29)*'16'!$E$3</f>
        <v>0</v>
      </c>
      <c r="W1468" s="224">
        <f>SUMIF('17'!$C$10:$C$29,$C1468,'17'!$G$10:$G$29)*'17'!$E$3</f>
        <v>0</v>
      </c>
      <c r="X1468" s="224">
        <f>SUMIF('18'!$C$10:$C$29,$C1468,'18'!$G$10:$G$29)*'18'!$E$3</f>
        <v>0</v>
      </c>
      <c r="Y1468" s="224">
        <f>SUMIF('19'!$C$10:$C$28,$C1468,'19'!$G$10:$G$28)*'19'!$E$3</f>
        <v>0</v>
      </c>
      <c r="Z1468" s="224">
        <f>SUMIF('20'!$C$10:$C$29,$C1468,'20'!$G$10:$G$29)*'20'!$E$3</f>
        <v>0</v>
      </c>
      <c r="AA1468" s="224">
        <f>SUMIF('21'!$C$10:$C$29,$C1468,'21'!$G$10:$G$29)*'21'!$E$3</f>
        <v>0</v>
      </c>
    </row>
    <row r="1469" spans="3:27" ht="15" hidden="1">
      <c r="C1469" s="207" t="s">
        <v>3047</v>
      </c>
      <c r="D1469" s="207" t="s">
        <v>3048</v>
      </c>
      <c r="F1469" s="303">
        <f t="shared" si="23"/>
        <v>0</v>
      </c>
      <c r="G1469" s="224">
        <f>SUMIF('01'!$C$10:$C$29,$C1469,'01'!$G$10:$G$29)*'01'!$E$3</f>
        <v>0</v>
      </c>
      <c r="H1469" s="224">
        <f>SUMIF('02'!$C$10:$C$28,$C1469,'02'!$G$10:$G$28)*'02'!$E$3</f>
        <v>0</v>
      </c>
      <c r="I1469" s="224">
        <f>SUMIF('03'!$C$10:$C$29,$C1469,'03'!$G$10:$G$29)*'03'!$E$3</f>
        <v>0</v>
      </c>
      <c r="J1469" s="224">
        <f>SUMIF('04'!$C$10:$C$26,$C1469,'04'!$G$10:$G$26)*'04'!$E$3</f>
        <v>0</v>
      </c>
      <c r="K1469" s="224">
        <f>SUMIF('05'!$C$10:$C$29,$C1469,'05'!$G$10:$G$29)*'05'!$E$3</f>
        <v>0</v>
      </c>
      <c r="L1469" s="224">
        <f>SUMIF('06'!$C$10:$C$29,$C1469,'06'!$G$10:$G$29)*'06'!$E$3</f>
        <v>0</v>
      </c>
      <c r="M1469" s="224">
        <f>SUMIF('07'!$C$10:$C$26,$C1469,'07'!$G$10:$G$26)*'07'!$E$3</f>
        <v>0</v>
      </c>
      <c r="N1469" s="224">
        <f>SUMIF('08'!$C$10:$C$29,$C1469,'08'!$G$10:$G$29)*'08'!$E$3</f>
        <v>0</v>
      </c>
      <c r="O1469" s="224">
        <f>SUMIF('09'!$C$10:$C$29,$C1469,'09'!$G$10:$G$29)*'09'!$E$3</f>
        <v>0</v>
      </c>
      <c r="P1469" s="224">
        <f>SUMIF('10'!$C$10:$C$29,$C1469,'10'!$G$10:$G$29)*'10'!$E$3</f>
        <v>0</v>
      </c>
      <c r="Q1469" s="224">
        <f>SUMIF('11'!$C$10:$C$39,$C1469,'11'!$G$10:$G$39)*'11'!$E$3</f>
        <v>0</v>
      </c>
      <c r="R1469" s="224">
        <f>SUMIF('12'!$C$10:$C$29,$C1469,'12'!$G$10:$G$29)*'12'!$E$3</f>
        <v>0</v>
      </c>
      <c r="S1469" s="224">
        <f>SUMIF('13'!$C$10:$C$29,$C1469,'13'!$G$10:$G$29)*'13'!$E$3</f>
        <v>0</v>
      </c>
      <c r="T1469" s="224">
        <f>SUMIF('14'!$C$10:$C$29,$C1469,'14'!$G$10:$G$29)*'14'!$E$3</f>
        <v>0</v>
      </c>
      <c r="U1469" s="224">
        <f>SUMIF('15'!$C$10:$C$29,$C1469,'15'!$G$10:$G$29)*'15'!$E$3</f>
        <v>0</v>
      </c>
      <c r="V1469" s="224">
        <f>SUMIF('16'!$C$10:$C$29,$C1469,'16'!$G$10:$G$29)*'16'!$E$3</f>
        <v>0</v>
      </c>
      <c r="W1469" s="224">
        <f>SUMIF('17'!$C$10:$C$29,$C1469,'17'!$G$10:$G$29)*'17'!$E$3</f>
        <v>0</v>
      </c>
      <c r="X1469" s="224">
        <f>SUMIF('18'!$C$10:$C$29,$C1469,'18'!$G$10:$G$29)*'18'!$E$3</f>
        <v>0</v>
      </c>
      <c r="Y1469" s="224">
        <f>SUMIF('19'!$C$10:$C$28,$C1469,'19'!$G$10:$G$28)*'19'!$E$3</f>
        <v>0</v>
      </c>
      <c r="Z1469" s="224">
        <f>SUMIF('20'!$C$10:$C$29,$C1469,'20'!$G$10:$G$29)*'20'!$E$3</f>
        <v>0</v>
      </c>
      <c r="AA1469" s="224">
        <f>SUMIF('21'!$C$10:$C$29,$C1469,'21'!$G$10:$G$29)*'21'!$E$3</f>
        <v>0</v>
      </c>
    </row>
    <row r="1470" spans="3:27" ht="15" hidden="1">
      <c r="C1470" s="207" t="s">
        <v>3049</v>
      </c>
      <c r="D1470" s="207" t="s">
        <v>3050</v>
      </c>
      <c r="F1470" s="303">
        <f t="shared" si="23"/>
        <v>0</v>
      </c>
      <c r="G1470" s="224">
        <f>SUMIF('01'!$C$10:$C$29,$C1470,'01'!$G$10:$G$29)*'01'!$E$3</f>
        <v>0</v>
      </c>
      <c r="H1470" s="224">
        <f>SUMIF('02'!$C$10:$C$28,$C1470,'02'!$G$10:$G$28)*'02'!$E$3</f>
        <v>0</v>
      </c>
      <c r="I1470" s="224">
        <f>SUMIF('03'!$C$10:$C$29,$C1470,'03'!$G$10:$G$29)*'03'!$E$3</f>
        <v>0</v>
      </c>
      <c r="J1470" s="224">
        <f>SUMIF('04'!$C$10:$C$26,$C1470,'04'!$G$10:$G$26)*'04'!$E$3</f>
        <v>0</v>
      </c>
      <c r="K1470" s="224">
        <f>SUMIF('05'!$C$10:$C$29,$C1470,'05'!$G$10:$G$29)*'05'!$E$3</f>
        <v>0</v>
      </c>
      <c r="L1470" s="224">
        <f>SUMIF('06'!$C$10:$C$29,$C1470,'06'!$G$10:$G$29)*'06'!$E$3</f>
        <v>0</v>
      </c>
      <c r="M1470" s="224">
        <f>SUMIF('07'!$C$10:$C$26,$C1470,'07'!$G$10:$G$26)*'07'!$E$3</f>
        <v>0</v>
      </c>
      <c r="N1470" s="224">
        <f>SUMIF('08'!$C$10:$C$29,$C1470,'08'!$G$10:$G$29)*'08'!$E$3</f>
        <v>0</v>
      </c>
      <c r="O1470" s="224">
        <f>SUMIF('09'!$C$10:$C$29,$C1470,'09'!$G$10:$G$29)*'09'!$E$3</f>
        <v>0</v>
      </c>
      <c r="P1470" s="224">
        <f>SUMIF('10'!$C$10:$C$29,$C1470,'10'!$G$10:$G$29)*'10'!$E$3</f>
        <v>0</v>
      </c>
      <c r="Q1470" s="224">
        <f>SUMIF('11'!$C$10:$C$39,$C1470,'11'!$G$10:$G$39)*'11'!$E$3</f>
        <v>0</v>
      </c>
      <c r="R1470" s="224">
        <f>SUMIF('12'!$C$10:$C$29,$C1470,'12'!$G$10:$G$29)*'12'!$E$3</f>
        <v>0</v>
      </c>
      <c r="S1470" s="224">
        <f>SUMIF('13'!$C$10:$C$29,$C1470,'13'!$G$10:$G$29)*'13'!$E$3</f>
        <v>0</v>
      </c>
      <c r="T1470" s="224">
        <f>SUMIF('14'!$C$10:$C$29,$C1470,'14'!$G$10:$G$29)*'14'!$E$3</f>
        <v>0</v>
      </c>
      <c r="U1470" s="224">
        <f>SUMIF('15'!$C$10:$C$29,$C1470,'15'!$G$10:$G$29)*'15'!$E$3</f>
        <v>0</v>
      </c>
      <c r="V1470" s="224">
        <f>SUMIF('16'!$C$10:$C$29,$C1470,'16'!$G$10:$G$29)*'16'!$E$3</f>
        <v>0</v>
      </c>
      <c r="W1470" s="224">
        <f>SUMIF('17'!$C$10:$C$29,$C1470,'17'!$G$10:$G$29)*'17'!$E$3</f>
        <v>0</v>
      </c>
      <c r="X1470" s="224">
        <f>SUMIF('18'!$C$10:$C$29,$C1470,'18'!$G$10:$G$29)*'18'!$E$3</f>
        <v>0</v>
      </c>
      <c r="Y1470" s="224">
        <f>SUMIF('19'!$C$10:$C$28,$C1470,'19'!$G$10:$G$28)*'19'!$E$3</f>
        <v>0</v>
      </c>
      <c r="Z1470" s="224">
        <f>SUMIF('20'!$C$10:$C$29,$C1470,'20'!$G$10:$G$29)*'20'!$E$3</f>
        <v>0</v>
      </c>
      <c r="AA1470" s="224">
        <f>SUMIF('21'!$C$10:$C$29,$C1470,'21'!$G$10:$G$29)*'21'!$E$3</f>
        <v>0</v>
      </c>
    </row>
    <row r="1471" spans="3:27" ht="15" hidden="1">
      <c r="C1471" s="207" t="s">
        <v>3051</v>
      </c>
      <c r="D1471" s="207" t="s">
        <v>3052</v>
      </c>
      <c r="F1471" s="303">
        <f t="shared" si="23"/>
        <v>0</v>
      </c>
      <c r="G1471" s="224">
        <f>SUMIF('01'!$C$10:$C$29,$C1471,'01'!$G$10:$G$29)*'01'!$E$3</f>
        <v>0</v>
      </c>
      <c r="H1471" s="224">
        <f>SUMIF('02'!$C$10:$C$28,$C1471,'02'!$G$10:$G$28)*'02'!$E$3</f>
        <v>0</v>
      </c>
      <c r="I1471" s="224">
        <f>SUMIF('03'!$C$10:$C$29,$C1471,'03'!$G$10:$G$29)*'03'!$E$3</f>
        <v>0</v>
      </c>
      <c r="J1471" s="224">
        <f>SUMIF('04'!$C$10:$C$26,$C1471,'04'!$G$10:$G$26)*'04'!$E$3</f>
        <v>0</v>
      </c>
      <c r="K1471" s="224">
        <f>SUMIF('05'!$C$10:$C$29,$C1471,'05'!$G$10:$G$29)*'05'!$E$3</f>
        <v>0</v>
      </c>
      <c r="L1471" s="224">
        <f>SUMIF('06'!$C$10:$C$29,$C1471,'06'!$G$10:$G$29)*'06'!$E$3</f>
        <v>0</v>
      </c>
      <c r="M1471" s="224">
        <f>SUMIF('07'!$C$10:$C$26,$C1471,'07'!$G$10:$G$26)*'07'!$E$3</f>
        <v>0</v>
      </c>
      <c r="N1471" s="224">
        <f>SUMIF('08'!$C$10:$C$29,$C1471,'08'!$G$10:$G$29)*'08'!$E$3</f>
        <v>0</v>
      </c>
      <c r="O1471" s="224">
        <f>SUMIF('09'!$C$10:$C$29,$C1471,'09'!$G$10:$G$29)*'09'!$E$3</f>
        <v>0</v>
      </c>
      <c r="P1471" s="224">
        <f>SUMIF('10'!$C$10:$C$29,$C1471,'10'!$G$10:$G$29)*'10'!$E$3</f>
        <v>0</v>
      </c>
      <c r="Q1471" s="224">
        <f>SUMIF('11'!$C$10:$C$39,$C1471,'11'!$G$10:$G$39)*'11'!$E$3</f>
        <v>0</v>
      </c>
      <c r="R1471" s="224">
        <f>SUMIF('12'!$C$10:$C$29,$C1471,'12'!$G$10:$G$29)*'12'!$E$3</f>
        <v>0</v>
      </c>
      <c r="S1471" s="224">
        <f>SUMIF('13'!$C$10:$C$29,$C1471,'13'!$G$10:$G$29)*'13'!$E$3</f>
        <v>0</v>
      </c>
      <c r="T1471" s="224">
        <f>SUMIF('14'!$C$10:$C$29,$C1471,'14'!$G$10:$G$29)*'14'!$E$3</f>
        <v>0</v>
      </c>
      <c r="U1471" s="224">
        <f>SUMIF('15'!$C$10:$C$29,$C1471,'15'!$G$10:$G$29)*'15'!$E$3</f>
        <v>0</v>
      </c>
      <c r="V1471" s="224">
        <f>SUMIF('16'!$C$10:$C$29,$C1471,'16'!$G$10:$G$29)*'16'!$E$3</f>
        <v>0</v>
      </c>
      <c r="W1471" s="224">
        <f>SUMIF('17'!$C$10:$C$29,$C1471,'17'!$G$10:$G$29)*'17'!$E$3</f>
        <v>0</v>
      </c>
      <c r="X1471" s="224">
        <f>SUMIF('18'!$C$10:$C$29,$C1471,'18'!$G$10:$G$29)*'18'!$E$3</f>
        <v>0</v>
      </c>
      <c r="Y1471" s="224">
        <f>SUMIF('19'!$C$10:$C$28,$C1471,'19'!$G$10:$G$28)*'19'!$E$3</f>
        <v>0</v>
      </c>
      <c r="Z1471" s="224">
        <f>SUMIF('20'!$C$10:$C$29,$C1471,'20'!$G$10:$G$29)*'20'!$E$3</f>
        <v>0</v>
      </c>
      <c r="AA1471" s="224">
        <f>SUMIF('21'!$C$10:$C$29,$C1471,'21'!$G$10:$G$29)*'21'!$E$3</f>
        <v>0</v>
      </c>
    </row>
    <row r="1472" spans="3:27" ht="15" hidden="1">
      <c r="C1472" s="207" t="s">
        <v>3053</v>
      </c>
      <c r="D1472" s="207" t="s">
        <v>3054</v>
      </c>
      <c r="F1472" s="303">
        <f t="shared" si="23"/>
        <v>0</v>
      </c>
      <c r="G1472" s="224">
        <f>SUMIF('01'!$C$10:$C$29,$C1472,'01'!$G$10:$G$29)*'01'!$E$3</f>
        <v>0</v>
      </c>
      <c r="H1472" s="224">
        <f>SUMIF('02'!$C$10:$C$28,$C1472,'02'!$G$10:$G$28)*'02'!$E$3</f>
        <v>0</v>
      </c>
      <c r="I1472" s="224">
        <f>SUMIF('03'!$C$10:$C$29,$C1472,'03'!$G$10:$G$29)*'03'!$E$3</f>
        <v>0</v>
      </c>
      <c r="J1472" s="224">
        <f>SUMIF('04'!$C$10:$C$26,$C1472,'04'!$G$10:$G$26)*'04'!$E$3</f>
        <v>0</v>
      </c>
      <c r="K1472" s="224">
        <f>SUMIF('05'!$C$10:$C$29,$C1472,'05'!$G$10:$G$29)*'05'!$E$3</f>
        <v>0</v>
      </c>
      <c r="L1472" s="224">
        <f>SUMIF('06'!$C$10:$C$29,$C1472,'06'!$G$10:$G$29)*'06'!$E$3</f>
        <v>0</v>
      </c>
      <c r="M1472" s="224">
        <f>SUMIF('07'!$C$10:$C$26,$C1472,'07'!$G$10:$G$26)*'07'!$E$3</f>
        <v>0</v>
      </c>
      <c r="N1472" s="224">
        <f>SUMIF('08'!$C$10:$C$29,$C1472,'08'!$G$10:$G$29)*'08'!$E$3</f>
        <v>0</v>
      </c>
      <c r="O1472" s="224">
        <f>SUMIF('09'!$C$10:$C$29,$C1472,'09'!$G$10:$G$29)*'09'!$E$3</f>
        <v>0</v>
      </c>
      <c r="P1472" s="224">
        <f>SUMIF('10'!$C$10:$C$29,$C1472,'10'!$G$10:$G$29)*'10'!$E$3</f>
        <v>0</v>
      </c>
      <c r="Q1472" s="224">
        <f>SUMIF('11'!$C$10:$C$39,$C1472,'11'!$G$10:$G$39)*'11'!$E$3</f>
        <v>0</v>
      </c>
      <c r="R1472" s="224">
        <f>SUMIF('12'!$C$10:$C$29,$C1472,'12'!$G$10:$G$29)*'12'!$E$3</f>
        <v>0</v>
      </c>
      <c r="S1472" s="224">
        <f>SUMIF('13'!$C$10:$C$29,$C1472,'13'!$G$10:$G$29)*'13'!$E$3</f>
        <v>0</v>
      </c>
      <c r="T1472" s="224">
        <f>SUMIF('14'!$C$10:$C$29,$C1472,'14'!$G$10:$G$29)*'14'!$E$3</f>
        <v>0</v>
      </c>
      <c r="U1472" s="224">
        <f>SUMIF('15'!$C$10:$C$29,$C1472,'15'!$G$10:$G$29)*'15'!$E$3</f>
        <v>0</v>
      </c>
      <c r="V1472" s="224">
        <f>SUMIF('16'!$C$10:$C$29,$C1472,'16'!$G$10:$G$29)*'16'!$E$3</f>
        <v>0</v>
      </c>
      <c r="W1472" s="224">
        <f>SUMIF('17'!$C$10:$C$29,$C1472,'17'!$G$10:$G$29)*'17'!$E$3</f>
        <v>0</v>
      </c>
      <c r="X1472" s="224">
        <f>SUMIF('18'!$C$10:$C$29,$C1472,'18'!$G$10:$G$29)*'18'!$E$3</f>
        <v>0</v>
      </c>
      <c r="Y1472" s="224">
        <f>SUMIF('19'!$C$10:$C$28,$C1472,'19'!$G$10:$G$28)*'19'!$E$3</f>
        <v>0</v>
      </c>
      <c r="Z1472" s="224">
        <f>SUMIF('20'!$C$10:$C$29,$C1472,'20'!$G$10:$G$29)*'20'!$E$3</f>
        <v>0</v>
      </c>
      <c r="AA1472" s="224">
        <f>SUMIF('21'!$C$10:$C$29,$C1472,'21'!$G$10:$G$29)*'21'!$E$3</f>
        <v>0</v>
      </c>
    </row>
    <row r="1473" spans="3:27" ht="15" hidden="1">
      <c r="C1473" s="207" t="s">
        <v>3055</v>
      </c>
      <c r="D1473" s="207" t="s">
        <v>3056</v>
      </c>
      <c r="F1473" s="303">
        <f t="shared" si="23"/>
        <v>0</v>
      </c>
      <c r="G1473" s="224">
        <f>SUMIF('01'!$C$10:$C$29,$C1473,'01'!$G$10:$G$29)*'01'!$E$3</f>
        <v>0</v>
      </c>
      <c r="H1473" s="224">
        <f>SUMIF('02'!$C$10:$C$28,$C1473,'02'!$G$10:$G$28)*'02'!$E$3</f>
        <v>0</v>
      </c>
      <c r="I1473" s="224">
        <f>SUMIF('03'!$C$10:$C$29,$C1473,'03'!$G$10:$G$29)*'03'!$E$3</f>
        <v>0</v>
      </c>
      <c r="J1473" s="224">
        <f>SUMIF('04'!$C$10:$C$26,$C1473,'04'!$G$10:$G$26)*'04'!$E$3</f>
        <v>0</v>
      </c>
      <c r="K1473" s="224">
        <f>SUMIF('05'!$C$10:$C$29,$C1473,'05'!$G$10:$G$29)*'05'!$E$3</f>
        <v>0</v>
      </c>
      <c r="L1473" s="224">
        <f>SUMIF('06'!$C$10:$C$29,$C1473,'06'!$G$10:$G$29)*'06'!$E$3</f>
        <v>0</v>
      </c>
      <c r="M1473" s="224">
        <f>SUMIF('07'!$C$10:$C$26,$C1473,'07'!$G$10:$G$26)*'07'!$E$3</f>
        <v>0</v>
      </c>
      <c r="N1473" s="224">
        <f>SUMIF('08'!$C$10:$C$29,$C1473,'08'!$G$10:$G$29)*'08'!$E$3</f>
        <v>0</v>
      </c>
      <c r="O1473" s="224">
        <f>SUMIF('09'!$C$10:$C$29,$C1473,'09'!$G$10:$G$29)*'09'!$E$3</f>
        <v>0</v>
      </c>
      <c r="P1473" s="224">
        <f>SUMIF('10'!$C$10:$C$29,$C1473,'10'!$G$10:$G$29)*'10'!$E$3</f>
        <v>0</v>
      </c>
      <c r="Q1473" s="224">
        <f>SUMIF('11'!$C$10:$C$39,$C1473,'11'!$G$10:$G$39)*'11'!$E$3</f>
        <v>0</v>
      </c>
      <c r="R1473" s="224">
        <f>SUMIF('12'!$C$10:$C$29,$C1473,'12'!$G$10:$G$29)*'12'!$E$3</f>
        <v>0</v>
      </c>
      <c r="S1473" s="224">
        <f>SUMIF('13'!$C$10:$C$29,$C1473,'13'!$G$10:$G$29)*'13'!$E$3</f>
        <v>0</v>
      </c>
      <c r="T1473" s="224">
        <f>SUMIF('14'!$C$10:$C$29,$C1473,'14'!$G$10:$G$29)*'14'!$E$3</f>
        <v>0</v>
      </c>
      <c r="U1473" s="224">
        <f>SUMIF('15'!$C$10:$C$29,$C1473,'15'!$G$10:$G$29)*'15'!$E$3</f>
        <v>0</v>
      </c>
      <c r="V1473" s="224">
        <f>SUMIF('16'!$C$10:$C$29,$C1473,'16'!$G$10:$G$29)*'16'!$E$3</f>
        <v>0</v>
      </c>
      <c r="W1473" s="224">
        <f>SUMIF('17'!$C$10:$C$29,$C1473,'17'!$G$10:$G$29)*'17'!$E$3</f>
        <v>0</v>
      </c>
      <c r="X1473" s="224">
        <f>SUMIF('18'!$C$10:$C$29,$C1473,'18'!$G$10:$G$29)*'18'!$E$3</f>
        <v>0</v>
      </c>
      <c r="Y1473" s="224">
        <f>SUMIF('19'!$C$10:$C$28,$C1473,'19'!$G$10:$G$28)*'19'!$E$3</f>
        <v>0</v>
      </c>
      <c r="Z1473" s="224">
        <f>SUMIF('20'!$C$10:$C$29,$C1473,'20'!$G$10:$G$29)*'20'!$E$3</f>
        <v>0</v>
      </c>
      <c r="AA1473" s="224">
        <f>SUMIF('21'!$C$10:$C$29,$C1473,'21'!$G$10:$G$29)*'21'!$E$3</f>
        <v>0</v>
      </c>
    </row>
    <row r="1474" spans="3:27" ht="15" hidden="1">
      <c r="C1474" s="207" t="s">
        <v>3057</v>
      </c>
      <c r="D1474" s="207" t="s">
        <v>3058</v>
      </c>
      <c r="F1474" s="303">
        <f t="shared" si="23"/>
        <v>0</v>
      </c>
      <c r="G1474" s="224">
        <f>SUMIF('01'!$C$10:$C$29,$C1474,'01'!$G$10:$G$29)*'01'!$E$3</f>
        <v>0</v>
      </c>
      <c r="H1474" s="224">
        <f>SUMIF('02'!$C$10:$C$28,$C1474,'02'!$G$10:$G$28)*'02'!$E$3</f>
        <v>0</v>
      </c>
      <c r="I1474" s="224">
        <f>SUMIF('03'!$C$10:$C$29,$C1474,'03'!$G$10:$G$29)*'03'!$E$3</f>
        <v>0</v>
      </c>
      <c r="J1474" s="224">
        <f>SUMIF('04'!$C$10:$C$26,$C1474,'04'!$G$10:$G$26)*'04'!$E$3</f>
        <v>0</v>
      </c>
      <c r="K1474" s="224">
        <f>SUMIF('05'!$C$10:$C$29,$C1474,'05'!$G$10:$G$29)*'05'!$E$3</f>
        <v>0</v>
      </c>
      <c r="L1474" s="224">
        <f>SUMIF('06'!$C$10:$C$29,$C1474,'06'!$G$10:$G$29)*'06'!$E$3</f>
        <v>0</v>
      </c>
      <c r="M1474" s="224">
        <f>SUMIF('07'!$C$10:$C$26,$C1474,'07'!$G$10:$G$26)*'07'!$E$3</f>
        <v>0</v>
      </c>
      <c r="N1474" s="224">
        <f>SUMIF('08'!$C$10:$C$29,$C1474,'08'!$G$10:$G$29)*'08'!$E$3</f>
        <v>0</v>
      </c>
      <c r="O1474" s="224">
        <f>SUMIF('09'!$C$10:$C$29,$C1474,'09'!$G$10:$G$29)*'09'!$E$3</f>
        <v>0</v>
      </c>
      <c r="P1474" s="224">
        <f>SUMIF('10'!$C$10:$C$29,$C1474,'10'!$G$10:$G$29)*'10'!$E$3</f>
        <v>0</v>
      </c>
      <c r="Q1474" s="224">
        <f>SUMIF('11'!$C$10:$C$39,$C1474,'11'!$G$10:$G$39)*'11'!$E$3</f>
        <v>0</v>
      </c>
      <c r="R1474" s="224">
        <f>SUMIF('12'!$C$10:$C$29,$C1474,'12'!$G$10:$G$29)*'12'!$E$3</f>
        <v>0</v>
      </c>
      <c r="S1474" s="224">
        <f>SUMIF('13'!$C$10:$C$29,$C1474,'13'!$G$10:$G$29)*'13'!$E$3</f>
        <v>0</v>
      </c>
      <c r="T1474" s="224">
        <f>SUMIF('14'!$C$10:$C$29,$C1474,'14'!$G$10:$G$29)*'14'!$E$3</f>
        <v>0</v>
      </c>
      <c r="U1474" s="224">
        <f>SUMIF('15'!$C$10:$C$29,$C1474,'15'!$G$10:$G$29)*'15'!$E$3</f>
        <v>0</v>
      </c>
      <c r="V1474" s="224">
        <f>SUMIF('16'!$C$10:$C$29,$C1474,'16'!$G$10:$G$29)*'16'!$E$3</f>
        <v>0</v>
      </c>
      <c r="W1474" s="224">
        <f>SUMIF('17'!$C$10:$C$29,$C1474,'17'!$G$10:$G$29)*'17'!$E$3</f>
        <v>0</v>
      </c>
      <c r="X1474" s="224">
        <f>SUMIF('18'!$C$10:$C$29,$C1474,'18'!$G$10:$G$29)*'18'!$E$3</f>
        <v>0</v>
      </c>
      <c r="Y1474" s="224">
        <f>SUMIF('19'!$C$10:$C$28,$C1474,'19'!$G$10:$G$28)*'19'!$E$3</f>
        <v>0</v>
      </c>
      <c r="Z1474" s="224">
        <f>SUMIF('20'!$C$10:$C$29,$C1474,'20'!$G$10:$G$29)*'20'!$E$3</f>
        <v>0</v>
      </c>
      <c r="AA1474" s="224">
        <f>SUMIF('21'!$C$10:$C$29,$C1474,'21'!$G$10:$G$29)*'21'!$E$3</f>
        <v>0</v>
      </c>
    </row>
    <row r="1475" spans="3:27" ht="15" hidden="1">
      <c r="C1475" s="207" t="s">
        <v>3059</v>
      </c>
      <c r="D1475" s="207" t="s">
        <v>3060</v>
      </c>
      <c r="F1475" s="303">
        <f t="shared" si="23"/>
        <v>0</v>
      </c>
      <c r="G1475" s="224">
        <f>SUMIF('01'!$C$10:$C$29,$C1475,'01'!$G$10:$G$29)*'01'!$E$3</f>
        <v>0</v>
      </c>
      <c r="H1475" s="224">
        <f>SUMIF('02'!$C$10:$C$28,$C1475,'02'!$G$10:$G$28)*'02'!$E$3</f>
        <v>0</v>
      </c>
      <c r="I1475" s="224">
        <f>SUMIF('03'!$C$10:$C$29,$C1475,'03'!$G$10:$G$29)*'03'!$E$3</f>
        <v>0</v>
      </c>
      <c r="J1475" s="224">
        <f>SUMIF('04'!$C$10:$C$26,$C1475,'04'!$G$10:$G$26)*'04'!$E$3</f>
        <v>0</v>
      </c>
      <c r="K1475" s="224">
        <f>SUMIF('05'!$C$10:$C$29,$C1475,'05'!$G$10:$G$29)*'05'!$E$3</f>
        <v>0</v>
      </c>
      <c r="L1475" s="224">
        <f>SUMIF('06'!$C$10:$C$29,$C1475,'06'!$G$10:$G$29)*'06'!$E$3</f>
        <v>0</v>
      </c>
      <c r="M1475" s="224">
        <f>SUMIF('07'!$C$10:$C$26,$C1475,'07'!$G$10:$G$26)*'07'!$E$3</f>
        <v>0</v>
      </c>
      <c r="N1475" s="224">
        <f>SUMIF('08'!$C$10:$C$29,$C1475,'08'!$G$10:$G$29)*'08'!$E$3</f>
        <v>0</v>
      </c>
      <c r="O1475" s="224">
        <f>SUMIF('09'!$C$10:$C$29,$C1475,'09'!$G$10:$G$29)*'09'!$E$3</f>
        <v>0</v>
      </c>
      <c r="P1475" s="224">
        <f>SUMIF('10'!$C$10:$C$29,$C1475,'10'!$G$10:$G$29)*'10'!$E$3</f>
        <v>0</v>
      </c>
      <c r="Q1475" s="224">
        <f>SUMIF('11'!$C$10:$C$39,$C1475,'11'!$G$10:$G$39)*'11'!$E$3</f>
        <v>0</v>
      </c>
      <c r="R1475" s="224">
        <f>SUMIF('12'!$C$10:$C$29,$C1475,'12'!$G$10:$G$29)*'12'!$E$3</f>
        <v>0</v>
      </c>
      <c r="S1475" s="224">
        <f>SUMIF('13'!$C$10:$C$29,$C1475,'13'!$G$10:$G$29)*'13'!$E$3</f>
        <v>0</v>
      </c>
      <c r="T1475" s="224">
        <f>SUMIF('14'!$C$10:$C$29,$C1475,'14'!$G$10:$G$29)*'14'!$E$3</f>
        <v>0</v>
      </c>
      <c r="U1475" s="224">
        <f>SUMIF('15'!$C$10:$C$29,$C1475,'15'!$G$10:$G$29)*'15'!$E$3</f>
        <v>0</v>
      </c>
      <c r="V1475" s="224">
        <f>SUMIF('16'!$C$10:$C$29,$C1475,'16'!$G$10:$G$29)*'16'!$E$3</f>
        <v>0</v>
      </c>
      <c r="W1475" s="224">
        <f>SUMIF('17'!$C$10:$C$29,$C1475,'17'!$G$10:$G$29)*'17'!$E$3</f>
        <v>0</v>
      </c>
      <c r="X1475" s="224">
        <f>SUMIF('18'!$C$10:$C$29,$C1475,'18'!$G$10:$G$29)*'18'!$E$3</f>
        <v>0</v>
      </c>
      <c r="Y1475" s="224">
        <f>SUMIF('19'!$C$10:$C$28,$C1475,'19'!$G$10:$G$28)*'19'!$E$3</f>
        <v>0</v>
      </c>
      <c r="Z1475" s="224">
        <f>SUMIF('20'!$C$10:$C$29,$C1475,'20'!$G$10:$G$29)*'20'!$E$3</f>
        <v>0</v>
      </c>
      <c r="AA1475" s="224">
        <f>SUMIF('21'!$C$10:$C$29,$C1475,'21'!$G$10:$G$29)*'21'!$E$3</f>
        <v>0</v>
      </c>
    </row>
    <row r="1476" spans="3:27" ht="15" hidden="1">
      <c r="C1476" s="207" t="s">
        <v>3061</v>
      </c>
      <c r="D1476" s="207" t="s">
        <v>3062</v>
      </c>
      <c r="F1476" s="303">
        <f t="shared" si="23"/>
        <v>0</v>
      </c>
      <c r="G1476" s="224">
        <f>SUMIF('01'!$C$10:$C$29,$C1476,'01'!$G$10:$G$29)*'01'!$E$3</f>
        <v>0</v>
      </c>
      <c r="H1476" s="224">
        <f>SUMIF('02'!$C$10:$C$28,$C1476,'02'!$G$10:$G$28)*'02'!$E$3</f>
        <v>0</v>
      </c>
      <c r="I1476" s="224">
        <f>SUMIF('03'!$C$10:$C$29,$C1476,'03'!$G$10:$G$29)*'03'!$E$3</f>
        <v>0</v>
      </c>
      <c r="J1476" s="224">
        <f>SUMIF('04'!$C$10:$C$26,$C1476,'04'!$G$10:$G$26)*'04'!$E$3</f>
        <v>0</v>
      </c>
      <c r="K1476" s="224">
        <f>SUMIF('05'!$C$10:$C$29,$C1476,'05'!$G$10:$G$29)*'05'!$E$3</f>
        <v>0</v>
      </c>
      <c r="L1476" s="224">
        <f>SUMIF('06'!$C$10:$C$29,$C1476,'06'!$G$10:$G$29)*'06'!$E$3</f>
        <v>0</v>
      </c>
      <c r="M1476" s="224">
        <f>SUMIF('07'!$C$10:$C$26,$C1476,'07'!$G$10:$G$26)*'07'!$E$3</f>
        <v>0</v>
      </c>
      <c r="N1476" s="224">
        <f>SUMIF('08'!$C$10:$C$29,$C1476,'08'!$G$10:$G$29)*'08'!$E$3</f>
        <v>0</v>
      </c>
      <c r="O1476" s="224">
        <f>SUMIF('09'!$C$10:$C$29,$C1476,'09'!$G$10:$G$29)*'09'!$E$3</f>
        <v>0</v>
      </c>
      <c r="P1476" s="224">
        <f>SUMIF('10'!$C$10:$C$29,$C1476,'10'!$G$10:$G$29)*'10'!$E$3</f>
        <v>0</v>
      </c>
      <c r="Q1476" s="224">
        <f>SUMIF('11'!$C$10:$C$39,$C1476,'11'!$G$10:$G$39)*'11'!$E$3</f>
        <v>0</v>
      </c>
      <c r="R1476" s="224">
        <f>SUMIF('12'!$C$10:$C$29,$C1476,'12'!$G$10:$G$29)*'12'!$E$3</f>
        <v>0</v>
      </c>
      <c r="S1476" s="224">
        <f>SUMIF('13'!$C$10:$C$29,$C1476,'13'!$G$10:$G$29)*'13'!$E$3</f>
        <v>0</v>
      </c>
      <c r="T1476" s="224">
        <f>SUMIF('14'!$C$10:$C$29,$C1476,'14'!$G$10:$G$29)*'14'!$E$3</f>
        <v>0</v>
      </c>
      <c r="U1476" s="224">
        <f>SUMIF('15'!$C$10:$C$29,$C1476,'15'!$G$10:$G$29)*'15'!$E$3</f>
        <v>0</v>
      </c>
      <c r="V1476" s="224">
        <f>SUMIF('16'!$C$10:$C$29,$C1476,'16'!$G$10:$G$29)*'16'!$E$3</f>
        <v>0</v>
      </c>
      <c r="W1476" s="224">
        <f>SUMIF('17'!$C$10:$C$29,$C1476,'17'!$G$10:$G$29)*'17'!$E$3</f>
        <v>0</v>
      </c>
      <c r="X1476" s="224">
        <f>SUMIF('18'!$C$10:$C$29,$C1476,'18'!$G$10:$G$29)*'18'!$E$3</f>
        <v>0</v>
      </c>
      <c r="Y1476" s="224">
        <f>SUMIF('19'!$C$10:$C$28,$C1476,'19'!$G$10:$G$28)*'19'!$E$3</f>
        <v>0</v>
      </c>
      <c r="Z1476" s="224">
        <f>SUMIF('20'!$C$10:$C$29,$C1476,'20'!$G$10:$G$29)*'20'!$E$3</f>
        <v>0</v>
      </c>
      <c r="AA1476" s="224">
        <f>SUMIF('21'!$C$10:$C$29,$C1476,'21'!$G$10:$G$29)*'21'!$E$3</f>
        <v>0</v>
      </c>
    </row>
    <row r="1477" spans="3:27" ht="15" hidden="1">
      <c r="C1477" s="207" t="s">
        <v>3063</v>
      </c>
      <c r="D1477" s="207" t="s">
        <v>3064</v>
      </c>
      <c r="F1477" s="303">
        <f t="shared" si="23"/>
        <v>0</v>
      </c>
      <c r="G1477" s="224">
        <f>SUMIF('01'!$C$10:$C$29,$C1477,'01'!$G$10:$G$29)*'01'!$E$3</f>
        <v>0</v>
      </c>
      <c r="H1477" s="224">
        <f>SUMIF('02'!$C$10:$C$28,$C1477,'02'!$G$10:$G$28)*'02'!$E$3</f>
        <v>0</v>
      </c>
      <c r="I1477" s="224">
        <f>SUMIF('03'!$C$10:$C$29,$C1477,'03'!$G$10:$G$29)*'03'!$E$3</f>
        <v>0</v>
      </c>
      <c r="J1477" s="224">
        <f>SUMIF('04'!$C$10:$C$26,$C1477,'04'!$G$10:$G$26)*'04'!$E$3</f>
        <v>0</v>
      </c>
      <c r="K1477" s="224">
        <f>SUMIF('05'!$C$10:$C$29,$C1477,'05'!$G$10:$G$29)*'05'!$E$3</f>
        <v>0</v>
      </c>
      <c r="L1477" s="224">
        <f>SUMIF('06'!$C$10:$C$29,$C1477,'06'!$G$10:$G$29)*'06'!$E$3</f>
        <v>0</v>
      </c>
      <c r="M1477" s="224">
        <f>SUMIF('07'!$C$10:$C$26,$C1477,'07'!$G$10:$G$26)*'07'!$E$3</f>
        <v>0</v>
      </c>
      <c r="N1477" s="224">
        <f>SUMIF('08'!$C$10:$C$29,$C1477,'08'!$G$10:$G$29)*'08'!$E$3</f>
        <v>0</v>
      </c>
      <c r="O1477" s="224">
        <f>SUMIF('09'!$C$10:$C$29,$C1477,'09'!$G$10:$G$29)*'09'!$E$3</f>
        <v>0</v>
      </c>
      <c r="P1477" s="224">
        <f>SUMIF('10'!$C$10:$C$29,$C1477,'10'!$G$10:$G$29)*'10'!$E$3</f>
        <v>0</v>
      </c>
      <c r="Q1477" s="224">
        <f>SUMIF('11'!$C$10:$C$39,$C1477,'11'!$G$10:$G$39)*'11'!$E$3</f>
        <v>0</v>
      </c>
      <c r="R1477" s="224">
        <f>SUMIF('12'!$C$10:$C$29,$C1477,'12'!$G$10:$G$29)*'12'!$E$3</f>
        <v>0</v>
      </c>
      <c r="S1477" s="224">
        <f>SUMIF('13'!$C$10:$C$29,$C1477,'13'!$G$10:$G$29)*'13'!$E$3</f>
        <v>0</v>
      </c>
      <c r="T1477" s="224">
        <f>SUMIF('14'!$C$10:$C$29,$C1477,'14'!$G$10:$G$29)*'14'!$E$3</f>
        <v>0</v>
      </c>
      <c r="U1477" s="224">
        <f>SUMIF('15'!$C$10:$C$29,$C1477,'15'!$G$10:$G$29)*'15'!$E$3</f>
        <v>0</v>
      </c>
      <c r="V1477" s="224">
        <f>SUMIF('16'!$C$10:$C$29,$C1477,'16'!$G$10:$G$29)*'16'!$E$3</f>
        <v>0</v>
      </c>
      <c r="W1477" s="224">
        <f>SUMIF('17'!$C$10:$C$29,$C1477,'17'!$G$10:$G$29)*'17'!$E$3</f>
        <v>0</v>
      </c>
      <c r="X1477" s="224">
        <f>SUMIF('18'!$C$10:$C$29,$C1477,'18'!$G$10:$G$29)*'18'!$E$3</f>
        <v>0</v>
      </c>
      <c r="Y1477" s="224">
        <f>SUMIF('19'!$C$10:$C$28,$C1477,'19'!$G$10:$G$28)*'19'!$E$3</f>
        <v>0</v>
      </c>
      <c r="Z1477" s="224">
        <f>SUMIF('20'!$C$10:$C$29,$C1477,'20'!$G$10:$G$29)*'20'!$E$3</f>
        <v>0</v>
      </c>
      <c r="AA1477" s="224">
        <f>SUMIF('21'!$C$10:$C$29,$C1477,'21'!$G$10:$G$29)*'21'!$E$3</f>
        <v>0</v>
      </c>
    </row>
    <row r="1478" spans="3:27" ht="15" hidden="1">
      <c r="C1478" s="207" t="s">
        <v>3065</v>
      </c>
      <c r="D1478" s="207" t="s">
        <v>3066</v>
      </c>
      <c r="F1478" s="303">
        <f t="shared" si="23"/>
        <v>0</v>
      </c>
      <c r="G1478" s="224">
        <f>SUMIF('01'!$C$10:$C$29,$C1478,'01'!$G$10:$G$29)*'01'!$E$3</f>
        <v>0</v>
      </c>
      <c r="H1478" s="224">
        <f>SUMIF('02'!$C$10:$C$28,$C1478,'02'!$G$10:$G$28)*'02'!$E$3</f>
        <v>0</v>
      </c>
      <c r="I1478" s="224">
        <f>SUMIF('03'!$C$10:$C$29,$C1478,'03'!$G$10:$G$29)*'03'!$E$3</f>
        <v>0</v>
      </c>
      <c r="J1478" s="224">
        <f>SUMIF('04'!$C$10:$C$26,$C1478,'04'!$G$10:$G$26)*'04'!$E$3</f>
        <v>0</v>
      </c>
      <c r="K1478" s="224">
        <f>SUMIF('05'!$C$10:$C$29,$C1478,'05'!$G$10:$G$29)*'05'!$E$3</f>
        <v>0</v>
      </c>
      <c r="L1478" s="224">
        <f>SUMIF('06'!$C$10:$C$29,$C1478,'06'!$G$10:$G$29)*'06'!$E$3</f>
        <v>0</v>
      </c>
      <c r="M1478" s="224">
        <f>SUMIF('07'!$C$10:$C$26,$C1478,'07'!$G$10:$G$26)*'07'!$E$3</f>
        <v>0</v>
      </c>
      <c r="N1478" s="224">
        <f>SUMIF('08'!$C$10:$C$29,$C1478,'08'!$G$10:$G$29)*'08'!$E$3</f>
        <v>0</v>
      </c>
      <c r="O1478" s="224">
        <f>SUMIF('09'!$C$10:$C$29,$C1478,'09'!$G$10:$G$29)*'09'!$E$3</f>
        <v>0</v>
      </c>
      <c r="P1478" s="224">
        <f>SUMIF('10'!$C$10:$C$29,$C1478,'10'!$G$10:$G$29)*'10'!$E$3</f>
        <v>0</v>
      </c>
      <c r="Q1478" s="224">
        <f>SUMIF('11'!$C$10:$C$39,$C1478,'11'!$G$10:$G$39)*'11'!$E$3</f>
        <v>0</v>
      </c>
      <c r="R1478" s="224">
        <f>SUMIF('12'!$C$10:$C$29,$C1478,'12'!$G$10:$G$29)*'12'!$E$3</f>
        <v>0</v>
      </c>
      <c r="S1478" s="224">
        <f>SUMIF('13'!$C$10:$C$29,$C1478,'13'!$G$10:$G$29)*'13'!$E$3</f>
        <v>0</v>
      </c>
      <c r="T1478" s="224">
        <f>SUMIF('14'!$C$10:$C$29,$C1478,'14'!$G$10:$G$29)*'14'!$E$3</f>
        <v>0</v>
      </c>
      <c r="U1478" s="224">
        <f>SUMIF('15'!$C$10:$C$29,$C1478,'15'!$G$10:$G$29)*'15'!$E$3</f>
        <v>0</v>
      </c>
      <c r="V1478" s="224">
        <f>SUMIF('16'!$C$10:$C$29,$C1478,'16'!$G$10:$G$29)*'16'!$E$3</f>
        <v>0</v>
      </c>
      <c r="W1478" s="224">
        <f>SUMIF('17'!$C$10:$C$29,$C1478,'17'!$G$10:$G$29)*'17'!$E$3</f>
        <v>0</v>
      </c>
      <c r="X1478" s="224">
        <f>SUMIF('18'!$C$10:$C$29,$C1478,'18'!$G$10:$G$29)*'18'!$E$3</f>
        <v>0</v>
      </c>
      <c r="Y1478" s="224">
        <f>SUMIF('19'!$C$10:$C$28,$C1478,'19'!$G$10:$G$28)*'19'!$E$3</f>
        <v>0</v>
      </c>
      <c r="Z1478" s="224">
        <f>SUMIF('20'!$C$10:$C$29,$C1478,'20'!$G$10:$G$29)*'20'!$E$3</f>
        <v>0</v>
      </c>
      <c r="AA1478" s="224">
        <f>SUMIF('21'!$C$10:$C$29,$C1478,'21'!$G$10:$G$29)*'21'!$E$3</f>
        <v>0</v>
      </c>
    </row>
    <row r="1479" spans="3:27" ht="15" hidden="1">
      <c r="C1479" s="207" t="s">
        <v>3067</v>
      </c>
      <c r="D1479" s="207" t="s">
        <v>3068</v>
      </c>
      <c r="F1479" s="303">
        <f t="shared" si="23"/>
        <v>0</v>
      </c>
      <c r="G1479" s="224">
        <f>SUMIF('01'!$C$10:$C$29,$C1479,'01'!$G$10:$G$29)*'01'!$E$3</f>
        <v>0</v>
      </c>
      <c r="H1479" s="224">
        <f>SUMIF('02'!$C$10:$C$28,$C1479,'02'!$G$10:$G$28)*'02'!$E$3</f>
        <v>0</v>
      </c>
      <c r="I1479" s="224">
        <f>SUMIF('03'!$C$10:$C$29,$C1479,'03'!$G$10:$G$29)*'03'!$E$3</f>
        <v>0</v>
      </c>
      <c r="J1479" s="224">
        <f>SUMIF('04'!$C$10:$C$26,$C1479,'04'!$G$10:$G$26)*'04'!$E$3</f>
        <v>0</v>
      </c>
      <c r="K1479" s="224">
        <f>SUMIF('05'!$C$10:$C$29,$C1479,'05'!$G$10:$G$29)*'05'!$E$3</f>
        <v>0</v>
      </c>
      <c r="L1479" s="224">
        <f>SUMIF('06'!$C$10:$C$29,$C1479,'06'!$G$10:$G$29)*'06'!$E$3</f>
        <v>0</v>
      </c>
      <c r="M1479" s="224">
        <f>SUMIF('07'!$C$10:$C$26,$C1479,'07'!$G$10:$G$26)*'07'!$E$3</f>
        <v>0</v>
      </c>
      <c r="N1479" s="224">
        <f>SUMIF('08'!$C$10:$C$29,$C1479,'08'!$G$10:$G$29)*'08'!$E$3</f>
        <v>0</v>
      </c>
      <c r="O1479" s="224">
        <f>SUMIF('09'!$C$10:$C$29,$C1479,'09'!$G$10:$G$29)*'09'!$E$3</f>
        <v>0</v>
      </c>
      <c r="P1479" s="224">
        <f>SUMIF('10'!$C$10:$C$29,$C1479,'10'!$G$10:$G$29)*'10'!$E$3</f>
        <v>0</v>
      </c>
      <c r="Q1479" s="224">
        <f>SUMIF('11'!$C$10:$C$39,$C1479,'11'!$G$10:$G$39)*'11'!$E$3</f>
        <v>0</v>
      </c>
      <c r="R1479" s="224">
        <f>SUMIF('12'!$C$10:$C$29,$C1479,'12'!$G$10:$G$29)*'12'!$E$3</f>
        <v>0</v>
      </c>
      <c r="S1479" s="224">
        <f>SUMIF('13'!$C$10:$C$29,$C1479,'13'!$G$10:$G$29)*'13'!$E$3</f>
        <v>0</v>
      </c>
      <c r="T1479" s="224">
        <f>SUMIF('14'!$C$10:$C$29,$C1479,'14'!$G$10:$G$29)*'14'!$E$3</f>
        <v>0</v>
      </c>
      <c r="U1479" s="224">
        <f>SUMIF('15'!$C$10:$C$29,$C1479,'15'!$G$10:$G$29)*'15'!$E$3</f>
        <v>0</v>
      </c>
      <c r="V1479" s="224">
        <f>SUMIF('16'!$C$10:$C$29,$C1479,'16'!$G$10:$G$29)*'16'!$E$3</f>
        <v>0</v>
      </c>
      <c r="W1479" s="224">
        <f>SUMIF('17'!$C$10:$C$29,$C1479,'17'!$G$10:$G$29)*'17'!$E$3</f>
        <v>0</v>
      </c>
      <c r="X1479" s="224">
        <f>SUMIF('18'!$C$10:$C$29,$C1479,'18'!$G$10:$G$29)*'18'!$E$3</f>
        <v>0</v>
      </c>
      <c r="Y1479" s="224">
        <f>SUMIF('19'!$C$10:$C$28,$C1479,'19'!$G$10:$G$28)*'19'!$E$3</f>
        <v>0</v>
      </c>
      <c r="Z1479" s="224">
        <f>SUMIF('20'!$C$10:$C$29,$C1479,'20'!$G$10:$G$29)*'20'!$E$3</f>
        <v>0</v>
      </c>
      <c r="AA1479" s="224">
        <f>SUMIF('21'!$C$10:$C$29,$C1479,'21'!$G$10:$G$29)*'21'!$E$3</f>
        <v>0</v>
      </c>
    </row>
    <row r="1480" spans="3:27" ht="15" hidden="1">
      <c r="C1480" s="207" t="s">
        <v>3069</v>
      </c>
      <c r="D1480" s="207" t="s">
        <v>3070</v>
      </c>
      <c r="F1480" s="303">
        <f t="shared" si="23"/>
        <v>0</v>
      </c>
      <c r="G1480" s="224">
        <f>SUMIF('01'!$C$10:$C$29,$C1480,'01'!$G$10:$G$29)*'01'!$E$3</f>
        <v>0</v>
      </c>
      <c r="H1480" s="224">
        <f>SUMIF('02'!$C$10:$C$28,$C1480,'02'!$G$10:$G$28)*'02'!$E$3</f>
        <v>0</v>
      </c>
      <c r="I1480" s="224">
        <f>SUMIF('03'!$C$10:$C$29,$C1480,'03'!$G$10:$G$29)*'03'!$E$3</f>
        <v>0</v>
      </c>
      <c r="J1480" s="224">
        <f>SUMIF('04'!$C$10:$C$26,$C1480,'04'!$G$10:$G$26)*'04'!$E$3</f>
        <v>0</v>
      </c>
      <c r="K1480" s="224">
        <f>SUMIF('05'!$C$10:$C$29,$C1480,'05'!$G$10:$G$29)*'05'!$E$3</f>
        <v>0</v>
      </c>
      <c r="L1480" s="224">
        <f>SUMIF('06'!$C$10:$C$29,$C1480,'06'!$G$10:$G$29)*'06'!$E$3</f>
        <v>0</v>
      </c>
      <c r="M1480" s="224">
        <f>SUMIF('07'!$C$10:$C$26,$C1480,'07'!$G$10:$G$26)*'07'!$E$3</f>
        <v>0</v>
      </c>
      <c r="N1480" s="224">
        <f>SUMIF('08'!$C$10:$C$29,$C1480,'08'!$G$10:$G$29)*'08'!$E$3</f>
        <v>0</v>
      </c>
      <c r="O1480" s="224">
        <f>SUMIF('09'!$C$10:$C$29,$C1480,'09'!$G$10:$G$29)*'09'!$E$3</f>
        <v>0</v>
      </c>
      <c r="P1480" s="224">
        <f>SUMIF('10'!$C$10:$C$29,$C1480,'10'!$G$10:$G$29)*'10'!$E$3</f>
        <v>0</v>
      </c>
      <c r="Q1480" s="224">
        <f>SUMIF('11'!$C$10:$C$39,$C1480,'11'!$G$10:$G$39)*'11'!$E$3</f>
        <v>0</v>
      </c>
      <c r="R1480" s="224">
        <f>SUMIF('12'!$C$10:$C$29,$C1480,'12'!$G$10:$G$29)*'12'!$E$3</f>
        <v>0</v>
      </c>
      <c r="S1480" s="224">
        <f>SUMIF('13'!$C$10:$C$29,$C1480,'13'!$G$10:$G$29)*'13'!$E$3</f>
        <v>0</v>
      </c>
      <c r="T1480" s="224">
        <f>SUMIF('14'!$C$10:$C$29,$C1480,'14'!$G$10:$G$29)*'14'!$E$3</f>
        <v>0</v>
      </c>
      <c r="U1480" s="224">
        <f>SUMIF('15'!$C$10:$C$29,$C1480,'15'!$G$10:$G$29)*'15'!$E$3</f>
        <v>0</v>
      </c>
      <c r="V1480" s="224">
        <f>SUMIF('16'!$C$10:$C$29,$C1480,'16'!$G$10:$G$29)*'16'!$E$3</f>
        <v>0</v>
      </c>
      <c r="W1480" s="224">
        <f>SUMIF('17'!$C$10:$C$29,$C1480,'17'!$G$10:$G$29)*'17'!$E$3</f>
        <v>0</v>
      </c>
      <c r="X1480" s="224">
        <f>SUMIF('18'!$C$10:$C$29,$C1480,'18'!$G$10:$G$29)*'18'!$E$3</f>
        <v>0</v>
      </c>
      <c r="Y1480" s="224">
        <f>SUMIF('19'!$C$10:$C$28,$C1480,'19'!$G$10:$G$28)*'19'!$E$3</f>
        <v>0</v>
      </c>
      <c r="Z1480" s="224">
        <f>SUMIF('20'!$C$10:$C$29,$C1480,'20'!$G$10:$G$29)*'20'!$E$3</f>
        <v>0</v>
      </c>
      <c r="AA1480" s="224">
        <f>SUMIF('21'!$C$10:$C$29,$C1480,'21'!$G$10:$G$29)*'21'!$E$3</f>
        <v>0</v>
      </c>
    </row>
    <row r="1481" spans="3:27" ht="15" hidden="1">
      <c r="C1481" s="207" t="s">
        <v>3071</v>
      </c>
      <c r="D1481" s="207" t="s">
        <v>3072</v>
      </c>
      <c r="F1481" s="303">
        <f t="shared" si="23"/>
        <v>0</v>
      </c>
      <c r="G1481" s="224">
        <f>SUMIF('01'!$C$10:$C$29,$C1481,'01'!$G$10:$G$29)*'01'!$E$3</f>
        <v>0</v>
      </c>
      <c r="H1481" s="224">
        <f>SUMIF('02'!$C$10:$C$28,$C1481,'02'!$G$10:$G$28)*'02'!$E$3</f>
        <v>0</v>
      </c>
      <c r="I1481" s="224">
        <f>SUMIF('03'!$C$10:$C$29,$C1481,'03'!$G$10:$G$29)*'03'!$E$3</f>
        <v>0</v>
      </c>
      <c r="J1481" s="224">
        <f>SUMIF('04'!$C$10:$C$26,$C1481,'04'!$G$10:$G$26)*'04'!$E$3</f>
        <v>0</v>
      </c>
      <c r="K1481" s="224">
        <f>SUMIF('05'!$C$10:$C$29,$C1481,'05'!$G$10:$G$29)*'05'!$E$3</f>
        <v>0</v>
      </c>
      <c r="L1481" s="224">
        <f>SUMIF('06'!$C$10:$C$29,$C1481,'06'!$G$10:$G$29)*'06'!$E$3</f>
        <v>0</v>
      </c>
      <c r="M1481" s="224">
        <f>SUMIF('07'!$C$10:$C$26,$C1481,'07'!$G$10:$G$26)*'07'!$E$3</f>
        <v>0</v>
      </c>
      <c r="N1481" s="224">
        <f>SUMIF('08'!$C$10:$C$29,$C1481,'08'!$G$10:$G$29)*'08'!$E$3</f>
        <v>0</v>
      </c>
      <c r="O1481" s="224">
        <f>SUMIF('09'!$C$10:$C$29,$C1481,'09'!$G$10:$G$29)*'09'!$E$3</f>
        <v>0</v>
      </c>
      <c r="P1481" s="224">
        <f>SUMIF('10'!$C$10:$C$29,$C1481,'10'!$G$10:$G$29)*'10'!$E$3</f>
        <v>0</v>
      </c>
      <c r="Q1481" s="224">
        <f>SUMIF('11'!$C$10:$C$39,$C1481,'11'!$G$10:$G$39)*'11'!$E$3</f>
        <v>0</v>
      </c>
      <c r="R1481" s="224">
        <f>SUMIF('12'!$C$10:$C$29,$C1481,'12'!$G$10:$G$29)*'12'!$E$3</f>
        <v>0</v>
      </c>
      <c r="S1481" s="224">
        <f>SUMIF('13'!$C$10:$C$29,$C1481,'13'!$G$10:$G$29)*'13'!$E$3</f>
        <v>0</v>
      </c>
      <c r="T1481" s="224">
        <f>SUMIF('14'!$C$10:$C$29,$C1481,'14'!$G$10:$G$29)*'14'!$E$3</f>
        <v>0</v>
      </c>
      <c r="U1481" s="224">
        <f>SUMIF('15'!$C$10:$C$29,$C1481,'15'!$G$10:$G$29)*'15'!$E$3</f>
        <v>0</v>
      </c>
      <c r="V1481" s="224">
        <f>SUMIF('16'!$C$10:$C$29,$C1481,'16'!$G$10:$G$29)*'16'!$E$3</f>
        <v>0</v>
      </c>
      <c r="W1481" s="224">
        <f>SUMIF('17'!$C$10:$C$29,$C1481,'17'!$G$10:$G$29)*'17'!$E$3</f>
        <v>0</v>
      </c>
      <c r="X1481" s="224">
        <f>SUMIF('18'!$C$10:$C$29,$C1481,'18'!$G$10:$G$29)*'18'!$E$3</f>
        <v>0</v>
      </c>
      <c r="Y1481" s="224">
        <f>SUMIF('19'!$C$10:$C$28,$C1481,'19'!$G$10:$G$28)*'19'!$E$3</f>
        <v>0</v>
      </c>
      <c r="Z1481" s="224">
        <f>SUMIF('20'!$C$10:$C$29,$C1481,'20'!$G$10:$G$29)*'20'!$E$3</f>
        <v>0</v>
      </c>
      <c r="AA1481" s="224">
        <f>SUMIF('21'!$C$10:$C$29,$C1481,'21'!$G$10:$G$29)*'21'!$E$3</f>
        <v>0</v>
      </c>
    </row>
    <row r="1482" spans="3:27" ht="15" hidden="1">
      <c r="C1482" s="207" t="s">
        <v>3073</v>
      </c>
      <c r="D1482" s="207" t="s">
        <v>3074</v>
      </c>
      <c r="F1482" s="303">
        <f t="shared" ref="F1482:F1545" si="24">SUM(G1482:AA1482)</f>
        <v>0</v>
      </c>
      <c r="G1482" s="224">
        <f>SUMIF('01'!$C$10:$C$29,$C1482,'01'!$G$10:$G$29)*'01'!$E$3</f>
        <v>0</v>
      </c>
      <c r="H1482" s="224">
        <f>SUMIF('02'!$C$10:$C$28,$C1482,'02'!$G$10:$G$28)*'02'!$E$3</f>
        <v>0</v>
      </c>
      <c r="I1482" s="224">
        <f>SUMIF('03'!$C$10:$C$29,$C1482,'03'!$G$10:$G$29)*'03'!$E$3</f>
        <v>0</v>
      </c>
      <c r="J1482" s="224">
        <f>SUMIF('04'!$C$10:$C$26,$C1482,'04'!$G$10:$G$26)*'04'!$E$3</f>
        <v>0</v>
      </c>
      <c r="K1482" s="224">
        <f>SUMIF('05'!$C$10:$C$29,$C1482,'05'!$G$10:$G$29)*'05'!$E$3</f>
        <v>0</v>
      </c>
      <c r="L1482" s="224">
        <f>SUMIF('06'!$C$10:$C$29,$C1482,'06'!$G$10:$G$29)*'06'!$E$3</f>
        <v>0</v>
      </c>
      <c r="M1482" s="224">
        <f>SUMIF('07'!$C$10:$C$26,$C1482,'07'!$G$10:$G$26)*'07'!$E$3</f>
        <v>0</v>
      </c>
      <c r="N1482" s="224">
        <f>SUMIF('08'!$C$10:$C$29,$C1482,'08'!$G$10:$G$29)*'08'!$E$3</f>
        <v>0</v>
      </c>
      <c r="O1482" s="224">
        <f>SUMIF('09'!$C$10:$C$29,$C1482,'09'!$G$10:$G$29)*'09'!$E$3</f>
        <v>0</v>
      </c>
      <c r="P1482" s="224">
        <f>SUMIF('10'!$C$10:$C$29,$C1482,'10'!$G$10:$G$29)*'10'!$E$3</f>
        <v>0</v>
      </c>
      <c r="Q1482" s="224">
        <f>SUMIF('11'!$C$10:$C$39,$C1482,'11'!$G$10:$G$39)*'11'!$E$3</f>
        <v>0</v>
      </c>
      <c r="R1482" s="224">
        <f>SUMIF('12'!$C$10:$C$29,$C1482,'12'!$G$10:$G$29)*'12'!$E$3</f>
        <v>0</v>
      </c>
      <c r="S1482" s="224">
        <f>SUMIF('13'!$C$10:$C$29,$C1482,'13'!$G$10:$G$29)*'13'!$E$3</f>
        <v>0</v>
      </c>
      <c r="T1482" s="224">
        <f>SUMIF('14'!$C$10:$C$29,$C1482,'14'!$G$10:$G$29)*'14'!$E$3</f>
        <v>0</v>
      </c>
      <c r="U1482" s="224">
        <f>SUMIF('15'!$C$10:$C$29,$C1482,'15'!$G$10:$G$29)*'15'!$E$3</f>
        <v>0</v>
      </c>
      <c r="V1482" s="224">
        <f>SUMIF('16'!$C$10:$C$29,$C1482,'16'!$G$10:$G$29)*'16'!$E$3</f>
        <v>0</v>
      </c>
      <c r="W1482" s="224">
        <f>SUMIF('17'!$C$10:$C$29,$C1482,'17'!$G$10:$G$29)*'17'!$E$3</f>
        <v>0</v>
      </c>
      <c r="X1482" s="224">
        <f>SUMIF('18'!$C$10:$C$29,$C1482,'18'!$G$10:$G$29)*'18'!$E$3</f>
        <v>0</v>
      </c>
      <c r="Y1482" s="224">
        <f>SUMIF('19'!$C$10:$C$28,$C1482,'19'!$G$10:$G$28)*'19'!$E$3</f>
        <v>0</v>
      </c>
      <c r="Z1482" s="224">
        <f>SUMIF('20'!$C$10:$C$29,$C1482,'20'!$G$10:$G$29)*'20'!$E$3</f>
        <v>0</v>
      </c>
      <c r="AA1482" s="224">
        <f>SUMIF('21'!$C$10:$C$29,$C1482,'21'!$G$10:$G$29)*'21'!$E$3</f>
        <v>0</v>
      </c>
    </row>
    <row r="1483" spans="3:27" ht="15" hidden="1">
      <c r="C1483" s="207" t="s">
        <v>3075</v>
      </c>
      <c r="D1483" s="207" t="s">
        <v>3076</v>
      </c>
      <c r="F1483" s="303">
        <f t="shared" si="24"/>
        <v>0</v>
      </c>
      <c r="G1483" s="224">
        <f>SUMIF('01'!$C$10:$C$29,$C1483,'01'!$G$10:$G$29)*'01'!$E$3</f>
        <v>0</v>
      </c>
      <c r="H1483" s="224">
        <f>SUMIF('02'!$C$10:$C$28,$C1483,'02'!$G$10:$G$28)*'02'!$E$3</f>
        <v>0</v>
      </c>
      <c r="I1483" s="224">
        <f>SUMIF('03'!$C$10:$C$29,$C1483,'03'!$G$10:$G$29)*'03'!$E$3</f>
        <v>0</v>
      </c>
      <c r="J1483" s="224">
        <f>SUMIF('04'!$C$10:$C$26,$C1483,'04'!$G$10:$G$26)*'04'!$E$3</f>
        <v>0</v>
      </c>
      <c r="K1483" s="224">
        <f>SUMIF('05'!$C$10:$C$29,$C1483,'05'!$G$10:$G$29)*'05'!$E$3</f>
        <v>0</v>
      </c>
      <c r="L1483" s="224">
        <f>SUMIF('06'!$C$10:$C$29,$C1483,'06'!$G$10:$G$29)*'06'!$E$3</f>
        <v>0</v>
      </c>
      <c r="M1483" s="224">
        <f>SUMIF('07'!$C$10:$C$26,$C1483,'07'!$G$10:$G$26)*'07'!$E$3</f>
        <v>0</v>
      </c>
      <c r="N1483" s="224">
        <f>SUMIF('08'!$C$10:$C$29,$C1483,'08'!$G$10:$G$29)*'08'!$E$3</f>
        <v>0</v>
      </c>
      <c r="O1483" s="224">
        <f>SUMIF('09'!$C$10:$C$29,$C1483,'09'!$G$10:$G$29)*'09'!$E$3</f>
        <v>0</v>
      </c>
      <c r="P1483" s="224">
        <f>SUMIF('10'!$C$10:$C$29,$C1483,'10'!$G$10:$G$29)*'10'!$E$3</f>
        <v>0</v>
      </c>
      <c r="Q1483" s="224">
        <f>SUMIF('11'!$C$10:$C$39,$C1483,'11'!$G$10:$G$39)*'11'!$E$3</f>
        <v>0</v>
      </c>
      <c r="R1483" s="224">
        <f>SUMIF('12'!$C$10:$C$29,$C1483,'12'!$G$10:$G$29)*'12'!$E$3</f>
        <v>0</v>
      </c>
      <c r="S1483" s="224">
        <f>SUMIF('13'!$C$10:$C$29,$C1483,'13'!$G$10:$G$29)*'13'!$E$3</f>
        <v>0</v>
      </c>
      <c r="T1483" s="224">
        <f>SUMIF('14'!$C$10:$C$29,$C1483,'14'!$G$10:$G$29)*'14'!$E$3</f>
        <v>0</v>
      </c>
      <c r="U1483" s="224">
        <f>SUMIF('15'!$C$10:$C$29,$C1483,'15'!$G$10:$G$29)*'15'!$E$3</f>
        <v>0</v>
      </c>
      <c r="V1483" s="224">
        <f>SUMIF('16'!$C$10:$C$29,$C1483,'16'!$G$10:$G$29)*'16'!$E$3</f>
        <v>0</v>
      </c>
      <c r="W1483" s="224">
        <f>SUMIF('17'!$C$10:$C$29,$C1483,'17'!$G$10:$G$29)*'17'!$E$3</f>
        <v>0</v>
      </c>
      <c r="X1483" s="224">
        <f>SUMIF('18'!$C$10:$C$29,$C1483,'18'!$G$10:$G$29)*'18'!$E$3</f>
        <v>0</v>
      </c>
      <c r="Y1483" s="224">
        <f>SUMIF('19'!$C$10:$C$28,$C1483,'19'!$G$10:$G$28)*'19'!$E$3</f>
        <v>0</v>
      </c>
      <c r="Z1483" s="224">
        <f>SUMIF('20'!$C$10:$C$29,$C1483,'20'!$G$10:$G$29)*'20'!$E$3</f>
        <v>0</v>
      </c>
      <c r="AA1483" s="224">
        <f>SUMIF('21'!$C$10:$C$29,$C1483,'21'!$G$10:$G$29)*'21'!$E$3</f>
        <v>0</v>
      </c>
    </row>
    <row r="1484" spans="3:27" ht="15" hidden="1">
      <c r="C1484" s="207" t="s">
        <v>3077</v>
      </c>
      <c r="D1484" s="207" t="s">
        <v>3078</v>
      </c>
      <c r="F1484" s="303">
        <f t="shared" si="24"/>
        <v>0</v>
      </c>
      <c r="G1484" s="224">
        <f>SUMIF('01'!$C$10:$C$29,$C1484,'01'!$G$10:$G$29)*'01'!$E$3</f>
        <v>0</v>
      </c>
      <c r="H1484" s="224">
        <f>SUMIF('02'!$C$10:$C$28,$C1484,'02'!$G$10:$G$28)*'02'!$E$3</f>
        <v>0</v>
      </c>
      <c r="I1484" s="224">
        <f>SUMIF('03'!$C$10:$C$29,$C1484,'03'!$G$10:$G$29)*'03'!$E$3</f>
        <v>0</v>
      </c>
      <c r="J1484" s="224">
        <f>SUMIF('04'!$C$10:$C$26,$C1484,'04'!$G$10:$G$26)*'04'!$E$3</f>
        <v>0</v>
      </c>
      <c r="K1484" s="224">
        <f>SUMIF('05'!$C$10:$C$29,$C1484,'05'!$G$10:$G$29)*'05'!$E$3</f>
        <v>0</v>
      </c>
      <c r="L1484" s="224">
        <f>SUMIF('06'!$C$10:$C$29,$C1484,'06'!$G$10:$G$29)*'06'!$E$3</f>
        <v>0</v>
      </c>
      <c r="M1484" s="224">
        <f>SUMIF('07'!$C$10:$C$26,$C1484,'07'!$G$10:$G$26)*'07'!$E$3</f>
        <v>0</v>
      </c>
      <c r="N1484" s="224">
        <f>SUMIF('08'!$C$10:$C$29,$C1484,'08'!$G$10:$G$29)*'08'!$E$3</f>
        <v>0</v>
      </c>
      <c r="O1484" s="224">
        <f>SUMIF('09'!$C$10:$C$29,$C1484,'09'!$G$10:$G$29)*'09'!$E$3</f>
        <v>0</v>
      </c>
      <c r="P1484" s="224">
        <f>SUMIF('10'!$C$10:$C$29,$C1484,'10'!$G$10:$G$29)*'10'!$E$3</f>
        <v>0</v>
      </c>
      <c r="Q1484" s="224">
        <f>SUMIF('11'!$C$10:$C$39,$C1484,'11'!$G$10:$G$39)*'11'!$E$3</f>
        <v>0</v>
      </c>
      <c r="R1484" s="224">
        <f>SUMIF('12'!$C$10:$C$29,$C1484,'12'!$G$10:$G$29)*'12'!$E$3</f>
        <v>0</v>
      </c>
      <c r="S1484" s="224">
        <f>SUMIF('13'!$C$10:$C$29,$C1484,'13'!$G$10:$G$29)*'13'!$E$3</f>
        <v>0</v>
      </c>
      <c r="T1484" s="224">
        <f>SUMIF('14'!$C$10:$C$29,$C1484,'14'!$G$10:$G$29)*'14'!$E$3</f>
        <v>0</v>
      </c>
      <c r="U1484" s="224">
        <f>SUMIF('15'!$C$10:$C$29,$C1484,'15'!$G$10:$G$29)*'15'!$E$3</f>
        <v>0</v>
      </c>
      <c r="V1484" s="224">
        <f>SUMIF('16'!$C$10:$C$29,$C1484,'16'!$G$10:$G$29)*'16'!$E$3</f>
        <v>0</v>
      </c>
      <c r="W1484" s="224">
        <f>SUMIF('17'!$C$10:$C$29,$C1484,'17'!$G$10:$G$29)*'17'!$E$3</f>
        <v>0</v>
      </c>
      <c r="X1484" s="224">
        <f>SUMIF('18'!$C$10:$C$29,$C1484,'18'!$G$10:$G$29)*'18'!$E$3</f>
        <v>0</v>
      </c>
      <c r="Y1484" s="224">
        <f>SUMIF('19'!$C$10:$C$28,$C1484,'19'!$G$10:$G$28)*'19'!$E$3</f>
        <v>0</v>
      </c>
      <c r="Z1484" s="224">
        <f>SUMIF('20'!$C$10:$C$29,$C1484,'20'!$G$10:$G$29)*'20'!$E$3</f>
        <v>0</v>
      </c>
      <c r="AA1484" s="224">
        <f>SUMIF('21'!$C$10:$C$29,$C1484,'21'!$G$10:$G$29)*'21'!$E$3</f>
        <v>0</v>
      </c>
    </row>
    <row r="1485" spans="3:27" ht="15" hidden="1">
      <c r="C1485" s="207" t="s">
        <v>3079</v>
      </c>
      <c r="D1485" s="207" t="s">
        <v>3080</v>
      </c>
      <c r="F1485" s="303">
        <f t="shared" si="24"/>
        <v>0</v>
      </c>
      <c r="G1485" s="224">
        <f>SUMIF('01'!$C$10:$C$29,$C1485,'01'!$G$10:$G$29)*'01'!$E$3</f>
        <v>0</v>
      </c>
      <c r="H1485" s="224">
        <f>SUMIF('02'!$C$10:$C$28,$C1485,'02'!$G$10:$G$28)*'02'!$E$3</f>
        <v>0</v>
      </c>
      <c r="I1485" s="224">
        <f>SUMIF('03'!$C$10:$C$29,$C1485,'03'!$G$10:$G$29)*'03'!$E$3</f>
        <v>0</v>
      </c>
      <c r="J1485" s="224">
        <f>SUMIF('04'!$C$10:$C$26,$C1485,'04'!$G$10:$G$26)*'04'!$E$3</f>
        <v>0</v>
      </c>
      <c r="K1485" s="224">
        <f>SUMIF('05'!$C$10:$C$29,$C1485,'05'!$G$10:$G$29)*'05'!$E$3</f>
        <v>0</v>
      </c>
      <c r="L1485" s="224">
        <f>SUMIF('06'!$C$10:$C$29,$C1485,'06'!$G$10:$G$29)*'06'!$E$3</f>
        <v>0</v>
      </c>
      <c r="M1485" s="224">
        <f>SUMIF('07'!$C$10:$C$26,$C1485,'07'!$G$10:$G$26)*'07'!$E$3</f>
        <v>0</v>
      </c>
      <c r="N1485" s="224">
        <f>SUMIF('08'!$C$10:$C$29,$C1485,'08'!$G$10:$G$29)*'08'!$E$3</f>
        <v>0</v>
      </c>
      <c r="O1485" s="224">
        <f>SUMIF('09'!$C$10:$C$29,$C1485,'09'!$G$10:$G$29)*'09'!$E$3</f>
        <v>0</v>
      </c>
      <c r="P1485" s="224">
        <f>SUMIF('10'!$C$10:$C$29,$C1485,'10'!$G$10:$G$29)*'10'!$E$3</f>
        <v>0</v>
      </c>
      <c r="Q1485" s="224">
        <f>SUMIF('11'!$C$10:$C$39,$C1485,'11'!$G$10:$G$39)*'11'!$E$3</f>
        <v>0</v>
      </c>
      <c r="R1485" s="224">
        <f>SUMIF('12'!$C$10:$C$29,$C1485,'12'!$G$10:$G$29)*'12'!$E$3</f>
        <v>0</v>
      </c>
      <c r="S1485" s="224">
        <f>SUMIF('13'!$C$10:$C$29,$C1485,'13'!$G$10:$G$29)*'13'!$E$3</f>
        <v>0</v>
      </c>
      <c r="T1485" s="224">
        <f>SUMIF('14'!$C$10:$C$29,$C1485,'14'!$G$10:$G$29)*'14'!$E$3</f>
        <v>0</v>
      </c>
      <c r="U1485" s="224">
        <f>SUMIF('15'!$C$10:$C$29,$C1485,'15'!$G$10:$G$29)*'15'!$E$3</f>
        <v>0</v>
      </c>
      <c r="V1485" s="224">
        <f>SUMIF('16'!$C$10:$C$29,$C1485,'16'!$G$10:$G$29)*'16'!$E$3</f>
        <v>0</v>
      </c>
      <c r="W1485" s="224">
        <f>SUMIF('17'!$C$10:$C$29,$C1485,'17'!$G$10:$G$29)*'17'!$E$3</f>
        <v>0</v>
      </c>
      <c r="X1485" s="224">
        <f>SUMIF('18'!$C$10:$C$29,$C1485,'18'!$G$10:$G$29)*'18'!$E$3</f>
        <v>0</v>
      </c>
      <c r="Y1485" s="224">
        <f>SUMIF('19'!$C$10:$C$28,$C1485,'19'!$G$10:$G$28)*'19'!$E$3</f>
        <v>0</v>
      </c>
      <c r="Z1485" s="224">
        <f>SUMIF('20'!$C$10:$C$29,$C1485,'20'!$G$10:$G$29)*'20'!$E$3</f>
        <v>0</v>
      </c>
      <c r="AA1485" s="224">
        <f>SUMIF('21'!$C$10:$C$29,$C1485,'21'!$G$10:$G$29)*'21'!$E$3</f>
        <v>0</v>
      </c>
    </row>
    <row r="1486" spans="3:27" ht="15" hidden="1">
      <c r="C1486" s="207" t="s">
        <v>3081</v>
      </c>
      <c r="D1486" s="207" t="s">
        <v>3082</v>
      </c>
      <c r="F1486" s="303">
        <f t="shared" si="24"/>
        <v>0</v>
      </c>
      <c r="G1486" s="224">
        <f>SUMIF('01'!$C$10:$C$29,$C1486,'01'!$G$10:$G$29)*'01'!$E$3</f>
        <v>0</v>
      </c>
      <c r="H1486" s="224">
        <f>SUMIF('02'!$C$10:$C$28,$C1486,'02'!$G$10:$G$28)*'02'!$E$3</f>
        <v>0</v>
      </c>
      <c r="I1486" s="224">
        <f>SUMIF('03'!$C$10:$C$29,$C1486,'03'!$G$10:$G$29)*'03'!$E$3</f>
        <v>0</v>
      </c>
      <c r="J1486" s="224">
        <f>SUMIF('04'!$C$10:$C$26,$C1486,'04'!$G$10:$G$26)*'04'!$E$3</f>
        <v>0</v>
      </c>
      <c r="K1486" s="224">
        <f>SUMIF('05'!$C$10:$C$29,$C1486,'05'!$G$10:$G$29)*'05'!$E$3</f>
        <v>0</v>
      </c>
      <c r="L1486" s="224">
        <f>SUMIF('06'!$C$10:$C$29,$C1486,'06'!$G$10:$G$29)*'06'!$E$3</f>
        <v>0</v>
      </c>
      <c r="M1486" s="224">
        <f>SUMIF('07'!$C$10:$C$26,$C1486,'07'!$G$10:$G$26)*'07'!$E$3</f>
        <v>0</v>
      </c>
      <c r="N1486" s="224">
        <f>SUMIF('08'!$C$10:$C$29,$C1486,'08'!$G$10:$G$29)*'08'!$E$3</f>
        <v>0</v>
      </c>
      <c r="O1486" s="224">
        <f>SUMIF('09'!$C$10:$C$29,$C1486,'09'!$G$10:$G$29)*'09'!$E$3</f>
        <v>0</v>
      </c>
      <c r="P1486" s="224">
        <f>SUMIF('10'!$C$10:$C$29,$C1486,'10'!$G$10:$G$29)*'10'!$E$3</f>
        <v>0</v>
      </c>
      <c r="Q1486" s="224">
        <f>SUMIF('11'!$C$10:$C$39,$C1486,'11'!$G$10:$G$39)*'11'!$E$3</f>
        <v>0</v>
      </c>
      <c r="R1486" s="224">
        <f>SUMIF('12'!$C$10:$C$29,$C1486,'12'!$G$10:$G$29)*'12'!$E$3</f>
        <v>0</v>
      </c>
      <c r="S1486" s="224">
        <f>SUMIF('13'!$C$10:$C$29,$C1486,'13'!$G$10:$G$29)*'13'!$E$3</f>
        <v>0</v>
      </c>
      <c r="T1486" s="224">
        <f>SUMIF('14'!$C$10:$C$29,$C1486,'14'!$G$10:$G$29)*'14'!$E$3</f>
        <v>0</v>
      </c>
      <c r="U1486" s="224">
        <f>SUMIF('15'!$C$10:$C$29,$C1486,'15'!$G$10:$G$29)*'15'!$E$3</f>
        <v>0</v>
      </c>
      <c r="V1486" s="224">
        <f>SUMIF('16'!$C$10:$C$29,$C1486,'16'!$G$10:$G$29)*'16'!$E$3</f>
        <v>0</v>
      </c>
      <c r="W1486" s="224">
        <f>SUMIF('17'!$C$10:$C$29,$C1486,'17'!$G$10:$G$29)*'17'!$E$3</f>
        <v>0</v>
      </c>
      <c r="X1486" s="224">
        <f>SUMIF('18'!$C$10:$C$29,$C1486,'18'!$G$10:$G$29)*'18'!$E$3</f>
        <v>0</v>
      </c>
      <c r="Y1486" s="224">
        <f>SUMIF('19'!$C$10:$C$28,$C1486,'19'!$G$10:$G$28)*'19'!$E$3</f>
        <v>0</v>
      </c>
      <c r="Z1486" s="224">
        <f>SUMIF('20'!$C$10:$C$29,$C1486,'20'!$G$10:$G$29)*'20'!$E$3</f>
        <v>0</v>
      </c>
      <c r="AA1486" s="224">
        <f>SUMIF('21'!$C$10:$C$29,$C1486,'21'!$G$10:$G$29)*'21'!$E$3</f>
        <v>0</v>
      </c>
    </row>
    <row r="1487" spans="3:27" ht="15" hidden="1">
      <c r="C1487" s="207" t="s">
        <v>3083</v>
      </c>
      <c r="D1487" s="207" t="s">
        <v>3084</v>
      </c>
      <c r="F1487" s="303">
        <f t="shared" si="24"/>
        <v>0</v>
      </c>
      <c r="G1487" s="224">
        <f>SUMIF('01'!$C$10:$C$29,$C1487,'01'!$G$10:$G$29)*'01'!$E$3</f>
        <v>0</v>
      </c>
      <c r="H1487" s="224">
        <f>SUMIF('02'!$C$10:$C$28,$C1487,'02'!$G$10:$G$28)*'02'!$E$3</f>
        <v>0</v>
      </c>
      <c r="I1487" s="224">
        <f>SUMIF('03'!$C$10:$C$29,$C1487,'03'!$G$10:$G$29)*'03'!$E$3</f>
        <v>0</v>
      </c>
      <c r="J1487" s="224">
        <f>SUMIF('04'!$C$10:$C$26,$C1487,'04'!$G$10:$G$26)*'04'!$E$3</f>
        <v>0</v>
      </c>
      <c r="K1487" s="224">
        <f>SUMIF('05'!$C$10:$C$29,$C1487,'05'!$G$10:$G$29)*'05'!$E$3</f>
        <v>0</v>
      </c>
      <c r="L1487" s="224">
        <f>SUMIF('06'!$C$10:$C$29,$C1487,'06'!$G$10:$G$29)*'06'!$E$3</f>
        <v>0</v>
      </c>
      <c r="M1487" s="224">
        <f>SUMIF('07'!$C$10:$C$26,$C1487,'07'!$G$10:$G$26)*'07'!$E$3</f>
        <v>0</v>
      </c>
      <c r="N1487" s="224">
        <f>SUMIF('08'!$C$10:$C$29,$C1487,'08'!$G$10:$G$29)*'08'!$E$3</f>
        <v>0</v>
      </c>
      <c r="O1487" s="224">
        <f>SUMIF('09'!$C$10:$C$29,$C1487,'09'!$G$10:$G$29)*'09'!$E$3</f>
        <v>0</v>
      </c>
      <c r="P1487" s="224">
        <f>SUMIF('10'!$C$10:$C$29,$C1487,'10'!$G$10:$G$29)*'10'!$E$3</f>
        <v>0</v>
      </c>
      <c r="Q1487" s="224">
        <f>SUMIF('11'!$C$10:$C$39,$C1487,'11'!$G$10:$G$39)*'11'!$E$3</f>
        <v>0</v>
      </c>
      <c r="R1487" s="224">
        <f>SUMIF('12'!$C$10:$C$29,$C1487,'12'!$G$10:$G$29)*'12'!$E$3</f>
        <v>0</v>
      </c>
      <c r="S1487" s="224">
        <f>SUMIF('13'!$C$10:$C$29,$C1487,'13'!$G$10:$G$29)*'13'!$E$3</f>
        <v>0</v>
      </c>
      <c r="T1487" s="224">
        <f>SUMIF('14'!$C$10:$C$29,$C1487,'14'!$G$10:$G$29)*'14'!$E$3</f>
        <v>0</v>
      </c>
      <c r="U1487" s="224">
        <f>SUMIF('15'!$C$10:$C$29,$C1487,'15'!$G$10:$G$29)*'15'!$E$3</f>
        <v>0</v>
      </c>
      <c r="V1487" s="224">
        <f>SUMIF('16'!$C$10:$C$29,$C1487,'16'!$G$10:$G$29)*'16'!$E$3</f>
        <v>0</v>
      </c>
      <c r="W1487" s="224">
        <f>SUMIF('17'!$C$10:$C$29,$C1487,'17'!$G$10:$G$29)*'17'!$E$3</f>
        <v>0</v>
      </c>
      <c r="X1487" s="224">
        <f>SUMIF('18'!$C$10:$C$29,$C1487,'18'!$G$10:$G$29)*'18'!$E$3</f>
        <v>0</v>
      </c>
      <c r="Y1487" s="224">
        <f>SUMIF('19'!$C$10:$C$28,$C1487,'19'!$G$10:$G$28)*'19'!$E$3</f>
        <v>0</v>
      </c>
      <c r="Z1487" s="224">
        <f>SUMIF('20'!$C$10:$C$29,$C1487,'20'!$G$10:$G$29)*'20'!$E$3</f>
        <v>0</v>
      </c>
      <c r="AA1487" s="224">
        <f>SUMIF('21'!$C$10:$C$29,$C1487,'21'!$G$10:$G$29)*'21'!$E$3</f>
        <v>0</v>
      </c>
    </row>
    <row r="1488" spans="3:27" ht="15" hidden="1">
      <c r="C1488" s="207" t="s">
        <v>3085</v>
      </c>
      <c r="D1488" s="207" t="s">
        <v>3086</v>
      </c>
      <c r="F1488" s="303">
        <f t="shared" si="24"/>
        <v>0</v>
      </c>
      <c r="G1488" s="224">
        <f>SUMIF('01'!$C$10:$C$29,$C1488,'01'!$G$10:$G$29)*'01'!$E$3</f>
        <v>0</v>
      </c>
      <c r="H1488" s="224">
        <f>SUMIF('02'!$C$10:$C$28,$C1488,'02'!$G$10:$G$28)*'02'!$E$3</f>
        <v>0</v>
      </c>
      <c r="I1488" s="224">
        <f>SUMIF('03'!$C$10:$C$29,$C1488,'03'!$G$10:$G$29)*'03'!$E$3</f>
        <v>0</v>
      </c>
      <c r="J1488" s="224">
        <f>SUMIF('04'!$C$10:$C$26,$C1488,'04'!$G$10:$G$26)*'04'!$E$3</f>
        <v>0</v>
      </c>
      <c r="K1488" s="224">
        <f>SUMIF('05'!$C$10:$C$29,$C1488,'05'!$G$10:$G$29)*'05'!$E$3</f>
        <v>0</v>
      </c>
      <c r="L1488" s="224">
        <f>SUMIF('06'!$C$10:$C$29,$C1488,'06'!$G$10:$G$29)*'06'!$E$3</f>
        <v>0</v>
      </c>
      <c r="M1488" s="224">
        <f>SUMIF('07'!$C$10:$C$26,$C1488,'07'!$G$10:$G$26)*'07'!$E$3</f>
        <v>0</v>
      </c>
      <c r="N1488" s="224">
        <f>SUMIF('08'!$C$10:$C$29,$C1488,'08'!$G$10:$G$29)*'08'!$E$3</f>
        <v>0</v>
      </c>
      <c r="O1488" s="224">
        <f>SUMIF('09'!$C$10:$C$29,$C1488,'09'!$G$10:$G$29)*'09'!$E$3</f>
        <v>0</v>
      </c>
      <c r="P1488" s="224">
        <f>SUMIF('10'!$C$10:$C$29,$C1488,'10'!$G$10:$G$29)*'10'!$E$3</f>
        <v>0</v>
      </c>
      <c r="Q1488" s="224">
        <f>SUMIF('11'!$C$10:$C$39,$C1488,'11'!$G$10:$G$39)*'11'!$E$3</f>
        <v>0</v>
      </c>
      <c r="R1488" s="224">
        <f>SUMIF('12'!$C$10:$C$29,$C1488,'12'!$G$10:$G$29)*'12'!$E$3</f>
        <v>0</v>
      </c>
      <c r="S1488" s="224">
        <f>SUMIF('13'!$C$10:$C$29,$C1488,'13'!$G$10:$G$29)*'13'!$E$3</f>
        <v>0</v>
      </c>
      <c r="T1488" s="224">
        <f>SUMIF('14'!$C$10:$C$29,$C1488,'14'!$G$10:$G$29)*'14'!$E$3</f>
        <v>0</v>
      </c>
      <c r="U1488" s="224">
        <f>SUMIF('15'!$C$10:$C$29,$C1488,'15'!$G$10:$G$29)*'15'!$E$3</f>
        <v>0</v>
      </c>
      <c r="V1488" s="224">
        <f>SUMIF('16'!$C$10:$C$29,$C1488,'16'!$G$10:$G$29)*'16'!$E$3</f>
        <v>0</v>
      </c>
      <c r="W1488" s="224">
        <f>SUMIF('17'!$C$10:$C$29,$C1488,'17'!$G$10:$G$29)*'17'!$E$3</f>
        <v>0</v>
      </c>
      <c r="X1488" s="224">
        <f>SUMIF('18'!$C$10:$C$29,$C1488,'18'!$G$10:$G$29)*'18'!$E$3</f>
        <v>0</v>
      </c>
      <c r="Y1488" s="224">
        <f>SUMIF('19'!$C$10:$C$28,$C1488,'19'!$G$10:$G$28)*'19'!$E$3</f>
        <v>0</v>
      </c>
      <c r="Z1488" s="224">
        <f>SUMIF('20'!$C$10:$C$29,$C1488,'20'!$G$10:$G$29)*'20'!$E$3</f>
        <v>0</v>
      </c>
      <c r="AA1488" s="224">
        <f>SUMIF('21'!$C$10:$C$29,$C1488,'21'!$G$10:$G$29)*'21'!$E$3</f>
        <v>0</v>
      </c>
    </row>
    <row r="1489" spans="3:27" ht="15" hidden="1">
      <c r="C1489" s="207" t="s">
        <v>3087</v>
      </c>
      <c r="D1489" s="207" t="s">
        <v>3088</v>
      </c>
      <c r="F1489" s="303">
        <f t="shared" si="24"/>
        <v>0</v>
      </c>
      <c r="G1489" s="224">
        <f>SUMIF('01'!$C$10:$C$29,$C1489,'01'!$G$10:$G$29)*'01'!$E$3</f>
        <v>0</v>
      </c>
      <c r="H1489" s="224">
        <f>SUMIF('02'!$C$10:$C$28,$C1489,'02'!$G$10:$G$28)*'02'!$E$3</f>
        <v>0</v>
      </c>
      <c r="I1489" s="224">
        <f>SUMIF('03'!$C$10:$C$29,$C1489,'03'!$G$10:$G$29)*'03'!$E$3</f>
        <v>0</v>
      </c>
      <c r="J1489" s="224">
        <f>SUMIF('04'!$C$10:$C$26,$C1489,'04'!$G$10:$G$26)*'04'!$E$3</f>
        <v>0</v>
      </c>
      <c r="K1489" s="224">
        <f>SUMIF('05'!$C$10:$C$29,$C1489,'05'!$G$10:$G$29)*'05'!$E$3</f>
        <v>0</v>
      </c>
      <c r="L1489" s="224">
        <f>SUMIF('06'!$C$10:$C$29,$C1489,'06'!$G$10:$G$29)*'06'!$E$3</f>
        <v>0</v>
      </c>
      <c r="M1489" s="224">
        <f>SUMIF('07'!$C$10:$C$26,$C1489,'07'!$G$10:$G$26)*'07'!$E$3</f>
        <v>0</v>
      </c>
      <c r="N1489" s="224">
        <f>SUMIF('08'!$C$10:$C$29,$C1489,'08'!$G$10:$G$29)*'08'!$E$3</f>
        <v>0</v>
      </c>
      <c r="O1489" s="224">
        <f>SUMIF('09'!$C$10:$C$29,$C1489,'09'!$G$10:$G$29)*'09'!$E$3</f>
        <v>0</v>
      </c>
      <c r="P1489" s="224">
        <f>SUMIF('10'!$C$10:$C$29,$C1489,'10'!$G$10:$G$29)*'10'!$E$3</f>
        <v>0</v>
      </c>
      <c r="Q1489" s="224">
        <f>SUMIF('11'!$C$10:$C$39,$C1489,'11'!$G$10:$G$39)*'11'!$E$3</f>
        <v>0</v>
      </c>
      <c r="R1489" s="224">
        <f>SUMIF('12'!$C$10:$C$29,$C1489,'12'!$G$10:$G$29)*'12'!$E$3</f>
        <v>0</v>
      </c>
      <c r="S1489" s="224">
        <f>SUMIF('13'!$C$10:$C$29,$C1489,'13'!$G$10:$G$29)*'13'!$E$3</f>
        <v>0</v>
      </c>
      <c r="T1489" s="224">
        <f>SUMIF('14'!$C$10:$C$29,$C1489,'14'!$G$10:$G$29)*'14'!$E$3</f>
        <v>0</v>
      </c>
      <c r="U1489" s="224">
        <f>SUMIF('15'!$C$10:$C$29,$C1489,'15'!$G$10:$G$29)*'15'!$E$3</f>
        <v>0</v>
      </c>
      <c r="V1489" s="224">
        <f>SUMIF('16'!$C$10:$C$29,$C1489,'16'!$G$10:$G$29)*'16'!$E$3</f>
        <v>0</v>
      </c>
      <c r="W1489" s="224">
        <f>SUMIF('17'!$C$10:$C$29,$C1489,'17'!$G$10:$G$29)*'17'!$E$3</f>
        <v>0</v>
      </c>
      <c r="X1489" s="224">
        <f>SUMIF('18'!$C$10:$C$29,$C1489,'18'!$G$10:$G$29)*'18'!$E$3</f>
        <v>0</v>
      </c>
      <c r="Y1489" s="224">
        <f>SUMIF('19'!$C$10:$C$28,$C1489,'19'!$G$10:$G$28)*'19'!$E$3</f>
        <v>0</v>
      </c>
      <c r="Z1489" s="224">
        <f>SUMIF('20'!$C$10:$C$29,$C1489,'20'!$G$10:$G$29)*'20'!$E$3</f>
        <v>0</v>
      </c>
      <c r="AA1489" s="224">
        <f>SUMIF('21'!$C$10:$C$29,$C1489,'21'!$G$10:$G$29)*'21'!$E$3</f>
        <v>0</v>
      </c>
    </row>
    <row r="1490" spans="3:27" ht="15" hidden="1">
      <c r="C1490" s="207" t="s">
        <v>3089</v>
      </c>
      <c r="D1490" s="207" t="s">
        <v>3090</v>
      </c>
      <c r="F1490" s="303">
        <f t="shared" si="24"/>
        <v>0</v>
      </c>
      <c r="G1490" s="224">
        <f>SUMIF('01'!$C$10:$C$29,$C1490,'01'!$G$10:$G$29)*'01'!$E$3</f>
        <v>0</v>
      </c>
      <c r="H1490" s="224">
        <f>SUMIF('02'!$C$10:$C$28,$C1490,'02'!$G$10:$G$28)*'02'!$E$3</f>
        <v>0</v>
      </c>
      <c r="I1490" s="224">
        <f>SUMIF('03'!$C$10:$C$29,$C1490,'03'!$G$10:$G$29)*'03'!$E$3</f>
        <v>0</v>
      </c>
      <c r="J1490" s="224">
        <f>SUMIF('04'!$C$10:$C$26,$C1490,'04'!$G$10:$G$26)*'04'!$E$3</f>
        <v>0</v>
      </c>
      <c r="K1490" s="224">
        <f>SUMIF('05'!$C$10:$C$29,$C1490,'05'!$G$10:$G$29)*'05'!$E$3</f>
        <v>0</v>
      </c>
      <c r="L1490" s="224">
        <f>SUMIF('06'!$C$10:$C$29,$C1490,'06'!$G$10:$G$29)*'06'!$E$3</f>
        <v>0</v>
      </c>
      <c r="M1490" s="224">
        <f>SUMIF('07'!$C$10:$C$26,$C1490,'07'!$G$10:$G$26)*'07'!$E$3</f>
        <v>0</v>
      </c>
      <c r="N1490" s="224">
        <f>SUMIF('08'!$C$10:$C$29,$C1490,'08'!$G$10:$G$29)*'08'!$E$3</f>
        <v>0</v>
      </c>
      <c r="O1490" s="224">
        <f>SUMIF('09'!$C$10:$C$29,$C1490,'09'!$G$10:$G$29)*'09'!$E$3</f>
        <v>0</v>
      </c>
      <c r="P1490" s="224">
        <f>SUMIF('10'!$C$10:$C$29,$C1490,'10'!$G$10:$G$29)*'10'!$E$3</f>
        <v>0</v>
      </c>
      <c r="Q1490" s="224">
        <f>SUMIF('11'!$C$10:$C$39,$C1490,'11'!$G$10:$G$39)*'11'!$E$3</f>
        <v>0</v>
      </c>
      <c r="R1490" s="224">
        <f>SUMIF('12'!$C$10:$C$29,$C1490,'12'!$G$10:$G$29)*'12'!$E$3</f>
        <v>0</v>
      </c>
      <c r="S1490" s="224">
        <f>SUMIF('13'!$C$10:$C$29,$C1490,'13'!$G$10:$G$29)*'13'!$E$3</f>
        <v>0</v>
      </c>
      <c r="T1490" s="224">
        <f>SUMIF('14'!$C$10:$C$29,$C1490,'14'!$G$10:$G$29)*'14'!$E$3</f>
        <v>0</v>
      </c>
      <c r="U1490" s="224">
        <f>SUMIF('15'!$C$10:$C$29,$C1490,'15'!$G$10:$G$29)*'15'!$E$3</f>
        <v>0</v>
      </c>
      <c r="V1490" s="224">
        <f>SUMIF('16'!$C$10:$C$29,$C1490,'16'!$G$10:$G$29)*'16'!$E$3</f>
        <v>0</v>
      </c>
      <c r="W1490" s="224">
        <f>SUMIF('17'!$C$10:$C$29,$C1490,'17'!$G$10:$G$29)*'17'!$E$3</f>
        <v>0</v>
      </c>
      <c r="X1490" s="224">
        <f>SUMIF('18'!$C$10:$C$29,$C1490,'18'!$G$10:$G$29)*'18'!$E$3</f>
        <v>0</v>
      </c>
      <c r="Y1490" s="224">
        <f>SUMIF('19'!$C$10:$C$28,$C1490,'19'!$G$10:$G$28)*'19'!$E$3</f>
        <v>0</v>
      </c>
      <c r="Z1490" s="224">
        <f>SUMIF('20'!$C$10:$C$29,$C1490,'20'!$G$10:$G$29)*'20'!$E$3</f>
        <v>0</v>
      </c>
      <c r="AA1490" s="224">
        <f>SUMIF('21'!$C$10:$C$29,$C1490,'21'!$G$10:$G$29)*'21'!$E$3</f>
        <v>0</v>
      </c>
    </row>
    <row r="1491" spans="3:27" ht="15" hidden="1">
      <c r="C1491" s="207" t="s">
        <v>3091</v>
      </c>
      <c r="D1491" s="207" t="s">
        <v>3092</v>
      </c>
      <c r="F1491" s="303">
        <f t="shared" si="24"/>
        <v>0</v>
      </c>
      <c r="G1491" s="224">
        <f>SUMIF('01'!$C$10:$C$29,$C1491,'01'!$G$10:$G$29)*'01'!$E$3</f>
        <v>0</v>
      </c>
      <c r="H1491" s="224">
        <f>SUMIF('02'!$C$10:$C$28,$C1491,'02'!$G$10:$G$28)*'02'!$E$3</f>
        <v>0</v>
      </c>
      <c r="I1491" s="224">
        <f>SUMIF('03'!$C$10:$C$29,$C1491,'03'!$G$10:$G$29)*'03'!$E$3</f>
        <v>0</v>
      </c>
      <c r="J1491" s="224">
        <f>SUMIF('04'!$C$10:$C$26,$C1491,'04'!$G$10:$G$26)*'04'!$E$3</f>
        <v>0</v>
      </c>
      <c r="K1491" s="224">
        <f>SUMIF('05'!$C$10:$C$29,$C1491,'05'!$G$10:$G$29)*'05'!$E$3</f>
        <v>0</v>
      </c>
      <c r="L1491" s="224">
        <f>SUMIF('06'!$C$10:$C$29,$C1491,'06'!$G$10:$G$29)*'06'!$E$3</f>
        <v>0</v>
      </c>
      <c r="M1491" s="224">
        <f>SUMIF('07'!$C$10:$C$26,$C1491,'07'!$G$10:$G$26)*'07'!$E$3</f>
        <v>0</v>
      </c>
      <c r="N1491" s="224">
        <f>SUMIF('08'!$C$10:$C$29,$C1491,'08'!$G$10:$G$29)*'08'!$E$3</f>
        <v>0</v>
      </c>
      <c r="O1491" s="224">
        <f>SUMIF('09'!$C$10:$C$29,$C1491,'09'!$G$10:$G$29)*'09'!$E$3</f>
        <v>0</v>
      </c>
      <c r="P1491" s="224">
        <f>SUMIF('10'!$C$10:$C$29,$C1491,'10'!$G$10:$G$29)*'10'!$E$3</f>
        <v>0</v>
      </c>
      <c r="Q1491" s="224">
        <f>SUMIF('11'!$C$10:$C$39,$C1491,'11'!$G$10:$G$39)*'11'!$E$3</f>
        <v>0</v>
      </c>
      <c r="R1491" s="224">
        <f>SUMIF('12'!$C$10:$C$29,$C1491,'12'!$G$10:$G$29)*'12'!$E$3</f>
        <v>0</v>
      </c>
      <c r="S1491" s="224">
        <f>SUMIF('13'!$C$10:$C$29,$C1491,'13'!$G$10:$G$29)*'13'!$E$3</f>
        <v>0</v>
      </c>
      <c r="T1491" s="224">
        <f>SUMIF('14'!$C$10:$C$29,$C1491,'14'!$G$10:$G$29)*'14'!$E$3</f>
        <v>0</v>
      </c>
      <c r="U1491" s="224">
        <f>SUMIF('15'!$C$10:$C$29,$C1491,'15'!$G$10:$G$29)*'15'!$E$3</f>
        <v>0</v>
      </c>
      <c r="V1491" s="224">
        <f>SUMIF('16'!$C$10:$C$29,$C1491,'16'!$G$10:$G$29)*'16'!$E$3</f>
        <v>0</v>
      </c>
      <c r="W1491" s="224">
        <f>SUMIF('17'!$C$10:$C$29,$C1491,'17'!$G$10:$G$29)*'17'!$E$3</f>
        <v>0</v>
      </c>
      <c r="X1491" s="224">
        <f>SUMIF('18'!$C$10:$C$29,$C1491,'18'!$G$10:$G$29)*'18'!$E$3</f>
        <v>0</v>
      </c>
      <c r="Y1491" s="224">
        <f>SUMIF('19'!$C$10:$C$28,$C1491,'19'!$G$10:$G$28)*'19'!$E$3</f>
        <v>0</v>
      </c>
      <c r="Z1491" s="224">
        <f>SUMIF('20'!$C$10:$C$29,$C1491,'20'!$G$10:$G$29)*'20'!$E$3</f>
        <v>0</v>
      </c>
      <c r="AA1491" s="224">
        <f>SUMIF('21'!$C$10:$C$29,$C1491,'21'!$G$10:$G$29)*'21'!$E$3</f>
        <v>0</v>
      </c>
    </row>
    <row r="1492" spans="3:27" ht="15" hidden="1">
      <c r="C1492" s="207" t="s">
        <v>3093</v>
      </c>
      <c r="D1492" s="207" t="s">
        <v>3094</v>
      </c>
      <c r="F1492" s="303">
        <f t="shared" si="24"/>
        <v>0</v>
      </c>
      <c r="G1492" s="224">
        <f>SUMIF('01'!$C$10:$C$29,$C1492,'01'!$G$10:$G$29)*'01'!$E$3</f>
        <v>0</v>
      </c>
      <c r="H1492" s="224">
        <f>SUMIF('02'!$C$10:$C$28,$C1492,'02'!$G$10:$G$28)*'02'!$E$3</f>
        <v>0</v>
      </c>
      <c r="I1492" s="224">
        <f>SUMIF('03'!$C$10:$C$29,$C1492,'03'!$G$10:$G$29)*'03'!$E$3</f>
        <v>0</v>
      </c>
      <c r="J1492" s="224">
        <f>SUMIF('04'!$C$10:$C$26,$C1492,'04'!$G$10:$G$26)*'04'!$E$3</f>
        <v>0</v>
      </c>
      <c r="K1492" s="224">
        <f>SUMIF('05'!$C$10:$C$29,$C1492,'05'!$G$10:$G$29)*'05'!$E$3</f>
        <v>0</v>
      </c>
      <c r="L1492" s="224">
        <f>SUMIF('06'!$C$10:$C$29,$C1492,'06'!$G$10:$G$29)*'06'!$E$3</f>
        <v>0</v>
      </c>
      <c r="M1492" s="224">
        <f>SUMIF('07'!$C$10:$C$26,$C1492,'07'!$G$10:$G$26)*'07'!$E$3</f>
        <v>0</v>
      </c>
      <c r="N1492" s="224">
        <f>SUMIF('08'!$C$10:$C$29,$C1492,'08'!$G$10:$G$29)*'08'!$E$3</f>
        <v>0</v>
      </c>
      <c r="O1492" s="224">
        <f>SUMIF('09'!$C$10:$C$29,$C1492,'09'!$G$10:$G$29)*'09'!$E$3</f>
        <v>0</v>
      </c>
      <c r="P1492" s="224">
        <f>SUMIF('10'!$C$10:$C$29,$C1492,'10'!$G$10:$G$29)*'10'!$E$3</f>
        <v>0</v>
      </c>
      <c r="Q1492" s="224">
        <f>SUMIF('11'!$C$10:$C$39,$C1492,'11'!$G$10:$G$39)*'11'!$E$3</f>
        <v>0</v>
      </c>
      <c r="R1492" s="224">
        <f>SUMIF('12'!$C$10:$C$29,$C1492,'12'!$G$10:$G$29)*'12'!$E$3</f>
        <v>0</v>
      </c>
      <c r="S1492" s="224">
        <f>SUMIF('13'!$C$10:$C$29,$C1492,'13'!$G$10:$G$29)*'13'!$E$3</f>
        <v>0</v>
      </c>
      <c r="T1492" s="224">
        <f>SUMIF('14'!$C$10:$C$29,$C1492,'14'!$G$10:$G$29)*'14'!$E$3</f>
        <v>0</v>
      </c>
      <c r="U1492" s="224">
        <f>SUMIF('15'!$C$10:$C$29,$C1492,'15'!$G$10:$G$29)*'15'!$E$3</f>
        <v>0</v>
      </c>
      <c r="V1492" s="224">
        <f>SUMIF('16'!$C$10:$C$29,$C1492,'16'!$G$10:$G$29)*'16'!$E$3</f>
        <v>0</v>
      </c>
      <c r="W1492" s="224">
        <f>SUMIF('17'!$C$10:$C$29,$C1492,'17'!$G$10:$G$29)*'17'!$E$3</f>
        <v>0</v>
      </c>
      <c r="X1492" s="224">
        <f>SUMIF('18'!$C$10:$C$29,$C1492,'18'!$G$10:$G$29)*'18'!$E$3</f>
        <v>0</v>
      </c>
      <c r="Y1492" s="224">
        <f>SUMIF('19'!$C$10:$C$28,$C1492,'19'!$G$10:$G$28)*'19'!$E$3</f>
        <v>0</v>
      </c>
      <c r="Z1492" s="224">
        <f>SUMIF('20'!$C$10:$C$29,$C1492,'20'!$G$10:$G$29)*'20'!$E$3</f>
        <v>0</v>
      </c>
      <c r="AA1492" s="224">
        <f>SUMIF('21'!$C$10:$C$29,$C1492,'21'!$G$10:$G$29)*'21'!$E$3</f>
        <v>0</v>
      </c>
    </row>
    <row r="1493" spans="3:27" ht="15" hidden="1">
      <c r="C1493" s="207" t="s">
        <v>3095</v>
      </c>
      <c r="D1493" s="207" t="s">
        <v>3096</v>
      </c>
      <c r="F1493" s="303">
        <f t="shared" si="24"/>
        <v>0</v>
      </c>
      <c r="G1493" s="224">
        <f>SUMIF('01'!$C$10:$C$29,$C1493,'01'!$G$10:$G$29)*'01'!$E$3</f>
        <v>0</v>
      </c>
      <c r="H1493" s="224">
        <f>SUMIF('02'!$C$10:$C$28,$C1493,'02'!$G$10:$G$28)*'02'!$E$3</f>
        <v>0</v>
      </c>
      <c r="I1493" s="224">
        <f>SUMIF('03'!$C$10:$C$29,$C1493,'03'!$G$10:$G$29)*'03'!$E$3</f>
        <v>0</v>
      </c>
      <c r="J1493" s="224">
        <f>SUMIF('04'!$C$10:$C$26,$C1493,'04'!$G$10:$G$26)*'04'!$E$3</f>
        <v>0</v>
      </c>
      <c r="K1493" s="224">
        <f>SUMIF('05'!$C$10:$C$29,$C1493,'05'!$G$10:$G$29)*'05'!$E$3</f>
        <v>0</v>
      </c>
      <c r="L1493" s="224">
        <f>SUMIF('06'!$C$10:$C$29,$C1493,'06'!$G$10:$G$29)*'06'!$E$3</f>
        <v>0</v>
      </c>
      <c r="M1493" s="224">
        <f>SUMIF('07'!$C$10:$C$26,$C1493,'07'!$G$10:$G$26)*'07'!$E$3</f>
        <v>0</v>
      </c>
      <c r="N1493" s="224">
        <f>SUMIF('08'!$C$10:$C$29,$C1493,'08'!$G$10:$G$29)*'08'!$E$3</f>
        <v>0</v>
      </c>
      <c r="O1493" s="224">
        <f>SUMIF('09'!$C$10:$C$29,$C1493,'09'!$G$10:$G$29)*'09'!$E$3</f>
        <v>0</v>
      </c>
      <c r="P1493" s="224">
        <f>SUMIF('10'!$C$10:$C$29,$C1493,'10'!$G$10:$G$29)*'10'!$E$3</f>
        <v>0</v>
      </c>
      <c r="Q1493" s="224">
        <f>SUMIF('11'!$C$10:$C$39,$C1493,'11'!$G$10:$G$39)*'11'!$E$3</f>
        <v>0</v>
      </c>
      <c r="R1493" s="224">
        <f>SUMIF('12'!$C$10:$C$29,$C1493,'12'!$G$10:$G$29)*'12'!$E$3</f>
        <v>0</v>
      </c>
      <c r="S1493" s="224">
        <f>SUMIF('13'!$C$10:$C$29,$C1493,'13'!$G$10:$G$29)*'13'!$E$3</f>
        <v>0</v>
      </c>
      <c r="T1493" s="224">
        <f>SUMIF('14'!$C$10:$C$29,$C1493,'14'!$G$10:$G$29)*'14'!$E$3</f>
        <v>0</v>
      </c>
      <c r="U1493" s="224">
        <f>SUMIF('15'!$C$10:$C$29,$C1493,'15'!$G$10:$G$29)*'15'!$E$3</f>
        <v>0</v>
      </c>
      <c r="V1493" s="224">
        <f>SUMIF('16'!$C$10:$C$29,$C1493,'16'!$G$10:$G$29)*'16'!$E$3</f>
        <v>0</v>
      </c>
      <c r="W1493" s="224">
        <f>SUMIF('17'!$C$10:$C$29,$C1493,'17'!$G$10:$G$29)*'17'!$E$3</f>
        <v>0</v>
      </c>
      <c r="X1493" s="224">
        <f>SUMIF('18'!$C$10:$C$29,$C1493,'18'!$G$10:$G$29)*'18'!$E$3</f>
        <v>0</v>
      </c>
      <c r="Y1493" s="224">
        <f>SUMIF('19'!$C$10:$C$28,$C1493,'19'!$G$10:$G$28)*'19'!$E$3</f>
        <v>0</v>
      </c>
      <c r="Z1493" s="224">
        <f>SUMIF('20'!$C$10:$C$29,$C1493,'20'!$G$10:$G$29)*'20'!$E$3</f>
        <v>0</v>
      </c>
      <c r="AA1493" s="224">
        <f>SUMIF('21'!$C$10:$C$29,$C1493,'21'!$G$10:$G$29)*'21'!$E$3</f>
        <v>0</v>
      </c>
    </row>
    <row r="1494" spans="3:27" ht="15" hidden="1">
      <c r="C1494" s="207" t="s">
        <v>3097</v>
      </c>
      <c r="D1494" s="207" t="s">
        <v>3098</v>
      </c>
      <c r="F1494" s="303">
        <f t="shared" si="24"/>
        <v>0</v>
      </c>
      <c r="G1494" s="224">
        <f>SUMIF('01'!$C$10:$C$29,$C1494,'01'!$G$10:$G$29)*'01'!$E$3</f>
        <v>0</v>
      </c>
      <c r="H1494" s="224">
        <f>SUMIF('02'!$C$10:$C$28,$C1494,'02'!$G$10:$G$28)*'02'!$E$3</f>
        <v>0</v>
      </c>
      <c r="I1494" s="224">
        <f>SUMIF('03'!$C$10:$C$29,$C1494,'03'!$G$10:$G$29)*'03'!$E$3</f>
        <v>0</v>
      </c>
      <c r="J1494" s="224">
        <f>SUMIF('04'!$C$10:$C$26,$C1494,'04'!$G$10:$G$26)*'04'!$E$3</f>
        <v>0</v>
      </c>
      <c r="K1494" s="224">
        <f>SUMIF('05'!$C$10:$C$29,$C1494,'05'!$G$10:$G$29)*'05'!$E$3</f>
        <v>0</v>
      </c>
      <c r="L1494" s="224">
        <f>SUMIF('06'!$C$10:$C$29,$C1494,'06'!$G$10:$G$29)*'06'!$E$3</f>
        <v>0</v>
      </c>
      <c r="M1494" s="224">
        <f>SUMIF('07'!$C$10:$C$26,$C1494,'07'!$G$10:$G$26)*'07'!$E$3</f>
        <v>0</v>
      </c>
      <c r="N1494" s="224">
        <f>SUMIF('08'!$C$10:$C$29,$C1494,'08'!$G$10:$G$29)*'08'!$E$3</f>
        <v>0</v>
      </c>
      <c r="O1494" s="224">
        <f>SUMIF('09'!$C$10:$C$29,$C1494,'09'!$G$10:$G$29)*'09'!$E$3</f>
        <v>0</v>
      </c>
      <c r="P1494" s="224">
        <f>SUMIF('10'!$C$10:$C$29,$C1494,'10'!$G$10:$G$29)*'10'!$E$3</f>
        <v>0</v>
      </c>
      <c r="Q1494" s="224">
        <f>SUMIF('11'!$C$10:$C$39,$C1494,'11'!$G$10:$G$39)*'11'!$E$3</f>
        <v>0</v>
      </c>
      <c r="R1494" s="224">
        <f>SUMIF('12'!$C$10:$C$29,$C1494,'12'!$G$10:$G$29)*'12'!$E$3</f>
        <v>0</v>
      </c>
      <c r="S1494" s="224">
        <f>SUMIF('13'!$C$10:$C$29,$C1494,'13'!$G$10:$G$29)*'13'!$E$3</f>
        <v>0</v>
      </c>
      <c r="T1494" s="224">
        <f>SUMIF('14'!$C$10:$C$29,$C1494,'14'!$G$10:$G$29)*'14'!$E$3</f>
        <v>0</v>
      </c>
      <c r="U1494" s="224">
        <f>SUMIF('15'!$C$10:$C$29,$C1494,'15'!$G$10:$G$29)*'15'!$E$3</f>
        <v>0</v>
      </c>
      <c r="V1494" s="224">
        <f>SUMIF('16'!$C$10:$C$29,$C1494,'16'!$G$10:$G$29)*'16'!$E$3</f>
        <v>0</v>
      </c>
      <c r="W1494" s="224">
        <f>SUMIF('17'!$C$10:$C$29,$C1494,'17'!$G$10:$G$29)*'17'!$E$3</f>
        <v>0</v>
      </c>
      <c r="X1494" s="224">
        <f>SUMIF('18'!$C$10:$C$29,$C1494,'18'!$G$10:$G$29)*'18'!$E$3</f>
        <v>0</v>
      </c>
      <c r="Y1494" s="224">
        <f>SUMIF('19'!$C$10:$C$28,$C1494,'19'!$G$10:$G$28)*'19'!$E$3</f>
        <v>0</v>
      </c>
      <c r="Z1494" s="224">
        <f>SUMIF('20'!$C$10:$C$29,$C1494,'20'!$G$10:$G$29)*'20'!$E$3</f>
        <v>0</v>
      </c>
      <c r="AA1494" s="224">
        <f>SUMIF('21'!$C$10:$C$29,$C1494,'21'!$G$10:$G$29)*'21'!$E$3</f>
        <v>0</v>
      </c>
    </row>
    <row r="1495" spans="3:27" ht="15" hidden="1">
      <c r="C1495" s="207" t="s">
        <v>3099</v>
      </c>
      <c r="D1495" s="207" t="s">
        <v>3100</v>
      </c>
      <c r="F1495" s="303">
        <f t="shared" si="24"/>
        <v>0</v>
      </c>
      <c r="G1495" s="224">
        <f>SUMIF('01'!$C$10:$C$29,$C1495,'01'!$G$10:$G$29)*'01'!$E$3</f>
        <v>0</v>
      </c>
      <c r="H1495" s="224">
        <f>SUMIF('02'!$C$10:$C$28,$C1495,'02'!$G$10:$G$28)*'02'!$E$3</f>
        <v>0</v>
      </c>
      <c r="I1495" s="224">
        <f>SUMIF('03'!$C$10:$C$29,$C1495,'03'!$G$10:$G$29)*'03'!$E$3</f>
        <v>0</v>
      </c>
      <c r="J1495" s="224">
        <f>SUMIF('04'!$C$10:$C$26,$C1495,'04'!$G$10:$G$26)*'04'!$E$3</f>
        <v>0</v>
      </c>
      <c r="K1495" s="224">
        <f>SUMIF('05'!$C$10:$C$29,$C1495,'05'!$G$10:$G$29)*'05'!$E$3</f>
        <v>0</v>
      </c>
      <c r="L1495" s="224">
        <f>SUMIF('06'!$C$10:$C$29,$C1495,'06'!$G$10:$G$29)*'06'!$E$3</f>
        <v>0</v>
      </c>
      <c r="M1495" s="224">
        <f>SUMIF('07'!$C$10:$C$26,$C1495,'07'!$G$10:$G$26)*'07'!$E$3</f>
        <v>0</v>
      </c>
      <c r="N1495" s="224">
        <f>SUMIF('08'!$C$10:$C$29,$C1495,'08'!$G$10:$G$29)*'08'!$E$3</f>
        <v>0</v>
      </c>
      <c r="O1495" s="224">
        <f>SUMIF('09'!$C$10:$C$29,$C1495,'09'!$G$10:$G$29)*'09'!$E$3</f>
        <v>0</v>
      </c>
      <c r="P1495" s="224">
        <f>SUMIF('10'!$C$10:$C$29,$C1495,'10'!$G$10:$G$29)*'10'!$E$3</f>
        <v>0</v>
      </c>
      <c r="Q1495" s="224">
        <f>SUMIF('11'!$C$10:$C$39,$C1495,'11'!$G$10:$G$39)*'11'!$E$3</f>
        <v>0</v>
      </c>
      <c r="R1495" s="224">
        <f>SUMIF('12'!$C$10:$C$29,$C1495,'12'!$G$10:$G$29)*'12'!$E$3</f>
        <v>0</v>
      </c>
      <c r="S1495" s="224">
        <f>SUMIF('13'!$C$10:$C$29,$C1495,'13'!$G$10:$G$29)*'13'!$E$3</f>
        <v>0</v>
      </c>
      <c r="T1495" s="224">
        <f>SUMIF('14'!$C$10:$C$29,$C1495,'14'!$G$10:$G$29)*'14'!$E$3</f>
        <v>0</v>
      </c>
      <c r="U1495" s="224">
        <f>SUMIF('15'!$C$10:$C$29,$C1495,'15'!$G$10:$G$29)*'15'!$E$3</f>
        <v>0</v>
      </c>
      <c r="V1495" s="224">
        <f>SUMIF('16'!$C$10:$C$29,$C1495,'16'!$G$10:$G$29)*'16'!$E$3</f>
        <v>0</v>
      </c>
      <c r="W1495" s="224">
        <f>SUMIF('17'!$C$10:$C$29,$C1495,'17'!$G$10:$G$29)*'17'!$E$3</f>
        <v>0</v>
      </c>
      <c r="X1495" s="224">
        <f>SUMIF('18'!$C$10:$C$29,$C1495,'18'!$G$10:$G$29)*'18'!$E$3</f>
        <v>0</v>
      </c>
      <c r="Y1495" s="224">
        <f>SUMIF('19'!$C$10:$C$28,$C1495,'19'!$G$10:$G$28)*'19'!$E$3</f>
        <v>0</v>
      </c>
      <c r="Z1495" s="224">
        <f>SUMIF('20'!$C$10:$C$29,$C1495,'20'!$G$10:$G$29)*'20'!$E$3</f>
        <v>0</v>
      </c>
      <c r="AA1495" s="224">
        <f>SUMIF('21'!$C$10:$C$29,$C1495,'21'!$G$10:$G$29)*'21'!$E$3</f>
        <v>0</v>
      </c>
    </row>
    <row r="1496" spans="3:27" ht="15" hidden="1">
      <c r="C1496" s="207" t="s">
        <v>3101</v>
      </c>
      <c r="D1496" s="207" t="s">
        <v>3102</v>
      </c>
      <c r="F1496" s="303">
        <f t="shared" si="24"/>
        <v>0</v>
      </c>
      <c r="G1496" s="224">
        <f>SUMIF('01'!$C$10:$C$29,$C1496,'01'!$G$10:$G$29)*'01'!$E$3</f>
        <v>0</v>
      </c>
      <c r="H1496" s="224">
        <f>SUMIF('02'!$C$10:$C$28,$C1496,'02'!$G$10:$G$28)*'02'!$E$3</f>
        <v>0</v>
      </c>
      <c r="I1496" s="224">
        <f>SUMIF('03'!$C$10:$C$29,$C1496,'03'!$G$10:$G$29)*'03'!$E$3</f>
        <v>0</v>
      </c>
      <c r="J1496" s="224">
        <f>SUMIF('04'!$C$10:$C$26,$C1496,'04'!$G$10:$G$26)*'04'!$E$3</f>
        <v>0</v>
      </c>
      <c r="K1496" s="224">
        <f>SUMIF('05'!$C$10:$C$29,$C1496,'05'!$G$10:$G$29)*'05'!$E$3</f>
        <v>0</v>
      </c>
      <c r="L1496" s="224">
        <f>SUMIF('06'!$C$10:$C$29,$C1496,'06'!$G$10:$G$29)*'06'!$E$3</f>
        <v>0</v>
      </c>
      <c r="M1496" s="224">
        <f>SUMIF('07'!$C$10:$C$26,$C1496,'07'!$G$10:$G$26)*'07'!$E$3</f>
        <v>0</v>
      </c>
      <c r="N1496" s="224">
        <f>SUMIF('08'!$C$10:$C$29,$C1496,'08'!$G$10:$G$29)*'08'!$E$3</f>
        <v>0</v>
      </c>
      <c r="O1496" s="224">
        <f>SUMIF('09'!$C$10:$C$29,$C1496,'09'!$G$10:$G$29)*'09'!$E$3</f>
        <v>0</v>
      </c>
      <c r="P1496" s="224">
        <f>SUMIF('10'!$C$10:$C$29,$C1496,'10'!$G$10:$G$29)*'10'!$E$3</f>
        <v>0</v>
      </c>
      <c r="Q1496" s="224">
        <f>SUMIF('11'!$C$10:$C$39,$C1496,'11'!$G$10:$G$39)*'11'!$E$3</f>
        <v>0</v>
      </c>
      <c r="R1496" s="224">
        <f>SUMIF('12'!$C$10:$C$29,$C1496,'12'!$G$10:$G$29)*'12'!$E$3</f>
        <v>0</v>
      </c>
      <c r="S1496" s="224">
        <f>SUMIF('13'!$C$10:$C$29,$C1496,'13'!$G$10:$G$29)*'13'!$E$3</f>
        <v>0</v>
      </c>
      <c r="T1496" s="224">
        <f>SUMIF('14'!$C$10:$C$29,$C1496,'14'!$G$10:$G$29)*'14'!$E$3</f>
        <v>0</v>
      </c>
      <c r="U1496" s="224">
        <f>SUMIF('15'!$C$10:$C$29,$C1496,'15'!$G$10:$G$29)*'15'!$E$3</f>
        <v>0</v>
      </c>
      <c r="V1496" s="224">
        <f>SUMIF('16'!$C$10:$C$29,$C1496,'16'!$G$10:$G$29)*'16'!$E$3</f>
        <v>0</v>
      </c>
      <c r="W1496" s="224">
        <f>SUMIF('17'!$C$10:$C$29,$C1496,'17'!$G$10:$G$29)*'17'!$E$3</f>
        <v>0</v>
      </c>
      <c r="X1496" s="224">
        <f>SUMIF('18'!$C$10:$C$29,$C1496,'18'!$G$10:$G$29)*'18'!$E$3</f>
        <v>0</v>
      </c>
      <c r="Y1496" s="224">
        <f>SUMIF('19'!$C$10:$C$28,$C1496,'19'!$G$10:$G$28)*'19'!$E$3</f>
        <v>0</v>
      </c>
      <c r="Z1496" s="224">
        <f>SUMIF('20'!$C$10:$C$29,$C1496,'20'!$G$10:$G$29)*'20'!$E$3</f>
        <v>0</v>
      </c>
      <c r="AA1496" s="224">
        <f>SUMIF('21'!$C$10:$C$29,$C1496,'21'!$G$10:$G$29)*'21'!$E$3</f>
        <v>0</v>
      </c>
    </row>
    <row r="1497" spans="3:27" ht="15" hidden="1">
      <c r="C1497" s="207" t="s">
        <v>3103</v>
      </c>
      <c r="D1497" s="207" t="s">
        <v>3104</v>
      </c>
      <c r="F1497" s="303">
        <f t="shared" si="24"/>
        <v>0</v>
      </c>
      <c r="G1497" s="224">
        <f>SUMIF('01'!$C$10:$C$29,$C1497,'01'!$G$10:$G$29)*'01'!$E$3</f>
        <v>0</v>
      </c>
      <c r="H1497" s="224">
        <f>SUMIF('02'!$C$10:$C$28,$C1497,'02'!$G$10:$G$28)*'02'!$E$3</f>
        <v>0</v>
      </c>
      <c r="I1497" s="224">
        <f>SUMIF('03'!$C$10:$C$29,$C1497,'03'!$G$10:$G$29)*'03'!$E$3</f>
        <v>0</v>
      </c>
      <c r="J1497" s="224">
        <f>SUMIF('04'!$C$10:$C$26,$C1497,'04'!$G$10:$G$26)*'04'!$E$3</f>
        <v>0</v>
      </c>
      <c r="K1497" s="224">
        <f>SUMIF('05'!$C$10:$C$29,$C1497,'05'!$G$10:$G$29)*'05'!$E$3</f>
        <v>0</v>
      </c>
      <c r="L1497" s="224">
        <f>SUMIF('06'!$C$10:$C$29,$C1497,'06'!$G$10:$G$29)*'06'!$E$3</f>
        <v>0</v>
      </c>
      <c r="M1497" s="224">
        <f>SUMIF('07'!$C$10:$C$26,$C1497,'07'!$G$10:$G$26)*'07'!$E$3</f>
        <v>0</v>
      </c>
      <c r="N1497" s="224">
        <f>SUMIF('08'!$C$10:$C$29,$C1497,'08'!$G$10:$G$29)*'08'!$E$3</f>
        <v>0</v>
      </c>
      <c r="O1497" s="224">
        <f>SUMIF('09'!$C$10:$C$29,$C1497,'09'!$G$10:$G$29)*'09'!$E$3</f>
        <v>0</v>
      </c>
      <c r="P1497" s="224">
        <f>SUMIF('10'!$C$10:$C$29,$C1497,'10'!$G$10:$G$29)*'10'!$E$3</f>
        <v>0</v>
      </c>
      <c r="Q1497" s="224">
        <f>SUMIF('11'!$C$10:$C$39,$C1497,'11'!$G$10:$G$39)*'11'!$E$3</f>
        <v>0</v>
      </c>
      <c r="R1497" s="224">
        <f>SUMIF('12'!$C$10:$C$29,$C1497,'12'!$G$10:$G$29)*'12'!$E$3</f>
        <v>0</v>
      </c>
      <c r="S1497" s="224">
        <f>SUMIF('13'!$C$10:$C$29,$C1497,'13'!$G$10:$G$29)*'13'!$E$3</f>
        <v>0</v>
      </c>
      <c r="T1497" s="224">
        <f>SUMIF('14'!$C$10:$C$29,$C1497,'14'!$G$10:$G$29)*'14'!$E$3</f>
        <v>0</v>
      </c>
      <c r="U1497" s="224">
        <f>SUMIF('15'!$C$10:$C$29,$C1497,'15'!$G$10:$G$29)*'15'!$E$3</f>
        <v>0</v>
      </c>
      <c r="V1497" s="224">
        <f>SUMIF('16'!$C$10:$C$29,$C1497,'16'!$G$10:$G$29)*'16'!$E$3</f>
        <v>0</v>
      </c>
      <c r="W1497" s="224">
        <f>SUMIF('17'!$C$10:$C$29,$C1497,'17'!$G$10:$G$29)*'17'!$E$3</f>
        <v>0</v>
      </c>
      <c r="X1497" s="224">
        <f>SUMIF('18'!$C$10:$C$29,$C1497,'18'!$G$10:$G$29)*'18'!$E$3</f>
        <v>0</v>
      </c>
      <c r="Y1497" s="224">
        <f>SUMIF('19'!$C$10:$C$28,$C1497,'19'!$G$10:$G$28)*'19'!$E$3</f>
        <v>0</v>
      </c>
      <c r="Z1497" s="224">
        <f>SUMIF('20'!$C$10:$C$29,$C1497,'20'!$G$10:$G$29)*'20'!$E$3</f>
        <v>0</v>
      </c>
      <c r="AA1497" s="224">
        <f>SUMIF('21'!$C$10:$C$29,$C1497,'21'!$G$10:$G$29)*'21'!$E$3</f>
        <v>0</v>
      </c>
    </row>
    <row r="1498" spans="3:27" ht="15" hidden="1">
      <c r="C1498" s="207" t="s">
        <v>3105</v>
      </c>
      <c r="D1498" s="207" t="s">
        <v>3106</v>
      </c>
      <c r="F1498" s="303">
        <f t="shared" si="24"/>
        <v>0</v>
      </c>
      <c r="G1498" s="224">
        <f>SUMIF('01'!$C$10:$C$29,$C1498,'01'!$G$10:$G$29)*'01'!$E$3</f>
        <v>0</v>
      </c>
      <c r="H1498" s="224">
        <f>SUMIF('02'!$C$10:$C$28,$C1498,'02'!$G$10:$G$28)*'02'!$E$3</f>
        <v>0</v>
      </c>
      <c r="I1498" s="224">
        <f>SUMIF('03'!$C$10:$C$29,$C1498,'03'!$G$10:$G$29)*'03'!$E$3</f>
        <v>0</v>
      </c>
      <c r="J1498" s="224">
        <f>SUMIF('04'!$C$10:$C$26,$C1498,'04'!$G$10:$G$26)*'04'!$E$3</f>
        <v>0</v>
      </c>
      <c r="K1498" s="224">
        <f>SUMIF('05'!$C$10:$C$29,$C1498,'05'!$G$10:$G$29)*'05'!$E$3</f>
        <v>0</v>
      </c>
      <c r="L1498" s="224">
        <f>SUMIF('06'!$C$10:$C$29,$C1498,'06'!$G$10:$G$29)*'06'!$E$3</f>
        <v>0</v>
      </c>
      <c r="M1498" s="224">
        <f>SUMIF('07'!$C$10:$C$26,$C1498,'07'!$G$10:$G$26)*'07'!$E$3</f>
        <v>0</v>
      </c>
      <c r="N1498" s="224">
        <f>SUMIF('08'!$C$10:$C$29,$C1498,'08'!$G$10:$G$29)*'08'!$E$3</f>
        <v>0</v>
      </c>
      <c r="O1498" s="224">
        <f>SUMIF('09'!$C$10:$C$29,$C1498,'09'!$G$10:$G$29)*'09'!$E$3</f>
        <v>0</v>
      </c>
      <c r="P1498" s="224">
        <f>SUMIF('10'!$C$10:$C$29,$C1498,'10'!$G$10:$G$29)*'10'!$E$3</f>
        <v>0</v>
      </c>
      <c r="Q1498" s="224">
        <f>SUMIF('11'!$C$10:$C$39,$C1498,'11'!$G$10:$G$39)*'11'!$E$3</f>
        <v>0</v>
      </c>
      <c r="R1498" s="224">
        <f>SUMIF('12'!$C$10:$C$29,$C1498,'12'!$G$10:$G$29)*'12'!$E$3</f>
        <v>0</v>
      </c>
      <c r="S1498" s="224">
        <f>SUMIF('13'!$C$10:$C$29,$C1498,'13'!$G$10:$G$29)*'13'!$E$3</f>
        <v>0</v>
      </c>
      <c r="T1498" s="224">
        <f>SUMIF('14'!$C$10:$C$29,$C1498,'14'!$G$10:$G$29)*'14'!$E$3</f>
        <v>0</v>
      </c>
      <c r="U1498" s="224">
        <f>SUMIF('15'!$C$10:$C$29,$C1498,'15'!$G$10:$G$29)*'15'!$E$3</f>
        <v>0</v>
      </c>
      <c r="V1498" s="224">
        <f>SUMIF('16'!$C$10:$C$29,$C1498,'16'!$G$10:$G$29)*'16'!$E$3</f>
        <v>0</v>
      </c>
      <c r="W1498" s="224">
        <f>SUMIF('17'!$C$10:$C$29,$C1498,'17'!$G$10:$G$29)*'17'!$E$3</f>
        <v>0</v>
      </c>
      <c r="X1498" s="224">
        <f>SUMIF('18'!$C$10:$C$29,$C1498,'18'!$G$10:$G$29)*'18'!$E$3</f>
        <v>0</v>
      </c>
      <c r="Y1498" s="224">
        <f>SUMIF('19'!$C$10:$C$28,$C1498,'19'!$G$10:$G$28)*'19'!$E$3</f>
        <v>0</v>
      </c>
      <c r="Z1498" s="224">
        <f>SUMIF('20'!$C$10:$C$29,$C1498,'20'!$G$10:$G$29)*'20'!$E$3</f>
        <v>0</v>
      </c>
      <c r="AA1498" s="224">
        <f>SUMIF('21'!$C$10:$C$29,$C1498,'21'!$G$10:$G$29)*'21'!$E$3</f>
        <v>0</v>
      </c>
    </row>
    <row r="1499" spans="3:27" ht="15" hidden="1">
      <c r="C1499" s="207" t="s">
        <v>3107</v>
      </c>
      <c r="D1499" s="207" t="s">
        <v>3108</v>
      </c>
      <c r="F1499" s="303">
        <f t="shared" si="24"/>
        <v>0</v>
      </c>
      <c r="G1499" s="224">
        <f>SUMIF('01'!$C$10:$C$29,$C1499,'01'!$G$10:$G$29)*'01'!$E$3</f>
        <v>0</v>
      </c>
      <c r="H1499" s="224">
        <f>SUMIF('02'!$C$10:$C$28,$C1499,'02'!$G$10:$G$28)*'02'!$E$3</f>
        <v>0</v>
      </c>
      <c r="I1499" s="224">
        <f>SUMIF('03'!$C$10:$C$29,$C1499,'03'!$G$10:$G$29)*'03'!$E$3</f>
        <v>0</v>
      </c>
      <c r="J1499" s="224">
        <f>SUMIF('04'!$C$10:$C$26,$C1499,'04'!$G$10:$G$26)*'04'!$E$3</f>
        <v>0</v>
      </c>
      <c r="K1499" s="224">
        <f>SUMIF('05'!$C$10:$C$29,$C1499,'05'!$G$10:$G$29)*'05'!$E$3</f>
        <v>0</v>
      </c>
      <c r="L1499" s="224">
        <f>SUMIF('06'!$C$10:$C$29,$C1499,'06'!$G$10:$G$29)*'06'!$E$3</f>
        <v>0</v>
      </c>
      <c r="M1499" s="224">
        <f>SUMIF('07'!$C$10:$C$26,$C1499,'07'!$G$10:$G$26)*'07'!$E$3</f>
        <v>0</v>
      </c>
      <c r="N1499" s="224">
        <f>SUMIF('08'!$C$10:$C$29,$C1499,'08'!$G$10:$G$29)*'08'!$E$3</f>
        <v>0</v>
      </c>
      <c r="O1499" s="224">
        <f>SUMIF('09'!$C$10:$C$29,$C1499,'09'!$G$10:$G$29)*'09'!$E$3</f>
        <v>0</v>
      </c>
      <c r="P1499" s="224">
        <f>SUMIF('10'!$C$10:$C$29,$C1499,'10'!$G$10:$G$29)*'10'!$E$3</f>
        <v>0</v>
      </c>
      <c r="Q1499" s="224">
        <f>SUMIF('11'!$C$10:$C$39,$C1499,'11'!$G$10:$G$39)*'11'!$E$3</f>
        <v>0</v>
      </c>
      <c r="R1499" s="224">
        <f>SUMIF('12'!$C$10:$C$29,$C1499,'12'!$G$10:$G$29)*'12'!$E$3</f>
        <v>0</v>
      </c>
      <c r="S1499" s="224">
        <f>SUMIF('13'!$C$10:$C$29,$C1499,'13'!$G$10:$G$29)*'13'!$E$3</f>
        <v>0</v>
      </c>
      <c r="T1499" s="224">
        <f>SUMIF('14'!$C$10:$C$29,$C1499,'14'!$G$10:$G$29)*'14'!$E$3</f>
        <v>0</v>
      </c>
      <c r="U1499" s="224">
        <f>SUMIF('15'!$C$10:$C$29,$C1499,'15'!$G$10:$G$29)*'15'!$E$3</f>
        <v>0</v>
      </c>
      <c r="V1499" s="224">
        <f>SUMIF('16'!$C$10:$C$29,$C1499,'16'!$G$10:$G$29)*'16'!$E$3</f>
        <v>0</v>
      </c>
      <c r="W1499" s="224">
        <f>SUMIF('17'!$C$10:$C$29,$C1499,'17'!$G$10:$G$29)*'17'!$E$3</f>
        <v>0</v>
      </c>
      <c r="X1499" s="224">
        <f>SUMIF('18'!$C$10:$C$29,$C1499,'18'!$G$10:$G$29)*'18'!$E$3</f>
        <v>0</v>
      </c>
      <c r="Y1499" s="224">
        <f>SUMIF('19'!$C$10:$C$28,$C1499,'19'!$G$10:$G$28)*'19'!$E$3</f>
        <v>0</v>
      </c>
      <c r="Z1499" s="224">
        <f>SUMIF('20'!$C$10:$C$29,$C1499,'20'!$G$10:$G$29)*'20'!$E$3</f>
        <v>0</v>
      </c>
      <c r="AA1499" s="224">
        <f>SUMIF('21'!$C$10:$C$29,$C1499,'21'!$G$10:$G$29)*'21'!$E$3</f>
        <v>0</v>
      </c>
    </row>
    <row r="1500" spans="3:27" ht="15" hidden="1">
      <c r="C1500" s="207" t="s">
        <v>3109</v>
      </c>
      <c r="D1500" s="207" t="s">
        <v>3110</v>
      </c>
      <c r="F1500" s="303">
        <f t="shared" si="24"/>
        <v>0</v>
      </c>
      <c r="G1500" s="224">
        <f>SUMIF('01'!$C$10:$C$29,$C1500,'01'!$G$10:$G$29)*'01'!$E$3</f>
        <v>0</v>
      </c>
      <c r="H1500" s="224">
        <f>SUMIF('02'!$C$10:$C$28,$C1500,'02'!$G$10:$G$28)*'02'!$E$3</f>
        <v>0</v>
      </c>
      <c r="I1500" s="224">
        <f>SUMIF('03'!$C$10:$C$29,$C1500,'03'!$G$10:$G$29)*'03'!$E$3</f>
        <v>0</v>
      </c>
      <c r="J1500" s="224">
        <f>SUMIF('04'!$C$10:$C$26,$C1500,'04'!$G$10:$G$26)*'04'!$E$3</f>
        <v>0</v>
      </c>
      <c r="K1500" s="224">
        <f>SUMIF('05'!$C$10:$C$29,$C1500,'05'!$G$10:$G$29)*'05'!$E$3</f>
        <v>0</v>
      </c>
      <c r="L1500" s="224">
        <f>SUMIF('06'!$C$10:$C$29,$C1500,'06'!$G$10:$G$29)*'06'!$E$3</f>
        <v>0</v>
      </c>
      <c r="M1500" s="224">
        <f>SUMIF('07'!$C$10:$C$26,$C1500,'07'!$G$10:$G$26)*'07'!$E$3</f>
        <v>0</v>
      </c>
      <c r="N1500" s="224">
        <f>SUMIF('08'!$C$10:$C$29,$C1500,'08'!$G$10:$G$29)*'08'!$E$3</f>
        <v>0</v>
      </c>
      <c r="O1500" s="224">
        <f>SUMIF('09'!$C$10:$C$29,$C1500,'09'!$G$10:$G$29)*'09'!$E$3</f>
        <v>0</v>
      </c>
      <c r="P1500" s="224">
        <f>SUMIF('10'!$C$10:$C$29,$C1500,'10'!$G$10:$G$29)*'10'!$E$3</f>
        <v>0</v>
      </c>
      <c r="Q1500" s="224">
        <f>SUMIF('11'!$C$10:$C$39,$C1500,'11'!$G$10:$G$39)*'11'!$E$3</f>
        <v>0</v>
      </c>
      <c r="R1500" s="224">
        <f>SUMIF('12'!$C$10:$C$29,$C1500,'12'!$G$10:$G$29)*'12'!$E$3</f>
        <v>0</v>
      </c>
      <c r="S1500" s="224">
        <f>SUMIF('13'!$C$10:$C$29,$C1500,'13'!$G$10:$G$29)*'13'!$E$3</f>
        <v>0</v>
      </c>
      <c r="T1500" s="224">
        <f>SUMIF('14'!$C$10:$C$29,$C1500,'14'!$G$10:$G$29)*'14'!$E$3</f>
        <v>0</v>
      </c>
      <c r="U1500" s="224">
        <f>SUMIF('15'!$C$10:$C$29,$C1500,'15'!$G$10:$G$29)*'15'!$E$3</f>
        <v>0</v>
      </c>
      <c r="V1500" s="224">
        <f>SUMIF('16'!$C$10:$C$29,$C1500,'16'!$G$10:$G$29)*'16'!$E$3</f>
        <v>0</v>
      </c>
      <c r="W1500" s="224">
        <f>SUMIF('17'!$C$10:$C$29,$C1500,'17'!$G$10:$G$29)*'17'!$E$3</f>
        <v>0</v>
      </c>
      <c r="X1500" s="224">
        <f>SUMIF('18'!$C$10:$C$29,$C1500,'18'!$G$10:$G$29)*'18'!$E$3</f>
        <v>0</v>
      </c>
      <c r="Y1500" s="224">
        <f>SUMIF('19'!$C$10:$C$28,$C1500,'19'!$G$10:$G$28)*'19'!$E$3</f>
        <v>0</v>
      </c>
      <c r="Z1500" s="224">
        <f>SUMIF('20'!$C$10:$C$29,$C1500,'20'!$G$10:$G$29)*'20'!$E$3</f>
        <v>0</v>
      </c>
      <c r="AA1500" s="224">
        <f>SUMIF('21'!$C$10:$C$29,$C1500,'21'!$G$10:$G$29)*'21'!$E$3</f>
        <v>0</v>
      </c>
    </row>
    <row r="1501" spans="3:27" ht="15" hidden="1">
      <c r="C1501" s="207" t="s">
        <v>3111</v>
      </c>
      <c r="D1501" s="207" t="s">
        <v>3112</v>
      </c>
      <c r="F1501" s="303">
        <f t="shared" si="24"/>
        <v>0</v>
      </c>
      <c r="G1501" s="224">
        <f>SUMIF('01'!$C$10:$C$29,$C1501,'01'!$G$10:$G$29)*'01'!$E$3</f>
        <v>0</v>
      </c>
      <c r="H1501" s="224">
        <f>SUMIF('02'!$C$10:$C$28,$C1501,'02'!$G$10:$G$28)*'02'!$E$3</f>
        <v>0</v>
      </c>
      <c r="I1501" s="224">
        <f>SUMIF('03'!$C$10:$C$29,$C1501,'03'!$G$10:$G$29)*'03'!$E$3</f>
        <v>0</v>
      </c>
      <c r="J1501" s="224">
        <f>SUMIF('04'!$C$10:$C$26,$C1501,'04'!$G$10:$G$26)*'04'!$E$3</f>
        <v>0</v>
      </c>
      <c r="K1501" s="224">
        <f>SUMIF('05'!$C$10:$C$29,$C1501,'05'!$G$10:$G$29)*'05'!$E$3</f>
        <v>0</v>
      </c>
      <c r="L1501" s="224">
        <f>SUMIF('06'!$C$10:$C$29,$C1501,'06'!$G$10:$G$29)*'06'!$E$3</f>
        <v>0</v>
      </c>
      <c r="M1501" s="224">
        <f>SUMIF('07'!$C$10:$C$26,$C1501,'07'!$G$10:$G$26)*'07'!$E$3</f>
        <v>0</v>
      </c>
      <c r="N1501" s="224">
        <f>SUMIF('08'!$C$10:$C$29,$C1501,'08'!$G$10:$G$29)*'08'!$E$3</f>
        <v>0</v>
      </c>
      <c r="O1501" s="224">
        <f>SUMIF('09'!$C$10:$C$29,$C1501,'09'!$G$10:$G$29)*'09'!$E$3</f>
        <v>0</v>
      </c>
      <c r="P1501" s="224">
        <f>SUMIF('10'!$C$10:$C$29,$C1501,'10'!$G$10:$G$29)*'10'!$E$3</f>
        <v>0</v>
      </c>
      <c r="Q1501" s="224">
        <f>SUMIF('11'!$C$10:$C$39,$C1501,'11'!$G$10:$G$39)*'11'!$E$3</f>
        <v>0</v>
      </c>
      <c r="R1501" s="224">
        <f>SUMIF('12'!$C$10:$C$29,$C1501,'12'!$G$10:$G$29)*'12'!$E$3</f>
        <v>0</v>
      </c>
      <c r="S1501" s="224">
        <f>SUMIF('13'!$C$10:$C$29,$C1501,'13'!$G$10:$G$29)*'13'!$E$3</f>
        <v>0</v>
      </c>
      <c r="T1501" s="224">
        <f>SUMIF('14'!$C$10:$C$29,$C1501,'14'!$G$10:$G$29)*'14'!$E$3</f>
        <v>0</v>
      </c>
      <c r="U1501" s="224">
        <f>SUMIF('15'!$C$10:$C$29,$C1501,'15'!$G$10:$G$29)*'15'!$E$3</f>
        <v>0</v>
      </c>
      <c r="V1501" s="224">
        <f>SUMIF('16'!$C$10:$C$29,$C1501,'16'!$G$10:$G$29)*'16'!$E$3</f>
        <v>0</v>
      </c>
      <c r="W1501" s="224">
        <f>SUMIF('17'!$C$10:$C$29,$C1501,'17'!$G$10:$G$29)*'17'!$E$3</f>
        <v>0</v>
      </c>
      <c r="X1501" s="224">
        <f>SUMIF('18'!$C$10:$C$29,$C1501,'18'!$G$10:$G$29)*'18'!$E$3</f>
        <v>0</v>
      </c>
      <c r="Y1501" s="224">
        <f>SUMIF('19'!$C$10:$C$28,$C1501,'19'!$G$10:$G$28)*'19'!$E$3</f>
        <v>0</v>
      </c>
      <c r="Z1501" s="224">
        <f>SUMIF('20'!$C$10:$C$29,$C1501,'20'!$G$10:$G$29)*'20'!$E$3</f>
        <v>0</v>
      </c>
      <c r="AA1501" s="224">
        <f>SUMIF('21'!$C$10:$C$29,$C1501,'21'!$G$10:$G$29)*'21'!$E$3</f>
        <v>0</v>
      </c>
    </row>
    <row r="1502" spans="3:27" ht="15" hidden="1">
      <c r="C1502" s="207" t="s">
        <v>3113</v>
      </c>
      <c r="D1502" s="207" t="s">
        <v>3114</v>
      </c>
      <c r="F1502" s="303">
        <f t="shared" si="24"/>
        <v>0</v>
      </c>
      <c r="G1502" s="224">
        <f>SUMIF('01'!$C$10:$C$29,$C1502,'01'!$G$10:$G$29)*'01'!$E$3</f>
        <v>0</v>
      </c>
      <c r="H1502" s="224">
        <f>SUMIF('02'!$C$10:$C$28,$C1502,'02'!$G$10:$G$28)*'02'!$E$3</f>
        <v>0</v>
      </c>
      <c r="I1502" s="224">
        <f>SUMIF('03'!$C$10:$C$29,$C1502,'03'!$G$10:$G$29)*'03'!$E$3</f>
        <v>0</v>
      </c>
      <c r="J1502" s="224">
        <f>SUMIF('04'!$C$10:$C$26,$C1502,'04'!$G$10:$G$26)*'04'!$E$3</f>
        <v>0</v>
      </c>
      <c r="K1502" s="224">
        <f>SUMIF('05'!$C$10:$C$29,$C1502,'05'!$G$10:$G$29)*'05'!$E$3</f>
        <v>0</v>
      </c>
      <c r="L1502" s="224">
        <f>SUMIF('06'!$C$10:$C$29,$C1502,'06'!$G$10:$G$29)*'06'!$E$3</f>
        <v>0</v>
      </c>
      <c r="M1502" s="224">
        <f>SUMIF('07'!$C$10:$C$26,$C1502,'07'!$G$10:$G$26)*'07'!$E$3</f>
        <v>0</v>
      </c>
      <c r="N1502" s="224">
        <f>SUMIF('08'!$C$10:$C$29,$C1502,'08'!$G$10:$G$29)*'08'!$E$3</f>
        <v>0</v>
      </c>
      <c r="O1502" s="224">
        <f>SUMIF('09'!$C$10:$C$29,$C1502,'09'!$G$10:$G$29)*'09'!$E$3</f>
        <v>0</v>
      </c>
      <c r="P1502" s="224">
        <f>SUMIF('10'!$C$10:$C$29,$C1502,'10'!$G$10:$G$29)*'10'!$E$3</f>
        <v>0</v>
      </c>
      <c r="Q1502" s="224">
        <f>SUMIF('11'!$C$10:$C$39,$C1502,'11'!$G$10:$G$39)*'11'!$E$3</f>
        <v>0</v>
      </c>
      <c r="R1502" s="224">
        <f>SUMIF('12'!$C$10:$C$29,$C1502,'12'!$G$10:$G$29)*'12'!$E$3</f>
        <v>0</v>
      </c>
      <c r="S1502" s="224">
        <f>SUMIF('13'!$C$10:$C$29,$C1502,'13'!$G$10:$G$29)*'13'!$E$3</f>
        <v>0</v>
      </c>
      <c r="T1502" s="224">
        <f>SUMIF('14'!$C$10:$C$29,$C1502,'14'!$G$10:$G$29)*'14'!$E$3</f>
        <v>0</v>
      </c>
      <c r="U1502" s="224">
        <f>SUMIF('15'!$C$10:$C$29,$C1502,'15'!$G$10:$G$29)*'15'!$E$3</f>
        <v>0</v>
      </c>
      <c r="V1502" s="224">
        <f>SUMIF('16'!$C$10:$C$29,$C1502,'16'!$G$10:$G$29)*'16'!$E$3</f>
        <v>0</v>
      </c>
      <c r="W1502" s="224">
        <f>SUMIF('17'!$C$10:$C$29,$C1502,'17'!$G$10:$G$29)*'17'!$E$3</f>
        <v>0</v>
      </c>
      <c r="X1502" s="224">
        <f>SUMIF('18'!$C$10:$C$29,$C1502,'18'!$G$10:$G$29)*'18'!$E$3</f>
        <v>0</v>
      </c>
      <c r="Y1502" s="224">
        <f>SUMIF('19'!$C$10:$C$28,$C1502,'19'!$G$10:$G$28)*'19'!$E$3</f>
        <v>0</v>
      </c>
      <c r="Z1502" s="224">
        <f>SUMIF('20'!$C$10:$C$29,$C1502,'20'!$G$10:$G$29)*'20'!$E$3</f>
        <v>0</v>
      </c>
      <c r="AA1502" s="224">
        <f>SUMIF('21'!$C$10:$C$29,$C1502,'21'!$G$10:$G$29)*'21'!$E$3</f>
        <v>0</v>
      </c>
    </row>
    <row r="1503" spans="3:27" ht="15" hidden="1">
      <c r="C1503" s="207" t="s">
        <v>3115</v>
      </c>
      <c r="D1503" s="207" t="s">
        <v>3116</v>
      </c>
      <c r="F1503" s="303">
        <f t="shared" si="24"/>
        <v>0</v>
      </c>
      <c r="G1503" s="224">
        <f>SUMIF('01'!$C$10:$C$29,$C1503,'01'!$G$10:$G$29)*'01'!$E$3</f>
        <v>0</v>
      </c>
      <c r="H1503" s="224">
        <f>SUMIF('02'!$C$10:$C$28,$C1503,'02'!$G$10:$G$28)*'02'!$E$3</f>
        <v>0</v>
      </c>
      <c r="I1503" s="224">
        <f>SUMIF('03'!$C$10:$C$29,$C1503,'03'!$G$10:$G$29)*'03'!$E$3</f>
        <v>0</v>
      </c>
      <c r="J1503" s="224">
        <f>SUMIF('04'!$C$10:$C$26,$C1503,'04'!$G$10:$G$26)*'04'!$E$3</f>
        <v>0</v>
      </c>
      <c r="K1503" s="224">
        <f>SUMIF('05'!$C$10:$C$29,$C1503,'05'!$G$10:$G$29)*'05'!$E$3</f>
        <v>0</v>
      </c>
      <c r="L1503" s="224">
        <f>SUMIF('06'!$C$10:$C$29,$C1503,'06'!$G$10:$G$29)*'06'!$E$3</f>
        <v>0</v>
      </c>
      <c r="M1503" s="224">
        <f>SUMIF('07'!$C$10:$C$26,$C1503,'07'!$G$10:$G$26)*'07'!$E$3</f>
        <v>0</v>
      </c>
      <c r="N1503" s="224">
        <f>SUMIF('08'!$C$10:$C$29,$C1503,'08'!$G$10:$G$29)*'08'!$E$3</f>
        <v>0</v>
      </c>
      <c r="O1503" s="224">
        <f>SUMIF('09'!$C$10:$C$29,$C1503,'09'!$G$10:$G$29)*'09'!$E$3</f>
        <v>0</v>
      </c>
      <c r="P1503" s="224">
        <f>SUMIF('10'!$C$10:$C$29,$C1503,'10'!$G$10:$G$29)*'10'!$E$3</f>
        <v>0</v>
      </c>
      <c r="Q1503" s="224">
        <f>SUMIF('11'!$C$10:$C$39,$C1503,'11'!$G$10:$G$39)*'11'!$E$3</f>
        <v>0</v>
      </c>
      <c r="R1503" s="224">
        <f>SUMIF('12'!$C$10:$C$29,$C1503,'12'!$G$10:$G$29)*'12'!$E$3</f>
        <v>0</v>
      </c>
      <c r="S1503" s="224">
        <f>SUMIF('13'!$C$10:$C$29,$C1503,'13'!$G$10:$G$29)*'13'!$E$3</f>
        <v>0</v>
      </c>
      <c r="T1503" s="224">
        <f>SUMIF('14'!$C$10:$C$29,$C1503,'14'!$G$10:$G$29)*'14'!$E$3</f>
        <v>0</v>
      </c>
      <c r="U1503" s="224">
        <f>SUMIF('15'!$C$10:$C$29,$C1503,'15'!$G$10:$G$29)*'15'!$E$3</f>
        <v>0</v>
      </c>
      <c r="V1503" s="224">
        <f>SUMIF('16'!$C$10:$C$29,$C1503,'16'!$G$10:$G$29)*'16'!$E$3</f>
        <v>0</v>
      </c>
      <c r="W1503" s="224">
        <f>SUMIF('17'!$C$10:$C$29,$C1503,'17'!$G$10:$G$29)*'17'!$E$3</f>
        <v>0</v>
      </c>
      <c r="X1503" s="224">
        <f>SUMIF('18'!$C$10:$C$29,$C1503,'18'!$G$10:$G$29)*'18'!$E$3</f>
        <v>0</v>
      </c>
      <c r="Y1503" s="224">
        <f>SUMIF('19'!$C$10:$C$28,$C1503,'19'!$G$10:$G$28)*'19'!$E$3</f>
        <v>0</v>
      </c>
      <c r="Z1503" s="224">
        <f>SUMIF('20'!$C$10:$C$29,$C1503,'20'!$G$10:$G$29)*'20'!$E$3</f>
        <v>0</v>
      </c>
      <c r="AA1503" s="224">
        <f>SUMIF('21'!$C$10:$C$29,$C1503,'21'!$G$10:$G$29)*'21'!$E$3</f>
        <v>0</v>
      </c>
    </row>
    <row r="1504" spans="3:27" ht="15" hidden="1">
      <c r="C1504" s="207" t="s">
        <v>3117</v>
      </c>
      <c r="D1504" s="207" t="s">
        <v>3118</v>
      </c>
      <c r="F1504" s="303">
        <f t="shared" si="24"/>
        <v>0</v>
      </c>
      <c r="G1504" s="224">
        <f>SUMIF('01'!$C$10:$C$29,$C1504,'01'!$G$10:$G$29)*'01'!$E$3</f>
        <v>0</v>
      </c>
      <c r="H1504" s="224">
        <f>SUMIF('02'!$C$10:$C$28,$C1504,'02'!$G$10:$G$28)*'02'!$E$3</f>
        <v>0</v>
      </c>
      <c r="I1504" s="224">
        <f>SUMIF('03'!$C$10:$C$29,$C1504,'03'!$G$10:$G$29)*'03'!$E$3</f>
        <v>0</v>
      </c>
      <c r="J1504" s="224">
        <f>SUMIF('04'!$C$10:$C$26,$C1504,'04'!$G$10:$G$26)*'04'!$E$3</f>
        <v>0</v>
      </c>
      <c r="K1504" s="224">
        <f>SUMIF('05'!$C$10:$C$29,$C1504,'05'!$G$10:$G$29)*'05'!$E$3</f>
        <v>0</v>
      </c>
      <c r="L1504" s="224">
        <f>SUMIF('06'!$C$10:$C$29,$C1504,'06'!$G$10:$G$29)*'06'!$E$3</f>
        <v>0</v>
      </c>
      <c r="M1504" s="224">
        <f>SUMIF('07'!$C$10:$C$26,$C1504,'07'!$G$10:$G$26)*'07'!$E$3</f>
        <v>0</v>
      </c>
      <c r="N1504" s="224">
        <f>SUMIF('08'!$C$10:$C$29,$C1504,'08'!$G$10:$G$29)*'08'!$E$3</f>
        <v>0</v>
      </c>
      <c r="O1504" s="224">
        <f>SUMIF('09'!$C$10:$C$29,$C1504,'09'!$G$10:$G$29)*'09'!$E$3</f>
        <v>0</v>
      </c>
      <c r="P1504" s="224">
        <f>SUMIF('10'!$C$10:$C$29,$C1504,'10'!$G$10:$G$29)*'10'!$E$3</f>
        <v>0</v>
      </c>
      <c r="Q1504" s="224">
        <f>SUMIF('11'!$C$10:$C$39,$C1504,'11'!$G$10:$G$39)*'11'!$E$3</f>
        <v>0</v>
      </c>
      <c r="R1504" s="224">
        <f>SUMIF('12'!$C$10:$C$29,$C1504,'12'!$G$10:$G$29)*'12'!$E$3</f>
        <v>0</v>
      </c>
      <c r="S1504" s="224">
        <f>SUMIF('13'!$C$10:$C$29,$C1504,'13'!$G$10:$G$29)*'13'!$E$3</f>
        <v>0</v>
      </c>
      <c r="T1504" s="224">
        <f>SUMIF('14'!$C$10:$C$29,$C1504,'14'!$G$10:$G$29)*'14'!$E$3</f>
        <v>0</v>
      </c>
      <c r="U1504" s="224">
        <f>SUMIF('15'!$C$10:$C$29,$C1504,'15'!$G$10:$G$29)*'15'!$E$3</f>
        <v>0</v>
      </c>
      <c r="V1504" s="224">
        <f>SUMIF('16'!$C$10:$C$29,$C1504,'16'!$G$10:$G$29)*'16'!$E$3</f>
        <v>0</v>
      </c>
      <c r="W1504" s="224">
        <f>SUMIF('17'!$C$10:$C$29,$C1504,'17'!$G$10:$G$29)*'17'!$E$3</f>
        <v>0</v>
      </c>
      <c r="X1504" s="224">
        <f>SUMIF('18'!$C$10:$C$29,$C1504,'18'!$G$10:$G$29)*'18'!$E$3</f>
        <v>0</v>
      </c>
      <c r="Y1504" s="224">
        <f>SUMIF('19'!$C$10:$C$28,$C1504,'19'!$G$10:$G$28)*'19'!$E$3</f>
        <v>0</v>
      </c>
      <c r="Z1504" s="224">
        <f>SUMIF('20'!$C$10:$C$29,$C1504,'20'!$G$10:$G$29)*'20'!$E$3</f>
        <v>0</v>
      </c>
      <c r="AA1504" s="224">
        <f>SUMIF('21'!$C$10:$C$29,$C1504,'21'!$G$10:$G$29)*'21'!$E$3</f>
        <v>0</v>
      </c>
    </row>
    <row r="1505" spans="3:27" ht="15" hidden="1">
      <c r="C1505" s="207" t="s">
        <v>3119</v>
      </c>
      <c r="D1505" s="207" t="s">
        <v>3120</v>
      </c>
      <c r="F1505" s="303">
        <f t="shared" si="24"/>
        <v>0</v>
      </c>
      <c r="G1505" s="224">
        <f>SUMIF('01'!$C$10:$C$29,$C1505,'01'!$G$10:$G$29)*'01'!$E$3</f>
        <v>0</v>
      </c>
      <c r="H1505" s="224">
        <f>SUMIF('02'!$C$10:$C$28,$C1505,'02'!$G$10:$G$28)*'02'!$E$3</f>
        <v>0</v>
      </c>
      <c r="I1505" s="224">
        <f>SUMIF('03'!$C$10:$C$29,$C1505,'03'!$G$10:$G$29)*'03'!$E$3</f>
        <v>0</v>
      </c>
      <c r="J1505" s="224">
        <f>SUMIF('04'!$C$10:$C$26,$C1505,'04'!$G$10:$G$26)*'04'!$E$3</f>
        <v>0</v>
      </c>
      <c r="K1505" s="224">
        <f>SUMIF('05'!$C$10:$C$29,$C1505,'05'!$G$10:$G$29)*'05'!$E$3</f>
        <v>0</v>
      </c>
      <c r="L1505" s="224">
        <f>SUMIF('06'!$C$10:$C$29,$C1505,'06'!$G$10:$G$29)*'06'!$E$3</f>
        <v>0</v>
      </c>
      <c r="M1505" s="224">
        <f>SUMIF('07'!$C$10:$C$26,$C1505,'07'!$G$10:$G$26)*'07'!$E$3</f>
        <v>0</v>
      </c>
      <c r="N1505" s="224">
        <f>SUMIF('08'!$C$10:$C$29,$C1505,'08'!$G$10:$G$29)*'08'!$E$3</f>
        <v>0</v>
      </c>
      <c r="O1505" s="224">
        <f>SUMIF('09'!$C$10:$C$29,$C1505,'09'!$G$10:$G$29)*'09'!$E$3</f>
        <v>0</v>
      </c>
      <c r="P1505" s="224">
        <f>SUMIF('10'!$C$10:$C$29,$C1505,'10'!$G$10:$G$29)*'10'!$E$3</f>
        <v>0</v>
      </c>
      <c r="Q1505" s="224">
        <f>SUMIF('11'!$C$10:$C$39,$C1505,'11'!$G$10:$G$39)*'11'!$E$3</f>
        <v>0</v>
      </c>
      <c r="R1505" s="224">
        <f>SUMIF('12'!$C$10:$C$29,$C1505,'12'!$G$10:$G$29)*'12'!$E$3</f>
        <v>0</v>
      </c>
      <c r="S1505" s="224">
        <f>SUMIF('13'!$C$10:$C$29,$C1505,'13'!$G$10:$G$29)*'13'!$E$3</f>
        <v>0</v>
      </c>
      <c r="T1505" s="224">
        <f>SUMIF('14'!$C$10:$C$29,$C1505,'14'!$G$10:$G$29)*'14'!$E$3</f>
        <v>0</v>
      </c>
      <c r="U1505" s="224">
        <f>SUMIF('15'!$C$10:$C$29,$C1505,'15'!$G$10:$G$29)*'15'!$E$3</f>
        <v>0</v>
      </c>
      <c r="V1505" s="224">
        <f>SUMIF('16'!$C$10:$C$29,$C1505,'16'!$G$10:$G$29)*'16'!$E$3</f>
        <v>0</v>
      </c>
      <c r="W1505" s="224">
        <f>SUMIF('17'!$C$10:$C$29,$C1505,'17'!$G$10:$G$29)*'17'!$E$3</f>
        <v>0</v>
      </c>
      <c r="X1505" s="224">
        <f>SUMIF('18'!$C$10:$C$29,$C1505,'18'!$G$10:$G$29)*'18'!$E$3</f>
        <v>0</v>
      </c>
      <c r="Y1505" s="224">
        <f>SUMIF('19'!$C$10:$C$28,$C1505,'19'!$G$10:$G$28)*'19'!$E$3</f>
        <v>0</v>
      </c>
      <c r="Z1505" s="224">
        <f>SUMIF('20'!$C$10:$C$29,$C1505,'20'!$G$10:$G$29)*'20'!$E$3</f>
        <v>0</v>
      </c>
      <c r="AA1505" s="224">
        <f>SUMIF('21'!$C$10:$C$29,$C1505,'21'!$G$10:$G$29)*'21'!$E$3</f>
        <v>0</v>
      </c>
    </row>
    <row r="1506" spans="3:27" ht="15" hidden="1">
      <c r="C1506" s="207" t="s">
        <v>3121</v>
      </c>
      <c r="D1506" s="207" t="s">
        <v>3122</v>
      </c>
      <c r="F1506" s="303">
        <f t="shared" si="24"/>
        <v>0</v>
      </c>
      <c r="G1506" s="224">
        <f>SUMIF('01'!$C$10:$C$29,$C1506,'01'!$G$10:$G$29)*'01'!$E$3</f>
        <v>0</v>
      </c>
      <c r="H1506" s="224">
        <f>SUMIF('02'!$C$10:$C$28,$C1506,'02'!$G$10:$G$28)*'02'!$E$3</f>
        <v>0</v>
      </c>
      <c r="I1506" s="224">
        <f>SUMIF('03'!$C$10:$C$29,$C1506,'03'!$G$10:$G$29)*'03'!$E$3</f>
        <v>0</v>
      </c>
      <c r="J1506" s="224">
        <f>SUMIF('04'!$C$10:$C$26,$C1506,'04'!$G$10:$G$26)*'04'!$E$3</f>
        <v>0</v>
      </c>
      <c r="K1506" s="224">
        <f>SUMIF('05'!$C$10:$C$29,$C1506,'05'!$G$10:$G$29)*'05'!$E$3</f>
        <v>0</v>
      </c>
      <c r="L1506" s="224">
        <f>SUMIF('06'!$C$10:$C$29,$C1506,'06'!$G$10:$G$29)*'06'!$E$3</f>
        <v>0</v>
      </c>
      <c r="M1506" s="224">
        <f>SUMIF('07'!$C$10:$C$26,$C1506,'07'!$G$10:$G$26)*'07'!$E$3</f>
        <v>0</v>
      </c>
      <c r="N1506" s="224">
        <f>SUMIF('08'!$C$10:$C$29,$C1506,'08'!$G$10:$G$29)*'08'!$E$3</f>
        <v>0</v>
      </c>
      <c r="O1506" s="224">
        <f>SUMIF('09'!$C$10:$C$29,$C1506,'09'!$G$10:$G$29)*'09'!$E$3</f>
        <v>0</v>
      </c>
      <c r="P1506" s="224">
        <f>SUMIF('10'!$C$10:$C$29,$C1506,'10'!$G$10:$G$29)*'10'!$E$3</f>
        <v>0</v>
      </c>
      <c r="Q1506" s="224">
        <f>SUMIF('11'!$C$10:$C$39,$C1506,'11'!$G$10:$G$39)*'11'!$E$3</f>
        <v>0</v>
      </c>
      <c r="R1506" s="224">
        <f>SUMIF('12'!$C$10:$C$29,$C1506,'12'!$G$10:$G$29)*'12'!$E$3</f>
        <v>0</v>
      </c>
      <c r="S1506" s="224">
        <f>SUMIF('13'!$C$10:$C$29,$C1506,'13'!$G$10:$G$29)*'13'!$E$3</f>
        <v>0</v>
      </c>
      <c r="T1506" s="224">
        <f>SUMIF('14'!$C$10:$C$29,$C1506,'14'!$G$10:$G$29)*'14'!$E$3</f>
        <v>0</v>
      </c>
      <c r="U1506" s="224">
        <f>SUMIF('15'!$C$10:$C$29,$C1506,'15'!$G$10:$G$29)*'15'!$E$3</f>
        <v>0</v>
      </c>
      <c r="V1506" s="224">
        <f>SUMIF('16'!$C$10:$C$29,$C1506,'16'!$G$10:$G$29)*'16'!$E$3</f>
        <v>0</v>
      </c>
      <c r="W1506" s="224">
        <f>SUMIF('17'!$C$10:$C$29,$C1506,'17'!$G$10:$G$29)*'17'!$E$3</f>
        <v>0</v>
      </c>
      <c r="X1506" s="224">
        <f>SUMIF('18'!$C$10:$C$29,$C1506,'18'!$G$10:$G$29)*'18'!$E$3</f>
        <v>0</v>
      </c>
      <c r="Y1506" s="224">
        <f>SUMIF('19'!$C$10:$C$28,$C1506,'19'!$G$10:$G$28)*'19'!$E$3</f>
        <v>0</v>
      </c>
      <c r="Z1506" s="224">
        <f>SUMIF('20'!$C$10:$C$29,$C1506,'20'!$G$10:$G$29)*'20'!$E$3</f>
        <v>0</v>
      </c>
      <c r="AA1506" s="224">
        <f>SUMIF('21'!$C$10:$C$29,$C1506,'21'!$G$10:$G$29)*'21'!$E$3</f>
        <v>0</v>
      </c>
    </row>
    <row r="1507" spans="3:27" ht="15" hidden="1">
      <c r="C1507" s="207" t="s">
        <v>3123</v>
      </c>
      <c r="D1507" s="207" t="s">
        <v>3124</v>
      </c>
      <c r="F1507" s="303">
        <f t="shared" si="24"/>
        <v>0</v>
      </c>
      <c r="G1507" s="224">
        <f>SUMIF('01'!$C$10:$C$29,$C1507,'01'!$G$10:$G$29)*'01'!$E$3</f>
        <v>0</v>
      </c>
      <c r="H1507" s="224">
        <f>SUMIF('02'!$C$10:$C$28,$C1507,'02'!$G$10:$G$28)*'02'!$E$3</f>
        <v>0</v>
      </c>
      <c r="I1507" s="224">
        <f>SUMIF('03'!$C$10:$C$29,$C1507,'03'!$G$10:$G$29)*'03'!$E$3</f>
        <v>0</v>
      </c>
      <c r="J1507" s="224">
        <f>SUMIF('04'!$C$10:$C$26,$C1507,'04'!$G$10:$G$26)*'04'!$E$3</f>
        <v>0</v>
      </c>
      <c r="K1507" s="224">
        <f>SUMIF('05'!$C$10:$C$29,$C1507,'05'!$G$10:$G$29)*'05'!$E$3</f>
        <v>0</v>
      </c>
      <c r="L1507" s="224">
        <f>SUMIF('06'!$C$10:$C$29,$C1507,'06'!$G$10:$G$29)*'06'!$E$3</f>
        <v>0</v>
      </c>
      <c r="M1507" s="224">
        <f>SUMIF('07'!$C$10:$C$26,$C1507,'07'!$G$10:$G$26)*'07'!$E$3</f>
        <v>0</v>
      </c>
      <c r="N1507" s="224">
        <f>SUMIF('08'!$C$10:$C$29,$C1507,'08'!$G$10:$G$29)*'08'!$E$3</f>
        <v>0</v>
      </c>
      <c r="O1507" s="224">
        <f>SUMIF('09'!$C$10:$C$29,$C1507,'09'!$G$10:$G$29)*'09'!$E$3</f>
        <v>0</v>
      </c>
      <c r="P1507" s="224">
        <f>SUMIF('10'!$C$10:$C$29,$C1507,'10'!$G$10:$G$29)*'10'!$E$3</f>
        <v>0</v>
      </c>
      <c r="Q1507" s="224">
        <f>SUMIF('11'!$C$10:$C$39,$C1507,'11'!$G$10:$G$39)*'11'!$E$3</f>
        <v>0</v>
      </c>
      <c r="R1507" s="224">
        <f>SUMIF('12'!$C$10:$C$29,$C1507,'12'!$G$10:$G$29)*'12'!$E$3</f>
        <v>0</v>
      </c>
      <c r="S1507" s="224">
        <f>SUMIF('13'!$C$10:$C$29,$C1507,'13'!$G$10:$G$29)*'13'!$E$3</f>
        <v>0</v>
      </c>
      <c r="T1507" s="224">
        <f>SUMIF('14'!$C$10:$C$29,$C1507,'14'!$G$10:$G$29)*'14'!$E$3</f>
        <v>0</v>
      </c>
      <c r="U1507" s="224">
        <f>SUMIF('15'!$C$10:$C$29,$C1507,'15'!$G$10:$G$29)*'15'!$E$3</f>
        <v>0</v>
      </c>
      <c r="V1507" s="224">
        <f>SUMIF('16'!$C$10:$C$29,$C1507,'16'!$G$10:$G$29)*'16'!$E$3</f>
        <v>0</v>
      </c>
      <c r="W1507" s="224">
        <f>SUMIF('17'!$C$10:$C$29,$C1507,'17'!$G$10:$G$29)*'17'!$E$3</f>
        <v>0</v>
      </c>
      <c r="X1507" s="224">
        <f>SUMIF('18'!$C$10:$C$29,$C1507,'18'!$G$10:$G$29)*'18'!$E$3</f>
        <v>0</v>
      </c>
      <c r="Y1507" s="224">
        <f>SUMIF('19'!$C$10:$C$28,$C1507,'19'!$G$10:$G$28)*'19'!$E$3</f>
        <v>0</v>
      </c>
      <c r="Z1507" s="224">
        <f>SUMIF('20'!$C$10:$C$29,$C1507,'20'!$G$10:$G$29)*'20'!$E$3</f>
        <v>0</v>
      </c>
      <c r="AA1507" s="224">
        <f>SUMIF('21'!$C$10:$C$29,$C1507,'21'!$G$10:$G$29)*'21'!$E$3</f>
        <v>0</v>
      </c>
    </row>
    <row r="1508" spans="3:27" ht="15" hidden="1">
      <c r="C1508" s="207" t="s">
        <v>3125</v>
      </c>
      <c r="D1508" s="207" t="s">
        <v>3126</v>
      </c>
      <c r="F1508" s="303">
        <f t="shared" si="24"/>
        <v>0</v>
      </c>
      <c r="G1508" s="224">
        <f>SUMIF('01'!$C$10:$C$29,$C1508,'01'!$G$10:$G$29)*'01'!$E$3</f>
        <v>0</v>
      </c>
      <c r="H1508" s="224">
        <f>SUMIF('02'!$C$10:$C$28,$C1508,'02'!$G$10:$G$28)*'02'!$E$3</f>
        <v>0</v>
      </c>
      <c r="I1508" s="224">
        <f>SUMIF('03'!$C$10:$C$29,$C1508,'03'!$G$10:$G$29)*'03'!$E$3</f>
        <v>0</v>
      </c>
      <c r="J1508" s="224">
        <f>SUMIF('04'!$C$10:$C$26,$C1508,'04'!$G$10:$G$26)*'04'!$E$3</f>
        <v>0</v>
      </c>
      <c r="K1508" s="224">
        <f>SUMIF('05'!$C$10:$C$29,$C1508,'05'!$G$10:$G$29)*'05'!$E$3</f>
        <v>0</v>
      </c>
      <c r="L1508" s="224">
        <f>SUMIF('06'!$C$10:$C$29,$C1508,'06'!$G$10:$G$29)*'06'!$E$3</f>
        <v>0</v>
      </c>
      <c r="M1508" s="224">
        <f>SUMIF('07'!$C$10:$C$26,$C1508,'07'!$G$10:$G$26)*'07'!$E$3</f>
        <v>0</v>
      </c>
      <c r="N1508" s="224">
        <f>SUMIF('08'!$C$10:$C$29,$C1508,'08'!$G$10:$G$29)*'08'!$E$3</f>
        <v>0</v>
      </c>
      <c r="O1508" s="224">
        <f>SUMIF('09'!$C$10:$C$29,$C1508,'09'!$G$10:$G$29)*'09'!$E$3</f>
        <v>0</v>
      </c>
      <c r="P1508" s="224">
        <f>SUMIF('10'!$C$10:$C$29,$C1508,'10'!$G$10:$G$29)*'10'!$E$3</f>
        <v>0</v>
      </c>
      <c r="Q1508" s="224">
        <f>SUMIF('11'!$C$10:$C$39,$C1508,'11'!$G$10:$G$39)*'11'!$E$3</f>
        <v>0</v>
      </c>
      <c r="R1508" s="224">
        <f>SUMIF('12'!$C$10:$C$29,$C1508,'12'!$G$10:$G$29)*'12'!$E$3</f>
        <v>0</v>
      </c>
      <c r="S1508" s="224">
        <f>SUMIF('13'!$C$10:$C$29,$C1508,'13'!$G$10:$G$29)*'13'!$E$3</f>
        <v>0</v>
      </c>
      <c r="T1508" s="224">
        <f>SUMIF('14'!$C$10:$C$29,$C1508,'14'!$G$10:$G$29)*'14'!$E$3</f>
        <v>0</v>
      </c>
      <c r="U1508" s="224">
        <f>SUMIF('15'!$C$10:$C$29,$C1508,'15'!$G$10:$G$29)*'15'!$E$3</f>
        <v>0</v>
      </c>
      <c r="V1508" s="224">
        <f>SUMIF('16'!$C$10:$C$29,$C1508,'16'!$G$10:$G$29)*'16'!$E$3</f>
        <v>0</v>
      </c>
      <c r="W1508" s="224">
        <f>SUMIF('17'!$C$10:$C$29,$C1508,'17'!$G$10:$G$29)*'17'!$E$3</f>
        <v>0</v>
      </c>
      <c r="X1508" s="224">
        <f>SUMIF('18'!$C$10:$C$29,$C1508,'18'!$G$10:$G$29)*'18'!$E$3</f>
        <v>0</v>
      </c>
      <c r="Y1508" s="224">
        <f>SUMIF('19'!$C$10:$C$28,$C1508,'19'!$G$10:$G$28)*'19'!$E$3</f>
        <v>0</v>
      </c>
      <c r="Z1508" s="224">
        <f>SUMIF('20'!$C$10:$C$29,$C1508,'20'!$G$10:$G$29)*'20'!$E$3</f>
        <v>0</v>
      </c>
      <c r="AA1508" s="224">
        <f>SUMIF('21'!$C$10:$C$29,$C1508,'21'!$G$10:$G$29)*'21'!$E$3</f>
        <v>0</v>
      </c>
    </row>
    <row r="1509" spans="3:27" ht="15" hidden="1">
      <c r="C1509" s="207" t="s">
        <v>3127</v>
      </c>
      <c r="D1509" s="207" t="s">
        <v>3128</v>
      </c>
      <c r="F1509" s="303">
        <f t="shared" si="24"/>
        <v>0</v>
      </c>
      <c r="G1509" s="224">
        <f>SUMIF('01'!$C$10:$C$29,$C1509,'01'!$G$10:$G$29)*'01'!$E$3</f>
        <v>0</v>
      </c>
      <c r="H1509" s="224">
        <f>SUMIF('02'!$C$10:$C$28,$C1509,'02'!$G$10:$G$28)*'02'!$E$3</f>
        <v>0</v>
      </c>
      <c r="I1509" s="224">
        <f>SUMIF('03'!$C$10:$C$29,$C1509,'03'!$G$10:$G$29)*'03'!$E$3</f>
        <v>0</v>
      </c>
      <c r="J1509" s="224">
        <f>SUMIF('04'!$C$10:$C$26,$C1509,'04'!$G$10:$G$26)*'04'!$E$3</f>
        <v>0</v>
      </c>
      <c r="K1509" s="224">
        <f>SUMIF('05'!$C$10:$C$29,$C1509,'05'!$G$10:$G$29)*'05'!$E$3</f>
        <v>0</v>
      </c>
      <c r="L1509" s="224">
        <f>SUMIF('06'!$C$10:$C$29,$C1509,'06'!$G$10:$G$29)*'06'!$E$3</f>
        <v>0</v>
      </c>
      <c r="M1509" s="224">
        <f>SUMIF('07'!$C$10:$C$26,$C1509,'07'!$G$10:$G$26)*'07'!$E$3</f>
        <v>0</v>
      </c>
      <c r="N1509" s="224">
        <f>SUMIF('08'!$C$10:$C$29,$C1509,'08'!$G$10:$G$29)*'08'!$E$3</f>
        <v>0</v>
      </c>
      <c r="O1509" s="224">
        <f>SUMIF('09'!$C$10:$C$29,$C1509,'09'!$G$10:$G$29)*'09'!$E$3</f>
        <v>0</v>
      </c>
      <c r="P1509" s="224">
        <f>SUMIF('10'!$C$10:$C$29,$C1509,'10'!$G$10:$G$29)*'10'!$E$3</f>
        <v>0</v>
      </c>
      <c r="Q1509" s="224">
        <f>SUMIF('11'!$C$10:$C$39,$C1509,'11'!$G$10:$G$39)*'11'!$E$3</f>
        <v>0</v>
      </c>
      <c r="R1509" s="224">
        <f>SUMIF('12'!$C$10:$C$29,$C1509,'12'!$G$10:$G$29)*'12'!$E$3</f>
        <v>0</v>
      </c>
      <c r="S1509" s="224">
        <f>SUMIF('13'!$C$10:$C$29,$C1509,'13'!$G$10:$G$29)*'13'!$E$3</f>
        <v>0</v>
      </c>
      <c r="T1509" s="224">
        <f>SUMIF('14'!$C$10:$C$29,$C1509,'14'!$G$10:$G$29)*'14'!$E$3</f>
        <v>0</v>
      </c>
      <c r="U1509" s="224">
        <f>SUMIF('15'!$C$10:$C$29,$C1509,'15'!$G$10:$G$29)*'15'!$E$3</f>
        <v>0</v>
      </c>
      <c r="V1509" s="224">
        <f>SUMIF('16'!$C$10:$C$29,$C1509,'16'!$G$10:$G$29)*'16'!$E$3</f>
        <v>0</v>
      </c>
      <c r="W1509" s="224">
        <f>SUMIF('17'!$C$10:$C$29,$C1509,'17'!$G$10:$G$29)*'17'!$E$3</f>
        <v>0</v>
      </c>
      <c r="X1509" s="224">
        <f>SUMIF('18'!$C$10:$C$29,$C1509,'18'!$G$10:$G$29)*'18'!$E$3</f>
        <v>0</v>
      </c>
      <c r="Y1509" s="224">
        <f>SUMIF('19'!$C$10:$C$28,$C1509,'19'!$G$10:$G$28)*'19'!$E$3</f>
        <v>0</v>
      </c>
      <c r="Z1509" s="224">
        <f>SUMIF('20'!$C$10:$C$29,$C1509,'20'!$G$10:$G$29)*'20'!$E$3</f>
        <v>0</v>
      </c>
      <c r="AA1509" s="224">
        <f>SUMIF('21'!$C$10:$C$29,$C1509,'21'!$G$10:$G$29)*'21'!$E$3</f>
        <v>0</v>
      </c>
    </row>
    <row r="1510" spans="3:27" ht="15" hidden="1">
      <c r="C1510" s="207" t="s">
        <v>3129</v>
      </c>
      <c r="D1510" s="207" t="s">
        <v>3130</v>
      </c>
      <c r="F1510" s="303">
        <f t="shared" si="24"/>
        <v>0</v>
      </c>
      <c r="G1510" s="224">
        <f>SUMIF('01'!$C$10:$C$29,$C1510,'01'!$G$10:$G$29)*'01'!$E$3</f>
        <v>0</v>
      </c>
      <c r="H1510" s="224">
        <f>SUMIF('02'!$C$10:$C$28,$C1510,'02'!$G$10:$G$28)*'02'!$E$3</f>
        <v>0</v>
      </c>
      <c r="I1510" s="224">
        <f>SUMIF('03'!$C$10:$C$29,$C1510,'03'!$G$10:$G$29)*'03'!$E$3</f>
        <v>0</v>
      </c>
      <c r="J1510" s="224">
        <f>SUMIF('04'!$C$10:$C$26,$C1510,'04'!$G$10:$G$26)*'04'!$E$3</f>
        <v>0</v>
      </c>
      <c r="K1510" s="224">
        <f>SUMIF('05'!$C$10:$C$29,$C1510,'05'!$G$10:$G$29)*'05'!$E$3</f>
        <v>0</v>
      </c>
      <c r="L1510" s="224">
        <f>SUMIF('06'!$C$10:$C$29,$C1510,'06'!$G$10:$G$29)*'06'!$E$3</f>
        <v>0</v>
      </c>
      <c r="M1510" s="224">
        <f>SUMIF('07'!$C$10:$C$26,$C1510,'07'!$G$10:$G$26)*'07'!$E$3</f>
        <v>0</v>
      </c>
      <c r="N1510" s="224">
        <f>SUMIF('08'!$C$10:$C$29,$C1510,'08'!$G$10:$G$29)*'08'!$E$3</f>
        <v>0</v>
      </c>
      <c r="O1510" s="224">
        <f>SUMIF('09'!$C$10:$C$29,$C1510,'09'!$G$10:$G$29)*'09'!$E$3</f>
        <v>0</v>
      </c>
      <c r="P1510" s="224">
        <f>SUMIF('10'!$C$10:$C$29,$C1510,'10'!$G$10:$G$29)*'10'!$E$3</f>
        <v>0</v>
      </c>
      <c r="Q1510" s="224">
        <f>SUMIF('11'!$C$10:$C$39,$C1510,'11'!$G$10:$G$39)*'11'!$E$3</f>
        <v>0</v>
      </c>
      <c r="R1510" s="224">
        <f>SUMIF('12'!$C$10:$C$29,$C1510,'12'!$G$10:$G$29)*'12'!$E$3</f>
        <v>0</v>
      </c>
      <c r="S1510" s="224">
        <f>SUMIF('13'!$C$10:$C$29,$C1510,'13'!$G$10:$G$29)*'13'!$E$3</f>
        <v>0</v>
      </c>
      <c r="T1510" s="224">
        <f>SUMIF('14'!$C$10:$C$29,$C1510,'14'!$G$10:$G$29)*'14'!$E$3</f>
        <v>0</v>
      </c>
      <c r="U1510" s="224">
        <f>SUMIF('15'!$C$10:$C$29,$C1510,'15'!$G$10:$G$29)*'15'!$E$3</f>
        <v>0</v>
      </c>
      <c r="V1510" s="224">
        <f>SUMIF('16'!$C$10:$C$29,$C1510,'16'!$G$10:$G$29)*'16'!$E$3</f>
        <v>0</v>
      </c>
      <c r="W1510" s="224">
        <f>SUMIF('17'!$C$10:$C$29,$C1510,'17'!$G$10:$G$29)*'17'!$E$3</f>
        <v>0</v>
      </c>
      <c r="X1510" s="224">
        <f>SUMIF('18'!$C$10:$C$29,$C1510,'18'!$G$10:$G$29)*'18'!$E$3</f>
        <v>0</v>
      </c>
      <c r="Y1510" s="224">
        <f>SUMIF('19'!$C$10:$C$28,$C1510,'19'!$G$10:$G$28)*'19'!$E$3</f>
        <v>0</v>
      </c>
      <c r="Z1510" s="224">
        <f>SUMIF('20'!$C$10:$C$29,$C1510,'20'!$G$10:$G$29)*'20'!$E$3</f>
        <v>0</v>
      </c>
      <c r="AA1510" s="224">
        <f>SUMIF('21'!$C$10:$C$29,$C1510,'21'!$G$10:$G$29)*'21'!$E$3</f>
        <v>0</v>
      </c>
    </row>
    <row r="1511" spans="3:27" ht="15" hidden="1">
      <c r="C1511" s="207" t="s">
        <v>3131</v>
      </c>
      <c r="D1511" s="207" t="s">
        <v>3132</v>
      </c>
      <c r="F1511" s="303">
        <f t="shared" si="24"/>
        <v>0</v>
      </c>
      <c r="G1511" s="224">
        <f>SUMIF('01'!$C$10:$C$29,$C1511,'01'!$G$10:$G$29)*'01'!$E$3</f>
        <v>0</v>
      </c>
      <c r="H1511" s="224">
        <f>SUMIF('02'!$C$10:$C$28,$C1511,'02'!$G$10:$G$28)*'02'!$E$3</f>
        <v>0</v>
      </c>
      <c r="I1511" s="224">
        <f>SUMIF('03'!$C$10:$C$29,$C1511,'03'!$G$10:$G$29)*'03'!$E$3</f>
        <v>0</v>
      </c>
      <c r="J1511" s="224">
        <f>SUMIF('04'!$C$10:$C$26,$C1511,'04'!$G$10:$G$26)*'04'!$E$3</f>
        <v>0</v>
      </c>
      <c r="K1511" s="224">
        <f>SUMIF('05'!$C$10:$C$29,$C1511,'05'!$G$10:$G$29)*'05'!$E$3</f>
        <v>0</v>
      </c>
      <c r="L1511" s="224">
        <f>SUMIF('06'!$C$10:$C$29,$C1511,'06'!$G$10:$G$29)*'06'!$E$3</f>
        <v>0</v>
      </c>
      <c r="M1511" s="224">
        <f>SUMIF('07'!$C$10:$C$26,$C1511,'07'!$G$10:$G$26)*'07'!$E$3</f>
        <v>0</v>
      </c>
      <c r="N1511" s="224">
        <f>SUMIF('08'!$C$10:$C$29,$C1511,'08'!$G$10:$G$29)*'08'!$E$3</f>
        <v>0</v>
      </c>
      <c r="O1511" s="224">
        <f>SUMIF('09'!$C$10:$C$29,$C1511,'09'!$G$10:$G$29)*'09'!$E$3</f>
        <v>0</v>
      </c>
      <c r="P1511" s="224">
        <f>SUMIF('10'!$C$10:$C$29,$C1511,'10'!$G$10:$G$29)*'10'!$E$3</f>
        <v>0</v>
      </c>
      <c r="Q1511" s="224">
        <f>SUMIF('11'!$C$10:$C$39,$C1511,'11'!$G$10:$G$39)*'11'!$E$3</f>
        <v>0</v>
      </c>
      <c r="R1511" s="224">
        <f>SUMIF('12'!$C$10:$C$29,$C1511,'12'!$G$10:$G$29)*'12'!$E$3</f>
        <v>0</v>
      </c>
      <c r="S1511" s="224">
        <f>SUMIF('13'!$C$10:$C$29,$C1511,'13'!$G$10:$G$29)*'13'!$E$3</f>
        <v>0</v>
      </c>
      <c r="T1511" s="224">
        <f>SUMIF('14'!$C$10:$C$29,$C1511,'14'!$G$10:$G$29)*'14'!$E$3</f>
        <v>0</v>
      </c>
      <c r="U1511" s="224">
        <f>SUMIF('15'!$C$10:$C$29,$C1511,'15'!$G$10:$G$29)*'15'!$E$3</f>
        <v>0</v>
      </c>
      <c r="V1511" s="224">
        <f>SUMIF('16'!$C$10:$C$29,$C1511,'16'!$G$10:$G$29)*'16'!$E$3</f>
        <v>0</v>
      </c>
      <c r="W1511" s="224">
        <f>SUMIF('17'!$C$10:$C$29,$C1511,'17'!$G$10:$G$29)*'17'!$E$3</f>
        <v>0</v>
      </c>
      <c r="X1511" s="224">
        <f>SUMIF('18'!$C$10:$C$29,$C1511,'18'!$G$10:$G$29)*'18'!$E$3</f>
        <v>0</v>
      </c>
      <c r="Y1511" s="224">
        <f>SUMIF('19'!$C$10:$C$28,$C1511,'19'!$G$10:$G$28)*'19'!$E$3</f>
        <v>0</v>
      </c>
      <c r="Z1511" s="224">
        <f>SUMIF('20'!$C$10:$C$29,$C1511,'20'!$G$10:$G$29)*'20'!$E$3</f>
        <v>0</v>
      </c>
      <c r="AA1511" s="224">
        <f>SUMIF('21'!$C$10:$C$29,$C1511,'21'!$G$10:$G$29)*'21'!$E$3</f>
        <v>0</v>
      </c>
    </row>
    <row r="1512" spans="3:27" ht="15" hidden="1">
      <c r="C1512" s="207" t="s">
        <v>3133</v>
      </c>
      <c r="D1512" s="207" t="s">
        <v>3134</v>
      </c>
      <c r="F1512" s="303">
        <f t="shared" si="24"/>
        <v>0</v>
      </c>
      <c r="G1512" s="224">
        <f>SUMIF('01'!$C$10:$C$29,$C1512,'01'!$G$10:$G$29)*'01'!$E$3</f>
        <v>0</v>
      </c>
      <c r="H1512" s="224">
        <f>SUMIF('02'!$C$10:$C$28,$C1512,'02'!$G$10:$G$28)*'02'!$E$3</f>
        <v>0</v>
      </c>
      <c r="I1512" s="224">
        <f>SUMIF('03'!$C$10:$C$29,$C1512,'03'!$G$10:$G$29)*'03'!$E$3</f>
        <v>0</v>
      </c>
      <c r="J1512" s="224">
        <f>SUMIF('04'!$C$10:$C$26,$C1512,'04'!$G$10:$G$26)*'04'!$E$3</f>
        <v>0</v>
      </c>
      <c r="K1512" s="224">
        <f>SUMIF('05'!$C$10:$C$29,$C1512,'05'!$G$10:$G$29)*'05'!$E$3</f>
        <v>0</v>
      </c>
      <c r="L1512" s="224">
        <f>SUMIF('06'!$C$10:$C$29,$C1512,'06'!$G$10:$G$29)*'06'!$E$3</f>
        <v>0</v>
      </c>
      <c r="M1512" s="224">
        <f>SUMIF('07'!$C$10:$C$26,$C1512,'07'!$G$10:$G$26)*'07'!$E$3</f>
        <v>0</v>
      </c>
      <c r="N1512" s="224">
        <f>SUMIF('08'!$C$10:$C$29,$C1512,'08'!$G$10:$G$29)*'08'!$E$3</f>
        <v>0</v>
      </c>
      <c r="O1512" s="224">
        <f>SUMIF('09'!$C$10:$C$29,$C1512,'09'!$G$10:$G$29)*'09'!$E$3</f>
        <v>0</v>
      </c>
      <c r="P1512" s="224">
        <f>SUMIF('10'!$C$10:$C$29,$C1512,'10'!$G$10:$G$29)*'10'!$E$3</f>
        <v>0</v>
      </c>
      <c r="Q1512" s="224">
        <f>SUMIF('11'!$C$10:$C$39,$C1512,'11'!$G$10:$G$39)*'11'!$E$3</f>
        <v>0</v>
      </c>
      <c r="R1512" s="224">
        <f>SUMIF('12'!$C$10:$C$29,$C1512,'12'!$G$10:$G$29)*'12'!$E$3</f>
        <v>0</v>
      </c>
      <c r="S1512" s="224">
        <f>SUMIF('13'!$C$10:$C$29,$C1512,'13'!$G$10:$G$29)*'13'!$E$3</f>
        <v>0</v>
      </c>
      <c r="T1512" s="224">
        <f>SUMIF('14'!$C$10:$C$29,$C1512,'14'!$G$10:$G$29)*'14'!$E$3</f>
        <v>0</v>
      </c>
      <c r="U1512" s="224">
        <f>SUMIF('15'!$C$10:$C$29,$C1512,'15'!$G$10:$G$29)*'15'!$E$3</f>
        <v>0</v>
      </c>
      <c r="V1512" s="224">
        <f>SUMIF('16'!$C$10:$C$29,$C1512,'16'!$G$10:$G$29)*'16'!$E$3</f>
        <v>0</v>
      </c>
      <c r="W1512" s="224">
        <f>SUMIF('17'!$C$10:$C$29,$C1512,'17'!$G$10:$G$29)*'17'!$E$3</f>
        <v>0</v>
      </c>
      <c r="X1512" s="224">
        <f>SUMIF('18'!$C$10:$C$29,$C1512,'18'!$G$10:$G$29)*'18'!$E$3</f>
        <v>0</v>
      </c>
      <c r="Y1512" s="224">
        <f>SUMIF('19'!$C$10:$C$28,$C1512,'19'!$G$10:$G$28)*'19'!$E$3</f>
        <v>0</v>
      </c>
      <c r="Z1512" s="224">
        <f>SUMIF('20'!$C$10:$C$29,$C1512,'20'!$G$10:$G$29)*'20'!$E$3</f>
        <v>0</v>
      </c>
      <c r="AA1512" s="224">
        <f>SUMIF('21'!$C$10:$C$29,$C1512,'21'!$G$10:$G$29)*'21'!$E$3</f>
        <v>0</v>
      </c>
    </row>
    <row r="1513" spans="3:27" ht="15" hidden="1">
      <c r="C1513" s="207" t="s">
        <v>3135</v>
      </c>
      <c r="D1513" s="207" t="s">
        <v>3136</v>
      </c>
      <c r="F1513" s="303">
        <f t="shared" si="24"/>
        <v>0</v>
      </c>
      <c r="G1513" s="224">
        <f>SUMIF('01'!$C$10:$C$29,$C1513,'01'!$G$10:$G$29)*'01'!$E$3</f>
        <v>0</v>
      </c>
      <c r="H1513" s="224">
        <f>SUMIF('02'!$C$10:$C$28,$C1513,'02'!$G$10:$G$28)*'02'!$E$3</f>
        <v>0</v>
      </c>
      <c r="I1513" s="224">
        <f>SUMIF('03'!$C$10:$C$29,$C1513,'03'!$G$10:$G$29)*'03'!$E$3</f>
        <v>0</v>
      </c>
      <c r="J1513" s="224">
        <f>SUMIF('04'!$C$10:$C$26,$C1513,'04'!$G$10:$G$26)*'04'!$E$3</f>
        <v>0</v>
      </c>
      <c r="K1513" s="224">
        <f>SUMIF('05'!$C$10:$C$29,$C1513,'05'!$G$10:$G$29)*'05'!$E$3</f>
        <v>0</v>
      </c>
      <c r="L1513" s="224">
        <f>SUMIF('06'!$C$10:$C$29,$C1513,'06'!$G$10:$G$29)*'06'!$E$3</f>
        <v>0</v>
      </c>
      <c r="M1513" s="224">
        <f>SUMIF('07'!$C$10:$C$26,$C1513,'07'!$G$10:$G$26)*'07'!$E$3</f>
        <v>0</v>
      </c>
      <c r="N1513" s="224">
        <f>SUMIF('08'!$C$10:$C$29,$C1513,'08'!$G$10:$G$29)*'08'!$E$3</f>
        <v>0</v>
      </c>
      <c r="O1513" s="224">
        <f>SUMIF('09'!$C$10:$C$29,$C1513,'09'!$G$10:$G$29)*'09'!$E$3</f>
        <v>0</v>
      </c>
      <c r="P1513" s="224">
        <f>SUMIF('10'!$C$10:$C$29,$C1513,'10'!$G$10:$G$29)*'10'!$E$3</f>
        <v>0</v>
      </c>
      <c r="Q1513" s="224">
        <f>SUMIF('11'!$C$10:$C$39,$C1513,'11'!$G$10:$G$39)*'11'!$E$3</f>
        <v>0</v>
      </c>
      <c r="R1513" s="224">
        <f>SUMIF('12'!$C$10:$C$29,$C1513,'12'!$G$10:$G$29)*'12'!$E$3</f>
        <v>0</v>
      </c>
      <c r="S1513" s="224">
        <f>SUMIF('13'!$C$10:$C$29,$C1513,'13'!$G$10:$G$29)*'13'!$E$3</f>
        <v>0</v>
      </c>
      <c r="T1513" s="224">
        <f>SUMIF('14'!$C$10:$C$29,$C1513,'14'!$G$10:$G$29)*'14'!$E$3</f>
        <v>0</v>
      </c>
      <c r="U1513" s="224">
        <f>SUMIF('15'!$C$10:$C$29,$C1513,'15'!$G$10:$G$29)*'15'!$E$3</f>
        <v>0</v>
      </c>
      <c r="V1513" s="224">
        <f>SUMIF('16'!$C$10:$C$29,$C1513,'16'!$G$10:$G$29)*'16'!$E$3</f>
        <v>0</v>
      </c>
      <c r="W1513" s="224">
        <f>SUMIF('17'!$C$10:$C$29,$C1513,'17'!$G$10:$G$29)*'17'!$E$3</f>
        <v>0</v>
      </c>
      <c r="X1513" s="224">
        <f>SUMIF('18'!$C$10:$C$29,$C1513,'18'!$G$10:$G$29)*'18'!$E$3</f>
        <v>0</v>
      </c>
      <c r="Y1513" s="224">
        <f>SUMIF('19'!$C$10:$C$28,$C1513,'19'!$G$10:$G$28)*'19'!$E$3</f>
        <v>0</v>
      </c>
      <c r="Z1513" s="224">
        <f>SUMIF('20'!$C$10:$C$29,$C1513,'20'!$G$10:$G$29)*'20'!$E$3</f>
        <v>0</v>
      </c>
      <c r="AA1513" s="224">
        <f>SUMIF('21'!$C$10:$C$29,$C1513,'21'!$G$10:$G$29)*'21'!$E$3</f>
        <v>0</v>
      </c>
    </row>
    <row r="1514" spans="3:27" ht="15" hidden="1">
      <c r="C1514" s="207" t="s">
        <v>3137</v>
      </c>
      <c r="D1514" s="207" t="s">
        <v>3138</v>
      </c>
      <c r="F1514" s="303">
        <f t="shared" si="24"/>
        <v>0</v>
      </c>
      <c r="G1514" s="224">
        <f>SUMIF('01'!$C$10:$C$29,$C1514,'01'!$G$10:$G$29)*'01'!$E$3</f>
        <v>0</v>
      </c>
      <c r="H1514" s="224">
        <f>SUMIF('02'!$C$10:$C$28,$C1514,'02'!$G$10:$G$28)*'02'!$E$3</f>
        <v>0</v>
      </c>
      <c r="I1514" s="224">
        <f>SUMIF('03'!$C$10:$C$29,$C1514,'03'!$G$10:$G$29)*'03'!$E$3</f>
        <v>0</v>
      </c>
      <c r="J1514" s="224">
        <f>SUMIF('04'!$C$10:$C$26,$C1514,'04'!$G$10:$G$26)*'04'!$E$3</f>
        <v>0</v>
      </c>
      <c r="K1514" s="224">
        <f>SUMIF('05'!$C$10:$C$29,$C1514,'05'!$G$10:$G$29)*'05'!$E$3</f>
        <v>0</v>
      </c>
      <c r="L1514" s="224">
        <f>SUMIF('06'!$C$10:$C$29,$C1514,'06'!$G$10:$G$29)*'06'!$E$3</f>
        <v>0</v>
      </c>
      <c r="M1514" s="224">
        <f>SUMIF('07'!$C$10:$C$26,$C1514,'07'!$G$10:$G$26)*'07'!$E$3</f>
        <v>0</v>
      </c>
      <c r="N1514" s="224">
        <f>SUMIF('08'!$C$10:$C$29,$C1514,'08'!$G$10:$G$29)*'08'!$E$3</f>
        <v>0</v>
      </c>
      <c r="O1514" s="224">
        <f>SUMIF('09'!$C$10:$C$29,$C1514,'09'!$G$10:$G$29)*'09'!$E$3</f>
        <v>0</v>
      </c>
      <c r="P1514" s="224">
        <f>SUMIF('10'!$C$10:$C$29,$C1514,'10'!$G$10:$G$29)*'10'!$E$3</f>
        <v>0</v>
      </c>
      <c r="Q1514" s="224">
        <f>SUMIF('11'!$C$10:$C$39,$C1514,'11'!$G$10:$G$39)*'11'!$E$3</f>
        <v>0</v>
      </c>
      <c r="R1514" s="224">
        <f>SUMIF('12'!$C$10:$C$29,$C1514,'12'!$G$10:$G$29)*'12'!$E$3</f>
        <v>0</v>
      </c>
      <c r="S1514" s="224">
        <f>SUMIF('13'!$C$10:$C$29,$C1514,'13'!$G$10:$G$29)*'13'!$E$3</f>
        <v>0</v>
      </c>
      <c r="T1514" s="224">
        <f>SUMIF('14'!$C$10:$C$29,$C1514,'14'!$G$10:$G$29)*'14'!$E$3</f>
        <v>0</v>
      </c>
      <c r="U1514" s="224">
        <f>SUMIF('15'!$C$10:$C$29,$C1514,'15'!$G$10:$G$29)*'15'!$E$3</f>
        <v>0</v>
      </c>
      <c r="V1514" s="224">
        <f>SUMIF('16'!$C$10:$C$29,$C1514,'16'!$G$10:$G$29)*'16'!$E$3</f>
        <v>0</v>
      </c>
      <c r="W1514" s="224">
        <f>SUMIF('17'!$C$10:$C$29,$C1514,'17'!$G$10:$G$29)*'17'!$E$3</f>
        <v>0</v>
      </c>
      <c r="X1514" s="224">
        <f>SUMIF('18'!$C$10:$C$29,$C1514,'18'!$G$10:$G$29)*'18'!$E$3</f>
        <v>0</v>
      </c>
      <c r="Y1514" s="224">
        <f>SUMIF('19'!$C$10:$C$28,$C1514,'19'!$G$10:$G$28)*'19'!$E$3</f>
        <v>0</v>
      </c>
      <c r="Z1514" s="224">
        <f>SUMIF('20'!$C$10:$C$29,$C1514,'20'!$G$10:$G$29)*'20'!$E$3</f>
        <v>0</v>
      </c>
      <c r="AA1514" s="224">
        <f>SUMIF('21'!$C$10:$C$29,$C1514,'21'!$G$10:$G$29)*'21'!$E$3</f>
        <v>0</v>
      </c>
    </row>
    <row r="1515" spans="3:27" ht="15" hidden="1">
      <c r="C1515" s="207" t="s">
        <v>3139</v>
      </c>
      <c r="D1515" s="207" t="s">
        <v>3140</v>
      </c>
      <c r="F1515" s="303">
        <f t="shared" si="24"/>
        <v>0</v>
      </c>
      <c r="G1515" s="224">
        <f>SUMIF('01'!$C$10:$C$29,$C1515,'01'!$G$10:$G$29)*'01'!$E$3</f>
        <v>0</v>
      </c>
      <c r="H1515" s="224">
        <f>SUMIF('02'!$C$10:$C$28,$C1515,'02'!$G$10:$G$28)*'02'!$E$3</f>
        <v>0</v>
      </c>
      <c r="I1515" s="224">
        <f>SUMIF('03'!$C$10:$C$29,$C1515,'03'!$G$10:$G$29)*'03'!$E$3</f>
        <v>0</v>
      </c>
      <c r="J1515" s="224">
        <f>SUMIF('04'!$C$10:$C$26,$C1515,'04'!$G$10:$G$26)*'04'!$E$3</f>
        <v>0</v>
      </c>
      <c r="K1515" s="224">
        <f>SUMIF('05'!$C$10:$C$29,$C1515,'05'!$G$10:$G$29)*'05'!$E$3</f>
        <v>0</v>
      </c>
      <c r="L1515" s="224">
        <f>SUMIF('06'!$C$10:$C$29,$C1515,'06'!$G$10:$G$29)*'06'!$E$3</f>
        <v>0</v>
      </c>
      <c r="M1515" s="224">
        <f>SUMIF('07'!$C$10:$C$26,$C1515,'07'!$G$10:$G$26)*'07'!$E$3</f>
        <v>0</v>
      </c>
      <c r="N1515" s="224">
        <f>SUMIF('08'!$C$10:$C$29,$C1515,'08'!$G$10:$G$29)*'08'!$E$3</f>
        <v>0</v>
      </c>
      <c r="O1515" s="224">
        <f>SUMIF('09'!$C$10:$C$29,$C1515,'09'!$G$10:$G$29)*'09'!$E$3</f>
        <v>0</v>
      </c>
      <c r="P1515" s="224">
        <f>SUMIF('10'!$C$10:$C$29,$C1515,'10'!$G$10:$G$29)*'10'!$E$3</f>
        <v>0</v>
      </c>
      <c r="Q1515" s="224">
        <f>SUMIF('11'!$C$10:$C$39,$C1515,'11'!$G$10:$G$39)*'11'!$E$3</f>
        <v>0</v>
      </c>
      <c r="R1515" s="224">
        <f>SUMIF('12'!$C$10:$C$29,$C1515,'12'!$G$10:$G$29)*'12'!$E$3</f>
        <v>0</v>
      </c>
      <c r="S1515" s="224">
        <f>SUMIF('13'!$C$10:$C$29,$C1515,'13'!$G$10:$G$29)*'13'!$E$3</f>
        <v>0</v>
      </c>
      <c r="T1515" s="224">
        <f>SUMIF('14'!$C$10:$C$29,$C1515,'14'!$G$10:$G$29)*'14'!$E$3</f>
        <v>0</v>
      </c>
      <c r="U1515" s="224">
        <f>SUMIF('15'!$C$10:$C$29,$C1515,'15'!$G$10:$G$29)*'15'!$E$3</f>
        <v>0</v>
      </c>
      <c r="V1515" s="224">
        <f>SUMIF('16'!$C$10:$C$29,$C1515,'16'!$G$10:$G$29)*'16'!$E$3</f>
        <v>0</v>
      </c>
      <c r="W1515" s="224">
        <f>SUMIF('17'!$C$10:$C$29,$C1515,'17'!$G$10:$G$29)*'17'!$E$3</f>
        <v>0</v>
      </c>
      <c r="X1515" s="224">
        <f>SUMIF('18'!$C$10:$C$29,$C1515,'18'!$G$10:$G$29)*'18'!$E$3</f>
        <v>0</v>
      </c>
      <c r="Y1515" s="224">
        <f>SUMIF('19'!$C$10:$C$28,$C1515,'19'!$G$10:$G$28)*'19'!$E$3</f>
        <v>0</v>
      </c>
      <c r="Z1515" s="224">
        <f>SUMIF('20'!$C$10:$C$29,$C1515,'20'!$G$10:$G$29)*'20'!$E$3</f>
        <v>0</v>
      </c>
      <c r="AA1515" s="224">
        <f>SUMIF('21'!$C$10:$C$29,$C1515,'21'!$G$10:$G$29)*'21'!$E$3</f>
        <v>0</v>
      </c>
    </row>
    <row r="1516" spans="3:27" ht="15" hidden="1">
      <c r="C1516" s="207" t="s">
        <v>3141</v>
      </c>
      <c r="D1516" s="207" t="s">
        <v>3142</v>
      </c>
      <c r="F1516" s="303">
        <f t="shared" si="24"/>
        <v>0</v>
      </c>
      <c r="G1516" s="224">
        <f>SUMIF('01'!$C$10:$C$29,$C1516,'01'!$G$10:$G$29)*'01'!$E$3</f>
        <v>0</v>
      </c>
      <c r="H1516" s="224">
        <f>SUMIF('02'!$C$10:$C$28,$C1516,'02'!$G$10:$G$28)*'02'!$E$3</f>
        <v>0</v>
      </c>
      <c r="I1516" s="224">
        <f>SUMIF('03'!$C$10:$C$29,$C1516,'03'!$G$10:$G$29)*'03'!$E$3</f>
        <v>0</v>
      </c>
      <c r="J1516" s="224">
        <f>SUMIF('04'!$C$10:$C$26,$C1516,'04'!$G$10:$G$26)*'04'!$E$3</f>
        <v>0</v>
      </c>
      <c r="K1516" s="224">
        <f>SUMIF('05'!$C$10:$C$29,$C1516,'05'!$G$10:$G$29)*'05'!$E$3</f>
        <v>0</v>
      </c>
      <c r="L1516" s="224">
        <f>SUMIF('06'!$C$10:$C$29,$C1516,'06'!$G$10:$G$29)*'06'!$E$3</f>
        <v>0</v>
      </c>
      <c r="M1516" s="224">
        <f>SUMIF('07'!$C$10:$C$26,$C1516,'07'!$G$10:$G$26)*'07'!$E$3</f>
        <v>0</v>
      </c>
      <c r="N1516" s="224">
        <f>SUMIF('08'!$C$10:$C$29,$C1516,'08'!$G$10:$G$29)*'08'!$E$3</f>
        <v>0</v>
      </c>
      <c r="O1516" s="224">
        <f>SUMIF('09'!$C$10:$C$29,$C1516,'09'!$G$10:$G$29)*'09'!$E$3</f>
        <v>0</v>
      </c>
      <c r="P1516" s="224">
        <f>SUMIF('10'!$C$10:$C$29,$C1516,'10'!$G$10:$G$29)*'10'!$E$3</f>
        <v>0</v>
      </c>
      <c r="Q1516" s="224">
        <f>SUMIF('11'!$C$10:$C$39,$C1516,'11'!$G$10:$G$39)*'11'!$E$3</f>
        <v>0</v>
      </c>
      <c r="R1516" s="224">
        <f>SUMIF('12'!$C$10:$C$29,$C1516,'12'!$G$10:$G$29)*'12'!$E$3</f>
        <v>0</v>
      </c>
      <c r="S1516" s="224">
        <f>SUMIF('13'!$C$10:$C$29,$C1516,'13'!$G$10:$G$29)*'13'!$E$3</f>
        <v>0</v>
      </c>
      <c r="T1516" s="224">
        <f>SUMIF('14'!$C$10:$C$29,$C1516,'14'!$G$10:$G$29)*'14'!$E$3</f>
        <v>0</v>
      </c>
      <c r="U1516" s="224">
        <f>SUMIF('15'!$C$10:$C$29,$C1516,'15'!$G$10:$G$29)*'15'!$E$3</f>
        <v>0</v>
      </c>
      <c r="V1516" s="224">
        <f>SUMIF('16'!$C$10:$C$29,$C1516,'16'!$G$10:$G$29)*'16'!$E$3</f>
        <v>0</v>
      </c>
      <c r="W1516" s="224">
        <f>SUMIF('17'!$C$10:$C$29,$C1516,'17'!$G$10:$G$29)*'17'!$E$3</f>
        <v>0</v>
      </c>
      <c r="X1516" s="224">
        <f>SUMIF('18'!$C$10:$C$29,$C1516,'18'!$G$10:$G$29)*'18'!$E$3</f>
        <v>0</v>
      </c>
      <c r="Y1516" s="224">
        <f>SUMIF('19'!$C$10:$C$28,$C1516,'19'!$G$10:$G$28)*'19'!$E$3</f>
        <v>0</v>
      </c>
      <c r="Z1516" s="224">
        <f>SUMIF('20'!$C$10:$C$29,$C1516,'20'!$G$10:$G$29)*'20'!$E$3</f>
        <v>0</v>
      </c>
      <c r="AA1516" s="224">
        <f>SUMIF('21'!$C$10:$C$29,$C1516,'21'!$G$10:$G$29)*'21'!$E$3</f>
        <v>0</v>
      </c>
    </row>
    <row r="1517" spans="3:27" ht="15" hidden="1">
      <c r="C1517" s="207" t="s">
        <v>3143</v>
      </c>
      <c r="D1517" s="207" t="s">
        <v>3144</v>
      </c>
      <c r="F1517" s="303">
        <f t="shared" si="24"/>
        <v>0</v>
      </c>
      <c r="G1517" s="224">
        <f>SUMIF('01'!$C$10:$C$29,$C1517,'01'!$G$10:$G$29)*'01'!$E$3</f>
        <v>0</v>
      </c>
      <c r="H1517" s="224">
        <f>SUMIF('02'!$C$10:$C$28,$C1517,'02'!$G$10:$G$28)*'02'!$E$3</f>
        <v>0</v>
      </c>
      <c r="I1517" s="224">
        <f>SUMIF('03'!$C$10:$C$29,$C1517,'03'!$G$10:$G$29)*'03'!$E$3</f>
        <v>0</v>
      </c>
      <c r="J1517" s="224">
        <f>SUMIF('04'!$C$10:$C$26,$C1517,'04'!$G$10:$G$26)*'04'!$E$3</f>
        <v>0</v>
      </c>
      <c r="K1517" s="224">
        <f>SUMIF('05'!$C$10:$C$29,$C1517,'05'!$G$10:$G$29)*'05'!$E$3</f>
        <v>0</v>
      </c>
      <c r="L1517" s="224">
        <f>SUMIF('06'!$C$10:$C$29,$C1517,'06'!$G$10:$G$29)*'06'!$E$3</f>
        <v>0</v>
      </c>
      <c r="M1517" s="224">
        <f>SUMIF('07'!$C$10:$C$26,$C1517,'07'!$G$10:$G$26)*'07'!$E$3</f>
        <v>0</v>
      </c>
      <c r="N1517" s="224">
        <f>SUMIF('08'!$C$10:$C$29,$C1517,'08'!$G$10:$G$29)*'08'!$E$3</f>
        <v>0</v>
      </c>
      <c r="O1517" s="224">
        <f>SUMIF('09'!$C$10:$C$29,$C1517,'09'!$G$10:$G$29)*'09'!$E$3</f>
        <v>0</v>
      </c>
      <c r="P1517" s="224">
        <f>SUMIF('10'!$C$10:$C$29,$C1517,'10'!$G$10:$G$29)*'10'!$E$3</f>
        <v>0</v>
      </c>
      <c r="Q1517" s="224">
        <f>SUMIF('11'!$C$10:$C$39,$C1517,'11'!$G$10:$G$39)*'11'!$E$3</f>
        <v>0</v>
      </c>
      <c r="R1517" s="224">
        <f>SUMIF('12'!$C$10:$C$29,$C1517,'12'!$G$10:$G$29)*'12'!$E$3</f>
        <v>0</v>
      </c>
      <c r="S1517" s="224">
        <f>SUMIF('13'!$C$10:$C$29,$C1517,'13'!$G$10:$G$29)*'13'!$E$3</f>
        <v>0</v>
      </c>
      <c r="T1517" s="224">
        <f>SUMIF('14'!$C$10:$C$29,$C1517,'14'!$G$10:$G$29)*'14'!$E$3</f>
        <v>0</v>
      </c>
      <c r="U1517" s="224">
        <f>SUMIF('15'!$C$10:$C$29,$C1517,'15'!$G$10:$G$29)*'15'!$E$3</f>
        <v>0</v>
      </c>
      <c r="V1517" s="224">
        <f>SUMIF('16'!$C$10:$C$29,$C1517,'16'!$G$10:$G$29)*'16'!$E$3</f>
        <v>0</v>
      </c>
      <c r="W1517" s="224">
        <f>SUMIF('17'!$C$10:$C$29,$C1517,'17'!$G$10:$G$29)*'17'!$E$3</f>
        <v>0</v>
      </c>
      <c r="X1517" s="224">
        <f>SUMIF('18'!$C$10:$C$29,$C1517,'18'!$G$10:$G$29)*'18'!$E$3</f>
        <v>0</v>
      </c>
      <c r="Y1517" s="224">
        <f>SUMIF('19'!$C$10:$C$28,$C1517,'19'!$G$10:$G$28)*'19'!$E$3</f>
        <v>0</v>
      </c>
      <c r="Z1517" s="224">
        <f>SUMIF('20'!$C$10:$C$29,$C1517,'20'!$G$10:$G$29)*'20'!$E$3</f>
        <v>0</v>
      </c>
      <c r="AA1517" s="224">
        <f>SUMIF('21'!$C$10:$C$29,$C1517,'21'!$G$10:$G$29)*'21'!$E$3</f>
        <v>0</v>
      </c>
    </row>
    <row r="1518" spans="3:27" ht="15" hidden="1">
      <c r="C1518" s="207" t="s">
        <v>3145</v>
      </c>
      <c r="D1518" s="207" t="s">
        <v>3146</v>
      </c>
      <c r="F1518" s="303">
        <f t="shared" si="24"/>
        <v>0</v>
      </c>
      <c r="G1518" s="224">
        <f>SUMIF('01'!$C$10:$C$29,$C1518,'01'!$G$10:$G$29)*'01'!$E$3</f>
        <v>0</v>
      </c>
      <c r="H1518" s="224">
        <f>SUMIF('02'!$C$10:$C$28,$C1518,'02'!$G$10:$G$28)*'02'!$E$3</f>
        <v>0</v>
      </c>
      <c r="I1518" s="224">
        <f>SUMIF('03'!$C$10:$C$29,$C1518,'03'!$G$10:$G$29)*'03'!$E$3</f>
        <v>0</v>
      </c>
      <c r="J1518" s="224">
        <f>SUMIF('04'!$C$10:$C$26,$C1518,'04'!$G$10:$G$26)*'04'!$E$3</f>
        <v>0</v>
      </c>
      <c r="K1518" s="224">
        <f>SUMIF('05'!$C$10:$C$29,$C1518,'05'!$G$10:$G$29)*'05'!$E$3</f>
        <v>0</v>
      </c>
      <c r="L1518" s="224">
        <f>SUMIF('06'!$C$10:$C$29,$C1518,'06'!$G$10:$G$29)*'06'!$E$3</f>
        <v>0</v>
      </c>
      <c r="M1518" s="224">
        <f>SUMIF('07'!$C$10:$C$26,$C1518,'07'!$G$10:$G$26)*'07'!$E$3</f>
        <v>0</v>
      </c>
      <c r="N1518" s="224">
        <f>SUMIF('08'!$C$10:$C$29,$C1518,'08'!$G$10:$G$29)*'08'!$E$3</f>
        <v>0</v>
      </c>
      <c r="O1518" s="224">
        <f>SUMIF('09'!$C$10:$C$29,$C1518,'09'!$G$10:$G$29)*'09'!$E$3</f>
        <v>0</v>
      </c>
      <c r="P1518" s="224">
        <f>SUMIF('10'!$C$10:$C$29,$C1518,'10'!$G$10:$G$29)*'10'!$E$3</f>
        <v>0</v>
      </c>
      <c r="Q1518" s="224">
        <f>SUMIF('11'!$C$10:$C$39,$C1518,'11'!$G$10:$G$39)*'11'!$E$3</f>
        <v>0</v>
      </c>
      <c r="R1518" s="224">
        <f>SUMIF('12'!$C$10:$C$29,$C1518,'12'!$G$10:$G$29)*'12'!$E$3</f>
        <v>0</v>
      </c>
      <c r="S1518" s="224">
        <f>SUMIF('13'!$C$10:$C$29,$C1518,'13'!$G$10:$G$29)*'13'!$E$3</f>
        <v>0</v>
      </c>
      <c r="T1518" s="224">
        <f>SUMIF('14'!$C$10:$C$29,$C1518,'14'!$G$10:$G$29)*'14'!$E$3</f>
        <v>0</v>
      </c>
      <c r="U1518" s="224">
        <f>SUMIF('15'!$C$10:$C$29,$C1518,'15'!$G$10:$G$29)*'15'!$E$3</f>
        <v>0</v>
      </c>
      <c r="V1518" s="224">
        <f>SUMIF('16'!$C$10:$C$29,$C1518,'16'!$G$10:$G$29)*'16'!$E$3</f>
        <v>0</v>
      </c>
      <c r="W1518" s="224">
        <f>SUMIF('17'!$C$10:$C$29,$C1518,'17'!$G$10:$G$29)*'17'!$E$3</f>
        <v>0</v>
      </c>
      <c r="X1518" s="224">
        <f>SUMIF('18'!$C$10:$C$29,$C1518,'18'!$G$10:$G$29)*'18'!$E$3</f>
        <v>0</v>
      </c>
      <c r="Y1518" s="224">
        <f>SUMIF('19'!$C$10:$C$28,$C1518,'19'!$G$10:$G$28)*'19'!$E$3</f>
        <v>0</v>
      </c>
      <c r="Z1518" s="224">
        <f>SUMIF('20'!$C$10:$C$29,$C1518,'20'!$G$10:$G$29)*'20'!$E$3</f>
        <v>0</v>
      </c>
      <c r="AA1518" s="224">
        <f>SUMIF('21'!$C$10:$C$29,$C1518,'21'!$G$10:$G$29)*'21'!$E$3</f>
        <v>0</v>
      </c>
    </row>
    <row r="1519" spans="3:27" ht="15" hidden="1">
      <c r="C1519" s="207" t="s">
        <v>3147</v>
      </c>
      <c r="D1519" s="207" t="s">
        <v>3148</v>
      </c>
      <c r="F1519" s="303">
        <f t="shared" si="24"/>
        <v>0</v>
      </c>
      <c r="G1519" s="224">
        <f>SUMIF('01'!$C$10:$C$29,$C1519,'01'!$G$10:$G$29)*'01'!$E$3</f>
        <v>0</v>
      </c>
      <c r="H1519" s="224">
        <f>SUMIF('02'!$C$10:$C$28,$C1519,'02'!$G$10:$G$28)*'02'!$E$3</f>
        <v>0</v>
      </c>
      <c r="I1519" s="224">
        <f>SUMIF('03'!$C$10:$C$29,$C1519,'03'!$G$10:$G$29)*'03'!$E$3</f>
        <v>0</v>
      </c>
      <c r="J1519" s="224">
        <f>SUMIF('04'!$C$10:$C$26,$C1519,'04'!$G$10:$G$26)*'04'!$E$3</f>
        <v>0</v>
      </c>
      <c r="K1519" s="224">
        <f>SUMIF('05'!$C$10:$C$29,$C1519,'05'!$G$10:$G$29)*'05'!$E$3</f>
        <v>0</v>
      </c>
      <c r="L1519" s="224">
        <f>SUMIF('06'!$C$10:$C$29,$C1519,'06'!$G$10:$G$29)*'06'!$E$3</f>
        <v>0</v>
      </c>
      <c r="M1519" s="224">
        <f>SUMIF('07'!$C$10:$C$26,$C1519,'07'!$G$10:$G$26)*'07'!$E$3</f>
        <v>0</v>
      </c>
      <c r="N1519" s="224">
        <f>SUMIF('08'!$C$10:$C$29,$C1519,'08'!$G$10:$G$29)*'08'!$E$3</f>
        <v>0</v>
      </c>
      <c r="O1519" s="224">
        <f>SUMIF('09'!$C$10:$C$29,$C1519,'09'!$G$10:$G$29)*'09'!$E$3</f>
        <v>0</v>
      </c>
      <c r="P1519" s="224">
        <f>SUMIF('10'!$C$10:$C$29,$C1519,'10'!$G$10:$G$29)*'10'!$E$3</f>
        <v>0</v>
      </c>
      <c r="Q1519" s="224">
        <f>SUMIF('11'!$C$10:$C$39,$C1519,'11'!$G$10:$G$39)*'11'!$E$3</f>
        <v>0</v>
      </c>
      <c r="R1519" s="224">
        <f>SUMIF('12'!$C$10:$C$29,$C1519,'12'!$G$10:$G$29)*'12'!$E$3</f>
        <v>0</v>
      </c>
      <c r="S1519" s="224">
        <f>SUMIF('13'!$C$10:$C$29,$C1519,'13'!$G$10:$G$29)*'13'!$E$3</f>
        <v>0</v>
      </c>
      <c r="T1519" s="224">
        <f>SUMIF('14'!$C$10:$C$29,$C1519,'14'!$G$10:$G$29)*'14'!$E$3</f>
        <v>0</v>
      </c>
      <c r="U1519" s="224">
        <f>SUMIF('15'!$C$10:$C$29,$C1519,'15'!$G$10:$G$29)*'15'!$E$3</f>
        <v>0</v>
      </c>
      <c r="V1519" s="224">
        <f>SUMIF('16'!$C$10:$C$29,$C1519,'16'!$G$10:$G$29)*'16'!$E$3</f>
        <v>0</v>
      </c>
      <c r="W1519" s="224">
        <f>SUMIF('17'!$C$10:$C$29,$C1519,'17'!$G$10:$G$29)*'17'!$E$3</f>
        <v>0</v>
      </c>
      <c r="X1519" s="224">
        <f>SUMIF('18'!$C$10:$C$29,$C1519,'18'!$G$10:$G$29)*'18'!$E$3</f>
        <v>0</v>
      </c>
      <c r="Y1519" s="224">
        <f>SUMIF('19'!$C$10:$C$28,$C1519,'19'!$G$10:$G$28)*'19'!$E$3</f>
        <v>0</v>
      </c>
      <c r="Z1519" s="224">
        <f>SUMIF('20'!$C$10:$C$29,$C1519,'20'!$G$10:$G$29)*'20'!$E$3</f>
        <v>0</v>
      </c>
      <c r="AA1519" s="224">
        <f>SUMIF('21'!$C$10:$C$29,$C1519,'21'!$G$10:$G$29)*'21'!$E$3</f>
        <v>0</v>
      </c>
    </row>
    <row r="1520" spans="3:27" ht="15" hidden="1">
      <c r="C1520" s="207" t="s">
        <v>3149</v>
      </c>
      <c r="D1520" s="207" t="s">
        <v>3150</v>
      </c>
      <c r="F1520" s="303">
        <f t="shared" si="24"/>
        <v>0</v>
      </c>
      <c r="G1520" s="224">
        <f>SUMIF('01'!$C$10:$C$29,$C1520,'01'!$G$10:$G$29)*'01'!$E$3</f>
        <v>0</v>
      </c>
      <c r="H1520" s="224">
        <f>SUMIF('02'!$C$10:$C$28,$C1520,'02'!$G$10:$G$28)*'02'!$E$3</f>
        <v>0</v>
      </c>
      <c r="I1520" s="224">
        <f>SUMIF('03'!$C$10:$C$29,$C1520,'03'!$G$10:$G$29)*'03'!$E$3</f>
        <v>0</v>
      </c>
      <c r="J1520" s="224">
        <f>SUMIF('04'!$C$10:$C$26,$C1520,'04'!$G$10:$G$26)*'04'!$E$3</f>
        <v>0</v>
      </c>
      <c r="K1520" s="224">
        <f>SUMIF('05'!$C$10:$C$29,$C1520,'05'!$G$10:$G$29)*'05'!$E$3</f>
        <v>0</v>
      </c>
      <c r="L1520" s="224">
        <f>SUMIF('06'!$C$10:$C$29,$C1520,'06'!$G$10:$G$29)*'06'!$E$3</f>
        <v>0</v>
      </c>
      <c r="M1520" s="224">
        <f>SUMIF('07'!$C$10:$C$26,$C1520,'07'!$G$10:$G$26)*'07'!$E$3</f>
        <v>0</v>
      </c>
      <c r="N1520" s="224">
        <f>SUMIF('08'!$C$10:$C$29,$C1520,'08'!$G$10:$G$29)*'08'!$E$3</f>
        <v>0</v>
      </c>
      <c r="O1520" s="224">
        <f>SUMIF('09'!$C$10:$C$29,$C1520,'09'!$G$10:$G$29)*'09'!$E$3</f>
        <v>0</v>
      </c>
      <c r="P1520" s="224">
        <f>SUMIF('10'!$C$10:$C$29,$C1520,'10'!$G$10:$G$29)*'10'!$E$3</f>
        <v>0</v>
      </c>
      <c r="Q1520" s="224">
        <f>SUMIF('11'!$C$10:$C$39,$C1520,'11'!$G$10:$G$39)*'11'!$E$3</f>
        <v>0</v>
      </c>
      <c r="R1520" s="224">
        <f>SUMIF('12'!$C$10:$C$29,$C1520,'12'!$G$10:$G$29)*'12'!$E$3</f>
        <v>0</v>
      </c>
      <c r="S1520" s="224">
        <f>SUMIF('13'!$C$10:$C$29,$C1520,'13'!$G$10:$G$29)*'13'!$E$3</f>
        <v>0</v>
      </c>
      <c r="T1520" s="224">
        <f>SUMIF('14'!$C$10:$C$29,$C1520,'14'!$G$10:$G$29)*'14'!$E$3</f>
        <v>0</v>
      </c>
      <c r="U1520" s="224">
        <f>SUMIF('15'!$C$10:$C$29,$C1520,'15'!$G$10:$G$29)*'15'!$E$3</f>
        <v>0</v>
      </c>
      <c r="V1520" s="224">
        <f>SUMIF('16'!$C$10:$C$29,$C1520,'16'!$G$10:$G$29)*'16'!$E$3</f>
        <v>0</v>
      </c>
      <c r="W1520" s="224">
        <f>SUMIF('17'!$C$10:$C$29,$C1520,'17'!$G$10:$G$29)*'17'!$E$3</f>
        <v>0</v>
      </c>
      <c r="X1520" s="224">
        <f>SUMIF('18'!$C$10:$C$29,$C1520,'18'!$G$10:$G$29)*'18'!$E$3</f>
        <v>0</v>
      </c>
      <c r="Y1520" s="224">
        <f>SUMIF('19'!$C$10:$C$28,$C1520,'19'!$G$10:$G$28)*'19'!$E$3</f>
        <v>0</v>
      </c>
      <c r="Z1520" s="224">
        <f>SUMIF('20'!$C$10:$C$29,$C1520,'20'!$G$10:$G$29)*'20'!$E$3</f>
        <v>0</v>
      </c>
      <c r="AA1520" s="224">
        <f>SUMIF('21'!$C$10:$C$29,$C1520,'21'!$G$10:$G$29)*'21'!$E$3</f>
        <v>0</v>
      </c>
    </row>
    <row r="1521" spans="3:27" ht="15" hidden="1">
      <c r="C1521" s="207" t="s">
        <v>3151</v>
      </c>
      <c r="D1521" s="207" t="s">
        <v>3152</v>
      </c>
      <c r="F1521" s="303">
        <f t="shared" si="24"/>
        <v>0</v>
      </c>
      <c r="G1521" s="224">
        <f>SUMIF('01'!$C$10:$C$29,$C1521,'01'!$G$10:$G$29)*'01'!$E$3</f>
        <v>0</v>
      </c>
      <c r="H1521" s="224">
        <f>SUMIF('02'!$C$10:$C$28,$C1521,'02'!$G$10:$G$28)*'02'!$E$3</f>
        <v>0</v>
      </c>
      <c r="I1521" s="224">
        <f>SUMIF('03'!$C$10:$C$29,$C1521,'03'!$G$10:$G$29)*'03'!$E$3</f>
        <v>0</v>
      </c>
      <c r="J1521" s="224">
        <f>SUMIF('04'!$C$10:$C$26,$C1521,'04'!$G$10:$G$26)*'04'!$E$3</f>
        <v>0</v>
      </c>
      <c r="K1521" s="224">
        <f>SUMIF('05'!$C$10:$C$29,$C1521,'05'!$G$10:$G$29)*'05'!$E$3</f>
        <v>0</v>
      </c>
      <c r="L1521" s="224">
        <f>SUMIF('06'!$C$10:$C$29,$C1521,'06'!$G$10:$G$29)*'06'!$E$3</f>
        <v>0</v>
      </c>
      <c r="M1521" s="224">
        <f>SUMIF('07'!$C$10:$C$26,$C1521,'07'!$G$10:$G$26)*'07'!$E$3</f>
        <v>0</v>
      </c>
      <c r="N1521" s="224">
        <f>SUMIF('08'!$C$10:$C$29,$C1521,'08'!$G$10:$G$29)*'08'!$E$3</f>
        <v>0</v>
      </c>
      <c r="O1521" s="224">
        <f>SUMIF('09'!$C$10:$C$29,$C1521,'09'!$G$10:$G$29)*'09'!$E$3</f>
        <v>0</v>
      </c>
      <c r="P1521" s="224">
        <f>SUMIF('10'!$C$10:$C$29,$C1521,'10'!$G$10:$G$29)*'10'!$E$3</f>
        <v>0</v>
      </c>
      <c r="Q1521" s="224">
        <f>SUMIF('11'!$C$10:$C$39,$C1521,'11'!$G$10:$G$39)*'11'!$E$3</f>
        <v>0</v>
      </c>
      <c r="R1521" s="224">
        <f>SUMIF('12'!$C$10:$C$29,$C1521,'12'!$G$10:$G$29)*'12'!$E$3</f>
        <v>0</v>
      </c>
      <c r="S1521" s="224">
        <f>SUMIF('13'!$C$10:$C$29,$C1521,'13'!$G$10:$G$29)*'13'!$E$3</f>
        <v>0</v>
      </c>
      <c r="T1521" s="224">
        <f>SUMIF('14'!$C$10:$C$29,$C1521,'14'!$G$10:$G$29)*'14'!$E$3</f>
        <v>0</v>
      </c>
      <c r="U1521" s="224">
        <f>SUMIF('15'!$C$10:$C$29,$C1521,'15'!$G$10:$G$29)*'15'!$E$3</f>
        <v>0</v>
      </c>
      <c r="V1521" s="224">
        <f>SUMIF('16'!$C$10:$C$29,$C1521,'16'!$G$10:$G$29)*'16'!$E$3</f>
        <v>0</v>
      </c>
      <c r="W1521" s="224">
        <f>SUMIF('17'!$C$10:$C$29,$C1521,'17'!$G$10:$G$29)*'17'!$E$3</f>
        <v>0</v>
      </c>
      <c r="X1521" s="224">
        <f>SUMIF('18'!$C$10:$C$29,$C1521,'18'!$G$10:$G$29)*'18'!$E$3</f>
        <v>0</v>
      </c>
      <c r="Y1521" s="224">
        <f>SUMIF('19'!$C$10:$C$28,$C1521,'19'!$G$10:$G$28)*'19'!$E$3</f>
        <v>0</v>
      </c>
      <c r="Z1521" s="224">
        <f>SUMIF('20'!$C$10:$C$29,$C1521,'20'!$G$10:$G$29)*'20'!$E$3</f>
        <v>0</v>
      </c>
      <c r="AA1521" s="224">
        <f>SUMIF('21'!$C$10:$C$29,$C1521,'21'!$G$10:$G$29)*'21'!$E$3</f>
        <v>0</v>
      </c>
    </row>
    <row r="1522" spans="3:27" ht="15" hidden="1">
      <c r="C1522" s="207" t="s">
        <v>3153</v>
      </c>
      <c r="D1522" s="207" t="s">
        <v>3154</v>
      </c>
      <c r="F1522" s="303">
        <f t="shared" si="24"/>
        <v>0</v>
      </c>
      <c r="G1522" s="224">
        <f>SUMIF('01'!$C$10:$C$29,$C1522,'01'!$G$10:$G$29)*'01'!$E$3</f>
        <v>0</v>
      </c>
      <c r="H1522" s="224">
        <f>SUMIF('02'!$C$10:$C$28,$C1522,'02'!$G$10:$G$28)*'02'!$E$3</f>
        <v>0</v>
      </c>
      <c r="I1522" s="224">
        <f>SUMIF('03'!$C$10:$C$29,$C1522,'03'!$G$10:$G$29)*'03'!$E$3</f>
        <v>0</v>
      </c>
      <c r="J1522" s="224">
        <f>SUMIF('04'!$C$10:$C$26,$C1522,'04'!$G$10:$G$26)*'04'!$E$3</f>
        <v>0</v>
      </c>
      <c r="K1522" s="224">
        <f>SUMIF('05'!$C$10:$C$29,$C1522,'05'!$G$10:$G$29)*'05'!$E$3</f>
        <v>0</v>
      </c>
      <c r="L1522" s="224">
        <f>SUMIF('06'!$C$10:$C$29,$C1522,'06'!$G$10:$G$29)*'06'!$E$3</f>
        <v>0</v>
      </c>
      <c r="M1522" s="224">
        <f>SUMIF('07'!$C$10:$C$26,$C1522,'07'!$G$10:$G$26)*'07'!$E$3</f>
        <v>0</v>
      </c>
      <c r="N1522" s="224">
        <f>SUMIF('08'!$C$10:$C$29,$C1522,'08'!$G$10:$G$29)*'08'!$E$3</f>
        <v>0</v>
      </c>
      <c r="O1522" s="224">
        <f>SUMIF('09'!$C$10:$C$29,$C1522,'09'!$G$10:$G$29)*'09'!$E$3</f>
        <v>0</v>
      </c>
      <c r="P1522" s="224">
        <f>SUMIF('10'!$C$10:$C$29,$C1522,'10'!$G$10:$G$29)*'10'!$E$3</f>
        <v>0</v>
      </c>
      <c r="Q1522" s="224">
        <f>SUMIF('11'!$C$10:$C$39,$C1522,'11'!$G$10:$G$39)*'11'!$E$3</f>
        <v>0</v>
      </c>
      <c r="R1522" s="224">
        <f>SUMIF('12'!$C$10:$C$29,$C1522,'12'!$G$10:$G$29)*'12'!$E$3</f>
        <v>0</v>
      </c>
      <c r="S1522" s="224">
        <f>SUMIF('13'!$C$10:$C$29,$C1522,'13'!$G$10:$G$29)*'13'!$E$3</f>
        <v>0</v>
      </c>
      <c r="T1522" s="224">
        <f>SUMIF('14'!$C$10:$C$29,$C1522,'14'!$G$10:$G$29)*'14'!$E$3</f>
        <v>0</v>
      </c>
      <c r="U1522" s="224">
        <f>SUMIF('15'!$C$10:$C$29,$C1522,'15'!$G$10:$G$29)*'15'!$E$3</f>
        <v>0</v>
      </c>
      <c r="V1522" s="224">
        <f>SUMIF('16'!$C$10:$C$29,$C1522,'16'!$G$10:$G$29)*'16'!$E$3</f>
        <v>0</v>
      </c>
      <c r="W1522" s="224">
        <f>SUMIF('17'!$C$10:$C$29,$C1522,'17'!$G$10:$G$29)*'17'!$E$3</f>
        <v>0</v>
      </c>
      <c r="X1522" s="224">
        <f>SUMIF('18'!$C$10:$C$29,$C1522,'18'!$G$10:$G$29)*'18'!$E$3</f>
        <v>0</v>
      </c>
      <c r="Y1522" s="224">
        <f>SUMIF('19'!$C$10:$C$28,$C1522,'19'!$G$10:$G$28)*'19'!$E$3</f>
        <v>0</v>
      </c>
      <c r="Z1522" s="224">
        <f>SUMIF('20'!$C$10:$C$29,$C1522,'20'!$G$10:$G$29)*'20'!$E$3</f>
        <v>0</v>
      </c>
      <c r="AA1522" s="224">
        <f>SUMIF('21'!$C$10:$C$29,$C1522,'21'!$G$10:$G$29)*'21'!$E$3</f>
        <v>0</v>
      </c>
    </row>
    <row r="1523" spans="3:27" ht="15" hidden="1">
      <c r="C1523" s="207" t="s">
        <v>3155</v>
      </c>
      <c r="D1523" s="207" t="s">
        <v>3156</v>
      </c>
      <c r="F1523" s="303">
        <f t="shared" si="24"/>
        <v>0</v>
      </c>
      <c r="G1523" s="224">
        <f>SUMIF('01'!$C$10:$C$29,$C1523,'01'!$G$10:$G$29)*'01'!$E$3</f>
        <v>0</v>
      </c>
      <c r="H1523" s="224">
        <f>SUMIF('02'!$C$10:$C$28,$C1523,'02'!$G$10:$G$28)*'02'!$E$3</f>
        <v>0</v>
      </c>
      <c r="I1523" s="224">
        <f>SUMIF('03'!$C$10:$C$29,$C1523,'03'!$G$10:$G$29)*'03'!$E$3</f>
        <v>0</v>
      </c>
      <c r="J1523" s="224">
        <f>SUMIF('04'!$C$10:$C$26,$C1523,'04'!$G$10:$G$26)*'04'!$E$3</f>
        <v>0</v>
      </c>
      <c r="K1523" s="224">
        <f>SUMIF('05'!$C$10:$C$29,$C1523,'05'!$G$10:$G$29)*'05'!$E$3</f>
        <v>0</v>
      </c>
      <c r="L1523" s="224">
        <f>SUMIF('06'!$C$10:$C$29,$C1523,'06'!$G$10:$G$29)*'06'!$E$3</f>
        <v>0</v>
      </c>
      <c r="M1523" s="224">
        <f>SUMIF('07'!$C$10:$C$26,$C1523,'07'!$G$10:$G$26)*'07'!$E$3</f>
        <v>0</v>
      </c>
      <c r="N1523" s="224">
        <f>SUMIF('08'!$C$10:$C$29,$C1523,'08'!$G$10:$G$29)*'08'!$E$3</f>
        <v>0</v>
      </c>
      <c r="O1523" s="224">
        <f>SUMIF('09'!$C$10:$C$29,$C1523,'09'!$G$10:$G$29)*'09'!$E$3</f>
        <v>0</v>
      </c>
      <c r="P1523" s="224">
        <f>SUMIF('10'!$C$10:$C$29,$C1523,'10'!$G$10:$G$29)*'10'!$E$3</f>
        <v>0</v>
      </c>
      <c r="Q1523" s="224">
        <f>SUMIF('11'!$C$10:$C$39,$C1523,'11'!$G$10:$G$39)*'11'!$E$3</f>
        <v>0</v>
      </c>
      <c r="R1523" s="224">
        <f>SUMIF('12'!$C$10:$C$29,$C1523,'12'!$G$10:$G$29)*'12'!$E$3</f>
        <v>0</v>
      </c>
      <c r="S1523" s="224">
        <f>SUMIF('13'!$C$10:$C$29,$C1523,'13'!$G$10:$G$29)*'13'!$E$3</f>
        <v>0</v>
      </c>
      <c r="T1523" s="224">
        <f>SUMIF('14'!$C$10:$C$29,$C1523,'14'!$G$10:$G$29)*'14'!$E$3</f>
        <v>0</v>
      </c>
      <c r="U1523" s="224">
        <f>SUMIF('15'!$C$10:$C$29,$C1523,'15'!$G$10:$G$29)*'15'!$E$3</f>
        <v>0</v>
      </c>
      <c r="V1523" s="224">
        <f>SUMIF('16'!$C$10:$C$29,$C1523,'16'!$G$10:$G$29)*'16'!$E$3</f>
        <v>0</v>
      </c>
      <c r="W1523" s="224">
        <f>SUMIF('17'!$C$10:$C$29,$C1523,'17'!$G$10:$G$29)*'17'!$E$3</f>
        <v>0</v>
      </c>
      <c r="X1523" s="224">
        <f>SUMIF('18'!$C$10:$C$29,$C1523,'18'!$G$10:$G$29)*'18'!$E$3</f>
        <v>0</v>
      </c>
      <c r="Y1523" s="224">
        <f>SUMIF('19'!$C$10:$C$28,$C1523,'19'!$G$10:$G$28)*'19'!$E$3</f>
        <v>0</v>
      </c>
      <c r="Z1523" s="224">
        <f>SUMIF('20'!$C$10:$C$29,$C1523,'20'!$G$10:$G$29)*'20'!$E$3</f>
        <v>0</v>
      </c>
      <c r="AA1523" s="224">
        <f>SUMIF('21'!$C$10:$C$29,$C1523,'21'!$G$10:$G$29)*'21'!$E$3</f>
        <v>0</v>
      </c>
    </row>
    <row r="1524" spans="3:27" ht="15" hidden="1">
      <c r="C1524" s="207" t="s">
        <v>3157</v>
      </c>
      <c r="D1524" s="207" t="s">
        <v>3158</v>
      </c>
      <c r="F1524" s="303">
        <f t="shared" si="24"/>
        <v>0</v>
      </c>
      <c r="G1524" s="224">
        <f>SUMIF('01'!$C$10:$C$29,$C1524,'01'!$G$10:$G$29)*'01'!$E$3</f>
        <v>0</v>
      </c>
      <c r="H1524" s="224">
        <f>SUMIF('02'!$C$10:$C$28,$C1524,'02'!$G$10:$G$28)*'02'!$E$3</f>
        <v>0</v>
      </c>
      <c r="I1524" s="224">
        <f>SUMIF('03'!$C$10:$C$29,$C1524,'03'!$G$10:$G$29)*'03'!$E$3</f>
        <v>0</v>
      </c>
      <c r="J1524" s="224">
        <f>SUMIF('04'!$C$10:$C$26,$C1524,'04'!$G$10:$G$26)*'04'!$E$3</f>
        <v>0</v>
      </c>
      <c r="K1524" s="224">
        <f>SUMIF('05'!$C$10:$C$29,$C1524,'05'!$G$10:$G$29)*'05'!$E$3</f>
        <v>0</v>
      </c>
      <c r="L1524" s="224">
        <f>SUMIF('06'!$C$10:$C$29,$C1524,'06'!$G$10:$G$29)*'06'!$E$3</f>
        <v>0</v>
      </c>
      <c r="M1524" s="224">
        <f>SUMIF('07'!$C$10:$C$26,$C1524,'07'!$G$10:$G$26)*'07'!$E$3</f>
        <v>0</v>
      </c>
      <c r="N1524" s="224">
        <f>SUMIF('08'!$C$10:$C$29,$C1524,'08'!$G$10:$G$29)*'08'!$E$3</f>
        <v>0</v>
      </c>
      <c r="O1524" s="224">
        <f>SUMIF('09'!$C$10:$C$29,$C1524,'09'!$G$10:$G$29)*'09'!$E$3</f>
        <v>0</v>
      </c>
      <c r="P1524" s="224">
        <f>SUMIF('10'!$C$10:$C$29,$C1524,'10'!$G$10:$G$29)*'10'!$E$3</f>
        <v>0</v>
      </c>
      <c r="Q1524" s="224">
        <f>SUMIF('11'!$C$10:$C$39,$C1524,'11'!$G$10:$G$39)*'11'!$E$3</f>
        <v>0</v>
      </c>
      <c r="R1524" s="224">
        <f>SUMIF('12'!$C$10:$C$29,$C1524,'12'!$G$10:$G$29)*'12'!$E$3</f>
        <v>0</v>
      </c>
      <c r="S1524" s="224">
        <f>SUMIF('13'!$C$10:$C$29,$C1524,'13'!$G$10:$G$29)*'13'!$E$3</f>
        <v>0</v>
      </c>
      <c r="T1524" s="224">
        <f>SUMIF('14'!$C$10:$C$29,$C1524,'14'!$G$10:$G$29)*'14'!$E$3</f>
        <v>0</v>
      </c>
      <c r="U1524" s="224">
        <f>SUMIF('15'!$C$10:$C$29,$C1524,'15'!$G$10:$G$29)*'15'!$E$3</f>
        <v>0</v>
      </c>
      <c r="V1524" s="224">
        <f>SUMIF('16'!$C$10:$C$29,$C1524,'16'!$G$10:$G$29)*'16'!$E$3</f>
        <v>0</v>
      </c>
      <c r="W1524" s="224">
        <f>SUMIF('17'!$C$10:$C$29,$C1524,'17'!$G$10:$G$29)*'17'!$E$3</f>
        <v>0</v>
      </c>
      <c r="X1524" s="224">
        <f>SUMIF('18'!$C$10:$C$29,$C1524,'18'!$G$10:$G$29)*'18'!$E$3</f>
        <v>0</v>
      </c>
      <c r="Y1524" s="224">
        <f>SUMIF('19'!$C$10:$C$28,$C1524,'19'!$G$10:$G$28)*'19'!$E$3</f>
        <v>0</v>
      </c>
      <c r="Z1524" s="224">
        <f>SUMIF('20'!$C$10:$C$29,$C1524,'20'!$G$10:$G$29)*'20'!$E$3</f>
        <v>0</v>
      </c>
      <c r="AA1524" s="224">
        <f>SUMIF('21'!$C$10:$C$29,$C1524,'21'!$G$10:$G$29)*'21'!$E$3</f>
        <v>0</v>
      </c>
    </row>
    <row r="1525" spans="3:27" ht="15" hidden="1">
      <c r="C1525" s="207" t="s">
        <v>3159</v>
      </c>
      <c r="D1525" s="207" t="s">
        <v>3160</v>
      </c>
      <c r="F1525" s="303">
        <f t="shared" si="24"/>
        <v>0</v>
      </c>
      <c r="G1525" s="224">
        <f>SUMIF('01'!$C$10:$C$29,$C1525,'01'!$G$10:$G$29)*'01'!$E$3</f>
        <v>0</v>
      </c>
      <c r="H1525" s="224">
        <f>SUMIF('02'!$C$10:$C$28,$C1525,'02'!$G$10:$G$28)*'02'!$E$3</f>
        <v>0</v>
      </c>
      <c r="I1525" s="224">
        <f>SUMIF('03'!$C$10:$C$29,$C1525,'03'!$G$10:$G$29)*'03'!$E$3</f>
        <v>0</v>
      </c>
      <c r="J1525" s="224">
        <f>SUMIF('04'!$C$10:$C$26,$C1525,'04'!$G$10:$G$26)*'04'!$E$3</f>
        <v>0</v>
      </c>
      <c r="K1525" s="224">
        <f>SUMIF('05'!$C$10:$C$29,$C1525,'05'!$G$10:$G$29)*'05'!$E$3</f>
        <v>0</v>
      </c>
      <c r="L1525" s="224">
        <f>SUMIF('06'!$C$10:$C$29,$C1525,'06'!$G$10:$G$29)*'06'!$E$3</f>
        <v>0</v>
      </c>
      <c r="M1525" s="224">
        <f>SUMIF('07'!$C$10:$C$26,$C1525,'07'!$G$10:$G$26)*'07'!$E$3</f>
        <v>0</v>
      </c>
      <c r="N1525" s="224">
        <f>SUMIF('08'!$C$10:$C$29,$C1525,'08'!$G$10:$G$29)*'08'!$E$3</f>
        <v>0</v>
      </c>
      <c r="O1525" s="224">
        <f>SUMIF('09'!$C$10:$C$29,$C1525,'09'!$G$10:$G$29)*'09'!$E$3</f>
        <v>0</v>
      </c>
      <c r="P1525" s="224">
        <f>SUMIF('10'!$C$10:$C$29,$C1525,'10'!$G$10:$G$29)*'10'!$E$3</f>
        <v>0</v>
      </c>
      <c r="Q1525" s="224">
        <f>SUMIF('11'!$C$10:$C$39,$C1525,'11'!$G$10:$G$39)*'11'!$E$3</f>
        <v>0</v>
      </c>
      <c r="R1525" s="224">
        <f>SUMIF('12'!$C$10:$C$29,$C1525,'12'!$G$10:$G$29)*'12'!$E$3</f>
        <v>0</v>
      </c>
      <c r="S1525" s="224">
        <f>SUMIF('13'!$C$10:$C$29,$C1525,'13'!$G$10:$G$29)*'13'!$E$3</f>
        <v>0</v>
      </c>
      <c r="T1525" s="224">
        <f>SUMIF('14'!$C$10:$C$29,$C1525,'14'!$G$10:$G$29)*'14'!$E$3</f>
        <v>0</v>
      </c>
      <c r="U1525" s="224">
        <f>SUMIF('15'!$C$10:$C$29,$C1525,'15'!$G$10:$G$29)*'15'!$E$3</f>
        <v>0</v>
      </c>
      <c r="V1525" s="224">
        <f>SUMIF('16'!$C$10:$C$29,$C1525,'16'!$G$10:$G$29)*'16'!$E$3</f>
        <v>0</v>
      </c>
      <c r="W1525" s="224">
        <f>SUMIF('17'!$C$10:$C$29,$C1525,'17'!$G$10:$G$29)*'17'!$E$3</f>
        <v>0</v>
      </c>
      <c r="X1525" s="224">
        <f>SUMIF('18'!$C$10:$C$29,$C1525,'18'!$G$10:$G$29)*'18'!$E$3</f>
        <v>0</v>
      </c>
      <c r="Y1525" s="224">
        <f>SUMIF('19'!$C$10:$C$28,$C1525,'19'!$G$10:$G$28)*'19'!$E$3</f>
        <v>0</v>
      </c>
      <c r="Z1525" s="224">
        <f>SUMIF('20'!$C$10:$C$29,$C1525,'20'!$G$10:$G$29)*'20'!$E$3</f>
        <v>0</v>
      </c>
      <c r="AA1525" s="224">
        <f>SUMIF('21'!$C$10:$C$29,$C1525,'21'!$G$10:$G$29)*'21'!$E$3</f>
        <v>0</v>
      </c>
    </row>
    <row r="1526" spans="3:27" ht="15" hidden="1">
      <c r="C1526" s="207" t="s">
        <v>3161</v>
      </c>
      <c r="D1526" s="207" t="s">
        <v>3162</v>
      </c>
      <c r="F1526" s="303">
        <f t="shared" si="24"/>
        <v>0</v>
      </c>
      <c r="G1526" s="224">
        <f>SUMIF('01'!$C$10:$C$29,$C1526,'01'!$G$10:$G$29)*'01'!$E$3</f>
        <v>0</v>
      </c>
      <c r="H1526" s="224">
        <f>SUMIF('02'!$C$10:$C$28,$C1526,'02'!$G$10:$G$28)*'02'!$E$3</f>
        <v>0</v>
      </c>
      <c r="I1526" s="224">
        <f>SUMIF('03'!$C$10:$C$29,$C1526,'03'!$G$10:$G$29)*'03'!$E$3</f>
        <v>0</v>
      </c>
      <c r="J1526" s="224">
        <f>SUMIF('04'!$C$10:$C$26,$C1526,'04'!$G$10:$G$26)*'04'!$E$3</f>
        <v>0</v>
      </c>
      <c r="K1526" s="224">
        <f>SUMIF('05'!$C$10:$C$29,$C1526,'05'!$G$10:$G$29)*'05'!$E$3</f>
        <v>0</v>
      </c>
      <c r="L1526" s="224">
        <f>SUMIF('06'!$C$10:$C$29,$C1526,'06'!$G$10:$G$29)*'06'!$E$3</f>
        <v>0</v>
      </c>
      <c r="M1526" s="224">
        <f>SUMIF('07'!$C$10:$C$26,$C1526,'07'!$G$10:$G$26)*'07'!$E$3</f>
        <v>0</v>
      </c>
      <c r="N1526" s="224">
        <f>SUMIF('08'!$C$10:$C$29,$C1526,'08'!$G$10:$G$29)*'08'!$E$3</f>
        <v>0</v>
      </c>
      <c r="O1526" s="224">
        <f>SUMIF('09'!$C$10:$C$29,$C1526,'09'!$G$10:$G$29)*'09'!$E$3</f>
        <v>0</v>
      </c>
      <c r="P1526" s="224">
        <f>SUMIF('10'!$C$10:$C$29,$C1526,'10'!$G$10:$G$29)*'10'!$E$3</f>
        <v>0</v>
      </c>
      <c r="Q1526" s="224">
        <f>SUMIF('11'!$C$10:$C$39,$C1526,'11'!$G$10:$G$39)*'11'!$E$3</f>
        <v>0</v>
      </c>
      <c r="R1526" s="224">
        <f>SUMIF('12'!$C$10:$C$29,$C1526,'12'!$G$10:$G$29)*'12'!$E$3</f>
        <v>0</v>
      </c>
      <c r="S1526" s="224">
        <f>SUMIF('13'!$C$10:$C$29,$C1526,'13'!$G$10:$G$29)*'13'!$E$3</f>
        <v>0</v>
      </c>
      <c r="T1526" s="224">
        <f>SUMIF('14'!$C$10:$C$29,$C1526,'14'!$G$10:$G$29)*'14'!$E$3</f>
        <v>0</v>
      </c>
      <c r="U1526" s="224">
        <f>SUMIF('15'!$C$10:$C$29,$C1526,'15'!$G$10:$G$29)*'15'!$E$3</f>
        <v>0</v>
      </c>
      <c r="V1526" s="224">
        <f>SUMIF('16'!$C$10:$C$29,$C1526,'16'!$G$10:$G$29)*'16'!$E$3</f>
        <v>0</v>
      </c>
      <c r="W1526" s="224">
        <f>SUMIF('17'!$C$10:$C$29,$C1526,'17'!$G$10:$G$29)*'17'!$E$3</f>
        <v>0</v>
      </c>
      <c r="X1526" s="224">
        <f>SUMIF('18'!$C$10:$C$29,$C1526,'18'!$G$10:$G$29)*'18'!$E$3</f>
        <v>0</v>
      </c>
      <c r="Y1526" s="224">
        <f>SUMIF('19'!$C$10:$C$28,$C1526,'19'!$G$10:$G$28)*'19'!$E$3</f>
        <v>0</v>
      </c>
      <c r="Z1526" s="224">
        <f>SUMIF('20'!$C$10:$C$29,$C1526,'20'!$G$10:$G$29)*'20'!$E$3</f>
        <v>0</v>
      </c>
      <c r="AA1526" s="224">
        <f>SUMIF('21'!$C$10:$C$29,$C1526,'21'!$G$10:$G$29)*'21'!$E$3</f>
        <v>0</v>
      </c>
    </row>
    <row r="1527" spans="3:27" ht="15">
      <c r="C1527" s="207" t="s">
        <v>3163</v>
      </c>
      <c r="D1527" s="207" t="s">
        <v>89</v>
      </c>
      <c r="F1527" s="303">
        <f t="shared" si="24"/>
        <v>324.42280000000005</v>
      </c>
      <c r="G1527" s="224">
        <f>SUMIF('01'!$C$10:$C$29,$C1527,'01'!$G$10:$G$29)*'01'!$E$3</f>
        <v>83.839600000000004</v>
      </c>
      <c r="H1527" s="224">
        <f>SUMIF('02'!$C$10:$C$28,$C1527,'02'!$G$10:$G$28)*'02'!$E$3</f>
        <v>0</v>
      </c>
      <c r="I1527" s="224">
        <f>SUMIF('03'!$C$10:$C$29,$C1527,'03'!$G$10:$G$29)*'03'!$E$3</f>
        <v>174.96960000000001</v>
      </c>
      <c r="J1527" s="224">
        <f>SUMIF('04'!$C$10:$C$26,$C1527,'04'!$G$10:$G$26)*'04'!$E$3</f>
        <v>0</v>
      </c>
      <c r="K1527" s="224">
        <f>SUMIF('05'!$C$10:$C$29,$C1527,'05'!$G$10:$G$29)*'05'!$E$3</f>
        <v>0</v>
      </c>
      <c r="L1527" s="224">
        <f>SUMIF('06'!$C$10:$C$29,$C1527,'06'!$G$10:$G$29)*'06'!$E$3</f>
        <v>0</v>
      </c>
      <c r="M1527" s="224">
        <f>SUMIF('07'!$C$10:$C$26,$C1527,'07'!$G$10:$G$26)*'07'!$E$3</f>
        <v>0</v>
      </c>
      <c r="N1527" s="224">
        <f>SUMIF('08'!$C$10:$C$29,$C1527,'08'!$G$10:$G$29)*'08'!$E$3</f>
        <v>65.613600000000005</v>
      </c>
      <c r="O1527" s="224">
        <f>SUMIF('09'!$C$10:$C$29,$C1527,'09'!$G$10:$G$29)*'09'!$E$3</f>
        <v>0</v>
      </c>
      <c r="P1527" s="224">
        <f>SUMIF('10'!$C$10:$C$29,$C1527,'10'!$G$10:$G$29)*'10'!$E$3</f>
        <v>0</v>
      </c>
      <c r="Q1527" s="224">
        <f>SUMIF('11'!$C$10:$C$39,$C1527,'11'!$G$10:$G$39)*'11'!$E$3</f>
        <v>0</v>
      </c>
      <c r="R1527" s="224">
        <f>SUMIF('12'!$C$10:$C$29,$C1527,'12'!$G$10:$G$29)*'12'!$E$3</f>
        <v>0</v>
      </c>
      <c r="S1527" s="224">
        <f>SUMIF('13'!$C$10:$C$29,$C1527,'13'!$G$10:$G$29)*'13'!$E$3</f>
        <v>0</v>
      </c>
      <c r="T1527" s="224">
        <f>SUMIF('14'!$C$10:$C$29,$C1527,'14'!$G$10:$G$29)*'14'!$E$3</f>
        <v>0</v>
      </c>
      <c r="U1527" s="224">
        <f>SUMIF('15'!$C$10:$C$29,$C1527,'15'!$G$10:$G$29)*'15'!$E$3</f>
        <v>0</v>
      </c>
      <c r="V1527" s="224">
        <f>SUMIF('16'!$C$10:$C$29,$C1527,'16'!$G$10:$G$29)*'16'!$E$3</f>
        <v>0</v>
      </c>
      <c r="W1527" s="224">
        <f>SUMIF('17'!$C$10:$C$29,$C1527,'17'!$G$10:$G$29)*'17'!$E$3</f>
        <v>0</v>
      </c>
      <c r="X1527" s="224">
        <f>SUMIF('18'!$C$10:$C$29,$C1527,'18'!$G$10:$G$29)*'18'!$E$3</f>
        <v>0</v>
      </c>
      <c r="Y1527" s="224">
        <f>SUMIF('19'!$C$10:$C$28,$C1527,'19'!$G$10:$G$28)*'19'!$E$3</f>
        <v>0</v>
      </c>
      <c r="Z1527" s="224">
        <f>SUMIF('20'!$C$10:$C$29,$C1527,'20'!$G$10:$G$29)*'20'!$E$3</f>
        <v>0</v>
      </c>
      <c r="AA1527" s="224">
        <f>SUMIF('21'!$C$10:$C$29,$C1527,'21'!$G$10:$G$29)*'21'!$E$3</f>
        <v>0</v>
      </c>
    </row>
    <row r="1528" spans="3:27" ht="15" hidden="1">
      <c r="C1528" s="207" t="s">
        <v>3164</v>
      </c>
      <c r="D1528" s="207" t="s">
        <v>3165</v>
      </c>
      <c r="F1528" s="303">
        <f t="shared" si="24"/>
        <v>0</v>
      </c>
      <c r="G1528" s="224">
        <f>SUMIF('01'!$C$10:$C$29,$C1528,'01'!$G$10:$G$29)*'01'!$E$3</f>
        <v>0</v>
      </c>
      <c r="H1528" s="224">
        <f>SUMIF('02'!$C$10:$C$28,$C1528,'02'!$G$10:$G$28)*'02'!$E$3</f>
        <v>0</v>
      </c>
      <c r="I1528" s="224">
        <f>SUMIF('03'!$C$10:$C$29,$C1528,'03'!$G$10:$G$29)*'03'!$E$3</f>
        <v>0</v>
      </c>
      <c r="J1528" s="224">
        <f>SUMIF('04'!$C$10:$C$26,$C1528,'04'!$G$10:$G$26)*'04'!$E$3</f>
        <v>0</v>
      </c>
      <c r="K1528" s="224">
        <f>SUMIF('05'!$C$10:$C$29,$C1528,'05'!$G$10:$G$29)*'05'!$E$3</f>
        <v>0</v>
      </c>
      <c r="L1528" s="224">
        <f>SUMIF('06'!$C$10:$C$29,$C1528,'06'!$G$10:$G$29)*'06'!$E$3</f>
        <v>0</v>
      </c>
      <c r="M1528" s="224">
        <f>SUMIF('07'!$C$10:$C$26,$C1528,'07'!$G$10:$G$26)*'07'!$E$3</f>
        <v>0</v>
      </c>
      <c r="N1528" s="224">
        <f>SUMIF('08'!$C$10:$C$29,$C1528,'08'!$G$10:$G$29)*'08'!$E$3</f>
        <v>0</v>
      </c>
      <c r="O1528" s="224">
        <f>SUMIF('09'!$C$10:$C$29,$C1528,'09'!$G$10:$G$29)*'09'!$E$3</f>
        <v>0</v>
      </c>
      <c r="P1528" s="224">
        <f>SUMIF('10'!$C$10:$C$29,$C1528,'10'!$G$10:$G$29)*'10'!$E$3</f>
        <v>0</v>
      </c>
      <c r="Q1528" s="224">
        <f>SUMIF('11'!$C$10:$C$39,$C1528,'11'!$G$10:$G$39)*'11'!$E$3</f>
        <v>0</v>
      </c>
      <c r="R1528" s="224">
        <f>SUMIF('12'!$C$10:$C$29,$C1528,'12'!$G$10:$G$29)*'12'!$E$3</f>
        <v>0</v>
      </c>
      <c r="S1528" s="224">
        <f>SUMIF('13'!$C$10:$C$29,$C1528,'13'!$G$10:$G$29)*'13'!$E$3</f>
        <v>0</v>
      </c>
      <c r="T1528" s="224">
        <f>SUMIF('14'!$C$10:$C$29,$C1528,'14'!$G$10:$G$29)*'14'!$E$3</f>
        <v>0</v>
      </c>
      <c r="U1528" s="224">
        <f>SUMIF('15'!$C$10:$C$29,$C1528,'15'!$G$10:$G$29)*'15'!$E$3</f>
        <v>0</v>
      </c>
      <c r="V1528" s="224">
        <f>SUMIF('16'!$C$10:$C$29,$C1528,'16'!$G$10:$G$29)*'16'!$E$3</f>
        <v>0</v>
      </c>
      <c r="W1528" s="224">
        <f>SUMIF('17'!$C$10:$C$29,$C1528,'17'!$G$10:$G$29)*'17'!$E$3</f>
        <v>0</v>
      </c>
      <c r="X1528" s="224">
        <f>SUMIF('18'!$C$10:$C$29,$C1528,'18'!$G$10:$G$29)*'18'!$E$3</f>
        <v>0</v>
      </c>
      <c r="Y1528" s="224">
        <f>SUMIF('19'!$C$10:$C$28,$C1528,'19'!$G$10:$G$28)*'19'!$E$3</f>
        <v>0</v>
      </c>
      <c r="Z1528" s="224">
        <f>SUMIF('20'!$C$10:$C$29,$C1528,'20'!$G$10:$G$29)*'20'!$E$3</f>
        <v>0</v>
      </c>
      <c r="AA1528" s="224">
        <f>SUMIF('21'!$C$10:$C$29,$C1528,'21'!$G$10:$G$29)*'21'!$E$3</f>
        <v>0</v>
      </c>
    </row>
    <row r="1529" spans="3:27" ht="15" hidden="1">
      <c r="C1529" s="207" t="s">
        <v>3166</v>
      </c>
      <c r="D1529" s="207" t="s">
        <v>3167</v>
      </c>
      <c r="F1529" s="303">
        <f t="shared" si="24"/>
        <v>0</v>
      </c>
      <c r="G1529" s="224">
        <f>SUMIF('01'!$C$10:$C$29,$C1529,'01'!$G$10:$G$29)*'01'!$E$3</f>
        <v>0</v>
      </c>
      <c r="H1529" s="224">
        <f>SUMIF('02'!$C$10:$C$28,$C1529,'02'!$G$10:$G$28)*'02'!$E$3</f>
        <v>0</v>
      </c>
      <c r="I1529" s="224">
        <f>SUMIF('03'!$C$10:$C$29,$C1529,'03'!$G$10:$G$29)*'03'!$E$3</f>
        <v>0</v>
      </c>
      <c r="J1529" s="224">
        <f>SUMIF('04'!$C$10:$C$26,$C1529,'04'!$G$10:$G$26)*'04'!$E$3</f>
        <v>0</v>
      </c>
      <c r="K1529" s="224">
        <f>SUMIF('05'!$C$10:$C$29,$C1529,'05'!$G$10:$G$29)*'05'!$E$3</f>
        <v>0</v>
      </c>
      <c r="L1529" s="224">
        <f>SUMIF('06'!$C$10:$C$29,$C1529,'06'!$G$10:$G$29)*'06'!$E$3</f>
        <v>0</v>
      </c>
      <c r="M1529" s="224">
        <f>SUMIF('07'!$C$10:$C$26,$C1529,'07'!$G$10:$G$26)*'07'!$E$3</f>
        <v>0</v>
      </c>
      <c r="N1529" s="224">
        <f>SUMIF('08'!$C$10:$C$29,$C1529,'08'!$G$10:$G$29)*'08'!$E$3</f>
        <v>0</v>
      </c>
      <c r="O1529" s="224">
        <f>SUMIF('09'!$C$10:$C$29,$C1529,'09'!$G$10:$G$29)*'09'!$E$3</f>
        <v>0</v>
      </c>
      <c r="P1529" s="224">
        <f>SUMIF('10'!$C$10:$C$29,$C1529,'10'!$G$10:$G$29)*'10'!$E$3</f>
        <v>0</v>
      </c>
      <c r="Q1529" s="224">
        <f>SUMIF('11'!$C$10:$C$39,$C1529,'11'!$G$10:$G$39)*'11'!$E$3</f>
        <v>0</v>
      </c>
      <c r="R1529" s="224">
        <f>SUMIF('12'!$C$10:$C$29,$C1529,'12'!$G$10:$G$29)*'12'!$E$3</f>
        <v>0</v>
      </c>
      <c r="S1529" s="224">
        <f>SUMIF('13'!$C$10:$C$29,$C1529,'13'!$G$10:$G$29)*'13'!$E$3</f>
        <v>0</v>
      </c>
      <c r="T1529" s="224">
        <f>SUMIF('14'!$C$10:$C$29,$C1529,'14'!$G$10:$G$29)*'14'!$E$3</f>
        <v>0</v>
      </c>
      <c r="U1529" s="224">
        <f>SUMIF('15'!$C$10:$C$29,$C1529,'15'!$G$10:$G$29)*'15'!$E$3</f>
        <v>0</v>
      </c>
      <c r="V1529" s="224">
        <f>SUMIF('16'!$C$10:$C$29,$C1529,'16'!$G$10:$G$29)*'16'!$E$3</f>
        <v>0</v>
      </c>
      <c r="W1529" s="224">
        <f>SUMIF('17'!$C$10:$C$29,$C1529,'17'!$G$10:$G$29)*'17'!$E$3</f>
        <v>0</v>
      </c>
      <c r="X1529" s="224">
        <f>SUMIF('18'!$C$10:$C$29,$C1529,'18'!$G$10:$G$29)*'18'!$E$3</f>
        <v>0</v>
      </c>
      <c r="Y1529" s="224">
        <f>SUMIF('19'!$C$10:$C$28,$C1529,'19'!$G$10:$G$28)*'19'!$E$3</f>
        <v>0</v>
      </c>
      <c r="Z1529" s="224">
        <f>SUMIF('20'!$C$10:$C$29,$C1529,'20'!$G$10:$G$29)*'20'!$E$3</f>
        <v>0</v>
      </c>
      <c r="AA1529" s="224">
        <f>SUMIF('21'!$C$10:$C$29,$C1529,'21'!$G$10:$G$29)*'21'!$E$3</f>
        <v>0</v>
      </c>
    </row>
    <row r="1530" spans="3:27" ht="15" hidden="1">
      <c r="C1530" s="207" t="s">
        <v>3168</v>
      </c>
      <c r="D1530" s="207" t="s">
        <v>3169</v>
      </c>
      <c r="F1530" s="303">
        <f t="shared" si="24"/>
        <v>0</v>
      </c>
      <c r="G1530" s="224">
        <f>SUMIF('01'!$C$10:$C$29,$C1530,'01'!$G$10:$G$29)*'01'!$E$3</f>
        <v>0</v>
      </c>
      <c r="H1530" s="224">
        <f>SUMIF('02'!$C$10:$C$28,$C1530,'02'!$G$10:$G$28)*'02'!$E$3</f>
        <v>0</v>
      </c>
      <c r="I1530" s="224">
        <f>SUMIF('03'!$C$10:$C$29,$C1530,'03'!$G$10:$G$29)*'03'!$E$3</f>
        <v>0</v>
      </c>
      <c r="J1530" s="224">
        <f>SUMIF('04'!$C$10:$C$26,$C1530,'04'!$G$10:$G$26)*'04'!$E$3</f>
        <v>0</v>
      </c>
      <c r="K1530" s="224">
        <f>SUMIF('05'!$C$10:$C$29,$C1530,'05'!$G$10:$G$29)*'05'!$E$3</f>
        <v>0</v>
      </c>
      <c r="L1530" s="224">
        <f>SUMIF('06'!$C$10:$C$29,$C1530,'06'!$G$10:$G$29)*'06'!$E$3</f>
        <v>0</v>
      </c>
      <c r="M1530" s="224">
        <f>SUMIF('07'!$C$10:$C$26,$C1530,'07'!$G$10:$G$26)*'07'!$E$3</f>
        <v>0</v>
      </c>
      <c r="N1530" s="224">
        <f>SUMIF('08'!$C$10:$C$29,$C1530,'08'!$G$10:$G$29)*'08'!$E$3</f>
        <v>0</v>
      </c>
      <c r="O1530" s="224">
        <f>SUMIF('09'!$C$10:$C$29,$C1530,'09'!$G$10:$G$29)*'09'!$E$3</f>
        <v>0</v>
      </c>
      <c r="P1530" s="224">
        <f>SUMIF('10'!$C$10:$C$29,$C1530,'10'!$G$10:$G$29)*'10'!$E$3</f>
        <v>0</v>
      </c>
      <c r="Q1530" s="224">
        <f>SUMIF('11'!$C$10:$C$39,$C1530,'11'!$G$10:$G$39)*'11'!$E$3</f>
        <v>0</v>
      </c>
      <c r="R1530" s="224">
        <f>SUMIF('12'!$C$10:$C$29,$C1530,'12'!$G$10:$G$29)*'12'!$E$3</f>
        <v>0</v>
      </c>
      <c r="S1530" s="224">
        <f>SUMIF('13'!$C$10:$C$29,$C1530,'13'!$G$10:$G$29)*'13'!$E$3</f>
        <v>0</v>
      </c>
      <c r="T1530" s="224">
        <f>SUMIF('14'!$C$10:$C$29,$C1530,'14'!$G$10:$G$29)*'14'!$E$3</f>
        <v>0</v>
      </c>
      <c r="U1530" s="224">
        <f>SUMIF('15'!$C$10:$C$29,$C1530,'15'!$G$10:$G$29)*'15'!$E$3</f>
        <v>0</v>
      </c>
      <c r="V1530" s="224">
        <f>SUMIF('16'!$C$10:$C$29,$C1530,'16'!$G$10:$G$29)*'16'!$E$3</f>
        <v>0</v>
      </c>
      <c r="W1530" s="224">
        <f>SUMIF('17'!$C$10:$C$29,$C1530,'17'!$G$10:$G$29)*'17'!$E$3</f>
        <v>0</v>
      </c>
      <c r="X1530" s="224">
        <f>SUMIF('18'!$C$10:$C$29,$C1530,'18'!$G$10:$G$29)*'18'!$E$3</f>
        <v>0</v>
      </c>
      <c r="Y1530" s="224">
        <f>SUMIF('19'!$C$10:$C$28,$C1530,'19'!$G$10:$G$28)*'19'!$E$3</f>
        <v>0</v>
      </c>
      <c r="Z1530" s="224">
        <f>SUMIF('20'!$C$10:$C$29,$C1530,'20'!$G$10:$G$29)*'20'!$E$3</f>
        <v>0</v>
      </c>
      <c r="AA1530" s="224">
        <f>SUMIF('21'!$C$10:$C$29,$C1530,'21'!$G$10:$G$29)*'21'!$E$3</f>
        <v>0</v>
      </c>
    </row>
    <row r="1531" spans="3:27" ht="15" hidden="1">
      <c r="C1531" s="207" t="s">
        <v>3170</v>
      </c>
      <c r="D1531" s="207" t="s">
        <v>3171</v>
      </c>
      <c r="F1531" s="303">
        <f t="shared" si="24"/>
        <v>0</v>
      </c>
      <c r="G1531" s="224">
        <f>SUMIF('01'!$C$10:$C$29,$C1531,'01'!$G$10:$G$29)*'01'!$E$3</f>
        <v>0</v>
      </c>
      <c r="H1531" s="224">
        <f>SUMIF('02'!$C$10:$C$28,$C1531,'02'!$G$10:$G$28)*'02'!$E$3</f>
        <v>0</v>
      </c>
      <c r="I1531" s="224">
        <f>SUMIF('03'!$C$10:$C$29,$C1531,'03'!$G$10:$G$29)*'03'!$E$3</f>
        <v>0</v>
      </c>
      <c r="J1531" s="224">
        <f>SUMIF('04'!$C$10:$C$26,$C1531,'04'!$G$10:$G$26)*'04'!$E$3</f>
        <v>0</v>
      </c>
      <c r="K1531" s="224">
        <f>SUMIF('05'!$C$10:$C$29,$C1531,'05'!$G$10:$G$29)*'05'!$E$3</f>
        <v>0</v>
      </c>
      <c r="L1531" s="224">
        <f>SUMIF('06'!$C$10:$C$29,$C1531,'06'!$G$10:$G$29)*'06'!$E$3</f>
        <v>0</v>
      </c>
      <c r="M1531" s="224">
        <f>SUMIF('07'!$C$10:$C$26,$C1531,'07'!$G$10:$G$26)*'07'!$E$3</f>
        <v>0</v>
      </c>
      <c r="N1531" s="224">
        <f>SUMIF('08'!$C$10:$C$29,$C1531,'08'!$G$10:$G$29)*'08'!$E$3</f>
        <v>0</v>
      </c>
      <c r="O1531" s="224">
        <f>SUMIF('09'!$C$10:$C$29,$C1531,'09'!$G$10:$G$29)*'09'!$E$3</f>
        <v>0</v>
      </c>
      <c r="P1531" s="224">
        <f>SUMIF('10'!$C$10:$C$29,$C1531,'10'!$G$10:$G$29)*'10'!$E$3</f>
        <v>0</v>
      </c>
      <c r="Q1531" s="224">
        <f>SUMIF('11'!$C$10:$C$39,$C1531,'11'!$G$10:$G$39)*'11'!$E$3</f>
        <v>0</v>
      </c>
      <c r="R1531" s="224">
        <f>SUMIF('12'!$C$10:$C$29,$C1531,'12'!$G$10:$G$29)*'12'!$E$3</f>
        <v>0</v>
      </c>
      <c r="S1531" s="224">
        <f>SUMIF('13'!$C$10:$C$29,$C1531,'13'!$G$10:$G$29)*'13'!$E$3</f>
        <v>0</v>
      </c>
      <c r="T1531" s="224">
        <f>SUMIF('14'!$C$10:$C$29,$C1531,'14'!$G$10:$G$29)*'14'!$E$3</f>
        <v>0</v>
      </c>
      <c r="U1531" s="224">
        <f>SUMIF('15'!$C$10:$C$29,$C1531,'15'!$G$10:$G$29)*'15'!$E$3</f>
        <v>0</v>
      </c>
      <c r="V1531" s="224">
        <f>SUMIF('16'!$C$10:$C$29,$C1531,'16'!$G$10:$G$29)*'16'!$E$3</f>
        <v>0</v>
      </c>
      <c r="W1531" s="224">
        <f>SUMIF('17'!$C$10:$C$29,$C1531,'17'!$G$10:$G$29)*'17'!$E$3</f>
        <v>0</v>
      </c>
      <c r="X1531" s="224">
        <f>SUMIF('18'!$C$10:$C$29,$C1531,'18'!$G$10:$G$29)*'18'!$E$3</f>
        <v>0</v>
      </c>
      <c r="Y1531" s="224">
        <f>SUMIF('19'!$C$10:$C$28,$C1531,'19'!$G$10:$G$28)*'19'!$E$3</f>
        <v>0</v>
      </c>
      <c r="Z1531" s="224">
        <f>SUMIF('20'!$C$10:$C$29,$C1531,'20'!$G$10:$G$29)*'20'!$E$3</f>
        <v>0</v>
      </c>
      <c r="AA1531" s="224">
        <f>SUMIF('21'!$C$10:$C$29,$C1531,'21'!$G$10:$G$29)*'21'!$E$3</f>
        <v>0</v>
      </c>
    </row>
    <row r="1532" spans="3:27" ht="15" hidden="1">
      <c r="C1532" s="207" t="s">
        <v>3172</v>
      </c>
      <c r="D1532" s="207" t="s">
        <v>3173</v>
      </c>
      <c r="F1532" s="303">
        <f t="shared" si="24"/>
        <v>0</v>
      </c>
      <c r="G1532" s="224">
        <f>SUMIF('01'!$C$10:$C$29,$C1532,'01'!$G$10:$G$29)*'01'!$E$3</f>
        <v>0</v>
      </c>
      <c r="H1532" s="224">
        <f>SUMIF('02'!$C$10:$C$28,$C1532,'02'!$G$10:$G$28)*'02'!$E$3</f>
        <v>0</v>
      </c>
      <c r="I1532" s="224">
        <f>SUMIF('03'!$C$10:$C$29,$C1532,'03'!$G$10:$G$29)*'03'!$E$3</f>
        <v>0</v>
      </c>
      <c r="J1532" s="224">
        <f>SUMIF('04'!$C$10:$C$26,$C1532,'04'!$G$10:$G$26)*'04'!$E$3</f>
        <v>0</v>
      </c>
      <c r="K1532" s="224">
        <f>SUMIF('05'!$C$10:$C$29,$C1532,'05'!$G$10:$G$29)*'05'!$E$3</f>
        <v>0</v>
      </c>
      <c r="L1532" s="224">
        <f>SUMIF('06'!$C$10:$C$29,$C1532,'06'!$G$10:$G$29)*'06'!$E$3</f>
        <v>0</v>
      </c>
      <c r="M1532" s="224">
        <f>SUMIF('07'!$C$10:$C$26,$C1532,'07'!$G$10:$G$26)*'07'!$E$3</f>
        <v>0</v>
      </c>
      <c r="N1532" s="224">
        <f>SUMIF('08'!$C$10:$C$29,$C1532,'08'!$G$10:$G$29)*'08'!$E$3</f>
        <v>0</v>
      </c>
      <c r="O1532" s="224">
        <f>SUMIF('09'!$C$10:$C$29,$C1532,'09'!$G$10:$G$29)*'09'!$E$3</f>
        <v>0</v>
      </c>
      <c r="P1532" s="224">
        <f>SUMIF('10'!$C$10:$C$29,$C1532,'10'!$G$10:$G$29)*'10'!$E$3</f>
        <v>0</v>
      </c>
      <c r="Q1532" s="224">
        <f>SUMIF('11'!$C$10:$C$39,$C1532,'11'!$G$10:$G$39)*'11'!$E$3</f>
        <v>0</v>
      </c>
      <c r="R1532" s="224">
        <f>SUMIF('12'!$C$10:$C$29,$C1532,'12'!$G$10:$G$29)*'12'!$E$3</f>
        <v>0</v>
      </c>
      <c r="S1532" s="224">
        <f>SUMIF('13'!$C$10:$C$29,$C1532,'13'!$G$10:$G$29)*'13'!$E$3</f>
        <v>0</v>
      </c>
      <c r="T1532" s="224">
        <f>SUMIF('14'!$C$10:$C$29,$C1532,'14'!$G$10:$G$29)*'14'!$E$3</f>
        <v>0</v>
      </c>
      <c r="U1532" s="224">
        <f>SUMIF('15'!$C$10:$C$29,$C1532,'15'!$G$10:$G$29)*'15'!$E$3</f>
        <v>0</v>
      </c>
      <c r="V1532" s="224">
        <f>SUMIF('16'!$C$10:$C$29,$C1532,'16'!$G$10:$G$29)*'16'!$E$3</f>
        <v>0</v>
      </c>
      <c r="W1532" s="224">
        <f>SUMIF('17'!$C$10:$C$29,$C1532,'17'!$G$10:$G$29)*'17'!$E$3</f>
        <v>0</v>
      </c>
      <c r="X1532" s="224">
        <f>SUMIF('18'!$C$10:$C$29,$C1532,'18'!$G$10:$G$29)*'18'!$E$3</f>
        <v>0</v>
      </c>
      <c r="Y1532" s="224">
        <f>SUMIF('19'!$C$10:$C$28,$C1532,'19'!$G$10:$G$28)*'19'!$E$3</f>
        <v>0</v>
      </c>
      <c r="Z1532" s="224">
        <f>SUMIF('20'!$C$10:$C$29,$C1532,'20'!$G$10:$G$29)*'20'!$E$3</f>
        <v>0</v>
      </c>
      <c r="AA1532" s="224">
        <f>SUMIF('21'!$C$10:$C$29,$C1532,'21'!$G$10:$G$29)*'21'!$E$3</f>
        <v>0</v>
      </c>
    </row>
    <row r="1533" spans="3:27" ht="15" hidden="1">
      <c r="C1533" s="207" t="s">
        <v>3174</v>
      </c>
      <c r="D1533" s="207" t="s">
        <v>3175</v>
      </c>
      <c r="F1533" s="303">
        <f t="shared" si="24"/>
        <v>0</v>
      </c>
      <c r="G1533" s="224">
        <f>SUMIF('01'!$C$10:$C$29,$C1533,'01'!$G$10:$G$29)*'01'!$E$3</f>
        <v>0</v>
      </c>
      <c r="H1533" s="224">
        <f>SUMIF('02'!$C$10:$C$28,$C1533,'02'!$G$10:$G$28)*'02'!$E$3</f>
        <v>0</v>
      </c>
      <c r="I1533" s="224">
        <f>SUMIF('03'!$C$10:$C$29,$C1533,'03'!$G$10:$G$29)*'03'!$E$3</f>
        <v>0</v>
      </c>
      <c r="J1533" s="224">
        <f>SUMIF('04'!$C$10:$C$26,$C1533,'04'!$G$10:$G$26)*'04'!$E$3</f>
        <v>0</v>
      </c>
      <c r="K1533" s="224">
        <f>SUMIF('05'!$C$10:$C$29,$C1533,'05'!$G$10:$G$29)*'05'!$E$3</f>
        <v>0</v>
      </c>
      <c r="L1533" s="224">
        <f>SUMIF('06'!$C$10:$C$29,$C1533,'06'!$G$10:$G$29)*'06'!$E$3</f>
        <v>0</v>
      </c>
      <c r="M1533" s="224">
        <f>SUMIF('07'!$C$10:$C$26,$C1533,'07'!$G$10:$G$26)*'07'!$E$3</f>
        <v>0</v>
      </c>
      <c r="N1533" s="224">
        <f>SUMIF('08'!$C$10:$C$29,$C1533,'08'!$G$10:$G$29)*'08'!$E$3</f>
        <v>0</v>
      </c>
      <c r="O1533" s="224">
        <f>SUMIF('09'!$C$10:$C$29,$C1533,'09'!$G$10:$G$29)*'09'!$E$3</f>
        <v>0</v>
      </c>
      <c r="P1533" s="224">
        <f>SUMIF('10'!$C$10:$C$29,$C1533,'10'!$G$10:$G$29)*'10'!$E$3</f>
        <v>0</v>
      </c>
      <c r="Q1533" s="224">
        <f>SUMIF('11'!$C$10:$C$39,$C1533,'11'!$G$10:$G$39)*'11'!$E$3</f>
        <v>0</v>
      </c>
      <c r="R1533" s="224">
        <f>SUMIF('12'!$C$10:$C$29,$C1533,'12'!$G$10:$G$29)*'12'!$E$3</f>
        <v>0</v>
      </c>
      <c r="S1533" s="224">
        <f>SUMIF('13'!$C$10:$C$29,$C1533,'13'!$G$10:$G$29)*'13'!$E$3</f>
        <v>0</v>
      </c>
      <c r="T1533" s="224">
        <f>SUMIF('14'!$C$10:$C$29,$C1533,'14'!$G$10:$G$29)*'14'!$E$3</f>
        <v>0</v>
      </c>
      <c r="U1533" s="224">
        <f>SUMIF('15'!$C$10:$C$29,$C1533,'15'!$G$10:$G$29)*'15'!$E$3</f>
        <v>0</v>
      </c>
      <c r="V1533" s="224">
        <f>SUMIF('16'!$C$10:$C$29,$C1533,'16'!$G$10:$G$29)*'16'!$E$3</f>
        <v>0</v>
      </c>
      <c r="W1533" s="224">
        <f>SUMIF('17'!$C$10:$C$29,$C1533,'17'!$G$10:$G$29)*'17'!$E$3</f>
        <v>0</v>
      </c>
      <c r="X1533" s="224">
        <f>SUMIF('18'!$C$10:$C$29,$C1533,'18'!$G$10:$G$29)*'18'!$E$3</f>
        <v>0</v>
      </c>
      <c r="Y1533" s="224">
        <f>SUMIF('19'!$C$10:$C$28,$C1533,'19'!$G$10:$G$28)*'19'!$E$3</f>
        <v>0</v>
      </c>
      <c r="Z1533" s="224">
        <f>SUMIF('20'!$C$10:$C$29,$C1533,'20'!$G$10:$G$29)*'20'!$E$3</f>
        <v>0</v>
      </c>
      <c r="AA1533" s="224">
        <f>SUMIF('21'!$C$10:$C$29,$C1533,'21'!$G$10:$G$29)*'21'!$E$3</f>
        <v>0</v>
      </c>
    </row>
    <row r="1534" spans="3:27" ht="15" hidden="1">
      <c r="C1534" s="207" t="s">
        <v>3176</v>
      </c>
      <c r="D1534" s="207" t="s">
        <v>3177</v>
      </c>
      <c r="F1534" s="303">
        <f t="shared" si="24"/>
        <v>0</v>
      </c>
      <c r="G1534" s="224">
        <f>SUMIF('01'!$C$10:$C$29,$C1534,'01'!$G$10:$G$29)*'01'!$E$3</f>
        <v>0</v>
      </c>
      <c r="H1534" s="224">
        <f>SUMIF('02'!$C$10:$C$28,$C1534,'02'!$G$10:$G$28)*'02'!$E$3</f>
        <v>0</v>
      </c>
      <c r="I1534" s="224">
        <f>SUMIF('03'!$C$10:$C$29,$C1534,'03'!$G$10:$G$29)*'03'!$E$3</f>
        <v>0</v>
      </c>
      <c r="J1534" s="224">
        <f>SUMIF('04'!$C$10:$C$26,$C1534,'04'!$G$10:$G$26)*'04'!$E$3</f>
        <v>0</v>
      </c>
      <c r="K1534" s="224">
        <f>SUMIF('05'!$C$10:$C$29,$C1534,'05'!$G$10:$G$29)*'05'!$E$3</f>
        <v>0</v>
      </c>
      <c r="L1534" s="224">
        <f>SUMIF('06'!$C$10:$C$29,$C1534,'06'!$G$10:$G$29)*'06'!$E$3</f>
        <v>0</v>
      </c>
      <c r="M1534" s="224">
        <f>SUMIF('07'!$C$10:$C$26,$C1534,'07'!$G$10:$G$26)*'07'!$E$3</f>
        <v>0</v>
      </c>
      <c r="N1534" s="224">
        <f>SUMIF('08'!$C$10:$C$29,$C1534,'08'!$G$10:$G$29)*'08'!$E$3</f>
        <v>0</v>
      </c>
      <c r="O1534" s="224">
        <f>SUMIF('09'!$C$10:$C$29,$C1534,'09'!$G$10:$G$29)*'09'!$E$3</f>
        <v>0</v>
      </c>
      <c r="P1534" s="224">
        <f>SUMIF('10'!$C$10:$C$29,$C1534,'10'!$G$10:$G$29)*'10'!$E$3</f>
        <v>0</v>
      </c>
      <c r="Q1534" s="224">
        <f>SUMIF('11'!$C$10:$C$39,$C1534,'11'!$G$10:$G$39)*'11'!$E$3</f>
        <v>0</v>
      </c>
      <c r="R1534" s="224">
        <f>SUMIF('12'!$C$10:$C$29,$C1534,'12'!$G$10:$G$29)*'12'!$E$3</f>
        <v>0</v>
      </c>
      <c r="S1534" s="224">
        <f>SUMIF('13'!$C$10:$C$29,$C1534,'13'!$G$10:$G$29)*'13'!$E$3</f>
        <v>0</v>
      </c>
      <c r="T1534" s="224">
        <f>SUMIF('14'!$C$10:$C$29,$C1534,'14'!$G$10:$G$29)*'14'!$E$3</f>
        <v>0</v>
      </c>
      <c r="U1534" s="224">
        <f>SUMIF('15'!$C$10:$C$29,$C1534,'15'!$G$10:$G$29)*'15'!$E$3</f>
        <v>0</v>
      </c>
      <c r="V1534" s="224">
        <f>SUMIF('16'!$C$10:$C$29,$C1534,'16'!$G$10:$G$29)*'16'!$E$3</f>
        <v>0</v>
      </c>
      <c r="W1534" s="224">
        <f>SUMIF('17'!$C$10:$C$29,$C1534,'17'!$G$10:$G$29)*'17'!$E$3</f>
        <v>0</v>
      </c>
      <c r="X1534" s="224">
        <f>SUMIF('18'!$C$10:$C$29,$C1534,'18'!$G$10:$G$29)*'18'!$E$3</f>
        <v>0</v>
      </c>
      <c r="Y1534" s="224">
        <f>SUMIF('19'!$C$10:$C$28,$C1534,'19'!$G$10:$G$28)*'19'!$E$3</f>
        <v>0</v>
      </c>
      <c r="Z1534" s="224">
        <f>SUMIF('20'!$C$10:$C$29,$C1534,'20'!$G$10:$G$29)*'20'!$E$3</f>
        <v>0</v>
      </c>
      <c r="AA1534" s="224">
        <f>SUMIF('21'!$C$10:$C$29,$C1534,'21'!$G$10:$G$29)*'21'!$E$3</f>
        <v>0</v>
      </c>
    </row>
    <row r="1535" spans="3:27" ht="15" hidden="1">
      <c r="C1535" s="207" t="s">
        <v>3178</v>
      </c>
      <c r="D1535" s="207" t="s">
        <v>3179</v>
      </c>
      <c r="F1535" s="303">
        <f t="shared" si="24"/>
        <v>0</v>
      </c>
      <c r="G1535" s="224">
        <f>SUMIF('01'!$C$10:$C$29,$C1535,'01'!$G$10:$G$29)*'01'!$E$3</f>
        <v>0</v>
      </c>
      <c r="H1535" s="224">
        <f>SUMIF('02'!$C$10:$C$28,$C1535,'02'!$G$10:$G$28)*'02'!$E$3</f>
        <v>0</v>
      </c>
      <c r="I1535" s="224">
        <f>SUMIF('03'!$C$10:$C$29,$C1535,'03'!$G$10:$G$29)*'03'!$E$3</f>
        <v>0</v>
      </c>
      <c r="J1535" s="224">
        <f>SUMIF('04'!$C$10:$C$26,$C1535,'04'!$G$10:$G$26)*'04'!$E$3</f>
        <v>0</v>
      </c>
      <c r="K1535" s="224">
        <f>SUMIF('05'!$C$10:$C$29,$C1535,'05'!$G$10:$G$29)*'05'!$E$3</f>
        <v>0</v>
      </c>
      <c r="L1535" s="224">
        <f>SUMIF('06'!$C$10:$C$29,$C1535,'06'!$G$10:$G$29)*'06'!$E$3</f>
        <v>0</v>
      </c>
      <c r="M1535" s="224">
        <f>SUMIF('07'!$C$10:$C$26,$C1535,'07'!$G$10:$G$26)*'07'!$E$3</f>
        <v>0</v>
      </c>
      <c r="N1535" s="224">
        <f>SUMIF('08'!$C$10:$C$29,$C1535,'08'!$G$10:$G$29)*'08'!$E$3</f>
        <v>0</v>
      </c>
      <c r="O1535" s="224">
        <f>SUMIF('09'!$C$10:$C$29,$C1535,'09'!$G$10:$G$29)*'09'!$E$3</f>
        <v>0</v>
      </c>
      <c r="P1535" s="224">
        <f>SUMIF('10'!$C$10:$C$29,$C1535,'10'!$G$10:$G$29)*'10'!$E$3</f>
        <v>0</v>
      </c>
      <c r="Q1535" s="224">
        <f>SUMIF('11'!$C$10:$C$39,$C1535,'11'!$G$10:$G$39)*'11'!$E$3</f>
        <v>0</v>
      </c>
      <c r="R1535" s="224">
        <f>SUMIF('12'!$C$10:$C$29,$C1535,'12'!$G$10:$G$29)*'12'!$E$3</f>
        <v>0</v>
      </c>
      <c r="S1535" s="224">
        <f>SUMIF('13'!$C$10:$C$29,$C1535,'13'!$G$10:$G$29)*'13'!$E$3</f>
        <v>0</v>
      </c>
      <c r="T1535" s="224">
        <f>SUMIF('14'!$C$10:$C$29,$C1535,'14'!$G$10:$G$29)*'14'!$E$3</f>
        <v>0</v>
      </c>
      <c r="U1535" s="224">
        <f>SUMIF('15'!$C$10:$C$29,$C1535,'15'!$G$10:$G$29)*'15'!$E$3</f>
        <v>0</v>
      </c>
      <c r="V1535" s="224">
        <f>SUMIF('16'!$C$10:$C$29,$C1535,'16'!$G$10:$G$29)*'16'!$E$3</f>
        <v>0</v>
      </c>
      <c r="W1535" s="224">
        <f>SUMIF('17'!$C$10:$C$29,$C1535,'17'!$G$10:$G$29)*'17'!$E$3</f>
        <v>0</v>
      </c>
      <c r="X1535" s="224">
        <f>SUMIF('18'!$C$10:$C$29,$C1535,'18'!$G$10:$G$29)*'18'!$E$3</f>
        <v>0</v>
      </c>
      <c r="Y1535" s="224">
        <f>SUMIF('19'!$C$10:$C$28,$C1535,'19'!$G$10:$G$28)*'19'!$E$3</f>
        <v>0</v>
      </c>
      <c r="Z1535" s="224">
        <f>SUMIF('20'!$C$10:$C$29,$C1535,'20'!$G$10:$G$29)*'20'!$E$3</f>
        <v>0</v>
      </c>
      <c r="AA1535" s="224">
        <f>SUMIF('21'!$C$10:$C$29,$C1535,'21'!$G$10:$G$29)*'21'!$E$3</f>
        <v>0</v>
      </c>
    </row>
    <row r="1536" spans="3:27" ht="15" hidden="1">
      <c r="C1536" s="207" t="s">
        <v>3180</v>
      </c>
      <c r="D1536" s="207" t="s">
        <v>3181</v>
      </c>
      <c r="F1536" s="303">
        <f t="shared" si="24"/>
        <v>0</v>
      </c>
      <c r="G1536" s="224">
        <f>SUMIF('01'!$C$10:$C$29,$C1536,'01'!$G$10:$G$29)*'01'!$E$3</f>
        <v>0</v>
      </c>
      <c r="H1536" s="224">
        <f>SUMIF('02'!$C$10:$C$28,$C1536,'02'!$G$10:$G$28)*'02'!$E$3</f>
        <v>0</v>
      </c>
      <c r="I1536" s="224">
        <f>SUMIF('03'!$C$10:$C$29,$C1536,'03'!$G$10:$G$29)*'03'!$E$3</f>
        <v>0</v>
      </c>
      <c r="J1536" s="224">
        <f>SUMIF('04'!$C$10:$C$26,$C1536,'04'!$G$10:$G$26)*'04'!$E$3</f>
        <v>0</v>
      </c>
      <c r="K1536" s="224">
        <f>SUMIF('05'!$C$10:$C$29,$C1536,'05'!$G$10:$G$29)*'05'!$E$3</f>
        <v>0</v>
      </c>
      <c r="L1536" s="224">
        <f>SUMIF('06'!$C$10:$C$29,$C1536,'06'!$G$10:$G$29)*'06'!$E$3</f>
        <v>0</v>
      </c>
      <c r="M1536" s="224">
        <f>SUMIF('07'!$C$10:$C$26,$C1536,'07'!$G$10:$G$26)*'07'!$E$3</f>
        <v>0</v>
      </c>
      <c r="N1536" s="224">
        <f>SUMIF('08'!$C$10:$C$29,$C1536,'08'!$G$10:$G$29)*'08'!$E$3</f>
        <v>0</v>
      </c>
      <c r="O1536" s="224">
        <f>SUMIF('09'!$C$10:$C$29,$C1536,'09'!$G$10:$G$29)*'09'!$E$3</f>
        <v>0</v>
      </c>
      <c r="P1536" s="224">
        <f>SUMIF('10'!$C$10:$C$29,$C1536,'10'!$G$10:$G$29)*'10'!$E$3</f>
        <v>0</v>
      </c>
      <c r="Q1536" s="224">
        <f>SUMIF('11'!$C$10:$C$39,$C1536,'11'!$G$10:$G$39)*'11'!$E$3</f>
        <v>0</v>
      </c>
      <c r="R1536" s="224">
        <f>SUMIF('12'!$C$10:$C$29,$C1536,'12'!$G$10:$G$29)*'12'!$E$3</f>
        <v>0</v>
      </c>
      <c r="S1536" s="224">
        <f>SUMIF('13'!$C$10:$C$29,$C1536,'13'!$G$10:$G$29)*'13'!$E$3</f>
        <v>0</v>
      </c>
      <c r="T1536" s="224">
        <f>SUMIF('14'!$C$10:$C$29,$C1536,'14'!$G$10:$G$29)*'14'!$E$3</f>
        <v>0</v>
      </c>
      <c r="U1536" s="224">
        <f>SUMIF('15'!$C$10:$C$29,$C1536,'15'!$G$10:$G$29)*'15'!$E$3</f>
        <v>0</v>
      </c>
      <c r="V1536" s="224">
        <f>SUMIF('16'!$C$10:$C$29,$C1536,'16'!$G$10:$G$29)*'16'!$E$3</f>
        <v>0</v>
      </c>
      <c r="W1536" s="224">
        <f>SUMIF('17'!$C$10:$C$29,$C1536,'17'!$G$10:$G$29)*'17'!$E$3</f>
        <v>0</v>
      </c>
      <c r="X1536" s="224">
        <f>SUMIF('18'!$C$10:$C$29,$C1536,'18'!$G$10:$G$29)*'18'!$E$3</f>
        <v>0</v>
      </c>
      <c r="Y1536" s="224">
        <f>SUMIF('19'!$C$10:$C$28,$C1536,'19'!$G$10:$G$28)*'19'!$E$3</f>
        <v>0</v>
      </c>
      <c r="Z1536" s="224">
        <f>SUMIF('20'!$C$10:$C$29,$C1536,'20'!$G$10:$G$29)*'20'!$E$3</f>
        <v>0</v>
      </c>
      <c r="AA1536" s="224">
        <f>SUMIF('21'!$C$10:$C$29,$C1536,'21'!$G$10:$G$29)*'21'!$E$3</f>
        <v>0</v>
      </c>
    </row>
    <row r="1537" spans="3:27" ht="15" hidden="1">
      <c r="C1537" s="207" t="s">
        <v>3182</v>
      </c>
      <c r="D1537" s="207" t="s">
        <v>3183</v>
      </c>
      <c r="F1537" s="303">
        <f t="shared" si="24"/>
        <v>0</v>
      </c>
      <c r="G1537" s="224">
        <f>SUMIF('01'!$C$10:$C$29,$C1537,'01'!$G$10:$G$29)*'01'!$E$3</f>
        <v>0</v>
      </c>
      <c r="H1537" s="224">
        <f>SUMIF('02'!$C$10:$C$28,$C1537,'02'!$G$10:$G$28)*'02'!$E$3</f>
        <v>0</v>
      </c>
      <c r="I1537" s="224">
        <f>SUMIF('03'!$C$10:$C$29,$C1537,'03'!$G$10:$G$29)*'03'!$E$3</f>
        <v>0</v>
      </c>
      <c r="J1537" s="224">
        <f>SUMIF('04'!$C$10:$C$26,$C1537,'04'!$G$10:$G$26)*'04'!$E$3</f>
        <v>0</v>
      </c>
      <c r="K1537" s="224">
        <f>SUMIF('05'!$C$10:$C$29,$C1537,'05'!$G$10:$G$29)*'05'!$E$3</f>
        <v>0</v>
      </c>
      <c r="L1537" s="224">
        <f>SUMIF('06'!$C$10:$C$29,$C1537,'06'!$G$10:$G$29)*'06'!$E$3</f>
        <v>0</v>
      </c>
      <c r="M1537" s="224">
        <f>SUMIF('07'!$C$10:$C$26,$C1537,'07'!$G$10:$G$26)*'07'!$E$3</f>
        <v>0</v>
      </c>
      <c r="N1537" s="224">
        <f>SUMIF('08'!$C$10:$C$29,$C1537,'08'!$G$10:$G$29)*'08'!$E$3</f>
        <v>0</v>
      </c>
      <c r="O1537" s="224">
        <f>SUMIF('09'!$C$10:$C$29,$C1537,'09'!$G$10:$G$29)*'09'!$E$3</f>
        <v>0</v>
      </c>
      <c r="P1537" s="224">
        <f>SUMIF('10'!$C$10:$C$29,$C1537,'10'!$G$10:$G$29)*'10'!$E$3</f>
        <v>0</v>
      </c>
      <c r="Q1537" s="224">
        <f>SUMIF('11'!$C$10:$C$39,$C1537,'11'!$G$10:$G$39)*'11'!$E$3</f>
        <v>0</v>
      </c>
      <c r="R1537" s="224">
        <f>SUMIF('12'!$C$10:$C$29,$C1537,'12'!$G$10:$G$29)*'12'!$E$3</f>
        <v>0</v>
      </c>
      <c r="S1537" s="224">
        <f>SUMIF('13'!$C$10:$C$29,$C1537,'13'!$G$10:$G$29)*'13'!$E$3</f>
        <v>0</v>
      </c>
      <c r="T1537" s="224">
        <f>SUMIF('14'!$C$10:$C$29,$C1537,'14'!$G$10:$G$29)*'14'!$E$3</f>
        <v>0</v>
      </c>
      <c r="U1537" s="224">
        <f>SUMIF('15'!$C$10:$C$29,$C1537,'15'!$G$10:$G$29)*'15'!$E$3</f>
        <v>0</v>
      </c>
      <c r="V1537" s="224">
        <f>SUMIF('16'!$C$10:$C$29,$C1537,'16'!$G$10:$G$29)*'16'!$E$3</f>
        <v>0</v>
      </c>
      <c r="W1537" s="224">
        <f>SUMIF('17'!$C$10:$C$29,$C1537,'17'!$G$10:$G$29)*'17'!$E$3</f>
        <v>0</v>
      </c>
      <c r="X1537" s="224">
        <f>SUMIF('18'!$C$10:$C$29,$C1537,'18'!$G$10:$G$29)*'18'!$E$3</f>
        <v>0</v>
      </c>
      <c r="Y1537" s="224">
        <f>SUMIF('19'!$C$10:$C$28,$C1537,'19'!$G$10:$G$28)*'19'!$E$3</f>
        <v>0</v>
      </c>
      <c r="Z1537" s="224">
        <f>SUMIF('20'!$C$10:$C$29,$C1537,'20'!$G$10:$G$29)*'20'!$E$3</f>
        <v>0</v>
      </c>
      <c r="AA1537" s="224">
        <f>SUMIF('21'!$C$10:$C$29,$C1537,'21'!$G$10:$G$29)*'21'!$E$3</f>
        <v>0</v>
      </c>
    </row>
    <row r="1538" spans="3:27" ht="15" hidden="1">
      <c r="C1538" s="207" t="s">
        <v>3184</v>
      </c>
      <c r="D1538" s="207" t="s">
        <v>3185</v>
      </c>
      <c r="F1538" s="303">
        <f t="shared" si="24"/>
        <v>0</v>
      </c>
      <c r="G1538" s="224">
        <f>SUMIF('01'!$C$10:$C$29,$C1538,'01'!$G$10:$G$29)*'01'!$E$3</f>
        <v>0</v>
      </c>
      <c r="H1538" s="224">
        <f>SUMIF('02'!$C$10:$C$28,$C1538,'02'!$G$10:$G$28)*'02'!$E$3</f>
        <v>0</v>
      </c>
      <c r="I1538" s="224">
        <f>SUMIF('03'!$C$10:$C$29,$C1538,'03'!$G$10:$G$29)*'03'!$E$3</f>
        <v>0</v>
      </c>
      <c r="J1538" s="224">
        <f>SUMIF('04'!$C$10:$C$26,$C1538,'04'!$G$10:$G$26)*'04'!$E$3</f>
        <v>0</v>
      </c>
      <c r="K1538" s="224">
        <f>SUMIF('05'!$C$10:$C$29,$C1538,'05'!$G$10:$G$29)*'05'!$E$3</f>
        <v>0</v>
      </c>
      <c r="L1538" s="224">
        <f>SUMIF('06'!$C$10:$C$29,$C1538,'06'!$G$10:$G$29)*'06'!$E$3</f>
        <v>0</v>
      </c>
      <c r="M1538" s="224">
        <f>SUMIF('07'!$C$10:$C$26,$C1538,'07'!$G$10:$G$26)*'07'!$E$3</f>
        <v>0</v>
      </c>
      <c r="N1538" s="224">
        <f>SUMIF('08'!$C$10:$C$29,$C1538,'08'!$G$10:$G$29)*'08'!$E$3</f>
        <v>0</v>
      </c>
      <c r="O1538" s="224">
        <f>SUMIF('09'!$C$10:$C$29,$C1538,'09'!$G$10:$G$29)*'09'!$E$3</f>
        <v>0</v>
      </c>
      <c r="P1538" s="224">
        <f>SUMIF('10'!$C$10:$C$29,$C1538,'10'!$G$10:$G$29)*'10'!$E$3</f>
        <v>0</v>
      </c>
      <c r="Q1538" s="224">
        <f>SUMIF('11'!$C$10:$C$39,$C1538,'11'!$G$10:$G$39)*'11'!$E$3</f>
        <v>0</v>
      </c>
      <c r="R1538" s="224">
        <f>SUMIF('12'!$C$10:$C$29,$C1538,'12'!$G$10:$G$29)*'12'!$E$3</f>
        <v>0</v>
      </c>
      <c r="S1538" s="224">
        <f>SUMIF('13'!$C$10:$C$29,$C1538,'13'!$G$10:$G$29)*'13'!$E$3</f>
        <v>0</v>
      </c>
      <c r="T1538" s="224">
        <f>SUMIF('14'!$C$10:$C$29,$C1538,'14'!$G$10:$G$29)*'14'!$E$3</f>
        <v>0</v>
      </c>
      <c r="U1538" s="224">
        <f>SUMIF('15'!$C$10:$C$29,$C1538,'15'!$G$10:$G$29)*'15'!$E$3</f>
        <v>0</v>
      </c>
      <c r="V1538" s="224">
        <f>SUMIF('16'!$C$10:$C$29,$C1538,'16'!$G$10:$G$29)*'16'!$E$3</f>
        <v>0</v>
      </c>
      <c r="W1538" s="224">
        <f>SUMIF('17'!$C$10:$C$29,$C1538,'17'!$G$10:$G$29)*'17'!$E$3</f>
        <v>0</v>
      </c>
      <c r="X1538" s="224">
        <f>SUMIF('18'!$C$10:$C$29,$C1538,'18'!$G$10:$G$29)*'18'!$E$3</f>
        <v>0</v>
      </c>
      <c r="Y1538" s="224">
        <f>SUMIF('19'!$C$10:$C$28,$C1538,'19'!$G$10:$G$28)*'19'!$E$3</f>
        <v>0</v>
      </c>
      <c r="Z1538" s="224">
        <f>SUMIF('20'!$C$10:$C$29,$C1538,'20'!$G$10:$G$29)*'20'!$E$3</f>
        <v>0</v>
      </c>
      <c r="AA1538" s="224">
        <f>SUMIF('21'!$C$10:$C$29,$C1538,'21'!$G$10:$G$29)*'21'!$E$3</f>
        <v>0</v>
      </c>
    </row>
    <row r="1539" spans="3:27" ht="15" hidden="1">
      <c r="C1539" s="207" t="s">
        <v>3186</v>
      </c>
      <c r="D1539" s="207" t="s">
        <v>3187</v>
      </c>
      <c r="F1539" s="303">
        <f t="shared" si="24"/>
        <v>0</v>
      </c>
      <c r="G1539" s="224">
        <f>SUMIF('01'!$C$10:$C$29,$C1539,'01'!$G$10:$G$29)*'01'!$E$3</f>
        <v>0</v>
      </c>
      <c r="H1539" s="224">
        <f>SUMIF('02'!$C$10:$C$28,$C1539,'02'!$G$10:$G$28)*'02'!$E$3</f>
        <v>0</v>
      </c>
      <c r="I1539" s="224">
        <f>SUMIF('03'!$C$10:$C$29,$C1539,'03'!$G$10:$G$29)*'03'!$E$3</f>
        <v>0</v>
      </c>
      <c r="J1539" s="224">
        <f>SUMIF('04'!$C$10:$C$26,$C1539,'04'!$G$10:$G$26)*'04'!$E$3</f>
        <v>0</v>
      </c>
      <c r="K1539" s="224">
        <f>SUMIF('05'!$C$10:$C$29,$C1539,'05'!$G$10:$G$29)*'05'!$E$3</f>
        <v>0</v>
      </c>
      <c r="L1539" s="224">
        <f>SUMIF('06'!$C$10:$C$29,$C1539,'06'!$G$10:$G$29)*'06'!$E$3</f>
        <v>0</v>
      </c>
      <c r="M1539" s="224">
        <f>SUMIF('07'!$C$10:$C$26,$C1539,'07'!$G$10:$G$26)*'07'!$E$3</f>
        <v>0</v>
      </c>
      <c r="N1539" s="224">
        <f>SUMIF('08'!$C$10:$C$29,$C1539,'08'!$G$10:$G$29)*'08'!$E$3</f>
        <v>0</v>
      </c>
      <c r="O1539" s="224">
        <f>SUMIF('09'!$C$10:$C$29,$C1539,'09'!$G$10:$G$29)*'09'!$E$3</f>
        <v>0</v>
      </c>
      <c r="P1539" s="224">
        <f>SUMIF('10'!$C$10:$C$29,$C1539,'10'!$G$10:$G$29)*'10'!$E$3</f>
        <v>0</v>
      </c>
      <c r="Q1539" s="224">
        <f>SUMIF('11'!$C$10:$C$39,$C1539,'11'!$G$10:$G$39)*'11'!$E$3</f>
        <v>0</v>
      </c>
      <c r="R1539" s="224">
        <f>SUMIF('12'!$C$10:$C$29,$C1539,'12'!$G$10:$G$29)*'12'!$E$3</f>
        <v>0</v>
      </c>
      <c r="S1539" s="224">
        <f>SUMIF('13'!$C$10:$C$29,$C1539,'13'!$G$10:$G$29)*'13'!$E$3</f>
        <v>0</v>
      </c>
      <c r="T1539" s="224">
        <f>SUMIF('14'!$C$10:$C$29,$C1539,'14'!$G$10:$G$29)*'14'!$E$3</f>
        <v>0</v>
      </c>
      <c r="U1539" s="224">
        <f>SUMIF('15'!$C$10:$C$29,$C1539,'15'!$G$10:$G$29)*'15'!$E$3</f>
        <v>0</v>
      </c>
      <c r="V1539" s="224">
        <f>SUMIF('16'!$C$10:$C$29,$C1539,'16'!$G$10:$G$29)*'16'!$E$3</f>
        <v>0</v>
      </c>
      <c r="W1539" s="224">
        <f>SUMIF('17'!$C$10:$C$29,$C1539,'17'!$G$10:$G$29)*'17'!$E$3</f>
        <v>0</v>
      </c>
      <c r="X1539" s="224">
        <f>SUMIF('18'!$C$10:$C$29,$C1539,'18'!$G$10:$G$29)*'18'!$E$3</f>
        <v>0</v>
      </c>
      <c r="Y1539" s="224">
        <f>SUMIF('19'!$C$10:$C$28,$C1539,'19'!$G$10:$G$28)*'19'!$E$3</f>
        <v>0</v>
      </c>
      <c r="Z1539" s="224">
        <f>SUMIF('20'!$C$10:$C$29,$C1539,'20'!$G$10:$G$29)*'20'!$E$3</f>
        <v>0</v>
      </c>
      <c r="AA1539" s="224">
        <f>SUMIF('21'!$C$10:$C$29,$C1539,'21'!$G$10:$G$29)*'21'!$E$3</f>
        <v>0</v>
      </c>
    </row>
    <row r="1540" spans="3:27" ht="15" hidden="1">
      <c r="C1540" s="207" t="s">
        <v>3188</v>
      </c>
      <c r="D1540" s="207" t="s">
        <v>3189</v>
      </c>
      <c r="F1540" s="303">
        <f t="shared" si="24"/>
        <v>0</v>
      </c>
      <c r="G1540" s="224">
        <f>SUMIF('01'!$C$10:$C$29,$C1540,'01'!$G$10:$G$29)*'01'!$E$3</f>
        <v>0</v>
      </c>
      <c r="H1540" s="224">
        <f>SUMIF('02'!$C$10:$C$28,$C1540,'02'!$G$10:$G$28)*'02'!$E$3</f>
        <v>0</v>
      </c>
      <c r="I1540" s="224">
        <f>SUMIF('03'!$C$10:$C$29,$C1540,'03'!$G$10:$G$29)*'03'!$E$3</f>
        <v>0</v>
      </c>
      <c r="J1540" s="224">
        <f>SUMIF('04'!$C$10:$C$26,$C1540,'04'!$G$10:$G$26)*'04'!$E$3</f>
        <v>0</v>
      </c>
      <c r="K1540" s="224">
        <f>SUMIF('05'!$C$10:$C$29,$C1540,'05'!$G$10:$G$29)*'05'!$E$3</f>
        <v>0</v>
      </c>
      <c r="L1540" s="224">
        <f>SUMIF('06'!$C$10:$C$29,$C1540,'06'!$G$10:$G$29)*'06'!$E$3</f>
        <v>0</v>
      </c>
      <c r="M1540" s="224">
        <f>SUMIF('07'!$C$10:$C$26,$C1540,'07'!$G$10:$G$26)*'07'!$E$3</f>
        <v>0</v>
      </c>
      <c r="N1540" s="224">
        <f>SUMIF('08'!$C$10:$C$29,$C1540,'08'!$G$10:$G$29)*'08'!$E$3</f>
        <v>0</v>
      </c>
      <c r="O1540" s="224">
        <f>SUMIF('09'!$C$10:$C$29,$C1540,'09'!$G$10:$G$29)*'09'!$E$3</f>
        <v>0</v>
      </c>
      <c r="P1540" s="224">
        <f>SUMIF('10'!$C$10:$C$29,$C1540,'10'!$G$10:$G$29)*'10'!$E$3</f>
        <v>0</v>
      </c>
      <c r="Q1540" s="224">
        <f>SUMIF('11'!$C$10:$C$39,$C1540,'11'!$G$10:$G$39)*'11'!$E$3</f>
        <v>0</v>
      </c>
      <c r="R1540" s="224">
        <f>SUMIF('12'!$C$10:$C$29,$C1540,'12'!$G$10:$G$29)*'12'!$E$3</f>
        <v>0</v>
      </c>
      <c r="S1540" s="224">
        <f>SUMIF('13'!$C$10:$C$29,$C1540,'13'!$G$10:$G$29)*'13'!$E$3</f>
        <v>0</v>
      </c>
      <c r="T1540" s="224">
        <f>SUMIF('14'!$C$10:$C$29,$C1540,'14'!$G$10:$G$29)*'14'!$E$3</f>
        <v>0</v>
      </c>
      <c r="U1540" s="224">
        <f>SUMIF('15'!$C$10:$C$29,$C1540,'15'!$G$10:$G$29)*'15'!$E$3</f>
        <v>0</v>
      </c>
      <c r="V1540" s="224">
        <f>SUMIF('16'!$C$10:$C$29,$C1540,'16'!$G$10:$G$29)*'16'!$E$3</f>
        <v>0</v>
      </c>
      <c r="W1540" s="224">
        <f>SUMIF('17'!$C$10:$C$29,$C1540,'17'!$G$10:$G$29)*'17'!$E$3</f>
        <v>0</v>
      </c>
      <c r="X1540" s="224">
        <f>SUMIF('18'!$C$10:$C$29,$C1540,'18'!$G$10:$G$29)*'18'!$E$3</f>
        <v>0</v>
      </c>
      <c r="Y1540" s="224">
        <f>SUMIF('19'!$C$10:$C$28,$C1540,'19'!$G$10:$G$28)*'19'!$E$3</f>
        <v>0</v>
      </c>
      <c r="Z1540" s="224">
        <f>SUMIF('20'!$C$10:$C$29,$C1540,'20'!$G$10:$G$29)*'20'!$E$3</f>
        <v>0</v>
      </c>
      <c r="AA1540" s="224">
        <f>SUMIF('21'!$C$10:$C$29,$C1540,'21'!$G$10:$G$29)*'21'!$E$3</f>
        <v>0</v>
      </c>
    </row>
    <row r="1541" spans="3:27" ht="15" hidden="1">
      <c r="C1541" s="207" t="s">
        <v>3190</v>
      </c>
      <c r="D1541" s="207" t="s">
        <v>3191</v>
      </c>
      <c r="F1541" s="303">
        <f t="shared" si="24"/>
        <v>0</v>
      </c>
      <c r="G1541" s="224">
        <f>SUMIF('01'!$C$10:$C$29,$C1541,'01'!$G$10:$G$29)*'01'!$E$3</f>
        <v>0</v>
      </c>
      <c r="H1541" s="224">
        <f>SUMIF('02'!$C$10:$C$28,$C1541,'02'!$G$10:$G$28)*'02'!$E$3</f>
        <v>0</v>
      </c>
      <c r="I1541" s="224">
        <f>SUMIF('03'!$C$10:$C$29,$C1541,'03'!$G$10:$G$29)*'03'!$E$3</f>
        <v>0</v>
      </c>
      <c r="J1541" s="224">
        <f>SUMIF('04'!$C$10:$C$26,$C1541,'04'!$G$10:$G$26)*'04'!$E$3</f>
        <v>0</v>
      </c>
      <c r="K1541" s="224">
        <f>SUMIF('05'!$C$10:$C$29,$C1541,'05'!$G$10:$G$29)*'05'!$E$3</f>
        <v>0</v>
      </c>
      <c r="L1541" s="224">
        <f>SUMIF('06'!$C$10:$C$29,$C1541,'06'!$G$10:$G$29)*'06'!$E$3</f>
        <v>0</v>
      </c>
      <c r="M1541" s="224">
        <f>SUMIF('07'!$C$10:$C$26,$C1541,'07'!$G$10:$G$26)*'07'!$E$3</f>
        <v>0</v>
      </c>
      <c r="N1541" s="224">
        <f>SUMIF('08'!$C$10:$C$29,$C1541,'08'!$G$10:$G$29)*'08'!$E$3</f>
        <v>0</v>
      </c>
      <c r="O1541" s="224">
        <f>SUMIF('09'!$C$10:$C$29,$C1541,'09'!$G$10:$G$29)*'09'!$E$3</f>
        <v>0</v>
      </c>
      <c r="P1541" s="224">
        <f>SUMIF('10'!$C$10:$C$29,$C1541,'10'!$G$10:$G$29)*'10'!$E$3</f>
        <v>0</v>
      </c>
      <c r="Q1541" s="224">
        <f>SUMIF('11'!$C$10:$C$39,$C1541,'11'!$G$10:$G$39)*'11'!$E$3</f>
        <v>0</v>
      </c>
      <c r="R1541" s="224">
        <f>SUMIF('12'!$C$10:$C$29,$C1541,'12'!$G$10:$G$29)*'12'!$E$3</f>
        <v>0</v>
      </c>
      <c r="S1541" s="224">
        <f>SUMIF('13'!$C$10:$C$29,$C1541,'13'!$G$10:$G$29)*'13'!$E$3</f>
        <v>0</v>
      </c>
      <c r="T1541" s="224">
        <f>SUMIF('14'!$C$10:$C$29,$C1541,'14'!$G$10:$G$29)*'14'!$E$3</f>
        <v>0</v>
      </c>
      <c r="U1541" s="224">
        <f>SUMIF('15'!$C$10:$C$29,$C1541,'15'!$G$10:$G$29)*'15'!$E$3</f>
        <v>0</v>
      </c>
      <c r="V1541" s="224">
        <f>SUMIF('16'!$C$10:$C$29,$C1541,'16'!$G$10:$G$29)*'16'!$E$3</f>
        <v>0</v>
      </c>
      <c r="W1541" s="224">
        <f>SUMIF('17'!$C$10:$C$29,$C1541,'17'!$G$10:$G$29)*'17'!$E$3</f>
        <v>0</v>
      </c>
      <c r="X1541" s="224">
        <f>SUMIF('18'!$C$10:$C$29,$C1541,'18'!$G$10:$G$29)*'18'!$E$3</f>
        <v>0</v>
      </c>
      <c r="Y1541" s="224">
        <f>SUMIF('19'!$C$10:$C$28,$C1541,'19'!$G$10:$G$28)*'19'!$E$3</f>
        <v>0</v>
      </c>
      <c r="Z1541" s="224">
        <f>SUMIF('20'!$C$10:$C$29,$C1541,'20'!$G$10:$G$29)*'20'!$E$3</f>
        <v>0</v>
      </c>
      <c r="AA1541" s="224">
        <f>SUMIF('21'!$C$10:$C$29,$C1541,'21'!$G$10:$G$29)*'21'!$E$3</f>
        <v>0</v>
      </c>
    </row>
    <row r="1542" spans="3:27" ht="15" hidden="1">
      <c r="C1542" s="207" t="s">
        <v>3192</v>
      </c>
      <c r="D1542" s="207" t="s">
        <v>3193</v>
      </c>
      <c r="F1542" s="303">
        <f t="shared" si="24"/>
        <v>0</v>
      </c>
      <c r="G1542" s="224">
        <f>SUMIF('01'!$C$10:$C$29,$C1542,'01'!$G$10:$G$29)*'01'!$E$3</f>
        <v>0</v>
      </c>
      <c r="H1542" s="224">
        <f>SUMIF('02'!$C$10:$C$28,$C1542,'02'!$G$10:$G$28)*'02'!$E$3</f>
        <v>0</v>
      </c>
      <c r="I1542" s="224">
        <f>SUMIF('03'!$C$10:$C$29,$C1542,'03'!$G$10:$G$29)*'03'!$E$3</f>
        <v>0</v>
      </c>
      <c r="J1542" s="224">
        <f>SUMIF('04'!$C$10:$C$26,$C1542,'04'!$G$10:$G$26)*'04'!$E$3</f>
        <v>0</v>
      </c>
      <c r="K1542" s="224">
        <f>SUMIF('05'!$C$10:$C$29,$C1542,'05'!$G$10:$G$29)*'05'!$E$3</f>
        <v>0</v>
      </c>
      <c r="L1542" s="224">
        <f>SUMIF('06'!$C$10:$C$29,$C1542,'06'!$G$10:$G$29)*'06'!$E$3</f>
        <v>0</v>
      </c>
      <c r="M1542" s="224">
        <f>SUMIF('07'!$C$10:$C$26,$C1542,'07'!$G$10:$G$26)*'07'!$E$3</f>
        <v>0</v>
      </c>
      <c r="N1542" s="224">
        <f>SUMIF('08'!$C$10:$C$29,$C1542,'08'!$G$10:$G$29)*'08'!$E$3</f>
        <v>0</v>
      </c>
      <c r="O1542" s="224">
        <f>SUMIF('09'!$C$10:$C$29,$C1542,'09'!$G$10:$G$29)*'09'!$E$3</f>
        <v>0</v>
      </c>
      <c r="P1542" s="224">
        <f>SUMIF('10'!$C$10:$C$29,$C1542,'10'!$G$10:$G$29)*'10'!$E$3</f>
        <v>0</v>
      </c>
      <c r="Q1542" s="224">
        <f>SUMIF('11'!$C$10:$C$39,$C1542,'11'!$G$10:$G$39)*'11'!$E$3</f>
        <v>0</v>
      </c>
      <c r="R1542" s="224">
        <f>SUMIF('12'!$C$10:$C$29,$C1542,'12'!$G$10:$G$29)*'12'!$E$3</f>
        <v>0</v>
      </c>
      <c r="S1542" s="224">
        <f>SUMIF('13'!$C$10:$C$29,$C1542,'13'!$G$10:$G$29)*'13'!$E$3</f>
        <v>0</v>
      </c>
      <c r="T1542" s="224">
        <f>SUMIF('14'!$C$10:$C$29,$C1542,'14'!$G$10:$G$29)*'14'!$E$3</f>
        <v>0</v>
      </c>
      <c r="U1542" s="224">
        <f>SUMIF('15'!$C$10:$C$29,$C1542,'15'!$G$10:$G$29)*'15'!$E$3</f>
        <v>0</v>
      </c>
      <c r="V1542" s="224">
        <f>SUMIF('16'!$C$10:$C$29,$C1542,'16'!$G$10:$G$29)*'16'!$E$3</f>
        <v>0</v>
      </c>
      <c r="W1542" s="224">
        <f>SUMIF('17'!$C$10:$C$29,$C1542,'17'!$G$10:$G$29)*'17'!$E$3</f>
        <v>0</v>
      </c>
      <c r="X1542" s="224">
        <f>SUMIF('18'!$C$10:$C$29,$C1542,'18'!$G$10:$G$29)*'18'!$E$3</f>
        <v>0</v>
      </c>
      <c r="Y1542" s="224">
        <f>SUMIF('19'!$C$10:$C$28,$C1542,'19'!$G$10:$G$28)*'19'!$E$3</f>
        <v>0</v>
      </c>
      <c r="Z1542" s="224">
        <f>SUMIF('20'!$C$10:$C$29,$C1542,'20'!$G$10:$G$29)*'20'!$E$3</f>
        <v>0</v>
      </c>
      <c r="AA1542" s="224">
        <f>SUMIF('21'!$C$10:$C$29,$C1542,'21'!$G$10:$G$29)*'21'!$E$3</f>
        <v>0</v>
      </c>
    </row>
    <row r="1543" spans="3:27" ht="15" hidden="1">
      <c r="C1543" s="207" t="s">
        <v>3194</v>
      </c>
      <c r="D1543" s="207" t="s">
        <v>3195</v>
      </c>
      <c r="F1543" s="303">
        <f t="shared" si="24"/>
        <v>0</v>
      </c>
      <c r="G1543" s="224">
        <f>SUMIF('01'!$C$10:$C$29,$C1543,'01'!$G$10:$G$29)*'01'!$E$3</f>
        <v>0</v>
      </c>
      <c r="H1543" s="224">
        <f>SUMIF('02'!$C$10:$C$28,$C1543,'02'!$G$10:$G$28)*'02'!$E$3</f>
        <v>0</v>
      </c>
      <c r="I1543" s="224">
        <f>SUMIF('03'!$C$10:$C$29,$C1543,'03'!$G$10:$G$29)*'03'!$E$3</f>
        <v>0</v>
      </c>
      <c r="J1543" s="224">
        <f>SUMIF('04'!$C$10:$C$26,$C1543,'04'!$G$10:$G$26)*'04'!$E$3</f>
        <v>0</v>
      </c>
      <c r="K1543" s="224">
        <f>SUMIF('05'!$C$10:$C$29,$C1543,'05'!$G$10:$G$29)*'05'!$E$3</f>
        <v>0</v>
      </c>
      <c r="L1543" s="224">
        <f>SUMIF('06'!$C$10:$C$29,$C1543,'06'!$G$10:$G$29)*'06'!$E$3</f>
        <v>0</v>
      </c>
      <c r="M1543" s="224">
        <f>SUMIF('07'!$C$10:$C$26,$C1543,'07'!$G$10:$G$26)*'07'!$E$3</f>
        <v>0</v>
      </c>
      <c r="N1543" s="224">
        <f>SUMIF('08'!$C$10:$C$29,$C1543,'08'!$G$10:$G$29)*'08'!$E$3</f>
        <v>0</v>
      </c>
      <c r="O1543" s="224">
        <f>SUMIF('09'!$C$10:$C$29,$C1543,'09'!$G$10:$G$29)*'09'!$E$3</f>
        <v>0</v>
      </c>
      <c r="P1543" s="224">
        <f>SUMIF('10'!$C$10:$C$29,$C1543,'10'!$G$10:$G$29)*'10'!$E$3</f>
        <v>0</v>
      </c>
      <c r="Q1543" s="224">
        <f>SUMIF('11'!$C$10:$C$39,$C1543,'11'!$G$10:$G$39)*'11'!$E$3</f>
        <v>0</v>
      </c>
      <c r="R1543" s="224">
        <f>SUMIF('12'!$C$10:$C$29,$C1543,'12'!$G$10:$G$29)*'12'!$E$3</f>
        <v>0</v>
      </c>
      <c r="S1543" s="224">
        <f>SUMIF('13'!$C$10:$C$29,$C1543,'13'!$G$10:$G$29)*'13'!$E$3</f>
        <v>0</v>
      </c>
      <c r="T1543" s="224">
        <f>SUMIF('14'!$C$10:$C$29,$C1543,'14'!$G$10:$G$29)*'14'!$E$3</f>
        <v>0</v>
      </c>
      <c r="U1543" s="224">
        <f>SUMIF('15'!$C$10:$C$29,$C1543,'15'!$G$10:$G$29)*'15'!$E$3</f>
        <v>0</v>
      </c>
      <c r="V1543" s="224">
        <f>SUMIF('16'!$C$10:$C$29,$C1543,'16'!$G$10:$G$29)*'16'!$E$3</f>
        <v>0</v>
      </c>
      <c r="W1543" s="224">
        <f>SUMIF('17'!$C$10:$C$29,$C1543,'17'!$G$10:$G$29)*'17'!$E$3</f>
        <v>0</v>
      </c>
      <c r="X1543" s="224">
        <f>SUMIF('18'!$C$10:$C$29,$C1543,'18'!$G$10:$G$29)*'18'!$E$3</f>
        <v>0</v>
      </c>
      <c r="Y1543" s="224">
        <f>SUMIF('19'!$C$10:$C$28,$C1543,'19'!$G$10:$G$28)*'19'!$E$3</f>
        <v>0</v>
      </c>
      <c r="Z1543" s="224">
        <f>SUMIF('20'!$C$10:$C$29,$C1543,'20'!$G$10:$G$29)*'20'!$E$3</f>
        <v>0</v>
      </c>
      <c r="AA1543" s="224">
        <f>SUMIF('21'!$C$10:$C$29,$C1543,'21'!$G$10:$G$29)*'21'!$E$3</f>
        <v>0</v>
      </c>
    </row>
    <row r="1544" spans="3:27" ht="15" hidden="1">
      <c r="C1544" s="207" t="s">
        <v>3196</v>
      </c>
      <c r="D1544" s="207" t="s">
        <v>3197</v>
      </c>
      <c r="F1544" s="303">
        <f t="shared" si="24"/>
        <v>0</v>
      </c>
      <c r="G1544" s="224">
        <f>SUMIF('01'!$C$10:$C$29,$C1544,'01'!$G$10:$G$29)*'01'!$E$3</f>
        <v>0</v>
      </c>
      <c r="H1544" s="224">
        <f>SUMIF('02'!$C$10:$C$28,$C1544,'02'!$G$10:$G$28)*'02'!$E$3</f>
        <v>0</v>
      </c>
      <c r="I1544" s="224">
        <f>SUMIF('03'!$C$10:$C$29,$C1544,'03'!$G$10:$G$29)*'03'!$E$3</f>
        <v>0</v>
      </c>
      <c r="J1544" s="224">
        <f>SUMIF('04'!$C$10:$C$26,$C1544,'04'!$G$10:$G$26)*'04'!$E$3</f>
        <v>0</v>
      </c>
      <c r="K1544" s="224">
        <f>SUMIF('05'!$C$10:$C$29,$C1544,'05'!$G$10:$G$29)*'05'!$E$3</f>
        <v>0</v>
      </c>
      <c r="L1544" s="224">
        <f>SUMIF('06'!$C$10:$C$29,$C1544,'06'!$G$10:$G$29)*'06'!$E$3</f>
        <v>0</v>
      </c>
      <c r="M1544" s="224">
        <f>SUMIF('07'!$C$10:$C$26,$C1544,'07'!$G$10:$G$26)*'07'!$E$3</f>
        <v>0</v>
      </c>
      <c r="N1544" s="224">
        <f>SUMIF('08'!$C$10:$C$29,$C1544,'08'!$G$10:$G$29)*'08'!$E$3</f>
        <v>0</v>
      </c>
      <c r="O1544" s="224">
        <f>SUMIF('09'!$C$10:$C$29,$C1544,'09'!$G$10:$G$29)*'09'!$E$3</f>
        <v>0</v>
      </c>
      <c r="P1544" s="224">
        <f>SUMIF('10'!$C$10:$C$29,$C1544,'10'!$G$10:$G$29)*'10'!$E$3</f>
        <v>0</v>
      </c>
      <c r="Q1544" s="224">
        <f>SUMIF('11'!$C$10:$C$39,$C1544,'11'!$G$10:$G$39)*'11'!$E$3</f>
        <v>0</v>
      </c>
      <c r="R1544" s="224">
        <f>SUMIF('12'!$C$10:$C$29,$C1544,'12'!$G$10:$G$29)*'12'!$E$3</f>
        <v>0</v>
      </c>
      <c r="S1544" s="224">
        <f>SUMIF('13'!$C$10:$C$29,$C1544,'13'!$G$10:$G$29)*'13'!$E$3</f>
        <v>0</v>
      </c>
      <c r="T1544" s="224">
        <f>SUMIF('14'!$C$10:$C$29,$C1544,'14'!$G$10:$G$29)*'14'!$E$3</f>
        <v>0</v>
      </c>
      <c r="U1544" s="224">
        <f>SUMIF('15'!$C$10:$C$29,$C1544,'15'!$G$10:$G$29)*'15'!$E$3</f>
        <v>0</v>
      </c>
      <c r="V1544" s="224">
        <f>SUMIF('16'!$C$10:$C$29,$C1544,'16'!$G$10:$G$29)*'16'!$E$3</f>
        <v>0</v>
      </c>
      <c r="W1544" s="224">
        <f>SUMIF('17'!$C$10:$C$29,$C1544,'17'!$G$10:$G$29)*'17'!$E$3</f>
        <v>0</v>
      </c>
      <c r="X1544" s="224">
        <f>SUMIF('18'!$C$10:$C$29,$C1544,'18'!$G$10:$G$29)*'18'!$E$3</f>
        <v>0</v>
      </c>
      <c r="Y1544" s="224">
        <f>SUMIF('19'!$C$10:$C$28,$C1544,'19'!$G$10:$G$28)*'19'!$E$3</f>
        <v>0</v>
      </c>
      <c r="Z1544" s="224">
        <f>SUMIF('20'!$C$10:$C$29,$C1544,'20'!$G$10:$G$29)*'20'!$E$3</f>
        <v>0</v>
      </c>
      <c r="AA1544" s="224">
        <f>SUMIF('21'!$C$10:$C$29,$C1544,'21'!$G$10:$G$29)*'21'!$E$3</f>
        <v>0</v>
      </c>
    </row>
    <row r="1545" spans="3:27" ht="15" hidden="1">
      <c r="C1545" s="207" t="s">
        <v>3198</v>
      </c>
      <c r="D1545" s="207" t="s">
        <v>3199</v>
      </c>
      <c r="F1545" s="303">
        <f t="shared" si="24"/>
        <v>0</v>
      </c>
      <c r="G1545" s="224">
        <f>SUMIF('01'!$C$10:$C$29,$C1545,'01'!$G$10:$G$29)*'01'!$E$3</f>
        <v>0</v>
      </c>
      <c r="H1545" s="224">
        <f>SUMIF('02'!$C$10:$C$28,$C1545,'02'!$G$10:$G$28)*'02'!$E$3</f>
        <v>0</v>
      </c>
      <c r="I1545" s="224">
        <f>SUMIF('03'!$C$10:$C$29,$C1545,'03'!$G$10:$G$29)*'03'!$E$3</f>
        <v>0</v>
      </c>
      <c r="J1545" s="224">
        <f>SUMIF('04'!$C$10:$C$26,$C1545,'04'!$G$10:$G$26)*'04'!$E$3</f>
        <v>0</v>
      </c>
      <c r="K1545" s="224">
        <f>SUMIF('05'!$C$10:$C$29,$C1545,'05'!$G$10:$G$29)*'05'!$E$3</f>
        <v>0</v>
      </c>
      <c r="L1545" s="224">
        <f>SUMIF('06'!$C$10:$C$29,$C1545,'06'!$G$10:$G$29)*'06'!$E$3</f>
        <v>0</v>
      </c>
      <c r="M1545" s="224">
        <f>SUMIF('07'!$C$10:$C$26,$C1545,'07'!$G$10:$G$26)*'07'!$E$3</f>
        <v>0</v>
      </c>
      <c r="N1545" s="224">
        <f>SUMIF('08'!$C$10:$C$29,$C1545,'08'!$G$10:$G$29)*'08'!$E$3</f>
        <v>0</v>
      </c>
      <c r="O1545" s="224">
        <f>SUMIF('09'!$C$10:$C$29,$C1545,'09'!$G$10:$G$29)*'09'!$E$3</f>
        <v>0</v>
      </c>
      <c r="P1545" s="224">
        <f>SUMIF('10'!$C$10:$C$29,$C1545,'10'!$G$10:$G$29)*'10'!$E$3</f>
        <v>0</v>
      </c>
      <c r="Q1545" s="224">
        <f>SUMIF('11'!$C$10:$C$39,$C1545,'11'!$G$10:$G$39)*'11'!$E$3</f>
        <v>0</v>
      </c>
      <c r="R1545" s="224">
        <f>SUMIF('12'!$C$10:$C$29,$C1545,'12'!$G$10:$G$29)*'12'!$E$3</f>
        <v>0</v>
      </c>
      <c r="S1545" s="224">
        <f>SUMIF('13'!$C$10:$C$29,$C1545,'13'!$G$10:$G$29)*'13'!$E$3</f>
        <v>0</v>
      </c>
      <c r="T1545" s="224">
        <f>SUMIF('14'!$C$10:$C$29,$C1545,'14'!$G$10:$G$29)*'14'!$E$3</f>
        <v>0</v>
      </c>
      <c r="U1545" s="224">
        <f>SUMIF('15'!$C$10:$C$29,$C1545,'15'!$G$10:$G$29)*'15'!$E$3</f>
        <v>0</v>
      </c>
      <c r="V1545" s="224">
        <f>SUMIF('16'!$C$10:$C$29,$C1545,'16'!$G$10:$G$29)*'16'!$E$3</f>
        <v>0</v>
      </c>
      <c r="W1545" s="224">
        <f>SUMIF('17'!$C$10:$C$29,$C1545,'17'!$G$10:$G$29)*'17'!$E$3</f>
        <v>0</v>
      </c>
      <c r="X1545" s="224">
        <f>SUMIF('18'!$C$10:$C$29,$C1545,'18'!$G$10:$G$29)*'18'!$E$3</f>
        <v>0</v>
      </c>
      <c r="Y1545" s="224">
        <f>SUMIF('19'!$C$10:$C$28,$C1545,'19'!$G$10:$G$28)*'19'!$E$3</f>
        <v>0</v>
      </c>
      <c r="Z1545" s="224">
        <f>SUMIF('20'!$C$10:$C$29,$C1545,'20'!$G$10:$G$29)*'20'!$E$3</f>
        <v>0</v>
      </c>
      <c r="AA1545" s="224">
        <f>SUMIF('21'!$C$10:$C$29,$C1545,'21'!$G$10:$G$29)*'21'!$E$3</f>
        <v>0</v>
      </c>
    </row>
    <row r="1546" spans="3:27" ht="15" hidden="1">
      <c r="C1546" s="207" t="s">
        <v>3200</v>
      </c>
      <c r="D1546" s="207" t="s">
        <v>3201</v>
      </c>
      <c r="F1546" s="303">
        <f t="shared" ref="F1546:F1609" si="25">SUM(G1546:AA1546)</f>
        <v>0</v>
      </c>
      <c r="G1546" s="224">
        <f>SUMIF('01'!$C$10:$C$29,$C1546,'01'!$G$10:$G$29)*'01'!$E$3</f>
        <v>0</v>
      </c>
      <c r="H1546" s="224">
        <f>SUMIF('02'!$C$10:$C$28,$C1546,'02'!$G$10:$G$28)*'02'!$E$3</f>
        <v>0</v>
      </c>
      <c r="I1546" s="224">
        <f>SUMIF('03'!$C$10:$C$29,$C1546,'03'!$G$10:$G$29)*'03'!$E$3</f>
        <v>0</v>
      </c>
      <c r="J1546" s="224">
        <f>SUMIF('04'!$C$10:$C$26,$C1546,'04'!$G$10:$G$26)*'04'!$E$3</f>
        <v>0</v>
      </c>
      <c r="K1546" s="224">
        <f>SUMIF('05'!$C$10:$C$29,$C1546,'05'!$G$10:$G$29)*'05'!$E$3</f>
        <v>0</v>
      </c>
      <c r="L1546" s="224">
        <f>SUMIF('06'!$C$10:$C$29,$C1546,'06'!$G$10:$G$29)*'06'!$E$3</f>
        <v>0</v>
      </c>
      <c r="M1546" s="224">
        <f>SUMIF('07'!$C$10:$C$26,$C1546,'07'!$G$10:$G$26)*'07'!$E$3</f>
        <v>0</v>
      </c>
      <c r="N1546" s="224">
        <f>SUMIF('08'!$C$10:$C$29,$C1546,'08'!$G$10:$G$29)*'08'!$E$3</f>
        <v>0</v>
      </c>
      <c r="O1546" s="224">
        <f>SUMIF('09'!$C$10:$C$29,$C1546,'09'!$G$10:$G$29)*'09'!$E$3</f>
        <v>0</v>
      </c>
      <c r="P1546" s="224">
        <f>SUMIF('10'!$C$10:$C$29,$C1546,'10'!$G$10:$G$29)*'10'!$E$3</f>
        <v>0</v>
      </c>
      <c r="Q1546" s="224">
        <f>SUMIF('11'!$C$10:$C$39,$C1546,'11'!$G$10:$G$39)*'11'!$E$3</f>
        <v>0</v>
      </c>
      <c r="R1546" s="224">
        <f>SUMIF('12'!$C$10:$C$29,$C1546,'12'!$G$10:$G$29)*'12'!$E$3</f>
        <v>0</v>
      </c>
      <c r="S1546" s="224">
        <f>SUMIF('13'!$C$10:$C$29,$C1546,'13'!$G$10:$G$29)*'13'!$E$3</f>
        <v>0</v>
      </c>
      <c r="T1546" s="224">
        <f>SUMIF('14'!$C$10:$C$29,$C1546,'14'!$G$10:$G$29)*'14'!$E$3</f>
        <v>0</v>
      </c>
      <c r="U1546" s="224">
        <f>SUMIF('15'!$C$10:$C$29,$C1546,'15'!$G$10:$G$29)*'15'!$E$3</f>
        <v>0</v>
      </c>
      <c r="V1546" s="224">
        <f>SUMIF('16'!$C$10:$C$29,$C1546,'16'!$G$10:$G$29)*'16'!$E$3</f>
        <v>0</v>
      </c>
      <c r="W1546" s="224">
        <f>SUMIF('17'!$C$10:$C$29,$C1546,'17'!$G$10:$G$29)*'17'!$E$3</f>
        <v>0</v>
      </c>
      <c r="X1546" s="224">
        <f>SUMIF('18'!$C$10:$C$29,$C1546,'18'!$G$10:$G$29)*'18'!$E$3</f>
        <v>0</v>
      </c>
      <c r="Y1546" s="224">
        <f>SUMIF('19'!$C$10:$C$28,$C1546,'19'!$G$10:$G$28)*'19'!$E$3</f>
        <v>0</v>
      </c>
      <c r="Z1546" s="224">
        <f>SUMIF('20'!$C$10:$C$29,$C1546,'20'!$G$10:$G$29)*'20'!$E$3</f>
        <v>0</v>
      </c>
      <c r="AA1546" s="224">
        <f>SUMIF('21'!$C$10:$C$29,$C1546,'21'!$G$10:$G$29)*'21'!$E$3</f>
        <v>0</v>
      </c>
    </row>
    <row r="1547" spans="3:27" ht="15" hidden="1">
      <c r="C1547" s="207" t="s">
        <v>3202</v>
      </c>
      <c r="D1547" s="207" t="s">
        <v>3203</v>
      </c>
      <c r="F1547" s="303">
        <f t="shared" si="25"/>
        <v>0</v>
      </c>
      <c r="G1547" s="224">
        <f>SUMIF('01'!$C$10:$C$29,$C1547,'01'!$G$10:$G$29)*'01'!$E$3</f>
        <v>0</v>
      </c>
      <c r="H1547" s="224">
        <f>SUMIF('02'!$C$10:$C$28,$C1547,'02'!$G$10:$G$28)*'02'!$E$3</f>
        <v>0</v>
      </c>
      <c r="I1547" s="224">
        <f>SUMIF('03'!$C$10:$C$29,$C1547,'03'!$G$10:$G$29)*'03'!$E$3</f>
        <v>0</v>
      </c>
      <c r="J1547" s="224">
        <f>SUMIF('04'!$C$10:$C$26,$C1547,'04'!$G$10:$G$26)*'04'!$E$3</f>
        <v>0</v>
      </c>
      <c r="K1547" s="224">
        <f>SUMIF('05'!$C$10:$C$29,$C1547,'05'!$G$10:$G$29)*'05'!$E$3</f>
        <v>0</v>
      </c>
      <c r="L1547" s="224">
        <f>SUMIF('06'!$C$10:$C$29,$C1547,'06'!$G$10:$G$29)*'06'!$E$3</f>
        <v>0</v>
      </c>
      <c r="M1547" s="224">
        <f>SUMIF('07'!$C$10:$C$26,$C1547,'07'!$G$10:$G$26)*'07'!$E$3</f>
        <v>0</v>
      </c>
      <c r="N1547" s="224">
        <f>SUMIF('08'!$C$10:$C$29,$C1547,'08'!$G$10:$G$29)*'08'!$E$3</f>
        <v>0</v>
      </c>
      <c r="O1547" s="224">
        <f>SUMIF('09'!$C$10:$C$29,$C1547,'09'!$G$10:$G$29)*'09'!$E$3</f>
        <v>0</v>
      </c>
      <c r="P1547" s="224">
        <f>SUMIF('10'!$C$10:$C$29,$C1547,'10'!$G$10:$G$29)*'10'!$E$3</f>
        <v>0</v>
      </c>
      <c r="Q1547" s="224">
        <f>SUMIF('11'!$C$10:$C$39,$C1547,'11'!$G$10:$G$39)*'11'!$E$3</f>
        <v>0</v>
      </c>
      <c r="R1547" s="224">
        <f>SUMIF('12'!$C$10:$C$29,$C1547,'12'!$G$10:$G$29)*'12'!$E$3</f>
        <v>0</v>
      </c>
      <c r="S1547" s="224">
        <f>SUMIF('13'!$C$10:$C$29,$C1547,'13'!$G$10:$G$29)*'13'!$E$3</f>
        <v>0</v>
      </c>
      <c r="T1547" s="224">
        <f>SUMIF('14'!$C$10:$C$29,$C1547,'14'!$G$10:$G$29)*'14'!$E$3</f>
        <v>0</v>
      </c>
      <c r="U1547" s="224">
        <f>SUMIF('15'!$C$10:$C$29,$C1547,'15'!$G$10:$G$29)*'15'!$E$3</f>
        <v>0</v>
      </c>
      <c r="V1547" s="224">
        <f>SUMIF('16'!$C$10:$C$29,$C1547,'16'!$G$10:$G$29)*'16'!$E$3</f>
        <v>0</v>
      </c>
      <c r="W1547" s="224">
        <f>SUMIF('17'!$C$10:$C$29,$C1547,'17'!$G$10:$G$29)*'17'!$E$3</f>
        <v>0</v>
      </c>
      <c r="X1547" s="224">
        <f>SUMIF('18'!$C$10:$C$29,$C1547,'18'!$G$10:$G$29)*'18'!$E$3</f>
        <v>0</v>
      </c>
      <c r="Y1547" s="224">
        <f>SUMIF('19'!$C$10:$C$28,$C1547,'19'!$G$10:$G$28)*'19'!$E$3</f>
        <v>0</v>
      </c>
      <c r="Z1547" s="224">
        <f>SUMIF('20'!$C$10:$C$29,$C1547,'20'!$G$10:$G$29)*'20'!$E$3</f>
        <v>0</v>
      </c>
      <c r="AA1547" s="224">
        <f>SUMIF('21'!$C$10:$C$29,$C1547,'21'!$G$10:$G$29)*'21'!$E$3</f>
        <v>0</v>
      </c>
    </row>
    <row r="1548" spans="3:27" ht="15" hidden="1">
      <c r="C1548" s="207" t="s">
        <v>3204</v>
      </c>
      <c r="D1548" s="207" t="s">
        <v>3205</v>
      </c>
      <c r="F1548" s="303">
        <f t="shared" si="25"/>
        <v>0</v>
      </c>
      <c r="G1548" s="224">
        <f>SUMIF('01'!$C$10:$C$29,$C1548,'01'!$G$10:$G$29)*'01'!$E$3</f>
        <v>0</v>
      </c>
      <c r="H1548" s="224">
        <f>SUMIF('02'!$C$10:$C$28,$C1548,'02'!$G$10:$G$28)*'02'!$E$3</f>
        <v>0</v>
      </c>
      <c r="I1548" s="224">
        <f>SUMIF('03'!$C$10:$C$29,$C1548,'03'!$G$10:$G$29)*'03'!$E$3</f>
        <v>0</v>
      </c>
      <c r="J1548" s="224">
        <f>SUMIF('04'!$C$10:$C$26,$C1548,'04'!$G$10:$G$26)*'04'!$E$3</f>
        <v>0</v>
      </c>
      <c r="K1548" s="224">
        <f>SUMIF('05'!$C$10:$C$29,$C1548,'05'!$G$10:$G$29)*'05'!$E$3</f>
        <v>0</v>
      </c>
      <c r="L1548" s="224">
        <f>SUMIF('06'!$C$10:$C$29,$C1548,'06'!$G$10:$G$29)*'06'!$E$3</f>
        <v>0</v>
      </c>
      <c r="M1548" s="224">
        <f>SUMIF('07'!$C$10:$C$26,$C1548,'07'!$G$10:$G$26)*'07'!$E$3</f>
        <v>0</v>
      </c>
      <c r="N1548" s="224">
        <f>SUMIF('08'!$C$10:$C$29,$C1548,'08'!$G$10:$G$29)*'08'!$E$3</f>
        <v>0</v>
      </c>
      <c r="O1548" s="224">
        <f>SUMIF('09'!$C$10:$C$29,$C1548,'09'!$G$10:$G$29)*'09'!$E$3</f>
        <v>0</v>
      </c>
      <c r="P1548" s="224">
        <f>SUMIF('10'!$C$10:$C$29,$C1548,'10'!$G$10:$G$29)*'10'!$E$3</f>
        <v>0</v>
      </c>
      <c r="Q1548" s="224">
        <f>SUMIF('11'!$C$10:$C$39,$C1548,'11'!$G$10:$G$39)*'11'!$E$3</f>
        <v>0</v>
      </c>
      <c r="R1548" s="224">
        <f>SUMIF('12'!$C$10:$C$29,$C1548,'12'!$G$10:$G$29)*'12'!$E$3</f>
        <v>0</v>
      </c>
      <c r="S1548" s="224">
        <f>SUMIF('13'!$C$10:$C$29,$C1548,'13'!$G$10:$G$29)*'13'!$E$3</f>
        <v>0</v>
      </c>
      <c r="T1548" s="224">
        <f>SUMIF('14'!$C$10:$C$29,$C1548,'14'!$G$10:$G$29)*'14'!$E$3</f>
        <v>0</v>
      </c>
      <c r="U1548" s="224">
        <f>SUMIF('15'!$C$10:$C$29,$C1548,'15'!$G$10:$G$29)*'15'!$E$3</f>
        <v>0</v>
      </c>
      <c r="V1548" s="224">
        <f>SUMIF('16'!$C$10:$C$29,$C1548,'16'!$G$10:$G$29)*'16'!$E$3</f>
        <v>0</v>
      </c>
      <c r="W1548" s="224">
        <f>SUMIF('17'!$C$10:$C$29,$C1548,'17'!$G$10:$G$29)*'17'!$E$3</f>
        <v>0</v>
      </c>
      <c r="X1548" s="224">
        <f>SUMIF('18'!$C$10:$C$29,$C1548,'18'!$G$10:$G$29)*'18'!$E$3</f>
        <v>0</v>
      </c>
      <c r="Y1548" s="224">
        <f>SUMIF('19'!$C$10:$C$28,$C1548,'19'!$G$10:$G$28)*'19'!$E$3</f>
        <v>0</v>
      </c>
      <c r="Z1548" s="224">
        <f>SUMIF('20'!$C$10:$C$29,$C1548,'20'!$G$10:$G$29)*'20'!$E$3</f>
        <v>0</v>
      </c>
      <c r="AA1548" s="224">
        <f>SUMIF('21'!$C$10:$C$29,$C1548,'21'!$G$10:$G$29)*'21'!$E$3</f>
        <v>0</v>
      </c>
    </row>
    <row r="1549" spans="3:27" ht="15" hidden="1">
      <c r="C1549" s="207" t="s">
        <v>3206</v>
      </c>
      <c r="D1549" s="207" t="s">
        <v>3207</v>
      </c>
      <c r="F1549" s="303">
        <f t="shared" si="25"/>
        <v>0</v>
      </c>
      <c r="G1549" s="224">
        <f>SUMIF('01'!$C$10:$C$29,$C1549,'01'!$G$10:$G$29)*'01'!$E$3</f>
        <v>0</v>
      </c>
      <c r="H1549" s="224">
        <f>SUMIF('02'!$C$10:$C$28,$C1549,'02'!$G$10:$G$28)*'02'!$E$3</f>
        <v>0</v>
      </c>
      <c r="I1549" s="224">
        <f>SUMIF('03'!$C$10:$C$29,$C1549,'03'!$G$10:$G$29)*'03'!$E$3</f>
        <v>0</v>
      </c>
      <c r="J1549" s="224">
        <f>SUMIF('04'!$C$10:$C$26,$C1549,'04'!$G$10:$G$26)*'04'!$E$3</f>
        <v>0</v>
      </c>
      <c r="K1549" s="224">
        <f>SUMIF('05'!$C$10:$C$29,$C1549,'05'!$G$10:$G$29)*'05'!$E$3</f>
        <v>0</v>
      </c>
      <c r="L1549" s="224">
        <f>SUMIF('06'!$C$10:$C$29,$C1549,'06'!$G$10:$G$29)*'06'!$E$3</f>
        <v>0</v>
      </c>
      <c r="M1549" s="224">
        <f>SUMIF('07'!$C$10:$C$26,$C1549,'07'!$G$10:$G$26)*'07'!$E$3</f>
        <v>0</v>
      </c>
      <c r="N1549" s="224">
        <f>SUMIF('08'!$C$10:$C$29,$C1549,'08'!$G$10:$G$29)*'08'!$E$3</f>
        <v>0</v>
      </c>
      <c r="O1549" s="224">
        <f>SUMIF('09'!$C$10:$C$29,$C1549,'09'!$G$10:$G$29)*'09'!$E$3</f>
        <v>0</v>
      </c>
      <c r="P1549" s="224">
        <f>SUMIF('10'!$C$10:$C$29,$C1549,'10'!$G$10:$G$29)*'10'!$E$3</f>
        <v>0</v>
      </c>
      <c r="Q1549" s="224">
        <f>SUMIF('11'!$C$10:$C$39,$C1549,'11'!$G$10:$G$39)*'11'!$E$3</f>
        <v>0</v>
      </c>
      <c r="R1549" s="224">
        <f>SUMIF('12'!$C$10:$C$29,$C1549,'12'!$G$10:$G$29)*'12'!$E$3</f>
        <v>0</v>
      </c>
      <c r="S1549" s="224">
        <f>SUMIF('13'!$C$10:$C$29,$C1549,'13'!$G$10:$G$29)*'13'!$E$3</f>
        <v>0</v>
      </c>
      <c r="T1549" s="224">
        <f>SUMIF('14'!$C$10:$C$29,$C1549,'14'!$G$10:$G$29)*'14'!$E$3</f>
        <v>0</v>
      </c>
      <c r="U1549" s="224">
        <f>SUMIF('15'!$C$10:$C$29,$C1549,'15'!$G$10:$G$29)*'15'!$E$3</f>
        <v>0</v>
      </c>
      <c r="V1549" s="224">
        <f>SUMIF('16'!$C$10:$C$29,$C1549,'16'!$G$10:$G$29)*'16'!$E$3</f>
        <v>0</v>
      </c>
      <c r="W1549" s="224">
        <f>SUMIF('17'!$C$10:$C$29,$C1549,'17'!$G$10:$G$29)*'17'!$E$3</f>
        <v>0</v>
      </c>
      <c r="X1549" s="224">
        <f>SUMIF('18'!$C$10:$C$29,$C1549,'18'!$G$10:$G$29)*'18'!$E$3</f>
        <v>0</v>
      </c>
      <c r="Y1549" s="224">
        <f>SUMIF('19'!$C$10:$C$28,$C1549,'19'!$G$10:$G$28)*'19'!$E$3</f>
        <v>0</v>
      </c>
      <c r="Z1549" s="224">
        <f>SUMIF('20'!$C$10:$C$29,$C1549,'20'!$G$10:$G$29)*'20'!$E$3</f>
        <v>0</v>
      </c>
      <c r="AA1549" s="224">
        <f>SUMIF('21'!$C$10:$C$29,$C1549,'21'!$G$10:$G$29)*'21'!$E$3</f>
        <v>0</v>
      </c>
    </row>
    <row r="1550" spans="3:27" ht="15" hidden="1">
      <c r="C1550" s="207" t="s">
        <v>3208</v>
      </c>
      <c r="D1550" s="207" t="s">
        <v>3209</v>
      </c>
      <c r="F1550" s="303">
        <f t="shared" si="25"/>
        <v>0</v>
      </c>
      <c r="G1550" s="224">
        <f>SUMIF('01'!$C$10:$C$29,$C1550,'01'!$G$10:$G$29)*'01'!$E$3</f>
        <v>0</v>
      </c>
      <c r="H1550" s="224">
        <f>SUMIF('02'!$C$10:$C$28,$C1550,'02'!$G$10:$G$28)*'02'!$E$3</f>
        <v>0</v>
      </c>
      <c r="I1550" s="224">
        <f>SUMIF('03'!$C$10:$C$29,$C1550,'03'!$G$10:$G$29)*'03'!$E$3</f>
        <v>0</v>
      </c>
      <c r="J1550" s="224">
        <f>SUMIF('04'!$C$10:$C$26,$C1550,'04'!$G$10:$G$26)*'04'!$E$3</f>
        <v>0</v>
      </c>
      <c r="K1550" s="224">
        <f>SUMIF('05'!$C$10:$C$29,$C1550,'05'!$G$10:$G$29)*'05'!$E$3</f>
        <v>0</v>
      </c>
      <c r="L1550" s="224">
        <f>SUMIF('06'!$C$10:$C$29,$C1550,'06'!$G$10:$G$29)*'06'!$E$3</f>
        <v>0</v>
      </c>
      <c r="M1550" s="224">
        <f>SUMIF('07'!$C$10:$C$26,$C1550,'07'!$G$10:$G$26)*'07'!$E$3</f>
        <v>0</v>
      </c>
      <c r="N1550" s="224">
        <f>SUMIF('08'!$C$10:$C$29,$C1550,'08'!$G$10:$G$29)*'08'!$E$3</f>
        <v>0</v>
      </c>
      <c r="O1550" s="224">
        <f>SUMIF('09'!$C$10:$C$29,$C1550,'09'!$G$10:$G$29)*'09'!$E$3</f>
        <v>0</v>
      </c>
      <c r="P1550" s="224">
        <f>SUMIF('10'!$C$10:$C$29,$C1550,'10'!$G$10:$G$29)*'10'!$E$3</f>
        <v>0</v>
      </c>
      <c r="Q1550" s="224">
        <f>SUMIF('11'!$C$10:$C$39,$C1550,'11'!$G$10:$G$39)*'11'!$E$3</f>
        <v>0</v>
      </c>
      <c r="R1550" s="224">
        <f>SUMIF('12'!$C$10:$C$29,$C1550,'12'!$G$10:$G$29)*'12'!$E$3</f>
        <v>0</v>
      </c>
      <c r="S1550" s="224">
        <f>SUMIF('13'!$C$10:$C$29,$C1550,'13'!$G$10:$G$29)*'13'!$E$3</f>
        <v>0</v>
      </c>
      <c r="T1550" s="224">
        <f>SUMIF('14'!$C$10:$C$29,$C1550,'14'!$G$10:$G$29)*'14'!$E$3</f>
        <v>0</v>
      </c>
      <c r="U1550" s="224">
        <f>SUMIF('15'!$C$10:$C$29,$C1550,'15'!$G$10:$G$29)*'15'!$E$3</f>
        <v>0</v>
      </c>
      <c r="V1550" s="224">
        <f>SUMIF('16'!$C$10:$C$29,$C1550,'16'!$G$10:$G$29)*'16'!$E$3</f>
        <v>0</v>
      </c>
      <c r="W1550" s="224">
        <f>SUMIF('17'!$C$10:$C$29,$C1550,'17'!$G$10:$G$29)*'17'!$E$3</f>
        <v>0</v>
      </c>
      <c r="X1550" s="224">
        <f>SUMIF('18'!$C$10:$C$29,$C1550,'18'!$G$10:$G$29)*'18'!$E$3</f>
        <v>0</v>
      </c>
      <c r="Y1550" s="224">
        <f>SUMIF('19'!$C$10:$C$28,$C1550,'19'!$G$10:$G$28)*'19'!$E$3</f>
        <v>0</v>
      </c>
      <c r="Z1550" s="224">
        <f>SUMIF('20'!$C$10:$C$29,$C1550,'20'!$G$10:$G$29)*'20'!$E$3</f>
        <v>0</v>
      </c>
      <c r="AA1550" s="224">
        <f>SUMIF('21'!$C$10:$C$29,$C1550,'21'!$G$10:$G$29)*'21'!$E$3</f>
        <v>0</v>
      </c>
    </row>
    <row r="1551" spans="3:27" ht="15" hidden="1">
      <c r="C1551" s="207" t="s">
        <v>3210</v>
      </c>
      <c r="D1551" s="207" t="s">
        <v>3211</v>
      </c>
      <c r="F1551" s="303">
        <f t="shared" si="25"/>
        <v>0</v>
      </c>
      <c r="G1551" s="224">
        <f>SUMIF('01'!$C$10:$C$29,$C1551,'01'!$G$10:$G$29)*'01'!$E$3</f>
        <v>0</v>
      </c>
      <c r="H1551" s="224">
        <f>SUMIF('02'!$C$10:$C$28,$C1551,'02'!$G$10:$G$28)*'02'!$E$3</f>
        <v>0</v>
      </c>
      <c r="I1551" s="224">
        <f>SUMIF('03'!$C$10:$C$29,$C1551,'03'!$G$10:$G$29)*'03'!$E$3</f>
        <v>0</v>
      </c>
      <c r="J1551" s="224">
        <f>SUMIF('04'!$C$10:$C$26,$C1551,'04'!$G$10:$G$26)*'04'!$E$3</f>
        <v>0</v>
      </c>
      <c r="K1551" s="224">
        <f>SUMIF('05'!$C$10:$C$29,$C1551,'05'!$G$10:$G$29)*'05'!$E$3</f>
        <v>0</v>
      </c>
      <c r="L1551" s="224">
        <f>SUMIF('06'!$C$10:$C$29,$C1551,'06'!$G$10:$G$29)*'06'!$E$3</f>
        <v>0</v>
      </c>
      <c r="M1551" s="224">
        <f>SUMIF('07'!$C$10:$C$26,$C1551,'07'!$G$10:$G$26)*'07'!$E$3</f>
        <v>0</v>
      </c>
      <c r="N1551" s="224">
        <f>SUMIF('08'!$C$10:$C$29,$C1551,'08'!$G$10:$G$29)*'08'!$E$3</f>
        <v>0</v>
      </c>
      <c r="O1551" s="224">
        <f>SUMIF('09'!$C$10:$C$29,$C1551,'09'!$G$10:$G$29)*'09'!$E$3</f>
        <v>0</v>
      </c>
      <c r="P1551" s="224">
        <f>SUMIF('10'!$C$10:$C$29,$C1551,'10'!$G$10:$G$29)*'10'!$E$3</f>
        <v>0</v>
      </c>
      <c r="Q1551" s="224">
        <f>SUMIF('11'!$C$10:$C$39,$C1551,'11'!$G$10:$G$39)*'11'!$E$3</f>
        <v>0</v>
      </c>
      <c r="R1551" s="224">
        <f>SUMIF('12'!$C$10:$C$29,$C1551,'12'!$G$10:$G$29)*'12'!$E$3</f>
        <v>0</v>
      </c>
      <c r="S1551" s="224">
        <f>SUMIF('13'!$C$10:$C$29,$C1551,'13'!$G$10:$G$29)*'13'!$E$3</f>
        <v>0</v>
      </c>
      <c r="T1551" s="224">
        <f>SUMIF('14'!$C$10:$C$29,$C1551,'14'!$G$10:$G$29)*'14'!$E$3</f>
        <v>0</v>
      </c>
      <c r="U1551" s="224">
        <f>SUMIF('15'!$C$10:$C$29,$C1551,'15'!$G$10:$G$29)*'15'!$E$3</f>
        <v>0</v>
      </c>
      <c r="V1551" s="224">
        <f>SUMIF('16'!$C$10:$C$29,$C1551,'16'!$G$10:$G$29)*'16'!$E$3</f>
        <v>0</v>
      </c>
      <c r="W1551" s="224">
        <f>SUMIF('17'!$C$10:$C$29,$C1551,'17'!$G$10:$G$29)*'17'!$E$3</f>
        <v>0</v>
      </c>
      <c r="X1551" s="224">
        <f>SUMIF('18'!$C$10:$C$29,$C1551,'18'!$G$10:$G$29)*'18'!$E$3</f>
        <v>0</v>
      </c>
      <c r="Y1551" s="224">
        <f>SUMIF('19'!$C$10:$C$28,$C1551,'19'!$G$10:$G$28)*'19'!$E$3</f>
        <v>0</v>
      </c>
      <c r="Z1551" s="224">
        <f>SUMIF('20'!$C$10:$C$29,$C1551,'20'!$G$10:$G$29)*'20'!$E$3</f>
        <v>0</v>
      </c>
      <c r="AA1551" s="224">
        <f>SUMIF('21'!$C$10:$C$29,$C1551,'21'!$G$10:$G$29)*'21'!$E$3</f>
        <v>0</v>
      </c>
    </row>
    <row r="1552" spans="3:27" ht="15" hidden="1">
      <c r="C1552" s="207" t="s">
        <v>3212</v>
      </c>
      <c r="D1552" s="207" t="s">
        <v>3213</v>
      </c>
      <c r="F1552" s="303">
        <f t="shared" si="25"/>
        <v>0</v>
      </c>
      <c r="G1552" s="224">
        <f>SUMIF('01'!$C$10:$C$29,$C1552,'01'!$G$10:$G$29)*'01'!$E$3</f>
        <v>0</v>
      </c>
      <c r="H1552" s="224">
        <f>SUMIF('02'!$C$10:$C$28,$C1552,'02'!$G$10:$G$28)*'02'!$E$3</f>
        <v>0</v>
      </c>
      <c r="I1552" s="224">
        <f>SUMIF('03'!$C$10:$C$29,$C1552,'03'!$G$10:$G$29)*'03'!$E$3</f>
        <v>0</v>
      </c>
      <c r="J1552" s="224">
        <f>SUMIF('04'!$C$10:$C$26,$C1552,'04'!$G$10:$G$26)*'04'!$E$3</f>
        <v>0</v>
      </c>
      <c r="K1552" s="224">
        <f>SUMIF('05'!$C$10:$C$29,$C1552,'05'!$G$10:$G$29)*'05'!$E$3</f>
        <v>0</v>
      </c>
      <c r="L1552" s="224">
        <f>SUMIF('06'!$C$10:$C$29,$C1552,'06'!$G$10:$G$29)*'06'!$E$3</f>
        <v>0</v>
      </c>
      <c r="M1552" s="224">
        <f>SUMIF('07'!$C$10:$C$26,$C1552,'07'!$G$10:$G$26)*'07'!$E$3</f>
        <v>0</v>
      </c>
      <c r="N1552" s="224">
        <f>SUMIF('08'!$C$10:$C$29,$C1552,'08'!$G$10:$G$29)*'08'!$E$3</f>
        <v>0</v>
      </c>
      <c r="O1552" s="224">
        <f>SUMIF('09'!$C$10:$C$29,$C1552,'09'!$G$10:$G$29)*'09'!$E$3</f>
        <v>0</v>
      </c>
      <c r="P1552" s="224">
        <f>SUMIF('10'!$C$10:$C$29,$C1552,'10'!$G$10:$G$29)*'10'!$E$3</f>
        <v>0</v>
      </c>
      <c r="Q1552" s="224">
        <f>SUMIF('11'!$C$10:$C$39,$C1552,'11'!$G$10:$G$39)*'11'!$E$3</f>
        <v>0</v>
      </c>
      <c r="R1552" s="224">
        <f>SUMIF('12'!$C$10:$C$29,$C1552,'12'!$G$10:$G$29)*'12'!$E$3</f>
        <v>0</v>
      </c>
      <c r="S1552" s="224">
        <f>SUMIF('13'!$C$10:$C$29,$C1552,'13'!$G$10:$G$29)*'13'!$E$3</f>
        <v>0</v>
      </c>
      <c r="T1552" s="224">
        <f>SUMIF('14'!$C$10:$C$29,$C1552,'14'!$G$10:$G$29)*'14'!$E$3</f>
        <v>0</v>
      </c>
      <c r="U1552" s="224">
        <f>SUMIF('15'!$C$10:$C$29,$C1552,'15'!$G$10:$G$29)*'15'!$E$3</f>
        <v>0</v>
      </c>
      <c r="V1552" s="224">
        <f>SUMIF('16'!$C$10:$C$29,$C1552,'16'!$G$10:$G$29)*'16'!$E$3</f>
        <v>0</v>
      </c>
      <c r="W1552" s="224">
        <f>SUMIF('17'!$C$10:$C$29,$C1552,'17'!$G$10:$G$29)*'17'!$E$3</f>
        <v>0</v>
      </c>
      <c r="X1552" s="224">
        <f>SUMIF('18'!$C$10:$C$29,$C1552,'18'!$G$10:$G$29)*'18'!$E$3</f>
        <v>0</v>
      </c>
      <c r="Y1552" s="224">
        <f>SUMIF('19'!$C$10:$C$28,$C1552,'19'!$G$10:$G$28)*'19'!$E$3</f>
        <v>0</v>
      </c>
      <c r="Z1552" s="224">
        <f>SUMIF('20'!$C$10:$C$29,$C1552,'20'!$G$10:$G$29)*'20'!$E$3</f>
        <v>0</v>
      </c>
      <c r="AA1552" s="224">
        <f>SUMIF('21'!$C$10:$C$29,$C1552,'21'!$G$10:$G$29)*'21'!$E$3</f>
        <v>0</v>
      </c>
    </row>
    <row r="1553" spans="3:27" ht="15" hidden="1">
      <c r="C1553" s="207" t="s">
        <v>3214</v>
      </c>
      <c r="D1553" s="207" t="s">
        <v>3215</v>
      </c>
      <c r="F1553" s="303">
        <f t="shared" si="25"/>
        <v>0</v>
      </c>
      <c r="G1553" s="224">
        <f>SUMIF('01'!$C$10:$C$29,$C1553,'01'!$G$10:$G$29)*'01'!$E$3</f>
        <v>0</v>
      </c>
      <c r="H1553" s="224">
        <f>SUMIF('02'!$C$10:$C$28,$C1553,'02'!$G$10:$G$28)*'02'!$E$3</f>
        <v>0</v>
      </c>
      <c r="I1553" s="224">
        <f>SUMIF('03'!$C$10:$C$29,$C1553,'03'!$G$10:$G$29)*'03'!$E$3</f>
        <v>0</v>
      </c>
      <c r="J1553" s="224">
        <f>SUMIF('04'!$C$10:$C$26,$C1553,'04'!$G$10:$G$26)*'04'!$E$3</f>
        <v>0</v>
      </c>
      <c r="K1553" s="224">
        <f>SUMIF('05'!$C$10:$C$29,$C1553,'05'!$G$10:$G$29)*'05'!$E$3</f>
        <v>0</v>
      </c>
      <c r="L1553" s="224">
        <f>SUMIF('06'!$C$10:$C$29,$C1553,'06'!$G$10:$G$29)*'06'!$E$3</f>
        <v>0</v>
      </c>
      <c r="M1553" s="224">
        <f>SUMIF('07'!$C$10:$C$26,$C1553,'07'!$G$10:$G$26)*'07'!$E$3</f>
        <v>0</v>
      </c>
      <c r="N1553" s="224">
        <f>SUMIF('08'!$C$10:$C$29,$C1553,'08'!$G$10:$G$29)*'08'!$E$3</f>
        <v>0</v>
      </c>
      <c r="O1553" s="224">
        <f>SUMIF('09'!$C$10:$C$29,$C1553,'09'!$G$10:$G$29)*'09'!$E$3</f>
        <v>0</v>
      </c>
      <c r="P1553" s="224">
        <f>SUMIF('10'!$C$10:$C$29,$C1553,'10'!$G$10:$G$29)*'10'!$E$3</f>
        <v>0</v>
      </c>
      <c r="Q1553" s="224">
        <f>SUMIF('11'!$C$10:$C$39,$C1553,'11'!$G$10:$G$39)*'11'!$E$3</f>
        <v>0</v>
      </c>
      <c r="R1553" s="224">
        <f>SUMIF('12'!$C$10:$C$29,$C1553,'12'!$G$10:$G$29)*'12'!$E$3</f>
        <v>0</v>
      </c>
      <c r="S1553" s="224">
        <f>SUMIF('13'!$C$10:$C$29,$C1553,'13'!$G$10:$G$29)*'13'!$E$3</f>
        <v>0</v>
      </c>
      <c r="T1553" s="224">
        <f>SUMIF('14'!$C$10:$C$29,$C1553,'14'!$G$10:$G$29)*'14'!$E$3</f>
        <v>0</v>
      </c>
      <c r="U1553" s="224">
        <f>SUMIF('15'!$C$10:$C$29,$C1553,'15'!$G$10:$G$29)*'15'!$E$3</f>
        <v>0</v>
      </c>
      <c r="V1553" s="224">
        <f>SUMIF('16'!$C$10:$C$29,$C1553,'16'!$G$10:$G$29)*'16'!$E$3</f>
        <v>0</v>
      </c>
      <c r="W1553" s="224">
        <f>SUMIF('17'!$C$10:$C$29,$C1553,'17'!$G$10:$G$29)*'17'!$E$3</f>
        <v>0</v>
      </c>
      <c r="X1553" s="224">
        <f>SUMIF('18'!$C$10:$C$29,$C1553,'18'!$G$10:$G$29)*'18'!$E$3</f>
        <v>0</v>
      </c>
      <c r="Y1553" s="224">
        <f>SUMIF('19'!$C$10:$C$28,$C1553,'19'!$G$10:$G$28)*'19'!$E$3</f>
        <v>0</v>
      </c>
      <c r="Z1553" s="224">
        <f>SUMIF('20'!$C$10:$C$29,$C1553,'20'!$G$10:$G$29)*'20'!$E$3</f>
        <v>0</v>
      </c>
      <c r="AA1553" s="224">
        <f>SUMIF('21'!$C$10:$C$29,$C1553,'21'!$G$10:$G$29)*'21'!$E$3</f>
        <v>0</v>
      </c>
    </row>
    <row r="1554" spans="3:27" ht="15" hidden="1">
      <c r="C1554" s="207" t="s">
        <v>3216</v>
      </c>
      <c r="D1554" s="207" t="s">
        <v>3217</v>
      </c>
      <c r="F1554" s="303">
        <f t="shared" si="25"/>
        <v>0</v>
      </c>
      <c r="G1554" s="224">
        <f>SUMIF('01'!$C$10:$C$29,$C1554,'01'!$G$10:$G$29)*'01'!$E$3</f>
        <v>0</v>
      </c>
      <c r="H1554" s="224">
        <f>SUMIF('02'!$C$10:$C$28,$C1554,'02'!$G$10:$G$28)*'02'!$E$3</f>
        <v>0</v>
      </c>
      <c r="I1554" s="224">
        <f>SUMIF('03'!$C$10:$C$29,$C1554,'03'!$G$10:$G$29)*'03'!$E$3</f>
        <v>0</v>
      </c>
      <c r="J1554" s="224">
        <f>SUMIF('04'!$C$10:$C$26,$C1554,'04'!$G$10:$G$26)*'04'!$E$3</f>
        <v>0</v>
      </c>
      <c r="K1554" s="224">
        <f>SUMIF('05'!$C$10:$C$29,$C1554,'05'!$G$10:$G$29)*'05'!$E$3</f>
        <v>0</v>
      </c>
      <c r="L1554" s="224">
        <f>SUMIF('06'!$C$10:$C$29,$C1554,'06'!$G$10:$G$29)*'06'!$E$3</f>
        <v>0</v>
      </c>
      <c r="M1554" s="224">
        <f>SUMIF('07'!$C$10:$C$26,$C1554,'07'!$G$10:$G$26)*'07'!$E$3</f>
        <v>0</v>
      </c>
      <c r="N1554" s="224">
        <f>SUMIF('08'!$C$10:$C$29,$C1554,'08'!$G$10:$G$29)*'08'!$E$3</f>
        <v>0</v>
      </c>
      <c r="O1554" s="224">
        <f>SUMIF('09'!$C$10:$C$29,$C1554,'09'!$G$10:$G$29)*'09'!$E$3</f>
        <v>0</v>
      </c>
      <c r="P1554" s="224">
        <f>SUMIF('10'!$C$10:$C$29,$C1554,'10'!$G$10:$G$29)*'10'!$E$3</f>
        <v>0</v>
      </c>
      <c r="Q1554" s="224">
        <f>SUMIF('11'!$C$10:$C$39,$C1554,'11'!$G$10:$G$39)*'11'!$E$3</f>
        <v>0</v>
      </c>
      <c r="R1554" s="224">
        <f>SUMIF('12'!$C$10:$C$29,$C1554,'12'!$G$10:$G$29)*'12'!$E$3</f>
        <v>0</v>
      </c>
      <c r="S1554" s="224">
        <f>SUMIF('13'!$C$10:$C$29,$C1554,'13'!$G$10:$G$29)*'13'!$E$3</f>
        <v>0</v>
      </c>
      <c r="T1554" s="224">
        <f>SUMIF('14'!$C$10:$C$29,$C1554,'14'!$G$10:$G$29)*'14'!$E$3</f>
        <v>0</v>
      </c>
      <c r="U1554" s="224">
        <f>SUMIF('15'!$C$10:$C$29,$C1554,'15'!$G$10:$G$29)*'15'!$E$3</f>
        <v>0</v>
      </c>
      <c r="V1554" s="224">
        <f>SUMIF('16'!$C$10:$C$29,$C1554,'16'!$G$10:$G$29)*'16'!$E$3</f>
        <v>0</v>
      </c>
      <c r="W1554" s="224">
        <f>SUMIF('17'!$C$10:$C$29,$C1554,'17'!$G$10:$G$29)*'17'!$E$3</f>
        <v>0</v>
      </c>
      <c r="X1554" s="224">
        <f>SUMIF('18'!$C$10:$C$29,$C1554,'18'!$G$10:$G$29)*'18'!$E$3</f>
        <v>0</v>
      </c>
      <c r="Y1554" s="224">
        <f>SUMIF('19'!$C$10:$C$28,$C1554,'19'!$G$10:$G$28)*'19'!$E$3</f>
        <v>0</v>
      </c>
      <c r="Z1554" s="224">
        <f>SUMIF('20'!$C$10:$C$29,$C1554,'20'!$G$10:$G$29)*'20'!$E$3</f>
        <v>0</v>
      </c>
      <c r="AA1554" s="224">
        <f>SUMIF('21'!$C$10:$C$29,$C1554,'21'!$G$10:$G$29)*'21'!$E$3</f>
        <v>0</v>
      </c>
    </row>
    <row r="1555" spans="3:27" ht="15" hidden="1">
      <c r="C1555" s="207" t="s">
        <v>3218</v>
      </c>
      <c r="D1555" s="207" t="s">
        <v>3219</v>
      </c>
      <c r="F1555" s="303">
        <f t="shared" si="25"/>
        <v>0</v>
      </c>
      <c r="G1555" s="224">
        <f>SUMIF('01'!$C$10:$C$29,$C1555,'01'!$G$10:$G$29)*'01'!$E$3</f>
        <v>0</v>
      </c>
      <c r="H1555" s="224">
        <f>SUMIF('02'!$C$10:$C$28,$C1555,'02'!$G$10:$G$28)*'02'!$E$3</f>
        <v>0</v>
      </c>
      <c r="I1555" s="224">
        <f>SUMIF('03'!$C$10:$C$29,$C1555,'03'!$G$10:$G$29)*'03'!$E$3</f>
        <v>0</v>
      </c>
      <c r="J1555" s="224">
        <f>SUMIF('04'!$C$10:$C$26,$C1555,'04'!$G$10:$G$26)*'04'!$E$3</f>
        <v>0</v>
      </c>
      <c r="K1555" s="224">
        <f>SUMIF('05'!$C$10:$C$29,$C1555,'05'!$G$10:$G$29)*'05'!$E$3</f>
        <v>0</v>
      </c>
      <c r="L1555" s="224">
        <f>SUMIF('06'!$C$10:$C$29,$C1555,'06'!$G$10:$G$29)*'06'!$E$3</f>
        <v>0</v>
      </c>
      <c r="M1555" s="224">
        <f>SUMIF('07'!$C$10:$C$26,$C1555,'07'!$G$10:$G$26)*'07'!$E$3</f>
        <v>0</v>
      </c>
      <c r="N1555" s="224">
        <f>SUMIF('08'!$C$10:$C$29,$C1555,'08'!$G$10:$G$29)*'08'!$E$3</f>
        <v>0</v>
      </c>
      <c r="O1555" s="224">
        <f>SUMIF('09'!$C$10:$C$29,$C1555,'09'!$G$10:$G$29)*'09'!$E$3</f>
        <v>0</v>
      </c>
      <c r="P1555" s="224">
        <f>SUMIF('10'!$C$10:$C$29,$C1555,'10'!$G$10:$G$29)*'10'!$E$3</f>
        <v>0</v>
      </c>
      <c r="Q1555" s="224">
        <f>SUMIF('11'!$C$10:$C$39,$C1555,'11'!$G$10:$G$39)*'11'!$E$3</f>
        <v>0</v>
      </c>
      <c r="R1555" s="224">
        <f>SUMIF('12'!$C$10:$C$29,$C1555,'12'!$G$10:$G$29)*'12'!$E$3</f>
        <v>0</v>
      </c>
      <c r="S1555" s="224">
        <f>SUMIF('13'!$C$10:$C$29,$C1555,'13'!$G$10:$G$29)*'13'!$E$3</f>
        <v>0</v>
      </c>
      <c r="T1555" s="224">
        <f>SUMIF('14'!$C$10:$C$29,$C1555,'14'!$G$10:$G$29)*'14'!$E$3</f>
        <v>0</v>
      </c>
      <c r="U1555" s="224">
        <f>SUMIF('15'!$C$10:$C$29,$C1555,'15'!$G$10:$G$29)*'15'!$E$3</f>
        <v>0</v>
      </c>
      <c r="V1555" s="224">
        <f>SUMIF('16'!$C$10:$C$29,$C1555,'16'!$G$10:$G$29)*'16'!$E$3</f>
        <v>0</v>
      </c>
      <c r="W1555" s="224">
        <f>SUMIF('17'!$C$10:$C$29,$C1555,'17'!$G$10:$G$29)*'17'!$E$3</f>
        <v>0</v>
      </c>
      <c r="X1555" s="224">
        <f>SUMIF('18'!$C$10:$C$29,$C1555,'18'!$G$10:$G$29)*'18'!$E$3</f>
        <v>0</v>
      </c>
      <c r="Y1555" s="224">
        <f>SUMIF('19'!$C$10:$C$28,$C1555,'19'!$G$10:$G$28)*'19'!$E$3</f>
        <v>0</v>
      </c>
      <c r="Z1555" s="224">
        <f>SUMIF('20'!$C$10:$C$29,$C1555,'20'!$G$10:$G$29)*'20'!$E$3</f>
        <v>0</v>
      </c>
      <c r="AA1555" s="224">
        <f>SUMIF('21'!$C$10:$C$29,$C1555,'21'!$G$10:$G$29)*'21'!$E$3</f>
        <v>0</v>
      </c>
    </row>
    <row r="1556" spans="3:27" ht="15" hidden="1">
      <c r="C1556" s="207" t="s">
        <v>3220</v>
      </c>
      <c r="D1556" s="207" t="s">
        <v>3221</v>
      </c>
      <c r="F1556" s="303">
        <f t="shared" si="25"/>
        <v>0</v>
      </c>
      <c r="G1556" s="224">
        <f>SUMIF('01'!$C$10:$C$29,$C1556,'01'!$G$10:$G$29)*'01'!$E$3</f>
        <v>0</v>
      </c>
      <c r="H1556" s="224">
        <f>SUMIF('02'!$C$10:$C$28,$C1556,'02'!$G$10:$G$28)*'02'!$E$3</f>
        <v>0</v>
      </c>
      <c r="I1556" s="224">
        <f>SUMIF('03'!$C$10:$C$29,$C1556,'03'!$G$10:$G$29)*'03'!$E$3</f>
        <v>0</v>
      </c>
      <c r="J1556" s="224">
        <f>SUMIF('04'!$C$10:$C$26,$C1556,'04'!$G$10:$G$26)*'04'!$E$3</f>
        <v>0</v>
      </c>
      <c r="K1556" s="224">
        <f>SUMIF('05'!$C$10:$C$29,$C1556,'05'!$G$10:$G$29)*'05'!$E$3</f>
        <v>0</v>
      </c>
      <c r="L1556" s="224">
        <f>SUMIF('06'!$C$10:$C$29,$C1556,'06'!$G$10:$G$29)*'06'!$E$3</f>
        <v>0</v>
      </c>
      <c r="M1556" s="224">
        <f>SUMIF('07'!$C$10:$C$26,$C1556,'07'!$G$10:$G$26)*'07'!$E$3</f>
        <v>0</v>
      </c>
      <c r="N1556" s="224">
        <f>SUMIF('08'!$C$10:$C$29,$C1556,'08'!$G$10:$G$29)*'08'!$E$3</f>
        <v>0</v>
      </c>
      <c r="O1556" s="224">
        <f>SUMIF('09'!$C$10:$C$29,$C1556,'09'!$G$10:$G$29)*'09'!$E$3</f>
        <v>0</v>
      </c>
      <c r="P1556" s="224">
        <f>SUMIF('10'!$C$10:$C$29,$C1556,'10'!$G$10:$G$29)*'10'!$E$3</f>
        <v>0</v>
      </c>
      <c r="Q1556" s="224">
        <f>SUMIF('11'!$C$10:$C$39,$C1556,'11'!$G$10:$G$39)*'11'!$E$3</f>
        <v>0</v>
      </c>
      <c r="R1556" s="224">
        <f>SUMIF('12'!$C$10:$C$29,$C1556,'12'!$G$10:$G$29)*'12'!$E$3</f>
        <v>0</v>
      </c>
      <c r="S1556" s="224">
        <f>SUMIF('13'!$C$10:$C$29,$C1556,'13'!$G$10:$G$29)*'13'!$E$3</f>
        <v>0</v>
      </c>
      <c r="T1556" s="224">
        <f>SUMIF('14'!$C$10:$C$29,$C1556,'14'!$G$10:$G$29)*'14'!$E$3</f>
        <v>0</v>
      </c>
      <c r="U1556" s="224">
        <f>SUMIF('15'!$C$10:$C$29,$C1556,'15'!$G$10:$G$29)*'15'!$E$3</f>
        <v>0</v>
      </c>
      <c r="V1556" s="224">
        <f>SUMIF('16'!$C$10:$C$29,$C1556,'16'!$G$10:$G$29)*'16'!$E$3</f>
        <v>0</v>
      </c>
      <c r="W1556" s="224">
        <f>SUMIF('17'!$C$10:$C$29,$C1556,'17'!$G$10:$G$29)*'17'!$E$3</f>
        <v>0</v>
      </c>
      <c r="X1556" s="224">
        <f>SUMIF('18'!$C$10:$C$29,$C1556,'18'!$G$10:$G$29)*'18'!$E$3</f>
        <v>0</v>
      </c>
      <c r="Y1556" s="224">
        <f>SUMIF('19'!$C$10:$C$28,$C1556,'19'!$G$10:$G$28)*'19'!$E$3</f>
        <v>0</v>
      </c>
      <c r="Z1556" s="224">
        <f>SUMIF('20'!$C$10:$C$29,$C1556,'20'!$G$10:$G$29)*'20'!$E$3</f>
        <v>0</v>
      </c>
      <c r="AA1556" s="224">
        <f>SUMIF('21'!$C$10:$C$29,$C1556,'21'!$G$10:$G$29)*'21'!$E$3</f>
        <v>0</v>
      </c>
    </row>
    <row r="1557" spans="3:27" ht="15" hidden="1">
      <c r="C1557" s="207" t="s">
        <v>3222</v>
      </c>
      <c r="D1557" s="207" t="s">
        <v>3223</v>
      </c>
      <c r="F1557" s="303">
        <f t="shared" si="25"/>
        <v>0</v>
      </c>
      <c r="G1557" s="224">
        <f>SUMIF('01'!$C$10:$C$29,$C1557,'01'!$G$10:$G$29)*'01'!$E$3</f>
        <v>0</v>
      </c>
      <c r="H1557" s="224">
        <f>SUMIF('02'!$C$10:$C$28,$C1557,'02'!$G$10:$G$28)*'02'!$E$3</f>
        <v>0</v>
      </c>
      <c r="I1557" s="224">
        <f>SUMIF('03'!$C$10:$C$29,$C1557,'03'!$G$10:$G$29)*'03'!$E$3</f>
        <v>0</v>
      </c>
      <c r="J1557" s="224">
        <f>SUMIF('04'!$C$10:$C$26,$C1557,'04'!$G$10:$G$26)*'04'!$E$3</f>
        <v>0</v>
      </c>
      <c r="K1557" s="224">
        <f>SUMIF('05'!$C$10:$C$29,$C1557,'05'!$G$10:$G$29)*'05'!$E$3</f>
        <v>0</v>
      </c>
      <c r="L1557" s="224">
        <f>SUMIF('06'!$C$10:$C$29,$C1557,'06'!$G$10:$G$29)*'06'!$E$3</f>
        <v>0</v>
      </c>
      <c r="M1557" s="224">
        <f>SUMIF('07'!$C$10:$C$26,$C1557,'07'!$G$10:$G$26)*'07'!$E$3</f>
        <v>0</v>
      </c>
      <c r="N1557" s="224">
        <f>SUMIF('08'!$C$10:$C$29,$C1557,'08'!$G$10:$G$29)*'08'!$E$3</f>
        <v>0</v>
      </c>
      <c r="O1557" s="224">
        <f>SUMIF('09'!$C$10:$C$29,$C1557,'09'!$G$10:$G$29)*'09'!$E$3</f>
        <v>0</v>
      </c>
      <c r="P1557" s="224">
        <f>SUMIF('10'!$C$10:$C$29,$C1557,'10'!$G$10:$G$29)*'10'!$E$3</f>
        <v>0</v>
      </c>
      <c r="Q1557" s="224">
        <f>SUMIF('11'!$C$10:$C$39,$C1557,'11'!$G$10:$G$39)*'11'!$E$3</f>
        <v>0</v>
      </c>
      <c r="R1557" s="224">
        <f>SUMIF('12'!$C$10:$C$29,$C1557,'12'!$G$10:$G$29)*'12'!$E$3</f>
        <v>0</v>
      </c>
      <c r="S1557" s="224">
        <f>SUMIF('13'!$C$10:$C$29,$C1557,'13'!$G$10:$G$29)*'13'!$E$3</f>
        <v>0</v>
      </c>
      <c r="T1557" s="224">
        <f>SUMIF('14'!$C$10:$C$29,$C1557,'14'!$G$10:$G$29)*'14'!$E$3</f>
        <v>0</v>
      </c>
      <c r="U1557" s="224">
        <f>SUMIF('15'!$C$10:$C$29,$C1557,'15'!$G$10:$G$29)*'15'!$E$3</f>
        <v>0</v>
      </c>
      <c r="V1557" s="224">
        <f>SUMIF('16'!$C$10:$C$29,$C1557,'16'!$G$10:$G$29)*'16'!$E$3</f>
        <v>0</v>
      </c>
      <c r="W1557" s="224">
        <f>SUMIF('17'!$C$10:$C$29,$C1557,'17'!$G$10:$G$29)*'17'!$E$3</f>
        <v>0</v>
      </c>
      <c r="X1557" s="224">
        <f>SUMIF('18'!$C$10:$C$29,$C1557,'18'!$G$10:$G$29)*'18'!$E$3</f>
        <v>0</v>
      </c>
      <c r="Y1557" s="224">
        <f>SUMIF('19'!$C$10:$C$28,$C1557,'19'!$G$10:$G$28)*'19'!$E$3</f>
        <v>0</v>
      </c>
      <c r="Z1557" s="224">
        <f>SUMIF('20'!$C$10:$C$29,$C1557,'20'!$G$10:$G$29)*'20'!$E$3</f>
        <v>0</v>
      </c>
      <c r="AA1557" s="224">
        <f>SUMIF('21'!$C$10:$C$29,$C1557,'21'!$G$10:$G$29)*'21'!$E$3</f>
        <v>0</v>
      </c>
    </row>
    <row r="1558" spans="3:27" ht="15" hidden="1">
      <c r="C1558" s="207" t="s">
        <v>3224</v>
      </c>
      <c r="D1558" s="207" t="s">
        <v>3225</v>
      </c>
      <c r="F1558" s="303">
        <f t="shared" si="25"/>
        <v>0</v>
      </c>
      <c r="G1558" s="224">
        <f>SUMIF('01'!$C$10:$C$29,$C1558,'01'!$G$10:$G$29)*'01'!$E$3</f>
        <v>0</v>
      </c>
      <c r="H1558" s="224">
        <f>SUMIF('02'!$C$10:$C$28,$C1558,'02'!$G$10:$G$28)*'02'!$E$3</f>
        <v>0</v>
      </c>
      <c r="I1558" s="224">
        <f>SUMIF('03'!$C$10:$C$29,$C1558,'03'!$G$10:$G$29)*'03'!$E$3</f>
        <v>0</v>
      </c>
      <c r="J1558" s="224">
        <f>SUMIF('04'!$C$10:$C$26,$C1558,'04'!$G$10:$G$26)*'04'!$E$3</f>
        <v>0</v>
      </c>
      <c r="K1558" s="224">
        <f>SUMIF('05'!$C$10:$C$29,$C1558,'05'!$G$10:$G$29)*'05'!$E$3</f>
        <v>0</v>
      </c>
      <c r="L1558" s="224">
        <f>SUMIF('06'!$C$10:$C$29,$C1558,'06'!$G$10:$G$29)*'06'!$E$3</f>
        <v>0</v>
      </c>
      <c r="M1558" s="224">
        <f>SUMIF('07'!$C$10:$C$26,$C1558,'07'!$G$10:$G$26)*'07'!$E$3</f>
        <v>0</v>
      </c>
      <c r="N1558" s="224">
        <f>SUMIF('08'!$C$10:$C$29,$C1558,'08'!$G$10:$G$29)*'08'!$E$3</f>
        <v>0</v>
      </c>
      <c r="O1558" s="224">
        <f>SUMIF('09'!$C$10:$C$29,$C1558,'09'!$G$10:$G$29)*'09'!$E$3</f>
        <v>0</v>
      </c>
      <c r="P1558" s="224">
        <f>SUMIF('10'!$C$10:$C$29,$C1558,'10'!$G$10:$G$29)*'10'!$E$3</f>
        <v>0</v>
      </c>
      <c r="Q1558" s="224">
        <f>SUMIF('11'!$C$10:$C$39,$C1558,'11'!$G$10:$G$39)*'11'!$E$3</f>
        <v>0</v>
      </c>
      <c r="R1558" s="224">
        <f>SUMIF('12'!$C$10:$C$29,$C1558,'12'!$G$10:$G$29)*'12'!$E$3</f>
        <v>0</v>
      </c>
      <c r="S1558" s="224">
        <f>SUMIF('13'!$C$10:$C$29,$C1558,'13'!$G$10:$G$29)*'13'!$E$3</f>
        <v>0</v>
      </c>
      <c r="T1558" s="224">
        <f>SUMIF('14'!$C$10:$C$29,$C1558,'14'!$G$10:$G$29)*'14'!$E$3</f>
        <v>0</v>
      </c>
      <c r="U1558" s="224">
        <f>SUMIF('15'!$C$10:$C$29,$C1558,'15'!$G$10:$G$29)*'15'!$E$3</f>
        <v>0</v>
      </c>
      <c r="V1558" s="224">
        <f>SUMIF('16'!$C$10:$C$29,$C1558,'16'!$G$10:$G$29)*'16'!$E$3</f>
        <v>0</v>
      </c>
      <c r="W1558" s="224">
        <f>SUMIF('17'!$C$10:$C$29,$C1558,'17'!$G$10:$G$29)*'17'!$E$3</f>
        <v>0</v>
      </c>
      <c r="X1558" s="224">
        <f>SUMIF('18'!$C$10:$C$29,$C1558,'18'!$G$10:$G$29)*'18'!$E$3</f>
        <v>0</v>
      </c>
      <c r="Y1558" s="224">
        <f>SUMIF('19'!$C$10:$C$28,$C1558,'19'!$G$10:$G$28)*'19'!$E$3</f>
        <v>0</v>
      </c>
      <c r="Z1558" s="224">
        <f>SUMIF('20'!$C$10:$C$29,$C1558,'20'!$G$10:$G$29)*'20'!$E$3</f>
        <v>0</v>
      </c>
      <c r="AA1558" s="224">
        <f>SUMIF('21'!$C$10:$C$29,$C1558,'21'!$G$10:$G$29)*'21'!$E$3</f>
        <v>0</v>
      </c>
    </row>
    <row r="1559" spans="3:27" ht="15" hidden="1">
      <c r="C1559" s="207" t="s">
        <v>3226</v>
      </c>
      <c r="D1559" s="207" t="s">
        <v>3227</v>
      </c>
      <c r="F1559" s="303">
        <f t="shared" si="25"/>
        <v>0</v>
      </c>
      <c r="G1559" s="224">
        <f>SUMIF('01'!$C$10:$C$29,$C1559,'01'!$G$10:$G$29)*'01'!$E$3</f>
        <v>0</v>
      </c>
      <c r="H1559" s="224">
        <f>SUMIF('02'!$C$10:$C$28,$C1559,'02'!$G$10:$G$28)*'02'!$E$3</f>
        <v>0</v>
      </c>
      <c r="I1559" s="224">
        <f>SUMIF('03'!$C$10:$C$29,$C1559,'03'!$G$10:$G$29)*'03'!$E$3</f>
        <v>0</v>
      </c>
      <c r="J1559" s="224">
        <f>SUMIF('04'!$C$10:$C$26,$C1559,'04'!$G$10:$G$26)*'04'!$E$3</f>
        <v>0</v>
      </c>
      <c r="K1559" s="224">
        <f>SUMIF('05'!$C$10:$C$29,$C1559,'05'!$G$10:$G$29)*'05'!$E$3</f>
        <v>0</v>
      </c>
      <c r="L1559" s="224">
        <f>SUMIF('06'!$C$10:$C$29,$C1559,'06'!$G$10:$G$29)*'06'!$E$3</f>
        <v>0</v>
      </c>
      <c r="M1559" s="224">
        <f>SUMIF('07'!$C$10:$C$26,$C1559,'07'!$G$10:$G$26)*'07'!$E$3</f>
        <v>0</v>
      </c>
      <c r="N1559" s="224">
        <f>SUMIF('08'!$C$10:$C$29,$C1559,'08'!$G$10:$G$29)*'08'!$E$3</f>
        <v>0</v>
      </c>
      <c r="O1559" s="224">
        <f>SUMIF('09'!$C$10:$C$29,$C1559,'09'!$G$10:$G$29)*'09'!$E$3</f>
        <v>0</v>
      </c>
      <c r="P1559" s="224">
        <f>SUMIF('10'!$C$10:$C$29,$C1559,'10'!$G$10:$G$29)*'10'!$E$3</f>
        <v>0</v>
      </c>
      <c r="Q1559" s="224">
        <f>SUMIF('11'!$C$10:$C$39,$C1559,'11'!$G$10:$G$39)*'11'!$E$3</f>
        <v>0</v>
      </c>
      <c r="R1559" s="224">
        <f>SUMIF('12'!$C$10:$C$29,$C1559,'12'!$G$10:$G$29)*'12'!$E$3</f>
        <v>0</v>
      </c>
      <c r="S1559" s="224">
        <f>SUMIF('13'!$C$10:$C$29,$C1559,'13'!$G$10:$G$29)*'13'!$E$3</f>
        <v>0</v>
      </c>
      <c r="T1559" s="224">
        <f>SUMIF('14'!$C$10:$C$29,$C1559,'14'!$G$10:$G$29)*'14'!$E$3</f>
        <v>0</v>
      </c>
      <c r="U1559" s="224">
        <f>SUMIF('15'!$C$10:$C$29,$C1559,'15'!$G$10:$G$29)*'15'!$E$3</f>
        <v>0</v>
      </c>
      <c r="V1559" s="224">
        <f>SUMIF('16'!$C$10:$C$29,$C1559,'16'!$G$10:$G$29)*'16'!$E$3</f>
        <v>0</v>
      </c>
      <c r="W1559" s="224">
        <f>SUMIF('17'!$C$10:$C$29,$C1559,'17'!$G$10:$G$29)*'17'!$E$3</f>
        <v>0</v>
      </c>
      <c r="X1559" s="224">
        <f>SUMIF('18'!$C$10:$C$29,$C1559,'18'!$G$10:$G$29)*'18'!$E$3</f>
        <v>0</v>
      </c>
      <c r="Y1559" s="224">
        <f>SUMIF('19'!$C$10:$C$28,$C1559,'19'!$G$10:$G$28)*'19'!$E$3</f>
        <v>0</v>
      </c>
      <c r="Z1559" s="224">
        <f>SUMIF('20'!$C$10:$C$29,$C1559,'20'!$G$10:$G$29)*'20'!$E$3</f>
        <v>0</v>
      </c>
      <c r="AA1559" s="224">
        <f>SUMIF('21'!$C$10:$C$29,$C1559,'21'!$G$10:$G$29)*'21'!$E$3</f>
        <v>0</v>
      </c>
    </row>
    <row r="1560" spans="3:27" ht="15" hidden="1">
      <c r="C1560" s="207" t="s">
        <v>3228</v>
      </c>
      <c r="D1560" s="207" t="s">
        <v>3229</v>
      </c>
      <c r="F1560" s="303">
        <f t="shared" si="25"/>
        <v>0</v>
      </c>
      <c r="G1560" s="224">
        <f>SUMIF('01'!$C$10:$C$29,$C1560,'01'!$G$10:$G$29)*'01'!$E$3</f>
        <v>0</v>
      </c>
      <c r="H1560" s="224">
        <f>SUMIF('02'!$C$10:$C$28,$C1560,'02'!$G$10:$G$28)*'02'!$E$3</f>
        <v>0</v>
      </c>
      <c r="I1560" s="224">
        <f>SUMIF('03'!$C$10:$C$29,$C1560,'03'!$G$10:$G$29)*'03'!$E$3</f>
        <v>0</v>
      </c>
      <c r="J1560" s="224">
        <f>SUMIF('04'!$C$10:$C$26,$C1560,'04'!$G$10:$G$26)*'04'!$E$3</f>
        <v>0</v>
      </c>
      <c r="K1560" s="224">
        <f>SUMIF('05'!$C$10:$C$29,$C1560,'05'!$G$10:$G$29)*'05'!$E$3</f>
        <v>0</v>
      </c>
      <c r="L1560" s="224">
        <f>SUMIF('06'!$C$10:$C$29,$C1560,'06'!$G$10:$G$29)*'06'!$E$3</f>
        <v>0</v>
      </c>
      <c r="M1560" s="224">
        <f>SUMIF('07'!$C$10:$C$26,$C1560,'07'!$G$10:$G$26)*'07'!$E$3</f>
        <v>0</v>
      </c>
      <c r="N1560" s="224">
        <f>SUMIF('08'!$C$10:$C$29,$C1560,'08'!$G$10:$G$29)*'08'!$E$3</f>
        <v>0</v>
      </c>
      <c r="O1560" s="224">
        <f>SUMIF('09'!$C$10:$C$29,$C1560,'09'!$G$10:$G$29)*'09'!$E$3</f>
        <v>0</v>
      </c>
      <c r="P1560" s="224">
        <f>SUMIF('10'!$C$10:$C$29,$C1560,'10'!$G$10:$G$29)*'10'!$E$3</f>
        <v>0</v>
      </c>
      <c r="Q1560" s="224">
        <f>SUMIF('11'!$C$10:$C$39,$C1560,'11'!$G$10:$G$39)*'11'!$E$3</f>
        <v>0</v>
      </c>
      <c r="R1560" s="224">
        <f>SUMIF('12'!$C$10:$C$29,$C1560,'12'!$G$10:$G$29)*'12'!$E$3</f>
        <v>0</v>
      </c>
      <c r="S1560" s="224">
        <f>SUMIF('13'!$C$10:$C$29,$C1560,'13'!$G$10:$G$29)*'13'!$E$3</f>
        <v>0</v>
      </c>
      <c r="T1560" s="224">
        <f>SUMIF('14'!$C$10:$C$29,$C1560,'14'!$G$10:$G$29)*'14'!$E$3</f>
        <v>0</v>
      </c>
      <c r="U1560" s="224">
        <f>SUMIF('15'!$C$10:$C$29,$C1560,'15'!$G$10:$G$29)*'15'!$E$3</f>
        <v>0</v>
      </c>
      <c r="V1560" s="224">
        <f>SUMIF('16'!$C$10:$C$29,$C1560,'16'!$G$10:$G$29)*'16'!$E$3</f>
        <v>0</v>
      </c>
      <c r="W1560" s="224">
        <f>SUMIF('17'!$C$10:$C$29,$C1560,'17'!$G$10:$G$29)*'17'!$E$3</f>
        <v>0</v>
      </c>
      <c r="X1560" s="224">
        <f>SUMIF('18'!$C$10:$C$29,$C1560,'18'!$G$10:$G$29)*'18'!$E$3</f>
        <v>0</v>
      </c>
      <c r="Y1560" s="224">
        <f>SUMIF('19'!$C$10:$C$28,$C1560,'19'!$G$10:$G$28)*'19'!$E$3</f>
        <v>0</v>
      </c>
      <c r="Z1560" s="224">
        <f>SUMIF('20'!$C$10:$C$29,$C1560,'20'!$G$10:$G$29)*'20'!$E$3</f>
        <v>0</v>
      </c>
      <c r="AA1560" s="224">
        <f>SUMIF('21'!$C$10:$C$29,$C1560,'21'!$G$10:$G$29)*'21'!$E$3</f>
        <v>0</v>
      </c>
    </row>
    <row r="1561" spans="3:27" ht="15" hidden="1">
      <c r="C1561" s="207" t="s">
        <v>3230</v>
      </c>
      <c r="D1561" s="207" t="s">
        <v>3231</v>
      </c>
      <c r="F1561" s="303">
        <f t="shared" si="25"/>
        <v>0</v>
      </c>
      <c r="G1561" s="224">
        <f>SUMIF('01'!$C$10:$C$29,$C1561,'01'!$G$10:$G$29)*'01'!$E$3</f>
        <v>0</v>
      </c>
      <c r="H1561" s="224">
        <f>SUMIF('02'!$C$10:$C$28,$C1561,'02'!$G$10:$G$28)*'02'!$E$3</f>
        <v>0</v>
      </c>
      <c r="I1561" s="224">
        <f>SUMIF('03'!$C$10:$C$29,$C1561,'03'!$G$10:$G$29)*'03'!$E$3</f>
        <v>0</v>
      </c>
      <c r="J1561" s="224">
        <f>SUMIF('04'!$C$10:$C$26,$C1561,'04'!$G$10:$G$26)*'04'!$E$3</f>
        <v>0</v>
      </c>
      <c r="K1561" s="224">
        <f>SUMIF('05'!$C$10:$C$29,$C1561,'05'!$G$10:$G$29)*'05'!$E$3</f>
        <v>0</v>
      </c>
      <c r="L1561" s="224">
        <f>SUMIF('06'!$C$10:$C$29,$C1561,'06'!$G$10:$G$29)*'06'!$E$3</f>
        <v>0</v>
      </c>
      <c r="M1561" s="224">
        <f>SUMIF('07'!$C$10:$C$26,$C1561,'07'!$G$10:$G$26)*'07'!$E$3</f>
        <v>0</v>
      </c>
      <c r="N1561" s="224">
        <f>SUMIF('08'!$C$10:$C$29,$C1561,'08'!$G$10:$G$29)*'08'!$E$3</f>
        <v>0</v>
      </c>
      <c r="O1561" s="224">
        <f>SUMIF('09'!$C$10:$C$29,$C1561,'09'!$G$10:$G$29)*'09'!$E$3</f>
        <v>0</v>
      </c>
      <c r="P1561" s="224">
        <f>SUMIF('10'!$C$10:$C$29,$C1561,'10'!$G$10:$G$29)*'10'!$E$3</f>
        <v>0</v>
      </c>
      <c r="Q1561" s="224">
        <f>SUMIF('11'!$C$10:$C$39,$C1561,'11'!$G$10:$G$39)*'11'!$E$3</f>
        <v>0</v>
      </c>
      <c r="R1561" s="224">
        <f>SUMIF('12'!$C$10:$C$29,$C1561,'12'!$G$10:$G$29)*'12'!$E$3</f>
        <v>0</v>
      </c>
      <c r="S1561" s="224">
        <f>SUMIF('13'!$C$10:$C$29,$C1561,'13'!$G$10:$G$29)*'13'!$E$3</f>
        <v>0</v>
      </c>
      <c r="T1561" s="224">
        <f>SUMIF('14'!$C$10:$C$29,$C1561,'14'!$G$10:$G$29)*'14'!$E$3</f>
        <v>0</v>
      </c>
      <c r="U1561" s="224">
        <f>SUMIF('15'!$C$10:$C$29,$C1561,'15'!$G$10:$G$29)*'15'!$E$3</f>
        <v>0</v>
      </c>
      <c r="V1561" s="224">
        <f>SUMIF('16'!$C$10:$C$29,$C1561,'16'!$G$10:$G$29)*'16'!$E$3</f>
        <v>0</v>
      </c>
      <c r="W1561" s="224">
        <f>SUMIF('17'!$C$10:$C$29,$C1561,'17'!$G$10:$G$29)*'17'!$E$3</f>
        <v>0</v>
      </c>
      <c r="X1561" s="224">
        <f>SUMIF('18'!$C$10:$C$29,$C1561,'18'!$G$10:$G$29)*'18'!$E$3</f>
        <v>0</v>
      </c>
      <c r="Y1561" s="224">
        <f>SUMIF('19'!$C$10:$C$28,$C1561,'19'!$G$10:$G$28)*'19'!$E$3</f>
        <v>0</v>
      </c>
      <c r="Z1561" s="224">
        <f>SUMIF('20'!$C$10:$C$29,$C1561,'20'!$G$10:$G$29)*'20'!$E$3</f>
        <v>0</v>
      </c>
      <c r="AA1561" s="224">
        <f>SUMIF('21'!$C$10:$C$29,$C1561,'21'!$G$10:$G$29)*'21'!$E$3</f>
        <v>0</v>
      </c>
    </row>
    <row r="1562" spans="3:27" ht="15" hidden="1">
      <c r="C1562" s="207" t="s">
        <v>3232</v>
      </c>
      <c r="D1562" s="207" t="s">
        <v>3233</v>
      </c>
      <c r="F1562" s="303">
        <f t="shared" si="25"/>
        <v>0</v>
      </c>
      <c r="G1562" s="224">
        <f>SUMIF('01'!$C$10:$C$29,$C1562,'01'!$G$10:$G$29)*'01'!$E$3</f>
        <v>0</v>
      </c>
      <c r="H1562" s="224">
        <f>SUMIF('02'!$C$10:$C$28,$C1562,'02'!$G$10:$G$28)*'02'!$E$3</f>
        <v>0</v>
      </c>
      <c r="I1562" s="224">
        <f>SUMIF('03'!$C$10:$C$29,$C1562,'03'!$G$10:$G$29)*'03'!$E$3</f>
        <v>0</v>
      </c>
      <c r="J1562" s="224">
        <f>SUMIF('04'!$C$10:$C$26,$C1562,'04'!$G$10:$G$26)*'04'!$E$3</f>
        <v>0</v>
      </c>
      <c r="K1562" s="224">
        <f>SUMIF('05'!$C$10:$C$29,$C1562,'05'!$G$10:$G$29)*'05'!$E$3</f>
        <v>0</v>
      </c>
      <c r="L1562" s="224">
        <f>SUMIF('06'!$C$10:$C$29,$C1562,'06'!$G$10:$G$29)*'06'!$E$3</f>
        <v>0</v>
      </c>
      <c r="M1562" s="224">
        <f>SUMIF('07'!$C$10:$C$26,$C1562,'07'!$G$10:$G$26)*'07'!$E$3</f>
        <v>0</v>
      </c>
      <c r="N1562" s="224">
        <f>SUMIF('08'!$C$10:$C$29,$C1562,'08'!$G$10:$G$29)*'08'!$E$3</f>
        <v>0</v>
      </c>
      <c r="O1562" s="224">
        <f>SUMIF('09'!$C$10:$C$29,$C1562,'09'!$G$10:$G$29)*'09'!$E$3</f>
        <v>0</v>
      </c>
      <c r="P1562" s="224">
        <f>SUMIF('10'!$C$10:$C$29,$C1562,'10'!$G$10:$G$29)*'10'!$E$3</f>
        <v>0</v>
      </c>
      <c r="Q1562" s="224">
        <f>SUMIF('11'!$C$10:$C$39,$C1562,'11'!$G$10:$G$39)*'11'!$E$3</f>
        <v>0</v>
      </c>
      <c r="R1562" s="224">
        <f>SUMIF('12'!$C$10:$C$29,$C1562,'12'!$G$10:$G$29)*'12'!$E$3</f>
        <v>0</v>
      </c>
      <c r="S1562" s="224">
        <f>SUMIF('13'!$C$10:$C$29,$C1562,'13'!$G$10:$G$29)*'13'!$E$3</f>
        <v>0</v>
      </c>
      <c r="T1562" s="224">
        <f>SUMIF('14'!$C$10:$C$29,$C1562,'14'!$G$10:$G$29)*'14'!$E$3</f>
        <v>0</v>
      </c>
      <c r="U1562" s="224">
        <f>SUMIF('15'!$C$10:$C$29,$C1562,'15'!$G$10:$G$29)*'15'!$E$3</f>
        <v>0</v>
      </c>
      <c r="V1562" s="224">
        <f>SUMIF('16'!$C$10:$C$29,$C1562,'16'!$G$10:$G$29)*'16'!$E$3</f>
        <v>0</v>
      </c>
      <c r="W1562" s="224">
        <f>SUMIF('17'!$C$10:$C$29,$C1562,'17'!$G$10:$G$29)*'17'!$E$3</f>
        <v>0</v>
      </c>
      <c r="X1562" s="224">
        <f>SUMIF('18'!$C$10:$C$29,$C1562,'18'!$G$10:$G$29)*'18'!$E$3</f>
        <v>0</v>
      </c>
      <c r="Y1562" s="224">
        <f>SUMIF('19'!$C$10:$C$28,$C1562,'19'!$G$10:$G$28)*'19'!$E$3</f>
        <v>0</v>
      </c>
      <c r="Z1562" s="224">
        <f>SUMIF('20'!$C$10:$C$29,$C1562,'20'!$G$10:$G$29)*'20'!$E$3</f>
        <v>0</v>
      </c>
      <c r="AA1562" s="224">
        <f>SUMIF('21'!$C$10:$C$29,$C1562,'21'!$G$10:$G$29)*'21'!$E$3</f>
        <v>0</v>
      </c>
    </row>
    <row r="1563" spans="3:27" ht="15" hidden="1">
      <c r="C1563" s="207" t="s">
        <v>3234</v>
      </c>
      <c r="D1563" s="207" t="s">
        <v>3235</v>
      </c>
      <c r="F1563" s="303">
        <f t="shared" si="25"/>
        <v>0</v>
      </c>
      <c r="G1563" s="224">
        <f>SUMIF('01'!$C$10:$C$29,$C1563,'01'!$G$10:$G$29)*'01'!$E$3</f>
        <v>0</v>
      </c>
      <c r="H1563" s="224">
        <f>SUMIF('02'!$C$10:$C$28,$C1563,'02'!$G$10:$G$28)*'02'!$E$3</f>
        <v>0</v>
      </c>
      <c r="I1563" s="224">
        <f>SUMIF('03'!$C$10:$C$29,$C1563,'03'!$G$10:$G$29)*'03'!$E$3</f>
        <v>0</v>
      </c>
      <c r="J1563" s="224">
        <f>SUMIF('04'!$C$10:$C$26,$C1563,'04'!$G$10:$G$26)*'04'!$E$3</f>
        <v>0</v>
      </c>
      <c r="K1563" s="224">
        <f>SUMIF('05'!$C$10:$C$29,$C1563,'05'!$G$10:$G$29)*'05'!$E$3</f>
        <v>0</v>
      </c>
      <c r="L1563" s="224">
        <f>SUMIF('06'!$C$10:$C$29,$C1563,'06'!$G$10:$G$29)*'06'!$E$3</f>
        <v>0</v>
      </c>
      <c r="M1563" s="224">
        <f>SUMIF('07'!$C$10:$C$26,$C1563,'07'!$G$10:$G$26)*'07'!$E$3</f>
        <v>0</v>
      </c>
      <c r="N1563" s="224">
        <f>SUMIF('08'!$C$10:$C$29,$C1563,'08'!$G$10:$G$29)*'08'!$E$3</f>
        <v>0</v>
      </c>
      <c r="O1563" s="224">
        <f>SUMIF('09'!$C$10:$C$29,$C1563,'09'!$G$10:$G$29)*'09'!$E$3</f>
        <v>0</v>
      </c>
      <c r="P1563" s="224">
        <f>SUMIF('10'!$C$10:$C$29,$C1563,'10'!$G$10:$G$29)*'10'!$E$3</f>
        <v>0</v>
      </c>
      <c r="Q1563" s="224">
        <f>SUMIF('11'!$C$10:$C$39,$C1563,'11'!$G$10:$G$39)*'11'!$E$3</f>
        <v>0</v>
      </c>
      <c r="R1563" s="224">
        <f>SUMIF('12'!$C$10:$C$29,$C1563,'12'!$G$10:$G$29)*'12'!$E$3</f>
        <v>0</v>
      </c>
      <c r="S1563" s="224">
        <f>SUMIF('13'!$C$10:$C$29,$C1563,'13'!$G$10:$G$29)*'13'!$E$3</f>
        <v>0</v>
      </c>
      <c r="T1563" s="224">
        <f>SUMIF('14'!$C$10:$C$29,$C1563,'14'!$G$10:$G$29)*'14'!$E$3</f>
        <v>0</v>
      </c>
      <c r="U1563" s="224">
        <f>SUMIF('15'!$C$10:$C$29,$C1563,'15'!$G$10:$G$29)*'15'!$E$3</f>
        <v>0</v>
      </c>
      <c r="V1563" s="224">
        <f>SUMIF('16'!$C$10:$C$29,$C1563,'16'!$G$10:$G$29)*'16'!$E$3</f>
        <v>0</v>
      </c>
      <c r="W1563" s="224">
        <f>SUMIF('17'!$C$10:$C$29,$C1563,'17'!$G$10:$G$29)*'17'!$E$3</f>
        <v>0</v>
      </c>
      <c r="X1563" s="224">
        <f>SUMIF('18'!$C$10:$C$29,$C1563,'18'!$G$10:$G$29)*'18'!$E$3</f>
        <v>0</v>
      </c>
      <c r="Y1563" s="224">
        <f>SUMIF('19'!$C$10:$C$28,$C1563,'19'!$G$10:$G$28)*'19'!$E$3</f>
        <v>0</v>
      </c>
      <c r="Z1563" s="224">
        <f>SUMIF('20'!$C$10:$C$29,$C1563,'20'!$G$10:$G$29)*'20'!$E$3</f>
        <v>0</v>
      </c>
      <c r="AA1563" s="224">
        <f>SUMIF('21'!$C$10:$C$29,$C1563,'21'!$G$10:$G$29)*'21'!$E$3</f>
        <v>0</v>
      </c>
    </row>
    <row r="1564" spans="3:27" ht="15" hidden="1">
      <c r="C1564" s="207" t="s">
        <v>3236</v>
      </c>
      <c r="D1564" s="207" t="s">
        <v>3237</v>
      </c>
      <c r="F1564" s="303">
        <f t="shared" si="25"/>
        <v>0</v>
      </c>
      <c r="G1564" s="224">
        <f>SUMIF('01'!$C$10:$C$29,$C1564,'01'!$G$10:$G$29)*'01'!$E$3</f>
        <v>0</v>
      </c>
      <c r="H1564" s="224">
        <f>SUMIF('02'!$C$10:$C$28,$C1564,'02'!$G$10:$G$28)*'02'!$E$3</f>
        <v>0</v>
      </c>
      <c r="I1564" s="224">
        <f>SUMIF('03'!$C$10:$C$29,$C1564,'03'!$G$10:$G$29)*'03'!$E$3</f>
        <v>0</v>
      </c>
      <c r="J1564" s="224">
        <f>SUMIF('04'!$C$10:$C$26,$C1564,'04'!$G$10:$G$26)*'04'!$E$3</f>
        <v>0</v>
      </c>
      <c r="K1564" s="224">
        <f>SUMIF('05'!$C$10:$C$29,$C1564,'05'!$G$10:$G$29)*'05'!$E$3</f>
        <v>0</v>
      </c>
      <c r="L1564" s="224">
        <f>SUMIF('06'!$C$10:$C$29,$C1564,'06'!$G$10:$G$29)*'06'!$E$3</f>
        <v>0</v>
      </c>
      <c r="M1564" s="224">
        <f>SUMIF('07'!$C$10:$C$26,$C1564,'07'!$G$10:$G$26)*'07'!$E$3</f>
        <v>0</v>
      </c>
      <c r="N1564" s="224">
        <f>SUMIF('08'!$C$10:$C$29,$C1564,'08'!$G$10:$G$29)*'08'!$E$3</f>
        <v>0</v>
      </c>
      <c r="O1564" s="224">
        <f>SUMIF('09'!$C$10:$C$29,$C1564,'09'!$G$10:$G$29)*'09'!$E$3</f>
        <v>0</v>
      </c>
      <c r="P1564" s="224">
        <f>SUMIF('10'!$C$10:$C$29,$C1564,'10'!$G$10:$G$29)*'10'!$E$3</f>
        <v>0</v>
      </c>
      <c r="Q1564" s="224">
        <f>SUMIF('11'!$C$10:$C$39,$C1564,'11'!$G$10:$G$39)*'11'!$E$3</f>
        <v>0</v>
      </c>
      <c r="R1564" s="224">
        <f>SUMIF('12'!$C$10:$C$29,$C1564,'12'!$G$10:$G$29)*'12'!$E$3</f>
        <v>0</v>
      </c>
      <c r="S1564" s="224">
        <f>SUMIF('13'!$C$10:$C$29,$C1564,'13'!$G$10:$G$29)*'13'!$E$3</f>
        <v>0</v>
      </c>
      <c r="T1564" s="224">
        <f>SUMIF('14'!$C$10:$C$29,$C1564,'14'!$G$10:$G$29)*'14'!$E$3</f>
        <v>0</v>
      </c>
      <c r="U1564" s="224">
        <f>SUMIF('15'!$C$10:$C$29,$C1564,'15'!$G$10:$G$29)*'15'!$E$3</f>
        <v>0</v>
      </c>
      <c r="V1564" s="224">
        <f>SUMIF('16'!$C$10:$C$29,$C1564,'16'!$G$10:$G$29)*'16'!$E$3</f>
        <v>0</v>
      </c>
      <c r="W1564" s="224">
        <f>SUMIF('17'!$C$10:$C$29,$C1564,'17'!$G$10:$G$29)*'17'!$E$3</f>
        <v>0</v>
      </c>
      <c r="X1564" s="224">
        <f>SUMIF('18'!$C$10:$C$29,$C1564,'18'!$G$10:$G$29)*'18'!$E$3</f>
        <v>0</v>
      </c>
      <c r="Y1564" s="224">
        <f>SUMIF('19'!$C$10:$C$28,$C1564,'19'!$G$10:$G$28)*'19'!$E$3</f>
        <v>0</v>
      </c>
      <c r="Z1564" s="224">
        <f>SUMIF('20'!$C$10:$C$29,$C1564,'20'!$G$10:$G$29)*'20'!$E$3</f>
        <v>0</v>
      </c>
      <c r="AA1564" s="224">
        <f>SUMIF('21'!$C$10:$C$29,$C1564,'21'!$G$10:$G$29)*'21'!$E$3</f>
        <v>0</v>
      </c>
    </row>
    <row r="1565" spans="3:27" ht="15">
      <c r="C1565" s="207" t="s">
        <v>3238</v>
      </c>
      <c r="D1565" s="207" t="s">
        <v>87</v>
      </c>
      <c r="F1565" s="303">
        <f t="shared" si="25"/>
        <v>85.903999999999996</v>
      </c>
      <c r="G1565" s="224">
        <f>SUMIF('01'!$C$10:$C$29,$C1565,'01'!$G$10:$G$29)*'01'!$E$3</f>
        <v>0</v>
      </c>
      <c r="H1565" s="224">
        <f>SUMIF('02'!$C$10:$C$28,$C1565,'02'!$G$10:$G$28)*'02'!$E$3</f>
        <v>0</v>
      </c>
      <c r="I1565" s="224">
        <f>SUMIF('03'!$C$10:$C$29,$C1565,'03'!$G$10:$G$29)*'03'!$E$3</f>
        <v>0</v>
      </c>
      <c r="J1565" s="224">
        <f>SUMIF('04'!$C$10:$C$26,$C1565,'04'!$G$10:$G$26)*'04'!$E$3</f>
        <v>0</v>
      </c>
      <c r="K1565" s="224">
        <f>SUMIF('05'!$C$10:$C$29,$C1565,'05'!$G$10:$G$29)*'05'!$E$3</f>
        <v>0</v>
      </c>
      <c r="L1565" s="224">
        <f>SUMIF('06'!$C$10:$C$29,$C1565,'06'!$G$10:$G$29)*'06'!$E$3</f>
        <v>0</v>
      </c>
      <c r="M1565" s="224">
        <f>SUMIF('07'!$C$10:$C$26,$C1565,'07'!$G$10:$G$26)*'07'!$E$3</f>
        <v>0</v>
      </c>
      <c r="N1565" s="224">
        <f>SUMIF('08'!$C$10:$C$29,$C1565,'08'!$G$10:$G$29)*'08'!$E$3</f>
        <v>0</v>
      </c>
      <c r="O1565" s="224">
        <f>SUMIF('09'!$C$10:$C$29,$C1565,'09'!$G$10:$G$29)*'09'!$E$3</f>
        <v>0</v>
      </c>
      <c r="P1565" s="224">
        <f>SUMIF('10'!$C$10:$C$29,$C1565,'10'!$G$10:$G$29)*'10'!$E$3</f>
        <v>0</v>
      </c>
      <c r="Q1565" s="224">
        <f>SUMIF('11'!$C$10:$C$39,$C1565,'11'!$G$10:$G$39)*'11'!$E$3</f>
        <v>0</v>
      </c>
      <c r="R1565" s="224">
        <f>SUMIF('12'!$C$10:$C$29,$C1565,'12'!$G$10:$G$29)*'12'!$E$3</f>
        <v>85.903999999999996</v>
      </c>
      <c r="S1565" s="224">
        <f>SUMIF('13'!$C$10:$C$29,$C1565,'13'!$G$10:$G$29)*'13'!$E$3</f>
        <v>0</v>
      </c>
      <c r="T1565" s="224">
        <f>SUMIF('14'!$C$10:$C$29,$C1565,'14'!$G$10:$G$29)*'14'!$E$3</f>
        <v>0</v>
      </c>
      <c r="U1565" s="224">
        <f>SUMIF('15'!$C$10:$C$29,$C1565,'15'!$G$10:$G$29)*'15'!$E$3</f>
        <v>0</v>
      </c>
      <c r="V1565" s="224">
        <f>SUMIF('16'!$C$10:$C$29,$C1565,'16'!$G$10:$G$29)*'16'!$E$3</f>
        <v>0</v>
      </c>
      <c r="W1565" s="224">
        <f>SUMIF('17'!$C$10:$C$29,$C1565,'17'!$G$10:$G$29)*'17'!$E$3</f>
        <v>0</v>
      </c>
      <c r="X1565" s="224">
        <f>SUMIF('18'!$C$10:$C$29,$C1565,'18'!$G$10:$G$29)*'18'!$E$3</f>
        <v>0</v>
      </c>
      <c r="Y1565" s="224">
        <f>SUMIF('19'!$C$10:$C$28,$C1565,'19'!$G$10:$G$28)*'19'!$E$3</f>
        <v>0</v>
      </c>
      <c r="Z1565" s="224">
        <f>SUMIF('20'!$C$10:$C$29,$C1565,'20'!$G$10:$G$29)*'20'!$E$3</f>
        <v>0</v>
      </c>
      <c r="AA1565" s="224">
        <f>SUMIF('21'!$C$10:$C$29,$C1565,'21'!$G$10:$G$29)*'21'!$E$3</f>
        <v>0</v>
      </c>
    </row>
    <row r="1566" spans="3:27" ht="15" hidden="1">
      <c r="C1566" s="207" t="s">
        <v>3239</v>
      </c>
      <c r="D1566" s="207" t="s">
        <v>3240</v>
      </c>
      <c r="F1566" s="303">
        <f t="shared" si="25"/>
        <v>0</v>
      </c>
      <c r="G1566" s="224">
        <f>SUMIF('01'!$C$10:$C$29,$C1566,'01'!$G$10:$G$29)*'01'!$E$3</f>
        <v>0</v>
      </c>
      <c r="H1566" s="224">
        <f>SUMIF('02'!$C$10:$C$28,$C1566,'02'!$G$10:$G$28)*'02'!$E$3</f>
        <v>0</v>
      </c>
      <c r="I1566" s="224">
        <f>SUMIF('03'!$C$10:$C$29,$C1566,'03'!$G$10:$G$29)*'03'!$E$3</f>
        <v>0</v>
      </c>
      <c r="J1566" s="224">
        <f>SUMIF('04'!$C$10:$C$26,$C1566,'04'!$G$10:$G$26)*'04'!$E$3</f>
        <v>0</v>
      </c>
      <c r="K1566" s="224">
        <f>SUMIF('05'!$C$10:$C$29,$C1566,'05'!$G$10:$G$29)*'05'!$E$3</f>
        <v>0</v>
      </c>
      <c r="L1566" s="224">
        <f>SUMIF('06'!$C$10:$C$29,$C1566,'06'!$G$10:$G$29)*'06'!$E$3</f>
        <v>0</v>
      </c>
      <c r="M1566" s="224">
        <f>SUMIF('07'!$C$10:$C$26,$C1566,'07'!$G$10:$G$26)*'07'!$E$3</f>
        <v>0</v>
      </c>
      <c r="N1566" s="224">
        <f>SUMIF('08'!$C$10:$C$29,$C1566,'08'!$G$10:$G$29)*'08'!$E$3</f>
        <v>0</v>
      </c>
      <c r="O1566" s="224">
        <f>SUMIF('09'!$C$10:$C$29,$C1566,'09'!$G$10:$G$29)*'09'!$E$3</f>
        <v>0</v>
      </c>
      <c r="P1566" s="224">
        <f>SUMIF('10'!$C$10:$C$29,$C1566,'10'!$G$10:$G$29)*'10'!$E$3</f>
        <v>0</v>
      </c>
      <c r="Q1566" s="224">
        <f>SUMIF('11'!$C$10:$C$39,$C1566,'11'!$G$10:$G$39)*'11'!$E$3</f>
        <v>0</v>
      </c>
      <c r="R1566" s="224">
        <f>SUMIF('12'!$C$10:$C$29,$C1566,'12'!$G$10:$G$29)*'12'!$E$3</f>
        <v>0</v>
      </c>
      <c r="S1566" s="224">
        <f>SUMIF('13'!$C$10:$C$29,$C1566,'13'!$G$10:$G$29)*'13'!$E$3</f>
        <v>0</v>
      </c>
      <c r="T1566" s="224">
        <f>SUMIF('14'!$C$10:$C$29,$C1566,'14'!$G$10:$G$29)*'14'!$E$3</f>
        <v>0</v>
      </c>
      <c r="U1566" s="224">
        <f>SUMIF('15'!$C$10:$C$29,$C1566,'15'!$G$10:$G$29)*'15'!$E$3</f>
        <v>0</v>
      </c>
      <c r="V1566" s="224">
        <f>SUMIF('16'!$C$10:$C$29,$C1566,'16'!$G$10:$G$29)*'16'!$E$3</f>
        <v>0</v>
      </c>
      <c r="W1566" s="224">
        <f>SUMIF('17'!$C$10:$C$29,$C1566,'17'!$G$10:$G$29)*'17'!$E$3</f>
        <v>0</v>
      </c>
      <c r="X1566" s="224">
        <f>SUMIF('18'!$C$10:$C$29,$C1566,'18'!$G$10:$G$29)*'18'!$E$3</f>
        <v>0</v>
      </c>
      <c r="Y1566" s="224">
        <f>SUMIF('19'!$C$10:$C$28,$C1566,'19'!$G$10:$G$28)*'19'!$E$3</f>
        <v>0</v>
      </c>
      <c r="Z1566" s="224">
        <f>SUMIF('20'!$C$10:$C$29,$C1566,'20'!$G$10:$G$29)*'20'!$E$3</f>
        <v>0</v>
      </c>
      <c r="AA1566" s="224">
        <f>SUMIF('21'!$C$10:$C$29,$C1566,'21'!$G$10:$G$29)*'21'!$E$3</f>
        <v>0</v>
      </c>
    </row>
    <row r="1567" spans="3:27" ht="15" hidden="1">
      <c r="C1567" s="207" t="s">
        <v>3241</v>
      </c>
      <c r="D1567" s="207" t="s">
        <v>3242</v>
      </c>
      <c r="F1567" s="303">
        <f t="shared" si="25"/>
        <v>0</v>
      </c>
      <c r="G1567" s="224">
        <f>SUMIF('01'!$C$10:$C$29,$C1567,'01'!$G$10:$G$29)*'01'!$E$3</f>
        <v>0</v>
      </c>
      <c r="H1567" s="224">
        <f>SUMIF('02'!$C$10:$C$28,$C1567,'02'!$G$10:$G$28)*'02'!$E$3</f>
        <v>0</v>
      </c>
      <c r="I1567" s="224">
        <f>SUMIF('03'!$C$10:$C$29,$C1567,'03'!$G$10:$G$29)*'03'!$E$3</f>
        <v>0</v>
      </c>
      <c r="J1567" s="224">
        <f>SUMIF('04'!$C$10:$C$26,$C1567,'04'!$G$10:$G$26)*'04'!$E$3</f>
        <v>0</v>
      </c>
      <c r="K1567" s="224">
        <f>SUMIF('05'!$C$10:$C$29,$C1567,'05'!$G$10:$G$29)*'05'!$E$3</f>
        <v>0</v>
      </c>
      <c r="L1567" s="224">
        <f>SUMIF('06'!$C$10:$C$29,$C1567,'06'!$G$10:$G$29)*'06'!$E$3</f>
        <v>0</v>
      </c>
      <c r="M1567" s="224">
        <f>SUMIF('07'!$C$10:$C$26,$C1567,'07'!$G$10:$G$26)*'07'!$E$3</f>
        <v>0</v>
      </c>
      <c r="N1567" s="224">
        <f>SUMIF('08'!$C$10:$C$29,$C1567,'08'!$G$10:$G$29)*'08'!$E$3</f>
        <v>0</v>
      </c>
      <c r="O1567" s="224">
        <f>SUMIF('09'!$C$10:$C$29,$C1567,'09'!$G$10:$G$29)*'09'!$E$3</f>
        <v>0</v>
      </c>
      <c r="P1567" s="224">
        <f>SUMIF('10'!$C$10:$C$29,$C1567,'10'!$G$10:$G$29)*'10'!$E$3</f>
        <v>0</v>
      </c>
      <c r="Q1567" s="224">
        <f>SUMIF('11'!$C$10:$C$39,$C1567,'11'!$G$10:$G$39)*'11'!$E$3</f>
        <v>0</v>
      </c>
      <c r="R1567" s="224">
        <f>SUMIF('12'!$C$10:$C$29,$C1567,'12'!$G$10:$G$29)*'12'!$E$3</f>
        <v>0</v>
      </c>
      <c r="S1567" s="224">
        <f>SUMIF('13'!$C$10:$C$29,$C1567,'13'!$G$10:$G$29)*'13'!$E$3</f>
        <v>0</v>
      </c>
      <c r="T1567" s="224">
        <f>SUMIF('14'!$C$10:$C$29,$C1567,'14'!$G$10:$G$29)*'14'!$E$3</f>
        <v>0</v>
      </c>
      <c r="U1567" s="224">
        <f>SUMIF('15'!$C$10:$C$29,$C1567,'15'!$G$10:$G$29)*'15'!$E$3</f>
        <v>0</v>
      </c>
      <c r="V1567" s="224">
        <f>SUMIF('16'!$C$10:$C$29,$C1567,'16'!$G$10:$G$29)*'16'!$E$3</f>
        <v>0</v>
      </c>
      <c r="W1567" s="224">
        <f>SUMIF('17'!$C$10:$C$29,$C1567,'17'!$G$10:$G$29)*'17'!$E$3</f>
        <v>0</v>
      </c>
      <c r="X1567" s="224">
        <f>SUMIF('18'!$C$10:$C$29,$C1567,'18'!$G$10:$G$29)*'18'!$E$3</f>
        <v>0</v>
      </c>
      <c r="Y1567" s="224">
        <f>SUMIF('19'!$C$10:$C$28,$C1567,'19'!$G$10:$G$28)*'19'!$E$3</f>
        <v>0</v>
      </c>
      <c r="Z1567" s="224">
        <f>SUMIF('20'!$C$10:$C$29,$C1567,'20'!$G$10:$G$29)*'20'!$E$3</f>
        <v>0</v>
      </c>
      <c r="AA1567" s="224">
        <f>SUMIF('21'!$C$10:$C$29,$C1567,'21'!$G$10:$G$29)*'21'!$E$3</f>
        <v>0</v>
      </c>
    </row>
    <row r="1568" spans="3:27" ht="15" hidden="1">
      <c r="C1568" s="207" t="s">
        <v>3243</v>
      </c>
      <c r="D1568" s="207" t="s">
        <v>3244</v>
      </c>
      <c r="F1568" s="303">
        <f t="shared" si="25"/>
        <v>0</v>
      </c>
      <c r="G1568" s="224">
        <f>SUMIF('01'!$C$10:$C$29,$C1568,'01'!$G$10:$G$29)*'01'!$E$3</f>
        <v>0</v>
      </c>
      <c r="H1568" s="224">
        <f>SUMIF('02'!$C$10:$C$28,$C1568,'02'!$G$10:$G$28)*'02'!$E$3</f>
        <v>0</v>
      </c>
      <c r="I1568" s="224">
        <f>SUMIF('03'!$C$10:$C$29,$C1568,'03'!$G$10:$G$29)*'03'!$E$3</f>
        <v>0</v>
      </c>
      <c r="J1568" s="224">
        <f>SUMIF('04'!$C$10:$C$26,$C1568,'04'!$G$10:$G$26)*'04'!$E$3</f>
        <v>0</v>
      </c>
      <c r="K1568" s="224">
        <f>SUMIF('05'!$C$10:$C$29,$C1568,'05'!$G$10:$G$29)*'05'!$E$3</f>
        <v>0</v>
      </c>
      <c r="L1568" s="224">
        <f>SUMIF('06'!$C$10:$C$29,$C1568,'06'!$G$10:$G$29)*'06'!$E$3</f>
        <v>0</v>
      </c>
      <c r="M1568" s="224">
        <f>SUMIF('07'!$C$10:$C$26,$C1568,'07'!$G$10:$G$26)*'07'!$E$3</f>
        <v>0</v>
      </c>
      <c r="N1568" s="224">
        <f>SUMIF('08'!$C$10:$C$29,$C1568,'08'!$G$10:$G$29)*'08'!$E$3</f>
        <v>0</v>
      </c>
      <c r="O1568" s="224">
        <f>SUMIF('09'!$C$10:$C$29,$C1568,'09'!$G$10:$G$29)*'09'!$E$3</f>
        <v>0</v>
      </c>
      <c r="P1568" s="224">
        <f>SUMIF('10'!$C$10:$C$29,$C1568,'10'!$G$10:$G$29)*'10'!$E$3</f>
        <v>0</v>
      </c>
      <c r="Q1568" s="224">
        <f>SUMIF('11'!$C$10:$C$39,$C1568,'11'!$G$10:$G$39)*'11'!$E$3</f>
        <v>0</v>
      </c>
      <c r="R1568" s="224">
        <f>SUMIF('12'!$C$10:$C$29,$C1568,'12'!$G$10:$G$29)*'12'!$E$3</f>
        <v>0</v>
      </c>
      <c r="S1568" s="224">
        <f>SUMIF('13'!$C$10:$C$29,$C1568,'13'!$G$10:$G$29)*'13'!$E$3</f>
        <v>0</v>
      </c>
      <c r="T1568" s="224">
        <f>SUMIF('14'!$C$10:$C$29,$C1568,'14'!$G$10:$G$29)*'14'!$E$3</f>
        <v>0</v>
      </c>
      <c r="U1568" s="224">
        <f>SUMIF('15'!$C$10:$C$29,$C1568,'15'!$G$10:$G$29)*'15'!$E$3</f>
        <v>0</v>
      </c>
      <c r="V1568" s="224">
        <f>SUMIF('16'!$C$10:$C$29,$C1568,'16'!$G$10:$G$29)*'16'!$E$3</f>
        <v>0</v>
      </c>
      <c r="W1568" s="224">
        <f>SUMIF('17'!$C$10:$C$29,$C1568,'17'!$G$10:$G$29)*'17'!$E$3</f>
        <v>0</v>
      </c>
      <c r="X1568" s="224">
        <f>SUMIF('18'!$C$10:$C$29,$C1568,'18'!$G$10:$G$29)*'18'!$E$3</f>
        <v>0</v>
      </c>
      <c r="Y1568" s="224">
        <f>SUMIF('19'!$C$10:$C$28,$C1568,'19'!$G$10:$G$28)*'19'!$E$3</f>
        <v>0</v>
      </c>
      <c r="Z1568" s="224">
        <f>SUMIF('20'!$C$10:$C$29,$C1568,'20'!$G$10:$G$29)*'20'!$E$3</f>
        <v>0</v>
      </c>
      <c r="AA1568" s="224">
        <f>SUMIF('21'!$C$10:$C$29,$C1568,'21'!$G$10:$G$29)*'21'!$E$3</f>
        <v>0</v>
      </c>
    </row>
    <row r="1569" spans="3:27" ht="15" hidden="1">
      <c r="C1569" s="207" t="s">
        <v>3245</v>
      </c>
      <c r="D1569" s="207" t="s">
        <v>3246</v>
      </c>
      <c r="F1569" s="303">
        <f t="shared" si="25"/>
        <v>0</v>
      </c>
      <c r="G1569" s="224">
        <f>SUMIF('01'!$C$10:$C$29,$C1569,'01'!$G$10:$G$29)*'01'!$E$3</f>
        <v>0</v>
      </c>
      <c r="H1569" s="224">
        <f>SUMIF('02'!$C$10:$C$28,$C1569,'02'!$G$10:$G$28)*'02'!$E$3</f>
        <v>0</v>
      </c>
      <c r="I1569" s="224">
        <f>SUMIF('03'!$C$10:$C$29,$C1569,'03'!$G$10:$G$29)*'03'!$E$3</f>
        <v>0</v>
      </c>
      <c r="J1569" s="224">
        <f>SUMIF('04'!$C$10:$C$26,$C1569,'04'!$G$10:$G$26)*'04'!$E$3</f>
        <v>0</v>
      </c>
      <c r="K1569" s="224">
        <f>SUMIF('05'!$C$10:$C$29,$C1569,'05'!$G$10:$G$29)*'05'!$E$3</f>
        <v>0</v>
      </c>
      <c r="L1569" s="224">
        <f>SUMIF('06'!$C$10:$C$29,$C1569,'06'!$G$10:$G$29)*'06'!$E$3</f>
        <v>0</v>
      </c>
      <c r="M1569" s="224">
        <f>SUMIF('07'!$C$10:$C$26,$C1569,'07'!$G$10:$G$26)*'07'!$E$3</f>
        <v>0</v>
      </c>
      <c r="N1569" s="224">
        <f>SUMIF('08'!$C$10:$C$29,$C1569,'08'!$G$10:$G$29)*'08'!$E$3</f>
        <v>0</v>
      </c>
      <c r="O1569" s="224">
        <f>SUMIF('09'!$C$10:$C$29,$C1569,'09'!$G$10:$G$29)*'09'!$E$3</f>
        <v>0</v>
      </c>
      <c r="P1569" s="224">
        <f>SUMIF('10'!$C$10:$C$29,$C1569,'10'!$G$10:$G$29)*'10'!$E$3</f>
        <v>0</v>
      </c>
      <c r="Q1569" s="224">
        <f>SUMIF('11'!$C$10:$C$39,$C1569,'11'!$G$10:$G$39)*'11'!$E$3</f>
        <v>0</v>
      </c>
      <c r="R1569" s="224">
        <f>SUMIF('12'!$C$10:$C$29,$C1569,'12'!$G$10:$G$29)*'12'!$E$3</f>
        <v>0</v>
      </c>
      <c r="S1569" s="224">
        <f>SUMIF('13'!$C$10:$C$29,$C1569,'13'!$G$10:$G$29)*'13'!$E$3</f>
        <v>0</v>
      </c>
      <c r="T1569" s="224">
        <f>SUMIF('14'!$C$10:$C$29,$C1569,'14'!$G$10:$G$29)*'14'!$E$3</f>
        <v>0</v>
      </c>
      <c r="U1569" s="224">
        <f>SUMIF('15'!$C$10:$C$29,$C1569,'15'!$G$10:$G$29)*'15'!$E$3</f>
        <v>0</v>
      </c>
      <c r="V1569" s="224">
        <f>SUMIF('16'!$C$10:$C$29,$C1569,'16'!$G$10:$G$29)*'16'!$E$3</f>
        <v>0</v>
      </c>
      <c r="W1569" s="224">
        <f>SUMIF('17'!$C$10:$C$29,$C1569,'17'!$G$10:$G$29)*'17'!$E$3</f>
        <v>0</v>
      </c>
      <c r="X1569" s="224">
        <f>SUMIF('18'!$C$10:$C$29,$C1569,'18'!$G$10:$G$29)*'18'!$E$3</f>
        <v>0</v>
      </c>
      <c r="Y1569" s="224">
        <f>SUMIF('19'!$C$10:$C$28,$C1569,'19'!$G$10:$G$28)*'19'!$E$3</f>
        <v>0</v>
      </c>
      <c r="Z1569" s="224">
        <f>SUMIF('20'!$C$10:$C$29,$C1569,'20'!$G$10:$G$29)*'20'!$E$3</f>
        <v>0</v>
      </c>
      <c r="AA1569" s="224">
        <f>SUMIF('21'!$C$10:$C$29,$C1569,'21'!$G$10:$G$29)*'21'!$E$3</f>
        <v>0</v>
      </c>
    </row>
    <row r="1570" spans="3:27" ht="15" hidden="1">
      <c r="C1570" s="207" t="s">
        <v>3247</v>
      </c>
      <c r="D1570" s="207" t="s">
        <v>3248</v>
      </c>
      <c r="F1570" s="303">
        <f t="shared" si="25"/>
        <v>0</v>
      </c>
      <c r="G1570" s="224">
        <f>SUMIF('01'!$C$10:$C$29,$C1570,'01'!$G$10:$G$29)*'01'!$E$3</f>
        <v>0</v>
      </c>
      <c r="H1570" s="224">
        <f>SUMIF('02'!$C$10:$C$28,$C1570,'02'!$G$10:$G$28)*'02'!$E$3</f>
        <v>0</v>
      </c>
      <c r="I1570" s="224">
        <f>SUMIF('03'!$C$10:$C$29,$C1570,'03'!$G$10:$G$29)*'03'!$E$3</f>
        <v>0</v>
      </c>
      <c r="J1570" s="224">
        <f>SUMIF('04'!$C$10:$C$26,$C1570,'04'!$G$10:$G$26)*'04'!$E$3</f>
        <v>0</v>
      </c>
      <c r="K1570" s="224">
        <f>SUMIF('05'!$C$10:$C$29,$C1570,'05'!$G$10:$G$29)*'05'!$E$3</f>
        <v>0</v>
      </c>
      <c r="L1570" s="224">
        <f>SUMIF('06'!$C$10:$C$29,$C1570,'06'!$G$10:$G$29)*'06'!$E$3</f>
        <v>0</v>
      </c>
      <c r="M1570" s="224">
        <f>SUMIF('07'!$C$10:$C$26,$C1570,'07'!$G$10:$G$26)*'07'!$E$3</f>
        <v>0</v>
      </c>
      <c r="N1570" s="224">
        <f>SUMIF('08'!$C$10:$C$29,$C1570,'08'!$G$10:$G$29)*'08'!$E$3</f>
        <v>0</v>
      </c>
      <c r="O1570" s="224">
        <f>SUMIF('09'!$C$10:$C$29,$C1570,'09'!$G$10:$G$29)*'09'!$E$3</f>
        <v>0</v>
      </c>
      <c r="P1570" s="224">
        <f>SUMIF('10'!$C$10:$C$29,$C1570,'10'!$G$10:$G$29)*'10'!$E$3</f>
        <v>0</v>
      </c>
      <c r="Q1570" s="224">
        <f>SUMIF('11'!$C$10:$C$39,$C1570,'11'!$G$10:$G$39)*'11'!$E$3</f>
        <v>0</v>
      </c>
      <c r="R1570" s="224">
        <f>SUMIF('12'!$C$10:$C$29,$C1570,'12'!$G$10:$G$29)*'12'!$E$3</f>
        <v>0</v>
      </c>
      <c r="S1570" s="224">
        <f>SUMIF('13'!$C$10:$C$29,$C1570,'13'!$G$10:$G$29)*'13'!$E$3</f>
        <v>0</v>
      </c>
      <c r="T1570" s="224">
        <f>SUMIF('14'!$C$10:$C$29,$C1570,'14'!$G$10:$G$29)*'14'!$E$3</f>
        <v>0</v>
      </c>
      <c r="U1570" s="224">
        <f>SUMIF('15'!$C$10:$C$29,$C1570,'15'!$G$10:$G$29)*'15'!$E$3</f>
        <v>0</v>
      </c>
      <c r="V1570" s="224">
        <f>SUMIF('16'!$C$10:$C$29,$C1570,'16'!$G$10:$G$29)*'16'!$E$3</f>
        <v>0</v>
      </c>
      <c r="W1570" s="224">
        <f>SUMIF('17'!$C$10:$C$29,$C1570,'17'!$G$10:$G$29)*'17'!$E$3</f>
        <v>0</v>
      </c>
      <c r="X1570" s="224">
        <f>SUMIF('18'!$C$10:$C$29,$C1570,'18'!$G$10:$G$29)*'18'!$E$3</f>
        <v>0</v>
      </c>
      <c r="Y1570" s="224">
        <f>SUMIF('19'!$C$10:$C$28,$C1570,'19'!$G$10:$G$28)*'19'!$E$3</f>
        <v>0</v>
      </c>
      <c r="Z1570" s="224">
        <f>SUMIF('20'!$C$10:$C$29,$C1570,'20'!$G$10:$G$29)*'20'!$E$3</f>
        <v>0</v>
      </c>
      <c r="AA1570" s="224">
        <f>SUMIF('21'!$C$10:$C$29,$C1570,'21'!$G$10:$G$29)*'21'!$E$3</f>
        <v>0</v>
      </c>
    </row>
    <row r="1571" spans="3:27" ht="15" hidden="1">
      <c r="C1571" s="207" t="s">
        <v>3249</v>
      </c>
      <c r="D1571" s="207" t="s">
        <v>3250</v>
      </c>
      <c r="F1571" s="303">
        <f t="shared" si="25"/>
        <v>0</v>
      </c>
      <c r="G1571" s="224">
        <f>SUMIF('01'!$C$10:$C$29,$C1571,'01'!$G$10:$G$29)*'01'!$E$3</f>
        <v>0</v>
      </c>
      <c r="H1571" s="224">
        <f>SUMIF('02'!$C$10:$C$28,$C1571,'02'!$G$10:$G$28)*'02'!$E$3</f>
        <v>0</v>
      </c>
      <c r="I1571" s="224">
        <f>SUMIF('03'!$C$10:$C$29,$C1571,'03'!$G$10:$G$29)*'03'!$E$3</f>
        <v>0</v>
      </c>
      <c r="J1571" s="224">
        <f>SUMIF('04'!$C$10:$C$26,$C1571,'04'!$G$10:$G$26)*'04'!$E$3</f>
        <v>0</v>
      </c>
      <c r="K1571" s="224">
        <f>SUMIF('05'!$C$10:$C$29,$C1571,'05'!$G$10:$G$29)*'05'!$E$3</f>
        <v>0</v>
      </c>
      <c r="L1571" s="224">
        <f>SUMIF('06'!$C$10:$C$29,$C1571,'06'!$G$10:$G$29)*'06'!$E$3</f>
        <v>0</v>
      </c>
      <c r="M1571" s="224">
        <f>SUMIF('07'!$C$10:$C$26,$C1571,'07'!$G$10:$G$26)*'07'!$E$3</f>
        <v>0</v>
      </c>
      <c r="N1571" s="224">
        <f>SUMIF('08'!$C$10:$C$29,$C1571,'08'!$G$10:$G$29)*'08'!$E$3</f>
        <v>0</v>
      </c>
      <c r="O1571" s="224">
        <f>SUMIF('09'!$C$10:$C$29,$C1571,'09'!$G$10:$G$29)*'09'!$E$3</f>
        <v>0</v>
      </c>
      <c r="P1571" s="224">
        <f>SUMIF('10'!$C$10:$C$29,$C1571,'10'!$G$10:$G$29)*'10'!$E$3</f>
        <v>0</v>
      </c>
      <c r="Q1571" s="224">
        <f>SUMIF('11'!$C$10:$C$39,$C1571,'11'!$G$10:$G$39)*'11'!$E$3</f>
        <v>0</v>
      </c>
      <c r="R1571" s="224">
        <f>SUMIF('12'!$C$10:$C$29,$C1571,'12'!$G$10:$G$29)*'12'!$E$3</f>
        <v>0</v>
      </c>
      <c r="S1571" s="224">
        <f>SUMIF('13'!$C$10:$C$29,$C1571,'13'!$G$10:$G$29)*'13'!$E$3</f>
        <v>0</v>
      </c>
      <c r="T1571" s="224">
        <f>SUMIF('14'!$C$10:$C$29,$C1571,'14'!$G$10:$G$29)*'14'!$E$3</f>
        <v>0</v>
      </c>
      <c r="U1571" s="224">
        <f>SUMIF('15'!$C$10:$C$29,$C1571,'15'!$G$10:$G$29)*'15'!$E$3</f>
        <v>0</v>
      </c>
      <c r="V1571" s="224">
        <f>SUMIF('16'!$C$10:$C$29,$C1571,'16'!$G$10:$G$29)*'16'!$E$3</f>
        <v>0</v>
      </c>
      <c r="W1571" s="224">
        <f>SUMIF('17'!$C$10:$C$29,$C1571,'17'!$G$10:$G$29)*'17'!$E$3</f>
        <v>0</v>
      </c>
      <c r="X1571" s="224">
        <f>SUMIF('18'!$C$10:$C$29,$C1571,'18'!$G$10:$G$29)*'18'!$E$3</f>
        <v>0</v>
      </c>
      <c r="Y1571" s="224">
        <f>SUMIF('19'!$C$10:$C$28,$C1571,'19'!$G$10:$G$28)*'19'!$E$3</f>
        <v>0</v>
      </c>
      <c r="Z1571" s="224">
        <f>SUMIF('20'!$C$10:$C$29,$C1571,'20'!$G$10:$G$29)*'20'!$E$3</f>
        <v>0</v>
      </c>
      <c r="AA1571" s="224">
        <f>SUMIF('21'!$C$10:$C$29,$C1571,'21'!$G$10:$G$29)*'21'!$E$3</f>
        <v>0</v>
      </c>
    </row>
    <row r="1572" spans="3:27" ht="15" hidden="1">
      <c r="C1572" s="207" t="s">
        <v>3251</v>
      </c>
      <c r="D1572" s="207" t="s">
        <v>3252</v>
      </c>
      <c r="F1572" s="303">
        <f t="shared" si="25"/>
        <v>0</v>
      </c>
      <c r="G1572" s="224">
        <f>SUMIF('01'!$C$10:$C$29,$C1572,'01'!$G$10:$G$29)*'01'!$E$3</f>
        <v>0</v>
      </c>
      <c r="H1572" s="224">
        <f>SUMIF('02'!$C$10:$C$28,$C1572,'02'!$G$10:$G$28)*'02'!$E$3</f>
        <v>0</v>
      </c>
      <c r="I1572" s="224">
        <f>SUMIF('03'!$C$10:$C$29,$C1572,'03'!$G$10:$G$29)*'03'!$E$3</f>
        <v>0</v>
      </c>
      <c r="J1572" s="224">
        <f>SUMIF('04'!$C$10:$C$26,$C1572,'04'!$G$10:$G$26)*'04'!$E$3</f>
        <v>0</v>
      </c>
      <c r="K1572" s="224">
        <f>SUMIF('05'!$C$10:$C$29,$C1572,'05'!$G$10:$G$29)*'05'!$E$3</f>
        <v>0</v>
      </c>
      <c r="L1572" s="224">
        <f>SUMIF('06'!$C$10:$C$29,$C1572,'06'!$G$10:$G$29)*'06'!$E$3</f>
        <v>0</v>
      </c>
      <c r="M1572" s="224">
        <f>SUMIF('07'!$C$10:$C$26,$C1572,'07'!$G$10:$G$26)*'07'!$E$3</f>
        <v>0</v>
      </c>
      <c r="N1572" s="224">
        <f>SUMIF('08'!$C$10:$C$29,$C1572,'08'!$G$10:$G$29)*'08'!$E$3</f>
        <v>0</v>
      </c>
      <c r="O1572" s="224">
        <f>SUMIF('09'!$C$10:$C$29,$C1572,'09'!$G$10:$G$29)*'09'!$E$3</f>
        <v>0</v>
      </c>
      <c r="P1572" s="224">
        <f>SUMIF('10'!$C$10:$C$29,$C1572,'10'!$G$10:$G$29)*'10'!$E$3</f>
        <v>0</v>
      </c>
      <c r="Q1572" s="224">
        <f>SUMIF('11'!$C$10:$C$39,$C1572,'11'!$G$10:$G$39)*'11'!$E$3</f>
        <v>0</v>
      </c>
      <c r="R1572" s="224">
        <f>SUMIF('12'!$C$10:$C$29,$C1572,'12'!$G$10:$G$29)*'12'!$E$3</f>
        <v>0</v>
      </c>
      <c r="S1572" s="224">
        <f>SUMIF('13'!$C$10:$C$29,$C1572,'13'!$G$10:$G$29)*'13'!$E$3</f>
        <v>0</v>
      </c>
      <c r="T1572" s="224">
        <f>SUMIF('14'!$C$10:$C$29,$C1572,'14'!$G$10:$G$29)*'14'!$E$3</f>
        <v>0</v>
      </c>
      <c r="U1572" s="224">
        <f>SUMIF('15'!$C$10:$C$29,$C1572,'15'!$G$10:$G$29)*'15'!$E$3</f>
        <v>0</v>
      </c>
      <c r="V1572" s="224">
        <f>SUMIF('16'!$C$10:$C$29,$C1572,'16'!$G$10:$G$29)*'16'!$E$3</f>
        <v>0</v>
      </c>
      <c r="W1572" s="224">
        <f>SUMIF('17'!$C$10:$C$29,$C1572,'17'!$G$10:$G$29)*'17'!$E$3</f>
        <v>0</v>
      </c>
      <c r="X1572" s="224">
        <f>SUMIF('18'!$C$10:$C$29,$C1572,'18'!$G$10:$G$29)*'18'!$E$3</f>
        <v>0</v>
      </c>
      <c r="Y1572" s="224">
        <f>SUMIF('19'!$C$10:$C$28,$C1572,'19'!$G$10:$G$28)*'19'!$E$3</f>
        <v>0</v>
      </c>
      <c r="Z1572" s="224">
        <f>SUMIF('20'!$C$10:$C$29,$C1572,'20'!$G$10:$G$29)*'20'!$E$3</f>
        <v>0</v>
      </c>
      <c r="AA1572" s="224">
        <f>SUMIF('21'!$C$10:$C$29,$C1572,'21'!$G$10:$G$29)*'21'!$E$3</f>
        <v>0</v>
      </c>
    </row>
    <row r="1573" spans="3:27" ht="15" hidden="1">
      <c r="C1573" s="207" t="s">
        <v>3253</v>
      </c>
      <c r="D1573" s="207" t="s">
        <v>3254</v>
      </c>
      <c r="F1573" s="303">
        <f t="shared" si="25"/>
        <v>0</v>
      </c>
      <c r="G1573" s="224">
        <f>SUMIF('01'!$C$10:$C$29,$C1573,'01'!$G$10:$G$29)*'01'!$E$3</f>
        <v>0</v>
      </c>
      <c r="H1573" s="224">
        <f>SUMIF('02'!$C$10:$C$28,$C1573,'02'!$G$10:$G$28)*'02'!$E$3</f>
        <v>0</v>
      </c>
      <c r="I1573" s="224">
        <f>SUMIF('03'!$C$10:$C$29,$C1573,'03'!$G$10:$G$29)*'03'!$E$3</f>
        <v>0</v>
      </c>
      <c r="J1573" s="224">
        <f>SUMIF('04'!$C$10:$C$26,$C1573,'04'!$G$10:$G$26)*'04'!$E$3</f>
        <v>0</v>
      </c>
      <c r="K1573" s="224">
        <f>SUMIF('05'!$C$10:$C$29,$C1573,'05'!$G$10:$G$29)*'05'!$E$3</f>
        <v>0</v>
      </c>
      <c r="L1573" s="224">
        <f>SUMIF('06'!$C$10:$C$29,$C1573,'06'!$G$10:$G$29)*'06'!$E$3</f>
        <v>0</v>
      </c>
      <c r="M1573" s="224">
        <f>SUMIF('07'!$C$10:$C$26,$C1573,'07'!$G$10:$G$26)*'07'!$E$3</f>
        <v>0</v>
      </c>
      <c r="N1573" s="224">
        <f>SUMIF('08'!$C$10:$C$29,$C1573,'08'!$G$10:$G$29)*'08'!$E$3</f>
        <v>0</v>
      </c>
      <c r="O1573" s="224">
        <f>SUMIF('09'!$C$10:$C$29,$C1573,'09'!$G$10:$G$29)*'09'!$E$3</f>
        <v>0</v>
      </c>
      <c r="P1573" s="224">
        <f>SUMIF('10'!$C$10:$C$29,$C1573,'10'!$G$10:$G$29)*'10'!$E$3</f>
        <v>0</v>
      </c>
      <c r="Q1573" s="224">
        <f>SUMIF('11'!$C$10:$C$39,$C1573,'11'!$G$10:$G$39)*'11'!$E$3</f>
        <v>0</v>
      </c>
      <c r="R1573" s="224">
        <f>SUMIF('12'!$C$10:$C$29,$C1573,'12'!$G$10:$G$29)*'12'!$E$3</f>
        <v>0</v>
      </c>
      <c r="S1573" s="224">
        <f>SUMIF('13'!$C$10:$C$29,$C1573,'13'!$G$10:$G$29)*'13'!$E$3</f>
        <v>0</v>
      </c>
      <c r="T1573" s="224">
        <f>SUMIF('14'!$C$10:$C$29,$C1573,'14'!$G$10:$G$29)*'14'!$E$3</f>
        <v>0</v>
      </c>
      <c r="U1573" s="224">
        <f>SUMIF('15'!$C$10:$C$29,$C1573,'15'!$G$10:$G$29)*'15'!$E$3</f>
        <v>0</v>
      </c>
      <c r="V1573" s="224">
        <f>SUMIF('16'!$C$10:$C$29,$C1573,'16'!$G$10:$G$29)*'16'!$E$3</f>
        <v>0</v>
      </c>
      <c r="W1573" s="224">
        <f>SUMIF('17'!$C$10:$C$29,$C1573,'17'!$G$10:$G$29)*'17'!$E$3</f>
        <v>0</v>
      </c>
      <c r="X1573" s="224">
        <f>SUMIF('18'!$C$10:$C$29,$C1573,'18'!$G$10:$G$29)*'18'!$E$3</f>
        <v>0</v>
      </c>
      <c r="Y1573" s="224">
        <f>SUMIF('19'!$C$10:$C$28,$C1573,'19'!$G$10:$G$28)*'19'!$E$3</f>
        <v>0</v>
      </c>
      <c r="Z1573" s="224">
        <f>SUMIF('20'!$C$10:$C$29,$C1573,'20'!$G$10:$G$29)*'20'!$E$3</f>
        <v>0</v>
      </c>
      <c r="AA1573" s="224">
        <f>SUMIF('21'!$C$10:$C$29,$C1573,'21'!$G$10:$G$29)*'21'!$E$3</f>
        <v>0</v>
      </c>
    </row>
    <row r="1574" spans="3:27" ht="15">
      <c r="C1574" s="207" t="s">
        <v>117</v>
      </c>
      <c r="D1574" s="207" t="s">
        <v>84</v>
      </c>
      <c r="F1574" s="303">
        <f t="shared" si="25"/>
        <v>228.31380000000001</v>
      </c>
      <c r="G1574" s="224">
        <f>SUMIF('01'!$C$10:$C$29,$C1574,'01'!$G$10:$G$29)*'01'!$E$3</f>
        <v>0</v>
      </c>
      <c r="H1574" s="224">
        <f>SUMIF('02'!$C$10:$C$28,$C1574,'02'!$G$10:$G$28)*'02'!$E$3</f>
        <v>0</v>
      </c>
      <c r="I1574" s="224">
        <f>SUMIF('03'!$C$10:$C$29,$C1574,'03'!$G$10:$G$29)*'03'!$E$3</f>
        <v>0</v>
      </c>
      <c r="J1574" s="224">
        <f>SUMIF('04'!$C$10:$C$26,$C1574,'04'!$G$10:$G$26)*'04'!$E$3</f>
        <v>0</v>
      </c>
      <c r="K1574" s="224">
        <f>SUMIF('05'!$C$10:$C$29,$C1574,'05'!$G$10:$G$29)*'05'!$E$3</f>
        <v>0</v>
      </c>
      <c r="L1574" s="224">
        <f>SUMIF('06'!$C$10:$C$29,$C1574,'06'!$G$10:$G$29)*'06'!$E$3</f>
        <v>103.779</v>
      </c>
      <c r="M1574" s="224">
        <f>SUMIF('07'!$C$10:$C$26,$C1574,'07'!$G$10:$G$26)*'07'!$E$3</f>
        <v>34.593000000000004</v>
      </c>
      <c r="N1574" s="224">
        <f>SUMIF('08'!$C$10:$C$29,$C1574,'08'!$G$10:$G$29)*'08'!$E$3</f>
        <v>0</v>
      </c>
      <c r="O1574" s="224">
        <f>SUMIF('09'!$C$10:$C$29,$C1574,'09'!$G$10:$G$29)*'09'!$E$3</f>
        <v>0</v>
      </c>
      <c r="P1574" s="224">
        <f>SUMIF('10'!$C$10:$C$29,$C1574,'10'!$G$10:$G$29)*'10'!$E$3</f>
        <v>0</v>
      </c>
      <c r="Q1574" s="224">
        <f>SUMIF('11'!$C$10:$C$39,$C1574,'11'!$G$10:$G$39)*'11'!$E$3</f>
        <v>0</v>
      </c>
      <c r="R1574" s="224">
        <f>SUMIF('12'!$C$10:$C$29,$C1574,'12'!$G$10:$G$29)*'12'!$E$3</f>
        <v>27.674400000000002</v>
      </c>
      <c r="S1574" s="224">
        <f>SUMIF('13'!$C$10:$C$29,$C1574,'13'!$G$10:$G$29)*'13'!$E$3</f>
        <v>62.267400000000002</v>
      </c>
      <c r="T1574" s="224">
        <f>SUMIF('14'!$C$10:$C$29,$C1574,'14'!$G$10:$G$29)*'14'!$E$3</f>
        <v>0</v>
      </c>
      <c r="U1574" s="224">
        <f>SUMIF('15'!$C$10:$C$29,$C1574,'15'!$G$10:$G$29)*'15'!$E$3</f>
        <v>0</v>
      </c>
      <c r="V1574" s="224">
        <f>SUMIF('16'!$C$10:$C$29,$C1574,'16'!$G$10:$G$29)*'16'!$E$3</f>
        <v>0</v>
      </c>
      <c r="W1574" s="224">
        <f>SUMIF('17'!$C$10:$C$29,$C1574,'17'!$G$10:$G$29)*'17'!$E$3</f>
        <v>0</v>
      </c>
      <c r="X1574" s="224">
        <f>SUMIF('18'!$C$10:$C$29,$C1574,'18'!$G$10:$G$29)*'18'!$E$3</f>
        <v>0</v>
      </c>
      <c r="Y1574" s="224">
        <f>SUMIF('19'!$C$10:$C$28,$C1574,'19'!$G$10:$G$28)*'19'!$E$3</f>
        <v>0</v>
      </c>
      <c r="Z1574" s="224">
        <f>SUMIF('20'!$C$10:$C$29,$C1574,'20'!$G$10:$G$29)*'20'!$E$3</f>
        <v>0</v>
      </c>
      <c r="AA1574" s="224">
        <f>SUMIF('21'!$C$10:$C$29,$C1574,'21'!$G$10:$G$29)*'21'!$E$3</f>
        <v>0</v>
      </c>
    </row>
    <row r="1575" spans="3:27" ht="15" hidden="1">
      <c r="C1575" s="207" t="s">
        <v>3255</v>
      </c>
      <c r="D1575" s="207" t="s">
        <v>3256</v>
      </c>
      <c r="F1575" s="303">
        <f t="shared" si="25"/>
        <v>0</v>
      </c>
      <c r="G1575" s="224">
        <f>SUMIF('01'!$C$10:$C$29,$C1575,'01'!$G$10:$G$29)*'01'!$E$3</f>
        <v>0</v>
      </c>
      <c r="H1575" s="224">
        <f>SUMIF('02'!$C$10:$C$28,$C1575,'02'!$G$10:$G$28)*'02'!$E$3</f>
        <v>0</v>
      </c>
      <c r="I1575" s="224">
        <f>SUMIF('03'!$C$10:$C$29,$C1575,'03'!$G$10:$G$29)*'03'!$E$3</f>
        <v>0</v>
      </c>
      <c r="J1575" s="224">
        <f>SUMIF('04'!$C$10:$C$26,$C1575,'04'!$G$10:$G$26)*'04'!$E$3</f>
        <v>0</v>
      </c>
      <c r="K1575" s="224">
        <f>SUMIF('05'!$C$10:$C$29,$C1575,'05'!$G$10:$G$29)*'05'!$E$3</f>
        <v>0</v>
      </c>
      <c r="L1575" s="224">
        <f>SUMIF('06'!$C$10:$C$29,$C1575,'06'!$G$10:$G$29)*'06'!$E$3</f>
        <v>0</v>
      </c>
      <c r="M1575" s="224">
        <f>SUMIF('07'!$C$10:$C$26,$C1575,'07'!$G$10:$G$26)*'07'!$E$3</f>
        <v>0</v>
      </c>
      <c r="N1575" s="224">
        <f>SUMIF('08'!$C$10:$C$29,$C1575,'08'!$G$10:$G$29)*'08'!$E$3</f>
        <v>0</v>
      </c>
      <c r="O1575" s="224">
        <f>SUMIF('09'!$C$10:$C$29,$C1575,'09'!$G$10:$G$29)*'09'!$E$3</f>
        <v>0</v>
      </c>
      <c r="P1575" s="224">
        <f>SUMIF('10'!$C$10:$C$29,$C1575,'10'!$G$10:$G$29)*'10'!$E$3</f>
        <v>0</v>
      </c>
      <c r="Q1575" s="224">
        <f>SUMIF('11'!$C$10:$C$39,$C1575,'11'!$G$10:$G$39)*'11'!$E$3</f>
        <v>0</v>
      </c>
      <c r="R1575" s="224">
        <f>SUMIF('12'!$C$10:$C$29,$C1575,'12'!$G$10:$G$29)*'12'!$E$3</f>
        <v>0</v>
      </c>
      <c r="S1575" s="224">
        <f>SUMIF('13'!$C$10:$C$29,$C1575,'13'!$G$10:$G$29)*'13'!$E$3</f>
        <v>0</v>
      </c>
      <c r="T1575" s="224">
        <f>SUMIF('14'!$C$10:$C$29,$C1575,'14'!$G$10:$G$29)*'14'!$E$3</f>
        <v>0</v>
      </c>
      <c r="U1575" s="224">
        <f>SUMIF('15'!$C$10:$C$29,$C1575,'15'!$G$10:$G$29)*'15'!$E$3</f>
        <v>0</v>
      </c>
      <c r="V1575" s="224">
        <f>SUMIF('16'!$C$10:$C$29,$C1575,'16'!$G$10:$G$29)*'16'!$E$3</f>
        <v>0</v>
      </c>
      <c r="W1575" s="224">
        <f>SUMIF('17'!$C$10:$C$29,$C1575,'17'!$G$10:$G$29)*'17'!$E$3</f>
        <v>0</v>
      </c>
      <c r="X1575" s="224">
        <f>SUMIF('18'!$C$10:$C$29,$C1575,'18'!$G$10:$G$29)*'18'!$E$3</f>
        <v>0</v>
      </c>
      <c r="Y1575" s="224">
        <f>SUMIF('19'!$C$10:$C$28,$C1575,'19'!$G$10:$G$28)*'19'!$E$3</f>
        <v>0</v>
      </c>
      <c r="Z1575" s="224">
        <f>SUMIF('20'!$C$10:$C$29,$C1575,'20'!$G$10:$G$29)*'20'!$E$3</f>
        <v>0</v>
      </c>
      <c r="AA1575" s="224">
        <f>SUMIF('21'!$C$10:$C$29,$C1575,'21'!$G$10:$G$29)*'21'!$E$3</f>
        <v>0</v>
      </c>
    </row>
    <row r="1576" spans="3:27" ht="15" hidden="1">
      <c r="C1576" s="207" t="s">
        <v>3257</v>
      </c>
      <c r="D1576" s="207" t="s">
        <v>3258</v>
      </c>
      <c r="F1576" s="303">
        <f t="shared" si="25"/>
        <v>0</v>
      </c>
      <c r="G1576" s="224">
        <f>SUMIF('01'!$C$10:$C$29,$C1576,'01'!$G$10:$G$29)*'01'!$E$3</f>
        <v>0</v>
      </c>
      <c r="H1576" s="224">
        <f>SUMIF('02'!$C$10:$C$28,$C1576,'02'!$G$10:$G$28)*'02'!$E$3</f>
        <v>0</v>
      </c>
      <c r="I1576" s="224">
        <f>SUMIF('03'!$C$10:$C$29,$C1576,'03'!$G$10:$G$29)*'03'!$E$3</f>
        <v>0</v>
      </c>
      <c r="J1576" s="224">
        <f>SUMIF('04'!$C$10:$C$26,$C1576,'04'!$G$10:$G$26)*'04'!$E$3</f>
        <v>0</v>
      </c>
      <c r="K1576" s="224">
        <f>SUMIF('05'!$C$10:$C$29,$C1576,'05'!$G$10:$G$29)*'05'!$E$3</f>
        <v>0</v>
      </c>
      <c r="L1576" s="224">
        <f>SUMIF('06'!$C$10:$C$29,$C1576,'06'!$G$10:$G$29)*'06'!$E$3</f>
        <v>0</v>
      </c>
      <c r="M1576" s="224">
        <f>SUMIF('07'!$C$10:$C$26,$C1576,'07'!$G$10:$G$26)*'07'!$E$3</f>
        <v>0</v>
      </c>
      <c r="N1576" s="224">
        <f>SUMIF('08'!$C$10:$C$29,$C1576,'08'!$G$10:$G$29)*'08'!$E$3</f>
        <v>0</v>
      </c>
      <c r="O1576" s="224">
        <f>SUMIF('09'!$C$10:$C$29,$C1576,'09'!$G$10:$G$29)*'09'!$E$3</f>
        <v>0</v>
      </c>
      <c r="P1576" s="224">
        <f>SUMIF('10'!$C$10:$C$29,$C1576,'10'!$G$10:$G$29)*'10'!$E$3</f>
        <v>0</v>
      </c>
      <c r="Q1576" s="224">
        <f>SUMIF('11'!$C$10:$C$39,$C1576,'11'!$G$10:$G$39)*'11'!$E$3</f>
        <v>0</v>
      </c>
      <c r="R1576" s="224">
        <f>SUMIF('12'!$C$10:$C$29,$C1576,'12'!$G$10:$G$29)*'12'!$E$3</f>
        <v>0</v>
      </c>
      <c r="S1576" s="224">
        <f>SUMIF('13'!$C$10:$C$29,$C1576,'13'!$G$10:$G$29)*'13'!$E$3</f>
        <v>0</v>
      </c>
      <c r="T1576" s="224">
        <f>SUMIF('14'!$C$10:$C$29,$C1576,'14'!$G$10:$G$29)*'14'!$E$3</f>
        <v>0</v>
      </c>
      <c r="U1576" s="224">
        <f>SUMIF('15'!$C$10:$C$29,$C1576,'15'!$G$10:$G$29)*'15'!$E$3</f>
        <v>0</v>
      </c>
      <c r="V1576" s="224">
        <f>SUMIF('16'!$C$10:$C$29,$C1576,'16'!$G$10:$G$29)*'16'!$E$3</f>
        <v>0</v>
      </c>
      <c r="W1576" s="224">
        <f>SUMIF('17'!$C$10:$C$29,$C1576,'17'!$G$10:$G$29)*'17'!$E$3</f>
        <v>0</v>
      </c>
      <c r="X1576" s="224">
        <f>SUMIF('18'!$C$10:$C$29,$C1576,'18'!$G$10:$G$29)*'18'!$E$3</f>
        <v>0</v>
      </c>
      <c r="Y1576" s="224">
        <f>SUMIF('19'!$C$10:$C$28,$C1576,'19'!$G$10:$G$28)*'19'!$E$3</f>
        <v>0</v>
      </c>
      <c r="Z1576" s="224">
        <f>SUMIF('20'!$C$10:$C$29,$C1576,'20'!$G$10:$G$29)*'20'!$E$3</f>
        <v>0</v>
      </c>
      <c r="AA1576" s="224">
        <f>SUMIF('21'!$C$10:$C$29,$C1576,'21'!$G$10:$G$29)*'21'!$E$3</f>
        <v>0</v>
      </c>
    </row>
    <row r="1577" spans="3:27" ht="15" hidden="1">
      <c r="C1577" s="207" t="s">
        <v>3259</v>
      </c>
      <c r="D1577" s="207" t="s">
        <v>3260</v>
      </c>
      <c r="F1577" s="303">
        <f t="shared" si="25"/>
        <v>0</v>
      </c>
      <c r="G1577" s="224">
        <f>SUMIF('01'!$C$10:$C$29,$C1577,'01'!$G$10:$G$29)*'01'!$E$3</f>
        <v>0</v>
      </c>
      <c r="H1577" s="224">
        <f>SUMIF('02'!$C$10:$C$28,$C1577,'02'!$G$10:$G$28)*'02'!$E$3</f>
        <v>0</v>
      </c>
      <c r="I1577" s="224">
        <f>SUMIF('03'!$C$10:$C$29,$C1577,'03'!$G$10:$G$29)*'03'!$E$3</f>
        <v>0</v>
      </c>
      <c r="J1577" s="224">
        <f>SUMIF('04'!$C$10:$C$26,$C1577,'04'!$G$10:$G$26)*'04'!$E$3</f>
        <v>0</v>
      </c>
      <c r="K1577" s="224">
        <f>SUMIF('05'!$C$10:$C$29,$C1577,'05'!$G$10:$G$29)*'05'!$E$3</f>
        <v>0</v>
      </c>
      <c r="L1577" s="224">
        <f>SUMIF('06'!$C$10:$C$29,$C1577,'06'!$G$10:$G$29)*'06'!$E$3</f>
        <v>0</v>
      </c>
      <c r="M1577" s="224">
        <f>SUMIF('07'!$C$10:$C$26,$C1577,'07'!$G$10:$G$26)*'07'!$E$3</f>
        <v>0</v>
      </c>
      <c r="N1577" s="224">
        <f>SUMIF('08'!$C$10:$C$29,$C1577,'08'!$G$10:$G$29)*'08'!$E$3</f>
        <v>0</v>
      </c>
      <c r="O1577" s="224">
        <f>SUMIF('09'!$C$10:$C$29,$C1577,'09'!$G$10:$G$29)*'09'!$E$3</f>
        <v>0</v>
      </c>
      <c r="P1577" s="224">
        <f>SUMIF('10'!$C$10:$C$29,$C1577,'10'!$G$10:$G$29)*'10'!$E$3</f>
        <v>0</v>
      </c>
      <c r="Q1577" s="224">
        <f>SUMIF('11'!$C$10:$C$39,$C1577,'11'!$G$10:$G$39)*'11'!$E$3</f>
        <v>0</v>
      </c>
      <c r="R1577" s="224">
        <f>SUMIF('12'!$C$10:$C$29,$C1577,'12'!$G$10:$G$29)*'12'!$E$3</f>
        <v>0</v>
      </c>
      <c r="S1577" s="224">
        <f>SUMIF('13'!$C$10:$C$29,$C1577,'13'!$G$10:$G$29)*'13'!$E$3</f>
        <v>0</v>
      </c>
      <c r="T1577" s="224">
        <f>SUMIF('14'!$C$10:$C$29,$C1577,'14'!$G$10:$G$29)*'14'!$E$3</f>
        <v>0</v>
      </c>
      <c r="U1577" s="224">
        <f>SUMIF('15'!$C$10:$C$29,$C1577,'15'!$G$10:$G$29)*'15'!$E$3</f>
        <v>0</v>
      </c>
      <c r="V1577" s="224">
        <f>SUMIF('16'!$C$10:$C$29,$C1577,'16'!$G$10:$G$29)*'16'!$E$3</f>
        <v>0</v>
      </c>
      <c r="W1577" s="224">
        <f>SUMIF('17'!$C$10:$C$29,$C1577,'17'!$G$10:$G$29)*'17'!$E$3</f>
        <v>0</v>
      </c>
      <c r="X1577" s="224">
        <f>SUMIF('18'!$C$10:$C$29,$C1577,'18'!$G$10:$G$29)*'18'!$E$3</f>
        <v>0</v>
      </c>
      <c r="Y1577" s="224">
        <f>SUMIF('19'!$C$10:$C$28,$C1577,'19'!$G$10:$G$28)*'19'!$E$3</f>
        <v>0</v>
      </c>
      <c r="Z1577" s="224">
        <f>SUMIF('20'!$C$10:$C$29,$C1577,'20'!$G$10:$G$29)*'20'!$E$3</f>
        <v>0</v>
      </c>
      <c r="AA1577" s="224">
        <f>SUMIF('21'!$C$10:$C$29,$C1577,'21'!$G$10:$G$29)*'21'!$E$3</f>
        <v>0</v>
      </c>
    </row>
    <row r="1578" spans="3:27" ht="15" hidden="1">
      <c r="C1578" s="207" t="s">
        <v>3261</v>
      </c>
      <c r="D1578" s="207" t="s">
        <v>3262</v>
      </c>
      <c r="F1578" s="303">
        <f t="shared" si="25"/>
        <v>0</v>
      </c>
      <c r="G1578" s="224">
        <f>SUMIF('01'!$C$10:$C$29,$C1578,'01'!$G$10:$G$29)*'01'!$E$3</f>
        <v>0</v>
      </c>
      <c r="H1578" s="224">
        <f>SUMIF('02'!$C$10:$C$28,$C1578,'02'!$G$10:$G$28)*'02'!$E$3</f>
        <v>0</v>
      </c>
      <c r="I1578" s="224">
        <f>SUMIF('03'!$C$10:$C$29,$C1578,'03'!$G$10:$G$29)*'03'!$E$3</f>
        <v>0</v>
      </c>
      <c r="J1578" s="224">
        <f>SUMIF('04'!$C$10:$C$26,$C1578,'04'!$G$10:$G$26)*'04'!$E$3</f>
        <v>0</v>
      </c>
      <c r="K1578" s="224">
        <f>SUMIF('05'!$C$10:$C$29,$C1578,'05'!$G$10:$G$29)*'05'!$E$3</f>
        <v>0</v>
      </c>
      <c r="L1578" s="224">
        <f>SUMIF('06'!$C$10:$C$29,$C1578,'06'!$G$10:$G$29)*'06'!$E$3</f>
        <v>0</v>
      </c>
      <c r="M1578" s="224">
        <f>SUMIF('07'!$C$10:$C$26,$C1578,'07'!$G$10:$G$26)*'07'!$E$3</f>
        <v>0</v>
      </c>
      <c r="N1578" s="224">
        <f>SUMIF('08'!$C$10:$C$29,$C1578,'08'!$G$10:$G$29)*'08'!$E$3</f>
        <v>0</v>
      </c>
      <c r="O1578" s="224">
        <f>SUMIF('09'!$C$10:$C$29,$C1578,'09'!$G$10:$G$29)*'09'!$E$3</f>
        <v>0</v>
      </c>
      <c r="P1578" s="224">
        <f>SUMIF('10'!$C$10:$C$29,$C1578,'10'!$G$10:$G$29)*'10'!$E$3</f>
        <v>0</v>
      </c>
      <c r="Q1578" s="224">
        <f>SUMIF('11'!$C$10:$C$39,$C1578,'11'!$G$10:$G$39)*'11'!$E$3</f>
        <v>0</v>
      </c>
      <c r="R1578" s="224">
        <f>SUMIF('12'!$C$10:$C$29,$C1578,'12'!$G$10:$G$29)*'12'!$E$3</f>
        <v>0</v>
      </c>
      <c r="S1578" s="224">
        <f>SUMIF('13'!$C$10:$C$29,$C1578,'13'!$G$10:$G$29)*'13'!$E$3</f>
        <v>0</v>
      </c>
      <c r="T1578" s="224">
        <f>SUMIF('14'!$C$10:$C$29,$C1578,'14'!$G$10:$G$29)*'14'!$E$3</f>
        <v>0</v>
      </c>
      <c r="U1578" s="224">
        <f>SUMIF('15'!$C$10:$C$29,$C1578,'15'!$G$10:$G$29)*'15'!$E$3</f>
        <v>0</v>
      </c>
      <c r="V1578" s="224">
        <f>SUMIF('16'!$C$10:$C$29,$C1578,'16'!$G$10:$G$29)*'16'!$E$3</f>
        <v>0</v>
      </c>
      <c r="W1578" s="224">
        <f>SUMIF('17'!$C$10:$C$29,$C1578,'17'!$G$10:$G$29)*'17'!$E$3</f>
        <v>0</v>
      </c>
      <c r="X1578" s="224">
        <f>SUMIF('18'!$C$10:$C$29,$C1578,'18'!$G$10:$G$29)*'18'!$E$3</f>
        <v>0</v>
      </c>
      <c r="Y1578" s="224">
        <f>SUMIF('19'!$C$10:$C$28,$C1578,'19'!$G$10:$G$28)*'19'!$E$3</f>
        <v>0</v>
      </c>
      <c r="Z1578" s="224">
        <f>SUMIF('20'!$C$10:$C$29,$C1578,'20'!$G$10:$G$29)*'20'!$E$3</f>
        <v>0</v>
      </c>
      <c r="AA1578" s="224">
        <f>SUMIF('21'!$C$10:$C$29,$C1578,'21'!$G$10:$G$29)*'21'!$E$3</f>
        <v>0</v>
      </c>
    </row>
    <row r="1579" spans="3:27" ht="15">
      <c r="C1579" s="207" t="s">
        <v>3263</v>
      </c>
      <c r="D1579" s="207" t="s">
        <v>118</v>
      </c>
      <c r="F1579" s="303">
        <f t="shared" si="25"/>
        <v>1388.1012600000001</v>
      </c>
      <c r="G1579" s="224">
        <f>SUMIF('01'!$C$10:$C$29,$C1579,'01'!$G$10:$G$29)*'01'!$E$3</f>
        <v>0</v>
      </c>
      <c r="H1579" s="224">
        <f>SUMIF('02'!$C$10:$C$28,$C1579,'02'!$G$10:$G$28)*'02'!$E$3</f>
        <v>0</v>
      </c>
      <c r="I1579" s="224">
        <f>SUMIF('03'!$C$10:$C$29,$C1579,'03'!$G$10:$G$29)*'03'!$E$3</f>
        <v>0</v>
      </c>
      <c r="J1579" s="224">
        <f>SUMIF('04'!$C$10:$C$26,$C1579,'04'!$G$10:$G$26)*'04'!$E$3</f>
        <v>0</v>
      </c>
      <c r="K1579" s="224">
        <f>SUMIF('05'!$C$10:$C$29,$C1579,'05'!$G$10:$G$29)*'05'!$E$3</f>
        <v>0</v>
      </c>
      <c r="L1579" s="224">
        <f>SUMIF('06'!$C$10:$C$29,$C1579,'06'!$G$10:$G$29)*'06'!$E$3</f>
        <v>661.00060000000008</v>
      </c>
      <c r="M1579" s="224">
        <f>SUMIF('07'!$C$10:$C$26,$C1579,'07'!$G$10:$G$26)*'07'!$E$3</f>
        <v>330.50030000000004</v>
      </c>
      <c r="N1579" s="224">
        <f>SUMIF('08'!$C$10:$C$29,$C1579,'08'!$G$10:$G$29)*'08'!$E$3</f>
        <v>0</v>
      </c>
      <c r="O1579" s="224">
        <f>SUMIF('09'!$C$10:$C$29,$C1579,'09'!$G$10:$G$29)*'09'!$E$3</f>
        <v>0</v>
      </c>
      <c r="P1579" s="224">
        <f>SUMIF('10'!$C$10:$C$29,$C1579,'10'!$G$10:$G$29)*'10'!$E$3</f>
        <v>0</v>
      </c>
      <c r="Q1579" s="224">
        <f>SUMIF('11'!$C$10:$C$39,$C1579,'11'!$G$10:$G$39)*'11'!$E$3</f>
        <v>0</v>
      </c>
      <c r="R1579" s="224">
        <f>SUMIF('12'!$C$10:$C$29,$C1579,'12'!$G$10:$G$29)*'12'!$E$3</f>
        <v>0</v>
      </c>
      <c r="S1579" s="224">
        <f>SUMIF('13'!$C$10:$C$29,$C1579,'13'!$G$10:$G$29)*'13'!$E$3</f>
        <v>396.60036000000008</v>
      </c>
      <c r="T1579" s="224">
        <f>SUMIF('14'!$C$10:$C$29,$C1579,'14'!$G$10:$G$29)*'14'!$E$3</f>
        <v>0</v>
      </c>
      <c r="U1579" s="224">
        <f>SUMIF('15'!$C$10:$C$29,$C1579,'15'!$G$10:$G$29)*'15'!$E$3</f>
        <v>0</v>
      </c>
      <c r="V1579" s="224">
        <f>SUMIF('16'!$C$10:$C$29,$C1579,'16'!$G$10:$G$29)*'16'!$E$3</f>
        <v>0</v>
      </c>
      <c r="W1579" s="224">
        <f>SUMIF('17'!$C$10:$C$29,$C1579,'17'!$G$10:$G$29)*'17'!$E$3</f>
        <v>0</v>
      </c>
      <c r="X1579" s="224">
        <f>SUMIF('18'!$C$10:$C$29,$C1579,'18'!$G$10:$G$29)*'18'!$E$3</f>
        <v>0</v>
      </c>
      <c r="Y1579" s="224">
        <f>SUMIF('19'!$C$10:$C$28,$C1579,'19'!$G$10:$G$28)*'19'!$E$3</f>
        <v>0</v>
      </c>
      <c r="Z1579" s="224">
        <f>SUMIF('20'!$C$10:$C$29,$C1579,'20'!$G$10:$G$29)*'20'!$E$3</f>
        <v>0</v>
      </c>
      <c r="AA1579" s="224">
        <f>SUMIF('21'!$C$10:$C$29,$C1579,'21'!$G$10:$G$29)*'21'!$E$3</f>
        <v>0</v>
      </c>
    </row>
    <row r="1580" spans="3:27" ht="15" hidden="1">
      <c r="C1580" s="207" t="s">
        <v>3264</v>
      </c>
      <c r="D1580" s="207" t="s">
        <v>3265</v>
      </c>
      <c r="F1580" s="303">
        <f t="shared" si="25"/>
        <v>0</v>
      </c>
      <c r="G1580" s="224">
        <f>SUMIF('01'!$C$10:$C$29,$C1580,'01'!$G$10:$G$29)*'01'!$E$3</f>
        <v>0</v>
      </c>
      <c r="H1580" s="224">
        <f>SUMIF('02'!$C$10:$C$28,$C1580,'02'!$G$10:$G$28)*'02'!$E$3</f>
        <v>0</v>
      </c>
      <c r="I1580" s="224">
        <f>SUMIF('03'!$C$10:$C$29,$C1580,'03'!$G$10:$G$29)*'03'!$E$3</f>
        <v>0</v>
      </c>
      <c r="J1580" s="224">
        <f>SUMIF('04'!$C$10:$C$26,$C1580,'04'!$G$10:$G$26)*'04'!$E$3</f>
        <v>0</v>
      </c>
      <c r="K1580" s="224">
        <f>SUMIF('05'!$C$10:$C$29,$C1580,'05'!$G$10:$G$29)*'05'!$E$3</f>
        <v>0</v>
      </c>
      <c r="L1580" s="224">
        <f>SUMIF('06'!$C$10:$C$29,$C1580,'06'!$G$10:$G$29)*'06'!$E$3</f>
        <v>0</v>
      </c>
      <c r="M1580" s="224">
        <f>SUMIF('07'!$C$10:$C$26,$C1580,'07'!$G$10:$G$26)*'07'!$E$3</f>
        <v>0</v>
      </c>
      <c r="N1580" s="224">
        <f>SUMIF('08'!$C$10:$C$29,$C1580,'08'!$G$10:$G$29)*'08'!$E$3</f>
        <v>0</v>
      </c>
      <c r="O1580" s="224">
        <f>SUMIF('09'!$C$10:$C$29,$C1580,'09'!$G$10:$G$29)*'09'!$E$3</f>
        <v>0</v>
      </c>
      <c r="P1580" s="224">
        <f>SUMIF('10'!$C$10:$C$29,$C1580,'10'!$G$10:$G$29)*'10'!$E$3</f>
        <v>0</v>
      </c>
      <c r="Q1580" s="224">
        <f>SUMIF('11'!$C$10:$C$39,$C1580,'11'!$G$10:$G$39)*'11'!$E$3</f>
        <v>0</v>
      </c>
      <c r="R1580" s="224">
        <f>SUMIF('12'!$C$10:$C$29,$C1580,'12'!$G$10:$G$29)*'12'!$E$3</f>
        <v>0</v>
      </c>
      <c r="S1580" s="224">
        <f>SUMIF('13'!$C$10:$C$29,$C1580,'13'!$G$10:$G$29)*'13'!$E$3</f>
        <v>0</v>
      </c>
      <c r="T1580" s="224">
        <f>SUMIF('14'!$C$10:$C$29,$C1580,'14'!$G$10:$G$29)*'14'!$E$3</f>
        <v>0</v>
      </c>
      <c r="U1580" s="224">
        <f>SUMIF('15'!$C$10:$C$29,$C1580,'15'!$G$10:$G$29)*'15'!$E$3</f>
        <v>0</v>
      </c>
      <c r="V1580" s="224">
        <f>SUMIF('16'!$C$10:$C$29,$C1580,'16'!$G$10:$G$29)*'16'!$E$3</f>
        <v>0</v>
      </c>
      <c r="W1580" s="224">
        <f>SUMIF('17'!$C$10:$C$29,$C1580,'17'!$G$10:$G$29)*'17'!$E$3</f>
        <v>0</v>
      </c>
      <c r="X1580" s="224">
        <f>SUMIF('18'!$C$10:$C$29,$C1580,'18'!$G$10:$G$29)*'18'!$E$3</f>
        <v>0</v>
      </c>
      <c r="Y1580" s="224">
        <f>SUMIF('19'!$C$10:$C$28,$C1580,'19'!$G$10:$G$28)*'19'!$E$3</f>
        <v>0</v>
      </c>
      <c r="Z1580" s="224">
        <f>SUMIF('20'!$C$10:$C$29,$C1580,'20'!$G$10:$G$29)*'20'!$E$3</f>
        <v>0</v>
      </c>
      <c r="AA1580" s="224">
        <f>SUMIF('21'!$C$10:$C$29,$C1580,'21'!$G$10:$G$29)*'21'!$E$3</f>
        <v>0</v>
      </c>
    </row>
    <row r="1581" spans="3:27" ht="15" hidden="1">
      <c r="C1581" s="207" t="s">
        <v>3266</v>
      </c>
      <c r="D1581" s="207" t="s">
        <v>3267</v>
      </c>
      <c r="F1581" s="303">
        <f t="shared" si="25"/>
        <v>0</v>
      </c>
      <c r="G1581" s="224">
        <f>SUMIF('01'!$C$10:$C$29,$C1581,'01'!$G$10:$G$29)*'01'!$E$3</f>
        <v>0</v>
      </c>
      <c r="H1581" s="224">
        <f>SUMIF('02'!$C$10:$C$28,$C1581,'02'!$G$10:$G$28)*'02'!$E$3</f>
        <v>0</v>
      </c>
      <c r="I1581" s="224">
        <f>SUMIF('03'!$C$10:$C$29,$C1581,'03'!$G$10:$G$29)*'03'!$E$3</f>
        <v>0</v>
      </c>
      <c r="J1581" s="224">
        <f>SUMIF('04'!$C$10:$C$26,$C1581,'04'!$G$10:$G$26)*'04'!$E$3</f>
        <v>0</v>
      </c>
      <c r="K1581" s="224">
        <f>SUMIF('05'!$C$10:$C$29,$C1581,'05'!$G$10:$G$29)*'05'!$E$3</f>
        <v>0</v>
      </c>
      <c r="L1581" s="224">
        <f>SUMIF('06'!$C$10:$C$29,$C1581,'06'!$G$10:$G$29)*'06'!$E$3</f>
        <v>0</v>
      </c>
      <c r="M1581" s="224">
        <f>SUMIF('07'!$C$10:$C$26,$C1581,'07'!$G$10:$G$26)*'07'!$E$3</f>
        <v>0</v>
      </c>
      <c r="N1581" s="224">
        <f>SUMIF('08'!$C$10:$C$29,$C1581,'08'!$G$10:$G$29)*'08'!$E$3</f>
        <v>0</v>
      </c>
      <c r="O1581" s="224">
        <f>SUMIF('09'!$C$10:$C$29,$C1581,'09'!$G$10:$G$29)*'09'!$E$3</f>
        <v>0</v>
      </c>
      <c r="P1581" s="224">
        <f>SUMIF('10'!$C$10:$C$29,$C1581,'10'!$G$10:$G$29)*'10'!$E$3</f>
        <v>0</v>
      </c>
      <c r="Q1581" s="224">
        <f>SUMIF('11'!$C$10:$C$39,$C1581,'11'!$G$10:$G$39)*'11'!$E$3</f>
        <v>0</v>
      </c>
      <c r="R1581" s="224">
        <f>SUMIF('12'!$C$10:$C$29,$C1581,'12'!$G$10:$G$29)*'12'!$E$3</f>
        <v>0</v>
      </c>
      <c r="S1581" s="224">
        <f>SUMIF('13'!$C$10:$C$29,$C1581,'13'!$G$10:$G$29)*'13'!$E$3</f>
        <v>0</v>
      </c>
      <c r="T1581" s="224">
        <f>SUMIF('14'!$C$10:$C$29,$C1581,'14'!$G$10:$G$29)*'14'!$E$3</f>
        <v>0</v>
      </c>
      <c r="U1581" s="224">
        <f>SUMIF('15'!$C$10:$C$29,$C1581,'15'!$G$10:$G$29)*'15'!$E$3</f>
        <v>0</v>
      </c>
      <c r="V1581" s="224">
        <f>SUMIF('16'!$C$10:$C$29,$C1581,'16'!$G$10:$G$29)*'16'!$E$3</f>
        <v>0</v>
      </c>
      <c r="W1581" s="224">
        <f>SUMIF('17'!$C$10:$C$29,$C1581,'17'!$G$10:$G$29)*'17'!$E$3</f>
        <v>0</v>
      </c>
      <c r="X1581" s="224">
        <f>SUMIF('18'!$C$10:$C$29,$C1581,'18'!$G$10:$G$29)*'18'!$E$3</f>
        <v>0</v>
      </c>
      <c r="Y1581" s="224">
        <f>SUMIF('19'!$C$10:$C$28,$C1581,'19'!$G$10:$G$28)*'19'!$E$3</f>
        <v>0</v>
      </c>
      <c r="Z1581" s="224">
        <f>SUMIF('20'!$C$10:$C$29,$C1581,'20'!$G$10:$G$29)*'20'!$E$3</f>
        <v>0</v>
      </c>
      <c r="AA1581" s="224">
        <f>SUMIF('21'!$C$10:$C$29,$C1581,'21'!$G$10:$G$29)*'21'!$E$3</f>
        <v>0</v>
      </c>
    </row>
    <row r="1582" spans="3:27" ht="15" hidden="1">
      <c r="C1582" s="207" t="s">
        <v>3268</v>
      </c>
      <c r="D1582" s="207" t="s">
        <v>3269</v>
      </c>
      <c r="F1582" s="303">
        <f t="shared" si="25"/>
        <v>0</v>
      </c>
      <c r="G1582" s="224">
        <f>SUMIF('01'!$C$10:$C$29,$C1582,'01'!$G$10:$G$29)*'01'!$E$3</f>
        <v>0</v>
      </c>
      <c r="H1582" s="224">
        <f>SUMIF('02'!$C$10:$C$28,$C1582,'02'!$G$10:$G$28)*'02'!$E$3</f>
        <v>0</v>
      </c>
      <c r="I1582" s="224">
        <f>SUMIF('03'!$C$10:$C$29,$C1582,'03'!$G$10:$G$29)*'03'!$E$3</f>
        <v>0</v>
      </c>
      <c r="J1582" s="224">
        <f>SUMIF('04'!$C$10:$C$26,$C1582,'04'!$G$10:$G$26)*'04'!$E$3</f>
        <v>0</v>
      </c>
      <c r="K1582" s="224">
        <f>SUMIF('05'!$C$10:$C$29,$C1582,'05'!$G$10:$G$29)*'05'!$E$3</f>
        <v>0</v>
      </c>
      <c r="L1582" s="224">
        <f>SUMIF('06'!$C$10:$C$29,$C1582,'06'!$G$10:$G$29)*'06'!$E$3</f>
        <v>0</v>
      </c>
      <c r="M1582" s="224">
        <f>SUMIF('07'!$C$10:$C$26,$C1582,'07'!$G$10:$G$26)*'07'!$E$3</f>
        <v>0</v>
      </c>
      <c r="N1582" s="224">
        <f>SUMIF('08'!$C$10:$C$29,$C1582,'08'!$G$10:$G$29)*'08'!$E$3</f>
        <v>0</v>
      </c>
      <c r="O1582" s="224">
        <f>SUMIF('09'!$C$10:$C$29,$C1582,'09'!$G$10:$G$29)*'09'!$E$3</f>
        <v>0</v>
      </c>
      <c r="P1582" s="224">
        <f>SUMIF('10'!$C$10:$C$29,$C1582,'10'!$G$10:$G$29)*'10'!$E$3</f>
        <v>0</v>
      </c>
      <c r="Q1582" s="224">
        <f>SUMIF('11'!$C$10:$C$39,$C1582,'11'!$G$10:$G$39)*'11'!$E$3</f>
        <v>0</v>
      </c>
      <c r="R1582" s="224">
        <f>SUMIF('12'!$C$10:$C$29,$C1582,'12'!$G$10:$G$29)*'12'!$E$3</f>
        <v>0</v>
      </c>
      <c r="S1582" s="224">
        <f>SUMIF('13'!$C$10:$C$29,$C1582,'13'!$G$10:$G$29)*'13'!$E$3</f>
        <v>0</v>
      </c>
      <c r="T1582" s="224">
        <f>SUMIF('14'!$C$10:$C$29,$C1582,'14'!$G$10:$G$29)*'14'!$E$3</f>
        <v>0</v>
      </c>
      <c r="U1582" s="224">
        <f>SUMIF('15'!$C$10:$C$29,$C1582,'15'!$G$10:$G$29)*'15'!$E$3</f>
        <v>0</v>
      </c>
      <c r="V1582" s="224">
        <f>SUMIF('16'!$C$10:$C$29,$C1582,'16'!$G$10:$G$29)*'16'!$E$3</f>
        <v>0</v>
      </c>
      <c r="W1582" s="224">
        <f>SUMIF('17'!$C$10:$C$29,$C1582,'17'!$G$10:$G$29)*'17'!$E$3</f>
        <v>0</v>
      </c>
      <c r="X1582" s="224">
        <f>SUMIF('18'!$C$10:$C$29,$C1582,'18'!$G$10:$G$29)*'18'!$E$3</f>
        <v>0</v>
      </c>
      <c r="Y1582" s="224">
        <f>SUMIF('19'!$C$10:$C$28,$C1582,'19'!$G$10:$G$28)*'19'!$E$3</f>
        <v>0</v>
      </c>
      <c r="Z1582" s="224">
        <f>SUMIF('20'!$C$10:$C$29,$C1582,'20'!$G$10:$G$29)*'20'!$E$3</f>
        <v>0</v>
      </c>
      <c r="AA1582" s="224">
        <f>SUMIF('21'!$C$10:$C$29,$C1582,'21'!$G$10:$G$29)*'21'!$E$3</f>
        <v>0</v>
      </c>
    </row>
    <row r="1583" spans="3:27" ht="15" hidden="1">
      <c r="C1583" s="207" t="s">
        <v>3270</v>
      </c>
      <c r="D1583" s="207" t="s">
        <v>3271</v>
      </c>
      <c r="F1583" s="303">
        <f t="shared" si="25"/>
        <v>0</v>
      </c>
      <c r="G1583" s="224">
        <f>SUMIF('01'!$C$10:$C$29,$C1583,'01'!$G$10:$G$29)*'01'!$E$3</f>
        <v>0</v>
      </c>
      <c r="H1583" s="224">
        <f>SUMIF('02'!$C$10:$C$28,$C1583,'02'!$G$10:$G$28)*'02'!$E$3</f>
        <v>0</v>
      </c>
      <c r="I1583" s="224">
        <f>SUMIF('03'!$C$10:$C$29,$C1583,'03'!$G$10:$G$29)*'03'!$E$3</f>
        <v>0</v>
      </c>
      <c r="J1583" s="224">
        <f>SUMIF('04'!$C$10:$C$26,$C1583,'04'!$G$10:$G$26)*'04'!$E$3</f>
        <v>0</v>
      </c>
      <c r="K1583" s="224">
        <f>SUMIF('05'!$C$10:$C$29,$C1583,'05'!$G$10:$G$29)*'05'!$E$3</f>
        <v>0</v>
      </c>
      <c r="L1583" s="224">
        <f>SUMIF('06'!$C$10:$C$29,$C1583,'06'!$G$10:$G$29)*'06'!$E$3</f>
        <v>0</v>
      </c>
      <c r="M1583" s="224">
        <f>SUMIF('07'!$C$10:$C$26,$C1583,'07'!$G$10:$G$26)*'07'!$E$3</f>
        <v>0</v>
      </c>
      <c r="N1583" s="224">
        <f>SUMIF('08'!$C$10:$C$29,$C1583,'08'!$G$10:$G$29)*'08'!$E$3</f>
        <v>0</v>
      </c>
      <c r="O1583" s="224">
        <f>SUMIF('09'!$C$10:$C$29,$C1583,'09'!$G$10:$G$29)*'09'!$E$3</f>
        <v>0</v>
      </c>
      <c r="P1583" s="224">
        <f>SUMIF('10'!$C$10:$C$29,$C1583,'10'!$G$10:$G$29)*'10'!$E$3</f>
        <v>0</v>
      </c>
      <c r="Q1583" s="224">
        <f>SUMIF('11'!$C$10:$C$39,$C1583,'11'!$G$10:$G$39)*'11'!$E$3</f>
        <v>0</v>
      </c>
      <c r="R1583" s="224">
        <f>SUMIF('12'!$C$10:$C$29,$C1583,'12'!$G$10:$G$29)*'12'!$E$3</f>
        <v>0</v>
      </c>
      <c r="S1583" s="224">
        <f>SUMIF('13'!$C$10:$C$29,$C1583,'13'!$G$10:$G$29)*'13'!$E$3</f>
        <v>0</v>
      </c>
      <c r="T1583" s="224">
        <f>SUMIF('14'!$C$10:$C$29,$C1583,'14'!$G$10:$G$29)*'14'!$E$3</f>
        <v>0</v>
      </c>
      <c r="U1583" s="224">
        <f>SUMIF('15'!$C$10:$C$29,$C1583,'15'!$G$10:$G$29)*'15'!$E$3</f>
        <v>0</v>
      </c>
      <c r="V1583" s="224">
        <f>SUMIF('16'!$C$10:$C$29,$C1583,'16'!$G$10:$G$29)*'16'!$E$3</f>
        <v>0</v>
      </c>
      <c r="W1583" s="224">
        <f>SUMIF('17'!$C$10:$C$29,$C1583,'17'!$G$10:$G$29)*'17'!$E$3</f>
        <v>0</v>
      </c>
      <c r="X1583" s="224">
        <f>SUMIF('18'!$C$10:$C$29,$C1583,'18'!$G$10:$G$29)*'18'!$E$3</f>
        <v>0</v>
      </c>
      <c r="Y1583" s="224">
        <f>SUMIF('19'!$C$10:$C$28,$C1583,'19'!$G$10:$G$28)*'19'!$E$3</f>
        <v>0</v>
      </c>
      <c r="Z1583" s="224">
        <f>SUMIF('20'!$C$10:$C$29,$C1583,'20'!$G$10:$G$29)*'20'!$E$3</f>
        <v>0</v>
      </c>
      <c r="AA1583" s="224">
        <f>SUMIF('21'!$C$10:$C$29,$C1583,'21'!$G$10:$G$29)*'21'!$E$3</f>
        <v>0</v>
      </c>
    </row>
    <row r="1584" spans="3:27" ht="15" hidden="1">
      <c r="C1584" s="207" t="s">
        <v>3272</v>
      </c>
      <c r="D1584" s="207" t="s">
        <v>3273</v>
      </c>
      <c r="F1584" s="303">
        <f t="shared" si="25"/>
        <v>0</v>
      </c>
      <c r="G1584" s="224">
        <f>SUMIF('01'!$C$10:$C$29,$C1584,'01'!$G$10:$G$29)*'01'!$E$3</f>
        <v>0</v>
      </c>
      <c r="H1584" s="224">
        <f>SUMIF('02'!$C$10:$C$28,$C1584,'02'!$G$10:$G$28)*'02'!$E$3</f>
        <v>0</v>
      </c>
      <c r="I1584" s="224">
        <f>SUMIF('03'!$C$10:$C$29,$C1584,'03'!$G$10:$G$29)*'03'!$E$3</f>
        <v>0</v>
      </c>
      <c r="J1584" s="224">
        <f>SUMIF('04'!$C$10:$C$26,$C1584,'04'!$G$10:$G$26)*'04'!$E$3</f>
        <v>0</v>
      </c>
      <c r="K1584" s="224">
        <f>SUMIF('05'!$C$10:$C$29,$C1584,'05'!$G$10:$G$29)*'05'!$E$3</f>
        <v>0</v>
      </c>
      <c r="L1584" s="224">
        <f>SUMIF('06'!$C$10:$C$29,$C1584,'06'!$G$10:$G$29)*'06'!$E$3</f>
        <v>0</v>
      </c>
      <c r="M1584" s="224">
        <f>SUMIF('07'!$C$10:$C$26,$C1584,'07'!$G$10:$G$26)*'07'!$E$3</f>
        <v>0</v>
      </c>
      <c r="N1584" s="224">
        <f>SUMIF('08'!$C$10:$C$29,$C1584,'08'!$G$10:$G$29)*'08'!$E$3</f>
        <v>0</v>
      </c>
      <c r="O1584" s="224">
        <f>SUMIF('09'!$C$10:$C$29,$C1584,'09'!$G$10:$G$29)*'09'!$E$3</f>
        <v>0</v>
      </c>
      <c r="P1584" s="224">
        <f>SUMIF('10'!$C$10:$C$29,$C1584,'10'!$G$10:$G$29)*'10'!$E$3</f>
        <v>0</v>
      </c>
      <c r="Q1584" s="224">
        <f>SUMIF('11'!$C$10:$C$39,$C1584,'11'!$G$10:$G$39)*'11'!$E$3</f>
        <v>0</v>
      </c>
      <c r="R1584" s="224">
        <f>SUMIF('12'!$C$10:$C$29,$C1584,'12'!$G$10:$G$29)*'12'!$E$3</f>
        <v>0</v>
      </c>
      <c r="S1584" s="224">
        <f>SUMIF('13'!$C$10:$C$29,$C1584,'13'!$G$10:$G$29)*'13'!$E$3</f>
        <v>0</v>
      </c>
      <c r="T1584" s="224">
        <f>SUMIF('14'!$C$10:$C$29,$C1584,'14'!$G$10:$G$29)*'14'!$E$3</f>
        <v>0</v>
      </c>
      <c r="U1584" s="224">
        <f>SUMIF('15'!$C$10:$C$29,$C1584,'15'!$G$10:$G$29)*'15'!$E$3</f>
        <v>0</v>
      </c>
      <c r="V1584" s="224">
        <f>SUMIF('16'!$C$10:$C$29,$C1584,'16'!$G$10:$G$29)*'16'!$E$3</f>
        <v>0</v>
      </c>
      <c r="W1584" s="224">
        <f>SUMIF('17'!$C$10:$C$29,$C1584,'17'!$G$10:$G$29)*'17'!$E$3</f>
        <v>0</v>
      </c>
      <c r="X1584" s="224">
        <f>SUMIF('18'!$C$10:$C$29,$C1584,'18'!$G$10:$G$29)*'18'!$E$3</f>
        <v>0</v>
      </c>
      <c r="Y1584" s="224">
        <f>SUMIF('19'!$C$10:$C$28,$C1584,'19'!$G$10:$G$28)*'19'!$E$3</f>
        <v>0</v>
      </c>
      <c r="Z1584" s="224">
        <f>SUMIF('20'!$C$10:$C$29,$C1584,'20'!$G$10:$G$29)*'20'!$E$3</f>
        <v>0</v>
      </c>
      <c r="AA1584" s="224">
        <f>SUMIF('21'!$C$10:$C$29,$C1584,'21'!$G$10:$G$29)*'21'!$E$3</f>
        <v>0</v>
      </c>
    </row>
    <row r="1585" spans="3:27" ht="15" hidden="1">
      <c r="C1585" s="207" t="s">
        <v>3274</v>
      </c>
      <c r="D1585" s="207" t="s">
        <v>3275</v>
      </c>
      <c r="F1585" s="303">
        <f t="shared" si="25"/>
        <v>0</v>
      </c>
      <c r="G1585" s="224">
        <f>SUMIF('01'!$C$10:$C$29,$C1585,'01'!$G$10:$G$29)*'01'!$E$3</f>
        <v>0</v>
      </c>
      <c r="H1585" s="224">
        <f>SUMIF('02'!$C$10:$C$28,$C1585,'02'!$G$10:$G$28)*'02'!$E$3</f>
        <v>0</v>
      </c>
      <c r="I1585" s="224">
        <f>SUMIF('03'!$C$10:$C$29,$C1585,'03'!$G$10:$G$29)*'03'!$E$3</f>
        <v>0</v>
      </c>
      <c r="J1585" s="224">
        <f>SUMIF('04'!$C$10:$C$26,$C1585,'04'!$G$10:$G$26)*'04'!$E$3</f>
        <v>0</v>
      </c>
      <c r="K1585" s="224">
        <f>SUMIF('05'!$C$10:$C$29,$C1585,'05'!$G$10:$G$29)*'05'!$E$3</f>
        <v>0</v>
      </c>
      <c r="L1585" s="224">
        <f>SUMIF('06'!$C$10:$C$29,$C1585,'06'!$G$10:$G$29)*'06'!$E$3</f>
        <v>0</v>
      </c>
      <c r="M1585" s="224">
        <f>SUMIF('07'!$C$10:$C$26,$C1585,'07'!$G$10:$G$26)*'07'!$E$3</f>
        <v>0</v>
      </c>
      <c r="N1585" s="224">
        <f>SUMIF('08'!$C$10:$C$29,$C1585,'08'!$G$10:$G$29)*'08'!$E$3</f>
        <v>0</v>
      </c>
      <c r="O1585" s="224">
        <f>SUMIF('09'!$C$10:$C$29,$C1585,'09'!$G$10:$G$29)*'09'!$E$3</f>
        <v>0</v>
      </c>
      <c r="P1585" s="224">
        <f>SUMIF('10'!$C$10:$C$29,$C1585,'10'!$G$10:$G$29)*'10'!$E$3</f>
        <v>0</v>
      </c>
      <c r="Q1585" s="224">
        <f>SUMIF('11'!$C$10:$C$39,$C1585,'11'!$G$10:$G$39)*'11'!$E$3</f>
        <v>0</v>
      </c>
      <c r="R1585" s="224">
        <f>SUMIF('12'!$C$10:$C$29,$C1585,'12'!$G$10:$G$29)*'12'!$E$3</f>
        <v>0</v>
      </c>
      <c r="S1585" s="224">
        <f>SUMIF('13'!$C$10:$C$29,$C1585,'13'!$G$10:$G$29)*'13'!$E$3</f>
        <v>0</v>
      </c>
      <c r="T1585" s="224">
        <f>SUMIF('14'!$C$10:$C$29,$C1585,'14'!$G$10:$G$29)*'14'!$E$3</f>
        <v>0</v>
      </c>
      <c r="U1585" s="224">
        <f>SUMIF('15'!$C$10:$C$29,$C1585,'15'!$G$10:$G$29)*'15'!$E$3</f>
        <v>0</v>
      </c>
      <c r="V1585" s="224">
        <f>SUMIF('16'!$C$10:$C$29,$C1585,'16'!$G$10:$G$29)*'16'!$E$3</f>
        <v>0</v>
      </c>
      <c r="W1585" s="224">
        <f>SUMIF('17'!$C$10:$C$29,$C1585,'17'!$G$10:$G$29)*'17'!$E$3</f>
        <v>0</v>
      </c>
      <c r="X1585" s="224">
        <f>SUMIF('18'!$C$10:$C$29,$C1585,'18'!$G$10:$G$29)*'18'!$E$3</f>
        <v>0</v>
      </c>
      <c r="Y1585" s="224">
        <f>SUMIF('19'!$C$10:$C$28,$C1585,'19'!$G$10:$G$28)*'19'!$E$3</f>
        <v>0</v>
      </c>
      <c r="Z1585" s="224">
        <f>SUMIF('20'!$C$10:$C$29,$C1585,'20'!$G$10:$G$29)*'20'!$E$3</f>
        <v>0</v>
      </c>
      <c r="AA1585" s="224">
        <f>SUMIF('21'!$C$10:$C$29,$C1585,'21'!$G$10:$G$29)*'21'!$E$3</f>
        <v>0</v>
      </c>
    </row>
    <row r="1586" spans="3:27" ht="15" hidden="1">
      <c r="C1586" s="207" t="s">
        <v>3276</v>
      </c>
      <c r="D1586" s="207" t="s">
        <v>3277</v>
      </c>
      <c r="F1586" s="303">
        <f t="shared" si="25"/>
        <v>0</v>
      </c>
      <c r="G1586" s="224">
        <f>SUMIF('01'!$C$10:$C$29,$C1586,'01'!$G$10:$G$29)*'01'!$E$3</f>
        <v>0</v>
      </c>
      <c r="H1586" s="224">
        <f>SUMIF('02'!$C$10:$C$28,$C1586,'02'!$G$10:$G$28)*'02'!$E$3</f>
        <v>0</v>
      </c>
      <c r="I1586" s="224">
        <f>SUMIF('03'!$C$10:$C$29,$C1586,'03'!$G$10:$G$29)*'03'!$E$3</f>
        <v>0</v>
      </c>
      <c r="J1586" s="224">
        <f>SUMIF('04'!$C$10:$C$26,$C1586,'04'!$G$10:$G$26)*'04'!$E$3</f>
        <v>0</v>
      </c>
      <c r="K1586" s="224">
        <f>SUMIF('05'!$C$10:$C$29,$C1586,'05'!$G$10:$G$29)*'05'!$E$3</f>
        <v>0</v>
      </c>
      <c r="L1586" s="224">
        <f>SUMIF('06'!$C$10:$C$29,$C1586,'06'!$G$10:$G$29)*'06'!$E$3</f>
        <v>0</v>
      </c>
      <c r="M1586" s="224">
        <f>SUMIF('07'!$C$10:$C$26,$C1586,'07'!$G$10:$G$26)*'07'!$E$3</f>
        <v>0</v>
      </c>
      <c r="N1586" s="224">
        <f>SUMIF('08'!$C$10:$C$29,$C1586,'08'!$G$10:$G$29)*'08'!$E$3</f>
        <v>0</v>
      </c>
      <c r="O1586" s="224">
        <f>SUMIF('09'!$C$10:$C$29,$C1586,'09'!$G$10:$G$29)*'09'!$E$3</f>
        <v>0</v>
      </c>
      <c r="P1586" s="224">
        <f>SUMIF('10'!$C$10:$C$29,$C1586,'10'!$G$10:$G$29)*'10'!$E$3</f>
        <v>0</v>
      </c>
      <c r="Q1586" s="224">
        <f>SUMIF('11'!$C$10:$C$39,$C1586,'11'!$G$10:$G$39)*'11'!$E$3</f>
        <v>0</v>
      </c>
      <c r="R1586" s="224">
        <f>SUMIF('12'!$C$10:$C$29,$C1586,'12'!$G$10:$G$29)*'12'!$E$3</f>
        <v>0</v>
      </c>
      <c r="S1586" s="224">
        <f>SUMIF('13'!$C$10:$C$29,$C1586,'13'!$G$10:$G$29)*'13'!$E$3</f>
        <v>0</v>
      </c>
      <c r="T1586" s="224">
        <f>SUMIF('14'!$C$10:$C$29,$C1586,'14'!$G$10:$G$29)*'14'!$E$3</f>
        <v>0</v>
      </c>
      <c r="U1586" s="224">
        <f>SUMIF('15'!$C$10:$C$29,$C1586,'15'!$G$10:$G$29)*'15'!$E$3</f>
        <v>0</v>
      </c>
      <c r="V1586" s="224">
        <f>SUMIF('16'!$C$10:$C$29,$C1586,'16'!$G$10:$G$29)*'16'!$E$3</f>
        <v>0</v>
      </c>
      <c r="W1586" s="224">
        <f>SUMIF('17'!$C$10:$C$29,$C1586,'17'!$G$10:$G$29)*'17'!$E$3</f>
        <v>0</v>
      </c>
      <c r="X1586" s="224">
        <f>SUMIF('18'!$C$10:$C$29,$C1586,'18'!$G$10:$G$29)*'18'!$E$3</f>
        <v>0</v>
      </c>
      <c r="Y1586" s="224">
        <f>SUMIF('19'!$C$10:$C$28,$C1586,'19'!$G$10:$G$28)*'19'!$E$3</f>
        <v>0</v>
      </c>
      <c r="Z1586" s="224">
        <f>SUMIF('20'!$C$10:$C$29,$C1586,'20'!$G$10:$G$29)*'20'!$E$3</f>
        <v>0</v>
      </c>
      <c r="AA1586" s="224">
        <f>SUMIF('21'!$C$10:$C$29,$C1586,'21'!$G$10:$G$29)*'21'!$E$3</f>
        <v>0</v>
      </c>
    </row>
    <row r="1587" spans="3:27" ht="15" hidden="1">
      <c r="C1587" s="207" t="s">
        <v>3278</v>
      </c>
      <c r="D1587" s="207" t="s">
        <v>3279</v>
      </c>
      <c r="F1587" s="303">
        <f t="shared" si="25"/>
        <v>0</v>
      </c>
      <c r="G1587" s="224">
        <f>SUMIF('01'!$C$10:$C$29,$C1587,'01'!$G$10:$G$29)*'01'!$E$3</f>
        <v>0</v>
      </c>
      <c r="H1587" s="224">
        <f>SUMIF('02'!$C$10:$C$28,$C1587,'02'!$G$10:$G$28)*'02'!$E$3</f>
        <v>0</v>
      </c>
      <c r="I1587" s="224">
        <f>SUMIF('03'!$C$10:$C$29,$C1587,'03'!$G$10:$G$29)*'03'!$E$3</f>
        <v>0</v>
      </c>
      <c r="J1587" s="224">
        <f>SUMIF('04'!$C$10:$C$26,$C1587,'04'!$G$10:$G$26)*'04'!$E$3</f>
        <v>0</v>
      </c>
      <c r="K1587" s="224">
        <f>SUMIF('05'!$C$10:$C$29,$C1587,'05'!$G$10:$G$29)*'05'!$E$3</f>
        <v>0</v>
      </c>
      <c r="L1587" s="224">
        <f>SUMIF('06'!$C$10:$C$29,$C1587,'06'!$G$10:$G$29)*'06'!$E$3</f>
        <v>0</v>
      </c>
      <c r="M1587" s="224">
        <f>SUMIF('07'!$C$10:$C$26,$C1587,'07'!$G$10:$G$26)*'07'!$E$3</f>
        <v>0</v>
      </c>
      <c r="N1587" s="224">
        <f>SUMIF('08'!$C$10:$C$29,$C1587,'08'!$G$10:$G$29)*'08'!$E$3</f>
        <v>0</v>
      </c>
      <c r="O1587" s="224">
        <f>SUMIF('09'!$C$10:$C$29,$C1587,'09'!$G$10:$G$29)*'09'!$E$3</f>
        <v>0</v>
      </c>
      <c r="P1587" s="224">
        <f>SUMIF('10'!$C$10:$C$29,$C1587,'10'!$G$10:$G$29)*'10'!$E$3</f>
        <v>0</v>
      </c>
      <c r="Q1587" s="224">
        <f>SUMIF('11'!$C$10:$C$39,$C1587,'11'!$G$10:$G$39)*'11'!$E$3</f>
        <v>0</v>
      </c>
      <c r="R1587" s="224">
        <f>SUMIF('12'!$C$10:$C$29,$C1587,'12'!$G$10:$G$29)*'12'!$E$3</f>
        <v>0</v>
      </c>
      <c r="S1587" s="224">
        <f>SUMIF('13'!$C$10:$C$29,$C1587,'13'!$G$10:$G$29)*'13'!$E$3</f>
        <v>0</v>
      </c>
      <c r="T1587" s="224">
        <f>SUMIF('14'!$C$10:$C$29,$C1587,'14'!$G$10:$G$29)*'14'!$E$3</f>
        <v>0</v>
      </c>
      <c r="U1587" s="224">
        <f>SUMIF('15'!$C$10:$C$29,$C1587,'15'!$G$10:$G$29)*'15'!$E$3</f>
        <v>0</v>
      </c>
      <c r="V1587" s="224">
        <f>SUMIF('16'!$C$10:$C$29,$C1587,'16'!$G$10:$G$29)*'16'!$E$3</f>
        <v>0</v>
      </c>
      <c r="W1587" s="224">
        <f>SUMIF('17'!$C$10:$C$29,$C1587,'17'!$G$10:$G$29)*'17'!$E$3</f>
        <v>0</v>
      </c>
      <c r="X1587" s="224">
        <f>SUMIF('18'!$C$10:$C$29,$C1587,'18'!$G$10:$G$29)*'18'!$E$3</f>
        <v>0</v>
      </c>
      <c r="Y1587" s="224">
        <f>SUMIF('19'!$C$10:$C$28,$C1587,'19'!$G$10:$G$28)*'19'!$E$3</f>
        <v>0</v>
      </c>
      <c r="Z1587" s="224">
        <f>SUMIF('20'!$C$10:$C$29,$C1587,'20'!$G$10:$G$29)*'20'!$E$3</f>
        <v>0</v>
      </c>
      <c r="AA1587" s="224">
        <f>SUMIF('21'!$C$10:$C$29,$C1587,'21'!$G$10:$G$29)*'21'!$E$3</f>
        <v>0</v>
      </c>
    </row>
    <row r="1588" spans="3:27" ht="15" hidden="1">
      <c r="C1588" s="207" t="s">
        <v>3280</v>
      </c>
      <c r="D1588" s="207" t="s">
        <v>3281</v>
      </c>
      <c r="F1588" s="303">
        <f t="shared" si="25"/>
        <v>0</v>
      </c>
      <c r="G1588" s="224">
        <f>SUMIF('01'!$C$10:$C$29,$C1588,'01'!$G$10:$G$29)*'01'!$E$3</f>
        <v>0</v>
      </c>
      <c r="H1588" s="224">
        <f>SUMIF('02'!$C$10:$C$28,$C1588,'02'!$G$10:$G$28)*'02'!$E$3</f>
        <v>0</v>
      </c>
      <c r="I1588" s="224">
        <f>SUMIF('03'!$C$10:$C$29,$C1588,'03'!$G$10:$G$29)*'03'!$E$3</f>
        <v>0</v>
      </c>
      <c r="J1588" s="224">
        <f>SUMIF('04'!$C$10:$C$26,$C1588,'04'!$G$10:$G$26)*'04'!$E$3</f>
        <v>0</v>
      </c>
      <c r="K1588" s="224">
        <f>SUMIF('05'!$C$10:$C$29,$C1588,'05'!$G$10:$G$29)*'05'!$E$3</f>
        <v>0</v>
      </c>
      <c r="L1588" s="224">
        <f>SUMIF('06'!$C$10:$C$29,$C1588,'06'!$G$10:$G$29)*'06'!$E$3</f>
        <v>0</v>
      </c>
      <c r="M1588" s="224">
        <f>SUMIF('07'!$C$10:$C$26,$C1588,'07'!$G$10:$G$26)*'07'!$E$3</f>
        <v>0</v>
      </c>
      <c r="N1588" s="224">
        <f>SUMIF('08'!$C$10:$C$29,$C1588,'08'!$G$10:$G$29)*'08'!$E$3</f>
        <v>0</v>
      </c>
      <c r="O1588" s="224">
        <f>SUMIF('09'!$C$10:$C$29,$C1588,'09'!$G$10:$G$29)*'09'!$E$3</f>
        <v>0</v>
      </c>
      <c r="P1588" s="224">
        <f>SUMIF('10'!$C$10:$C$29,$C1588,'10'!$G$10:$G$29)*'10'!$E$3</f>
        <v>0</v>
      </c>
      <c r="Q1588" s="224">
        <f>SUMIF('11'!$C$10:$C$39,$C1588,'11'!$G$10:$G$39)*'11'!$E$3</f>
        <v>0</v>
      </c>
      <c r="R1588" s="224">
        <f>SUMIF('12'!$C$10:$C$29,$C1588,'12'!$G$10:$G$29)*'12'!$E$3</f>
        <v>0</v>
      </c>
      <c r="S1588" s="224">
        <f>SUMIF('13'!$C$10:$C$29,$C1588,'13'!$G$10:$G$29)*'13'!$E$3</f>
        <v>0</v>
      </c>
      <c r="T1588" s="224">
        <f>SUMIF('14'!$C$10:$C$29,$C1588,'14'!$G$10:$G$29)*'14'!$E$3</f>
        <v>0</v>
      </c>
      <c r="U1588" s="224">
        <f>SUMIF('15'!$C$10:$C$29,$C1588,'15'!$G$10:$G$29)*'15'!$E$3</f>
        <v>0</v>
      </c>
      <c r="V1588" s="224">
        <f>SUMIF('16'!$C$10:$C$29,$C1588,'16'!$G$10:$G$29)*'16'!$E$3</f>
        <v>0</v>
      </c>
      <c r="W1588" s="224">
        <f>SUMIF('17'!$C$10:$C$29,$C1588,'17'!$G$10:$G$29)*'17'!$E$3</f>
        <v>0</v>
      </c>
      <c r="X1588" s="224">
        <f>SUMIF('18'!$C$10:$C$29,$C1588,'18'!$G$10:$G$29)*'18'!$E$3</f>
        <v>0</v>
      </c>
      <c r="Y1588" s="224">
        <f>SUMIF('19'!$C$10:$C$28,$C1588,'19'!$G$10:$G$28)*'19'!$E$3</f>
        <v>0</v>
      </c>
      <c r="Z1588" s="224">
        <f>SUMIF('20'!$C$10:$C$29,$C1588,'20'!$G$10:$G$29)*'20'!$E$3</f>
        <v>0</v>
      </c>
      <c r="AA1588" s="224">
        <f>SUMIF('21'!$C$10:$C$29,$C1588,'21'!$G$10:$G$29)*'21'!$E$3</f>
        <v>0</v>
      </c>
    </row>
    <row r="1589" spans="3:27" ht="15" hidden="1">
      <c r="C1589" s="207" t="s">
        <v>3282</v>
      </c>
      <c r="D1589" s="207" t="s">
        <v>3283</v>
      </c>
      <c r="F1589" s="303">
        <f t="shared" si="25"/>
        <v>0</v>
      </c>
      <c r="G1589" s="224">
        <f>SUMIF('01'!$C$10:$C$29,$C1589,'01'!$G$10:$G$29)*'01'!$E$3</f>
        <v>0</v>
      </c>
      <c r="H1589" s="224">
        <f>SUMIF('02'!$C$10:$C$28,$C1589,'02'!$G$10:$G$28)*'02'!$E$3</f>
        <v>0</v>
      </c>
      <c r="I1589" s="224">
        <f>SUMIF('03'!$C$10:$C$29,$C1589,'03'!$G$10:$G$29)*'03'!$E$3</f>
        <v>0</v>
      </c>
      <c r="J1589" s="224">
        <f>SUMIF('04'!$C$10:$C$26,$C1589,'04'!$G$10:$G$26)*'04'!$E$3</f>
        <v>0</v>
      </c>
      <c r="K1589" s="224">
        <f>SUMIF('05'!$C$10:$C$29,$C1589,'05'!$G$10:$G$29)*'05'!$E$3</f>
        <v>0</v>
      </c>
      <c r="L1589" s="224">
        <f>SUMIF('06'!$C$10:$C$29,$C1589,'06'!$G$10:$G$29)*'06'!$E$3</f>
        <v>0</v>
      </c>
      <c r="M1589" s="224">
        <f>SUMIF('07'!$C$10:$C$26,$C1589,'07'!$G$10:$G$26)*'07'!$E$3</f>
        <v>0</v>
      </c>
      <c r="N1589" s="224">
        <f>SUMIF('08'!$C$10:$C$29,$C1589,'08'!$G$10:$G$29)*'08'!$E$3</f>
        <v>0</v>
      </c>
      <c r="O1589" s="224">
        <f>SUMIF('09'!$C$10:$C$29,$C1589,'09'!$G$10:$G$29)*'09'!$E$3</f>
        <v>0</v>
      </c>
      <c r="P1589" s="224">
        <f>SUMIF('10'!$C$10:$C$29,$C1589,'10'!$G$10:$G$29)*'10'!$E$3</f>
        <v>0</v>
      </c>
      <c r="Q1589" s="224">
        <f>SUMIF('11'!$C$10:$C$39,$C1589,'11'!$G$10:$G$39)*'11'!$E$3</f>
        <v>0</v>
      </c>
      <c r="R1589" s="224">
        <f>SUMIF('12'!$C$10:$C$29,$C1589,'12'!$G$10:$G$29)*'12'!$E$3</f>
        <v>0</v>
      </c>
      <c r="S1589" s="224">
        <f>SUMIF('13'!$C$10:$C$29,$C1589,'13'!$G$10:$G$29)*'13'!$E$3</f>
        <v>0</v>
      </c>
      <c r="T1589" s="224">
        <f>SUMIF('14'!$C$10:$C$29,$C1589,'14'!$G$10:$G$29)*'14'!$E$3</f>
        <v>0</v>
      </c>
      <c r="U1589" s="224">
        <f>SUMIF('15'!$C$10:$C$29,$C1589,'15'!$G$10:$G$29)*'15'!$E$3</f>
        <v>0</v>
      </c>
      <c r="V1589" s="224">
        <f>SUMIF('16'!$C$10:$C$29,$C1589,'16'!$G$10:$G$29)*'16'!$E$3</f>
        <v>0</v>
      </c>
      <c r="W1589" s="224">
        <f>SUMIF('17'!$C$10:$C$29,$C1589,'17'!$G$10:$G$29)*'17'!$E$3</f>
        <v>0</v>
      </c>
      <c r="X1589" s="224">
        <f>SUMIF('18'!$C$10:$C$29,$C1589,'18'!$G$10:$G$29)*'18'!$E$3</f>
        <v>0</v>
      </c>
      <c r="Y1589" s="224">
        <f>SUMIF('19'!$C$10:$C$28,$C1589,'19'!$G$10:$G$28)*'19'!$E$3</f>
        <v>0</v>
      </c>
      <c r="Z1589" s="224">
        <f>SUMIF('20'!$C$10:$C$29,$C1589,'20'!$G$10:$G$29)*'20'!$E$3</f>
        <v>0</v>
      </c>
      <c r="AA1589" s="224">
        <f>SUMIF('21'!$C$10:$C$29,$C1589,'21'!$G$10:$G$29)*'21'!$E$3</f>
        <v>0</v>
      </c>
    </row>
    <row r="1590" spans="3:27" ht="15" hidden="1">
      <c r="C1590" s="207" t="s">
        <v>3284</v>
      </c>
      <c r="D1590" s="207" t="s">
        <v>3285</v>
      </c>
      <c r="F1590" s="303">
        <f t="shared" si="25"/>
        <v>0</v>
      </c>
      <c r="G1590" s="224">
        <f>SUMIF('01'!$C$10:$C$29,$C1590,'01'!$G$10:$G$29)*'01'!$E$3</f>
        <v>0</v>
      </c>
      <c r="H1590" s="224">
        <f>SUMIF('02'!$C$10:$C$28,$C1590,'02'!$G$10:$G$28)*'02'!$E$3</f>
        <v>0</v>
      </c>
      <c r="I1590" s="224">
        <f>SUMIF('03'!$C$10:$C$29,$C1590,'03'!$G$10:$G$29)*'03'!$E$3</f>
        <v>0</v>
      </c>
      <c r="J1590" s="224">
        <f>SUMIF('04'!$C$10:$C$26,$C1590,'04'!$G$10:$G$26)*'04'!$E$3</f>
        <v>0</v>
      </c>
      <c r="K1590" s="224">
        <f>SUMIF('05'!$C$10:$C$29,$C1590,'05'!$G$10:$G$29)*'05'!$E$3</f>
        <v>0</v>
      </c>
      <c r="L1590" s="224">
        <f>SUMIF('06'!$C$10:$C$29,$C1590,'06'!$G$10:$G$29)*'06'!$E$3</f>
        <v>0</v>
      </c>
      <c r="M1590" s="224">
        <f>SUMIF('07'!$C$10:$C$26,$C1590,'07'!$G$10:$G$26)*'07'!$E$3</f>
        <v>0</v>
      </c>
      <c r="N1590" s="224">
        <f>SUMIF('08'!$C$10:$C$29,$C1590,'08'!$G$10:$G$29)*'08'!$E$3</f>
        <v>0</v>
      </c>
      <c r="O1590" s="224">
        <f>SUMIF('09'!$C$10:$C$29,$C1590,'09'!$G$10:$G$29)*'09'!$E$3</f>
        <v>0</v>
      </c>
      <c r="P1590" s="224">
        <f>SUMIF('10'!$C$10:$C$29,$C1590,'10'!$G$10:$G$29)*'10'!$E$3</f>
        <v>0</v>
      </c>
      <c r="Q1590" s="224">
        <f>SUMIF('11'!$C$10:$C$39,$C1590,'11'!$G$10:$G$39)*'11'!$E$3</f>
        <v>0</v>
      </c>
      <c r="R1590" s="224">
        <f>SUMIF('12'!$C$10:$C$29,$C1590,'12'!$G$10:$G$29)*'12'!$E$3</f>
        <v>0</v>
      </c>
      <c r="S1590" s="224">
        <f>SUMIF('13'!$C$10:$C$29,$C1590,'13'!$G$10:$G$29)*'13'!$E$3</f>
        <v>0</v>
      </c>
      <c r="T1590" s="224">
        <f>SUMIF('14'!$C$10:$C$29,$C1590,'14'!$G$10:$G$29)*'14'!$E$3</f>
        <v>0</v>
      </c>
      <c r="U1590" s="224">
        <f>SUMIF('15'!$C$10:$C$29,$C1590,'15'!$G$10:$G$29)*'15'!$E$3</f>
        <v>0</v>
      </c>
      <c r="V1590" s="224">
        <f>SUMIF('16'!$C$10:$C$29,$C1590,'16'!$G$10:$G$29)*'16'!$E$3</f>
        <v>0</v>
      </c>
      <c r="W1590" s="224">
        <f>SUMIF('17'!$C$10:$C$29,$C1590,'17'!$G$10:$G$29)*'17'!$E$3</f>
        <v>0</v>
      </c>
      <c r="X1590" s="224">
        <f>SUMIF('18'!$C$10:$C$29,$C1590,'18'!$G$10:$G$29)*'18'!$E$3</f>
        <v>0</v>
      </c>
      <c r="Y1590" s="224">
        <f>SUMIF('19'!$C$10:$C$28,$C1590,'19'!$G$10:$G$28)*'19'!$E$3</f>
        <v>0</v>
      </c>
      <c r="Z1590" s="224">
        <f>SUMIF('20'!$C$10:$C$29,$C1590,'20'!$G$10:$G$29)*'20'!$E$3</f>
        <v>0</v>
      </c>
      <c r="AA1590" s="224">
        <f>SUMIF('21'!$C$10:$C$29,$C1590,'21'!$G$10:$G$29)*'21'!$E$3</f>
        <v>0</v>
      </c>
    </row>
    <row r="1591" spans="3:27" ht="15" hidden="1">
      <c r="C1591" s="207" t="s">
        <v>3286</v>
      </c>
      <c r="D1591" s="207" t="s">
        <v>3287</v>
      </c>
      <c r="F1591" s="303">
        <f t="shared" si="25"/>
        <v>0</v>
      </c>
      <c r="G1591" s="224">
        <f>SUMIF('01'!$C$10:$C$29,$C1591,'01'!$G$10:$G$29)*'01'!$E$3</f>
        <v>0</v>
      </c>
      <c r="H1591" s="224">
        <f>SUMIF('02'!$C$10:$C$28,$C1591,'02'!$G$10:$G$28)*'02'!$E$3</f>
        <v>0</v>
      </c>
      <c r="I1591" s="224">
        <f>SUMIF('03'!$C$10:$C$29,$C1591,'03'!$G$10:$G$29)*'03'!$E$3</f>
        <v>0</v>
      </c>
      <c r="J1591" s="224">
        <f>SUMIF('04'!$C$10:$C$26,$C1591,'04'!$G$10:$G$26)*'04'!$E$3</f>
        <v>0</v>
      </c>
      <c r="K1591" s="224">
        <f>SUMIF('05'!$C$10:$C$29,$C1591,'05'!$G$10:$G$29)*'05'!$E$3</f>
        <v>0</v>
      </c>
      <c r="L1591" s="224">
        <f>SUMIF('06'!$C$10:$C$29,$C1591,'06'!$G$10:$G$29)*'06'!$E$3</f>
        <v>0</v>
      </c>
      <c r="M1591" s="224">
        <f>SUMIF('07'!$C$10:$C$26,$C1591,'07'!$G$10:$G$26)*'07'!$E$3</f>
        <v>0</v>
      </c>
      <c r="N1591" s="224">
        <f>SUMIF('08'!$C$10:$C$29,$C1591,'08'!$G$10:$G$29)*'08'!$E$3</f>
        <v>0</v>
      </c>
      <c r="O1591" s="224">
        <f>SUMIF('09'!$C$10:$C$29,$C1591,'09'!$G$10:$G$29)*'09'!$E$3</f>
        <v>0</v>
      </c>
      <c r="P1591" s="224">
        <f>SUMIF('10'!$C$10:$C$29,$C1591,'10'!$G$10:$G$29)*'10'!$E$3</f>
        <v>0</v>
      </c>
      <c r="Q1591" s="224">
        <f>SUMIF('11'!$C$10:$C$39,$C1591,'11'!$G$10:$G$39)*'11'!$E$3</f>
        <v>0</v>
      </c>
      <c r="R1591" s="224">
        <f>SUMIF('12'!$C$10:$C$29,$C1591,'12'!$G$10:$G$29)*'12'!$E$3</f>
        <v>0</v>
      </c>
      <c r="S1591" s="224">
        <f>SUMIF('13'!$C$10:$C$29,$C1591,'13'!$G$10:$G$29)*'13'!$E$3</f>
        <v>0</v>
      </c>
      <c r="T1591" s="224">
        <f>SUMIF('14'!$C$10:$C$29,$C1591,'14'!$G$10:$G$29)*'14'!$E$3</f>
        <v>0</v>
      </c>
      <c r="U1591" s="224">
        <f>SUMIF('15'!$C$10:$C$29,$C1591,'15'!$G$10:$G$29)*'15'!$E$3</f>
        <v>0</v>
      </c>
      <c r="V1591" s="224">
        <f>SUMIF('16'!$C$10:$C$29,$C1591,'16'!$G$10:$G$29)*'16'!$E$3</f>
        <v>0</v>
      </c>
      <c r="W1591" s="224">
        <f>SUMIF('17'!$C$10:$C$29,$C1591,'17'!$G$10:$G$29)*'17'!$E$3</f>
        <v>0</v>
      </c>
      <c r="X1591" s="224">
        <f>SUMIF('18'!$C$10:$C$29,$C1591,'18'!$G$10:$G$29)*'18'!$E$3</f>
        <v>0</v>
      </c>
      <c r="Y1591" s="224">
        <f>SUMIF('19'!$C$10:$C$28,$C1591,'19'!$G$10:$G$28)*'19'!$E$3</f>
        <v>0</v>
      </c>
      <c r="Z1591" s="224">
        <f>SUMIF('20'!$C$10:$C$29,$C1591,'20'!$G$10:$G$29)*'20'!$E$3</f>
        <v>0</v>
      </c>
      <c r="AA1591" s="224">
        <f>SUMIF('21'!$C$10:$C$29,$C1591,'21'!$G$10:$G$29)*'21'!$E$3</f>
        <v>0</v>
      </c>
    </row>
    <row r="1592" spans="3:27" ht="15" hidden="1">
      <c r="C1592" s="207" t="s">
        <v>3288</v>
      </c>
      <c r="D1592" s="207" t="s">
        <v>3289</v>
      </c>
      <c r="F1592" s="303">
        <f t="shared" si="25"/>
        <v>0</v>
      </c>
      <c r="G1592" s="224">
        <f>SUMIF('01'!$C$10:$C$29,$C1592,'01'!$G$10:$G$29)*'01'!$E$3</f>
        <v>0</v>
      </c>
      <c r="H1592" s="224">
        <f>SUMIF('02'!$C$10:$C$28,$C1592,'02'!$G$10:$G$28)*'02'!$E$3</f>
        <v>0</v>
      </c>
      <c r="I1592" s="224">
        <f>SUMIF('03'!$C$10:$C$29,$C1592,'03'!$G$10:$G$29)*'03'!$E$3</f>
        <v>0</v>
      </c>
      <c r="J1592" s="224">
        <f>SUMIF('04'!$C$10:$C$26,$C1592,'04'!$G$10:$G$26)*'04'!$E$3</f>
        <v>0</v>
      </c>
      <c r="K1592" s="224">
        <f>SUMIF('05'!$C$10:$C$29,$C1592,'05'!$G$10:$G$29)*'05'!$E$3</f>
        <v>0</v>
      </c>
      <c r="L1592" s="224">
        <f>SUMIF('06'!$C$10:$C$29,$C1592,'06'!$G$10:$G$29)*'06'!$E$3</f>
        <v>0</v>
      </c>
      <c r="M1592" s="224">
        <f>SUMIF('07'!$C$10:$C$26,$C1592,'07'!$G$10:$G$26)*'07'!$E$3</f>
        <v>0</v>
      </c>
      <c r="N1592" s="224">
        <f>SUMIF('08'!$C$10:$C$29,$C1592,'08'!$G$10:$G$29)*'08'!$E$3</f>
        <v>0</v>
      </c>
      <c r="O1592" s="224">
        <f>SUMIF('09'!$C$10:$C$29,$C1592,'09'!$G$10:$G$29)*'09'!$E$3</f>
        <v>0</v>
      </c>
      <c r="P1592" s="224">
        <f>SUMIF('10'!$C$10:$C$29,$C1592,'10'!$G$10:$G$29)*'10'!$E$3</f>
        <v>0</v>
      </c>
      <c r="Q1592" s="224">
        <f>SUMIF('11'!$C$10:$C$39,$C1592,'11'!$G$10:$G$39)*'11'!$E$3</f>
        <v>0</v>
      </c>
      <c r="R1592" s="224">
        <f>SUMIF('12'!$C$10:$C$29,$C1592,'12'!$G$10:$G$29)*'12'!$E$3</f>
        <v>0</v>
      </c>
      <c r="S1592" s="224">
        <f>SUMIF('13'!$C$10:$C$29,$C1592,'13'!$G$10:$G$29)*'13'!$E$3</f>
        <v>0</v>
      </c>
      <c r="T1592" s="224">
        <f>SUMIF('14'!$C$10:$C$29,$C1592,'14'!$G$10:$G$29)*'14'!$E$3</f>
        <v>0</v>
      </c>
      <c r="U1592" s="224">
        <f>SUMIF('15'!$C$10:$C$29,$C1592,'15'!$G$10:$G$29)*'15'!$E$3</f>
        <v>0</v>
      </c>
      <c r="V1592" s="224">
        <f>SUMIF('16'!$C$10:$C$29,$C1592,'16'!$G$10:$G$29)*'16'!$E$3</f>
        <v>0</v>
      </c>
      <c r="W1592" s="224">
        <f>SUMIF('17'!$C$10:$C$29,$C1592,'17'!$G$10:$G$29)*'17'!$E$3</f>
        <v>0</v>
      </c>
      <c r="X1592" s="224">
        <f>SUMIF('18'!$C$10:$C$29,$C1592,'18'!$G$10:$G$29)*'18'!$E$3</f>
        <v>0</v>
      </c>
      <c r="Y1592" s="224">
        <f>SUMIF('19'!$C$10:$C$28,$C1592,'19'!$G$10:$G$28)*'19'!$E$3</f>
        <v>0</v>
      </c>
      <c r="Z1592" s="224">
        <f>SUMIF('20'!$C$10:$C$29,$C1592,'20'!$G$10:$G$29)*'20'!$E$3</f>
        <v>0</v>
      </c>
      <c r="AA1592" s="224">
        <f>SUMIF('21'!$C$10:$C$29,$C1592,'21'!$G$10:$G$29)*'21'!$E$3</f>
        <v>0</v>
      </c>
    </row>
    <row r="1593" spans="3:27" ht="15" hidden="1">
      <c r="C1593" s="207" t="s">
        <v>3290</v>
      </c>
      <c r="D1593" s="207" t="s">
        <v>3291</v>
      </c>
      <c r="F1593" s="303">
        <f t="shared" si="25"/>
        <v>0</v>
      </c>
      <c r="G1593" s="224">
        <f>SUMIF('01'!$C$10:$C$29,$C1593,'01'!$G$10:$G$29)*'01'!$E$3</f>
        <v>0</v>
      </c>
      <c r="H1593" s="224">
        <f>SUMIF('02'!$C$10:$C$28,$C1593,'02'!$G$10:$G$28)*'02'!$E$3</f>
        <v>0</v>
      </c>
      <c r="I1593" s="224">
        <f>SUMIF('03'!$C$10:$C$29,$C1593,'03'!$G$10:$G$29)*'03'!$E$3</f>
        <v>0</v>
      </c>
      <c r="J1593" s="224">
        <f>SUMIF('04'!$C$10:$C$26,$C1593,'04'!$G$10:$G$26)*'04'!$E$3</f>
        <v>0</v>
      </c>
      <c r="K1593" s="224">
        <f>SUMIF('05'!$C$10:$C$29,$C1593,'05'!$G$10:$G$29)*'05'!$E$3</f>
        <v>0</v>
      </c>
      <c r="L1593" s="224">
        <f>SUMIF('06'!$C$10:$C$29,$C1593,'06'!$G$10:$G$29)*'06'!$E$3</f>
        <v>0</v>
      </c>
      <c r="M1593" s="224">
        <f>SUMIF('07'!$C$10:$C$26,$C1593,'07'!$G$10:$G$26)*'07'!$E$3</f>
        <v>0</v>
      </c>
      <c r="N1593" s="224">
        <f>SUMIF('08'!$C$10:$C$29,$C1593,'08'!$G$10:$G$29)*'08'!$E$3</f>
        <v>0</v>
      </c>
      <c r="O1593" s="224">
        <f>SUMIF('09'!$C$10:$C$29,$C1593,'09'!$G$10:$G$29)*'09'!$E$3</f>
        <v>0</v>
      </c>
      <c r="P1593" s="224">
        <f>SUMIF('10'!$C$10:$C$29,$C1593,'10'!$G$10:$G$29)*'10'!$E$3</f>
        <v>0</v>
      </c>
      <c r="Q1593" s="224">
        <f>SUMIF('11'!$C$10:$C$39,$C1593,'11'!$G$10:$G$39)*'11'!$E$3</f>
        <v>0</v>
      </c>
      <c r="R1593" s="224">
        <f>SUMIF('12'!$C$10:$C$29,$C1593,'12'!$G$10:$G$29)*'12'!$E$3</f>
        <v>0</v>
      </c>
      <c r="S1593" s="224">
        <f>SUMIF('13'!$C$10:$C$29,$C1593,'13'!$G$10:$G$29)*'13'!$E$3</f>
        <v>0</v>
      </c>
      <c r="T1593" s="224">
        <f>SUMIF('14'!$C$10:$C$29,$C1593,'14'!$G$10:$G$29)*'14'!$E$3</f>
        <v>0</v>
      </c>
      <c r="U1593" s="224">
        <f>SUMIF('15'!$C$10:$C$29,$C1593,'15'!$G$10:$G$29)*'15'!$E$3</f>
        <v>0</v>
      </c>
      <c r="V1593" s="224">
        <f>SUMIF('16'!$C$10:$C$29,$C1593,'16'!$G$10:$G$29)*'16'!$E$3</f>
        <v>0</v>
      </c>
      <c r="W1593" s="224">
        <f>SUMIF('17'!$C$10:$C$29,$C1593,'17'!$G$10:$G$29)*'17'!$E$3</f>
        <v>0</v>
      </c>
      <c r="X1593" s="224">
        <f>SUMIF('18'!$C$10:$C$29,$C1593,'18'!$G$10:$G$29)*'18'!$E$3</f>
        <v>0</v>
      </c>
      <c r="Y1593" s="224">
        <f>SUMIF('19'!$C$10:$C$28,$C1593,'19'!$G$10:$G$28)*'19'!$E$3</f>
        <v>0</v>
      </c>
      <c r="Z1593" s="224">
        <f>SUMIF('20'!$C$10:$C$29,$C1593,'20'!$G$10:$G$29)*'20'!$E$3</f>
        <v>0</v>
      </c>
      <c r="AA1593" s="224">
        <f>SUMIF('21'!$C$10:$C$29,$C1593,'21'!$G$10:$G$29)*'21'!$E$3</f>
        <v>0</v>
      </c>
    </row>
    <row r="1594" spans="3:27" ht="15" hidden="1">
      <c r="C1594" s="207" t="s">
        <v>3292</v>
      </c>
      <c r="D1594" s="207" t="s">
        <v>3293</v>
      </c>
      <c r="F1594" s="303">
        <f t="shared" si="25"/>
        <v>0</v>
      </c>
      <c r="G1594" s="224">
        <f>SUMIF('01'!$C$10:$C$29,$C1594,'01'!$G$10:$G$29)*'01'!$E$3</f>
        <v>0</v>
      </c>
      <c r="H1594" s="224">
        <f>SUMIF('02'!$C$10:$C$28,$C1594,'02'!$G$10:$G$28)*'02'!$E$3</f>
        <v>0</v>
      </c>
      <c r="I1594" s="224">
        <f>SUMIF('03'!$C$10:$C$29,$C1594,'03'!$G$10:$G$29)*'03'!$E$3</f>
        <v>0</v>
      </c>
      <c r="J1594" s="224">
        <f>SUMIF('04'!$C$10:$C$26,$C1594,'04'!$G$10:$G$26)*'04'!$E$3</f>
        <v>0</v>
      </c>
      <c r="K1594" s="224">
        <f>SUMIF('05'!$C$10:$C$29,$C1594,'05'!$G$10:$G$29)*'05'!$E$3</f>
        <v>0</v>
      </c>
      <c r="L1594" s="224">
        <f>SUMIF('06'!$C$10:$C$29,$C1594,'06'!$G$10:$G$29)*'06'!$E$3</f>
        <v>0</v>
      </c>
      <c r="M1594" s="224">
        <f>SUMIF('07'!$C$10:$C$26,$C1594,'07'!$G$10:$G$26)*'07'!$E$3</f>
        <v>0</v>
      </c>
      <c r="N1594" s="224">
        <f>SUMIF('08'!$C$10:$C$29,$C1594,'08'!$G$10:$G$29)*'08'!$E$3</f>
        <v>0</v>
      </c>
      <c r="O1594" s="224">
        <f>SUMIF('09'!$C$10:$C$29,$C1594,'09'!$G$10:$G$29)*'09'!$E$3</f>
        <v>0</v>
      </c>
      <c r="P1594" s="224">
        <f>SUMIF('10'!$C$10:$C$29,$C1594,'10'!$G$10:$G$29)*'10'!$E$3</f>
        <v>0</v>
      </c>
      <c r="Q1594" s="224">
        <f>SUMIF('11'!$C$10:$C$39,$C1594,'11'!$G$10:$G$39)*'11'!$E$3</f>
        <v>0</v>
      </c>
      <c r="R1594" s="224">
        <f>SUMIF('12'!$C$10:$C$29,$C1594,'12'!$G$10:$G$29)*'12'!$E$3</f>
        <v>0</v>
      </c>
      <c r="S1594" s="224">
        <f>SUMIF('13'!$C$10:$C$29,$C1594,'13'!$G$10:$G$29)*'13'!$E$3</f>
        <v>0</v>
      </c>
      <c r="T1594" s="224">
        <f>SUMIF('14'!$C$10:$C$29,$C1594,'14'!$G$10:$G$29)*'14'!$E$3</f>
        <v>0</v>
      </c>
      <c r="U1594" s="224">
        <f>SUMIF('15'!$C$10:$C$29,$C1594,'15'!$G$10:$G$29)*'15'!$E$3</f>
        <v>0</v>
      </c>
      <c r="V1594" s="224">
        <f>SUMIF('16'!$C$10:$C$29,$C1594,'16'!$G$10:$G$29)*'16'!$E$3</f>
        <v>0</v>
      </c>
      <c r="W1594" s="224">
        <f>SUMIF('17'!$C$10:$C$29,$C1594,'17'!$G$10:$G$29)*'17'!$E$3</f>
        <v>0</v>
      </c>
      <c r="X1594" s="224">
        <f>SUMIF('18'!$C$10:$C$29,$C1594,'18'!$G$10:$G$29)*'18'!$E$3</f>
        <v>0</v>
      </c>
      <c r="Y1594" s="224">
        <f>SUMIF('19'!$C$10:$C$28,$C1594,'19'!$G$10:$G$28)*'19'!$E$3</f>
        <v>0</v>
      </c>
      <c r="Z1594" s="224">
        <f>SUMIF('20'!$C$10:$C$29,$C1594,'20'!$G$10:$G$29)*'20'!$E$3</f>
        <v>0</v>
      </c>
      <c r="AA1594" s="224">
        <f>SUMIF('21'!$C$10:$C$29,$C1594,'21'!$G$10:$G$29)*'21'!$E$3</f>
        <v>0</v>
      </c>
    </row>
    <row r="1595" spans="3:27" ht="15" hidden="1">
      <c r="C1595" s="207" t="s">
        <v>3294</v>
      </c>
      <c r="D1595" s="207" t="s">
        <v>3295</v>
      </c>
      <c r="F1595" s="303">
        <f t="shared" si="25"/>
        <v>0</v>
      </c>
      <c r="G1595" s="224">
        <f>SUMIF('01'!$C$10:$C$29,$C1595,'01'!$G$10:$G$29)*'01'!$E$3</f>
        <v>0</v>
      </c>
      <c r="H1595" s="224">
        <f>SUMIF('02'!$C$10:$C$28,$C1595,'02'!$G$10:$G$28)*'02'!$E$3</f>
        <v>0</v>
      </c>
      <c r="I1595" s="224">
        <f>SUMIF('03'!$C$10:$C$29,$C1595,'03'!$G$10:$G$29)*'03'!$E$3</f>
        <v>0</v>
      </c>
      <c r="J1595" s="224">
        <f>SUMIF('04'!$C$10:$C$26,$C1595,'04'!$G$10:$G$26)*'04'!$E$3</f>
        <v>0</v>
      </c>
      <c r="K1595" s="224">
        <f>SUMIF('05'!$C$10:$C$29,$C1595,'05'!$G$10:$G$29)*'05'!$E$3</f>
        <v>0</v>
      </c>
      <c r="L1595" s="224">
        <f>SUMIF('06'!$C$10:$C$29,$C1595,'06'!$G$10:$G$29)*'06'!$E$3</f>
        <v>0</v>
      </c>
      <c r="M1595" s="224">
        <f>SUMIF('07'!$C$10:$C$26,$C1595,'07'!$G$10:$G$26)*'07'!$E$3</f>
        <v>0</v>
      </c>
      <c r="N1595" s="224">
        <f>SUMIF('08'!$C$10:$C$29,$C1595,'08'!$G$10:$G$29)*'08'!$E$3</f>
        <v>0</v>
      </c>
      <c r="O1595" s="224">
        <f>SUMIF('09'!$C$10:$C$29,$C1595,'09'!$G$10:$G$29)*'09'!$E$3</f>
        <v>0</v>
      </c>
      <c r="P1595" s="224">
        <f>SUMIF('10'!$C$10:$C$29,$C1595,'10'!$G$10:$G$29)*'10'!$E$3</f>
        <v>0</v>
      </c>
      <c r="Q1595" s="224">
        <f>SUMIF('11'!$C$10:$C$39,$C1595,'11'!$G$10:$G$39)*'11'!$E$3</f>
        <v>0</v>
      </c>
      <c r="R1595" s="224">
        <f>SUMIF('12'!$C$10:$C$29,$C1595,'12'!$G$10:$G$29)*'12'!$E$3</f>
        <v>0</v>
      </c>
      <c r="S1595" s="224">
        <f>SUMIF('13'!$C$10:$C$29,$C1595,'13'!$G$10:$G$29)*'13'!$E$3</f>
        <v>0</v>
      </c>
      <c r="T1595" s="224">
        <f>SUMIF('14'!$C$10:$C$29,$C1595,'14'!$G$10:$G$29)*'14'!$E$3</f>
        <v>0</v>
      </c>
      <c r="U1595" s="224">
        <f>SUMIF('15'!$C$10:$C$29,$C1595,'15'!$G$10:$G$29)*'15'!$E$3</f>
        <v>0</v>
      </c>
      <c r="V1595" s="224">
        <f>SUMIF('16'!$C$10:$C$29,$C1595,'16'!$G$10:$G$29)*'16'!$E$3</f>
        <v>0</v>
      </c>
      <c r="W1595" s="224">
        <f>SUMIF('17'!$C$10:$C$29,$C1595,'17'!$G$10:$G$29)*'17'!$E$3</f>
        <v>0</v>
      </c>
      <c r="X1595" s="224">
        <f>SUMIF('18'!$C$10:$C$29,$C1595,'18'!$G$10:$G$29)*'18'!$E$3</f>
        <v>0</v>
      </c>
      <c r="Y1595" s="224">
        <f>SUMIF('19'!$C$10:$C$28,$C1595,'19'!$G$10:$G$28)*'19'!$E$3</f>
        <v>0</v>
      </c>
      <c r="Z1595" s="224">
        <f>SUMIF('20'!$C$10:$C$29,$C1595,'20'!$G$10:$G$29)*'20'!$E$3</f>
        <v>0</v>
      </c>
      <c r="AA1595" s="224">
        <f>SUMIF('21'!$C$10:$C$29,$C1595,'21'!$G$10:$G$29)*'21'!$E$3</f>
        <v>0</v>
      </c>
    </row>
    <row r="1596" spans="3:27" ht="15" hidden="1">
      <c r="C1596" s="207" t="s">
        <v>3296</v>
      </c>
      <c r="D1596" s="207" t="s">
        <v>3297</v>
      </c>
      <c r="F1596" s="303">
        <f t="shared" si="25"/>
        <v>0</v>
      </c>
      <c r="G1596" s="224">
        <f>SUMIF('01'!$C$10:$C$29,$C1596,'01'!$G$10:$G$29)*'01'!$E$3</f>
        <v>0</v>
      </c>
      <c r="H1596" s="224">
        <f>SUMIF('02'!$C$10:$C$28,$C1596,'02'!$G$10:$G$28)*'02'!$E$3</f>
        <v>0</v>
      </c>
      <c r="I1596" s="224">
        <f>SUMIF('03'!$C$10:$C$29,$C1596,'03'!$G$10:$G$29)*'03'!$E$3</f>
        <v>0</v>
      </c>
      <c r="J1596" s="224">
        <f>SUMIF('04'!$C$10:$C$26,$C1596,'04'!$G$10:$G$26)*'04'!$E$3</f>
        <v>0</v>
      </c>
      <c r="K1596" s="224">
        <f>SUMIF('05'!$C$10:$C$29,$C1596,'05'!$G$10:$G$29)*'05'!$E$3</f>
        <v>0</v>
      </c>
      <c r="L1596" s="224">
        <f>SUMIF('06'!$C$10:$C$29,$C1596,'06'!$G$10:$G$29)*'06'!$E$3</f>
        <v>0</v>
      </c>
      <c r="M1596" s="224">
        <f>SUMIF('07'!$C$10:$C$26,$C1596,'07'!$G$10:$G$26)*'07'!$E$3</f>
        <v>0</v>
      </c>
      <c r="N1596" s="224">
        <f>SUMIF('08'!$C$10:$C$29,$C1596,'08'!$G$10:$G$29)*'08'!$E$3</f>
        <v>0</v>
      </c>
      <c r="O1596" s="224">
        <f>SUMIF('09'!$C$10:$C$29,$C1596,'09'!$G$10:$G$29)*'09'!$E$3</f>
        <v>0</v>
      </c>
      <c r="P1596" s="224">
        <f>SUMIF('10'!$C$10:$C$29,$C1596,'10'!$G$10:$G$29)*'10'!$E$3</f>
        <v>0</v>
      </c>
      <c r="Q1596" s="224">
        <f>SUMIF('11'!$C$10:$C$39,$C1596,'11'!$G$10:$G$39)*'11'!$E$3</f>
        <v>0</v>
      </c>
      <c r="R1596" s="224">
        <f>SUMIF('12'!$C$10:$C$29,$C1596,'12'!$G$10:$G$29)*'12'!$E$3</f>
        <v>0</v>
      </c>
      <c r="S1596" s="224">
        <f>SUMIF('13'!$C$10:$C$29,$C1596,'13'!$G$10:$G$29)*'13'!$E$3</f>
        <v>0</v>
      </c>
      <c r="T1596" s="224">
        <f>SUMIF('14'!$C$10:$C$29,$C1596,'14'!$G$10:$G$29)*'14'!$E$3</f>
        <v>0</v>
      </c>
      <c r="U1596" s="224">
        <f>SUMIF('15'!$C$10:$C$29,$C1596,'15'!$G$10:$G$29)*'15'!$E$3</f>
        <v>0</v>
      </c>
      <c r="V1596" s="224">
        <f>SUMIF('16'!$C$10:$C$29,$C1596,'16'!$G$10:$G$29)*'16'!$E$3</f>
        <v>0</v>
      </c>
      <c r="W1596" s="224">
        <f>SUMIF('17'!$C$10:$C$29,$C1596,'17'!$G$10:$G$29)*'17'!$E$3</f>
        <v>0</v>
      </c>
      <c r="X1596" s="224">
        <f>SUMIF('18'!$C$10:$C$29,$C1596,'18'!$G$10:$G$29)*'18'!$E$3</f>
        <v>0</v>
      </c>
      <c r="Y1596" s="224">
        <f>SUMIF('19'!$C$10:$C$28,$C1596,'19'!$G$10:$G$28)*'19'!$E$3</f>
        <v>0</v>
      </c>
      <c r="Z1596" s="224">
        <f>SUMIF('20'!$C$10:$C$29,$C1596,'20'!$G$10:$G$29)*'20'!$E$3</f>
        <v>0</v>
      </c>
      <c r="AA1596" s="224">
        <f>SUMIF('21'!$C$10:$C$29,$C1596,'21'!$G$10:$G$29)*'21'!$E$3</f>
        <v>0</v>
      </c>
    </row>
    <row r="1597" spans="3:27" ht="15" hidden="1">
      <c r="C1597" s="207" t="s">
        <v>3298</v>
      </c>
      <c r="D1597" s="207" t="s">
        <v>3299</v>
      </c>
      <c r="F1597" s="303">
        <f t="shared" si="25"/>
        <v>0</v>
      </c>
      <c r="G1597" s="224">
        <f>SUMIF('01'!$C$10:$C$29,$C1597,'01'!$G$10:$G$29)*'01'!$E$3</f>
        <v>0</v>
      </c>
      <c r="H1597" s="224">
        <f>SUMIF('02'!$C$10:$C$28,$C1597,'02'!$G$10:$G$28)*'02'!$E$3</f>
        <v>0</v>
      </c>
      <c r="I1597" s="224">
        <f>SUMIF('03'!$C$10:$C$29,$C1597,'03'!$G$10:$G$29)*'03'!$E$3</f>
        <v>0</v>
      </c>
      <c r="J1597" s="224">
        <f>SUMIF('04'!$C$10:$C$26,$C1597,'04'!$G$10:$G$26)*'04'!$E$3</f>
        <v>0</v>
      </c>
      <c r="K1597" s="224">
        <f>SUMIF('05'!$C$10:$C$29,$C1597,'05'!$G$10:$G$29)*'05'!$E$3</f>
        <v>0</v>
      </c>
      <c r="L1597" s="224">
        <f>SUMIF('06'!$C$10:$C$29,$C1597,'06'!$G$10:$G$29)*'06'!$E$3</f>
        <v>0</v>
      </c>
      <c r="M1597" s="224">
        <f>SUMIF('07'!$C$10:$C$26,$C1597,'07'!$G$10:$G$26)*'07'!$E$3</f>
        <v>0</v>
      </c>
      <c r="N1597" s="224">
        <f>SUMIF('08'!$C$10:$C$29,$C1597,'08'!$G$10:$G$29)*'08'!$E$3</f>
        <v>0</v>
      </c>
      <c r="O1597" s="224">
        <f>SUMIF('09'!$C$10:$C$29,$C1597,'09'!$G$10:$G$29)*'09'!$E$3</f>
        <v>0</v>
      </c>
      <c r="P1597" s="224">
        <f>SUMIF('10'!$C$10:$C$29,$C1597,'10'!$G$10:$G$29)*'10'!$E$3</f>
        <v>0</v>
      </c>
      <c r="Q1597" s="224">
        <f>SUMIF('11'!$C$10:$C$39,$C1597,'11'!$G$10:$G$39)*'11'!$E$3</f>
        <v>0</v>
      </c>
      <c r="R1597" s="224">
        <f>SUMIF('12'!$C$10:$C$29,$C1597,'12'!$G$10:$G$29)*'12'!$E$3</f>
        <v>0</v>
      </c>
      <c r="S1597" s="224">
        <f>SUMIF('13'!$C$10:$C$29,$C1597,'13'!$G$10:$G$29)*'13'!$E$3</f>
        <v>0</v>
      </c>
      <c r="T1597" s="224">
        <f>SUMIF('14'!$C$10:$C$29,$C1597,'14'!$G$10:$G$29)*'14'!$E$3</f>
        <v>0</v>
      </c>
      <c r="U1597" s="224">
        <f>SUMIF('15'!$C$10:$C$29,$C1597,'15'!$G$10:$G$29)*'15'!$E$3</f>
        <v>0</v>
      </c>
      <c r="V1597" s="224">
        <f>SUMIF('16'!$C$10:$C$29,$C1597,'16'!$G$10:$G$29)*'16'!$E$3</f>
        <v>0</v>
      </c>
      <c r="W1597" s="224">
        <f>SUMIF('17'!$C$10:$C$29,$C1597,'17'!$G$10:$G$29)*'17'!$E$3</f>
        <v>0</v>
      </c>
      <c r="X1597" s="224">
        <f>SUMIF('18'!$C$10:$C$29,$C1597,'18'!$G$10:$G$29)*'18'!$E$3</f>
        <v>0</v>
      </c>
      <c r="Y1597" s="224">
        <f>SUMIF('19'!$C$10:$C$28,$C1597,'19'!$G$10:$G$28)*'19'!$E$3</f>
        <v>0</v>
      </c>
      <c r="Z1597" s="224">
        <f>SUMIF('20'!$C$10:$C$29,$C1597,'20'!$G$10:$G$29)*'20'!$E$3</f>
        <v>0</v>
      </c>
      <c r="AA1597" s="224">
        <f>SUMIF('21'!$C$10:$C$29,$C1597,'21'!$G$10:$G$29)*'21'!$E$3</f>
        <v>0</v>
      </c>
    </row>
    <row r="1598" spans="3:27" ht="15" hidden="1">
      <c r="C1598" s="207" t="s">
        <v>3300</v>
      </c>
      <c r="D1598" s="207" t="s">
        <v>3301</v>
      </c>
      <c r="F1598" s="303">
        <f t="shared" si="25"/>
        <v>0</v>
      </c>
      <c r="G1598" s="224">
        <f>SUMIF('01'!$C$10:$C$29,$C1598,'01'!$G$10:$G$29)*'01'!$E$3</f>
        <v>0</v>
      </c>
      <c r="H1598" s="224">
        <f>SUMIF('02'!$C$10:$C$28,$C1598,'02'!$G$10:$G$28)*'02'!$E$3</f>
        <v>0</v>
      </c>
      <c r="I1598" s="224">
        <f>SUMIF('03'!$C$10:$C$29,$C1598,'03'!$G$10:$G$29)*'03'!$E$3</f>
        <v>0</v>
      </c>
      <c r="J1598" s="224">
        <f>SUMIF('04'!$C$10:$C$26,$C1598,'04'!$G$10:$G$26)*'04'!$E$3</f>
        <v>0</v>
      </c>
      <c r="K1598" s="224">
        <f>SUMIF('05'!$C$10:$C$29,$C1598,'05'!$G$10:$G$29)*'05'!$E$3</f>
        <v>0</v>
      </c>
      <c r="L1598" s="224">
        <f>SUMIF('06'!$C$10:$C$29,$C1598,'06'!$G$10:$G$29)*'06'!$E$3</f>
        <v>0</v>
      </c>
      <c r="M1598" s="224">
        <f>SUMIF('07'!$C$10:$C$26,$C1598,'07'!$G$10:$G$26)*'07'!$E$3</f>
        <v>0</v>
      </c>
      <c r="N1598" s="224">
        <f>SUMIF('08'!$C$10:$C$29,$C1598,'08'!$G$10:$G$29)*'08'!$E$3</f>
        <v>0</v>
      </c>
      <c r="O1598" s="224">
        <f>SUMIF('09'!$C$10:$C$29,$C1598,'09'!$G$10:$G$29)*'09'!$E$3</f>
        <v>0</v>
      </c>
      <c r="P1598" s="224">
        <f>SUMIF('10'!$C$10:$C$29,$C1598,'10'!$G$10:$G$29)*'10'!$E$3</f>
        <v>0</v>
      </c>
      <c r="Q1598" s="224">
        <f>SUMIF('11'!$C$10:$C$39,$C1598,'11'!$G$10:$G$39)*'11'!$E$3</f>
        <v>0</v>
      </c>
      <c r="R1598" s="224">
        <f>SUMIF('12'!$C$10:$C$29,$C1598,'12'!$G$10:$G$29)*'12'!$E$3</f>
        <v>0</v>
      </c>
      <c r="S1598" s="224">
        <f>SUMIF('13'!$C$10:$C$29,$C1598,'13'!$G$10:$G$29)*'13'!$E$3</f>
        <v>0</v>
      </c>
      <c r="T1598" s="224">
        <f>SUMIF('14'!$C$10:$C$29,$C1598,'14'!$G$10:$G$29)*'14'!$E$3</f>
        <v>0</v>
      </c>
      <c r="U1598" s="224">
        <f>SUMIF('15'!$C$10:$C$29,$C1598,'15'!$G$10:$G$29)*'15'!$E$3</f>
        <v>0</v>
      </c>
      <c r="V1598" s="224">
        <f>SUMIF('16'!$C$10:$C$29,$C1598,'16'!$G$10:$G$29)*'16'!$E$3</f>
        <v>0</v>
      </c>
      <c r="W1598" s="224">
        <f>SUMIF('17'!$C$10:$C$29,$C1598,'17'!$G$10:$G$29)*'17'!$E$3</f>
        <v>0</v>
      </c>
      <c r="X1598" s="224">
        <f>SUMIF('18'!$C$10:$C$29,$C1598,'18'!$G$10:$G$29)*'18'!$E$3</f>
        <v>0</v>
      </c>
      <c r="Y1598" s="224">
        <f>SUMIF('19'!$C$10:$C$28,$C1598,'19'!$G$10:$G$28)*'19'!$E$3</f>
        <v>0</v>
      </c>
      <c r="Z1598" s="224">
        <f>SUMIF('20'!$C$10:$C$29,$C1598,'20'!$G$10:$G$29)*'20'!$E$3</f>
        <v>0</v>
      </c>
      <c r="AA1598" s="224">
        <f>SUMIF('21'!$C$10:$C$29,$C1598,'21'!$G$10:$G$29)*'21'!$E$3</f>
        <v>0</v>
      </c>
    </row>
    <row r="1599" spans="3:27" ht="15" hidden="1">
      <c r="C1599" s="207" t="s">
        <v>3302</v>
      </c>
      <c r="D1599" s="207" t="s">
        <v>3303</v>
      </c>
      <c r="F1599" s="303">
        <f t="shared" si="25"/>
        <v>0</v>
      </c>
      <c r="G1599" s="224">
        <f>SUMIF('01'!$C$10:$C$29,$C1599,'01'!$G$10:$G$29)*'01'!$E$3</f>
        <v>0</v>
      </c>
      <c r="H1599" s="224">
        <f>SUMIF('02'!$C$10:$C$28,$C1599,'02'!$G$10:$G$28)*'02'!$E$3</f>
        <v>0</v>
      </c>
      <c r="I1599" s="224">
        <f>SUMIF('03'!$C$10:$C$29,$C1599,'03'!$G$10:$G$29)*'03'!$E$3</f>
        <v>0</v>
      </c>
      <c r="J1599" s="224">
        <f>SUMIF('04'!$C$10:$C$26,$C1599,'04'!$G$10:$G$26)*'04'!$E$3</f>
        <v>0</v>
      </c>
      <c r="K1599" s="224">
        <f>SUMIF('05'!$C$10:$C$29,$C1599,'05'!$G$10:$G$29)*'05'!$E$3</f>
        <v>0</v>
      </c>
      <c r="L1599" s="224">
        <f>SUMIF('06'!$C$10:$C$29,$C1599,'06'!$G$10:$G$29)*'06'!$E$3</f>
        <v>0</v>
      </c>
      <c r="M1599" s="224">
        <f>SUMIF('07'!$C$10:$C$26,$C1599,'07'!$G$10:$G$26)*'07'!$E$3</f>
        <v>0</v>
      </c>
      <c r="N1599" s="224">
        <f>SUMIF('08'!$C$10:$C$29,$C1599,'08'!$G$10:$G$29)*'08'!$E$3</f>
        <v>0</v>
      </c>
      <c r="O1599" s="224">
        <f>SUMIF('09'!$C$10:$C$29,$C1599,'09'!$G$10:$G$29)*'09'!$E$3</f>
        <v>0</v>
      </c>
      <c r="P1599" s="224">
        <f>SUMIF('10'!$C$10:$C$29,$C1599,'10'!$G$10:$G$29)*'10'!$E$3</f>
        <v>0</v>
      </c>
      <c r="Q1599" s="224">
        <f>SUMIF('11'!$C$10:$C$39,$C1599,'11'!$G$10:$G$39)*'11'!$E$3</f>
        <v>0</v>
      </c>
      <c r="R1599" s="224">
        <f>SUMIF('12'!$C$10:$C$29,$C1599,'12'!$G$10:$G$29)*'12'!$E$3</f>
        <v>0</v>
      </c>
      <c r="S1599" s="224">
        <f>SUMIF('13'!$C$10:$C$29,$C1599,'13'!$G$10:$G$29)*'13'!$E$3</f>
        <v>0</v>
      </c>
      <c r="T1599" s="224">
        <f>SUMIF('14'!$C$10:$C$29,$C1599,'14'!$G$10:$G$29)*'14'!$E$3</f>
        <v>0</v>
      </c>
      <c r="U1599" s="224">
        <f>SUMIF('15'!$C$10:$C$29,$C1599,'15'!$G$10:$G$29)*'15'!$E$3</f>
        <v>0</v>
      </c>
      <c r="V1599" s="224">
        <f>SUMIF('16'!$C$10:$C$29,$C1599,'16'!$G$10:$G$29)*'16'!$E$3</f>
        <v>0</v>
      </c>
      <c r="W1599" s="224">
        <f>SUMIF('17'!$C$10:$C$29,$C1599,'17'!$G$10:$G$29)*'17'!$E$3</f>
        <v>0</v>
      </c>
      <c r="X1599" s="224">
        <f>SUMIF('18'!$C$10:$C$29,$C1599,'18'!$G$10:$G$29)*'18'!$E$3</f>
        <v>0</v>
      </c>
      <c r="Y1599" s="224">
        <f>SUMIF('19'!$C$10:$C$28,$C1599,'19'!$G$10:$G$28)*'19'!$E$3</f>
        <v>0</v>
      </c>
      <c r="Z1599" s="224">
        <f>SUMIF('20'!$C$10:$C$29,$C1599,'20'!$G$10:$G$29)*'20'!$E$3</f>
        <v>0</v>
      </c>
      <c r="AA1599" s="224">
        <f>SUMIF('21'!$C$10:$C$29,$C1599,'21'!$G$10:$G$29)*'21'!$E$3</f>
        <v>0</v>
      </c>
    </row>
    <row r="1600" spans="3:27" ht="15" hidden="1">
      <c r="C1600" s="207" t="s">
        <v>3304</v>
      </c>
      <c r="D1600" s="207" t="s">
        <v>3305</v>
      </c>
      <c r="F1600" s="303">
        <f t="shared" si="25"/>
        <v>0</v>
      </c>
      <c r="G1600" s="224">
        <f>SUMIF('01'!$C$10:$C$29,$C1600,'01'!$G$10:$G$29)*'01'!$E$3</f>
        <v>0</v>
      </c>
      <c r="H1600" s="224">
        <f>SUMIF('02'!$C$10:$C$28,$C1600,'02'!$G$10:$G$28)*'02'!$E$3</f>
        <v>0</v>
      </c>
      <c r="I1600" s="224">
        <f>SUMIF('03'!$C$10:$C$29,$C1600,'03'!$G$10:$G$29)*'03'!$E$3</f>
        <v>0</v>
      </c>
      <c r="J1600" s="224">
        <f>SUMIF('04'!$C$10:$C$26,$C1600,'04'!$G$10:$G$26)*'04'!$E$3</f>
        <v>0</v>
      </c>
      <c r="K1600" s="224">
        <f>SUMIF('05'!$C$10:$C$29,$C1600,'05'!$G$10:$G$29)*'05'!$E$3</f>
        <v>0</v>
      </c>
      <c r="L1600" s="224">
        <f>SUMIF('06'!$C$10:$C$29,$C1600,'06'!$G$10:$G$29)*'06'!$E$3</f>
        <v>0</v>
      </c>
      <c r="M1600" s="224">
        <f>SUMIF('07'!$C$10:$C$26,$C1600,'07'!$G$10:$G$26)*'07'!$E$3</f>
        <v>0</v>
      </c>
      <c r="N1600" s="224">
        <f>SUMIF('08'!$C$10:$C$29,$C1600,'08'!$G$10:$G$29)*'08'!$E$3</f>
        <v>0</v>
      </c>
      <c r="O1600" s="224">
        <f>SUMIF('09'!$C$10:$C$29,$C1600,'09'!$G$10:$G$29)*'09'!$E$3</f>
        <v>0</v>
      </c>
      <c r="P1600" s="224">
        <f>SUMIF('10'!$C$10:$C$29,$C1600,'10'!$G$10:$G$29)*'10'!$E$3</f>
        <v>0</v>
      </c>
      <c r="Q1600" s="224">
        <f>SUMIF('11'!$C$10:$C$39,$C1600,'11'!$G$10:$G$39)*'11'!$E$3</f>
        <v>0</v>
      </c>
      <c r="R1600" s="224">
        <f>SUMIF('12'!$C$10:$C$29,$C1600,'12'!$G$10:$G$29)*'12'!$E$3</f>
        <v>0</v>
      </c>
      <c r="S1600" s="224">
        <f>SUMIF('13'!$C$10:$C$29,$C1600,'13'!$G$10:$G$29)*'13'!$E$3</f>
        <v>0</v>
      </c>
      <c r="T1600" s="224">
        <f>SUMIF('14'!$C$10:$C$29,$C1600,'14'!$G$10:$G$29)*'14'!$E$3</f>
        <v>0</v>
      </c>
      <c r="U1600" s="224">
        <f>SUMIF('15'!$C$10:$C$29,$C1600,'15'!$G$10:$G$29)*'15'!$E$3</f>
        <v>0</v>
      </c>
      <c r="V1600" s="224">
        <f>SUMIF('16'!$C$10:$C$29,$C1600,'16'!$G$10:$G$29)*'16'!$E$3</f>
        <v>0</v>
      </c>
      <c r="W1600" s="224">
        <f>SUMIF('17'!$C$10:$C$29,$C1600,'17'!$G$10:$G$29)*'17'!$E$3</f>
        <v>0</v>
      </c>
      <c r="X1600" s="224">
        <f>SUMIF('18'!$C$10:$C$29,$C1600,'18'!$G$10:$G$29)*'18'!$E$3</f>
        <v>0</v>
      </c>
      <c r="Y1600" s="224">
        <f>SUMIF('19'!$C$10:$C$28,$C1600,'19'!$G$10:$G$28)*'19'!$E$3</f>
        <v>0</v>
      </c>
      <c r="Z1600" s="224">
        <f>SUMIF('20'!$C$10:$C$29,$C1600,'20'!$G$10:$G$29)*'20'!$E$3</f>
        <v>0</v>
      </c>
      <c r="AA1600" s="224">
        <f>SUMIF('21'!$C$10:$C$29,$C1600,'21'!$G$10:$G$29)*'21'!$E$3</f>
        <v>0</v>
      </c>
    </row>
    <row r="1601" spans="3:27" ht="15" hidden="1">
      <c r="C1601" s="207" t="s">
        <v>3306</v>
      </c>
      <c r="D1601" s="207" t="s">
        <v>3307</v>
      </c>
      <c r="F1601" s="303">
        <f t="shared" si="25"/>
        <v>0</v>
      </c>
      <c r="G1601" s="224">
        <f>SUMIF('01'!$C$10:$C$29,$C1601,'01'!$G$10:$G$29)*'01'!$E$3</f>
        <v>0</v>
      </c>
      <c r="H1601" s="224">
        <f>SUMIF('02'!$C$10:$C$28,$C1601,'02'!$G$10:$G$28)*'02'!$E$3</f>
        <v>0</v>
      </c>
      <c r="I1601" s="224">
        <f>SUMIF('03'!$C$10:$C$29,$C1601,'03'!$G$10:$G$29)*'03'!$E$3</f>
        <v>0</v>
      </c>
      <c r="J1601" s="224">
        <f>SUMIF('04'!$C$10:$C$26,$C1601,'04'!$G$10:$G$26)*'04'!$E$3</f>
        <v>0</v>
      </c>
      <c r="K1601" s="224">
        <f>SUMIF('05'!$C$10:$C$29,$C1601,'05'!$G$10:$G$29)*'05'!$E$3</f>
        <v>0</v>
      </c>
      <c r="L1601" s="224">
        <f>SUMIF('06'!$C$10:$C$29,$C1601,'06'!$G$10:$G$29)*'06'!$E$3</f>
        <v>0</v>
      </c>
      <c r="M1601" s="224">
        <f>SUMIF('07'!$C$10:$C$26,$C1601,'07'!$G$10:$G$26)*'07'!$E$3</f>
        <v>0</v>
      </c>
      <c r="N1601" s="224">
        <f>SUMIF('08'!$C$10:$C$29,$C1601,'08'!$G$10:$G$29)*'08'!$E$3</f>
        <v>0</v>
      </c>
      <c r="O1601" s="224">
        <f>SUMIF('09'!$C$10:$C$29,$C1601,'09'!$G$10:$G$29)*'09'!$E$3</f>
        <v>0</v>
      </c>
      <c r="P1601" s="224">
        <f>SUMIF('10'!$C$10:$C$29,$C1601,'10'!$G$10:$G$29)*'10'!$E$3</f>
        <v>0</v>
      </c>
      <c r="Q1601" s="224">
        <f>SUMIF('11'!$C$10:$C$39,$C1601,'11'!$G$10:$G$39)*'11'!$E$3</f>
        <v>0</v>
      </c>
      <c r="R1601" s="224">
        <f>SUMIF('12'!$C$10:$C$29,$C1601,'12'!$G$10:$G$29)*'12'!$E$3</f>
        <v>0</v>
      </c>
      <c r="S1601" s="224">
        <f>SUMIF('13'!$C$10:$C$29,$C1601,'13'!$G$10:$G$29)*'13'!$E$3</f>
        <v>0</v>
      </c>
      <c r="T1601" s="224">
        <f>SUMIF('14'!$C$10:$C$29,$C1601,'14'!$G$10:$G$29)*'14'!$E$3</f>
        <v>0</v>
      </c>
      <c r="U1601" s="224">
        <f>SUMIF('15'!$C$10:$C$29,$C1601,'15'!$G$10:$G$29)*'15'!$E$3</f>
        <v>0</v>
      </c>
      <c r="V1601" s="224">
        <f>SUMIF('16'!$C$10:$C$29,$C1601,'16'!$G$10:$G$29)*'16'!$E$3</f>
        <v>0</v>
      </c>
      <c r="W1601" s="224">
        <f>SUMIF('17'!$C$10:$C$29,$C1601,'17'!$G$10:$G$29)*'17'!$E$3</f>
        <v>0</v>
      </c>
      <c r="X1601" s="224">
        <f>SUMIF('18'!$C$10:$C$29,$C1601,'18'!$G$10:$G$29)*'18'!$E$3</f>
        <v>0</v>
      </c>
      <c r="Y1601" s="224">
        <f>SUMIF('19'!$C$10:$C$28,$C1601,'19'!$G$10:$G$28)*'19'!$E$3</f>
        <v>0</v>
      </c>
      <c r="Z1601" s="224">
        <f>SUMIF('20'!$C$10:$C$29,$C1601,'20'!$G$10:$G$29)*'20'!$E$3</f>
        <v>0</v>
      </c>
      <c r="AA1601" s="224">
        <f>SUMIF('21'!$C$10:$C$29,$C1601,'21'!$G$10:$G$29)*'21'!$E$3</f>
        <v>0</v>
      </c>
    </row>
    <row r="1602" spans="3:27" ht="15" hidden="1">
      <c r="C1602" s="207" t="s">
        <v>3308</v>
      </c>
      <c r="D1602" s="207" t="s">
        <v>3309</v>
      </c>
      <c r="F1602" s="303">
        <f t="shared" si="25"/>
        <v>0</v>
      </c>
      <c r="G1602" s="224">
        <f>SUMIF('01'!$C$10:$C$29,$C1602,'01'!$G$10:$G$29)*'01'!$E$3</f>
        <v>0</v>
      </c>
      <c r="H1602" s="224">
        <f>SUMIF('02'!$C$10:$C$28,$C1602,'02'!$G$10:$G$28)*'02'!$E$3</f>
        <v>0</v>
      </c>
      <c r="I1602" s="224">
        <f>SUMIF('03'!$C$10:$C$29,$C1602,'03'!$G$10:$G$29)*'03'!$E$3</f>
        <v>0</v>
      </c>
      <c r="J1602" s="224">
        <f>SUMIF('04'!$C$10:$C$26,$C1602,'04'!$G$10:$G$26)*'04'!$E$3</f>
        <v>0</v>
      </c>
      <c r="K1602" s="224">
        <f>SUMIF('05'!$C$10:$C$29,$C1602,'05'!$G$10:$G$29)*'05'!$E$3</f>
        <v>0</v>
      </c>
      <c r="L1602" s="224">
        <f>SUMIF('06'!$C$10:$C$29,$C1602,'06'!$G$10:$G$29)*'06'!$E$3</f>
        <v>0</v>
      </c>
      <c r="M1602" s="224">
        <f>SUMIF('07'!$C$10:$C$26,$C1602,'07'!$G$10:$G$26)*'07'!$E$3</f>
        <v>0</v>
      </c>
      <c r="N1602" s="224">
        <f>SUMIF('08'!$C$10:$C$29,$C1602,'08'!$G$10:$G$29)*'08'!$E$3</f>
        <v>0</v>
      </c>
      <c r="O1602" s="224">
        <f>SUMIF('09'!$C$10:$C$29,$C1602,'09'!$G$10:$G$29)*'09'!$E$3</f>
        <v>0</v>
      </c>
      <c r="P1602" s="224">
        <f>SUMIF('10'!$C$10:$C$29,$C1602,'10'!$G$10:$G$29)*'10'!$E$3</f>
        <v>0</v>
      </c>
      <c r="Q1602" s="224">
        <f>SUMIF('11'!$C$10:$C$39,$C1602,'11'!$G$10:$G$39)*'11'!$E$3</f>
        <v>0</v>
      </c>
      <c r="R1602" s="224">
        <f>SUMIF('12'!$C$10:$C$29,$C1602,'12'!$G$10:$G$29)*'12'!$E$3</f>
        <v>0</v>
      </c>
      <c r="S1602" s="224">
        <f>SUMIF('13'!$C$10:$C$29,$C1602,'13'!$G$10:$G$29)*'13'!$E$3</f>
        <v>0</v>
      </c>
      <c r="T1602" s="224">
        <f>SUMIF('14'!$C$10:$C$29,$C1602,'14'!$G$10:$G$29)*'14'!$E$3</f>
        <v>0</v>
      </c>
      <c r="U1602" s="224">
        <f>SUMIF('15'!$C$10:$C$29,$C1602,'15'!$G$10:$G$29)*'15'!$E$3</f>
        <v>0</v>
      </c>
      <c r="V1602" s="224">
        <f>SUMIF('16'!$C$10:$C$29,$C1602,'16'!$G$10:$G$29)*'16'!$E$3</f>
        <v>0</v>
      </c>
      <c r="W1602" s="224">
        <f>SUMIF('17'!$C$10:$C$29,$C1602,'17'!$G$10:$G$29)*'17'!$E$3</f>
        <v>0</v>
      </c>
      <c r="X1602" s="224">
        <f>SUMIF('18'!$C$10:$C$29,$C1602,'18'!$G$10:$G$29)*'18'!$E$3</f>
        <v>0</v>
      </c>
      <c r="Y1602" s="224">
        <f>SUMIF('19'!$C$10:$C$28,$C1602,'19'!$G$10:$G$28)*'19'!$E$3</f>
        <v>0</v>
      </c>
      <c r="Z1602" s="224">
        <f>SUMIF('20'!$C$10:$C$29,$C1602,'20'!$G$10:$G$29)*'20'!$E$3</f>
        <v>0</v>
      </c>
      <c r="AA1602" s="224">
        <f>SUMIF('21'!$C$10:$C$29,$C1602,'21'!$G$10:$G$29)*'21'!$E$3</f>
        <v>0</v>
      </c>
    </row>
    <row r="1603" spans="3:27" ht="15" hidden="1">
      <c r="C1603" s="207" t="s">
        <v>3310</v>
      </c>
      <c r="D1603" s="207" t="s">
        <v>3311</v>
      </c>
      <c r="F1603" s="303">
        <f t="shared" si="25"/>
        <v>0</v>
      </c>
      <c r="G1603" s="224">
        <f>SUMIF('01'!$C$10:$C$29,$C1603,'01'!$G$10:$G$29)*'01'!$E$3</f>
        <v>0</v>
      </c>
      <c r="H1603" s="224">
        <f>SUMIF('02'!$C$10:$C$28,$C1603,'02'!$G$10:$G$28)*'02'!$E$3</f>
        <v>0</v>
      </c>
      <c r="I1603" s="224">
        <f>SUMIF('03'!$C$10:$C$29,$C1603,'03'!$G$10:$G$29)*'03'!$E$3</f>
        <v>0</v>
      </c>
      <c r="J1603" s="224">
        <f>SUMIF('04'!$C$10:$C$26,$C1603,'04'!$G$10:$G$26)*'04'!$E$3</f>
        <v>0</v>
      </c>
      <c r="K1603" s="224">
        <f>SUMIF('05'!$C$10:$C$29,$C1603,'05'!$G$10:$G$29)*'05'!$E$3</f>
        <v>0</v>
      </c>
      <c r="L1603" s="224">
        <f>SUMIF('06'!$C$10:$C$29,$C1603,'06'!$G$10:$G$29)*'06'!$E$3</f>
        <v>0</v>
      </c>
      <c r="M1603" s="224">
        <f>SUMIF('07'!$C$10:$C$26,$C1603,'07'!$G$10:$G$26)*'07'!$E$3</f>
        <v>0</v>
      </c>
      <c r="N1603" s="224">
        <f>SUMIF('08'!$C$10:$C$29,$C1603,'08'!$G$10:$G$29)*'08'!$E$3</f>
        <v>0</v>
      </c>
      <c r="O1603" s="224">
        <f>SUMIF('09'!$C$10:$C$29,$C1603,'09'!$G$10:$G$29)*'09'!$E$3</f>
        <v>0</v>
      </c>
      <c r="P1603" s="224">
        <f>SUMIF('10'!$C$10:$C$29,$C1603,'10'!$G$10:$G$29)*'10'!$E$3</f>
        <v>0</v>
      </c>
      <c r="Q1603" s="224">
        <f>SUMIF('11'!$C$10:$C$39,$C1603,'11'!$G$10:$G$39)*'11'!$E$3</f>
        <v>0</v>
      </c>
      <c r="R1603" s="224">
        <f>SUMIF('12'!$C$10:$C$29,$C1603,'12'!$G$10:$G$29)*'12'!$E$3</f>
        <v>0</v>
      </c>
      <c r="S1603" s="224">
        <f>SUMIF('13'!$C$10:$C$29,$C1603,'13'!$G$10:$G$29)*'13'!$E$3</f>
        <v>0</v>
      </c>
      <c r="T1603" s="224">
        <f>SUMIF('14'!$C$10:$C$29,$C1603,'14'!$G$10:$G$29)*'14'!$E$3</f>
        <v>0</v>
      </c>
      <c r="U1603" s="224">
        <f>SUMIF('15'!$C$10:$C$29,$C1603,'15'!$G$10:$G$29)*'15'!$E$3</f>
        <v>0</v>
      </c>
      <c r="V1603" s="224">
        <f>SUMIF('16'!$C$10:$C$29,$C1603,'16'!$G$10:$G$29)*'16'!$E$3</f>
        <v>0</v>
      </c>
      <c r="W1603" s="224">
        <f>SUMIF('17'!$C$10:$C$29,$C1603,'17'!$G$10:$G$29)*'17'!$E$3</f>
        <v>0</v>
      </c>
      <c r="X1603" s="224">
        <f>SUMIF('18'!$C$10:$C$29,$C1603,'18'!$G$10:$G$29)*'18'!$E$3</f>
        <v>0</v>
      </c>
      <c r="Y1603" s="224">
        <f>SUMIF('19'!$C$10:$C$28,$C1603,'19'!$G$10:$G$28)*'19'!$E$3</f>
        <v>0</v>
      </c>
      <c r="Z1603" s="224">
        <f>SUMIF('20'!$C$10:$C$29,$C1603,'20'!$G$10:$G$29)*'20'!$E$3</f>
        <v>0</v>
      </c>
      <c r="AA1603" s="224">
        <f>SUMIF('21'!$C$10:$C$29,$C1603,'21'!$G$10:$G$29)*'21'!$E$3</f>
        <v>0</v>
      </c>
    </row>
    <row r="1604" spans="3:27" ht="15" hidden="1">
      <c r="C1604" s="207" t="s">
        <v>3312</v>
      </c>
      <c r="D1604" s="207" t="s">
        <v>3313</v>
      </c>
      <c r="F1604" s="303">
        <f t="shared" si="25"/>
        <v>0</v>
      </c>
      <c r="G1604" s="224">
        <f>SUMIF('01'!$C$10:$C$29,$C1604,'01'!$G$10:$G$29)*'01'!$E$3</f>
        <v>0</v>
      </c>
      <c r="H1604" s="224">
        <f>SUMIF('02'!$C$10:$C$28,$C1604,'02'!$G$10:$G$28)*'02'!$E$3</f>
        <v>0</v>
      </c>
      <c r="I1604" s="224">
        <f>SUMIF('03'!$C$10:$C$29,$C1604,'03'!$G$10:$G$29)*'03'!$E$3</f>
        <v>0</v>
      </c>
      <c r="J1604" s="224">
        <f>SUMIF('04'!$C$10:$C$26,$C1604,'04'!$G$10:$G$26)*'04'!$E$3</f>
        <v>0</v>
      </c>
      <c r="K1604" s="224">
        <f>SUMIF('05'!$C$10:$C$29,$C1604,'05'!$G$10:$G$29)*'05'!$E$3</f>
        <v>0</v>
      </c>
      <c r="L1604" s="224">
        <f>SUMIF('06'!$C$10:$C$29,$C1604,'06'!$G$10:$G$29)*'06'!$E$3</f>
        <v>0</v>
      </c>
      <c r="M1604" s="224">
        <f>SUMIF('07'!$C$10:$C$26,$C1604,'07'!$G$10:$G$26)*'07'!$E$3</f>
        <v>0</v>
      </c>
      <c r="N1604" s="224">
        <f>SUMIF('08'!$C$10:$C$29,$C1604,'08'!$G$10:$G$29)*'08'!$E$3</f>
        <v>0</v>
      </c>
      <c r="O1604" s="224">
        <f>SUMIF('09'!$C$10:$C$29,$C1604,'09'!$G$10:$G$29)*'09'!$E$3</f>
        <v>0</v>
      </c>
      <c r="P1604" s="224">
        <f>SUMIF('10'!$C$10:$C$29,$C1604,'10'!$G$10:$G$29)*'10'!$E$3</f>
        <v>0</v>
      </c>
      <c r="Q1604" s="224">
        <f>SUMIF('11'!$C$10:$C$39,$C1604,'11'!$G$10:$G$39)*'11'!$E$3</f>
        <v>0</v>
      </c>
      <c r="R1604" s="224">
        <f>SUMIF('12'!$C$10:$C$29,$C1604,'12'!$G$10:$G$29)*'12'!$E$3</f>
        <v>0</v>
      </c>
      <c r="S1604" s="224">
        <f>SUMIF('13'!$C$10:$C$29,$C1604,'13'!$G$10:$G$29)*'13'!$E$3</f>
        <v>0</v>
      </c>
      <c r="T1604" s="224">
        <f>SUMIF('14'!$C$10:$C$29,$C1604,'14'!$G$10:$G$29)*'14'!$E$3</f>
        <v>0</v>
      </c>
      <c r="U1604" s="224">
        <f>SUMIF('15'!$C$10:$C$29,$C1604,'15'!$G$10:$G$29)*'15'!$E$3</f>
        <v>0</v>
      </c>
      <c r="V1604" s="224">
        <f>SUMIF('16'!$C$10:$C$29,$C1604,'16'!$G$10:$G$29)*'16'!$E$3</f>
        <v>0</v>
      </c>
      <c r="W1604" s="224">
        <f>SUMIF('17'!$C$10:$C$29,$C1604,'17'!$G$10:$G$29)*'17'!$E$3</f>
        <v>0</v>
      </c>
      <c r="X1604" s="224">
        <f>SUMIF('18'!$C$10:$C$29,$C1604,'18'!$G$10:$G$29)*'18'!$E$3</f>
        <v>0</v>
      </c>
      <c r="Y1604" s="224">
        <f>SUMIF('19'!$C$10:$C$28,$C1604,'19'!$G$10:$G$28)*'19'!$E$3</f>
        <v>0</v>
      </c>
      <c r="Z1604" s="224">
        <f>SUMIF('20'!$C$10:$C$29,$C1604,'20'!$G$10:$G$29)*'20'!$E$3</f>
        <v>0</v>
      </c>
      <c r="AA1604" s="224">
        <f>SUMIF('21'!$C$10:$C$29,$C1604,'21'!$G$10:$G$29)*'21'!$E$3</f>
        <v>0</v>
      </c>
    </row>
    <row r="1605" spans="3:27" ht="15" hidden="1">
      <c r="C1605" s="207" t="s">
        <v>3314</v>
      </c>
      <c r="D1605" s="207" t="s">
        <v>3315</v>
      </c>
      <c r="F1605" s="303">
        <f t="shared" si="25"/>
        <v>0</v>
      </c>
      <c r="G1605" s="224">
        <f>SUMIF('01'!$C$10:$C$29,$C1605,'01'!$G$10:$G$29)*'01'!$E$3</f>
        <v>0</v>
      </c>
      <c r="H1605" s="224">
        <f>SUMIF('02'!$C$10:$C$28,$C1605,'02'!$G$10:$G$28)*'02'!$E$3</f>
        <v>0</v>
      </c>
      <c r="I1605" s="224">
        <f>SUMIF('03'!$C$10:$C$29,$C1605,'03'!$G$10:$G$29)*'03'!$E$3</f>
        <v>0</v>
      </c>
      <c r="J1605" s="224">
        <f>SUMIF('04'!$C$10:$C$26,$C1605,'04'!$G$10:$G$26)*'04'!$E$3</f>
        <v>0</v>
      </c>
      <c r="K1605" s="224">
        <f>SUMIF('05'!$C$10:$C$29,$C1605,'05'!$G$10:$G$29)*'05'!$E$3</f>
        <v>0</v>
      </c>
      <c r="L1605" s="224">
        <f>SUMIF('06'!$C$10:$C$29,$C1605,'06'!$G$10:$G$29)*'06'!$E$3</f>
        <v>0</v>
      </c>
      <c r="M1605" s="224">
        <f>SUMIF('07'!$C$10:$C$26,$C1605,'07'!$G$10:$G$26)*'07'!$E$3</f>
        <v>0</v>
      </c>
      <c r="N1605" s="224">
        <f>SUMIF('08'!$C$10:$C$29,$C1605,'08'!$G$10:$G$29)*'08'!$E$3</f>
        <v>0</v>
      </c>
      <c r="O1605" s="224">
        <f>SUMIF('09'!$C$10:$C$29,$C1605,'09'!$G$10:$G$29)*'09'!$E$3</f>
        <v>0</v>
      </c>
      <c r="P1605" s="224">
        <f>SUMIF('10'!$C$10:$C$29,$C1605,'10'!$G$10:$G$29)*'10'!$E$3</f>
        <v>0</v>
      </c>
      <c r="Q1605" s="224">
        <f>SUMIF('11'!$C$10:$C$39,$C1605,'11'!$G$10:$G$39)*'11'!$E$3</f>
        <v>0</v>
      </c>
      <c r="R1605" s="224">
        <f>SUMIF('12'!$C$10:$C$29,$C1605,'12'!$G$10:$G$29)*'12'!$E$3</f>
        <v>0</v>
      </c>
      <c r="S1605" s="224">
        <f>SUMIF('13'!$C$10:$C$29,$C1605,'13'!$G$10:$G$29)*'13'!$E$3</f>
        <v>0</v>
      </c>
      <c r="T1605" s="224">
        <f>SUMIF('14'!$C$10:$C$29,$C1605,'14'!$G$10:$G$29)*'14'!$E$3</f>
        <v>0</v>
      </c>
      <c r="U1605" s="224">
        <f>SUMIF('15'!$C$10:$C$29,$C1605,'15'!$G$10:$G$29)*'15'!$E$3</f>
        <v>0</v>
      </c>
      <c r="V1605" s="224">
        <f>SUMIF('16'!$C$10:$C$29,$C1605,'16'!$G$10:$G$29)*'16'!$E$3</f>
        <v>0</v>
      </c>
      <c r="W1605" s="224">
        <f>SUMIF('17'!$C$10:$C$29,$C1605,'17'!$G$10:$G$29)*'17'!$E$3</f>
        <v>0</v>
      </c>
      <c r="X1605" s="224">
        <f>SUMIF('18'!$C$10:$C$29,$C1605,'18'!$G$10:$G$29)*'18'!$E$3</f>
        <v>0</v>
      </c>
      <c r="Y1605" s="224">
        <f>SUMIF('19'!$C$10:$C$28,$C1605,'19'!$G$10:$G$28)*'19'!$E$3</f>
        <v>0</v>
      </c>
      <c r="Z1605" s="224">
        <f>SUMIF('20'!$C$10:$C$29,$C1605,'20'!$G$10:$G$29)*'20'!$E$3</f>
        <v>0</v>
      </c>
      <c r="AA1605" s="224">
        <f>SUMIF('21'!$C$10:$C$29,$C1605,'21'!$G$10:$G$29)*'21'!$E$3</f>
        <v>0</v>
      </c>
    </row>
    <row r="1606" spans="3:27" ht="15" hidden="1">
      <c r="C1606" s="207" t="s">
        <v>3316</v>
      </c>
      <c r="D1606" s="207" t="s">
        <v>3317</v>
      </c>
      <c r="F1606" s="303">
        <f t="shared" si="25"/>
        <v>0</v>
      </c>
      <c r="G1606" s="224">
        <f>SUMIF('01'!$C$10:$C$29,$C1606,'01'!$G$10:$G$29)*'01'!$E$3</f>
        <v>0</v>
      </c>
      <c r="H1606" s="224">
        <f>SUMIF('02'!$C$10:$C$28,$C1606,'02'!$G$10:$G$28)*'02'!$E$3</f>
        <v>0</v>
      </c>
      <c r="I1606" s="224">
        <f>SUMIF('03'!$C$10:$C$29,$C1606,'03'!$G$10:$G$29)*'03'!$E$3</f>
        <v>0</v>
      </c>
      <c r="J1606" s="224">
        <f>SUMIF('04'!$C$10:$C$26,$C1606,'04'!$G$10:$G$26)*'04'!$E$3</f>
        <v>0</v>
      </c>
      <c r="K1606" s="224">
        <f>SUMIF('05'!$C$10:$C$29,$C1606,'05'!$G$10:$G$29)*'05'!$E$3</f>
        <v>0</v>
      </c>
      <c r="L1606" s="224">
        <f>SUMIF('06'!$C$10:$C$29,$C1606,'06'!$G$10:$G$29)*'06'!$E$3</f>
        <v>0</v>
      </c>
      <c r="M1606" s="224">
        <f>SUMIF('07'!$C$10:$C$26,$C1606,'07'!$G$10:$G$26)*'07'!$E$3</f>
        <v>0</v>
      </c>
      <c r="N1606" s="224">
        <f>SUMIF('08'!$C$10:$C$29,$C1606,'08'!$G$10:$G$29)*'08'!$E$3</f>
        <v>0</v>
      </c>
      <c r="O1606" s="224">
        <f>SUMIF('09'!$C$10:$C$29,$C1606,'09'!$G$10:$G$29)*'09'!$E$3</f>
        <v>0</v>
      </c>
      <c r="P1606" s="224">
        <f>SUMIF('10'!$C$10:$C$29,$C1606,'10'!$G$10:$G$29)*'10'!$E$3</f>
        <v>0</v>
      </c>
      <c r="Q1606" s="224">
        <f>SUMIF('11'!$C$10:$C$39,$C1606,'11'!$G$10:$G$39)*'11'!$E$3</f>
        <v>0</v>
      </c>
      <c r="R1606" s="224">
        <f>SUMIF('12'!$C$10:$C$29,$C1606,'12'!$G$10:$G$29)*'12'!$E$3</f>
        <v>0</v>
      </c>
      <c r="S1606" s="224">
        <f>SUMIF('13'!$C$10:$C$29,$C1606,'13'!$G$10:$G$29)*'13'!$E$3</f>
        <v>0</v>
      </c>
      <c r="T1606" s="224">
        <f>SUMIF('14'!$C$10:$C$29,$C1606,'14'!$G$10:$G$29)*'14'!$E$3</f>
        <v>0</v>
      </c>
      <c r="U1606" s="224">
        <f>SUMIF('15'!$C$10:$C$29,$C1606,'15'!$G$10:$G$29)*'15'!$E$3</f>
        <v>0</v>
      </c>
      <c r="V1606" s="224">
        <f>SUMIF('16'!$C$10:$C$29,$C1606,'16'!$G$10:$G$29)*'16'!$E$3</f>
        <v>0</v>
      </c>
      <c r="W1606" s="224">
        <f>SUMIF('17'!$C$10:$C$29,$C1606,'17'!$G$10:$G$29)*'17'!$E$3</f>
        <v>0</v>
      </c>
      <c r="X1606" s="224">
        <f>SUMIF('18'!$C$10:$C$29,$C1606,'18'!$G$10:$G$29)*'18'!$E$3</f>
        <v>0</v>
      </c>
      <c r="Y1606" s="224">
        <f>SUMIF('19'!$C$10:$C$28,$C1606,'19'!$G$10:$G$28)*'19'!$E$3</f>
        <v>0</v>
      </c>
      <c r="Z1606" s="224">
        <f>SUMIF('20'!$C$10:$C$29,$C1606,'20'!$G$10:$G$29)*'20'!$E$3</f>
        <v>0</v>
      </c>
      <c r="AA1606" s="224">
        <f>SUMIF('21'!$C$10:$C$29,$C1606,'21'!$G$10:$G$29)*'21'!$E$3</f>
        <v>0</v>
      </c>
    </row>
    <row r="1607" spans="3:27" ht="15" hidden="1">
      <c r="C1607" s="207" t="s">
        <v>3318</v>
      </c>
      <c r="D1607" s="207" t="s">
        <v>3319</v>
      </c>
      <c r="F1607" s="303">
        <f t="shared" si="25"/>
        <v>0</v>
      </c>
      <c r="G1607" s="224">
        <f>SUMIF('01'!$C$10:$C$29,$C1607,'01'!$G$10:$G$29)*'01'!$E$3</f>
        <v>0</v>
      </c>
      <c r="H1607" s="224">
        <f>SUMIF('02'!$C$10:$C$28,$C1607,'02'!$G$10:$G$28)*'02'!$E$3</f>
        <v>0</v>
      </c>
      <c r="I1607" s="224">
        <f>SUMIF('03'!$C$10:$C$29,$C1607,'03'!$G$10:$G$29)*'03'!$E$3</f>
        <v>0</v>
      </c>
      <c r="J1607" s="224">
        <f>SUMIF('04'!$C$10:$C$26,$C1607,'04'!$G$10:$G$26)*'04'!$E$3</f>
        <v>0</v>
      </c>
      <c r="K1607" s="224">
        <f>SUMIF('05'!$C$10:$C$29,$C1607,'05'!$G$10:$G$29)*'05'!$E$3</f>
        <v>0</v>
      </c>
      <c r="L1607" s="224">
        <f>SUMIF('06'!$C$10:$C$29,$C1607,'06'!$G$10:$G$29)*'06'!$E$3</f>
        <v>0</v>
      </c>
      <c r="M1607" s="224">
        <f>SUMIF('07'!$C$10:$C$26,$C1607,'07'!$G$10:$G$26)*'07'!$E$3</f>
        <v>0</v>
      </c>
      <c r="N1607" s="224">
        <f>SUMIF('08'!$C$10:$C$29,$C1607,'08'!$G$10:$G$29)*'08'!$E$3</f>
        <v>0</v>
      </c>
      <c r="O1607" s="224">
        <f>SUMIF('09'!$C$10:$C$29,$C1607,'09'!$G$10:$G$29)*'09'!$E$3</f>
        <v>0</v>
      </c>
      <c r="P1607" s="224">
        <f>SUMIF('10'!$C$10:$C$29,$C1607,'10'!$G$10:$G$29)*'10'!$E$3</f>
        <v>0</v>
      </c>
      <c r="Q1607" s="224">
        <f>SUMIF('11'!$C$10:$C$39,$C1607,'11'!$G$10:$G$39)*'11'!$E$3</f>
        <v>0</v>
      </c>
      <c r="R1607" s="224">
        <f>SUMIF('12'!$C$10:$C$29,$C1607,'12'!$G$10:$G$29)*'12'!$E$3</f>
        <v>0</v>
      </c>
      <c r="S1607" s="224">
        <f>SUMIF('13'!$C$10:$C$29,$C1607,'13'!$G$10:$G$29)*'13'!$E$3</f>
        <v>0</v>
      </c>
      <c r="T1607" s="224">
        <f>SUMIF('14'!$C$10:$C$29,$C1607,'14'!$G$10:$G$29)*'14'!$E$3</f>
        <v>0</v>
      </c>
      <c r="U1607" s="224">
        <f>SUMIF('15'!$C$10:$C$29,$C1607,'15'!$G$10:$G$29)*'15'!$E$3</f>
        <v>0</v>
      </c>
      <c r="V1607" s="224">
        <f>SUMIF('16'!$C$10:$C$29,$C1607,'16'!$G$10:$G$29)*'16'!$E$3</f>
        <v>0</v>
      </c>
      <c r="W1607" s="224">
        <f>SUMIF('17'!$C$10:$C$29,$C1607,'17'!$G$10:$G$29)*'17'!$E$3</f>
        <v>0</v>
      </c>
      <c r="X1607" s="224">
        <f>SUMIF('18'!$C$10:$C$29,$C1607,'18'!$G$10:$G$29)*'18'!$E$3</f>
        <v>0</v>
      </c>
      <c r="Y1607" s="224">
        <f>SUMIF('19'!$C$10:$C$28,$C1607,'19'!$G$10:$G$28)*'19'!$E$3</f>
        <v>0</v>
      </c>
      <c r="Z1607" s="224">
        <f>SUMIF('20'!$C$10:$C$29,$C1607,'20'!$G$10:$G$29)*'20'!$E$3</f>
        <v>0</v>
      </c>
      <c r="AA1607" s="224">
        <f>SUMIF('21'!$C$10:$C$29,$C1607,'21'!$G$10:$G$29)*'21'!$E$3</f>
        <v>0</v>
      </c>
    </row>
    <row r="1608" spans="3:27" ht="15" hidden="1">
      <c r="C1608" s="207" t="s">
        <v>3320</v>
      </c>
      <c r="D1608" s="207" t="s">
        <v>3321</v>
      </c>
      <c r="F1608" s="303">
        <f t="shared" si="25"/>
        <v>0</v>
      </c>
      <c r="G1608" s="224">
        <f>SUMIF('01'!$C$10:$C$29,$C1608,'01'!$G$10:$G$29)*'01'!$E$3</f>
        <v>0</v>
      </c>
      <c r="H1608" s="224">
        <f>SUMIF('02'!$C$10:$C$28,$C1608,'02'!$G$10:$G$28)*'02'!$E$3</f>
        <v>0</v>
      </c>
      <c r="I1608" s="224">
        <f>SUMIF('03'!$C$10:$C$29,$C1608,'03'!$G$10:$G$29)*'03'!$E$3</f>
        <v>0</v>
      </c>
      <c r="J1608" s="224">
        <f>SUMIF('04'!$C$10:$C$26,$C1608,'04'!$G$10:$G$26)*'04'!$E$3</f>
        <v>0</v>
      </c>
      <c r="K1608" s="224">
        <f>SUMIF('05'!$C$10:$C$29,$C1608,'05'!$G$10:$G$29)*'05'!$E$3</f>
        <v>0</v>
      </c>
      <c r="L1608" s="224">
        <f>SUMIF('06'!$C$10:$C$29,$C1608,'06'!$G$10:$G$29)*'06'!$E$3</f>
        <v>0</v>
      </c>
      <c r="M1608" s="224">
        <f>SUMIF('07'!$C$10:$C$26,$C1608,'07'!$G$10:$G$26)*'07'!$E$3</f>
        <v>0</v>
      </c>
      <c r="N1608" s="224">
        <f>SUMIF('08'!$C$10:$C$29,$C1608,'08'!$G$10:$G$29)*'08'!$E$3</f>
        <v>0</v>
      </c>
      <c r="O1608" s="224">
        <f>SUMIF('09'!$C$10:$C$29,$C1608,'09'!$G$10:$G$29)*'09'!$E$3</f>
        <v>0</v>
      </c>
      <c r="P1608" s="224">
        <f>SUMIF('10'!$C$10:$C$29,$C1608,'10'!$G$10:$G$29)*'10'!$E$3</f>
        <v>0</v>
      </c>
      <c r="Q1608" s="224">
        <f>SUMIF('11'!$C$10:$C$39,$C1608,'11'!$G$10:$G$39)*'11'!$E$3</f>
        <v>0</v>
      </c>
      <c r="R1608" s="224">
        <f>SUMIF('12'!$C$10:$C$29,$C1608,'12'!$G$10:$G$29)*'12'!$E$3</f>
        <v>0</v>
      </c>
      <c r="S1608" s="224">
        <f>SUMIF('13'!$C$10:$C$29,$C1608,'13'!$G$10:$G$29)*'13'!$E$3</f>
        <v>0</v>
      </c>
      <c r="T1608" s="224">
        <f>SUMIF('14'!$C$10:$C$29,$C1608,'14'!$G$10:$G$29)*'14'!$E$3</f>
        <v>0</v>
      </c>
      <c r="U1608" s="224">
        <f>SUMIF('15'!$C$10:$C$29,$C1608,'15'!$G$10:$G$29)*'15'!$E$3</f>
        <v>0</v>
      </c>
      <c r="V1608" s="224">
        <f>SUMIF('16'!$C$10:$C$29,$C1608,'16'!$G$10:$G$29)*'16'!$E$3</f>
        <v>0</v>
      </c>
      <c r="W1608" s="224">
        <f>SUMIF('17'!$C$10:$C$29,$C1608,'17'!$G$10:$G$29)*'17'!$E$3</f>
        <v>0</v>
      </c>
      <c r="X1608" s="224">
        <f>SUMIF('18'!$C$10:$C$29,$C1608,'18'!$G$10:$G$29)*'18'!$E$3</f>
        <v>0</v>
      </c>
      <c r="Y1608" s="224">
        <f>SUMIF('19'!$C$10:$C$28,$C1608,'19'!$G$10:$G$28)*'19'!$E$3</f>
        <v>0</v>
      </c>
      <c r="Z1608" s="224">
        <f>SUMIF('20'!$C$10:$C$29,$C1608,'20'!$G$10:$G$29)*'20'!$E$3</f>
        <v>0</v>
      </c>
      <c r="AA1608" s="224">
        <f>SUMIF('21'!$C$10:$C$29,$C1608,'21'!$G$10:$G$29)*'21'!$E$3</f>
        <v>0</v>
      </c>
    </row>
    <row r="1609" spans="3:27" ht="15" hidden="1">
      <c r="C1609" s="207" t="s">
        <v>3322</v>
      </c>
      <c r="D1609" s="207" t="s">
        <v>3323</v>
      </c>
      <c r="F1609" s="303">
        <f t="shared" si="25"/>
        <v>0</v>
      </c>
      <c r="G1609" s="224">
        <f>SUMIF('01'!$C$10:$C$29,$C1609,'01'!$G$10:$G$29)*'01'!$E$3</f>
        <v>0</v>
      </c>
      <c r="H1609" s="224">
        <f>SUMIF('02'!$C$10:$C$28,$C1609,'02'!$G$10:$G$28)*'02'!$E$3</f>
        <v>0</v>
      </c>
      <c r="I1609" s="224">
        <f>SUMIF('03'!$C$10:$C$29,$C1609,'03'!$G$10:$G$29)*'03'!$E$3</f>
        <v>0</v>
      </c>
      <c r="J1609" s="224">
        <f>SUMIF('04'!$C$10:$C$26,$C1609,'04'!$G$10:$G$26)*'04'!$E$3</f>
        <v>0</v>
      </c>
      <c r="K1609" s="224">
        <f>SUMIF('05'!$C$10:$C$29,$C1609,'05'!$G$10:$G$29)*'05'!$E$3</f>
        <v>0</v>
      </c>
      <c r="L1609" s="224">
        <f>SUMIF('06'!$C$10:$C$29,$C1609,'06'!$G$10:$G$29)*'06'!$E$3</f>
        <v>0</v>
      </c>
      <c r="M1609" s="224">
        <f>SUMIF('07'!$C$10:$C$26,$C1609,'07'!$G$10:$G$26)*'07'!$E$3</f>
        <v>0</v>
      </c>
      <c r="N1609" s="224">
        <f>SUMIF('08'!$C$10:$C$29,$C1609,'08'!$G$10:$G$29)*'08'!$E$3</f>
        <v>0</v>
      </c>
      <c r="O1609" s="224">
        <f>SUMIF('09'!$C$10:$C$29,$C1609,'09'!$G$10:$G$29)*'09'!$E$3</f>
        <v>0</v>
      </c>
      <c r="P1609" s="224">
        <f>SUMIF('10'!$C$10:$C$29,$C1609,'10'!$G$10:$G$29)*'10'!$E$3</f>
        <v>0</v>
      </c>
      <c r="Q1609" s="224">
        <f>SUMIF('11'!$C$10:$C$39,$C1609,'11'!$G$10:$G$39)*'11'!$E$3</f>
        <v>0</v>
      </c>
      <c r="R1609" s="224">
        <f>SUMIF('12'!$C$10:$C$29,$C1609,'12'!$G$10:$G$29)*'12'!$E$3</f>
        <v>0</v>
      </c>
      <c r="S1609" s="224">
        <f>SUMIF('13'!$C$10:$C$29,$C1609,'13'!$G$10:$G$29)*'13'!$E$3</f>
        <v>0</v>
      </c>
      <c r="T1609" s="224">
        <f>SUMIF('14'!$C$10:$C$29,$C1609,'14'!$G$10:$G$29)*'14'!$E$3</f>
        <v>0</v>
      </c>
      <c r="U1609" s="224">
        <f>SUMIF('15'!$C$10:$C$29,$C1609,'15'!$G$10:$G$29)*'15'!$E$3</f>
        <v>0</v>
      </c>
      <c r="V1609" s="224">
        <f>SUMIF('16'!$C$10:$C$29,$C1609,'16'!$G$10:$G$29)*'16'!$E$3</f>
        <v>0</v>
      </c>
      <c r="W1609" s="224">
        <f>SUMIF('17'!$C$10:$C$29,$C1609,'17'!$G$10:$G$29)*'17'!$E$3</f>
        <v>0</v>
      </c>
      <c r="X1609" s="224">
        <f>SUMIF('18'!$C$10:$C$29,$C1609,'18'!$G$10:$G$29)*'18'!$E$3</f>
        <v>0</v>
      </c>
      <c r="Y1609" s="224">
        <f>SUMIF('19'!$C$10:$C$28,$C1609,'19'!$G$10:$G$28)*'19'!$E$3</f>
        <v>0</v>
      </c>
      <c r="Z1609" s="224">
        <f>SUMIF('20'!$C$10:$C$29,$C1609,'20'!$G$10:$G$29)*'20'!$E$3</f>
        <v>0</v>
      </c>
      <c r="AA1609" s="224">
        <f>SUMIF('21'!$C$10:$C$29,$C1609,'21'!$G$10:$G$29)*'21'!$E$3</f>
        <v>0</v>
      </c>
    </row>
    <row r="1610" spans="3:27" ht="15">
      <c r="C1610" s="207" t="s">
        <v>1</v>
      </c>
      <c r="D1610" s="207" t="s">
        <v>149</v>
      </c>
      <c r="F1610" s="303">
        <f t="shared" ref="F1610:F1673" si="26">SUM(G1610:AA1610)</f>
        <v>774.28000000000009</v>
      </c>
      <c r="G1610" s="224">
        <f>SUMIF('01'!$C$10:$C$29,$C1610,'01'!$G$10:$G$29)*'01'!$E$3</f>
        <v>0</v>
      </c>
      <c r="H1610" s="224">
        <f>SUMIF('02'!$C$10:$C$28,$C1610,'02'!$G$10:$G$28)*'02'!$E$3</f>
        <v>774.28000000000009</v>
      </c>
      <c r="I1610" s="224">
        <f>SUMIF('03'!$C$10:$C$29,$C1610,'03'!$G$10:$G$29)*'03'!$E$3</f>
        <v>0</v>
      </c>
      <c r="J1610" s="224">
        <f>SUMIF('04'!$C$10:$C$26,$C1610,'04'!$G$10:$G$26)*'04'!$E$3</f>
        <v>0</v>
      </c>
      <c r="K1610" s="224">
        <f>SUMIF('05'!$C$10:$C$29,$C1610,'05'!$G$10:$G$29)*'05'!$E$3</f>
        <v>0</v>
      </c>
      <c r="L1610" s="224">
        <f>SUMIF('06'!$C$10:$C$29,$C1610,'06'!$G$10:$G$29)*'06'!$E$3</f>
        <v>0</v>
      </c>
      <c r="M1610" s="224">
        <f>SUMIF('07'!$C$10:$C$26,$C1610,'07'!$G$10:$G$26)*'07'!$E$3</f>
        <v>0</v>
      </c>
      <c r="N1610" s="224">
        <f>SUMIF('08'!$C$10:$C$29,$C1610,'08'!$G$10:$G$29)*'08'!$E$3</f>
        <v>0</v>
      </c>
      <c r="O1610" s="224">
        <f>SUMIF('09'!$C$10:$C$29,$C1610,'09'!$G$10:$G$29)*'09'!$E$3</f>
        <v>0</v>
      </c>
      <c r="P1610" s="224">
        <f>SUMIF('10'!$C$10:$C$29,$C1610,'10'!$G$10:$G$29)*'10'!$E$3</f>
        <v>0</v>
      </c>
      <c r="Q1610" s="224">
        <f>SUMIF('11'!$C$10:$C$39,$C1610,'11'!$G$10:$G$39)*'11'!$E$3</f>
        <v>0</v>
      </c>
      <c r="R1610" s="224">
        <f>SUMIF('12'!$C$10:$C$29,$C1610,'12'!$G$10:$G$29)*'12'!$E$3</f>
        <v>0</v>
      </c>
      <c r="S1610" s="224">
        <f>SUMIF('13'!$C$10:$C$29,$C1610,'13'!$G$10:$G$29)*'13'!$E$3</f>
        <v>0</v>
      </c>
      <c r="T1610" s="224">
        <f>SUMIF('14'!$C$10:$C$29,$C1610,'14'!$G$10:$G$29)*'14'!$E$3</f>
        <v>0</v>
      </c>
      <c r="U1610" s="224">
        <f>SUMIF('15'!$C$10:$C$29,$C1610,'15'!$G$10:$G$29)*'15'!$E$3</f>
        <v>0</v>
      </c>
      <c r="V1610" s="224">
        <f>SUMIF('16'!$C$10:$C$29,$C1610,'16'!$G$10:$G$29)*'16'!$E$3</f>
        <v>0</v>
      </c>
      <c r="W1610" s="224">
        <f>SUMIF('17'!$C$10:$C$29,$C1610,'17'!$G$10:$G$29)*'17'!$E$3</f>
        <v>0</v>
      </c>
      <c r="X1610" s="224">
        <f>SUMIF('18'!$C$10:$C$29,$C1610,'18'!$G$10:$G$29)*'18'!$E$3</f>
        <v>0</v>
      </c>
      <c r="Y1610" s="224">
        <f>SUMIF('19'!$C$10:$C$28,$C1610,'19'!$G$10:$G$28)*'19'!$E$3</f>
        <v>0</v>
      </c>
      <c r="Z1610" s="224">
        <f>SUMIF('20'!$C$10:$C$29,$C1610,'20'!$G$10:$G$29)*'20'!$E$3</f>
        <v>0</v>
      </c>
      <c r="AA1610" s="224">
        <f>SUMIF('21'!$C$10:$C$29,$C1610,'21'!$G$10:$G$29)*'21'!$E$3</f>
        <v>0</v>
      </c>
    </row>
    <row r="1611" spans="3:27" ht="15" hidden="1">
      <c r="C1611" s="207" t="s">
        <v>3324</v>
      </c>
      <c r="D1611" s="207" t="s">
        <v>3325</v>
      </c>
      <c r="F1611" s="303">
        <f t="shared" si="26"/>
        <v>0</v>
      </c>
      <c r="G1611" s="224">
        <f>SUMIF('01'!$C$10:$C$29,$C1611,'01'!$G$10:$G$29)*'01'!$E$3</f>
        <v>0</v>
      </c>
      <c r="H1611" s="224">
        <f>SUMIF('02'!$C$10:$C$28,$C1611,'02'!$G$10:$G$28)*'02'!$E$3</f>
        <v>0</v>
      </c>
      <c r="I1611" s="224">
        <f>SUMIF('03'!$C$10:$C$29,$C1611,'03'!$G$10:$G$29)*'03'!$E$3</f>
        <v>0</v>
      </c>
      <c r="J1611" s="224">
        <f>SUMIF('04'!$C$10:$C$26,$C1611,'04'!$G$10:$G$26)*'04'!$E$3</f>
        <v>0</v>
      </c>
      <c r="K1611" s="224">
        <f>SUMIF('05'!$C$10:$C$29,$C1611,'05'!$G$10:$G$29)*'05'!$E$3</f>
        <v>0</v>
      </c>
      <c r="L1611" s="224">
        <f>SUMIF('06'!$C$10:$C$29,$C1611,'06'!$G$10:$G$29)*'06'!$E$3</f>
        <v>0</v>
      </c>
      <c r="M1611" s="224">
        <f>SUMIF('07'!$C$10:$C$26,$C1611,'07'!$G$10:$G$26)*'07'!$E$3</f>
        <v>0</v>
      </c>
      <c r="N1611" s="224">
        <f>SUMIF('08'!$C$10:$C$29,$C1611,'08'!$G$10:$G$29)*'08'!$E$3</f>
        <v>0</v>
      </c>
      <c r="O1611" s="224">
        <f>SUMIF('09'!$C$10:$C$29,$C1611,'09'!$G$10:$G$29)*'09'!$E$3</f>
        <v>0</v>
      </c>
      <c r="P1611" s="224">
        <f>SUMIF('10'!$C$10:$C$29,$C1611,'10'!$G$10:$G$29)*'10'!$E$3</f>
        <v>0</v>
      </c>
      <c r="Q1611" s="224">
        <f>SUMIF('11'!$C$10:$C$39,$C1611,'11'!$G$10:$G$39)*'11'!$E$3</f>
        <v>0</v>
      </c>
      <c r="R1611" s="224">
        <f>SUMIF('12'!$C$10:$C$29,$C1611,'12'!$G$10:$G$29)*'12'!$E$3</f>
        <v>0</v>
      </c>
      <c r="S1611" s="224">
        <f>SUMIF('13'!$C$10:$C$29,$C1611,'13'!$G$10:$G$29)*'13'!$E$3</f>
        <v>0</v>
      </c>
      <c r="T1611" s="224">
        <f>SUMIF('14'!$C$10:$C$29,$C1611,'14'!$G$10:$G$29)*'14'!$E$3</f>
        <v>0</v>
      </c>
      <c r="U1611" s="224">
        <f>SUMIF('15'!$C$10:$C$29,$C1611,'15'!$G$10:$G$29)*'15'!$E$3</f>
        <v>0</v>
      </c>
      <c r="V1611" s="224">
        <f>SUMIF('16'!$C$10:$C$29,$C1611,'16'!$G$10:$G$29)*'16'!$E$3</f>
        <v>0</v>
      </c>
      <c r="W1611" s="224">
        <f>SUMIF('17'!$C$10:$C$29,$C1611,'17'!$G$10:$G$29)*'17'!$E$3</f>
        <v>0</v>
      </c>
      <c r="X1611" s="224">
        <f>SUMIF('18'!$C$10:$C$29,$C1611,'18'!$G$10:$G$29)*'18'!$E$3</f>
        <v>0</v>
      </c>
      <c r="Y1611" s="224">
        <f>SUMIF('19'!$C$10:$C$28,$C1611,'19'!$G$10:$G$28)*'19'!$E$3</f>
        <v>0</v>
      </c>
      <c r="Z1611" s="224">
        <f>SUMIF('20'!$C$10:$C$29,$C1611,'20'!$G$10:$G$29)*'20'!$E$3</f>
        <v>0</v>
      </c>
      <c r="AA1611" s="224">
        <f>SUMIF('21'!$C$10:$C$29,$C1611,'21'!$G$10:$G$29)*'21'!$E$3</f>
        <v>0</v>
      </c>
    </row>
    <row r="1612" spans="3:27" ht="15">
      <c r="C1612" s="207" t="s">
        <v>3326</v>
      </c>
      <c r="D1612" s="207" t="s">
        <v>2</v>
      </c>
      <c r="F1612" s="303">
        <f t="shared" si="26"/>
        <v>9710.8960000000006</v>
      </c>
      <c r="G1612" s="224">
        <f>SUMIF('01'!$C$10:$C$29,$C1612,'01'!$G$10:$G$29)*'01'!$E$3</f>
        <v>0</v>
      </c>
      <c r="H1612" s="224">
        <f>SUMIF('02'!$C$10:$C$28,$C1612,'02'!$G$10:$G$28)*'02'!$E$3</f>
        <v>9710.8960000000006</v>
      </c>
      <c r="I1612" s="224">
        <f>SUMIF('03'!$C$10:$C$29,$C1612,'03'!$G$10:$G$29)*'03'!$E$3</f>
        <v>0</v>
      </c>
      <c r="J1612" s="224">
        <f>SUMIF('04'!$C$10:$C$26,$C1612,'04'!$G$10:$G$26)*'04'!$E$3</f>
        <v>0</v>
      </c>
      <c r="K1612" s="224">
        <f>SUMIF('05'!$C$10:$C$29,$C1612,'05'!$G$10:$G$29)*'05'!$E$3</f>
        <v>0</v>
      </c>
      <c r="L1612" s="224">
        <f>SUMIF('06'!$C$10:$C$29,$C1612,'06'!$G$10:$G$29)*'06'!$E$3</f>
        <v>0</v>
      </c>
      <c r="M1612" s="224">
        <f>SUMIF('07'!$C$10:$C$26,$C1612,'07'!$G$10:$G$26)*'07'!$E$3</f>
        <v>0</v>
      </c>
      <c r="N1612" s="224">
        <f>SUMIF('08'!$C$10:$C$29,$C1612,'08'!$G$10:$G$29)*'08'!$E$3</f>
        <v>0</v>
      </c>
      <c r="O1612" s="224">
        <f>SUMIF('09'!$C$10:$C$29,$C1612,'09'!$G$10:$G$29)*'09'!$E$3</f>
        <v>0</v>
      </c>
      <c r="P1612" s="224">
        <f>SUMIF('10'!$C$10:$C$29,$C1612,'10'!$G$10:$G$29)*'10'!$E$3</f>
        <v>0</v>
      </c>
      <c r="Q1612" s="224">
        <f>SUMIF('11'!$C$10:$C$39,$C1612,'11'!$G$10:$G$39)*'11'!$E$3</f>
        <v>0</v>
      </c>
      <c r="R1612" s="224">
        <f>SUMIF('12'!$C$10:$C$29,$C1612,'12'!$G$10:$G$29)*'12'!$E$3</f>
        <v>0</v>
      </c>
      <c r="S1612" s="224">
        <f>SUMIF('13'!$C$10:$C$29,$C1612,'13'!$G$10:$G$29)*'13'!$E$3</f>
        <v>0</v>
      </c>
      <c r="T1612" s="224">
        <f>SUMIF('14'!$C$10:$C$29,$C1612,'14'!$G$10:$G$29)*'14'!$E$3</f>
        <v>0</v>
      </c>
      <c r="U1612" s="224">
        <f>SUMIF('15'!$C$10:$C$29,$C1612,'15'!$G$10:$G$29)*'15'!$E$3</f>
        <v>0</v>
      </c>
      <c r="V1612" s="224">
        <f>SUMIF('16'!$C$10:$C$29,$C1612,'16'!$G$10:$G$29)*'16'!$E$3</f>
        <v>0</v>
      </c>
      <c r="W1612" s="224">
        <f>SUMIF('17'!$C$10:$C$29,$C1612,'17'!$G$10:$G$29)*'17'!$E$3</f>
        <v>0</v>
      </c>
      <c r="X1612" s="224">
        <f>SUMIF('18'!$C$10:$C$29,$C1612,'18'!$G$10:$G$29)*'18'!$E$3</f>
        <v>0</v>
      </c>
      <c r="Y1612" s="224">
        <f>SUMIF('19'!$C$10:$C$28,$C1612,'19'!$G$10:$G$28)*'19'!$E$3</f>
        <v>0</v>
      </c>
      <c r="Z1612" s="224">
        <f>SUMIF('20'!$C$10:$C$29,$C1612,'20'!$G$10:$G$29)*'20'!$E$3</f>
        <v>0</v>
      </c>
      <c r="AA1612" s="224">
        <f>SUMIF('21'!$C$10:$C$29,$C1612,'21'!$G$10:$G$29)*'21'!$E$3</f>
        <v>0</v>
      </c>
    </row>
    <row r="1613" spans="3:27" ht="15" hidden="1">
      <c r="C1613" s="207" t="s">
        <v>3327</v>
      </c>
      <c r="D1613" s="207" t="s">
        <v>3328</v>
      </c>
      <c r="F1613" s="303">
        <f t="shared" si="26"/>
        <v>0</v>
      </c>
      <c r="G1613" s="224">
        <f>SUMIF('01'!$C$10:$C$29,$C1613,'01'!$G$10:$G$29)*'01'!$E$3</f>
        <v>0</v>
      </c>
      <c r="H1613" s="224">
        <f>SUMIF('02'!$C$10:$C$28,$C1613,'02'!$G$10:$G$28)*'02'!$E$3</f>
        <v>0</v>
      </c>
      <c r="I1613" s="224">
        <f>SUMIF('03'!$C$10:$C$29,$C1613,'03'!$G$10:$G$29)*'03'!$E$3</f>
        <v>0</v>
      </c>
      <c r="J1613" s="224">
        <f>SUMIF('04'!$C$10:$C$26,$C1613,'04'!$G$10:$G$26)*'04'!$E$3</f>
        <v>0</v>
      </c>
      <c r="K1613" s="224">
        <f>SUMIF('05'!$C$10:$C$29,$C1613,'05'!$G$10:$G$29)*'05'!$E$3</f>
        <v>0</v>
      </c>
      <c r="L1613" s="224">
        <f>SUMIF('06'!$C$10:$C$29,$C1613,'06'!$G$10:$G$29)*'06'!$E$3</f>
        <v>0</v>
      </c>
      <c r="M1613" s="224">
        <f>SUMIF('07'!$C$10:$C$26,$C1613,'07'!$G$10:$G$26)*'07'!$E$3</f>
        <v>0</v>
      </c>
      <c r="N1613" s="224">
        <f>SUMIF('08'!$C$10:$C$29,$C1613,'08'!$G$10:$G$29)*'08'!$E$3</f>
        <v>0</v>
      </c>
      <c r="O1613" s="224">
        <f>SUMIF('09'!$C$10:$C$29,$C1613,'09'!$G$10:$G$29)*'09'!$E$3</f>
        <v>0</v>
      </c>
      <c r="P1613" s="224">
        <f>SUMIF('10'!$C$10:$C$29,$C1613,'10'!$G$10:$G$29)*'10'!$E$3</f>
        <v>0</v>
      </c>
      <c r="Q1613" s="224">
        <f>SUMIF('11'!$C$10:$C$39,$C1613,'11'!$G$10:$G$39)*'11'!$E$3</f>
        <v>0</v>
      </c>
      <c r="R1613" s="224">
        <f>SUMIF('12'!$C$10:$C$29,$C1613,'12'!$G$10:$G$29)*'12'!$E$3</f>
        <v>0</v>
      </c>
      <c r="S1613" s="224">
        <f>SUMIF('13'!$C$10:$C$29,$C1613,'13'!$G$10:$G$29)*'13'!$E$3</f>
        <v>0</v>
      </c>
      <c r="T1613" s="224">
        <f>SUMIF('14'!$C$10:$C$29,$C1613,'14'!$G$10:$G$29)*'14'!$E$3</f>
        <v>0</v>
      </c>
      <c r="U1613" s="224">
        <f>SUMIF('15'!$C$10:$C$29,$C1613,'15'!$G$10:$G$29)*'15'!$E$3</f>
        <v>0</v>
      </c>
      <c r="V1613" s="224">
        <f>SUMIF('16'!$C$10:$C$29,$C1613,'16'!$G$10:$G$29)*'16'!$E$3</f>
        <v>0</v>
      </c>
      <c r="W1613" s="224">
        <f>SUMIF('17'!$C$10:$C$29,$C1613,'17'!$G$10:$G$29)*'17'!$E$3</f>
        <v>0</v>
      </c>
      <c r="X1613" s="224">
        <f>SUMIF('18'!$C$10:$C$29,$C1613,'18'!$G$10:$G$29)*'18'!$E$3</f>
        <v>0</v>
      </c>
      <c r="Y1613" s="224">
        <f>SUMIF('19'!$C$10:$C$28,$C1613,'19'!$G$10:$G$28)*'19'!$E$3</f>
        <v>0</v>
      </c>
      <c r="Z1613" s="224">
        <f>SUMIF('20'!$C$10:$C$29,$C1613,'20'!$G$10:$G$29)*'20'!$E$3</f>
        <v>0</v>
      </c>
      <c r="AA1613" s="224">
        <f>SUMIF('21'!$C$10:$C$29,$C1613,'21'!$G$10:$G$29)*'21'!$E$3</f>
        <v>0</v>
      </c>
    </row>
    <row r="1614" spans="3:27" ht="15" hidden="1">
      <c r="C1614" s="207" t="s">
        <v>3329</v>
      </c>
      <c r="D1614" s="207" t="s">
        <v>3330</v>
      </c>
      <c r="F1614" s="303">
        <f t="shared" si="26"/>
        <v>0</v>
      </c>
      <c r="G1614" s="224">
        <f>SUMIF('01'!$C$10:$C$29,$C1614,'01'!$G$10:$G$29)*'01'!$E$3</f>
        <v>0</v>
      </c>
      <c r="H1614" s="224">
        <f>SUMIF('02'!$C$10:$C$28,$C1614,'02'!$G$10:$G$28)*'02'!$E$3</f>
        <v>0</v>
      </c>
      <c r="I1614" s="224">
        <f>SUMIF('03'!$C$10:$C$29,$C1614,'03'!$G$10:$G$29)*'03'!$E$3</f>
        <v>0</v>
      </c>
      <c r="J1614" s="224">
        <f>SUMIF('04'!$C$10:$C$26,$C1614,'04'!$G$10:$G$26)*'04'!$E$3</f>
        <v>0</v>
      </c>
      <c r="K1614" s="224">
        <f>SUMIF('05'!$C$10:$C$29,$C1614,'05'!$G$10:$G$29)*'05'!$E$3</f>
        <v>0</v>
      </c>
      <c r="L1614" s="224">
        <f>SUMIF('06'!$C$10:$C$29,$C1614,'06'!$G$10:$G$29)*'06'!$E$3</f>
        <v>0</v>
      </c>
      <c r="M1614" s="224">
        <f>SUMIF('07'!$C$10:$C$26,$C1614,'07'!$G$10:$G$26)*'07'!$E$3</f>
        <v>0</v>
      </c>
      <c r="N1614" s="224">
        <f>SUMIF('08'!$C$10:$C$29,$C1614,'08'!$G$10:$G$29)*'08'!$E$3</f>
        <v>0</v>
      </c>
      <c r="O1614" s="224">
        <f>SUMIF('09'!$C$10:$C$29,$C1614,'09'!$G$10:$G$29)*'09'!$E$3</f>
        <v>0</v>
      </c>
      <c r="P1614" s="224">
        <f>SUMIF('10'!$C$10:$C$29,$C1614,'10'!$G$10:$G$29)*'10'!$E$3</f>
        <v>0</v>
      </c>
      <c r="Q1614" s="224">
        <f>SUMIF('11'!$C$10:$C$39,$C1614,'11'!$G$10:$G$39)*'11'!$E$3</f>
        <v>0</v>
      </c>
      <c r="R1614" s="224">
        <f>SUMIF('12'!$C$10:$C$29,$C1614,'12'!$G$10:$G$29)*'12'!$E$3</f>
        <v>0</v>
      </c>
      <c r="S1614" s="224">
        <f>SUMIF('13'!$C$10:$C$29,$C1614,'13'!$G$10:$G$29)*'13'!$E$3</f>
        <v>0</v>
      </c>
      <c r="T1614" s="224">
        <f>SUMIF('14'!$C$10:$C$29,$C1614,'14'!$G$10:$G$29)*'14'!$E$3</f>
        <v>0</v>
      </c>
      <c r="U1614" s="224">
        <f>SUMIF('15'!$C$10:$C$29,$C1614,'15'!$G$10:$G$29)*'15'!$E$3</f>
        <v>0</v>
      </c>
      <c r="V1614" s="224">
        <f>SUMIF('16'!$C$10:$C$29,$C1614,'16'!$G$10:$G$29)*'16'!$E$3</f>
        <v>0</v>
      </c>
      <c r="W1614" s="224">
        <f>SUMIF('17'!$C$10:$C$29,$C1614,'17'!$G$10:$G$29)*'17'!$E$3</f>
        <v>0</v>
      </c>
      <c r="X1614" s="224">
        <f>SUMIF('18'!$C$10:$C$29,$C1614,'18'!$G$10:$G$29)*'18'!$E$3</f>
        <v>0</v>
      </c>
      <c r="Y1614" s="224">
        <f>SUMIF('19'!$C$10:$C$28,$C1614,'19'!$G$10:$G$28)*'19'!$E$3</f>
        <v>0</v>
      </c>
      <c r="Z1614" s="224">
        <f>SUMIF('20'!$C$10:$C$29,$C1614,'20'!$G$10:$G$29)*'20'!$E$3</f>
        <v>0</v>
      </c>
      <c r="AA1614" s="224">
        <f>SUMIF('21'!$C$10:$C$29,$C1614,'21'!$G$10:$G$29)*'21'!$E$3</f>
        <v>0</v>
      </c>
    </row>
    <row r="1615" spans="3:27" ht="15">
      <c r="C1615" s="207" t="s">
        <v>3331</v>
      </c>
      <c r="D1615" s="207" t="s">
        <v>3332</v>
      </c>
      <c r="F1615" s="303">
        <f t="shared" si="26"/>
        <v>622.66919000000007</v>
      </c>
      <c r="G1615" s="224">
        <f>SUMIF('01'!$C$10:$C$29,$C1615,'01'!$G$10:$G$29)*'01'!$E$3</f>
        <v>0</v>
      </c>
      <c r="H1615" s="224">
        <f>SUMIF('02'!$C$10:$C$28,$C1615,'02'!$G$10:$G$28)*'02'!$E$3</f>
        <v>226.42516000000001</v>
      </c>
      <c r="I1615" s="224">
        <f>SUMIF('03'!$C$10:$C$29,$C1615,'03'!$G$10:$G$29)*'03'!$E$3</f>
        <v>0</v>
      </c>
      <c r="J1615" s="224">
        <f>SUMIF('04'!$C$10:$C$26,$C1615,'04'!$G$10:$G$26)*'04'!$E$3</f>
        <v>226.42516000000001</v>
      </c>
      <c r="K1615" s="224">
        <f>SUMIF('05'!$C$10:$C$29,$C1615,'05'!$G$10:$G$29)*'05'!$E$3</f>
        <v>0</v>
      </c>
      <c r="L1615" s="224">
        <f>SUMIF('06'!$C$10:$C$29,$C1615,'06'!$G$10:$G$29)*'06'!$E$3</f>
        <v>0</v>
      </c>
      <c r="M1615" s="224">
        <f>SUMIF('07'!$C$10:$C$26,$C1615,'07'!$G$10:$G$26)*'07'!$E$3</f>
        <v>0</v>
      </c>
      <c r="N1615" s="224">
        <f>SUMIF('08'!$C$10:$C$29,$C1615,'08'!$G$10:$G$29)*'08'!$E$3</f>
        <v>0</v>
      </c>
      <c r="O1615" s="224">
        <f>SUMIF('09'!$C$10:$C$29,$C1615,'09'!$G$10:$G$29)*'09'!$E$3</f>
        <v>0</v>
      </c>
      <c r="P1615" s="224">
        <f>SUMIF('10'!$C$10:$C$29,$C1615,'10'!$G$10:$G$29)*'10'!$E$3</f>
        <v>0</v>
      </c>
      <c r="Q1615" s="224">
        <f>SUMIF('11'!$C$10:$C$39,$C1615,'11'!$G$10:$G$39)*'11'!$E$3</f>
        <v>0</v>
      </c>
      <c r="R1615" s="224">
        <f>SUMIF('12'!$C$10:$C$29,$C1615,'12'!$G$10:$G$29)*'12'!$E$3</f>
        <v>0</v>
      </c>
      <c r="S1615" s="224">
        <f>SUMIF('13'!$C$10:$C$29,$C1615,'13'!$G$10:$G$29)*'13'!$E$3</f>
        <v>0</v>
      </c>
      <c r="T1615" s="224">
        <f>SUMIF('14'!$C$10:$C$29,$C1615,'14'!$G$10:$G$29)*'14'!$E$3</f>
        <v>56.606290000000001</v>
      </c>
      <c r="U1615" s="224">
        <f>SUMIF('15'!$C$10:$C$29,$C1615,'15'!$G$10:$G$29)*'15'!$E$3</f>
        <v>113.21258</v>
      </c>
      <c r="V1615" s="224">
        <f>SUMIF('16'!$C$10:$C$29,$C1615,'16'!$G$10:$G$29)*'16'!$E$3</f>
        <v>0</v>
      </c>
      <c r="W1615" s="224">
        <f>SUMIF('17'!$C$10:$C$29,$C1615,'17'!$G$10:$G$29)*'17'!$E$3</f>
        <v>0</v>
      </c>
      <c r="X1615" s="224">
        <f>SUMIF('18'!$C$10:$C$29,$C1615,'18'!$G$10:$G$29)*'18'!$E$3</f>
        <v>0</v>
      </c>
      <c r="Y1615" s="224">
        <f>SUMIF('19'!$C$10:$C$28,$C1615,'19'!$G$10:$G$28)*'19'!$E$3</f>
        <v>0</v>
      </c>
      <c r="Z1615" s="224">
        <f>SUMIF('20'!$C$10:$C$29,$C1615,'20'!$G$10:$G$29)*'20'!$E$3</f>
        <v>0</v>
      </c>
      <c r="AA1615" s="224">
        <f>SUMIF('21'!$C$10:$C$29,$C1615,'21'!$G$10:$G$29)*'21'!$E$3</f>
        <v>0</v>
      </c>
    </row>
    <row r="1616" spans="3:27" ht="15">
      <c r="C1616" s="207" t="s">
        <v>3333</v>
      </c>
      <c r="D1616" s="207" t="s">
        <v>3</v>
      </c>
      <c r="F1616" s="303">
        <f t="shared" si="26"/>
        <v>380.01535000000001</v>
      </c>
      <c r="G1616" s="224">
        <f>SUMIF('01'!$C$10:$C$29,$C1616,'01'!$G$10:$G$29)*'01'!$E$3</f>
        <v>0</v>
      </c>
      <c r="H1616" s="224">
        <f>SUMIF('02'!$C$10:$C$28,$C1616,'02'!$G$10:$G$28)*'02'!$E$3</f>
        <v>138.1874</v>
      </c>
      <c r="I1616" s="224">
        <f>SUMIF('03'!$C$10:$C$29,$C1616,'03'!$G$10:$G$29)*'03'!$E$3</f>
        <v>0</v>
      </c>
      <c r="J1616" s="224">
        <f>SUMIF('04'!$C$10:$C$26,$C1616,'04'!$G$10:$G$26)*'04'!$E$3</f>
        <v>138.1874</v>
      </c>
      <c r="K1616" s="224">
        <f>SUMIF('05'!$C$10:$C$29,$C1616,'05'!$G$10:$G$29)*'05'!$E$3</f>
        <v>0</v>
      </c>
      <c r="L1616" s="224">
        <f>SUMIF('06'!$C$10:$C$29,$C1616,'06'!$G$10:$G$29)*'06'!$E$3</f>
        <v>0</v>
      </c>
      <c r="M1616" s="224">
        <f>SUMIF('07'!$C$10:$C$26,$C1616,'07'!$G$10:$G$26)*'07'!$E$3</f>
        <v>0</v>
      </c>
      <c r="N1616" s="224">
        <f>SUMIF('08'!$C$10:$C$29,$C1616,'08'!$G$10:$G$29)*'08'!$E$3</f>
        <v>0</v>
      </c>
      <c r="O1616" s="224">
        <f>SUMIF('09'!$C$10:$C$29,$C1616,'09'!$G$10:$G$29)*'09'!$E$3</f>
        <v>0</v>
      </c>
      <c r="P1616" s="224">
        <f>SUMIF('10'!$C$10:$C$29,$C1616,'10'!$G$10:$G$29)*'10'!$E$3</f>
        <v>0</v>
      </c>
      <c r="Q1616" s="224">
        <f>SUMIF('11'!$C$10:$C$39,$C1616,'11'!$G$10:$G$39)*'11'!$E$3</f>
        <v>0</v>
      </c>
      <c r="R1616" s="224">
        <f>SUMIF('12'!$C$10:$C$29,$C1616,'12'!$G$10:$G$29)*'12'!$E$3</f>
        <v>0</v>
      </c>
      <c r="S1616" s="224">
        <f>SUMIF('13'!$C$10:$C$29,$C1616,'13'!$G$10:$G$29)*'13'!$E$3</f>
        <v>0</v>
      </c>
      <c r="T1616" s="224">
        <f>SUMIF('14'!$C$10:$C$29,$C1616,'14'!$G$10:$G$29)*'14'!$E$3</f>
        <v>34.546849999999999</v>
      </c>
      <c r="U1616" s="224">
        <f>SUMIF('15'!$C$10:$C$29,$C1616,'15'!$G$10:$G$29)*'15'!$E$3</f>
        <v>69.093699999999998</v>
      </c>
      <c r="V1616" s="224">
        <f>SUMIF('16'!$C$10:$C$29,$C1616,'16'!$G$10:$G$29)*'16'!$E$3</f>
        <v>0</v>
      </c>
      <c r="W1616" s="224">
        <f>SUMIF('17'!$C$10:$C$29,$C1616,'17'!$G$10:$G$29)*'17'!$E$3</f>
        <v>0</v>
      </c>
      <c r="X1616" s="224">
        <f>SUMIF('18'!$C$10:$C$29,$C1616,'18'!$G$10:$G$29)*'18'!$E$3</f>
        <v>0</v>
      </c>
      <c r="Y1616" s="224">
        <f>SUMIF('19'!$C$10:$C$28,$C1616,'19'!$G$10:$G$28)*'19'!$E$3</f>
        <v>0</v>
      </c>
      <c r="Z1616" s="224">
        <f>SUMIF('20'!$C$10:$C$29,$C1616,'20'!$G$10:$G$29)*'20'!$E$3</f>
        <v>0</v>
      </c>
      <c r="AA1616" s="224">
        <f>SUMIF('21'!$C$10:$C$29,$C1616,'21'!$G$10:$G$29)*'21'!$E$3</f>
        <v>0</v>
      </c>
    </row>
    <row r="1617" spans="3:27" ht="15">
      <c r="C1617" s="207" t="s">
        <v>3334</v>
      </c>
      <c r="D1617" s="207" t="s">
        <v>4</v>
      </c>
      <c r="F1617" s="303">
        <f t="shared" si="26"/>
        <v>0</v>
      </c>
      <c r="G1617" s="224">
        <f>SUMIF('01'!$C$10:$C$29,$C1617,'01'!$G$10:$G$29)*'01'!$E$3</f>
        <v>0</v>
      </c>
      <c r="H1617" s="224">
        <f>SUMIF('02'!$C$10:$C$28,$C1617,'02'!$G$10:$G$28)*'02'!$E$3</f>
        <v>0</v>
      </c>
      <c r="I1617" s="224">
        <f>SUMIF('03'!$C$10:$C$29,$C1617,'03'!$G$10:$G$29)*'03'!$E$3</f>
        <v>0</v>
      </c>
      <c r="J1617" s="224">
        <f>SUMIF('04'!$C$10:$C$26,$C1617,'04'!$G$10:$G$26)*'04'!$E$3</f>
        <v>0</v>
      </c>
      <c r="K1617" s="224">
        <f>SUMIF('05'!$C$10:$C$29,$C1617,'05'!$G$10:$G$29)*'05'!$E$3</f>
        <v>0</v>
      </c>
      <c r="L1617" s="224">
        <f>SUMIF('06'!$C$10:$C$29,$C1617,'06'!$G$10:$G$29)*'06'!$E$3</f>
        <v>0</v>
      </c>
      <c r="M1617" s="224">
        <f>SUMIF('07'!$C$10:$C$26,$C1617,'07'!$G$10:$G$26)*'07'!$E$3</f>
        <v>0</v>
      </c>
      <c r="N1617" s="224">
        <f>SUMIF('08'!$C$10:$C$29,$C1617,'08'!$G$10:$G$29)*'08'!$E$3</f>
        <v>0</v>
      </c>
      <c r="O1617" s="224">
        <f>SUMIF('09'!$C$10:$C$29,$C1617,'09'!$G$10:$G$29)*'09'!$E$3</f>
        <v>0</v>
      </c>
      <c r="P1617" s="224">
        <f>SUMIF('10'!$C$10:$C$29,$C1617,'10'!$G$10:$G$29)*'10'!$E$3</f>
        <v>0</v>
      </c>
      <c r="Q1617" s="224">
        <f>SUMIF('11'!$C$10:$C$39,$C1617,'11'!$G$10:$G$39)*'11'!$E$3</f>
        <v>0</v>
      </c>
      <c r="R1617" s="224">
        <f>SUMIF('12'!$C$10:$C$29,$C1617,'12'!$G$10:$G$29)*'12'!$E$3</f>
        <v>0</v>
      </c>
      <c r="S1617" s="224">
        <f>SUMIF('13'!$C$10:$C$29,$C1617,'13'!$G$10:$G$29)*'13'!$E$3</f>
        <v>0</v>
      </c>
      <c r="T1617" s="224">
        <f>SUMIF('14'!$C$10:$C$29,$C1617,'14'!$G$10:$G$29)*'14'!$E$3</f>
        <v>0</v>
      </c>
      <c r="U1617" s="224">
        <f>SUMIF('15'!$C$10:$C$29,$C1617,'15'!$G$10:$G$29)*'15'!$E$3</f>
        <v>0</v>
      </c>
      <c r="V1617" s="224">
        <f>SUMIF('16'!$C$10:$C$29,$C1617,'16'!$G$10:$G$29)*'16'!$E$3</f>
        <v>0</v>
      </c>
      <c r="W1617" s="224">
        <f>SUMIF('17'!$C$10:$C$29,$C1617,'17'!$G$10:$G$29)*'17'!$E$3</f>
        <v>0</v>
      </c>
      <c r="X1617" s="224">
        <f>SUMIF('18'!$C$10:$C$29,$C1617,'18'!$G$10:$G$29)*'18'!$E$3</f>
        <v>0</v>
      </c>
      <c r="Y1617" s="224">
        <f>SUMIF('19'!$C$10:$C$28,$C1617,'19'!$G$10:$G$28)*'19'!$E$3</f>
        <v>0</v>
      </c>
      <c r="Z1617" s="224">
        <f>SUMIF('20'!$C$10:$C$29,$C1617,'20'!$G$10:$G$29)*'20'!$E$3</f>
        <v>0</v>
      </c>
      <c r="AA1617" s="224">
        <f>SUMIF('21'!$C$10:$C$29,$C1617,'21'!$G$10:$G$29)*'21'!$E$3</f>
        <v>0</v>
      </c>
    </row>
    <row r="1618" spans="3:27" ht="15" hidden="1">
      <c r="C1618" s="207" t="s">
        <v>3335</v>
      </c>
      <c r="D1618" s="207" t="s">
        <v>3336</v>
      </c>
      <c r="F1618" s="303">
        <f t="shared" si="26"/>
        <v>0</v>
      </c>
      <c r="G1618" s="224">
        <f>SUMIF('01'!$C$10:$C$29,$C1618,'01'!$G$10:$G$29)*'01'!$E$3</f>
        <v>0</v>
      </c>
      <c r="H1618" s="224">
        <f>SUMIF('02'!$C$10:$C$28,$C1618,'02'!$G$10:$G$28)*'02'!$E$3</f>
        <v>0</v>
      </c>
      <c r="I1618" s="224">
        <f>SUMIF('03'!$C$10:$C$29,$C1618,'03'!$G$10:$G$29)*'03'!$E$3</f>
        <v>0</v>
      </c>
      <c r="J1618" s="224">
        <f>SUMIF('04'!$C$10:$C$26,$C1618,'04'!$G$10:$G$26)*'04'!$E$3</f>
        <v>0</v>
      </c>
      <c r="K1618" s="224">
        <f>SUMIF('05'!$C$10:$C$29,$C1618,'05'!$G$10:$G$29)*'05'!$E$3</f>
        <v>0</v>
      </c>
      <c r="L1618" s="224">
        <f>SUMIF('06'!$C$10:$C$29,$C1618,'06'!$G$10:$G$29)*'06'!$E$3</f>
        <v>0</v>
      </c>
      <c r="M1618" s="224">
        <f>SUMIF('07'!$C$10:$C$26,$C1618,'07'!$G$10:$G$26)*'07'!$E$3</f>
        <v>0</v>
      </c>
      <c r="N1618" s="224">
        <f>SUMIF('08'!$C$10:$C$29,$C1618,'08'!$G$10:$G$29)*'08'!$E$3</f>
        <v>0</v>
      </c>
      <c r="O1618" s="224">
        <f>SUMIF('09'!$C$10:$C$29,$C1618,'09'!$G$10:$G$29)*'09'!$E$3</f>
        <v>0</v>
      </c>
      <c r="P1618" s="224">
        <f>SUMIF('10'!$C$10:$C$29,$C1618,'10'!$G$10:$G$29)*'10'!$E$3</f>
        <v>0</v>
      </c>
      <c r="Q1618" s="224">
        <f>SUMIF('11'!$C$10:$C$39,$C1618,'11'!$G$10:$G$39)*'11'!$E$3</f>
        <v>0</v>
      </c>
      <c r="R1618" s="224">
        <f>SUMIF('12'!$C$10:$C$29,$C1618,'12'!$G$10:$G$29)*'12'!$E$3</f>
        <v>0</v>
      </c>
      <c r="S1618" s="224">
        <f>SUMIF('13'!$C$10:$C$29,$C1618,'13'!$G$10:$G$29)*'13'!$E$3</f>
        <v>0</v>
      </c>
      <c r="T1618" s="224">
        <f>SUMIF('14'!$C$10:$C$29,$C1618,'14'!$G$10:$G$29)*'14'!$E$3</f>
        <v>0</v>
      </c>
      <c r="U1618" s="224">
        <f>SUMIF('15'!$C$10:$C$29,$C1618,'15'!$G$10:$G$29)*'15'!$E$3</f>
        <v>0</v>
      </c>
      <c r="V1618" s="224">
        <f>SUMIF('16'!$C$10:$C$29,$C1618,'16'!$G$10:$G$29)*'16'!$E$3</f>
        <v>0</v>
      </c>
      <c r="W1618" s="224">
        <f>SUMIF('17'!$C$10:$C$29,$C1618,'17'!$G$10:$G$29)*'17'!$E$3</f>
        <v>0</v>
      </c>
      <c r="X1618" s="224">
        <f>SUMIF('18'!$C$10:$C$29,$C1618,'18'!$G$10:$G$29)*'18'!$E$3</f>
        <v>0</v>
      </c>
      <c r="Y1618" s="224">
        <f>SUMIF('19'!$C$10:$C$28,$C1618,'19'!$G$10:$G$28)*'19'!$E$3</f>
        <v>0</v>
      </c>
      <c r="Z1618" s="224">
        <f>SUMIF('20'!$C$10:$C$29,$C1618,'20'!$G$10:$G$29)*'20'!$E$3</f>
        <v>0</v>
      </c>
      <c r="AA1618" s="224">
        <f>SUMIF('21'!$C$10:$C$29,$C1618,'21'!$G$10:$G$29)*'21'!$E$3</f>
        <v>0</v>
      </c>
    </row>
    <row r="1619" spans="3:27" ht="15" hidden="1">
      <c r="C1619" s="207" t="s">
        <v>3337</v>
      </c>
      <c r="D1619" s="207" t="s">
        <v>3338</v>
      </c>
      <c r="F1619" s="303">
        <f t="shared" si="26"/>
        <v>0</v>
      </c>
      <c r="G1619" s="224">
        <f>SUMIF('01'!$C$10:$C$29,$C1619,'01'!$G$10:$G$29)*'01'!$E$3</f>
        <v>0</v>
      </c>
      <c r="H1619" s="224">
        <f>SUMIF('02'!$C$10:$C$28,$C1619,'02'!$G$10:$G$28)*'02'!$E$3</f>
        <v>0</v>
      </c>
      <c r="I1619" s="224">
        <f>SUMIF('03'!$C$10:$C$29,$C1619,'03'!$G$10:$G$29)*'03'!$E$3</f>
        <v>0</v>
      </c>
      <c r="J1619" s="224">
        <f>SUMIF('04'!$C$10:$C$26,$C1619,'04'!$G$10:$G$26)*'04'!$E$3</f>
        <v>0</v>
      </c>
      <c r="K1619" s="224">
        <f>SUMIF('05'!$C$10:$C$29,$C1619,'05'!$G$10:$G$29)*'05'!$E$3</f>
        <v>0</v>
      </c>
      <c r="L1619" s="224">
        <f>SUMIF('06'!$C$10:$C$29,$C1619,'06'!$G$10:$G$29)*'06'!$E$3</f>
        <v>0</v>
      </c>
      <c r="M1619" s="224">
        <f>SUMIF('07'!$C$10:$C$26,$C1619,'07'!$G$10:$G$26)*'07'!$E$3</f>
        <v>0</v>
      </c>
      <c r="N1619" s="224">
        <f>SUMIF('08'!$C$10:$C$29,$C1619,'08'!$G$10:$G$29)*'08'!$E$3</f>
        <v>0</v>
      </c>
      <c r="O1619" s="224">
        <f>SUMIF('09'!$C$10:$C$29,$C1619,'09'!$G$10:$G$29)*'09'!$E$3</f>
        <v>0</v>
      </c>
      <c r="P1619" s="224">
        <f>SUMIF('10'!$C$10:$C$29,$C1619,'10'!$G$10:$G$29)*'10'!$E$3</f>
        <v>0</v>
      </c>
      <c r="Q1619" s="224">
        <f>SUMIF('11'!$C$10:$C$39,$C1619,'11'!$G$10:$G$39)*'11'!$E$3</f>
        <v>0</v>
      </c>
      <c r="R1619" s="224">
        <f>SUMIF('12'!$C$10:$C$29,$C1619,'12'!$G$10:$G$29)*'12'!$E$3</f>
        <v>0</v>
      </c>
      <c r="S1619" s="224">
        <f>SUMIF('13'!$C$10:$C$29,$C1619,'13'!$G$10:$G$29)*'13'!$E$3</f>
        <v>0</v>
      </c>
      <c r="T1619" s="224">
        <f>SUMIF('14'!$C$10:$C$29,$C1619,'14'!$G$10:$G$29)*'14'!$E$3</f>
        <v>0</v>
      </c>
      <c r="U1619" s="224">
        <f>SUMIF('15'!$C$10:$C$29,$C1619,'15'!$G$10:$G$29)*'15'!$E$3</f>
        <v>0</v>
      </c>
      <c r="V1619" s="224">
        <f>SUMIF('16'!$C$10:$C$29,$C1619,'16'!$G$10:$G$29)*'16'!$E$3</f>
        <v>0</v>
      </c>
      <c r="W1619" s="224">
        <f>SUMIF('17'!$C$10:$C$29,$C1619,'17'!$G$10:$G$29)*'17'!$E$3</f>
        <v>0</v>
      </c>
      <c r="X1619" s="224">
        <f>SUMIF('18'!$C$10:$C$29,$C1619,'18'!$G$10:$G$29)*'18'!$E$3</f>
        <v>0</v>
      </c>
      <c r="Y1619" s="224">
        <f>SUMIF('19'!$C$10:$C$28,$C1619,'19'!$G$10:$G$28)*'19'!$E$3</f>
        <v>0</v>
      </c>
      <c r="Z1619" s="224">
        <f>SUMIF('20'!$C$10:$C$29,$C1619,'20'!$G$10:$G$29)*'20'!$E$3</f>
        <v>0</v>
      </c>
      <c r="AA1619" s="224">
        <f>SUMIF('21'!$C$10:$C$29,$C1619,'21'!$G$10:$G$29)*'21'!$E$3</f>
        <v>0</v>
      </c>
    </row>
    <row r="1620" spans="3:27" ht="15" hidden="1">
      <c r="C1620" s="207" t="s">
        <v>3339</v>
      </c>
      <c r="D1620" s="207" t="s">
        <v>3340</v>
      </c>
      <c r="F1620" s="303">
        <f t="shared" si="26"/>
        <v>0</v>
      </c>
      <c r="G1620" s="224">
        <f>SUMIF('01'!$C$10:$C$29,$C1620,'01'!$G$10:$G$29)*'01'!$E$3</f>
        <v>0</v>
      </c>
      <c r="H1620" s="224">
        <f>SUMIF('02'!$C$10:$C$28,$C1620,'02'!$G$10:$G$28)*'02'!$E$3</f>
        <v>0</v>
      </c>
      <c r="I1620" s="224">
        <f>SUMIF('03'!$C$10:$C$29,$C1620,'03'!$G$10:$G$29)*'03'!$E$3</f>
        <v>0</v>
      </c>
      <c r="J1620" s="224">
        <f>SUMIF('04'!$C$10:$C$26,$C1620,'04'!$G$10:$G$26)*'04'!$E$3</f>
        <v>0</v>
      </c>
      <c r="K1620" s="224">
        <f>SUMIF('05'!$C$10:$C$29,$C1620,'05'!$G$10:$G$29)*'05'!$E$3</f>
        <v>0</v>
      </c>
      <c r="L1620" s="224">
        <f>SUMIF('06'!$C$10:$C$29,$C1620,'06'!$G$10:$G$29)*'06'!$E$3</f>
        <v>0</v>
      </c>
      <c r="M1620" s="224">
        <f>SUMIF('07'!$C$10:$C$26,$C1620,'07'!$G$10:$G$26)*'07'!$E$3</f>
        <v>0</v>
      </c>
      <c r="N1620" s="224">
        <f>SUMIF('08'!$C$10:$C$29,$C1620,'08'!$G$10:$G$29)*'08'!$E$3</f>
        <v>0</v>
      </c>
      <c r="O1620" s="224">
        <f>SUMIF('09'!$C$10:$C$29,$C1620,'09'!$G$10:$G$29)*'09'!$E$3</f>
        <v>0</v>
      </c>
      <c r="P1620" s="224">
        <f>SUMIF('10'!$C$10:$C$29,$C1620,'10'!$G$10:$G$29)*'10'!$E$3</f>
        <v>0</v>
      </c>
      <c r="Q1620" s="224">
        <f>SUMIF('11'!$C$10:$C$39,$C1620,'11'!$G$10:$G$39)*'11'!$E$3</f>
        <v>0</v>
      </c>
      <c r="R1620" s="224">
        <f>SUMIF('12'!$C$10:$C$29,$C1620,'12'!$G$10:$G$29)*'12'!$E$3</f>
        <v>0</v>
      </c>
      <c r="S1620" s="224">
        <f>SUMIF('13'!$C$10:$C$29,$C1620,'13'!$G$10:$G$29)*'13'!$E$3</f>
        <v>0</v>
      </c>
      <c r="T1620" s="224">
        <f>SUMIF('14'!$C$10:$C$29,$C1620,'14'!$G$10:$G$29)*'14'!$E$3</f>
        <v>0</v>
      </c>
      <c r="U1620" s="224">
        <f>SUMIF('15'!$C$10:$C$29,$C1620,'15'!$G$10:$G$29)*'15'!$E$3</f>
        <v>0</v>
      </c>
      <c r="V1620" s="224">
        <f>SUMIF('16'!$C$10:$C$29,$C1620,'16'!$G$10:$G$29)*'16'!$E$3</f>
        <v>0</v>
      </c>
      <c r="W1620" s="224">
        <f>SUMIF('17'!$C$10:$C$29,$C1620,'17'!$G$10:$G$29)*'17'!$E$3</f>
        <v>0</v>
      </c>
      <c r="X1620" s="224">
        <f>SUMIF('18'!$C$10:$C$29,$C1620,'18'!$G$10:$G$29)*'18'!$E$3</f>
        <v>0</v>
      </c>
      <c r="Y1620" s="224">
        <f>SUMIF('19'!$C$10:$C$28,$C1620,'19'!$G$10:$G$28)*'19'!$E$3</f>
        <v>0</v>
      </c>
      <c r="Z1620" s="224">
        <f>SUMIF('20'!$C$10:$C$29,$C1620,'20'!$G$10:$G$29)*'20'!$E$3</f>
        <v>0</v>
      </c>
      <c r="AA1620" s="224">
        <f>SUMIF('21'!$C$10:$C$29,$C1620,'21'!$G$10:$G$29)*'21'!$E$3</f>
        <v>0</v>
      </c>
    </row>
    <row r="1621" spans="3:27" ht="15" hidden="1">
      <c r="C1621" s="207" t="s">
        <v>3341</v>
      </c>
      <c r="D1621" s="207" t="s">
        <v>3342</v>
      </c>
      <c r="F1621" s="303">
        <f t="shared" si="26"/>
        <v>0</v>
      </c>
      <c r="G1621" s="224">
        <f>SUMIF('01'!$C$10:$C$29,$C1621,'01'!$G$10:$G$29)*'01'!$E$3</f>
        <v>0</v>
      </c>
      <c r="H1621" s="224">
        <f>SUMIF('02'!$C$10:$C$28,$C1621,'02'!$G$10:$G$28)*'02'!$E$3</f>
        <v>0</v>
      </c>
      <c r="I1621" s="224">
        <f>SUMIF('03'!$C$10:$C$29,$C1621,'03'!$G$10:$G$29)*'03'!$E$3</f>
        <v>0</v>
      </c>
      <c r="J1621" s="224">
        <f>SUMIF('04'!$C$10:$C$26,$C1621,'04'!$G$10:$G$26)*'04'!$E$3</f>
        <v>0</v>
      </c>
      <c r="K1621" s="224">
        <f>SUMIF('05'!$C$10:$C$29,$C1621,'05'!$G$10:$G$29)*'05'!$E$3</f>
        <v>0</v>
      </c>
      <c r="L1621" s="224">
        <f>SUMIF('06'!$C$10:$C$29,$C1621,'06'!$G$10:$G$29)*'06'!$E$3</f>
        <v>0</v>
      </c>
      <c r="M1621" s="224">
        <f>SUMIF('07'!$C$10:$C$26,$C1621,'07'!$G$10:$G$26)*'07'!$E$3</f>
        <v>0</v>
      </c>
      <c r="N1621" s="224">
        <f>SUMIF('08'!$C$10:$C$29,$C1621,'08'!$G$10:$G$29)*'08'!$E$3</f>
        <v>0</v>
      </c>
      <c r="O1621" s="224">
        <f>SUMIF('09'!$C$10:$C$29,$C1621,'09'!$G$10:$G$29)*'09'!$E$3</f>
        <v>0</v>
      </c>
      <c r="P1621" s="224">
        <f>SUMIF('10'!$C$10:$C$29,$C1621,'10'!$G$10:$G$29)*'10'!$E$3</f>
        <v>0</v>
      </c>
      <c r="Q1621" s="224">
        <f>SUMIF('11'!$C$10:$C$39,$C1621,'11'!$G$10:$G$39)*'11'!$E$3</f>
        <v>0</v>
      </c>
      <c r="R1621" s="224">
        <f>SUMIF('12'!$C$10:$C$29,$C1621,'12'!$G$10:$G$29)*'12'!$E$3</f>
        <v>0</v>
      </c>
      <c r="S1621" s="224">
        <f>SUMIF('13'!$C$10:$C$29,$C1621,'13'!$G$10:$G$29)*'13'!$E$3</f>
        <v>0</v>
      </c>
      <c r="T1621" s="224">
        <f>SUMIF('14'!$C$10:$C$29,$C1621,'14'!$G$10:$G$29)*'14'!$E$3</f>
        <v>0</v>
      </c>
      <c r="U1621" s="224">
        <f>SUMIF('15'!$C$10:$C$29,$C1621,'15'!$G$10:$G$29)*'15'!$E$3</f>
        <v>0</v>
      </c>
      <c r="V1621" s="224">
        <f>SUMIF('16'!$C$10:$C$29,$C1621,'16'!$G$10:$G$29)*'16'!$E$3</f>
        <v>0</v>
      </c>
      <c r="W1621" s="224">
        <f>SUMIF('17'!$C$10:$C$29,$C1621,'17'!$G$10:$G$29)*'17'!$E$3</f>
        <v>0</v>
      </c>
      <c r="X1621" s="224">
        <f>SUMIF('18'!$C$10:$C$29,$C1621,'18'!$G$10:$G$29)*'18'!$E$3</f>
        <v>0</v>
      </c>
      <c r="Y1621" s="224">
        <f>SUMIF('19'!$C$10:$C$28,$C1621,'19'!$G$10:$G$28)*'19'!$E$3</f>
        <v>0</v>
      </c>
      <c r="Z1621" s="224">
        <f>SUMIF('20'!$C$10:$C$29,$C1621,'20'!$G$10:$G$29)*'20'!$E$3</f>
        <v>0</v>
      </c>
      <c r="AA1621" s="224">
        <f>SUMIF('21'!$C$10:$C$29,$C1621,'21'!$G$10:$G$29)*'21'!$E$3</f>
        <v>0</v>
      </c>
    </row>
    <row r="1622" spans="3:27" ht="15" hidden="1">
      <c r="C1622" s="207" t="s">
        <v>3343</v>
      </c>
      <c r="D1622" s="207" t="s">
        <v>3344</v>
      </c>
      <c r="F1622" s="303">
        <f t="shared" si="26"/>
        <v>0</v>
      </c>
      <c r="G1622" s="224">
        <f>SUMIF('01'!$C$10:$C$29,$C1622,'01'!$G$10:$G$29)*'01'!$E$3</f>
        <v>0</v>
      </c>
      <c r="H1622" s="224">
        <f>SUMIF('02'!$C$10:$C$28,$C1622,'02'!$G$10:$G$28)*'02'!$E$3</f>
        <v>0</v>
      </c>
      <c r="I1622" s="224">
        <f>SUMIF('03'!$C$10:$C$29,$C1622,'03'!$G$10:$G$29)*'03'!$E$3</f>
        <v>0</v>
      </c>
      <c r="J1622" s="224">
        <f>SUMIF('04'!$C$10:$C$26,$C1622,'04'!$G$10:$G$26)*'04'!$E$3</f>
        <v>0</v>
      </c>
      <c r="K1622" s="224">
        <f>SUMIF('05'!$C$10:$C$29,$C1622,'05'!$G$10:$G$29)*'05'!$E$3</f>
        <v>0</v>
      </c>
      <c r="L1622" s="224">
        <f>SUMIF('06'!$C$10:$C$29,$C1622,'06'!$G$10:$G$29)*'06'!$E$3</f>
        <v>0</v>
      </c>
      <c r="M1622" s="224">
        <f>SUMIF('07'!$C$10:$C$26,$C1622,'07'!$G$10:$G$26)*'07'!$E$3</f>
        <v>0</v>
      </c>
      <c r="N1622" s="224">
        <f>SUMIF('08'!$C$10:$C$29,$C1622,'08'!$G$10:$G$29)*'08'!$E$3</f>
        <v>0</v>
      </c>
      <c r="O1622" s="224">
        <f>SUMIF('09'!$C$10:$C$29,$C1622,'09'!$G$10:$G$29)*'09'!$E$3</f>
        <v>0</v>
      </c>
      <c r="P1622" s="224">
        <f>SUMIF('10'!$C$10:$C$29,$C1622,'10'!$G$10:$G$29)*'10'!$E$3</f>
        <v>0</v>
      </c>
      <c r="Q1622" s="224">
        <f>SUMIF('11'!$C$10:$C$39,$C1622,'11'!$G$10:$G$39)*'11'!$E$3</f>
        <v>0</v>
      </c>
      <c r="R1622" s="224">
        <f>SUMIF('12'!$C$10:$C$29,$C1622,'12'!$G$10:$G$29)*'12'!$E$3</f>
        <v>0</v>
      </c>
      <c r="S1622" s="224">
        <f>SUMIF('13'!$C$10:$C$29,$C1622,'13'!$G$10:$G$29)*'13'!$E$3</f>
        <v>0</v>
      </c>
      <c r="T1622" s="224">
        <f>SUMIF('14'!$C$10:$C$29,$C1622,'14'!$G$10:$G$29)*'14'!$E$3</f>
        <v>0</v>
      </c>
      <c r="U1622" s="224">
        <f>SUMIF('15'!$C$10:$C$29,$C1622,'15'!$G$10:$G$29)*'15'!$E$3</f>
        <v>0</v>
      </c>
      <c r="V1622" s="224">
        <f>SUMIF('16'!$C$10:$C$29,$C1622,'16'!$G$10:$G$29)*'16'!$E$3</f>
        <v>0</v>
      </c>
      <c r="W1622" s="224">
        <f>SUMIF('17'!$C$10:$C$29,$C1622,'17'!$G$10:$G$29)*'17'!$E$3</f>
        <v>0</v>
      </c>
      <c r="X1622" s="224">
        <f>SUMIF('18'!$C$10:$C$29,$C1622,'18'!$G$10:$G$29)*'18'!$E$3</f>
        <v>0</v>
      </c>
      <c r="Y1622" s="224">
        <f>SUMIF('19'!$C$10:$C$28,$C1622,'19'!$G$10:$G$28)*'19'!$E$3</f>
        <v>0</v>
      </c>
      <c r="Z1622" s="224">
        <f>SUMIF('20'!$C$10:$C$29,$C1622,'20'!$G$10:$G$29)*'20'!$E$3</f>
        <v>0</v>
      </c>
      <c r="AA1622" s="224">
        <f>SUMIF('21'!$C$10:$C$29,$C1622,'21'!$G$10:$G$29)*'21'!$E$3</f>
        <v>0</v>
      </c>
    </row>
    <row r="1623" spans="3:27" ht="15" hidden="1">
      <c r="C1623" s="207" t="s">
        <v>3345</v>
      </c>
      <c r="D1623" s="207" t="s">
        <v>3346</v>
      </c>
      <c r="F1623" s="303">
        <f t="shared" si="26"/>
        <v>0</v>
      </c>
      <c r="G1623" s="224">
        <f>SUMIF('01'!$C$10:$C$29,$C1623,'01'!$G$10:$G$29)*'01'!$E$3</f>
        <v>0</v>
      </c>
      <c r="H1623" s="224">
        <f>SUMIF('02'!$C$10:$C$28,$C1623,'02'!$G$10:$G$28)*'02'!$E$3</f>
        <v>0</v>
      </c>
      <c r="I1623" s="224">
        <f>SUMIF('03'!$C$10:$C$29,$C1623,'03'!$G$10:$G$29)*'03'!$E$3</f>
        <v>0</v>
      </c>
      <c r="J1623" s="224">
        <f>SUMIF('04'!$C$10:$C$26,$C1623,'04'!$G$10:$G$26)*'04'!$E$3</f>
        <v>0</v>
      </c>
      <c r="K1623" s="224">
        <f>SUMIF('05'!$C$10:$C$29,$C1623,'05'!$G$10:$G$29)*'05'!$E$3</f>
        <v>0</v>
      </c>
      <c r="L1623" s="224">
        <f>SUMIF('06'!$C$10:$C$29,$C1623,'06'!$G$10:$G$29)*'06'!$E$3</f>
        <v>0</v>
      </c>
      <c r="M1623" s="224">
        <f>SUMIF('07'!$C$10:$C$26,$C1623,'07'!$G$10:$G$26)*'07'!$E$3</f>
        <v>0</v>
      </c>
      <c r="N1623" s="224">
        <f>SUMIF('08'!$C$10:$C$29,$C1623,'08'!$G$10:$G$29)*'08'!$E$3</f>
        <v>0</v>
      </c>
      <c r="O1623" s="224">
        <f>SUMIF('09'!$C$10:$C$29,$C1623,'09'!$G$10:$G$29)*'09'!$E$3</f>
        <v>0</v>
      </c>
      <c r="P1623" s="224">
        <f>SUMIF('10'!$C$10:$C$29,$C1623,'10'!$G$10:$G$29)*'10'!$E$3</f>
        <v>0</v>
      </c>
      <c r="Q1623" s="224">
        <f>SUMIF('11'!$C$10:$C$39,$C1623,'11'!$G$10:$G$39)*'11'!$E$3</f>
        <v>0</v>
      </c>
      <c r="R1623" s="224">
        <f>SUMIF('12'!$C$10:$C$29,$C1623,'12'!$G$10:$G$29)*'12'!$E$3</f>
        <v>0</v>
      </c>
      <c r="S1623" s="224">
        <f>SUMIF('13'!$C$10:$C$29,$C1623,'13'!$G$10:$G$29)*'13'!$E$3</f>
        <v>0</v>
      </c>
      <c r="T1623" s="224">
        <f>SUMIF('14'!$C$10:$C$29,$C1623,'14'!$G$10:$G$29)*'14'!$E$3</f>
        <v>0</v>
      </c>
      <c r="U1623" s="224">
        <f>SUMIF('15'!$C$10:$C$29,$C1623,'15'!$G$10:$G$29)*'15'!$E$3</f>
        <v>0</v>
      </c>
      <c r="V1623" s="224">
        <f>SUMIF('16'!$C$10:$C$29,$C1623,'16'!$G$10:$G$29)*'16'!$E$3</f>
        <v>0</v>
      </c>
      <c r="W1623" s="224">
        <f>SUMIF('17'!$C$10:$C$29,$C1623,'17'!$G$10:$G$29)*'17'!$E$3</f>
        <v>0</v>
      </c>
      <c r="X1623" s="224">
        <f>SUMIF('18'!$C$10:$C$29,$C1623,'18'!$G$10:$G$29)*'18'!$E$3</f>
        <v>0</v>
      </c>
      <c r="Y1623" s="224">
        <f>SUMIF('19'!$C$10:$C$28,$C1623,'19'!$G$10:$G$28)*'19'!$E$3</f>
        <v>0</v>
      </c>
      <c r="Z1623" s="224">
        <f>SUMIF('20'!$C$10:$C$29,$C1623,'20'!$G$10:$G$29)*'20'!$E$3</f>
        <v>0</v>
      </c>
      <c r="AA1623" s="224">
        <f>SUMIF('21'!$C$10:$C$29,$C1623,'21'!$G$10:$G$29)*'21'!$E$3</f>
        <v>0</v>
      </c>
    </row>
    <row r="1624" spans="3:27" ht="15" hidden="1">
      <c r="C1624" s="207" t="s">
        <v>3347</v>
      </c>
      <c r="D1624" s="207" t="s">
        <v>3348</v>
      </c>
      <c r="F1624" s="303">
        <f t="shared" si="26"/>
        <v>0</v>
      </c>
      <c r="G1624" s="224">
        <f>SUMIF('01'!$C$10:$C$29,$C1624,'01'!$G$10:$G$29)*'01'!$E$3</f>
        <v>0</v>
      </c>
      <c r="H1624" s="224">
        <f>SUMIF('02'!$C$10:$C$28,$C1624,'02'!$G$10:$G$28)*'02'!$E$3</f>
        <v>0</v>
      </c>
      <c r="I1624" s="224">
        <f>SUMIF('03'!$C$10:$C$29,$C1624,'03'!$G$10:$G$29)*'03'!$E$3</f>
        <v>0</v>
      </c>
      <c r="J1624" s="224">
        <f>SUMIF('04'!$C$10:$C$26,$C1624,'04'!$G$10:$G$26)*'04'!$E$3</f>
        <v>0</v>
      </c>
      <c r="K1624" s="224">
        <f>SUMIF('05'!$C$10:$C$29,$C1624,'05'!$G$10:$G$29)*'05'!$E$3</f>
        <v>0</v>
      </c>
      <c r="L1624" s="224">
        <f>SUMIF('06'!$C$10:$C$29,$C1624,'06'!$G$10:$G$29)*'06'!$E$3</f>
        <v>0</v>
      </c>
      <c r="M1624" s="224">
        <f>SUMIF('07'!$C$10:$C$26,$C1624,'07'!$G$10:$G$26)*'07'!$E$3</f>
        <v>0</v>
      </c>
      <c r="N1624" s="224">
        <f>SUMIF('08'!$C$10:$C$29,$C1624,'08'!$G$10:$G$29)*'08'!$E$3</f>
        <v>0</v>
      </c>
      <c r="O1624" s="224">
        <f>SUMIF('09'!$C$10:$C$29,$C1624,'09'!$G$10:$G$29)*'09'!$E$3</f>
        <v>0</v>
      </c>
      <c r="P1624" s="224">
        <f>SUMIF('10'!$C$10:$C$29,$C1624,'10'!$G$10:$G$29)*'10'!$E$3</f>
        <v>0</v>
      </c>
      <c r="Q1624" s="224">
        <f>SUMIF('11'!$C$10:$C$39,$C1624,'11'!$G$10:$G$39)*'11'!$E$3</f>
        <v>0</v>
      </c>
      <c r="R1624" s="224">
        <f>SUMIF('12'!$C$10:$C$29,$C1624,'12'!$G$10:$G$29)*'12'!$E$3</f>
        <v>0</v>
      </c>
      <c r="S1624" s="224">
        <f>SUMIF('13'!$C$10:$C$29,$C1624,'13'!$G$10:$G$29)*'13'!$E$3</f>
        <v>0</v>
      </c>
      <c r="T1624" s="224">
        <f>SUMIF('14'!$C$10:$C$29,$C1624,'14'!$G$10:$G$29)*'14'!$E$3</f>
        <v>0</v>
      </c>
      <c r="U1624" s="224">
        <f>SUMIF('15'!$C$10:$C$29,$C1624,'15'!$G$10:$G$29)*'15'!$E$3</f>
        <v>0</v>
      </c>
      <c r="V1624" s="224">
        <f>SUMIF('16'!$C$10:$C$29,$C1624,'16'!$G$10:$G$29)*'16'!$E$3</f>
        <v>0</v>
      </c>
      <c r="W1624" s="224">
        <f>SUMIF('17'!$C$10:$C$29,$C1624,'17'!$G$10:$G$29)*'17'!$E$3</f>
        <v>0</v>
      </c>
      <c r="X1624" s="224">
        <f>SUMIF('18'!$C$10:$C$29,$C1624,'18'!$G$10:$G$29)*'18'!$E$3</f>
        <v>0</v>
      </c>
      <c r="Y1624" s="224">
        <f>SUMIF('19'!$C$10:$C$28,$C1624,'19'!$G$10:$G$28)*'19'!$E$3</f>
        <v>0</v>
      </c>
      <c r="Z1624" s="224">
        <f>SUMIF('20'!$C$10:$C$29,$C1624,'20'!$G$10:$G$29)*'20'!$E$3</f>
        <v>0</v>
      </c>
      <c r="AA1624" s="224">
        <f>SUMIF('21'!$C$10:$C$29,$C1624,'21'!$G$10:$G$29)*'21'!$E$3</f>
        <v>0</v>
      </c>
    </row>
    <row r="1625" spans="3:27" ht="15" hidden="1">
      <c r="C1625" s="207" t="s">
        <v>3349</v>
      </c>
      <c r="D1625" s="207" t="s">
        <v>3350</v>
      </c>
      <c r="F1625" s="303">
        <f t="shared" si="26"/>
        <v>0</v>
      </c>
      <c r="G1625" s="224">
        <f>SUMIF('01'!$C$10:$C$29,$C1625,'01'!$G$10:$G$29)*'01'!$E$3</f>
        <v>0</v>
      </c>
      <c r="H1625" s="224">
        <f>SUMIF('02'!$C$10:$C$28,$C1625,'02'!$G$10:$G$28)*'02'!$E$3</f>
        <v>0</v>
      </c>
      <c r="I1625" s="224">
        <f>SUMIF('03'!$C$10:$C$29,$C1625,'03'!$G$10:$G$29)*'03'!$E$3</f>
        <v>0</v>
      </c>
      <c r="J1625" s="224">
        <f>SUMIF('04'!$C$10:$C$26,$C1625,'04'!$G$10:$G$26)*'04'!$E$3</f>
        <v>0</v>
      </c>
      <c r="K1625" s="224">
        <f>SUMIF('05'!$C$10:$C$29,$C1625,'05'!$G$10:$G$29)*'05'!$E$3</f>
        <v>0</v>
      </c>
      <c r="L1625" s="224">
        <f>SUMIF('06'!$C$10:$C$29,$C1625,'06'!$G$10:$G$29)*'06'!$E$3</f>
        <v>0</v>
      </c>
      <c r="M1625" s="224">
        <f>SUMIF('07'!$C$10:$C$26,$C1625,'07'!$G$10:$G$26)*'07'!$E$3</f>
        <v>0</v>
      </c>
      <c r="N1625" s="224">
        <f>SUMIF('08'!$C$10:$C$29,$C1625,'08'!$G$10:$G$29)*'08'!$E$3</f>
        <v>0</v>
      </c>
      <c r="O1625" s="224">
        <f>SUMIF('09'!$C$10:$C$29,$C1625,'09'!$G$10:$G$29)*'09'!$E$3</f>
        <v>0</v>
      </c>
      <c r="P1625" s="224">
        <f>SUMIF('10'!$C$10:$C$29,$C1625,'10'!$G$10:$G$29)*'10'!$E$3</f>
        <v>0</v>
      </c>
      <c r="Q1625" s="224">
        <f>SUMIF('11'!$C$10:$C$39,$C1625,'11'!$G$10:$G$39)*'11'!$E$3</f>
        <v>0</v>
      </c>
      <c r="R1625" s="224">
        <f>SUMIF('12'!$C$10:$C$29,$C1625,'12'!$G$10:$G$29)*'12'!$E$3</f>
        <v>0</v>
      </c>
      <c r="S1625" s="224">
        <f>SUMIF('13'!$C$10:$C$29,$C1625,'13'!$G$10:$G$29)*'13'!$E$3</f>
        <v>0</v>
      </c>
      <c r="T1625" s="224">
        <f>SUMIF('14'!$C$10:$C$29,$C1625,'14'!$G$10:$G$29)*'14'!$E$3</f>
        <v>0</v>
      </c>
      <c r="U1625" s="224">
        <f>SUMIF('15'!$C$10:$C$29,$C1625,'15'!$G$10:$G$29)*'15'!$E$3</f>
        <v>0</v>
      </c>
      <c r="V1625" s="224">
        <f>SUMIF('16'!$C$10:$C$29,$C1625,'16'!$G$10:$G$29)*'16'!$E$3</f>
        <v>0</v>
      </c>
      <c r="W1625" s="224">
        <f>SUMIF('17'!$C$10:$C$29,$C1625,'17'!$G$10:$G$29)*'17'!$E$3</f>
        <v>0</v>
      </c>
      <c r="X1625" s="224">
        <f>SUMIF('18'!$C$10:$C$29,$C1625,'18'!$G$10:$G$29)*'18'!$E$3</f>
        <v>0</v>
      </c>
      <c r="Y1625" s="224">
        <f>SUMIF('19'!$C$10:$C$28,$C1625,'19'!$G$10:$G$28)*'19'!$E$3</f>
        <v>0</v>
      </c>
      <c r="Z1625" s="224">
        <f>SUMIF('20'!$C$10:$C$29,$C1625,'20'!$G$10:$G$29)*'20'!$E$3</f>
        <v>0</v>
      </c>
      <c r="AA1625" s="224">
        <f>SUMIF('21'!$C$10:$C$29,$C1625,'21'!$G$10:$G$29)*'21'!$E$3</f>
        <v>0</v>
      </c>
    </row>
    <row r="1626" spans="3:27" ht="15" hidden="1">
      <c r="C1626" s="207" t="s">
        <v>3351</v>
      </c>
      <c r="D1626" s="207" t="s">
        <v>3352</v>
      </c>
      <c r="F1626" s="303">
        <f t="shared" si="26"/>
        <v>0</v>
      </c>
      <c r="G1626" s="224">
        <f>SUMIF('01'!$C$10:$C$29,$C1626,'01'!$G$10:$G$29)*'01'!$E$3</f>
        <v>0</v>
      </c>
      <c r="H1626" s="224">
        <f>SUMIF('02'!$C$10:$C$28,$C1626,'02'!$G$10:$G$28)*'02'!$E$3</f>
        <v>0</v>
      </c>
      <c r="I1626" s="224">
        <f>SUMIF('03'!$C$10:$C$29,$C1626,'03'!$G$10:$G$29)*'03'!$E$3</f>
        <v>0</v>
      </c>
      <c r="J1626" s="224">
        <f>SUMIF('04'!$C$10:$C$26,$C1626,'04'!$G$10:$G$26)*'04'!$E$3</f>
        <v>0</v>
      </c>
      <c r="K1626" s="224">
        <f>SUMIF('05'!$C$10:$C$29,$C1626,'05'!$G$10:$G$29)*'05'!$E$3</f>
        <v>0</v>
      </c>
      <c r="L1626" s="224">
        <f>SUMIF('06'!$C$10:$C$29,$C1626,'06'!$G$10:$G$29)*'06'!$E$3</f>
        <v>0</v>
      </c>
      <c r="M1626" s="224">
        <f>SUMIF('07'!$C$10:$C$26,$C1626,'07'!$G$10:$G$26)*'07'!$E$3</f>
        <v>0</v>
      </c>
      <c r="N1626" s="224">
        <f>SUMIF('08'!$C$10:$C$29,$C1626,'08'!$G$10:$G$29)*'08'!$E$3</f>
        <v>0</v>
      </c>
      <c r="O1626" s="224">
        <f>SUMIF('09'!$C$10:$C$29,$C1626,'09'!$G$10:$G$29)*'09'!$E$3</f>
        <v>0</v>
      </c>
      <c r="P1626" s="224">
        <f>SUMIF('10'!$C$10:$C$29,$C1626,'10'!$G$10:$G$29)*'10'!$E$3</f>
        <v>0</v>
      </c>
      <c r="Q1626" s="224">
        <f>SUMIF('11'!$C$10:$C$39,$C1626,'11'!$G$10:$G$39)*'11'!$E$3</f>
        <v>0</v>
      </c>
      <c r="R1626" s="224">
        <f>SUMIF('12'!$C$10:$C$29,$C1626,'12'!$G$10:$G$29)*'12'!$E$3</f>
        <v>0</v>
      </c>
      <c r="S1626" s="224">
        <f>SUMIF('13'!$C$10:$C$29,$C1626,'13'!$G$10:$G$29)*'13'!$E$3</f>
        <v>0</v>
      </c>
      <c r="T1626" s="224">
        <f>SUMIF('14'!$C$10:$C$29,$C1626,'14'!$G$10:$G$29)*'14'!$E$3</f>
        <v>0</v>
      </c>
      <c r="U1626" s="224">
        <f>SUMIF('15'!$C$10:$C$29,$C1626,'15'!$G$10:$G$29)*'15'!$E$3</f>
        <v>0</v>
      </c>
      <c r="V1626" s="224">
        <f>SUMIF('16'!$C$10:$C$29,$C1626,'16'!$G$10:$G$29)*'16'!$E$3</f>
        <v>0</v>
      </c>
      <c r="W1626" s="224">
        <f>SUMIF('17'!$C$10:$C$29,$C1626,'17'!$G$10:$G$29)*'17'!$E$3</f>
        <v>0</v>
      </c>
      <c r="X1626" s="224">
        <f>SUMIF('18'!$C$10:$C$29,$C1626,'18'!$G$10:$G$29)*'18'!$E$3</f>
        <v>0</v>
      </c>
      <c r="Y1626" s="224">
        <f>SUMIF('19'!$C$10:$C$28,$C1626,'19'!$G$10:$G$28)*'19'!$E$3</f>
        <v>0</v>
      </c>
      <c r="Z1626" s="224">
        <f>SUMIF('20'!$C$10:$C$29,$C1626,'20'!$G$10:$G$29)*'20'!$E$3</f>
        <v>0</v>
      </c>
      <c r="AA1626" s="224">
        <f>SUMIF('21'!$C$10:$C$29,$C1626,'21'!$G$10:$G$29)*'21'!$E$3</f>
        <v>0</v>
      </c>
    </row>
    <row r="1627" spans="3:27" ht="15" hidden="1">
      <c r="C1627" s="207" t="s">
        <v>3353</v>
      </c>
      <c r="D1627" s="207" t="s">
        <v>3354</v>
      </c>
      <c r="F1627" s="303">
        <f t="shared" si="26"/>
        <v>0</v>
      </c>
      <c r="G1627" s="224">
        <f>SUMIF('01'!$C$10:$C$29,$C1627,'01'!$G$10:$G$29)*'01'!$E$3</f>
        <v>0</v>
      </c>
      <c r="H1627" s="224">
        <f>SUMIF('02'!$C$10:$C$28,$C1627,'02'!$G$10:$G$28)*'02'!$E$3</f>
        <v>0</v>
      </c>
      <c r="I1627" s="224">
        <f>SUMIF('03'!$C$10:$C$29,$C1627,'03'!$G$10:$G$29)*'03'!$E$3</f>
        <v>0</v>
      </c>
      <c r="J1627" s="224">
        <f>SUMIF('04'!$C$10:$C$26,$C1627,'04'!$G$10:$G$26)*'04'!$E$3</f>
        <v>0</v>
      </c>
      <c r="K1627" s="224">
        <f>SUMIF('05'!$C$10:$C$29,$C1627,'05'!$G$10:$G$29)*'05'!$E$3</f>
        <v>0</v>
      </c>
      <c r="L1627" s="224">
        <f>SUMIF('06'!$C$10:$C$29,$C1627,'06'!$G$10:$G$29)*'06'!$E$3</f>
        <v>0</v>
      </c>
      <c r="M1627" s="224">
        <f>SUMIF('07'!$C$10:$C$26,$C1627,'07'!$G$10:$G$26)*'07'!$E$3</f>
        <v>0</v>
      </c>
      <c r="N1627" s="224">
        <f>SUMIF('08'!$C$10:$C$29,$C1627,'08'!$G$10:$G$29)*'08'!$E$3</f>
        <v>0</v>
      </c>
      <c r="O1627" s="224">
        <f>SUMIF('09'!$C$10:$C$29,$C1627,'09'!$G$10:$G$29)*'09'!$E$3</f>
        <v>0</v>
      </c>
      <c r="P1627" s="224">
        <f>SUMIF('10'!$C$10:$C$29,$C1627,'10'!$G$10:$G$29)*'10'!$E$3</f>
        <v>0</v>
      </c>
      <c r="Q1627" s="224">
        <f>SUMIF('11'!$C$10:$C$39,$C1627,'11'!$G$10:$G$39)*'11'!$E$3</f>
        <v>0</v>
      </c>
      <c r="R1627" s="224">
        <f>SUMIF('12'!$C$10:$C$29,$C1627,'12'!$G$10:$G$29)*'12'!$E$3</f>
        <v>0</v>
      </c>
      <c r="S1627" s="224">
        <f>SUMIF('13'!$C$10:$C$29,$C1627,'13'!$G$10:$G$29)*'13'!$E$3</f>
        <v>0</v>
      </c>
      <c r="T1627" s="224">
        <f>SUMIF('14'!$C$10:$C$29,$C1627,'14'!$G$10:$G$29)*'14'!$E$3</f>
        <v>0</v>
      </c>
      <c r="U1627" s="224">
        <f>SUMIF('15'!$C$10:$C$29,$C1627,'15'!$G$10:$G$29)*'15'!$E$3</f>
        <v>0</v>
      </c>
      <c r="V1627" s="224">
        <f>SUMIF('16'!$C$10:$C$29,$C1627,'16'!$G$10:$G$29)*'16'!$E$3</f>
        <v>0</v>
      </c>
      <c r="W1627" s="224">
        <f>SUMIF('17'!$C$10:$C$29,$C1627,'17'!$G$10:$G$29)*'17'!$E$3</f>
        <v>0</v>
      </c>
      <c r="X1627" s="224">
        <f>SUMIF('18'!$C$10:$C$29,$C1627,'18'!$G$10:$G$29)*'18'!$E$3</f>
        <v>0</v>
      </c>
      <c r="Y1627" s="224">
        <f>SUMIF('19'!$C$10:$C$28,$C1627,'19'!$G$10:$G$28)*'19'!$E$3</f>
        <v>0</v>
      </c>
      <c r="Z1627" s="224">
        <f>SUMIF('20'!$C$10:$C$29,$C1627,'20'!$G$10:$G$29)*'20'!$E$3</f>
        <v>0</v>
      </c>
      <c r="AA1627" s="224">
        <f>SUMIF('21'!$C$10:$C$29,$C1627,'21'!$G$10:$G$29)*'21'!$E$3</f>
        <v>0</v>
      </c>
    </row>
    <row r="1628" spans="3:27" ht="15" hidden="1">
      <c r="C1628" s="207" t="s">
        <v>3355</v>
      </c>
      <c r="D1628" s="207" t="s">
        <v>3356</v>
      </c>
      <c r="F1628" s="303">
        <f t="shared" si="26"/>
        <v>0</v>
      </c>
      <c r="G1628" s="224">
        <f>SUMIF('01'!$C$10:$C$29,$C1628,'01'!$G$10:$G$29)*'01'!$E$3</f>
        <v>0</v>
      </c>
      <c r="H1628" s="224">
        <f>SUMIF('02'!$C$10:$C$28,$C1628,'02'!$G$10:$G$28)*'02'!$E$3</f>
        <v>0</v>
      </c>
      <c r="I1628" s="224">
        <f>SUMIF('03'!$C$10:$C$29,$C1628,'03'!$G$10:$G$29)*'03'!$E$3</f>
        <v>0</v>
      </c>
      <c r="J1628" s="224">
        <f>SUMIF('04'!$C$10:$C$26,$C1628,'04'!$G$10:$G$26)*'04'!$E$3</f>
        <v>0</v>
      </c>
      <c r="K1628" s="224">
        <f>SUMIF('05'!$C$10:$C$29,$C1628,'05'!$G$10:$G$29)*'05'!$E$3</f>
        <v>0</v>
      </c>
      <c r="L1628" s="224">
        <f>SUMIF('06'!$C$10:$C$29,$C1628,'06'!$G$10:$G$29)*'06'!$E$3</f>
        <v>0</v>
      </c>
      <c r="M1628" s="224">
        <f>SUMIF('07'!$C$10:$C$26,$C1628,'07'!$G$10:$G$26)*'07'!$E$3</f>
        <v>0</v>
      </c>
      <c r="N1628" s="224">
        <f>SUMIF('08'!$C$10:$C$29,$C1628,'08'!$G$10:$G$29)*'08'!$E$3</f>
        <v>0</v>
      </c>
      <c r="O1628" s="224">
        <f>SUMIF('09'!$C$10:$C$29,$C1628,'09'!$G$10:$G$29)*'09'!$E$3</f>
        <v>0</v>
      </c>
      <c r="P1628" s="224">
        <f>SUMIF('10'!$C$10:$C$29,$C1628,'10'!$G$10:$G$29)*'10'!$E$3</f>
        <v>0</v>
      </c>
      <c r="Q1628" s="224">
        <f>SUMIF('11'!$C$10:$C$39,$C1628,'11'!$G$10:$G$39)*'11'!$E$3</f>
        <v>0</v>
      </c>
      <c r="R1628" s="224">
        <f>SUMIF('12'!$C$10:$C$29,$C1628,'12'!$G$10:$G$29)*'12'!$E$3</f>
        <v>0</v>
      </c>
      <c r="S1628" s="224">
        <f>SUMIF('13'!$C$10:$C$29,$C1628,'13'!$G$10:$G$29)*'13'!$E$3</f>
        <v>0</v>
      </c>
      <c r="T1628" s="224">
        <f>SUMIF('14'!$C$10:$C$29,$C1628,'14'!$G$10:$G$29)*'14'!$E$3</f>
        <v>0</v>
      </c>
      <c r="U1628" s="224">
        <f>SUMIF('15'!$C$10:$C$29,$C1628,'15'!$G$10:$G$29)*'15'!$E$3</f>
        <v>0</v>
      </c>
      <c r="V1628" s="224">
        <f>SUMIF('16'!$C$10:$C$29,$C1628,'16'!$G$10:$G$29)*'16'!$E$3</f>
        <v>0</v>
      </c>
      <c r="W1628" s="224">
        <f>SUMIF('17'!$C$10:$C$29,$C1628,'17'!$G$10:$G$29)*'17'!$E$3</f>
        <v>0</v>
      </c>
      <c r="X1628" s="224">
        <f>SUMIF('18'!$C$10:$C$29,$C1628,'18'!$G$10:$G$29)*'18'!$E$3</f>
        <v>0</v>
      </c>
      <c r="Y1628" s="224">
        <f>SUMIF('19'!$C$10:$C$28,$C1628,'19'!$G$10:$G$28)*'19'!$E$3</f>
        <v>0</v>
      </c>
      <c r="Z1628" s="224">
        <f>SUMIF('20'!$C$10:$C$29,$C1628,'20'!$G$10:$G$29)*'20'!$E$3</f>
        <v>0</v>
      </c>
      <c r="AA1628" s="224">
        <f>SUMIF('21'!$C$10:$C$29,$C1628,'21'!$G$10:$G$29)*'21'!$E$3</f>
        <v>0</v>
      </c>
    </row>
    <row r="1629" spans="3:27" ht="15" hidden="1">
      <c r="C1629" s="207" t="s">
        <v>3357</v>
      </c>
      <c r="D1629" s="207" t="s">
        <v>3358</v>
      </c>
      <c r="F1629" s="303">
        <f t="shared" si="26"/>
        <v>0</v>
      </c>
      <c r="G1629" s="224">
        <f>SUMIF('01'!$C$10:$C$29,$C1629,'01'!$G$10:$G$29)*'01'!$E$3</f>
        <v>0</v>
      </c>
      <c r="H1629" s="224">
        <f>SUMIF('02'!$C$10:$C$28,$C1629,'02'!$G$10:$G$28)*'02'!$E$3</f>
        <v>0</v>
      </c>
      <c r="I1629" s="224">
        <f>SUMIF('03'!$C$10:$C$29,$C1629,'03'!$G$10:$G$29)*'03'!$E$3</f>
        <v>0</v>
      </c>
      <c r="J1629" s="224">
        <f>SUMIF('04'!$C$10:$C$26,$C1629,'04'!$G$10:$G$26)*'04'!$E$3</f>
        <v>0</v>
      </c>
      <c r="K1629" s="224">
        <f>SUMIF('05'!$C$10:$C$29,$C1629,'05'!$G$10:$G$29)*'05'!$E$3</f>
        <v>0</v>
      </c>
      <c r="L1629" s="224">
        <f>SUMIF('06'!$C$10:$C$29,$C1629,'06'!$G$10:$G$29)*'06'!$E$3</f>
        <v>0</v>
      </c>
      <c r="M1629" s="224">
        <f>SUMIF('07'!$C$10:$C$26,$C1629,'07'!$G$10:$G$26)*'07'!$E$3</f>
        <v>0</v>
      </c>
      <c r="N1629" s="224">
        <f>SUMIF('08'!$C$10:$C$29,$C1629,'08'!$G$10:$G$29)*'08'!$E$3</f>
        <v>0</v>
      </c>
      <c r="O1629" s="224">
        <f>SUMIF('09'!$C$10:$C$29,$C1629,'09'!$G$10:$G$29)*'09'!$E$3</f>
        <v>0</v>
      </c>
      <c r="P1629" s="224">
        <f>SUMIF('10'!$C$10:$C$29,$C1629,'10'!$G$10:$G$29)*'10'!$E$3</f>
        <v>0</v>
      </c>
      <c r="Q1629" s="224">
        <f>SUMIF('11'!$C$10:$C$39,$C1629,'11'!$G$10:$G$39)*'11'!$E$3</f>
        <v>0</v>
      </c>
      <c r="R1629" s="224">
        <f>SUMIF('12'!$C$10:$C$29,$C1629,'12'!$G$10:$G$29)*'12'!$E$3</f>
        <v>0</v>
      </c>
      <c r="S1629" s="224">
        <f>SUMIF('13'!$C$10:$C$29,$C1629,'13'!$G$10:$G$29)*'13'!$E$3</f>
        <v>0</v>
      </c>
      <c r="T1629" s="224">
        <f>SUMIF('14'!$C$10:$C$29,$C1629,'14'!$G$10:$G$29)*'14'!$E$3</f>
        <v>0</v>
      </c>
      <c r="U1629" s="224">
        <f>SUMIF('15'!$C$10:$C$29,$C1629,'15'!$G$10:$G$29)*'15'!$E$3</f>
        <v>0</v>
      </c>
      <c r="V1629" s="224">
        <f>SUMIF('16'!$C$10:$C$29,$C1629,'16'!$G$10:$G$29)*'16'!$E$3</f>
        <v>0</v>
      </c>
      <c r="W1629" s="224">
        <f>SUMIF('17'!$C$10:$C$29,$C1629,'17'!$G$10:$G$29)*'17'!$E$3</f>
        <v>0</v>
      </c>
      <c r="X1629" s="224">
        <f>SUMIF('18'!$C$10:$C$29,$C1629,'18'!$G$10:$G$29)*'18'!$E$3</f>
        <v>0</v>
      </c>
      <c r="Y1629" s="224">
        <f>SUMIF('19'!$C$10:$C$28,$C1629,'19'!$G$10:$G$28)*'19'!$E$3</f>
        <v>0</v>
      </c>
      <c r="Z1629" s="224">
        <f>SUMIF('20'!$C$10:$C$29,$C1629,'20'!$G$10:$G$29)*'20'!$E$3</f>
        <v>0</v>
      </c>
      <c r="AA1629" s="224">
        <f>SUMIF('21'!$C$10:$C$29,$C1629,'21'!$G$10:$G$29)*'21'!$E$3</f>
        <v>0</v>
      </c>
    </row>
    <row r="1630" spans="3:27" ht="15" hidden="1">
      <c r="C1630" s="207" t="s">
        <v>3359</v>
      </c>
      <c r="D1630" s="207" t="s">
        <v>3360</v>
      </c>
      <c r="F1630" s="303">
        <f t="shared" si="26"/>
        <v>0</v>
      </c>
      <c r="G1630" s="224">
        <f>SUMIF('01'!$C$10:$C$29,$C1630,'01'!$G$10:$G$29)*'01'!$E$3</f>
        <v>0</v>
      </c>
      <c r="H1630" s="224">
        <f>SUMIF('02'!$C$10:$C$28,$C1630,'02'!$G$10:$G$28)*'02'!$E$3</f>
        <v>0</v>
      </c>
      <c r="I1630" s="224">
        <f>SUMIF('03'!$C$10:$C$29,$C1630,'03'!$G$10:$G$29)*'03'!$E$3</f>
        <v>0</v>
      </c>
      <c r="J1630" s="224">
        <f>SUMIF('04'!$C$10:$C$26,$C1630,'04'!$G$10:$G$26)*'04'!$E$3</f>
        <v>0</v>
      </c>
      <c r="K1630" s="224">
        <f>SUMIF('05'!$C$10:$C$29,$C1630,'05'!$G$10:$G$29)*'05'!$E$3</f>
        <v>0</v>
      </c>
      <c r="L1630" s="224">
        <f>SUMIF('06'!$C$10:$C$29,$C1630,'06'!$G$10:$G$29)*'06'!$E$3</f>
        <v>0</v>
      </c>
      <c r="M1630" s="224">
        <f>SUMIF('07'!$C$10:$C$26,$C1630,'07'!$G$10:$G$26)*'07'!$E$3</f>
        <v>0</v>
      </c>
      <c r="N1630" s="224">
        <f>SUMIF('08'!$C$10:$C$29,$C1630,'08'!$G$10:$G$29)*'08'!$E$3</f>
        <v>0</v>
      </c>
      <c r="O1630" s="224">
        <f>SUMIF('09'!$C$10:$C$29,$C1630,'09'!$G$10:$G$29)*'09'!$E$3</f>
        <v>0</v>
      </c>
      <c r="P1630" s="224">
        <f>SUMIF('10'!$C$10:$C$29,$C1630,'10'!$G$10:$G$29)*'10'!$E$3</f>
        <v>0</v>
      </c>
      <c r="Q1630" s="224">
        <f>SUMIF('11'!$C$10:$C$39,$C1630,'11'!$G$10:$G$39)*'11'!$E$3</f>
        <v>0</v>
      </c>
      <c r="R1630" s="224">
        <f>SUMIF('12'!$C$10:$C$29,$C1630,'12'!$G$10:$G$29)*'12'!$E$3</f>
        <v>0</v>
      </c>
      <c r="S1630" s="224">
        <f>SUMIF('13'!$C$10:$C$29,$C1630,'13'!$G$10:$G$29)*'13'!$E$3</f>
        <v>0</v>
      </c>
      <c r="T1630" s="224">
        <f>SUMIF('14'!$C$10:$C$29,$C1630,'14'!$G$10:$G$29)*'14'!$E$3</f>
        <v>0</v>
      </c>
      <c r="U1630" s="224">
        <f>SUMIF('15'!$C$10:$C$29,$C1630,'15'!$G$10:$G$29)*'15'!$E$3</f>
        <v>0</v>
      </c>
      <c r="V1630" s="224">
        <f>SUMIF('16'!$C$10:$C$29,$C1630,'16'!$G$10:$G$29)*'16'!$E$3</f>
        <v>0</v>
      </c>
      <c r="W1630" s="224">
        <f>SUMIF('17'!$C$10:$C$29,$C1630,'17'!$G$10:$G$29)*'17'!$E$3</f>
        <v>0</v>
      </c>
      <c r="X1630" s="224">
        <f>SUMIF('18'!$C$10:$C$29,$C1630,'18'!$G$10:$G$29)*'18'!$E$3</f>
        <v>0</v>
      </c>
      <c r="Y1630" s="224">
        <f>SUMIF('19'!$C$10:$C$28,$C1630,'19'!$G$10:$G$28)*'19'!$E$3</f>
        <v>0</v>
      </c>
      <c r="Z1630" s="224">
        <f>SUMIF('20'!$C$10:$C$29,$C1630,'20'!$G$10:$G$29)*'20'!$E$3</f>
        <v>0</v>
      </c>
      <c r="AA1630" s="224">
        <f>SUMIF('21'!$C$10:$C$29,$C1630,'21'!$G$10:$G$29)*'21'!$E$3</f>
        <v>0</v>
      </c>
    </row>
    <row r="1631" spans="3:27" ht="15" hidden="1">
      <c r="C1631" s="207" t="s">
        <v>3361</v>
      </c>
      <c r="D1631" s="207" t="s">
        <v>3362</v>
      </c>
      <c r="F1631" s="303">
        <f t="shared" si="26"/>
        <v>0</v>
      </c>
      <c r="G1631" s="224">
        <f>SUMIF('01'!$C$10:$C$29,$C1631,'01'!$G$10:$G$29)*'01'!$E$3</f>
        <v>0</v>
      </c>
      <c r="H1631" s="224">
        <f>SUMIF('02'!$C$10:$C$28,$C1631,'02'!$G$10:$G$28)*'02'!$E$3</f>
        <v>0</v>
      </c>
      <c r="I1631" s="224">
        <f>SUMIF('03'!$C$10:$C$29,$C1631,'03'!$G$10:$G$29)*'03'!$E$3</f>
        <v>0</v>
      </c>
      <c r="J1631" s="224">
        <f>SUMIF('04'!$C$10:$C$26,$C1631,'04'!$G$10:$G$26)*'04'!$E$3</f>
        <v>0</v>
      </c>
      <c r="K1631" s="224">
        <f>SUMIF('05'!$C$10:$C$29,$C1631,'05'!$G$10:$G$29)*'05'!$E$3</f>
        <v>0</v>
      </c>
      <c r="L1631" s="224">
        <f>SUMIF('06'!$C$10:$C$29,$C1631,'06'!$G$10:$G$29)*'06'!$E$3</f>
        <v>0</v>
      </c>
      <c r="M1631" s="224">
        <f>SUMIF('07'!$C$10:$C$26,$C1631,'07'!$G$10:$G$26)*'07'!$E$3</f>
        <v>0</v>
      </c>
      <c r="N1631" s="224">
        <f>SUMIF('08'!$C$10:$C$29,$C1631,'08'!$G$10:$G$29)*'08'!$E$3</f>
        <v>0</v>
      </c>
      <c r="O1631" s="224">
        <f>SUMIF('09'!$C$10:$C$29,$C1631,'09'!$G$10:$G$29)*'09'!$E$3</f>
        <v>0</v>
      </c>
      <c r="P1631" s="224">
        <f>SUMIF('10'!$C$10:$C$29,$C1631,'10'!$G$10:$G$29)*'10'!$E$3</f>
        <v>0</v>
      </c>
      <c r="Q1631" s="224">
        <f>SUMIF('11'!$C$10:$C$39,$C1631,'11'!$G$10:$G$39)*'11'!$E$3</f>
        <v>0</v>
      </c>
      <c r="R1631" s="224">
        <f>SUMIF('12'!$C$10:$C$29,$C1631,'12'!$G$10:$G$29)*'12'!$E$3</f>
        <v>0</v>
      </c>
      <c r="S1631" s="224">
        <f>SUMIF('13'!$C$10:$C$29,$C1631,'13'!$G$10:$G$29)*'13'!$E$3</f>
        <v>0</v>
      </c>
      <c r="T1631" s="224">
        <f>SUMIF('14'!$C$10:$C$29,$C1631,'14'!$G$10:$G$29)*'14'!$E$3</f>
        <v>0</v>
      </c>
      <c r="U1631" s="224">
        <f>SUMIF('15'!$C$10:$C$29,$C1631,'15'!$G$10:$G$29)*'15'!$E$3</f>
        <v>0</v>
      </c>
      <c r="V1631" s="224">
        <f>SUMIF('16'!$C$10:$C$29,$C1631,'16'!$G$10:$G$29)*'16'!$E$3</f>
        <v>0</v>
      </c>
      <c r="W1631" s="224">
        <f>SUMIF('17'!$C$10:$C$29,$C1631,'17'!$G$10:$G$29)*'17'!$E$3</f>
        <v>0</v>
      </c>
      <c r="X1631" s="224">
        <f>SUMIF('18'!$C$10:$C$29,$C1631,'18'!$G$10:$G$29)*'18'!$E$3</f>
        <v>0</v>
      </c>
      <c r="Y1631" s="224">
        <f>SUMIF('19'!$C$10:$C$28,$C1631,'19'!$G$10:$G$28)*'19'!$E$3</f>
        <v>0</v>
      </c>
      <c r="Z1631" s="224">
        <f>SUMIF('20'!$C$10:$C$29,$C1631,'20'!$G$10:$G$29)*'20'!$E$3</f>
        <v>0</v>
      </c>
      <c r="AA1631" s="224">
        <f>SUMIF('21'!$C$10:$C$29,$C1631,'21'!$G$10:$G$29)*'21'!$E$3</f>
        <v>0</v>
      </c>
    </row>
    <row r="1632" spans="3:27" ht="15" hidden="1">
      <c r="C1632" s="207" t="s">
        <v>3363</v>
      </c>
      <c r="D1632" s="207" t="s">
        <v>3364</v>
      </c>
      <c r="F1632" s="303">
        <f t="shared" si="26"/>
        <v>0</v>
      </c>
      <c r="G1632" s="224">
        <f>SUMIF('01'!$C$10:$C$29,$C1632,'01'!$G$10:$G$29)*'01'!$E$3</f>
        <v>0</v>
      </c>
      <c r="H1632" s="224">
        <f>SUMIF('02'!$C$10:$C$28,$C1632,'02'!$G$10:$G$28)*'02'!$E$3</f>
        <v>0</v>
      </c>
      <c r="I1632" s="224">
        <f>SUMIF('03'!$C$10:$C$29,$C1632,'03'!$G$10:$G$29)*'03'!$E$3</f>
        <v>0</v>
      </c>
      <c r="J1632" s="224">
        <f>SUMIF('04'!$C$10:$C$26,$C1632,'04'!$G$10:$G$26)*'04'!$E$3</f>
        <v>0</v>
      </c>
      <c r="K1632" s="224">
        <f>SUMIF('05'!$C$10:$C$29,$C1632,'05'!$G$10:$G$29)*'05'!$E$3</f>
        <v>0</v>
      </c>
      <c r="L1632" s="224">
        <f>SUMIF('06'!$C$10:$C$29,$C1632,'06'!$G$10:$G$29)*'06'!$E$3</f>
        <v>0</v>
      </c>
      <c r="M1632" s="224">
        <f>SUMIF('07'!$C$10:$C$26,$C1632,'07'!$G$10:$G$26)*'07'!$E$3</f>
        <v>0</v>
      </c>
      <c r="N1632" s="224">
        <f>SUMIF('08'!$C$10:$C$29,$C1632,'08'!$G$10:$G$29)*'08'!$E$3</f>
        <v>0</v>
      </c>
      <c r="O1632" s="224">
        <f>SUMIF('09'!$C$10:$C$29,$C1632,'09'!$G$10:$G$29)*'09'!$E$3</f>
        <v>0</v>
      </c>
      <c r="P1632" s="224">
        <f>SUMIF('10'!$C$10:$C$29,$C1632,'10'!$G$10:$G$29)*'10'!$E$3</f>
        <v>0</v>
      </c>
      <c r="Q1632" s="224">
        <f>SUMIF('11'!$C$10:$C$39,$C1632,'11'!$G$10:$G$39)*'11'!$E$3</f>
        <v>0</v>
      </c>
      <c r="R1632" s="224">
        <f>SUMIF('12'!$C$10:$C$29,$C1632,'12'!$G$10:$G$29)*'12'!$E$3</f>
        <v>0</v>
      </c>
      <c r="S1632" s="224">
        <f>SUMIF('13'!$C$10:$C$29,$C1632,'13'!$G$10:$G$29)*'13'!$E$3</f>
        <v>0</v>
      </c>
      <c r="T1632" s="224">
        <f>SUMIF('14'!$C$10:$C$29,$C1632,'14'!$G$10:$G$29)*'14'!$E$3</f>
        <v>0</v>
      </c>
      <c r="U1632" s="224">
        <f>SUMIF('15'!$C$10:$C$29,$C1632,'15'!$G$10:$G$29)*'15'!$E$3</f>
        <v>0</v>
      </c>
      <c r="V1632" s="224">
        <f>SUMIF('16'!$C$10:$C$29,$C1632,'16'!$G$10:$G$29)*'16'!$E$3</f>
        <v>0</v>
      </c>
      <c r="W1632" s="224">
        <f>SUMIF('17'!$C$10:$C$29,$C1632,'17'!$G$10:$G$29)*'17'!$E$3</f>
        <v>0</v>
      </c>
      <c r="X1632" s="224">
        <f>SUMIF('18'!$C$10:$C$29,$C1632,'18'!$G$10:$G$29)*'18'!$E$3</f>
        <v>0</v>
      </c>
      <c r="Y1632" s="224">
        <f>SUMIF('19'!$C$10:$C$28,$C1632,'19'!$G$10:$G$28)*'19'!$E$3</f>
        <v>0</v>
      </c>
      <c r="Z1632" s="224">
        <f>SUMIF('20'!$C$10:$C$29,$C1632,'20'!$G$10:$G$29)*'20'!$E$3</f>
        <v>0</v>
      </c>
      <c r="AA1632" s="224">
        <f>SUMIF('21'!$C$10:$C$29,$C1632,'21'!$G$10:$G$29)*'21'!$E$3</f>
        <v>0</v>
      </c>
    </row>
    <row r="1633" spans="3:27" ht="15" hidden="1">
      <c r="C1633" s="207" t="s">
        <v>3365</v>
      </c>
      <c r="D1633" s="207" t="s">
        <v>3366</v>
      </c>
      <c r="F1633" s="303">
        <f t="shared" si="26"/>
        <v>0</v>
      </c>
      <c r="G1633" s="224">
        <f>SUMIF('01'!$C$10:$C$29,$C1633,'01'!$G$10:$G$29)*'01'!$E$3</f>
        <v>0</v>
      </c>
      <c r="H1633" s="224">
        <f>SUMIF('02'!$C$10:$C$28,$C1633,'02'!$G$10:$G$28)*'02'!$E$3</f>
        <v>0</v>
      </c>
      <c r="I1633" s="224">
        <f>SUMIF('03'!$C$10:$C$29,$C1633,'03'!$G$10:$G$29)*'03'!$E$3</f>
        <v>0</v>
      </c>
      <c r="J1633" s="224">
        <f>SUMIF('04'!$C$10:$C$26,$C1633,'04'!$G$10:$G$26)*'04'!$E$3</f>
        <v>0</v>
      </c>
      <c r="K1633" s="224">
        <f>SUMIF('05'!$C$10:$C$29,$C1633,'05'!$G$10:$G$29)*'05'!$E$3</f>
        <v>0</v>
      </c>
      <c r="L1633" s="224">
        <f>SUMIF('06'!$C$10:$C$29,$C1633,'06'!$G$10:$G$29)*'06'!$E$3</f>
        <v>0</v>
      </c>
      <c r="M1633" s="224">
        <f>SUMIF('07'!$C$10:$C$26,$C1633,'07'!$G$10:$G$26)*'07'!$E$3</f>
        <v>0</v>
      </c>
      <c r="N1633" s="224">
        <f>SUMIF('08'!$C$10:$C$29,$C1633,'08'!$G$10:$G$29)*'08'!$E$3</f>
        <v>0</v>
      </c>
      <c r="O1633" s="224">
        <f>SUMIF('09'!$C$10:$C$29,$C1633,'09'!$G$10:$G$29)*'09'!$E$3</f>
        <v>0</v>
      </c>
      <c r="P1633" s="224">
        <f>SUMIF('10'!$C$10:$C$29,$C1633,'10'!$G$10:$G$29)*'10'!$E$3</f>
        <v>0</v>
      </c>
      <c r="Q1633" s="224">
        <f>SUMIF('11'!$C$10:$C$39,$C1633,'11'!$G$10:$G$39)*'11'!$E$3</f>
        <v>0</v>
      </c>
      <c r="R1633" s="224">
        <f>SUMIF('12'!$C$10:$C$29,$C1633,'12'!$G$10:$G$29)*'12'!$E$3</f>
        <v>0</v>
      </c>
      <c r="S1633" s="224">
        <f>SUMIF('13'!$C$10:$C$29,$C1633,'13'!$G$10:$G$29)*'13'!$E$3</f>
        <v>0</v>
      </c>
      <c r="T1633" s="224">
        <f>SUMIF('14'!$C$10:$C$29,$C1633,'14'!$G$10:$G$29)*'14'!$E$3</f>
        <v>0</v>
      </c>
      <c r="U1633" s="224">
        <f>SUMIF('15'!$C$10:$C$29,$C1633,'15'!$G$10:$G$29)*'15'!$E$3</f>
        <v>0</v>
      </c>
      <c r="V1633" s="224">
        <f>SUMIF('16'!$C$10:$C$29,$C1633,'16'!$G$10:$G$29)*'16'!$E$3</f>
        <v>0</v>
      </c>
      <c r="W1633" s="224">
        <f>SUMIF('17'!$C$10:$C$29,$C1633,'17'!$G$10:$G$29)*'17'!$E$3</f>
        <v>0</v>
      </c>
      <c r="X1633" s="224">
        <f>SUMIF('18'!$C$10:$C$29,$C1633,'18'!$G$10:$G$29)*'18'!$E$3</f>
        <v>0</v>
      </c>
      <c r="Y1633" s="224">
        <f>SUMIF('19'!$C$10:$C$28,$C1633,'19'!$G$10:$G$28)*'19'!$E$3</f>
        <v>0</v>
      </c>
      <c r="Z1633" s="224">
        <f>SUMIF('20'!$C$10:$C$29,$C1633,'20'!$G$10:$G$29)*'20'!$E$3</f>
        <v>0</v>
      </c>
      <c r="AA1633" s="224">
        <f>SUMIF('21'!$C$10:$C$29,$C1633,'21'!$G$10:$G$29)*'21'!$E$3</f>
        <v>0</v>
      </c>
    </row>
    <row r="1634" spans="3:27" ht="15" hidden="1">
      <c r="C1634" s="207" t="s">
        <v>3367</v>
      </c>
      <c r="D1634" s="207" t="s">
        <v>3368</v>
      </c>
      <c r="F1634" s="303">
        <f t="shared" si="26"/>
        <v>0</v>
      </c>
      <c r="G1634" s="224">
        <f>SUMIF('01'!$C$10:$C$29,$C1634,'01'!$G$10:$G$29)*'01'!$E$3</f>
        <v>0</v>
      </c>
      <c r="H1634" s="224">
        <f>SUMIF('02'!$C$10:$C$28,$C1634,'02'!$G$10:$G$28)*'02'!$E$3</f>
        <v>0</v>
      </c>
      <c r="I1634" s="224">
        <f>SUMIF('03'!$C$10:$C$29,$C1634,'03'!$G$10:$G$29)*'03'!$E$3</f>
        <v>0</v>
      </c>
      <c r="J1634" s="224">
        <f>SUMIF('04'!$C$10:$C$26,$C1634,'04'!$G$10:$G$26)*'04'!$E$3</f>
        <v>0</v>
      </c>
      <c r="K1634" s="224">
        <f>SUMIF('05'!$C$10:$C$29,$C1634,'05'!$G$10:$G$29)*'05'!$E$3</f>
        <v>0</v>
      </c>
      <c r="L1634" s="224">
        <f>SUMIF('06'!$C$10:$C$29,$C1634,'06'!$G$10:$G$29)*'06'!$E$3</f>
        <v>0</v>
      </c>
      <c r="M1634" s="224">
        <f>SUMIF('07'!$C$10:$C$26,$C1634,'07'!$G$10:$G$26)*'07'!$E$3</f>
        <v>0</v>
      </c>
      <c r="N1634" s="224">
        <f>SUMIF('08'!$C$10:$C$29,$C1634,'08'!$G$10:$G$29)*'08'!$E$3</f>
        <v>0</v>
      </c>
      <c r="O1634" s="224">
        <f>SUMIF('09'!$C$10:$C$29,$C1634,'09'!$G$10:$G$29)*'09'!$E$3</f>
        <v>0</v>
      </c>
      <c r="P1634" s="224">
        <f>SUMIF('10'!$C$10:$C$29,$C1634,'10'!$G$10:$G$29)*'10'!$E$3</f>
        <v>0</v>
      </c>
      <c r="Q1634" s="224">
        <f>SUMIF('11'!$C$10:$C$39,$C1634,'11'!$G$10:$G$39)*'11'!$E$3</f>
        <v>0</v>
      </c>
      <c r="R1634" s="224">
        <f>SUMIF('12'!$C$10:$C$29,$C1634,'12'!$G$10:$G$29)*'12'!$E$3</f>
        <v>0</v>
      </c>
      <c r="S1634" s="224">
        <f>SUMIF('13'!$C$10:$C$29,$C1634,'13'!$G$10:$G$29)*'13'!$E$3</f>
        <v>0</v>
      </c>
      <c r="T1634" s="224">
        <f>SUMIF('14'!$C$10:$C$29,$C1634,'14'!$G$10:$G$29)*'14'!$E$3</f>
        <v>0</v>
      </c>
      <c r="U1634" s="224">
        <f>SUMIF('15'!$C$10:$C$29,$C1634,'15'!$G$10:$G$29)*'15'!$E$3</f>
        <v>0</v>
      </c>
      <c r="V1634" s="224">
        <f>SUMIF('16'!$C$10:$C$29,$C1634,'16'!$G$10:$G$29)*'16'!$E$3</f>
        <v>0</v>
      </c>
      <c r="W1634" s="224">
        <f>SUMIF('17'!$C$10:$C$29,$C1634,'17'!$G$10:$G$29)*'17'!$E$3</f>
        <v>0</v>
      </c>
      <c r="X1634" s="224">
        <f>SUMIF('18'!$C$10:$C$29,$C1634,'18'!$G$10:$G$29)*'18'!$E$3</f>
        <v>0</v>
      </c>
      <c r="Y1634" s="224">
        <f>SUMIF('19'!$C$10:$C$28,$C1634,'19'!$G$10:$G$28)*'19'!$E$3</f>
        <v>0</v>
      </c>
      <c r="Z1634" s="224">
        <f>SUMIF('20'!$C$10:$C$29,$C1634,'20'!$G$10:$G$29)*'20'!$E$3</f>
        <v>0</v>
      </c>
      <c r="AA1634" s="224">
        <f>SUMIF('21'!$C$10:$C$29,$C1634,'21'!$G$10:$G$29)*'21'!$E$3</f>
        <v>0</v>
      </c>
    </row>
    <row r="1635" spans="3:27" ht="15" hidden="1">
      <c r="C1635" s="207" t="s">
        <v>3369</v>
      </c>
      <c r="D1635" s="207" t="s">
        <v>3370</v>
      </c>
      <c r="F1635" s="303">
        <f t="shared" si="26"/>
        <v>0</v>
      </c>
      <c r="G1635" s="224">
        <f>SUMIF('01'!$C$10:$C$29,$C1635,'01'!$G$10:$G$29)*'01'!$E$3</f>
        <v>0</v>
      </c>
      <c r="H1635" s="224">
        <f>SUMIF('02'!$C$10:$C$28,$C1635,'02'!$G$10:$G$28)*'02'!$E$3</f>
        <v>0</v>
      </c>
      <c r="I1635" s="224">
        <f>SUMIF('03'!$C$10:$C$29,$C1635,'03'!$G$10:$G$29)*'03'!$E$3</f>
        <v>0</v>
      </c>
      <c r="J1635" s="224">
        <f>SUMIF('04'!$C$10:$C$26,$C1635,'04'!$G$10:$G$26)*'04'!$E$3</f>
        <v>0</v>
      </c>
      <c r="K1635" s="224">
        <f>SUMIF('05'!$C$10:$C$29,$C1635,'05'!$G$10:$G$29)*'05'!$E$3</f>
        <v>0</v>
      </c>
      <c r="L1635" s="224">
        <f>SUMIF('06'!$C$10:$C$29,$C1635,'06'!$G$10:$G$29)*'06'!$E$3</f>
        <v>0</v>
      </c>
      <c r="M1635" s="224">
        <f>SUMIF('07'!$C$10:$C$26,$C1635,'07'!$G$10:$G$26)*'07'!$E$3</f>
        <v>0</v>
      </c>
      <c r="N1635" s="224">
        <f>SUMIF('08'!$C$10:$C$29,$C1635,'08'!$G$10:$G$29)*'08'!$E$3</f>
        <v>0</v>
      </c>
      <c r="O1635" s="224">
        <f>SUMIF('09'!$C$10:$C$29,$C1635,'09'!$G$10:$G$29)*'09'!$E$3</f>
        <v>0</v>
      </c>
      <c r="P1635" s="224">
        <f>SUMIF('10'!$C$10:$C$29,$C1635,'10'!$G$10:$G$29)*'10'!$E$3</f>
        <v>0</v>
      </c>
      <c r="Q1635" s="224">
        <f>SUMIF('11'!$C$10:$C$39,$C1635,'11'!$G$10:$G$39)*'11'!$E$3</f>
        <v>0</v>
      </c>
      <c r="R1635" s="224">
        <f>SUMIF('12'!$C$10:$C$29,$C1635,'12'!$G$10:$G$29)*'12'!$E$3</f>
        <v>0</v>
      </c>
      <c r="S1635" s="224">
        <f>SUMIF('13'!$C$10:$C$29,$C1635,'13'!$G$10:$G$29)*'13'!$E$3</f>
        <v>0</v>
      </c>
      <c r="T1635" s="224">
        <f>SUMIF('14'!$C$10:$C$29,$C1635,'14'!$G$10:$G$29)*'14'!$E$3</f>
        <v>0</v>
      </c>
      <c r="U1635" s="224">
        <f>SUMIF('15'!$C$10:$C$29,$C1635,'15'!$G$10:$G$29)*'15'!$E$3</f>
        <v>0</v>
      </c>
      <c r="V1635" s="224">
        <f>SUMIF('16'!$C$10:$C$29,$C1635,'16'!$G$10:$G$29)*'16'!$E$3</f>
        <v>0</v>
      </c>
      <c r="W1635" s="224">
        <f>SUMIF('17'!$C$10:$C$29,$C1635,'17'!$G$10:$G$29)*'17'!$E$3</f>
        <v>0</v>
      </c>
      <c r="X1635" s="224">
        <f>SUMIF('18'!$C$10:$C$29,$C1635,'18'!$G$10:$G$29)*'18'!$E$3</f>
        <v>0</v>
      </c>
      <c r="Y1635" s="224">
        <f>SUMIF('19'!$C$10:$C$28,$C1635,'19'!$G$10:$G$28)*'19'!$E$3</f>
        <v>0</v>
      </c>
      <c r="Z1635" s="224">
        <f>SUMIF('20'!$C$10:$C$29,$C1635,'20'!$G$10:$G$29)*'20'!$E$3</f>
        <v>0</v>
      </c>
      <c r="AA1635" s="224">
        <f>SUMIF('21'!$C$10:$C$29,$C1635,'21'!$G$10:$G$29)*'21'!$E$3</f>
        <v>0</v>
      </c>
    </row>
    <row r="1636" spans="3:27" ht="15" hidden="1">
      <c r="C1636" s="207" t="s">
        <v>3371</v>
      </c>
      <c r="D1636" s="207" t="s">
        <v>3372</v>
      </c>
      <c r="F1636" s="303">
        <f t="shared" si="26"/>
        <v>0</v>
      </c>
      <c r="G1636" s="224">
        <f>SUMIF('01'!$C$10:$C$29,$C1636,'01'!$G$10:$G$29)*'01'!$E$3</f>
        <v>0</v>
      </c>
      <c r="H1636" s="224">
        <f>SUMIF('02'!$C$10:$C$28,$C1636,'02'!$G$10:$G$28)*'02'!$E$3</f>
        <v>0</v>
      </c>
      <c r="I1636" s="224">
        <f>SUMIF('03'!$C$10:$C$29,$C1636,'03'!$G$10:$G$29)*'03'!$E$3</f>
        <v>0</v>
      </c>
      <c r="J1636" s="224">
        <f>SUMIF('04'!$C$10:$C$26,$C1636,'04'!$G$10:$G$26)*'04'!$E$3</f>
        <v>0</v>
      </c>
      <c r="K1636" s="224">
        <f>SUMIF('05'!$C$10:$C$29,$C1636,'05'!$G$10:$G$29)*'05'!$E$3</f>
        <v>0</v>
      </c>
      <c r="L1636" s="224">
        <f>SUMIF('06'!$C$10:$C$29,$C1636,'06'!$G$10:$G$29)*'06'!$E$3</f>
        <v>0</v>
      </c>
      <c r="M1636" s="224">
        <f>SUMIF('07'!$C$10:$C$26,$C1636,'07'!$G$10:$G$26)*'07'!$E$3</f>
        <v>0</v>
      </c>
      <c r="N1636" s="224">
        <f>SUMIF('08'!$C$10:$C$29,$C1636,'08'!$G$10:$G$29)*'08'!$E$3</f>
        <v>0</v>
      </c>
      <c r="O1636" s="224">
        <f>SUMIF('09'!$C$10:$C$29,$C1636,'09'!$G$10:$G$29)*'09'!$E$3</f>
        <v>0</v>
      </c>
      <c r="P1636" s="224">
        <f>SUMIF('10'!$C$10:$C$29,$C1636,'10'!$G$10:$G$29)*'10'!$E$3</f>
        <v>0</v>
      </c>
      <c r="Q1636" s="224">
        <f>SUMIF('11'!$C$10:$C$39,$C1636,'11'!$G$10:$G$39)*'11'!$E$3</f>
        <v>0</v>
      </c>
      <c r="R1636" s="224">
        <f>SUMIF('12'!$C$10:$C$29,$C1636,'12'!$G$10:$G$29)*'12'!$E$3</f>
        <v>0</v>
      </c>
      <c r="S1636" s="224">
        <f>SUMIF('13'!$C$10:$C$29,$C1636,'13'!$G$10:$G$29)*'13'!$E$3</f>
        <v>0</v>
      </c>
      <c r="T1636" s="224">
        <f>SUMIF('14'!$C$10:$C$29,$C1636,'14'!$G$10:$G$29)*'14'!$E$3</f>
        <v>0</v>
      </c>
      <c r="U1636" s="224">
        <f>SUMIF('15'!$C$10:$C$29,$C1636,'15'!$G$10:$G$29)*'15'!$E$3</f>
        <v>0</v>
      </c>
      <c r="V1636" s="224">
        <f>SUMIF('16'!$C$10:$C$29,$C1636,'16'!$G$10:$G$29)*'16'!$E$3</f>
        <v>0</v>
      </c>
      <c r="W1636" s="224">
        <f>SUMIF('17'!$C$10:$C$29,$C1636,'17'!$G$10:$G$29)*'17'!$E$3</f>
        <v>0</v>
      </c>
      <c r="X1636" s="224">
        <f>SUMIF('18'!$C$10:$C$29,$C1636,'18'!$G$10:$G$29)*'18'!$E$3</f>
        <v>0</v>
      </c>
      <c r="Y1636" s="224">
        <f>SUMIF('19'!$C$10:$C$28,$C1636,'19'!$G$10:$G$28)*'19'!$E$3</f>
        <v>0</v>
      </c>
      <c r="Z1636" s="224">
        <f>SUMIF('20'!$C$10:$C$29,$C1636,'20'!$G$10:$G$29)*'20'!$E$3</f>
        <v>0</v>
      </c>
      <c r="AA1636" s="224">
        <f>SUMIF('21'!$C$10:$C$29,$C1636,'21'!$G$10:$G$29)*'21'!$E$3</f>
        <v>0</v>
      </c>
    </row>
    <row r="1637" spans="3:27" ht="15" hidden="1">
      <c r="C1637" s="207" t="s">
        <v>3373</v>
      </c>
      <c r="D1637" s="207" t="s">
        <v>3374</v>
      </c>
      <c r="F1637" s="303">
        <f t="shared" si="26"/>
        <v>0</v>
      </c>
      <c r="G1637" s="224">
        <f>SUMIF('01'!$C$10:$C$29,$C1637,'01'!$G$10:$G$29)*'01'!$E$3</f>
        <v>0</v>
      </c>
      <c r="H1637" s="224">
        <f>SUMIF('02'!$C$10:$C$28,$C1637,'02'!$G$10:$G$28)*'02'!$E$3</f>
        <v>0</v>
      </c>
      <c r="I1637" s="224">
        <f>SUMIF('03'!$C$10:$C$29,$C1637,'03'!$G$10:$G$29)*'03'!$E$3</f>
        <v>0</v>
      </c>
      <c r="J1637" s="224">
        <f>SUMIF('04'!$C$10:$C$26,$C1637,'04'!$G$10:$G$26)*'04'!$E$3</f>
        <v>0</v>
      </c>
      <c r="K1637" s="224">
        <f>SUMIF('05'!$C$10:$C$29,$C1637,'05'!$G$10:$G$29)*'05'!$E$3</f>
        <v>0</v>
      </c>
      <c r="L1637" s="224">
        <f>SUMIF('06'!$C$10:$C$29,$C1637,'06'!$G$10:$G$29)*'06'!$E$3</f>
        <v>0</v>
      </c>
      <c r="M1637" s="224">
        <f>SUMIF('07'!$C$10:$C$26,$C1637,'07'!$G$10:$G$26)*'07'!$E$3</f>
        <v>0</v>
      </c>
      <c r="N1637" s="224">
        <f>SUMIF('08'!$C$10:$C$29,$C1637,'08'!$G$10:$G$29)*'08'!$E$3</f>
        <v>0</v>
      </c>
      <c r="O1637" s="224">
        <f>SUMIF('09'!$C$10:$C$29,$C1637,'09'!$G$10:$G$29)*'09'!$E$3</f>
        <v>0</v>
      </c>
      <c r="P1637" s="224">
        <f>SUMIF('10'!$C$10:$C$29,$C1637,'10'!$G$10:$G$29)*'10'!$E$3</f>
        <v>0</v>
      </c>
      <c r="Q1637" s="224">
        <f>SUMIF('11'!$C$10:$C$39,$C1637,'11'!$G$10:$G$39)*'11'!$E$3</f>
        <v>0</v>
      </c>
      <c r="R1637" s="224">
        <f>SUMIF('12'!$C$10:$C$29,$C1637,'12'!$G$10:$G$29)*'12'!$E$3</f>
        <v>0</v>
      </c>
      <c r="S1637" s="224">
        <f>SUMIF('13'!$C$10:$C$29,$C1637,'13'!$G$10:$G$29)*'13'!$E$3</f>
        <v>0</v>
      </c>
      <c r="T1637" s="224">
        <f>SUMIF('14'!$C$10:$C$29,$C1637,'14'!$G$10:$G$29)*'14'!$E$3</f>
        <v>0</v>
      </c>
      <c r="U1637" s="224">
        <f>SUMIF('15'!$C$10:$C$29,$C1637,'15'!$G$10:$G$29)*'15'!$E$3</f>
        <v>0</v>
      </c>
      <c r="V1637" s="224">
        <f>SUMIF('16'!$C$10:$C$29,$C1637,'16'!$G$10:$G$29)*'16'!$E$3</f>
        <v>0</v>
      </c>
      <c r="W1637" s="224">
        <f>SUMIF('17'!$C$10:$C$29,$C1637,'17'!$G$10:$G$29)*'17'!$E$3</f>
        <v>0</v>
      </c>
      <c r="X1637" s="224">
        <f>SUMIF('18'!$C$10:$C$29,$C1637,'18'!$G$10:$G$29)*'18'!$E$3</f>
        <v>0</v>
      </c>
      <c r="Y1637" s="224">
        <f>SUMIF('19'!$C$10:$C$28,$C1637,'19'!$G$10:$G$28)*'19'!$E$3</f>
        <v>0</v>
      </c>
      <c r="Z1637" s="224">
        <f>SUMIF('20'!$C$10:$C$29,$C1637,'20'!$G$10:$G$29)*'20'!$E$3</f>
        <v>0</v>
      </c>
      <c r="AA1637" s="224">
        <f>SUMIF('21'!$C$10:$C$29,$C1637,'21'!$G$10:$G$29)*'21'!$E$3</f>
        <v>0</v>
      </c>
    </row>
    <row r="1638" spans="3:27" ht="15" hidden="1">
      <c r="C1638" s="207" t="s">
        <v>3375</v>
      </c>
      <c r="D1638" s="207" t="s">
        <v>3376</v>
      </c>
      <c r="F1638" s="303">
        <f t="shared" si="26"/>
        <v>0</v>
      </c>
      <c r="G1638" s="224">
        <f>SUMIF('01'!$C$10:$C$29,$C1638,'01'!$G$10:$G$29)*'01'!$E$3</f>
        <v>0</v>
      </c>
      <c r="H1638" s="224">
        <f>SUMIF('02'!$C$10:$C$28,$C1638,'02'!$G$10:$G$28)*'02'!$E$3</f>
        <v>0</v>
      </c>
      <c r="I1638" s="224">
        <f>SUMIF('03'!$C$10:$C$29,$C1638,'03'!$G$10:$G$29)*'03'!$E$3</f>
        <v>0</v>
      </c>
      <c r="J1638" s="224">
        <f>SUMIF('04'!$C$10:$C$26,$C1638,'04'!$G$10:$G$26)*'04'!$E$3</f>
        <v>0</v>
      </c>
      <c r="K1638" s="224">
        <f>SUMIF('05'!$C$10:$C$29,$C1638,'05'!$G$10:$G$29)*'05'!$E$3</f>
        <v>0</v>
      </c>
      <c r="L1638" s="224">
        <f>SUMIF('06'!$C$10:$C$29,$C1638,'06'!$G$10:$G$29)*'06'!$E$3</f>
        <v>0</v>
      </c>
      <c r="M1638" s="224">
        <f>SUMIF('07'!$C$10:$C$26,$C1638,'07'!$G$10:$G$26)*'07'!$E$3</f>
        <v>0</v>
      </c>
      <c r="N1638" s="224">
        <f>SUMIF('08'!$C$10:$C$29,$C1638,'08'!$G$10:$G$29)*'08'!$E$3</f>
        <v>0</v>
      </c>
      <c r="O1638" s="224">
        <f>SUMIF('09'!$C$10:$C$29,$C1638,'09'!$G$10:$G$29)*'09'!$E$3</f>
        <v>0</v>
      </c>
      <c r="P1638" s="224">
        <f>SUMIF('10'!$C$10:$C$29,$C1638,'10'!$G$10:$G$29)*'10'!$E$3</f>
        <v>0</v>
      </c>
      <c r="Q1638" s="224">
        <f>SUMIF('11'!$C$10:$C$39,$C1638,'11'!$G$10:$G$39)*'11'!$E$3</f>
        <v>0</v>
      </c>
      <c r="R1638" s="224">
        <f>SUMIF('12'!$C$10:$C$29,$C1638,'12'!$G$10:$G$29)*'12'!$E$3</f>
        <v>0</v>
      </c>
      <c r="S1638" s="224">
        <f>SUMIF('13'!$C$10:$C$29,$C1638,'13'!$G$10:$G$29)*'13'!$E$3</f>
        <v>0</v>
      </c>
      <c r="T1638" s="224">
        <f>SUMIF('14'!$C$10:$C$29,$C1638,'14'!$G$10:$G$29)*'14'!$E$3</f>
        <v>0</v>
      </c>
      <c r="U1638" s="224">
        <f>SUMIF('15'!$C$10:$C$29,$C1638,'15'!$G$10:$G$29)*'15'!$E$3</f>
        <v>0</v>
      </c>
      <c r="V1638" s="224">
        <f>SUMIF('16'!$C$10:$C$29,$C1638,'16'!$G$10:$G$29)*'16'!$E$3</f>
        <v>0</v>
      </c>
      <c r="W1638" s="224">
        <f>SUMIF('17'!$C$10:$C$29,$C1638,'17'!$G$10:$G$29)*'17'!$E$3</f>
        <v>0</v>
      </c>
      <c r="X1638" s="224">
        <f>SUMIF('18'!$C$10:$C$29,$C1638,'18'!$G$10:$G$29)*'18'!$E$3</f>
        <v>0</v>
      </c>
      <c r="Y1638" s="224">
        <f>SUMIF('19'!$C$10:$C$28,$C1638,'19'!$G$10:$G$28)*'19'!$E$3</f>
        <v>0</v>
      </c>
      <c r="Z1638" s="224">
        <f>SUMIF('20'!$C$10:$C$29,$C1638,'20'!$G$10:$G$29)*'20'!$E$3</f>
        <v>0</v>
      </c>
      <c r="AA1638" s="224">
        <f>SUMIF('21'!$C$10:$C$29,$C1638,'21'!$G$10:$G$29)*'21'!$E$3</f>
        <v>0</v>
      </c>
    </row>
    <row r="1639" spans="3:27" ht="15" hidden="1">
      <c r="C1639" s="207" t="s">
        <v>3377</v>
      </c>
      <c r="D1639" s="207" t="s">
        <v>3378</v>
      </c>
      <c r="F1639" s="303">
        <f t="shared" si="26"/>
        <v>0</v>
      </c>
      <c r="G1639" s="224">
        <f>SUMIF('01'!$C$10:$C$29,$C1639,'01'!$G$10:$G$29)*'01'!$E$3</f>
        <v>0</v>
      </c>
      <c r="H1639" s="224">
        <f>SUMIF('02'!$C$10:$C$28,$C1639,'02'!$G$10:$G$28)*'02'!$E$3</f>
        <v>0</v>
      </c>
      <c r="I1639" s="224">
        <f>SUMIF('03'!$C$10:$C$29,$C1639,'03'!$G$10:$G$29)*'03'!$E$3</f>
        <v>0</v>
      </c>
      <c r="J1639" s="224">
        <f>SUMIF('04'!$C$10:$C$26,$C1639,'04'!$G$10:$G$26)*'04'!$E$3</f>
        <v>0</v>
      </c>
      <c r="K1639" s="224">
        <f>SUMIF('05'!$C$10:$C$29,$C1639,'05'!$G$10:$G$29)*'05'!$E$3</f>
        <v>0</v>
      </c>
      <c r="L1639" s="224">
        <f>SUMIF('06'!$C$10:$C$29,$C1639,'06'!$G$10:$G$29)*'06'!$E$3</f>
        <v>0</v>
      </c>
      <c r="M1639" s="224">
        <f>SUMIF('07'!$C$10:$C$26,$C1639,'07'!$G$10:$G$26)*'07'!$E$3</f>
        <v>0</v>
      </c>
      <c r="N1639" s="224">
        <f>SUMIF('08'!$C$10:$C$29,$C1639,'08'!$G$10:$G$29)*'08'!$E$3</f>
        <v>0</v>
      </c>
      <c r="O1639" s="224">
        <f>SUMIF('09'!$C$10:$C$29,$C1639,'09'!$G$10:$G$29)*'09'!$E$3</f>
        <v>0</v>
      </c>
      <c r="P1639" s="224">
        <f>SUMIF('10'!$C$10:$C$29,$C1639,'10'!$G$10:$G$29)*'10'!$E$3</f>
        <v>0</v>
      </c>
      <c r="Q1639" s="224">
        <f>SUMIF('11'!$C$10:$C$39,$C1639,'11'!$G$10:$G$39)*'11'!$E$3</f>
        <v>0</v>
      </c>
      <c r="R1639" s="224">
        <f>SUMIF('12'!$C$10:$C$29,$C1639,'12'!$G$10:$G$29)*'12'!$E$3</f>
        <v>0</v>
      </c>
      <c r="S1639" s="224">
        <f>SUMIF('13'!$C$10:$C$29,$C1639,'13'!$G$10:$G$29)*'13'!$E$3</f>
        <v>0</v>
      </c>
      <c r="T1639" s="224">
        <f>SUMIF('14'!$C$10:$C$29,$C1639,'14'!$G$10:$G$29)*'14'!$E$3</f>
        <v>0</v>
      </c>
      <c r="U1639" s="224">
        <f>SUMIF('15'!$C$10:$C$29,$C1639,'15'!$G$10:$G$29)*'15'!$E$3</f>
        <v>0</v>
      </c>
      <c r="V1639" s="224">
        <f>SUMIF('16'!$C$10:$C$29,$C1639,'16'!$G$10:$G$29)*'16'!$E$3</f>
        <v>0</v>
      </c>
      <c r="W1639" s="224">
        <f>SUMIF('17'!$C$10:$C$29,$C1639,'17'!$G$10:$G$29)*'17'!$E$3</f>
        <v>0</v>
      </c>
      <c r="X1639" s="224">
        <f>SUMIF('18'!$C$10:$C$29,$C1639,'18'!$G$10:$G$29)*'18'!$E$3</f>
        <v>0</v>
      </c>
      <c r="Y1639" s="224">
        <f>SUMIF('19'!$C$10:$C$28,$C1639,'19'!$G$10:$G$28)*'19'!$E$3</f>
        <v>0</v>
      </c>
      <c r="Z1639" s="224">
        <f>SUMIF('20'!$C$10:$C$29,$C1639,'20'!$G$10:$G$29)*'20'!$E$3</f>
        <v>0</v>
      </c>
      <c r="AA1639" s="224">
        <f>SUMIF('21'!$C$10:$C$29,$C1639,'21'!$G$10:$G$29)*'21'!$E$3</f>
        <v>0</v>
      </c>
    </row>
    <row r="1640" spans="3:27" ht="15" hidden="1">
      <c r="C1640" s="207" t="s">
        <v>3379</v>
      </c>
      <c r="D1640" s="207" t="s">
        <v>3380</v>
      </c>
      <c r="F1640" s="303">
        <f t="shared" si="26"/>
        <v>0</v>
      </c>
      <c r="G1640" s="224">
        <f>SUMIF('01'!$C$10:$C$29,$C1640,'01'!$G$10:$G$29)*'01'!$E$3</f>
        <v>0</v>
      </c>
      <c r="H1640" s="224">
        <f>SUMIF('02'!$C$10:$C$28,$C1640,'02'!$G$10:$G$28)*'02'!$E$3</f>
        <v>0</v>
      </c>
      <c r="I1640" s="224">
        <f>SUMIF('03'!$C$10:$C$29,$C1640,'03'!$G$10:$G$29)*'03'!$E$3</f>
        <v>0</v>
      </c>
      <c r="J1640" s="224">
        <f>SUMIF('04'!$C$10:$C$26,$C1640,'04'!$G$10:$G$26)*'04'!$E$3</f>
        <v>0</v>
      </c>
      <c r="K1640" s="224">
        <f>SUMIF('05'!$C$10:$C$29,$C1640,'05'!$G$10:$G$29)*'05'!$E$3</f>
        <v>0</v>
      </c>
      <c r="L1640" s="224">
        <f>SUMIF('06'!$C$10:$C$29,$C1640,'06'!$G$10:$G$29)*'06'!$E$3</f>
        <v>0</v>
      </c>
      <c r="M1640" s="224">
        <f>SUMIF('07'!$C$10:$C$26,$C1640,'07'!$G$10:$G$26)*'07'!$E$3</f>
        <v>0</v>
      </c>
      <c r="N1640" s="224">
        <f>SUMIF('08'!$C$10:$C$29,$C1640,'08'!$G$10:$G$29)*'08'!$E$3</f>
        <v>0</v>
      </c>
      <c r="O1640" s="224">
        <f>SUMIF('09'!$C$10:$C$29,$C1640,'09'!$G$10:$G$29)*'09'!$E$3</f>
        <v>0</v>
      </c>
      <c r="P1640" s="224">
        <f>SUMIF('10'!$C$10:$C$29,$C1640,'10'!$G$10:$G$29)*'10'!$E$3</f>
        <v>0</v>
      </c>
      <c r="Q1640" s="224">
        <f>SUMIF('11'!$C$10:$C$39,$C1640,'11'!$G$10:$G$39)*'11'!$E$3</f>
        <v>0</v>
      </c>
      <c r="R1640" s="224">
        <f>SUMIF('12'!$C$10:$C$29,$C1640,'12'!$G$10:$G$29)*'12'!$E$3</f>
        <v>0</v>
      </c>
      <c r="S1640" s="224">
        <f>SUMIF('13'!$C$10:$C$29,$C1640,'13'!$G$10:$G$29)*'13'!$E$3</f>
        <v>0</v>
      </c>
      <c r="T1640" s="224">
        <f>SUMIF('14'!$C$10:$C$29,$C1640,'14'!$G$10:$G$29)*'14'!$E$3</f>
        <v>0</v>
      </c>
      <c r="U1640" s="224">
        <f>SUMIF('15'!$C$10:$C$29,$C1640,'15'!$G$10:$G$29)*'15'!$E$3</f>
        <v>0</v>
      </c>
      <c r="V1640" s="224">
        <f>SUMIF('16'!$C$10:$C$29,$C1640,'16'!$G$10:$G$29)*'16'!$E$3</f>
        <v>0</v>
      </c>
      <c r="W1640" s="224">
        <f>SUMIF('17'!$C$10:$C$29,$C1640,'17'!$G$10:$G$29)*'17'!$E$3</f>
        <v>0</v>
      </c>
      <c r="X1640" s="224">
        <f>SUMIF('18'!$C$10:$C$29,$C1640,'18'!$G$10:$G$29)*'18'!$E$3</f>
        <v>0</v>
      </c>
      <c r="Y1640" s="224">
        <f>SUMIF('19'!$C$10:$C$28,$C1640,'19'!$G$10:$G$28)*'19'!$E$3</f>
        <v>0</v>
      </c>
      <c r="Z1640" s="224">
        <f>SUMIF('20'!$C$10:$C$29,$C1640,'20'!$G$10:$G$29)*'20'!$E$3</f>
        <v>0</v>
      </c>
      <c r="AA1640" s="224">
        <f>SUMIF('21'!$C$10:$C$29,$C1640,'21'!$G$10:$G$29)*'21'!$E$3</f>
        <v>0</v>
      </c>
    </row>
    <row r="1641" spans="3:27" ht="15" hidden="1">
      <c r="C1641" s="207" t="s">
        <v>3381</v>
      </c>
      <c r="D1641" s="207" t="s">
        <v>3382</v>
      </c>
      <c r="F1641" s="303">
        <f t="shared" si="26"/>
        <v>0</v>
      </c>
      <c r="G1641" s="224">
        <f>SUMIF('01'!$C$10:$C$29,$C1641,'01'!$G$10:$G$29)*'01'!$E$3</f>
        <v>0</v>
      </c>
      <c r="H1641" s="224">
        <f>SUMIF('02'!$C$10:$C$28,$C1641,'02'!$G$10:$G$28)*'02'!$E$3</f>
        <v>0</v>
      </c>
      <c r="I1641" s="224">
        <f>SUMIF('03'!$C$10:$C$29,$C1641,'03'!$G$10:$G$29)*'03'!$E$3</f>
        <v>0</v>
      </c>
      <c r="J1641" s="224">
        <f>SUMIF('04'!$C$10:$C$26,$C1641,'04'!$G$10:$G$26)*'04'!$E$3</f>
        <v>0</v>
      </c>
      <c r="K1641" s="224">
        <f>SUMIF('05'!$C$10:$C$29,$C1641,'05'!$G$10:$G$29)*'05'!$E$3</f>
        <v>0</v>
      </c>
      <c r="L1641" s="224">
        <f>SUMIF('06'!$C$10:$C$29,$C1641,'06'!$G$10:$G$29)*'06'!$E$3</f>
        <v>0</v>
      </c>
      <c r="M1641" s="224">
        <f>SUMIF('07'!$C$10:$C$26,$C1641,'07'!$G$10:$G$26)*'07'!$E$3</f>
        <v>0</v>
      </c>
      <c r="N1641" s="224">
        <f>SUMIF('08'!$C$10:$C$29,$C1641,'08'!$G$10:$G$29)*'08'!$E$3</f>
        <v>0</v>
      </c>
      <c r="O1641" s="224">
        <f>SUMIF('09'!$C$10:$C$29,$C1641,'09'!$G$10:$G$29)*'09'!$E$3</f>
        <v>0</v>
      </c>
      <c r="P1641" s="224">
        <f>SUMIF('10'!$C$10:$C$29,$C1641,'10'!$G$10:$G$29)*'10'!$E$3</f>
        <v>0</v>
      </c>
      <c r="Q1641" s="224">
        <f>SUMIF('11'!$C$10:$C$39,$C1641,'11'!$G$10:$G$39)*'11'!$E$3</f>
        <v>0</v>
      </c>
      <c r="R1641" s="224">
        <f>SUMIF('12'!$C$10:$C$29,$C1641,'12'!$G$10:$G$29)*'12'!$E$3</f>
        <v>0</v>
      </c>
      <c r="S1641" s="224">
        <f>SUMIF('13'!$C$10:$C$29,$C1641,'13'!$G$10:$G$29)*'13'!$E$3</f>
        <v>0</v>
      </c>
      <c r="T1641" s="224">
        <f>SUMIF('14'!$C$10:$C$29,$C1641,'14'!$G$10:$G$29)*'14'!$E$3</f>
        <v>0</v>
      </c>
      <c r="U1641" s="224">
        <f>SUMIF('15'!$C$10:$C$29,$C1641,'15'!$G$10:$G$29)*'15'!$E$3</f>
        <v>0</v>
      </c>
      <c r="V1641" s="224">
        <f>SUMIF('16'!$C$10:$C$29,$C1641,'16'!$G$10:$G$29)*'16'!$E$3</f>
        <v>0</v>
      </c>
      <c r="W1641" s="224">
        <f>SUMIF('17'!$C$10:$C$29,$C1641,'17'!$G$10:$G$29)*'17'!$E$3</f>
        <v>0</v>
      </c>
      <c r="X1641" s="224">
        <f>SUMIF('18'!$C$10:$C$29,$C1641,'18'!$G$10:$G$29)*'18'!$E$3</f>
        <v>0</v>
      </c>
      <c r="Y1641" s="224">
        <f>SUMIF('19'!$C$10:$C$28,$C1641,'19'!$G$10:$G$28)*'19'!$E$3</f>
        <v>0</v>
      </c>
      <c r="Z1641" s="224">
        <f>SUMIF('20'!$C$10:$C$29,$C1641,'20'!$G$10:$G$29)*'20'!$E$3</f>
        <v>0</v>
      </c>
      <c r="AA1641" s="224">
        <f>SUMIF('21'!$C$10:$C$29,$C1641,'21'!$G$10:$G$29)*'21'!$E$3</f>
        <v>0</v>
      </c>
    </row>
    <row r="1642" spans="3:27" ht="15" hidden="1">
      <c r="C1642" s="207" t="s">
        <v>3383</v>
      </c>
      <c r="D1642" s="207" t="s">
        <v>3384</v>
      </c>
      <c r="F1642" s="303">
        <f t="shared" si="26"/>
        <v>0</v>
      </c>
      <c r="G1642" s="224">
        <f>SUMIF('01'!$C$10:$C$29,$C1642,'01'!$G$10:$G$29)*'01'!$E$3</f>
        <v>0</v>
      </c>
      <c r="H1642" s="224">
        <f>SUMIF('02'!$C$10:$C$28,$C1642,'02'!$G$10:$G$28)*'02'!$E$3</f>
        <v>0</v>
      </c>
      <c r="I1642" s="224">
        <f>SUMIF('03'!$C$10:$C$29,$C1642,'03'!$G$10:$G$29)*'03'!$E$3</f>
        <v>0</v>
      </c>
      <c r="J1642" s="224">
        <f>SUMIF('04'!$C$10:$C$26,$C1642,'04'!$G$10:$G$26)*'04'!$E$3</f>
        <v>0</v>
      </c>
      <c r="K1642" s="224">
        <f>SUMIF('05'!$C$10:$C$29,$C1642,'05'!$G$10:$G$29)*'05'!$E$3</f>
        <v>0</v>
      </c>
      <c r="L1642" s="224">
        <f>SUMIF('06'!$C$10:$C$29,$C1642,'06'!$G$10:$G$29)*'06'!$E$3</f>
        <v>0</v>
      </c>
      <c r="M1642" s="224">
        <f>SUMIF('07'!$C$10:$C$26,$C1642,'07'!$G$10:$G$26)*'07'!$E$3</f>
        <v>0</v>
      </c>
      <c r="N1642" s="224">
        <f>SUMIF('08'!$C$10:$C$29,$C1642,'08'!$G$10:$G$29)*'08'!$E$3</f>
        <v>0</v>
      </c>
      <c r="O1642" s="224">
        <f>SUMIF('09'!$C$10:$C$29,$C1642,'09'!$G$10:$G$29)*'09'!$E$3</f>
        <v>0</v>
      </c>
      <c r="P1642" s="224">
        <f>SUMIF('10'!$C$10:$C$29,$C1642,'10'!$G$10:$G$29)*'10'!$E$3</f>
        <v>0</v>
      </c>
      <c r="Q1642" s="224">
        <f>SUMIF('11'!$C$10:$C$39,$C1642,'11'!$G$10:$G$39)*'11'!$E$3</f>
        <v>0</v>
      </c>
      <c r="R1642" s="224">
        <f>SUMIF('12'!$C$10:$C$29,$C1642,'12'!$G$10:$G$29)*'12'!$E$3</f>
        <v>0</v>
      </c>
      <c r="S1642" s="224">
        <f>SUMIF('13'!$C$10:$C$29,$C1642,'13'!$G$10:$G$29)*'13'!$E$3</f>
        <v>0</v>
      </c>
      <c r="T1642" s="224">
        <f>SUMIF('14'!$C$10:$C$29,$C1642,'14'!$G$10:$G$29)*'14'!$E$3</f>
        <v>0</v>
      </c>
      <c r="U1642" s="224">
        <f>SUMIF('15'!$C$10:$C$29,$C1642,'15'!$G$10:$G$29)*'15'!$E$3</f>
        <v>0</v>
      </c>
      <c r="V1642" s="224">
        <f>SUMIF('16'!$C$10:$C$29,$C1642,'16'!$G$10:$G$29)*'16'!$E$3</f>
        <v>0</v>
      </c>
      <c r="W1642" s="224">
        <f>SUMIF('17'!$C$10:$C$29,$C1642,'17'!$G$10:$G$29)*'17'!$E$3</f>
        <v>0</v>
      </c>
      <c r="X1642" s="224">
        <f>SUMIF('18'!$C$10:$C$29,$C1642,'18'!$G$10:$G$29)*'18'!$E$3</f>
        <v>0</v>
      </c>
      <c r="Y1642" s="224">
        <f>SUMIF('19'!$C$10:$C$28,$C1642,'19'!$G$10:$G$28)*'19'!$E$3</f>
        <v>0</v>
      </c>
      <c r="Z1642" s="224">
        <f>SUMIF('20'!$C$10:$C$29,$C1642,'20'!$G$10:$G$29)*'20'!$E$3</f>
        <v>0</v>
      </c>
      <c r="AA1642" s="224">
        <f>SUMIF('21'!$C$10:$C$29,$C1642,'21'!$G$10:$G$29)*'21'!$E$3</f>
        <v>0</v>
      </c>
    </row>
    <row r="1643" spans="3:27" ht="15" hidden="1">
      <c r="C1643" s="207" t="s">
        <v>3385</v>
      </c>
      <c r="D1643" s="207" t="s">
        <v>3386</v>
      </c>
      <c r="F1643" s="303">
        <f t="shared" si="26"/>
        <v>0</v>
      </c>
      <c r="G1643" s="224">
        <f>SUMIF('01'!$C$10:$C$29,$C1643,'01'!$G$10:$G$29)*'01'!$E$3</f>
        <v>0</v>
      </c>
      <c r="H1643" s="224">
        <f>SUMIF('02'!$C$10:$C$28,$C1643,'02'!$G$10:$G$28)*'02'!$E$3</f>
        <v>0</v>
      </c>
      <c r="I1643" s="224">
        <f>SUMIF('03'!$C$10:$C$29,$C1643,'03'!$G$10:$G$29)*'03'!$E$3</f>
        <v>0</v>
      </c>
      <c r="J1643" s="224">
        <f>SUMIF('04'!$C$10:$C$26,$C1643,'04'!$G$10:$G$26)*'04'!$E$3</f>
        <v>0</v>
      </c>
      <c r="K1643" s="224">
        <f>SUMIF('05'!$C$10:$C$29,$C1643,'05'!$G$10:$G$29)*'05'!$E$3</f>
        <v>0</v>
      </c>
      <c r="L1643" s="224">
        <f>SUMIF('06'!$C$10:$C$29,$C1643,'06'!$G$10:$G$29)*'06'!$E$3</f>
        <v>0</v>
      </c>
      <c r="M1643" s="224">
        <f>SUMIF('07'!$C$10:$C$26,$C1643,'07'!$G$10:$G$26)*'07'!$E$3</f>
        <v>0</v>
      </c>
      <c r="N1643" s="224">
        <f>SUMIF('08'!$C$10:$C$29,$C1643,'08'!$G$10:$G$29)*'08'!$E$3</f>
        <v>0</v>
      </c>
      <c r="O1643" s="224">
        <f>SUMIF('09'!$C$10:$C$29,$C1643,'09'!$G$10:$G$29)*'09'!$E$3</f>
        <v>0</v>
      </c>
      <c r="P1643" s="224">
        <f>SUMIF('10'!$C$10:$C$29,$C1643,'10'!$G$10:$G$29)*'10'!$E$3</f>
        <v>0</v>
      </c>
      <c r="Q1643" s="224">
        <f>SUMIF('11'!$C$10:$C$39,$C1643,'11'!$G$10:$G$39)*'11'!$E$3</f>
        <v>0</v>
      </c>
      <c r="R1643" s="224">
        <f>SUMIF('12'!$C$10:$C$29,$C1643,'12'!$G$10:$G$29)*'12'!$E$3</f>
        <v>0</v>
      </c>
      <c r="S1643" s="224">
        <f>SUMIF('13'!$C$10:$C$29,$C1643,'13'!$G$10:$G$29)*'13'!$E$3</f>
        <v>0</v>
      </c>
      <c r="T1643" s="224">
        <f>SUMIF('14'!$C$10:$C$29,$C1643,'14'!$G$10:$G$29)*'14'!$E$3</f>
        <v>0</v>
      </c>
      <c r="U1643" s="224">
        <f>SUMIF('15'!$C$10:$C$29,$C1643,'15'!$G$10:$G$29)*'15'!$E$3</f>
        <v>0</v>
      </c>
      <c r="V1643" s="224">
        <f>SUMIF('16'!$C$10:$C$29,$C1643,'16'!$G$10:$G$29)*'16'!$E$3</f>
        <v>0</v>
      </c>
      <c r="W1643" s="224">
        <f>SUMIF('17'!$C$10:$C$29,$C1643,'17'!$G$10:$G$29)*'17'!$E$3</f>
        <v>0</v>
      </c>
      <c r="X1643" s="224">
        <f>SUMIF('18'!$C$10:$C$29,$C1643,'18'!$G$10:$G$29)*'18'!$E$3</f>
        <v>0</v>
      </c>
      <c r="Y1643" s="224">
        <f>SUMIF('19'!$C$10:$C$28,$C1643,'19'!$G$10:$G$28)*'19'!$E$3</f>
        <v>0</v>
      </c>
      <c r="Z1643" s="224">
        <f>SUMIF('20'!$C$10:$C$29,$C1643,'20'!$G$10:$G$29)*'20'!$E$3</f>
        <v>0</v>
      </c>
      <c r="AA1643" s="224">
        <f>SUMIF('21'!$C$10:$C$29,$C1643,'21'!$G$10:$G$29)*'21'!$E$3</f>
        <v>0</v>
      </c>
    </row>
    <row r="1644" spans="3:27" ht="15" hidden="1">
      <c r="C1644" s="207" t="s">
        <v>3387</v>
      </c>
      <c r="D1644" s="207" t="s">
        <v>3388</v>
      </c>
      <c r="F1644" s="303">
        <f t="shared" si="26"/>
        <v>0</v>
      </c>
      <c r="G1644" s="224">
        <f>SUMIF('01'!$C$10:$C$29,$C1644,'01'!$G$10:$G$29)*'01'!$E$3</f>
        <v>0</v>
      </c>
      <c r="H1644" s="224">
        <f>SUMIF('02'!$C$10:$C$28,$C1644,'02'!$G$10:$G$28)*'02'!$E$3</f>
        <v>0</v>
      </c>
      <c r="I1644" s="224">
        <f>SUMIF('03'!$C$10:$C$29,$C1644,'03'!$G$10:$G$29)*'03'!$E$3</f>
        <v>0</v>
      </c>
      <c r="J1644" s="224">
        <f>SUMIF('04'!$C$10:$C$26,$C1644,'04'!$G$10:$G$26)*'04'!$E$3</f>
        <v>0</v>
      </c>
      <c r="K1644" s="224">
        <f>SUMIF('05'!$C$10:$C$29,$C1644,'05'!$G$10:$G$29)*'05'!$E$3</f>
        <v>0</v>
      </c>
      <c r="L1644" s="224">
        <f>SUMIF('06'!$C$10:$C$29,$C1644,'06'!$G$10:$G$29)*'06'!$E$3</f>
        <v>0</v>
      </c>
      <c r="M1644" s="224">
        <f>SUMIF('07'!$C$10:$C$26,$C1644,'07'!$G$10:$G$26)*'07'!$E$3</f>
        <v>0</v>
      </c>
      <c r="N1644" s="224">
        <f>SUMIF('08'!$C$10:$C$29,$C1644,'08'!$G$10:$G$29)*'08'!$E$3</f>
        <v>0</v>
      </c>
      <c r="O1644" s="224">
        <f>SUMIF('09'!$C$10:$C$29,$C1644,'09'!$G$10:$G$29)*'09'!$E$3</f>
        <v>0</v>
      </c>
      <c r="P1644" s="224">
        <f>SUMIF('10'!$C$10:$C$29,$C1644,'10'!$G$10:$G$29)*'10'!$E$3</f>
        <v>0</v>
      </c>
      <c r="Q1644" s="224">
        <f>SUMIF('11'!$C$10:$C$39,$C1644,'11'!$G$10:$G$39)*'11'!$E$3</f>
        <v>0</v>
      </c>
      <c r="R1644" s="224">
        <f>SUMIF('12'!$C$10:$C$29,$C1644,'12'!$G$10:$G$29)*'12'!$E$3</f>
        <v>0</v>
      </c>
      <c r="S1644" s="224">
        <f>SUMIF('13'!$C$10:$C$29,$C1644,'13'!$G$10:$G$29)*'13'!$E$3</f>
        <v>0</v>
      </c>
      <c r="T1644" s="224">
        <f>SUMIF('14'!$C$10:$C$29,$C1644,'14'!$G$10:$G$29)*'14'!$E$3</f>
        <v>0</v>
      </c>
      <c r="U1644" s="224">
        <f>SUMIF('15'!$C$10:$C$29,$C1644,'15'!$G$10:$G$29)*'15'!$E$3</f>
        <v>0</v>
      </c>
      <c r="V1644" s="224">
        <f>SUMIF('16'!$C$10:$C$29,$C1644,'16'!$G$10:$G$29)*'16'!$E$3</f>
        <v>0</v>
      </c>
      <c r="W1644" s="224">
        <f>SUMIF('17'!$C$10:$C$29,$C1644,'17'!$G$10:$G$29)*'17'!$E$3</f>
        <v>0</v>
      </c>
      <c r="X1644" s="224">
        <f>SUMIF('18'!$C$10:$C$29,$C1644,'18'!$G$10:$G$29)*'18'!$E$3</f>
        <v>0</v>
      </c>
      <c r="Y1644" s="224">
        <f>SUMIF('19'!$C$10:$C$28,$C1644,'19'!$G$10:$G$28)*'19'!$E$3</f>
        <v>0</v>
      </c>
      <c r="Z1644" s="224">
        <f>SUMIF('20'!$C$10:$C$29,$C1644,'20'!$G$10:$G$29)*'20'!$E$3</f>
        <v>0</v>
      </c>
      <c r="AA1644" s="224">
        <f>SUMIF('21'!$C$10:$C$29,$C1644,'21'!$G$10:$G$29)*'21'!$E$3</f>
        <v>0</v>
      </c>
    </row>
    <row r="1645" spans="3:27" ht="15" hidden="1">
      <c r="C1645" s="207" t="s">
        <v>3389</v>
      </c>
      <c r="D1645" s="207" t="s">
        <v>3390</v>
      </c>
      <c r="F1645" s="303">
        <f t="shared" si="26"/>
        <v>0</v>
      </c>
      <c r="G1645" s="224">
        <f>SUMIF('01'!$C$10:$C$29,$C1645,'01'!$G$10:$G$29)*'01'!$E$3</f>
        <v>0</v>
      </c>
      <c r="H1645" s="224">
        <f>SUMIF('02'!$C$10:$C$28,$C1645,'02'!$G$10:$G$28)*'02'!$E$3</f>
        <v>0</v>
      </c>
      <c r="I1645" s="224">
        <f>SUMIF('03'!$C$10:$C$29,$C1645,'03'!$G$10:$G$29)*'03'!$E$3</f>
        <v>0</v>
      </c>
      <c r="J1645" s="224">
        <f>SUMIF('04'!$C$10:$C$26,$C1645,'04'!$G$10:$G$26)*'04'!$E$3</f>
        <v>0</v>
      </c>
      <c r="K1645" s="224">
        <f>SUMIF('05'!$C$10:$C$29,$C1645,'05'!$G$10:$G$29)*'05'!$E$3</f>
        <v>0</v>
      </c>
      <c r="L1645" s="224">
        <f>SUMIF('06'!$C$10:$C$29,$C1645,'06'!$G$10:$G$29)*'06'!$E$3</f>
        <v>0</v>
      </c>
      <c r="M1645" s="224">
        <f>SUMIF('07'!$C$10:$C$26,$C1645,'07'!$G$10:$G$26)*'07'!$E$3</f>
        <v>0</v>
      </c>
      <c r="N1645" s="224">
        <f>SUMIF('08'!$C$10:$C$29,$C1645,'08'!$G$10:$G$29)*'08'!$E$3</f>
        <v>0</v>
      </c>
      <c r="O1645" s="224">
        <f>SUMIF('09'!$C$10:$C$29,$C1645,'09'!$G$10:$G$29)*'09'!$E$3</f>
        <v>0</v>
      </c>
      <c r="P1645" s="224">
        <f>SUMIF('10'!$C$10:$C$29,$C1645,'10'!$G$10:$G$29)*'10'!$E$3</f>
        <v>0</v>
      </c>
      <c r="Q1645" s="224">
        <f>SUMIF('11'!$C$10:$C$39,$C1645,'11'!$G$10:$G$39)*'11'!$E$3</f>
        <v>0</v>
      </c>
      <c r="R1645" s="224">
        <f>SUMIF('12'!$C$10:$C$29,$C1645,'12'!$G$10:$G$29)*'12'!$E$3</f>
        <v>0</v>
      </c>
      <c r="S1645" s="224">
        <f>SUMIF('13'!$C$10:$C$29,$C1645,'13'!$G$10:$G$29)*'13'!$E$3</f>
        <v>0</v>
      </c>
      <c r="T1645" s="224">
        <f>SUMIF('14'!$C$10:$C$29,$C1645,'14'!$G$10:$G$29)*'14'!$E$3</f>
        <v>0</v>
      </c>
      <c r="U1645" s="224">
        <f>SUMIF('15'!$C$10:$C$29,$C1645,'15'!$G$10:$G$29)*'15'!$E$3</f>
        <v>0</v>
      </c>
      <c r="V1645" s="224">
        <f>SUMIF('16'!$C$10:$C$29,$C1645,'16'!$G$10:$G$29)*'16'!$E$3</f>
        <v>0</v>
      </c>
      <c r="W1645" s="224">
        <f>SUMIF('17'!$C$10:$C$29,$C1645,'17'!$G$10:$G$29)*'17'!$E$3</f>
        <v>0</v>
      </c>
      <c r="X1645" s="224">
        <f>SUMIF('18'!$C$10:$C$29,$C1645,'18'!$G$10:$G$29)*'18'!$E$3</f>
        <v>0</v>
      </c>
      <c r="Y1645" s="224">
        <f>SUMIF('19'!$C$10:$C$28,$C1645,'19'!$G$10:$G$28)*'19'!$E$3</f>
        <v>0</v>
      </c>
      <c r="Z1645" s="224">
        <f>SUMIF('20'!$C$10:$C$29,$C1645,'20'!$G$10:$G$29)*'20'!$E$3</f>
        <v>0</v>
      </c>
      <c r="AA1645" s="224">
        <f>SUMIF('21'!$C$10:$C$29,$C1645,'21'!$G$10:$G$29)*'21'!$E$3</f>
        <v>0</v>
      </c>
    </row>
    <row r="1646" spans="3:27" ht="15" hidden="1">
      <c r="C1646" s="207" t="s">
        <v>3391</v>
      </c>
      <c r="D1646" s="207" t="s">
        <v>3392</v>
      </c>
      <c r="F1646" s="303">
        <f t="shared" si="26"/>
        <v>0</v>
      </c>
      <c r="G1646" s="224">
        <f>SUMIF('01'!$C$10:$C$29,$C1646,'01'!$G$10:$G$29)*'01'!$E$3</f>
        <v>0</v>
      </c>
      <c r="H1646" s="224">
        <f>SUMIF('02'!$C$10:$C$28,$C1646,'02'!$G$10:$G$28)*'02'!$E$3</f>
        <v>0</v>
      </c>
      <c r="I1646" s="224">
        <f>SUMIF('03'!$C$10:$C$29,$C1646,'03'!$G$10:$G$29)*'03'!$E$3</f>
        <v>0</v>
      </c>
      <c r="J1646" s="224">
        <f>SUMIF('04'!$C$10:$C$26,$C1646,'04'!$G$10:$G$26)*'04'!$E$3</f>
        <v>0</v>
      </c>
      <c r="K1646" s="224">
        <f>SUMIF('05'!$C$10:$C$29,$C1646,'05'!$G$10:$G$29)*'05'!$E$3</f>
        <v>0</v>
      </c>
      <c r="L1646" s="224">
        <f>SUMIF('06'!$C$10:$C$29,$C1646,'06'!$G$10:$G$29)*'06'!$E$3</f>
        <v>0</v>
      </c>
      <c r="M1646" s="224">
        <f>SUMIF('07'!$C$10:$C$26,$C1646,'07'!$G$10:$G$26)*'07'!$E$3</f>
        <v>0</v>
      </c>
      <c r="N1646" s="224">
        <f>SUMIF('08'!$C$10:$C$29,$C1646,'08'!$G$10:$G$29)*'08'!$E$3</f>
        <v>0</v>
      </c>
      <c r="O1646" s="224">
        <f>SUMIF('09'!$C$10:$C$29,$C1646,'09'!$G$10:$G$29)*'09'!$E$3</f>
        <v>0</v>
      </c>
      <c r="P1646" s="224">
        <f>SUMIF('10'!$C$10:$C$29,$C1646,'10'!$G$10:$G$29)*'10'!$E$3</f>
        <v>0</v>
      </c>
      <c r="Q1646" s="224">
        <f>SUMIF('11'!$C$10:$C$39,$C1646,'11'!$G$10:$G$39)*'11'!$E$3</f>
        <v>0</v>
      </c>
      <c r="R1646" s="224">
        <f>SUMIF('12'!$C$10:$C$29,$C1646,'12'!$G$10:$G$29)*'12'!$E$3</f>
        <v>0</v>
      </c>
      <c r="S1646" s="224">
        <f>SUMIF('13'!$C$10:$C$29,$C1646,'13'!$G$10:$G$29)*'13'!$E$3</f>
        <v>0</v>
      </c>
      <c r="T1646" s="224">
        <f>SUMIF('14'!$C$10:$C$29,$C1646,'14'!$G$10:$G$29)*'14'!$E$3</f>
        <v>0</v>
      </c>
      <c r="U1646" s="224">
        <f>SUMIF('15'!$C$10:$C$29,$C1646,'15'!$G$10:$G$29)*'15'!$E$3</f>
        <v>0</v>
      </c>
      <c r="V1646" s="224">
        <f>SUMIF('16'!$C$10:$C$29,$C1646,'16'!$G$10:$G$29)*'16'!$E$3</f>
        <v>0</v>
      </c>
      <c r="W1646" s="224">
        <f>SUMIF('17'!$C$10:$C$29,$C1646,'17'!$G$10:$G$29)*'17'!$E$3</f>
        <v>0</v>
      </c>
      <c r="X1646" s="224">
        <f>SUMIF('18'!$C$10:$C$29,$C1646,'18'!$G$10:$G$29)*'18'!$E$3</f>
        <v>0</v>
      </c>
      <c r="Y1646" s="224">
        <f>SUMIF('19'!$C$10:$C$28,$C1646,'19'!$G$10:$G$28)*'19'!$E$3</f>
        <v>0</v>
      </c>
      <c r="Z1646" s="224">
        <f>SUMIF('20'!$C$10:$C$29,$C1646,'20'!$G$10:$G$29)*'20'!$E$3</f>
        <v>0</v>
      </c>
      <c r="AA1646" s="224">
        <f>SUMIF('21'!$C$10:$C$29,$C1646,'21'!$G$10:$G$29)*'21'!$E$3</f>
        <v>0</v>
      </c>
    </row>
    <row r="1647" spans="3:27" ht="15" hidden="1">
      <c r="C1647" s="207" t="s">
        <v>3393</v>
      </c>
      <c r="D1647" s="207" t="s">
        <v>3394</v>
      </c>
      <c r="F1647" s="303">
        <f t="shared" si="26"/>
        <v>0</v>
      </c>
      <c r="G1647" s="224">
        <f>SUMIF('01'!$C$10:$C$29,$C1647,'01'!$G$10:$G$29)*'01'!$E$3</f>
        <v>0</v>
      </c>
      <c r="H1647" s="224">
        <f>SUMIF('02'!$C$10:$C$28,$C1647,'02'!$G$10:$G$28)*'02'!$E$3</f>
        <v>0</v>
      </c>
      <c r="I1647" s="224">
        <f>SUMIF('03'!$C$10:$C$29,$C1647,'03'!$G$10:$G$29)*'03'!$E$3</f>
        <v>0</v>
      </c>
      <c r="J1647" s="224">
        <f>SUMIF('04'!$C$10:$C$26,$C1647,'04'!$G$10:$G$26)*'04'!$E$3</f>
        <v>0</v>
      </c>
      <c r="K1647" s="224">
        <f>SUMIF('05'!$C$10:$C$29,$C1647,'05'!$G$10:$G$29)*'05'!$E$3</f>
        <v>0</v>
      </c>
      <c r="L1647" s="224">
        <f>SUMIF('06'!$C$10:$C$29,$C1647,'06'!$G$10:$G$29)*'06'!$E$3</f>
        <v>0</v>
      </c>
      <c r="M1647" s="224">
        <f>SUMIF('07'!$C$10:$C$26,$C1647,'07'!$G$10:$G$26)*'07'!$E$3</f>
        <v>0</v>
      </c>
      <c r="N1647" s="224">
        <f>SUMIF('08'!$C$10:$C$29,$C1647,'08'!$G$10:$G$29)*'08'!$E$3</f>
        <v>0</v>
      </c>
      <c r="O1647" s="224">
        <f>SUMIF('09'!$C$10:$C$29,$C1647,'09'!$G$10:$G$29)*'09'!$E$3</f>
        <v>0</v>
      </c>
      <c r="P1647" s="224">
        <f>SUMIF('10'!$C$10:$C$29,$C1647,'10'!$G$10:$G$29)*'10'!$E$3</f>
        <v>0</v>
      </c>
      <c r="Q1647" s="224">
        <f>SUMIF('11'!$C$10:$C$39,$C1647,'11'!$G$10:$G$39)*'11'!$E$3</f>
        <v>0</v>
      </c>
      <c r="R1647" s="224">
        <f>SUMIF('12'!$C$10:$C$29,$C1647,'12'!$G$10:$G$29)*'12'!$E$3</f>
        <v>0</v>
      </c>
      <c r="S1647" s="224">
        <f>SUMIF('13'!$C$10:$C$29,$C1647,'13'!$G$10:$G$29)*'13'!$E$3</f>
        <v>0</v>
      </c>
      <c r="T1647" s="224">
        <f>SUMIF('14'!$C$10:$C$29,$C1647,'14'!$G$10:$G$29)*'14'!$E$3</f>
        <v>0</v>
      </c>
      <c r="U1647" s="224">
        <f>SUMIF('15'!$C$10:$C$29,$C1647,'15'!$G$10:$G$29)*'15'!$E$3</f>
        <v>0</v>
      </c>
      <c r="V1647" s="224">
        <f>SUMIF('16'!$C$10:$C$29,$C1647,'16'!$G$10:$G$29)*'16'!$E$3</f>
        <v>0</v>
      </c>
      <c r="W1647" s="224">
        <f>SUMIF('17'!$C$10:$C$29,$C1647,'17'!$G$10:$G$29)*'17'!$E$3</f>
        <v>0</v>
      </c>
      <c r="X1647" s="224">
        <f>SUMIF('18'!$C$10:$C$29,$C1647,'18'!$G$10:$G$29)*'18'!$E$3</f>
        <v>0</v>
      </c>
      <c r="Y1647" s="224">
        <f>SUMIF('19'!$C$10:$C$28,$C1647,'19'!$G$10:$G$28)*'19'!$E$3</f>
        <v>0</v>
      </c>
      <c r="Z1647" s="224">
        <f>SUMIF('20'!$C$10:$C$29,$C1647,'20'!$G$10:$G$29)*'20'!$E$3</f>
        <v>0</v>
      </c>
      <c r="AA1647" s="224">
        <f>SUMIF('21'!$C$10:$C$29,$C1647,'21'!$G$10:$G$29)*'21'!$E$3</f>
        <v>0</v>
      </c>
    </row>
    <row r="1648" spans="3:27" ht="15" hidden="1">
      <c r="C1648" s="207" t="s">
        <v>3395</v>
      </c>
      <c r="D1648" s="207" t="s">
        <v>3396</v>
      </c>
      <c r="F1648" s="303">
        <f t="shared" si="26"/>
        <v>0</v>
      </c>
      <c r="G1648" s="224">
        <f>SUMIF('01'!$C$10:$C$29,$C1648,'01'!$G$10:$G$29)*'01'!$E$3</f>
        <v>0</v>
      </c>
      <c r="H1648" s="224">
        <f>SUMIF('02'!$C$10:$C$28,$C1648,'02'!$G$10:$G$28)*'02'!$E$3</f>
        <v>0</v>
      </c>
      <c r="I1648" s="224">
        <f>SUMIF('03'!$C$10:$C$29,$C1648,'03'!$G$10:$G$29)*'03'!$E$3</f>
        <v>0</v>
      </c>
      <c r="J1648" s="224">
        <f>SUMIF('04'!$C$10:$C$26,$C1648,'04'!$G$10:$G$26)*'04'!$E$3</f>
        <v>0</v>
      </c>
      <c r="K1648" s="224">
        <f>SUMIF('05'!$C$10:$C$29,$C1648,'05'!$G$10:$G$29)*'05'!$E$3</f>
        <v>0</v>
      </c>
      <c r="L1648" s="224">
        <f>SUMIF('06'!$C$10:$C$29,$C1648,'06'!$G$10:$G$29)*'06'!$E$3</f>
        <v>0</v>
      </c>
      <c r="M1648" s="224">
        <f>SUMIF('07'!$C$10:$C$26,$C1648,'07'!$G$10:$G$26)*'07'!$E$3</f>
        <v>0</v>
      </c>
      <c r="N1648" s="224">
        <f>SUMIF('08'!$C$10:$C$29,$C1648,'08'!$G$10:$G$29)*'08'!$E$3</f>
        <v>0</v>
      </c>
      <c r="O1648" s="224">
        <f>SUMIF('09'!$C$10:$C$29,$C1648,'09'!$G$10:$G$29)*'09'!$E$3</f>
        <v>0</v>
      </c>
      <c r="P1648" s="224">
        <f>SUMIF('10'!$C$10:$C$29,$C1648,'10'!$G$10:$G$29)*'10'!$E$3</f>
        <v>0</v>
      </c>
      <c r="Q1648" s="224">
        <f>SUMIF('11'!$C$10:$C$39,$C1648,'11'!$G$10:$G$39)*'11'!$E$3</f>
        <v>0</v>
      </c>
      <c r="R1648" s="224">
        <f>SUMIF('12'!$C$10:$C$29,$C1648,'12'!$G$10:$G$29)*'12'!$E$3</f>
        <v>0</v>
      </c>
      <c r="S1648" s="224">
        <f>SUMIF('13'!$C$10:$C$29,$C1648,'13'!$G$10:$G$29)*'13'!$E$3</f>
        <v>0</v>
      </c>
      <c r="T1648" s="224">
        <f>SUMIF('14'!$C$10:$C$29,$C1648,'14'!$G$10:$G$29)*'14'!$E$3</f>
        <v>0</v>
      </c>
      <c r="U1648" s="224">
        <f>SUMIF('15'!$C$10:$C$29,$C1648,'15'!$G$10:$G$29)*'15'!$E$3</f>
        <v>0</v>
      </c>
      <c r="V1648" s="224">
        <f>SUMIF('16'!$C$10:$C$29,$C1648,'16'!$G$10:$G$29)*'16'!$E$3</f>
        <v>0</v>
      </c>
      <c r="W1648" s="224">
        <f>SUMIF('17'!$C$10:$C$29,$C1648,'17'!$G$10:$G$29)*'17'!$E$3</f>
        <v>0</v>
      </c>
      <c r="X1648" s="224">
        <f>SUMIF('18'!$C$10:$C$29,$C1648,'18'!$G$10:$G$29)*'18'!$E$3</f>
        <v>0</v>
      </c>
      <c r="Y1648" s="224">
        <f>SUMIF('19'!$C$10:$C$28,$C1648,'19'!$G$10:$G$28)*'19'!$E$3</f>
        <v>0</v>
      </c>
      <c r="Z1648" s="224">
        <f>SUMIF('20'!$C$10:$C$29,$C1648,'20'!$G$10:$G$29)*'20'!$E$3</f>
        <v>0</v>
      </c>
      <c r="AA1648" s="224">
        <f>SUMIF('21'!$C$10:$C$29,$C1648,'21'!$G$10:$G$29)*'21'!$E$3</f>
        <v>0</v>
      </c>
    </row>
    <row r="1649" spans="3:27" ht="15" hidden="1">
      <c r="C1649" s="207" t="s">
        <v>3397</v>
      </c>
      <c r="D1649" s="207" t="s">
        <v>3398</v>
      </c>
      <c r="F1649" s="303">
        <f t="shared" si="26"/>
        <v>0</v>
      </c>
      <c r="G1649" s="224">
        <f>SUMIF('01'!$C$10:$C$29,$C1649,'01'!$G$10:$G$29)*'01'!$E$3</f>
        <v>0</v>
      </c>
      <c r="H1649" s="224">
        <f>SUMIF('02'!$C$10:$C$28,$C1649,'02'!$G$10:$G$28)*'02'!$E$3</f>
        <v>0</v>
      </c>
      <c r="I1649" s="224">
        <f>SUMIF('03'!$C$10:$C$29,$C1649,'03'!$G$10:$G$29)*'03'!$E$3</f>
        <v>0</v>
      </c>
      <c r="J1649" s="224">
        <f>SUMIF('04'!$C$10:$C$26,$C1649,'04'!$G$10:$G$26)*'04'!$E$3</f>
        <v>0</v>
      </c>
      <c r="K1649" s="224">
        <f>SUMIF('05'!$C$10:$C$29,$C1649,'05'!$G$10:$G$29)*'05'!$E$3</f>
        <v>0</v>
      </c>
      <c r="L1649" s="224">
        <f>SUMIF('06'!$C$10:$C$29,$C1649,'06'!$G$10:$G$29)*'06'!$E$3</f>
        <v>0</v>
      </c>
      <c r="M1649" s="224">
        <f>SUMIF('07'!$C$10:$C$26,$C1649,'07'!$G$10:$G$26)*'07'!$E$3</f>
        <v>0</v>
      </c>
      <c r="N1649" s="224">
        <f>SUMIF('08'!$C$10:$C$29,$C1649,'08'!$G$10:$G$29)*'08'!$E$3</f>
        <v>0</v>
      </c>
      <c r="O1649" s="224">
        <f>SUMIF('09'!$C$10:$C$29,$C1649,'09'!$G$10:$G$29)*'09'!$E$3</f>
        <v>0</v>
      </c>
      <c r="P1649" s="224">
        <f>SUMIF('10'!$C$10:$C$29,$C1649,'10'!$G$10:$G$29)*'10'!$E$3</f>
        <v>0</v>
      </c>
      <c r="Q1649" s="224">
        <f>SUMIF('11'!$C$10:$C$39,$C1649,'11'!$G$10:$G$39)*'11'!$E$3</f>
        <v>0</v>
      </c>
      <c r="R1649" s="224">
        <f>SUMIF('12'!$C$10:$C$29,$C1649,'12'!$G$10:$G$29)*'12'!$E$3</f>
        <v>0</v>
      </c>
      <c r="S1649" s="224">
        <f>SUMIF('13'!$C$10:$C$29,$C1649,'13'!$G$10:$G$29)*'13'!$E$3</f>
        <v>0</v>
      </c>
      <c r="T1649" s="224">
        <f>SUMIF('14'!$C$10:$C$29,$C1649,'14'!$G$10:$G$29)*'14'!$E$3</f>
        <v>0</v>
      </c>
      <c r="U1649" s="224">
        <f>SUMIF('15'!$C$10:$C$29,$C1649,'15'!$G$10:$G$29)*'15'!$E$3</f>
        <v>0</v>
      </c>
      <c r="V1649" s="224">
        <f>SUMIF('16'!$C$10:$C$29,$C1649,'16'!$G$10:$G$29)*'16'!$E$3</f>
        <v>0</v>
      </c>
      <c r="W1649" s="224">
        <f>SUMIF('17'!$C$10:$C$29,$C1649,'17'!$G$10:$G$29)*'17'!$E$3</f>
        <v>0</v>
      </c>
      <c r="X1649" s="224">
        <f>SUMIF('18'!$C$10:$C$29,$C1649,'18'!$G$10:$G$29)*'18'!$E$3</f>
        <v>0</v>
      </c>
      <c r="Y1649" s="224">
        <f>SUMIF('19'!$C$10:$C$28,$C1649,'19'!$G$10:$G$28)*'19'!$E$3</f>
        <v>0</v>
      </c>
      <c r="Z1649" s="224">
        <f>SUMIF('20'!$C$10:$C$29,$C1649,'20'!$G$10:$G$29)*'20'!$E$3</f>
        <v>0</v>
      </c>
      <c r="AA1649" s="224">
        <f>SUMIF('21'!$C$10:$C$29,$C1649,'21'!$G$10:$G$29)*'21'!$E$3</f>
        <v>0</v>
      </c>
    </row>
    <row r="1650" spans="3:27" ht="15" hidden="1">
      <c r="C1650" s="207" t="s">
        <v>3399</v>
      </c>
      <c r="D1650" s="207" t="s">
        <v>3400</v>
      </c>
      <c r="F1650" s="303">
        <f t="shared" si="26"/>
        <v>0</v>
      </c>
      <c r="G1650" s="224">
        <f>SUMIF('01'!$C$10:$C$29,$C1650,'01'!$G$10:$G$29)*'01'!$E$3</f>
        <v>0</v>
      </c>
      <c r="H1650" s="224">
        <f>SUMIF('02'!$C$10:$C$28,$C1650,'02'!$G$10:$G$28)*'02'!$E$3</f>
        <v>0</v>
      </c>
      <c r="I1650" s="224">
        <f>SUMIF('03'!$C$10:$C$29,$C1650,'03'!$G$10:$G$29)*'03'!$E$3</f>
        <v>0</v>
      </c>
      <c r="J1650" s="224">
        <f>SUMIF('04'!$C$10:$C$26,$C1650,'04'!$G$10:$G$26)*'04'!$E$3</f>
        <v>0</v>
      </c>
      <c r="K1650" s="224">
        <f>SUMIF('05'!$C$10:$C$29,$C1650,'05'!$G$10:$G$29)*'05'!$E$3</f>
        <v>0</v>
      </c>
      <c r="L1650" s="224">
        <f>SUMIF('06'!$C$10:$C$29,$C1650,'06'!$G$10:$G$29)*'06'!$E$3</f>
        <v>0</v>
      </c>
      <c r="M1650" s="224">
        <f>SUMIF('07'!$C$10:$C$26,$C1650,'07'!$G$10:$G$26)*'07'!$E$3</f>
        <v>0</v>
      </c>
      <c r="N1650" s="224">
        <f>SUMIF('08'!$C$10:$C$29,$C1650,'08'!$G$10:$G$29)*'08'!$E$3</f>
        <v>0</v>
      </c>
      <c r="O1650" s="224">
        <f>SUMIF('09'!$C$10:$C$29,$C1650,'09'!$G$10:$G$29)*'09'!$E$3</f>
        <v>0</v>
      </c>
      <c r="P1650" s="224">
        <f>SUMIF('10'!$C$10:$C$29,$C1650,'10'!$G$10:$G$29)*'10'!$E$3</f>
        <v>0</v>
      </c>
      <c r="Q1650" s="224">
        <f>SUMIF('11'!$C$10:$C$39,$C1650,'11'!$G$10:$G$39)*'11'!$E$3</f>
        <v>0</v>
      </c>
      <c r="R1650" s="224">
        <f>SUMIF('12'!$C$10:$C$29,$C1650,'12'!$G$10:$G$29)*'12'!$E$3</f>
        <v>0</v>
      </c>
      <c r="S1650" s="224">
        <f>SUMIF('13'!$C$10:$C$29,$C1650,'13'!$G$10:$G$29)*'13'!$E$3</f>
        <v>0</v>
      </c>
      <c r="T1650" s="224">
        <f>SUMIF('14'!$C$10:$C$29,$C1650,'14'!$G$10:$G$29)*'14'!$E$3</f>
        <v>0</v>
      </c>
      <c r="U1650" s="224">
        <f>SUMIF('15'!$C$10:$C$29,$C1650,'15'!$G$10:$G$29)*'15'!$E$3</f>
        <v>0</v>
      </c>
      <c r="V1650" s="224">
        <f>SUMIF('16'!$C$10:$C$29,$C1650,'16'!$G$10:$G$29)*'16'!$E$3</f>
        <v>0</v>
      </c>
      <c r="W1650" s="224">
        <f>SUMIF('17'!$C$10:$C$29,$C1650,'17'!$G$10:$G$29)*'17'!$E$3</f>
        <v>0</v>
      </c>
      <c r="X1650" s="224">
        <f>SUMIF('18'!$C$10:$C$29,$C1650,'18'!$G$10:$G$29)*'18'!$E$3</f>
        <v>0</v>
      </c>
      <c r="Y1650" s="224">
        <f>SUMIF('19'!$C$10:$C$28,$C1650,'19'!$G$10:$G$28)*'19'!$E$3</f>
        <v>0</v>
      </c>
      <c r="Z1650" s="224">
        <f>SUMIF('20'!$C$10:$C$29,$C1650,'20'!$G$10:$G$29)*'20'!$E$3</f>
        <v>0</v>
      </c>
      <c r="AA1650" s="224">
        <f>SUMIF('21'!$C$10:$C$29,$C1650,'21'!$G$10:$G$29)*'21'!$E$3</f>
        <v>0</v>
      </c>
    </row>
    <row r="1651" spans="3:27" ht="15" hidden="1">
      <c r="C1651" s="207" t="s">
        <v>3401</v>
      </c>
      <c r="D1651" s="207" t="s">
        <v>3402</v>
      </c>
      <c r="F1651" s="303">
        <f t="shared" si="26"/>
        <v>0</v>
      </c>
      <c r="G1651" s="224">
        <f>SUMIF('01'!$C$10:$C$29,$C1651,'01'!$G$10:$G$29)*'01'!$E$3</f>
        <v>0</v>
      </c>
      <c r="H1651" s="224">
        <f>SUMIF('02'!$C$10:$C$28,$C1651,'02'!$G$10:$G$28)*'02'!$E$3</f>
        <v>0</v>
      </c>
      <c r="I1651" s="224">
        <f>SUMIF('03'!$C$10:$C$29,$C1651,'03'!$G$10:$G$29)*'03'!$E$3</f>
        <v>0</v>
      </c>
      <c r="J1651" s="224">
        <f>SUMIF('04'!$C$10:$C$26,$C1651,'04'!$G$10:$G$26)*'04'!$E$3</f>
        <v>0</v>
      </c>
      <c r="K1651" s="224">
        <f>SUMIF('05'!$C$10:$C$29,$C1651,'05'!$G$10:$G$29)*'05'!$E$3</f>
        <v>0</v>
      </c>
      <c r="L1651" s="224">
        <f>SUMIF('06'!$C$10:$C$29,$C1651,'06'!$G$10:$G$29)*'06'!$E$3</f>
        <v>0</v>
      </c>
      <c r="M1651" s="224">
        <f>SUMIF('07'!$C$10:$C$26,$C1651,'07'!$G$10:$G$26)*'07'!$E$3</f>
        <v>0</v>
      </c>
      <c r="N1651" s="224">
        <f>SUMIF('08'!$C$10:$C$29,$C1651,'08'!$G$10:$G$29)*'08'!$E$3</f>
        <v>0</v>
      </c>
      <c r="O1651" s="224">
        <f>SUMIF('09'!$C$10:$C$29,$C1651,'09'!$G$10:$G$29)*'09'!$E$3</f>
        <v>0</v>
      </c>
      <c r="P1651" s="224">
        <f>SUMIF('10'!$C$10:$C$29,$C1651,'10'!$G$10:$G$29)*'10'!$E$3</f>
        <v>0</v>
      </c>
      <c r="Q1651" s="224">
        <f>SUMIF('11'!$C$10:$C$39,$C1651,'11'!$G$10:$G$39)*'11'!$E$3</f>
        <v>0</v>
      </c>
      <c r="R1651" s="224">
        <f>SUMIF('12'!$C$10:$C$29,$C1651,'12'!$G$10:$G$29)*'12'!$E$3</f>
        <v>0</v>
      </c>
      <c r="S1651" s="224">
        <f>SUMIF('13'!$C$10:$C$29,$C1651,'13'!$G$10:$G$29)*'13'!$E$3</f>
        <v>0</v>
      </c>
      <c r="T1651" s="224">
        <f>SUMIF('14'!$C$10:$C$29,$C1651,'14'!$G$10:$G$29)*'14'!$E$3</f>
        <v>0</v>
      </c>
      <c r="U1651" s="224">
        <f>SUMIF('15'!$C$10:$C$29,$C1651,'15'!$G$10:$G$29)*'15'!$E$3</f>
        <v>0</v>
      </c>
      <c r="V1651" s="224">
        <f>SUMIF('16'!$C$10:$C$29,$C1651,'16'!$G$10:$G$29)*'16'!$E$3</f>
        <v>0</v>
      </c>
      <c r="W1651" s="224">
        <f>SUMIF('17'!$C$10:$C$29,$C1651,'17'!$G$10:$G$29)*'17'!$E$3</f>
        <v>0</v>
      </c>
      <c r="X1651" s="224">
        <f>SUMIF('18'!$C$10:$C$29,$C1651,'18'!$G$10:$G$29)*'18'!$E$3</f>
        <v>0</v>
      </c>
      <c r="Y1651" s="224">
        <f>SUMIF('19'!$C$10:$C$28,$C1651,'19'!$G$10:$G$28)*'19'!$E$3</f>
        <v>0</v>
      </c>
      <c r="Z1651" s="224">
        <f>SUMIF('20'!$C$10:$C$29,$C1651,'20'!$G$10:$G$29)*'20'!$E$3</f>
        <v>0</v>
      </c>
      <c r="AA1651" s="224">
        <f>SUMIF('21'!$C$10:$C$29,$C1651,'21'!$G$10:$G$29)*'21'!$E$3</f>
        <v>0</v>
      </c>
    </row>
    <row r="1652" spans="3:27" ht="15" hidden="1">
      <c r="C1652" s="207" t="s">
        <v>3403</v>
      </c>
      <c r="D1652" s="207" t="s">
        <v>3404</v>
      </c>
      <c r="F1652" s="303">
        <f t="shared" si="26"/>
        <v>0</v>
      </c>
      <c r="G1652" s="224">
        <f>SUMIF('01'!$C$10:$C$29,$C1652,'01'!$G$10:$G$29)*'01'!$E$3</f>
        <v>0</v>
      </c>
      <c r="H1652" s="224">
        <f>SUMIF('02'!$C$10:$C$28,$C1652,'02'!$G$10:$G$28)*'02'!$E$3</f>
        <v>0</v>
      </c>
      <c r="I1652" s="224">
        <f>SUMIF('03'!$C$10:$C$29,$C1652,'03'!$G$10:$G$29)*'03'!$E$3</f>
        <v>0</v>
      </c>
      <c r="J1652" s="224">
        <f>SUMIF('04'!$C$10:$C$26,$C1652,'04'!$G$10:$G$26)*'04'!$E$3</f>
        <v>0</v>
      </c>
      <c r="K1652" s="224">
        <f>SUMIF('05'!$C$10:$C$29,$C1652,'05'!$G$10:$G$29)*'05'!$E$3</f>
        <v>0</v>
      </c>
      <c r="L1652" s="224">
        <f>SUMIF('06'!$C$10:$C$29,$C1652,'06'!$G$10:$G$29)*'06'!$E$3</f>
        <v>0</v>
      </c>
      <c r="M1652" s="224">
        <f>SUMIF('07'!$C$10:$C$26,$C1652,'07'!$G$10:$G$26)*'07'!$E$3</f>
        <v>0</v>
      </c>
      <c r="N1652" s="224">
        <f>SUMIF('08'!$C$10:$C$29,$C1652,'08'!$G$10:$G$29)*'08'!$E$3</f>
        <v>0</v>
      </c>
      <c r="O1652" s="224">
        <f>SUMIF('09'!$C$10:$C$29,$C1652,'09'!$G$10:$G$29)*'09'!$E$3</f>
        <v>0</v>
      </c>
      <c r="P1652" s="224">
        <f>SUMIF('10'!$C$10:$C$29,$C1652,'10'!$G$10:$G$29)*'10'!$E$3</f>
        <v>0</v>
      </c>
      <c r="Q1652" s="224">
        <f>SUMIF('11'!$C$10:$C$39,$C1652,'11'!$G$10:$G$39)*'11'!$E$3</f>
        <v>0</v>
      </c>
      <c r="R1652" s="224">
        <f>SUMIF('12'!$C$10:$C$29,$C1652,'12'!$G$10:$G$29)*'12'!$E$3</f>
        <v>0</v>
      </c>
      <c r="S1652" s="224">
        <f>SUMIF('13'!$C$10:$C$29,$C1652,'13'!$G$10:$G$29)*'13'!$E$3</f>
        <v>0</v>
      </c>
      <c r="T1652" s="224">
        <f>SUMIF('14'!$C$10:$C$29,$C1652,'14'!$G$10:$G$29)*'14'!$E$3</f>
        <v>0</v>
      </c>
      <c r="U1652" s="224">
        <f>SUMIF('15'!$C$10:$C$29,$C1652,'15'!$G$10:$G$29)*'15'!$E$3</f>
        <v>0</v>
      </c>
      <c r="V1652" s="224">
        <f>SUMIF('16'!$C$10:$C$29,$C1652,'16'!$G$10:$G$29)*'16'!$E$3</f>
        <v>0</v>
      </c>
      <c r="W1652" s="224">
        <f>SUMIF('17'!$C$10:$C$29,$C1652,'17'!$G$10:$G$29)*'17'!$E$3</f>
        <v>0</v>
      </c>
      <c r="X1652" s="224">
        <f>SUMIF('18'!$C$10:$C$29,$C1652,'18'!$G$10:$G$29)*'18'!$E$3</f>
        <v>0</v>
      </c>
      <c r="Y1652" s="224">
        <f>SUMIF('19'!$C$10:$C$28,$C1652,'19'!$G$10:$G$28)*'19'!$E$3</f>
        <v>0</v>
      </c>
      <c r="Z1652" s="224">
        <f>SUMIF('20'!$C$10:$C$29,$C1652,'20'!$G$10:$G$29)*'20'!$E$3</f>
        <v>0</v>
      </c>
      <c r="AA1652" s="224">
        <f>SUMIF('21'!$C$10:$C$29,$C1652,'21'!$G$10:$G$29)*'21'!$E$3</f>
        <v>0</v>
      </c>
    </row>
    <row r="1653" spans="3:27" ht="15" hidden="1">
      <c r="C1653" s="207" t="s">
        <v>3405</v>
      </c>
      <c r="D1653" s="207" t="s">
        <v>3406</v>
      </c>
      <c r="F1653" s="303">
        <f t="shared" si="26"/>
        <v>0</v>
      </c>
      <c r="G1653" s="224">
        <f>SUMIF('01'!$C$10:$C$29,$C1653,'01'!$G$10:$G$29)*'01'!$E$3</f>
        <v>0</v>
      </c>
      <c r="H1653" s="224">
        <f>SUMIF('02'!$C$10:$C$28,$C1653,'02'!$G$10:$G$28)*'02'!$E$3</f>
        <v>0</v>
      </c>
      <c r="I1653" s="224">
        <f>SUMIF('03'!$C$10:$C$29,$C1653,'03'!$G$10:$G$29)*'03'!$E$3</f>
        <v>0</v>
      </c>
      <c r="J1653" s="224">
        <f>SUMIF('04'!$C$10:$C$26,$C1653,'04'!$G$10:$G$26)*'04'!$E$3</f>
        <v>0</v>
      </c>
      <c r="K1653" s="224">
        <f>SUMIF('05'!$C$10:$C$29,$C1653,'05'!$G$10:$G$29)*'05'!$E$3</f>
        <v>0</v>
      </c>
      <c r="L1653" s="224">
        <f>SUMIF('06'!$C$10:$C$29,$C1653,'06'!$G$10:$G$29)*'06'!$E$3</f>
        <v>0</v>
      </c>
      <c r="M1653" s="224">
        <f>SUMIF('07'!$C$10:$C$26,$C1653,'07'!$G$10:$G$26)*'07'!$E$3</f>
        <v>0</v>
      </c>
      <c r="N1653" s="224">
        <f>SUMIF('08'!$C$10:$C$29,$C1653,'08'!$G$10:$G$29)*'08'!$E$3</f>
        <v>0</v>
      </c>
      <c r="O1653" s="224">
        <f>SUMIF('09'!$C$10:$C$29,$C1653,'09'!$G$10:$G$29)*'09'!$E$3</f>
        <v>0</v>
      </c>
      <c r="P1653" s="224">
        <f>SUMIF('10'!$C$10:$C$29,$C1653,'10'!$G$10:$G$29)*'10'!$E$3</f>
        <v>0</v>
      </c>
      <c r="Q1653" s="224">
        <f>SUMIF('11'!$C$10:$C$39,$C1653,'11'!$G$10:$G$39)*'11'!$E$3</f>
        <v>0</v>
      </c>
      <c r="R1653" s="224">
        <f>SUMIF('12'!$C$10:$C$29,$C1653,'12'!$G$10:$G$29)*'12'!$E$3</f>
        <v>0</v>
      </c>
      <c r="S1653" s="224">
        <f>SUMIF('13'!$C$10:$C$29,$C1653,'13'!$G$10:$G$29)*'13'!$E$3</f>
        <v>0</v>
      </c>
      <c r="T1653" s="224">
        <f>SUMIF('14'!$C$10:$C$29,$C1653,'14'!$G$10:$G$29)*'14'!$E$3</f>
        <v>0</v>
      </c>
      <c r="U1653" s="224">
        <f>SUMIF('15'!$C$10:$C$29,$C1653,'15'!$G$10:$G$29)*'15'!$E$3</f>
        <v>0</v>
      </c>
      <c r="V1653" s="224">
        <f>SUMIF('16'!$C$10:$C$29,$C1653,'16'!$G$10:$G$29)*'16'!$E$3</f>
        <v>0</v>
      </c>
      <c r="W1653" s="224">
        <f>SUMIF('17'!$C$10:$C$29,$C1653,'17'!$G$10:$G$29)*'17'!$E$3</f>
        <v>0</v>
      </c>
      <c r="X1653" s="224">
        <f>SUMIF('18'!$C$10:$C$29,$C1653,'18'!$G$10:$G$29)*'18'!$E$3</f>
        <v>0</v>
      </c>
      <c r="Y1653" s="224">
        <f>SUMIF('19'!$C$10:$C$28,$C1653,'19'!$G$10:$G$28)*'19'!$E$3</f>
        <v>0</v>
      </c>
      <c r="Z1653" s="224">
        <f>SUMIF('20'!$C$10:$C$29,$C1653,'20'!$G$10:$G$29)*'20'!$E$3</f>
        <v>0</v>
      </c>
      <c r="AA1653" s="224">
        <f>SUMIF('21'!$C$10:$C$29,$C1653,'21'!$G$10:$G$29)*'21'!$E$3</f>
        <v>0</v>
      </c>
    </row>
    <row r="1654" spans="3:27" ht="15" hidden="1">
      <c r="C1654" s="207" t="s">
        <v>3407</v>
      </c>
      <c r="D1654" s="207" t="s">
        <v>3408</v>
      </c>
      <c r="F1654" s="303">
        <f t="shared" si="26"/>
        <v>0</v>
      </c>
      <c r="G1654" s="224">
        <f>SUMIF('01'!$C$10:$C$29,$C1654,'01'!$G$10:$G$29)*'01'!$E$3</f>
        <v>0</v>
      </c>
      <c r="H1654" s="224">
        <f>SUMIF('02'!$C$10:$C$28,$C1654,'02'!$G$10:$G$28)*'02'!$E$3</f>
        <v>0</v>
      </c>
      <c r="I1654" s="224">
        <f>SUMIF('03'!$C$10:$C$29,$C1654,'03'!$G$10:$G$29)*'03'!$E$3</f>
        <v>0</v>
      </c>
      <c r="J1654" s="224">
        <f>SUMIF('04'!$C$10:$C$26,$C1654,'04'!$G$10:$G$26)*'04'!$E$3</f>
        <v>0</v>
      </c>
      <c r="K1654" s="224">
        <f>SUMIF('05'!$C$10:$C$29,$C1654,'05'!$G$10:$G$29)*'05'!$E$3</f>
        <v>0</v>
      </c>
      <c r="L1654" s="224">
        <f>SUMIF('06'!$C$10:$C$29,$C1654,'06'!$G$10:$G$29)*'06'!$E$3</f>
        <v>0</v>
      </c>
      <c r="M1654" s="224">
        <f>SUMIF('07'!$C$10:$C$26,$C1654,'07'!$G$10:$G$26)*'07'!$E$3</f>
        <v>0</v>
      </c>
      <c r="N1654" s="224">
        <f>SUMIF('08'!$C$10:$C$29,$C1654,'08'!$G$10:$G$29)*'08'!$E$3</f>
        <v>0</v>
      </c>
      <c r="O1654" s="224">
        <f>SUMIF('09'!$C$10:$C$29,$C1654,'09'!$G$10:$G$29)*'09'!$E$3</f>
        <v>0</v>
      </c>
      <c r="P1654" s="224">
        <f>SUMIF('10'!$C$10:$C$29,$C1654,'10'!$G$10:$G$29)*'10'!$E$3</f>
        <v>0</v>
      </c>
      <c r="Q1654" s="224">
        <f>SUMIF('11'!$C$10:$C$39,$C1654,'11'!$G$10:$G$39)*'11'!$E$3</f>
        <v>0</v>
      </c>
      <c r="R1654" s="224">
        <f>SUMIF('12'!$C$10:$C$29,$C1654,'12'!$G$10:$G$29)*'12'!$E$3</f>
        <v>0</v>
      </c>
      <c r="S1654" s="224">
        <f>SUMIF('13'!$C$10:$C$29,$C1654,'13'!$G$10:$G$29)*'13'!$E$3</f>
        <v>0</v>
      </c>
      <c r="T1654" s="224">
        <f>SUMIF('14'!$C$10:$C$29,$C1654,'14'!$G$10:$G$29)*'14'!$E$3</f>
        <v>0</v>
      </c>
      <c r="U1654" s="224">
        <f>SUMIF('15'!$C$10:$C$29,$C1654,'15'!$G$10:$G$29)*'15'!$E$3</f>
        <v>0</v>
      </c>
      <c r="V1654" s="224">
        <f>SUMIF('16'!$C$10:$C$29,$C1654,'16'!$G$10:$G$29)*'16'!$E$3</f>
        <v>0</v>
      </c>
      <c r="W1654" s="224">
        <f>SUMIF('17'!$C$10:$C$29,$C1654,'17'!$G$10:$G$29)*'17'!$E$3</f>
        <v>0</v>
      </c>
      <c r="X1654" s="224">
        <f>SUMIF('18'!$C$10:$C$29,$C1654,'18'!$G$10:$G$29)*'18'!$E$3</f>
        <v>0</v>
      </c>
      <c r="Y1654" s="224">
        <f>SUMIF('19'!$C$10:$C$28,$C1654,'19'!$G$10:$G$28)*'19'!$E$3</f>
        <v>0</v>
      </c>
      <c r="Z1654" s="224">
        <f>SUMIF('20'!$C$10:$C$29,$C1654,'20'!$G$10:$G$29)*'20'!$E$3</f>
        <v>0</v>
      </c>
      <c r="AA1654" s="224">
        <f>SUMIF('21'!$C$10:$C$29,$C1654,'21'!$G$10:$G$29)*'21'!$E$3</f>
        <v>0</v>
      </c>
    </row>
    <row r="1655" spans="3:27" ht="15" hidden="1">
      <c r="C1655" s="207" t="s">
        <v>3409</v>
      </c>
      <c r="D1655" s="207" t="s">
        <v>3410</v>
      </c>
      <c r="F1655" s="303">
        <f t="shared" si="26"/>
        <v>0</v>
      </c>
      <c r="G1655" s="224">
        <f>SUMIF('01'!$C$10:$C$29,$C1655,'01'!$G$10:$G$29)*'01'!$E$3</f>
        <v>0</v>
      </c>
      <c r="H1655" s="224">
        <f>SUMIF('02'!$C$10:$C$28,$C1655,'02'!$G$10:$G$28)*'02'!$E$3</f>
        <v>0</v>
      </c>
      <c r="I1655" s="224">
        <f>SUMIF('03'!$C$10:$C$29,$C1655,'03'!$G$10:$G$29)*'03'!$E$3</f>
        <v>0</v>
      </c>
      <c r="J1655" s="224">
        <f>SUMIF('04'!$C$10:$C$26,$C1655,'04'!$G$10:$G$26)*'04'!$E$3</f>
        <v>0</v>
      </c>
      <c r="K1655" s="224">
        <f>SUMIF('05'!$C$10:$C$29,$C1655,'05'!$G$10:$G$29)*'05'!$E$3</f>
        <v>0</v>
      </c>
      <c r="L1655" s="224">
        <f>SUMIF('06'!$C$10:$C$29,$C1655,'06'!$G$10:$G$29)*'06'!$E$3</f>
        <v>0</v>
      </c>
      <c r="M1655" s="224">
        <f>SUMIF('07'!$C$10:$C$26,$C1655,'07'!$G$10:$G$26)*'07'!$E$3</f>
        <v>0</v>
      </c>
      <c r="N1655" s="224">
        <f>SUMIF('08'!$C$10:$C$29,$C1655,'08'!$G$10:$G$29)*'08'!$E$3</f>
        <v>0</v>
      </c>
      <c r="O1655" s="224">
        <f>SUMIF('09'!$C$10:$C$29,$C1655,'09'!$G$10:$G$29)*'09'!$E$3</f>
        <v>0</v>
      </c>
      <c r="P1655" s="224">
        <f>SUMIF('10'!$C$10:$C$29,$C1655,'10'!$G$10:$G$29)*'10'!$E$3</f>
        <v>0</v>
      </c>
      <c r="Q1655" s="224">
        <f>SUMIF('11'!$C$10:$C$39,$C1655,'11'!$G$10:$G$39)*'11'!$E$3</f>
        <v>0</v>
      </c>
      <c r="R1655" s="224">
        <f>SUMIF('12'!$C$10:$C$29,$C1655,'12'!$G$10:$G$29)*'12'!$E$3</f>
        <v>0</v>
      </c>
      <c r="S1655" s="224">
        <f>SUMIF('13'!$C$10:$C$29,$C1655,'13'!$G$10:$G$29)*'13'!$E$3</f>
        <v>0</v>
      </c>
      <c r="T1655" s="224">
        <f>SUMIF('14'!$C$10:$C$29,$C1655,'14'!$G$10:$G$29)*'14'!$E$3</f>
        <v>0</v>
      </c>
      <c r="U1655" s="224">
        <f>SUMIF('15'!$C$10:$C$29,$C1655,'15'!$G$10:$G$29)*'15'!$E$3</f>
        <v>0</v>
      </c>
      <c r="V1655" s="224">
        <f>SUMIF('16'!$C$10:$C$29,$C1655,'16'!$G$10:$G$29)*'16'!$E$3</f>
        <v>0</v>
      </c>
      <c r="W1655" s="224">
        <f>SUMIF('17'!$C$10:$C$29,$C1655,'17'!$G$10:$G$29)*'17'!$E$3</f>
        <v>0</v>
      </c>
      <c r="X1655" s="224">
        <f>SUMIF('18'!$C$10:$C$29,$C1655,'18'!$G$10:$G$29)*'18'!$E$3</f>
        <v>0</v>
      </c>
      <c r="Y1655" s="224">
        <f>SUMIF('19'!$C$10:$C$28,$C1655,'19'!$G$10:$G$28)*'19'!$E$3</f>
        <v>0</v>
      </c>
      <c r="Z1655" s="224">
        <f>SUMIF('20'!$C$10:$C$29,$C1655,'20'!$G$10:$G$29)*'20'!$E$3</f>
        <v>0</v>
      </c>
      <c r="AA1655" s="224">
        <f>SUMIF('21'!$C$10:$C$29,$C1655,'21'!$G$10:$G$29)*'21'!$E$3</f>
        <v>0</v>
      </c>
    </row>
    <row r="1656" spans="3:27" ht="15" hidden="1">
      <c r="C1656" s="207" t="s">
        <v>3411</v>
      </c>
      <c r="D1656" s="207" t="s">
        <v>3412</v>
      </c>
      <c r="F1656" s="303">
        <f t="shared" si="26"/>
        <v>0</v>
      </c>
      <c r="G1656" s="224">
        <f>SUMIF('01'!$C$10:$C$29,$C1656,'01'!$G$10:$G$29)*'01'!$E$3</f>
        <v>0</v>
      </c>
      <c r="H1656" s="224">
        <f>SUMIF('02'!$C$10:$C$28,$C1656,'02'!$G$10:$G$28)*'02'!$E$3</f>
        <v>0</v>
      </c>
      <c r="I1656" s="224">
        <f>SUMIF('03'!$C$10:$C$29,$C1656,'03'!$G$10:$G$29)*'03'!$E$3</f>
        <v>0</v>
      </c>
      <c r="J1656" s="224">
        <f>SUMIF('04'!$C$10:$C$26,$C1656,'04'!$G$10:$G$26)*'04'!$E$3</f>
        <v>0</v>
      </c>
      <c r="K1656" s="224">
        <f>SUMIF('05'!$C$10:$C$29,$C1656,'05'!$G$10:$G$29)*'05'!$E$3</f>
        <v>0</v>
      </c>
      <c r="L1656" s="224">
        <f>SUMIF('06'!$C$10:$C$29,$C1656,'06'!$G$10:$G$29)*'06'!$E$3</f>
        <v>0</v>
      </c>
      <c r="M1656" s="224">
        <f>SUMIF('07'!$C$10:$C$26,$C1656,'07'!$G$10:$G$26)*'07'!$E$3</f>
        <v>0</v>
      </c>
      <c r="N1656" s="224">
        <f>SUMIF('08'!$C$10:$C$29,$C1656,'08'!$G$10:$G$29)*'08'!$E$3</f>
        <v>0</v>
      </c>
      <c r="O1656" s="224">
        <f>SUMIF('09'!$C$10:$C$29,$C1656,'09'!$G$10:$G$29)*'09'!$E$3</f>
        <v>0</v>
      </c>
      <c r="P1656" s="224">
        <f>SUMIF('10'!$C$10:$C$29,$C1656,'10'!$G$10:$G$29)*'10'!$E$3</f>
        <v>0</v>
      </c>
      <c r="Q1656" s="224">
        <f>SUMIF('11'!$C$10:$C$39,$C1656,'11'!$G$10:$G$39)*'11'!$E$3</f>
        <v>0</v>
      </c>
      <c r="R1656" s="224">
        <f>SUMIF('12'!$C$10:$C$29,$C1656,'12'!$G$10:$G$29)*'12'!$E$3</f>
        <v>0</v>
      </c>
      <c r="S1656" s="224">
        <f>SUMIF('13'!$C$10:$C$29,$C1656,'13'!$G$10:$G$29)*'13'!$E$3</f>
        <v>0</v>
      </c>
      <c r="T1656" s="224">
        <f>SUMIF('14'!$C$10:$C$29,$C1656,'14'!$G$10:$G$29)*'14'!$E$3</f>
        <v>0</v>
      </c>
      <c r="U1656" s="224">
        <f>SUMIF('15'!$C$10:$C$29,$C1656,'15'!$G$10:$G$29)*'15'!$E$3</f>
        <v>0</v>
      </c>
      <c r="V1656" s="224">
        <f>SUMIF('16'!$C$10:$C$29,$C1656,'16'!$G$10:$G$29)*'16'!$E$3</f>
        <v>0</v>
      </c>
      <c r="W1656" s="224">
        <f>SUMIF('17'!$C$10:$C$29,$C1656,'17'!$G$10:$G$29)*'17'!$E$3</f>
        <v>0</v>
      </c>
      <c r="X1656" s="224">
        <f>SUMIF('18'!$C$10:$C$29,$C1656,'18'!$G$10:$G$29)*'18'!$E$3</f>
        <v>0</v>
      </c>
      <c r="Y1656" s="224">
        <f>SUMIF('19'!$C$10:$C$28,$C1656,'19'!$G$10:$G$28)*'19'!$E$3</f>
        <v>0</v>
      </c>
      <c r="Z1656" s="224">
        <f>SUMIF('20'!$C$10:$C$29,$C1656,'20'!$G$10:$G$29)*'20'!$E$3</f>
        <v>0</v>
      </c>
      <c r="AA1656" s="224">
        <f>SUMIF('21'!$C$10:$C$29,$C1656,'21'!$G$10:$G$29)*'21'!$E$3</f>
        <v>0</v>
      </c>
    </row>
    <row r="1657" spans="3:27" ht="15" hidden="1">
      <c r="C1657" s="207" t="s">
        <v>3413</v>
      </c>
      <c r="D1657" s="207" t="s">
        <v>3414</v>
      </c>
      <c r="F1657" s="303">
        <f t="shared" si="26"/>
        <v>0</v>
      </c>
      <c r="G1657" s="224">
        <f>SUMIF('01'!$C$10:$C$29,$C1657,'01'!$G$10:$G$29)*'01'!$E$3</f>
        <v>0</v>
      </c>
      <c r="H1657" s="224">
        <f>SUMIF('02'!$C$10:$C$28,$C1657,'02'!$G$10:$G$28)*'02'!$E$3</f>
        <v>0</v>
      </c>
      <c r="I1657" s="224">
        <f>SUMIF('03'!$C$10:$C$29,$C1657,'03'!$G$10:$G$29)*'03'!$E$3</f>
        <v>0</v>
      </c>
      <c r="J1657" s="224">
        <f>SUMIF('04'!$C$10:$C$26,$C1657,'04'!$G$10:$G$26)*'04'!$E$3</f>
        <v>0</v>
      </c>
      <c r="K1657" s="224">
        <f>SUMIF('05'!$C$10:$C$29,$C1657,'05'!$G$10:$G$29)*'05'!$E$3</f>
        <v>0</v>
      </c>
      <c r="L1657" s="224">
        <f>SUMIF('06'!$C$10:$C$29,$C1657,'06'!$G$10:$G$29)*'06'!$E$3</f>
        <v>0</v>
      </c>
      <c r="M1657" s="224">
        <f>SUMIF('07'!$C$10:$C$26,$C1657,'07'!$G$10:$G$26)*'07'!$E$3</f>
        <v>0</v>
      </c>
      <c r="N1657" s="224">
        <f>SUMIF('08'!$C$10:$C$29,$C1657,'08'!$G$10:$G$29)*'08'!$E$3</f>
        <v>0</v>
      </c>
      <c r="O1657" s="224">
        <f>SUMIF('09'!$C$10:$C$29,$C1657,'09'!$G$10:$G$29)*'09'!$E$3</f>
        <v>0</v>
      </c>
      <c r="P1657" s="224">
        <f>SUMIF('10'!$C$10:$C$29,$C1657,'10'!$G$10:$G$29)*'10'!$E$3</f>
        <v>0</v>
      </c>
      <c r="Q1657" s="224">
        <f>SUMIF('11'!$C$10:$C$39,$C1657,'11'!$G$10:$G$39)*'11'!$E$3</f>
        <v>0</v>
      </c>
      <c r="R1657" s="224">
        <f>SUMIF('12'!$C$10:$C$29,$C1657,'12'!$G$10:$G$29)*'12'!$E$3</f>
        <v>0</v>
      </c>
      <c r="S1657" s="224">
        <f>SUMIF('13'!$C$10:$C$29,$C1657,'13'!$G$10:$G$29)*'13'!$E$3</f>
        <v>0</v>
      </c>
      <c r="T1657" s="224">
        <f>SUMIF('14'!$C$10:$C$29,$C1657,'14'!$G$10:$G$29)*'14'!$E$3</f>
        <v>0</v>
      </c>
      <c r="U1657" s="224">
        <f>SUMIF('15'!$C$10:$C$29,$C1657,'15'!$G$10:$G$29)*'15'!$E$3</f>
        <v>0</v>
      </c>
      <c r="V1657" s="224">
        <f>SUMIF('16'!$C$10:$C$29,$C1657,'16'!$G$10:$G$29)*'16'!$E$3</f>
        <v>0</v>
      </c>
      <c r="W1657" s="224">
        <f>SUMIF('17'!$C$10:$C$29,$C1657,'17'!$G$10:$G$29)*'17'!$E$3</f>
        <v>0</v>
      </c>
      <c r="X1657" s="224">
        <f>SUMIF('18'!$C$10:$C$29,$C1657,'18'!$G$10:$G$29)*'18'!$E$3</f>
        <v>0</v>
      </c>
      <c r="Y1657" s="224">
        <f>SUMIF('19'!$C$10:$C$28,$C1657,'19'!$G$10:$G$28)*'19'!$E$3</f>
        <v>0</v>
      </c>
      <c r="Z1657" s="224">
        <f>SUMIF('20'!$C$10:$C$29,$C1657,'20'!$G$10:$G$29)*'20'!$E$3</f>
        <v>0</v>
      </c>
      <c r="AA1657" s="224">
        <f>SUMIF('21'!$C$10:$C$29,$C1657,'21'!$G$10:$G$29)*'21'!$E$3</f>
        <v>0</v>
      </c>
    </row>
    <row r="1658" spans="3:27" ht="15" hidden="1">
      <c r="C1658" s="207" t="s">
        <v>3415</v>
      </c>
      <c r="D1658" s="207" t="s">
        <v>3416</v>
      </c>
      <c r="F1658" s="303">
        <f t="shared" si="26"/>
        <v>0</v>
      </c>
      <c r="G1658" s="224">
        <f>SUMIF('01'!$C$10:$C$29,$C1658,'01'!$G$10:$G$29)*'01'!$E$3</f>
        <v>0</v>
      </c>
      <c r="H1658" s="224">
        <f>SUMIF('02'!$C$10:$C$28,$C1658,'02'!$G$10:$G$28)*'02'!$E$3</f>
        <v>0</v>
      </c>
      <c r="I1658" s="224">
        <f>SUMIF('03'!$C$10:$C$29,$C1658,'03'!$G$10:$G$29)*'03'!$E$3</f>
        <v>0</v>
      </c>
      <c r="J1658" s="224">
        <f>SUMIF('04'!$C$10:$C$26,$C1658,'04'!$G$10:$G$26)*'04'!$E$3</f>
        <v>0</v>
      </c>
      <c r="K1658" s="224">
        <f>SUMIF('05'!$C$10:$C$29,$C1658,'05'!$G$10:$G$29)*'05'!$E$3</f>
        <v>0</v>
      </c>
      <c r="L1658" s="224">
        <f>SUMIF('06'!$C$10:$C$29,$C1658,'06'!$G$10:$G$29)*'06'!$E$3</f>
        <v>0</v>
      </c>
      <c r="M1658" s="224">
        <f>SUMIF('07'!$C$10:$C$26,$C1658,'07'!$G$10:$G$26)*'07'!$E$3</f>
        <v>0</v>
      </c>
      <c r="N1658" s="224">
        <f>SUMIF('08'!$C$10:$C$29,$C1658,'08'!$G$10:$G$29)*'08'!$E$3</f>
        <v>0</v>
      </c>
      <c r="O1658" s="224">
        <f>SUMIF('09'!$C$10:$C$29,$C1658,'09'!$G$10:$G$29)*'09'!$E$3</f>
        <v>0</v>
      </c>
      <c r="P1658" s="224">
        <f>SUMIF('10'!$C$10:$C$29,$C1658,'10'!$G$10:$G$29)*'10'!$E$3</f>
        <v>0</v>
      </c>
      <c r="Q1658" s="224">
        <f>SUMIF('11'!$C$10:$C$39,$C1658,'11'!$G$10:$G$39)*'11'!$E$3</f>
        <v>0</v>
      </c>
      <c r="R1658" s="224">
        <f>SUMIF('12'!$C$10:$C$29,$C1658,'12'!$G$10:$G$29)*'12'!$E$3</f>
        <v>0</v>
      </c>
      <c r="S1658" s="224">
        <f>SUMIF('13'!$C$10:$C$29,$C1658,'13'!$G$10:$G$29)*'13'!$E$3</f>
        <v>0</v>
      </c>
      <c r="T1658" s="224">
        <f>SUMIF('14'!$C$10:$C$29,$C1658,'14'!$G$10:$G$29)*'14'!$E$3</f>
        <v>0</v>
      </c>
      <c r="U1658" s="224">
        <f>SUMIF('15'!$C$10:$C$29,$C1658,'15'!$G$10:$G$29)*'15'!$E$3</f>
        <v>0</v>
      </c>
      <c r="V1658" s="224">
        <f>SUMIF('16'!$C$10:$C$29,$C1658,'16'!$G$10:$G$29)*'16'!$E$3</f>
        <v>0</v>
      </c>
      <c r="W1658" s="224">
        <f>SUMIF('17'!$C$10:$C$29,$C1658,'17'!$G$10:$G$29)*'17'!$E$3</f>
        <v>0</v>
      </c>
      <c r="X1658" s="224">
        <f>SUMIF('18'!$C$10:$C$29,$C1658,'18'!$G$10:$G$29)*'18'!$E$3</f>
        <v>0</v>
      </c>
      <c r="Y1658" s="224">
        <f>SUMIF('19'!$C$10:$C$28,$C1658,'19'!$G$10:$G$28)*'19'!$E$3</f>
        <v>0</v>
      </c>
      <c r="Z1658" s="224">
        <f>SUMIF('20'!$C$10:$C$29,$C1658,'20'!$G$10:$G$29)*'20'!$E$3</f>
        <v>0</v>
      </c>
      <c r="AA1658" s="224">
        <f>SUMIF('21'!$C$10:$C$29,$C1658,'21'!$G$10:$G$29)*'21'!$E$3</f>
        <v>0</v>
      </c>
    </row>
    <row r="1659" spans="3:27" ht="15" hidden="1">
      <c r="C1659" s="207" t="s">
        <v>3417</v>
      </c>
      <c r="D1659" s="207" t="s">
        <v>3418</v>
      </c>
      <c r="F1659" s="303">
        <f t="shared" si="26"/>
        <v>0</v>
      </c>
      <c r="G1659" s="224">
        <f>SUMIF('01'!$C$10:$C$29,$C1659,'01'!$G$10:$G$29)*'01'!$E$3</f>
        <v>0</v>
      </c>
      <c r="H1659" s="224">
        <f>SUMIF('02'!$C$10:$C$28,$C1659,'02'!$G$10:$G$28)*'02'!$E$3</f>
        <v>0</v>
      </c>
      <c r="I1659" s="224">
        <f>SUMIF('03'!$C$10:$C$29,$C1659,'03'!$G$10:$G$29)*'03'!$E$3</f>
        <v>0</v>
      </c>
      <c r="J1659" s="224">
        <f>SUMIF('04'!$C$10:$C$26,$C1659,'04'!$G$10:$G$26)*'04'!$E$3</f>
        <v>0</v>
      </c>
      <c r="K1659" s="224">
        <f>SUMIF('05'!$C$10:$C$29,$C1659,'05'!$G$10:$G$29)*'05'!$E$3</f>
        <v>0</v>
      </c>
      <c r="L1659" s="224">
        <f>SUMIF('06'!$C$10:$C$29,$C1659,'06'!$G$10:$G$29)*'06'!$E$3</f>
        <v>0</v>
      </c>
      <c r="M1659" s="224">
        <f>SUMIF('07'!$C$10:$C$26,$C1659,'07'!$G$10:$G$26)*'07'!$E$3</f>
        <v>0</v>
      </c>
      <c r="N1659" s="224">
        <f>SUMIF('08'!$C$10:$C$29,$C1659,'08'!$G$10:$G$29)*'08'!$E$3</f>
        <v>0</v>
      </c>
      <c r="O1659" s="224">
        <f>SUMIF('09'!$C$10:$C$29,$C1659,'09'!$G$10:$G$29)*'09'!$E$3</f>
        <v>0</v>
      </c>
      <c r="P1659" s="224">
        <f>SUMIF('10'!$C$10:$C$29,$C1659,'10'!$G$10:$G$29)*'10'!$E$3</f>
        <v>0</v>
      </c>
      <c r="Q1659" s="224">
        <f>SUMIF('11'!$C$10:$C$39,$C1659,'11'!$G$10:$G$39)*'11'!$E$3</f>
        <v>0</v>
      </c>
      <c r="R1659" s="224">
        <f>SUMIF('12'!$C$10:$C$29,$C1659,'12'!$G$10:$G$29)*'12'!$E$3</f>
        <v>0</v>
      </c>
      <c r="S1659" s="224">
        <f>SUMIF('13'!$C$10:$C$29,$C1659,'13'!$G$10:$G$29)*'13'!$E$3</f>
        <v>0</v>
      </c>
      <c r="T1659" s="224">
        <f>SUMIF('14'!$C$10:$C$29,$C1659,'14'!$G$10:$G$29)*'14'!$E$3</f>
        <v>0</v>
      </c>
      <c r="U1659" s="224">
        <f>SUMIF('15'!$C$10:$C$29,$C1659,'15'!$G$10:$G$29)*'15'!$E$3</f>
        <v>0</v>
      </c>
      <c r="V1659" s="224">
        <f>SUMIF('16'!$C$10:$C$29,$C1659,'16'!$G$10:$G$29)*'16'!$E$3</f>
        <v>0</v>
      </c>
      <c r="W1659" s="224">
        <f>SUMIF('17'!$C$10:$C$29,$C1659,'17'!$G$10:$G$29)*'17'!$E$3</f>
        <v>0</v>
      </c>
      <c r="X1659" s="224">
        <f>SUMIF('18'!$C$10:$C$29,$C1659,'18'!$G$10:$G$29)*'18'!$E$3</f>
        <v>0</v>
      </c>
      <c r="Y1659" s="224">
        <f>SUMIF('19'!$C$10:$C$28,$C1659,'19'!$G$10:$G$28)*'19'!$E$3</f>
        <v>0</v>
      </c>
      <c r="Z1659" s="224">
        <f>SUMIF('20'!$C$10:$C$29,$C1659,'20'!$G$10:$G$29)*'20'!$E$3</f>
        <v>0</v>
      </c>
      <c r="AA1659" s="224">
        <f>SUMIF('21'!$C$10:$C$29,$C1659,'21'!$G$10:$G$29)*'21'!$E$3</f>
        <v>0</v>
      </c>
    </row>
    <row r="1660" spans="3:27" ht="15" hidden="1">
      <c r="C1660" s="207" t="s">
        <v>3419</v>
      </c>
      <c r="D1660" s="207" t="s">
        <v>3420</v>
      </c>
      <c r="F1660" s="303">
        <f t="shared" si="26"/>
        <v>0</v>
      </c>
      <c r="G1660" s="224">
        <f>SUMIF('01'!$C$10:$C$29,$C1660,'01'!$G$10:$G$29)*'01'!$E$3</f>
        <v>0</v>
      </c>
      <c r="H1660" s="224">
        <f>SUMIF('02'!$C$10:$C$28,$C1660,'02'!$G$10:$G$28)*'02'!$E$3</f>
        <v>0</v>
      </c>
      <c r="I1660" s="224">
        <f>SUMIF('03'!$C$10:$C$29,$C1660,'03'!$G$10:$G$29)*'03'!$E$3</f>
        <v>0</v>
      </c>
      <c r="J1660" s="224">
        <f>SUMIF('04'!$C$10:$C$26,$C1660,'04'!$G$10:$G$26)*'04'!$E$3</f>
        <v>0</v>
      </c>
      <c r="K1660" s="224">
        <f>SUMIF('05'!$C$10:$C$29,$C1660,'05'!$G$10:$G$29)*'05'!$E$3</f>
        <v>0</v>
      </c>
      <c r="L1660" s="224">
        <f>SUMIF('06'!$C$10:$C$29,$C1660,'06'!$G$10:$G$29)*'06'!$E$3</f>
        <v>0</v>
      </c>
      <c r="M1660" s="224">
        <f>SUMIF('07'!$C$10:$C$26,$C1660,'07'!$G$10:$G$26)*'07'!$E$3</f>
        <v>0</v>
      </c>
      <c r="N1660" s="224">
        <f>SUMIF('08'!$C$10:$C$29,$C1660,'08'!$G$10:$G$29)*'08'!$E$3</f>
        <v>0</v>
      </c>
      <c r="O1660" s="224">
        <f>SUMIF('09'!$C$10:$C$29,$C1660,'09'!$G$10:$G$29)*'09'!$E$3</f>
        <v>0</v>
      </c>
      <c r="P1660" s="224">
        <f>SUMIF('10'!$C$10:$C$29,$C1660,'10'!$G$10:$G$29)*'10'!$E$3</f>
        <v>0</v>
      </c>
      <c r="Q1660" s="224">
        <f>SUMIF('11'!$C$10:$C$39,$C1660,'11'!$G$10:$G$39)*'11'!$E$3</f>
        <v>0</v>
      </c>
      <c r="R1660" s="224">
        <f>SUMIF('12'!$C$10:$C$29,$C1660,'12'!$G$10:$G$29)*'12'!$E$3</f>
        <v>0</v>
      </c>
      <c r="S1660" s="224">
        <f>SUMIF('13'!$C$10:$C$29,$C1660,'13'!$G$10:$G$29)*'13'!$E$3</f>
        <v>0</v>
      </c>
      <c r="T1660" s="224">
        <f>SUMIF('14'!$C$10:$C$29,$C1660,'14'!$G$10:$G$29)*'14'!$E$3</f>
        <v>0</v>
      </c>
      <c r="U1660" s="224">
        <f>SUMIF('15'!$C$10:$C$29,$C1660,'15'!$G$10:$G$29)*'15'!$E$3</f>
        <v>0</v>
      </c>
      <c r="V1660" s="224">
        <f>SUMIF('16'!$C$10:$C$29,$C1660,'16'!$G$10:$G$29)*'16'!$E$3</f>
        <v>0</v>
      </c>
      <c r="W1660" s="224">
        <f>SUMIF('17'!$C$10:$C$29,$C1660,'17'!$G$10:$G$29)*'17'!$E$3</f>
        <v>0</v>
      </c>
      <c r="X1660" s="224">
        <f>SUMIF('18'!$C$10:$C$29,$C1660,'18'!$G$10:$G$29)*'18'!$E$3</f>
        <v>0</v>
      </c>
      <c r="Y1660" s="224">
        <f>SUMIF('19'!$C$10:$C$28,$C1660,'19'!$G$10:$G$28)*'19'!$E$3</f>
        <v>0</v>
      </c>
      <c r="Z1660" s="224">
        <f>SUMIF('20'!$C$10:$C$29,$C1660,'20'!$G$10:$G$29)*'20'!$E$3</f>
        <v>0</v>
      </c>
      <c r="AA1660" s="224">
        <f>SUMIF('21'!$C$10:$C$29,$C1660,'21'!$G$10:$G$29)*'21'!$E$3</f>
        <v>0</v>
      </c>
    </row>
    <row r="1661" spans="3:27" ht="15" hidden="1">
      <c r="C1661" s="207" t="s">
        <v>3421</v>
      </c>
      <c r="D1661" s="207" t="s">
        <v>3422</v>
      </c>
      <c r="F1661" s="303">
        <f t="shared" si="26"/>
        <v>0</v>
      </c>
      <c r="G1661" s="224">
        <f>SUMIF('01'!$C$10:$C$29,$C1661,'01'!$G$10:$G$29)*'01'!$E$3</f>
        <v>0</v>
      </c>
      <c r="H1661" s="224">
        <f>SUMIF('02'!$C$10:$C$28,$C1661,'02'!$G$10:$G$28)*'02'!$E$3</f>
        <v>0</v>
      </c>
      <c r="I1661" s="224">
        <f>SUMIF('03'!$C$10:$C$29,$C1661,'03'!$G$10:$G$29)*'03'!$E$3</f>
        <v>0</v>
      </c>
      <c r="J1661" s="224">
        <f>SUMIF('04'!$C$10:$C$26,$C1661,'04'!$G$10:$G$26)*'04'!$E$3</f>
        <v>0</v>
      </c>
      <c r="K1661" s="224">
        <f>SUMIF('05'!$C$10:$C$29,$C1661,'05'!$G$10:$G$29)*'05'!$E$3</f>
        <v>0</v>
      </c>
      <c r="L1661" s="224">
        <f>SUMIF('06'!$C$10:$C$29,$C1661,'06'!$G$10:$G$29)*'06'!$E$3</f>
        <v>0</v>
      </c>
      <c r="M1661" s="224">
        <f>SUMIF('07'!$C$10:$C$26,$C1661,'07'!$G$10:$G$26)*'07'!$E$3</f>
        <v>0</v>
      </c>
      <c r="N1661" s="224">
        <f>SUMIF('08'!$C$10:$C$29,$C1661,'08'!$G$10:$G$29)*'08'!$E$3</f>
        <v>0</v>
      </c>
      <c r="O1661" s="224">
        <f>SUMIF('09'!$C$10:$C$29,$C1661,'09'!$G$10:$G$29)*'09'!$E$3</f>
        <v>0</v>
      </c>
      <c r="P1661" s="224">
        <f>SUMIF('10'!$C$10:$C$29,$C1661,'10'!$G$10:$G$29)*'10'!$E$3</f>
        <v>0</v>
      </c>
      <c r="Q1661" s="224">
        <f>SUMIF('11'!$C$10:$C$39,$C1661,'11'!$G$10:$G$39)*'11'!$E$3</f>
        <v>0</v>
      </c>
      <c r="R1661" s="224">
        <f>SUMIF('12'!$C$10:$C$29,$C1661,'12'!$G$10:$G$29)*'12'!$E$3</f>
        <v>0</v>
      </c>
      <c r="S1661" s="224">
        <f>SUMIF('13'!$C$10:$C$29,$C1661,'13'!$G$10:$G$29)*'13'!$E$3</f>
        <v>0</v>
      </c>
      <c r="T1661" s="224">
        <f>SUMIF('14'!$C$10:$C$29,$C1661,'14'!$G$10:$G$29)*'14'!$E$3</f>
        <v>0</v>
      </c>
      <c r="U1661" s="224">
        <f>SUMIF('15'!$C$10:$C$29,$C1661,'15'!$G$10:$G$29)*'15'!$E$3</f>
        <v>0</v>
      </c>
      <c r="V1661" s="224">
        <f>SUMIF('16'!$C$10:$C$29,$C1661,'16'!$G$10:$G$29)*'16'!$E$3</f>
        <v>0</v>
      </c>
      <c r="W1661" s="224">
        <f>SUMIF('17'!$C$10:$C$29,$C1661,'17'!$G$10:$G$29)*'17'!$E$3</f>
        <v>0</v>
      </c>
      <c r="X1661" s="224">
        <f>SUMIF('18'!$C$10:$C$29,$C1661,'18'!$G$10:$G$29)*'18'!$E$3</f>
        <v>0</v>
      </c>
      <c r="Y1661" s="224">
        <f>SUMIF('19'!$C$10:$C$28,$C1661,'19'!$G$10:$G$28)*'19'!$E$3</f>
        <v>0</v>
      </c>
      <c r="Z1661" s="224">
        <f>SUMIF('20'!$C$10:$C$29,$C1661,'20'!$G$10:$G$29)*'20'!$E$3</f>
        <v>0</v>
      </c>
      <c r="AA1661" s="224">
        <f>SUMIF('21'!$C$10:$C$29,$C1661,'21'!$G$10:$G$29)*'21'!$E$3</f>
        <v>0</v>
      </c>
    </row>
    <row r="1662" spans="3:27" ht="15" hidden="1">
      <c r="C1662" s="207" t="s">
        <v>3423</v>
      </c>
      <c r="D1662" s="207" t="s">
        <v>3424</v>
      </c>
      <c r="F1662" s="303">
        <f t="shared" si="26"/>
        <v>0</v>
      </c>
      <c r="G1662" s="224">
        <f>SUMIF('01'!$C$10:$C$29,$C1662,'01'!$G$10:$G$29)*'01'!$E$3</f>
        <v>0</v>
      </c>
      <c r="H1662" s="224">
        <f>SUMIF('02'!$C$10:$C$28,$C1662,'02'!$G$10:$G$28)*'02'!$E$3</f>
        <v>0</v>
      </c>
      <c r="I1662" s="224">
        <f>SUMIF('03'!$C$10:$C$29,$C1662,'03'!$G$10:$G$29)*'03'!$E$3</f>
        <v>0</v>
      </c>
      <c r="J1662" s="224">
        <f>SUMIF('04'!$C$10:$C$26,$C1662,'04'!$G$10:$G$26)*'04'!$E$3</f>
        <v>0</v>
      </c>
      <c r="K1662" s="224">
        <f>SUMIF('05'!$C$10:$C$29,$C1662,'05'!$G$10:$G$29)*'05'!$E$3</f>
        <v>0</v>
      </c>
      <c r="L1662" s="224">
        <f>SUMIF('06'!$C$10:$C$29,$C1662,'06'!$G$10:$G$29)*'06'!$E$3</f>
        <v>0</v>
      </c>
      <c r="M1662" s="224">
        <f>SUMIF('07'!$C$10:$C$26,$C1662,'07'!$G$10:$G$26)*'07'!$E$3</f>
        <v>0</v>
      </c>
      <c r="N1662" s="224">
        <f>SUMIF('08'!$C$10:$C$29,$C1662,'08'!$G$10:$G$29)*'08'!$E$3</f>
        <v>0</v>
      </c>
      <c r="O1662" s="224">
        <f>SUMIF('09'!$C$10:$C$29,$C1662,'09'!$G$10:$G$29)*'09'!$E$3</f>
        <v>0</v>
      </c>
      <c r="P1662" s="224">
        <f>SUMIF('10'!$C$10:$C$29,$C1662,'10'!$G$10:$G$29)*'10'!$E$3</f>
        <v>0</v>
      </c>
      <c r="Q1662" s="224">
        <f>SUMIF('11'!$C$10:$C$39,$C1662,'11'!$G$10:$G$39)*'11'!$E$3</f>
        <v>0</v>
      </c>
      <c r="R1662" s="224">
        <f>SUMIF('12'!$C$10:$C$29,$C1662,'12'!$G$10:$G$29)*'12'!$E$3</f>
        <v>0</v>
      </c>
      <c r="S1662" s="224">
        <f>SUMIF('13'!$C$10:$C$29,$C1662,'13'!$G$10:$G$29)*'13'!$E$3</f>
        <v>0</v>
      </c>
      <c r="T1662" s="224">
        <f>SUMIF('14'!$C$10:$C$29,$C1662,'14'!$G$10:$G$29)*'14'!$E$3</f>
        <v>0</v>
      </c>
      <c r="U1662" s="224">
        <f>SUMIF('15'!$C$10:$C$29,$C1662,'15'!$G$10:$G$29)*'15'!$E$3</f>
        <v>0</v>
      </c>
      <c r="V1662" s="224">
        <f>SUMIF('16'!$C$10:$C$29,$C1662,'16'!$G$10:$G$29)*'16'!$E$3</f>
        <v>0</v>
      </c>
      <c r="W1662" s="224">
        <f>SUMIF('17'!$C$10:$C$29,$C1662,'17'!$G$10:$G$29)*'17'!$E$3</f>
        <v>0</v>
      </c>
      <c r="X1662" s="224">
        <f>SUMIF('18'!$C$10:$C$29,$C1662,'18'!$G$10:$G$29)*'18'!$E$3</f>
        <v>0</v>
      </c>
      <c r="Y1662" s="224">
        <f>SUMIF('19'!$C$10:$C$28,$C1662,'19'!$G$10:$G$28)*'19'!$E$3</f>
        <v>0</v>
      </c>
      <c r="Z1662" s="224">
        <f>SUMIF('20'!$C$10:$C$29,$C1662,'20'!$G$10:$G$29)*'20'!$E$3</f>
        <v>0</v>
      </c>
      <c r="AA1662" s="224">
        <f>SUMIF('21'!$C$10:$C$29,$C1662,'21'!$G$10:$G$29)*'21'!$E$3</f>
        <v>0</v>
      </c>
    </row>
    <row r="1663" spans="3:27" ht="15" hidden="1">
      <c r="C1663" s="207" t="s">
        <v>3425</v>
      </c>
      <c r="D1663" s="207" t="s">
        <v>3426</v>
      </c>
      <c r="F1663" s="303">
        <f t="shared" si="26"/>
        <v>0</v>
      </c>
      <c r="G1663" s="224">
        <f>SUMIF('01'!$C$10:$C$29,$C1663,'01'!$G$10:$G$29)*'01'!$E$3</f>
        <v>0</v>
      </c>
      <c r="H1663" s="224">
        <f>SUMIF('02'!$C$10:$C$28,$C1663,'02'!$G$10:$G$28)*'02'!$E$3</f>
        <v>0</v>
      </c>
      <c r="I1663" s="224">
        <f>SUMIF('03'!$C$10:$C$29,$C1663,'03'!$G$10:$G$29)*'03'!$E$3</f>
        <v>0</v>
      </c>
      <c r="J1663" s="224">
        <f>SUMIF('04'!$C$10:$C$26,$C1663,'04'!$G$10:$G$26)*'04'!$E$3</f>
        <v>0</v>
      </c>
      <c r="K1663" s="224">
        <f>SUMIF('05'!$C$10:$C$29,$C1663,'05'!$G$10:$G$29)*'05'!$E$3</f>
        <v>0</v>
      </c>
      <c r="L1663" s="224">
        <f>SUMIF('06'!$C$10:$C$29,$C1663,'06'!$G$10:$G$29)*'06'!$E$3</f>
        <v>0</v>
      </c>
      <c r="M1663" s="224">
        <f>SUMIF('07'!$C$10:$C$26,$C1663,'07'!$G$10:$G$26)*'07'!$E$3</f>
        <v>0</v>
      </c>
      <c r="N1663" s="224">
        <f>SUMIF('08'!$C$10:$C$29,$C1663,'08'!$G$10:$G$29)*'08'!$E$3</f>
        <v>0</v>
      </c>
      <c r="O1663" s="224">
        <f>SUMIF('09'!$C$10:$C$29,$C1663,'09'!$G$10:$G$29)*'09'!$E$3</f>
        <v>0</v>
      </c>
      <c r="P1663" s="224">
        <f>SUMIF('10'!$C$10:$C$29,$C1663,'10'!$G$10:$G$29)*'10'!$E$3</f>
        <v>0</v>
      </c>
      <c r="Q1663" s="224">
        <f>SUMIF('11'!$C$10:$C$39,$C1663,'11'!$G$10:$G$39)*'11'!$E$3</f>
        <v>0</v>
      </c>
      <c r="R1663" s="224">
        <f>SUMIF('12'!$C$10:$C$29,$C1663,'12'!$G$10:$G$29)*'12'!$E$3</f>
        <v>0</v>
      </c>
      <c r="S1663" s="224">
        <f>SUMIF('13'!$C$10:$C$29,$C1663,'13'!$G$10:$G$29)*'13'!$E$3</f>
        <v>0</v>
      </c>
      <c r="T1663" s="224">
        <f>SUMIF('14'!$C$10:$C$29,$C1663,'14'!$G$10:$G$29)*'14'!$E$3</f>
        <v>0</v>
      </c>
      <c r="U1663" s="224">
        <f>SUMIF('15'!$C$10:$C$29,$C1663,'15'!$G$10:$G$29)*'15'!$E$3</f>
        <v>0</v>
      </c>
      <c r="V1663" s="224">
        <f>SUMIF('16'!$C$10:$C$29,$C1663,'16'!$G$10:$G$29)*'16'!$E$3</f>
        <v>0</v>
      </c>
      <c r="W1663" s="224">
        <f>SUMIF('17'!$C$10:$C$29,$C1663,'17'!$G$10:$G$29)*'17'!$E$3</f>
        <v>0</v>
      </c>
      <c r="X1663" s="224">
        <f>SUMIF('18'!$C$10:$C$29,$C1663,'18'!$G$10:$G$29)*'18'!$E$3</f>
        <v>0</v>
      </c>
      <c r="Y1663" s="224">
        <f>SUMIF('19'!$C$10:$C$28,$C1663,'19'!$G$10:$G$28)*'19'!$E$3</f>
        <v>0</v>
      </c>
      <c r="Z1663" s="224">
        <f>SUMIF('20'!$C$10:$C$29,$C1663,'20'!$G$10:$G$29)*'20'!$E$3</f>
        <v>0</v>
      </c>
      <c r="AA1663" s="224">
        <f>SUMIF('21'!$C$10:$C$29,$C1663,'21'!$G$10:$G$29)*'21'!$E$3</f>
        <v>0</v>
      </c>
    </row>
    <row r="1664" spans="3:27" ht="15" hidden="1">
      <c r="C1664" s="207" t="s">
        <v>3427</v>
      </c>
      <c r="D1664" s="207" t="s">
        <v>3428</v>
      </c>
      <c r="F1664" s="303">
        <f t="shared" si="26"/>
        <v>0</v>
      </c>
      <c r="G1664" s="224">
        <f>SUMIF('01'!$C$10:$C$29,$C1664,'01'!$G$10:$G$29)*'01'!$E$3</f>
        <v>0</v>
      </c>
      <c r="H1664" s="224">
        <f>SUMIF('02'!$C$10:$C$28,$C1664,'02'!$G$10:$G$28)*'02'!$E$3</f>
        <v>0</v>
      </c>
      <c r="I1664" s="224">
        <f>SUMIF('03'!$C$10:$C$29,$C1664,'03'!$G$10:$G$29)*'03'!$E$3</f>
        <v>0</v>
      </c>
      <c r="J1664" s="224">
        <f>SUMIF('04'!$C$10:$C$26,$C1664,'04'!$G$10:$G$26)*'04'!$E$3</f>
        <v>0</v>
      </c>
      <c r="K1664" s="224">
        <f>SUMIF('05'!$C$10:$C$29,$C1664,'05'!$G$10:$G$29)*'05'!$E$3</f>
        <v>0</v>
      </c>
      <c r="L1664" s="224">
        <f>SUMIF('06'!$C$10:$C$29,$C1664,'06'!$G$10:$G$29)*'06'!$E$3</f>
        <v>0</v>
      </c>
      <c r="M1664" s="224">
        <f>SUMIF('07'!$C$10:$C$26,$C1664,'07'!$G$10:$G$26)*'07'!$E$3</f>
        <v>0</v>
      </c>
      <c r="N1664" s="224">
        <f>SUMIF('08'!$C$10:$C$29,$C1664,'08'!$G$10:$G$29)*'08'!$E$3</f>
        <v>0</v>
      </c>
      <c r="O1664" s="224">
        <f>SUMIF('09'!$C$10:$C$29,$C1664,'09'!$G$10:$G$29)*'09'!$E$3</f>
        <v>0</v>
      </c>
      <c r="P1664" s="224">
        <f>SUMIF('10'!$C$10:$C$29,$C1664,'10'!$G$10:$G$29)*'10'!$E$3</f>
        <v>0</v>
      </c>
      <c r="Q1664" s="224">
        <f>SUMIF('11'!$C$10:$C$39,$C1664,'11'!$G$10:$G$39)*'11'!$E$3</f>
        <v>0</v>
      </c>
      <c r="R1664" s="224">
        <f>SUMIF('12'!$C$10:$C$29,$C1664,'12'!$G$10:$G$29)*'12'!$E$3</f>
        <v>0</v>
      </c>
      <c r="S1664" s="224">
        <f>SUMIF('13'!$C$10:$C$29,$C1664,'13'!$G$10:$G$29)*'13'!$E$3</f>
        <v>0</v>
      </c>
      <c r="T1664" s="224">
        <f>SUMIF('14'!$C$10:$C$29,$C1664,'14'!$G$10:$G$29)*'14'!$E$3</f>
        <v>0</v>
      </c>
      <c r="U1664" s="224">
        <f>SUMIF('15'!$C$10:$C$29,$C1664,'15'!$G$10:$G$29)*'15'!$E$3</f>
        <v>0</v>
      </c>
      <c r="V1664" s="224">
        <f>SUMIF('16'!$C$10:$C$29,$C1664,'16'!$G$10:$G$29)*'16'!$E$3</f>
        <v>0</v>
      </c>
      <c r="W1664" s="224">
        <f>SUMIF('17'!$C$10:$C$29,$C1664,'17'!$G$10:$G$29)*'17'!$E$3</f>
        <v>0</v>
      </c>
      <c r="X1664" s="224">
        <f>SUMIF('18'!$C$10:$C$29,$C1664,'18'!$G$10:$G$29)*'18'!$E$3</f>
        <v>0</v>
      </c>
      <c r="Y1664" s="224">
        <f>SUMIF('19'!$C$10:$C$28,$C1664,'19'!$G$10:$G$28)*'19'!$E$3</f>
        <v>0</v>
      </c>
      <c r="Z1664" s="224">
        <f>SUMIF('20'!$C$10:$C$29,$C1664,'20'!$G$10:$G$29)*'20'!$E$3</f>
        <v>0</v>
      </c>
      <c r="AA1664" s="224">
        <f>SUMIF('21'!$C$10:$C$29,$C1664,'21'!$G$10:$G$29)*'21'!$E$3</f>
        <v>0</v>
      </c>
    </row>
    <row r="1665" spans="3:27" ht="15" hidden="1">
      <c r="C1665" s="207" t="s">
        <v>3429</v>
      </c>
      <c r="D1665" s="207" t="s">
        <v>3430</v>
      </c>
      <c r="F1665" s="303">
        <f t="shared" si="26"/>
        <v>0</v>
      </c>
      <c r="G1665" s="224">
        <f>SUMIF('01'!$C$10:$C$29,$C1665,'01'!$G$10:$G$29)*'01'!$E$3</f>
        <v>0</v>
      </c>
      <c r="H1665" s="224">
        <f>SUMIF('02'!$C$10:$C$28,$C1665,'02'!$G$10:$G$28)*'02'!$E$3</f>
        <v>0</v>
      </c>
      <c r="I1665" s="224">
        <f>SUMIF('03'!$C$10:$C$29,$C1665,'03'!$G$10:$G$29)*'03'!$E$3</f>
        <v>0</v>
      </c>
      <c r="J1665" s="224">
        <f>SUMIF('04'!$C$10:$C$26,$C1665,'04'!$G$10:$G$26)*'04'!$E$3</f>
        <v>0</v>
      </c>
      <c r="K1665" s="224">
        <f>SUMIF('05'!$C$10:$C$29,$C1665,'05'!$G$10:$G$29)*'05'!$E$3</f>
        <v>0</v>
      </c>
      <c r="L1665" s="224">
        <f>SUMIF('06'!$C$10:$C$29,$C1665,'06'!$G$10:$G$29)*'06'!$E$3</f>
        <v>0</v>
      </c>
      <c r="M1665" s="224">
        <f>SUMIF('07'!$C$10:$C$26,$C1665,'07'!$G$10:$G$26)*'07'!$E$3</f>
        <v>0</v>
      </c>
      <c r="N1665" s="224">
        <f>SUMIF('08'!$C$10:$C$29,$C1665,'08'!$G$10:$G$29)*'08'!$E$3</f>
        <v>0</v>
      </c>
      <c r="O1665" s="224">
        <f>SUMIF('09'!$C$10:$C$29,$C1665,'09'!$G$10:$G$29)*'09'!$E$3</f>
        <v>0</v>
      </c>
      <c r="P1665" s="224">
        <f>SUMIF('10'!$C$10:$C$29,$C1665,'10'!$G$10:$G$29)*'10'!$E$3</f>
        <v>0</v>
      </c>
      <c r="Q1665" s="224">
        <f>SUMIF('11'!$C$10:$C$39,$C1665,'11'!$G$10:$G$39)*'11'!$E$3</f>
        <v>0</v>
      </c>
      <c r="R1665" s="224">
        <f>SUMIF('12'!$C$10:$C$29,$C1665,'12'!$G$10:$G$29)*'12'!$E$3</f>
        <v>0</v>
      </c>
      <c r="S1665" s="224">
        <f>SUMIF('13'!$C$10:$C$29,$C1665,'13'!$G$10:$G$29)*'13'!$E$3</f>
        <v>0</v>
      </c>
      <c r="T1665" s="224">
        <f>SUMIF('14'!$C$10:$C$29,$C1665,'14'!$G$10:$G$29)*'14'!$E$3</f>
        <v>0</v>
      </c>
      <c r="U1665" s="224">
        <f>SUMIF('15'!$C$10:$C$29,$C1665,'15'!$G$10:$G$29)*'15'!$E$3</f>
        <v>0</v>
      </c>
      <c r="V1665" s="224">
        <f>SUMIF('16'!$C$10:$C$29,$C1665,'16'!$G$10:$G$29)*'16'!$E$3</f>
        <v>0</v>
      </c>
      <c r="W1665" s="224">
        <f>SUMIF('17'!$C$10:$C$29,$C1665,'17'!$G$10:$G$29)*'17'!$E$3</f>
        <v>0</v>
      </c>
      <c r="X1665" s="224">
        <f>SUMIF('18'!$C$10:$C$29,$C1665,'18'!$G$10:$G$29)*'18'!$E$3</f>
        <v>0</v>
      </c>
      <c r="Y1665" s="224">
        <f>SUMIF('19'!$C$10:$C$28,$C1665,'19'!$G$10:$G$28)*'19'!$E$3</f>
        <v>0</v>
      </c>
      <c r="Z1665" s="224">
        <f>SUMIF('20'!$C$10:$C$29,$C1665,'20'!$G$10:$G$29)*'20'!$E$3</f>
        <v>0</v>
      </c>
      <c r="AA1665" s="224">
        <f>SUMIF('21'!$C$10:$C$29,$C1665,'21'!$G$10:$G$29)*'21'!$E$3</f>
        <v>0</v>
      </c>
    </row>
    <row r="1666" spans="3:27" ht="15" hidden="1">
      <c r="C1666" s="207" t="s">
        <v>3431</v>
      </c>
      <c r="D1666" s="207" t="s">
        <v>3432</v>
      </c>
      <c r="F1666" s="303">
        <f t="shared" si="26"/>
        <v>0</v>
      </c>
      <c r="G1666" s="224">
        <f>SUMIF('01'!$C$10:$C$29,$C1666,'01'!$G$10:$G$29)*'01'!$E$3</f>
        <v>0</v>
      </c>
      <c r="H1666" s="224">
        <f>SUMIF('02'!$C$10:$C$28,$C1666,'02'!$G$10:$G$28)*'02'!$E$3</f>
        <v>0</v>
      </c>
      <c r="I1666" s="224">
        <f>SUMIF('03'!$C$10:$C$29,$C1666,'03'!$G$10:$G$29)*'03'!$E$3</f>
        <v>0</v>
      </c>
      <c r="J1666" s="224">
        <f>SUMIF('04'!$C$10:$C$26,$C1666,'04'!$G$10:$G$26)*'04'!$E$3</f>
        <v>0</v>
      </c>
      <c r="K1666" s="224">
        <f>SUMIF('05'!$C$10:$C$29,$C1666,'05'!$G$10:$G$29)*'05'!$E$3</f>
        <v>0</v>
      </c>
      <c r="L1666" s="224">
        <f>SUMIF('06'!$C$10:$C$29,$C1666,'06'!$G$10:$G$29)*'06'!$E$3</f>
        <v>0</v>
      </c>
      <c r="M1666" s="224">
        <f>SUMIF('07'!$C$10:$C$26,$C1666,'07'!$G$10:$G$26)*'07'!$E$3</f>
        <v>0</v>
      </c>
      <c r="N1666" s="224">
        <f>SUMIF('08'!$C$10:$C$29,$C1666,'08'!$G$10:$G$29)*'08'!$E$3</f>
        <v>0</v>
      </c>
      <c r="O1666" s="224">
        <f>SUMIF('09'!$C$10:$C$29,$C1666,'09'!$G$10:$G$29)*'09'!$E$3</f>
        <v>0</v>
      </c>
      <c r="P1666" s="224">
        <f>SUMIF('10'!$C$10:$C$29,$C1666,'10'!$G$10:$G$29)*'10'!$E$3</f>
        <v>0</v>
      </c>
      <c r="Q1666" s="224">
        <f>SUMIF('11'!$C$10:$C$39,$C1666,'11'!$G$10:$G$39)*'11'!$E$3</f>
        <v>0</v>
      </c>
      <c r="R1666" s="224">
        <f>SUMIF('12'!$C$10:$C$29,$C1666,'12'!$G$10:$G$29)*'12'!$E$3</f>
        <v>0</v>
      </c>
      <c r="S1666" s="224">
        <f>SUMIF('13'!$C$10:$C$29,$C1666,'13'!$G$10:$G$29)*'13'!$E$3</f>
        <v>0</v>
      </c>
      <c r="T1666" s="224">
        <f>SUMIF('14'!$C$10:$C$29,$C1666,'14'!$G$10:$G$29)*'14'!$E$3</f>
        <v>0</v>
      </c>
      <c r="U1666" s="224">
        <f>SUMIF('15'!$C$10:$C$29,$C1666,'15'!$G$10:$G$29)*'15'!$E$3</f>
        <v>0</v>
      </c>
      <c r="V1666" s="224">
        <f>SUMIF('16'!$C$10:$C$29,$C1666,'16'!$G$10:$G$29)*'16'!$E$3</f>
        <v>0</v>
      </c>
      <c r="W1666" s="224">
        <f>SUMIF('17'!$C$10:$C$29,$C1666,'17'!$G$10:$G$29)*'17'!$E$3</f>
        <v>0</v>
      </c>
      <c r="X1666" s="224">
        <f>SUMIF('18'!$C$10:$C$29,$C1666,'18'!$G$10:$G$29)*'18'!$E$3</f>
        <v>0</v>
      </c>
      <c r="Y1666" s="224">
        <f>SUMIF('19'!$C$10:$C$28,$C1666,'19'!$G$10:$G$28)*'19'!$E$3</f>
        <v>0</v>
      </c>
      <c r="Z1666" s="224">
        <f>SUMIF('20'!$C$10:$C$29,$C1666,'20'!$G$10:$G$29)*'20'!$E$3</f>
        <v>0</v>
      </c>
      <c r="AA1666" s="224">
        <f>SUMIF('21'!$C$10:$C$29,$C1666,'21'!$G$10:$G$29)*'21'!$E$3</f>
        <v>0</v>
      </c>
    </row>
    <row r="1667" spans="3:27" ht="15" hidden="1">
      <c r="C1667" s="207" t="s">
        <v>3433</v>
      </c>
      <c r="D1667" s="207" t="s">
        <v>3434</v>
      </c>
      <c r="F1667" s="303">
        <f t="shared" si="26"/>
        <v>0</v>
      </c>
      <c r="G1667" s="224">
        <f>SUMIF('01'!$C$10:$C$29,$C1667,'01'!$G$10:$G$29)*'01'!$E$3</f>
        <v>0</v>
      </c>
      <c r="H1667" s="224">
        <f>SUMIF('02'!$C$10:$C$28,$C1667,'02'!$G$10:$G$28)*'02'!$E$3</f>
        <v>0</v>
      </c>
      <c r="I1667" s="224">
        <f>SUMIF('03'!$C$10:$C$29,$C1667,'03'!$G$10:$G$29)*'03'!$E$3</f>
        <v>0</v>
      </c>
      <c r="J1667" s="224">
        <f>SUMIF('04'!$C$10:$C$26,$C1667,'04'!$G$10:$G$26)*'04'!$E$3</f>
        <v>0</v>
      </c>
      <c r="K1667" s="224">
        <f>SUMIF('05'!$C$10:$C$29,$C1667,'05'!$G$10:$G$29)*'05'!$E$3</f>
        <v>0</v>
      </c>
      <c r="L1667" s="224">
        <f>SUMIF('06'!$C$10:$C$29,$C1667,'06'!$G$10:$G$29)*'06'!$E$3</f>
        <v>0</v>
      </c>
      <c r="M1667" s="224">
        <f>SUMIF('07'!$C$10:$C$26,$C1667,'07'!$G$10:$G$26)*'07'!$E$3</f>
        <v>0</v>
      </c>
      <c r="N1667" s="224">
        <f>SUMIF('08'!$C$10:$C$29,$C1667,'08'!$G$10:$G$29)*'08'!$E$3</f>
        <v>0</v>
      </c>
      <c r="O1667" s="224">
        <f>SUMIF('09'!$C$10:$C$29,$C1667,'09'!$G$10:$G$29)*'09'!$E$3</f>
        <v>0</v>
      </c>
      <c r="P1667" s="224">
        <f>SUMIF('10'!$C$10:$C$29,$C1667,'10'!$G$10:$G$29)*'10'!$E$3</f>
        <v>0</v>
      </c>
      <c r="Q1667" s="224">
        <f>SUMIF('11'!$C$10:$C$39,$C1667,'11'!$G$10:$G$39)*'11'!$E$3</f>
        <v>0</v>
      </c>
      <c r="R1667" s="224">
        <f>SUMIF('12'!$C$10:$C$29,$C1667,'12'!$G$10:$G$29)*'12'!$E$3</f>
        <v>0</v>
      </c>
      <c r="S1667" s="224">
        <f>SUMIF('13'!$C$10:$C$29,$C1667,'13'!$G$10:$G$29)*'13'!$E$3</f>
        <v>0</v>
      </c>
      <c r="T1667" s="224">
        <f>SUMIF('14'!$C$10:$C$29,$C1667,'14'!$G$10:$G$29)*'14'!$E$3</f>
        <v>0</v>
      </c>
      <c r="U1667" s="224">
        <f>SUMIF('15'!$C$10:$C$29,$C1667,'15'!$G$10:$G$29)*'15'!$E$3</f>
        <v>0</v>
      </c>
      <c r="V1667" s="224">
        <f>SUMIF('16'!$C$10:$C$29,$C1667,'16'!$G$10:$G$29)*'16'!$E$3</f>
        <v>0</v>
      </c>
      <c r="W1667" s="224">
        <f>SUMIF('17'!$C$10:$C$29,$C1667,'17'!$G$10:$G$29)*'17'!$E$3</f>
        <v>0</v>
      </c>
      <c r="X1667" s="224">
        <f>SUMIF('18'!$C$10:$C$29,$C1667,'18'!$G$10:$G$29)*'18'!$E$3</f>
        <v>0</v>
      </c>
      <c r="Y1667" s="224">
        <f>SUMIF('19'!$C$10:$C$28,$C1667,'19'!$G$10:$G$28)*'19'!$E$3</f>
        <v>0</v>
      </c>
      <c r="Z1667" s="224">
        <f>SUMIF('20'!$C$10:$C$29,$C1667,'20'!$G$10:$G$29)*'20'!$E$3</f>
        <v>0</v>
      </c>
      <c r="AA1667" s="224">
        <f>SUMIF('21'!$C$10:$C$29,$C1667,'21'!$G$10:$G$29)*'21'!$E$3</f>
        <v>0</v>
      </c>
    </row>
    <row r="1668" spans="3:27" ht="15" hidden="1">
      <c r="C1668" s="207" t="s">
        <v>3435</v>
      </c>
      <c r="D1668" s="207" t="s">
        <v>3436</v>
      </c>
      <c r="F1668" s="303">
        <f t="shared" si="26"/>
        <v>0</v>
      </c>
      <c r="G1668" s="224">
        <f>SUMIF('01'!$C$10:$C$29,$C1668,'01'!$G$10:$G$29)*'01'!$E$3</f>
        <v>0</v>
      </c>
      <c r="H1668" s="224">
        <f>SUMIF('02'!$C$10:$C$28,$C1668,'02'!$G$10:$G$28)*'02'!$E$3</f>
        <v>0</v>
      </c>
      <c r="I1668" s="224">
        <f>SUMIF('03'!$C$10:$C$29,$C1668,'03'!$G$10:$G$29)*'03'!$E$3</f>
        <v>0</v>
      </c>
      <c r="J1668" s="224">
        <f>SUMIF('04'!$C$10:$C$26,$C1668,'04'!$G$10:$G$26)*'04'!$E$3</f>
        <v>0</v>
      </c>
      <c r="K1668" s="224">
        <f>SUMIF('05'!$C$10:$C$29,$C1668,'05'!$G$10:$G$29)*'05'!$E$3</f>
        <v>0</v>
      </c>
      <c r="L1668" s="224">
        <f>SUMIF('06'!$C$10:$C$29,$C1668,'06'!$G$10:$G$29)*'06'!$E$3</f>
        <v>0</v>
      </c>
      <c r="M1668" s="224">
        <f>SUMIF('07'!$C$10:$C$26,$C1668,'07'!$G$10:$G$26)*'07'!$E$3</f>
        <v>0</v>
      </c>
      <c r="N1668" s="224">
        <f>SUMIF('08'!$C$10:$C$29,$C1668,'08'!$G$10:$G$29)*'08'!$E$3</f>
        <v>0</v>
      </c>
      <c r="O1668" s="224">
        <f>SUMIF('09'!$C$10:$C$29,$C1668,'09'!$G$10:$G$29)*'09'!$E$3</f>
        <v>0</v>
      </c>
      <c r="P1668" s="224">
        <f>SUMIF('10'!$C$10:$C$29,$C1668,'10'!$G$10:$G$29)*'10'!$E$3</f>
        <v>0</v>
      </c>
      <c r="Q1668" s="224">
        <f>SUMIF('11'!$C$10:$C$39,$C1668,'11'!$G$10:$G$39)*'11'!$E$3</f>
        <v>0</v>
      </c>
      <c r="R1668" s="224">
        <f>SUMIF('12'!$C$10:$C$29,$C1668,'12'!$G$10:$G$29)*'12'!$E$3</f>
        <v>0</v>
      </c>
      <c r="S1668" s="224">
        <f>SUMIF('13'!$C$10:$C$29,$C1668,'13'!$G$10:$G$29)*'13'!$E$3</f>
        <v>0</v>
      </c>
      <c r="T1668" s="224">
        <f>SUMIF('14'!$C$10:$C$29,$C1668,'14'!$G$10:$G$29)*'14'!$E$3</f>
        <v>0</v>
      </c>
      <c r="U1668" s="224">
        <f>SUMIF('15'!$C$10:$C$29,$C1668,'15'!$G$10:$G$29)*'15'!$E$3</f>
        <v>0</v>
      </c>
      <c r="V1668" s="224">
        <f>SUMIF('16'!$C$10:$C$29,$C1668,'16'!$G$10:$G$29)*'16'!$E$3</f>
        <v>0</v>
      </c>
      <c r="W1668" s="224">
        <f>SUMIF('17'!$C$10:$C$29,$C1668,'17'!$G$10:$G$29)*'17'!$E$3</f>
        <v>0</v>
      </c>
      <c r="X1668" s="224">
        <f>SUMIF('18'!$C$10:$C$29,$C1668,'18'!$G$10:$G$29)*'18'!$E$3</f>
        <v>0</v>
      </c>
      <c r="Y1668" s="224">
        <f>SUMIF('19'!$C$10:$C$28,$C1668,'19'!$G$10:$G$28)*'19'!$E$3</f>
        <v>0</v>
      </c>
      <c r="Z1668" s="224">
        <f>SUMIF('20'!$C$10:$C$29,$C1668,'20'!$G$10:$G$29)*'20'!$E$3</f>
        <v>0</v>
      </c>
      <c r="AA1668" s="224">
        <f>SUMIF('21'!$C$10:$C$29,$C1668,'21'!$G$10:$G$29)*'21'!$E$3</f>
        <v>0</v>
      </c>
    </row>
    <row r="1669" spans="3:27" ht="15" hidden="1">
      <c r="C1669" s="207" t="s">
        <v>3437</v>
      </c>
      <c r="D1669" s="207" t="s">
        <v>3438</v>
      </c>
      <c r="F1669" s="303">
        <f t="shared" si="26"/>
        <v>0</v>
      </c>
      <c r="G1669" s="224">
        <f>SUMIF('01'!$C$10:$C$29,$C1669,'01'!$G$10:$G$29)*'01'!$E$3</f>
        <v>0</v>
      </c>
      <c r="H1669" s="224">
        <f>SUMIF('02'!$C$10:$C$28,$C1669,'02'!$G$10:$G$28)*'02'!$E$3</f>
        <v>0</v>
      </c>
      <c r="I1669" s="224">
        <f>SUMIF('03'!$C$10:$C$29,$C1669,'03'!$G$10:$G$29)*'03'!$E$3</f>
        <v>0</v>
      </c>
      <c r="J1669" s="224">
        <f>SUMIF('04'!$C$10:$C$26,$C1669,'04'!$G$10:$G$26)*'04'!$E$3</f>
        <v>0</v>
      </c>
      <c r="K1669" s="224">
        <f>SUMIF('05'!$C$10:$C$29,$C1669,'05'!$G$10:$G$29)*'05'!$E$3</f>
        <v>0</v>
      </c>
      <c r="L1669" s="224">
        <f>SUMIF('06'!$C$10:$C$29,$C1669,'06'!$G$10:$G$29)*'06'!$E$3</f>
        <v>0</v>
      </c>
      <c r="M1669" s="224">
        <f>SUMIF('07'!$C$10:$C$26,$C1669,'07'!$G$10:$G$26)*'07'!$E$3</f>
        <v>0</v>
      </c>
      <c r="N1669" s="224">
        <f>SUMIF('08'!$C$10:$C$29,$C1669,'08'!$G$10:$G$29)*'08'!$E$3</f>
        <v>0</v>
      </c>
      <c r="O1669" s="224">
        <f>SUMIF('09'!$C$10:$C$29,$C1669,'09'!$G$10:$G$29)*'09'!$E$3</f>
        <v>0</v>
      </c>
      <c r="P1669" s="224">
        <f>SUMIF('10'!$C$10:$C$29,$C1669,'10'!$G$10:$G$29)*'10'!$E$3</f>
        <v>0</v>
      </c>
      <c r="Q1669" s="224">
        <f>SUMIF('11'!$C$10:$C$39,$C1669,'11'!$G$10:$G$39)*'11'!$E$3</f>
        <v>0</v>
      </c>
      <c r="R1669" s="224">
        <f>SUMIF('12'!$C$10:$C$29,$C1669,'12'!$G$10:$G$29)*'12'!$E$3</f>
        <v>0</v>
      </c>
      <c r="S1669" s="224">
        <f>SUMIF('13'!$C$10:$C$29,$C1669,'13'!$G$10:$G$29)*'13'!$E$3</f>
        <v>0</v>
      </c>
      <c r="T1669" s="224">
        <f>SUMIF('14'!$C$10:$C$29,$C1669,'14'!$G$10:$G$29)*'14'!$E$3</f>
        <v>0</v>
      </c>
      <c r="U1669" s="224">
        <f>SUMIF('15'!$C$10:$C$29,$C1669,'15'!$G$10:$G$29)*'15'!$E$3</f>
        <v>0</v>
      </c>
      <c r="V1669" s="224">
        <f>SUMIF('16'!$C$10:$C$29,$C1669,'16'!$G$10:$G$29)*'16'!$E$3</f>
        <v>0</v>
      </c>
      <c r="W1669" s="224">
        <f>SUMIF('17'!$C$10:$C$29,$C1669,'17'!$G$10:$G$29)*'17'!$E$3</f>
        <v>0</v>
      </c>
      <c r="X1669" s="224">
        <f>SUMIF('18'!$C$10:$C$29,$C1669,'18'!$G$10:$G$29)*'18'!$E$3</f>
        <v>0</v>
      </c>
      <c r="Y1669" s="224">
        <f>SUMIF('19'!$C$10:$C$28,$C1669,'19'!$G$10:$G$28)*'19'!$E$3</f>
        <v>0</v>
      </c>
      <c r="Z1669" s="224">
        <f>SUMIF('20'!$C$10:$C$29,$C1669,'20'!$G$10:$G$29)*'20'!$E$3</f>
        <v>0</v>
      </c>
      <c r="AA1669" s="224">
        <f>SUMIF('21'!$C$10:$C$29,$C1669,'21'!$G$10:$G$29)*'21'!$E$3</f>
        <v>0</v>
      </c>
    </row>
    <row r="1670" spans="3:27" ht="15" hidden="1">
      <c r="C1670" s="207" t="s">
        <v>3439</v>
      </c>
      <c r="D1670" s="207" t="s">
        <v>3440</v>
      </c>
      <c r="F1670" s="303">
        <f t="shared" si="26"/>
        <v>0</v>
      </c>
      <c r="G1670" s="224">
        <f>SUMIF('01'!$C$10:$C$29,$C1670,'01'!$G$10:$G$29)*'01'!$E$3</f>
        <v>0</v>
      </c>
      <c r="H1670" s="224">
        <f>SUMIF('02'!$C$10:$C$28,$C1670,'02'!$G$10:$G$28)*'02'!$E$3</f>
        <v>0</v>
      </c>
      <c r="I1670" s="224">
        <f>SUMIF('03'!$C$10:$C$29,$C1670,'03'!$G$10:$G$29)*'03'!$E$3</f>
        <v>0</v>
      </c>
      <c r="J1670" s="224">
        <f>SUMIF('04'!$C$10:$C$26,$C1670,'04'!$G$10:$G$26)*'04'!$E$3</f>
        <v>0</v>
      </c>
      <c r="K1670" s="224">
        <f>SUMIF('05'!$C$10:$C$29,$C1670,'05'!$G$10:$G$29)*'05'!$E$3</f>
        <v>0</v>
      </c>
      <c r="L1670" s="224">
        <f>SUMIF('06'!$C$10:$C$29,$C1670,'06'!$G$10:$G$29)*'06'!$E$3</f>
        <v>0</v>
      </c>
      <c r="M1670" s="224">
        <f>SUMIF('07'!$C$10:$C$26,$C1670,'07'!$G$10:$G$26)*'07'!$E$3</f>
        <v>0</v>
      </c>
      <c r="N1670" s="224">
        <f>SUMIF('08'!$C$10:$C$29,$C1670,'08'!$G$10:$G$29)*'08'!$E$3</f>
        <v>0</v>
      </c>
      <c r="O1670" s="224">
        <f>SUMIF('09'!$C$10:$C$29,$C1670,'09'!$G$10:$G$29)*'09'!$E$3</f>
        <v>0</v>
      </c>
      <c r="P1670" s="224">
        <f>SUMIF('10'!$C$10:$C$29,$C1670,'10'!$G$10:$G$29)*'10'!$E$3</f>
        <v>0</v>
      </c>
      <c r="Q1670" s="224">
        <f>SUMIF('11'!$C$10:$C$39,$C1670,'11'!$G$10:$G$39)*'11'!$E$3</f>
        <v>0</v>
      </c>
      <c r="R1670" s="224">
        <f>SUMIF('12'!$C$10:$C$29,$C1670,'12'!$G$10:$G$29)*'12'!$E$3</f>
        <v>0</v>
      </c>
      <c r="S1670" s="224">
        <f>SUMIF('13'!$C$10:$C$29,$C1670,'13'!$G$10:$G$29)*'13'!$E$3</f>
        <v>0</v>
      </c>
      <c r="T1670" s="224">
        <f>SUMIF('14'!$C$10:$C$29,$C1670,'14'!$G$10:$G$29)*'14'!$E$3</f>
        <v>0</v>
      </c>
      <c r="U1670" s="224">
        <f>SUMIF('15'!$C$10:$C$29,$C1670,'15'!$G$10:$G$29)*'15'!$E$3</f>
        <v>0</v>
      </c>
      <c r="V1670" s="224">
        <f>SUMIF('16'!$C$10:$C$29,$C1670,'16'!$G$10:$G$29)*'16'!$E$3</f>
        <v>0</v>
      </c>
      <c r="W1670" s="224">
        <f>SUMIF('17'!$C$10:$C$29,$C1670,'17'!$G$10:$G$29)*'17'!$E$3</f>
        <v>0</v>
      </c>
      <c r="X1670" s="224">
        <f>SUMIF('18'!$C$10:$C$29,$C1670,'18'!$G$10:$G$29)*'18'!$E$3</f>
        <v>0</v>
      </c>
      <c r="Y1670" s="224">
        <f>SUMIF('19'!$C$10:$C$28,$C1670,'19'!$G$10:$G$28)*'19'!$E$3</f>
        <v>0</v>
      </c>
      <c r="Z1670" s="224">
        <f>SUMIF('20'!$C$10:$C$29,$C1670,'20'!$G$10:$G$29)*'20'!$E$3</f>
        <v>0</v>
      </c>
      <c r="AA1670" s="224">
        <f>SUMIF('21'!$C$10:$C$29,$C1670,'21'!$G$10:$G$29)*'21'!$E$3</f>
        <v>0</v>
      </c>
    </row>
    <row r="1671" spans="3:27" ht="15" hidden="1">
      <c r="C1671" s="207" t="s">
        <v>3441</v>
      </c>
      <c r="D1671" s="207" t="s">
        <v>3442</v>
      </c>
      <c r="F1671" s="303">
        <f t="shared" si="26"/>
        <v>0</v>
      </c>
      <c r="G1671" s="224">
        <f>SUMIF('01'!$C$10:$C$29,$C1671,'01'!$G$10:$G$29)*'01'!$E$3</f>
        <v>0</v>
      </c>
      <c r="H1671" s="224">
        <f>SUMIF('02'!$C$10:$C$28,$C1671,'02'!$G$10:$G$28)*'02'!$E$3</f>
        <v>0</v>
      </c>
      <c r="I1671" s="224">
        <f>SUMIF('03'!$C$10:$C$29,$C1671,'03'!$G$10:$G$29)*'03'!$E$3</f>
        <v>0</v>
      </c>
      <c r="J1671" s="224">
        <f>SUMIF('04'!$C$10:$C$26,$C1671,'04'!$G$10:$G$26)*'04'!$E$3</f>
        <v>0</v>
      </c>
      <c r="K1671" s="224">
        <f>SUMIF('05'!$C$10:$C$29,$C1671,'05'!$G$10:$G$29)*'05'!$E$3</f>
        <v>0</v>
      </c>
      <c r="L1671" s="224">
        <f>SUMIF('06'!$C$10:$C$29,$C1671,'06'!$G$10:$G$29)*'06'!$E$3</f>
        <v>0</v>
      </c>
      <c r="M1671" s="224">
        <f>SUMIF('07'!$C$10:$C$26,$C1671,'07'!$G$10:$G$26)*'07'!$E$3</f>
        <v>0</v>
      </c>
      <c r="N1671" s="224">
        <f>SUMIF('08'!$C$10:$C$29,$C1671,'08'!$G$10:$G$29)*'08'!$E$3</f>
        <v>0</v>
      </c>
      <c r="O1671" s="224">
        <f>SUMIF('09'!$C$10:$C$29,$C1671,'09'!$G$10:$G$29)*'09'!$E$3</f>
        <v>0</v>
      </c>
      <c r="P1671" s="224">
        <f>SUMIF('10'!$C$10:$C$29,$C1671,'10'!$G$10:$G$29)*'10'!$E$3</f>
        <v>0</v>
      </c>
      <c r="Q1671" s="224">
        <f>SUMIF('11'!$C$10:$C$39,$C1671,'11'!$G$10:$G$39)*'11'!$E$3</f>
        <v>0</v>
      </c>
      <c r="R1671" s="224">
        <f>SUMIF('12'!$C$10:$C$29,$C1671,'12'!$G$10:$G$29)*'12'!$E$3</f>
        <v>0</v>
      </c>
      <c r="S1671" s="224">
        <f>SUMIF('13'!$C$10:$C$29,$C1671,'13'!$G$10:$G$29)*'13'!$E$3</f>
        <v>0</v>
      </c>
      <c r="T1671" s="224">
        <f>SUMIF('14'!$C$10:$C$29,$C1671,'14'!$G$10:$G$29)*'14'!$E$3</f>
        <v>0</v>
      </c>
      <c r="U1671" s="224">
        <f>SUMIF('15'!$C$10:$C$29,$C1671,'15'!$G$10:$G$29)*'15'!$E$3</f>
        <v>0</v>
      </c>
      <c r="V1671" s="224">
        <f>SUMIF('16'!$C$10:$C$29,$C1671,'16'!$G$10:$G$29)*'16'!$E$3</f>
        <v>0</v>
      </c>
      <c r="W1671" s="224">
        <f>SUMIF('17'!$C$10:$C$29,$C1671,'17'!$G$10:$G$29)*'17'!$E$3</f>
        <v>0</v>
      </c>
      <c r="X1671" s="224">
        <f>SUMIF('18'!$C$10:$C$29,$C1671,'18'!$G$10:$G$29)*'18'!$E$3</f>
        <v>0</v>
      </c>
      <c r="Y1671" s="224">
        <f>SUMIF('19'!$C$10:$C$28,$C1671,'19'!$G$10:$G$28)*'19'!$E$3</f>
        <v>0</v>
      </c>
      <c r="Z1671" s="224">
        <f>SUMIF('20'!$C$10:$C$29,$C1671,'20'!$G$10:$G$29)*'20'!$E$3</f>
        <v>0</v>
      </c>
      <c r="AA1671" s="224">
        <f>SUMIF('21'!$C$10:$C$29,$C1671,'21'!$G$10:$G$29)*'21'!$E$3</f>
        <v>0</v>
      </c>
    </row>
    <row r="1672" spans="3:27" ht="15" hidden="1">
      <c r="C1672" s="207" t="s">
        <v>3443</v>
      </c>
      <c r="D1672" s="207" t="s">
        <v>3444</v>
      </c>
      <c r="F1672" s="303">
        <f t="shared" si="26"/>
        <v>0</v>
      </c>
      <c r="G1672" s="224">
        <f>SUMIF('01'!$C$10:$C$29,$C1672,'01'!$G$10:$G$29)*'01'!$E$3</f>
        <v>0</v>
      </c>
      <c r="H1672" s="224">
        <f>SUMIF('02'!$C$10:$C$28,$C1672,'02'!$G$10:$G$28)*'02'!$E$3</f>
        <v>0</v>
      </c>
      <c r="I1672" s="224">
        <f>SUMIF('03'!$C$10:$C$29,$C1672,'03'!$G$10:$G$29)*'03'!$E$3</f>
        <v>0</v>
      </c>
      <c r="J1672" s="224">
        <f>SUMIF('04'!$C$10:$C$26,$C1672,'04'!$G$10:$G$26)*'04'!$E$3</f>
        <v>0</v>
      </c>
      <c r="K1672" s="224">
        <f>SUMIF('05'!$C$10:$C$29,$C1672,'05'!$G$10:$G$29)*'05'!$E$3</f>
        <v>0</v>
      </c>
      <c r="L1672" s="224">
        <f>SUMIF('06'!$C$10:$C$29,$C1672,'06'!$G$10:$G$29)*'06'!$E$3</f>
        <v>0</v>
      </c>
      <c r="M1672" s="224">
        <f>SUMIF('07'!$C$10:$C$26,$C1672,'07'!$G$10:$G$26)*'07'!$E$3</f>
        <v>0</v>
      </c>
      <c r="N1672" s="224">
        <f>SUMIF('08'!$C$10:$C$29,$C1672,'08'!$G$10:$G$29)*'08'!$E$3</f>
        <v>0</v>
      </c>
      <c r="O1672" s="224">
        <f>SUMIF('09'!$C$10:$C$29,$C1672,'09'!$G$10:$G$29)*'09'!$E$3</f>
        <v>0</v>
      </c>
      <c r="P1672" s="224">
        <f>SUMIF('10'!$C$10:$C$29,$C1672,'10'!$G$10:$G$29)*'10'!$E$3</f>
        <v>0</v>
      </c>
      <c r="Q1672" s="224">
        <f>SUMIF('11'!$C$10:$C$39,$C1672,'11'!$G$10:$G$39)*'11'!$E$3</f>
        <v>0</v>
      </c>
      <c r="R1672" s="224">
        <f>SUMIF('12'!$C$10:$C$29,$C1672,'12'!$G$10:$G$29)*'12'!$E$3</f>
        <v>0</v>
      </c>
      <c r="S1672" s="224">
        <f>SUMIF('13'!$C$10:$C$29,$C1672,'13'!$G$10:$G$29)*'13'!$E$3</f>
        <v>0</v>
      </c>
      <c r="T1672" s="224">
        <f>SUMIF('14'!$C$10:$C$29,$C1672,'14'!$G$10:$G$29)*'14'!$E$3</f>
        <v>0</v>
      </c>
      <c r="U1672" s="224">
        <f>SUMIF('15'!$C$10:$C$29,$C1672,'15'!$G$10:$G$29)*'15'!$E$3</f>
        <v>0</v>
      </c>
      <c r="V1672" s="224">
        <f>SUMIF('16'!$C$10:$C$29,$C1672,'16'!$G$10:$G$29)*'16'!$E$3</f>
        <v>0</v>
      </c>
      <c r="W1672" s="224">
        <f>SUMIF('17'!$C$10:$C$29,$C1672,'17'!$G$10:$G$29)*'17'!$E$3</f>
        <v>0</v>
      </c>
      <c r="X1672" s="224">
        <f>SUMIF('18'!$C$10:$C$29,$C1672,'18'!$G$10:$G$29)*'18'!$E$3</f>
        <v>0</v>
      </c>
      <c r="Y1672" s="224">
        <f>SUMIF('19'!$C$10:$C$28,$C1672,'19'!$G$10:$G$28)*'19'!$E$3</f>
        <v>0</v>
      </c>
      <c r="Z1672" s="224">
        <f>SUMIF('20'!$C$10:$C$29,$C1672,'20'!$G$10:$G$29)*'20'!$E$3</f>
        <v>0</v>
      </c>
      <c r="AA1672" s="224">
        <f>SUMIF('21'!$C$10:$C$29,$C1672,'21'!$G$10:$G$29)*'21'!$E$3</f>
        <v>0</v>
      </c>
    </row>
    <row r="1673" spans="3:27" ht="15" hidden="1">
      <c r="C1673" s="207" t="s">
        <v>3445</v>
      </c>
      <c r="D1673" s="207" t="s">
        <v>3446</v>
      </c>
      <c r="F1673" s="303">
        <f t="shared" si="26"/>
        <v>0</v>
      </c>
      <c r="G1673" s="224">
        <f>SUMIF('01'!$C$10:$C$29,$C1673,'01'!$G$10:$G$29)*'01'!$E$3</f>
        <v>0</v>
      </c>
      <c r="H1673" s="224">
        <f>SUMIF('02'!$C$10:$C$28,$C1673,'02'!$G$10:$G$28)*'02'!$E$3</f>
        <v>0</v>
      </c>
      <c r="I1673" s="224">
        <f>SUMIF('03'!$C$10:$C$29,$C1673,'03'!$G$10:$G$29)*'03'!$E$3</f>
        <v>0</v>
      </c>
      <c r="J1673" s="224">
        <f>SUMIF('04'!$C$10:$C$26,$C1673,'04'!$G$10:$G$26)*'04'!$E$3</f>
        <v>0</v>
      </c>
      <c r="K1673" s="224">
        <f>SUMIF('05'!$C$10:$C$29,$C1673,'05'!$G$10:$G$29)*'05'!$E$3</f>
        <v>0</v>
      </c>
      <c r="L1673" s="224">
        <f>SUMIF('06'!$C$10:$C$29,$C1673,'06'!$G$10:$G$29)*'06'!$E$3</f>
        <v>0</v>
      </c>
      <c r="M1673" s="224">
        <f>SUMIF('07'!$C$10:$C$26,$C1673,'07'!$G$10:$G$26)*'07'!$E$3</f>
        <v>0</v>
      </c>
      <c r="N1673" s="224">
        <f>SUMIF('08'!$C$10:$C$29,$C1673,'08'!$G$10:$G$29)*'08'!$E$3</f>
        <v>0</v>
      </c>
      <c r="O1673" s="224">
        <f>SUMIF('09'!$C$10:$C$29,$C1673,'09'!$G$10:$G$29)*'09'!$E$3</f>
        <v>0</v>
      </c>
      <c r="P1673" s="224">
        <f>SUMIF('10'!$C$10:$C$29,$C1673,'10'!$G$10:$G$29)*'10'!$E$3</f>
        <v>0</v>
      </c>
      <c r="Q1673" s="224">
        <f>SUMIF('11'!$C$10:$C$39,$C1673,'11'!$G$10:$G$39)*'11'!$E$3</f>
        <v>0</v>
      </c>
      <c r="R1673" s="224">
        <f>SUMIF('12'!$C$10:$C$29,$C1673,'12'!$G$10:$G$29)*'12'!$E$3</f>
        <v>0</v>
      </c>
      <c r="S1673" s="224">
        <f>SUMIF('13'!$C$10:$C$29,$C1673,'13'!$G$10:$G$29)*'13'!$E$3</f>
        <v>0</v>
      </c>
      <c r="T1673" s="224">
        <f>SUMIF('14'!$C$10:$C$29,$C1673,'14'!$G$10:$G$29)*'14'!$E$3</f>
        <v>0</v>
      </c>
      <c r="U1673" s="224">
        <f>SUMIF('15'!$C$10:$C$29,$C1673,'15'!$G$10:$G$29)*'15'!$E$3</f>
        <v>0</v>
      </c>
      <c r="V1673" s="224">
        <f>SUMIF('16'!$C$10:$C$29,$C1673,'16'!$G$10:$G$29)*'16'!$E$3</f>
        <v>0</v>
      </c>
      <c r="W1673" s="224">
        <f>SUMIF('17'!$C$10:$C$29,$C1673,'17'!$G$10:$G$29)*'17'!$E$3</f>
        <v>0</v>
      </c>
      <c r="X1673" s="224">
        <f>SUMIF('18'!$C$10:$C$29,$C1673,'18'!$G$10:$G$29)*'18'!$E$3</f>
        <v>0</v>
      </c>
      <c r="Y1673" s="224">
        <f>SUMIF('19'!$C$10:$C$28,$C1673,'19'!$G$10:$G$28)*'19'!$E$3</f>
        <v>0</v>
      </c>
      <c r="Z1673" s="224">
        <f>SUMIF('20'!$C$10:$C$29,$C1673,'20'!$G$10:$G$29)*'20'!$E$3</f>
        <v>0</v>
      </c>
      <c r="AA1673" s="224">
        <f>SUMIF('21'!$C$10:$C$29,$C1673,'21'!$G$10:$G$29)*'21'!$E$3</f>
        <v>0</v>
      </c>
    </row>
    <row r="1674" spans="3:27" ht="15" hidden="1">
      <c r="C1674" s="207" t="s">
        <v>3447</v>
      </c>
      <c r="D1674" s="207" t="s">
        <v>3448</v>
      </c>
      <c r="F1674" s="303">
        <f t="shared" ref="F1674:F1737" si="27">SUM(G1674:AA1674)</f>
        <v>0</v>
      </c>
      <c r="G1674" s="224">
        <f>SUMIF('01'!$C$10:$C$29,$C1674,'01'!$G$10:$G$29)*'01'!$E$3</f>
        <v>0</v>
      </c>
      <c r="H1674" s="224">
        <f>SUMIF('02'!$C$10:$C$28,$C1674,'02'!$G$10:$G$28)*'02'!$E$3</f>
        <v>0</v>
      </c>
      <c r="I1674" s="224">
        <f>SUMIF('03'!$C$10:$C$29,$C1674,'03'!$G$10:$G$29)*'03'!$E$3</f>
        <v>0</v>
      </c>
      <c r="J1674" s="224">
        <f>SUMIF('04'!$C$10:$C$26,$C1674,'04'!$G$10:$G$26)*'04'!$E$3</f>
        <v>0</v>
      </c>
      <c r="K1674" s="224">
        <f>SUMIF('05'!$C$10:$C$29,$C1674,'05'!$G$10:$G$29)*'05'!$E$3</f>
        <v>0</v>
      </c>
      <c r="L1674" s="224">
        <f>SUMIF('06'!$C$10:$C$29,$C1674,'06'!$G$10:$G$29)*'06'!$E$3</f>
        <v>0</v>
      </c>
      <c r="M1674" s="224">
        <f>SUMIF('07'!$C$10:$C$26,$C1674,'07'!$G$10:$G$26)*'07'!$E$3</f>
        <v>0</v>
      </c>
      <c r="N1674" s="224">
        <f>SUMIF('08'!$C$10:$C$29,$C1674,'08'!$G$10:$G$29)*'08'!$E$3</f>
        <v>0</v>
      </c>
      <c r="O1674" s="224">
        <f>SUMIF('09'!$C$10:$C$29,$C1674,'09'!$G$10:$G$29)*'09'!$E$3</f>
        <v>0</v>
      </c>
      <c r="P1674" s="224">
        <f>SUMIF('10'!$C$10:$C$29,$C1674,'10'!$G$10:$G$29)*'10'!$E$3</f>
        <v>0</v>
      </c>
      <c r="Q1674" s="224">
        <f>SUMIF('11'!$C$10:$C$39,$C1674,'11'!$G$10:$G$39)*'11'!$E$3</f>
        <v>0</v>
      </c>
      <c r="R1674" s="224">
        <f>SUMIF('12'!$C$10:$C$29,$C1674,'12'!$G$10:$G$29)*'12'!$E$3</f>
        <v>0</v>
      </c>
      <c r="S1674" s="224">
        <f>SUMIF('13'!$C$10:$C$29,$C1674,'13'!$G$10:$G$29)*'13'!$E$3</f>
        <v>0</v>
      </c>
      <c r="T1674" s="224">
        <f>SUMIF('14'!$C$10:$C$29,$C1674,'14'!$G$10:$G$29)*'14'!$E$3</f>
        <v>0</v>
      </c>
      <c r="U1674" s="224">
        <f>SUMIF('15'!$C$10:$C$29,$C1674,'15'!$G$10:$G$29)*'15'!$E$3</f>
        <v>0</v>
      </c>
      <c r="V1674" s="224">
        <f>SUMIF('16'!$C$10:$C$29,$C1674,'16'!$G$10:$G$29)*'16'!$E$3</f>
        <v>0</v>
      </c>
      <c r="W1674" s="224">
        <f>SUMIF('17'!$C$10:$C$29,$C1674,'17'!$G$10:$G$29)*'17'!$E$3</f>
        <v>0</v>
      </c>
      <c r="X1674" s="224">
        <f>SUMIF('18'!$C$10:$C$29,$C1674,'18'!$G$10:$G$29)*'18'!$E$3</f>
        <v>0</v>
      </c>
      <c r="Y1674" s="224">
        <f>SUMIF('19'!$C$10:$C$28,$C1674,'19'!$G$10:$G$28)*'19'!$E$3</f>
        <v>0</v>
      </c>
      <c r="Z1674" s="224">
        <f>SUMIF('20'!$C$10:$C$29,$C1674,'20'!$G$10:$G$29)*'20'!$E$3</f>
        <v>0</v>
      </c>
      <c r="AA1674" s="224">
        <f>SUMIF('21'!$C$10:$C$29,$C1674,'21'!$G$10:$G$29)*'21'!$E$3</f>
        <v>0</v>
      </c>
    </row>
    <row r="1675" spans="3:27" ht="15" hidden="1">
      <c r="C1675" s="207" t="s">
        <v>3449</v>
      </c>
      <c r="D1675" s="207" t="s">
        <v>3450</v>
      </c>
      <c r="F1675" s="303">
        <f t="shared" si="27"/>
        <v>0</v>
      </c>
      <c r="G1675" s="224">
        <f>SUMIF('01'!$C$10:$C$29,$C1675,'01'!$G$10:$G$29)*'01'!$E$3</f>
        <v>0</v>
      </c>
      <c r="H1675" s="224">
        <f>SUMIF('02'!$C$10:$C$28,$C1675,'02'!$G$10:$G$28)*'02'!$E$3</f>
        <v>0</v>
      </c>
      <c r="I1675" s="224">
        <f>SUMIF('03'!$C$10:$C$29,$C1675,'03'!$G$10:$G$29)*'03'!$E$3</f>
        <v>0</v>
      </c>
      <c r="J1675" s="224">
        <f>SUMIF('04'!$C$10:$C$26,$C1675,'04'!$G$10:$G$26)*'04'!$E$3</f>
        <v>0</v>
      </c>
      <c r="K1675" s="224">
        <f>SUMIF('05'!$C$10:$C$29,$C1675,'05'!$G$10:$G$29)*'05'!$E$3</f>
        <v>0</v>
      </c>
      <c r="L1675" s="224">
        <f>SUMIF('06'!$C$10:$C$29,$C1675,'06'!$G$10:$G$29)*'06'!$E$3</f>
        <v>0</v>
      </c>
      <c r="M1675" s="224">
        <f>SUMIF('07'!$C$10:$C$26,$C1675,'07'!$G$10:$G$26)*'07'!$E$3</f>
        <v>0</v>
      </c>
      <c r="N1675" s="224">
        <f>SUMIF('08'!$C$10:$C$29,$C1675,'08'!$G$10:$G$29)*'08'!$E$3</f>
        <v>0</v>
      </c>
      <c r="O1675" s="224">
        <f>SUMIF('09'!$C$10:$C$29,$C1675,'09'!$G$10:$G$29)*'09'!$E$3</f>
        <v>0</v>
      </c>
      <c r="P1675" s="224">
        <f>SUMIF('10'!$C$10:$C$29,$C1675,'10'!$G$10:$G$29)*'10'!$E$3</f>
        <v>0</v>
      </c>
      <c r="Q1675" s="224">
        <f>SUMIF('11'!$C$10:$C$39,$C1675,'11'!$G$10:$G$39)*'11'!$E$3</f>
        <v>0</v>
      </c>
      <c r="R1675" s="224">
        <f>SUMIF('12'!$C$10:$C$29,$C1675,'12'!$G$10:$G$29)*'12'!$E$3</f>
        <v>0</v>
      </c>
      <c r="S1675" s="224">
        <f>SUMIF('13'!$C$10:$C$29,$C1675,'13'!$G$10:$G$29)*'13'!$E$3</f>
        <v>0</v>
      </c>
      <c r="T1675" s="224">
        <f>SUMIF('14'!$C$10:$C$29,$C1675,'14'!$G$10:$G$29)*'14'!$E$3</f>
        <v>0</v>
      </c>
      <c r="U1675" s="224">
        <f>SUMIF('15'!$C$10:$C$29,$C1675,'15'!$G$10:$G$29)*'15'!$E$3</f>
        <v>0</v>
      </c>
      <c r="V1675" s="224">
        <f>SUMIF('16'!$C$10:$C$29,$C1675,'16'!$G$10:$G$29)*'16'!$E$3</f>
        <v>0</v>
      </c>
      <c r="W1675" s="224">
        <f>SUMIF('17'!$C$10:$C$29,$C1675,'17'!$G$10:$G$29)*'17'!$E$3</f>
        <v>0</v>
      </c>
      <c r="X1675" s="224">
        <f>SUMIF('18'!$C$10:$C$29,$C1675,'18'!$G$10:$G$29)*'18'!$E$3</f>
        <v>0</v>
      </c>
      <c r="Y1675" s="224">
        <f>SUMIF('19'!$C$10:$C$28,$C1675,'19'!$G$10:$G$28)*'19'!$E$3</f>
        <v>0</v>
      </c>
      <c r="Z1675" s="224">
        <f>SUMIF('20'!$C$10:$C$29,$C1675,'20'!$G$10:$G$29)*'20'!$E$3</f>
        <v>0</v>
      </c>
      <c r="AA1675" s="224">
        <f>SUMIF('21'!$C$10:$C$29,$C1675,'21'!$G$10:$G$29)*'21'!$E$3</f>
        <v>0</v>
      </c>
    </row>
    <row r="1676" spans="3:27" ht="15" hidden="1">
      <c r="C1676" s="207" t="s">
        <v>3451</v>
      </c>
      <c r="D1676" s="207" t="s">
        <v>3452</v>
      </c>
      <c r="F1676" s="303">
        <f t="shared" si="27"/>
        <v>0</v>
      </c>
      <c r="G1676" s="224">
        <f>SUMIF('01'!$C$10:$C$29,$C1676,'01'!$G$10:$G$29)*'01'!$E$3</f>
        <v>0</v>
      </c>
      <c r="H1676" s="224">
        <f>SUMIF('02'!$C$10:$C$28,$C1676,'02'!$G$10:$G$28)*'02'!$E$3</f>
        <v>0</v>
      </c>
      <c r="I1676" s="224">
        <f>SUMIF('03'!$C$10:$C$29,$C1676,'03'!$G$10:$G$29)*'03'!$E$3</f>
        <v>0</v>
      </c>
      <c r="J1676" s="224">
        <f>SUMIF('04'!$C$10:$C$26,$C1676,'04'!$G$10:$G$26)*'04'!$E$3</f>
        <v>0</v>
      </c>
      <c r="K1676" s="224">
        <f>SUMIF('05'!$C$10:$C$29,$C1676,'05'!$G$10:$G$29)*'05'!$E$3</f>
        <v>0</v>
      </c>
      <c r="L1676" s="224">
        <f>SUMIF('06'!$C$10:$C$29,$C1676,'06'!$G$10:$G$29)*'06'!$E$3</f>
        <v>0</v>
      </c>
      <c r="M1676" s="224">
        <f>SUMIF('07'!$C$10:$C$26,$C1676,'07'!$G$10:$G$26)*'07'!$E$3</f>
        <v>0</v>
      </c>
      <c r="N1676" s="224">
        <f>SUMIF('08'!$C$10:$C$29,$C1676,'08'!$G$10:$G$29)*'08'!$E$3</f>
        <v>0</v>
      </c>
      <c r="O1676" s="224">
        <f>SUMIF('09'!$C$10:$C$29,$C1676,'09'!$G$10:$G$29)*'09'!$E$3</f>
        <v>0</v>
      </c>
      <c r="P1676" s="224">
        <f>SUMIF('10'!$C$10:$C$29,$C1676,'10'!$G$10:$G$29)*'10'!$E$3</f>
        <v>0</v>
      </c>
      <c r="Q1676" s="224">
        <f>SUMIF('11'!$C$10:$C$39,$C1676,'11'!$G$10:$G$39)*'11'!$E$3</f>
        <v>0</v>
      </c>
      <c r="R1676" s="224">
        <f>SUMIF('12'!$C$10:$C$29,$C1676,'12'!$G$10:$G$29)*'12'!$E$3</f>
        <v>0</v>
      </c>
      <c r="S1676" s="224">
        <f>SUMIF('13'!$C$10:$C$29,$C1676,'13'!$G$10:$G$29)*'13'!$E$3</f>
        <v>0</v>
      </c>
      <c r="T1676" s="224">
        <f>SUMIF('14'!$C$10:$C$29,$C1676,'14'!$G$10:$G$29)*'14'!$E$3</f>
        <v>0</v>
      </c>
      <c r="U1676" s="224">
        <f>SUMIF('15'!$C$10:$C$29,$C1676,'15'!$G$10:$G$29)*'15'!$E$3</f>
        <v>0</v>
      </c>
      <c r="V1676" s="224">
        <f>SUMIF('16'!$C$10:$C$29,$C1676,'16'!$G$10:$G$29)*'16'!$E$3</f>
        <v>0</v>
      </c>
      <c r="W1676" s="224">
        <f>SUMIF('17'!$C$10:$C$29,$C1676,'17'!$G$10:$G$29)*'17'!$E$3</f>
        <v>0</v>
      </c>
      <c r="X1676" s="224">
        <f>SUMIF('18'!$C$10:$C$29,$C1676,'18'!$G$10:$G$29)*'18'!$E$3</f>
        <v>0</v>
      </c>
      <c r="Y1676" s="224">
        <f>SUMIF('19'!$C$10:$C$28,$C1676,'19'!$G$10:$G$28)*'19'!$E$3</f>
        <v>0</v>
      </c>
      <c r="Z1676" s="224">
        <f>SUMIF('20'!$C$10:$C$29,$C1676,'20'!$G$10:$G$29)*'20'!$E$3</f>
        <v>0</v>
      </c>
      <c r="AA1676" s="224">
        <f>SUMIF('21'!$C$10:$C$29,$C1676,'21'!$G$10:$G$29)*'21'!$E$3</f>
        <v>0</v>
      </c>
    </row>
    <row r="1677" spans="3:27" ht="15" hidden="1">
      <c r="C1677" s="207" t="s">
        <v>3453</v>
      </c>
      <c r="D1677" s="207" t="s">
        <v>3454</v>
      </c>
      <c r="F1677" s="303">
        <f t="shared" si="27"/>
        <v>0</v>
      </c>
      <c r="G1677" s="224">
        <f>SUMIF('01'!$C$10:$C$29,$C1677,'01'!$G$10:$G$29)*'01'!$E$3</f>
        <v>0</v>
      </c>
      <c r="H1677" s="224">
        <f>SUMIF('02'!$C$10:$C$28,$C1677,'02'!$G$10:$G$28)*'02'!$E$3</f>
        <v>0</v>
      </c>
      <c r="I1677" s="224">
        <f>SUMIF('03'!$C$10:$C$29,$C1677,'03'!$G$10:$G$29)*'03'!$E$3</f>
        <v>0</v>
      </c>
      <c r="J1677" s="224">
        <f>SUMIF('04'!$C$10:$C$26,$C1677,'04'!$G$10:$G$26)*'04'!$E$3</f>
        <v>0</v>
      </c>
      <c r="K1677" s="224">
        <f>SUMIF('05'!$C$10:$C$29,$C1677,'05'!$G$10:$G$29)*'05'!$E$3</f>
        <v>0</v>
      </c>
      <c r="L1677" s="224">
        <f>SUMIF('06'!$C$10:$C$29,$C1677,'06'!$G$10:$G$29)*'06'!$E$3</f>
        <v>0</v>
      </c>
      <c r="M1677" s="224">
        <f>SUMIF('07'!$C$10:$C$26,$C1677,'07'!$G$10:$G$26)*'07'!$E$3</f>
        <v>0</v>
      </c>
      <c r="N1677" s="224">
        <f>SUMIF('08'!$C$10:$C$29,$C1677,'08'!$G$10:$G$29)*'08'!$E$3</f>
        <v>0</v>
      </c>
      <c r="O1677" s="224">
        <f>SUMIF('09'!$C$10:$C$29,$C1677,'09'!$G$10:$G$29)*'09'!$E$3</f>
        <v>0</v>
      </c>
      <c r="P1677" s="224">
        <f>SUMIF('10'!$C$10:$C$29,$C1677,'10'!$G$10:$G$29)*'10'!$E$3</f>
        <v>0</v>
      </c>
      <c r="Q1677" s="224">
        <f>SUMIF('11'!$C$10:$C$39,$C1677,'11'!$G$10:$G$39)*'11'!$E$3</f>
        <v>0</v>
      </c>
      <c r="R1677" s="224">
        <f>SUMIF('12'!$C$10:$C$29,$C1677,'12'!$G$10:$G$29)*'12'!$E$3</f>
        <v>0</v>
      </c>
      <c r="S1677" s="224">
        <f>SUMIF('13'!$C$10:$C$29,$C1677,'13'!$G$10:$G$29)*'13'!$E$3</f>
        <v>0</v>
      </c>
      <c r="T1677" s="224">
        <f>SUMIF('14'!$C$10:$C$29,$C1677,'14'!$G$10:$G$29)*'14'!$E$3</f>
        <v>0</v>
      </c>
      <c r="U1677" s="224">
        <f>SUMIF('15'!$C$10:$C$29,$C1677,'15'!$G$10:$G$29)*'15'!$E$3</f>
        <v>0</v>
      </c>
      <c r="V1677" s="224">
        <f>SUMIF('16'!$C$10:$C$29,$C1677,'16'!$G$10:$G$29)*'16'!$E$3</f>
        <v>0</v>
      </c>
      <c r="W1677" s="224">
        <f>SUMIF('17'!$C$10:$C$29,$C1677,'17'!$G$10:$G$29)*'17'!$E$3</f>
        <v>0</v>
      </c>
      <c r="X1677" s="224">
        <f>SUMIF('18'!$C$10:$C$29,$C1677,'18'!$G$10:$G$29)*'18'!$E$3</f>
        <v>0</v>
      </c>
      <c r="Y1677" s="224">
        <f>SUMIF('19'!$C$10:$C$28,$C1677,'19'!$G$10:$G$28)*'19'!$E$3</f>
        <v>0</v>
      </c>
      <c r="Z1677" s="224">
        <f>SUMIF('20'!$C$10:$C$29,$C1677,'20'!$G$10:$G$29)*'20'!$E$3</f>
        <v>0</v>
      </c>
      <c r="AA1677" s="224">
        <f>SUMIF('21'!$C$10:$C$29,$C1677,'21'!$G$10:$G$29)*'21'!$E$3</f>
        <v>0</v>
      </c>
    </row>
    <row r="1678" spans="3:27" ht="15" hidden="1">
      <c r="C1678" s="207" t="s">
        <v>3455</v>
      </c>
      <c r="D1678" s="207" t="s">
        <v>3456</v>
      </c>
      <c r="F1678" s="303">
        <f t="shared" si="27"/>
        <v>0</v>
      </c>
      <c r="G1678" s="224">
        <f>SUMIF('01'!$C$10:$C$29,$C1678,'01'!$G$10:$G$29)*'01'!$E$3</f>
        <v>0</v>
      </c>
      <c r="H1678" s="224">
        <f>SUMIF('02'!$C$10:$C$28,$C1678,'02'!$G$10:$G$28)*'02'!$E$3</f>
        <v>0</v>
      </c>
      <c r="I1678" s="224">
        <f>SUMIF('03'!$C$10:$C$29,$C1678,'03'!$G$10:$G$29)*'03'!$E$3</f>
        <v>0</v>
      </c>
      <c r="J1678" s="224">
        <f>SUMIF('04'!$C$10:$C$26,$C1678,'04'!$G$10:$G$26)*'04'!$E$3</f>
        <v>0</v>
      </c>
      <c r="K1678" s="224">
        <f>SUMIF('05'!$C$10:$C$29,$C1678,'05'!$G$10:$G$29)*'05'!$E$3</f>
        <v>0</v>
      </c>
      <c r="L1678" s="224">
        <f>SUMIF('06'!$C$10:$C$29,$C1678,'06'!$G$10:$G$29)*'06'!$E$3</f>
        <v>0</v>
      </c>
      <c r="M1678" s="224">
        <f>SUMIF('07'!$C$10:$C$26,$C1678,'07'!$G$10:$G$26)*'07'!$E$3</f>
        <v>0</v>
      </c>
      <c r="N1678" s="224">
        <f>SUMIF('08'!$C$10:$C$29,$C1678,'08'!$G$10:$G$29)*'08'!$E$3</f>
        <v>0</v>
      </c>
      <c r="O1678" s="224">
        <f>SUMIF('09'!$C$10:$C$29,$C1678,'09'!$G$10:$G$29)*'09'!$E$3</f>
        <v>0</v>
      </c>
      <c r="P1678" s="224">
        <f>SUMIF('10'!$C$10:$C$29,$C1678,'10'!$G$10:$G$29)*'10'!$E$3</f>
        <v>0</v>
      </c>
      <c r="Q1678" s="224">
        <f>SUMIF('11'!$C$10:$C$39,$C1678,'11'!$G$10:$G$39)*'11'!$E$3</f>
        <v>0</v>
      </c>
      <c r="R1678" s="224">
        <f>SUMIF('12'!$C$10:$C$29,$C1678,'12'!$G$10:$G$29)*'12'!$E$3</f>
        <v>0</v>
      </c>
      <c r="S1678" s="224">
        <f>SUMIF('13'!$C$10:$C$29,$C1678,'13'!$G$10:$G$29)*'13'!$E$3</f>
        <v>0</v>
      </c>
      <c r="T1678" s="224">
        <f>SUMIF('14'!$C$10:$C$29,$C1678,'14'!$G$10:$G$29)*'14'!$E$3</f>
        <v>0</v>
      </c>
      <c r="U1678" s="224">
        <f>SUMIF('15'!$C$10:$C$29,$C1678,'15'!$G$10:$G$29)*'15'!$E$3</f>
        <v>0</v>
      </c>
      <c r="V1678" s="224">
        <f>SUMIF('16'!$C$10:$C$29,$C1678,'16'!$G$10:$G$29)*'16'!$E$3</f>
        <v>0</v>
      </c>
      <c r="W1678" s="224">
        <f>SUMIF('17'!$C$10:$C$29,$C1678,'17'!$G$10:$G$29)*'17'!$E$3</f>
        <v>0</v>
      </c>
      <c r="X1678" s="224">
        <f>SUMIF('18'!$C$10:$C$29,$C1678,'18'!$G$10:$G$29)*'18'!$E$3</f>
        <v>0</v>
      </c>
      <c r="Y1678" s="224">
        <f>SUMIF('19'!$C$10:$C$28,$C1678,'19'!$G$10:$G$28)*'19'!$E$3</f>
        <v>0</v>
      </c>
      <c r="Z1678" s="224">
        <f>SUMIF('20'!$C$10:$C$29,$C1678,'20'!$G$10:$G$29)*'20'!$E$3</f>
        <v>0</v>
      </c>
      <c r="AA1678" s="224">
        <f>SUMIF('21'!$C$10:$C$29,$C1678,'21'!$G$10:$G$29)*'21'!$E$3</f>
        <v>0</v>
      </c>
    </row>
    <row r="1679" spans="3:27" ht="15" hidden="1">
      <c r="C1679" s="207" t="s">
        <v>3457</v>
      </c>
      <c r="D1679" s="207" t="s">
        <v>3458</v>
      </c>
      <c r="F1679" s="303">
        <f t="shared" si="27"/>
        <v>0</v>
      </c>
      <c r="G1679" s="224">
        <f>SUMIF('01'!$C$10:$C$29,$C1679,'01'!$G$10:$G$29)*'01'!$E$3</f>
        <v>0</v>
      </c>
      <c r="H1679" s="224">
        <f>SUMIF('02'!$C$10:$C$28,$C1679,'02'!$G$10:$G$28)*'02'!$E$3</f>
        <v>0</v>
      </c>
      <c r="I1679" s="224">
        <f>SUMIF('03'!$C$10:$C$29,$C1679,'03'!$G$10:$G$29)*'03'!$E$3</f>
        <v>0</v>
      </c>
      <c r="J1679" s="224">
        <f>SUMIF('04'!$C$10:$C$26,$C1679,'04'!$G$10:$G$26)*'04'!$E$3</f>
        <v>0</v>
      </c>
      <c r="K1679" s="224">
        <f>SUMIF('05'!$C$10:$C$29,$C1679,'05'!$G$10:$G$29)*'05'!$E$3</f>
        <v>0</v>
      </c>
      <c r="L1679" s="224">
        <f>SUMIF('06'!$C$10:$C$29,$C1679,'06'!$G$10:$G$29)*'06'!$E$3</f>
        <v>0</v>
      </c>
      <c r="M1679" s="224">
        <f>SUMIF('07'!$C$10:$C$26,$C1679,'07'!$G$10:$G$26)*'07'!$E$3</f>
        <v>0</v>
      </c>
      <c r="N1679" s="224">
        <f>SUMIF('08'!$C$10:$C$29,$C1679,'08'!$G$10:$G$29)*'08'!$E$3</f>
        <v>0</v>
      </c>
      <c r="O1679" s="224">
        <f>SUMIF('09'!$C$10:$C$29,$C1679,'09'!$G$10:$G$29)*'09'!$E$3</f>
        <v>0</v>
      </c>
      <c r="P1679" s="224">
        <f>SUMIF('10'!$C$10:$C$29,$C1679,'10'!$G$10:$G$29)*'10'!$E$3</f>
        <v>0</v>
      </c>
      <c r="Q1679" s="224">
        <f>SUMIF('11'!$C$10:$C$39,$C1679,'11'!$G$10:$G$39)*'11'!$E$3</f>
        <v>0</v>
      </c>
      <c r="R1679" s="224">
        <f>SUMIF('12'!$C$10:$C$29,$C1679,'12'!$G$10:$G$29)*'12'!$E$3</f>
        <v>0</v>
      </c>
      <c r="S1679" s="224">
        <f>SUMIF('13'!$C$10:$C$29,$C1679,'13'!$G$10:$G$29)*'13'!$E$3</f>
        <v>0</v>
      </c>
      <c r="T1679" s="224">
        <f>SUMIF('14'!$C$10:$C$29,$C1679,'14'!$G$10:$G$29)*'14'!$E$3</f>
        <v>0</v>
      </c>
      <c r="U1679" s="224">
        <f>SUMIF('15'!$C$10:$C$29,$C1679,'15'!$G$10:$G$29)*'15'!$E$3</f>
        <v>0</v>
      </c>
      <c r="V1679" s="224">
        <f>SUMIF('16'!$C$10:$C$29,$C1679,'16'!$G$10:$G$29)*'16'!$E$3</f>
        <v>0</v>
      </c>
      <c r="W1679" s="224">
        <f>SUMIF('17'!$C$10:$C$29,$C1679,'17'!$G$10:$G$29)*'17'!$E$3</f>
        <v>0</v>
      </c>
      <c r="X1679" s="224">
        <f>SUMIF('18'!$C$10:$C$29,$C1679,'18'!$G$10:$G$29)*'18'!$E$3</f>
        <v>0</v>
      </c>
      <c r="Y1679" s="224">
        <f>SUMIF('19'!$C$10:$C$28,$C1679,'19'!$G$10:$G$28)*'19'!$E$3</f>
        <v>0</v>
      </c>
      <c r="Z1679" s="224">
        <f>SUMIF('20'!$C$10:$C$29,$C1679,'20'!$G$10:$G$29)*'20'!$E$3</f>
        <v>0</v>
      </c>
      <c r="AA1679" s="224">
        <f>SUMIF('21'!$C$10:$C$29,$C1679,'21'!$G$10:$G$29)*'21'!$E$3</f>
        <v>0</v>
      </c>
    </row>
    <row r="1680" spans="3:27" ht="15" hidden="1">
      <c r="C1680" s="207" t="s">
        <v>3459</v>
      </c>
      <c r="D1680" s="207" t="s">
        <v>3460</v>
      </c>
      <c r="F1680" s="303">
        <f t="shared" si="27"/>
        <v>0</v>
      </c>
      <c r="G1680" s="224">
        <f>SUMIF('01'!$C$10:$C$29,$C1680,'01'!$G$10:$G$29)*'01'!$E$3</f>
        <v>0</v>
      </c>
      <c r="H1680" s="224">
        <f>SUMIF('02'!$C$10:$C$28,$C1680,'02'!$G$10:$G$28)*'02'!$E$3</f>
        <v>0</v>
      </c>
      <c r="I1680" s="224">
        <f>SUMIF('03'!$C$10:$C$29,$C1680,'03'!$G$10:$G$29)*'03'!$E$3</f>
        <v>0</v>
      </c>
      <c r="J1680" s="224">
        <f>SUMIF('04'!$C$10:$C$26,$C1680,'04'!$G$10:$G$26)*'04'!$E$3</f>
        <v>0</v>
      </c>
      <c r="K1680" s="224">
        <f>SUMIF('05'!$C$10:$C$29,$C1680,'05'!$G$10:$G$29)*'05'!$E$3</f>
        <v>0</v>
      </c>
      <c r="L1680" s="224">
        <f>SUMIF('06'!$C$10:$C$29,$C1680,'06'!$G$10:$G$29)*'06'!$E$3</f>
        <v>0</v>
      </c>
      <c r="M1680" s="224">
        <f>SUMIF('07'!$C$10:$C$26,$C1680,'07'!$G$10:$G$26)*'07'!$E$3</f>
        <v>0</v>
      </c>
      <c r="N1680" s="224">
        <f>SUMIF('08'!$C$10:$C$29,$C1680,'08'!$G$10:$G$29)*'08'!$E$3</f>
        <v>0</v>
      </c>
      <c r="O1680" s="224">
        <f>SUMIF('09'!$C$10:$C$29,$C1680,'09'!$G$10:$G$29)*'09'!$E$3</f>
        <v>0</v>
      </c>
      <c r="P1680" s="224">
        <f>SUMIF('10'!$C$10:$C$29,$C1680,'10'!$G$10:$G$29)*'10'!$E$3</f>
        <v>0</v>
      </c>
      <c r="Q1680" s="224">
        <f>SUMIF('11'!$C$10:$C$39,$C1680,'11'!$G$10:$G$39)*'11'!$E$3</f>
        <v>0</v>
      </c>
      <c r="R1680" s="224">
        <f>SUMIF('12'!$C$10:$C$29,$C1680,'12'!$G$10:$G$29)*'12'!$E$3</f>
        <v>0</v>
      </c>
      <c r="S1680" s="224">
        <f>SUMIF('13'!$C$10:$C$29,$C1680,'13'!$G$10:$G$29)*'13'!$E$3</f>
        <v>0</v>
      </c>
      <c r="T1680" s="224">
        <f>SUMIF('14'!$C$10:$C$29,$C1680,'14'!$G$10:$G$29)*'14'!$E$3</f>
        <v>0</v>
      </c>
      <c r="U1680" s="224">
        <f>SUMIF('15'!$C$10:$C$29,$C1680,'15'!$G$10:$G$29)*'15'!$E$3</f>
        <v>0</v>
      </c>
      <c r="V1680" s="224">
        <f>SUMIF('16'!$C$10:$C$29,$C1680,'16'!$G$10:$G$29)*'16'!$E$3</f>
        <v>0</v>
      </c>
      <c r="W1680" s="224">
        <f>SUMIF('17'!$C$10:$C$29,$C1680,'17'!$G$10:$G$29)*'17'!$E$3</f>
        <v>0</v>
      </c>
      <c r="X1680" s="224">
        <f>SUMIF('18'!$C$10:$C$29,$C1680,'18'!$G$10:$G$29)*'18'!$E$3</f>
        <v>0</v>
      </c>
      <c r="Y1680" s="224">
        <f>SUMIF('19'!$C$10:$C$28,$C1680,'19'!$G$10:$G$28)*'19'!$E$3</f>
        <v>0</v>
      </c>
      <c r="Z1680" s="224">
        <f>SUMIF('20'!$C$10:$C$29,$C1680,'20'!$G$10:$G$29)*'20'!$E$3</f>
        <v>0</v>
      </c>
      <c r="AA1680" s="224">
        <f>SUMIF('21'!$C$10:$C$29,$C1680,'21'!$G$10:$G$29)*'21'!$E$3</f>
        <v>0</v>
      </c>
    </row>
    <row r="1681" spans="3:27" ht="15" hidden="1">
      <c r="C1681" s="207" t="s">
        <v>3461</v>
      </c>
      <c r="D1681" s="207" t="s">
        <v>3462</v>
      </c>
      <c r="F1681" s="303">
        <f t="shared" si="27"/>
        <v>0</v>
      </c>
      <c r="G1681" s="224">
        <f>SUMIF('01'!$C$10:$C$29,$C1681,'01'!$G$10:$G$29)*'01'!$E$3</f>
        <v>0</v>
      </c>
      <c r="H1681" s="224">
        <f>SUMIF('02'!$C$10:$C$28,$C1681,'02'!$G$10:$G$28)*'02'!$E$3</f>
        <v>0</v>
      </c>
      <c r="I1681" s="224">
        <f>SUMIF('03'!$C$10:$C$29,$C1681,'03'!$G$10:$G$29)*'03'!$E$3</f>
        <v>0</v>
      </c>
      <c r="J1681" s="224">
        <f>SUMIF('04'!$C$10:$C$26,$C1681,'04'!$G$10:$G$26)*'04'!$E$3</f>
        <v>0</v>
      </c>
      <c r="K1681" s="224">
        <f>SUMIF('05'!$C$10:$C$29,$C1681,'05'!$G$10:$G$29)*'05'!$E$3</f>
        <v>0</v>
      </c>
      <c r="L1681" s="224">
        <f>SUMIF('06'!$C$10:$C$29,$C1681,'06'!$G$10:$G$29)*'06'!$E$3</f>
        <v>0</v>
      </c>
      <c r="M1681" s="224">
        <f>SUMIF('07'!$C$10:$C$26,$C1681,'07'!$G$10:$G$26)*'07'!$E$3</f>
        <v>0</v>
      </c>
      <c r="N1681" s="224">
        <f>SUMIF('08'!$C$10:$C$29,$C1681,'08'!$G$10:$G$29)*'08'!$E$3</f>
        <v>0</v>
      </c>
      <c r="O1681" s="224">
        <f>SUMIF('09'!$C$10:$C$29,$C1681,'09'!$G$10:$G$29)*'09'!$E$3</f>
        <v>0</v>
      </c>
      <c r="P1681" s="224">
        <f>SUMIF('10'!$C$10:$C$29,$C1681,'10'!$G$10:$G$29)*'10'!$E$3</f>
        <v>0</v>
      </c>
      <c r="Q1681" s="224">
        <f>SUMIF('11'!$C$10:$C$39,$C1681,'11'!$G$10:$G$39)*'11'!$E$3</f>
        <v>0</v>
      </c>
      <c r="R1681" s="224">
        <f>SUMIF('12'!$C$10:$C$29,$C1681,'12'!$G$10:$G$29)*'12'!$E$3</f>
        <v>0</v>
      </c>
      <c r="S1681" s="224">
        <f>SUMIF('13'!$C$10:$C$29,$C1681,'13'!$G$10:$G$29)*'13'!$E$3</f>
        <v>0</v>
      </c>
      <c r="T1681" s="224">
        <f>SUMIF('14'!$C$10:$C$29,$C1681,'14'!$G$10:$G$29)*'14'!$E$3</f>
        <v>0</v>
      </c>
      <c r="U1681" s="224">
        <f>SUMIF('15'!$C$10:$C$29,$C1681,'15'!$G$10:$G$29)*'15'!$E$3</f>
        <v>0</v>
      </c>
      <c r="V1681" s="224">
        <f>SUMIF('16'!$C$10:$C$29,$C1681,'16'!$G$10:$G$29)*'16'!$E$3</f>
        <v>0</v>
      </c>
      <c r="W1681" s="224">
        <f>SUMIF('17'!$C$10:$C$29,$C1681,'17'!$G$10:$G$29)*'17'!$E$3</f>
        <v>0</v>
      </c>
      <c r="X1681" s="224">
        <f>SUMIF('18'!$C$10:$C$29,$C1681,'18'!$G$10:$G$29)*'18'!$E$3</f>
        <v>0</v>
      </c>
      <c r="Y1681" s="224">
        <f>SUMIF('19'!$C$10:$C$28,$C1681,'19'!$G$10:$G$28)*'19'!$E$3</f>
        <v>0</v>
      </c>
      <c r="Z1681" s="224">
        <f>SUMIF('20'!$C$10:$C$29,$C1681,'20'!$G$10:$G$29)*'20'!$E$3</f>
        <v>0</v>
      </c>
      <c r="AA1681" s="224">
        <f>SUMIF('21'!$C$10:$C$29,$C1681,'21'!$G$10:$G$29)*'21'!$E$3</f>
        <v>0</v>
      </c>
    </row>
    <row r="1682" spans="3:27" ht="15" hidden="1">
      <c r="C1682" s="207" t="s">
        <v>3463</v>
      </c>
      <c r="D1682" s="207" t="s">
        <v>3464</v>
      </c>
      <c r="F1682" s="303">
        <f t="shared" si="27"/>
        <v>0</v>
      </c>
      <c r="G1682" s="224">
        <f>SUMIF('01'!$C$10:$C$29,$C1682,'01'!$G$10:$G$29)*'01'!$E$3</f>
        <v>0</v>
      </c>
      <c r="H1682" s="224">
        <f>SUMIF('02'!$C$10:$C$28,$C1682,'02'!$G$10:$G$28)*'02'!$E$3</f>
        <v>0</v>
      </c>
      <c r="I1682" s="224">
        <f>SUMIF('03'!$C$10:$C$29,$C1682,'03'!$G$10:$G$29)*'03'!$E$3</f>
        <v>0</v>
      </c>
      <c r="J1682" s="224">
        <f>SUMIF('04'!$C$10:$C$26,$C1682,'04'!$G$10:$G$26)*'04'!$E$3</f>
        <v>0</v>
      </c>
      <c r="K1682" s="224">
        <f>SUMIF('05'!$C$10:$C$29,$C1682,'05'!$G$10:$G$29)*'05'!$E$3</f>
        <v>0</v>
      </c>
      <c r="L1682" s="224">
        <f>SUMIF('06'!$C$10:$C$29,$C1682,'06'!$G$10:$G$29)*'06'!$E$3</f>
        <v>0</v>
      </c>
      <c r="M1682" s="224">
        <f>SUMIF('07'!$C$10:$C$26,$C1682,'07'!$G$10:$G$26)*'07'!$E$3</f>
        <v>0</v>
      </c>
      <c r="N1682" s="224">
        <f>SUMIF('08'!$C$10:$C$29,$C1682,'08'!$G$10:$G$29)*'08'!$E$3</f>
        <v>0</v>
      </c>
      <c r="O1682" s="224">
        <f>SUMIF('09'!$C$10:$C$29,$C1682,'09'!$G$10:$G$29)*'09'!$E$3</f>
        <v>0</v>
      </c>
      <c r="P1682" s="224">
        <f>SUMIF('10'!$C$10:$C$29,$C1682,'10'!$G$10:$G$29)*'10'!$E$3</f>
        <v>0</v>
      </c>
      <c r="Q1682" s="224">
        <f>SUMIF('11'!$C$10:$C$39,$C1682,'11'!$G$10:$G$39)*'11'!$E$3</f>
        <v>0</v>
      </c>
      <c r="R1682" s="224">
        <f>SUMIF('12'!$C$10:$C$29,$C1682,'12'!$G$10:$G$29)*'12'!$E$3</f>
        <v>0</v>
      </c>
      <c r="S1682" s="224">
        <f>SUMIF('13'!$C$10:$C$29,$C1682,'13'!$G$10:$G$29)*'13'!$E$3</f>
        <v>0</v>
      </c>
      <c r="T1682" s="224">
        <f>SUMIF('14'!$C$10:$C$29,$C1682,'14'!$G$10:$G$29)*'14'!$E$3</f>
        <v>0</v>
      </c>
      <c r="U1682" s="224">
        <f>SUMIF('15'!$C$10:$C$29,$C1682,'15'!$G$10:$G$29)*'15'!$E$3</f>
        <v>0</v>
      </c>
      <c r="V1682" s="224">
        <f>SUMIF('16'!$C$10:$C$29,$C1682,'16'!$G$10:$G$29)*'16'!$E$3</f>
        <v>0</v>
      </c>
      <c r="W1682" s="224">
        <f>SUMIF('17'!$C$10:$C$29,$C1682,'17'!$G$10:$G$29)*'17'!$E$3</f>
        <v>0</v>
      </c>
      <c r="X1682" s="224">
        <f>SUMIF('18'!$C$10:$C$29,$C1682,'18'!$G$10:$G$29)*'18'!$E$3</f>
        <v>0</v>
      </c>
      <c r="Y1682" s="224">
        <f>SUMIF('19'!$C$10:$C$28,$C1682,'19'!$G$10:$G$28)*'19'!$E$3</f>
        <v>0</v>
      </c>
      <c r="Z1682" s="224">
        <f>SUMIF('20'!$C$10:$C$29,$C1682,'20'!$G$10:$G$29)*'20'!$E$3</f>
        <v>0</v>
      </c>
      <c r="AA1682" s="224">
        <f>SUMIF('21'!$C$10:$C$29,$C1682,'21'!$G$10:$G$29)*'21'!$E$3</f>
        <v>0</v>
      </c>
    </row>
    <row r="1683" spans="3:27" ht="15" hidden="1">
      <c r="C1683" s="207" t="s">
        <v>3465</v>
      </c>
      <c r="D1683" s="207" t="s">
        <v>3466</v>
      </c>
      <c r="F1683" s="303">
        <f t="shared" si="27"/>
        <v>0</v>
      </c>
      <c r="G1683" s="224">
        <f>SUMIF('01'!$C$10:$C$29,$C1683,'01'!$G$10:$G$29)*'01'!$E$3</f>
        <v>0</v>
      </c>
      <c r="H1683" s="224">
        <f>SUMIF('02'!$C$10:$C$28,$C1683,'02'!$G$10:$G$28)*'02'!$E$3</f>
        <v>0</v>
      </c>
      <c r="I1683" s="224">
        <f>SUMIF('03'!$C$10:$C$29,$C1683,'03'!$G$10:$G$29)*'03'!$E$3</f>
        <v>0</v>
      </c>
      <c r="J1683" s="224">
        <f>SUMIF('04'!$C$10:$C$26,$C1683,'04'!$G$10:$G$26)*'04'!$E$3</f>
        <v>0</v>
      </c>
      <c r="K1683" s="224">
        <f>SUMIF('05'!$C$10:$C$29,$C1683,'05'!$G$10:$G$29)*'05'!$E$3</f>
        <v>0</v>
      </c>
      <c r="L1683" s="224">
        <f>SUMIF('06'!$C$10:$C$29,$C1683,'06'!$G$10:$G$29)*'06'!$E$3</f>
        <v>0</v>
      </c>
      <c r="M1683" s="224">
        <f>SUMIF('07'!$C$10:$C$26,$C1683,'07'!$G$10:$G$26)*'07'!$E$3</f>
        <v>0</v>
      </c>
      <c r="N1683" s="224">
        <f>SUMIF('08'!$C$10:$C$29,$C1683,'08'!$G$10:$G$29)*'08'!$E$3</f>
        <v>0</v>
      </c>
      <c r="O1683" s="224">
        <f>SUMIF('09'!$C$10:$C$29,$C1683,'09'!$G$10:$G$29)*'09'!$E$3</f>
        <v>0</v>
      </c>
      <c r="P1683" s="224">
        <f>SUMIF('10'!$C$10:$C$29,$C1683,'10'!$G$10:$G$29)*'10'!$E$3</f>
        <v>0</v>
      </c>
      <c r="Q1683" s="224">
        <f>SUMIF('11'!$C$10:$C$39,$C1683,'11'!$G$10:$G$39)*'11'!$E$3</f>
        <v>0</v>
      </c>
      <c r="R1683" s="224">
        <f>SUMIF('12'!$C$10:$C$29,$C1683,'12'!$G$10:$G$29)*'12'!$E$3</f>
        <v>0</v>
      </c>
      <c r="S1683" s="224">
        <f>SUMIF('13'!$C$10:$C$29,$C1683,'13'!$G$10:$G$29)*'13'!$E$3</f>
        <v>0</v>
      </c>
      <c r="T1683" s="224">
        <f>SUMIF('14'!$C$10:$C$29,$C1683,'14'!$G$10:$G$29)*'14'!$E$3</f>
        <v>0</v>
      </c>
      <c r="U1683" s="224">
        <f>SUMIF('15'!$C$10:$C$29,$C1683,'15'!$G$10:$G$29)*'15'!$E$3</f>
        <v>0</v>
      </c>
      <c r="V1683" s="224">
        <f>SUMIF('16'!$C$10:$C$29,$C1683,'16'!$G$10:$G$29)*'16'!$E$3</f>
        <v>0</v>
      </c>
      <c r="W1683" s="224">
        <f>SUMIF('17'!$C$10:$C$29,$C1683,'17'!$G$10:$G$29)*'17'!$E$3</f>
        <v>0</v>
      </c>
      <c r="X1683" s="224">
        <f>SUMIF('18'!$C$10:$C$29,$C1683,'18'!$G$10:$G$29)*'18'!$E$3</f>
        <v>0</v>
      </c>
      <c r="Y1683" s="224">
        <f>SUMIF('19'!$C$10:$C$28,$C1683,'19'!$G$10:$G$28)*'19'!$E$3</f>
        <v>0</v>
      </c>
      <c r="Z1683" s="224">
        <f>SUMIF('20'!$C$10:$C$29,$C1683,'20'!$G$10:$G$29)*'20'!$E$3</f>
        <v>0</v>
      </c>
      <c r="AA1683" s="224">
        <f>SUMIF('21'!$C$10:$C$29,$C1683,'21'!$G$10:$G$29)*'21'!$E$3</f>
        <v>0</v>
      </c>
    </row>
    <row r="1684" spans="3:27" ht="15" hidden="1">
      <c r="C1684" s="207" t="s">
        <v>3467</v>
      </c>
      <c r="D1684" s="207" t="s">
        <v>3468</v>
      </c>
      <c r="F1684" s="303">
        <f t="shared" si="27"/>
        <v>0</v>
      </c>
      <c r="G1684" s="224">
        <f>SUMIF('01'!$C$10:$C$29,$C1684,'01'!$G$10:$G$29)*'01'!$E$3</f>
        <v>0</v>
      </c>
      <c r="H1684" s="224">
        <f>SUMIF('02'!$C$10:$C$28,$C1684,'02'!$G$10:$G$28)*'02'!$E$3</f>
        <v>0</v>
      </c>
      <c r="I1684" s="224">
        <f>SUMIF('03'!$C$10:$C$29,$C1684,'03'!$G$10:$G$29)*'03'!$E$3</f>
        <v>0</v>
      </c>
      <c r="J1684" s="224">
        <f>SUMIF('04'!$C$10:$C$26,$C1684,'04'!$G$10:$G$26)*'04'!$E$3</f>
        <v>0</v>
      </c>
      <c r="K1684" s="224">
        <f>SUMIF('05'!$C$10:$C$29,$C1684,'05'!$G$10:$G$29)*'05'!$E$3</f>
        <v>0</v>
      </c>
      <c r="L1684" s="224">
        <f>SUMIF('06'!$C$10:$C$29,$C1684,'06'!$G$10:$G$29)*'06'!$E$3</f>
        <v>0</v>
      </c>
      <c r="M1684" s="224">
        <f>SUMIF('07'!$C$10:$C$26,$C1684,'07'!$G$10:$G$26)*'07'!$E$3</f>
        <v>0</v>
      </c>
      <c r="N1684" s="224">
        <f>SUMIF('08'!$C$10:$C$29,$C1684,'08'!$G$10:$G$29)*'08'!$E$3</f>
        <v>0</v>
      </c>
      <c r="O1684" s="224">
        <f>SUMIF('09'!$C$10:$C$29,$C1684,'09'!$G$10:$G$29)*'09'!$E$3</f>
        <v>0</v>
      </c>
      <c r="P1684" s="224">
        <f>SUMIF('10'!$C$10:$C$29,$C1684,'10'!$G$10:$G$29)*'10'!$E$3</f>
        <v>0</v>
      </c>
      <c r="Q1684" s="224">
        <f>SUMIF('11'!$C$10:$C$39,$C1684,'11'!$G$10:$G$39)*'11'!$E$3</f>
        <v>0</v>
      </c>
      <c r="R1684" s="224">
        <f>SUMIF('12'!$C$10:$C$29,$C1684,'12'!$G$10:$G$29)*'12'!$E$3</f>
        <v>0</v>
      </c>
      <c r="S1684" s="224">
        <f>SUMIF('13'!$C$10:$C$29,$C1684,'13'!$G$10:$G$29)*'13'!$E$3</f>
        <v>0</v>
      </c>
      <c r="T1684" s="224">
        <f>SUMIF('14'!$C$10:$C$29,$C1684,'14'!$G$10:$G$29)*'14'!$E$3</f>
        <v>0</v>
      </c>
      <c r="U1684" s="224">
        <f>SUMIF('15'!$C$10:$C$29,$C1684,'15'!$G$10:$G$29)*'15'!$E$3</f>
        <v>0</v>
      </c>
      <c r="V1684" s="224">
        <f>SUMIF('16'!$C$10:$C$29,$C1684,'16'!$G$10:$G$29)*'16'!$E$3</f>
        <v>0</v>
      </c>
      <c r="W1684" s="224">
        <f>SUMIF('17'!$C$10:$C$29,$C1684,'17'!$G$10:$G$29)*'17'!$E$3</f>
        <v>0</v>
      </c>
      <c r="X1684" s="224">
        <f>SUMIF('18'!$C$10:$C$29,$C1684,'18'!$G$10:$G$29)*'18'!$E$3</f>
        <v>0</v>
      </c>
      <c r="Y1684" s="224">
        <f>SUMIF('19'!$C$10:$C$28,$C1684,'19'!$G$10:$G$28)*'19'!$E$3</f>
        <v>0</v>
      </c>
      <c r="Z1684" s="224">
        <f>SUMIF('20'!$C$10:$C$29,$C1684,'20'!$G$10:$G$29)*'20'!$E$3</f>
        <v>0</v>
      </c>
      <c r="AA1684" s="224">
        <f>SUMIF('21'!$C$10:$C$29,$C1684,'21'!$G$10:$G$29)*'21'!$E$3</f>
        <v>0</v>
      </c>
    </row>
    <row r="1685" spans="3:27" ht="15" hidden="1">
      <c r="C1685" s="207" t="s">
        <v>3469</v>
      </c>
      <c r="D1685" s="207" t="s">
        <v>3470</v>
      </c>
      <c r="F1685" s="303">
        <f t="shared" si="27"/>
        <v>0</v>
      </c>
      <c r="G1685" s="224">
        <f>SUMIF('01'!$C$10:$C$29,$C1685,'01'!$G$10:$G$29)*'01'!$E$3</f>
        <v>0</v>
      </c>
      <c r="H1685" s="224">
        <f>SUMIF('02'!$C$10:$C$28,$C1685,'02'!$G$10:$G$28)*'02'!$E$3</f>
        <v>0</v>
      </c>
      <c r="I1685" s="224">
        <f>SUMIF('03'!$C$10:$C$29,$C1685,'03'!$G$10:$G$29)*'03'!$E$3</f>
        <v>0</v>
      </c>
      <c r="J1685" s="224">
        <f>SUMIF('04'!$C$10:$C$26,$C1685,'04'!$G$10:$G$26)*'04'!$E$3</f>
        <v>0</v>
      </c>
      <c r="K1685" s="224">
        <f>SUMIF('05'!$C$10:$C$29,$C1685,'05'!$G$10:$G$29)*'05'!$E$3</f>
        <v>0</v>
      </c>
      <c r="L1685" s="224">
        <f>SUMIF('06'!$C$10:$C$29,$C1685,'06'!$G$10:$G$29)*'06'!$E$3</f>
        <v>0</v>
      </c>
      <c r="M1685" s="224">
        <f>SUMIF('07'!$C$10:$C$26,$C1685,'07'!$G$10:$G$26)*'07'!$E$3</f>
        <v>0</v>
      </c>
      <c r="N1685" s="224">
        <f>SUMIF('08'!$C$10:$C$29,$C1685,'08'!$G$10:$G$29)*'08'!$E$3</f>
        <v>0</v>
      </c>
      <c r="O1685" s="224">
        <f>SUMIF('09'!$C$10:$C$29,$C1685,'09'!$G$10:$G$29)*'09'!$E$3</f>
        <v>0</v>
      </c>
      <c r="P1685" s="224">
        <f>SUMIF('10'!$C$10:$C$29,$C1685,'10'!$G$10:$G$29)*'10'!$E$3</f>
        <v>0</v>
      </c>
      <c r="Q1685" s="224">
        <f>SUMIF('11'!$C$10:$C$39,$C1685,'11'!$G$10:$G$39)*'11'!$E$3</f>
        <v>0</v>
      </c>
      <c r="R1685" s="224">
        <f>SUMIF('12'!$C$10:$C$29,$C1685,'12'!$G$10:$G$29)*'12'!$E$3</f>
        <v>0</v>
      </c>
      <c r="S1685" s="224">
        <f>SUMIF('13'!$C$10:$C$29,$C1685,'13'!$G$10:$G$29)*'13'!$E$3</f>
        <v>0</v>
      </c>
      <c r="T1685" s="224">
        <f>SUMIF('14'!$C$10:$C$29,$C1685,'14'!$G$10:$G$29)*'14'!$E$3</f>
        <v>0</v>
      </c>
      <c r="U1685" s="224">
        <f>SUMIF('15'!$C$10:$C$29,$C1685,'15'!$G$10:$G$29)*'15'!$E$3</f>
        <v>0</v>
      </c>
      <c r="V1685" s="224">
        <f>SUMIF('16'!$C$10:$C$29,$C1685,'16'!$G$10:$G$29)*'16'!$E$3</f>
        <v>0</v>
      </c>
      <c r="W1685" s="224">
        <f>SUMIF('17'!$C$10:$C$29,$C1685,'17'!$G$10:$G$29)*'17'!$E$3</f>
        <v>0</v>
      </c>
      <c r="X1685" s="224">
        <f>SUMIF('18'!$C$10:$C$29,$C1685,'18'!$G$10:$G$29)*'18'!$E$3</f>
        <v>0</v>
      </c>
      <c r="Y1685" s="224">
        <f>SUMIF('19'!$C$10:$C$28,$C1685,'19'!$G$10:$G$28)*'19'!$E$3</f>
        <v>0</v>
      </c>
      <c r="Z1685" s="224">
        <f>SUMIF('20'!$C$10:$C$29,$C1685,'20'!$G$10:$G$29)*'20'!$E$3</f>
        <v>0</v>
      </c>
      <c r="AA1685" s="224">
        <f>SUMIF('21'!$C$10:$C$29,$C1685,'21'!$G$10:$G$29)*'21'!$E$3</f>
        <v>0</v>
      </c>
    </row>
    <row r="1686" spans="3:27" ht="15" hidden="1">
      <c r="C1686" s="207" t="s">
        <v>3471</v>
      </c>
      <c r="D1686" s="207" t="s">
        <v>3472</v>
      </c>
      <c r="F1686" s="303">
        <f t="shared" si="27"/>
        <v>0</v>
      </c>
      <c r="G1686" s="224">
        <f>SUMIF('01'!$C$10:$C$29,$C1686,'01'!$G$10:$G$29)*'01'!$E$3</f>
        <v>0</v>
      </c>
      <c r="H1686" s="224">
        <f>SUMIF('02'!$C$10:$C$28,$C1686,'02'!$G$10:$G$28)*'02'!$E$3</f>
        <v>0</v>
      </c>
      <c r="I1686" s="224">
        <f>SUMIF('03'!$C$10:$C$29,$C1686,'03'!$G$10:$G$29)*'03'!$E$3</f>
        <v>0</v>
      </c>
      <c r="J1686" s="224">
        <f>SUMIF('04'!$C$10:$C$26,$C1686,'04'!$G$10:$G$26)*'04'!$E$3</f>
        <v>0</v>
      </c>
      <c r="K1686" s="224">
        <f>SUMIF('05'!$C$10:$C$29,$C1686,'05'!$G$10:$G$29)*'05'!$E$3</f>
        <v>0</v>
      </c>
      <c r="L1686" s="224">
        <f>SUMIF('06'!$C$10:$C$29,$C1686,'06'!$G$10:$G$29)*'06'!$E$3</f>
        <v>0</v>
      </c>
      <c r="M1686" s="224">
        <f>SUMIF('07'!$C$10:$C$26,$C1686,'07'!$G$10:$G$26)*'07'!$E$3</f>
        <v>0</v>
      </c>
      <c r="N1686" s="224">
        <f>SUMIF('08'!$C$10:$C$29,$C1686,'08'!$G$10:$G$29)*'08'!$E$3</f>
        <v>0</v>
      </c>
      <c r="O1686" s="224">
        <f>SUMIF('09'!$C$10:$C$29,$C1686,'09'!$G$10:$G$29)*'09'!$E$3</f>
        <v>0</v>
      </c>
      <c r="P1686" s="224">
        <f>SUMIF('10'!$C$10:$C$29,$C1686,'10'!$G$10:$G$29)*'10'!$E$3</f>
        <v>0</v>
      </c>
      <c r="Q1686" s="224">
        <f>SUMIF('11'!$C$10:$C$39,$C1686,'11'!$G$10:$G$39)*'11'!$E$3</f>
        <v>0</v>
      </c>
      <c r="R1686" s="224">
        <f>SUMIF('12'!$C$10:$C$29,$C1686,'12'!$G$10:$G$29)*'12'!$E$3</f>
        <v>0</v>
      </c>
      <c r="S1686" s="224">
        <f>SUMIF('13'!$C$10:$C$29,$C1686,'13'!$G$10:$G$29)*'13'!$E$3</f>
        <v>0</v>
      </c>
      <c r="T1686" s="224">
        <f>SUMIF('14'!$C$10:$C$29,$C1686,'14'!$G$10:$G$29)*'14'!$E$3</f>
        <v>0</v>
      </c>
      <c r="U1686" s="224">
        <f>SUMIF('15'!$C$10:$C$29,$C1686,'15'!$G$10:$G$29)*'15'!$E$3</f>
        <v>0</v>
      </c>
      <c r="V1686" s="224">
        <f>SUMIF('16'!$C$10:$C$29,$C1686,'16'!$G$10:$G$29)*'16'!$E$3</f>
        <v>0</v>
      </c>
      <c r="W1686" s="224">
        <f>SUMIF('17'!$C$10:$C$29,$C1686,'17'!$G$10:$G$29)*'17'!$E$3</f>
        <v>0</v>
      </c>
      <c r="X1686" s="224">
        <f>SUMIF('18'!$C$10:$C$29,$C1686,'18'!$G$10:$G$29)*'18'!$E$3</f>
        <v>0</v>
      </c>
      <c r="Y1686" s="224">
        <f>SUMIF('19'!$C$10:$C$28,$C1686,'19'!$G$10:$G$28)*'19'!$E$3</f>
        <v>0</v>
      </c>
      <c r="Z1686" s="224">
        <f>SUMIF('20'!$C$10:$C$29,$C1686,'20'!$G$10:$G$29)*'20'!$E$3</f>
        <v>0</v>
      </c>
      <c r="AA1686" s="224">
        <f>SUMIF('21'!$C$10:$C$29,$C1686,'21'!$G$10:$G$29)*'21'!$E$3</f>
        <v>0</v>
      </c>
    </row>
    <row r="1687" spans="3:27" ht="15" hidden="1">
      <c r="C1687" s="207" t="s">
        <v>3473</v>
      </c>
      <c r="D1687" s="207" t="s">
        <v>3474</v>
      </c>
      <c r="F1687" s="303">
        <f t="shared" si="27"/>
        <v>0</v>
      </c>
      <c r="G1687" s="224">
        <f>SUMIF('01'!$C$10:$C$29,$C1687,'01'!$G$10:$G$29)*'01'!$E$3</f>
        <v>0</v>
      </c>
      <c r="H1687" s="224">
        <f>SUMIF('02'!$C$10:$C$28,$C1687,'02'!$G$10:$G$28)*'02'!$E$3</f>
        <v>0</v>
      </c>
      <c r="I1687" s="224">
        <f>SUMIF('03'!$C$10:$C$29,$C1687,'03'!$G$10:$G$29)*'03'!$E$3</f>
        <v>0</v>
      </c>
      <c r="J1687" s="224">
        <f>SUMIF('04'!$C$10:$C$26,$C1687,'04'!$G$10:$G$26)*'04'!$E$3</f>
        <v>0</v>
      </c>
      <c r="K1687" s="224">
        <f>SUMIF('05'!$C$10:$C$29,$C1687,'05'!$G$10:$G$29)*'05'!$E$3</f>
        <v>0</v>
      </c>
      <c r="L1687" s="224">
        <f>SUMIF('06'!$C$10:$C$29,$C1687,'06'!$G$10:$G$29)*'06'!$E$3</f>
        <v>0</v>
      </c>
      <c r="M1687" s="224">
        <f>SUMIF('07'!$C$10:$C$26,$C1687,'07'!$G$10:$G$26)*'07'!$E$3</f>
        <v>0</v>
      </c>
      <c r="N1687" s="224">
        <f>SUMIF('08'!$C$10:$C$29,$C1687,'08'!$G$10:$G$29)*'08'!$E$3</f>
        <v>0</v>
      </c>
      <c r="O1687" s="224">
        <f>SUMIF('09'!$C$10:$C$29,$C1687,'09'!$G$10:$G$29)*'09'!$E$3</f>
        <v>0</v>
      </c>
      <c r="P1687" s="224">
        <f>SUMIF('10'!$C$10:$C$29,$C1687,'10'!$G$10:$G$29)*'10'!$E$3</f>
        <v>0</v>
      </c>
      <c r="Q1687" s="224">
        <f>SUMIF('11'!$C$10:$C$39,$C1687,'11'!$G$10:$G$39)*'11'!$E$3</f>
        <v>0</v>
      </c>
      <c r="R1687" s="224">
        <f>SUMIF('12'!$C$10:$C$29,$C1687,'12'!$G$10:$G$29)*'12'!$E$3</f>
        <v>0</v>
      </c>
      <c r="S1687" s="224">
        <f>SUMIF('13'!$C$10:$C$29,$C1687,'13'!$G$10:$G$29)*'13'!$E$3</f>
        <v>0</v>
      </c>
      <c r="T1687" s="224">
        <f>SUMIF('14'!$C$10:$C$29,$C1687,'14'!$G$10:$G$29)*'14'!$E$3</f>
        <v>0</v>
      </c>
      <c r="U1687" s="224">
        <f>SUMIF('15'!$C$10:$C$29,$C1687,'15'!$G$10:$G$29)*'15'!$E$3</f>
        <v>0</v>
      </c>
      <c r="V1687" s="224">
        <f>SUMIF('16'!$C$10:$C$29,$C1687,'16'!$G$10:$G$29)*'16'!$E$3</f>
        <v>0</v>
      </c>
      <c r="W1687" s="224">
        <f>SUMIF('17'!$C$10:$C$29,$C1687,'17'!$G$10:$G$29)*'17'!$E$3</f>
        <v>0</v>
      </c>
      <c r="X1687" s="224">
        <f>SUMIF('18'!$C$10:$C$29,$C1687,'18'!$G$10:$G$29)*'18'!$E$3</f>
        <v>0</v>
      </c>
      <c r="Y1687" s="224">
        <f>SUMIF('19'!$C$10:$C$28,$C1687,'19'!$G$10:$G$28)*'19'!$E$3</f>
        <v>0</v>
      </c>
      <c r="Z1687" s="224">
        <f>SUMIF('20'!$C$10:$C$29,$C1687,'20'!$G$10:$G$29)*'20'!$E$3</f>
        <v>0</v>
      </c>
      <c r="AA1687" s="224">
        <f>SUMIF('21'!$C$10:$C$29,$C1687,'21'!$G$10:$G$29)*'21'!$E$3</f>
        <v>0</v>
      </c>
    </row>
    <row r="1688" spans="3:27" ht="15" hidden="1">
      <c r="C1688" s="207" t="s">
        <v>3475</v>
      </c>
      <c r="D1688" s="207" t="s">
        <v>3476</v>
      </c>
      <c r="F1688" s="303">
        <f t="shared" si="27"/>
        <v>0</v>
      </c>
      <c r="G1688" s="224">
        <f>SUMIF('01'!$C$10:$C$29,$C1688,'01'!$G$10:$G$29)*'01'!$E$3</f>
        <v>0</v>
      </c>
      <c r="H1688" s="224">
        <f>SUMIF('02'!$C$10:$C$28,$C1688,'02'!$G$10:$G$28)*'02'!$E$3</f>
        <v>0</v>
      </c>
      <c r="I1688" s="224">
        <f>SUMIF('03'!$C$10:$C$29,$C1688,'03'!$G$10:$G$29)*'03'!$E$3</f>
        <v>0</v>
      </c>
      <c r="J1688" s="224">
        <f>SUMIF('04'!$C$10:$C$26,$C1688,'04'!$G$10:$G$26)*'04'!$E$3</f>
        <v>0</v>
      </c>
      <c r="K1688" s="224">
        <f>SUMIF('05'!$C$10:$C$29,$C1688,'05'!$G$10:$G$29)*'05'!$E$3</f>
        <v>0</v>
      </c>
      <c r="L1688" s="224">
        <f>SUMIF('06'!$C$10:$C$29,$C1688,'06'!$G$10:$G$29)*'06'!$E$3</f>
        <v>0</v>
      </c>
      <c r="M1688" s="224">
        <f>SUMIF('07'!$C$10:$C$26,$C1688,'07'!$G$10:$G$26)*'07'!$E$3</f>
        <v>0</v>
      </c>
      <c r="N1688" s="224">
        <f>SUMIF('08'!$C$10:$C$29,$C1688,'08'!$G$10:$G$29)*'08'!$E$3</f>
        <v>0</v>
      </c>
      <c r="O1688" s="224">
        <f>SUMIF('09'!$C$10:$C$29,$C1688,'09'!$G$10:$G$29)*'09'!$E$3</f>
        <v>0</v>
      </c>
      <c r="P1688" s="224">
        <f>SUMIF('10'!$C$10:$C$29,$C1688,'10'!$G$10:$G$29)*'10'!$E$3</f>
        <v>0</v>
      </c>
      <c r="Q1688" s="224">
        <f>SUMIF('11'!$C$10:$C$39,$C1688,'11'!$G$10:$G$39)*'11'!$E$3</f>
        <v>0</v>
      </c>
      <c r="R1688" s="224">
        <f>SUMIF('12'!$C$10:$C$29,$C1688,'12'!$G$10:$G$29)*'12'!$E$3</f>
        <v>0</v>
      </c>
      <c r="S1688" s="224">
        <f>SUMIF('13'!$C$10:$C$29,$C1688,'13'!$G$10:$G$29)*'13'!$E$3</f>
        <v>0</v>
      </c>
      <c r="T1688" s="224">
        <f>SUMIF('14'!$C$10:$C$29,$C1688,'14'!$G$10:$G$29)*'14'!$E$3</f>
        <v>0</v>
      </c>
      <c r="U1688" s="224">
        <f>SUMIF('15'!$C$10:$C$29,$C1688,'15'!$G$10:$G$29)*'15'!$E$3</f>
        <v>0</v>
      </c>
      <c r="V1688" s="224">
        <f>SUMIF('16'!$C$10:$C$29,$C1688,'16'!$G$10:$G$29)*'16'!$E$3</f>
        <v>0</v>
      </c>
      <c r="W1688" s="224">
        <f>SUMIF('17'!$C$10:$C$29,$C1688,'17'!$G$10:$G$29)*'17'!$E$3</f>
        <v>0</v>
      </c>
      <c r="X1688" s="224">
        <f>SUMIF('18'!$C$10:$C$29,$C1688,'18'!$G$10:$G$29)*'18'!$E$3</f>
        <v>0</v>
      </c>
      <c r="Y1688" s="224">
        <f>SUMIF('19'!$C$10:$C$28,$C1688,'19'!$G$10:$G$28)*'19'!$E$3</f>
        <v>0</v>
      </c>
      <c r="Z1688" s="224">
        <f>SUMIF('20'!$C$10:$C$29,$C1688,'20'!$G$10:$G$29)*'20'!$E$3</f>
        <v>0</v>
      </c>
      <c r="AA1688" s="224">
        <f>SUMIF('21'!$C$10:$C$29,$C1688,'21'!$G$10:$G$29)*'21'!$E$3</f>
        <v>0</v>
      </c>
    </row>
    <row r="1689" spans="3:27" ht="15" hidden="1">
      <c r="C1689" s="207" t="s">
        <v>3477</v>
      </c>
      <c r="D1689" s="207" t="s">
        <v>3478</v>
      </c>
      <c r="F1689" s="303">
        <f t="shared" si="27"/>
        <v>0</v>
      </c>
      <c r="G1689" s="224">
        <f>SUMIF('01'!$C$10:$C$29,$C1689,'01'!$G$10:$G$29)*'01'!$E$3</f>
        <v>0</v>
      </c>
      <c r="H1689" s="224">
        <f>SUMIF('02'!$C$10:$C$28,$C1689,'02'!$G$10:$G$28)*'02'!$E$3</f>
        <v>0</v>
      </c>
      <c r="I1689" s="224">
        <f>SUMIF('03'!$C$10:$C$29,$C1689,'03'!$G$10:$G$29)*'03'!$E$3</f>
        <v>0</v>
      </c>
      <c r="J1689" s="224">
        <f>SUMIF('04'!$C$10:$C$26,$C1689,'04'!$G$10:$G$26)*'04'!$E$3</f>
        <v>0</v>
      </c>
      <c r="K1689" s="224">
        <f>SUMIF('05'!$C$10:$C$29,$C1689,'05'!$G$10:$G$29)*'05'!$E$3</f>
        <v>0</v>
      </c>
      <c r="L1689" s="224">
        <f>SUMIF('06'!$C$10:$C$29,$C1689,'06'!$G$10:$G$29)*'06'!$E$3</f>
        <v>0</v>
      </c>
      <c r="M1689" s="224">
        <f>SUMIF('07'!$C$10:$C$26,$C1689,'07'!$G$10:$G$26)*'07'!$E$3</f>
        <v>0</v>
      </c>
      <c r="N1689" s="224">
        <f>SUMIF('08'!$C$10:$C$29,$C1689,'08'!$G$10:$G$29)*'08'!$E$3</f>
        <v>0</v>
      </c>
      <c r="O1689" s="224">
        <f>SUMIF('09'!$C$10:$C$29,$C1689,'09'!$G$10:$G$29)*'09'!$E$3</f>
        <v>0</v>
      </c>
      <c r="P1689" s="224">
        <f>SUMIF('10'!$C$10:$C$29,$C1689,'10'!$G$10:$G$29)*'10'!$E$3</f>
        <v>0</v>
      </c>
      <c r="Q1689" s="224">
        <f>SUMIF('11'!$C$10:$C$39,$C1689,'11'!$G$10:$G$39)*'11'!$E$3</f>
        <v>0</v>
      </c>
      <c r="R1689" s="224">
        <f>SUMIF('12'!$C$10:$C$29,$C1689,'12'!$G$10:$G$29)*'12'!$E$3</f>
        <v>0</v>
      </c>
      <c r="S1689" s="224">
        <f>SUMIF('13'!$C$10:$C$29,$C1689,'13'!$G$10:$G$29)*'13'!$E$3</f>
        <v>0</v>
      </c>
      <c r="T1689" s="224">
        <f>SUMIF('14'!$C$10:$C$29,$C1689,'14'!$G$10:$G$29)*'14'!$E$3</f>
        <v>0</v>
      </c>
      <c r="U1689" s="224">
        <f>SUMIF('15'!$C$10:$C$29,$C1689,'15'!$G$10:$G$29)*'15'!$E$3</f>
        <v>0</v>
      </c>
      <c r="V1689" s="224">
        <f>SUMIF('16'!$C$10:$C$29,$C1689,'16'!$G$10:$G$29)*'16'!$E$3</f>
        <v>0</v>
      </c>
      <c r="W1689" s="224">
        <f>SUMIF('17'!$C$10:$C$29,$C1689,'17'!$G$10:$G$29)*'17'!$E$3</f>
        <v>0</v>
      </c>
      <c r="X1689" s="224">
        <f>SUMIF('18'!$C$10:$C$29,$C1689,'18'!$G$10:$G$29)*'18'!$E$3</f>
        <v>0</v>
      </c>
      <c r="Y1689" s="224">
        <f>SUMIF('19'!$C$10:$C$28,$C1689,'19'!$G$10:$G$28)*'19'!$E$3</f>
        <v>0</v>
      </c>
      <c r="Z1689" s="224">
        <f>SUMIF('20'!$C$10:$C$29,$C1689,'20'!$G$10:$G$29)*'20'!$E$3</f>
        <v>0</v>
      </c>
      <c r="AA1689" s="224">
        <f>SUMIF('21'!$C$10:$C$29,$C1689,'21'!$G$10:$G$29)*'21'!$E$3</f>
        <v>0</v>
      </c>
    </row>
    <row r="1690" spans="3:27" ht="15" hidden="1">
      <c r="C1690" s="207" t="s">
        <v>3479</v>
      </c>
      <c r="D1690" s="207" t="s">
        <v>3480</v>
      </c>
      <c r="F1690" s="303">
        <f t="shared" si="27"/>
        <v>0</v>
      </c>
      <c r="G1690" s="224">
        <f>SUMIF('01'!$C$10:$C$29,$C1690,'01'!$G$10:$G$29)*'01'!$E$3</f>
        <v>0</v>
      </c>
      <c r="H1690" s="224">
        <f>SUMIF('02'!$C$10:$C$28,$C1690,'02'!$G$10:$G$28)*'02'!$E$3</f>
        <v>0</v>
      </c>
      <c r="I1690" s="224">
        <f>SUMIF('03'!$C$10:$C$29,$C1690,'03'!$G$10:$G$29)*'03'!$E$3</f>
        <v>0</v>
      </c>
      <c r="J1690" s="224">
        <f>SUMIF('04'!$C$10:$C$26,$C1690,'04'!$G$10:$G$26)*'04'!$E$3</f>
        <v>0</v>
      </c>
      <c r="K1690" s="224">
        <f>SUMIF('05'!$C$10:$C$29,$C1690,'05'!$G$10:$G$29)*'05'!$E$3</f>
        <v>0</v>
      </c>
      <c r="L1690" s="224">
        <f>SUMIF('06'!$C$10:$C$29,$C1690,'06'!$G$10:$G$29)*'06'!$E$3</f>
        <v>0</v>
      </c>
      <c r="M1690" s="224">
        <f>SUMIF('07'!$C$10:$C$26,$C1690,'07'!$G$10:$G$26)*'07'!$E$3</f>
        <v>0</v>
      </c>
      <c r="N1690" s="224">
        <f>SUMIF('08'!$C$10:$C$29,$C1690,'08'!$G$10:$G$29)*'08'!$E$3</f>
        <v>0</v>
      </c>
      <c r="O1690" s="224">
        <f>SUMIF('09'!$C$10:$C$29,$C1690,'09'!$G$10:$G$29)*'09'!$E$3</f>
        <v>0</v>
      </c>
      <c r="P1690" s="224">
        <f>SUMIF('10'!$C$10:$C$29,$C1690,'10'!$G$10:$G$29)*'10'!$E$3</f>
        <v>0</v>
      </c>
      <c r="Q1690" s="224">
        <f>SUMIF('11'!$C$10:$C$39,$C1690,'11'!$G$10:$G$39)*'11'!$E$3</f>
        <v>0</v>
      </c>
      <c r="R1690" s="224">
        <f>SUMIF('12'!$C$10:$C$29,$C1690,'12'!$G$10:$G$29)*'12'!$E$3</f>
        <v>0</v>
      </c>
      <c r="S1690" s="224">
        <f>SUMIF('13'!$C$10:$C$29,$C1690,'13'!$G$10:$G$29)*'13'!$E$3</f>
        <v>0</v>
      </c>
      <c r="T1690" s="224">
        <f>SUMIF('14'!$C$10:$C$29,$C1690,'14'!$G$10:$G$29)*'14'!$E$3</f>
        <v>0</v>
      </c>
      <c r="U1690" s="224">
        <f>SUMIF('15'!$C$10:$C$29,$C1690,'15'!$G$10:$G$29)*'15'!$E$3</f>
        <v>0</v>
      </c>
      <c r="V1690" s="224">
        <f>SUMIF('16'!$C$10:$C$29,$C1690,'16'!$G$10:$G$29)*'16'!$E$3</f>
        <v>0</v>
      </c>
      <c r="W1690" s="224">
        <f>SUMIF('17'!$C$10:$C$29,$C1690,'17'!$G$10:$G$29)*'17'!$E$3</f>
        <v>0</v>
      </c>
      <c r="X1690" s="224">
        <f>SUMIF('18'!$C$10:$C$29,$C1690,'18'!$G$10:$G$29)*'18'!$E$3</f>
        <v>0</v>
      </c>
      <c r="Y1690" s="224">
        <f>SUMIF('19'!$C$10:$C$28,$C1690,'19'!$G$10:$G$28)*'19'!$E$3</f>
        <v>0</v>
      </c>
      <c r="Z1690" s="224">
        <f>SUMIF('20'!$C$10:$C$29,$C1690,'20'!$G$10:$G$29)*'20'!$E$3</f>
        <v>0</v>
      </c>
      <c r="AA1690" s="224">
        <f>SUMIF('21'!$C$10:$C$29,$C1690,'21'!$G$10:$G$29)*'21'!$E$3</f>
        <v>0</v>
      </c>
    </row>
    <row r="1691" spans="3:27" ht="15" hidden="1">
      <c r="C1691" s="207" t="s">
        <v>3481</v>
      </c>
      <c r="D1691" s="207" t="s">
        <v>3482</v>
      </c>
      <c r="F1691" s="303">
        <f t="shared" si="27"/>
        <v>0</v>
      </c>
      <c r="G1691" s="224">
        <f>SUMIF('01'!$C$10:$C$29,$C1691,'01'!$G$10:$G$29)*'01'!$E$3</f>
        <v>0</v>
      </c>
      <c r="H1691" s="224">
        <f>SUMIF('02'!$C$10:$C$28,$C1691,'02'!$G$10:$G$28)*'02'!$E$3</f>
        <v>0</v>
      </c>
      <c r="I1691" s="224">
        <f>SUMIF('03'!$C$10:$C$29,$C1691,'03'!$G$10:$G$29)*'03'!$E$3</f>
        <v>0</v>
      </c>
      <c r="J1691" s="224">
        <f>SUMIF('04'!$C$10:$C$26,$C1691,'04'!$G$10:$G$26)*'04'!$E$3</f>
        <v>0</v>
      </c>
      <c r="K1691" s="224">
        <f>SUMIF('05'!$C$10:$C$29,$C1691,'05'!$G$10:$G$29)*'05'!$E$3</f>
        <v>0</v>
      </c>
      <c r="L1691" s="224">
        <f>SUMIF('06'!$C$10:$C$29,$C1691,'06'!$G$10:$G$29)*'06'!$E$3</f>
        <v>0</v>
      </c>
      <c r="M1691" s="224">
        <f>SUMIF('07'!$C$10:$C$26,$C1691,'07'!$G$10:$G$26)*'07'!$E$3</f>
        <v>0</v>
      </c>
      <c r="N1691" s="224">
        <f>SUMIF('08'!$C$10:$C$29,$C1691,'08'!$G$10:$G$29)*'08'!$E$3</f>
        <v>0</v>
      </c>
      <c r="O1691" s="224">
        <f>SUMIF('09'!$C$10:$C$29,$C1691,'09'!$G$10:$G$29)*'09'!$E$3</f>
        <v>0</v>
      </c>
      <c r="P1691" s="224">
        <f>SUMIF('10'!$C$10:$C$29,$C1691,'10'!$G$10:$G$29)*'10'!$E$3</f>
        <v>0</v>
      </c>
      <c r="Q1691" s="224">
        <f>SUMIF('11'!$C$10:$C$39,$C1691,'11'!$G$10:$G$39)*'11'!$E$3</f>
        <v>0</v>
      </c>
      <c r="R1691" s="224">
        <f>SUMIF('12'!$C$10:$C$29,$C1691,'12'!$G$10:$G$29)*'12'!$E$3</f>
        <v>0</v>
      </c>
      <c r="S1691" s="224">
        <f>SUMIF('13'!$C$10:$C$29,$C1691,'13'!$G$10:$G$29)*'13'!$E$3</f>
        <v>0</v>
      </c>
      <c r="T1691" s="224">
        <f>SUMIF('14'!$C$10:$C$29,$C1691,'14'!$G$10:$G$29)*'14'!$E$3</f>
        <v>0</v>
      </c>
      <c r="U1691" s="224">
        <f>SUMIF('15'!$C$10:$C$29,$C1691,'15'!$G$10:$G$29)*'15'!$E$3</f>
        <v>0</v>
      </c>
      <c r="V1691" s="224">
        <f>SUMIF('16'!$C$10:$C$29,$C1691,'16'!$G$10:$G$29)*'16'!$E$3</f>
        <v>0</v>
      </c>
      <c r="W1691" s="224">
        <f>SUMIF('17'!$C$10:$C$29,$C1691,'17'!$G$10:$G$29)*'17'!$E$3</f>
        <v>0</v>
      </c>
      <c r="X1691" s="224">
        <f>SUMIF('18'!$C$10:$C$29,$C1691,'18'!$G$10:$G$29)*'18'!$E$3</f>
        <v>0</v>
      </c>
      <c r="Y1691" s="224">
        <f>SUMIF('19'!$C$10:$C$28,$C1691,'19'!$G$10:$G$28)*'19'!$E$3</f>
        <v>0</v>
      </c>
      <c r="Z1691" s="224">
        <f>SUMIF('20'!$C$10:$C$29,$C1691,'20'!$G$10:$G$29)*'20'!$E$3</f>
        <v>0</v>
      </c>
      <c r="AA1691" s="224">
        <f>SUMIF('21'!$C$10:$C$29,$C1691,'21'!$G$10:$G$29)*'21'!$E$3</f>
        <v>0</v>
      </c>
    </row>
    <row r="1692" spans="3:27" ht="15" hidden="1">
      <c r="C1692" s="207" t="s">
        <v>3483</v>
      </c>
      <c r="D1692" s="207" t="s">
        <v>3484</v>
      </c>
      <c r="F1692" s="303">
        <f t="shared" si="27"/>
        <v>0</v>
      </c>
      <c r="G1692" s="224">
        <f>SUMIF('01'!$C$10:$C$29,$C1692,'01'!$G$10:$G$29)*'01'!$E$3</f>
        <v>0</v>
      </c>
      <c r="H1692" s="224">
        <f>SUMIF('02'!$C$10:$C$28,$C1692,'02'!$G$10:$G$28)*'02'!$E$3</f>
        <v>0</v>
      </c>
      <c r="I1692" s="224">
        <f>SUMIF('03'!$C$10:$C$29,$C1692,'03'!$G$10:$G$29)*'03'!$E$3</f>
        <v>0</v>
      </c>
      <c r="J1692" s="224">
        <f>SUMIF('04'!$C$10:$C$26,$C1692,'04'!$G$10:$G$26)*'04'!$E$3</f>
        <v>0</v>
      </c>
      <c r="K1692" s="224">
        <f>SUMIF('05'!$C$10:$C$29,$C1692,'05'!$G$10:$G$29)*'05'!$E$3</f>
        <v>0</v>
      </c>
      <c r="L1692" s="224">
        <f>SUMIF('06'!$C$10:$C$29,$C1692,'06'!$G$10:$G$29)*'06'!$E$3</f>
        <v>0</v>
      </c>
      <c r="M1692" s="224">
        <f>SUMIF('07'!$C$10:$C$26,$C1692,'07'!$G$10:$G$26)*'07'!$E$3</f>
        <v>0</v>
      </c>
      <c r="N1692" s="224">
        <f>SUMIF('08'!$C$10:$C$29,$C1692,'08'!$G$10:$G$29)*'08'!$E$3</f>
        <v>0</v>
      </c>
      <c r="O1692" s="224">
        <f>SUMIF('09'!$C$10:$C$29,$C1692,'09'!$G$10:$G$29)*'09'!$E$3</f>
        <v>0</v>
      </c>
      <c r="P1692" s="224">
        <f>SUMIF('10'!$C$10:$C$29,$C1692,'10'!$G$10:$G$29)*'10'!$E$3</f>
        <v>0</v>
      </c>
      <c r="Q1692" s="224">
        <f>SUMIF('11'!$C$10:$C$39,$C1692,'11'!$G$10:$G$39)*'11'!$E$3</f>
        <v>0</v>
      </c>
      <c r="R1692" s="224">
        <f>SUMIF('12'!$C$10:$C$29,$C1692,'12'!$G$10:$G$29)*'12'!$E$3</f>
        <v>0</v>
      </c>
      <c r="S1692" s="224">
        <f>SUMIF('13'!$C$10:$C$29,$C1692,'13'!$G$10:$G$29)*'13'!$E$3</f>
        <v>0</v>
      </c>
      <c r="T1692" s="224">
        <f>SUMIF('14'!$C$10:$C$29,$C1692,'14'!$G$10:$G$29)*'14'!$E$3</f>
        <v>0</v>
      </c>
      <c r="U1692" s="224">
        <f>SUMIF('15'!$C$10:$C$29,$C1692,'15'!$G$10:$G$29)*'15'!$E$3</f>
        <v>0</v>
      </c>
      <c r="V1692" s="224">
        <f>SUMIF('16'!$C$10:$C$29,$C1692,'16'!$G$10:$G$29)*'16'!$E$3</f>
        <v>0</v>
      </c>
      <c r="W1692" s="224">
        <f>SUMIF('17'!$C$10:$C$29,$C1692,'17'!$G$10:$G$29)*'17'!$E$3</f>
        <v>0</v>
      </c>
      <c r="X1692" s="224">
        <f>SUMIF('18'!$C$10:$C$29,$C1692,'18'!$G$10:$G$29)*'18'!$E$3</f>
        <v>0</v>
      </c>
      <c r="Y1692" s="224">
        <f>SUMIF('19'!$C$10:$C$28,$C1692,'19'!$G$10:$G$28)*'19'!$E$3</f>
        <v>0</v>
      </c>
      <c r="Z1692" s="224">
        <f>SUMIF('20'!$C$10:$C$29,$C1692,'20'!$G$10:$G$29)*'20'!$E$3</f>
        <v>0</v>
      </c>
      <c r="AA1692" s="224">
        <f>SUMIF('21'!$C$10:$C$29,$C1692,'21'!$G$10:$G$29)*'21'!$E$3</f>
        <v>0</v>
      </c>
    </row>
    <row r="1693" spans="3:27" ht="15" hidden="1">
      <c r="C1693" s="207" t="s">
        <v>3485</v>
      </c>
      <c r="D1693" s="207" t="s">
        <v>3486</v>
      </c>
      <c r="F1693" s="303">
        <f t="shared" si="27"/>
        <v>0</v>
      </c>
      <c r="G1693" s="224">
        <f>SUMIF('01'!$C$10:$C$29,$C1693,'01'!$G$10:$G$29)*'01'!$E$3</f>
        <v>0</v>
      </c>
      <c r="H1693" s="224">
        <f>SUMIF('02'!$C$10:$C$28,$C1693,'02'!$G$10:$G$28)*'02'!$E$3</f>
        <v>0</v>
      </c>
      <c r="I1693" s="224">
        <f>SUMIF('03'!$C$10:$C$29,$C1693,'03'!$G$10:$G$29)*'03'!$E$3</f>
        <v>0</v>
      </c>
      <c r="J1693" s="224">
        <f>SUMIF('04'!$C$10:$C$26,$C1693,'04'!$G$10:$G$26)*'04'!$E$3</f>
        <v>0</v>
      </c>
      <c r="K1693" s="224">
        <f>SUMIF('05'!$C$10:$C$29,$C1693,'05'!$G$10:$G$29)*'05'!$E$3</f>
        <v>0</v>
      </c>
      <c r="L1693" s="224">
        <f>SUMIF('06'!$C$10:$C$29,$C1693,'06'!$G$10:$G$29)*'06'!$E$3</f>
        <v>0</v>
      </c>
      <c r="M1693" s="224">
        <f>SUMIF('07'!$C$10:$C$26,$C1693,'07'!$G$10:$G$26)*'07'!$E$3</f>
        <v>0</v>
      </c>
      <c r="N1693" s="224">
        <f>SUMIF('08'!$C$10:$C$29,$C1693,'08'!$G$10:$G$29)*'08'!$E$3</f>
        <v>0</v>
      </c>
      <c r="O1693" s="224">
        <f>SUMIF('09'!$C$10:$C$29,$C1693,'09'!$G$10:$G$29)*'09'!$E$3</f>
        <v>0</v>
      </c>
      <c r="P1693" s="224">
        <f>SUMIF('10'!$C$10:$C$29,$C1693,'10'!$G$10:$G$29)*'10'!$E$3</f>
        <v>0</v>
      </c>
      <c r="Q1693" s="224">
        <f>SUMIF('11'!$C$10:$C$39,$C1693,'11'!$G$10:$G$39)*'11'!$E$3</f>
        <v>0</v>
      </c>
      <c r="R1693" s="224">
        <f>SUMIF('12'!$C$10:$C$29,$C1693,'12'!$G$10:$G$29)*'12'!$E$3</f>
        <v>0</v>
      </c>
      <c r="S1693" s="224">
        <f>SUMIF('13'!$C$10:$C$29,$C1693,'13'!$G$10:$G$29)*'13'!$E$3</f>
        <v>0</v>
      </c>
      <c r="T1693" s="224">
        <f>SUMIF('14'!$C$10:$C$29,$C1693,'14'!$G$10:$G$29)*'14'!$E$3</f>
        <v>0</v>
      </c>
      <c r="U1693" s="224">
        <f>SUMIF('15'!$C$10:$C$29,$C1693,'15'!$G$10:$G$29)*'15'!$E$3</f>
        <v>0</v>
      </c>
      <c r="V1693" s="224">
        <f>SUMIF('16'!$C$10:$C$29,$C1693,'16'!$G$10:$G$29)*'16'!$E$3</f>
        <v>0</v>
      </c>
      <c r="W1693" s="224">
        <f>SUMIF('17'!$C$10:$C$29,$C1693,'17'!$G$10:$G$29)*'17'!$E$3</f>
        <v>0</v>
      </c>
      <c r="X1693" s="224">
        <f>SUMIF('18'!$C$10:$C$29,$C1693,'18'!$G$10:$G$29)*'18'!$E$3</f>
        <v>0</v>
      </c>
      <c r="Y1693" s="224">
        <f>SUMIF('19'!$C$10:$C$28,$C1693,'19'!$G$10:$G$28)*'19'!$E$3</f>
        <v>0</v>
      </c>
      <c r="Z1693" s="224">
        <f>SUMIF('20'!$C$10:$C$29,$C1693,'20'!$G$10:$G$29)*'20'!$E$3</f>
        <v>0</v>
      </c>
      <c r="AA1693" s="224">
        <f>SUMIF('21'!$C$10:$C$29,$C1693,'21'!$G$10:$G$29)*'21'!$E$3</f>
        <v>0</v>
      </c>
    </row>
    <row r="1694" spans="3:27" ht="15" hidden="1">
      <c r="C1694" s="207" t="s">
        <v>3487</v>
      </c>
      <c r="D1694" s="207" t="s">
        <v>3488</v>
      </c>
      <c r="F1694" s="303">
        <f t="shared" si="27"/>
        <v>0</v>
      </c>
      <c r="G1694" s="224">
        <f>SUMIF('01'!$C$10:$C$29,$C1694,'01'!$G$10:$G$29)*'01'!$E$3</f>
        <v>0</v>
      </c>
      <c r="H1694" s="224">
        <f>SUMIF('02'!$C$10:$C$28,$C1694,'02'!$G$10:$G$28)*'02'!$E$3</f>
        <v>0</v>
      </c>
      <c r="I1694" s="224">
        <f>SUMIF('03'!$C$10:$C$29,$C1694,'03'!$G$10:$G$29)*'03'!$E$3</f>
        <v>0</v>
      </c>
      <c r="J1694" s="224">
        <f>SUMIF('04'!$C$10:$C$26,$C1694,'04'!$G$10:$G$26)*'04'!$E$3</f>
        <v>0</v>
      </c>
      <c r="K1694" s="224">
        <f>SUMIF('05'!$C$10:$C$29,$C1694,'05'!$G$10:$G$29)*'05'!$E$3</f>
        <v>0</v>
      </c>
      <c r="L1694" s="224">
        <f>SUMIF('06'!$C$10:$C$29,$C1694,'06'!$G$10:$G$29)*'06'!$E$3</f>
        <v>0</v>
      </c>
      <c r="M1694" s="224">
        <f>SUMIF('07'!$C$10:$C$26,$C1694,'07'!$G$10:$G$26)*'07'!$E$3</f>
        <v>0</v>
      </c>
      <c r="N1694" s="224">
        <f>SUMIF('08'!$C$10:$C$29,$C1694,'08'!$G$10:$G$29)*'08'!$E$3</f>
        <v>0</v>
      </c>
      <c r="O1694" s="224">
        <f>SUMIF('09'!$C$10:$C$29,$C1694,'09'!$G$10:$G$29)*'09'!$E$3</f>
        <v>0</v>
      </c>
      <c r="P1694" s="224">
        <f>SUMIF('10'!$C$10:$C$29,$C1694,'10'!$G$10:$G$29)*'10'!$E$3</f>
        <v>0</v>
      </c>
      <c r="Q1694" s="224">
        <f>SUMIF('11'!$C$10:$C$39,$C1694,'11'!$G$10:$G$39)*'11'!$E$3</f>
        <v>0</v>
      </c>
      <c r="R1694" s="224">
        <f>SUMIF('12'!$C$10:$C$29,$C1694,'12'!$G$10:$G$29)*'12'!$E$3</f>
        <v>0</v>
      </c>
      <c r="S1694" s="224">
        <f>SUMIF('13'!$C$10:$C$29,$C1694,'13'!$G$10:$G$29)*'13'!$E$3</f>
        <v>0</v>
      </c>
      <c r="T1694" s="224">
        <f>SUMIF('14'!$C$10:$C$29,$C1694,'14'!$G$10:$G$29)*'14'!$E$3</f>
        <v>0</v>
      </c>
      <c r="U1694" s="224">
        <f>SUMIF('15'!$C$10:$C$29,$C1694,'15'!$G$10:$G$29)*'15'!$E$3</f>
        <v>0</v>
      </c>
      <c r="V1694" s="224">
        <f>SUMIF('16'!$C$10:$C$29,$C1694,'16'!$G$10:$G$29)*'16'!$E$3</f>
        <v>0</v>
      </c>
      <c r="W1694" s="224">
        <f>SUMIF('17'!$C$10:$C$29,$C1694,'17'!$G$10:$G$29)*'17'!$E$3</f>
        <v>0</v>
      </c>
      <c r="X1694" s="224">
        <f>SUMIF('18'!$C$10:$C$29,$C1694,'18'!$G$10:$G$29)*'18'!$E$3</f>
        <v>0</v>
      </c>
      <c r="Y1694" s="224">
        <f>SUMIF('19'!$C$10:$C$28,$C1694,'19'!$G$10:$G$28)*'19'!$E$3</f>
        <v>0</v>
      </c>
      <c r="Z1694" s="224">
        <f>SUMIF('20'!$C$10:$C$29,$C1694,'20'!$G$10:$G$29)*'20'!$E$3</f>
        <v>0</v>
      </c>
      <c r="AA1694" s="224">
        <f>SUMIF('21'!$C$10:$C$29,$C1694,'21'!$G$10:$G$29)*'21'!$E$3</f>
        <v>0</v>
      </c>
    </row>
    <row r="1695" spans="3:27" ht="15" hidden="1">
      <c r="C1695" s="207" t="s">
        <v>3489</v>
      </c>
      <c r="D1695" s="207" t="s">
        <v>3490</v>
      </c>
      <c r="F1695" s="303">
        <f t="shared" si="27"/>
        <v>0</v>
      </c>
      <c r="G1695" s="224">
        <f>SUMIF('01'!$C$10:$C$29,$C1695,'01'!$G$10:$G$29)*'01'!$E$3</f>
        <v>0</v>
      </c>
      <c r="H1695" s="224">
        <f>SUMIF('02'!$C$10:$C$28,$C1695,'02'!$G$10:$G$28)*'02'!$E$3</f>
        <v>0</v>
      </c>
      <c r="I1695" s="224">
        <f>SUMIF('03'!$C$10:$C$29,$C1695,'03'!$G$10:$G$29)*'03'!$E$3</f>
        <v>0</v>
      </c>
      <c r="J1695" s="224">
        <f>SUMIF('04'!$C$10:$C$26,$C1695,'04'!$G$10:$G$26)*'04'!$E$3</f>
        <v>0</v>
      </c>
      <c r="K1695" s="224">
        <f>SUMIF('05'!$C$10:$C$29,$C1695,'05'!$G$10:$G$29)*'05'!$E$3</f>
        <v>0</v>
      </c>
      <c r="L1695" s="224">
        <f>SUMIF('06'!$C$10:$C$29,$C1695,'06'!$G$10:$G$29)*'06'!$E$3</f>
        <v>0</v>
      </c>
      <c r="M1695" s="224">
        <f>SUMIF('07'!$C$10:$C$26,$C1695,'07'!$G$10:$G$26)*'07'!$E$3</f>
        <v>0</v>
      </c>
      <c r="N1695" s="224">
        <f>SUMIF('08'!$C$10:$C$29,$C1695,'08'!$G$10:$G$29)*'08'!$E$3</f>
        <v>0</v>
      </c>
      <c r="O1695" s="224">
        <f>SUMIF('09'!$C$10:$C$29,$C1695,'09'!$G$10:$G$29)*'09'!$E$3</f>
        <v>0</v>
      </c>
      <c r="P1695" s="224">
        <f>SUMIF('10'!$C$10:$C$29,$C1695,'10'!$G$10:$G$29)*'10'!$E$3</f>
        <v>0</v>
      </c>
      <c r="Q1695" s="224">
        <f>SUMIF('11'!$C$10:$C$39,$C1695,'11'!$G$10:$G$39)*'11'!$E$3</f>
        <v>0</v>
      </c>
      <c r="R1695" s="224">
        <f>SUMIF('12'!$C$10:$C$29,$C1695,'12'!$G$10:$G$29)*'12'!$E$3</f>
        <v>0</v>
      </c>
      <c r="S1695" s="224">
        <f>SUMIF('13'!$C$10:$C$29,$C1695,'13'!$G$10:$G$29)*'13'!$E$3</f>
        <v>0</v>
      </c>
      <c r="T1695" s="224">
        <f>SUMIF('14'!$C$10:$C$29,$C1695,'14'!$G$10:$G$29)*'14'!$E$3</f>
        <v>0</v>
      </c>
      <c r="U1695" s="224">
        <f>SUMIF('15'!$C$10:$C$29,$C1695,'15'!$G$10:$G$29)*'15'!$E$3</f>
        <v>0</v>
      </c>
      <c r="V1695" s="224">
        <f>SUMIF('16'!$C$10:$C$29,$C1695,'16'!$G$10:$G$29)*'16'!$E$3</f>
        <v>0</v>
      </c>
      <c r="W1695" s="224">
        <f>SUMIF('17'!$C$10:$C$29,$C1695,'17'!$G$10:$G$29)*'17'!$E$3</f>
        <v>0</v>
      </c>
      <c r="X1695" s="224">
        <f>SUMIF('18'!$C$10:$C$29,$C1695,'18'!$G$10:$G$29)*'18'!$E$3</f>
        <v>0</v>
      </c>
      <c r="Y1695" s="224">
        <f>SUMIF('19'!$C$10:$C$28,$C1695,'19'!$G$10:$G$28)*'19'!$E$3</f>
        <v>0</v>
      </c>
      <c r="Z1695" s="224">
        <f>SUMIF('20'!$C$10:$C$29,$C1695,'20'!$G$10:$G$29)*'20'!$E$3</f>
        <v>0</v>
      </c>
      <c r="AA1695" s="224">
        <f>SUMIF('21'!$C$10:$C$29,$C1695,'21'!$G$10:$G$29)*'21'!$E$3</f>
        <v>0</v>
      </c>
    </row>
    <row r="1696" spans="3:27" ht="15" hidden="1">
      <c r="C1696" s="207" t="s">
        <v>3491</v>
      </c>
      <c r="D1696" s="207" t="s">
        <v>3492</v>
      </c>
      <c r="F1696" s="303">
        <f t="shared" si="27"/>
        <v>0</v>
      </c>
      <c r="G1696" s="224">
        <f>SUMIF('01'!$C$10:$C$29,$C1696,'01'!$G$10:$G$29)*'01'!$E$3</f>
        <v>0</v>
      </c>
      <c r="H1696" s="224">
        <f>SUMIF('02'!$C$10:$C$28,$C1696,'02'!$G$10:$G$28)*'02'!$E$3</f>
        <v>0</v>
      </c>
      <c r="I1696" s="224">
        <f>SUMIF('03'!$C$10:$C$29,$C1696,'03'!$G$10:$G$29)*'03'!$E$3</f>
        <v>0</v>
      </c>
      <c r="J1696" s="224">
        <f>SUMIF('04'!$C$10:$C$26,$C1696,'04'!$G$10:$G$26)*'04'!$E$3</f>
        <v>0</v>
      </c>
      <c r="K1696" s="224">
        <f>SUMIF('05'!$C$10:$C$29,$C1696,'05'!$G$10:$G$29)*'05'!$E$3</f>
        <v>0</v>
      </c>
      <c r="L1696" s="224">
        <f>SUMIF('06'!$C$10:$C$29,$C1696,'06'!$G$10:$G$29)*'06'!$E$3</f>
        <v>0</v>
      </c>
      <c r="M1696" s="224">
        <f>SUMIF('07'!$C$10:$C$26,$C1696,'07'!$G$10:$G$26)*'07'!$E$3</f>
        <v>0</v>
      </c>
      <c r="N1696" s="224">
        <f>SUMIF('08'!$C$10:$C$29,$C1696,'08'!$G$10:$G$29)*'08'!$E$3</f>
        <v>0</v>
      </c>
      <c r="O1696" s="224">
        <f>SUMIF('09'!$C$10:$C$29,$C1696,'09'!$G$10:$G$29)*'09'!$E$3</f>
        <v>0</v>
      </c>
      <c r="P1696" s="224">
        <f>SUMIF('10'!$C$10:$C$29,$C1696,'10'!$G$10:$G$29)*'10'!$E$3</f>
        <v>0</v>
      </c>
      <c r="Q1696" s="224">
        <f>SUMIF('11'!$C$10:$C$39,$C1696,'11'!$G$10:$G$39)*'11'!$E$3</f>
        <v>0</v>
      </c>
      <c r="R1696" s="224">
        <f>SUMIF('12'!$C$10:$C$29,$C1696,'12'!$G$10:$G$29)*'12'!$E$3</f>
        <v>0</v>
      </c>
      <c r="S1696" s="224">
        <f>SUMIF('13'!$C$10:$C$29,$C1696,'13'!$G$10:$G$29)*'13'!$E$3</f>
        <v>0</v>
      </c>
      <c r="T1696" s="224">
        <f>SUMIF('14'!$C$10:$C$29,$C1696,'14'!$G$10:$G$29)*'14'!$E$3</f>
        <v>0</v>
      </c>
      <c r="U1696" s="224">
        <f>SUMIF('15'!$C$10:$C$29,$C1696,'15'!$G$10:$G$29)*'15'!$E$3</f>
        <v>0</v>
      </c>
      <c r="V1696" s="224">
        <f>SUMIF('16'!$C$10:$C$29,$C1696,'16'!$G$10:$G$29)*'16'!$E$3</f>
        <v>0</v>
      </c>
      <c r="W1696" s="224">
        <f>SUMIF('17'!$C$10:$C$29,$C1696,'17'!$G$10:$G$29)*'17'!$E$3</f>
        <v>0</v>
      </c>
      <c r="X1696" s="224">
        <f>SUMIF('18'!$C$10:$C$29,$C1696,'18'!$G$10:$G$29)*'18'!$E$3</f>
        <v>0</v>
      </c>
      <c r="Y1696" s="224">
        <f>SUMIF('19'!$C$10:$C$28,$C1696,'19'!$G$10:$G$28)*'19'!$E$3</f>
        <v>0</v>
      </c>
      <c r="Z1696" s="224">
        <f>SUMIF('20'!$C$10:$C$29,$C1696,'20'!$G$10:$G$29)*'20'!$E$3</f>
        <v>0</v>
      </c>
      <c r="AA1696" s="224">
        <f>SUMIF('21'!$C$10:$C$29,$C1696,'21'!$G$10:$G$29)*'21'!$E$3</f>
        <v>0</v>
      </c>
    </row>
    <row r="1697" spans="3:27" ht="15" hidden="1">
      <c r="C1697" s="207" t="s">
        <v>3493</v>
      </c>
      <c r="D1697" s="207" t="s">
        <v>3494</v>
      </c>
      <c r="F1697" s="303">
        <f t="shared" si="27"/>
        <v>0</v>
      </c>
      <c r="G1697" s="224">
        <f>SUMIF('01'!$C$10:$C$29,$C1697,'01'!$G$10:$G$29)*'01'!$E$3</f>
        <v>0</v>
      </c>
      <c r="H1697" s="224">
        <f>SUMIF('02'!$C$10:$C$28,$C1697,'02'!$G$10:$G$28)*'02'!$E$3</f>
        <v>0</v>
      </c>
      <c r="I1697" s="224">
        <f>SUMIF('03'!$C$10:$C$29,$C1697,'03'!$G$10:$G$29)*'03'!$E$3</f>
        <v>0</v>
      </c>
      <c r="J1697" s="224">
        <f>SUMIF('04'!$C$10:$C$26,$C1697,'04'!$G$10:$G$26)*'04'!$E$3</f>
        <v>0</v>
      </c>
      <c r="K1697" s="224">
        <f>SUMIF('05'!$C$10:$C$29,$C1697,'05'!$G$10:$G$29)*'05'!$E$3</f>
        <v>0</v>
      </c>
      <c r="L1697" s="224">
        <f>SUMIF('06'!$C$10:$C$29,$C1697,'06'!$G$10:$G$29)*'06'!$E$3</f>
        <v>0</v>
      </c>
      <c r="M1697" s="224">
        <f>SUMIF('07'!$C$10:$C$26,$C1697,'07'!$G$10:$G$26)*'07'!$E$3</f>
        <v>0</v>
      </c>
      <c r="N1697" s="224">
        <f>SUMIF('08'!$C$10:$C$29,$C1697,'08'!$G$10:$G$29)*'08'!$E$3</f>
        <v>0</v>
      </c>
      <c r="O1697" s="224">
        <f>SUMIF('09'!$C$10:$C$29,$C1697,'09'!$G$10:$G$29)*'09'!$E$3</f>
        <v>0</v>
      </c>
      <c r="P1697" s="224">
        <f>SUMIF('10'!$C$10:$C$29,$C1697,'10'!$G$10:$G$29)*'10'!$E$3</f>
        <v>0</v>
      </c>
      <c r="Q1697" s="224">
        <f>SUMIF('11'!$C$10:$C$39,$C1697,'11'!$G$10:$G$39)*'11'!$E$3</f>
        <v>0</v>
      </c>
      <c r="R1697" s="224">
        <f>SUMIF('12'!$C$10:$C$29,$C1697,'12'!$G$10:$G$29)*'12'!$E$3</f>
        <v>0</v>
      </c>
      <c r="S1697" s="224">
        <f>SUMIF('13'!$C$10:$C$29,$C1697,'13'!$G$10:$G$29)*'13'!$E$3</f>
        <v>0</v>
      </c>
      <c r="T1697" s="224">
        <f>SUMIF('14'!$C$10:$C$29,$C1697,'14'!$G$10:$G$29)*'14'!$E$3</f>
        <v>0</v>
      </c>
      <c r="U1697" s="224">
        <f>SUMIF('15'!$C$10:$C$29,$C1697,'15'!$G$10:$G$29)*'15'!$E$3</f>
        <v>0</v>
      </c>
      <c r="V1697" s="224">
        <f>SUMIF('16'!$C$10:$C$29,$C1697,'16'!$G$10:$G$29)*'16'!$E$3</f>
        <v>0</v>
      </c>
      <c r="W1697" s="224">
        <f>SUMIF('17'!$C$10:$C$29,$C1697,'17'!$G$10:$G$29)*'17'!$E$3</f>
        <v>0</v>
      </c>
      <c r="X1697" s="224">
        <f>SUMIF('18'!$C$10:$C$29,$C1697,'18'!$G$10:$G$29)*'18'!$E$3</f>
        <v>0</v>
      </c>
      <c r="Y1697" s="224">
        <f>SUMIF('19'!$C$10:$C$28,$C1697,'19'!$G$10:$G$28)*'19'!$E$3</f>
        <v>0</v>
      </c>
      <c r="Z1697" s="224">
        <f>SUMIF('20'!$C$10:$C$29,$C1697,'20'!$G$10:$G$29)*'20'!$E$3</f>
        <v>0</v>
      </c>
      <c r="AA1697" s="224">
        <f>SUMIF('21'!$C$10:$C$29,$C1697,'21'!$G$10:$G$29)*'21'!$E$3</f>
        <v>0</v>
      </c>
    </row>
    <row r="1698" spans="3:27" ht="15" hidden="1">
      <c r="C1698" s="207" t="s">
        <v>3495</v>
      </c>
      <c r="D1698" s="207" t="s">
        <v>3496</v>
      </c>
      <c r="F1698" s="303">
        <f t="shared" si="27"/>
        <v>0</v>
      </c>
      <c r="G1698" s="224">
        <f>SUMIF('01'!$C$10:$C$29,$C1698,'01'!$G$10:$G$29)*'01'!$E$3</f>
        <v>0</v>
      </c>
      <c r="H1698" s="224">
        <f>SUMIF('02'!$C$10:$C$28,$C1698,'02'!$G$10:$G$28)*'02'!$E$3</f>
        <v>0</v>
      </c>
      <c r="I1698" s="224">
        <f>SUMIF('03'!$C$10:$C$29,$C1698,'03'!$G$10:$G$29)*'03'!$E$3</f>
        <v>0</v>
      </c>
      <c r="J1698" s="224">
        <f>SUMIF('04'!$C$10:$C$26,$C1698,'04'!$G$10:$G$26)*'04'!$E$3</f>
        <v>0</v>
      </c>
      <c r="K1698" s="224">
        <f>SUMIF('05'!$C$10:$C$29,$C1698,'05'!$G$10:$G$29)*'05'!$E$3</f>
        <v>0</v>
      </c>
      <c r="L1698" s="224">
        <f>SUMIF('06'!$C$10:$C$29,$C1698,'06'!$G$10:$G$29)*'06'!$E$3</f>
        <v>0</v>
      </c>
      <c r="M1698" s="224">
        <f>SUMIF('07'!$C$10:$C$26,$C1698,'07'!$G$10:$G$26)*'07'!$E$3</f>
        <v>0</v>
      </c>
      <c r="N1698" s="224">
        <f>SUMIF('08'!$C$10:$C$29,$C1698,'08'!$G$10:$G$29)*'08'!$E$3</f>
        <v>0</v>
      </c>
      <c r="O1698" s="224">
        <f>SUMIF('09'!$C$10:$C$29,$C1698,'09'!$G$10:$G$29)*'09'!$E$3</f>
        <v>0</v>
      </c>
      <c r="P1698" s="224">
        <f>SUMIF('10'!$C$10:$C$29,$C1698,'10'!$G$10:$G$29)*'10'!$E$3</f>
        <v>0</v>
      </c>
      <c r="Q1698" s="224">
        <f>SUMIF('11'!$C$10:$C$39,$C1698,'11'!$G$10:$G$39)*'11'!$E$3</f>
        <v>0</v>
      </c>
      <c r="R1698" s="224">
        <f>SUMIF('12'!$C$10:$C$29,$C1698,'12'!$G$10:$G$29)*'12'!$E$3</f>
        <v>0</v>
      </c>
      <c r="S1698" s="224">
        <f>SUMIF('13'!$C$10:$C$29,$C1698,'13'!$G$10:$G$29)*'13'!$E$3</f>
        <v>0</v>
      </c>
      <c r="T1698" s="224">
        <f>SUMIF('14'!$C$10:$C$29,$C1698,'14'!$G$10:$G$29)*'14'!$E$3</f>
        <v>0</v>
      </c>
      <c r="U1698" s="224">
        <f>SUMIF('15'!$C$10:$C$29,$C1698,'15'!$G$10:$G$29)*'15'!$E$3</f>
        <v>0</v>
      </c>
      <c r="V1698" s="224">
        <f>SUMIF('16'!$C$10:$C$29,$C1698,'16'!$G$10:$G$29)*'16'!$E$3</f>
        <v>0</v>
      </c>
      <c r="W1698" s="224">
        <f>SUMIF('17'!$C$10:$C$29,$C1698,'17'!$G$10:$G$29)*'17'!$E$3</f>
        <v>0</v>
      </c>
      <c r="X1698" s="224">
        <f>SUMIF('18'!$C$10:$C$29,$C1698,'18'!$G$10:$G$29)*'18'!$E$3</f>
        <v>0</v>
      </c>
      <c r="Y1698" s="224">
        <f>SUMIF('19'!$C$10:$C$28,$C1698,'19'!$G$10:$G$28)*'19'!$E$3</f>
        <v>0</v>
      </c>
      <c r="Z1698" s="224">
        <f>SUMIF('20'!$C$10:$C$29,$C1698,'20'!$G$10:$G$29)*'20'!$E$3</f>
        <v>0</v>
      </c>
      <c r="AA1698" s="224">
        <f>SUMIF('21'!$C$10:$C$29,$C1698,'21'!$G$10:$G$29)*'21'!$E$3</f>
        <v>0</v>
      </c>
    </row>
    <row r="1699" spans="3:27" ht="15" hidden="1">
      <c r="C1699" s="207" t="s">
        <v>3497</v>
      </c>
      <c r="D1699" s="207" t="s">
        <v>3498</v>
      </c>
      <c r="F1699" s="303">
        <f t="shared" si="27"/>
        <v>0</v>
      </c>
      <c r="G1699" s="224">
        <f>SUMIF('01'!$C$10:$C$29,$C1699,'01'!$G$10:$G$29)*'01'!$E$3</f>
        <v>0</v>
      </c>
      <c r="H1699" s="224">
        <f>SUMIF('02'!$C$10:$C$28,$C1699,'02'!$G$10:$G$28)*'02'!$E$3</f>
        <v>0</v>
      </c>
      <c r="I1699" s="224">
        <f>SUMIF('03'!$C$10:$C$29,$C1699,'03'!$G$10:$G$29)*'03'!$E$3</f>
        <v>0</v>
      </c>
      <c r="J1699" s="224">
        <f>SUMIF('04'!$C$10:$C$26,$C1699,'04'!$G$10:$G$26)*'04'!$E$3</f>
        <v>0</v>
      </c>
      <c r="K1699" s="224">
        <f>SUMIF('05'!$C$10:$C$29,$C1699,'05'!$G$10:$G$29)*'05'!$E$3</f>
        <v>0</v>
      </c>
      <c r="L1699" s="224">
        <f>SUMIF('06'!$C$10:$C$29,$C1699,'06'!$G$10:$G$29)*'06'!$E$3</f>
        <v>0</v>
      </c>
      <c r="M1699" s="224">
        <f>SUMIF('07'!$C$10:$C$26,$C1699,'07'!$G$10:$G$26)*'07'!$E$3</f>
        <v>0</v>
      </c>
      <c r="N1699" s="224">
        <f>SUMIF('08'!$C$10:$C$29,$C1699,'08'!$G$10:$G$29)*'08'!$E$3</f>
        <v>0</v>
      </c>
      <c r="O1699" s="224">
        <f>SUMIF('09'!$C$10:$C$29,$C1699,'09'!$G$10:$G$29)*'09'!$E$3</f>
        <v>0</v>
      </c>
      <c r="P1699" s="224">
        <f>SUMIF('10'!$C$10:$C$29,$C1699,'10'!$G$10:$G$29)*'10'!$E$3</f>
        <v>0</v>
      </c>
      <c r="Q1699" s="224">
        <f>SUMIF('11'!$C$10:$C$39,$C1699,'11'!$G$10:$G$39)*'11'!$E$3</f>
        <v>0</v>
      </c>
      <c r="R1699" s="224">
        <f>SUMIF('12'!$C$10:$C$29,$C1699,'12'!$G$10:$G$29)*'12'!$E$3</f>
        <v>0</v>
      </c>
      <c r="S1699" s="224">
        <f>SUMIF('13'!$C$10:$C$29,$C1699,'13'!$G$10:$G$29)*'13'!$E$3</f>
        <v>0</v>
      </c>
      <c r="T1699" s="224">
        <f>SUMIF('14'!$C$10:$C$29,$C1699,'14'!$G$10:$G$29)*'14'!$E$3</f>
        <v>0</v>
      </c>
      <c r="U1699" s="224">
        <f>SUMIF('15'!$C$10:$C$29,$C1699,'15'!$G$10:$G$29)*'15'!$E$3</f>
        <v>0</v>
      </c>
      <c r="V1699" s="224">
        <f>SUMIF('16'!$C$10:$C$29,$C1699,'16'!$G$10:$G$29)*'16'!$E$3</f>
        <v>0</v>
      </c>
      <c r="W1699" s="224">
        <f>SUMIF('17'!$C$10:$C$29,$C1699,'17'!$G$10:$G$29)*'17'!$E$3</f>
        <v>0</v>
      </c>
      <c r="X1699" s="224">
        <f>SUMIF('18'!$C$10:$C$29,$C1699,'18'!$G$10:$G$29)*'18'!$E$3</f>
        <v>0</v>
      </c>
      <c r="Y1699" s="224">
        <f>SUMIF('19'!$C$10:$C$28,$C1699,'19'!$G$10:$G$28)*'19'!$E$3</f>
        <v>0</v>
      </c>
      <c r="Z1699" s="224">
        <f>SUMIF('20'!$C$10:$C$29,$C1699,'20'!$G$10:$G$29)*'20'!$E$3</f>
        <v>0</v>
      </c>
      <c r="AA1699" s="224">
        <f>SUMIF('21'!$C$10:$C$29,$C1699,'21'!$G$10:$G$29)*'21'!$E$3</f>
        <v>0</v>
      </c>
    </row>
    <row r="1700" spans="3:27" ht="15" hidden="1">
      <c r="C1700" s="207" t="s">
        <v>3499</v>
      </c>
      <c r="D1700" s="207" t="s">
        <v>3500</v>
      </c>
      <c r="F1700" s="303">
        <f t="shared" si="27"/>
        <v>0</v>
      </c>
      <c r="G1700" s="224">
        <f>SUMIF('01'!$C$10:$C$29,$C1700,'01'!$G$10:$G$29)*'01'!$E$3</f>
        <v>0</v>
      </c>
      <c r="H1700" s="224">
        <f>SUMIF('02'!$C$10:$C$28,$C1700,'02'!$G$10:$G$28)*'02'!$E$3</f>
        <v>0</v>
      </c>
      <c r="I1700" s="224">
        <f>SUMIF('03'!$C$10:$C$29,$C1700,'03'!$G$10:$G$29)*'03'!$E$3</f>
        <v>0</v>
      </c>
      <c r="J1700" s="224">
        <f>SUMIF('04'!$C$10:$C$26,$C1700,'04'!$G$10:$G$26)*'04'!$E$3</f>
        <v>0</v>
      </c>
      <c r="K1700" s="224">
        <f>SUMIF('05'!$C$10:$C$29,$C1700,'05'!$G$10:$G$29)*'05'!$E$3</f>
        <v>0</v>
      </c>
      <c r="L1700" s="224">
        <f>SUMIF('06'!$C$10:$C$29,$C1700,'06'!$G$10:$G$29)*'06'!$E$3</f>
        <v>0</v>
      </c>
      <c r="M1700" s="224">
        <f>SUMIF('07'!$C$10:$C$26,$C1700,'07'!$G$10:$G$26)*'07'!$E$3</f>
        <v>0</v>
      </c>
      <c r="N1700" s="224">
        <f>SUMIF('08'!$C$10:$C$29,$C1700,'08'!$G$10:$G$29)*'08'!$E$3</f>
        <v>0</v>
      </c>
      <c r="O1700" s="224">
        <f>SUMIF('09'!$C$10:$C$29,$C1700,'09'!$G$10:$G$29)*'09'!$E$3</f>
        <v>0</v>
      </c>
      <c r="P1700" s="224">
        <f>SUMIF('10'!$C$10:$C$29,$C1700,'10'!$G$10:$G$29)*'10'!$E$3</f>
        <v>0</v>
      </c>
      <c r="Q1700" s="224">
        <f>SUMIF('11'!$C$10:$C$39,$C1700,'11'!$G$10:$G$39)*'11'!$E$3</f>
        <v>0</v>
      </c>
      <c r="R1700" s="224">
        <f>SUMIF('12'!$C$10:$C$29,$C1700,'12'!$G$10:$G$29)*'12'!$E$3</f>
        <v>0</v>
      </c>
      <c r="S1700" s="224">
        <f>SUMIF('13'!$C$10:$C$29,$C1700,'13'!$G$10:$G$29)*'13'!$E$3</f>
        <v>0</v>
      </c>
      <c r="T1700" s="224">
        <f>SUMIF('14'!$C$10:$C$29,$C1700,'14'!$G$10:$G$29)*'14'!$E$3</f>
        <v>0</v>
      </c>
      <c r="U1700" s="224">
        <f>SUMIF('15'!$C$10:$C$29,$C1700,'15'!$G$10:$G$29)*'15'!$E$3</f>
        <v>0</v>
      </c>
      <c r="V1700" s="224">
        <f>SUMIF('16'!$C$10:$C$29,$C1700,'16'!$G$10:$G$29)*'16'!$E$3</f>
        <v>0</v>
      </c>
      <c r="W1700" s="224">
        <f>SUMIF('17'!$C$10:$C$29,$C1700,'17'!$G$10:$G$29)*'17'!$E$3</f>
        <v>0</v>
      </c>
      <c r="X1700" s="224">
        <f>SUMIF('18'!$C$10:$C$29,$C1700,'18'!$G$10:$G$29)*'18'!$E$3</f>
        <v>0</v>
      </c>
      <c r="Y1700" s="224">
        <f>SUMIF('19'!$C$10:$C$28,$C1700,'19'!$G$10:$G$28)*'19'!$E$3</f>
        <v>0</v>
      </c>
      <c r="Z1700" s="224">
        <f>SUMIF('20'!$C$10:$C$29,$C1700,'20'!$G$10:$G$29)*'20'!$E$3</f>
        <v>0</v>
      </c>
      <c r="AA1700" s="224">
        <f>SUMIF('21'!$C$10:$C$29,$C1700,'21'!$G$10:$G$29)*'21'!$E$3</f>
        <v>0</v>
      </c>
    </row>
    <row r="1701" spans="3:27" ht="15" hidden="1">
      <c r="C1701" s="207" t="s">
        <v>3501</v>
      </c>
      <c r="D1701" s="207" t="s">
        <v>3502</v>
      </c>
      <c r="F1701" s="303">
        <f t="shared" si="27"/>
        <v>0</v>
      </c>
      <c r="G1701" s="224">
        <f>SUMIF('01'!$C$10:$C$29,$C1701,'01'!$G$10:$G$29)*'01'!$E$3</f>
        <v>0</v>
      </c>
      <c r="H1701" s="224">
        <f>SUMIF('02'!$C$10:$C$28,$C1701,'02'!$G$10:$G$28)*'02'!$E$3</f>
        <v>0</v>
      </c>
      <c r="I1701" s="224">
        <f>SUMIF('03'!$C$10:$C$29,$C1701,'03'!$G$10:$G$29)*'03'!$E$3</f>
        <v>0</v>
      </c>
      <c r="J1701" s="224">
        <f>SUMIF('04'!$C$10:$C$26,$C1701,'04'!$G$10:$G$26)*'04'!$E$3</f>
        <v>0</v>
      </c>
      <c r="K1701" s="224">
        <f>SUMIF('05'!$C$10:$C$29,$C1701,'05'!$G$10:$G$29)*'05'!$E$3</f>
        <v>0</v>
      </c>
      <c r="L1701" s="224">
        <f>SUMIF('06'!$C$10:$C$29,$C1701,'06'!$G$10:$G$29)*'06'!$E$3</f>
        <v>0</v>
      </c>
      <c r="M1701" s="224">
        <f>SUMIF('07'!$C$10:$C$26,$C1701,'07'!$G$10:$G$26)*'07'!$E$3</f>
        <v>0</v>
      </c>
      <c r="N1701" s="224">
        <f>SUMIF('08'!$C$10:$C$29,$C1701,'08'!$G$10:$G$29)*'08'!$E$3</f>
        <v>0</v>
      </c>
      <c r="O1701" s="224">
        <f>SUMIF('09'!$C$10:$C$29,$C1701,'09'!$G$10:$G$29)*'09'!$E$3</f>
        <v>0</v>
      </c>
      <c r="P1701" s="224">
        <f>SUMIF('10'!$C$10:$C$29,$C1701,'10'!$G$10:$G$29)*'10'!$E$3</f>
        <v>0</v>
      </c>
      <c r="Q1701" s="224">
        <f>SUMIF('11'!$C$10:$C$39,$C1701,'11'!$G$10:$G$39)*'11'!$E$3</f>
        <v>0</v>
      </c>
      <c r="R1701" s="224">
        <f>SUMIF('12'!$C$10:$C$29,$C1701,'12'!$G$10:$G$29)*'12'!$E$3</f>
        <v>0</v>
      </c>
      <c r="S1701" s="224">
        <f>SUMIF('13'!$C$10:$C$29,$C1701,'13'!$G$10:$G$29)*'13'!$E$3</f>
        <v>0</v>
      </c>
      <c r="T1701" s="224">
        <f>SUMIF('14'!$C$10:$C$29,$C1701,'14'!$G$10:$G$29)*'14'!$E$3</f>
        <v>0</v>
      </c>
      <c r="U1701" s="224">
        <f>SUMIF('15'!$C$10:$C$29,$C1701,'15'!$G$10:$G$29)*'15'!$E$3</f>
        <v>0</v>
      </c>
      <c r="V1701" s="224">
        <f>SUMIF('16'!$C$10:$C$29,$C1701,'16'!$G$10:$G$29)*'16'!$E$3</f>
        <v>0</v>
      </c>
      <c r="W1701" s="224">
        <f>SUMIF('17'!$C$10:$C$29,$C1701,'17'!$G$10:$G$29)*'17'!$E$3</f>
        <v>0</v>
      </c>
      <c r="X1701" s="224">
        <f>SUMIF('18'!$C$10:$C$29,$C1701,'18'!$G$10:$G$29)*'18'!$E$3</f>
        <v>0</v>
      </c>
      <c r="Y1701" s="224">
        <f>SUMIF('19'!$C$10:$C$28,$C1701,'19'!$G$10:$G$28)*'19'!$E$3</f>
        <v>0</v>
      </c>
      <c r="Z1701" s="224">
        <f>SUMIF('20'!$C$10:$C$29,$C1701,'20'!$G$10:$G$29)*'20'!$E$3</f>
        <v>0</v>
      </c>
      <c r="AA1701" s="224">
        <f>SUMIF('21'!$C$10:$C$29,$C1701,'21'!$G$10:$G$29)*'21'!$E$3</f>
        <v>0</v>
      </c>
    </row>
    <row r="1702" spans="3:27" ht="15" hidden="1">
      <c r="C1702" s="207" t="s">
        <v>3503</v>
      </c>
      <c r="D1702" s="207" t="s">
        <v>3504</v>
      </c>
      <c r="F1702" s="303">
        <f t="shared" si="27"/>
        <v>0</v>
      </c>
      <c r="G1702" s="224">
        <f>SUMIF('01'!$C$10:$C$29,$C1702,'01'!$G$10:$G$29)*'01'!$E$3</f>
        <v>0</v>
      </c>
      <c r="H1702" s="224">
        <f>SUMIF('02'!$C$10:$C$28,$C1702,'02'!$G$10:$G$28)*'02'!$E$3</f>
        <v>0</v>
      </c>
      <c r="I1702" s="224">
        <f>SUMIF('03'!$C$10:$C$29,$C1702,'03'!$G$10:$G$29)*'03'!$E$3</f>
        <v>0</v>
      </c>
      <c r="J1702" s="224">
        <f>SUMIF('04'!$C$10:$C$26,$C1702,'04'!$G$10:$G$26)*'04'!$E$3</f>
        <v>0</v>
      </c>
      <c r="K1702" s="224">
        <f>SUMIF('05'!$C$10:$C$29,$C1702,'05'!$G$10:$G$29)*'05'!$E$3</f>
        <v>0</v>
      </c>
      <c r="L1702" s="224">
        <f>SUMIF('06'!$C$10:$C$29,$C1702,'06'!$G$10:$G$29)*'06'!$E$3</f>
        <v>0</v>
      </c>
      <c r="M1702" s="224">
        <f>SUMIF('07'!$C$10:$C$26,$C1702,'07'!$G$10:$G$26)*'07'!$E$3</f>
        <v>0</v>
      </c>
      <c r="N1702" s="224">
        <f>SUMIF('08'!$C$10:$C$29,$C1702,'08'!$G$10:$G$29)*'08'!$E$3</f>
        <v>0</v>
      </c>
      <c r="O1702" s="224">
        <f>SUMIF('09'!$C$10:$C$29,$C1702,'09'!$G$10:$G$29)*'09'!$E$3</f>
        <v>0</v>
      </c>
      <c r="P1702" s="224">
        <f>SUMIF('10'!$C$10:$C$29,$C1702,'10'!$G$10:$G$29)*'10'!$E$3</f>
        <v>0</v>
      </c>
      <c r="Q1702" s="224">
        <f>SUMIF('11'!$C$10:$C$39,$C1702,'11'!$G$10:$G$39)*'11'!$E$3</f>
        <v>0</v>
      </c>
      <c r="R1702" s="224">
        <f>SUMIF('12'!$C$10:$C$29,$C1702,'12'!$G$10:$G$29)*'12'!$E$3</f>
        <v>0</v>
      </c>
      <c r="S1702" s="224">
        <f>SUMIF('13'!$C$10:$C$29,$C1702,'13'!$G$10:$G$29)*'13'!$E$3</f>
        <v>0</v>
      </c>
      <c r="T1702" s="224">
        <f>SUMIF('14'!$C$10:$C$29,$C1702,'14'!$G$10:$G$29)*'14'!$E$3</f>
        <v>0</v>
      </c>
      <c r="U1702" s="224">
        <f>SUMIF('15'!$C$10:$C$29,$C1702,'15'!$G$10:$G$29)*'15'!$E$3</f>
        <v>0</v>
      </c>
      <c r="V1702" s="224">
        <f>SUMIF('16'!$C$10:$C$29,$C1702,'16'!$G$10:$G$29)*'16'!$E$3</f>
        <v>0</v>
      </c>
      <c r="W1702" s="224">
        <f>SUMIF('17'!$C$10:$C$29,$C1702,'17'!$G$10:$G$29)*'17'!$E$3</f>
        <v>0</v>
      </c>
      <c r="X1702" s="224">
        <f>SUMIF('18'!$C$10:$C$29,$C1702,'18'!$G$10:$G$29)*'18'!$E$3</f>
        <v>0</v>
      </c>
      <c r="Y1702" s="224">
        <f>SUMIF('19'!$C$10:$C$28,$C1702,'19'!$G$10:$G$28)*'19'!$E$3</f>
        <v>0</v>
      </c>
      <c r="Z1702" s="224">
        <f>SUMIF('20'!$C$10:$C$29,$C1702,'20'!$G$10:$G$29)*'20'!$E$3</f>
        <v>0</v>
      </c>
      <c r="AA1702" s="224">
        <f>SUMIF('21'!$C$10:$C$29,$C1702,'21'!$G$10:$G$29)*'21'!$E$3</f>
        <v>0</v>
      </c>
    </row>
    <row r="1703" spans="3:27" ht="15" hidden="1">
      <c r="C1703" s="207" t="s">
        <v>3505</v>
      </c>
      <c r="D1703" s="207" t="s">
        <v>3506</v>
      </c>
      <c r="F1703" s="303">
        <f t="shared" si="27"/>
        <v>0</v>
      </c>
      <c r="G1703" s="224">
        <f>SUMIF('01'!$C$10:$C$29,$C1703,'01'!$G$10:$G$29)*'01'!$E$3</f>
        <v>0</v>
      </c>
      <c r="H1703" s="224">
        <f>SUMIF('02'!$C$10:$C$28,$C1703,'02'!$G$10:$G$28)*'02'!$E$3</f>
        <v>0</v>
      </c>
      <c r="I1703" s="224">
        <f>SUMIF('03'!$C$10:$C$29,$C1703,'03'!$G$10:$G$29)*'03'!$E$3</f>
        <v>0</v>
      </c>
      <c r="J1703" s="224">
        <f>SUMIF('04'!$C$10:$C$26,$C1703,'04'!$G$10:$G$26)*'04'!$E$3</f>
        <v>0</v>
      </c>
      <c r="K1703" s="224">
        <f>SUMIF('05'!$C$10:$C$29,$C1703,'05'!$G$10:$G$29)*'05'!$E$3</f>
        <v>0</v>
      </c>
      <c r="L1703" s="224">
        <f>SUMIF('06'!$C$10:$C$29,$C1703,'06'!$G$10:$G$29)*'06'!$E$3</f>
        <v>0</v>
      </c>
      <c r="M1703" s="224">
        <f>SUMIF('07'!$C$10:$C$26,$C1703,'07'!$G$10:$G$26)*'07'!$E$3</f>
        <v>0</v>
      </c>
      <c r="N1703" s="224">
        <f>SUMIF('08'!$C$10:$C$29,$C1703,'08'!$G$10:$G$29)*'08'!$E$3</f>
        <v>0</v>
      </c>
      <c r="O1703" s="224">
        <f>SUMIF('09'!$C$10:$C$29,$C1703,'09'!$G$10:$G$29)*'09'!$E$3</f>
        <v>0</v>
      </c>
      <c r="P1703" s="224">
        <f>SUMIF('10'!$C$10:$C$29,$C1703,'10'!$G$10:$G$29)*'10'!$E$3</f>
        <v>0</v>
      </c>
      <c r="Q1703" s="224">
        <f>SUMIF('11'!$C$10:$C$39,$C1703,'11'!$G$10:$G$39)*'11'!$E$3</f>
        <v>0</v>
      </c>
      <c r="R1703" s="224">
        <f>SUMIF('12'!$C$10:$C$29,$C1703,'12'!$G$10:$G$29)*'12'!$E$3</f>
        <v>0</v>
      </c>
      <c r="S1703" s="224">
        <f>SUMIF('13'!$C$10:$C$29,$C1703,'13'!$G$10:$G$29)*'13'!$E$3</f>
        <v>0</v>
      </c>
      <c r="T1703" s="224">
        <f>SUMIF('14'!$C$10:$C$29,$C1703,'14'!$G$10:$G$29)*'14'!$E$3</f>
        <v>0</v>
      </c>
      <c r="U1703" s="224">
        <f>SUMIF('15'!$C$10:$C$29,$C1703,'15'!$G$10:$G$29)*'15'!$E$3</f>
        <v>0</v>
      </c>
      <c r="V1703" s="224">
        <f>SUMIF('16'!$C$10:$C$29,$C1703,'16'!$G$10:$G$29)*'16'!$E$3</f>
        <v>0</v>
      </c>
      <c r="W1703" s="224">
        <f>SUMIF('17'!$C$10:$C$29,$C1703,'17'!$G$10:$G$29)*'17'!$E$3</f>
        <v>0</v>
      </c>
      <c r="X1703" s="224">
        <f>SUMIF('18'!$C$10:$C$29,$C1703,'18'!$G$10:$G$29)*'18'!$E$3</f>
        <v>0</v>
      </c>
      <c r="Y1703" s="224">
        <f>SUMIF('19'!$C$10:$C$28,$C1703,'19'!$G$10:$G$28)*'19'!$E$3</f>
        <v>0</v>
      </c>
      <c r="Z1703" s="224">
        <f>SUMIF('20'!$C$10:$C$29,$C1703,'20'!$G$10:$G$29)*'20'!$E$3</f>
        <v>0</v>
      </c>
      <c r="AA1703" s="224">
        <f>SUMIF('21'!$C$10:$C$29,$C1703,'21'!$G$10:$G$29)*'21'!$E$3</f>
        <v>0</v>
      </c>
    </row>
    <row r="1704" spans="3:27" ht="15" hidden="1">
      <c r="C1704" s="207" t="s">
        <v>3507</v>
      </c>
      <c r="D1704" s="207" t="s">
        <v>3508</v>
      </c>
      <c r="F1704" s="303">
        <f t="shared" si="27"/>
        <v>0</v>
      </c>
      <c r="G1704" s="224">
        <f>SUMIF('01'!$C$10:$C$29,$C1704,'01'!$G$10:$G$29)*'01'!$E$3</f>
        <v>0</v>
      </c>
      <c r="H1704" s="224">
        <f>SUMIF('02'!$C$10:$C$28,$C1704,'02'!$G$10:$G$28)*'02'!$E$3</f>
        <v>0</v>
      </c>
      <c r="I1704" s="224">
        <f>SUMIF('03'!$C$10:$C$29,$C1704,'03'!$G$10:$G$29)*'03'!$E$3</f>
        <v>0</v>
      </c>
      <c r="J1704" s="224">
        <f>SUMIF('04'!$C$10:$C$26,$C1704,'04'!$G$10:$G$26)*'04'!$E$3</f>
        <v>0</v>
      </c>
      <c r="K1704" s="224">
        <f>SUMIF('05'!$C$10:$C$29,$C1704,'05'!$G$10:$G$29)*'05'!$E$3</f>
        <v>0</v>
      </c>
      <c r="L1704" s="224">
        <f>SUMIF('06'!$C$10:$C$29,$C1704,'06'!$G$10:$G$29)*'06'!$E$3</f>
        <v>0</v>
      </c>
      <c r="M1704" s="224">
        <f>SUMIF('07'!$C$10:$C$26,$C1704,'07'!$G$10:$G$26)*'07'!$E$3</f>
        <v>0</v>
      </c>
      <c r="N1704" s="224">
        <f>SUMIF('08'!$C$10:$C$29,$C1704,'08'!$G$10:$G$29)*'08'!$E$3</f>
        <v>0</v>
      </c>
      <c r="O1704" s="224">
        <f>SUMIF('09'!$C$10:$C$29,$C1704,'09'!$G$10:$G$29)*'09'!$E$3</f>
        <v>0</v>
      </c>
      <c r="P1704" s="224">
        <f>SUMIF('10'!$C$10:$C$29,$C1704,'10'!$G$10:$G$29)*'10'!$E$3</f>
        <v>0</v>
      </c>
      <c r="Q1704" s="224">
        <f>SUMIF('11'!$C$10:$C$39,$C1704,'11'!$G$10:$G$39)*'11'!$E$3</f>
        <v>0</v>
      </c>
      <c r="R1704" s="224">
        <f>SUMIF('12'!$C$10:$C$29,$C1704,'12'!$G$10:$G$29)*'12'!$E$3</f>
        <v>0</v>
      </c>
      <c r="S1704" s="224">
        <f>SUMIF('13'!$C$10:$C$29,$C1704,'13'!$G$10:$G$29)*'13'!$E$3</f>
        <v>0</v>
      </c>
      <c r="T1704" s="224">
        <f>SUMIF('14'!$C$10:$C$29,$C1704,'14'!$G$10:$G$29)*'14'!$E$3</f>
        <v>0</v>
      </c>
      <c r="U1704" s="224">
        <f>SUMIF('15'!$C$10:$C$29,$C1704,'15'!$G$10:$G$29)*'15'!$E$3</f>
        <v>0</v>
      </c>
      <c r="V1704" s="224">
        <f>SUMIF('16'!$C$10:$C$29,$C1704,'16'!$G$10:$G$29)*'16'!$E$3</f>
        <v>0</v>
      </c>
      <c r="W1704" s="224">
        <f>SUMIF('17'!$C$10:$C$29,$C1704,'17'!$G$10:$G$29)*'17'!$E$3</f>
        <v>0</v>
      </c>
      <c r="X1704" s="224">
        <f>SUMIF('18'!$C$10:$C$29,$C1704,'18'!$G$10:$G$29)*'18'!$E$3</f>
        <v>0</v>
      </c>
      <c r="Y1704" s="224">
        <f>SUMIF('19'!$C$10:$C$28,$C1704,'19'!$G$10:$G$28)*'19'!$E$3</f>
        <v>0</v>
      </c>
      <c r="Z1704" s="224">
        <f>SUMIF('20'!$C$10:$C$29,$C1704,'20'!$G$10:$G$29)*'20'!$E$3</f>
        <v>0</v>
      </c>
      <c r="AA1704" s="224">
        <f>SUMIF('21'!$C$10:$C$29,$C1704,'21'!$G$10:$G$29)*'21'!$E$3</f>
        <v>0</v>
      </c>
    </row>
    <row r="1705" spans="3:27" ht="15" hidden="1">
      <c r="C1705" s="207" t="s">
        <v>3509</v>
      </c>
      <c r="D1705" s="207" t="s">
        <v>3510</v>
      </c>
      <c r="F1705" s="303">
        <f t="shared" si="27"/>
        <v>0</v>
      </c>
      <c r="G1705" s="224">
        <f>SUMIF('01'!$C$10:$C$29,$C1705,'01'!$G$10:$G$29)*'01'!$E$3</f>
        <v>0</v>
      </c>
      <c r="H1705" s="224">
        <f>SUMIF('02'!$C$10:$C$28,$C1705,'02'!$G$10:$G$28)*'02'!$E$3</f>
        <v>0</v>
      </c>
      <c r="I1705" s="224">
        <f>SUMIF('03'!$C$10:$C$29,$C1705,'03'!$G$10:$G$29)*'03'!$E$3</f>
        <v>0</v>
      </c>
      <c r="J1705" s="224">
        <f>SUMIF('04'!$C$10:$C$26,$C1705,'04'!$G$10:$G$26)*'04'!$E$3</f>
        <v>0</v>
      </c>
      <c r="K1705" s="224">
        <f>SUMIF('05'!$C$10:$C$29,$C1705,'05'!$G$10:$G$29)*'05'!$E$3</f>
        <v>0</v>
      </c>
      <c r="L1705" s="224">
        <f>SUMIF('06'!$C$10:$C$29,$C1705,'06'!$G$10:$G$29)*'06'!$E$3</f>
        <v>0</v>
      </c>
      <c r="M1705" s="224">
        <f>SUMIF('07'!$C$10:$C$26,$C1705,'07'!$G$10:$G$26)*'07'!$E$3</f>
        <v>0</v>
      </c>
      <c r="N1705" s="224">
        <f>SUMIF('08'!$C$10:$C$29,$C1705,'08'!$G$10:$G$29)*'08'!$E$3</f>
        <v>0</v>
      </c>
      <c r="O1705" s="224">
        <f>SUMIF('09'!$C$10:$C$29,$C1705,'09'!$G$10:$G$29)*'09'!$E$3</f>
        <v>0</v>
      </c>
      <c r="P1705" s="224">
        <f>SUMIF('10'!$C$10:$C$29,$C1705,'10'!$G$10:$G$29)*'10'!$E$3</f>
        <v>0</v>
      </c>
      <c r="Q1705" s="224">
        <f>SUMIF('11'!$C$10:$C$39,$C1705,'11'!$G$10:$G$39)*'11'!$E$3</f>
        <v>0</v>
      </c>
      <c r="R1705" s="224">
        <f>SUMIF('12'!$C$10:$C$29,$C1705,'12'!$G$10:$G$29)*'12'!$E$3</f>
        <v>0</v>
      </c>
      <c r="S1705" s="224">
        <f>SUMIF('13'!$C$10:$C$29,$C1705,'13'!$G$10:$G$29)*'13'!$E$3</f>
        <v>0</v>
      </c>
      <c r="T1705" s="224">
        <f>SUMIF('14'!$C$10:$C$29,$C1705,'14'!$G$10:$G$29)*'14'!$E$3</f>
        <v>0</v>
      </c>
      <c r="U1705" s="224">
        <f>SUMIF('15'!$C$10:$C$29,$C1705,'15'!$G$10:$G$29)*'15'!$E$3</f>
        <v>0</v>
      </c>
      <c r="V1705" s="224">
        <f>SUMIF('16'!$C$10:$C$29,$C1705,'16'!$G$10:$G$29)*'16'!$E$3</f>
        <v>0</v>
      </c>
      <c r="W1705" s="224">
        <f>SUMIF('17'!$C$10:$C$29,$C1705,'17'!$G$10:$G$29)*'17'!$E$3</f>
        <v>0</v>
      </c>
      <c r="X1705" s="224">
        <f>SUMIF('18'!$C$10:$C$29,$C1705,'18'!$G$10:$G$29)*'18'!$E$3</f>
        <v>0</v>
      </c>
      <c r="Y1705" s="224">
        <f>SUMIF('19'!$C$10:$C$28,$C1705,'19'!$G$10:$G$28)*'19'!$E$3</f>
        <v>0</v>
      </c>
      <c r="Z1705" s="224">
        <f>SUMIF('20'!$C$10:$C$29,$C1705,'20'!$G$10:$G$29)*'20'!$E$3</f>
        <v>0</v>
      </c>
      <c r="AA1705" s="224">
        <f>SUMIF('21'!$C$10:$C$29,$C1705,'21'!$G$10:$G$29)*'21'!$E$3</f>
        <v>0</v>
      </c>
    </row>
    <row r="1706" spans="3:27" ht="15" hidden="1">
      <c r="C1706" s="207" t="s">
        <v>3511</v>
      </c>
      <c r="D1706" s="207" t="s">
        <v>3512</v>
      </c>
      <c r="F1706" s="303">
        <f t="shared" si="27"/>
        <v>0</v>
      </c>
      <c r="G1706" s="224">
        <f>SUMIF('01'!$C$10:$C$29,$C1706,'01'!$G$10:$G$29)*'01'!$E$3</f>
        <v>0</v>
      </c>
      <c r="H1706" s="224">
        <f>SUMIF('02'!$C$10:$C$28,$C1706,'02'!$G$10:$G$28)*'02'!$E$3</f>
        <v>0</v>
      </c>
      <c r="I1706" s="224">
        <f>SUMIF('03'!$C$10:$C$29,$C1706,'03'!$G$10:$G$29)*'03'!$E$3</f>
        <v>0</v>
      </c>
      <c r="J1706" s="224">
        <f>SUMIF('04'!$C$10:$C$26,$C1706,'04'!$G$10:$G$26)*'04'!$E$3</f>
        <v>0</v>
      </c>
      <c r="K1706" s="224">
        <f>SUMIF('05'!$C$10:$C$29,$C1706,'05'!$G$10:$G$29)*'05'!$E$3</f>
        <v>0</v>
      </c>
      <c r="L1706" s="224">
        <f>SUMIF('06'!$C$10:$C$29,$C1706,'06'!$G$10:$G$29)*'06'!$E$3</f>
        <v>0</v>
      </c>
      <c r="M1706" s="224">
        <f>SUMIF('07'!$C$10:$C$26,$C1706,'07'!$G$10:$G$26)*'07'!$E$3</f>
        <v>0</v>
      </c>
      <c r="N1706" s="224">
        <f>SUMIF('08'!$C$10:$C$29,$C1706,'08'!$G$10:$G$29)*'08'!$E$3</f>
        <v>0</v>
      </c>
      <c r="O1706" s="224">
        <f>SUMIF('09'!$C$10:$C$29,$C1706,'09'!$G$10:$G$29)*'09'!$E$3</f>
        <v>0</v>
      </c>
      <c r="P1706" s="224">
        <f>SUMIF('10'!$C$10:$C$29,$C1706,'10'!$G$10:$G$29)*'10'!$E$3</f>
        <v>0</v>
      </c>
      <c r="Q1706" s="224">
        <f>SUMIF('11'!$C$10:$C$39,$C1706,'11'!$G$10:$G$39)*'11'!$E$3</f>
        <v>0</v>
      </c>
      <c r="R1706" s="224">
        <f>SUMIF('12'!$C$10:$C$29,$C1706,'12'!$G$10:$G$29)*'12'!$E$3</f>
        <v>0</v>
      </c>
      <c r="S1706" s="224">
        <f>SUMIF('13'!$C$10:$C$29,$C1706,'13'!$G$10:$G$29)*'13'!$E$3</f>
        <v>0</v>
      </c>
      <c r="T1706" s="224">
        <f>SUMIF('14'!$C$10:$C$29,$C1706,'14'!$G$10:$G$29)*'14'!$E$3</f>
        <v>0</v>
      </c>
      <c r="U1706" s="224">
        <f>SUMIF('15'!$C$10:$C$29,$C1706,'15'!$G$10:$G$29)*'15'!$E$3</f>
        <v>0</v>
      </c>
      <c r="V1706" s="224">
        <f>SUMIF('16'!$C$10:$C$29,$C1706,'16'!$G$10:$G$29)*'16'!$E$3</f>
        <v>0</v>
      </c>
      <c r="W1706" s="224">
        <f>SUMIF('17'!$C$10:$C$29,$C1706,'17'!$G$10:$G$29)*'17'!$E$3</f>
        <v>0</v>
      </c>
      <c r="X1706" s="224">
        <f>SUMIF('18'!$C$10:$C$29,$C1706,'18'!$G$10:$G$29)*'18'!$E$3</f>
        <v>0</v>
      </c>
      <c r="Y1706" s="224">
        <f>SUMIF('19'!$C$10:$C$28,$C1706,'19'!$G$10:$G$28)*'19'!$E$3</f>
        <v>0</v>
      </c>
      <c r="Z1706" s="224">
        <f>SUMIF('20'!$C$10:$C$29,$C1706,'20'!$G$10:$G$29)*'20'!$E$3</f>
        <v>0</v>
      </c>
      <c r="AA1706" s="224">
        <f>SUMIF('21'!$C$10:$C$29,$C1706,'21'!$G$10:$G$29)*'21'!$E$3</f>
        <v>0</v>
      </c>
    </row>
    <row r="1707" spans="3:27" ht="15" hidden="1">
      <c r="C1707" s="207" t="s">
        <v>3513</v>
      </c>
      <c r="D1707" s="207" t="s">
        <v>3514</v>
      </c>
      <c r="F1707" s="303">
        <f t="shared" si="27"/>
        <v>0</v>
      </c>
      <c r="G1707" s="224">
        <f>SUMIF('01'!$C$10:$C$29,$C1707,'01'!$G$10:$G$29)*'01'!$E$3</f>
        <v>0</v>
      </c>
      <c r="H1707" s="224">
        <f>SUMIF('02'!$C$10:$C$28,$C1707,'02'!$G$10:$G$28)*'02'!$E$3</f>
        <v>0</v>
      </c>
      <c r="I1707" s="224">
        <f>SUMIF('03'!$C$10:$C$29,$C1707,'03'!$G$10:$G$29)*'03'!$E$3</f>
        <v>0</v>
      </c>
      <c r="J1707" s="224">
        <f>SUMIF('04'!$C$10:$C$26,$C1707,'04'!$G$10:$G$26)*'04'!$E$3</f>
        <v>0</v>
      </c>
      <c r="K1707" s="224">
        <f>SUMIF('05'!$C$10:$C$29,$C1707,'05'!$G$10:$G$29)*'05'!$E$3</f>
        <v>0</v>
      </c>
      <c r="L1707" s="224">
        <f>SUMIF('06'!$C$10:$C$29,$C1707,'06'!$G$10:$G$29)*'06'!$E$3</f>
        <v>0</v>
      </c>
      <c r="M1707" s="224">
        <f>SUMIF('07'!$C$10:$C$26,$C1707,'07'!$G$10:$G$26)*'07'!$E$3</f>
        <v>0</v>
      </c>
      <c r="N1707" s="224">
        <f>SUMIF('08'!$C$10:$C$29,$C1707,'08'!$G$10:$G$29)*'08'!$E$3</f>
        <v>0</v>
      </c>
      <c r="O1707" s="224">
        <f>SUMIF('09'!$C$10:$C$29,$C1707,'09'!$G$10:$G$29)*'09'!$E$3</f>
        <v>0</v>
      </c>
      <c r="P1707" s="224">
        <f>SUMIF('10'!$C$10:$C$29,$C1707,'10'!$G$10:$G$29)*'10'!$E$3</f>
        <v>0</v>
      </c>
      <c r="Q1707" s="224">
        <f>SUMIF('11'!$C$10:$C$39,$C1707,'11'!$G$10:$G$39)*'11'!$E$3</f>
        <v>0</v>
      </c>
      <c r="R1707" s="224">
        <f>SUMIF('12'!$C$10:$C$29,$C1707,'12'!$G$10:$G$29)*'12'!$E$3</f>
        <v>0</v>
      </c>
      <c r="S1707" s="224">
        <f>SUMIF('13'!$C$10:$C$29,$C1707,'13'!$G$10:$G$29)*'13'!$E$3</f>
        <v>0</v>
      </c>
      <c r="T1707" s="224">
        <f>SUMIF('14'!$C$10:$C$29,$C1707,'14'!$G$10:$G$29)*'14'!$E$3</f>
        <v>0</v>
      </c>
      <c r="U1707" s="224">
        <f>SUMIF('15'!$C$10:$C$29,$C1707,'15'!$G$10:$G$29)*'15'!$E$3</f>
        <v>0</v>
      </c>
      <c r="V1707" s="224">
        <f>SUMIF('16'!$C$10:$C$29,$C1707,'16'!$G$10:$G$29)*'16'!$E$3</f>
        <v>0</v>
      </c>
      <c r="W1707" s="224">
        <f>SUMIF('17'!$C$10:$C$29,$C1707,'17'!$G$10:$G$29)*'17'!$E$3</f>
        <v>0</v>
      </c>
      <c r="X1707" s="224">
        <f>SUMIF('18'!$C$10:$C$29,$C1707,'18'!$G$10:$G$29)*'18'!$E$3</f>
        <v>0</v>
      </c>
      <c r="Y1707" s="224">
        <f>SUMIF('19'!$C$10:$C$28,$C1707,'19'!$G$10:$G$28)*'19'!$E$3</f>
        <v>0</v>
      </c>
      <c r="Z1707" s="224">
        <f>SUMIF('20'!$C$10:$C$29,$C1707,'20'!$G$10:$G$29)*'20'!$E$3</f>
        <v>0</v>
      </c>
      <c r="AA1707" s="224">
        <f>SUMIF('21'!$C$10:$C$29,$C1707,'21'!$G$10:$G$29)*'21'!$E$3</f>
        <v>0</v>
      </c>
    </row>
    <row r="1708" spans="3:27" ht="15" hidden="1">
      <c r="C1708" s="207" t="s">
        <v>3515</v>
      </c>
      <c r="D1708" s="207" t="s">
        <v>3516</v>
      </c>
      <c r="F1708" s="303">
        <f t="shared" si="27"/>
        <v>0</v>
      </c>
      <c r="G1708" s="224">
        <f>SUMIF('01'!$C$10:$C$29,$C1708,'01'!$G$10:$G$29)*'01'!$E$3</f>
        <v>0</v>
      </c>
      <c r="H1708" s="224">
        <f>SUMIF('02'!$C$10:$C$28,$C1708,'02'!$G$10:$G$28)*'02'!$E$3</f>
        <v>0</v>
      </c>
      <c r="I1708" s="224">
        <f>SUMIF('03'!$C$10:$C$29,$C1708,'03'!$G$10:$G$29)*'03'!$E$3</f>
        <v>0</v>
      </c>
      <c r="J1708" s="224">
        <f>SUMIF('04'!$C$10:$C$26,$C1708,'04'!$G$10:$G$26)*'04'!$E$3</f>
        <v>0</v>
      </c>
      <c r="K1708" s="224">
        <f>SUMIF('05'!$C$10:$C$29,$C1708,'05'!$G$10:$G$29)*'05'!$E$3</f>
        <v>0</v>
      </c>
      <c r="L1708" s="224">
        <f>SUMIF('06'!$C$10:$C$29,$C1708,'06'!$G$10:$G$29)*'06'!$E$3</f>
        <v>0</v>
      </c>
      <c r="M1708" s="224">
        <f>SUMIF('07'!$C$10:$C$26,$C1708,'07'!$G$10:$G$26)*'07'!$E$3</f>
        <v>0</v>
      </c>
      <c r="N1708" s="224">
        <f>SUMIF('08'!$C$10:$C$29,$C1708,'08'!$G$10:$G$29)*'08'!$E$3</f>
        <v>0</v>
      </c>
      <c r="O1708" s="224">
        <f>SUMIF('09'!$C$10:$C$29,$C1708,'09'!$G$10:$G$29)*'09'!$E$3</f>
        <v>0</v>
      </c>
      <c r="P1708" s="224">
        <f>SUMIF('10'!$C$10:$C$29,$C1708,'10'!$G$10:$G$29)*'10'!$E$3</f>
        <v>0</v>
      </c>
      <c r="Q1708" s="224">
        <f>SUMIF('11'!$C$10:$C$39,$C1708,'11'!$G$10:$G$39)*'11'!$E$3</f>
        <v>0</v>
      </c>
      <c r="R1708" s="224">
        <f>SUMIF('12'!$C$10:$C$29,$C1708,'12'!$G$10:$G$29)*'12'!$E$3</f>
        <v>0</v>
      </c>
      <c r="S1708" s="224">
        <f>SUMIF('13'!$C$10:$C$29,$C1708,'13'!$G$10:$G$29)*'13'!$E$3</f>
        <v>0</v>
      </c>
      <c r="T1708" s="224">
        <f>SUMIF('14'!$C$10:$C$29,$C1708,'14'!$G$10:$G$29)*'14'!$E$3</f>
        <v>0</v>
      </c>
      <c r="U1708" s="224">
        <f>SUMIF('15'!$C$10:$C$29,$C1708,'15'!$G$10:$G$29)*'15'!$E$3</f>
        <v>0</v>
      </c>
      <c r="V1708" s="224">
        <f>SUMIF('16'!$C$10:$C$29,$C1708,'16'!$G$10:$G$29)*'16'!$E$3</f>
        <v>0</v>
      </c>
      <c r="W1708" s="224">
        <f>SUMIF('17'!$C$10:$C$29,$C1708,'17'!$G$10:$G$29)*'17'!$E$3</f>
        <v>0</v>
      </c>
      <c r="X1708" s="224">
        <f>SUMIF('18'!$C$10:$C$29,$C1708,'18'!$G$10:$G$29)*'18'!$E$3</f>
        <v>0</v>
      </c>
      <c r="Y1708" s="224">
        <f>SUMIF('19'!$C$10:$C$28,$C1708,'19'!$G$10:$G$28)*'19'!$E$3</f>
        <v>0</v>
      </c>
      <c r="Z1708" s="224">
        <f>SUMIF('20'!$C$10:$C$29,$C1708,'20'!$G$10:$G$29)*'20'!$E$3</f>
        <v>0</v>
      </c>
      <c r="AA1708" s="224">
        <f>SUMIF('21'!$C$10:$C$29,$C1708,'21'!$G$10:$G$29)*'21'!$E$3</f>
        <v>0</v>
      </c>
    </row>
    <row r="1709" spans="3:27" ht="15" hidden="1">
      <c r="C1709" s="207" t="s">
        <v>3517</v>
      </c>
      <c r="D1709" s="207" t="s">
        <v>3518</v>
      </c>
      <c r="F1709" s="303">
        <f t="shared" si="27"/>
        <v>0</v>
      </c>
      <c r="G1709" s="224">
        <f>SUMIF('01'!$C$10:$C$29,$C1709,'01'!$G$10:$G$29)*'01'!$E$3</f>
        <v>0</v>
      </c>
      <c r="H1709" s="224">
        <f>SUMIF('02'!$C$10:$C$28,$C1709,'02'!$G$10:$G$28)*'02'!$E$3</f>
        <v>0</v>
      </c>
      <c r="I1709" s="224">
        <f>SUMIF('03'!$C$10:$C$29,$C1709,'03'!$G$10:$G$29)*'03'!$E$3</f>
        <v>0</v>
      </c>
      <c r="J1709" s="224">
        <f>SUMIF('04'!$C$10:$C$26,$C1709,'04'!$G$10:$G$26)*'04'!$E$3</f>
        <v>0</v>
      </c>
      <c r="K1709" s="224">
        <f>SUMIF('05'!$C$10:$C$29,$C1709,'05'!$G$10:$G$29)*'05'!$E$3</f>
        <v>0</v>
      </c>
      <c r="L1709" s="224">
        <f>SUMIF('06'!$C$10:$C$29,$C1709,'06'!$G$10:$G$29)*'06'!$E$3</f>
        <v>0</v>
      </c>
      <c r="M1709" s="224">
        <f>SUMIF('07'!$C$10:$C$26,$C1709,'07'!$G$10:$G$26)*'07'!$E$3</f>
        <v>0</v>
      </c>
      <c r="N1709" s="224">
        <f>SUMIF('08'!$C$10:$C$29,$C1709,'08'!$G$10:$G$29)*'08'!$E$3</f>
        <v>0</v>
      </c>
      <c r="O1709" s="224">
        <f>SUMIF('09'!$C$10:$C$29,$C1709,'09'!$G$10:$G$29)*'09'!$E$3</f>
        <v>0</v>
      </c>
      <c r="P1709" s="224">
        <f>SUMIF('10'!$C$10:$C$29,$C1709,'10'!$G$10:$G$29)*'10'!$E$3</f>
        <v>0</v>
      </c>
      <c r="Q1709" s="224">
        <f>SUMIF('11'!$C$10:$C$39,$C1709,'11'!$G$10:$G$39)*'11'!$E$3</f>
        <v>0</v>
      </c>
      <c r="R1709" s="224">
        <f>SUMIF('12'!$C$10:$C$29,$C1709,'12'!$G$10:$G$29)*'12'!$E$3</f>
        <v>0</v>
      </c>
      <c r="S1709" s="224">
        <f>SUMIF('13'!$C$10:$C$29,$C1709,'13'!$G$10:$G$29)*'13'!$E$3</f>
        <v>0</v>
      </c>
      <c r="T1709" s="224">
        <f>SUMIF('14'!$C$10:$C$29,$C1709,'14'!$G$10:$G$29)*'14'!$E$3</f>
        <v>0</v>
      </c>
      <c r="U1709" s="224">
        <f>SUMIF('15'!$C$10:$C$29,$C1709,'15'!$G$10:$G$29)*'15'!$E$3</f>
        <v>0</v>
      </c>
      <c r="V1709" s="224">
        <f>SUMIF('16'!$C$10:$C$29,$C1709,'16'!$G$10:$G$29)*'16'!$E$3</f>
        <v>0</v>
      </c>
      <c r="W1709" s="224">
        <f>SUMIF('17'!$C$10:$C$29,$C1709,'17'!$G$10:$G$29)*'17'!$E$3</f>
        <v>0</v>
      </c>
      <c r="X1709" s="224">
        <f>SUMIF('18'!$C$10:$C$29,$C1709,'18'!$G$10:$G$29)*'18'!$E$3</f>
        <v>0</v>
      </c>
      <c r="Y1709" s="224">
        <f>SUMIF('19'!$C$10:$C$28,$C1709,'19'!$G$10:$G$28)*'19'!$E$3</f>
        <v>0</v>
      </c>
      <c r="Z1709" s="224">
        <f>SUMIF('20'!$C$10:$C$29,$C1709,'20'!$G$10:$G$29)*'20'!$E$3</f>
        <v>0</v>
      </c>
      <c r="AA1709" s="224">
        <f>SUMIF('21'!$C$10:$C$29,$C1709,'21'!$G$10:$G$29)*'21'!$E$3</f>
        <v>0</v>
      </c>
    </row>
    <row r="1710" spans="3:27" ht="15" hidden="1">
      <c r="C1710" s="207" t="s">
        <v>3519</v>
      </c>
      <c r="D1710" s="207" t="s">
        <v>3520</v>
      </c>
      <c r="F1710" s="303">
        <f t="shared" si="27"/>
        <v>0</v>
      </c>
      <c r="G1710" s="224">
        <f>SUMIF('01'!$C$10:$C$29,$C1710,'01'!$G$10:$G$29)*'01'!$E$3</f>
        <v>0</v>
      </c>
      <c r="H1710" s="224">
        <f>SUMIF('02'!$C$10:$C$28,$C1710,'02'!$G$10:$G$28)*'02'!$E$3</f>
        <v>0</v>
      </c>
      <c r="I1710" s="224">
        <f>SUMIF('03'!$C$10:$C$29,$C1710,'03'!$G$10:$G$29)*'03'!$E$3</f>
        <v>0</v>
      </c>
      <c r="J1710" s="224">
        <f>SUMIF('04'!$C$10:$C$26,$C1710,'04'!$G$10:$G$26)*'04'!$E$3</f>
        <v>0</v>
      </c>
      <c r="K1710" s="224">
        <f>SUMIF('05'!$C$10:$C$29,$C1710,'05'!$G$10:$G$29)*'05'!$E$3</f>
        <v>0</v>
      </c>
      <c r="L1710" s="224">
        <f>SUMIF('06'!$C$10:$C$29,$C1710,'06'!$G$10:$G$29)*'06'!$E$3</f>
        <v>0</v>
      </c>
      <c r="M1710" s="224">
        <f>SUMIF('07'!$C$10:$C$26,$C1710,'07'!$G$10:$G$26)*'07'!$E$3</f>
        <v>0</v>
      </c>
      <c r="N1710" s="224">
        <f>SUMIF('08'!$C$10:$C$29,$C1710,'08'!$G$10:$G$29)*'08'!$E$3</f>
        <v>0</v>
      </c>
      <c r="O1710" s="224">
        <f>SUMIF('09'!$C$10:$C$29,$C1710,'09'!$G$10:$G$29)*'09'!$E$3</f>
        <v>0</v>
      </c>
      <c r="P1710" s="224">
        <f>SUMIF('10'!$C$10:$C$29,$C1710,'10'!$G$10:$G$29)*'10'!$E$3</f>
        <v>0</v>
      </c>
      <c r="Q1710" s="224">
        <f>SUMIF('11'!$C$10:$C$39,$C1710,'11'!$G$10:$G$39)*'11'!$E$3</f>
        <v>0</v>
      </c>
      <c r="R1710" s="224">
        <f>SUMIF('12'!$C$10:$C$29,$C1710,'12'!$G$10:$G$29)*'12'!$E$3</f>
        <v>0</v>
      </c>
      <c r="S1710" s="224">
        <f>SUMIF('13'!$C$10:$C$29,$C1710,'13'!$G$10:$G$29)*'13'!$E$3</f>
        <v>0</v>
      </c>
      <c r="T1710" s="224">
        <f>SUMIF('14'!$C$10:$C$29,$C1710,'14'!$G$10:$G$29)*'14'!$E$3</f>
        <v>0</v>
      </c>
      <c r="U1710" s="224">
        <f>SUMIF('15'!$C$10:$C$29,$C1710,'15'!$G$10:$G$29)*'15'!$E$3</f>
        <v>0</v>
      </c>
      <c r="V1710" s="224">
        <f>SUMIF('16'!$C$10:$C$29,$C1710,'16'!$G$10:$G$29)*'16'!$E$3</f>
        <v>0</v>
      </c>
      <c r="W1710" s="224">
        <f>SUMIF('17'!$C$10:$C$29,$C1710,'17'!$G$10:$G$29)*'17'!$E$3</f>
        <v>0</v>
      </c>
      <c r="X1710" s="224">
        <f>SUMIF('18'!$C$10:$C$29,$C1710,'18'!$G$10:$G$29)*'18'!$E$3</f>
        <v>0</v>
      </c>
      <c r="Y1710" s="224">
        <f>SUMIF('19'!$C$10:$C$28,$C1710,'19'!$G$10:$G$28)*'19'!$E$3</f>
        <v>0</v>
      </c>
      <c r="Z1710" s="224">
        <f>SUMIF('20'!$C$10:$C$29,$C1710,'20'!$G$10:$G$29)*'20'!$E$3</f>
        <v>0</v>
      </c>
      <c r="AA1710" s="224">
        <f>SUMIF('21'!$C$10:$C$29,$C1710,'21'!$G$10:$G$29)*'21'!$E$3</f>
        <v>0</v>
      </c>
    </row>
    <row r="1711" spans="3:27" ht="15" hidden="1">
      <c r="C1711" s="207" t="s">
        <v>3521</v>
      </c>
      <c r="D1711" s="207" t="s">
        <v>3522</v>
      </c>
      <c r="F1711" s="303">
        <f t="shared" si="27"/>
        <v>0</v>
      </c>
      <c r="G1711" s="224">
        <f>SUMIF('01'!$C$10:$C$29,$C1711,'01'!$G$10:$G$29)*'01'!$E$3</f>
        <v>0</v>
      </c>
      <c r="H1711" s="224">
        <f>SUMIF('02'!$C$10:$C$28,$C1711,'02'!$G$10:$G$28)*'02'!$E$3</f>
        <v>0</v>
      </c>
      <c r="I1711" s="224">
        <f>SUMIF('03'!$C$10:$C$29,$C1711,'03'!$G$10:$G$29)*'03'!$E$3</f>
        <v>0</v>
      </c>
      <c r="J1711" s="224">
        <f>SUMIF('04'!$C$10:$C$26,$C1711,'04'!$G$10:$G$26)*'04'!$E$3</f>
        <v>0</v>
      </c>
      <c r="K1711" s="224">
        <f>SUMIF('05'!$C$10:$C$29,$C1711,'05'!$G$10:$G$29)*'05'!$E$3</f>
        <v>0</v>
      </c>
      <c r="L1711" s="224">
        <f>SUMIF('06'!$C$10:$C$29,$C1711,'06'!$G$10:$G$29)*'06'!$E$3</f>
        <v>0</v>
      </c>
      <c r="M1711" s="224">
        <f>SUMIF('07'!$C$10:$C$26,$C1711,'07'!$G$10:$G$26)*'07'!$E$3</f>
        <v>0</v>
      </c>
      <c r="N1711" s="224">
        <f>SUMIF('08'!$C$10:$C$29,$C1711,'08'!$G$10:$G$29)*'08'!$E$3</f>
        <v>0</v>
      </c>
      <c r="O1711" s="224">
        <f>SUMIF('09'!$C$10:$C$29,$C1711,'09'!$G$10:$G$29)*'09'!$E$3</f>
        <v>0</v>
      </c>
      <c r="P1711" s="224">
        <f>SUMIF('10'!$C$10:$C$29,$C1711,'10'!$G$10:$G$29)*'10'!$E$3</f>
        <v>0</v>
      </c>
      <c r="Q1711" s="224">
        <f>SUMIF('11'!$C$10:$C$39,$C1711,'11'!$G$10:$G$39)*'11'!$E$3</f>
        <v>0</v>
      </c>
      <c r="R1711" s="224">
        <f>SUMIF('12'!$C$10:$C$29,$C1711,'12'!$G$10:$G$29)*'12'!$E$3</f>
        <v>0</v>
      </c>
      <c r="S1711" s="224">
        <f>SUMIF('13'!$C$10:$C$29,$C1711,'13'!$G$10:$G$29)*'13'!$E$3</f>
        <v>0</v>
      </c>
      <c r="T1711" s="224">
        <f>SUMIF('14'!$C$10:$C$29,$C1711,'14'!$G$10:$G$29)*'14'!$E$3</f>
        <v>0</v>
      </c>
      <c r="U1711" s="224">
        <f>SUMIF('15'!$C$10:$C$29,$C1711,'15'!$G$10:$G$29)*'15'!$E$3</f>
        <v>0</v>
      </c>
      <c r="V1711" s="224">
        <f>SUMIF('16'!$C$10:$C$29,$C1711,'16'!$G$10:$G$29)*'16'!$E$3</f>
        <v>0</v>
      </c>
      <c r="W1711" s="224">
        <f>SUMIF('17'!$C$10:$C$29,$C1711,'17'!$G$10:$G$29)*'17'!$E$3</f>
        <v>0</v>
      </c>
      <c r="X1711" s="224">
        <f>SUMIF('18'!$C$10:$C$29,$C1711,'18'!$G$10:$G$29)*'18'!$E$3</f>
        <v>0</v>
      </c>
      <c r="Y1711" s="224">
        <f>SUMIF('19'!$C$10:$C$28,$C1711,'19'!$G$10:$G$28)*'19'!$E$3</f>
        <v>0</v>
      </c>
      <c r="Z1711" s="224">
        <f>SUMIF('20'!$C$10:$C$29,$C1711,'20'!$G$10:$G$29)*'20'!$E$3</f>
        <v>0</v>
      </c>
      <c r="AA1711" s="224">
        <f>SUMIF('21'!$C$10:$C$29,$C1711,'21'!$G$10:$G$29)*'21'!$E$3</f>
        <v>0</v>
      </c>
    </row>
    <row r="1712" spans="3:27" ht="15" hidden="1">
      <c r="C1712" s="207" t="s">
        <v>3523</v>
      </c>
      <c r="D1712" s="207" t="s">
        <v>3524</v>
      </c>
      <c r="F1712" s="303">
        <f t="shared" si="27"/>
        <v>0</v>
      </c>
      <c r="G1712" s="224">
        <f>SUMIF('01'!$C$10:$C$29,$C1712,'01'!$G$10:$G$29)*'01'!$E$3</f>
        <v>0</v>
      </c>
      <c r="H1712" s="224">
        <f>SUMIF('02'!$C$10:$C$28,$C1712,'02'!$G$10:$G$28)*'02'!$E$3</f>
        <v>0</v>
      </c>
      <c r="I1712" s="224">
        <f>SUMIF('03'!$C$10:$C$29,$C1712,'03'!$G$10:$G$29)*'03'!$E$3</f>
        <v>0</v>
      </c>
      <c r="J1712" s="224">
        <f>SUMIF('04'!$C$10:$C$26,$C1712,'04'!$G$10:$G$26)*'04'!$E$3</f>
        <v>0</v>
      </c>
      <c r="K1712" s="224">
        <f>SUMIF('05'!$C$10:$C$29,$C1712,'05'!$G$10:$G$29)*'05'!$E$3</f>
        <v>0</v>
      </c>
      <c r="L1712" s="224">
        <f>SUMIF('06'!$C$10:$C$29,$C1712,'06'!$G$10:$G$29)*'06'!$E$3</f>
        <v>0</v>
      </c>
      <c r="M1712" s="224">
        <f>SUMIF('07'!$C$10:$C$26,$C1712,'07'!$G$10:$G$26)*'07'!$E$3</f>
        <v>0</v>
      </c>
      <c r="N1712" s="224">
        <f>SUMIF('08'!$C$10:$C$29,$C1712,'08'!$G$10:$G$29)*'08'!$E$3</f>
        <v>0</v>
      </c>
      <c r="O1712" s="224">
        <f>SUMIF('09'!$C$10:$C$29,$C1712,'09'!$G$10:$G$29)*'09'!$E$3</f>
        <v>0</v>
      </c>
      <c r="P1712" s="224">
        <f>SUMIF('10'!$C$10:$C$29,$C1712,'10'!$G$10:$G$29)*'10'!$E$3</f>
        <v>0</v>
      </c>
      <c r="Q1712" s="224">
        <f>SUMIF('11'!$C$10:$C$39,$C1712,'11'!$G$10:$G$39)*'11'!$E$3</f>
        <v>0</v>
      </c>
      <c r="R1712" s="224">
        <f>SUMIF('12'!$C$10:$C$29,$C1712,'12'!$G$10:$G$29)*'12'!$E$3</f>
        <v>0</v>
      </c>
      <c r="S1712" s="224">
        <f>SUMIF('13'!$C$10:$C$29,$C1712,'13'!$G$10:$G$29)*'13'!$E$3</f>
        <v>0</v>
      </c>
      <c r="T1712" s="224">
        <f>SUMIF('14'!$C$10:$C$29,$C1712,'14'!$G$10:$G$29)*'14'!$E$3</f>
        <v>0</v>
      </c>
      <c r="U1712" s="224">
        <f>SUMIF('15'!$C$10:$C$29,$C1712,'15'!$G$10:$G$29)*'15'!$E$3</f>
        <v>0</v>
      </c>
      <c r="V1712" s="224">
        <f>SUMIF('16'!$C$10:$C$29,$C1712,'16'!$G$10:$G$29)*'16'!$E$3</f>
        <v>0</v>
      </c>
      <c r="W1712" s="224">
        <f>SUMIF('17'!$C$10:$C$29,$C1712,'17'!$G$10:$G$29)*'17'!$E$3</f>
        <v>0</v>
      </c>
      <c r="X1712" s="224">
        <f>SUMIF('18'!$C$10:$C$29,$C1712,'18'!$G$10:$G$29)*'18'!$E$3</f>
        <v>0</v>
      </c>
      <c r="Y1712" s="224">
        <f>SUMIF('19'!$C$10:$C$28,$C1712,'19'!$G$10:$G$28)*'19'!$E$3</f>
        <v>0</v>
      </c>
      <c r="Z1712" s="224">
        <f>SUMIF('20'!$C$10:$C$29,$C1712,'20'!$G$10:$G$29)*'20'!$E$3</f>
        <v>0</v>
      </c>
      <c r="AA1712" s="224">
        <f>SUMIF('21'!$C$10:$C$29,$C1712,'21'!$G$10:$G$29)*'21'!$E$3</f>
        <v>0</v>
      </c>
    </row>
    <row r="1713" spans="3:27" ht="15" hidden="1">
      <c r="C1713" s="207" t="s">
        <v>3525</v>
      </c>
      <c r="D1713" s="207" t="s">
        <v>3526</v>
      </c>
      <c r="F1713" s="303">
        <f t="shared" si="27"/>
        <v>0</v>
      </c>
      <c r="G1713" s="224">
        <f>SUMIF('01'!$C$10:$C$29,$C1713,'01'!$G$10:$G$29)*'01'!$E$3</f>
        <v>0</v>
      </c>
      <c r="H1713" s="224">
        <f>SUMIF('02'!$C$10:$C$28,$C1713,'02'!$G$10:$G$28)*'02'!$E$3</f>
        <v>0</v>
      </c>
      <c r="I1713" s="224">
        <f>SUMIF('03'!$C$10:$C$29,$C1713,'03'!$G$10:$G$29)*'03'!$E$3</f>
        <v>0</v>
      </c>
      <c r="J1713" s="224">
        <f>SUMIF('04'!$C$10:$C$26,$C1713,'04'!$G$10:$G$26)*'04'!$E$3</f>
        <v>0</v>
      </c>
      <c r="K1713" s="224">
        <f>SUMIF('05'!$C$10:$C$29,$C1713,'05'!$G$10:$G$29)*'05'!$E$3</f>
        <v>0</v>
      </c>
      <c r="L1713" s="224">
        <f>SUMIF('06'!$C$10:$C$29,$C1713,'06'!$G$10:$G$29)*'06'!$E$3</f>
        <v>0</v>
      </c>
      <c r="M1713" s="224">
        <f>SUMIF('07'!$C$10:$C$26,$C1713,'07'!$G$10:$G$26)*'07'!$E$3</f>
        <v>0</v>
      </c>
      <c r="N1713" s="224">
        <f>SUMIF('08'!$C$10:$C$29,$C1713,'08'!$G$10:$G$29)*'08'!$E$3</f>
        <v>0</v>
      </c>
      <c r="O1713" s="224">
        <f>SUMIF('09'!$C$10:$C$29,$C1713,'09'!$G$10:$G$29)*'09'!$E$3</f>
        <v>0</v>
      </c>
      <c r="P1713" s="224">
        <f>SUMIF('10'!$C$10:$C$29,$C1713,'10'!$G$10:$G$29)*'10'!$E$3</f>
        <v>0</v>
      </c>
      <c r="Q1713" s="224">
        <f>SUMIF('11'!$C$10:$C$39,$C1713,'11'!$G$10:$G$39)*'11'!$E$3</f>
        <v>0</v>
      </c>
      <c r="R1713" s="224">
        <f>SUMIF('12'!$C$10:$C$29,$C1713,'12'!$G$10:$G$29)*'12'!$E$3</f>
        <v>0</v>
      </c>
      <c r="S1713" s="224">
        <f>SUMIF('13'!$C$10:$C$29,$C1713,'13'!$G$10:$G$29)*'13'!$E$3</f>
        <v>0</v>
      </c>
      <c r="T1713" s="224">
        <f>SUMIF('14'!$C$10:$C$29,$C1713,'14'!$G$10:$G$29)*'14'!$E$3</f>
        <v>0</v>
      </c>
      <c r="U1713" s="224">
        <f>SUMIF('15'!$C$10:$C$29,$C1713,'15'!$G$10:$G$29)*'15'!$E$3</f>
        <v>0</v>
      </c>
      <c r="V1713" s="224">
        <f>SUMIF('16'!$C$10:$C$29,$C1713,'16'!$G$10:$G$29)*'16'!$E$3</f>
        <v>0</v>
      </c>
      <c r="W1713" s="224">
        <f>SUMIF('17'!$C$10:$C$29,$C1713,'17'!$G$10:$G$29)*'17'!$E$3</f>
        <v>0</v>
      </c>
      <c r="X1713" s="224">
        <f>SUMIF('18'!$C$10:$C$29,$C1713,'18'!$G$10:$G$29)*'18'!$E$3</f>
        <v>0</v>
      </c>
      <c r="Y1713" s="224">
        <f>SUMIF('19'!$C$10:$C$28,$C1713,'19'!$G$10:$G$28)*'19'!$E$3</f>
        <v>0</v>
      </c>
      <c r="Z1713" s="224">
        <f>SUMIF('20'!$C$10:$C$29,$C1713,'20'!$G$10:$G$29)*'20'!$E$3</f>
        <v>0</v>
      </c>
      <c r="AA1713" s="224">
        <f>SUMIF('21'!$C$10:$C$29,$C1713,'21'!$G$10:$G$29)*'21'!$E$3</f>
        <v>0</v>
      </c>
    </row>
    <row r="1714" spans="3:27" ht="15" hidden="1">
      <c r="C1714" s="207" t="s">
        <v>3527</v>
      </c>
      <c r="D1714" s="207" t="s">
        <v>3528</v>
      </c>
      <c r="F1714" s="303">
        <f t="shared" si="27"/>
        <v>0</v>
      </c>
      <c r="G1714" s="224">
        <f>SUMIF('01'!$C$10:$C$29,$C1714,'01'!$G$10:$G$29)*'01'!$E$3</f>
        <v>0</v>
      </c>
      <c r="H1714" s="224">
        <f>SUMIF('02'!$C$10:$C$28,$C1714,'02'!$G$10:$G$28)*'02'!$E$3</f>
        <v>0</v>
      </c>
      <c r="I1714" s="224">
        <f>SUMIF('03'!$C$10:$C$29,$C1714,'03'!$G$10:$G$29)*'03'!$E$3</f>
        <v>0</v>
      </c>
      <c r="J1714" s="224">
        <f>SUMIF('04'!$C$10:$C$26,$C1714,'04'!$G$10:$G$26)*'04'!$E$3</f>
        <v>0</v>
      </c>
      <c r="K1714" s="224">
        <f>SUMIF('05'!$C$10:$C$29,$C1714,'05'!$G$10:$G$29)*'05'!$E$3</f>
        <v>0</v>
      </c>
      <c r="L1714" s="224">
        <f>SUMIF('06'!$C$10:$C$29,$C1714,'06'!$G$10:$G$29)*'06'!$E$3</f>
        <v>0</v>
      </c>
      <c r="M1714" s="224">
        <f>SUMIF('07'!$C$10:$C$26,$C1714,'07'!$G$10:$G$26)*'07'!$E$3</f>
        <v>0</v>
      </c>
      <c r="N1714" s="224">
        <f>SUMIF('08'!$C$10:$C$29,$C1714,'08'!$G$10:$G$29)*'08'!$E$3</f>
        <v>0</v>
      </c>
      <c r="O1714" s="224">
        <f>SUMIF('09'!$C$10:$C$29,$C1714,'09'!$G$10:$G$29)*'09'!$E$3</f>
        <v>0</v>
      </c>
      <c r="P1714" s="224">
        <f>SUMIF('10'!$C$10:$C$29,$C1714,'10'!$G$10:$G$29)*'10'!$E$3</f>
        <v>0</v>
      </c>
      <c r="Q1714" s="224">
        <f>SUMIF('11'!$C$10:$C$39,$C1714,'11'!$G$10:$G$39)*'11'!$E$3</f>
        <v>0</v>
      </c>
      <c r="R1714" s="224">
        <f>SUMIF('12'!$C$10:$C$29,$C1714,'12'!$G$10:$G$29)*'12'!$E$3</f>
        <v>0</v>
      </c>
      <c r="S1714" s="224">
        <f>SUMIF('13'!$C$10:$C$29,$C1714,'13'!$G$10:$G$29)*'13'!$E$3</f>
        <v>0</v>
      </c>
      <c r="T1714" s="224">
        <f>SUMIF('14'!$C$10:$C$29,$C1714,'14'!$G$10:$G$29)*'14'!$E$3</f>
        <v>0</v>
      </c>
      <c r="U1714" s="224">
        <f>SUMIF('15'!$C$10:$C$29,$C1714,'15'!$G$10:$G$29)*'15'!$E$3</f>
        <v>0</v>
      </c>
      <c r="V1714" s="224">
        <f>SUMIF('16'!$C$10:$C$29,$C1714,'16'!$G$10:$G$29)*'16'!$E$3</f>
        <v>0</v>
      </c>
      <c r="W1714" s="224">
        <f>SUMIF('17'!$C$10:$C$29,$C1714,'17'!$G$10:$G$29)*'17'!$E$3</f>
        <v>0</v>
      </c>
      <c r="X1714" s="224">
        <f>SUMIF('18'!$C$10:$C$29,$C1714,'18'!$G$10:$G$29)*'18'!$E$3</f>
        <v>0</v>
      </c>
      <c r="Y1714" s="224">
        <f>SUMIF('19'!$C$10:$C$28,$C1714,'19'!$G$10:$G$28)*'19'!$E$3</f>
        <v>0</v>
      </c>
      <c r="Z1714" s="224">
        <f>SUMIF('20'!$C$10:$C$29,$C1714,'20'!$G$10:$G$29)*'20'!$E$3</f>
        <v>0</v>
      </c>
      <c r="AA1714" s="224">
        <f>SUMIF('21'!$C$10:$C$29,$C1714,'21'!$G$10:$G$29)*'21'!$E$3</f>
        <v>0</v>
      </c>
    </row>
    <row r="1715" spans="3:27" ht="15" hidden="1">
      <c r="C1715" s="207" t="s">
        <v>3529</v>
      </c>
      <c r="D1715" s="207" t="s">
        <v>3530</v>
      </c>
      <c r="F1715" s="303">
        <f t="shared" si="27"/>
        <v>0</v>
      </c>
      <c r="G1715" s="224">
        <f>SUMIF('01'!$C$10:$C$29,$C1715,'01'!$G$10:$G$29)*'01'!$E$3</f>
        <v>0</v>
      </c>
      <c r="H1715" s="224">
        <f>SUMIF('02'!$C$10:$C$28,$C1715,'02'!$G$10:$G$28)*'02'!$E$3</f>
        <v>0</v>
      </c>
      <c r="I1715" s="224">
        <f>SUMIF('03'!$C$10:$C$29,$C1715,'03'!$G$10:$G$29)*'03'!$E$3</f>
        <v>0</v>
      </c>
      <c r="J1715" s="224">
        <f>SUMIF('04'!$C$10:$C$26,$C1715,'04'!$G$10:$G$26)*'04'!$E$3</f>
        <v>0</v>
      </c>
      <c r="K1715" s="224">
        <f>SUMIF('05'!$C$10:$C$29,$C1715,'05'!$G$10:$G$29)*'05'!$E$3</f>
        <v>0</v>
      </c>
      <c r="L1715" s="224">
        <f>SUMIF('06'!$C$10:$C$29,$C1715,'06'!$G$10:$G$29)*'06'!$E$3</f>
        <v>0</v>
      </c>
      <c r="M1715" s="224">
        <f>SUMIF('07'!$C$10:$C$26,$C1715,'07'!$G$10:$G$26)*'07'!$E$3</f>
        <v>0</v>
      </c>
      <c r="N1715" s="224">
        <f>SUMIF('08'!$C$10:$C$29,$C1715,'08'!$G$10:$G$29)*'08'!$E$3</f>
        <v>0</v>
      </c>
      <c r="O1715" s="224">
        <f>SUMIF('09'!$C$10:$C$29,$C1715,'09'!$G$10:$G$29)*'09'!$E$3</f>
        <v>0</v>
      </c>
      <c r="P1715" s="224">
        <f>SUMIF('10'!$C$10:$C$29,$C1715,'10'!$G$10:$G$29)*'10'!$E$3</f>
        <v>0</v>
      </c>
      <c r="Q1715" s="224">
        <f>SUMIF('11'!$C$10:$C$39,$C1715,'11'!$G$10:$G$39)*'11'!$E$3</f>
        <v>0</v>
      </c>
      <c r="R1715" s="224">
        <f>SUMIF('12'!$C$10:$C$29,$C1715,'12'!$G$10:$G$29)*'12'!$E$3</f>
        <v>0</v>
      </c>
      <c r="S1715" s="224">
        <f>SUMIF('13'!$C$10:$C$29,$C1715,'13'!$G$10:$G$29)*'13'!$E$3</f>
        <v>0</v>
      </c>
      <c r="T1715" s="224">
        <f>SUMIF('14'!$C$10:$C$29,$C1715,'14'!$G$10:$G$29)*'14'!$E$3</f>
        <v>0</v>
      </c>
      <c r="U1715" s="224">
        <f>SUMIF('15'!$C$10:$C$29,$C1715,'15'!$G$10:$G$29)*'15'!$E$3</f>
        <v>0</v>
      </c>
      <c r="V1715" s="224">
        <f>SUMIF('16'!$C$10:$C$29,$C1715,'16'!$G$10:$G$29)*'16'!$E$3</f>
        <v>0</v>
      </c>
      <c r="W1715" s="224">
        <f>SUMIF('17'!$C$10:$C$29,$C1715,'17'!$G$10:$G$29)*'17'!$E$3</f>
        <v>0</v>
      </c>
      <c r="X1715" s="224">
        <f>SUMIF('18'!$C$10:$C$29,$C1715,'18'!$G$10:$G$29)*'18'!$E$3</f>
        <v>0</v>
      </c>
      <c r="Y1715" s="224">
        <f>SUMIF('19'!$C$10:$C$28,$C1715,'19'!$G$10:$G$28)*'19'!$E$3</f>
        <v>0</v>
      </c>
      <c r="Z1715" s="224">
        <f>SUMIF('20'!$C$10:$C$29,$C1715,'20'!$G$10:$G$29)*'20'!$E$3</f>
        <v>0</v>
      </c>
      <c r="AA1715" s="224">
        <f>SUMIF('21'!$C$10:$C$29,$C1715,'21'!$G$10:$G$29)*'21'!$E$3</f>
        <v>0</v>
      </c>
    </row>
    <row r="1716" spans="3:27" ht="15" hidden="1">
      <c r="C1716" s="207" t="s">
        <v>3531</v>
      </c>
      <c r="D1716" s="207" t="s">
        <v>3532</v>
      </c>
      <c r="F1716" s="303">
        <f t="shared" si="27"/>
        <v>0</v>
      </c>
      <c r="G1716" s="224">
        <f>SUMIF('01'!$C$10:$C$29,$C1716,'01'!$G$10:$G$29)*'01'!$E$3</f>
        <v>0</v>
      </c>
      <c r="H1716" s="224">
        <f>SUMIF('02'!$C$10:$C$28,$C1716,'02'!$G$10:$G$28)*'02'!$E$3</f>
        <v>0</v>
      </c>
      <c r="I1716" s="224">
        <f>SUMIF('03'!$C$10:$C$29,$C1716,'03'!$G$10:$G$29)*'03'!$E$3</f>
        <v>0</v>
      </c>
      <c r="J1716" s="224">
        <f>SUMIF('04'!$C$10:$C$26,$C1716,'04'!$G$10:$G$26)*'04'!$E$3</f>
        <v>0</v>
      </c>
      <c r="K1716" s="224">
        <f>SUMIF('05'!$C$10:$C$29,$C1716,'05'!$G$10:$G$29)*'05'!$E$3</f>
        <v>0</v>
      </c>
      <c r="L1716" s="224">
        <f>SUMIF('06'!$C$10:$C$29,$C1716,'06'!$G$10:$G$29)*'06'!$E$3</f>
        <v>0</v>
      </c>
      <c r="M1716" s="224">
        <f>SUMIF('07'!$C$10:$C$26,$C1716,'07'!$G$10:$G$26)*'07'!$E$3</f>
        <v>0</v>
      </c>
      <c r="N1716" s="224">
        <f>SUMIF('08'!$C$10:$C$29,$C1716,'08'!$G$10:$G$29)*'08'!$E$3</f>
        <v>0</v>
      </c>
      <c r="O1716" s="224">
        <f>SUMIF('09'!$C$10:$C$29,$C1716,'09'!$G$10:$G$29)*'09'!$E$3</f>
        <v>0</v>
      </c>
      <c r="P1716" s="224">
        <f>SUMIF('10'!$C$10:$C$29,$C1716,'10'!$G$10:$G$29)*'10'!$E$3</f>
        <v>0</v>
      </c>
      <c r="Q1716" s="224">
        <f>SUMIF('11'!$C$10:$C$39,$C1716,'11'!$G$10:$G$39)*'11'!$E$3</f>
        <v>0</v>
      </c>
      <c r="R1716" s="224">
        <f>SUMIF('12'!$C$10:$C$29,$C1716,'12'!$G$10:$G$29)*'12'!$E$3</f>
        <v>0</v>
      </c>
      <c r="S1716" s="224">
        <f>SUMIF('13'!$C$10:$C$29,$C1716,'13'!$G$10:$G$29)*'13'!$E$3</f>
        <v>0</v>
      </c>
      <c r="T1716" s="224">
        <f>SUMIF('14'!$C$10:$C$29,$C1716,'14'!$G$10:$G$29)*'14'!$E$3</f>
        <v>0</v>
      </c>
      <c r="U1716" s="224">
        <f>SUMIF('15'!$C$10:$C$29,$C1716,'15'!$G$10:$G$29)*'15'!$E$3</f>
        <v>0</v>
      </c>
      <c r="V1716" s="224">
        <f>SUMIF('16'!$C$10:$C$29,$C1716,'16'!$G$10:$G$29)*'16'!$E$3</f>
        <v>0</v>
      </c>
      <c r="W1716" s="224">
        <f>SUMIF('17'!$C$10:$C$29,$C1716,'17'!$G$10:$G$29)*'17'!$E$3</f>
        <v>0</v>
      </c>
      <c r="X1716" s="224">
        <f>SUMIF('18'!$C$10:$C$29,$C1716,'18'!$G$10:$G$29)*'18'!$E$3</f>
        <v>0</v>
      </c>
      <c r="Y1716" s="224">
        <f>SUMIF('19'!$C$10:$C$28,$C1716,'19'!$G$10:$G$28)*'19'!$E$3</f>
        <v>0</v>
      </c>
      <c r="Z1716" s="224">
        <f>SUMIF('20'!$C$10:$C$29,$C1716,'20'!$G$10:$G$29)*'20'!$E$3</f>
        <v>0</v>
      </c>
      <c r="AA1716" s="224">
        <f>SUMIF('21'!$C$10:$C$29,$C1716,'21'!$G$10:$G$29)*'21'!$E$3</f>
        <v>0</v>
      </c>
    </row>
    <row r="1717" spans="3:27" ht="15" hidden="1">
      <c r="C1717" s="207" t="s">
        <v>3533</v>
      </c>
      <c r="D1717" s="207" t="s">
        <v>3534</v>
      </c>
      <c r="F1717" s="303">
        <f t="shared" si="27"/>
        <v>0</v>
      </c>
      <c r="G1717" s="224">
        <f>SUMIF('01'!$C$10:$C$29,$C1717,'01'!$G$10:$G$29)*'01'!$E$3</f>
        <v>0</v>
      </c>
      <c r="H1717" s="224">
        <f>SUMIF('02'!$C$10:$C$28,$C1717,'02'!$G$10:$G$28)*'02'!$E$3</f>
        <v>0</v>
      </c>
      <c r="I1717" s="224">
        <f>SUMIF('03'!$C$10:$C$29,$C1717,'03'!$G$10:$G$29)*'03'!$E$3</f>
        <v>0</v>
      </c>
      <c r="J1717" s="224">
        <f>SUMIF('04'!$C$10:$C$26,$C1717,'04'!$G$10:$G$26)*'04'!$E$3</f>
        <v>0</v>
      </c>
      <c r="K1717" s="224">
        <f>SUMIF('05'!$C$10:$C$29,$C1717,'05'!$G$10:$G$29)*'05'!$E$3</f>
        <v>0</v>
      </c>
      <c r="L1717" s="224">
        <f>SUMIF('06'!$C$10:$C$29,$C1717,'06'!$G$10:$G$29)*'06'!$E$3</f>
        <v>0</v>
      </c>
      <c r="M1717" s="224">
        <f>SUMIF('07'!$C$10:$C$26,$C1717,'07'!$G$10:$G$26)*'07'!$E$3</f>
        <v>0</v>
      </c>
      <c r="N1717" s="224">
        <f>SUMIF('08'!$C$10:$C$29,$C1717,'08'!$G$10:$G$29)*'08'!$E$3</f>
        <v>0</v>
      </c>
      <c r="O1717" s="224">
        <f>SUMIF('09'!$C$10:$C$29,$C1717,'09'!$G$10:$G$29)*'09'!$E$3</f>
        <v>0</v>
      </c>
      <c r="P1717" s="224">
        <f>SUMIF('10'!$C$10:$C$29,$C1717,'10'!$G$10:$G$29)*'10'!$E$3</f>
        <v>0</v>
      </c>
      <c r="Q1717" s="224">
        <f>SUMIF('11'!$C$10:$C$39,$C1717,'11'!$G$10:$G$39)*'11'!$E$3</f>
        <v>0</v>
      </c>
      <c r="R1717" s="224">
        <f>SUMIF('12'!$C$10:$C$29,$C1717,'12'!$G$10:$G$29)*'12'!$E$3</f>
        <v>0</v>
      </c>
      <c r="S1717" s="224">
        <f>SUMIF('13'!$C$10:$C$29,$C1717,'13'!$G$10:$G$29)*'13'!$E$3</f>
        <v>0</v>
      </c>
      <c r="T1717" s="224">
        <f>SUMIF('14'!$C$10:$C$29,$C1717,'14'!$G$10:$G$29)*'14'!$E$3</f>
        <v>0</v>
      </c>
      <c r="U1717" s="224">
        <f>SUMIF('15'!$C$10:$C$29,$C1717,'15'!$G$10:$G$29)*'15'!$E$3</f>
        <v>0</v>
      </c>
      <c r="V1717" s="224">
        <f>SUMIF('16'!$C$10:$C$29,$C1717,'16'!$G$10:$G$29)*'16'!$E$3</f>
        <v>0</v>
      </c>
      <c r="W1717" s="224">
        <f>SUMIF('17'!$C$10:$C$29,$C1717,'17'!$G$10:$G$29)*'17'!$E$3</f>
        <v>0</v>
      </c>
      <c r="X1717" s="224">
        <f>SUMIF('18'!$C$10:$C$29,$C1717,'18'!$G$10:$G$29)*'18'!$E$3</f>
        <v>0</v>
      </c>
      <c r="Y1717" s="224">
        <f>SUMIF('19'!$C$10:$C$28,$C1717,'19'!$G$10:$G$28)*'19'!$E$3</f>
        <v>0</v>
      </c>
      <c r="Z1717" s="224">
        <f>SUMIF('20'!$C$10:$C$29,$C1717,'20'!$G$10:$G$29)*'20'!$E$3</f>
        <v>0</v>
      </c>
      <c r="AA1717" s="224">
        <f>SUMIF('21'!$C$10:$C$29,$C1717,'21'!$G$10:$G$29)*'21'!$E$3</f>
        <v>0</v>
      </c>
    </row>
    <row r="1718" spans="3:27" ht="15" hidden="1">
      <c r="C1718" s="207" t="s">
        <v>3535</v>
      </c>
      <c r="D1718" s="207" t="s">
        <v>3536</v>
      </c>
      <c r="F1718" s="303">
        <f t="shared" si="27"/>
        <v>0</v>
      </c>
      <c r="G1718" s="224">
        <f>SUMIF('01'!$C$10:$C$29,$C1718,'01'!$G$10:$G$29)*'01'!$E$3</f>
        <v>0</v>
      </c>
      <c r="H1718" s="224">
        <f>SUMIF('02'!$C$10:$C$28,$C1718,'02'!$G$10:$G$28)*'02'!$E$3</f>
        <v>0</v>
      </c>
      <c r="I1718" s="224">
        <f>SUMIF('03'!$C$10:$C$29,$C1718,'03'!$G$10:$G$29)*'03'!$E$3</f>
        <v>0</v>
      </c>
      <c r="J1718" s="224">
        <f>SUMIF('04'!$C$10:$C$26,$C1718,'04'!$G$10:$G$26)*'04'!$E$3</f>
        <v>0</v>
      </c>
      <c r="K1718" s="224">
        <f>SUMIF('05'!$C$10:$C$29,$C1718,'05'!$G$10:$G$29)*'05'!$E$3</f>
        <v>0</v>
      </c>
      <c r="L1718" s="224">
        <f>SUMIF('06'!$C$10:$C$29,$C1718,'06'!$G$10:$G$29)*'06'!$E$3</f>
        <v>0</v>
      </c>
      <c r="M1718" s="224">
        <f>SUMIF('07'!$C$10:$C$26,$C1718,'07'!$G$10:$G$26)*'07'!$E$3</f>
        <v>0</v>
      </c>
      <c r="N1718" s="224">
        <f>SUMIF('08'!$C$10:$C$29,$C1718,'08'!$G$10:$G$29)*'08'!$E$3</f>
        <v>0</v>
      </c>
      <c r="O1718" s="224">
        <f>SUMIF('09'!$C$10:$C$29,$C1718,'09'!$G$10:$G$29)*'09'!$E$3</f>
        <v>0</v>
      </c>
      <c r="P1718" s="224">
        <f>SUMIF('10'!$C$10:$C$29,$C1718,'10'!$G$10:$G$29)*'10'!$E$3</f>
        <v>0</v>
      </c>
      <c r="Q1718" s="224">
        <f>SUMIF('11'!$C$10:$C$39,$C1718,'11'!$G$10:$G$39)*'11'!$E$3</f>
        <v>0</v>
      </c>
      <c r="R1718" s="224">
        <f>SUMIF('12'!$C$10:$C$29,$C1718,'12'!$G$10:$G$29)*'12'!$E$3</f>
        <v>0</v>
      </c>
      <c r="S1718" s="224">
        <f>SUMIF('13'!$C$10:$C$29,$C1718,'13'!$G$10:$G$29)*'13'!$E$3</f>
        <v>0</v>
      </c>
      <c r="T1718" s="224">
        <f>SUMIF('14'!$C$10:$C$29,$C1718,'14'!$G$10:$G$29)*'14'!$E$3</f>
        <v>0</v>
      </c>
      <c r="U1718" s="224">
        <f>SUMIF('15'!$C$10:$C$29,$C1718,'15'!$G$10:$G$29)*'15'!$E$3</f>
        <v>0</v>
      </c>
      <c r="V1718" s="224">
        <f>SUMIF('16'!$C$10:$C$29,$C1718,'16'!$G$10:$G$29)*'16'!$E$3</f>
        <v>0</v>
      </c>
      <c r="W1718" s="224">
        <f>SUMIF('17'!$C$10:$C$29,$C1718,'17'!$G$10:$G$29)*'17'!$E$3</f>
        <v>0</v>
      </c>
      <c r="X1718" s="224">
        <f>SUMIF('18'!$C$10:$C$29,$C1718,'18'!$G$10:$G$29)*'18'!$E$3</f>
        <v>0</v>
      </c>
      <c r="Y1718" s="224">
        <f>SUMIF('19'!$C$10:$C$28,$C1718,'19'!$G$10:$G$28)*'19'!$E$3</f>
        <v>0</v>
      </c>
      <c r="Z1718" s="224">
        <f>SUMIF('20'!$C$10:$C$29,$C1718,'20'!$G$10:$G$29)*'20'!$E$3</f>
        <v>0</v>
      </c>
      <c r="AA1718" s="224">
        <f>SUMIF('21'!$C$10:$C$29,$C1718,'21'!$G$10:$G$29)*'21'!$E$3</f>
        <v>0</v>
      </c>
    </row>
    <row r="1719" spans="3:27" ht="15" hidden="1">
      <c r="C1719" s="207" t="s">
        <v>3537</v>
      </c>
      <c r="D1719" s="207" t="s">
        <v>3538</v>
      </c>
      <c r="F1719" s="303">
        <f t="shared" si="27"/>
        <v>0</v>
      </c>
      <c r="G1719" s="224">
        <f>SUMIF('01'!$C$10:$C$29,$C1719,'01'!$G$10:$G$29)*'01'!$E$3</f>
        <v>0</v>
      </c>
      <c r="H1719" s="224">
        <f>SUMIF('02'!$C$10:$C$28,$C1719,'02'!$G$10:$G$28)*'02'!$E$3</f>
        <v>0</v>
      </c>
      <c r="I1719" s="224">
        <f>SUMIF('03'!$C$10:$C$29,$C1719,'03'!$G$10:$G$29)*'03'!$E$3</f>
        <v>0</v>
      </c>
      <c r="J1719" s="224">
        <f>SUMIF('04'!$C$10:$C$26,$C1719,'04'!$G$10:$G$26)*'04'!$E$3</f>
        <v>0</v>
      </c>
      <c r="K1719" s="224">
        <f>SUMIF('05'!$C$10:$C$29,$C1719,'05'!$G$10:$G$29)*'05'!$E$3</f>
        <v>0</v>
      </c>
      <c r="L1719" s="224">
        <f>SUMIF('06'!$C$10:$C$29,$C1719,'06'!$G$10:$G$29)*'06'!$E$3</f>
        <v>0</v>
      </c>
      <c r="M1719" s="224">
        <f>SUMIF('07'!$C$10:$C$26,$C1719,'07'!$G$10:$G$26)*'07'!$E$3</f>
        <v>0</v>
      </c>
      <c r="N1719" s="224">
        <f>SUMIF('08'!$C$10:$C$29,$C1719,'08'!$G$10:$G$29)*'08'!$E$3</f>
        <v>0</v>
      </c>
      <c r="O1719" s="224">
        <f>SUMIF('09'!$C$10:$C$29,$C1719,'09'!$G$10:$G$29)*'09'!$E$3</f>
        <v>0</v>
      </c>
      <c r="P1719" s="224">
        <f>SUMIF('10'!$C$10:$C$29,$C1719,'10'!$G$10:$G$29)*'10'!$E$3</f>
        <v>0</v>
      </c>
      <c r="Q1719" s="224">
        <f>SUMIF('11'!$C$10:$C$39,$C1719,'11'!$G$10:$G$39)*'11'!$E$3</f>
        <v>0</v>
      </c>
      <c r="R1719" s="224">
        <f>SUMIF('12'!$C$10:$C$29,$C1719,'12'!$G$10:$G$29)*'12'!$E$3</f>
        <v>0</v>
      </c>
      <c r="S1719" s="224">
        <f>SUMIF('13'!$C$10:$C$29,$C1719,'13'!$G$10:$G$29)*'13'!$E$3</f>
        <v>0</v>
      </c>
      <c r="T1719" s="224">
        <f>SUMIF('14'!$C$10:$C$29,$C1719,'14'!$G$10:$G$29)*'14'!$E$3</f>
        <v>0</v>
      </c>
      <c r="U1719" s="224">
        <f>SUMIF('15'!$C$10:$C$29,$C1719,'15'!$G$10:$G$29)*'15'!$E$3</f>
        <v>0</v>
      </c>
      <c r="V1719" s="224">
        <f>SUMIF('16'!$C$10:$C$29,$C1719,'16'!$G$10:$G$29)*'16'!$E$3</f>
        <v>0</v>
      </c>
      <c r="W1719" s="224">
        <f>SUMIF('17'!$C$10:$C$29,$C1719,'17'!$G$10:$G$29)*'17'!$E$3</f>
        <v>0</v>
      </c>
      <c r="X1719" s="224">
        <f>SUMIF('18'!$C$10:$C$29,$C1719,'18'!$G$10:$G$29)*'18'!$E$3</f>
        <v>0</v>
      </c>
      <c r="Y1719" s="224">
        <f>SUMIF('19'!$C$10:$C$28,$C1719,'19'!$G$10:$G$28)*'19'!$E$3</f>
        <v>0</v>
      </c>
      <c r="Z1719" s="224">
        <f>SUMIF('20'!$C$10:$C$29,$C1719,'20'!$G$10:$G$29)*'20'!$E$3</f>
        <v>0</v>
      </c>
      <c r="AA1719" s="224">
        <f>SUMIF('21'!$C$10:$C$29,$C1719,'21'!$G$10:$G$29)*'21'!$E$3</f>
        <v>0</v>
      </c>
    </row>
    <row r="1720" spans="3:27" ht="15" hidden="1">
      <c r="C1720" s="207" t="s">
        <v>3539</v>
      </c>
      <c r="D1720" s="207" t="s">
        <v>3540</v>
      </c>
      <c r="F1720" s="303">
        <f t="shared" si="27"/>
        <v>0</v>
      </c>
      <c r="G1720" s="224">
        <f>SUMIF('01'!$C$10:$C$29,$C1720,'01'!$G$10:$G$29)*'01'!$E$3</f>
        <v>0</v>
      </c>
      <c r="H1720" s="224">
        <f>SUMIF('02'!$C$10:$C$28,$C1720,'02'!$G$10:$G$28)*'02'!$E$3</f>
        <v>0</v>
      </c>
      <c r="I1720" s="224">
        <f>SUMIF('03'!$C$10:$C$29,$C1720,'03'!$G$10:$G$29)*'03'!$E$3</f>
        <v>0</v>
      </c>
      <c r="J1720" s="224">
        <f>SUMIF('04'!$C$10:$C$26,$C1720,'04'!$G$10:$G$26)*'04'!$E$3</f>
        <v>0</v>
      </c>
      <c r="K1720" s="224">
        <f>SUMIF('05'!$C$10:$C$29,$C1720,'05'!$G$10:$G$29)*'05'!$E$3</f>
        <v>0</v>
      </c>
      <c r="L1720" s="224">
        <f>SUMIF('06'!$C$10:$C$29,$C1720,'06'!$G$10:$G$29)*'06'!$E$3</f>
        <v>0</v>
      </c>
      <c r="M1720" s="224">
        <f>SUMIF('07'!$C$10:$C$26,$C1720,'07'!$G$10:$G$26)*'07'!$E$3</f>
        <v>0</v>
      </c>
      <c r="N1720" s="224">
        <f>SUMIF('08'!$C$10:$C$29,$C1720,'08'!$G$10:$G$29)*'08'!$E$3</f>
        <v>0</v>
      </c>
      <c r="O1720" s="224">
        <f>SUMIF('09'!$C$10:$C$29,$C1720,'09'!$G$10:$G$29)*'09'!$E$3</f>
        <v>0</v>
      </c>
      <c r="P1720" s="224">
        <f>SUMIF('10'!$C$10:$C$29,$C1720,'10'!$G$10:$G$29)*'10'!$E$3</f>
        <v>0</v>
      </c>
      <c r="Q1720" s="224">
        <f>SUMIF('11'!$C$10:$C$39,$C1720,'11'!$G$10:$G$39)*'11'!$E$3</f>
        <v>0</v>
      </c>
      <c r="R1720" s="224">
        <f>SUMIF('12'!$C$10:$C$29,$C1720,'12'!$G$10:$G$29)*'12'!$E$3</f>
        <v>0</v>
      </c>
      <c r="S1720" s="224">
        <f>SUMIF('13'!$C$10:$C$29,$C1720,'13'!$G$10:$G$29)*'13'!$E$3</f>
        <v>0</v>
      </c>
      <c r="T1720" s="224">
        <f>SUMIF('14'!$C$10:$C$29,$C1720,'14'!$G$10:$G$29)*'14'!$E$3</f>
        <v>0</v>
      </c>
      <c r="U1720" s="224">
        <f>SUMIF('15'!$C$10:$C$29,$C1720,'15'!$G$10:$G$29)*'15'!$E$3</f>
        <v>0</v>
      </c>
      <c r="V1720" s="224">
        <f>SUMIF('16'!$C$10:$C$29,$C1720,'16'!$G$10:$G$29)*'16'!$E$3</f>
        <v>0</v>
      </c>
      <c r="W1720" s="224">
        <f>SUMIF('17'!$C$10:$C$29,$C1720,'17'!$G$10:$G$29)*'17'!$E$3</f>
        <v>0</v>
      </c>
      <c r="X1720" s="224">
        <f>SUMIF('18'!$C$10:$C$29,$C1720,'18'!$G$10:$G$29)*'18'!$E$3</f>
        <v>0</v>
      </c>
      <c r="Y1720" s="224">
        <f>SUMIF('19'!$C$10:$C$28,$C1720,'19'!$G$10:$G$28)*'19'!$E$3</f>
        <v>0</v>
      </c>
      <c r="Z1720" s="224">
        <f>SUMIF('20'!$C$10:$C$29,$C1720,'20'!$G$10:$G$29)*'20'!$E$3</f>
        <v>0</v>
      </c>
      <c r="AA1720" s="224">
        <f>SUMIF('21'!$C$10:$C$29,$C1720,'21'!$G$10:$G$29)*'21'!$E$3</f>
        <v>0</v>
      </c>
    </row>
    <row r="1721" spans="3:27" ht="15" hidden="1">
      <c r="C1721" s="207" t="s">
        <v>3541</v>
      </c>
      <c r="D1721" s="207" t="s">
        <v>3542</v>
      </c>
      <c r="F1721" s="303">
        <f t="shared" si="27"/>
        <v>0</v>
      </c>
      <c r="G1721" s="224">
        <f>SUMIF('01'!$C$10:$C$29,$C1721,'01'!$G$10:$G$29)*'01'!$E$3</f>
        <v>0</v>
      </c>
      <c r="H1721" s="224">
        <f>SUMIF('02'!$C$10:$C$28,$C1721,'02'!$G$10:$G$28)*'02'!$E$3</f>
        <v>0</v>
      </c>
      <c r="I1721" s="224">
        <f>SUMIF('03'!$C$10:$C$29,$C1721,'03'!$G$10:$G$29)*'03'!$E$3</f>
        <v>0</v>
      </c>
      <c r="J1721" s="224">
        <f>SUMIF('04'!$C$10:$C$26,$C1721,'04'!$G$10:$G$26)*'04'!$E$3</f>
        <v>0</v>
      </c>
      <c r="K1721" s="224">
        <f>SUMIF('05'!$C$10:$C$29,$C1721,'05'!$G$10:$G$29)*'05'!$E$3</f>
        <v>0</v>
      </c>
      <c r="L1721" s="224">
        <f>SUMIF('06'!$C$10:$C$29,$C1721,'06'!$G$10:$G$29)*'06'!$E$3</f>
        <v>0</v>
      </c>
      <c r="M1721" s="224">
        <f>SUMIF('07'!$C$10:$C$26,$C1721,'07'!$G$10:$G$26)*'07'!$E$3</f>
        <v>0</v>
      </c>
      <c r="N1721" s="224">
        <f>SUMIF('08'!$C$10:$C$29,$C1721,'08'!$G$10:$G$29)*'08'!$E$3</f>
        <v>0</v>
      </c>
      <c r="O1721" s="224">
        <f>SUMIF('09'!$C$10:$C$29,$C1721,'09'!$G$10:$G$29)*'09'!$E$3</f>
        <v>0</v>
      </c>
      <c r="P1721" s="224">
        <f>SUMIF('10'!$C$10:$C$29,$C1721,'10'!$G$10:$G$29)*'10'!$E$3</f>
        <v>0</v>
      </c>
      <c r="Q1721" s="224">
        <f>SUMIF('11'!$C$10:$C$39,$C1721,'11'!$G$10:$G$39)*'11'!$E$3</f>
        <v>0</v>
      </c>
      <c r="R1721" s="224">
        <f>SUMIF('12'!$C$10:$C$29,$C1721,'12'!$G$10:$G$29)*'12'!$E$3</f>
        <v>0</v>
      </c>
      <c r="S1721" s="224">
        <f>SUMIF('13'!$C$10:$C$29,$C1721,'13'!$G$10:$G$29)*'13'!$E$3</f>
        <v>0</v>
      </c>
      <c r="T1721" s="224">
        <f>SUMIF('14'!$C$10:$C$29,$C1721,'14'!$G$10:$G$29)*'14'!$E$3</f>
        <v>0</v>
      </c>
      <c r="U1721" s="224">
        <f>SUMIF('15'!$C$10:$C$29,$C1721,'15'!$G$10:$G$29)*'15'!$E$3</f>
        <v>0</v>
      </c>
      <c r="V1721" s="224">
        <f>SUMIF('16'!$C$10:$C$29,$C1721,'16'!$G$10:$G$29)*'16'!$E$3</f>
        <v>0</v>
      </c>
      <c r="W1721" s="224">
        <f>SUMIF('17'!$C$10:$C$29,$C1721,'17'!$G$10:$G$29)*'17'!$E$3</f>
        <v>0</v>
      </c>
      <c r="X1721" s="224">
        <f>SUMIF('18'!$C$10:$C$29,$C1721,'18'!$G$10:$G$29)*'18'!$E$3</f>
        <v>0</v>
      </c>
      <c r="Y1721" s="224">
        <f>SUMIF('19'!$C$10:$C$28,$C1721,'19'!$G$10:$G$28)*'19'!$E$3</f>
        <v>0</v>
      </c>
      <c r="Z1721" s="224">
        <f>SUMIF('20'!$C$10:$C$29,$C1721,'20'!$G$10:$G$29)*'20'!$E$3</f>
        <v>0</v>
      </c>
      <c r="AA1721" s="224">
        <f>SUMIF('21'!$C$10:$C$29,$C1721,'21'!$G$10:$G$29)*'21'!$E$3</f>
        <v>0</v>
      </c>
    </row>
    <row r="1722" spans="3:27" ht="15" hidden="1">
      <c r="C1722" s="207" t="s">
        <v>3543</v>
      </c>
      <c r="D1722" s="207" t="s">
        <v>3544</v>
      </c>
      <c r="F1722" s="303">
        <f t="shared" si="27"/>
        <v>0</v>
      </c>
      <c r="G1722" s="224">
        <f>SUMIF('01'!$C$10:$C$29,$C1722,'01'!$G$10:$G$29)*'01'!$E$3</f>
        <v>0</v>
      </c>
      <c r="H1722" s="224">
        <f>SUMIF('02'!$C$10:$C$28,$C1722,'02'!$G$10:$G$28)*'02'!$E$3</f>
        <v>0</v>
      </c>
      <c r="I1722" s="224">
        <f>SUMIF('03'!$C$10:$C$29,$C1722,'03'!$G$10:$G$29)*'03'!$E$3</f>
        <v>0</v>
      </c>
      <c r="J1722" s="224">
        <f>SUMIF('04'!$C$10:$C$26,$C1722,'04'!$G$10:$G$26)*'04'!$E$3</f>
        <v>0</v>
      </c>
      <c r="K1722" s="224">
        <f>SUMIF('05'!$C$10:$C$29,$C1722,'05'!$G$10:$G$29)*'05'!$E$3</f>
        <v>0</v>
      </c>
      <c r="L1722" s="224">
        <f>SUMIF('06'!$C$10:$C$29,$C1722,'06'!$G$10:$G$29)*'06'!$E$3</f>
        <v>0</v>
      </c>
      <c r="M1722" s="224">
        <f>SUMIF('07'!$C$10:$C$26,$C1722,'07'!$G$10:$G$26)*'07'!$E$3</f>
        <v>0</v>
      </c>
      <c r="N1722" s="224">
        <f>SUMIF('08'!$C$10:$C$29,$C1722,'08'!$G$10:$G$29)*'08'!$E$3</f>
        <v>0</v>
      </c>
      <c r="O1722" s="224">
        <f>SUMIF('09'!$C$10:$C$29,$C1722,'09'!$G$10:$G$29)*'09'!$E$3</f>
        <v>0</v>
      </c>
      <c r="P1722" s="224">
        <f>SUMIF('10'!$C$10:$C$29,$C1722,'10'!$G$10:$G$29)*'10'!$E$3</f>
        <v>0</v>
      </c>
      <c r="Q1722" s="224">
        <f>SUMIF('11'!$C$10:$C$39,$C1722,'11'!$G$10:$G$39)*'11'!$E$3</f>
        <v>0</v>
      </c>
      <c r="R1722" s="224">
        <f>SUMIF('12'!$C$10:$C$29,$C1722,'12'!$G$10:$G$29)*'12'!$E$3</f>
        <v>0</v>
      </c>
      <c r="S1722" s="224">
        <f>SUMIF('13'!$C$10:$C$29,$C1722,'13'!$G$10:$G$29)*'13'!$E$3</f>
        <v>0</v>
      </c>
      <c r="T1722" s="224">
        <f>SUMIF('14'!$C$10:$C$29,$C1722,'14'!$G$10:$G$29)*'14'!$E$3</f>
        <v>0</v>
      </c>
      <c r="U1722" s="224">
        <f>SUMIF('15'!$C$10:$C$29,$C1722,'15'!$G$10:$G$29)*'15'!$E$3</f>
        <v>0</v>
      </c>
      <c r="V1722" s="224">
        <f>SUMIF('16'!$C$10:$C$29,$C1722,'16'!$G$10:$G$29)*'16'!$E$3</f>
        <v>0</v>
      </c>
      <c r="W1722" s="224">
        <f>SUMIF('17'!$C$10:$C$29,$C1722,'17'!$G$10:$G$29)*'17'!$E$3</f>
        <v>0</v>
      </c>
      <c r="X1722" s="224">
        <f>SUMIF('18'!$C$10:$C$29,$C1722,'18'!$G$10:$G$29)*'18'!$E$3</f>
        <v>0</v>
      </c>
      <c r="Y1722" s="224">
        <f>SUMIF('19'!$C$10:$C$28,$C1722,'19'!$G$10:$G$28)*'19'!$E$3</f>
        <v>0</v>
      </c>
      <c r="Z1722" s="224">
        <f>SUMIF('20'!$C$10:$C$29,$C1722,'20'!$G$10:$G$29)*'20'!$E$3</f>
        <v>0</v>
      </c>
      <c r="AA1722" s="224">
        <f>SUMIF('21'!$C$10:$C$29,$C1722,'21'!$G$10:$G$29)*'21'!$E$3</f>
        <v>0</v>
      </c>
    </row>
    <row r="1723" spans="3:27" ht="15" hidden="1">
      <c r="C1723" s="207" t="s">
        <v>3545</v>
      </c>
      <c r="D1723" s="207" t="s">
        <v>3546</v>
      </c>
      <c r="F1723" s="303">
        <f t="shared" si="27"/>
        <v>0</v>
      </c>
      <c r="G1723" s="224">
        <f>SUMIF('01'!$C$10:$C$29,$C1723,'01'!$G$10:$G$29)*'01'!$E$3</f>
        <v>0</v>
      </c>
      <c r="H1723" s="224">
        <f>SUMIF('02'!$C$10:$C$28,$C1723,'02'!$G$10:$G$28)*'02'!$E$3</f>
        <v>0</v>
      </c>
      <c r="I1723" s="224">
        <f>SUMIF('03'!$C$10:$C$29,$C1723,'03'!$G$10:$G$29)*'03'!$E$3</f>
        <v>0</v>
      </c>
      <c r="J1723" s="224">
        <f>SUMIF('04'!$C$10:$C$26,$C1723,'04'!$G$10:$G$26)*'04'!$E$3</f>
        <v>0</v>
      </c>
      <c r="K1723" s="224">
        <f>SUMIF('05'!$C$10:$C$29,$C1723,'05'!$G$10:$G$29)*'05'!$E$3</f>
        <v>0</v>
      </c>
      <c r="L1723" s="224">
        <f>SUMIF('06'!$C$10:$C$29,$C1723,'06'!$G$10:$G$29)*'06'!$E$3</f>
        <v>0</v>
      </c>
      <c r="M1723" s="224">
        <f>SUMIF('07'!$C$10:$C$26,$C1723,'07'!$G$10:$G$26)*'07'!$E$3</f>
        <v>0</v>
      </c>
      <c r="N1723" s="224">
        <f>SUMIF('08'!$C$10:$C$29,$C1723,'08'!$G$10:$G$29)*'08'!$E$3</f>
        <v>0</v>
      </c>
      <c r="O1723" s="224">
        <f>SUMIF('09'!$C$10:$C$29,$C1723,'09'!$G$10:$G$29)*'09'!$E$3</f>
        <v>0</v>
      </c>
      <c r="P1723" s="224">
        <f>SUMIF('10'!$C$10:$C$29,$C1723,'10'!$G$10:$G$29)*'10'!$E$3</f>
        <v>0</v>
      </c>
      <c r="Q1723" s="224">
        <f>SUMIF('11'!$C$10:$C$39,$C1723,'11'!$G$10:$G$39)*'11'!$E$3</f>
        <v>0</v>
      </c>
      <c r="R1723" s="224">
        <f>SUMIF('12'!$C$10:$C$29,$C1723,'12'!$G$10:$G$29)*'12'!$E$3</f>
        <v>0</v>
      </c>
      <c r="S1723" s="224">
        <f>SUMIF('13'!$C$10:$C$29,$C1723,'13'!$G$10:$G$29)*'13'!$E$3</f>
        <v>0</v>
      </c>
      <c r="T1723" s="224">
        <f>SUMIF('14'!$C$10:$C$29,$C1723,'14'!$G$10:$G$29)*'14'!$E$3</f>
        <v>0</v>
      </c>
      <c r="U1723" s="224">
        <f>SUMIF('15'!$C$10:$C$29,$C1723,'15'!$G$10:$G$29)*'15'!$E$3</f>
        <v>0</v>
      </c>
      <c r="V1723" s="224">
        <f>SUMIF('16'!$C$10:$C$29,$C1723,'16'!$G$10:$G$29)*'16'!$E$3</f>
        <v>0</v>
      </c>
      <c r="W1723" s="224">
        <f>SUMIF('17'!$C$10:$C$29,$C1723,'17'!$G$10:$G$29)*'17'!$E$3</f>
        <v>0</v>
      </c>
      <c r="X1723" s="224">
        <f>SUMIF('18'!$C$10:$C$29,$C1723,'18'!$G$10:$G$29)*'18'!$E$3</f>
        <v>0</v>
      </c>
      <c r="Y1723" s="224">
        <f>SUMIF('19'!$C$10:$C$28,$C1723,'19'!$G$10:$G$28)*'19'!$E$3</f>
        <v>0</v>
      </c>
      <c r="Z1723" s="224">
        <f>SUMIF('20'!$C$10:$C$29,$C1723,'20'!$G$10:$G$29)*'20'!$E$3</f>
        <v>0</v>
      </c>
      <c r="AA1723" s="224">
        <f>SUMIF('21'!$C$10:$C$29,$C1723,'21'!$G$10:$G$29)*'21'!$E$3</f>
        <v>0</v>
      </c>
    </row>
    <row r="1724" spans="3:27" ht="15" hidden="1">
      <c r="C1724" s="207" t="s">
        <v>3547</v>
      </c>
      <c r="D1724" s="207" t="s">
        <v>3548</v>
      </c>
      <c r="F1724" s="303">
        <f t="shared" si="27"/>
        <v>0</v>
      </c>
      <c r="G1724" s="224">
        <f>SUMIF('01'!$C$10:$C$29,$C1724,'01'!$G$10:$G$29)*'01'!$E$3</f>
        <v>0</v>
      </c>
      <c r="H1724" s="224">
        <f>SUMIF('02'!$C$10:$C$28,$C1724,'02'!$G$10:$G$28)*'02'!$E$3</f>
        <v>0</v>
      </c>
      <c r="I1724" s="224">
        <f>SUMIF('03'!$C$10:$C$29,$C1724,'03'!$G$10:$G$29)*'03'!$E$3</f>
        <v>0</v>
      </c>
      <c r="J1724" s="224">
        <f>SUMIF('04'!$C$10:$C$26,$C1724,'04'!$G$10:$G$26)*'04'!$E$3</f>
        <v>0</v>
      </c>
      <c r="K1724" s="224">
        <f>SUMIF('05'!$C$10:$C$29,$C1724,'05'!$G$10:$G$29)*'05'!$E$3</f>
        <v>0</v>
      </c>
      <c r="L1724" s="224">
        <f>SUMIF('06'!$C$10:$C$29,$C1724,'06'!$G$10:$G$29)*'06'!$E$3</f>
        <v>0</v>
      </c>
      <c r="M1724" s="224">
        <f>SUMIF('07'!$C$10:$C$26,$C1724,'07'!$G$10:$G$26)*'07'!$E$3</f>
        <v>0</v>
      </c>
      <c r="N1724" s="224">
        <f>SUMIF('08'!$C$10:$C$29,$C1724,'08'!$G$10:$G$29)*'08'!$E$3</f>
        <v>0</v>
      </c>
      <c r="O1724" s="224">
        <f>SUMIF('09'!$C$10:$C$29,$C1724,'09'!$G$10:$G$29)*'09'!$E$3</f>
        <v>0</v>
      </c>
      <c r="P1724" s="224">
        <f>SUMIF('10'!$C$10:$C$29,$C1724,'10'!$G$10:$G$29)*'10'!$E$3</f>
        <v>0</v>
      </c>
      <c r="Q1724" s="224">
        <f>SUMIF('11'!$C$10:$C$39,$C1724,'11'!$G$10:$G$39)*'11'!$E$3</f>
        <v>0</v>
      </c>
      <c r="R1724" s="224">
        <f>SUMIF('12'!$C$10:$C$29,$C1724,'12'!$G$10:$G$29)*'12'!$E$3</f>
        <v>0</v>
      </c>
      <c r="S1724" s="224">
        <f>SUMIF('13'!$C$10:$C$29,$C1724,'13'!$G$10:$G$29)*'13'!$E$3</f>
        <v>0</v>
      </c>
      <c r="T1724" s="224">
        <f>SUMIF('14'!$C$10:$C$29,$C1724,'14'!$G$10:$G$29)*'14'!$E$3</f>
        <v>0</v>
      </c>
      <c r="U1724" s="224">
        <f>SUMIF('15'!$C$10:$C$29,$C1724,'15'!$G$10:$G$29)*'15'!$E$3</f>
        <v>0</v>
      </c>
      <c r="V1724" s="224">
        <f>SUMIF('16'!$C$10:$C$29,$C1724,'16'!$G$10:$G$29)*'16'!$E$3</f>
        <v>0</v>
      </c>
      <c r="W1724" s="224">
        <f>SUMIF('17'!$C$10:$C$29,$C1724,'17'!$G$10:$G$29)*'17'!$E$3</f>
        <v>0</v>
      </c>
      <c r="X1724" s="224">
        <f>SUMIF('18'!$C$10:$C$29,$C1724,'18'!$G$10:$G$29)*'18'!$E$3</f>
        <v>0</v>
      </c>
      <c r="Y1724" s="224">
        <f>SUMIF('19'!$C$10:$C$28,$C1724,'19'!$G$10:$G$28)*'19'!$E$3</f>
        <v>0</v>
      </c>
      <c r="Z1724" s="224">
        <f>SUMIF('20'!$C$10:$C$29,$C1724,'20'!$G$10:$G$29)*'20'!$E$3</f>
        <v>0</v>
      </c>
      <c r="AA1724" s="224">
        <f>SUMIF('21'!$C$10:$C$29,$C1724,'21'!$G$10:$G$29)*'21'!$E$3</f>
        <v>0</v>
      </c>
    </row>
    <row r="1725" spans="3:27" ht="15" hidden="1">
      <c r="C1725" s="207" t="s">
        <v>3549</v>
      </c>
      <c r="D1725" s="207" t="s">
        <v>3550</v>
      </c>
      <c r="F1725" s="303">
        <f t="shared" si="27"/>
        <v>0</v>
      </c>
      <c r="G1725" s="224">
        <f>SUMIF('01'!$C$10:$C$29,$C1725,'01'!$G$10:$G$29)*'01'!$E$3</f>
        <v>0</v>
      </c>
      <c r="H1725" s="224">
        <f>SUMIF('02'!$C$10:$C$28,$C1725,'02'!$G$10:$G$28)*'02'!$E$3</f>
        <v>0</v>
      </c>
      <c r="I1725" s="224">
        <f>SUMIF('03'!$C$10:$C$29,$C1725,'03'!$G$10:$G$29)*'03'!$E$3</f>
        <v>0</v>
      </c>
      <c r="J1725" s="224">
        <f>SUMIF('04'!$C$10:$C$26,$C1725,'04'!$G$10:$G$26)*'04'!$E$3</f>
        <v>0</v>
      </c>
      <c r="K1725" s="224">
        <f>SUMIF('05'!$C$10:$C$29,$C1725,'05'!$G$10:$G$29)*'05'!$E$3</f>
        <v>0</v>
      </c>
      <c r="L1725" s="224">
        <f>SUMIF('06'!$C$10:$C$29,$C1725,'06'!$G$10:$G$29)*'06'!$E$3</f>
        <v>0</v>
      </c>
      <c r="M1725" s="224">
        <f>SUMIF('07'!$C$10:$C$26,$C1725,'07'!$G$10:$G$26)*'07'!$E$3</f>
        <v>0</v>
      </c>
      <c r="N1725" s="224">
        <f>SUMIF('08'!$C$10:$C$29,$C1725,'08'!$G$10:$G$29)*'08'!$E$3</f>
        <v>0</v>
      </c>
      <c r="O1725" s="224">
        <f>SUMIF('09'!$C$10:$C$29,$C1725,'09'!$G$10:$G$29)*'09'!$E$3</f>
        <v>0</v>
      </c>
      <c r="P1725" s="224">
        <f>SUMIF('10'!$C$10:$C$29,$C1725,'10'!$G$10:$G$29)*'10'!$E$3</f>
        <v>0</v>
      </c>
      <c r="Q1725" s="224">
        <f>SUMIF('11'!$C$10:$C$39,$C1725,'11'!$G$10:$G$39)*'11'!$E$3</f>
        <v>0</v>
      </c>
      <c r="R1725" s="224">
        <f>SUMIF('12'!$C$10:$C$29,$C1725,'12'!$G$10:$G$29)*'12'!$E$3</f>
        <v>0</v>
      </c>
      <c r="S1725" s="224">
        <f>SUMIF('13'!$C$10:$C$29,$C1725,'13'!$G$10:$G$29)*'13'!$E$3</f>
        <v>0</v>
      </c>
      <c r="T1725" s="224">
        <f>SUMIF('14'!$C$10:$C$29,$C1725,'14'!$G$10:$G$29)*'14'!$E$3</f>
        <v>0</v>
      </c>
      <c r="U1725" s="224">
        <f>SUMIF('15'!$C$10:$C$29,$C1725,'15'!$G$10:$G$29)*'15'!$E$3</f>
        <v>0</v>
      </c>
      <c r="V1725" s="224">
        <f>SUMIF('16'!$C$10:$C$29,$C1725,'16'!$G$10:$G$29)*'16'!$E$3</f>
        <v>0</v>
      </c>
      <c r="W1725" s="224">
        <f>SUMIF('17'!$C$10:$C$29,$C1725,'17'!$G$10:$G$29)*'17'!$E$3</f>
        <v>0</v>
      </c>
      <c r="X1725" s="224">
        <f>SUMIF('18'!$C$10:$C$29,$C1725,'18'!$G$10:$G$29)*'18'!$E$3</f>
        <v>0</v>
      </c>
      <c r="Y1725" s="224">
        <f>SUMIF('19'!$C$10:$C$28,$C1725,'19'!$G$10:$G$28)*'19'!$E$3</f>
        <v>0</v>
      </c>
      <c r="Z1725" s="224">
        <f>SUMIF('20'!$C$10:$C$29,$C1725,'20'!$G$10:$G$29)*'20'!$E$3</f>
        <v>0</v>
      </c>
      <c r="AA1725" s="224">
        <f>SUMIF('21'!$C$10:$C$29,$C1725,'21'!$G$10:$G$29)*'21'!$E$3</f>
        <v>0</v>
      </c>
    </row>
    <row r="1726" spans="3:27" ht="15" hidden="1">
      <c r="C1726" s="207" t="s">
        <v>3551</v>
      </c>
      <c r="D1726" s="207" t="s">
        <v>3552</v>
      </c>
      <c r="F1726" s="303">
        <f t="shared" si="27"/>
        <v>0</v>
      </c>
      <c r="G1726" s="224">
        <f>SUMIF('01'!$C$10:$C$29,$C1726,'01'!$G$10:$G$29)*'01'!$E$3</f>
        <v>0</v>
      </c>
      <c r="H1726" s="224">
        <f>SUMIF('02'!$C$10:$C$28,$C1726,'02'!$G$10:$G$28)*'02'!$E$3</f>
        <v>0</v>
      </c>
      <c r="I1726" s="224">
        <f>SUMIF('03'!$C$10:$C$29,$C1726,'03'!$G$10:$G$29)*'03'!$E$3</f>
        <v>0</v>
      </c>
      <c r="J1726" s="224">
        <f>SUMIF('04'!$C$10:$C$26,$C1726,'04'!$G$10:$G$26)*'04'!$E$3</f>
        <v>0</v>
      </c>
      <c r="K1726" s="224">
        <f>SUMIF('05'!$C$10:$C$29,$C1726,'05'!$G$10:$G$29)*'05'!$E$3</f>
        <v>0</v>
      </c>
      <c r="L1726" s="224">
        <f>SUMIF('06'!$C$10:$C$29,$C1726,'06'!$G$10:$G$29)*'06'!$E$3</f>
        <v>0</v>
      </c>
      <c r="M1726" s="224">
        <f>SUMIF('07'!$C$10:$C$26,$C1726,'07'!$G$10:$G$26)*'07'!$E$3</f>
        <v>0</v>
      </c>
      <c r="N1726" s="224">
        <f>SUMIF('08'!$C$10:$C$29,$C1726,'08'!$G$10:$G$29)*'08'!$E$3</f>
        <v>0</v>
      </c>
      <c r="O1726" s="224">
        <f>SUMIF('09'!$C$10:$C$29,$C1726,'09'!$G$10:$G$29)*'09'!$E$3</f>
        <v>0</v>
      </c>
      <c r="P1726" s="224">
        <f>SUMIF('10'!$C$10:$C$29,$C1726,'10'!$G$10:$G$29)*'10'!$E$3</f>
        <v>0</v>
      </c>
      <c r="Q1726" s="224">
        <f>SUMIF('11'!$C$10:$C$39,$C1726,'11'!$G$10:$G$39)*'11'!$E$3</f>
        <v>0</v>
      </c>
      <c r="R1726" s="224">
        <f>SUMIF('12'!$C$10:$C$29,$C1726,'12'!$G$10:$G$29)*'12'!$E$3</f>
        <v>0</v>
      </c>
      <c r="S1726" s="224">
        <f>SUMIF('13'!$C$10:$C$29,$C1726,'13'!$G$10:$G$29)*'13'!$E$3</f>
        <v>0</v>
      </c>
      <c r="T1726" s="224">
        <f>SUMIF('14'!$C$10:$C$29,$C1726,'14'!$G$10:$G$29)*'14'!$E$3</f>
        <v>0</v>
      </c>
      <c r="U1726" s="224">
        <f>SUMIF('15'!$C$10:$C$29,$C1726,'15'!$G$10:$G$29)*'15'!$E$3</f>
        <v>0</v>
      </c>
      <c r="V1726" s="224">
        <f>SUMIF('16'!$C$10:$C$29,$C1726,'16'!$G$10:$G$29)*'16'!$E$3</f>
        <v>0</v>
      </c>
      <c r="W1726" s="224">
        <f>SUMIF('17'!$C$10:$C$29,$C1726,'17'!$G$10:$G$29)*'17'!$E$3</f>
        <v>0</v>
      </c>
      <c r="X1726" s="224">
        <f>SUMIF('18'!$C$10:$C$29,$C1726,'18'!$G$10:$G$29)*'18'!$E$3</f>
        <v>0</v>
      </c>
      <c r="Y1726" s="224">
        <f>SUMIF('19'!$C$10:$C$28,$C1726,'19'!$G$10:$G$28)*'19'!$E$3</f>
        <v>0</v>
      </c>
      <c r="Z1726" s="224">
        <f>SUMIF('20'!$C$10:$C$29,$C1726,'20'!$G$10:$G$29)*'20'!$E$3</f>
        <v>0</v>
      </c>
      <c r="AA1726" s="224">
        <f>SUMIF('21'!$C$10:$C$29,$C1726,'21'!$G$10:$G$29)*'21'!$E$3</f>
        <v>0</v>
      </c>
    </row>
    <row r="1727" spans="3:27" ht="15" hidden="1">
      <c r="C1727" s="207" t="s">
        <v>3553</v>
      </c>
      <c r="D1727" s="207" t="s">
        <v>3554</v>
      </c>
      <c r="F1727" s="303">
        <f t="shared" si="27"/>
        <v>0</v>
      </c>
      <c r="G1727" s="224">
        <f>SUMIF('01'!$C$10:$C$29,$C1727,'01'!$G$10:$G$29)*'01'!$E$3</f>
        <v>0</v>
      </c>
      <c r="H1727" s="224">
        <f>SUMIF('02'!$C$10:$C$28,$C1727,'02'!$G$10:$G$28)*'02'!$E$3</f>
        <v>0</v>
      </c>
      <c r="I1727" s="224">
        <f>SUMIF('03'!$C$10:$C$29,$C1727,'03'!$G$10:$G$29)*'03'!$E$3</f>
        <v>0</v>
      </c>
      <c r="J1727" s="224">
        <f>SUMIF('04'!$C$10:$C$26,$C1727,'04'!$G$10:$G$26)*'04'!$E$3</f>
        <v>0</v>
      </c>
      <c r="K1727" s="224">
        <f>SUMIF('05'!$C$10:$C$29,$C1727,'05'!$G$10:$G$29)*'05'!$E$3</f>
        <v>0</v>
      </c>
      <c r="L1727" s="224">
        <f>SUMIF('06'!$C$10:$C$29,$C1727,'06'!$G$10:$G$29)*'06'!$E$3</f>
        <v>0</v>
      </c>
      <c r="M1727" s="224">
        <f>SUMIF('07'!$C$10:$C$26,$C1727,'07'!$G$10:$G$26)*'07'!$E$3</f>
        <v>0</v>
      </c>
      <c r="N1727" s="224">
        <f>SUMIF('08'!$C$10:$C$29,$C1727,'08'!$G$10:$G$29)*'08'!$E$3</f>
        <v>0</v>
      </c>
      <c r="O1727" s="224">
        <f>SUMIF('09'!$C$10:$C$29,$C1727,'09'!$G$10:$G$29)*'09'!$E$3</f>
        <v>0</v>
      </c>
      <c r="P1727" s="224">
        <f>SUMIF('10'!$C$10:$C$29,$C1727,'10'!$G$10:$G$29)*'10'!$E$3</f>
        <v>0</v>
      </c>
      <c r="Q1727" s="224">
        <f>SUMIF('11'!$C$10:$C$39,$C1727,'11'!$G$10:$G$39)*'11'!$E$3</f>
        <v>0</v>
      </c>
      <c r="R1727" s="224">
        <f>SUMIF('12'!$C$10:$C$29,$C1727,'12'!$G$10:$G$29)*'12'!$E$3</f>
        <v>0</v>
      </c>
      <c r="S1727" s="224">
        <f>SUMIF('13'!$C$10:$C$29,$C1727,'13'!$G$10:$G$29)*'13'!$E$3</f>
        <v>0</v>
      </c>
      <c r="T1727" s="224">
        <f>SUMIF('14'!$C$10:$C$29,$C1727,'14'!$G$10:$G$29)*'14'!$E$3</f>
        <v>0</v>
      </c>
      <c r="U1727" s="224">
        <f>SUMIF('15'!$C$10:$C$29,$C1727,'15'!$G$10:$G$29)*'15'!$E$3</f>
        <v>0</v>
      </c>
      <c r="V1727" s="224">
        <f>SUMIF('16'!$C$10:$C$29,$C1727,'16'!$G$10:$G$29)*'16'!$E$3</f>
        <v>0</v>
      </c>
      <c r="W1727" s="224">
        <f>SUMIF('17'!$C$10:$C$29,$C1727,'17'!$G$10:$G$29)*'17'!$E$3</f>
        <v>0</v>
      </c>
      <c r="X1727" s="224">
        <f>SUMIF('18'!$C$10:$C$29,$C1727,'18'!$G$10:$G$29)*'18'!$E$3</f>
        <v>0</v>
      </c>
      <c r="Y1727" s="224">
        <f>SUMIF('19'!$C$10:$C$28,$C1727,'19'!$G$10:$G$28)*'19'!$E$3</f>
        <v>0</v>
      </c>
      <c r="Z1727" s="224">
        <f>SUMIF('20'!$C$10:$C$29,$C1727,'20'!$G$10:$G$29)*'20'!$E$3</f>
        <v>0</v>
      </c>
      <c r="AA1727" s="224">
        <f>SUMIF('21'!$C$10:$C$29,$C1727,'21'!$G$10:$G$29)*'21'!$E$3</f>
        <v>0</v>
      </c>
    </row>
    <row r="1728" spans="3:27" ht="15">
      <c r="C1728" s="207" t="s">
        <v>3555</v>
      </c>
      <c r="D1728" s="207" t="s">
        <v>85</v>
      </c>
      <c r="F1728" s="303">
        <f t="shared" si="27"/>
        <v>6.2631399999999999</v>
      </c>
      <c r="G1728" s="224">
        <f>SUMIF('01'!$C$10:$C$29,$C1728,'01'!$G$10:$G$29)*'01'!$E$3</f>
        <v>0</v>
      </c>
      <c r="H1728" s="224">
        <f>SUMIF('02'!$C$10:$C$28,$C1728,'02'!$G$10:$G$28)*'02'!$E$3</f>
        <v>0</v>
      </c>
      <c r="I1728" s="224">
        <f>SUMIF('03'!$C$10:$C$29,$C1728,'03'!$G$10:$G$29)*'03'!$E$3</f>
        <v>0</v>
      </c>
      <c r="J1728" s="224">
        <f>SUMIF('04'!$C$10:$C$26,$C1728,'04'!$G$10:$G$26)*'04'!$E$3</f>
        <v>0</v>
      </c>
      <c r="K1728" s="224">
        <f>SUMIF('05'!$C$10:$C$29,$C1728,'05'!$G$10:$G$29)*'05'!$E$3</f>
        <v>0</v>
      </c>
      <c r="L1728" s="224">
        <f>SUMIF('06'!$C$10:$C$29,$C1728,'06'!$G$10:$G$29)*'06'!$E$3</f>
        <v>0</v>
      </c>
      <c r="M1728" s="224">
        <f>SUMIF('07'!$C$10:$C$26,$C1728,'07'!$G$10:$G$26)*'07'!$E$3</f>
        <v>0</v>
      </c>
      <c r="N1728" s="224">
        <f>SUMIF('08'!$C$10:$C$29,$C1728,'08'!$G$10:$G$29)*'08'!$E$3</f>
        <v>0</v>
      </c>
      <c r="O1728" s="224">
        <f>SUMIF('09'!$C$10:$C$29,$C1728,'09'!$G$10:$G$29)*'09'!$E$3</f>
        <v>0</v>
      </c>
      <c r="P1728" s="224">
        <f>SUMIF('10'!$C$10:$C$29,$C1728,'10'!$G$10:$G$29)*'10'!$E$3</f>
        <v>0</v>
      </c>
      <c r="Q1728" s="224">
        <f>SUMIF('11'!$C$10:$C$39,$C1728,'11'!$G$10:$G$39)*'11'!$E$3</f>
        <v>0</v>
      </c>
      <c r="R1728" s="224">
        <f>SUMIF('12'!$C$10:$C$29,$C1728,'12'!$G$10:$G$29)*'12'!$E$3</f>
        <v>6.2631399999999999</v>
      </c>
      <c r="S1728" s="224">
        <f>SUMIF('13'!$C$10:$C$29,$C1728,'13'!$G$10:$G$29)*'13'!$E$3</f>
        <v>0</v>
      </c>
      <c r="T1728" s="224">
        <f>SUMIF('14'!$C$10:$C$29,$C1728,'14'!$G$10:$G$29)*'14'!$E$3</f>
        <v>0</v>
      </c>
      <c r="U1728" s="224">
        <f>SUMIF('15'!$C$10:$C$29,$C1728,'15'!$G$10:$G$29)*'15'!$E$3</f>
        <v>0</v>
      </c>
      <c r="V1728" s="224">
        <f>SUMIF('16'!$C$10:$C$29,$C1728,'16'!$G$10:$G$29)*'16'!$E$3</f>
        <v>0</v>
      </c>
      <c r="W1728" s="224">
        <f>SUMIF('17'!$C$10:$C$29,$C1728,'17'!$G$10:$G$29)*'17'!$E$3</f>
        <v>0</v>
      </c>
      <c r="X1728" s="224">
        <f>SUMIF('18'!$C$10:$C$29,$C1728,'18'!$G$10:$G$29)*'18'!$E$3</f>
        <v>0</v>
      </c>
      <c r="Y1728" s="224">
        <f>SUMIF('19'!$C$10:$C$28,$C1728,'19'!$G$10:$G$28)*'19'!$E$3</f>
        <v>0</v>
      </c>
      <c r="Z1728" s="224">
        <f>SUMIF('20'!$C$10:$C$29,$C1728,'20'!$G$10:$G$29)*'20'!$E$3</f>
        <v>0</v>
      </c>
      <c r="AA1728" s="224">
        <f>SUMIF('21'!$C$10:$C$29,$C1728,'21'!$G$10:$G$29)*'21'!$E$3</f>
        <v>0</v>
      </c>
    </row>
    <row r="1729" spans="3:27" ht="15" hidden="1">
      <c r="C1729" s="207" t="s">
        <v>3556</v>
      </c>
      <c r="D1729" s="207" t="s">
        <v>3557</v>
      </c>
      <c r="F1729" s="303">
        <f t="shared" si="27"/>
        <v>0</v>
      </c>
      <c r="G1729" s="224">
        <f>SUMIF('01'!$C$10:$C$29,$C1729,'01'!$G$10:$G$29)*'01'!$E$3</f>
        <v>0</v>
      </c>
      <c r="H1729" s="224">
        <f>SUMIF('02'!$C$10:$C$28,$C1729,'02'!$G$10:$G$28)*'02'!$E$3</f>
        <v>0</v>
      </c>
      <c r="I1729" s="224">
        <f>SUMIF('03'!$C$10:$C$29,$C1729,'03'!$G$10:$G$29)*'03'!$E$3</f>
        <v>0</v>
      </c>
      <c r="J1729" s="224">
        <f>SUMIF('04'!$C$10:$C$26,$C1729,'04'!$G$10:$G$26)*'04'!$E$3</f>
        <v>0</v>
      </c>
      <c r="K1729" s="224">
        <f>SUMIF('05'!$C$10:$C$29,$C1729,'05'!$G$10:$G$29)*'05'!$E$3</f>
        <v>0</v>
      </c>
      <c r="L1729" s="224">
        <f>SUMIF('06'!$C$10:$C$29,$C1729,'06'!$G$10:$G$29)*'06'!$E$3</f>
        <v>0</v>
      </c>
      <c r="M1729" s="224">
        <f>SUMIF('07'!$C$10:$C$26,$C1729,'07'!$G$10:$G$26)*'07'!$E$3</f>
        <v>0</v>
      </c>
      <c r="N1729" s="224">
        <f>SUMIF('08'!$C$10:$C$29,$C1729,'08'!$G$10:$G$29)*'08'!$E$3</f>
        <v>0</v>
      </c>
      <c r="O1729" s="224">
        <f>SUMIF('09'!$C$10:$C$29,$C1729,'09'!$G$10:$G$29)*'09'!$E$3</f>
        <v>0</v>
      </c>
      <c r="P1729" s="224">
        <f>SUMIF('10'!$C$10:$C$29,$C1729,'10'!$G$10:$G$29)*'10'!$E$3</f>
        <v>0</v>
      </c>
      <c r="Q1729" s="224">
        <f>SUMIF('11'!$C$10:$C$39,$C1729,'11'!$G$10:$G$39)*'11'!$E$3</f>
        <v>0</v>
      </c>
      <c r="R1729" s="224">
        <f>SUMIF('12'!$C$10:$C$29,$C1729,'12'!$G$10:$G$29)*'12'!$E$3</f>
        <v>0</v>
      </c>
      <c r="S1729" s="224">
        <f>SUMIF('13'!$C$10:$C$29,$C1729,'13'!$G$10:$G$29)*'13'!$E$3</f>
        <v>0</v>
      </c>
      <c r="T1729" s="224">
        <f>SUMIF('14'!$C$10:$C$29,$C1729,'14'!$G$10:$G$29)*'14'!$E$3</f>
        <v>0</v>
      </c>
      <c r="U1729" s="224">
        <f>SUMIF('15'!$C$10:$C$29,$C1729,'15'!$G$10:$G$29)*'15'!$E$3</f>
        <v>0</v>
      </c>
      <c r="V1729" s="224">
        <f>SUMIF('16'!$C$10:$C$29,$C1729,'16'!$G$10:$G$29)*'16'!$E$3</f>
        <v>0</v>
      </c>
      <c r="W1729" s="224">
        <f>SUMIF('17'!$C$10:$C$29,$C1729,'17'!$G$10:$G$29)*'17'!$E$3</f>
        <v>0</v>
      </c>
      <c r="X1729" s="224">
        <f>SUMIF('18'!$C$10:$C$29,$C1729,'18'!$G$10:$G$29)*'18'!$E$3</f>
        <v>0</v>
      </c>
      <c r="Y1729" s="224">
        <f>SUMIF('19'!$C$10:$C$28,$C1729,'19'!$G$10:$G$28)*'19'!$E$3</f>
        <v>0</v>
      </c>
      <c r="Z1729" s="224">
        <f>SUMIF('20'!$C$10:$C$29,$C1729,'20'!$G$10:$G$29)*'20'!$E$3</f>
        <v>0</v>
      </c>
      <c r="AA1729" s="224">
        <f>SUMIF('21'!$C$10:$C$29,$C1729,'21'!$G$10:$G$29)*'21'!$E$3</f>
        <v>0</v>
      </c>
    </row>
    <row r="1730" spans="3:27" ht="15" hidden="1">
      <c r="C1730" s="207" t="s">
        <v>3558</v>
      </c>
      <c r="D1730" s="207" t="s">
        <v>3559</v>
      </c>
      <c r="F1730" s="303">
        <f t="shared" si="27"/>
        <v>0</v>
      </c>
      <c r="G1730" s="224">
        <f>SUMIF('01'!$C$10:$C$29,$C1730,'01'!$G$10:$G$29)*'01'!$E$3</f>
        <v>0</v>
      </c>
      <c r="H1730" s="224">
        <f>SUMIF('02'!$C$10:$C$28,$C1730,'02'!$G$10:$G$28)*'02'!$E$3</f>
        <v>0</v>
      </c>
      <c r="I1730" s="224">
        <f>SUMIF('03'!$C$10:$C$29,$C1730,'03'!$G$10:$G$29)*'03'!$E$3</f>
        <v>0</v>
      </c>
      <c r="J1730" s="224">
        <f>SUMIF('04'!$C$10:$C$26,$C1730,'04'!$G$10:$G$26)*'04'!$E$3</f>
        <v>0</v>
      </c>
      <c r="K1730" s="224">
        <f>SUMIF('05'!$C$10:$C$29,$C1730,'05'!$G$10:$G$29)*'05'!$E$3</f>
        <v>0</v>
      </c>
      <c r="L1730" s="224">
        <f>SUMIF('06'!$C$10:$C$29,$C1730,'06'!$G$10:$G$29)*'06'!$E$3</f>
        <v>0</v>
      </c>
      <c r="M1730" s="224">
        <f>SUMIF('07'!$C$10:$C$26,$C1730,'07'!$G$10:$G$26)*'07'!$E$3</f>
        <v>0</v>
      </c>
      <c r="N1730" s="224">
        <f>SUMIF('08'!$C$10:$C$29,$C1730,'08'!$G$10:$G$29)*'08'!$E$3</f>
        <v>0</v>
      </c>
      <c r="O1730" s="224">
        <f>SUMIF('09'!$C$10:$C$29,$C1730,'09'!$G$10:$G$29)*'09'!$E$3</f>
        <v>0</v>
      </c>
      <c r="P1730" s="224">
        <f>SUMIF('10'!$C$10:$C$29,$C1730,'10'!$G$10:$G$29)*'10'!$E$3</f>
        <v>0</v>
      </c>
      <c r="Q1730" s="224">
        <f>SUMIF('11'!$C$10:$C$39,$C1730,'11'!$G$10:$G$39)*'11'!$E$3</f>
        <v>0</v>
      </c>
      <c r="R1730" s="224">
        <f>SUMIF('12'!$C$10:$C$29,$C1730,'12'!$G$10:$G$29)*'12'!$E$3</f>
        <v>0</v>
      </c>
      <c r="S1730" s="224">
        <f>SUMIF('13'!$C$10:$C$29,$C1730,'13'!$G$10:$G$29)*'13'!$E$3</f>
        <v>0</v>
      </c>
      <c r="T1730" s="224">
        <f>SUMIF('14'!$C$10:$C$29,$C1730,'14'!$G$10:$G$29)*'14'!$E$3</f>
        <v>0</v>
      </c>
      <c r="U1730" s="224">
        <f>SUMIF('15'!$C$10:$C$29,$C1730,'15'!$G$10:$G$29)*'15'!$E$3</f>
        <v>0</v>
      </c>
      <c r="V1730" s="224">
        <f>SUMIF('16'!$C$10:$C$29,$C1730,'16'!$G$10:$G$29)*'16'!$E$3</f>
        <v>0</v>
      </c>
      <c r="W1730" s="224">
        <f>SUMIF('17'!$C$10:$C$29,$C1730,'17'!$G$10:$G$29)*'17'!$E$3</f>
        <v>0</v>
      </c>
      <c r="X1730" s="224">
        <f>SUMIF('18'!$C$10:$C$29,$C1730,'18'!$G$10:$G$29)*'18'!$E$3</f>
        <v>0</v>
      </c>
      <c r="Y1730" s="224">
        <f>SUMIF('19'!$C$10:$C$28,$C1730,'19'!$G$10:$G$28)*'19'!$E$3</f>
        <v>0</v>
      </c>
      <c r="Z1730" s="224">
        <f>SUMIF('20'!$C$10:$C$29,$C1730,'20'!$G$10:$G$29)*'20'!$E$3</f>
        <v>0</v>
      </c>
      <c r="AA1730" s="224">
        <f>SUMIF('21'!$C$10:$C$29,$C1730,'21'!$G$10:$G$29)*'21'!$E$3</f>
        <v>0</v>
      </c>
    </row>
    <row r="1731" spans="3:27" ht="15" hidden="1">
      <c r="C1731" s="207" t="s">
        <v>3560</v>
      </c>
      <c r="D1731" s="207" t="s">
        <v>3561</v>
      </c>
      <c r="F1731" s="303">
        <f t="shared" si="27"/>
        <v>0</v>
      </c>
      <c r="G1731" s="224">
        <f>SUMIF('01'!$C$10:$C$29,$C1731,'01'!$G$10:$G$29)*'01'!$E$3</f>
        <v>0</v>
      </c>
      <c r="H1731" s="224">
        <f>SUMIF('02'!$C$10:$C$28,$C1731,'02'!$G$10:$G$28)*'02'!$E$3</f>
        <v>0</v>
      </c>
      <c r="I1731" s="224">
        <f>SUMIF('03'!$C$10:$C$29,$C1731,'03'!$G$10:$G$29)*'03'!$E$3</f>
        <v>0</v>
      </c>
      <c r="J1731" s="224">
        <f>SUMIF('04'!$C$10:$C$26,$C1731,'04'!$G$10:$G$26)*'04'!$E$3</f>
        <v>0</v>
      </c>
      <c r="K1731" s="224">
        <f>SUMIF('05'!$C$10:$C$29,$C1731,'05'!$G$10:$G$29)*'05'!$E$3</f>
        <v>0</v>
      </c>
      <c r="L1731" s="224">
        <f>SUMIF('06'!$C$10:$C$29,$C1731,'06'!$G$10:$G$29)*'06'!$E$3</f>
        <v>0</v>
      </c>
      <c r="M1731" s="224">
        <f>SUMIF('07'!$C$10:$C$26,$C1731,'07'!$G$10:$G$26)*'07'!$E$3</f>
        <v>0</v>
      </c>
      <c r="N1731" s="224">
        <f>SUMIF('08'!$C$10:$C$29,$C1731,'08'!$G$10:$G$29)*'08'!$E$3</f>
        <v>0</v>
      </c>
      <c r="O1731" s="224">
        <f>SUMIF('09'!$C$10:$C$29,$C1731,'09'!$G$10:$G$29)*'09'!$E$3</f>
        <v>0</v>
      </c>
      <c r="P1731" s="224">
        <f>SUMIF('10'!$C$10:$C$29,$C1731,'10'!$G$10:$G$29)*'10'!$E$3</f>
        <v>0</v>
      </c>
      <c r="Q1731" s="224">
        <f>SUMIF('11'!$C$10:$C$39,$C1731,'11'!$G$10:$G$39)*'11'!$E$3</f>
        <v>0</v>
      </c>
      <c r="R1731" s="224">
        <f>SUMIF('12'!$C$10:$C$29,$C1731,'12'!$G$10:$G$29)*'12'!$E$3</f>
        <v>0</v>
      </c>
      <c r="S1731" s="224">
        <f>SUMIF('13'!$C$10:$C$29,$C1731,'13'!$G$10:$G$29)*'13'!$E$3</f>
        <v>0</v>
      </c>
      <c r="T1731" s="224">
        <f>SUMIF('14'!$C$10:$C$29,$C1731,'14'!$G$10:$G$29)*'14'!$E$3</f>
        <v>0</v>
      </c>
      <c r="U1731" s="224">
        <f>SUMIF('15'!$C$10:$C$29,$C1731,'15'!$G$10:$G$29)*'15'!$E$3</f>
        <v>0</v>
      </c>
      <c r="V1731" s="224">
        <f>SUMIF('16'!$C$10:$C$29,$C1731,'16'!$G$10:$G$29)*'16'!$E$3</f>
        <v>0</v>
      </c>
      <c r="W1731" s="224">
        <f>SUMIF('17'!$C$10:$C$29,$C1731,'17'!$G$10:$G$29)*'17'!$E$3</f>
        <v>0</v>
      </c>
      <c r="X1731" s="224">
        <f>SUMIF('18'!$C$10:$C$29,$C1731,'18'!$G$10:$G$29)*'18'!$E$3</f>
        <v>0</v>
      </c>
      <c r="Y1731" s="224">
        <f>SUMIF('19'!$C$10:$C$28,$C1731,'19'!$G$10:$G$28)*'19'!$E$3</f>
        <v>0</v>
      </c>
      <c r="Z1731" s="224">
        <f>SUMIF('20'!$C$10:$C$29,$C1731,'20'!$G$10:$G$29)*'20'!$E$3</f>
        <v>0</v>
      </c>
      <c r="AA1731" s="224">
        <f>SUMIF('21'!$C$10:$C$29,$C1731,'21'!$G$10:$G$29)*'21'!$E$3</f>
        <v>0</v>
      </c>
    </row>
    <row r="1732" spans="3:27" ht="15" hidden="1">
      <c r="C1732" s="207" t="s">
        <v>3562</v>
      </c>
      <c r="D1732" s="207" t="s">
        <v>3563</v>
      </c>
      <c r="F1732" s="303">
        <f t="shared" si="27"/>
        <v>0</v>
      </c>
      <c r="G1732" s="224">
        <f>SUMIF('01'!$C$10:$C$29,$C1732,'01'!$G$10:$G$29)*'01'!$E$3</f>
        <v>0</v>
      </c>
      <c r="H1732" s="224">
        <f>SUMIF('02'!$C$10:$C$28,$C1732,'02'!$G$10:$G$28)*'02'!$E$3</f>
        <v>0</v>
      </c>
      <c r="I1732" s="224">
        <f>SUMIF('03'!$C$10:$C$29,$C1732,'03'!$G$10:$G$29)*'03'!$E$3</f>
        <v>0</v>
      </c>
      <c r="J1732" s="224">
        <f>SUMIF('04'!$C$10:$C$26,$C1732,'04'!$G$10:$G$26)*'04'!$E$3</f>
        <v>0</v>
      </c>
      <c r="K1732" s="224">
        <f>SUMIF('05'!$C$10:$C$29,$C1732,'05'!$G$10:$G$29)*'05'!$E$3</f>
        <v>0</v>
      </c>
      <c r="L1732" s="224">
        <f>SUMIF('06'!$C$10:$C$29,$C1732,'06'!$G$10:$G$29)*'06'!$E$3</f>
        <v>0</v>
      </c>
      <c r="M1732" s="224">
        <f>SUMIF('07'!$C$10:$C$26,$C1732,'07'!$G$10:$G$26)*'07'!$E$3</f>
        <v>0</v>
      </c>
      <c r="N1732" s="224">
        <f>SUMIF('08'!$C$10:$C$29,$C1732,'08'!$G$10:$G$29)*'08'!$E$3</f>
        <v>0</v>
      </c>
      <c r="O1732" s="224">
        <f>SUMIF('09'!$C$10:$C$29,$C1732,'09'!$G$10:$G$29)*'09'!$E$3</f>
        <v>0</v>
      </c>
      <c r="P1732" s="224">
        <f>SUMIF('10'!$C$10:$C$29,$C1732,'10'!$G$10:$G$29)*'10'!$E$3</f>
        <v>0</v>
      </c>
      <c r="Q1732" s="224">
        <f>SUMIF('11'!$C$10:$C$39,$C1732,'11'!$G$10:$G$39)*'11'!$E$3</f>
        <v>0</v>
      </c>
      <c r="R1732" s="224">
        <f>SUMIF('12'!$C$10:$C$29,$C1732,'12'!$G$10:$G$29)*'12'!$E$3</f>
        <v>0</v>
      </c>
      <c r="S1732" s="224">
        <f>SUMIF('13'!$C$10:$C$29,$C1732,'13'!$G$10:$G$29)*'13'!$E$3</f>
        <v>0</v>
      </c>
      <c r="T1732" s="224">
        <f>SUMIF('14'!$C$10:$C$29,$C1732,'14'!$G$10:$G$29)*'14'!$E$3</f>
        <v>0</v>
      </c>
      <c r="U1732" s="224">
        <f>SUMIF('15'!$C$10:$C$29,$C1732,'15'!$G$10:$G$29)*'15'!$E$3</f>
        <v>0</v>
      </c>
      <c r="V1732" s="224">
        <f>SUMIF('16'!$C$10:$C$29,$C1732,'16'!$G$10:$G$29)*'16'!$E$3</f>
        <v>0</v>
      </c>
      <c r="W1732" s="224">
        <f>SUMIF('17'!$C$10:$C$29,$C1732,'17'!$G$10:$G$29)*'17'!$E$3</f>
        <v>0</v>
      </c>
      <c r="X1732" s="224">
        <f>SUMIF('18'!$C$10:$C$29,$C1732,'18'!$G$10:$G$29)*'18'!$E$3</f>
        <v>0</v>
      </c>
      <c r="Y1732" s="224">
        <f>SUMIF('19'!$C$10:$C$28,$C1732,'19'!$G$10:$G$28)*'19'!$E$3</f>
        <v>0</v>
      </c>
      <c r="Z1732" s="224">
        <f>SUMIF('20'!$C$10:$C$29,$C1732,'20'!$G$10:$G$29)*'20'!$E$3</f>
        <v>0</v>
      </c>
      <c r="AA1732" s="224">
        <f>SUMIF('21'!$C$10:$C$29,$C1732,'21'!$G$10:$G$29)*'21'!$E$3</f>
        <v>0</v>
      </c>
    </row>
    <row r="1733" spans="3:27" ht="15" hidden="1">
      <c r="C1733" s="207" t="s">
        <v>3564</v>
      </c>
      <c r="D1733" s="207" t="s">
        <v>3565</v>
      </c>
      <c r="F1733" s="303">
        <f t="shared" si="27"/>
        <v>0</v>
      </c>
      <c r="G1733" s="224">
        <f>SUMIF('01'!$C$10:$C$29,$C1733,'01'!$G$10:$G$29)*'01'!$E$3</f>
        <v>0</v>
      </c>
      <c r="H1733" s="224">
        <f>SUMIF('02'!$C$10:$C$28,$C1733,'02'!$G$10:$G$28)*'02'!$E$3</f>
        <v>0</v>
      </c>
      <c r="I1733" s="224">
        <f>SUMIF('03'!$C$10:$C$29,$C1733,'03'!$G$10:$G$29)*'03'!$E$3</f>
        <v>0</v>
      </c>
      <c r="J1733" s="224">
        <f>SUMIF('04'!$C$10:$C$26,$C1733,'04'!$G$10:$G$26)*'04'!$E$3</f>
        <v>0</v>
      </c>
      <c r="K1733" s="224">
        <f>SUMIF('05'!$C$10:$C$29,$C1733,'05'!$G$10:$G$29)*'05'!$E$3</f>
        <v>0</v>
      </c>
      <c r="L1733" s="224">
        <f>SUMIF('06'!$C$10:$C$29,$C1733,'06'!$G$10:$G$29)*'06'!$E$3</f>
        <v>0</v>
      </c>
      <c r="M1733" s="224">
        <f>SUMIF('07'!$C$10:$C$26,$C1733,'07'!$G$10:$G$26)*'07'!$E$3</f>
        <v>0</v>
      </c>
      <c r="N1733" s="224">
        <f>SUMIF('08'!$C$10:$C$29,$C1733,'08'!$G$10:$G$29)*'08'!$E$3</f>
        <v>0</v>
      </c>
      <c r="O1733" s="224">
        <f>SUMIF('09'!$C$10:$C$29,$C1733,'09'!$G$10:$G$29)*'09'!$E$3</f>
        <v>0</v>
      </c>
      <c r="P1733" s="224">
        <f>SUMIF('10'!$C$10:$C$29,$C1733,'10'!$G$10:$G$29)*'10'!$E$3</f>
        <v>0</v>
      </c>
      <c r="Q1733" s="224">
        <f>SUMIF('11'!$C$10:$C$39,$C1733,'11'!$G$10:$G$39)*'11'!$E$3</f>
        <v>0</v>
      </c>
      <c r="R1733" s="224">
        <f>SUMIF('12'!$C$10:$C$29,$C1733,'12'!$G$10:$G$29)*'12'!$E$3</f>
        <v>0</v>
      </c>
      <c r="S1733" s="224">
        <f>SUMIF('13'!$C$10:$C$29,$C1733,'13'!$G$10:$G$29)*'13'!$E$3</f>
        <v>0</v>
      </c>
      <c r="T1733" s="224">
        <f>SUMIF('14'!$C$10:$C$29,$C1733,'14'!$G$10:$G$29)*'14'!$E$3</f>
        <v>0</v>
      </c>
      <c r="U1733" s="224">
        <f>SUMIF('15'!$C$10:$C$29,$C1733,'15'!$G$10:$G$29)*'15'!$E$3</f>
        <v>0</v>
      </c>
      <c r="V1733" s="224">
        <f>SUMIF('16'!$C$10:$C$29,$C1733,'16'!$G$10:$G$29)*'16'!$E$3</f>
        <v>0</v>
      </c>
      <c r="W1733" s="224">
        <f>SUMIF('17'!$C$10:$C$29,$C1733,'17'!$G$10:$G$29)*'17'!$E$3</f>
        <v>0</v>
      </c>
      <c r="X1733" s="224">
        <f>SUMIF('18'!$C$10:$C$29,$C1733,'18'!$G$10:$G$29)*'18'!$E$3</f>
        <v>0</v>
      </c>
      <c r="Y1733" s="224">
        <f>SUMIF('19'!$C$10:$C$28,$C1733,'19'!$G$10:$G$28)*'19'!$E$3</f>
        <v>0</v>
      </c>
      <c r="Z1733" s="224">
        <f>SUMIF('20'!$C$10:$C$29,$C1733,'20'!$G$10:$G$29)*'20'!$E$3</f>
        <v>0</v>
      </c>
      <c r="AA1733" s="224">
        <f>SUMIF('21'!$C$10:$C$29,$C1733,'21'!$G$10:$G$29)*'21'!$E$3</f>
        <v>0</v>
      </c>
    </row>
    <row r="1734" spans="3:27" ht="15" hidden="1">
      <c r="C1734" s="207" t="s">
        <v>3566</v>
      </c>
      <c r="D1734" s="207" t="s">
        <v>3567</v>
      </c>
      <c r="F1734" s="303">
        <f t="shared" si="27"/>
        <v>0</v>
      </c>
      <c r="G1734" s="224">
        <f>SUMIF('01'!$C$10:$C$29,$C1734,'01'!$G$10:$G$29)*'01'!$E$3</f>
        <v>0</v>
      </c>
      <c r="H1734" s="224">
        <f>SUMIF('02'!$C$10:$C$28,$C1734,'02'!$G$10:$G$28)*'02'!$E$3</f>
        <v>0</v>
      </c>
      <c r="I1734" s="224">
        <f>SUMIF('03'!$C$10:$C$29,$C1734,'03'!$G$10:$G$29)*'03'!$E$3</f>
        <v>0</v>
      </c>
      <c r="J1734" s="224">
        <f>SUMIF('04'!$C$10:$C$26,$C1734,'04'!$G$10:$G$26)*'04'!$E$3</f>
        <v>0</v>
      </c>
      <c r="K1734" s="224">
        <f>SUMIF('05'!$C$10:$C$29,$C1734,'05'!$G$10:$G$29)*'05'!$E$3</f>
        <v>0</v>
      </c>
      <c r="L1734" s="224">
        <f>SUMIF('06'!$C$10:$C$29,$C1734,'06'!$G$10:$G$29)*'06'!$E$3</f>
        <v>0</v>
      </c>
      <c r="M1734" s="224">
        <f>SUMIF('07'!$C$10:$C$26,$C1734,'07'!$G$10:$G$26)*'07'!$E$3</f>
        <v>0</v>
      </c>
      <c r="N1734" s="224">
        <f>SUMIF('08'!$C$10:$C$29,$C1734,'08'!$G$10:$G$29)*'08'!$E$3</f>
        <v>0</v>
      </c>
      <c r="O1734" s="224">
        <f>SUMIF('09'!$C$10:$C$29,$C1734,'09'!$G$10:$G$29)*'09'!$E$3</f>
        <v>0</v>
      </c>
      <c r="P1734" s="224">
        <f>SUMIF('10'!$C$10:$C$29,$C1734,'10'!$G$10:$G$29)*'10'!$E$3</f>
        <v>0</v>
      </c>
      <c r="Q1734" s="224">
        <f>SUMIF('11'!$C$10:$C$39,$C1734,'11'!$G$10:$G$39)*'11'!$E$3</f>
        <v>0</v>
      </c>
      <c r="R1734" s="224">
        <f>SUMIF('12'!$C$10:$C$29,$C1734,'12'!$G$10:$G$29)*'12'!$E$3</f>
        <v>0</v>
      </c>
      <c r="S1734" s="224">
        <f>SUMIF('13'!$C$10:$C$29,$C1734,'13'!$G$10:$G$29)*'13'!$E$3</f>
        <v>0</v>
      </c>
      <c r="T1734" s="224">
        <f>SUMIF('14'!$C$10:$C$29,$C1734,'14'!$G$10:$G$29)*'14'!$E$3</f>
        <v>0</v>
      </c>
      <c r="U1734" s="224">
        <f>SUMIF('15'!$C$10:$C$29,$C1734,'15'!$G$10:$G$29)*'15'!$E$3</f>
        <v>0</v>
      </c>
      <c r="V1734" s="224">
        <f>SUMIF('16'!$C$10:$C$29,$C1734,'16'!$G$10:$G$29)*'16'!$E$3</f>
        <v>0</v>
      </c>
      <c r="W1734" s="224">
        <f>SUMIF('17'!$C$10:$C$29,$C1734,'17'!$G$10:$G$29)*'17'!$E$3</f>
        <v>0</v>
      </c>
      <c r="X1734" s="224">
        <f>SUMIF('18'!$C$10:$C$29,$C1734,'18'!$G$10:$G$29)*'18'!$E$3</f>
        <v>0</v>
      </c>
      <c r="Y1734" s="224">
        <f>SUMIF('19'!$C$10:$C$28,$C1734,'19'!$G$10:$G$28)*'19'!$E$3</f>
        <v>0</v>
      </c>
      <c r="Z1734" s="224">
        <f>SUMIF('20'!$C$10:$C$29,$C1734,'20'!$G$10:$G$29)*'20'!$E$3</f>
        <v>0</v>
      </c>
      <c r="AA1734" s="224">
        <f>SUMIF('21'!$C$10:$C$29,$C1734,'21'!$G$10:$G$29)*'21'!$E$3</f>
        <v>0</v>
      </c>
    </row>
    <row r="1735" spans="3:27" ht="15" hidden="1">
      <c r="C1735" s="207" t="s">
        <v>3568</v>
      </c>
      <c r="D1735" s="207" t="s">
        <v>3569</v>
      </c>
      <c r="F1735" s="303">
        <f t="shared" si="27"/>
        <v>0</v>
      </c>
      <c r="G1735" s="224">
        <f>SUMIF('01'!$C$10:$C$29,$C1735,'01'!$G$10:$G$29)*'01'!$E$3</f>
        <v>0</v>
      </c>
      <c r="H1735" s="224">
        <f>SUMIF('02'!$C$10:$C$28,$C1735,'02'!$G$10:$G$28)*'02'!$E$3</f>
        <v>0</v>
      </c>
      <c r="I1735" s="224">
        <f>SUMIF('03'!$C$10:$C$29,$C1735,'03'!$G$10:$G$29)*'03'!$E$3</f>
        <v>0</v>
      </c>
      <c r="J1735" s="224">
        <f>SUMIF('04'!$C$10:$C$26,$C1735,'04'!$G$10:$G$26)*'04'!$E$3</f>
        <v>0</v>
      </c>
      <c r="K1735" s="224">
        <f>SUMIF('05'!$C$10:$C$29,$C1735,'05'!$G$10:$G$29)*'05'!$E$3</f>
        <v>0</v>
      </c>
      <c r="L1735" s="224">
        <f>SUMIF('06'!$C$10:$C$29,$C1735,'06'!$G$10:$G$29)*'06'!$E$3</f>
        <v>0</v>
      </c>
      <c r="M1735" s="224">
        <f>SUMIF('07'!$C$10:$C$26,$C1735,'07'!$G$10:$G$26)*'07'!$E$3</f>
        <v>0</v>
      </c>
      <c r="N1735" s="224">
        <f>SUMIF('08'!$C$10:$C$29,$C1735,'08'!$G$10:$G$29)*'08'!$E$3</f>
        <v>0</v>
      </c>
      <c r="O1735" s="224">
        <f>SUMIF('09'!$C$10:$C$29,$C1735,'09'!$G$10:$G$29)*'09'!$E$3</f>
        <v>0</v>
      </c>
      <c r="P1735" s="224">
        <f>SUMIF('10'!$C$10:$C$29,$C1735,'10'!$G$10:$G$29)*'10'!$E$3</f>
        <v>0</v>
      </c>
      <c r="Q1735" s="224">
        <f>SUMIF('11'!$C$10:$C$39,$C1735,'11'!$G$10:$G$39)*'11'!$E$3</f>
        <v>0</v>
      </c>
      <c r="R1735" s="224">
        <f>SUMIF('12'!$C$10:$C$29,$C1735,'12'!$G$10:$G$29)*'12'!$E$3</f>
        <v>0</v>
      </c>
      <c r="S1735" s="224">
        <f>SUMIF('13'!$C$10:$C$29,$C1735,'13'!$G$10:$G$29)*'13'!$E$3</f>
        <v>0</v>
      </c>
      <c r="T1735" s="224">
        <f>SUMIF('14'!$C$10:$C$29,$C1735,'14'!$G$10:$G$29)*'14'!$E$3</f>
        <v>0</v>
      </c>
      <c r="U1735" s="224">
        <f>SUMIF('15'!$C$10:$C$29,$C1735,'15'!$G$10:$G$29)*'15'!$E$3</f>
        <v>0</v>
      </c>
      <c r="V1735" s="224">
        <f>SUMIF('16'!$C$10:$C$29,$C1735,'16'!$G$10:$G$29)*'16'!$E$3</f>
        <v>0</v>
      </c>
      <c r="W1735" s="224">
        <f>SUMIF('17'!$C$10:$C$29,$C1735,'17'!$G$10:$G$29)*'17'!$E$3</f>
        <v>0</v>
      </c>
      <c r="X1735" s="224">
        <f>SUMIF('18'!$C$10:$C$29,$C1735,'18'!$G$10:$G$29)*'18'!$E$3</f>
        <v>0</v>
      </c>
      <c r="Y1735" s="224">
        <f>SUMIF('19'!$C$10:$C$28,$C1735,'19'!$G$10:$G$28)*'19'!$E$3</f>
        <v>0</v>
      </c>
      <c r="Z1735" s="224">
        <f>SUMIF('20'!$C$10:$C$29,$C1735,'20'!$G$10:$G$29)*'20'!$E$3</f>
        <v>0</v>
      </c>
      <c r="AA1735" s="224">
        <f>SUMIF('21'!$C$10:$C$29,$C1735,'21'!$G$10:$G$29)*'21'!$E$3</f>
        <v>0</v>
      </c>
    </row>
    <row r="1736" spans="3:27" ht="15" hidden="1">
      <c r="C1736" s="207" t="s">
        <v>3570</v>
      </c>
      <c r="D1736" s="207" t="s">
        <v>3571</v>
      </c>
      <c r="F1736" s="303">
        <f t="shared" si="27"/>
        <v>0</v>
      </c>
      <c r="G1736" s="224">
        <f>SUMIF('01'!$C$10:$C$29,$C1736,'01'!$G$10:$G$29)*'01'!$E$3</f>
        <v>0</v>
      </c>
      <c r="H1736" s="224">
        <f>SUMIF('02'!$C$10:$C$28,$C1736,'02'!$G$10:$G$28)*'02'!$E$3</f>
        <v>0</v>
      </c>
      <c r="I1736" s="224">
        <f>SUMIF('03'!$C$10:$C$29,$C1736,'03'!$G$10:$G$29)*'03'!$E$3</f>
        <v>0</v>
      </c>
      <c r="J1736" s="224">
        <f>SUMIF('04'!$C$10:$C$26,$C1736,'04'!$G$10:$G$26)*'04'!$E$3</f>
        <v>0</v>
      </c>
      <c r="K1736" s="224">
        <f>SUMIF('05'!$C$10:$C$29,$C1736,'05'!$G$10:$G$29)*'05'!$E$3</f>
        <v>0</v>
      </c>
      <c r="L1736" s="224">
        <f>SUMIF('06'!$C$10:$C$29,$C1736,'06'!$G$10:$G$29)*'06'!$E$3</f>
        <v>0</v>
      </c>
      <c r="M1736" s="224">
        <f>SUMIF('07'!$C$10:$C$26,$C1736,'07'!$G$10:$G$26)*'07'!$E$3</f>
        <v>0</v>
      </c>
      <c r="N1736" s="224">
        <f>SUMIF('08'!$C$10:$C$29,$C1736,'08'!$G$10:$G$29)*'08'!$E$3</f>
        <v>0</v>
      </c>
      <c r="O1736" s="224">
        <f>SUMIF('09'!$C$10:$C$29,$C1736,'09'!$G$10:$G$29)*'09'!$E$3</f>
        <v>0</v>
      </c>
      <c r="P1736" s="224">
        <f>SUMIF('10'!$C$10:$C$29,$C1736,'10'!$G$10:$G$29)*'10'!$E$3</f>
        <v>0</v>
      </c>
      <c r="Q1736" s="224">
        <f>SUMIF('11'!$C$10:$C$39,$C1736,'11'!$G$10:$G$39)*'11'!$E$3</f>
        <v>0</v>
      </c>
      <c r="R1736" s="224">
        <f>SUMIF('12'!$C$10:$C$29,$C1736,'12'!$G$10:$G$29)*'12'!$E$3</f>
        <v>0</v>
      </c>
      <c r="S1736" s="224">
        <f>SUMIF('13'!$C$10:$C$29,$C1736,'13'!$G$10:$G$29)*'13'!$E$3</f>
        <v>0</v>
      </c>
      <c r="T1736" s="224">
        <f>SUMIF('14'!$C$10:$C$29,$C1736,'14'!$G$10:$G$29)*'14'!$E$3</f>
        <v>0</v>
      </c>
      <c r="U1736" s="224">
        <f>SUMIF('15'!$C$10:$C$29,$C1736,'15'!$G$10:$G$29)*'15'!$E$3</f>
        <v>0</v>
      </c>
      <c r="V1736" s="224">
        <f>SUMIF('16'!$C$10:$C$29,$C1736,'16'!$G$10:$G$29)*'16'!$E$3</f>
        <v>0</v>
      </c>
      <c r="W1736" s="224">
        <f>SUMIF('17'!$C$10:$C$29,$C1736,'17'!$G$10:$G$29)*'17'!$E$3</f>
        <v>0</v>
      </c>
      <c r="X1736" s="224">
        <f>SUMIF('18'!$C$10:$C$29,$C1736,'18'!$G$10:$G$29)*'18'!$E$3</f>
        <v>0</v>
      </c>
      <c r="Y1736" s="224">
        <f>SUMIF('19'!$C$10:$C$28,$C1736,'19'!$G$10:$G$28)*'19'!$E$3</f>
        <v>0</v>
      </c>
      <c r="Z1736" s="224">
        <f>SUMIF('20'!$C$10:$C$29,$C1736,'20'!$G$10:$G$29)*'20'!$E$3</f>
        <v>0</v>
      </c>
      <c r="AA1736" s="224">
        <f>SUMIF('21'!$C$10:$C$29,$C1736,'21'!$G$10:$G$29)*'21'!$E$3</f>
        <v>0</v>
      </c>
    </row>
    <row r="1737" spans="3:27" ht="15" hidden="1">
      <c r="C1737" s="207" t="s">
        <v>3572</v>
      </c>
      <c r="D1737" s="207" t="s">
        <v>3573</v>
      </c>
      <c r="F1737" s="303">
        <f t="shared" si="27"/>
        <v>0</v>
      </c>
      <c r="G1737" s="224">
        <f>SUMIF('01'!$C$10:$C$29,$C1737,'01'!$G$10:$G$29)*'01'!$E$3</f>
        <v>0</v>
      </c>
      <c r="H1737" s="224">
        <f>SUMIF('02'!$C$10:$C$28,$C1737,'02'!$G$10:$G$28)*'02'!$E$3</f>
        <v>0</v>
      </c>
      <c r="I1737" s="224">
        <f>SUMIF('03'!$C$10:$C$29,$C1737,'03'!$G$10:$G$29)*'03'!$E$3</f>
        <v>0</v>
      </c>
      <c r="J1737" s="224">
        <f>SUMIF('04'!$C$10:$C$26,$C1737,'04'!$G$10:$G$26)*'04'!$E$3</f>
        <v>0</v>
      </c>
      <c r="K1737" s="224">
        <f>SUMIF('05'!$C$10:$C$29,$C1737,'05'!$G$10:$G$29)*'05'!$E$3</f>
        <v>0</v>
      </c>
      <c r="L1737" s="224">
        <f>SUMIF('06'!$C$10:$C$29,$C1737,'06'!$G$10:$G$29)*'06'!$E$3</f>
        <v>0</v>
      </c>
      <c r="M1737" s="224">
        <f>SUMIF('07'!$C$10:$C$26,$C1737,'07'!$G$10:$G$26)*'07'!$E$3</f>
        <v>0</v>
      </c>
      <c r="N1737" s="224">
        <f>SUMIF('08'!$C$10:$C$29,$C1737,'08'!$G$10:$G$29)*'08'!$E$3</f>
        <v>0</v>
      </c>
      <c r="O1737" s="224">
        <f>SUMIF('09'!$C$10:$C$29,$C1737,'09'!$G$10:$G$29)*'09'!$E$3</f>
        <v>0</v>
      </c>
      <c r="P1737" s="224">
        <f>SUMIF('10'!$C$10:$C$29,$C1737,'10'!$G$10:$G$29)*'10'!$E$3</f>
        <v>0</v>
      </c>
      <c r="Q1737" s="224">
        <f>SUMIF('11'!$C$10:$C$39,$C1737,'11'!$G$10:$G$39)*'11'!$E$3</f>
        <v>0</v>
      </c>
      <c r="R1737" s="224">
        <f>SUMIF('12'!$C$10:$C$29,$C1737,'12'!$G$10:$G$29)*'12'!$E$3</f>
        <v>0</v>
      </c>
      <c r="S1737" s="224">
        <f>SUMIF('13'!$C$10:$C$29,$C1737,'13'!$G$10:$G$29)*'13'!$E$3</f>
        <v>0</v>
      </c>
      <c r="T1737" s="224">
        <f>SUMIF('14'!$C$10:$C$29,$C1737,'14'!$G$10:$G$29)*'14'!$E$3</f>
        <v>0</v>
      </c>
      <c r="U1737" s="224">
        <f>SUMIF('15'!$C$10:$C$29,$C1737,'15'!$G$10:$G$29)*'15'!$E$3</f>
        <v>0</v>
      </c>
      <c r="V1737" s="224">
        <f>SUMIF('16'!$C$10:$C$29,$C1737,'16'!$G$10:$G$29)*'16'!$E$3</f>
        <v>0</v>
      </c>
      <c r="W1737" s="224">
        <f>SUMIF('17'!$C$10:$C$29,$C1737,'17'!$G$10:$G$29)*'17'!$E$3</f>
        <v>0</v>
      </c>
      <c r="X1737" s="224">
        <f>SUMIF('18'!$C$10:$C$29,$C1737,'18'!$G$10:$G$29)*'18'!$E$3</f>
        <v>0</v>
      </c>
      <c r="Y1737" s="224">
        <f>SUMIF('19'!$C$10:$C$28,$C1737,'19'!$G$10:$G$28)*'19'!$E$3</f>
        <v>0</v>
      </c>
      <c r="Z1737" s="224">
        <f>SUMIF('20'!$C$10:$C$29,$C1737,'20'!$G$10:$G$29)*'20'!$E$3</f>
        <v>0</v>
      </c>
      <c r="AA1737" s="224">
        <f>SUMIF('21'!$C$10:$C$29,$C1737,'21'!$G$10:$G$29)*'21'!$E$3</f>
        <v>0</v>
      </c>
    </row>
    <row r="1738" spans="3:27" ht="15" hidden="1">
      <c r="C1738" s="207" t="s">
        <v>3574</v>
      </c>
      <c r="D1738" s="207" t="s">
        <v>3575</v>
      </c>
      <c r="F1738" s="303">
        <f t="shared" ref="F1738:F1801" si="28">SUM(G1738:AA1738)</f>
        <v>0</v>
      </c>
      <c r="G1738" s="224">
        <f>SUMIF('01'!$C$10:$C$29,$C1738,'01'!$G$10:$G$29)*'01'!$E$3</f>
        <v>0</v>
      </c>
      <c r="H1738" s="224">
        <f>SUMIF('02'!$C$10:$C$28,$C1738,'02'!$G$10:$G$28)*'02'!$E$3</f>
        <v>0</v>
      </c>
      <c r="I1738" s="224">
        <f>SUMIF('03'!$C$10:$C$29,$C1738,'03'!$G$10:$G$29)*'03'!$E$3</f>
        <v>0</v>
      </c>
      <c r="J1738" s="224">
        <f>SUMIF('04'!$C$10:$C$26,$C1738,'04'!$G$10:$G$26)*'04'!$E$3</f>
        <v>0</v>
      </c>
      <c r="K1738" s="224">
        <f>SUMIF('05'!$C$10:$C$29,$C1738,'05'!$G$10:$G$29)*'05'!$E$3</f>
        <v>0</v>
      </c>
      <c r="L1738" s="224">
        <f>SUMIF('06'!$C$10:$C$29,$C1738,'06'!$G$10:$G$29)*'06'!$E$3</f>
        <v>0</v>
      </c>
      <c r="M1738" s="224">
        <f>SUMIF('07'!$C$10:$C$26,$C1738,'07'!$G$10:$G$26)*'07'!$E$3</f>
        <v>0</v>
      </c>
      <c r="N1738" s="224">
        <f>SUMIF('08'!$C$10:$C$29,$C1738,'08'!$G$10:$G$29)*'08'!$E$3</f>
        <v>0</v>
      </c>
      <c r="O1738" s="224">
        <f>SUMIF('09'!$C$10:$C$29,$C1738,'09'!$G$10:$G$29)*'09'!$E$3</f>
        <v>0</v>
      </c>
      <c r="P1738" s="224">
        <f>SUMIF('10'!$C$10:$C$29,$C1738,'10'!$G$10:$G$29)*'10'!$E$3</f>
        <v>0</v>
      </c>
      <c r="Q1738" s="224">
        <f>SUMIF('11'!$C$10:$C$39,$C1738,'11'!$G$10:$G$39)*'11'!$E$3</f>
        <v>0</v>
      </c>
      <c r="R1738" s="224">
        <f>SUMIF('12'!$C$10:$C$29,$C1738,'12'!$G$10:$G$29)*'12'!$E$3</f>
        <v>0</v>
      </c>
      <c r="S1738" s="224">
        <f>SUMIF('13'!$C$10:$C$29,$C1738,'13'!$G$10:$G$29)*'13'!$E$3</f>
        <v>0</v>
      </c>
      <c r="T1738" s="224">
        <f>SUMIF('14'!$C$10:$C$29,$C1738,'14'!$G$10:$G$29)*'14'!$E$3</f>
        <v>0</v>
      </c>
      <c r="U1738" s="224">
        <f>SUMIF('15'!$C$10:$C$29,$C1738,'15'!$G$10:$G$29)*'15'!$E$3</f>
        <v>0</v>
      </c>
      <c r="V1738" s="224">
        <f>SUMIF('16'!$C$10:$C$29,$C1738,'16'!$G$10:$G$29)*'16'!$E$3</f>
        <v>0</v>
      </c>
      <c r="W1738" s="224">
        <f>SUMIF('17'!$C$10:$C$29,$C1738,'17'!$G$10:$G$29)*'17'!$E$3</f>
        <v>0</v>
      </c>
      <c r="X1738" s="224">
        <f>SUMIF('18'!$C$10:$C$29,$C1738,'18'!$G$10:$G$29)*'18'!$E$3</f>
        <v>0</v>
      </c>
      <c r="Y1738" s="224">
        <f>SUMIF('19'!$C$10:$C$28,$C1738,'19'!$G$10:$G$28)*'19'!$E$3</f>
        <v>0</v>
      </c>
      <c r="Z1738" s="224">
        <f>SUMIF('20'!$C$10:$C$29,$C1738,'20'!$G$10:$G$29)*'20'!$E$3</f>
        <v>0</v>
      </c>
      <c r="AA1738" s="224">
        <f>SUMIF('21'!$C$10:$C$29,$C1738,'21'!$G$10:$G$29)*'21'!$E$3</f>
        <v>0</v>
      </c>
    </row>
    <row r="1739" spans="3:27" ht="15" hidden="1">
      <c r="C1739" s="207" t="s">
        <v>3576</v>
      </c>
      <c r="D1739" s="207" t="s">
        <v>3577</v>
      </c>
      <c r="F1739" s="303">
        <f t="shared" si="28"/>
        <v>0</v>
      </c>
      <c r="G1739" s="224">
        <f>SUMIF('01'!$C$10:$C$29,$C1739,'01'!$G$10:$G$29)*'01'!$E$3</f>
        <v>0</v>
      </c>
      <c r="H1739" s="224">
        <f>SUMIF('02'!$C$10:$C$28,$C1739,'02'!$G$10:$G$28)*'02'!$E$3</f>
        <v>0</v>
      </c>
      <c r="I1739" s="224">
        <f>SUMIF('03'!$C$10:$C$29,$C1739,'03'!$G$10:$G$29)*'03'!$E$3</f>
        <v>0</v>
      </c>
      <c r="J1739" s="224">
        <f>SUMIF('04'!$C$10:$C$26,$C1739,'04'!$G$10:$G$26)*'04'!$E$3</f>
        <v>0</v>
      </c>
      <c r="K1739" s="224">
        <f>SUMIF('05'!$C$10:$C$29,$C1739,'05'!$G$10:$G$29)*'05'!$E$3</f>
        <v>0</v>
      </c>
      <c r="L1739" s="224">
        <f>SUMIF('06'!$C$10:$C$29,$C1739,'06'!$G$10:$G$29)*'06'!$E$3</f>
        <v>0</v>
      </c>
      <c r="M1739" s="224">
        <f>SUMIF('07'!$C$10:$C$26,$C1739,'07'!$G$10:$G$26)*'07'!$E$3</f>
        <v>0</v>
      </c>
      <c r="N1739" s="224">
        <f>SUMIF('08'!$C$10:$C$29,$C1739,'08'!$G$10:$G$29)*'08'!$E$3</f>
        <v>0</v>
      </c>
      <c r="O1739" s="224">
        <f>SUMIF('09'!$C$10:$C$29,$C1739,'09'!$G$10:$G$29)*'09'!$E$3</f>
        <v>0</v>
      </c>
      <c r="P1739" s="224">
        <f>SUMIF('10'!$C$10:$C$29,$C1739,'10'!$G$10:$G$29)*'10'!$E$3</f>
        <v>0</v>
      </c>
      <c r="Q1739" s="224">
        <f>SUMIF('11'!$C$10:$C$39,$C1739,'11'!$G$10:$G$39)*'11'!$E$3</f>
        <v>0</v>
      </c>
      <c r="R1739" s="224">
        <f>SUMIF('12'!$C$10:$C$29,$C1739,'12'!$G$10:$G$29)*'12'!$E$3</f>
        <v>0</v>
      </c>
      <c r="S1739" s="224">
        <f>SUMIF('13'!$C$10:$C$29,$C1739,'13'!$G$10:$G$29)*'13'!$E$3</f>
        <v>0</v>
      </c>
      <c r="T1739" s="224">
        <f>SUMIF('14'!$C$10:$C$29,$C1739,'14'!$G$10:$G$29)*'14'!$E$3</f>
        <v>0</v>
      </c>
      <c r="U1739" s="224">
        <f>SUMIF('15'!$C$10:$C$29,$C1739,'15'!$G$10:$G$29)*'15'!$E$3</f>
        <v>0</v>
      </c>
      <c r="V1739" s="224">
        <f>SUMIF('16'!$C$10:$C$29,$C1739,'16'!$G$10:$G$29)*'16'!$E$3</f>
        <v>0</v>
      </c>
      <c r="W1739" s="224">
        <f>SUMIF('17'!$C$10:$C$29,$C1739,'17'!$G$10:$G$29)*'17'!$E$3</f>
        <v>0</v>
      </c>
      <c r="X1739" s="224">
        <f>SUMIF('18'!$C$10:$C$29,$C1739,'18'!$G$10:$G$29)*'18'!$E$3</f>
        <v>0</v>
      </c>
      <c r="Y1739" s="224">
        <f>SUMIF('19'!$C$10:$C$28,$C1739,'19'!$G$10:$G$28)*'19'!$E$3</f>
        <v>0</v>
      </c>
      <c r="Z1739" s="224">
        <f>SUMIF('20'!$C$10:$C$29,$C1739,'20'!$G$10:$G$29)*'20'!$E$3</f>
        <v>0</v>
      </c>
      <c r="AA1739" s="224">
        <f>SUMIF('21'!$C$10:$C$29,$C1739,'21'!$G$10:$G$29)*'21'!$E$3</f>
        <v>0</v>
      </c>
    </row>
    <row r="1740" spans="3:27" ht="15">
      <c r="C1740" s="207" t="s">
        <v>3578</v>
      </c>
      <c r="D1740" s="207" t="s">
        <v>86</v>
      </c>
      <c r="F1740" s="303">
        <f t="shared" si="28"/>
        <v>18.07</v>
      </c>
      <c r="G1740" s="224">
        <f>SUMIF('01'!$C$10:$C$29,$C1740,'01'!$G$10:$G$29)*'01'!$E$3</f>
        <v>0</v>
      </c>
      <c r="H1740" s="224">
        <f>SUMIF('02'!$C$10:$C$28,$C1740,'02'!$G$10:$G$28)*'02'!$E$3</f>
        <v>0</v>
      </c>
      <c r="I1740" s="224">
        <f>SUMIF('03'!$C$10:$C$29,$C1740,'03'!$G$10:$G$29)*'03'!$E$3</f>
        <v>0</v>
      </c>
      <c r="J1740" s="224">
        <f>SUMIF('04'!$C$10:$C$26,$C1740,'04'!$G$10:$G$26)*'04'!$E$3</f>
        <v>0</v>
      </c>
      <c r="K1740" s="224">
        <f>SUMIF('05'!$C$10:$C$29,$C1740,'05'!$G$10:$G$29)*'05'!$E$3</f>
        <v>0</v>
      </c>
      <c r="L1740" s="224">
        <f>SUMIF('06'!$C$10:$C$29,$C1740,'06'!$G$10:$G$29)*'06'!$E$3</f>
        <v>0</v>
      </c>
      <c r="M1740" s="224">
        <f>SUMIF('07'!$C$10:$C$26,$C1740,'07'!$G$10:$G$26)*'07'!$E$3</f>
        <v>0</v>
      </c>
      <c r="N1740" s="224">
        <f>SUMIF('08'!$C$10:$C$29,$C1740,'08'!$G$10:$G$29)*'08'!$E$3</f>
        <v>0</v>
      </c>
      <c r="O1740" s="224">
        <f>SUMIF('09'!$C$10:$C$29,$C1740,'09'!$G$10:$G$29)*'09'!$E$3</f>
        <v>0</v>
      </c>
      <c r="P1740" s="224">
        <f>SUMIF('10'!$C$10:$C$29,$C1740,'10'!$G$10:$G$29)*'10'!$E$3</f>
        <v>0</v>
      </c>
      <c r="Q1740" s="224">
        <f>SUMIF('11'!$C$10:$C$39,$C1740,'11'!$G$10:$G$39)*'11'!$E$3</f>
        <v>0</v>
      </c>
      <c r="R1740" s="224">
        <f>SUMIF('12'!$C$10:$C$29,$C1740,'12'!$G$10:$G$29)*'12'!$E$3</f>
        <v>18.07</v>
      </c>
      <c r="S1740" s="224">
        <f>SUMIF('13'!$C$10:$C$29,$C1740,'13'!$G$10:$G$29)*'13'!$E$3</f>
        <v>0</v>
      </c>
      <c r="T1740" s="224">
        <f>SUMIF('14'!$C$10:$C$29,$C1740,'14'!$G$10:$G$29)*'14'!$E$3</f>
        <v>0</v>
      </c>
      <c r="U1740" s="224">
        <f>SUMIF('15'!$C$10:$C$29,$C1740,'15'!$G$10:$G$29)*'15'!$E$3</f>
        <v>0</v>
      </c>
      <c r="V1740" s="224">
        <f>SUMIF('16'!$C$10:$C$29,$C1740,'16'!$G$10:$G$29)*'16'!$E$3</f>
        <v>0</v>
      </c>
      <c r="W1740" s="224">
        <f>SUMIF('17'!$C$10:$C$29,$C1740,'17'!$G$10:$G$29)*'17'!$E$3</f>
        <v>0</v>
      </c>
      <c r="X1740" s="224">
        <f>SUMIF('18'!$C$10:$C$29,$C1740,'18'!$G$10:$G$29)*'18'!$E$3</f>
        <v>0</v>
      </c>
      <c r="Y1740" s="224">
        <f>SUMIF('19'!$C$10:$C$28,$C1740,'19'!$G$10:$G$28)*'19'!$E$3</f>
        <v>0</v>
      </c>
      <c r="Z1740" s="224">
        <f>SUMIF('20'!$C$10:$C$29,$C1740,'20'!$G$10:$G$29)*'20'!$E$3</f>
        <v>0</v>
      </c>
      <c r="AA1740" s="224">
        <f>SUMIF('21'!$C$10:$C$29,$C1740,'21'!$G$10:$G$29)*'21'!$E$3</f>
        <v>0</v>
      </c>
    </row>
    <row r="1741" spans="3:27" ht="15" hidden="1">
      <c r="C1741" s="207" t="s">
        <v>3579</v>
      </c>
      <c r="D1741" s="207" t="s">
        <v>3580</v>
      </c>
      <c r="F1741" s="303">
        <f t="shared" si="28"/>
        <v>0</v>
      </c>
      <c r="G1741" s="224">
        <f>SUMIF('01'!$C$10:$C$29,$C1741,'01'!$G$10:$G$29)*'01'!$E$3</f>
        <v>0</v>
      </c>
      <c r="H1741" s="224">
        <f>SUMIF('02'!$C$10:$C$28,$C1741,'02'!$G$10:$G$28)*'02'!$E$3</f>
        <v>0</v>
      </c>
      <c r="I1741" s="224">
        <f>SUMIF('03'!$C$10:$C$29,$C1741,'03'!$G$10:$G$29)*'03'!$E$3</f>
        <v>0</v>
      </c>
      <c r="J1741" s="224">
        <f>SUMIF('04'!$C$10:$C$26,$C1741,'04'!$G$10:$G$26)*'04'!$E$3</f>
        <v>0</v>
      </c>
      <c r="K1741" s="224">
        <f>SUMIF('05'!$C$10:$C$29,$C1741,'05'!$G$10:$G$29)*'05'!$E$3</f>
        <v>0</v>
      </c>
      <c r="L1741" s="224">
        <f>SUMIF('06'!$C$10:$C$29,$C1741,'06'!$G$10:$G$29)*'06'!$E$3</f>
        <v>0</v>
      </c>
      <c r="M1741" s="224">
        <f>SUMIF('07'!$C$10:$C$26,$C1741,'07'!$G$10:$G$26)*'07'!$E$3</f>
        <v>0</v>
      </c>
      <c r="N1741" s="224">
        <f>SUMIF('08'!$C$10:$C$29,$C1741,'08'!$G$10:$G$29)*'08'!$E$3</f>
        <v>0</v>
      </c>
      <c r="O1741" s="224">
        <f>SUMIF('09'!$C$10:$C$29,$C1741,'09'!$G$10:$G$29)*'09'!$E$3</f>
        <v>0</v>
      </c>
      <c r="P1741" s="224">
        <f>SUMIF('10'!$C$10:$C$29,$C1741,'10'!$G$10:$G$29)*'10'!$E$3</f>
        <v>0</v>
      </c>
      <c r="Q1741" s="224">
        <f>SUMIF('11'!$C$10:$C$39,$C1741,'11'!$G$10:$G$39)*'11'!$E$3</f>
        <v>0</v>
      </c>
      <c r="R1741" s="224">
        <f>SUMIF('12'!$C$10:$C$29,$C1741,'12'!$G$10:$G$29)*'12'!$E$3</f>
        <v>0</v>
      </c>
      <c r="S1741" s="224">
        <f>SUMIF('13'!$C$10:$C$29,$C1741,'13'!$G$10:$G$29)*'13'!$E$3</f>
        <v>0</v>
      </c>
      <c r="T1741" s="224">
        <f>SUMIF('14'!$C$10:$C$29,$C1741,'14'!$G$10:$G$29)*'14'!$E$3</f>
        <v>0</v>
      </c>
      <c r="U1741" s="224">
        <f>SUMIF('15'!$C$10:$C$29,$C1741,'15'!$G$10:$G$29)*'15'!$E$3</f>
        <v>0</v>
      </c>
      <c r="V1741" s="224">
        <f>SUMIF('16'!$C$10:$C$29,$C1741,'16'!$G$10:$G$29)*'16'!$E$3</f>
        <v>0</v>
      </c>
      <c r="W1741" s="224">
        <f>SUMIF('17'!$C$10:$C$29,$C1741,'17'!$G$10:$G$29)*'17'!$E$3</f>
        <v>0</v>
      </c>
      <c r="X1741" s="224">
        <f>SUMIF('18'!$C$10:$C$29,$C1741,'18'!$G$10:$G$29)*'18'!$E$3</f>
        <v>0</v>
      </c>
      <c r="Y1741" s="224">
        <f>SUMIF('19'!$C$10:$C$28,$C1741,'19'!$G$10:$G$28)*'19'!$E$3</f>
        <v>0</v>
      </c>
      <c r="Z1741" s="224">
        <f>SUMIF('20'!$C$10:$C$29,$C1741,'20'!$G$10:$G$29)*'20'!$E$3</f>
        <v>0</v>
      </c>
      <c r="AA1741" s="224">
        <f>SUMIF('21'!$C$10:$C$29,$C1741,'21'!$G$10:$G$29)*'21'!$E$3</f>
        <v>0</v>
      </c>
    </row>
    <row r="1742" spans="3:27" ht="15" hidden="1">
      <c r="C1742" s="207" t="s">
        <v>3581</v>
      </c>
      <c r="D1742" s="207" t="s">
        <v>3582</v>
      </c>
      <c r="F1742" s="303">
        <f t="shared" si="28"/>
        <v>0</v>
      </c>
      <c r="G1742" s="224">
        <f>SUMIF('01'!$C$10:$C$29,$C1742,'01'!$G$10:$G$29)*'01'!$E$3</f>
        <v>0</v>
      </c>
      <c r="H1742" s="224">
        <f>SUMIF('02'!$C$10:$C$28,$C1742,'02'!$G$10:$G$28)*'02'!$E$3</f>
        <v>0</v>
      </c>
      <c r="I1742" s="224">
        <f>SUMIF('03'!$C$10:$C$29,$C1742,'03'!$G$10:$G$29)*'03'!$E$3</f>
        <v>0</v>
      </c>
      <c r="J1742" s="224">
        <f>SUMIF('04'!$C$10:$C$26,$C1742,'04'!$G$10:$G$26)*'04'!$E$3</f>
        <v>0</v>
      </c>
      <c r="K1742" s="224">
        <f>SUMIF('05'!$C$10:$C$29,$C1742,'05'!$G$10:$G$29)*'05'!$E$3</f>
        <v>0</v>
      </c>
      <c r="L1742" s="224">
        <f>SUMIF('06'!$C$10:$C$29,$C1742,'06'!$G$10:$G$29)*'06'!$E$3</f>
        <v>0</v>
      </c>
      <c r="M1742" s="224">
        <f>SUMIF('07'!$C$10:$C$26,$C1742,'07'!$G$10:$G$26)*'07'!$E$3</f>
        <v>0</v>
      </c>
      <c r="N1742" s="224">
        <f>SUMIF('08'!$C$10:$C$29,$C1742,'08'!$G$10:$G$29)*'08'!$E$3</f>
        <v>0</v>
      </c>
      <c r="O1742" s="224">
        <f>SUMIF('09'!$C$10:$C$29,$C1742,'09'!$G$10:$G$29)*'09'!$E$3</f>
        <v>0</v>
      </c>
      <c r="P1742" s="224">
        <f>SUMIF('10'!$C$10:$C$29,$C1742,'10'!$G$10:$G$29)*'10'!$E$3</f>
        <v>0</v>
      </c>
      <c r="Q1742" s="224">
        <f>SUMIF('11'!$C$10:$C$39,$C1742,'11'!$G$10:$G$39)*'11'!$E$3</f>
        <v>0</v>
      </c>
      <c r="R1742" s="224">
        <f>SUMIF('12'!$C$10:$C$29,$C1742,'12'!$G$10:$G$29)*'12'!$E$3</f>
        <v>0</v>
      </c>
      <c r="S1742" s="224">
        <f>SUMIF('13'!$C$10:$C$29,$C1742,'13'!$G$10:$G$29)*'13'!$E$3</f>
        <v>0</v>
      </c>
      <c r="T1742" s="224">
        <f>SUMIF('14'!$C$10:$C$29,$C1742,'14'!$G$10:$G$29)*'14'!$E$3</f>
        <v>0</v>
      </c>
      <c r="U1742" s="224">
        <f>SUMIF('15'!$C$10:$C$29,$C1742,'15'!$G$10:$G$29)*'15'!$E$3</f>
        <v>0</v>
      </c>
      <c r="V1742" s="224">
        <f>SUMIF('16'!$C$10:$C$29,$C1742,'16'!$G$10:$G$29)*'16'!$E$3</f>
        <v>0</v>
      </c>
      <c r="W1742" s="224">
        <f>SUMIF('17'!$C$10:$C$29,$C1742,'17'!$G$10:$G$29)*'17'!$E$3</f>
        <v>0</v>
      </c>
      <c r="X1742" s="224">
        <f>SUMIF('18'!$C$10:$C$29,$C1742,'18'!$G$10:$G$29)*'18'!$E$3</f>
        <v>0</v>
      </c>
      <c r="Y1742" s="224">
        <f>SUMIF('19'!$C$10:$C$28,$C1742,'19'!$G$10:$G$28)*'19'!$E$3</f>
        <v>0</v>
      </c>
      <c r="Z1742" s="224">
        <f>SUMIF('20'!$C$10:$C$29,$C1742,'20'!$G$10:$G$29)*'20'!$E$3</f>
        <v>0</v>
      </c>
      <c r="AA1742" s="224">
        <f>SUMIF('21'!$C$10:$C$29,$C1742,'21'!$G$10:$G$29)*'21'!$E$3</f>
        <v>0</v>
      </c>
    </row>
    <row r="1743" spans="3:27" ht="15" hidden="1">
      <c r="C1743" s="207" t="s">
        <v>3583</v>
      </c>
      <c r="D1743" s="207" t="s">
        <v>3584</v>
      </c>
      <c r="F1743" s="303">
        <f t="shared" si="28"/>
        <v>0</v>
      </c>
      <c r="G1743" s="224">
        <f>SUMIF('01'!$C$10:$C$29,$C1743,'01'!$G$10:$G$29)*'01'!$E$3</f>
        <v>0</v>
      </c>
      <c r="H1743" s="224">
        <f>SUMIF('02'!$C$10:$C$28,$C1743,'02'!$G$10:$G$28)*'02'!$E$3</f>
        <v>0</v>
      </c>
      <c r="I1743" s="224">
        <f>SUMIF('03'!$C$10:$C$29,$C1743,'03'!$G$10:$G$29)*'03'!$E$3</f>
        <v>0</v>
      </c>
      <c r="J1743" s="224">
        <f>SUMIF('04'!$C$10:$C$26,$C1743,'04'!$G$10:$G$26)*'04'!$E$3</f>
        <v>0</v>
      </c>
      <c r="K1743" s="224">
        <f>SUMIF('05'!$C$10:$C$29,$C1743,'05'!$G$10:$G$29)*'05'!$E$3</f>
        <v>0</v>
      </c>
      <c r="L1743" s="224">
        <f>SUMIF('06'!$C$10:$C$29,$C1743,'06'!$G$10:$G$29)*'06'!$E$3</f>
        <v>0</v>
      </c>
      <c r="M1743" s="224">
        <f>SUMIF('07'!$C$10:$C$26,$C1743,'07'!$G$10:$G$26)*'07'!$E$3</f>
        <v>0</v>
      </c>
      <c r="N1743" s="224">
        <f>SUMIF('08'!$C$10:$C$29,$C1743,'08'!$G$10:$G$29)*'08'!$E$3</f>
        <v>0</v>
      </c>
      <c r="O1743" s="224">
        <f>SUMIF('09'!$C$10:$C$29,$C1743,'09'!$G$10:$G$29)*'09'!$E$3</f>
        <v>0</v>
      </c>
      <c r="P1743" s="224">
        <f>SUMIF('10'!$C$10:$C$29,$C1743,'10'!$G$10:$G$29)*'10'!$E$3</f>
        <v>0</v>
      </c>
      <c r="Q1743" s="224">
        <f>SUMIF('11'!$C$10:$C$39,$C1743,'11'!$G$10:$G$39)*'11'!$E$3</f>
        <v>0</v>
      </c>
      <c r="R1743" s="224">
        <f>SUMIF('12'!$C$10:$C$29,$C1743,'12'!$G$10:$G$29)*'12'!$E$3</f>
        <v>0</v>
      </c>
      <c r="S1743" s="224">
        <f>SUMIF('13'!$C$10:$C$29,$C1743,'13'!$G$10:$G$29)*'13'!$E$3</f>
        <v>0</v>
      </c>
      <c r="T1743" s="224">
        <f>SUMIF('14'!$C$10:$C$29,$C1743,'14'!$G$10:$G$29)*'14'!$E$3</f>
        <v>0</v>
      </c>
      <c r="U1743" s="224">
        <f>SUMIF('15'!$C$10:$C$29,$C1743,'15'!$G$10:$G$29)*'15'!$E$3</f>
        <v>0</v>
      </c>
      <c r="V1743" s="224">
        <f>SUMIF('16'!$C$10:$C$29,$C1743,'16'!$G$10:$G$29)*'16'!$E$3</f>
        <v>0</v>
      </c>
      <c r="W1743" s="224">
        <f>SUMIF('17'!$C$10:$C$29,$C1743,'17'!$G$10:$G$29)*'17'!$E$3</f>
        <v>0</v>
      </c>
      <c r="X1743" s="224">
        <f>SUMIF('18'!$C$10:$C$29,$C1743,'18'!$G$10:$G$29)*'18'!$E$3</f>
        <v>0</v>
      </c>
      <c r="Y1743" s="224">
        <f>SUMIF('19'!$C$10:$C$28,$C1743,'19'!$G$10:$G$28)*'19'!$E$3</f>
        <v>0</v>
      </c>
      <c r="Z1743" s="224">
        <f>SUMIF('20'!$C$10:$C$29,$C1743,'20'!$G$10:$G$29)*'20'!$E$3</f>
        <v>0</v>
      </c>
      <c r="AA1743" s="224">
        <f>SUMIF('21'!$C$10:$C$29,$C1743,'21'!$G$10:$G$29)*'21'!$E$3</f>
        <v>0</v>
      </c>
    </row>
    <row r="1744" spans="3:27" ht="15" hidden="1">
      <c r="C1744" s="207" t="s">
        <v>3585</v>
      </c>
      <c r="D1744" s="207" t="s">
        <v>3586</v>
      </c>
      <c r="F1744" s="303">
        <f t="shared" si="28"/>
        <v>0</v>
      </c>
      <c r="G1744" s="224">
        <f>SUMIF('01'!$C$10:$C$29,$C1744,'01'!$G$10:$G$29)*'01'!$E$3</f>
        <v>0</v>
      </c>
      <c r="H1744" s="224">
        <f>SUMIF('02'!$C$10:$C$28,$C1744,'02'!$G$10:$G$28)*'02'!$E$3</f>
        <v>0</v>
      </c>
      <c r="I1744" s="224">
        <f>SUMIF('03'!$C$10:$C$29,$C1744,'03'!$G$10:$G$29)*'03'!$E$3</f>
        <v>0</v>
      </c>
      <c r="J1744" s="224">
        <f>SUMIF('04'!$C$10:$C$26,$C1744,'04'!$G$10:$G$26)*'04'!$E$3</f>
        <v>0</v>
      </c>
      <c r="K1744" s="224">
        <f>SUMIF('05'!$C$10:$C$29,$C1744,'05'!$G$10:$G$29)*'05'!$E$3</f>
        <v>0</v>
      </c>
      <c r="L1744" s="224">
        <f>SUMIF('06'!$C$10:$C$29,$C1744,'06'!$G$10:$G$29)*'06'!$E$3</f>
        <v>0</v>
      </c>
      <c r="M1744" s="224">
        <f>SUMIF('07'!$C$10:$C$26,$C1744,'07'!$G$10:$G$26)*'07'!$E$3</f>
        <v>0</v>
      </c>
      <c r="N1744" s="224">
        <f>SUMIF('08'!$C$10:$C$29,$C1744,'08'!$G$10:$G$29)*'08'!$E$3</f>
        <v>0</v>
      </c>
      <c r="O1744" s="224">
        <f>SUMIF('09'!$C$10:$C$29,$C1744,'09'!$G$10:$G$29)*'09'!$E$3</f>
        <v>0</v>
      </c>
      <c r="P1744" s="224">
        <f>SUMIF('10'!$C$10:$C$29,$C1744,'10'!$G$10:$G$29)*'10'!$E$3</f>
        <v>0</v>
      </c>
      <c r="Q1744" s="224">
        <f>SUMIF('11'!$C$10:$C$39,$C1744,'11'!$G$10:$G$39)*'11'!$E$3</f>
        <v>0</v>
      </c>
      <c r="R1744" s="224">
        <f>SUMIF('12'!$C$10:$C$29,$C1744,'12'!$G$10:$G$29)*'12'!$E$3</f>
        <v>0</v>
      </c>
      <c r="S1744" s="224">
        <f>SUMIF('13'!$C$10:$C$29,$C1744,'13'!$G$10:$G$29)*'13'!$E$3</f>
        <v>0</v>
      </c>
      <c r="T1744" s="224">
        <f>SUMIF('14'!$C$10:$C$29,$C1744,'14'!$G$10:$G$29)*'14'!$E$3</f>
        <v>0</v>
      </c>
      <c r="U1744" s="224">
        <f>SUMIF('15'!$C$10:$C$29,$C1744,'15'!$G$10:$G$29)*'15'!$E$3</f>
        <v>0</v>
      </c>
      <c r="V1744" s="224">
        <f>SUMIF('16'!$C$10:$C$29,$C1744,'16'!$G$10:$G$29)*'16'!$E$3</f>
        <v>0</v>
      </c>
      <c r="W1744" s="224">
        <f>SUMIF('17'!$C$10:$C$29,$C1744,'17'!$G$10:$G$29)*'17'!$E$3</f>
        <v>0</v>
      </c>
      <c r="X1744" s="224">
        <f>SUMIF('18'!$C$10:$C$29,$C1744,'18'!$G$10:$G$29)*'18'!$E$3</f>
        <v>0</v>
      </c>
      <c r="Y1744" s="224">
        <f>SUMIF('19'!$C$10:$C$28,$C1744,'19'!$G$10:$G$28)*'19'!$E$3</f>
        <v>0</v>
      </c>
      <c r="Z1744" s="224">
        <f>SUMIF('20'!$C$10:$C$29,$C1744,'20'!$G$10:$G$29)*'20'!$E$3</f>
        <v>0</v>
      </c>
      <c r="AA1744" s="224">
        <f>SUMIF('21'!$C$10:$C$29,$C1744,'21'!$G$10:$G$29)*'21'!$E$3</f>
        <v>0</v>
      </c>
    </row>
    <row r="1745" spans="3:27" ht="15" hidden="1">
      <c r="C1745" s="207" t="s">
        <v>3587</v>
      </c>
      <c r="D1745" s="207" t="s">
        <v>3588</v>
      </c>
      <c r="F1745" s="303">
        <f t="shared" si="28"/>
        <v>0</v>
      </c>
      <c r="G1745" s="224">
        <f>SUMIF('01'!$C$10:$C$29,$C1745,'01'!$G$10:$G$29)*'01'!$E$3</f>
        <v>0</v>
      </c>
      <c r="H1745" s="224">
        <f>SUMIF('02'!$C$10:$C$28,$C1745,'02'!$G$10:$G$28)*'02'!$E$3</f>
        <v>0</v>
      </c>
      <c r="I1745" s="224">
        <f>SUMIF('03'!$C$10:$C$29,$C1745,'03'!$G$10:$G$29)*'03'!$E$3</f>
        <v>0</v>
      </c>
      <c r="J1745" s="224">
        <f>SUMIF('04'!$C$10:$C$26,$C1745,'04'!$G$10:$G$26)*'04'!$E$3</f>
        <v>0</v>
      </c>
      <c r="K1745" s="224">
        <f>SUMIF('05'!$C$10:$C$29,$C1745,'05'!$G$10:$G$29)*'05'!$E$3</f>
        <v>0</v>
      </c>
      <c r="L1745" s="224">
        <f>SUMIF('06'!$C$10:$C$29,$C1745,'06'!$G$10:$G$29)*'06'!$E$3</f>
        <v>0</v>
      </c>
      <c r="M1745" s="224">
        <f>SUMIF('07'!$C$10:$C$26,$C1745,'07'!$G$10:$G$26)*'07'!$E$3</f>
        <v>0</v>
      </c>
      <c r="N1745" s="224">
        <f>SUMIF('08'!$C$10:$C$29,$C1745,'08'!$G$10:$G$29)*'08'!$E$3</f>
        <v>0</v>
      </c>
      <c r="O1745" s="224">
        <f>SUMIF('09'!$C$10:$C$29,$C1745,'09'!$G$10:$G$29)*'09'!$E$3</f>
        <v>0</v>
      </c>
      <c r="P1745" s="224">
        <f>SUMIF('10'!$C$10:$C$29,$C1745,'10'!$G$10:$G$29)*'10'!$E$3</f>
        <v>0</v>
      </c>
      <c r="Q1745" s="224">
        <f>SUMIF('11'!$C$10:$C$39,$C1745,'11'!$G$10:$G$39)*'11'!$E$3</f>
        <v>0</v>
      </c>
      <c r="R1745" s="224">
        <f>SUMIF('12'!$C$10:$C$29,$C1745,'12'!$G$10:$G$29)*'12'!$E$3</f>
        <v>0</v>
      </c>
      <c r="S1745" s="224">
        <f>SUMIF('13'!$C$10:$C$29,$C1745,'13'!$G$10:$G$29)*'13'!$E$3</f>
        <v>0</v>
      </c>
      <c r="T1745" s="224">
        <f>SUMIF('14'!$C$10:$C$29,$C1745,'14'!$G$10:$G$29)*'14'!$E$3</f>
        <v>0</v>
      </c>
      <c r="U1745" s="224">
        <f>SUMIF('15'!$C$10:$C$29,$C1745,'15'!$G$10:$G$29)*'15'!$E$3</f>
        <v>0</v>
      </c>
      <c r="V1745" s="224">
        <f>SUMIF('16'!$C$10:$C$29,$C1745,'16'!$G$10:$G$29)*'16'!$E$3</f>
        <v>0</v>
      </c>
      <c r="W1745" s="224">
        <f>SUMIF('17'!$C$10:$C$29,$C1745,'17'!$G$10:$G$29)*'17'!$E$3</f>
        <v>0</v>
      </c>
      <c r="X1745" s="224">
        <f>SUMIF('18'!$C$10:$C$29,$C1745,'18'!$G$10:$G$29)*'18'!$E$3</f>
        <v>0</v>
      </c>
      <c r="Y1745" s="224">
        <f>SUMIF('19'!$C$10:$C$28,$C1745,'19'!$G$10:$G$28)*'19'!$E$3</f>
        <v>0</v>
      </c>
      <c r="Z1745" s="224">
        <f>SUMIF('20'!$C$10:$C$29,$C1745,'20'!$G$10:$G$29)*'20'!$E$3</f>
        <v>0</v>
      </c>
      <c r="AA1745" s="224">
        <f>SUMIF('21'!$C$10:$C$29,$C1745,'21'!$G$10:$G$29)*'21'!$E$3</f>
        <v>0</v>
      </c>
    </row>
    <row r="1746" spans="3:27" ht="15" hidden="1">
      <c r="C1746" s="207" t="s">
        <v>3589</v>
      </c>
      <c r="D1746" s="207" t="s">
        <v>3590</v>
      </c>
      <c r="F1746" s="303">
        <f t="shared" si="28"/>
        <v>0</v>
      </c>
      <c r="G1746" s="224">
        <f>SUMIF('01'!$C$10:$C$29,$C1746,'01'!$G$10:$G$29)*'01'!$E$3</f>
        <v>0</v>
      </c>
      <c r="H1746" s="224">
        <f>SUMIF('02'!$C$10:$C$28,$C1746,'02'!$G$10:$G$28)*'02'!$E$3</f>
        <v>0</v>
      </c>
      <c r="I1746" s="224">
        <f>SUMIF('03'!$C$10:$C$29,$C1746,'03'!$G$10:$G$29)*'03'!$E$3</f>
        <v>0</v>
      </c>
      <c r="J1746" s="224">
        <f>SUMIF('04'!$C$10:$C$26,$C1746,'04'!$G$10:$G$26)*'04'!$E$3</f>
        <v>0</v>
      </c>
      <c r="K1746" s="224">
        <f>SUMIF('05'!$C$10:$C$29,$C1746,'05'!$G$10:$G$29)*'05'!$E$3</f>
        <v>0</v>
      </c>
      <c r="L1746" s="224">
        <f>SUMIF('06'!$C$10:$C$29,$C1746,'06'!$G$10:$G$29)*'06'!$E$3</f>
        <v>0</v>
      </c>
      <c r="M1746" s="224">
        <f>SUMIF('07'!$C$10:$C$26,$C1746,'07'!$G$10:$G$26)*'07'!$E$3</f>
        <v>0</v>
      </c>
      <c r="N1746" s="224">
        <f>SUMIF('08'!$C$10:$C$29,$C1746,'08'!$G$10:$G$29)*'08'!$E$3</f>
        <v>0</v>
      </c>
      <c r="O1746" s="224">
        <f>SUMIF('09'!$C$10:$C$29,$C1746,'09'!$G$10:$G$29)*'09'!$E$3</f>
        <v>0</v>
      </c>
      <c r="P1746" s="224">
        <f>SUMIF('10'!$C$10:$C$29,$C1746,'10'!$G$10:$G$29)*'10'!$E$3</f>
        <v>0</v>
      </c>
      <c r="Q1746" s="224">
        <f>SUMIF('11'!$C$10:$C$39,$C1746,'11'!$G$10:$G$39)*'11'!$E$3</f>
        <v>0</v>
      </c>
      <c r="R1746" s="224">
        <f>SUMIF('12'!$C$10:$C$29,$C1746,'12'!$G$10:$G$29)*'12'!$E$3</f>
        <v>0</v>
      </c>
      <c r="S1746" s="224">
        <f>SUMIF('13'!$C$10:$C$29,$C1746,'13'!$G$10:$G$29)*'13'!$E$3</f>
        <v>0</v>
      </c>
      <c r="T1746" s="224">
        <f>SUMIF('14'!$C$10:$C$29,$C1746,'14'!$G$10:$G$29)*'14'!$E$3</f>
        <v>0</v>
      </c>
      <c r="U1746" s="224">
        <f>SUMIF('15'!$C$10:$C$29,$C1746,'15'!$G$10:$G$29)*'15'!$E$3</f>
        <v>0</v>
      </c>
      <c r="V1746" s="224">
        <f>SUMIF('16'!$C$10:$C$29,$C1746,'16'!$G$10:$G$29)*'16'!$E$3</f>
        <v>0</v>
      </c>
      <c r="W1746" s="224">
        <f>SUMIF('17'!$C$10:$C$29,$C1746,'17'!$G$10:$G$29)*'17'!$E$3</f>
        <v>0</v>
      </c>
      <c r="X1746" s="224">
        <f>SUMIF('18'!$C$10:$C$29,$C1746,'18'!$G$10:$G$29)*'18'!$E$3</f>
        <v>0</v>
      </c>
      <c r="Y1746" s="224">
        <f>SUMIF('19'!$C$10:$C$28,$C1746,'19'!$G$10:$G$28)*'19'!$E$3</f>
        <v>0</v>
      </c>
      <c r="Z1746" s="224">
        <f>SUMIF('20'!$C$10:$C$29,$C1746,'20'!$G$10:$G$29)*'20'!$E$3</f>
        <v>0</v>
      </c>
      <c r="AA1746" s="224">
        <f>SUMIF('21'!$C$10:$C$29,$C1746,'21'!$G$10:$G$29)*'21'!$E$3</f>
        <v>0</v>
      </c>
    </row>
    <row r="1747" spans="3:27" ht="15" hidden="1">
      <c r="C1747" s="207" t="s">
        <v>3591</v>
      </c>
      <c r="D1747" s="207" t="s">
        <v>3592</v>
      </c>
      <c r="F1747" s="303">
        <f t="shared" si="28"/>
        <v>0</v>
      </c>
      <c r="G1747" s="224">
        <f>SUMIF('01'!$C$10:$C$29,$C1747,'01'!$G$10:$G$29)*'01'!$E$3</f>
        <v>0</v>
      </c>
      <c r="H1747" s="224">
        <f>SUMIF('02'!$C$10:$C$28,$C1747,'02'!$G$10:$G$28)*'02'!$E$3</f>
        <v>0</v>
      </c>
      <c r="I1747" s="224">
        <f>SUMIF('03'!$C$10:$C$29,$C1747,'03'!$G$10:$G$29)*'03'!$E$3</f>
        <v>0</v>
      </c>
      <c r="J1747" s="224">
        <f>SUMIF('04'!$C$10:$C$26,$C1747,'04'!$G$10:$G$26)*'04'!$E$3</f>
        <v>0</v>
      </c>
      <c r="K1747" s="224">
        <f>SUMIF('05'!$C$10:$C$29,$C1747,'05'!$G$10:$G$29)*'05'!$E$3</f>
        <v>0</v>
      </c>
      <c r="L1747" s="224">
        <f>SUMIF('06'!$C$10:$C$29,$C1747,'06'!$G$10:$G$29)*'06'!$E$3</f>
        <v>0</v>
      </c>
      <c r="M1747" s="224">
        <f>SUMIF('07'!$C$10:$C$26,$C1747,'07'!$G$10:$G$26)*'07'!$E$3</f>
        <v>0</v>
      </c>
      <c r="N1747" s="224">
        <f>SUMIF('08'!$C$10:$C$29,$C1747,'08'!$G$10:$G$29)*'08'!$E$3</f>
        <v>0</v>
      </c>
      <c r="O1747" s="224">
        <f>SUMIF('09'!$C$10:$C$29,$C1747,'09'!$G$10:$G$29)*'09'!$E$3</f>
        <v>0</v>
      </c>
      <c r="P1747" s="224">
        <f>SUMIF('10'!$C$10:$C$29,$C1747,'10'!$G$10:$G$29)*'10'!$E$3</f>
        <v>0</v>
      </c>
      <c r="Q1747" s="224">
        <f>SUMIF('11'!$C$10:$C$39,$C1747,'11'!$G$10:$G$39)*'11'!$E$3</f>
        <v>0</v>
      </c>
      <c r="R1747" s="224">
        <f>SUMIF('12'!$C$10:$C$29,$C1747,'12'!$G$10:$G$29)*'12'!$E$3</f>
        <v>0</v>
      </c>
      <c r="S1747" s="224">
        <f>SUMIF('13'!$C$10:$C$29,$C1747,'13'!$G$10:$G$29)*'13'!$E$3</f>
        <v>0</v>
      </c>
      <c r="T1747" s="224">
        <f>SUMIF('14'!$C$10:$C$29,$C1747,'14'!$G$10:$G$29)*'14'!$E$3</f>
        <v>0</v>
      </c>
      <c r="U1747" s="224">
        <f>SUMIF('15'!$C$10:$C$29,$C1747,'15'!$G$10:$G$29)*'15'!$E$3</f>
        <v>0</v>
      </c>
      <c r="V1747" s="224">
        <f>SUMIF('16'!$C$10:$C$29,$C1747,'16'!$G$10:$G$29)*'16'!$E$3</f>
        <v>0</v>
      </c>
      <c r="W1747" s="224">
        <f>SUMIF('17'!$C$10:$C$29,$C1747,'17'!$G$10:$G$29)*'17'!$E$3</f>
        <v>0</v>
      </c>
      <c r="X1747" s="224">
        <f>SUMIF('18'!$C$10:$C$29,$C1747,'18'!$G$10:$G$29)*'18'!$E$3</f>
        <v>0</v>
      </c>
      <c r="Y1747" s="224">
        <f>SUMIF('19'!$C$10:$C$28,$C1747,'19'!$G$10:$G$28)*'19'!$E$3</f>
        <v>0</v>
      </c>
      <c r="Z1747" s="224">
        <f>SUMIF('20'!$C$10:$C$29,$C1747,'20'!$G$10:$G$29)*'20'!$E$3</f>
        <v>0</v>
      </c>
      <c r="AA1747" s="224">
        <f>SUMIF('21'!$C$10:$C$29,$C1747,'21'!$G$10:$G$29)*'21'!$E$3</f>
        <v>0</v>
      </c>
    </row>
    <row r="1748" spans="3:27" ht="15" hidden="1">
      <c r="C1748" s="207" t="s">
        <v>3593</v>
      </c>
      <c r="D1748" s="207" t="s">
        <v>3594</v>
      </c>
      <c r="F1748" s="303">
        <f t="shared" si="28"/>
        <v>0</v>
      </c>
      <c r="G1748" s="224">
        <f>SUMIF('01'!$C$10:$C$29,$C1748,'01'!$G$10:$G$29)*'01'!$E$3</f>
        <v>0</v>
      </c>
      <c r="H1748" s="224">
        <f>SUMIF('02'!$C$10:$C$28,$C1748,'02'!$G$10:$G$28)*'02'!$E$3</f>
        <v>0</v>
      </c>
      <c r="I1748" s="224">
        <f>SUMIF('03'!$C$10:$C$29,$C1748,'03'!$G$10:$G$29)*'03'!$E$3</f>
        <v>0</v>
      </c>
      <c r="J1748" s="224">
        <f>SUMIF('04'!$C$10:$C$26,$C1748,'04'!$G$10:$G$26)*'04'!$E$3</f>
        <v>0</v>
      </c>
      <c r="K1748" s="224">
        <f>SUMIF('05'!$C$10:$C$29,$C1748,'05'!$G$10:$G$29)*'05'!$E$3</f>
        <v>0</v>
      </c>
      <c r="L1748" s="224">
        <f>SUMIF('06'!$C$10:$C$29,$C1748,'06'!$G$10:$G$29)*'06'!$E$3</f>
        <v>0</v>
      </c>
      <c r="M1748" s="224">
        <f>SUMIF('07'!$C$10:$C$26,$C1748,'07'!$G$10:$G$26)*'07'!$E$3</f>
        <v>0</v>
      </c>
      <c r="N1748" s="224">
        <f>SUMIF('08'!$C$10:$C$29,$C1748,'08'!$G$10:$G$29)*'08'!$E$3</f>
        <v>0</v>
      </c>
      <c r="O1748" s="224">
        <f>SUMIF('09'!$C$10:$C$29,$C1748,'09'!$G$10:$G$29)*'09'!$E$3</f>
        <v>0</v>
      </c>
      <c r="P1748" s="224">
        <f>SUMIF('10'!$C$10:$C$29,$C1748,'10'!$G$10:$G$29)*'10'!$E$3</f>
        <v>0</v>
      </c>
      <c r="Q1748" s="224">
        <f>SUMIF('11'!$C$10:$C$39,$C1748,'11'!$G$10:$G$39)*'11'!$E$3</f>
        <v>0</v>
      </c>
      <c r="R1748" s="224">
        <f>SUMIF('12'!$C$10:$C$29,$C1748,'12'!$G$10:$G$29)*'12'!$E$3</f>
        <v>0</v>
      </c>
      <c r="S1748" s="224">
        <f>SUMIF('13'!$C$10:$C$29,$C1748,'13'!$G$10:$G$29)*'13'!$E$3</f>
        <v>0</v>
      </c>
      <c r="T1748" s="224">
        <f>SUMIF('14'!$C$10:$C$29,$C1748,'14'!$G$10:$G$29)*'14'!$E$3</f>
        <v>0</v>
      </c>
      <c r="U1748" s="224">
        <f>SUMIF('15'!$C$10:$C$29,$C1748,'15'!$G$10:$G$29)*'15'!$E$3</f>
        <v>0</v>
      </c>
      <c r="V1748" s="224">
        <f>SUMIF('16'!$C$10:$C$29,$C1748,'16'!$G$10:$G$29)*'16'!$E$3</f>
        <v>0</v>
      </c>
      <c r="W1748" s="224">
        <f>SUMIF('17'!$C$10:$C$29,$C1748,'17'!$G$10:$G$29)*'17'!$E$3</f>
        <v>0</v>
      </c>
      <c r="X1748" s="224">
        <f>SUMIF('18'!$C$10:$C$29,$C1748,'18'!$G$10:$G$29)*'18'!$E$3</f>
        <v>0</v>
      </c>
      <c r="Y1748" s="224">
        <f>SUMIF('19'!$C$10:$C$28,$C1748,'19'!$G$10:$G$28)*'19'!$E$3</f>
        <v>0</v>
      </c>
      <c r="Z1748" s="224">
        <f>SUMIF('20'!$C$10:$C$29,$C1748,'20'!$G$10:$G$29)*'20'!$E$3</f>
        <v>0</v>
      </c>
      <c r="AA1748" s="224">
        <f>SUMIF('21'!$C$10:$C$29,$C1748,'21'!$G$10:$G$29)*'21'!$E$3</f>
        <v>0</v>
      </c>
    </row>
    <row r="1749" spans="3:27" ht="15" hidden="1">
      <c r="C1749" s="207" t="s">
        <v>3595</v>
      </c>
      <c r="D1749" s="207" t="s">
        <v>3596</v>
      </c>
      <c r="F1749" s="303">
        <f t="shared" si="28"/>
        <v>0</v>
      </c>
      <c r="G1749" s="224">
        <f>SUMIF('01'!$C$10:$C$29,$C1749,'01'!$G$10:$G$29)*'01'!$E$3</f>
        <v>0</v>
      </c>
      <c r="H1749" s="224">
        <f>SUMIF('02'!$C$10:$C$28,$C1749,'02'!$G$10:$G$28)*'02'!$E$3</f>
        <v>0</v>
      </c>
      <c r="I1749" s="224">
        <f>SUMIF('03'!$C$10:$C$29,$C1749,'03'!$G$10:$G$29)*'03'!$E$3</f>
        <v>0</v>
      </c>
      <c r="J1749" s="224">
        <f>SUMIF('04'!$C$10:$C$26,$C1749,'04'!$G$10:$G$26)*'04'!$E$3</f>
        <v>0</v>
      </c>
      <c r="K1749" s="224">
        <f>SUMIF('05'!$C$10:$C$29,$C1749,'05'!$G$10:$G$29)*'05'!$E$3</f>
        <v>0</v>
      </c>
      <c r="L1749" s="224">
        <f>SUMIF('06'!$C$10:$C$29,$C1749,'06'!$G$10:$G$29)*'06'!$E$3</f>
        <v>0</v>
      </c>
      <c r="M1749" s="224">
        <f>SUMIF('07'!$C$10:$C$26,$C1749,'07'!$G$10:$G$26)*'07'!$E$3</f>
        <v>0</v>
      </c>
      <c r="N1749" s="224">
        <f>SUMIF('08'!$C$10:$C$29,$C1749,'08'!$G$10:$G$29)*'08'!$E$3</f>
        <v>0</v>
      </c>
      <c r="O1749" s="224">
        <f>SUMIF('09'!$C$10:$C$29,$C1749,'09'!$G$10:$G$29)*'09'!$E$3</f>
        <v>0</v>
      </c>
      <c r="P1749" s="224">
        <f>SUMIF('10'!$C$10:$C$29,$C1749,'10'!$G$10:$G$29)*'10'!$E$3</f>
        <v>0</v>
      </c>
      <c r="Q1749" s="224">
        <f>SUMIF('11'!$C$10:$C$39,$C1749,'11'!$G$10:$G$39)*'11'!$E$3</f>
        <v>0</v>
      </c>
      <c r="R1749" s="224">
        <f>SUMIF('12'!$C$10:$C$29,$C1749,'12'!$G$10:$G$29)*'12'!$E$3</f>
        <v>0</v>
      </c>
      <c r="S1749" s="224">
        <f>SUMIF('13'!$C$10:$C$29,$C1749,'13'!$G$10:$G$29)*'13'!$E$3</f>
        <v>0</v>
      </c>
      <c r="T1749" s="224">
        <f>SUMIF('14'!$C$10:$C$29,$C1749,'14'!$G$10:$G$29)*'14'!$E$3</f>
        <v>0</v>
      </c>
      <c r="U1749" s="224">
        <f>SUMIF('15'!$C$10:$C$29,$C1749,'15'!$G$10:$G$29)*'15'!$E$3</f>
        <v>0</v>
      </c>
      <c r="V1749" s="224">
        <f>SUMIF('16'!$C$10:$C$29,$C1749,'16'!$G$10:$G$29)*'16'!$E$3</f>
        <v>0</v>
      </c>
      <c r="W1749" s="224">
        <f>SUMIF('17'!$C$10:$C$29,$C1749,'17'!$G$10:$G$29)*'17'!$E$3</f>
        <v>0</v>
      </c>
      <c r="X1749" s="224">
        <f>SUMIF('18'!$C$10:$C$29,$C1749,'18'!$G$10:$G$29)*'18'!$E$3</f>
        <v>0</v>
      </c>
      <c r="Y1749" s="224">
        <f>SUMIF('19'!$C$10:$C$28,$C1749,'19'!$G$10:$G$28)*'19'!$E$3</f>
        <v>0</v>
      </c>
      <c r="Z1749" s="224">
        <f>SUMIF('20'!$C$10:$C$29,$C1749,'20'!$G$10:$G$29)*'20'!$E$3</f>
        <v>0</v>
      </c>
      <c r="AA1749" s="224">
        <f>SUMIF('21'!$C$10:$C$29,$C1749,'21'!$G$10:$G$29)*'21'!$E$3</f>
        <v>0</v>
      </c>
    </row>
    <row r="1750" spans="3:27" ht="15" hidden="1">
      <c r="C1750" s="207" t="s">
        <v>3597</v>
      </c>
      <c r="D1750" s="207" t="s">
        <v>3598</v>
      </c>
      <c r="F1750" s="303">
        <f t="shared" si="28"/>
        <v>0</v>
      </c>
      <c r="G1750" s="224">
        <f>SUMIF('01'!$C$10:$C$29,$C1750,'01'!$G$10:$G$29)*'01'!$E$3</f>
        <v>0</v>
      </c>
      <c r="H1750" s="224">
        <f>SUMIF('02'!$C$10:$C$28,$C1750,'02'!$G$10:$G$28)*'02'!$E$3</f>
        <v>0</v>
      </c>
      <c r="I1750" s="224">
        <f>SUMIF('03'!$C$10:$C$29,$C1750,'03'!$G$10:$G$29)*'03'!$E$3</f>
        <v>0</v>
      </c>
      <c r="J1750" s="224">
        <f>SUMIF('04'!$C$10:$C$26,$C1750,'04'!$G$10:$G$26)*'04'!$E$3</f>
        <v>0</v>
      </c>
      <c r="K1750" s="224">
        <f>SUMIF('05'!$C$10:$C$29,$C1750,'05'!$G$10:$G$29)*'05'!$E$3</f>
        <v>0</v>
      </c>
      <c r="L1750" s="224">
        <f>SUMIF('06'!$C$10:$C$29,$C1750,'06'!$G$10:$G$29)*'06'!$E$3</f>
        <v>0</v>
      </c>
      <c r="M1750" s="224">
        <f>SUMIF('07'!$C$10:$C$26,$C1750,'07'!$G$10:$G$26)*'07'!$E$3</f>
        <v>0</v>
      </c>
      <c r="N1750" s="224">
        <f>SUMIF('08'!$C$10:$C$29,$C1750,'08'!$G$10:$G$29)*'08'!$E$3</f>
        <v>0</v>
      </c>
      <c r="O1750" s="224">
        <f>SUMIF('09'!$C$10:$C$29,$C1750,'09'!$G$10:$G$29)*'09'!$E$3</f>
        <v>0</v>
      </c>
      <c r="P1750" s="224">
        <f>SUMIF('10'!$C$10:$C$29,$C1750,'10'!$G$10:$G$29)*'10'!$E$3</f>
        <v>0</v>
      </c>
      <c r="Q1750" s="224">
        <f>SUMIF('11'!$C$10:$C$39,$C1750,'11'!$G$10:$G$39)*'11'!$E$3</f>
        <v>0</v>
      </c>
      <c r="R1750" s="224">
        <f>SUMIF('12'!$C$10:$C$29,$C1750,'12'!$G$10:$G$29)*'12'!$E$3</f>
        <v>0</v>
      </c>
      <c r="S1750" s="224">
        <f>SUMIF('13'!$C$10:$C$29,$C1750,'13'!$G$10:$G$29)*'13'!$E$3</f>
        <v>0</v>
      </c>
      <c r="T1750" s="224">
        <f>SUMIF('14'!$C$10:$C$29,$C1750,'14'!$G$10:$G$29)*'14'!$E$3</f>
        <v>0</v>
      </c>
      <c r="U1750" s="224">
        <f>SUMIF('15'!$C$10:$C$29,$C1750,'15'!$G$10:$G$29)*'15'!$E$3</f>
        <v>0</v>
      </c>
      <c r="V1750" s="224">
        <f>SUMIF('16'!$C$10:$C$29,$C1750,'16'!$G$10:$G$29)*'16'!$E$3</f>
        <v>0</v>
      </c>
      <c r="W1750" s="224">
        <f>SUMIF('17'!$C$10:$C$29,$C1750,'17'!$G$10:$G$29)*'17'!$E$3</f>
        <v>0</v>
      </c>
      <c r="X1750" s="224">
        <f>SUMIF('18'!$C$10:$C$29,$C1750,'18'!$G$10:$G$29)*'18'!$E$3</f>
        <v>0</v>
      </c>
      <c r="Y1750" s="224">
        <f>SUMIF('19'!$C$10:$C$28,$C1750,'19'!$G$10:$G$28)*'19'!$E$3</f>
        <v>0</v>
      </c>
      <c r="Z1750" s="224">
        <f>SUMIF('20'!$C$10:$C$29,$C1750,'20'!$G$10:$G$29)*'20'!$E$3</f>
        <v>0</v>
      </c>
      <c r="AA1750" s="224">
        <f>SUMIF('21'!$C$10:$C$29,$C1750,'21'!$G$10:$G$29)*'21'!$E$3</f>
        <v>0</v>
      </c>
    </row>
    <row r="1751" spans="3:27" ht="15" hidden="1">
      <c r="C1751" s="207" t="s">
        <v>3599</v>
      </c>
      <c r="D1751" s="207" t="s">
        <v>3600</v>
      </c>
      <c r="F1751" s="303">
        <f t="shared" si="28"/>
        <v>0</v>
      </c>
      <c r="G1751" s="224">
        <f>SUMIF('01'!$C$10:$C$29,$C1751,'01'!$G$10:$G$29)*'01'!$E$3</f>
        <v>0</v>
      </c>
      <c r="H1751" s="224">
        <f>SUMIF('02'!$C$10:$C$28,$C1751,'02'!$G$10:$G$28)*'02'!$E$3</f>
        <v>0</v>
      </c>
      <c r="I1751" s="224">
        <f>SUMIF('03'!$C$10:$C$29,$C1751,'03'!$G$10:$G$29)*'03'!$E$3</f>
        <v>0</v>
      </c>
      <c r="J1751" s="224">
        <f>SUMIF('04'!$C$10:$C$26,$C1751,'04'!$G$10:$G$26)*'04'!$E$3</f>
        <v>0</v>
      </c>
      <c r="K1751" s="224">
        <f>SUMIF('05'!$C$10:$C$29,$C1751,'05'!$G$10:$G$29)*'05'!$E$3</f>
        <v>0</v>
      </c>
      <c r="L1751" s="224">
        <f>SUMIF('06'!$C$10:$C$29,$C1751,'06'!$G$10:$G$29)*'06'!$E$3</f>
        <v>0</v>
      </c>
      <c r="M1751" s="224">
        <f>SUMIF('07'!$C$10:$C$26,$C1751,'07'!$G$10:$G$26)*'07'!$E$3</f>
        <v>0</v>
      </c>
      <c r="N1751" s="224">
        <f>SUMIF('08'!$C$10:$C$29,$C1751,'08'!$G$10:$G$29)*'08'!$E$3</f>
        <v>0</v>
      </c>
      <c r="O1751" s="224">
        <f>SUMIF('09'!$C$10:$C$29,$C1751,'09'!$G$10:$G$29)*'09'!$E$3</f>
        <v>0</v>
      </c>
      <c r="P1751" s="224">
        <f>SUMIF('10'!$C$10:$C$29,$C1751,'10'!$G$10:$G$29)*'10'!$E$3</f>
        <v>0</v>
      </c>
      <c r="Q1751" s="224">
        <f>SUMIF('11'!$C$10:$C$39,$C1751,'11'!$G$10:$G$39)*'11'!$E$3</f>
        <v>0</v>
      </c>
      <c r="R1751" s="224">
        <f>SUMIF('12'!$C$10:$C$29,$C1751,'12'!$G$10:$G$29)*'12'!$E$3</f>
        <v>0</v>
      </c>
      <c r="S1751" s="224">
        <f>SUMIF('13'!$C$10:$C$29,$C1751,'13'!$G$10:$G$29)*'13'!$E$3</f>
        <v>0</v>
      </c>
      <c r="T1751" s="224">
        <f>SUMIF('14'!$C$10:$C$29,$C1751,'14'!$G$10:$G$29)*'14'!$E$3</f>
        <v>0</v>
      </c>
      <c r="U1751" s="224">
        <f>SUMIF('15'!$C$10:$C$29,$C1751,'15'!$G$10:$G$29)*'15'!$E$3</f>
        <v>0</v>
      </c>
      <c r="V1751" s="224">
        <f>SUMIF('16'!$C$10:$C$29,$C1751,'16'!$G$10:$G$29)*'16'!$E$3</f>
        <v>0</v>
      </c>
      <c r="W1751" s="224">
        <f>SUMIF('17'!$C$10:$C$29,$C1751,'17'!$G$10:$G$29)*'17'!$E$3</f>
        <v>0</v>
      </c>
      <c r="X1751" s="224">
        <f>SUMIF('18'!$C$10:$C$29,$C1751,'18'!$G$10:$G$29)*'18'!$E$3</f>
        <v>0</v>
      </c>
      <c r="Y1751" s="224">
        <f>SUMIF('19'!$C$10:$C$28,$C1751,'19'!$G$10:$G$28)*'19'!$E$3</f>
        <v>0</v>
      </c>
      <c r="Z1751" s="224">
        <f>SUMIF('20'!$C$10:$C$29,$C1751,'20'!$G$10:$G$29)*'20'!$E$3</f>
        <v>0</v>
      </c>
      <c r="AA1751" s="224">
        <f>SUMIF('21'!$C$10:$C$29,$C1751,'21'!$G$10:$G$29)*'21'!$E$3</f>
        <v>0</v>
      </c>
    </row>
    <row r="1752" spans="3:27" ht="15" hidden="1">
      <c r="C1752" s="207" t="s">
        <v>3601</v>
      </c>
      <c r="D1752" s="207" t="s">
        <v>3602</v>
      </c>
      <c r="F1752" s="303">
        <f t="shared" si="28"/>
        <v>0</v>
      </c>
      <c r="G1752" s="224">
        <f>SUMIF('01'!$C$10:$C$29,$C1752,'01'!$G$10:$G$29)*'01'!$E$3</f>
        <v>0</v>
      </c>
      <c r="H1752" s="224">
        <f>SUMIF('02'!$C$10:$C$28,$C1752,'02'!$G$10:$G$28)*'02'!$E$3</f>
        <v>0</v>
      </c>
      <c r="I1752" s="224">
        <f>SUMIF('03'!$C$10:$C$29,$C1752,'03'!$G$10:$G$29)*'03'!$E$3</f>
        <v>0</v>
      </c>
      <c r="J1752" s="224">
        <f>SUMIF('04'!$C$10:$C$26,$C1752,'04'!$G$10:$G$26)*'04'!$E$3</f>
        <v>0</v>
      </c>
      <c r="K1752" s="224">
        <f>SUMIF('05'!$C$10:$C$29,$C1752,'05'!$G$10:$G$29)*'05'!$E$3</f>
        <v>0</v>
      </c>
      <c r="L1752" s="224">
        <f>SUMIF('06'!$C$10:$C$29,$C1752,'06'!$G$10:$G$29)*'06'!$E$3</f>
        <v>0</v>
      </c>
      <c r="M1752" s="224">
        <f>SUMIF('07'!$C$10:$C$26,$C1752,'07'!$G$10:$G$26)*'07'!$E$3</f>
        <v>0</v>
      </c>
      <c r="N1752" s="224">
        <f>SUMIF('08'!$C$10:$C$29,$C1752,'08'!$G$10:$G$29)*'08'!$E$3</f>
        <v>0</v>
      </c>
      <c r="O1752" s="224">
        <f>SUMIF('09'!$C$10:$C$29,$C1752,'09'!$G$10:$G$29)*'09'!$E$3</f>
        <v>0</v>
      </c>
      <c r="P1752" s="224">
        <f>SUMIF('10'!$C$10:$C$29,$C1752,'10'!$G$10:$G$29)*'10'!$E$3</f>
        <v>0</v>
      </c>
      <c r="Q1752" s="224">
        <f>SUMIF('11'!$C$10:$C$39,$C1752,'11'!$G$10:$G$39)*'11'!$E$3</f>
        <v>0</v>
      </c>
      <c r="R1752" s="224">
        <f>SUMIF('12'!$C$10:$C$29,$C1752,'12'!$G$10:$G$29)*'12'!$E$3</f>
        <v>0</v>
      </c>
      <c r="S1752" s="224">
        <f>SUMIF('13'!$C$10:$C$29,$C1752,'13'!$G$10:$G$29)*'13'!$E$3</f>
        <v>0</v>
      </c>
      <c r="T1752" s="224">
        <f>SUMIF('14'!$C$10:$C$29,$C1752,'14'!$G$10:$G$29)*'14'!$E$3</f>
        <v>0</v>
      </c>
      <c r="U1752" s="224">
        <f>SUMIF('15'!$C$10:$C$29,$C1752,'15'!$G$10:$G$29)*'15'!$E$3</f>
        <v>0</v>
      </c>
      <c r="V1752" s="224">
        <f>SUMIF('16'!$C$10:$C$29,$C1752,'16'!$G$10:$G$29)*'16'!$E$3</f>
        <v>0</v>
      </c>
      <c r="W1752" s="224">
        <f>SUMIF('17'!$C$10:$C$29,$C1752,'17'!$G$10:$G$29)*'17'!$E$3</f>
        <v>0</v>
      </c>
      <c r="X1752" s="224">
        <f>SUMIF('18'!$C$10:$C$29,$C1752,'18'!$G$10:$G$29)*'18'!$E$3</f>
        <v>0</v>
      </c>
      <c r="Y1752" s="224">
        <f>SUMIF('19'!$C$10:$C$28,$C1752,'19'!$G$10:$G$28)*'19'!$E$3</f>
        <v>0</v>
      </c>
      <c r="Z1752" s="224">
        <f>SUMIF('20'!$C$10:$C$29,$C1752,'20'!$G$10:$G$29)*'20'!$E$3</f>
        <v>0</v>
      </c>
      <c r="AA1752" s="224">
        <f>SUMIF('21'!$C$10:$C$29,$C1752,'21'!$G$10:$G$29)*'21'!$E$3</f>
        <v>0</v>
      </c>
    </row>
    <row r="1753" spans="3:27" ht="15" hidden="1">
      <c r="C1753" s="207" t="s">
        <v>3603</v>
      </c>
      <c r="D1753" s="207" t="s">
        <v>3604</v>
      </c>
      <c r="F1753" s="303">
        <f t="shared" si="28"/>
        <v>0</v>
      </c>
      <c r="G1753" s="224">
        <f>SUMIF('01'!$C$10:$C$29,$C1753,'01'!$G$10:$G$29)*'01'!$E$3</f>
        <v>0</v>
      </c>
      <c r="H1753" s="224">
        <f>SUMIF('02'!$C$10:$C$28,$C1753,'02'!$G$10:$G$28)*'02'!$E$3</f>
        <v>0</v>
      </c>
      <c r="I1753" s="224">
        <f>SUMIF('03'!$C$10:$C$29,$C1753,'03'!$G$10:$G$29)*'03'!$E$3</f>
        <v>0</v>
      </c>
      <c r="J1753" s="224">
        <f>SUMIF('04'!$C$10:$C$26,$C1753,'04'!$G$10:$G$26)*'04'!$E$3</f>
        <v>0</v>
      </c>
      <c r="K1753" s="224">
        <f>SUMIF('05'!$C$10:$C$29,$C1753,'05'!$G$10:$G$29)*'05'!$E$3</f>
        <v>0</v>
      </c>
      <c r="L1753" s="224">
        <f>SUMIF('06'!$C$10:$C$29,$C1753,'06'!$G$10:$G$29)*'06'!$E$3</f>
        <v>0</v>
      </c>
      <c r="M1753" s="224">
        <f>SUMIF('07'!$C$10:$C$26,$C1753,'07'!$G$10:$G$26)*'07'!$E$3</f>
        <v>0</v>
      </c>
      <c r="N1753" s="224">
        <f>SUMIF('08'!$C$10:$C$29,$C1753,'08'!$G$10:$G$29)*'08'!$E$3</f>
        <v>0</v>
      </c>
      <c r="O1753" s="224">
        <f>SUMIF('09'!$C$10:$C$29,$C1753,'09'!$G$10:$G$29)*'09'!$E$3</f>
        <v>0</v>
      </c>
      <c r="P1753" s="224">
        <f>SUMIF('10'!$C$10:$C$29,$C1753,'10'!$G$10:$G$29)*'10'!$E$3</f>
        <v>0</v>
      </c>
      <c r="Q1753" s="224">
        <f>SUMIF('11'!$C$10:$C$39,$C1753,'11'!$G$10:$G$39)*'11'!$E$3</f>
        <v>0</v>
      </c>
      <c r="R1753" s="224">
        <f>SUMIF('12'!$C$10:$C$29,$C1753,'12'!$G$10:$G$29)*'12'!$E$3</f>
        <v>0</v>
      </c>
      <c r="S1753" s="224">
        <f>SUMIF('13'!$C$10:$C$29,$C1753,'13'!$G$10:$G$29)*'13'!$E$3</f>
        <v>0</v>
      </c>
      <c r="T1753" s="224">
        <f>SUMIF('14'!$C$10:$C$29,$C1753,'14'!$G$10:$G$29)*'14'!$E$3</f>
        <v>0</v>
      </c>
      <c r="U1753" s="224">
        <f>SUMIF('15'!$C$10:$C$29,$C1753,'15'!$G$10:$G$29)*'15'!$E$3</f>
        <v>0</v>
      </c>
      <c r="V1753" s="224">
        <f>SUMIF('16'!$C$10:$C$29,$C1753,'16'!$G$10:$G$29)*'16'!$E$3</f>
        <v>0</v>
      </c>
      <c r="W1753" s="224">
        <f>SUMIF('17'!$C$10:$C$29,$C1753,'17'!$G$10:$G$29)*'17'!$E$3</f>
        <v>0</v>
      </c>
      <c r="X1753" s="224">
        <f>SUMIF('18'!$C$10:$C$29,$C1753,'18'!$G$10:$G$29)*'18'!$E$3</f>
        <v>0</v>
      </c>
      <c r="Y1753" s="224">
        <f>SUMIF('19'!$C$10:$C$28,$C1753,'19'!$G$10:$G$28)*'19'!$E$3</f>
        <v>0</v>
      </c>
      <c r="Z1753" s="224">
        <f>SUMIF('20'!$C$10:$C$29,$C1753,'20'!$G$10:$G$29)*'20'!$E$3</f>
        <v>0</v>
      </c>
      <c r="AA1753" s="224">
        <f>SUMIF('21'!$C$10:$C$29,$C1753,'21'!$G$10:$G$29)*'21'!$E$3</f>
        <v>0</v>
      </c>
    </row>
    <row r="1754" spans="3:27" ht="15" hidden="1">
      <c r="C1754" s="207" t="s">
        <v>3605</v>
      </c>
      <c r="D1754" s="207" t="s">
        <v>3606</v>
      </c>
      <c r="F1754" s="303">
        <f t="shared" si="28"/>
        <v>0</v>
      </c>
      <c r="G1754" s="224">
        <f>SUMIF('01'!$C$10:$C$29,$C1754,'01'!$G$10:$G$29)*'01'!$E$3</f>
        <v>0</v>
      </c>
      <c r="H1754" s="224">
        <f>SUMIF('02'!$C$10:$C$28,$C1754,'02'!$G$10:$G$28)*'02'!$E$3</f>
        <v>0</v>
      </c>
      <c r="I1754" s="224">
        <f>SUMIF('03'!$C$10:$C$29,$C1754,'03'!$G$10:$G$29)*'03'!$E$3</f>
        <v>0</v>
      </c>
      <c r="J1754" s="224">
        <f>SUMIF('04'!$C$10:$C$26,$C1754,'04'!$G$10:$G$26)*'04'!$E$3</f>
        <v>0</v>
      </c>
      <c r="K1754" s="224">
        <f>SUMIF('05'!$C$10:$C$29,$C1754,'05'!$G$10:$G$29)*'05'!$E$3</f>
        <v>0</v>
      </c>
      <c r="L1754" s="224">
        <f>SUMIF('06'!$C$10:$C$29,$C1754,'06'!$G$10:$G$29)*'06'!$E$3</f>
        <v>0</v>
      </c>
      <c r="M1754" s="224">
        <f>SUMIF('07'!$C$10:$C$26,$C1754,'07'!$G$10:$G$26)*'07'!$E$3</f>
        <v>0</v>
      </c>
      <c r="N1754" s="224">
        <f>SUMIF('08'!$C$10:$C$29,$C1754,'08'!$G$10:$G$29)*'08'!$E$3</f>
        <v>0</v>
      </c>
      <c r="O1754" s="224">
        <f>SUMIF('09'!$C$10:$C$29,$C1754,'09'!$G$10:$G$29)*'09'!$E$3</f>
        <v>0</v>
      </c>
      <c r="P1754" s="224">
        <f>SUMIF('10'!$C$10:$C$29,$C1754,'10'!$G$10:$G$29)*'10'!$E$3</f>
        <v>0</v>
      </c>
      <c r="Q1754" s="224">
        <f>SUMIF('11'!$C$10:$C$39,$C1754,'11'!$G$10:$G$39)*'11'!$E$3</f>
        <v>0</v>
      </c>
      <c r="R1754" s="224">
        <f>SUMIF('12'!$C$10:$C$29,$C1754,'12'!$G$10:$G$29)*'12'!$E$3</f>
        <v>0</v>
      </c>
      <c r="S1754" s="224">
        <f>SUMIF('13'!$C$10:$C$29,$C1754,'13'!$G$10:$G$29)*'13'!$E$3</f>
        <v>0</v>
      </c>
      <c r="T1754" s="224">
        <f>SUMIF('14'!$C$10:$C$29,$C1754,'14'!$G$10:$G$29)*'14'!$E$3</f>
        <v>0</v>
      </c>
      <c r="U1754" s="224">
        <f>SUMIF('15'!$C$10:$C$29,$C1754,'15'!$G$10:$G$29)*'15'!$E$3</f>
        <v>0</v>
      </c>
      <c r="V1754" s="224">
        <f>SUMIF('16'!$C$10:$C$29,$C1754,'16'!$G$10:$G$29)*'16'!$E$3</f>
        <v>0</v>
      </c>
      <c r="W1754" s="224">
        <f>SUMIF('17'!$C$10:$C$29,$C1754,'17'!$G$10:$G$29)*'17'!$E$3</f>
        <v>0</v>
      </c>
      <c r="X1754" s="224">
        <f>SUMIF('18'!$C$10:$C$29,$C1754,'18'!$G$10:$G$29)*'18'!$E$3</f>
        <v>0</v>
      </c>
      <c r="Y1754" s="224">
        <f>SUMIF('19'!$C$10:$C$28,$C1754,'19'!$G$10:$G$28)*'19'!$E$3</f>
        <v>0</v>
      </c>
      <c r="Z1754" s="224">
        <f>SUMIF('20'!$C$10:$C$29,$C1754,'20'!$G$10:$G$29)*'20'!$E$3</f>
        <v>0</v>
      </c>
      <c r="AA1754" s="224">
        <f>SUMIF('21'!$C$10:$C$29,$C1754,'21'!$G$10:$G$29)*'21'!$E$3</f>
        <v>0</v>
      </c>
    </row>
    <row r="1755" spans="3:27" ht="15" hidden="1">
      <c r="C1755" s="207" t="s">
        <v>3607</v>
      </c>
      <c r="D1755" s="207" t="s">
        <v>3608</v>
      </c>
      <c r="F1755" s="303">
        <f t="shared" si="28"/>
        <v>0</v>
      </c>
      <c r="G1755" s="224">
        <f>SUMIF('01'!$C$10:$C$29,$C1755,'01'!$G$10:$G$29)*'01'!$E$3</f>
        <v>0</v>
      </c>
      <c r="H1755" s="224">
        <f>SUMIF('02'!$C$10:$C$28,$C1755,'02'!$G$10:$G$28)*'02'!$E$3</f>
        <v>0</v>
      </c>
      <c r="I1755" s="224">
        <f>SUMIF('03'!$C$10:$C$29,$C1755,'03'!$G$10:$G$29)*'03'!$E$3</f>
        <v>0</v>
      </c>
      <c r="J1755" s="224">
        <f>SUMIF('04'!$C$10:$C$26,$C1755,'04'!$G$10:$G$26)*'04'!$E$3</f>
        <v>0</v>
      </c>
      <c r="K1755" s="224">
        <f>SUMIF('05'!$C$10:$C$29,$C1755,'05'!$G$10:$G$29)*'05'!$E$3</f>
        <v>0</v>
      </c>
      <c r="L1755" s="224">
        <f>SUMIF('06'!$C$10:$C$29,$C1755,'06'!$G$10:$G$29)*'06'!$E$3</f>
        <v>0</v>
      </c>
      <c r="M1755" s="224">
        <f>SUMIF('07'!$C$10:$C$26,$C1755,'07'!$G$10:$G$26)*'07'!$E$3</f>
        <v>0</v>
      </c>
      <c r="N1755" s="224">
        <f>SUMIF('08'!$C$10:$C$29,$C1755,'08'!$G$10:$G$29)*'08'!$E$3</f>
        <v>0</v>
      </c>
      <c r="O1755" s="224">
        <f>SUMIF('09'!$C$10:$C$29,$C1755,'09'!$G$10:$G$29)*'09'!$E$3</f>
        <v>0</v>
      </c>
      <c r="P1755" s="224">
        <f>SUMIF('10'!$C$10:$C$29,$C1755,'10'!$G$10:$G$29)*'10'!$E$3</f>
        <v>0</v>
      </c>
      <c r="Q1755" s="224">
        <f>SUMIF('11'!$C$10:$C$39,$C1755,'11'!$G$10:$G$39)*'11'!$E$3</f>
        <v>0</v>
      </c>
      <c r="R1755" s="224">
        <f>SUMIF('12'!$C$10:$C$29,$C1755,'12'!$G$10:$G$29)*'12'!$E$3</f>
        <v>0</v>
      </c>
      <c r="S1755" s="224">
        <f>SUMIF('13'!$C$10:$C$29,$C1755,'13'!$G$10:$G$29)*'13'!$E$3</f>
        <v>0</v>
      </c>
      <c r="T1755" s="224">
        <f>SUMIF('14'!$C$10:$C$29,$C1755,'14'!$G$10:$G$29)*'14'!$E$3</f>
        <v>0</v>
      </c>
      <c r="U1755" s="224">
        <f>SUMIF('15'!$C$10:$C$29,$C1755,'15'!$G$10:$G$29)*'15'!$E$3</f>
        <v>0</v>
      </c>
      <c r="V1755" s="224">
        <f>SUMIF('16'!$C$10:$C$29,$C1755,'16'!$G$10:$G$29)*'16'!$E$3</f>
        <v>0</v>
      </c>
      <c r="W1755" s="224">
        <f>SUMIF('17'!$C$10:$C$29,$C1755,'17'!$G$10:$G$29)*'17'!$E$3</f>
        <v>0</v>
      </c>
      <c r="X1755" s="224">
        <f>SUMIF('18'!$C$10:$C$29,$C1755,'18'!$G$10:$G$29)*'18'!$E$3</f>
        <v>0</v>
      </c>
      <c r="Y1755" s="224">
        <f>SUMIF('19'!$C$10:$C$28,$C1755,'19'!$G$10:$G$28)*'19'!$E$3</f>
        <v>0</v>
      </c>
      <c r="Z1755" s="224">
        <f>SUMIF('20'!$C$10:$C$29,$C1755,'20'!$G$10:$G$29)*'20'!$E$3</f>
        <v>0</v>
      </c>
      <c r="AA1755" s="224">
        <f>SUMIF('21'!$C$10:$C$29,$C1755,'21'!$G$10:$G$29)*'21'!$E$3</f>
        <v>0</v>
      </c>
    </row>
    <row r="1756" spans="3:27" ht="15" hidden="1">
      <c r="C1756" s="207" t="s">
        <v>3609</v>
      </c>
      <c r="D1756" s="207" t="s">
        <v>3610</v>
      </c>
      <c r="F1756" s="303">
        <f t="shared" si="28"/>
        <v>0</v>
      </c>
      <c r="G1756" s="224">
        <f>SUMIF('01'!$C$10:$C$29,$C1756,'01'!$G$10:$G$29)*'01'!$E$3</f>
        <v>0</v>
      </c>
      <c r="H1756" s="224">
        <f>SUMIF('02'!$C$10:$C$28,$C1756,'02'!$G$10:$G$28)*'02'!$E$3</f>
        <v>0</v>
      </c>
      <c r="I1756" s="224">
        <f>SUMIF('03'!$C$10:$C$29,$C1756,'03'!$G$10:$G$29)*'03'!$E$3</f>
        <v>0</v>
      </c>
      <c r="J1756" s="224">
        <f>SUMIF('04'!$C$10:$C$26,$C1756,'04'!$G$10:$G$26)*'04'!$E$3</f>
        <v>0</v>
      </c>
      <c r="K1756" s="224">
        <f>SUMIF('05'!$C$10:$C$29,$C1756,'05'!$G$10:$G$29)*'05'!$E$3</f>
        <v>0</v>
      </c>
      <c r="L1756" s="224">
        <f>SUMIF('06'!$C$10:$C$29,$C1756,'06'!$G$10:$G$29)*'06'!$E$3</f>
        <v>0</v>
      </c>
      <c r="M1756" s="224">
        <f>SUMIF('07'!$C$10:$C$26,$C1756,'07'!$G$10:$G$26)*'07'!$E$3</f>
        <v>0</v>
      </c>
      <c r="N1756" s="224">
        <f>SUMIF('08'!$C$10:$C$29,$C1756,'08'!$G$10:$G$29)*'08'!$E$3</f>
        <v>0</v>
      </c>
      <c r="O1756" s="224">
        <f>SUMIF('09'!$C$10:$C$29,$C1756,'09'!$G$10:$G$29)*'09'!$E$3</f>
        <v>0</v>
      </c>
      <c r="P1756" s="224">
        <f>SUMIF('10'!$C$10:$C$29,$C1756,'10'!$G$10:$G$29)*'10'!$E$3</f>
        <v>0</v>
      </c>
      <c r="Q1756" s="224">
        <f>SUMIF('11'!$C$10:$C$39,$C1756,'11'!$G$10:$G$39)*'11'!$E$3</f>
        <v>0</v>
      </c>
      <c r="R1756" s="224">
        <f>SUMIF('12'!$C$10:$C$29,$C1756,'12'!$G$10:$G$29)*'12'!$E$3</f>
        <v>0</v>
      </c>
      <c r="S1756" s="224">
        <f>SUMIF('13'!$C$10:$C$29,$C1756,'13'!$G$10:$G$29)*'13'!$E$3</f>
        <v>0</v>
      </c>
      <c r="T1756" s="224">
        <f>SUMIF('14'!$C$10:$C$29,$C1756,'14'!$G$10:$G$29)*'14'!$E$3</f>
        <v>0</v>
      </c>
      <c r="U1756" s="224">
        <f>SUMIF('15'!$C$10:$C$29,$C1756,'15'!$G$10:$G$29)*'15'!$E$3</f>
        <v>0</v>
      </c>
      <c r="V1756" s="224">
        <f>SUMIF('16'!$C$10:$C$29,$C1756,'16'!$G$10:$G$29)*'16'!$E$3</f>
        <v>0</v>
      </c>
      <c r="W1756" s="224">
        <f>SUMIF('17'!$C$10:$C$29,$C1756,'17'!$G$10:$G$29)*'17'!$E$3</f>
        <v>0</v>
      </c>
      <c r="X1756" s="224">
        <f>SUMIF('18'!$C$10:$C$29,$C1756,'18'!$G$10:$G$29)*'18'!$E$3</f>
        <v>0</v>
      </c>
      <c r="Y1756" s="224">
        <f>SUMIF('19'!$C$10:$C$28,$C1756,'19'!$G$10:$G$28)*'19'!$E$3</f>
        <v>0</v>
      </c>
      <c r="Z1756" s="224">
        <f>SUMIF('20'!$C$10:$C$29,$C1756,'20'!$G$10:$G$29)*'20'!$E$3</f>
        <v>0</v>
      </c>
      <c r="AA1756" s="224">
        <f>SUMIF('21'!$C$10:$C$29,$C1756,'21'!$G$10:$G$29)*'21'!$E$3</f>
        <v>0</v>
      </c>
    </row>
    <row r="1757" spans="3:27" ht="15" hidden="1">
      <c r="C1757" s="207" t="s">
        <v>3611</v>
      </c>
      <c r="D1757" s="207" t="s">
        <v>3612</v>
      </c>
      <c r="F1757" s="303">
        <f t="shared" si="28"/>
        <v>0</v>
      </c>
      <c r="G1757" s="224">
        <f>SUMIF('01'!$C$10:$C$29,$C1757,'01'!$G$10:$G$29)*'01'!$E$3</f>
        <v>0</v>
      </c>
      <c r="H1757" s="224">
        <f>SUMIF('02'!$C$10:$C$28,$C1757,'02'!$G$10:$G$28)*'02'!$E$3</f>
        <v>0</v>
      </c>
      <c r="I1757" s="224">
        <f>SUMIF('03'!$C$10:$C$29,$C1757,'03'!$G$10:$G$29)*'03'!$E$3</f>
        <v>0</v>
      </c>
      <c r="J1757" s="224">
        <f>SUMIF('04'!$C$10:$C$26,$C1757,'04'!$G$10:$G$26)*'04'!$E$3</f>
        <v>0</v>
      </c>
      <c r="K1757" s="224">
        <f>SUMIF('05'!$C$10:$C$29,$C1757,'05'!$G$10:$G$29)*'05'!$E$3</f>
        <v>0</v>
      </c>
      <c r="L1757" s="224">
        <f>SUMIF('06'!$C$10:$C$29,$C1757,'06'!$G$10:$G$29)*'06'!$E$3</f>
        <v>0</v>
      </c>
      <c r="M1757" s="224">
        <f>SUMIF('07'!$C$10:$C$26,$C1757,'07'!$G$10:$G$26)*'07'!$E$3</f>
        <v>0</v>
      </c>
      <c r="N1757" s="224">
        <f>SUMIF('08'!$C$10:$C$29,$C1757,'08'!$G$10:$G$29)*'08'!$E$3</f>
        <v>0</v>
      </c>
      <c r="O1757" s="224">
        <f>SUMIF('09'!$C$10:$C$29,$C1757,'09'!$G$10:$G$29)*'09'!$E$3</f>
        <v>0</v>
      </c>
      <c r="P1757" s="224">
        <f>SUMIF('10'!$C$10:$C$29,$C1757,'10'!$G$10:$G$29)*'10'!$E$3</f>
        <v>0</v>
      </c>
      <c r="Q1757" s="224">
        <f>SUMIF('11'!$C$10:$C$39,$C1757,'11'!$G$10:$G$39)*'11'!$E$3</f>
        <v>0</v>
      </c>
      <c r="R1757" s="224">
        <f>SUMIF('12'!$C$10:$C$29,$C1757,'12'!$G$10:$G$29)*'12'!$E$3</f>
        <v>0</v>
      </c>
      <c r="S1757" s="224">
        <f>SUMIF('13'!$C$10:$C$29,$C1757,'13'!$G$10:$G$29)*'13'!$E$3</f>
        <v>0</v>
      </c>
      <c r="T1757" s="224">
        <f>SUMIF('14'!$C$10:$C$29,$C1757,'14'!$G$10:$G$29)*'14'!$E$3</f>
        <v>0</v>
      </c>
      <c r="U1757" s="224">
        <f>SUMIF('15'!$C$10:$C$29,$C1757,'15'!$G$10:$G$29)*'15'!$E$3</f>
        <v>0</v>
      </c>
      <c r="V1757" s="224">
        <f>SUMIF('16'!$C$10:$C$29,$C1757,'16'!$G$10:$G$29)*'16'!$E$3</f>
        <v>0</v>
      </c>
      <c r="W1757" s="224">
        <f>SUMIF('17'!$C$10:$C$29,$C1757,'17'!$G$10:$G$29)*'17'!$E$3</f>
        <v>0</v>
      </c>
      <c r="X1757" s="224">
        <f>SUMIF('18'!$C$10:$C$29,$C1757,'18'!$G$10:$G$29)*'18'!$E$3</f>
        <v>0</v>
      </c>
      <c r="Y1757" s="224">
        <f>SUMIF('19'!$C$10:$C$28,$C1757,'19'!$G$10:$G$28)*'19'!$E$3</f>
        <v>0</v>
      </c>
      <c r="Z1757" s="224">
        <f>SUMIF('20'!$C$10:$C$29,$C1757,'20'!$G$10:$G$29)*'20'!$E$3</f>
        <v>0</v>
      </c>
      <c r="AA1757" s="224">
        <f>SUMIF('21'!$C$10:$C$29,$C1757,'21'!$G$10:$G$29)*'21'!$E$3</f>
        <v>0</v>
      </c>
    </row>
    <row r="1758" spans="3:27" ht="15" hidden="1">
      <c r="C1758" s="207" t="s">
        <v>3613</v>
      </c>
      <c r="D1758" s="207" t="s">
        <v>3614</v>
      </c>
      <c r="F1758" s="303">
        <f t="shared" si="28"/>
        <v>0</v>
      </c>
      <c r="G1758" s="224">
        <f>SUMIF('01'!$C$10:$C$29,$C1758,'01'!$G$10:$G$29)*'01'!$E$3</f>
        <v>0</v>
      </c>
      <c r="H1758" s="224">
        <f>SUMIF('02'!$C$10:$C$28,$C1758,'02'!$G$10:$G$28)*'02'!$E$3</f>
        <v>0</v>
      </c>
      <c r="I1758" s="224">
        <f>SUMIF('03'!$C$10:$C$29,$C1758,'03'!$G$10:$G$29)*'03'!$E$3</f>
        <v>0</v>
      </c>
      <c r="J1758" s="224">
        <f>SUMIF('04'!$C$10:$C$26,$C1758,'04'!$G$10:$G$26)*'04'!$E$3</f>
        <v>0</v>
      </c>
      <c r="K1758" s="224">
        <f>SUMIF('05'!$C$10:$C$29,$C1758,'05'!$G$10:$G$29)*'05'!$E$3</f>
        <v>0</v>
      </c>
      <c r="L1758" s="224">
        <f>SUMIF('06'!$C$10:$C$29,$C1758,'06'!$G$10:$G$29)*'06'!$E$3</f>
        <v>0</v>
      </c>
      <c r="M1758" s="224">
        <f>SUMIF('07'!$C$10:$C$26,$C1758,'07'!$G$10:$G$26)*'07'!$E$3</f>
        <v>0</v>
      </c>
      <c r="N1758" s="224">
        <f>SUMIF('08'!$C$10:$C$29,$C1758,'08'!$G$10:$G$29)*'08'!$E$3</f>
        <v>0</v>
      </c>
      <c r="O1758" s="224">
        <f>SUMIF('09'!$C$10:$C$29,$C1758,'09'!$G$10:$G$29)*'09'!$E$3</f>
        <v>0</v>
      </c>
      <c r="P1758" s="224">
        <f>SUMIF('10'!$C$10:$C$29,$C1758,'10'!$G$10:$G$29)*'10'!$E$3</f>
        <v>0</v>
      </c>
      <c r="Q1758" s="224">
        <f>SUMIF('11'!$C$10:$C$39,$C1758,'11'!$G$10:$G$39)*'11'!$E$3</f>
        <v>0</v>
      </c>
      <c r="R1758" s="224">
        <f>SUMIF('12'!$C$10:$C$29,$C1758,'12'!$G$10:$G$29)*'12'!$E$3</f>
        <v>0</v>
      </c>
      <c r="S1758" s="224">
        <f>SUMIF('13'!$C$10:$C$29,$C1758,'13'!$G$10:$G$29)*'13'!$E$3</f>
        <v>0</v>
      </c>
      <c r="T1758" s="224">
        <f>SUMIF('14'!$C$10:$C$29,$C1758,'14'!$G$10:$G$29)*'14'!$E$3</f>
        <v>0</v>
      </c>
      <c r="U1758" s="224">
        <f>SUMIF('15'!$C$10:$C$29,$C1758,'15'!$G$10:$G$29)*'15'!$E$3</f>
        <v>0</v>
      </c>
      <c r="V1758" s="224">
        <f>SUMIF('16'!$C$10:$C$29,$C1758,'16'!$G$10:$G$29)*'16'!$E$3</f>
        <v>0</v>
      </c>
      <c r="W1758" s="224">
        <f>SUMIF('17'!$C$10:$C$29,$C1758,'17'!$G$10:$G$29)*'17'!$E$3</f>
        <v>0</v>
      </c>
      <c r="X1758" s="224">
        <f>SUMIF('18'!$C$10:$C$29,$C1758,'18'!$G$10:$G$29)*'18'!$E$3</f>
        <v>0</v>
      </c>
      <c r="Y1758" s="224">
        <f>SUMIF('19'!$C$10:$C$28,$C1758,'19'!$G$10:$G$28)*'19'!$E$3</f>
        <v>0</v>
      </c>
      <c r="Z1758" s="224">
        <f>SUMIF('20'!$C$10:$C$29,$C1758,'20'!$G$10:$G$29)*'20'!$E$3</f>
        <v>0</v>
      </c>
      <c r="AA1758" s="224">
        <f>SUMIF('21'!$C$10:$C$29,$C1758,'21'!$G$10:$G$29)*'21'!$E$3</f>
        <v>0</v>
      </c>
    </row>
    <row r="1759" spans="3:27" ht="15" hidden="1">
      <c r="C1759" s="207" t="s">
        <v>3615</v>
      </c>
      <c r="D1759" s="207" t="s">
        <v>3616</v>
      </c>
      <c r="F1759" s="303">
        <f t="shared" si="28"/>
        <v>0</v>
      </c>
      <c r="G1759" s="224">
        <f>SUMIF('01'!$C$10:$C$29,$C1759,'01'!$G$10:$G$29)*'01'!$E$3</f>
        <v>0</v>
      </c>
      <c r="H1759" s="224">
        <f>SUMIF('02'!$C$10:$C$28,$C1759,'02'!$G$10:$G$28)*'02'!$E$3</f>
        <v>0</v>
      </c>
      <c r="I1759" s="224">
        <f>SUMIF('03'!$C$10:$C$29,$C1759,'03'!$G$10:$G$29)*'03'!$E$3</f>
        <v>0</v>
      </c>
      <c r="J1759" s="224">
        <f>SUMIF('04'!$C$10:$C$26,$C1759,'04'!$G$10:$G$26)*'04'!$E$3</f>
        <v>0</v>
      </c>
      <c r="K1759" s="224">
        <f>SUMIF('05'!$C$10:$C$29,$C1759,'05'!$G$10:$G$29)*'05'!$E$3</f>
        <v>0</v>
      </c>
      <c r="L1759" s="224">
        <f>SUMIF('06'!$C$10:$C$29,$C1759,'06'!$G$10:$G$29)*'06'!$E$3</f>
        <v>0</v>
      </c>
      <c r="M1759" s="224">
        <f>SUMIF('07'!$C$10:$C$26,$C1759,'07'!$G$10:$G$26)*'07'!$E$3</f>
        <v>0</v>
      </c>
      <c r="N1759" s="224">
        <f>SUMIF('08'!$C$10:$C$29,$C1759,'08'!$G$10:$G$29)*'08'!$E$3</f>
        <v>0</v>
      </c>
      <c r="O1759" s="224">
        <f>SUMIF('09'!$C$10:$C$29,$C1759,'09'!$G$10:$G$29)*'09'!$E$3</f>
        <v>0</v>
      </c>
      <c r="P1759" s="224">
        <f>SUMIF('10'!$C$10:$C$29,$C1759,'10'!$G$10:$G$29)*'10'!$E$3</f>
        <v>0</v>
      </c>
      <c r="Q1759" s="224">
        <f>SUMIF('11'!$C$10:$C$39,$C1759,'11'!$G$10:$G$39)*'11'!$E$3</f>
        <v>0</v>
      </c>
      <c r="R1759" s="224">
        <f>SUMIF('12'!$C$10:$C$29,$C1759,'12'!$G$10:$G$29)*'12'!$E$3</f>
        <v>0</v>
      </c>
      <c r="S1759" s="224">
        <f>SUMIF('13'!$C$10:$C$29,$C1759,'13'!$G$10:$G$29)*'13'!$E$3</f>
        <v>0</v>
      </c>
      <c r="T1759" s="224">
        <f>SUMIF('14'!$C$10:$C$29,$C1759,'14'!$G$10:$G$29)*'14'!$E$3</f>
        <v>0</v>
      </c>
      <c r="U1759" s="224">
        <f>SUMIF('15'!$C$10:$C$29,$C1759,'15'!$G$10:$G$29)*'15'!$E$3</f>
        <v>0</v>
      </c>
      <c r="V1759" s="224">
        <f>SUMIF('16'!$C$10:$C$29,$C1759,'16'!$G$10:$G$29)*'16'!$E$3</f>
        <v>0</v>
      </c>
      <c r="W1759" s="224">
        <f>SUMIF('17'!$C$10:$C$29,$C1759,'17'!$G$10:$G$29)*'17'!$E$3</f>
        <v>0</v>
      </c>
      <c r="X1759" s="224">
        <f>SUMIF('18'!$C$10:$C$29,$C1759,'18'!$G$10:$G$29)*'18'!$E$3</f>
        <v>0</v>
      </c>
      <c r="Y1759" s="224">
        <f>SUMIF('19'!$C$10:$C$28,$C1759,'19'!$G$10:$G$28)*'19'!$E$3</f>
        <v>0</v>
      </c>
      <c r="Z1759" s="224">
        <f>SUMIF('20'!$C$10:$C$29,$C1759,'20'!$G$10:$G$29)*'20'!$E$3</f>
        <v>0</v>
      </c>
      <c r="AA1759" s="224">
        <f>SUMIF('21'!$C$10:$C$29,$C1759,'21'!$G$10:$G$29)*'21'!$E$3</f>
        <v>0</v>
      </c>
    </row>
    <row r="1760" spans="3:27" ht="15" hidden="1">
      <c r="C1760" s="207" t="s">
        <v>3617</v>
      </c>
      <c r="D1760" s="207" t="s">
        <v>3618</v>
      </c>
      <c r="F1760" s="303">
        <f t="shared" si="28"/>
        <v>0</v>
      </c>
      <c r="G1760" s="224">
        <f>SUMIF('01'!$C$10:$C$29,$C1760,'01'!$G$10:$G$29)*'01'!$E$3</f>
        <v>0</v>
      </c>
      <c r="H1760" s="224">
        <f>SUMIF('02'!$C$10:$C$28,$C1760,'02'!$G$10:$G$28)*'02'!$E$3</f>
        <v>0</v>
      </c>
      <c r="I1760" s="224">
        <f>SUMIF('03'!$C$10:$C$29,$C1760,'03'!$G$10:$G$29)*'03'!$E$3</f>
        <v>0</v>
      </c>
      <c r="J1760" s="224">
        <f>SUMIF('04'!$C$10:$C$26,$C1760,'04'!$G$10:$G$26)*'04'!$E$3</f>
        <v>0</v>
      </c>
      <c r="K1760" s="224">
        <f>SUMIF('05'!$C$10:$C$29,$C1760,'05'!$G$10:$G$29)*'05'!$E$3</f>
        <v>0</v>
      </c>
      <c r="L1760" s="224">
        <f>SUMIF('06'!$C$10:$C$29,$C1760,'06'!$G$10:$G$29)*'06'!$E$3</f>
        <v>0</v>
      </c>
      <c r="M1760" s="224">
        <f>SUMIF('07'!$C$10:$C$26,$C1760,'07'!$G$10:$G$26)*'07'!$E$3</f>
        <v>0</v>
      </c>
      <c r="N1760" s="224">
        <f>SUMIF('08'!$C$10:$C$29,$C1760,'08'!$G$10:$G$29)*'08'!$E$3</f>
        <v>0</v>
      </c>
      <c r="O1760" s="224">
        <f>SUMIF('09'!$C$10:$C$29,$C1760,'09'!$G$10:$G$29)*'09'!$E$3</f>
        <v>0</v>
      </c>
      <c r="P1760" s="224">
        <f>SUMIF('10'!$C$10:$C$29,$C1760,'10'!$G$10:$G$29)*'10'!$E$3</f>
        <v>0</v>
      </c>
      <c r="Q1760" s="224">
        <f>SUMIF('11'!$C$10:$C$39,$C1760,'11'!$G$10:$G$39)*'11'!$E$3</f>
        <v>0</v>
      </c>
      <c r="R1760" s="224">
        <f>SUMIF('12'!$C$10:$C$29,$C1760,'12'!$G$10:$G$29)*'12'!$E$3</f>
        <v>0</v>
      </c>
      <c r="S1760" s="224">
        <f>SUMIF('13'!$C$10:$C$29,$C1760,'13'!$G$10:$G$29)*'13'!$E$3</f>
        <v>0</v>
      </c>
      <c r="T1760" s="224">
        <f>SUMIF('14'!$C$10:$C$29,$C1760,'14'!$G$10:$G$29)*'14'!$E$3</f>
        <v>0</v>
      </c>
      <c r="U1760" s="224">
        <f>SUMIF('15'!$C$10:$C$29,$C1760,'15'!$G$10:$G$29)*'15'!$E$3</f>
        <v>0</v>
      </c>
      <c r="V1760" s="224">
        <f>SUMIF('16'!$C$10:$C$29,$C1760,'16'!$G$10:$G$29)*'16'!$E$3</f>
        <v>0</v>
      </c>
      <c r="W1760" s="224">
        <f>SUMIF('17'!$C$10:$C$29,$C1760,'17'!$G$10:$G$29)*'17'!$E$3</f>
        <v>0</v>
      </c>
      <c r="X1760" s="224">
        <f>SUMIF('18'!$C$10:$C$29,$C1760,'18'!$G$10:$G$29)*'18'!$E$3</f>
        <v>0</v>
      </c>
      <c r="Y1760" s="224">
        <f>SUMIF('19'!$C$10:$C$28,$C1760,'19'!$G$10:$G$28)*'19'!$E$3</f>
        <v>0</v>
      </c>
      <c r="Z1760" s="224">
        <f>SUMIF('20'!$C$10:$C$29,$C1760,'20'!$G$10:$G$29)*'20'!$E$3</f>
        <v>0</v>
      </c>
      <c r="AA1760" s="224">
        <f>SUMIF('21'!$C$10:$C$29,$C1760,'21'!$G$10:$G$29)*'21'!$E$3</f>
        <v>0</v>
      </c>
    </row>
    <row r="1761" spans="3:27" ht="15" hidden="1">
      <c r="C1761" s="207" t="s">
        <v>3619</v>
      </c>
      <c r="D1761" s="207" t="s">
        <v>3620</v>
      </c>
      <c r="F1761" s="303">
        <f t="shared" si="28"/>
        <v>0</v>
      </c>
      <c r="G1761" s="224">
        <f>SUMIF('01'!$C$10:$C$29,$C1761,'01'!$G$10:$G$29)*'01'!$E$3</f>
        <v>0</v>
      </c>
      <c r="H1761" s="224">
        <f>SUMIF('02'!$C$10:$C$28,$C1761,'02'!$G$10:$G$28)*'02'!$E$3</f>
        <v>0</v>
      </c>
      <c r="I1761" s="224">
        <f>SUMIF('03'!$C$10:$C$29,$C1761,'03'!$G$10:$G$29)*'03'!$E$3</f>
        <v>0</v>
      </c>
      <c r="J1761" s="224">
        <f>SUMIF('04'!$C$10:$C$26,$C1761,'04'!$G$10:$G$26)*'04'!$E$3</f>
        <v>0</v>
      </c>
      <c r="K1761" s="224">
        <f>SUMIF('05'!$C$10:$C$29,$C1761,'05'!$G$10:$G$29)*'05'!$E$3</f>
        <v>0</v>
      </c>
      <c r="L1761" s="224">
        <f>SUMIF('06'!$C$10:$C$29,$C1761,'06'!$G$10:$G$29)*'06'!$E$3</f>
        <v>0</v>
      </c>
      <c r="M1761" s="224">
        <f>SUMIF('07'!$C$10:$C$26,$C1761,'07'!$G$10:$G$26)*'07'!$E$3</f>
        <v>0</v>
      </c>
      <c r="N1761" s="224">
        <f>SUMIF('08'!$C$10:$C$29,$C1761,'08'!$G$10:$G$29)*'08'!$E$3</f>
        <v>0</v>
      </c>
      <c r="O1761" s="224">
        <f>SUMIF('09'!$C$10:$C$29,$C1761,'09'!$G$10:$G$29)*'09'!$E$3</f>
        <v>0</v>
      </c>
      <c r="P1761" s="224">
        <f>SUMIF('10'!$C$10:$C$29,$C1761,'10'!$G$10:$G$29)*'10'!$E$3</f>
        <v>0</v>
      </c>
      <c r="Q1761" s="224">
        <f>SUMIF('11'!$C$10:$C$39,$C1761,'11'!$G$10:$G$39)*'11'!$E$3</f>
        <v>0</v>
      </c>
      <c r="R1761" s="224">
        <f>SUMIF('12'!$C$10:$C$29,$C1761,'12'!$G$10:$G$29)*'12'!$E$3</f>
        <v>0</v>
      </c>
      <c r="S1761" s="224">
        <f>SUMIF('13'!$C$10:$C$29,$C1761,'13'!$G$10:$G$29)*'13'!$E$3</f>
        <v>0</v>
      </c>
      <c r="T1761" s="224">
        <f>SUMIF('14'!$C$10:$C$29,$C1761,'14'!$G$10:$G$29)*'14'!$E$3</f>
        <v>0</v>
      </c>
      <c r="U1761" s="224">
        <f>SUMIF('15'!$C$10:$C$29,$C1761,'15'!$G$10:$G$29)*'15'!$E$3</f>
        <v>0</v>
      </c>
      <c r="V1761" s="224">
        <f>SUMIF('16'!$C$10:$C$29,$C1761,'16'!$G$10:$G$29)*'16'!$E$3</f>
        <v>0</v>
      </c>
      <c r="W1761" s="224">
        <f>SUMIF('17'!$C$10:$C$29,$C1761,'17'!$G$10:$G$29)*'17'!$E$3</f>
        <v>0</v>
      </c>
      <c r="X1761" s="224">
        <f>SUMIF('18'!$C$10:$C$29,$C1761,'18'!$G$10:$G$29)*'18'!$E$3</f>
        <v>0</v>
      </c>
      <c r="Y1761" s="224">
        <f>SUMIF('19'!$C$10:$C$28,$C1761,'19'!$G$10:$G$28)*'19'!$E$3</f>
        <v>0</v>
      </c>
      <c r="Z1761" s="224">
        <f>SUMIF('20'!$C$10:$C$29,$C1761,'20'!$G$10:$G$29)*'20'!$E$3</f>
        <v>0</v>
      </c>
      <c r="AA1761" s="224">
        <f>SUMIF('21'!$C$10:$C$29,$C1761,'21'!$G$10:$G$29)*'21'!$E$3</f>
        <v>0</v>
      </c>
    </row>
    <row r="1762" spans="3:27" ht="15" hidden="1">
      <c r="C1762" s="207" t="s">
        <v>3621</v>
      </c>
      <c r="D1762" s="207" t="s">
        <v>3622</v>
      </c>
      <c r="F1762" s="303">
        <f t="shared" si="28"/>
        <v>0</v>
      </c>
      <c r="G1762" s="224">
        <f>SUMIF('01'!$C$10:$C$29,$C1762,'01'!$G$10:$G$29)*'01'!$E$3</f>
        <v>0</v>
      </c>
      <c r="H1762" s="224">
        <f>SUMIF('02'!$C$10:$C$28,$C1762,'02'!$G$10:$G$28)*'02'!$E$3</f>
        <v>0</v>
      </c>
      <c r="I1762" s="224">
        <f>SUMIF('03'!$C$10:$C$29,$C1762,'03'!$G$10:$G$29)*'03'!$E$3</f>
        <v>0</v>
      </c>
      <c r="J1762" s="224">
        <f>SUMIF('04'!$C$10:$C$26,$C1762,'04'!$G$10:$G$26)*'04'!$E$3</f>
        <v>0</v>
      </c>
      <c r="K1762" s="224">
        <f>SUMIF('05'!$C$10:$C$29,$C1762,'05'!$G$10:$G$29)*'05'!$E$3</f>
        <v>0</v>
      </c>
      <c r="L1762" s="224">
        <f>SUMIF('06'!$C$10:$C$29,$C1762,'06'!$G$10:$G$29)*'06'!$E$3</f>
        <v>0</v>
      </c>
      <c r="M1762" s="224">
        <f>SUMIF('07'!$C$10:$C$26,$C1762,'07'!$G$10:$G$26)*'07'!$E$3</f>
        <v>0</v>
      </c>
      <c r="N1762" s="224">
        <f>SUMIF('08'!$C$10:$C$29,$C1762,'08'!$G$10:$G$29)*'08'!$E$3</f>
        <v>0</v>
      </c>
      <c r="O1762" s="224">
        <f>SUMIF('09'!$C$10:$C$29,$C1762,'09'!$G$10:$G$29)*'09'!$E$3</f>
        <v>0</v>
      </c>
      <c r="P1762" s="224">
        <f>SUMIF('10'!$C$10:$C$29,$C1762,'10'!$G$10:$G$29)*'10'!$E$3</f>
        <v>0</v>
      </c>
      <c r="Q1762" s="224">
        <f>SUMIF('11'!$C$10:$C$39,$C1762,'11'!$G$10:$G$39)*'11'!$E$3</f>
        <v>0</v>
      </c>
      <c r="R1762" s="224">
        <f>SUMIF('12'!$C$10:$C$29,$C1762,'12'!$G$10:$G$29)*'12'!$E$3</f>
        <v>0</v>
      </c>
      <c r="S1762" s="224">
        <f>SUMIF('13'!$C$10:$C$29,$C1762,'13'!$G$10:$G$29)*'13'!$E$3</f>
        <v>0</v>
      </c>
      <c r="T1762" s="224">
        <f>SUMIF('14'!$C$10:$C$29,$C1762,'14'!$G$10:$G$29)*'14'!$E$3</f>
        <v>0</v>
      </c>
      <c r="U1762" s="224">
        <f>SUMIF('15'!$C$10:$C$29,$C1762,'15'!$G$10:$G$29)*'15'!$E$3</f>
        <v>0</v>
      </c>
      <c r="V1762" s="224">
        <f>SUMIF('16'!$C$10:$C$29,$C1762,'16'!$G$10:$G$29)*'16'!$E$3</f>
        <v>0</v>
      </c>
      <c r="W1762" s="224">
        <f>SUMIF('17'!$C$10:$C$29,$C1762,'17'!$G$10:$G$29)*'17'!$E$3</f>
        <v>0</v>
      </c>
      <c r="X1762" s="224">
        <f>SUMIF('18'!$C$10:$C$29,$C1762,'18'!$G$10:$G$29)*'18'!$E$3</f>
        <v>0</v>
      </c>
      <c r="Y1762" s="224">
        <f>SUMIF('19'!$C$10:$C$28,$C1762,'19'!$G$10:$G$28)*'19'!$E$3</f>
        <v>0</v>
      </c>
      <c r="Z1762" s="224">
        <f>SUMIF('20'!$C$10:$C$29,$C1762,'20'!$G$10:$G$29)*'20'!$E$3</f>
        <v>0</v>
      </c>
      <c r="AA1762" s="224">
        <f>SUMIF('21'!$C$10:$C$29,$C1762,'21'!$G$10:$G$29)*'21'!$E$3</f>
        <v>0</v>
      </c>
    </row>
    <row r="1763" spans="3:27" ht="15" hidden="1">
      <c r="C1763" s="207" t="s">
        <v>3623</v>
      </c>
      <c r="D1763" s="207" t="s">
        <v>3624</v>
      </c>
      <c r="F1763" s="303">
        <f t="shared" si="28"/>
        <v>0</v>
      </c>
      <c r="G1763" s="224">
        <f>SUMIF('01'!$C$10:$C$29,$C1763,'01'!$G$10:$G$29)*'01'!$E$3</f>
        <v>0</v>
      </c>
      <c r="H1763" s="224">
        <f>SUMIF('02'!$C$10:$C$28,$C1763,'02'!$G$10:$G$28)*'02'!$E$3</f>
        <v>0</v>
      </c>
      <c r="I1763" s="224">
        <f>SUMIF('03'!$C$10:$C$29,$C1763,'03'!$G$10:$G$29)*'03'!$E$3</f>
        <v>0</v>
      </c>
      <c r="J1763" s="224">
        <f>SUMIF('04'!$C$10:$C$26,$C1763,'04'!$G$10:$G$26)*'04'!$E$3</f>
        <v>0</v>
      </c>
      <c r="K1763" s="224">
        <f>SUMIF('05'!$C$10:$C$29,$C1763,'05'!$G$10:$G$29)*'05'!$E$3</f>
        <v>0</v>
      </c>
      <c r="L1763" s="224">
        <f>SUMIF('06'!$C$10:$C$29,$C1763,'06'!$G$10:$G$29)*'06'!$E$3</f>
        <v>0</v>
      </c>
      <c r="M1763" s="224">
        <f>SUMIF('07'!$C$10:$C$26,$C1763,'07'!$G$10:$G$26)*'07'!$E$3</f>
        <v>0</v>
      </c>
      <c r="N1763" s="224">
        <f>SUMIF('08'!$C$10:$C$29,$C1763,'08'!$G$10:$G$29)*'08'!$E$3</f>
        <v>0</v>
      </c>
      <c r="O1763" s="224">
        <f>SUMIF('09'!$C$10:$C$29,$C1763,'09'!$G$10:$G$29)*'09'!$E$3</f>
        <v>0</v>
      </c>
      <c r="P1763" s="224">
        <f>SUMIF('10'!$C$10:$C$29,$C1763,'10'!$G$10:$G$29)*'10'!$E$3</f>
        <v>0</v>
      </c>
      <c r="Q1763" s="224">
        <f>SUMIF('11'!$C$10:$C$39,$C1763,'11'!$G$10:$G$39)*'11'!$E$3</f>
        <v>0</v>
      </c>
      <c r="R1763" s="224">
        <f>SUMIF('12'!$C$10:$C$29,$C1763,'12'!$G$10:$G$29)*'12'!$E$3</f>
        <v>0</v>
      </c>
      <c r="S1763" s="224">
        <f>SUMIF('13'!$C$10:$C$29,$C1763,'13'!$G$10:$G$29)*'13'!$E$3</f>
        <v>0</v>
      </c>
      <c r="T1763" s="224">
        <f>SUMIF('14'!$C$10:$C$29,$C1763,'14'!$G$10:$G$29)*'14'!$E$3</f>
        <v>0</v>
      </c>
      <c r="U1763" s="224">
        <f>SUMIF('15'!$C$10:$C$29,$C1763,'15'!$G$10:$G$29)*'15'!$E$3</f>
        <v>0</v>
      </c>
      <c r="V1763" s="224">
        <f>SUMIF('16'!$C$10:$C$29,$C1763,'16'!$G$10:$G$29)*'16'!$E$3</f>
        <v>0</v>
      </c>
      <c r="W1763" s="224">
        <f>SUMIF('17'!$C$10:$C$29,$C1763,'17'!$G$10:$G$29)*'17'!$E$3</f>
        <v>0</v>
      </c>
      <c r="X1763" s="224">
        <f>SUMIF('18'!$C$10:$C$29,$C1763,'18'!$G$10:$G$29)*'18'!$E$3</f>
        <v>0</v>
      </c>
      <c r="Y1763" s="224">
        <f>SUMIF('19'!$C$10:$C$28,$C1763,'19'!$G$10:$G$28)*'19'!$E$3</f>
        <v>0</v>
      </c>
      <c r="Z1763" s="224">
        <f>SUMIF('20'!$C$10:$C$29,$C1763,'20'!$G$10:$G$29)*'20'!$E$3</f>
        <v>0</v>
      </c>
      <c r="AA1763" s="224">
        <f>SUMIF('21'!$C$10:$C$29,$C1763,'21'!$G$10:$G$29)*'21'!$E$3</f>
        <v>0</v>
      </c>
    </row>
    <row r="1764" spans="3:27" ht="15" hidden="1">
      <c r="C1764" s="207" t="s">
        <v>3625</v>
      </c>
      <c r="D1764" s="207" t="s">
        <v>3626</v>
      </c>
      <c r="F1764" s="303">
        <f t="shared" si="28"/>
        <v>0</v>
      </c>
      <c r="G1764" s="224">
        <f>SUMIF('01'!$C$10:$C$29,$C1764,'01'!$G$10:$G$29)*'01'!$E$3</f>
        <v>0</v>
      </c>
      <c r="H1764" s="224">
        <f>SUMIF('02'!$C$10:$C$28,$C1764,'02'!$G$10:$G$28)*'02'!$E$3</f>
        <v>0</v>
      </c>
      <c r="I1764" s="224">
        <f>SUMIF('03'!$C$10:$C$29,$C1764,'03'!$G$10:$G$29)*'03'!$E$3</f>
        <v>0</v>
      </c>
      <c r="J1764" s="224">
        <f>SUMIF('04'!$C$10:$C$26,$C1764,'04'!$G$10:$G$26)*'04'!$E$3</f>
        <v>0</v>
      </c>
      <c r="K1764" s="224">
        <f>SUMIF('05'!$C$10:$C$29,$C1764,'05'!$G$10:$G$29)*'05'!$E$3</f>
        <v>0</v>
      </c>
      <c r="L1764" s="224">
        <f>SUMIF('06'!$C$10:$C$29,$C1764,'06'!$G$10:$G$29)*'06'!$E$3</f>
        <v>0</v>
      </c>
      <c r="M1764" s="224">
        <f>SUMIF('07'!$C$10:$C$26,$C1764,'07'!$G$10:$G$26)*'07'!$E$3</f>
        <v>0</v>
      </c>
      <c r="N1764" s="224">
        <f>SUMIF('08'!$C$10:$C$29,$C1764,'08'!$G$10:$G$29)*'08'!$E$3</f>
        <v>0</v>
      </c>
      <c r="O1764" s="224">
        <f>SUMIF('09'!$C$10:$C$29,$C1764,'09'!$G$10:$G$29)*'09'!$E$3</f>
        <v>0</v>
      </c>
      <c r="P1764" s="224">
        <f>SUMIF('10'!$C$10:$C$29,$C1764,'10'!$G$10:$G$29)*'10'!$E$3</f>
        <v>0</v>
      </c>
      <c r="Q1764" s="224">
        <f>SUMIF('11'!$C$10:$C$39,$C1764,'11'!$G$10:$G$39)*'11'!$E$3</f>
        <v>0</v>
      </c>
      <c r="R1764" s="224">
        <f>SUMIF('12'!$C$10:$C$29,$C1764,'12'!$G$10:$G$29)*'12'!$E$3</f>
        <v>0</v>
      </c>
      <c r="S1764" s="224">
        <f>SUMIF('13'!$C$10:$C$29,$C1764,'13'!$G$10:$G$29)*'13'!$E$3</f>
        <v>0</v>
      </c>
      <c r="T1764" s="224">
        <f>SUMIF('14'!$C$10:$C$29,$C1764,'14'!$G$10:$G$29)*'14'!$E$3</f>
        <v>0</v>
      </c>
      <c r="U1764" s="224">
        <f>SUMIF('15'!$C$10:$C$29,$C1764,'15'!$G$10:$G$29)*'15'!$E$3</f>
        <v>0</v>
      </c>
      <c r="V1764" s="224">
        <f>SUMIF('16'!$C$10:$C$29,$C1764,'16'!$G$10:$G$29)*'16'!$E$3</f>
        <v>0</v>
      </c>
      <c r="W1764" s="224">
        <f>SUMIF('17'!$C$10:$C$29,$C1764,'17'!$G$10:$G$29)*'17'!$E$3</f>
        <v>0</v>
      </c>
      <c r="X1764" s="224">
        <f>SUMIF('18'!$C$10:$C$29,$C1764,'18'!$G$10:$G$29)*'18'!$E$3</f>
        <v>0</v>
      </c>
      <c r="Y1764" s="224">
        <f>SUMIF('19'!$C$10:$C$28,$C1764,'19'!$G$10:$G$28)*'19'!$E$3</f>
        <v>0</v>
      </c>
      <c r="Z1764" s="224">
        <f>SUMIF('20'!$C$10:$C$29,$C1764,'20'!$G$10:$G$29)*'20'!$E$3</f>
        <v>0</v>
      </c>
      <c r="AA1764" s="224">
        <f>SUMIF('21'!$C$10:$C$29,$C1764,'21'!$G$10:$G$29)*'21'!$E$3</f>
        <v>0</v>
      </c>
    </row>
    <row r="1765" spans="3:27" ht="15" hidden="1">
      <c r="C1765" s="207" t="s">
        <v>3627</v>
      </c>
      <c r="D1765" s="207" t="s">
        <v>3628</v>
      </c>
      <c r="F1765" s="303">
        <f t="shared" si="28"/>
        <v>0</v>
      </c>
      <c r="G1765" s="224">
        <f>SUMIF('01'!$C$10:$C$29,$C1765,'01'!$G$10:$G$29)*'01'!$E$3</f>
        <v>0</v>
      </c>
      <c r="H1765" s="224">
        <f>SUMIF('02'!$C$10:$C$28,$C1765,'02'!$G$10:$G$28)*'02'!$E$3</f>
        <v>0</v>
      </c>
      <c r="I1765" s="224">
        <f>SUMIF('03'!$C$10:$C$29,$C1765,'03'!$G$10:$G$29)*'03'!$E$3</f>
        <v>0</v>
      </c>
      <c r="J1765" s="224">
        <f>SUMIF('04'!$C$10:$C$26,$C1765,'04'!$G$10:$G$26)*'04'!$E$3</f>
        <v>0</v>
      </c>
      <c r="K1765" s="224">
        <f>SUMIF('05'!$C$10:$C$29,$C1765,'05'!$G$10:$G$29)*'05'!$E$3</f>
        <v>0</v>
      </c>
      <c r="L1765" s="224">
        <f>SUMIF('06'!$C$10:$C$29,$C1765,'06'!$G$10:$G$29)*'06'!$E$3</f>
        <v>0</v>
      </c>
      <c r="M1765" s="224">
        <f>SUMIF('07'!$C$10:$C$26,$C1765,'07'!$G$10:$G$26)*'07'!$E$3</f>
        <v>0</v>
      </c>
      <c r="N1765" s="224">
        <f>SUMIF('08'!$C$10:$C$29,$C1765,'08'!$G$10:$G$29)*'08'!$E$3</f>
        <v>0</v>
      </c>
      <c r="O1765" s="224">
        <f>SUMIF('09'!$C$10:$C$29,$C1765,'09'!$G$10:$G$29)*'09'!$E$3</f>
        <v>0</v>
      </c>
      <c r="P1765" s="224">
        <f>SUMIF('10'!$C$10:$C$29,$C1765,'10'!$G$10:$G$29)*'10'!$E$3</f>
        <v>0</v>
      </c>
      <c r="Q1765" s="224">
        <f>SUMIF('11'!$C$10:$C$39,$C1765,'11'!$G$10:$G$39)*'11'!$E$3</f>
        <v>0</v>
      </c>
      <c r="R1765" s="224">
        <f>SUMIF('12'!$C$10:$C$29,$C1765,'12'!$G$10:$G$29)*'12'!$E$3</f>
        <v>0</v>
      </c>
      <c r="S1765" s="224">
        <f>SUMIF('13'!$C$10:$C$29,$C1765,'13'!$G$10:$G$29)*'13'!$E$3</f>
        <v>0</v>
      </c>
      <c r="T1765" s="224">
        <f>SUMIF('14'!$C$10:$C$29,$C1765,'14'!$G$10:$G$29)*'14'!$E$3</f>
        <v>0</v>
      </c>
      <c r="U1765" s="224">
        <f>SUMIF('15'!$C$10:$C$29,$C1765,'15'!$G$10:$G$29)*'15'!$E$3</f>
        <v>0</v>
      </c>
      <c r="V1765" s="224">
        <f>SUMIF('16'!$C$10:$C$29,$C1765,'16'!$G$10:$G$29)*'16'!$E$3</f>
        <v>0</v>
      </c>
      <c r="W1765" s="224">
        <f>SUMIF('17'!$C$10:$C$29,$C1765,'17'!$G$10:$G$29)*'17'!$E$3</f>
        <v>0</v>
      </c>
      <c r="X1765" s="224">
        <f>SUMIF('18'!$C$10:$C$29,$C1765,'18'!$G$10:$G$29)*'18'!$E$3</f>
        <v>0</v>
      </c>
      <c r="Y1765" s="224">
        <f>SUMIF('19'!$C$10:$C$28,$C1765,'19'!$G$10:$G$28)*'19'!$E$3</f>
        <v>0</v>
      </c>
      <c r="Z1765" s="224">
        <f>SUMIF('20'!$C$10:$C$29,$C1765,'20'!$G$10:$G$29)*'20'!$E$3</f>
        <v>0</v>
      </c>
      <c r="AA1765" s="224">
        <f>SUMIF('21'!$C$10:$C$29,$C1765,'21'!$G$10:$G$29)*'21'!$E$3</f>
        <v>0</v>
      </c>
    </row>
    <row r="1766" spans="3:27" ht="15" hidden="1">
      <c r="C1766" s="207" t="s">
        <v>3629</v>
      </c>
      <c r="D1766" s="207" t="s">
        <v>3630</v>
      </c>
      <c r="F1766" s="303">
        <f t="shared" si="28"/>
        <v>0</v>
      </c>
      <c r="G1766" s="224">
        <f>SUMIF('01'!$C$10:$C$29,$C1766,'01'!$G$10:$G$29)*'01'!$E$3</f>
        <v>0</v>
      </c>
      <c r="H1766" s="224">
        <f>SUMIF('02'!$C$10:$C$28,$C1766,'02'!$G$10:$G$28)*'02'!$E$3</f>
        <v>0</v>
      </c>
      <c r="I1766" s="224">
        <f>SUMIF('03'!$C$10:$C$29,$C1766,'03'!$G$10:$G$29)*'03'!$E$3</f>
        <v>0</v>
      </c>
      <c r="J1766" s="224">
        <f>SUMIF('04'!$C$10:$C$26,$C1766,'04'!$G$10:$G$26)*'04'!$E$3</f>
        <v>0</v>
      </c>
      <c r="K1766" s="224">
        <f>SUMIF('05'!$C$10:$C$29,$C1766,'05'!$G$10:$G$29)*'05'!$E$3</f>
        <v>0</v>
      </c>
      <c r="L1766" s="224">
        <f>SUMIF('06'!$C$10:$C$29,$C1766,'06'!$G$10:$G$29)*'06'!$E$3</f>
        <v>0</v>
      </c>
      <c r="M1766" s="224">
        <f>SUMIF('07'!$C$10:$C$26,$C1766,'07'!$G$10:$G$26)*'07'!$E$3</f>
        <v>0</v>
      </c>
      <c r="N1766" s="224">
        <f>SUMIF('08'!$C$10:$C$29,$C1766,'08'!$G$10:$G$29)*'08'!$E$3</f>
        <v>0</v>
      </c>
      <c r="O1766" s="224">
        <f>SUMIF('09'!$C$10:$C$29,$C1766,'09'!$G$10:$G$29)*'09'!$E$3</f>
        <v>0</v>
      </c>
      <c r="P1766" s="224">
        <f>SUMIF('10'!$C$10:$C$29,$C1766,'10'!$G$10:$G$29)*'10'!$E$3</f>
        <v>0</v>
      </c>
      <c r="Q1766" s="224">
        <f>SUMIF('11'!$C$10:$C$39,$C1766,'11'!$G$10:$G$39)*'11'!$E$3</f>
        <v>0</v>
      </c>
      <c r="R1766" s="224">
        <f>SUMIF('12'!$C$10:$C$29,$C1766,'12'!$G$10:$G$29)*'12'!$E$3</f>
        <v>0</v>
      </c>
      <c r="S1766" s="224">
        <f>SUMIF('13'!$C$10:$C$29,$C1766,'13'!$G$10:$G$29)*'13'!$E$3</f>
        <v>0</v>
      </c>
      <c r="T1766" s="224">
        <f>SUMIF('14'!$C$10:$C$29,$C1766,'14'!$G$10:$G$29)*'14'!$E$3</f>
        <v>0</v>
      </c>
      <c r="U1766" s="224">
        <f>SUMIF('15'!$C$10:$C$29,$C1766,'15'!$G$10:$G$29)*'15'!$E$3</f>
        <v>0</v>
      </c>
      <c r="V1766" s="224">
        <f>SUMIF('16'!$C$10:$C$29,$C1766,'16'!$G$10:$G$29)*'16'!$E$3</f>
        <v>0</v>
      </c>
      <c r="W1766" s="224">
        <f>SUMIF('17'!$C$10:$C$29,$C1766,'17'!$G$10:$G$29)*'17'!$E$3</f>
        <v>0</v>
      </c>
      <c r="X1766" s="224">
        <f>SUMIF('18'!$C$10:$C$29,$C1766,'18'!$G$10:$G$29)*'18'!$E$3</f>
        <v>0</v>
      </c>
      <c r="Y1766" s="224">
        <f>SUMIF('19'!$C$10:$C$28,$C1766,'19'!$G$10:$G$28)*'19'!$E$3</f>
        <v>0</v>
      </c>
      <c r="Z1766" s="224">
        <f>SUMIF('20'!$C$10:$C$29,$C1766,'20'!$G$10:$G$29)*'20'!$E$3</f>
        <v>0</v>
      </c>
      <c r="AA1766" s="224">
        <f>SUMIF('21'!$C$10:$C$29,$C1766,'21'!$G$10:$G$29)*'21'!$E$3</f>
        <v>0</v>
      </c>
    </row>
    <row r="1767" spans="3:27" ht="15" hidden="1">
      <c r="C1767" s="207" t="s">
        <v>3631</v>
      </c>
      <c r="D1767" s="207" t="s">
        <v>3632</v>
      </c>
      <c r="F1767" s="303">
        <f t="shared" si="28"/>
        <v>0</v>
      </c>
      <c r="G1767" s="224">
        <f>SUMIF('01'!$C$10:$C$29,$C1767,'01'!$G$10:$G$29)*'01'!$E$3</f>
        <v>0</v>
      </c>
      <c r="H1767" s="224">
        <f>SUMIF('02'!$C$10:$C$28,$C1767,'02'!$G$10:$G$28)*'02'!$E$3</f>
        <v>0</v>
      </c>
      <c r="I1767" s="224">
        <f>SUMIF('03'!$C$10:$C$29,$C1767,'03'!$G$10:$G$29)*'03'!$E$3</f>
        <v>0</v>
      </c>
      <c r="J1767" s="224">
        <f>SUMIF('04'!$C$10:$C$26,$C1767,'04'!$G$10:$G$26)*'04'!$E$3</f>
        <v>0</v>
      </c>
      <c r="K1767" s="224">
        <f>SUMIF('05'!$C$10:$C$29,$C1767,'05'!$G$10:$G$29)*'05'!$E$3</f>
        <v>0</v>
      </c>
      <c r="L1767" s="224">
        <f>SUMIF('06'!$C$10:$C$29,$C1767,'06'!$G$10:$G$29)*'06'!$E$3</f>
        <v>0</v>
      </c>
      <c r="M1767" s="224">
        <f>SUMIF('07'!$C$10:$C$26,$C1767,'07'!$G$10:$G$26)*'07'!$E$3</f>
        <v>0</v>
      </c>
      <c r="N1767" s="224">
        <f>SUMIF('08'!$C$10:$C$29,$C1767,'08'!$G$10:$G$29)*'08'!$E$3</f>
        <v>0</v>
      </c>
      <c r="O1767" s="224">
        <f>SUMIF('09'!$C$10:$C$29,$C1767,'09'!$G$10:$G$29)*'09'!$E$3</f>
        <v>0</v>
      </c>
      <c r="P1767" s="224">
        <f>SUMIF('10'!$C$10:$C$29,$C1767,'10'!$G$10:$G$29)*'10'!$E$3</f>
        <v>0</v>
      </c>
      <c r="Q1767" s="224">
        <f>SUMIF('11'!$C$10:$C$39,$C1767,'11'!$G$10:$G$39)*'11'!$E$3</f>
        <v>0</v>
      </c>
      <c r="R1767" s="224">
        <f>SUMIF('12'!$C$10:$C$29,$C1767,'12'!$G$10:$G$29)*'12'!$E$3</f>
        <v>0</v>
      </c>
      <c r="S1767" s="224">
        <f>SUMIF('13'!$C$10:$C$29,$C1767,'13'!$G$10:$G$29)*'13'!$E$3</f>
        <v>0</v>
      </c>
      <c r="T1767" s="224">
        <f>SUMIF('14'!$C$10:$C$29,$C1767,'14'!$G$10:$G$29)*'14'!$E$3</f>
        <v>0</v>
      </c>
      <c r="U1767" s="224">
        <f>SUMIF('15'!$C$10:$C$29,$C1767,'15'!$G$10:$G$29)*'15'!$E$3</f>
        <v>0</v>
      </c>
      <c r="V1767" s="224">
        <f>SUMIF('16'!$C$10:$C$29,$C1767,'16'!$G$10:$G$29)*'16'!$E$3</f>
        <v>0</v>
      </c>
      <c r="W1767" s="224">
        <f>SUMIF('17'!$C$10:$C$29,$C1767,'17'!$G$10:$G$29)*'17'!$E$3</f>
        <v>0</v>
      </c>
      <c r="X1767" s="224">
        <f>SUMIF('18'!$C$10:$C$29,$C1767,'18'!$G$10:$G$29)*'18'!$E$3</f>
        <v>0</v>
      </c>
      <c r="Y1767" s="224">
        <f>SUMIF('19'!$C$10:$C$28,$C1767,'19'!$G$10:$G$28)*'19'!$E$3</f>
        <v>0</v>
      </c>
      <c r="Z1767" s="224">
        <f>SUMIF('20'!$C$10:$C$29,$C1767,'20'!$G$10:$G$29)*'20'!$E$3</f>
        <v>0</v>
      </c>
      <c r="AA1767" s="224">
        <f>SUMIF('21'!$C$10:$C$29,$C1767,'21'!$G$10:$G$29)*'21'!$E$3</f>
        <v>0</v>
      </c>
    </row>
    <row r="1768" spans="3:27" ht="15" hidden="1">
      <c r="C1768" s="207" t="s">
        <v>3633</v>
      </c>
      <c r="D1768" s="207" t="s">
        <v>3634</v>
      </c>
      <c r="F1768" s="303">
        <f t="shared" si="28"/>
        <v>0</v>
      </c>
      <c r="G1768" s="224">
        <f>SUMIF('01'!$C$10:$C$29,$C1768,'01'!$G$10:$G$29)*'01'!$E$3</f>
        <v>0</v>
      </c>
      <c r="H1768" s="224">
        <f>SUMIF('02'!$C$10:$C$28,$C1768,'02'!$G$10:$G$28)*'02'!$E$3</f>
        <v>0</v>
      </c>
      <c r="I1768" s="224">
        <f>SUMIF('03'!$C$10:$C$29,$C1768,'03'!$G$10:$G$29)*'03'!$E$3</f>
        <v>0</v>
      </c>
      <c r="J1768" s="224">
        <f>SUMIF('04'!$C$10:$C$26,$C1768,'04'!$G$10:$G$26)*'04'!$E$3</f>
        <v>0</v>
      </c>
      <c r="K1768" s="224">
        <f>SUMIF('05'!$C$10:$C$29,$C1768,'05'!$G$10:$G$29)*'05'!$E$3</f>
        <v>0</v>
      </c>
      <c r="L1768" s="224">
        <f>SUMIF('06'!$C$10:$C$29,$C1768,'06'!$G$10:$G$29)*'06'!$E$3</f>
        <v>0</v>
      </c>
      <c r="M1768" s="224">
        <f>SUMIF('07'!$C$10:$C$26,$C1768,'07'!$G$10:$G$26)*'07'!$E$3</f>
        <v>0</v>
      </c>
      <c r="N1768" s="224">
        <f>SUMIF('08'!$C$10:$C$29,$C1768,'08'!$G$10:$G$29)*'08'!$E$3</f>
        <v>0</v>
      </c>
      <c r="O1768" s="224">
        <f>SUMIF('09'!$C$10:$C$29,$C1768,'09'!$G$10:$G$29)*'09'!$E$3</f>
        <v>0</v>
      </c>
      <c r="P1768" s="224">
        <f>SUMIF('10'!$C$10:$C$29,$C1768,'10'!$G$10:$G$29)*'10'!$E$3</f>
        <v>0</v>
      </c>
      <c r="Q1768" s="224">
        <f>SUMIF('11'!$C$10:$C$39,$C1768,'11'!$G$10:$G$39)*'11'!$E$3</f>
        <v>0</v>
      </c>
      <c r="R1768" s="224">
        <f>SUMIF('12'!$C$10:$C$29,$C1768,'12'!$G$10:$G$29)*'12'!$E$3</f>
        <v>0</v>
      </c>
      <c r="S1768" s="224">
        <f>SUMIF('13'!$C$10:$C$29,$C1768,'13'!$G$10:$G$29)*'13'!$E$3</f>
        <v>0</v>
      </c>
      <c r="T1768" s="224">
        <f>SUMIF('14'!$C$10:$C$29,$C1768,'14'!$G$10:$G$29)*'14'!$E$3</f>
        <v>0</v>
      </c>
      <c r="U1768" s="224">
        <f>SUMIF('15'!$C$10:$C$29,$C1768,'15'!$G$10:$G$29)*'15'!$E$3</f>
        <v>0</v>
      </c>
      <c r="V1768" s="224">
        <f>SUMIF('16'!$C$10:$C$29,$C1768,'16'!$G$10:$G$29)*'16'!$E$3</f>
        <v>0</v>
      </c>
      <c r="W1768" s="224">
        <f>SUMIF('17'!$C$10:$C$29,$C1768,'17'!$G$10:$G$29)*'17'!$E$3</f>
        <v>0</v>
      </c>
      <c r="X1768" s="224">
        <f>SUMIF('18'!$C$10:$C$29,$C1768,'18'!$G$10:$G$29)*'18'!$E$3</f>
        <v>0</v>
      </c>
      <c r="Y1768" s="224">
        <f>SUMIF('19'!$C$10:$C$28,$C1768,'19'!$G$10:$G$28)*'19'!$E$3</f>
        <v>0</v>
      </c>
      <c r="Z1768" s="224">
        <f>SUMIF('20'!$C$10:$C$29,$C1768,'20'!$G$10:$G$29)*'20'!$E$3</f>
        <v>0</v>
      </c>
      <c r="AA1768" s="224">
        <f>SUMIF('21'!$C$10:$C$29,$C1768,'21'!$G$10:$G$29)*'21'!$E$3</f>
        <v>0</v>
      </c>
    </row>
    <row r="1769" spans="3:27" ht="15" hidden="1">
      <c r="C1769" s="207" t="s">
        <v>3635</v>
      </c>
      <c r="D1769" s="207" t="s">
        <v>3636</v>
      </c>
      <c r="F1769" s="303">
        <f t="shared" si="28"/>
        <v>0</v>
      </c>
      <c r="G1769" s="224">
        <f>SUMIF('01'!$C$10:$C$29,$C1769,'01'!$G$10:$G$29)*'01'!$E$3</f>
        <v>0</v>
      </c>
      <c r="H1769" s="224">
        <f>SUMIF('02'!$C$10:$C$28,$C1769,'02'!$G$10:$G$28)*'02'!$E$3</f>
        <v>0</v>
      </c>
      <c r="I1769" s="224">
        <f>SUMIF('03'!$C$10:$C$29,$C1769,'03'!$G$10:$G$29)*'03'!$E$3</f>
        <v>0</v>
      </c>
      <c r="J1769" s="224">
        <f>SUMIF('04'!$C$10:$C$26,$C1769,'04'!$G$10:$G$26)*'04'!$E$3</f>
        <v>0</v>
      </c>
      <c r="K1769" s="224">
        <f>SUMIF('05'!$C$10:$C$29,$C1769,'05'!$G$10:$G$29)*'05'!$E$3</f>
        <v>0</v>
      </c>
      <c r="L1769" s="224">
        <f>SUMIF('06'!$C$10:$C$29,$C1769,'06'!$G$10:$G$29)*'06'!$E$3</f>
        <v>0</v>
      </c>
      <c r="M1769" s="224">
        <f>SUMIF('07'!$C$10:$C$26,$C1769,'07'!$G$10:$G$26)*'07'!$E$3</f>
        <v>0</v>
      </c>
      <c r="N1769" s="224">
        <f>SUMIF('08'!$C$10:$C$29,$C1769,'08'!$G$10:$G$29)*'08'!$E$3</f>
        <v>0</v>
      </c>
      <c r="O1769" s="224">
        <f>SUMIF('09'!$C$10:$C$29,$C1769,'09'!$G$10:$G$29)*'09'!$E$3</f>
        <v>0</v>
      </c>
      <c r="P1769" s="224">
        <f>SUMIF('10'!$C$10:$C$29,$C1769,'10'!$G$10:$G$29)*'10'!$E$3</f>
        <v>0</v>
      </c>
      <c r="Q1769" s="224">
        <f>SUMIF('11'!$C$10:$C$39,$C1769,'11'!$G$10:$G$39)*'11'!$E$3</f>
        <v>0</v>
      </c>
      <c r="R1769" s="224">
        <f>SUMIF('12'!$C$10:$C$29,$C1769,'12'!$G$10:$G$29)*'12'!$E$3</f>
        <v>0</v>
      </c>
      <c r="S1769" s="224">
        <f>SUMIF('13'!$C$10:$C$29,$C1769,'13'!$G$10:$G$29)*'13'!$E$3</f>
        <v>0</v>
      </c>
      <c r="T1769" s="224">
        <f>SUMIF('14'!$C$10:$C$29,$C1769,'14'!$G$10:$G$29)*'14'!$E$3</f>
        <v>0</v>
      </c>
      <c r="U1769" s="224">
        <f>SUMIF('15'!$C$10:$C$29,$C1769,'15'!$G$10:$G$29)*'15'!$E$3</f>
        <v>0</v>
      </c>
      <c r="V1769" s="224">
        <f>SUMIF('16'!$C$10:$C$29,$C1769,'16'!$G$10:$G$29)*'16'!$E$3</f>
        <v>0</v>
      </c>
      <c r="W1769" s="224">
        <f>SUMIF('17'!$C$10:$C$29,$C1769,'17'!$G$10:$G$29)*'17'!$E$3</f>
        <v>0</v>
      </c>
      <c r="X1769" s="224">
        <f>SUMIF('18'!$C$10:$C$29,$C1769,'18'!$G$10:$G$29)*'18'!$E$3</f>
        <v>0</v>
      </c>
      <c r="Y1769" s="224">
        <f>SUMIF('19'!$C$10:$C$28,$C1769,'19'!$G$10:$G$28)*'19'!$E$3</f>
        <v>0</v>
      </c>
      <c r="Z1769" s="224">
        <f>SUMIF('20'!$C$10:$C$29,$C1769,'20'!$G$10:$G$29)*'20'!$E$3</f>
        <v>0</v>
      </c>
      <c r="AA1769" s="224">
        <f>SUMIF('21'!$C$10:$C$29,$C1769,'21'!$G$10:$G$29)*'21'!$E$3</f>
        <v>0</v>
      </c>
    </row>
    <row r="1770" spans="3:27" ht="15" hidden="1">
      <c r="C1770" s="207" t="s">
        <v>3637</v>
      </c>
      <c r="D1770" s="207" t="s">
        <v>3638</v>
      </c>
      <c r="F1770" s="303">
        <f t="shared" si="28"/>
        <v>0</v>
      </c>
      <c r="G1770" s="224">
        <f>SUMIF('01'!$C$10:$C$29,$C1770,'01'!$G$10:$G$29)*'01'!$E$3</f>
        <v>0</v>
      </c>
      <c r="H1770" s="224">
        <f>SUMIF('02'!$C$10:$C$28,$C1770,'02'!$G$10:$G$28)*'02'!$E$3</f>
        <v>0</v>
      </c>
      <c r="I1770" s="224">
        <f>SUMIF('03'!$C$10:$C$29,$C1770,'03'!$G$10:$G$29)*'03'!$E$3</f>
        <v>0</v>
      </c>
      <c r="J1770" s="224">
        <f>SUMIF('04'!$C$10:$C$26,$C1770,'04'!$G$10:$G$26)*'04'!$E$3</f>
        <v>0</v>
      </c>
      <c r="K1770" s="224">
        <f>SUMIF('05'!$C$10:$C$29,$C1770,'05'!$G$10:$G$29)*'05'!$E$3</f>
        <v>0</v>
      </c>
      <c r="L1770" s="224">
        <f>SUMIF('06'!$C$10:$C$29,$C1770,'06'!$G$10:$G$29)*'06'!$E$3</f>
        <v>0</v>
      </c>
      <c r="M1770" s="224">
        <f>SUMIF('07'!$C$10:$C$26,$C1770,'07'!$G$10:$G$26)*'07'!$E$3</f>
        <v>0</v>
      </c>
      <c r="N1770" s="224">
        <f>SUMIF('08'!$C$10:$C$29,$C1770,'08'!$G$10:$G$29)*'08'!$E$3</f>
        <v>0</v>
      </c>
      <c r="O1770" s="224">
        <f>SUMIF('09'!$C$10:$C$29,$C1770,'09'!$G$10:$G$29)*'09'!$E$3</f>
        <v>0</v>
      </c>
      <c r="P1770" s="224">
        <f>SUMIF('10'!$C$10:$C$29,$C1770,'10'!$G$10:$G$29)*'10'!$E$3</f>
        <v>0</v>
      </c>
      <c r="Q1770" s="224">
        <f>SUMIF('11'!$C$10:$C$39,$C1770,'11'!$G$10:$G$39)*'11'!$E$3</f>
        <v>0</v>
      </c>
      <c r="R1770" s="224">
        <f>SUMIF('12'!$C$10:$C$29,$C1770,'12'!$G$10:$G$29)*'12'!$E$3</f>
        <v>0</v>
      </c>
      <c r="S1770" s="224">
        <f>SUMIF('13'!$C$10:$C$29,$C1770,'13'!$G$10:$G$29)*'13'!$E$3</f>
        <v>0</v>
      </c>
      <c r="T1770" s="224">
        <f>SUMIF('14'!$C$10:$C$29,$C1770,'14'!$G$10:$G$29)*'14'!$E$3</f>
        <v>0</v>
      </c>
      <c r="U1770" s="224">
        <f>SUMIF('15'!$C$10:$C$29,$C1770,'15'!$G$10:$G$29)*'15'!$E$3</f>
        <v>0</v>
      </c>
      <c r="V1770" s="224">
        <f>SUMIF('16'!$C$10:$C$29,$C1770,'16'!$G$10:$G$29)*'16'!$E$3</f>
        <v>0</v>
      </c>
      <c r="W1770" s="224">
        <f>SUMIF('17'!$C$10:$C$29,$C1770,'17'!$G$10:$G$29)*'17'!$E$3</f>
        <v>0</v>
      </c>
      <c r="X1770" s="224">
        <f>SUMIF('18'!$C$10:$C$29,$C1770,'18'!$G$10:$G$29)*'18'!$E$3</f>
        <v>0</v>
      </c>
      <c r="Y1770" s="224">
        <f>SUMIF('19'!$C$10:$C$28,$C1770,'19'!$G$10:$G$28)*'19'!$E$3</f>
        <v>0</v>
      </c>
      <c r="Z1770" s="224">
        <f>SUMIF('20'!$C$10:$C$29,$C1770,'20'!$G$10:$G$29)*'20'!$E$3</f>
        <v>0</v>
      </c>
      <c r="AA1770" s="224">
        <f>SUMIF('21'!$C$10:$C$29,$C1770,'21'!$G$10:$G$29)*'21'!$E$3</f>
        <v>0</v>
      </c>
    </row>
    <row r="1771" spans="3:27" ht="15" hidden="1">
      <c r="C1771" s="207" t="s">
        <v>3639</v>
      </c>
      <c r="D1771" s="207" t="s">
        <v>3640</v>
      </c>
      <c r="F1771" s="303">
        <f t="shared" si="28"/>
        <v>0</v>
      </c>
      <c r="G1771" s="224">
        <f>SUMIF('01'!$C$10:$C$29,$C1771,'01'!$G$10:$G$29)*'01'!$E$3</f>
        <v>0</v>
      </c>
      <c r="H1771" s="224">
        <f>SUMIF('02'!$C$10:$C$28,$C1771,'02'!$G$10:$G$28)*'02'!$E$3</f>
        <v>0</v>
      </c>
      <c r="I1771" s="224">
        <f>SUMIF('03'!$C$10:$C$29,$C1771,'03'!$G$10:$G$29)*'03'!$E$3</f>
        <v>0</v>
      </c>
      <c r="J1771" s="224">
        <f>SUMIF('04'!$C$10:$C$26,$C1771,'04'!$G$10:$G$26)*'04'!$E$3</f>
        <v>0</v>
      </c>
      <c r="K1771" s="224">
        <f>SUMIF('05'!$C$10:$C$29,$C1771,'05'!$G$10:$G$29)*'05'!$E$3</f>
        <v>0</v>
      </c>
      <c r="L1771" s="224">
        <f>SUMIF('06'!$C$10:$C$29,$C1771,'06'!$G$10:$G$29)*'06'!$E$3</f>
        <v>0</v>
      </c>
      <c r="M1771" s="224">
        <f>SUMIF('07'!$C$10:$C$26,$C1771,'07'!$G$10:$G$26)*'07'!$E$3</f>
        <v>0</v>
      </c>
      <c r="N1771" s="224">
        <f>SUMIF('08'!$C$10:$C$29,$C1771,'08'!$G$10:$G$29)*'08'!$E$3</f>
        <v>0</v>
      </c>
      <c r="O1771" s="224">
        <f>SUMIF('09'!$C$10:$C$29,$C1771,'09'!$G$10:$G$29)*'09'!$E$3</f>
        <v>0</v>
      </c>
      <c r="P1771" s="224">
        <f>SUMIF('10'!$C$10:$C$29,$C1771,'10'!$G$10:$G$29)*'10'!$E$3</f>
        <v>0</v>
      </c>
      <c r="Q1771" s="224">
        <f>SUMIF('11'!$C$10:$C$39,$C1771,'11'!$G$10:$G$39)*'11'!$E$3</f>
        <v>0</v>
      </c>
      <c r="R1771" s="224">
        <f>SUMIF('12'!$C$10:$C$29,$C1771,'12'!$G$10:$G$29)*'12'!$E$3</f>
        <v>0</v>
      </c>
      <c r="S1771" s="224">
        <f>SUMIF('13'!$C$10:$C$29,$C1771,'13'!$G$10:$G$29)*'13'!$E$3</f>
        <v>0</v>
      </c>
      <c r="T1771" s="224">
        <f>SUMIF('14'!$C$10:$C$29,$C1771,'14'!$G$10:$G$29)*'14'!$E$3</f>
        <v>0</v>
      </c>
      <c r="U1771" s="224">
        <f>SUMIF('15'!$C$10:$C$29,$C1771,'15'!$G$10:$G$29)*'15'!$E$3</f>
        <v>0</v>
      </c>
      <c r="V1771" s="224">
        <f>SUMIF('16'!$C$10:$C$29,$C1771,'16'!$G$10:$G$29)*'16'!$E$3</f>
        <v>0</v>
      </c>
      <c r="W1771" s="224">
        <f>SUMIF('17'!$C$10:$C$29,$C1771,'17'!$G$10:$G$29)*'17'!$E$3</f>
        <v>0</v>
      </c>
      <c r="X1771" s="224">
        <f>SUMIF('18'!$C$10:$C$29,$C1771,'18'!$G$10:$G$29)*'18'!$E$3</f>
        <v>0</v>
      </c>
      <c r="Y1771" s="224">
        <f>SUMIF('19'!$C$10:$C$28,$C1771,'19'!$G$10:$G$28)*'19'!$E$3</f>
        <v>0</v>
      </c>
      <c r="Z1771" s="224">
        <f>SUMIF('20'!$C$10:$C$29,$C1771,'20'!$G$10:$G$29)*'20'!$E$3</f>
        <v>0</v>
      </c>
      <c r="AA1771" s="224">
        <f>SUMIF('21'!$C$10:$C$29,$C1771,'21'!$G$10:$G$29)*'21'!$E$3</f>
        <v>0</v>
      </c>
    </row>
    <row r="1772" spans="3:27" ht="15" hidden="1">
      <c r="C1772" s="207" t="s">
        <v>3641</v>
      </c>
      <c r="D1772" s="207" t="s">
        <v>3642</v>
      </c>
      <c r="F1772" s="303">
        <f t="shared" si="28"/>
        <v>0</v>
      </c>
      <c r="G1772" s="224">
        <f>SUMIF('01'!$C$10:$C$29,$C1772,'01'!$G$10:$G$29)*'01'!$E$3</f>
        <v>0</v>
      </c>
      <c r="H1772" s="224">
        <f>SUMIF('02'!$C$10:$C$28,$C1772,'02'!$G$10:$G$28)*'02'!$E$3</f>
        <v>0</v>
      </c>
      <c r="I1772" s="224">
        <f>SUMIF('03'!$C$10:$C$29,$C1772,'03'!$G$10:$G$29)*'03'!$E$3</f>
        <v>0</v>
      </c>
      <c r="J1772" s="224">
        <f>SUMIF('04'!$C$10:$C$26,$C1772,'04'!$G$10:$G$26)*'04'!$E$3</f>
        <v>0</v>
      </c>
      <c r="K1772" s="224">
        <f>SUMIF('05'!$C$10:$C$29,$C1772,'05'!$G$10:$G$29)*'05'!$E$3</f>
        <v>0</v>
      </c>
      <c r="L1772" s="224">
        <f>SUMIF('06'!$C$10:$C$29,$C1772,'06'!$G$10:$G$29)*'06'!$E$3</f>
        <v>0</v>
      </c>
      <c r="M1772" s="224">
        <f>SUMIF('07'!$C$10:$C$26,$C1772,'07'!$G$10:$G$26)*'07'!$E$3</f>
        <v>0</v>
      </c>
      <c r="N1772" s="224">
        <f>SUMIF('08'!$C$10:$C$29,$C1772,'08'!$G$10:$G$29)*'08'!$E$3</f>
        <v>0</v>
      </c>
      <c r="O1772" s="224">
        <f>SUMIF('09'!$C$10:$C$29,$C1772,'09'!$G$10:$G$29)*'09'!$E$3</f>
        <v>0</v>
      </c>
      <c r="P1772" s="224">
        <f>SUMIF('10'!$C$10:$C$29,$C1772,'10'!$G$10:$G$29)*'10'!$E$3</f>
        <v>0</v>
      </c>
      <c r="Q1772" s="224">
        <f>SUMIF('11'!$C$10:$C$39,$C1772,'11'!$G$10:$G$39)*'11'!$E$3</f>
        <v>0</v>
      </c>
      <c r="R1772" s="224">
        <f>SUMIF('12'!$C$10:$C$29,$C1772,'12'!$G$10:$G$29)*'12'!$E$3</f>
        <v>0</v>
      </c>
      <c r="S1772" s="224">
        <f>SUMIF('13'!$C$10:$C$29,$C1772,'13'!$G$10:$G$29)*'13'!$E$3</f>
        <v>0</v>
      </c>
      <c r="T1772" s="224">
        <f>SUMIF('14'!$C$10:$C$29,$C1772,'14'!$G$10:$G$29)*'14'!$E$3</f>
        <v>0</v>
      </c>
      <c r="U1772" s="224">
        <f>SUMIF('15'!$C$10:$C$29,$C1772,'15'!$G$10:$G$29)*'15'!$E$3</f>
        <v>0</v>
      </c>
      <c r="V1772" s="224">
        <f>SUMIF('16'!$C$10:$C$29,$C1772,'16'!$G$10:$G$29)*'16'!$E$3</f>
        <v>0</v>
      </c>
      <c r="W1772" s="224">
        <f>SUMIF('17'!$C$10:$C$29,$C1772,'17'!$G$10:$G$29)*'17'!$E$3</f>
        <v>0</v>
      </c>
      <c r="X1772" s="224">
        <f>SUMIF('18'!$C$10:$C$29,$C1772,'18'!$G$10:$G$29)*'18'!$E$3</f>
        <v>0</v>
      </c>
      <c r="Y1772" s="224">
        <f>SUMIF('19'!$C$10:$C$28,$C1772,'19'!$G$10:$G$28)*'19'!$E$3</f>
        <v>0</v>
      </c>
      <c r="Z1772" s="224">
        <f>SUMIF('20'!$C$10:$C$29,$C1772,'20'!$G$10:$G$29)*'20'!$E$3</f>
        <v>0</v>
      </c>
      <c r="AA1772" s="224">
        <f>SUMIF('21'!$C$10:$C$29,$C1772,'21'!$G$10:$G$29)*'21'!$E$3</f>
        <v>0</v>
      </c>
    </row>
    <row r="1773" spans="3:27" ht="15" hidden="1">
      <c r="C1773" s="207" t="s">
        <v>3643</v>
      </c>
      <c r="D1773" s="207" t="s">
        <v>3644</v>
      </c>
      <c r="F1773" s="303">
        <f t="shared" si="28"/>
        <v>0</v>
      </c>
      <c r="G1773" s="224">
        <f>SUMIF('01'!$C$10:$C$29,$C1773,'01'!$G$10:$G$29)*'01'!$E$3</f>
        <v>0</v>
      </c>
      <c r="H1773" s="224">
        <f>SUMIF('02'!$C$10:$C$28,$C1773,'02'!$G$10:$G$28)*'02'!$E$3</f>
        <v>0</v>
      </c>
      <c r="I1773" s="224">
        <f>SUMIF('03'!$C$10:$C$29,$C1773,'03'!$G$10:$G$29)*'03'!$E$3</f>
        <v>0</v>
      </c>
      <c r="J1773" s="224">
        <f>SUMIF('04'!$C$10:$C$26,$C1773,'04'!$G$10:$G$26)*'04'!$E$3</f>
        <v>0</v>
      </c>
      <c r="K1773" s="224">
        <f>SUMIF('05'!$C$10:$C$29,$C1773,'05'!$G$10:$G$29)*'05'!$E$3</f>
        <v>0</v>
      </c>
      <c r="L1773" s="224">
        <f>SUMIF('06'!$C$10:$C$29,$C1773,'06'!$G$10:$G$29)*'06'!$E$3</f>
        <v>0</v>
      </c>
      <c r="M1773" s="224">
        <f>SUMIF('07'!$C$10:$C$26,$C1773,'07'!$G$10:$G$26)*'07'!$E$3</f>
        <v>0</v>
      </c>
      <c r="N1773" s="224">
        <f>SUMIF('08'!$C$10:$C$29,$C1773,'08'!$G$10:$G$29)*'08'!$E$3</f>
        <v>0</v>
      </c>
      <c r="O1773" s="224">
        <f>SUMIF('09'!$C$10:$C$29,$C1773,'09'!$G$10:$G$29)*'09'!$E$3</f>
        <v>0</v>
      </c>
      <c r="P1773" s="224">
        <f>SUMIF('10'!$C$10:$C$29,$C1773,'10'!$G$10:$G$29)*'10'!$E$3</f>
        <v>0</v>
      </c>
      <c r="Q1773" s="224">
        <f>SUMIF('11'!$C$10:$C$39,$C1773,'11'!$G$10:$G$39)*'11'!$E$3</f>
        <v>0</v>
      </c>
      <c r="R1773" s="224">
        <f>SUMIF('12'!$C$10:$C$29,$C1773,'12'!$G$10:$G$29)*'12'!$E$3</f>
        <v>0</v>
      </c>
      <c r="S1773" s="224">
        <f>SUMIF('13'!$C$10:$C$29,$C1773,'13'!$G$10:$G$29)*'13'!$E$3</f>
        <v>0</v>
      </c>
      <c r="T1773" s="224">
        <f>SUMIF('14'!$C$10:$C$29,$C1773,'14'!$G$10:$G$29)*'14'!$E$3</f>
        <v>0</v>
      </c>
      <c r="U1773" s="224">
        <f>SUMIF('15'!$C$10:$C$29,$C1773,'15'!$G$10:$G$29)*'15'!$E$3</f>
        <v>0</v>
      </c>
      <c r="V1773" s="224">
        <f>SUMIF('16'!$C$10:$C$29,$C1773,'16'!$G$10:$G$29)*'16'!$E$3</f>
        <v>0</v>
      </c>
      <c r="W1773" s="224">
        <f>SUMIF('17'!$C$10:$C$29,$C1773,'17'!$G$10:$G$29)*'17'!$E$3</f>
        <v>0</v>
      </c>
      <c r="X1773" s="224">
        <f>SUMIF('18'!$C$10:$C$29,$C1773,'18'!$G$10:$G$29)*'18'!$E$3</f>
        <v>0</v>
      </c>
      <c r="Y1773" s="224">
        <f>SUMIF('19'!$C$10:$C$28,$C1773,'19'!$G$10:$G$28)*'19'!$E$3</f>
        <v>0</v>
      </c>
      <c r="Z1773" s="224">
        <f>SUMIF('20'!$C$10:$C$29,$C1773,'20'!$G$10:$G$29)*'20'!$E$3</f>
        <v>0</v>
      </c>
      <c r="AA1773" s="224">
        <f>SUMIF('21'!$C$10:$C$29,$C1773,'21'!$G$10:$G$29)*'21'!$E$3</f>
        <v>0</v>
      </c>
    </row>
    <row r="1774" spans="3:27" ht="15" hidden="1">
      <c r="C1774" s="207" t="s">
        <v>3645</v>
      </c>
      <c r="D1774" s="207" t="s">
        <v>3646</v>
      </c>
      <c r="F1774" s="303">
        <f t="shared" si="28"/>
        <v>0</v>
      </c>
      <c r="G1774" s="224">
        <f>SUMIF('01'!$C$10:$C$29,$C1774,'01'!$G$10:$G$29)*'01'!$E$3</f>
        <v>0</v>
      </c>
      <c r="H1774" s="224">
        <f>SUMIF('02'!$C$10:$C$28,$C1774,'02'!$G$10:$G$28)*'02'!$E$3</f>
        <v>0</v>
      </c>
      <c r="I1774" s="224">
        <f>SUMIF('03'!$C$10:$C$29,$C1774,'03'!$G$10:$G$29)*'03'!$E$3</f>
        <v>0</v>
      </c>
      <c r="J1774" s="224">
        <f>SUMIF('04'!$C$10:$C$26,$C1774,'04'!$G$10:$G$26)*'04'!$E$3</f>
        <v>0</v>
      </c>
      <c r="K1774" s="224">
        <f>SUMIF('05'!$C$10:$C$29,$C1774,'05'!$G$10:$G$29)*'05'!$E$3</f>
        <v>0</v>
      </c>
      <c r="L1774" s="224">
        <f>SUMIF('06'!$C$10:$C$29,$C1774,'06'!$G$10:$G$29)*'06'!$E$3</f>
        <v>0</v>
      </c>
      <c r="M1774" s="224">
        <f>SUMIF('07'!$C$10:$C$26,$C1774,'07'!$G$10:$G$26)*'07'!$E$3</f>
        <v>0</v>
      </c>
      <c r="N1774" s="224">
        <f>SUMIF('08'!$C$10:$C$29,$C1774,'08'!$G$10:$G$29)*'08'!$E$3</f>
        <v>0</v>
      </c>
      <c r="O1774" s="224">
        <f>SUMIF('09'!$C$10:$C$29,$C1774,'09'!$G$10:$G$29)*'09'!$E$3</f>
        <v>0</v>
      </c>
      <c r="P1774" s="224">
        <f>SUMIF('10'!$C$10:$C$29,$C1774,'10'!$G$10:$G$29)*'10'!$E$3</f>
        <v>0</v>
      </c>
      <c r="Q1774" s="224">
        <f>SUMIF('11'!$C$10:$C$39,$C1774,'11'!$G$10:$G$39)*'11'!$E$3</f>
        <v>0</v>
      </c>
      <c r="R1774" s="224">
        <f>SUMIF('12'!$C$10:$C$29,$C1774,'12'!$G$10:$G$29)*'12'!$E$3</f>
        <v>0</v>
      </c>
      <c r="S1774" s="224">
        <f>SUMIF('13'!$C$10:$C$29,$C1774,'13'!$G$10:$G$29)*'13'!$E$3</f>
        <v>0</v>
      </c>
      <c r="T1774" s="224">
        <f>SUMIF('14'!$C$10:$C$29,$C1774,'14'!$G$10:$G$29)*'14'!$E$3</f>
        <v>0</v>
      </c>
      <c r="U1774" s="224">
        <f>SUMIF('15'!$C$10:$C$29,$C1774,'15'!$G$10:$G$29)*'15'!$E$3</f>
        <v>0</v>
      </c>
      <c r="V1774" s="224">
        <f>SUMIF('16'!$C$10:$C$29,$C1774,'16'!$G$10:$G$29)*'16'!$E$3</f>
        <v>0</v>
      </c>
      <c r="W1774" s="224">
        <f>SUMIF('17'!$C$10:$C$29,$C1774,'17'!$G$10:$G$29)*'17'!$E$3</f>
        <v>0</v>
      </c>
      <c r="X1774" s="224">
        <f>SUMIF('18'!$C$10:$C$29,$C1774,'18'!$G$10:$G$29)*'18'!$E$3</f>
        <v>0</v>
      </c>
      <c r="Y1774" s="224">
        <f>SUMIF('19'!$C$10:$C$28,$C1774,'19'!$G$10:$G$28)*'19'!$E$3</f>
        <v>0</v>
      </c>
      <c r="Z1774" s="224">
        <f>SUMIF('20'!$C$10:$C$29,$C1774,'20'!$G$10:$G$29)*'20'!$E$3</f>
        <v>0</v>
      </c>
      <c r="AA1774" s="224">
        <f>SUMIF('21'!$C$10:$C$29,$C1774,'21'!$G$10:$G$29)*'21'!$E$3</f>
        <v>0</v>
      </c>
    </row>
    <row r="1775" spans="3:27" ht="15" hidden="1">
      <c r="C1775" s="207" t="s">
        <v>3647</v>
      </c>
      <c r="D1775" s="207" t="s">
        <v>3648</v>
      </c>
      <c r="F1775" s="303">
        <f t="shared" si="28"/>
        <v>0</v>
      </c>
      <c r="G1775" s="224">
        <f>SUMIF('01'!$C$10:$C$29,$C1775,'01'!$G$10:$G$29)*'01'!$E$3</f>
        <v>0</v>
      </c>
      <c r="H1775" s="224">
        <f>SUMIF('02'!$C$10:$C$28,$C1775,'02'!$G$10:$G$28)*'02'!$E$3</f>
        <v>0</v>
      </c>
      <c r="I1775" s="224">
        <f>SUMIF('03'!$C$10:$C$29,$C1775,'03'!$G$10:$G$29)*'03'!$E$3</f>
        <v>0</v>
      </c>
      <c r="J1775" s="224">
        <f>SUMIF('04'!$C$10:$C$26,$C1775,'04'!$G$10:$G$26)*'04'!$E$3</f>
        <v>0</v>
      </c>
      <c r="K1775" s="224">
        <f>SUMIF('05'!$C$10:$C$29,$C1775,'05'!$G$10:$G$29)*'05'!$E$3</f>
        <v>0</v>
      </c>
      <c r="L1775" s="224">
        <f>SUMIF('06'!$C$10:$C$29,$C1775,'06'!$G$10:$G$29)*'06'!$E$3</f>
        <v>0</v>
      </c>
      <c r="M1775" s="224">
        <f>SUMIF('07'!$C$10:$C$26,$C1775,'07'!$G$10:$G$26)*'07'!$E$3</f>
        <v>0</v>
      </c>
      <c r="N1775" s="224">
        <f>SUMIF('08'!$C$10:$C$29,$C1775,'08'!$G$10:$G$29)*'08'!$E$3</f>
        <v>0</v>
      </c>
      <c r="O1775" s="224">
        <f>SUMIF('09'!$C$10:$C$29,$C1775,'09'!$G$10:$G$29)*'09'!$E$3</f>
        <v>0</v>
      </c>
      <c r="P1775" s="224">
        <f>SUMIF('10'!$C$10:$C$29,$C1775,'10'!$G$10:$G$29)*'10'!$E$3</f>
        <v>0</v>
      </c>
      <c r="Q1775" s="224">
        <f>SUMIF('11'!$C$10:$C$39,$C1775,'11'!$G$10:$G$39)*'11'!$E$3</f>
        <v>0</v>
      </c>
      <c r="R1775" s="224">
        <f>SUMIF('12'!$C$10:$C$29,$C1775,'12'!$G$10:$G$29)*'12'!$E$3</f>
        <v>0</v>
      </c>
      <c r="S1775" s="224">
        <f>SUMIF('13'!$C$10:$C$29,$C1775,'13'!$G$10:$G$29)*'13'!$E$3</f>
        <v>0</v>
      </c>
      <c r="T1775" s="224">
        <f>SUMIF('14'!$C$10:$C$29,$C1775,'14'!$G$10:$G$29)*'14'!$E$3</f>
        <v>0</v>
      </c>
      <c r="U1775" s="224">
        <f>SUMIF('15'!$C$10:$C$29,$C1775,'15'!$G$10:$G$29)*'15'!$E$3</f>
        <v>0</v>
      </c>
      <c r="V1775" s="224">
        <f>SUMIF('16'!$C$10:$C$29,$C1775,'16'!$G$10:$G$29)*'16'!$E$3</f>
        <v>0</v>
      </c>
      <c r="W1775" s="224">
        <f>SUMIF('17'!$C$10:$C$29,$C1775,'17'!$G$10:$G$29)*'17'!$E$3</f>
        <v>0</v>
      </c>
      <c r="X1775" s="224">
        <f>SUMIF('18'!$C$10:$C$29,$C1775,'18'!$G$10:$G$29)*'18'!$E$3</f>
        <v>0</v>
      </c>
      <c r="Y1775" s="224">
        <f>SUMIF('19'!$C$10:$C$28,$C1775,'19'!$G$10:$G$28)*'19'!$E$3</f>
        <v>0</v>
      </c>
      <c r="Z1775" s="224">
        <f>SUMIF('20'!$C$10:$C$29,$C1775,'20'!$G$10:$G$29)*'20'!$E$3</f>
        <v>0</v>
      </c>
      <c r="AA1775" s="224">
        <f>SUMIF('21'!$C$10:$C$29,$C1775,'21'!$G$10:$G$29)*'21'!$E$3</f>
        <v>0</v>
      </c>
    </row>
    <row r="1776" spans="3:27" ht="15" hidden="1">
      <c r="C1776" s="207" t="s">
        <v>3649</v>
      </c>
      <c r="D1776" s="207" t="s">
        <v>3650</v>
      </c>
      <c r="F1776" s="303">
        <f t="shared" si="28"/>
        <v>0</v>
      </c>
      <c r="G1776" s="224">
        <f>SUMIF('01'!$C$10:$C$29,$C1776,'01'!$G$10:$G$29)*'01'!$E$3</f>
        <v>0</v>
      </c>
      <c r="H1776" s="224">
        <f>SUMIF('02'!$C$10:$C$28,$C1776,'02'!$G$10:$G$28)*'02'!$E$3</f>
        <v>0</v>
      </c>
      <c r="I1776" s="224">
        <f>SUMIF('03'!$C$10:$C$29,$C1776,'03'!$G$10:$G$29)*'03'!$E$3</f>
        <v>0</v>
      </c>
      <c r="J1776" s="224">
        <f>SUMIF('04'!$C$10:$C$26,$C1776,'04'!$G$10:$G$26)*'04'!$E$3</f>
        <v>0</v>
      </c>
      <c r="K1776" s="224">
        <f>SUMIF('05'!$C$10:$C$29,$C1776,'05'!$G$10:$G$29)*'05'!$E$3</f>
        <v>0</v>
      </c>
      <c r="L1776" s="224">
        <f>SUMIF('06'!$C$10:$C$29,$C1776,'06'!$G$10:$G$29)*'06'!$E$3</f>
        <v>0</v>
      </c>
      <c r="M1776" s="224">
        <f>SUMIF('07'!$C$10:$C$26,$C1776,'07'!$G$10:$G$26)*'07'!$E$3</f>
        <v>0</v>
      </c>
      <c r="N1776" s="224">
        <f>SUMIF('08'!$C$10:$C$29,$C1776,'08'!$G$10:$G$29)*'08'!$E$3</f>
        <v>0</v>
      </c>
      <c r="O1776" s="224">
        <f>SUMIF('09'!$C$10:$C$29,$C1776,'09'!$G$10:$G$29)*'09'!$E$3</f>
        <v>0</v>
      </c>
      <c r="P1776" s="224">
        <f>SUMIF('10'!$C$10:$C$29,$C1776,'10'!$G$10:$G$29)*'10'!$E$3</f>
        <v>0</v>
      </c>
      <c r="Q1776" s="224">
        <f>SUMIF('11'!$C$10:$C$39,$C1776,'11'!$G$10:$G$39)*'11'!$E$3</f>
        <v>0</v>
      </c>
      <c r="R1776" s="224">
        <f>SUMIF('12'!$C$10:$C$29,$C1776,'12'!$G$10:$G$29)*'12'!$E$3</f>
        <v>0</v>
      </c>
      <c r="S1776" s="224">
        <f>SUMIF('13'!$C$10:$C$29,$C1776,'13'!$G$10:$G$29)*'13'!$E$3</f>
        <v>0</v>
      </c>
      <c r="T1776" s="224">
        <f>SUMIF('14'!$C$10:$C$29,$C1776,'14'!$G$10:$G$29)*'14'!$E$3</f>
        <v>0</v>
      </c>
      <c r="U1776" s="224">
        <f>SUMIF('15'!$C$10:$C$29,$C1776,'15'!$G$10:$G$29)*'15'!$E$3</f>
        <v>0</v>
      </c>
      <c r="V1776" s="224">
        <f>SUMIF('16'!$C$10:$C$29,$C1776,'16'!$G$10:$G$29)*'16'!$E$3</f>
        <v>0</v>
      </c>
      <c r="W1776" s="224">
        <f>SUMIF('17'!$C$10:$C$29,$C1776,'17'!$G$10:$G$29)*'17'!$E$3</f>
        <v>0</v>
      </c>
      <c r="X1776" s="224">
        <f>SUMIF('18'!$C$10:$C$29,$C1776,'18'!$G$10:$G$29)*'18'!$E$3</f>
        <v>0</v>
      </c>
      <c r="Y1776" s="224">
        <f>SUMIF('19'!$C$10:$C$28,$C1776,'19'!$G$10:$G$28)*'19'!$E$3</f>
        <v>0</v>
      </c>
      <c r="Z1776" s="224">
        <f>SUMIF('20'!$C$10:$C$29,$C1776,'20'!$G$10:$G$29)*'20'!$E$3</f>
        <v>0</v>
      </c>
      <c r="AA1776" s="224">
        <f>SUMIF('21'!$C$10:$C$29,$C1776,'21'!$G$10:$G$29)*'21'!$E$3</f>
        <v>0</v>
      </c>
    </row>
    <row r="1777" spans="3:27" ht="15" hidden="1">
      <c r="C1777" s="207" t="s">
        <v>3651</v>
      </c>
      <c r="D1777" s="207" t="s">
        <v>3652</v>
      </c>
      <c r="F1777" s="303">
        <f t="shared" si="28"/>
        <v>0</v>
      </c>
      <c r="G1777" s="224">
        <f>SUMIF('01'!$C$10:$C$29,$C1777,'01'!$G$10:$G$29)*'01'!$E$3</f>
        <v>0</v>
      </c>
      <c r="H1777" s="224">
        <f>SUMIF('02'!$C$10:$C$28,$C1777,'02'!$G$10:$G$28)*'02'!$E$3</f>
        <v>0</v>
      </c>
      <c r="I1777" s="224">
        <f>SUMIF('03'!$C$10:$C$29,$C1777,'03'!$G$10:$G$29)*'03'!$E$3</f>
        <v>0</v>
      </c>
      <c r="J1777" s="224">
        <f>SUMIF('04'!$C$10:$C$26,$C1777,'04'!$G$10:$G$26)*'04'!$E$3</f>
        <v>0</v>
      </c>
      <c r="K1777" s="224">
        <f>SUMIF('05'!$C$10:$C$29,$C1777,'05'!$G$10:$G$29)*'05'!$E$3</f>
        <v>0</v>
      </c>
      <c r="L1777" s="224">
        <f>SUMIF('06'!$C$10:$C$29,$C1777,'06'!$G$10:$G$29)*'06'!$E$3</f>
        <v>0</v>
      </c>
      <c r="M1777" s="224">
        <f>SUMIF('07'!$C$10:$C$26,$C1777,'07'!$G$10:$G$26)*'07'!$E$3</f>
        <v>0</v>
      </c>
      <c r="N1777" s="224">
        <f>SUMIF('08'!$C$10:$C$29,$C1777,'08'!$G$10:$G$29)*'08'!$E$3</f>
        <v>0</v>
      </c>
      <c r="O1777" s="224">
        <f>SUMIF('09'!$C$10:$C$29,$C1777,'09'!$G$10:$G$29)*'09'!$E$3</f>
        <v>0</v>
      </c>
      <c r="P1777" s="224">
        <f>SUMIF('10'!$C$10:$C$29,$C1777,'10'!$G$10:$G$29)*'10'!$E$3</f>
        <v>0</v>
      </c>
      <c r="Q1777" s="224">
        <f>SUMIF('11'!$C$10:$C$39,$C1777,'11'!$G$10:$G$39)*'11'!$E$3</f>
        <v>0</v>
      </c>
      <c r="R1777" s="224">
        <f>SUMIF('12'!$C$10:$C$29,$C1777,'12'!$G$10:$G$29)*'12'!$E$3</f>
        <v>0</v>
      </c>
      <c r="S1777" s="224">
        <f>SUMIF('13'!$C$10:$C$29,$C1777,'13'!$G$10:$G$29)*'13'!$E$3</f>
        <v>0</v>
      </c>
      <c r="T1777" s="224">
        <f>SUMIF('14'!$C$10:$C$29,$C1777,'14'!$G$10:$G$29)*'14'!$E$3</f>
        <v>0</v>
      </c>
      <c r="U1777" s="224">
        <f>SUMIF('15'!$C$10:$C$29,$C1777,'15'!$G$10:$G$29)*'15'!$E$3</f>
        <v>0</v>
      </c>
      <c r="V1777" s="224">
        <f>SUMIF('16'!$C$10:$C$29,$C1777,'16'!$G$10:$G$29)*'16'!$E$3</f>
        <v>0</v>
      </c>
      <c r="W1777" s="224">
        <f>SUMIF('17'!$C$10:$C$29,$C1777,'17'!$G$10:$G$29)*'17'!$E$3</f>
        <v>0</v>
      </c>
      <c r="X1777" s="224">
        <f>SUMIF('18'!$C$10:$C$29,$C1777,'18'!$G$10:$G$29)*'18'!$E$3</f>
        <v>0</v>
      </c>
      <c r="Y1777" s="224">
        <f>SUMIF('19'!$C$10:$C$28,$C1777,'19'!$G$10:$G$28)*'19'!$E$3</f>
        <v>0</v>
      </c>
      <c r="Z1777" s="224">
        <f>SUMIF('20'!$C$10:$C$29,$C1777,'20'!$G$10:$G$29)*'20'!$E$3</f>
        <v>0</v>
      </c>
      <c r="AA1777" s="224">
        <f>SUMIF('21'!$C$10:$C$29,$C1777,'21'!$G$10:$G$29)*'21'!$E$3</f>
        <v>0</v>
      </c>
    </row>
    <row r="1778" spans="3:27" ht="15" hidden="1">
      <c r="C1778" s="207" t="s">
        <v>3653</v>
      </c>
      <c r="D1778" s="207" t="s">
        <v>3654</v>
      </c>
      <c r="F1778" s="303">
        <f t="shared" si="28"/>
        <v>0</v>
      </c>
      <c r="G1778" s="224">
        <f>SUMIF('01'!$C$10:$C$29,$C1778,'01'!$G$10:$G$29)*'01'!$E$3</f>
        <v>0</v>
      </c>
      <c r="H1778" s="224">
        <f>SUMIF('02'!$C$10:$C$28,$C1778,'02'!$G$10:$G$28)*'02'!$E$3</f>
        <v>0</v>
      </c>
      <c r="I1778" s="224">
        <f>SUMIF('03'!$C$10:$C$29,$C1778,'03'!$G$10:$G$29)*'03'!$E$3</f>
        <v>0</v>
      </c>
      <c r="J1778" s="224">
        <f>SUMIF('04'!$C$10:$C$26,$C1778,'04'!$G$10:$G$26)*'04'!$E$3</f>
        <v>0</v>
      </c>
      <c r="K1778" s="224">
        <f>SUMIF('05'!$C$10:$C$29,$C1778,'05'!$G$10:$G$29)*'05'!$E$3</f>
        <v>0</v>
      </c>
      <c r="L1778" s="224">
        <f>SUMIF('06'!$C$10:$C$29,$C1778,'06'!$G$10:$G$29)*'06'!$E$3</f>
        <v>0</v>
      </c>
      <c r="M1778" s="224">
        <f>SUMIF('07'!$C$10:$C$26,$C1778,'07'!$G$10:$G$26)*'07'!$E$3</f>
        <v>0</v>
      </c>
      <c r="N1778" s="224">
        <f>SUMIF('08'!$C$10:$C$29,$C1778,'08'!$G$10:$G$29)*'08'!$E$3</f>
        <v>0</v>
      </c>
      <c r="O1778" s="224">
        <f>SUMIF('09'!$C$10:$C$29,$C1778,'09'!$G$10:$G$29)*'09'!$E$3</f>
        <v>0</v>
      </c>
      <c r="P1778" s="224">
        <f>SUMIF('10'!$C$10:$C$29,$C1778,'10'!$G$10:$G$29)*'10'!$E$3</f>
        <v>0</v>
      </c>
      <c r="Q1778" s="224">
        <f>SUMIF('11'!$C$10:$C$39,$C1778,'11'!$G$10:$G$39)*'11'!$E$3</f>
        <v>0</v>
      </c>
      <c r="R1778" s="224">
        <f>SUMIF('12'!$C$10:$C$29,$C1778,'12'!$G$10:$G$29)*'12'!$E$3</f>
        <v>0</v>
      </c>
      <c r="S1778" s="224">
        <f>SUMIF('13'!$C$10:$C$29,$C1778,'13'!$G$10:$G$29)*'13'!$E$3</f>
        <v>0</v>
      </c>
      <c r="T1778" s="224">
        <f>SUMIF('14'!$C$10:$C$29,$C1778,'14'!$G$10:$G$29)*'14'!$E$3</f>
        <v>0</v>
      </c>
      <c r="U1778" s="224">
        <f>SUMIF('15'!$C$10:$C$29,$C1778,'15'!$G$10:$G$29)*'15'!$E$3</f>
        <v>0</v>
      </c>
      <c r="V1778" s="224">
        <f>SUMIF('16'!$C$10:$C$29,$C1778,'16'!$G$10:$G$29)*'16'!$E$3</f>
        <v>0</v>
      </c>
      <c r="W1778" s="224">
        <f>SUMIF('17'!$C$10:$C$29,$C1778,'17'!$G$10:$G$29)*'17'!$E$3</f>
        <v>0</v>
      </c>
      <c r="X1778" s="224">
        <f>SUMIF('18'!$C$10:$C$29,$C1778,'18'!$G$10:$G$29)*'18'!$E$3</f>
        <v>0</v>
      </c>
      <c r="Y1778" s="224">
        <f>SUMIF('19'!$C$10:$C$28,$C1778,'19'!$G$10:$G$28)*'19'!$E$3</f>
        <v>0</v>
      </c>
      <c r="Z1778" s="224">
        <f>SUMIF('20'!$C$10:$C$29,$C1778,'20'!$G$10:$G$29)*'20'!$E$3</f>
        <v>0</v>
      </c>
      <c r="AA1778" s="224">
        <f>SUMIF('21'!$C$10:$C$29,$C1778,'21'!$G$10:$G$29)*'21'!$E$3</f>
        <v>0</v>
      </c>
    </row>
    <row r="1779" spans="3:27" ht="15" hidden="1">
      <c r="C1779" s="207" t="s">
        <v>3655</v>
      </c>
      <c r="D1779" s="207" t="s">
        <v>3656</v>
      </c>
      <c r="F1779" s="303">
        <f t="shared" si="28"/>
        <v>0</v>
      </c>
      <c r="G1779" s="224">
        <f>SUMIF('01'!$C$10:$C$29,$C1779,'01'!$G$10:$G$29)*'01'!$E$3</f>
        <v>0</v>
      </c>
      <c r="H1779" s="224">
        <f>SUMIF('02'!$C$10:$C$28,$C1779,'02'!$G$10:$G$28)*'02'!$E$3</f>
        <v>0</v>
      </c>
      <c r="I1779" s="224">
        <f>SUMIF('03'!$C$10:$C$29,$C1779,'03'!$G$10:$G$29)*'03'!$E$3</f>
        <v>0</v>
      </c>
      <c r="J1779" s="224">
        <f>SUMIF('04'!$C$10:$C$26,$C1779,'04'!$G$10:$G$26)*'04'!$E$3</f>
        <v>0</v>
      </c>
      <c r="K1779" s="224">
        <f>SUMIF('05'!$C$10:$C$29,$C1779,'05'!$G$10:$G$29)*'05'!$E$3</f>
        <v>0</v>
      </c>
      <c r="L1779" s="224">
        <f>SUMIF('06'!$C$10:$C$29,$C1779,'06'!$G$10:$G$29)*'06'!$E$3</f>
        <v>0</v>
      </c>
      <c r="M1779" s="224">
        <f>SUMIF('07'!$C$10:$C$26,$C1779,'07'!$G$10:$G$26)*'07'!$E$3</f>
        <v>0</v>
      </c>
      <c r="N1779" s="224">
        <f>SUMIF('08'!$C$10:$C$29,$C1779,'08'!$G$10:$G$29)*'08'!$E$3</f>
        <v>0</v>
      </c>
      <c r="O1779" s="224">
        <f>SUMIF('09'!$C$10:$C$29,$C1779,'09'!$G$10:$G$29)*'09'!$E$3</f>
        <v>0</v>
      </c>
      <c r="P1779" s="224">
        <f>SUMIF('10'!$C$10:$C$29,$C1779,'10'!$G$10:$G$29)*'10'!$E$3</f>
        <v>0</v>
      </c>
      <c r="Q1779" s="224">
        <f>SUMIF('11'!$C$10:$C$39,$C1779,'11'!$G$10:$G$39)*'11'!$E$3</f>
        <v>0</v>
      </c>
      <c r="R1779" s="224">
        <f>SUMIF('12'!$C$10:$C$29,$C1779,'12'!$G$10:$G$29)*'12'!$E$3</f>
        <v>0</v>
      </c>
      <c r="S1779" s="224">
        <f>SUMIF('13'!$C$10:$C$29,$C1779,'13'!$G$10:$G$29)*'13'!$E$3</f>
        <v>0</v>
      </c>
      <c r="T1779" s="224">
        <f>SUMIF('14'!$C$10:$C$29,$C1779,'14'!$G$10:$G$29)*'14'!$E$3</f>
        <v>0</v>
      </c>
      <c r="U1779" s="224">
        <f>SUMIF('15'!$C$10:$C$29,$C1779,'15'!$G$10:$G$29)*'15'!$E$3</f>
        <v>0</v>
      </c>
      <c r="V1779" s="224">
        <f>SUMIF('16'!$C$10:$C$29,$C1779,'16'!$G$10:$G$29)*'16'!$E$3</f>
        <v>0</v>
      </c>
      <c r="W1779" s="224">
        <f>SUMIF('17'!$C$10:$C$29,$C1779,'17'!$G$10:$G$29)*'17'!$E$3</f>
        <v>0</v>
      </c>
      <c r="X1779" s="224">
        <f>SUMIF('18'!$C$10:$C$29,$C1779,'18'!$G$10:$G$29)*'18'!$E$3</f>
        <v>0</v>
      </c>
      <c r="Y1779" s="224">
        <f>SUMIF('19'!$C$10:$C$28,$C1779,'19'!$G$10:$G$28)*'19'!$E$3</f>
        <v>0</v>
      </c>
      <c r="Z1779" s="224">
        <f>SUMIF('20'!$C$10:$C$29,$C1779,'20'!$G$10:$G$29)*'20'!$E$3</f>
        <v>0</v>
      </c>
      <c r="AA1779" s="224">
        <f>SUMIF('21'!$C$10:$C$29,$C1779,'21'!$G$10:$G$29)*'21'!$E$3</f>
        <v>0</v>
      </c>
    </row>
    <row r="1780" spans="3:27" ht="15" hidden="1">
      <c r="C1780" s="207" t="s">
        <v>3657</v>
      </c>
      <c r="D1780" s="207" t="s">
        <v>3658</v>
      </c>
      <c r="F1780" s="303">
        <f t="shared" si="28"/>
        <v>0</v>
      </c>
      <c r="G1780" s="224">
        <f>SUMIF('01'!$C$10:$C$29,$C1780,'01'!$G$10:$G$29)*'01'!$E$3</f>
        <v>0</v>
      </c>
      <c r="H1780" s="224">
        <f>SUMIF('02'!$C$10:$C$28,$C1780,'02'!$G$10:$G$28)*'02'!$E$3</f>
        <v>0</v>
      </c>
      <c r="I1780" s="224">
        <f>SUMIF('03'!$C$10:$C$29,$C1780,'03'!$G$10:$G$29)*'03'!$E$3</f>
        <v>0</v>
      </c>
      <c r="J1780" s="224">
        <f>SUMIF('04'!$C$10:$C$26,$C1780,'04'!$G$10:$G$26)*'04'!$E$3</f>
        <v>0</v>
      </c>
      <c r="K1780" s="224">
        <f>SUMIF('05'!$C$10:$C$29,$C1780,'05'!$G$10:$G$29)*'05'!$E$3</f>
        <v>0</v>
      </c>
      <c r="L1780" s="224">
        <f>SUMIF('06'!$C$10:$C$29,$C1780,'06'!$G$10:$G$29)*'06'!$E$3</f>
        <v>0</v>
      </c>
      <c r="M1780" s="224">
        <f>SUMIF('07'!$C$10:$C$26,$C1780,'07'!$G$10:$G$26)*'07'!$E$3</f>
        <v>0</v>
      </c>
      <c r="N1780" s="224">
        <f>SUMIF('08'!$C$10:$C$29,$C1780,'08'!$G$10:$G$29)*'08'!$E$3</f>
        <v>0</v>
      </c>
      <c r="O1780" s="224">
        <f>SUMIF('09'!$C$10:$C$29,$C1780,'09'!$G$10:$G$29)*'09'!$E$3</f>
        <v>0</v>
      </c>
      <c r="P1780" s="224">
        <f>SUMIF('10'!$C$10:$C$29,$C1780,'10'!$G$10:$G$29)*'10'!$E$3</f>
        <v>0</v>
      </c>
      <c r="Q1780" s="224">
        <f>SUMIF('11'!$C$10:$C$39,$C1780,'11'!$G$10:$G$39)*'11'!$E$3</f>
        <v>0</v>
      </c>
      <c r="R1780" s="224">
        <f>SUMIF('12'!$C$10:$C$29,$C1780,'12'!$G$10:$G$29)*'12'!$E$3</f>
        <v>0</v>
      </c>
      <c r="S1780" s="224">
        <f>SUMIF('13'!$C$10:$C$29,$C1780,'13'!$G$10:$G$29)*'13'!$E$3</f>
        <v>0</v>
      </c>
      <c r="T1780" s="224">
        <f>SUMIF('14'!$C$10:$C$29,$C1780,'14'!$G$10:$G$29)*'14'!$E$3</f>
        <v>0</v>
      </c>
      <c r="U1780" s="224">
        <f>SUMIF('15'!$C$10:$C$29,$C1780,'15'!$G$10:$G$29)*'15'!$E$3</f>
        <v>0</v>
      </c>
      <c r="V1780" s="224">
        <f>SUMIF('16'!$C$10:$C$29,$C1780,'16'!$G$10:$G$29)*'16'!$E$3</f>
        <v>0</v>
      </c>
      <c r="W1780" s="224">
        <f>SUMIF('17'!$C$10:$C$29,$C1780,'17'!$G$10:$G$29)*'17'!$E$3</f>
        <v>0</v>
      </c>
      <c r="X1780" s="224">
        <f>SUMIF('18'!$C$10:$C$29,$C1780,'18'!$G$10:$G$29)*'18'!$E$3</f>
        <v>0</v>
      </c>
      <c r="Y1780" s="224">
        <f>SUMIF('19'!$C$10:$C$28,$C1780,'19'!$G$10:$G$28)*'19'!$E$3</f>
        <v>0</v>
      </c>
      <c r="Z1780" s="224">
        <f>SUMIF('20'!$C$10:$C$29,$C1780,'20'!$G$10:$G$29)*'20'!$E$3</f>
        <v>0</v>
      </c>
      <c r="AA1780" s="224">
        <f>SUMIF('21'!$C$10:$C$29,$C1780,'21'!$G$10:$G$29)*'21'!$E$3</f>
        <v>0</v>
      </c>
    </row>
    <row r="1781" spans="3:27" ht="15" hidden="1">
      <c r="C1781" s="207" t="s">
        <v>3659</v>
      </c>
      <c r="D1781" s="207" t="s">
        <v>3660</v>
      </c>
      <c r="F1781" s="303">
        <f t="shared" si="28"/>
        <v>0</v>
      </c>
      <c r="G1781" s="224">
        <f>SUMIF('01'!$C$10:$C$29,$C1781,'01'!$G$10:$G$29)*'01'!$E$3</f>
        <v>0</v>
      </c>
      <c r="H1781" s="224">
        <f>SUMIF('02'!$C$10:$C$28,$C1781,'02'!$G$10:$G$28)*'02'!$E$3</f>
        <v>0</v>
      </c>
      <c r="I1781" s="224">
        <f>SUMIF('03'!$C$10:$C$29,$C1781,'03'!$G$10:$G$29)*'03'!$E$3</f>
        <v>0</v>
      </c>
      <c r="J1781" s="224">
        <f>SUMIF('04'!$C$10:$C$26,$C1781,'04'!$G$10:$G$26)*'04'!$E$3</f>
        <v>0</v>
      </c>
      <c r="K1781" s="224">
        <f>SUMIF('05'!$C$10:$C$29,$C1781,'05'!$G$10:$G$29)*'05'!$E$3</f>
        <v>0</v>
      </c>
      <c r="L1781" s="224">
        <f>SUMIF('06'!$C$10:$C$29,$C1781,'06'!$G$10:$G$29)*'06'!$E$3</f>
        <v>0</v>
      </c>
      <c r="M1781" s="224">
        <f>SUMIF('07'!$C$10:$C$26,$C1781,'07'!$G$10:$G$26)*'07'!$E$3</f>
        <v>0</v>
      </c>
      <c r="N1781" s="224">
        <f>SUMIF('08'!$C$10:$C$29,$C1781,'08'!$G$10:$G$29)*'08'!$E$3</f>
        <v>0</v>
      </c>
      <c r="O1781" s="224">
        <f>SUMIF('09'!$C$10:$C$29,$C1781,'09'!$G$10:$G$29)*'09'!$E$3</f>
        <v>0</v>
      </c>
      <c r="P1781" s="224">
        <f>SUMIF('10'!$C$10:$C$29,$C1781,'10'!$G$10:$G$29)*'10'!$E$3</f>
        <v>0</v>
      </c>
      <c r="Q1781" s="224">
        <f>SUMIF('11'!$C$10:$C$39,$C1781,'11'!$G$10:$G$39)*'11'!$E$3</f>
        <v>0</v>
      </c>
      <c r="R1781" s="224">
        <f>SUMIF('12'!$C$10:$C$29,$C1781,'12'!$G$10:$G$29)*'12'!$E$3</f>
        <v>0</v>
      </c>
      <c r="S1781" s="224">
        <f>SUMIF('13'!$C$10:$C$29,$C1781,'13'!$G$10:$G$29)*'13'!$E$3</f>
        <v>0</v>
      </c>
      <c r="T1781" s="224">
        <f>SUMIF('14'!$C$10:$C$29,$C1781,'14'!$G$10:$G$29)*'14'!$E$3</f>
        <v>0</v>
      </c>
      <c r="U1781" s="224">
        <f>SUMIF('15'!$C$10:$C$29,$C1781,'15'!$G$10:$G$29)*'15'!$E$3</f>
        <v>0</v>
      </c>
      <c r="V1781" s="224">
        <f>SUMIF('16'!$C$10:$C$29,$C1781,'16'!$G$10:$G$29)*'16'!$E$3</f>
        <v>0</v>
      </c>
      <c r="W1781" s="224">
        <f>SUMIF('17'!$C$10:$C$29,$C1781,'17'!$G$10:$G$29)*'17'!$E$3</f>
        <v>0</v>
      </c>
      <c r="X1781" s="224">
        <f>SUMIF('18'!$C$10:$C$29,$C1781,'18'!$G$10:$G$29)*'18'!$E$3</f>
        <v>0</v>
      </c>
      <c r="Y1781" s="224">
        <f>SUMIF('19'!$C$10:$C$28,$C1781,'19'!$G$10:$G$28)*'19'!$E$3</f>
        <v>0</v>
      </c>
      <c r="Z1781" s="224">
        <f>SUMIF('20'!$C$10:$C$29,$C1781,'20'!$G$10:$G$29)*'20'!$E$3</f>
        <v>0</v>
      </c>
      <c r="AA1781" s="224">
        <f>SUMIF('21'!$C$10:$C$29,$C1781,'21'!$G$10:$G$29)*'21'!$E$3</f>
        <v>0</v>
      </c>
    </row>
    <row r="1782" spans="3:27" ht="15" hidden="1">
      <c r="C1782" s="207" t="s">
        <v>3661</v>
      </c>
      <c r="D1782" s="207" t="s">
        <v>3662</v>
      </c>
      <c r="F1782" s="303">
        <f t="shared" si="28"/>
        <v>0</v>
      </c>
      <c r="G1782" s="224">
        <f>SUMIF('01'!$C$10:$C$29,$C1782,'01'!$G$10:$G$29)*'01'!$E$3</f>
        <v>0</v>
      </c>
      <c r="H1782" s="224">
        <f>SUMIF('02'!$C$10:$C$28,$C1782,'02'!$G$10:$G$28)*'02'!$E$3</f>
        <v>0</v>
      </c>
      <c r="I1782" s="224">
        <f>SUMIF('03'!$C$10:$C$29,$C1782,'03'!$G$10:$G$29)*'03'!$E$3</f>
        <v>0</v>
      </c>
      <c r="J1782" s="224">
        <f>SUMIF('04'!$C$10:$C$26,$C1782,'04'!$G$10:$G$26)*'04'!$E$3</f>
        <v>0</v>
      </c>
      <c r="K1782" s="224">
        <f>SUMIF('05'!$C$10:$C$29,$C1782,'05'!$G$10:$G$29)*'05'!$E$3</f>
        <v>0</v>
      </c>
      <c r="L1782" s="224">
        <f>SUMIF('06'!$C$10:$C$29,$C1782,'06'!$G$10:$G$29)*'06'!$E$3</f>
        <v>0</v>
      </c>
      <c r="M1782" s="224">
        <f>SUMIF('07'!$C$10:$C$26,$C1782,'07'!$G$10:$G$26)*'07'!$E$3</f>
        <v>0</v>
      </c>
      <c r="N1782" s="224">
        <f>SUMIF('08'!$C$10:$C$29,$C1782,'08'!$G$10:$G$29)*'08'!$E$3</f>
        <v>0</v>
      </c>
      <c r="O1782" s="224">
        <f>SUMIF('09'!$C$10:$C$29,$C1782,'09'!$G$10:$G$29)*'09'!$E$3</f>
        <v>0</v>
      </c>
      <c r="P1782" s="224">
        <f>SUMIF('10'!$C$10:$C$29,$C1782,'10'!$G$10:$G$29)*'10'!$E$3</f>
        <v>0</v>
      </c>
      <c r="Q1782" s="224">
        <f>SUMIF('11'!$C$10:$C$39,$C1782,'11'!$G$10:$G$39)*'11'!$E$3</f>
        <v>0</v>
      </c>
      <c r="R1782" s="224">
        <f>SUMIF('12'!$C$10:$C$29,$C1782,'12'!$G$10:$G$29)*'12'!$E$3</f>
        <v>0</v>
      </c>
      <c r="S1782" s="224">
        <f>SUMIF('13'!$C$10:$C$29,$C1782,'13'!$G$10:$G$29)*'13'!$E$3</f>
        <v>0</v>
      </c>
      <c r="T1782" s="224">
        <f>SUMIF('14'!$C$10:$C$29,$C1782,'14'!$G$10:$G$29)*'14'!$E$3</f>
        <v>0</v>
      </c>
      <c r="U1782" s="224">
        <f>SUMIF('15'!$C$10:$C$29,$C1782,'15'!$G$10:$G$29)*'15'!$E$3</f>
        <v>0</v>
      </c>
      <c r="V1782" s="224">
        <f>SUMIF('16'!$C$10:$C$29,$C1782,'16'!$G$10:$G$29)*'16'!$E$3</f>
        <v>0</v>
      </c>
      <c r="W1782" s="224">
        <f>SUMIF('17'!$C$10:$C$29,$C1782,'17'!$G$10:$G$29)*'17'!$E$3</f>
        <v>0</v>
      </c>
      <c r="X1782" s="224">
        <f>SUMIF('18'!$C$10:$C$29,$C1782,'18'!$G$10:$G$29)*'18'!$E$3</f>
        <v>0</v>
      </c>
      <c r="Y1782" s="224">
        <f>SUMIF('19'!$C$10:$C$28,$C1782,'19'!$G$10:$G$28)*'19'!$E$3</f>
        <v>0</v>
      </c>
      <c r="Z1782" s="224">
        <f>SUMIF('20'!$C$10:$C$29,$C1782,'20'!$G$10:$G$29)*'20'!$E$3</f>
        <v>0</v>
      </c>
      <c r="AA1782" s="224">
        <f>SUMIF('21'!$C$10:$C$29,$C1782,'21'!$G$10:$G$29)*'21'!$E$3</f>
        <v>0</v>
      </c>
    </row>
    <row r="1783" spans="3:27" ht="15" hidden="1">
      <c r="C1783" s="207" t="s">
        <v>3663</v>
      </c>
      <c r="D1783" s="207" t="s">
        <v>3664</v>
      </c>
      <c r="F1783" s="303">
        <f t="shared" si="28"/>
        <v>0</v>
      </c>
      <c r="G1783" s="224">
        <f>SUMIF('01'!$C$10:$C$29,$C1783,'01'!$G$10:$G$29)*'01'!$E$3</f>
        <v>0</v>
      </c>
      <c r="H1783" s="224">
        <f>SUMIF('02'!$C$10:$C$28,$C1783,'02'!$G$10:$G$28)*'02'!$E$3</f>
        <v>0</v>
      </c>
      <c r="I1783" s="224">
        <f>SUMIF('03'!$C$10:$C$29,$C1783,'03'!$G$10:$G$29)*'03'!$E$3</f>
        <v>0</v>
      </c>
      <c r="J1783" s="224">
        <f>SUMIF('04'!$C$10:$C$26,$C1783,'04'!$G$10:$G$26)*'04'!$E$3</f>
        <v>0</v>
      </c>
      <c r="K1783" s="224">
        <f>SUMIF('05'!$C$10:$C$29,$C1783,'05'!$G$10:$G$29)*'05'!$E$3</f>
        <v>0</v>
      </c>
      <c r="L1783" s="224">
        <f>SUMIF('06'!$C$10:$C$29,$C1783,'06'!$G$10:$G$29)*'06'!$E$3</f>
        <v>0</v>
      </c>
      <c r="M1783" s="224">
        <f>SUMIF('07'!$C$10:$C$26,$C1783,'07'!$G$10:$G$26)*'07'!$E$3</f>
        <v>0</v>
      </c>
      <c r="N1783" s="224">
        <f>SUMIF('08'!$C$10:$C$29,$C1783,'08'!$G$10:$G$29)*'08'!$E$3</f>
        <v>0</v>
      </c>
      <c r="O1783" s="224">
        <f>SUMIF('09'!$C$10:$C$29,$C1783,'09'!$G$10:$G$29)*'09'!$E$3</f>
        <v>0</v>
      </c>
      <c r="P1783" s="224">
        <f>SUMIF('10'!$C$10:$C$29,$C1783,'10'!$G$10:$G$29)*'10'!$E$3</f>
        <v>0</v>
      </c>
      <c r="Q1783" s="224">
        <f>SUMIF('11'!$C$10:$C$39,$C1783,'11'!$G$10:$G$39)*'11'!$E$3</f>
        <v>0</v>
      </c>
      <c r="R1783" s="224">
        <f>SUMIF('12'!$C$10:$C$29,$C1783,'12'!$G$10:$G$29)*'12'!$E$3</f>
        <v>0</v>
      </c>
      <c r="S1783" s="224">
        <f>SUMIF('13'!$C$10:$C$29,$C1783,'13'!$G$10:$G$29)*'13'!$E$3</f>
        <v>0</v>
      </c>
      <c r="T1783" s="224">
        <f>SUMIF('14'!$C$10:$C$29,$C1783,'14'!$G$10:$G$29)*'14'!$E$3</f>
        <v>0</v>
      </c>
      <c r="U1783" s="224">
        <f>SUMIF('15'!$C$10:$C$29,$C1783,'15'!$G$10:$G$29)*'15'!$E$3</f>
        <v>0</v>
      </c>
      <c r="V1783" s="224">
        <f>SUMIF('16'!$C$10:$C$29,$C1783,'16'!$G$10:$G$29)*'16'!$E$3</f>
        <v>0</v>
      </c>
      <c r="W1783" s="224">
        <f>SUMIF('17'!$C$10:$C$29,$C1783,'17'!$G$10:$G$29)*'17'!$E$3</f>
        <v>0</v>
      </c>
      <c r="X1783" s="224">
        <f>SUMIF('18'!$C$10:$C$29,$C1783,'18'!$G$10:$G$29)*'18'!$E$3</f>
        <v>0</v>
      </c>
      <c r="Y1783" s="224">
        <f>SUMIF('19'!$C$10:$C$28,$C1783,'19'!$G$10:$G$28)*'19'!$E$3</f>
        <v>0</v>
      </c>
      <c r="Z1783" s="224">
        <f>SUMIF('20'!$C$10:$C$29,$C1783,'20'!$G$10:$G$29)*'20'!$E$3</f>
        <v>0</v>
      </c>
      <c r="AA1783" s="224">
        <f>SUMIF('21'!$C$10:$C$29,$C1783,'21'!$G$10:$G$29)*'21'!$E$3</f>
        <v>0</v>
      </c>
    </row>
    <row r="1784" spans="3:27" ht="15" hidden="1">
      <c r="C1784" s="207" t="s">
        <v>3665</v>
      </c>
      <c r="D1784" s="207" t="s">
        <v>3666</v>
      </c>
      <c r="F1784" s="303">
        <f t="shared" si="28"/>
        <v>0</v>
      </c>
      <c r="G1784" s="224">
        <f>SUMIF('01'!$C$10:$C$29,$C1784,'01'!$G$10:$G$29)*'01'!$E$3</f>
        <v>0</v>
      </c>
      <c r="H1784" s="224">
        <f>SUMIF('02'!$C$10:$C$28,$C1784,'02'!$G$10:$G$28)*'02'!$E$3</f>
        <v>0</v>
      </c>
      <c r="I1784" s="224">
        <f>SUMIF('03'!$C$10:$C$29,$C1784,'03'!$G$10:$G$29)*'03'!$E$3</f>
        <v>0</v>
      </c>
      <c r="J1784" s="224">
        <f>SUMIF('04'!$C$10:$C$26,$C1784,'04'!$G$10:$G$26)*'04'!$E$3</f>
        <v>0</v>
      </c>
      <c r="K1784" s="224">
        <f>SUMIF('05'!$C$10:$C$29,$C1784,'05'!$G$10:$G$29)*'05'!$E$3</f>
        <v>0</v>
      </c>
      <c r="L1784" s="224">
        <f>SUMIF('06'!$C$10:$C$29,$C1784,'06'!$G$10:$G$29)*'06'!$E$3</f>
        <v>0</v>
      </c>
      <c r="M1784" s="224">
        <f>SUMIF('07'!$C$10:$C$26,$C1784,'07'!$G$10:$G$26)*'07'!$E$3</f>
        <v>0</v>
      </c>
      <c r="N1784" s="224">
        <f>SUMIF('08'!$C$10:$C$29,$C1784,'08'!$G$10:$G$29)*'08'!$E$3</f>
        <v>0</v>
      </c>
      <c r="O1784" s="224">
        <f>SUMIF('09'!$C$10:$C$29,$C1784,'09'!$G$10:$G$29)*'09'!$E$3</f>
        <v>0</v>
      </c>
      <c r="P1784" s="224">
        <f>SUMIF('10'!$C$10:$C$29,$C1784,'10'!$G$10:$G$29)*'10'!$E$3</f>
        <v>0</v>
      </c>
      <c r="Q1784" s="224">
        <f>SUMIF('11'!$C$10:$C$39,$C1784,'11'!$G$10:$G$39)*'11'!$E$3</f>
        <v>0</v>
      </c>
      <c r="R1784" s="224">
        <f>SUMIF('12'!$C$10:$C$29,$C1784,'12'!$G$10:$G$29)*'12'!$E$3</f>
        <v>0</v>
      </c>
      <c r="S1784" s="224">
        <f>SUMIF('13'!$C$10:$C$29,$C1784,'13'!$G$10:$G$29)*'13'!$E$3</f>
        <v>0</v>
      </c>
      <c r="T1784" s="224">
        <f>SUMIF('14'!$C$10:$C$29,$C1784,'14'!$G$10:$G$29)*'14'!$E$3</f>
        <v>0</v>
      </c>
      <c r="U1784" s="224">
        <f>SUMIF('15'!$C$10:$C$29,$C1784,'15'!$G$10:$G$29)*'15'!$E$3</f>
        <v>0</v>
      </c>
      <c r="V1784" s="224">
        <f>SUMIF('16'!$C$10:$C$29,$C1784,'16'!$G$10:$G$29)*'16'!$E$3</f>
        <v>0</v>
      </c>
      <c r="W1784" s="224">
        <f>SUMIF('17'!$C$10:$C$29,$C1784,'17'!$G$10:$G$29)*'17'!$E$3</f>
        <v>0</v>
      </c>
      <c r="X1784" s="224">
        <f>SUMIF('18'!$C$10:$C$29,$C1784,'18'!$G$10:$G$29)*'18'!$E$3</f>
        <v>0</v>
      </c>
      <c r="Y1784" s="224">
        <f>SUMIF('19'!$C$10:$C$28,$C1784,'19'!$G$10:$G$28)*'19'!$E$3</f>
        <v>0</v>
      </c>
      <c r="Z1784" s="224">
        <f>SUMIF('20'!$C$10:$C$29,$C1784,'20'!$G$10:$G$29)*'20'!$E$3</f>
        <v>0</v>
      </c>
      <c r="AA1784" s="224">
        <f>SUMIF('21'!$C$10:$C$29,$C1784,'21'!$G$10:$G$29)*'21'!$E$3</f>
        <v>0</v>
      </c>
    </row>
    <row r="1785" spans="3:27" ht="15" hidden="1">
      <c r="C1785" s="207" t="s">
        <v>3667</v>
      </c>
      <c r="D1785" s="207" t="s">
        <v>3668</v>
      </c>
      <c r="F1785" s="303">
        <f t="shared" si="28"/>
        <v>0</v>
      </c>
      <c r="G1785" s="224">
        <f>SUMIF('01'!$C$10:$C$29,$C1785,'01'!$G$10:$G$29)*'01'!$E$3</f>
        <v>0</v>
      </c>
      <c r="H1785" s="224">
        <f>SUMIF('02'!$C$10:$C$28,$C1785,'02'!$G$10:$G$28)*'02'!$E$3</f>
        <v>0</v>
      </c>
      <c r="I1785" s="224">
        <f>SUMIF('03'!$C$10:$C$29,$C1785,'03'!$G$10:$G$29)*'03'!$E$3</f>
        <v>0</v>
      </c>
      <c r="J1785" s="224">
        <f>SUMIF('04'!$C$10:$C$26,$C1785,'04'!$G$10:$G$26)*'04'!$E$3</f>
        <v>0</v>
      </c>
      <c r="K1785" s="224">
        <f>SUMIF('05'!$C$10:$C$29,$C1785,'05'!$G$10:$G$29)*'05'!$E$3</f>
        <v>0</v>
      </c>
      <c r="L1785" s="224">
        <f>SUMIF('06'!$C$10:$C$29,$C1785,'06'!$G$10:$G$29)*'06'!$E$3</f>
        <v>0</v>
      </c>
      <c r="M1785" s="224">
        <f>SUMIF('07'!$C$10:$C$26,$C1785,'07'!$G$10:$G$26)*'07'!$E$3</f>
        <v>0</v>
      </c>
      <c r="N1785" s="224">
        <f>SUMIF('08'!$C$10:$C$29,$C1785,'08'!$G$10:$G$29)*'08'!$E$3</f>
        <v>0</v>
      </c>
      <c r="O1785" s="224">
        <f>SUMIF('09'!$C$10:$C$29,$C1785,'09'!$G$10:$G$29)*'09'!$E$3</f>
        <v>0</v>
      </c>
      <c r="P1785" s="224">
        <f>SUMIF('10'!$C$10:$C$29,$C1785,'10'!$G$10:$G$29)*'10'!$E$3</f>
        <v>0</v>
      </c>
      <c r="Q1785" s="224">
        <f>SUMIF('11'!$C$10:$C$39,$C1785,'11'!$G$10:$G$39)*'11'!$E$3</f>
        <v>0</v>
      </c>
      <c r="R1785" s="224">
        <f>SUMIF('12'!$C$10:$C$29,$C1785,'12'!$G$10:$G$29)*'12'!$E$3</f>
        <v>0</v>
      </c>
      <c r="S1785" s="224">
        <f>SUMIF('13'!$C$10:$C$29,$C1785,'13'!$G$10:$G$29)*'13'!$E$3</f>
        <v>0</v>
      </c>
      <c r="T1785" s="224">
        <f>SUMIF('14'!$C$10:$C$29,$C1785,'14'!$G$10:$G$29)*'14'!$E$3</f>
        <v>0</v>
      </c>
      <c r="U1785" s="224">
        <f>SUMIF('15'!$C$10:$C$29,$C1785,'15'!$G$10:$G$29)*'15'!$E$3</f>
        <v>0</v>
      </c>
      <c r="V1785" s="224">
        <f>SUMIF('16'!$C$10:$C$29,$C1785,'16'!$G$10:$G$29)*'16'!$E$3</f>
        <v>0</v>
      </c>
      <c r="W1785" s="224">
        <f>SUMIF('17'!$C$10:$C$29,$C1785,'17'!$G$10:$G$29)*'17'!$E$3</f>
        <v>0</v>
      </c>
      <c r="X1785" s="224">
        <f>SUMIF('18'!$C$10:$C$29,$C1785,'18'!$G$10:$G$29)*'18'!$E$3</f>
        <v>0</v>
      </c>
      <c r="Y1785" s="224">
        <f>SUMIF('19'!$C$10:$C$28,$C1785,'19'!$G$10:$G$28)*'19'!$E$3</f>
        <v>0</v>
      </c>
      <c r="Z1785" s="224">
        <f>SUMIF('20'!$C$10:$C$29,$C1785,'20'!$G$10:$G$29)*'20'!$E$3</f>
        <v>0</v>
      </c>
      <c r="AA1785" s="224">
        <f>SUMIF('21'!$C$10:$C$29,$C1785,'21'!$G$10:$G$29)*'21'!$E$3</f>
        <v>0</v>
      </c>
    </row>
    <row r="1786" spans="3:27" ht="15" hidden="1">
      <c r="C1786" s="207" t="s">
        <v>3669</v>
      </c>
      <c r="D1786" s="207" t="s">
        <v>3670</v>
      </c>
      <c r="F1786" s="303">
        <f t="shared" si="28"/>
        <v>0</v>
      </c>
      <c r="G1786" s="224">
        <f>SUMIF('01'!$C$10:$C$29,$C1786,'01'!$G$10:$G$29)*'01'!$E$3</f>
        <v>0</v>
      </c>
      <c r="H1786" s="224">
        <f>SUMIF('02'!$C$10:$C$28,$C1786,'02'!$G$10:$G$28)*'02'!$E$3</f>
        <v>0</v>
      </c>
      <c r="I1786" s="224">
        <f>SUMIF('03'!$C$10:$C$29,$C1786,'03'!$G$10:$G$29)*'03'!$E$3</f>
        <v>0</v>
      </c>
      <c r="J1786" s="224">
        <f>SUMIF('04'!$C$10:$C$26,$C1786,'04'!$G$10:$G$26)*'04'!$E$3</f>
        <v>0</v>
      </c>
      <c r="K1786" s="224">
        <f>SUMIF('05'!$C$10:$C$29,$C1786,'05'!$G$10:$G$29)*'05'!$E$3</f>
        <v>0</v>
      </c>
      <c r="L1786" s="224">
        <f>SUMIF('06'!$C$10:$C$29,$C1786,'06'!$G$10:$G$29)*'06'!$E$3</f>
        <v>0</v>
      </c>
      <c r="M1786" s="224">
        <f>SUMIF('07'!$C$10:$C$26,$C1786,'07'!$G$10:$G$26)*'07'!$E$3</f>
        <v>0</v>
      </c>
      <c r="N1786" s="224">
        <f>SUMIF('08'!$C$10:$C$29,$C1786,'08'!$G$10:$G$29)*'08'!$E$3</f>
        <v>0</v>
      </c>
      <c r="O1786" s="224">
        <f>SUMIF('09'!$C$10:$C$29,$C1786,'09'!$G$10:$G$29)*'09'!$E$3</f>
        <v>0</v>
      </c>
      <c r="P1786" s="224">
        <f>SUMIF('10'!$C$10:$C$29,$C1786,'10'!$G$10:$G$29)*'10'!$E$3</f>
        <v>0</v>
      </c>
      <c r="Q1786" s="224">
        <f>SUMIF('11'!$C$10:$C$39,$C1786,'11'!$G$10:$G$39)*'11'!$E$3</f>
        <v>0</v>
      </c>
      <c r="R1786" s="224">
        <f>SUMIF('12'!$C$10:$C$29,$C1786,'12'!$G$10:$G$29)*'12'!$E$3</f>
        <v>0</v>
      </c>
      <c r="S1786" s="224">
        <f>SUMIF('13'!$C$10:$C$29,$C1786,'13'!$G$10:$G$29)*'13'!$E$3</f>
        <v>0</v>
      </c>
      <c r="T1786" s="224">
        <f>SUMIF('14'!$C$10:$C$29,$C1786,'14'!$G$10:$G$29)*'14'!$E$3</f>
        <v>0</v>
      </c>
      <c r="U1786" s="224">
        <f>SUMIF('15'!$C$10:$C$29,$C1786,'15'!$G$10:$G$29)*'15'!$E$3</f>
        <v>0</v>
      </c>
      <c r="V1786" s="224">
        <f>SUMIF('16'!$C$10:$C$29,$C1786,'16'!$G$10:$G$29)*'16'!$E$3</f>
        <v>0</v>
      </c>
      <c r="W1786" s="224">
        <f>SUMIF('17'!$C$10:$C$29,$C1786,'17'!$G$10:$G$29)*'17'!$E$3</f>
        <v>0</v>
      </c>
      <c r="X1786" s="224">
        <f>SUMIF('18'!$C$10:$C$29,$C1786,'18'!$G$10:$G$29)*'18'!$E$3</f>
        <v>0</v>
      </c>
      <c r="Y1786" s="224">
        <f>SUMIF('19'!$C$10:$C$28,$C1786,'19'!$G$10:$G$28)*'19'!$E$3</f>
        <v>0</v>
      </c>
      <c r="Z1786" s="224">
        <f>SUMIF('20'!$C$10:$C$29,$C1786,'20'!$G$10:$G$29)*'20'!$E$3</f>
        <v>0</v>
      </c>
      <c r="AA1786" s="224">
        <f>SUMIF('21'!$C$10:$C$29,$C1786,'21'!$G$10:$G$29)*'21'!$E$3</f>
        <v>0</v>
      </c>
    </row>
    <row r="1787" spans="3:27" ht="15" hidden="1">
      <c r="C1787" s="207" t="s">
        <v>3671</v>
      </c>
      <c r="D1787" s="207" t="s">
        <v>3672</v>
      </c>
      <c r="F1787" s="303">
        <f t="shared" si="28"/>
        <v>0</v>
      </c>
      <c r="G1787" s="224">
        <f>SUMIF('01'!$C$10:$C$29,$C1787,'01'!$G$10:$G$29)*'01'!$E$3</f>
        <v>0</v>
      </c>
      <c r="H1787" s="224">
        <f>SUMIF('02'!$C$10:$C$28,$C1787,'02'!$G$10:$G$28)*'02'!$E$3</f>
        <v>0</v>
      </c>
      <c r="I1787" s="224">
        <f>SUMIF('03'!$C$10:$C$29,$C1787,'03'!$G$10:$G$29)*'03'!$E$3</f>
        <v>0</v>
      </c>
      <c r="J1787" s="224">
        <f>SUMIF('04'!$C$10:$C$26,$C1787,'04'!$G$10:$G$26)*'04'!$E$3</f>
        <v>0</v>
      </c>
      <c r="K1787" s="224">
        <f>SUMIF('05'!$C$10:$C$29,$C1787,'05'!$G$10:$G$29)*'05'!$E$3</f>
        <v>0</v>
      </c>
      <c r="L1787" s="224">
        <f>SUMIF('06'!$C$10:$C$29,$C1787,'06'!$G$10:$G$29)*'06'!$E$3</f>
        <v>0</v>
      </c>
      <c r="M1787" s="224">
        <f>SUMIF('07'!$C$10:$C$26,$C1787,'07'!$G$10:$G$26)*'07'!$E$3</f>
        <v>0</v>
      </c>
      <c r="N1787" s="224">
        <f>SUMIF('08'!$C$10:$C$29,$C1787,'08'!$G$10:$G$29)*'08'!$E$3</f>
        <v>0</v>
      </c>
      <c r="O1787" s="224">
        <f>SUMIF('09'!$C$10:$C$29,$C1787,'09'!$G$10:$G$29)*'09'!$E$3</f>
        <v>0</v>
      </c>
      <c r="P1787" s="224">
        <f>SUMIF('10'!$C$10:$C$29,$C1787,'10'!$G$10:$G$29)*'10'!$E$3</f>
        <v>0</v>
      </c>
      <c r="Q1787" s="224">
        <f>SUMIF('11'!$C$10:$C$39,$C1787,'11'!$G$10:$G$39)*'11'!$E$3</f>
        <v>0</v>
      </c>
      <c r="R1787" s="224">
        <f>SUMIF('12'!$C$10:$C$29,$C1787,'12'!$G$10:$G$29)*'12'!$E$3</f>
        <v>0</v>
      </c>
      <c r="S1787" s="224">
        <f>SUMIF('13'!$C$10:$C$29,$C1787,'13'!$G$10:$G$29)*'13'!$E$3</f>
        <v>0</v>
      </c>
      <c r="T1787" s="224">
        <f>SUMIF('14'!$C$10:$C$29,$C1787,'14'!$G$10:$G$29)*'14'!$E$3</f>
        <v>0</v>
      </c>
      <c r="U1787" s="224">
        <f>SUMIF('15'!$C$10:$C$29,$C1787,'15'!$G$10:$G$29)*'15'!$E$3</f>
        <v>0</v>
      </c>
      <c r="V1787" s="224">
        <f>SUMIF('16'!$C$10:$C$29,$C1787,'16'!$G$10:$G$29)*'16'!$E$3</f>
        <v>0</v>
      </c>
      <c r="W1787" s="224">
        <f>SUMIF('17'!$C$10:$C$29,$C1787,'17'!$G$10:$G$29)*'17'!$E$3</f>
        <v>0</v>
      </c>
      <c r="X1787" s="224">
        <f>SUMIF('18'!$C$10:$C$29,$C1787,'18'!$G$10:$G$29)*'18'!$E$3</f>
        <v>0</v>
      </c>
      <c r="Y1787" s="224">
        <f>SUMIF('19'!$C$10:$C$28,$C1787,'19'!$G$10:$G$28)*'19'!$E$3</f>
        <v>0</v>
      </c>
      <c r="Z1787" s="224">
        <f>SUMIF('20'!$C$10:$C$29,$C1787,'20'!$G$10:$G$29)*'20'!$E$3</f>
        <v>0</v>
      </c>
      <c r="AA1787" s="224">
        <f>SUMIF('21'!$C$10:$C$29,$C1787,'21'!$G$10:$G$29)*'21'!$E$3</f>
        <v>0</v>
      </c>
    </row>
    <row r="1788" spans="3:27" ht="15" hidden="1">
      <c r="C1788" s="207" t="s">
        <v>3673</v>
      </c>
      <c r="D1788" s="207" t="s">
        <v>3674</v>
      </c>
      <c r="F1788" s="303">
        <f t="shared" si="28"/>
        <v>0</v>
      </c>
      <c r="G1788" s="224">
        <f>SUMIF('01'!$C$10:$C$29,$C1788,'01'!$G$10:$G$29)*'01'!$E$3</f>
        <v>0</v>
      </c>
      <c r="H1788" s="224">
        <f>SUMIF('02'!$C$10:$C$28,$C1788,'02'!$G$10:$G$28)*'02'!$E$3</f>
        <v>0</v>
      </c>
      <c r="I1788" s="224">
        <f>SUMIF('03'!$C$10:$C$29,$C1788,'03'!$G$10:$G$29)*'03'!$E$3</f>
        <v>0</v>
      </c>
      <c r="J1788" s="224">
        <f>SUMIF('04'!$C$10:$C$26,$C1788,'04'!$G$10:$G$26)*'04'!$E$3</f>
        <v>0</v>
      </c>
      <c r="K1788" s="224">
        <f>SUMIF('05'!$C$10:$C$29,$C1788,'05'!$G$10:$G$29)*'05'!$E$3</f>
        <v>0</v>
      </c>
      <c r="L1788" s="224">
        <f>SUMIF('06'!$C$10:$C$29,$C1788,'06'!$G$10:$G$29)*'06'!$E$3</f>
        <v>0</v>
      </c>
      <c r="M1788" s="224">
        <f>SUMIF('07'!$C$10:$C$26,$C1788,'07'!$G$10:$G$26)*'07'!$E$3</f>
        <v>0</v>
      </c>
      <c r="N1788" s="224">
        <f>SUMIF('08'!$C$10:$C$29,$C1788,'08'!$G$10:$G$29)*'08'!$E$3</f>
        <v>0</v>
      </c>
      <c r="O1788" s="224">
        <f>SUMIF('09'!$C$10:$C$29,$C1788,'09'!$G$10:$G$29)*'09'!$E$3</f>
        <v>0</v>
      </c>
      <c r="P1788" s="224">
        <f>SUMIF('10'!$C$10:$C$29,$C1788,'10'!$G$10:$G$29)*'10'!$E$3</f>
        <v>0</v>
      </c>
      <c r="Q1788" s="224">
        <f>SUMIF('11'!$C$10:$C$39,$C1788,'11'!$G$10:$G$39)*'11'!$E$3</f>
        <v>0</v>
      </c>
      <c r="R1788" s="224">
        <f>SUMIF('12'!$C$10:$C$29,$C1788,'12'!$G$10:$G$29)*'12'!$E$3</f>
        <v>0</v>
      </c>
      <c r="S1788" s="224">
        <f>SUMIF('13'!$C$10:$C$29,$C1788,'13'!$G$10:$G$29)*'13'!$E$3</f>
        <v>0</v>
      </c>
      <c r="T1788" s="224">
        <f>SUMIF('14'!$C$10:$C$29,$C1788,'14'!$G$10:$G$29)*'14'!$E$3</f>
        <v>0</v>
      </c>
      <c r="U1788" s="224">
        <f>SUMIF('15'!$C$10:$C$29,$C1788,'15'!$G$10:$G$29)*'15'!$E$3</f>
        <v>0</v>
      </c>
      <c r="V1788" s="224">
        <f>SUMIF('16'!$C$10:$C$29,$C1788,'16'!$G$10:$G$29)*'16'!$E$3</f>
        <v>0</v>
      </c>
      <c r="W1788" s="224">
        <f>SUMIF('17'!$C$10:$C$29,$C1788,'17'!$G$10:$G$29)*'17'!$E$3</f>
        <v>0</v>
      </c>
      <c r="X1788" s="224">
        <f>SUMIF('18'!$C$10:$C$29,$C1788,'18'!$G$10:$G$29)*'18'!$E$3</f>
        <v>0</v>
      </c>
      <c r="Y1788" s="224">
        <f>SUMIF('19'!$C$10:$C$28,$C1788,'19'!$G$10:$G$28)*'19'!$E$3</f>
        <v>0</v>
      </c>
      <c r="Z1788" s="224">
        <f>SUMIF('20'!$C$10:$C$29,$C1788,'20'!$G$10:$G$29)*'20'!$E$3</f>
        <v>0</v>
      </c>
      <c r="AA1788" s="224">
        <f>SUMIF('21'!$C$10:$C$29,$C1788,'21'!$G$10:$G$29)*'21'!$E$3</f>
        <v>0</v>
      </c>
    </row>
    <row r="1789" spans="3:27" ht="15" hidden="1">
      <c r="C1789" s="207" t="s">
        <v>3675</v>
      </c>
      <c r="D1789" s="207" t="s">
        <v>3676</v>
      </c>
      <c r="F1789" s="303">
        <f t="shared" si="28"/>
        <v>0</v>
      </c>
      <c r="G1789" s="224">
        <f>SUMIF('01'!$C$10:$C$29,$C1789,'01'!$G$10:$G$29)*'01'!$E$3</f>
        <v>0</v>
      </c>
      <c r="H1789" s="224">
        <f>SUMIF('02'!$C$10:$C$28,$C1789,'02'!$G$10:$G$28)*'02'!$E$3</f>
        <v>0</v>
      </c>
      <c r="I1789" s="224">
        <f>SUMIF('03'!$C$10:$C$29,$C1789,'03'!$G$10:$G$29)*'03'!$E$3</f>
        <v>0</v>
      </c>
      <c r="J1789" s="224">
        <f>SUMIF('04'!$C$10:$C$26,$C1789,'04'!$G$10:$G$26)*'04'!$E$3</f>
        <v>0</v>
      </c>
      <c r="K1789" s="224">
        <f>SUMIF('05'!$C$10:$C$29,$C1789,'05'!$G$10:$G$29)*'05'!$E$3</f>
        <v>0</v>
      </c>
      <c r="L1789" s="224">
        <f>SUMIF('06'!$C$10:$C$29,$C1789,'06'!$G$10:$G$29)*'06'!$E$3</f>
        <v>0</v>
      </c>
      <c r="M1789" s="224">
        <f>SUMIF('07'!$C$10:$C$26,$C1789,'07'!$G$10:$G$26)*'07'!$E$3</f>
        <v>0</v>
      </c>
      <c r="N1789" s="224">
        <f>SUMIF('08'!$C$10:$C$29,$C1789,'08'!$G$10:$G$29)*'08'!$E$3</f>
        <v>0</v>
      </c>
      <c r="O1789" s="224">
        <f>SUMIF('09'!$C$10:$C$29,$C1789,'09'!$G$10:$G$29)*'09'!$E$3</f>
        <v>0</v>
      </c>
      <c r="P1789" s="224">
        <f>SUMIF('10'!$C$10:$C$29,$C1789,'10'!$G$10:$G$29)*'10'!$E$3</f>
        <v>0</v>
      </c>
      <c r="Q1789" s="224">
        <f>SUMIF('11'!$C$10:$C$39,$C1789,'11'!$G$10:$G$39)*'11'!$E$3</f>
        <v>0</v>
      </c>
      <c r="R1789" s="224">
        <f>SUMIF('12'!$C$10:$C$29,$C1789,'12'!$G$10:$G$29)*'12'!$E$3</f>
        <v>0</v>
      </c>
      <c r="S1789" s="224">
        <f>SUMIF('13'!$C$10:$C$29,$C1789,'13'!$G$10:$G$29)*'13'!$E$3</f>
        <v>0</v>
      </c>
      <c r="T1789" s="224">
        <f>SUMIF('14'!$C$10:$C$29,$C1789,'14'!$G$10:$G$29)*'14'!$E$3</f>
        <v>0</v>
      </c>
      <c r="U1789" s="224">
        <f>SUMIF('15'!$C$10:$C$29,$C1789,'15'!$G$10:$G$29)*'15'!$E$3</f>
        <v>0</v>
      </c>
      <c r="V1789" s="224">
        <f>SUMIF('16'!$C$10:$C$29,$C1789,'16'!$G$10:$G$29)*'16'!$E$3</f>
        <v>0</v>
      </c>
      <c r="W1789" s="224">
        <f>SUMIF('17'!$C$10:$C$29,$C1789,'17'!$G$10:$G$29)*'17'!$E$3</f>
        <v>0</v>
      </c>
      <c r="X1789" s="224">
        <f>SUMIF('18'!$C$10:$C$29,$C1789,'18'!$G$10:$G$29)*'18'!$E$3</f>
        <v>0</v>
      </c>
      <c r="Y1789" s="224">
        <f>SUMIF('19'!$C$10:$C$28,$C1789,'19'!$G$10:$G$28)*'19'!$E$3</f>
        <v>0</v>
      </c>
      <c r="Z1789" s="224">
        <f>SUMIF('20'!$C$10:$C$29,$C1789,'20'!$G$10:$G$29)*'20'!$E$3</f>
        <v>0</v>
      </c>
      <c r="AA1789" s="224">
        <f>SUMIF('21'!$C$10:$C$29,$C1789,'21'!$G$10:$G$29)*'21'!$E$3</f>
        <v>0</v>
      </c>
    </row>
    <row r="1790" spans="3:27" ht="15" hidden="1">
      <c r="C1790" s="207" t="s">
        <v>3677</v>
      </c>
      <c r="D1790" s="207" t="s">
        <v>3678</v>
      </c>
      <c r="F1790" s="303">
        <f t="shared" si="28"/>
        <v>0</v>
      </c>
      <c r="G1790" s="224">
        <f>SUMIF('01'!$C$10:$C$29,$C1790,'01'!$G$10:$G$29)*'01'!$E$3</f>
        <v>0</v>
      </c>
      <c r="H1790" s="224">
        <f>SUMIF('02'!$C$10:$C$28,$C1790,'02'!$G$10:$G$28)*'02'!$E$3</f>
        <v>0</v>
      </c>
      <c r="I1790" s="224">
        <f>SUMIF('03'!$C$10:$C$29,$C1790,'03'!$G$10:$G$29)*'03'!$E$3</f>
        <v>0</v>
      </c>
      <c r="J1790" s="224">
        <f>SUMIF('04'!$C$10:$C$26,$C1790,'04'!$G$10:$G$26)*'04'!$E$3</f>
        <v>0</v>
      </c>
      <c r="K1790" s="224">
        <f>SUMIF('05'!$C$10:$C$29,$C1790,'05'!$G$10:$G$29)*'05'!$E$3</f>
        <v>0</v>
      </c>
      <c r="L1790" s="224">
        <f>SUMIF('06'!$C$10:$C$29,$C1790,'06'!$G$10:$G$29)*'06'!$E$3</f>
        <v>0</v>
      </c>
      <c r="M1790" s="224">
        <f>SUMIF('07'!$C$10:$C$26,$C1790,'07'!$G$10:$G$26)*'07'!$E$3</f>
        <v>0</v>
      </c>
      <c r="N1790" s="224">
        <f>SUMIF('08'!$C$10:$C$29,$C1790,'08'!$G$10:$G$29)*'08'!$E$3</f>
        <v>0</v>
      </c>
      <c r="O1790" s="224">
        <f>SUMIF('09'!$C$10:$C$29,$C1790,'09'!$G$10:$G$29)*'09'!$E$3</f>
        <v>0</v>
      </c>
      <c r="P1790" s="224">
        <f>SUMIF('10'!$C$10:$C$29,$C1790,'10'!$G$10:$G$29)*'10'!$E$3</f>
        <v>0</v>
      </c>
      <c r="Q1790" s="224">
        <f>SUMIF('11'!$C$10:$C$39,$C1790,'11'!$G$10:$G$39)*'11'!$E$3</f>
        <v>0</v>
      </c>
      <c r="R1790" s="224">
        <f>SUMIF('12'!$C$10:$C$29,$C1790,'12'!$G$10:$G$29)*'12'!$E$3</f>
        <v>0</v>
      </c>
      <c r="S1790" s="224">
        <f>SUMIF('13'!$C$10:$C$29,$C1790,'13'!$G$10:$G$29)*'13'!$E$3</f>
        <v>0</v>
      </c>
      <c r="T1790" s="224">
        <f>SUMIF('14'!$C$10:$C$29,$C1790,'14'!$G$10:$G$29)*'14'!$E$3</f>
        <v>0</v>
      </c>
      <c r="U1790" s="224">
        <f>SUMIF('15'!$C$10:$C$29,$C1790,'15'!$G$10:$G$29)*'15'!$E$3</f>
        <v>0</v>
      </c>
      <c r="V1790" s="224">
        <f>SUMIF('16'!$C$10:$C$29,$C1790,'16'!$G$10:$G$29)*'16'!$E$3</f>
        <v>0</v>
      </c>
      <c r="W1790" s="224">
        <f>SUMIF('17'!$C$10:$C$29,$C1790,'17'!$G$10:$G$29)*'17'!$E$3</f>
        <v>0</v>
      </c>
      <c r="X1790" s="224">
        <f>SUMIF('18'!$C$10:$C$29,$C1790,'18'!$G$10:$G$29)*'18'!$E$3</f>
        <v>0</v>
      </c>
      <c r="Y1790" s="224">
        <f>SUMIF('19'!$C$10:$C$28,$C1790,'19'!$G$10:$G$28)*'19'!$E$3</f>
        <v>0</v>
      </c>
      <c r="Z1790" s="224">
        <f>SUMIF('20'!$C$10:$C$29,$C1790,'20'!$G$10:$G$29)*'20'!$E$3</f>
        <v>0</v>
      </c>
      <c r="AA1790" s="224">
        <f>SUMIF('21'!$C$10:$C$29,$C1790,'21'!$G$10:$G$29)*'21'!$E$3</f>
        <v>0</v>
      </c>
    </row>
    <row r="1791" spans="3:27" ht="15" hidden="1">
      <c r="C1791" s="207" t="s">
        <v>3679</v>
      </c>
      <c r="D1791" s="207" t="s">
        <v>3680</v>
      </c>
      <c r="F1791" s="303">
        <f t="shared" si="28"/>
        <v>0</v>
      </c>
      <c r="G1791" s="224">
        <f>SUMIF('01'!$C$10:$C$29,$C1791,'01'!$G$10:$G$29)*'01'!$E$3</f>
        <v>0</v>
      </c>
      <c r="H1791" s="224">
        <f>SUMIF('02'!$C$10:$C$28,$C1791,'02'!$G$10:$G$28)*'02'!$E$3</f>
        <v>0</v>
      </c>
      <c r="I1791" s="224">
        <f>SUMIF('03'!$C$10:$C$29,$C1791,'03'!$G$10:$G$29)*'03'!$E$3</f>
        <v>0</v>
      </c>
      <c r="J1791" s="224">
        <f>SUMIF('04'!$C$10:$C$26,$C1791,'04'!$G$10:$G$26)*'04'!$E$3</f>
        <v>0</v>
      </c>
      <c r="K1791" s="224">
        <f>SUMIF('05'!$C$10:$C$29,$C1791,'05'!$G$10:$G$29)*'05'!$E$3</f>
        <v>0</v>
      </c>
      <c r="L1791" s="224">
        <f>SUMIF('06'!$C$10:$C$29,$C1791,'06'!$G$10:$G$29)*'06'!$E$3</f>
        <v>0</v>
      </c>
      <c r="M1791" s="224">
        <f>SUMIF('07'!$C$10:$C$26,$C1791,'07'!$G$10:$G$26)*'07'!$E$3</f>
        <v>0</v>
      </c>
      <c r="N1791" s="224">
        <f>SUMIF('08'!$C$10:$C$29,$C1791,'08'!$G$10:$G$29)*'08'!$E$3</f>
        <v>0</v>
      </c>
      <c r="O1791" s="224">
        <f>SUMIF('09'!$C$10:$C$29,$C1791,'09'!$G$10:$G$29)*'09'!$E$3</f>
        <v>0</v>
      </c>
      <c r="P1791" s="224">
        <f>SUMIF('10'!$C$10:$C$29,$C1791,'10'!$G$10:$G$29)*'10'!$E$3</f>
        <v>0</v>
      </c>
      <c r="Q1791" s="224">
        <f>SUMIF('11'!$C$10:$C$39,$C1791,'11'!$G$10:$G$39)*'11'!$E$3</f>
        <v>0</v>
      </c>
      <c r="R1791" s="224">
        <f>SUMIF('12'!$C$10:$C$29,$C1791,'12'!$G$10:$G$29)*'12'!$E$3</f>
        <v>0</v>
      </c>
      <c r="S1791" s="224">
        <f>SUMIF('13'!$C$10:$C$29,$C1791,'13'!$G$10:$G$29)*'13'!$E$3</f>
        <v>0</v>
      </c>
      <c r="T1791" s="224">
        <f>SUMIF('14'!$C$10:$C$29,$C1791,'14'!$G$10:$G$29)*'14'!$E$3</f>
        <v>0</v>
      </c>
      <c r="U1791" s="224">
        <f>SUMIF('15'!$C$10:$C$29,$C1791,'15'!$G$10:$G$29)*'15'!$E$3</f>
        <v>0</v>
      </c>
      <c r="V1791" s="224">
        <f>SUMIF('16'!$C$10:$C$29,$C1791,'16'!$G$10:$G$29)*'16'!$E$3</f>
        <v>0</v>
      </c>
      <c r="W1791" s="224">
        <f>SUMIF('17'!$C$10:$C$29,$C1791,'17'!$G$10:$G$29)*'17'!$E$3</f>
        <v>0</v>
      </c>
      <c r="X1791" s="224">
        <f>SUMIF('18'!$C$10:$C$29,$C1791,'18'!$G$10:$G$29)*'18'!$E$3</f>
        <v>0</v>
      </c>
      <c r="Y1791" s="224">
        <f>SUMIF('19'!$C$10:$C$28,$C1791,'19'!$G$10:$G$28)*'19'!$E$3</f>
        <v>0</v>
      </c>
      <c r="Z1791" s="224">
        <f>SUMIF('20'!$C$10:$C$29,$C1791,'20'!$G$10:$G$29)*'20'!$E$3</f>
        <v>0</v>
      </c>
      <c r="AA1791" s="224">
        <f>SUMIF('21'!$C$10:$C$29,$C1791,'21'!$G$10:$G$29)*'21'!$E$3</f>
        <v>0</v>
      </c>
    </row>
    <row r="1792" spans="3:27" ht="15" hidden="1">
      <c r="C1792" s="207" t="s">
        <v>3681</v>
      </c>
      <c r="D1792" s="207" t="s">
        <v>3682</v>
      </c>
      <c r="F1792" s="303">
        <f t="shared" si="28"/>
        <v>0</v>
      </c>
      <c r="G1792" s="224">
        <f>SUMIF('01'!$C$10:$C$29,$C1792,'01'!$G$10:$G$29)*'01'!$E$3</f>
        <v>0</v>
      </c>
      <c r="H1792" s="224">
        <f>SUMIF('02'!$C$10:$C$28,$C1792,'02'!$G$10:$G$28)*'02'!$E$3</f>
        <v>0</v>
      </c>
      <c r="I1792" s="224">
        <f>SUMIF('03'!$C$10:$C$29,$C1792,'03'!$G$10:$G$29)*'03'!$E$3</f>
        <v>0</v>
      </c>
      <c r="J1792" s="224">
        <f>SUMIF('04'!$C$10:$C$26,$C1792,'04'!$G$10:$G$26)*'04'!$E$3</f>
        <v>0</v>
      </c>
      <c r="K1792" s="224">
        <f>SUMIF('05'!$C$10:$C$29,$C1792,'05'!$G$10:$G$29)*'05'!$E$3</f>
        <v>0</v>
      </c>
      <c r="L1792" s="224">
        <f>SUMIF('06'!$C$10:$C$29,$C1792,'06'!$G$10:$G$29)*'06'!$E$3</f>
        <v>0</v>
      </c>
      <c r="M1792" s="224">
        <f>SUMIF('07'!$C$10:$C$26,$C1792,'07'!$G$10:$G$26)*'07'!$E$3</f>
        <v>0</v>
      </c>
      <c r="N1792" s="224">
        <f>SUMIF('08'!$C$10:$C$29,$C1792,'08'!$G$10:$G$29)*'08'!$E$3</f>
        <v>0</v>
      </c>
      <c r="O1792" s="224">
        <f>SUMIF('09'!$C$10:$C$29,$C1792,'09'!$G$10:$G$29)*'09'!$E$3</f>
        <v>0</v>
      </c>
      <c r="P1792" s="224">
        <f>SUMIF('10'!$C$10:$C$29,$C1792,'10'!$G$10:$G$29)*'10'!$E$3</f>
        <v>0</v>
      </c>
      <c r="Q1792" s="224">
        <f>SUMIF('11'!$C$10:$C$39,$C1792,'11'!$G$10:$G$39)*'11'!$E$3</f>
        <v>0</v>
      </c>
      <c r="R1792" s="224">
        <f>SUMIF('12'!$C$10:$C$29,$C1792,'12'!$G$10:$G$29)*'12'!$E$3</f>
        <v>0</v>
      </c>
      <c r="S1792" s="224">
        <f>SUMIF('13'!$C$10:$C$29,$C1792,'13'!$G$10:$G$29)*'13'!$E$3</f>
        <v>0</v>
      </c>
      <c r="T1792" s="224">
        <f>SUMIF('14'!$C$10:$C$29,$C1792,'14'!$G$10:$G$29)*'14'!$E$3</f>
        <v>0</v>
      </c>
      <c r="U1792" s="224">
        <f>SUMIF('15'!$C$10:$C$29,$C1792,'15'!$G$10:$G$29)*'15'!$E$3</f>
        <v>0</v>
      </c>
      <c r="V1792" s="224">
        <f>SUMIF('16'!$C$10:$C$29,$C1792,'16'!$G$10:$G$29)*'16'!$E$3</f>
        <v>0</v>
      </c>
      <c r="W1792" s="224">
        <f>SUMIF('17'!$C$10:$C$29,$C1792,'17'!$G$10:$G$29)*'17'!$E$3</f>
        <v>0</v>
      </c>
      <c r="X1792" s="224">
        <f>SUMIF('18'!$C$10:$C$29,$C1792,'18'!$G$10:$G$29)*'18'!$E$3</f>
        <v>0</v>
      </c>
      <c r="Y1792" s="224">
        <f>SUMIF('19'!$C$10:$C$28,$C1792,'19'!$G$10:$G$28)*'19'!$E$3</f>
        <v>0</v>
      </c>
      <c r="Z1792" s="224">
        <f>SUMIF('20'!$C$10:$C$29,$C1792,'20'!$G$10:$G$29)*'20'!$E$3</f>
        <v>0</v>
      </c>
      <c r="AA1792" s="224">
        <f>SUMIF('21'!$C$10:$C$29,$C1792,'21'!$G$10:$G$29)*'21'!$E$3</f>
        <v>0</v>
      </c>
    </row>
    <row r="1793" spans="3:27" ht="15" hidden="1">
      <c r="C1793" s="207" t="s">
        <v>3683</v>
      </c>
      <c r="D1793" s="207" t="s">
        <v>3684</v>
      </c>
      <c r="F1793" s="303">
        <f t="shared" si="28"/>
        <v>0</v>
      </c>
      <c r="G1793" s="224">
        <f>SUMIF('01'!$C$10:$C$29,$C1793,'01'!$G$10:$G$29)*'01'!$E$3</f>
        <v>0</v>
      </c>
      <c r="H1793" s="224">
        <f>SUMIF('02'!$C$10:$C$28,$C1793,'02'!$G$10:$G$28)*'02'!$E$3</f>
        <v>0</v>
      </c>
      <c r="I1793" s="224">
        <f>SUMIF('03'!$C$10:$C$29,$C1793,'03'!$G$10:$G$29)*'03'!$E$3</f>
        <v>0</v>
      </c>
      <c r="J1793" s="224">
        <f>SUMIF('04'!$C$10:$C$26,$C1793,'04'!$G$10:$G$26)*'04'!$E$3</f>
        <v>0</v>
      </c>
      <c r="K1793" s="224">
        <f>SUMIF('05'!$C$10:$C$29,$C1793,'05'!$G$10:$G$29)*'05'!$E$3</f>
        <v>0</v>
      </c>
      <c r="L1793" s="224">
        <f>SUMIF('06'!$C$10:$C$29,$C1793,'06'!$G$10:$G$29)*'06'!$E$3</f>
        <v>0</v>
      </c>
      <c r="M1793" s="224">
        <f>SUMIF('07'!$C$10:$C$26,$C1793,'07'!$G$10:$G$26)*'07'!$E$3</f>
        <v>0</v>
      </c>
      <c r="N1793" s="224">
        <f>SUMIF('08'!$C$10:$C$29,$C1793,'08'!$G$10:$G$29)*'08'!$E$3</f>
        <v>0</v>
      </c>
      <c r="O1793" s="224">
        <f>SUMIF('09'!$C$10:$C$29,$C1793,'09'!$G$10:$G$29)*'09'!$E$3</f>
        <v>0</v>
      </c>
      <c r="P1793" s="224">
        <f>SUMIF('10'!$C$10:$C$29,$C1793,'10'!$G$10:$G$29)*'10'!$E$3</f>
        <v>0</v>
      </c>
      <c r="Q1793" s="224">
        <f>SUMIF('11'!$C$10:$C$39,$C1793,'11'!$G$10:$G$39)*'11'!$E$3</f>
        <v>0</v>
      </c>
      <c r="R1793" s="224">
        <f>SUMIF('12'!$C$10:$C$29,$C1793,'12'!$G$10:$G$29)*'12'!$E$3</f>
        <v>0</v>
      </c>
      <c r="S1793" s="224">
        <f>SUMIF('13'!$C$10:$C$29,$C1793,'13'!$G$10:$G$29)*'13'!$E$3</f>
        <v>0</v>
      </c>
      <c r="T1793" s="224">
        <f>SUMIF('14'!$C$10:$C$29,$C1793,'14'!$G$10:$G$29)*'14'!$E$3</f>
        <v>0</v>
      </c>
      <c r="U1793" s="224">
        <f>SUMIF('15'!$C$10:$C$29,$C1793,'15'!$G$10:$G$29)*'15'!$E$3</f>
        <v>0</v>
      </c>
      <c r="V1793" s="224">
        <f>SUMIF('16'!$C$10:$C$29,$C1793,'16'!$G$10:$G$29)*'16'!$E$3</f>
        <v>0</v>
      </c>
      <c r="W1793" s="224">
        <f>SUMIF('17'!$C$10:$C$29,$C1793,'17'!$G$10:$G$29)*'17'!$E$3</f>
        <v>0</v>
      </c>
      <c r="X1793" s="224">
        <f>SUMIF('18'!$C$10:$C$29,$C1793,'18'!$G$10:$G$29)*'18'!$E$3</f>
        <v>0</v>
      </c>
      <c r="Y1793" s="224">
        <f>SUMIF('19'!$C$10:$C$28,$C1793,'19'!$G$10:$G$28)*'19'!$E$3</f>
        <v>0</v>
      </c>
      <c r="Z1793" s="224">
        <f>SUMIF('20'!$C$10:$C$29,$C1793,'20'!$G$10:$G$29)*'20'!$E$3</f>
        <v>0</v>
      </c>
      <c r="AA1793" s="224">
        <f>SUMIF('21'!$C$10:$C$29,$C1793,'21'!$G$10:$G$29)*'21'!$E$3</f>
        <v>0</v>
      </c>
    </row>
    <row r="1794" spans="3:27" ht="15" hidden="1">
      <c r="C1794" s="207" t="s">
        <v>3685</v>
      </c>
      <c r="D1794" s="207" t="s">
        <v>3686</v>
      </c>
      <c r="F1794" s="303">
        <f t="shared" si="28"/>
        <v>0</v>
      </c>
      <c r="G1794" s="224">
        <f>SUMIF('01'!$C$10:$C$29,$C1794,'01'!$G$10:$G$29)*'01'!$E$3</f>
        <v>0</v>
      </c>
      <c r="H1794" s="224">
        <f>SUMIF('02'!$C$10:$C$28,$C1794,'02'!$G$10:$G$28)*'02'!$E$3</f>
        <v>0</v>
      </c>
      <c r="I1794" s="224">
        <f>SUMIF('03'!$C$10:$C$29,$C1794,'03'!$G$10:$G$29)*'03'!$E$3</f>
        <v>0</v>
      </c>
      <c r="J1794" s="224">
        <f>SUMIF('04'!$C$10:$C$26,$C1794,'04'!$G$10:$G$26)*'04'!$E$3</f>
        <v>0</v>
      </c>
      <c r="K1794" s="224">
        <f>SUMIF('05'!$C$10:$C$29,$C1794,'05'!$G$10:$G$29)*'05'!$E$3</f>
        <v>0</v>
      </c>
      <c r="L1794" s="224">
        <f>SUMIF('06'!$C$10:$C$29,$C1794,'06'!$G$10:$G$29)*'06'!$E$3</f>
        <v>0</v>
      </c>
      <c r="M1794" s="224">
        <f>SUMIF('07'!$C$10:$C$26,$C1794,'07'!$G$10:$G$26)*'07'!$E$3</f>
        <v>0</v>
      </c>
      <c r="N1794" s="224">
        <f>SUMIF('08'!$C$10:$C$29,$C1794,'08'!$G$10:$G$29)*'08'!$E$3</f>
        <v>0</v>
      </c>
      <c r="O1794" s="224">
        <f>SUMIF('09'!$C$10:$C$29,$C1794,'09'!$G$10:$G$29)*'09'!$E$3</f>
        <v>0</v>
      </c>
      <c r="P1794" s="224">
        <f>SUMIF('10'!$C$10:$C$29,$C1794,'10'!$G$10:$G$29)*'10'!$E$3</f>
        <v>0</v>
      </c>
      <c r="Q1794" s="224">
        <f>SUMIF('11'!$C$10:$C$39,$C1794,'11'!$G$10:$G$39)*'11'!$E$3</f>
        <v>0</v>
      </c>
      <c r="R1794" s="224">
        <f>SUMIF('12'!$C$10:$C$29,$C1794,'12'!$G$10:$G$29)*'12'!$E$3</f>
        <v>0</v>
      </c>
      <c r="S1794" s="224">
        <f>SUMIF('13'!$C$10:$C$29,$C1794,'13'!$G$10:$G$29)*'13'!$E$3</f>
        <v>0</v>
      </c>
      <c r="T1794" s="224">
        <f>SUMIF('14'!$C$10:$C$29,$C1794,'14'!$G$10:$G$29)*'14'!$E$3</f>
        <v>0</v>
      </c>
      <c r="U1794" s="224">
        <f>SUMIF('15'!$C$10:$C$29,$C1794,'15'!$G$10:$G$29)*'15'!$E$3</f>
        <v>0</v>
      </c>
      <c r="V1794" s="224">
        <f>SUMIF('16'!$C$10:$C$29,$C1794,'16'!$G$10:$G$29)*'16'!$E$3</f>
        <v>0</v>
      </c>
      <c r="W1794" s="224">
        <f>SUMIF('17'!$C$10:$C$29,$C1794,'17'!$G$10:$G$29)*'17'!$E$3</f>
        <v>0</v>
      </c>
      <c r="X1794" s="224">
        <f>SUMIF('18'!$C$10:$C$29,$C1794,'18'!$G$10:$G$29)*'18'!$E$3</f>
        <v>0</v>
      </c>
      <c r="Y1794" s="224">
        <f>SUMIF('19'!$C$10:$C$28,$C1794,'19'!$G$10:$G$28)*'19'!$E$3</f>
        <v>0</v>
      </c>
      <c r="Z1794" s="224">
        <f>SUMIF('20'!$C$10:$C$29,$C1794,'20'!$G$10:$G$29)*'20'!$E$3</f>
        <v>0</v>
      </c>
      <c r="AA1794" s="224">
        <f>SUMIF('21'!$C$10:$C$29,$C1794,'21'!$G$10:$G$29)*'21'!$E$3</f>
        <v>0</v>
      </c>
    </row>
    <row r="1795" spans="3:27" ht="15" hidden="1">
      <c r="C1795" s="207" t="s">
        <v>3687</v>
      </c>
      <c r="D1795" s="207" t="s">
        <v>3688</v>
      </c>
      <c r="F1795" s="303">
        <f t="shared" si="28"/>
        <v>0</v>
      </c>
      <c r="G1795" s="224">
        <f>SUMIF('01'!$C$10:$C$29,$C1795,'01'!$G$10:$G$29)*'01'!$E$3</f>
        <v>0</v>
      </c>
      <c r="H1795" s="224">
        <f>SUMIF('02'!$C$10:$C$28,$C1795,'02'!$G$10:$G$28)*'02'!$E$3</f>
        <v>0</v>
      </c>
      <c r="I1795" s="224">
        <f>SUMIF('03'!$C$10:$C$29,$C1795,'03'!$G$10:$G$29)*'03'!$E$3</f>
        <v>0</v>
      </c>
      <c r="J1795" s="224">
        <f>SUMIF('04'!$C$10:$C$26,$C1795,'04'!$G$10:$G$26)*'04'!$E$3</f>
        <v>0</v>
      </c>
      <c r="K1795" s="224">
        <f>SUMIF('05'!$C$10:$C$29,$C1795,'05'!$G$10:$G$29)*'05'!$E$3</f>
        <v>0</v>
      </c>
      <c r="L1795" s="224">
        <f>SUMIF('06'!$C$10:$C$29,$C1795,'06'!$G$10:$G$29)*'06'!$E$3</f>
        <v>0</v>
      </c>
      <c r="M1795" s="224">
        <f>SUMIF('07'!$C$10:$C$26,$C1795,'07'!$G$10:$G$26)*'07'!$E$3</f>
        <v>0</v>
      </c>
      <c r="N1795" s="224">
        <f>SUMIF('08'!$C$10:$C$29,$C1795,'08'!$G$10:$G$29)*'08'!$E$3</f>
        <v>0</v>
      </c>
      <c r="O1795" s="224">
        <f>SUMIF('09'!$C$10:$C$29,$C1795,'09'!$G$10:$G$29)*'09'!$E$3</f>
        <v>0</v>
      </c>
      <c r="P1795" s="224">
        <f>SUMIF('10'!$C$10:$C$29,$C1795,'10'!$G$10:$G$29)*'10'!$E$3</f>
        <v>0</v>
      </c>
      <c r="Q1795" s="224">
        <f>SUMIF('11'!$C$10:$C$39,$C1795,'11'!$G$10:$G$39)*'11'!$E$3</f>
        <v>0</v>
      </c>
      <c r="R1795" s="224">
        <f>SUMIF('12'!$C$10:$C$29,$C1795,'12'!$G$10:$G$29)*'12'!$E$3</f>
        <v>0</v>
      </c>
      <c r="S1795" s="224">
        <f>SUMIF('13'!$C$10:$C$29,$C1795,'13'!$G$10:$G$29)*'13'!$E$3</f>
        <v>0</v>
      </c>
      <c r="T1795" s="224">
        <f>SUMIF('14'!$C$10:$C$29,$C1795,'14'!$G$10:$G$29)*'14'!$E$3</f>
        <v>0</v>
      </c>
      <c r="U1795" s="224">
        <f>SUMIF('15'!$C$10:$C$29,$C1795,'15'!$G$10:$G$29)*'15'!$E$3</f>
        <v>0</v>
      </c>
      <c r="V1795" s="224">
        <f>SUMIF('16'!$C$10:$C$29,$C1795,'16'!$G$10:$G$29)*'16'!$E$3</f>
        <v>0</v>
      </c>
      <c r="W1795" s="224">
        <f>SUMIF('17'!$C$10:$C$29,$C1795,'17'!$G$10:$G$29)*'17'!$E$3</f>
        <v>0</v>
      </c>
      <c r="X1795" s="224">
        <f>SUMIF('18'!$C$10:$C$29,$C1795,'18'!$G$10:$G$29)*'18'!$E$3</f>
        <v>0</v>
      </c>
      <c r="Y1795" s="224">
        <f>SUMIF('19'!$C$10:$C$28,$C1795,'19'!$G$10:$G$28)*'19'!$E$3</f>
        <v>0</v>
      </c>
      <c r="Z1795" s="224">
        <f>SUMIF('20'!$C$10:$C$29,$C1795,'20'!$G$10:$G$29)*'20'!$E$3</f>
        <v>0</v>
      </c>
      <c r="AA1795" s="224">
        <f>SUMIF('21'!$C$10:$C$29,$C1795,'21'!$G$10:$G$29)*'21'!$E$3</f>
        <v>0</v>
      </c>
    </row>
    <row r="1796" spans="3:27" ht="15" hidden="1">
      <c r="C1796" s="207" t="s">
        <v>3689</v>
      </c>
      <c r="D1796" s="207" t="s">
        <v>3690</v>
      </c>
      <c r="F1796" s="303">
        <f t="shared" si="28"/>
        <v>0</v>
      </c>
      <c r="G1796" s="224">
        <f>SUMIF('01'!$C$10:$C$29,$C1796,'01'!$G$10:$G$29)*'01'!$E$3</f>
        <v>0</v>
      </c>
      <c r="H1796" s="224">
        <f>SUMIF('02'!$C$10:$C$28,$C1796,'02'!$G$10:$G$28)*'02'!$E$3</f>
        <v>0</v>
      </c>
      <c r="I1796" s="224">
        <f>SUMIF('03'!$C$10:$C$29,$C1796,'03'!$G$10:$G$29)*'03'!$E$3</f>
        <v>0</v>
      </c>
      <c r="J1796" s="224">
        <f>SUMIF('04'!$C$10:$C$26,$C1796,'04'!$G$10:$G$26)*'04'!$E$3</f>
        <v>0</v>
      </c>
      <c r="K1796" s="224">
        <f>SUMIF('05'!$C$10:$C$29,$C1796,'05'!$G$10:$G$29)*'05'!$E$3</f>
        <v>0</v>
      </c>
      <c r="L1796" s="224">
        <f>SUMIF('06'!$C$10:$C$29,$C1796,'06'!$G$10:$G$29)*'06'!$E$3</f>
        <v>0</v>
      </c>
      <c r="M1796" s="224">
        <f>SUMIF('07'!$C$10:$C$26,$C1796,'07'!$G$10:$G$26)*'07'!$E$3</f>
        <v>0</v>
      </c>
      <c r="N1796" s="224">
        <f>SUMIF('08'!$C$10:$C$29,$C1796,'08'!$G$10:$G$29)*'08'!$E$3</f>
        <v>0</v>
      </c>
      <c r="O1796" s="224">
        <f>SUMIF('09'!$C$10:$C$29,$C1796,'09'!$G$10:$G$29)*'09'!$E$3</f>
        <v>0</v>
      </c>
      <c r="P1796" s="224">
        <f>SUMIF('10'!$C$10:$C$29,$C1796,'10'!$G$10:$G$29)*'10'!$E$3</f>
        <v>0</v>
      </c>
      <c r="Q1796" s="224">
        <f>SUMIF('11'!$C$10:$C$39,$C1796,'11'!$G$10:$G$39)*'11'!$E$3</f>
        <v>0</v>
      </c>
      <c r="R1796" s="224">
        <f>SUMIF('12'!$C$10:$C$29,$C1796,'12'!$G$10:$G$29)*'12'!$E$3</f>
        <v>0</v>
      </c>
      <c r="S1796" s="224">
        <f>SUMIF('13'!$C$10:$C$29,$C1796,'13'!$G$10:$G$29)*'13'!$E$3</f>
        <v>0</v>
      </c>
      <c r="T1796" s="224">
        <f>SUMIF('14'!$C$10:$C$29,$C1796,'14'!$G$10:$G$29)*'14'!$E$3</f>
        <v>0</v>
      </c>
      <c r="U1796" s="224">
        <f>SUMIF('15'!$C$10:$C$29,$C1796,'15'!$G$10:$G$29)*'15'!$E$3</f>
        <v>0</v>
      </c>
      <c r="V1796" s="224">
        <f>SUMIF('16'!$C$10:$C$29,$C1796,'16'!$G$10:$G$29)*'16'!$E$3</f>
        <v>0</v>
      </c>
      <c r="W1796" s="224">
        <f>SUMIF('17'!$C$10:$C$29,$C1796,'17'!$G$10:$G$29)*'17'!$E$3</f>
        <v>0</v>
      </c>
      <c r="X1796" s="224">
        <f>SUMIF('18'!$C$10:$C$29,$C1796,'18'!$G$10:$G$29)*'18'!$E$3</f>
        <v>0</v>
      </c>
      <c r="Y1796" s="224">
        <f>SUMIF('19'!$C$10:$C$28,$C1796,'19'!$G$10:$G$28)*'19'!$E$3</f>
        <v>0</v>
      </c>
      <c r="Z1796" s="224">
        <f>SUMIF('20'!$C$10:$C$29,$C1796,'20'!$G$10:$G$29)*'20'!$E$3</f>
        <v>0</v>
      </c>
      <c r="AA1796" s="224">
        <f>SUMIF('21'!$C$10:$C$29,$C1796,'21'!$G$10:$G$29)*'21'!$E$3</f>
        <v>0</v>
      </c>
    </row>
    <row r="1797" spans="3:27" ht="15" hidden="1">
      <c r="C1797" s="207" t="s">
        <v>3691</v>
      </c>
      <c r="D1797" s="207" t="s">
        <v>3692</v>
      </c>
      <c r="F1797" s="303">
        <f t="shared" si="28"/>
        <v>0</v>
      </c>
      <c r="G1797" s="224">
        <f>SUMIF('01'!$C$10:$C$29,$C1797,'01'!$G$10:$G$29)*'01'!$E$3</f>
        <v>0</v>
      </c>
      <c r="H1797" s="224">
        <f>SUMIF('02'!$C$10:$C$28,$C1797,'02'!$G$10:$G$28)*'02'!$E$3</f>
        <v>0</v>
      </c>
      <c r="I1797" s="224">
        <f>SUMIF('03'!$C$10:$C$29,$C1797,'03'!$G$10:$G$29)*'03'!$E$3</f>
        <v>0</v>
      </c>
      <c r="J1797" s="224">
        <f>SUMIF('04'!$C$10:$C$26,$C1797,'04'!$G$10:$G$26)*'04'!$E$3</f>
        <v>0</v>
      </c>
      <c r="K1797" s="224">
        <f>SUMIF('05'!$C$10:$C$29,$C1797,'05'!$G$10:$G$29)*'05'!$E$3</f>
        <v>0</v>
      </c>
      <c r="L1797" s="224">
        <f>SUMIF('06'!$C$10:$C$29,$C1797,'06'!$G$10:$G$29)*'06'!$E$3</f>
        <v>0</v>
      </c>
      <c r="M1797" s="224">
        <f>SUMIF('07'!$C$10:$C$26,$C1797,'07'!$G$10:$G$26)*'07'!$E$3</f>
        <v>0</v>
      </c>
      <c r="N1797" s="224">
        <f>SUMIF('08'!$C$10:$C$29,$C1797,'08'!$G$10:$G$29)*'08'!$E$3</f>
        <v>0</v>
      </c>
      <c r="O1797" s="224">
        <f>SUMIF('09'!$C$10:$C$29,$C1797,'09'!$G$10:$G$29)*'09'!$E$3</f>
        <v>0</v>
      </c>
      <c r="P1797" s="224">
        <f>SUMIF('10'!$C$10:$C$29,$C1797,'10'!$G$10:$G$29)*'10'!$E$3</f>
        <v>0</v>
      </c>
      <c r="Q1797" s="224">
        <f>SUMIF('11'!$C$10:$C$39,$C1797,'11'!$G$10:$G$39)*'11'!$E$3</f>
        <v>0</v>
      </c>
      <c r="R1797" s="224">
        <f>SUMIF('12'!$C$10:$C$29,$C1797,'12'!$G$10:$G$29)*'12'!$E$3</f>
        <v>0</v>
      </c>
      <c r="S1797" s="224">
        <f>SUMIF('13'!$C$10:$C$29,$C1797,'13'!$G$10:$G$29)*'13'!$E$3</f>
        <v>0</v>
      </c>
      <c r="T1797" s="224">
        <f>SUMIF('14'!$C$10:$C$29,$C1797,'14'!$G$10:$G$29)*'14'!$E$3</f>
        <v>0</v>
      </c>
      <c r="U1797" s="224">
        <f>SUMIF('15'!$C$10:$C$29,$C1797,'15'!$G$10:$G$29)*'15'!$E$3</f>
        <v>0</v>
      </c>
      <c r="V1797" s="224">
        <f>SUMIF('16'!$C$10:$C$29,$C1797,'16'!$G$10:$G$29)*'16'!$E$3</f>
        <v>0</v>
      </c>
      <c r="W1797" s="224">
        <f>SUMIF('17'!$C$10:$C$29,$C1797,'17'!$G$10:$G$29)*'17'!$E$3</f>
        <v>0</v>
      </c>
      <c r="X1797" s="224">
        <f>SUMIF('18'!$C$10:$C$29,$C1797,'18'!$G$10:$G$29)*'18'!$E$3</f>
        <v>0</v>
      </c>
      <c r="Y1797" s="224">
        <f>SUMIF('19'!$C$10:$C$28,$C1797,'19'!$G$10:$G$28)*'19'!$E$3</f>
        <v>0</v>
      </c>
      <c r="Z1797" s="224">
        <f>SUMIF('20'!$C$10:$C$29,$C1797,'20'!$G$10:$G$29)*'20'!$E$3</f>
        <v>0</v>
      </c>
      <c r="AA1797" s="224">
        <f>SUMIF('21'!$C$10:$C$29,$C1797,'21'!$G$10:$G$29)*'21'!$E$3</f>
        <v>0</v>
      </c>
    </row>
    <row r="1798" spans="3:27" ht="15" hidden="1">
      <c r="C1798" s="207" t="s">
        <v>3693</v>
      </c>
      <c r="D1798" s="207" t="s">
        <v>3694</v>
      </c>
      <c r="F1798" s="303">
        <f t="shared" si="28"/>
        <v>0</v>
      </c>
      <c r="G1798" s="224">
        <f>SUMIF('01'!$C$10:$C$29,$C1798,'01'!$G$10:$G$29)*'01'!$E$3</f>
        <v>0</v>
      </c>
      <c r="H1798" s="224">
        <f>SUMIF('02'!$C$10:$C$28,$C1798,'02'!$G$10:$G$28)*'02'!$E$3</f>
        <v>0</v>
      </c>
      <c r="I1798" s="224">
        <f>SUMIF('03'!$C$10:$C$29,$C1798,'03'!$G$10:$G$29)*'03'!$E$3</f>
        <v>0</v>
      </c>
      <c r="J1798" s="224">
        <f>SUMIF('04'!$C$10:$C$26,$C1798,'04'!$G$10:$G$26)*'04'!$E$3</f>
        <v>0</v>
      </c>
      <c r="K1798" s="224">
        <f>SUMIF('05'!$C$10:$C$29,$C1798,'05'!$G$10:$G$29)*'05'!$E$3</f>
        <v>0</v>
      </c>
      <c r="L1798" s="224">
        <f>SUMIF('06'!$C$10:$C$29,$C1798,'06'!$G$10:$G$29)*'06'!$E$3</f>
        <v>0</v>
      </c>
      <c r="M1798" s="224">
        <f>SUMIF('07'!$C$10:$C$26,$C1798,'07'!$G$10:$G$26)*'07'!$E$3</f>
        <v>0</v>
      </c>
      <c r="N1798" s="224">
        <f>SUMIF('08'!$C$10:$C$29,$C1798,'08'!$G$10:$G$29)*'08'!$E$3</f>
        <v>0</v>
      </c>
      <c r="O1798" s="224">
        <f>SUMIF('09'!$C$10:$C$29,$C1798,'09'!$G$10:$G$29)*'09'!$E$3</f>
        <v>0</v>
      </c>
      <c r="P1798" s="224">
        <f>SUMIF('10'!$C$10:$C$29,$C1798,'10'!$G$10:$G$29)*'10'!$E$3</f>
        <v>0</v>
      </c>
      <c r="Q1798" s="224">
        <f>SUMIF('11'!$C$10:$C$39,$C1798,'11'!$G$10:$G$39)*'11'!$E$3</f>
        <v>0</v>
      </c>
      <c r="R1798" s="224">
        <f>SUMIF('12'!$C$10:$C$29,$C1798,'12'!$G$10:$G$29)*'12'!$E$3</f>
        <v>0</v>
      </c>
      <c r="S1798" s="224">
        <f>SUMIF('13'!$C$10:$C$29,$C1798,'13'!$G$10:$G$29)*'13'!$E$3</f>
        <v>0</v>
      </c>
      <c r="T1798" s="224">
        <f>SUMIF('14'!$C$10:$C$29,$C1798,'14'!$G$10:$G$29)*'14'!$E$3</f>
        <v>0</v>
      </c>
      <c r="U1798" s="224">
        <f>SUMIF('15'!$C$10:$C$29,$C1798,'15'!$G$10:$G$29)*'15'!$E$3</f>
        <v>0</v>
      </c>
      <c r="V1798" s="224">
        <f>SUMIF('16'!$C$10:$C$29,$C1798,'16'!$G$10:$G$29)*'16'!$E$3</f>
        <v>0</v>
      </c>
      <c r="W1798" s="224">
        <f>SUMIF('17'!$C$10:$C$29,$C1798,'17'!$G$10:$G$29)*'17'!$E$3</f>
        <v>0</v>
      </c>
      <c r="X1798" s="224">
        <f>SUMIF('18'!$C$10:$C$29,$C1798,'18'!$G$10:$G$29)*'18'!$E$3</f>
        <v>0</v>
      </c>
      <c r="Y1798" s="224">
        <f>SUMIF('19'!$C$10:$C$28,$C1798,'19'!$G$10:$G$28)*'19'!$E$3</f>
        <v>0</v>
      </c>
      <c r="Z1798" s="224">
        <f>SUMIF('20'!$C$10:$C$29,$C1798,'20'!$G$10:$G$29)*'20'!$E$3</f>
        <v>0</v>
      </c>
      <c r="AA1798" s="224">
        <f>SUMIF('21'!$C$10:$C$29,$C1798,'21'!$G$10:$G$29)*'21'!$E$3</f>
        <v>0</v>
      </c>
    </row>
    <row r="1799" spans="3:27" ht="15" hidden="1">
      <c r="C1799" s="207" t="s">
        <v>3695</v>
      </c>
      <c r="D1799" s="207" t="s">
        <v>3696</v>
      </c>
      <c r="F1799" s="303">
        <f t="shared" si="28"/>
        <v>0</v>
      </c>
      <c r="G1799" s="224">
        <f>SUMIF('01'!$C$10:$C$29,$C1799,'01'!$G$10:$G$29)*'01'!$E$3</f>
        <v>0</v>
      </c>
      <c r="H1799" s="224">
        <f>SUMIF('02'!$C$10:$C$28,$C1799,'02'!$G$10:$G$28)*'02'!$E$3</f>
        <v>0</v>
      </c>
      <c r="I1799" s="224">
        <f>SUMIF('03'!$C$10:$C$29,$C1799,'03'!$G$10:$G$29)*'03'!$E$3</f>
        <v>0</v>
      </c>
      <c r="J1799" s="224">
        <f>SUMIF('04'!$C$10:$C$26,$C1799,'04'!$G$10:$G$26)*'04'!$E$3</f>
        <v>0</v>
      </c>
      <c r="K1799" s="224">
        <f>SUMIF('05'!$C$10:$C$29,$C1799,'05'!$G$10:$G$29)*'05'!$E$3</f>
        <v>0</v>
      </c>
      <c r="L1799" s="224">
        <f>SUMIF('06'!$C$10:$C$29,$C1799,'06'!$G$10:$G$29)*'06'!$E$3</f>
        <v>0</v>
      </c>
      <c r="M1799" s="224">
        <f>SUMIF('07'!$C$10:$C$26,$C1799,'07'!$G$10:$G$26)*'07'!$E$3</f>
        <v>0</v>
      </c>
      <c r="N1799" s="224">
        <f>SUMIF('08'!$C$10:$C$29,$C1799,'08'!$G$10:$G$29)*'08'!$E$3</f>
        <v>0</v>
      </c>
      <c r="O1799" s="224">
        <f>SUMIF('09'!$C$10:$C$29,$C1799,'09'!$G$10:$G$29)*'09'!$E$3</f>
        <v>0</v>
      </c>
      <c r="P1799" s="224">
        <f>SUMIF('10'!$C$10:$C$29,$C1799,'10'!$G$10:$G$29)*'10'!$E$3</f>
        <v>0</v>
      </c>
      <c r="Q1799" s="224">
        <f>SUMIF('11'!$C$10:$C$39,$C1799,'11'!$G$10:$G$39)*'11'!$E$3</f>
        <v>0</v>
      </c>
      <c r="R1799" s="224">
        <f>SUMIF('12'!$C$10:$C$29,$C1799,'12'!$G$10:$G$29)*'12'!$E$3</f>
        <v>0</v>
      </c>
      <c r="S1799" s="224">
        <f>SUMIF('13'!$C$10:$C$29,$C1799,'13'!$G$10:$G$29)*'13'!$E$3</f>
        <v>0</v>
      </c>
      <c r="T1799" s="224">
        <f>SUMIF('14'!$C$10:$C$29,$C1799,'14'!$G$10:$G$29)*'14'!$E$3</f>
        <v>0</v>
      </c>
      <c r="U1799" s="224">
        <f>SUMIF('15'!$C$10:$C$29,$C1799,'15'!$G$10:$G$29)*'15'!$E$3</f>
        <v>0</v>
      </c>
      <c r="V1799" s="224">
        <f>SUMIF('16'!$C$10:$C$29,$C1799,'16'!$G$10:$G$29)*'16'!$E$3</f>
        <v>0</v>
      </c>
      <c r="W1799" s="224">
        <f>SUMIF('17'!$C$10:$C$29,$C1799,'17'!$G$10:$G$29)*'17'!$E$3</f>
        <v>0</v>
      </c>
      <c r="X1799" s="224">
        <f>SUMIF('18'!$C$10:$C$29,$C1799,'18'!$G$10:$G$29)*'18'!$E$3</f>
        <v>0</v>
      </c>
      <c r="Y1799" s="224">
        <f>SUMIF('19'!$C$10:$C$28,$C1799,'19'!$G$10:$G$28)*'19'!$E$3</f>
        <v>0</v>
      </c>
      <c r="Z1799" s="224">
        <f>SUMIF('20'!$C$10:$C$29,$C1799,'20'!$G$10:$G$29)*'20'!$E$3</f>
        <v>0</v>
      </c>
      <c r="AA1799" s="224">
        <f>SUMIF('21'!$C$10:$C$29,$C1799,'21'!$G$10:$G$29)*'21'!$E$3</f>
        <v>0</v>
      </c>
    </row>
    <row r="1800" spans="3:27" ht="15" hidden="1">
      <c r="C1800" s="207" t="s">
        <v>3697</v>
      </c>
      <c r="D1800" s="207" t="s">
        <v>3698</v>
      </c>
      <c r="F1800" s="303">
        <f t="shared" si="28"/>
        <v>0</v>
      </c>
      <c r="G1800" s="224">
        <f>SUMIF('01'!$C$10:$C$29,$C1800,'01'!$G$10:$G$29)*'01'!$E$3</f>
        <v>0</v>
      </c>
      <c r="H1800" s="224">
        <f>SUMIF('02'!$C$10:$C$28,$C1800,'02'!$G$10:$G$28)*'02'!$E$3</f>
        <v>0</v>
      </c>
      <c r="I1800" s="224">
        <f>SUMIF('03'!$C$10:$C$29,$C1800,'03'!$G$10:$G$29)*'03'!$E$3</f>
        <v>0</v>
      </c>
      <c r="J1800" s="224">
        <f>SUMIF('04'!$C$10:$C$26,$C1800,'04'!$G$10:$G$26)*'04'!$E$3</f>
        <v>0</v>
      </c>
      <c r="K1800" s="224">
        <f>SUMIF('05'!$C$10:$C$29,$C1800,'05'!$G$10:$G$29)*'05'!$E$3</f>
        <v>0</v>
      </c>
      <c r="L1800" s="224">
        <f>SUMIF('06'!$C$10:$C$29,$C1800,'06'!$G$10:$G$29)*'06'!$E$3</f>
        <v>0</v>
      </c>
      <c r="M1800" s="224">
        <f>SUMIF('07'!$C$10:$C$26,$C1800,'07'!$G$10:$G$26)*'07'!$E$3</f>
        <v>0</v>
      </c>
      <c r="N1800" s="224">
        <f>SUMIF('08'!$C$10:$C$29,$C1800,'08'!$G$10:$G$29)*'08'!$E$3</f>
        <v>0</v>
      </c>
      <c r="O1800" s="224">
        <f>SUMIF('09'!$C$10:$C$29,$C1800,'09'!$G$10:$G$29)*'09'!$E$3</f>
        <v>0</v>
      </c>
      <c r="P1800" s="224">
        <f>SUMIF('10'!$C$10:$C$29,$C1800,'10'!$G$10:$G$29)*'10'!$E$3</f>
        <v>0</v>
      </c>
      <c r="Q1800" s="224">
        <f>SUMIF('11'!$C$10:$C$39,$C1800,'11'!$G$10:$G$39)*'11'!$E$3</f>
        <v>0</v>
      </c>
      <c r="R1800" s="224">
        <f>SUMIF('12'!$C$10:$C$29,$C1800,'12'!$G$10:$G$29)*'12'!$E$3</f>
        <v>0</v>
      </c>
      <c r="S1800" s="224">
        <f>SUMIF('13'!$C$10:$C$29,$C1800,'13'!$G$10:$G$29)*'13'!$E$3</f>
        <v>0</v>
      </c>
      <c r="T1800" s="224">
        <f>SUMIF('14'!$C$10:$C$29,$C1800,'14'!$G$10:$G$29)*'14'!$E$3</f>
        <v>0</v>
      </c>
      <c r="U1800" s="224">
        <f>SUMIF('15'!$C$10:$C$29,$C1800,'15'!$G$10:$G$29)*'15'!$E$3</f>
        <v>0</v>
      </c>
      <c r="V1800" s="224">
        <f>SUMIF('16'!$C$10:$C$29,$C1800,'16'!$G$10:$G$29)*'16'!$E$3</f>
        <v>0</v>
      </c>
      <c r="W1800" s="224">
        <f>SUMIF('17'!$C$10:$C$29,$C1800,'17'!$G$10:$G$29)*'17'!$E$3</f>
        <v>0</v>
      </c>
      <c r="X1800" s="224">
        <f>SUMIF('18'!$C$10:$C$29,$C1800,'18'!$G$10:$G$29)*'18'!$E$3</f>
        <v>0</v>
      </c>
      <c r="Y1800" s="224">
        <f>SUMIF('19'!$C$10:$C$28,$C1800,'19'!$G$10:$G$28)*'19'!$E$3</f>
        <v>0</v>
      </c>
      <c r="Z1800" s="224">
        <f>SUMIF('20'!$C$10:$C$29,$C1800,'20'!$G$10:$G$29)*'20'!$E$3</f>
        <v>0</v>
      </c>
      <c r="AA1800" s="224">
        <f>SUMIF('21'!$C$10:$C$29,$C1800,'21'!$G$10:$G$29)*'21'!$E$3</f>
        <v>0</v>
      </c>
    </row>
    <row r="1801" spans="3:27" ht="15" hidden="1">
      <c r="C1801" s="207" t="s">
        <v>3699</v>
      </c>
      <c r="D1801" s="207" t="s">
        <v>3700</v>
      </c>
      <c r="F1801" s="303">
        <f t="shared" si="28"/>
        <v>0</v>
      </c>
      <c r="G1801" s="224">
        <f>SUMIF('01'!$C$10:$C$29,$C1801,'01'!$G$10:$G$29)*'01'!$E$3</f>
        <v>0</v>
      </c>
      <c r="H1801" s="224">
        <f>SUMIF('02'!$C$10:$C$28,$C1801,'02'!$G$10:$G$28)*'02'!$E$3</f>
        <v>0</v>
      </c>
      <c r="I1801" s="224">
        <f>SUMIF('03'!$C$10:$C$29,$C1801,'03'!$G$10:$G$29)*'03'!$E$3</f>
        <v>0</v>
      </c>
      <c r="J1801" s="224">
        <f>SUMIF('04'!$C$10:$C$26,$C1801,'04'!$G$10:$G$26)*'04'!$E$3</f>
        <v>0</v>
      </c>
      <c r="K1801" s="224">
        <f>SUMIF('05'!$C$10:$C$29,$C1801,'05'!$G$10:$G$29)*'05'!$E$3</f>
        <v>0</v>
      </c>
      <c r="L1801" s="224">
        <f>SUMIF('06'!$C$10:$C$29,$C1801,'06'!$G$10:$G$29)*'06'!$E$3</f>
        <v>0</v>
      </c>
      <c r="M1801" s="224">
        <f>SUMIF('07'!$C$10:$C$26,$C1801,'07'!$G$10:$G$26)*'07'!$E$3</f>
        <v>0</v>
      </c>
      <c r="N1801" s="224">
        <f>SUMIF('08'!$C$10:$C$29,$C1801,'08'!$G$10:$G$29)*'08'!$E$3</f>
        <v>0</v>
      </c>
      <c r="O1801" s="224">
        <f>SUMIF('09'!$C$10:$C$29,$C1801,'09'!$G$10:$G$29)*'09'!$E$3</f>
        <v>0</v>
      </c>
      <c r="P1801" s="224">
        <f>SUMIF('10'!$C$10:$C$29,$C1801,'10'!$G$10:$G$29)*'10'!$E$3</f>
        <v>0</v>
      </c>
      <c r="Q1801" s="224">
        <f>SUMIF('11'!$C$10:$C$39,$C1801,'11'!$G$10:$G$39)*'11'!$E$3</f>
        <v>0</v>
      </c>
      <c r="R1801" s="224">
        <f>SUMIF('12'!$C$10:$C$29,$C1801,'12'!$G$10:$G$29)*'12'!$E$3</f>
        <v>0</v>
      </c>
      <c r="S1801" s="224">
        <f>SUMIF('13'!$C$10:$C$29,$C1801,'13'!$G$10:$G$29)*'13'!$E$3</f>
        <v>0</v>
      </c>
      <c r="T1801" s="224">
        <f>SUMIF('14'!$C$10:$C$29,$C1801,'14'!$G$10:$G$29)*'14'!$E$3</f>
        <v>0</v>
      </c>
      <c r="U1801" s="224">
        <f>SUMIF('15'!$C$10:$C$29,$C1801,'15'!$G$10:$G$29)*'15'!$E$3</f>
        <v>0</v>
      </c>
      <c r="V1801" s="224">
        <f>SUMIF('16'!$C$10:$C$29,$C1801,'16'!$G$10:$G$29)*'16'!$E$3</f>
        <v>0</v>
      </c>
      <c r="W1801" s="224">
        <f>SUMIF('17'!$C$10:$C$29,$C1801,'17'!$G$10:$G$29)*'17'!$E$3</f>
        <v>0</v>
      </c>
      <c r="X1801" s="224">
        <f>SUMIF('18'!$C$10:$C$29,$C1801,'18'!$G$10:$G$29)*'18'!$E$3</f>
        <v>0</v>
      </c>
      <c r="Y1801" s="224">
        <f>SUMIF('19'!$C$10:$C$28,$C1801,'19'!$G$10:$G$28)*'19'!$E$3</f>
        <v>0</v>
      </c>
      <c r="Z1801" s="224">
        <f>SUMIF('20'!$C$10:$C$29,$C1801,'20'!$G$10:$G$29)*'20'!$E$3</f>
        <v>0</v>
      </c>
      <c r="AA1801" s="224">
        <f>SUMIF('21'!$C$10:$C$29,$C1801,'21'!$G$10:$G$29)*'21'!$E$3</f>
        <v>0</v>
      </c>
    </row>
    <row r="1802" spans="3:27" ht="15" hidden="1">
      <c r="C1802" s="207" t="s">
        <v>3701</v>
      </c>
      <c r="D1802" s="207" t="s">
        <v>3702</v>
      </c>
      <c r="F1802" s="303">
        <f t="shared" ref="F1802:F1865" si="29">SUM(G1802:AA1802)</f>
        <v>0</v>
      </c>
      <c r="G1802" s="224">
        <f>SUMIF('01'!$C$10:$C$29,$C1802,'01'!$G$10:$G$29)*'01'!$E$3</f>
        <v>0</v>
      </c>
      <c r="H1802" s="224">
        <f>SUMIF('02'!$C$10:$C$28,$C1802,'02'!$G$10:$G$28)*'02'!$E$3</f>
        <v>0</v>
      </c>
      <c r="I1802" s="224">
        <f>SUMIF('03'!$C$10:$C$29,$C1802,'03'!$G$10:$G$29)*'03'!$E$3</f>
        <v>0</v>
      </c>
      <c r="J1802" s="224">
        <f>SUMIF('04'!$C$10:$C$26,$C1802,'04'!$G$10:$G$26)*'04'!$E$3</f>
        <v>0</v>
      </c>
      <c r="K1802" s="224">
        <f>SUMIF('05'!$C$10:$C$29,$C1802,'05'!$G$10:$G$29)*'05'!$E$3</f>
        <v>0</v>
      </c>
      <c r="L1802" s="224">
        <f>SUMIF('06'!$C$10:$C$29,$C1802,'06'!$G$10:$G$29)*'06'!$E$3</f>
        <v>0</v>
      </c>
      <c r="M1802" s="224">
        <f>SUMIF('07'!$C$10:$C$26,$C1802,'07'!$G$10:$G$26)*'07'!$E$3</f>
        <v>0</v>
      </c>
      <c r="N1802" s="224">
        <f>SUMIF('08'!$C$10:$C$29,$C1802,'08'!$G$10:$G$29)*'08'!$E$3</f>
        <v>0</v>
      </c>
      <c r="O1802" s="224">
        <f>SUMIF('09'!$C$10:$C$29,$C1802,'09'!$G$10:$G$29)*'09'!$E$3</f>
        <v>0</v>
      </c>
      <c r="P1802" s="224">
        <f>SUMIF('10'!$C$10:$C$29,$C1802,'10'!$G$10:$G$29)*'10'!$E$3</f>
        <v>0</v>
      </c>
      <c r="Q1802" s="224">
        <f>SUMIF('11'!$C$10:$C$39,$C1802,'11'!$G$10:$G$39)*'11'!$E$3</f>
        <v>0</v>
      </c>
      <c r="R1802" s="224">
        <f>SUMIF('12'!$C$10:$C$29,$C1802,'12'!$G$10:$G$29)*'12'!$E$3</f>
        <v>0</v>
      </c>
      <c r="S1802" s="224">
        <f>SUMIF('13'!$C$10:$C$29,$C1802,'13'!$G$10:$G$29)*'13'!$E$3</f>
        <v>0</v>
      </c>
      <c r="T1802" s="224">
        <f>SUMIF('14'!$C$10:$C$29,$C1802,'14'!$G$10:$G$29)*'14'!$E$3</f>
        <v>0</v>
      </c>
      <c r="U1802" s="224">
        <f>SUMIF('15'!$C$10:$C$29,$C1802,'15'!$G$10:$G$29)*'15'!$E$3</f>
        <v>0</v>
      </c>
      <c r="V1802" s="224">
        <f>SUMIF('16'!$C$10:$C$29,$C1802,'16'!$G$10:$G$29)*'16'!$E$3</f>
        <v>0</v>
      </c>
      <c r="W1802" s="224">
        <f>SUMIF('17'!$C$10:$C$29,$C1802,'17'!$G$10:$G$29)*'17'!$E$3</f>
        <v>0</v>
      </c>
      <c r="X1802" s="224">
        <f>SUMIF('18'!$C$10:$C$29,$C1802,'18'!$G$10:$G$29)*'18'!$E$3</f>
        <v>0</v>
      </c>
      <c r="Y1802" s="224">
        <f>SUMIF('19'!$C$10:$C$28,$C1802,'19'!$G$10:$G$28)*'19'!$E$3</f>
        <v>0</v>
      </c>
      <c r="Z1802" s="224">
        <f>SUMIF('20'!$C$10:$C$29,$C1802,'20'!$G$10:$G$29)*'20'!$E$3</f>
        <v>0</v>
      </c>
      <c r="AA1802" s="224">
        <f>SUMIF('21'!$C$10:$C$29,$C1802,'21'!$G$10:$G$29)*'21'!$E$3</f>
        <v>0</v>
      </c>
    </row>
    <row r="1803" spans="3:27" ht="15" hidden="1">
      <c r="C1803" s="207" t="s">
        <v>3703</v>
      </c>
      <c r="D1803" s="207" t="s">
        <v>3704</v>
      </c>
      <c r="F1803" s="303">
        <f t="shared" si="29"/>
        <v>0</v>
      </c>
      <c r="G1803" s="224">
        <f>SUMIF('01'!$C$10:$C$29,$C1803,'01'!$G$10:$G$29)*'01'!$E$3</f>
        <v>0</v>
      </c>
      <c r="H1803" s="224">
        <f>SUMIF('02'!$C$10:$C$28,$C1803,'02'!$G$10:$G$28)*'02'!$E$3</f>
        <v>0</v>
      </c>
      <c r="I1803" s="224">
        <f>SUMIF('03'!$C$10:$C$29,$C1803,'03'!$G$10:$G$29)*'03'!$E$3</f>
        <v>0</v>
      </c>
      <c r="J1803" s="224">
        <f>SUMIF('04'!$C$10:$C$26,$C1803,'04'!$G$10:$G$26)*'04'!$E$3</f>
        <v>0</v>
      </c>
      <c r="K1803" s="224">
        <f>SUMIF('05'!$C$10:$C$29,$C1803,'05'!$G$10:$G$29)*'05'!$E$3</f>
        <v>0</v>
      </c>
      <c r="L1803" s="224">
        <f>SUMIF('06'!$C$10:$C$29,$C1803,'06'!$G$10:$G$29)*'06'!$E$3</f>
        <v>0</v>
      </c>
      <c r="M1803" s="224">
        <f>SUMIF('07'!$C$10:$C$26,$C1803,'07'!$G$10:$G$26)*'07'!$E$3</f>
        <v>0</v>
      </c>
      <c r="N1803" s="224">
        <f>SUMIF('08'!$C$10:$C$29,$C1803,'08'!$G$10:$G$29)*'08'!$E$3</f>
        <v>0</v>
      </c>
      <c r="O1803" s="224">
        <f>SUMIF('09'!$C$10:$C$29,$C1803,'09'!$G$10:$G$29)*'09'!$E$3</f>
        <v>0</v>
      </c>
      <c r="P1803" s="224">
        <f>SUMIF('10'!$C$10:$C$29,$C1803,'10'!$G$10:$G$29)*'10'!$E$3</f>
        <v>0</v>
      </c>
      <c r="Q1803" s="224">
        <f>SUMIF('11'!$C$10:$C$39,$C1803,'11'!$G$10:$G$39)*'11'!$E$3</f>
        <v>0</v>
      </c>
      <c r="R1803" s="224">
        <f>SUMIF('12'!$C$10:$C$29,$C1803,'12'!$G$10:$G$29)*'12'!$E$3</f>
        <v>0</v>
      </c>
      <c r="S1803" s="224">
        <f>SUMIF('13'!$C$10:$C$29,$C1803,'13'!$G$10:$G$29)*'13'!$E$3</f>
        <v>0</v>
      </c>
      <c r="T1803" s="224">
        <f>SUMIF('14'!$C$10:$C$29,$C1803,'14'!$G$10:$G$29)*'14'!$E$3</f>
        <v>0</v>
      </c>
      <c r="U1803" s="224">
        <f>SUMIF('15'!$C$10:$C$29,$C1803,'15'!$G$10:$G$29)*'15'!$E$3</f>
        <v>0</v>
      </c>
      <c r="V1803" s="224">
        <f>SUMIF('16'!$C$10:$C$29,$C1803,'16'!$G$10:$G$29)*'16'!$E$3</f>
        <v>0</v>
      </c>
      <c r="W1803" s="224">
        <f>SUMIF('17'!$C$10:$C$29,$C1803,'17'!$G$10:$G$29)*'17'!$E$3</f>
        <v>0</v>
      </c>
      <c r="X1803" s="224">
        <f>SUMIF('18'!$C$10:$C$29,$C1803,'18'!$G$10:$G$29)*'18'!$E$3</f>
        <v>0</v>
      </c>
      <c r="Y1803" s="224">
        <f>SUMIF('19'!$C$10:$C$28,$C1803,'19'!$G$10:$G$28)*'19'!$E$3</f>
        <v>0</v>
      </c>
      <c r="Z1803" s="224">
        <f>SUMIF('20'!$C$10:$C$29,$C1803,'20'!$G$10:$G$29)*'20'!$E$3</f>
        <v>0</v>
      </c>
      <c r="AA1803" s="224">
        <f>SUMIF('21'!$C$10:$C$29,$C1803,'21'!$G$10:$G$29)*'21'!$E$3</f>
        <v>0</v>
      </c>
    </row>
    <row r="1804" spans="3:27" ht="15" hidden="1">
      <c r="C1804" s="207" t="s">
        <v>3705</v>
      </c>
      <c r="D1804" s="207" t="s">
        <v>3706</v>
      </c>
      <c r="F1804" s="303">
        <f t="shared" si="29"/>
        <v>0</v>
      </c>
      <c r="G1804" s="224">
        <f>SUMIF('01'!$C$10:$C$29,$C1804,'01'!$G$10:$G$29)*'01'!$E$3</f>
        <v>0</v>
      </c>
      <c r="H1804" s="224">
        <f>SUMIF('02'!$C$10:$C$28,$C1804,'02'!$G$10:$G$28)*'02'!$E$3</f>
        <v>0</v>
      </c>
      <c r="I1804" s="224">
        <f>SUMIF('03'!$C$10:$C$29,$C1804,'03'!$G$10:$G$29)*'03'!$E$3</f>
        <v>0</v>
      </c>
      <c r="J1804" s="224">
        <f>SUMIF('04'!$C$10:$C$26,$C1804,'04'!$G$10:$G$26)*'04'!$E$3</f>
        <v>0</v>
      </c>
      <c r="K1804" s="224">
        <f>SUMIF('05'!$C$10:$C$29,$C1804,'05'!$G$10:$G$29)*'05'!$E$3</f>
        <v>0</v>
      </c>
      <c r="L1804" s="224">
        <f>SUMIF('06'!$C$10:$C$29,$C1804,'06'!$G$10:$G$29)*'06'!$E$3</f>
        <v>0</v>
      </c>
      <c r="M1804" s="224">
        <f>SUMIF('07'!$C$10:$C$26,$C1804,'07'!$G$10:$G$26)*'07'!$E$3</f>
        <v>0</v>
      </c>
      <c r="N1804" s="224">
        <f>SUMIF('08'!$C$10:$C$29,$C1804,'08'!$G$10:$G$29)*'08'!$E$3</f>
        <v>0</v>
      </c>
      <c r="O1804" s="224">
        <f>SUMIF('09'!$C$10:$C$29,$C1804,'09'!$G$10:$G$29)*'09'!$E$3</f>
        <v>0</v>
      </c>
      <c r="P1804" s="224">
        <f>SUMIF('10'!$C$10:$C$29,$C1804,'10'!$G$10:$G$29)*'10'!$E$3</f>
        <v>0</v>
      </c>
      <c r="Q1804" s="224">
        <f>SUMIF('11'!$C$10:$C$39,$C1804,'11'!$G$10:$G$39)*'11'!$E$3</f>
        <v>0</v>
      </c>
      <c r="R1804" s="224">
        <f>SUMIF('12'!$C$10:$C$29,$C1804,'12'!$G$10:$G$29)*'12'!$E$3</f>
        <v>0</v>
      </c>
      <c r="S1804" s="224">
        <f>SUMIF('13'!$C$10:$C$29,$C1804,'13'!$G$10:$G$29)*'13'!$E$3</f>
        <v>0</v>
      </c>
      <c r="T1804" s="224">
        <f>SUMIF('14'!$C$10:$C$29,$C1804,'14'!$G$10:$G$29)*'14'!$E$3</f>
        <v>0</v>
      </c>
      <c r="U1804" s="224">
        <f>SUMIF('15'!$C$10:$C$29,$C1804,'15'!$G$10:$G$29)*'15'!$E$3</f>
        <v>0</v>
      </c>
      <c r="V1804" s="224">
        <f>SUMIF('16'!$C$10:$C$29,$C1804,'16'!$G$10:$G$29)*'16'!$E$3</f>
        <v>0</v>
      </c>
      <c r="W1804" s="224">
        <f>SUMIF('17'!$C$10:$C$29,$C1804,'17'!$G$10:$G$29)*'17'!$E$3</f>
        <v>0</v>
      </c>
      <c r="X1804" s="224">
        <f>SUMIF('18'!$C$10:$C$29,$C1804,'18'!$G$10:$G$29)*'18'!$E$3</f>
        <v>0</v>
      </c>
      <c r="Y1804" s="224">
        <f>SUMIF('19'!$C$10:$C$28,$C1804,'19'!$G$10:$G$28)*'19'!$E$3</f>
        <v>0</v>
      </c>
      <c r="Z1804" s="224">
        <f>SUMIF('20'!$C$10:$C$29,$C1804,'20'!$G$10:$G$29)*'20'!$E$3</f>
        <v>0</v>
      </c>
      <c r="AA1804" s="224">
        <f>SUMIF('21'!$C$10:$C$29,$C1804,'21'!$G$10:$G$29)*'21'!$E$3</f>
        <v>0</v>
      </c>
    </row>
    <row r="1805" spans="3:27" ht="15" hidden="1">
      <c r="C1805" s="207" t="s">
        <v>3707</v>
      </c>
      <c r="D1805" s="207" t="s">
        <v>3708</v>
      </c>
      <c r="F1805" s="303">
        <f t="shared" si="29"/>
        <v>0</v>
      </c>
      <c r="G1805" s="224">
        <f>SUMIF('01'!$C$10:$C$29,$C1805,'01'!$G$10:$G$29)*'01'!$E$3</f>
        <v>0</v>
      </c>
      <c r="H1805" s="224">
        <f>SUMIF('02'!$C$10:$C$28,$C1805,'02'!$G$10:$G$28)*'02'!$E$3</f>
        <v>0</v>
      </c>
      <c r="I1805" s="224">
        <f>SUMIF('03'!$C$10:$C$29,$C1805,'03'!$G$10:$G$29)*'03'!$E$3</f>
        <v>0</v>
      </c>
      <c r="J1805" s="224">
        <f>SUMIF('04'!$C$10:$C$26,$C1805,'04'!$G$10:$G$26)*'04'!$E$3</f>
        <v>0</v>
      </c>
      <c r="K1805" s="224">
        <f>SUMIF('05'!$C$10:$C$29,$C1805,'05'!$G$10:$G$29)*'05'!$E$3</f>
        <v>0</v>
      </c>
      <c r="L1805" s="224">
        <f>SUMIF('06'!$C$10:$C$29,$C1805,'06'!$G$10:$G$29)*'06'!$E$3</f>
        <v>0</v>
      </c>
      <c r="M1805" s="224">
        <f>SUMIF('07'!$C$10:$C$26,$C1805,'07'!$G$10:$G$26)*'07'!$E$3</f>
        <v>0</v>
      </c>
      <c r="N1805" s="224">
        <f>SUMIF('08'!$C$10:$C$29,$C1805,'08'!$G$10:$G$29)*'08'!$E$3</f>
        <v>0</v>
      </c>
      <c r="O1805" s="224">
        <f>SUMIF('09'!$C$10:$C$29,$C1805,'09'!$G$10:$G$29)*'09'!$E$3</f>
        <v>0</v>
      </c>
      <c r="P1805" s="224">
        <f>SUMIF('10'!$C$10:$C$29,$C1805,'10'!$G$10:$G$29)*'10'!$E$3</f>
        <v>0</v>
      </c>
      <c r="Q1805" s="224">
        <f>SUMIF('11'!$C$10:$C$39,$C1805,'11'!$G$10:$G$39)*'11'!$E$3</f>
        <v>0</v>
      </c>
      <c r="R1805" s="224">
        <f>SUMIF('12'!$C$10:$C$29,$C1805,'12'!$G$10:$G$29)*'12'!$E$3</f>
        <v>0</v>
      </c>
      <c r="S1805" s="224">
        <f>SUMIF('13'!$C$10:$C$29,$C1805,'13'!$G$10:$G$29)*'13'!$E$3</f>
        <v>0</v>
      </c>
      <c r="T1805" s="224">
        <f>SUMIF('14'!$C$10:$C$29,$C1805,'14'!$G$10:$G$29)*'14'!$E$3</f>
        <v>0</v>
      </c>
      <c r="U1805" s="224">
        <f>SUMIF('15'!$C$10:$C$29,$C1805,'15'!$G$10:$G$29)*'15'!$E$3</f>
        <v>0</v>
      </c>
      <c r="V1805" s="224">
        <f>SUMIF('16'!$C$10:$C$29,$C1805,'16'!$G$10:$G$29)*'16'!$E$3</f>
        <v>0</v>
      </c>
      <c r="W1805" s="224">
        <f>SUMIF('17'!$C$10:$C$29,$C1805,'17'!$G$10:$G$29)*'17'!$E$3</f>
        <v>0</v>
      </c>
      <c r="X1805" s="224">
        <f>SUMIF('18'!$C$10:$C$29,$C1805,'18'!$G$10:$G$29)*'18'!$E$3</f>
        <v>0</v>
      </c>
      <c r="Y1805" s="224">
        <f>SUMIF('19'!$C$10:$C$28,$C1805,'19'!$G$10:$G$28)*'19'!$E$3</f>
        <v>0</v>
      </c>
      <c r="Z1805" s="224">
        <f>SUMIF('20'!$C$10:$C$29,$C1805,'20'!$G$10:$G$29)*'20'!$E$3</f>
        <v>0</v>
      </c>
      <c r="AA1805" s="224">
        <f>SUMIF('21'!$C$10:$C$29,$C1805,'21'!$G$10:$G$29)*'21'!$E$3</f>
        <v>0</v>
      </c>
    </row>
    <row r="1806" spans="3:27" ht="15" hidden="1">
      <c r="C1806" s="207" t="s">
        <v>3709</v>
      </c>
      <c r="D1806" s="207" t="s">
        <v>3710</v>
      </c>
      <c r="F1806" s="303">
        <f t="shared" si="29"/>
        <v>0</v>
      </c>
      <c r="G1806" s="224">
        <f>SUMIF('01'!$C$10:$C$29,$C1806,'01'!$G$10:$G$29)*'01'!$E$3</f>
        <v>0</v>
      </c>
      <c r="H1806" s="224">
        <f>SUMIF('02'!$C$10:$C$28,$C1806,'02'!$G$10:$G$28)*'02'!$E$3</f>
        <v>0</v>
      </c>
      <c r="I1806" s="224">
        <f>SUMIF('03'!$C$10:$C$29,$C1806,'03'!$G$10:$G$29)*'03'!$E$3</f>
        <v>0</v>
      </c>
      <c r="J1806" s="224">
        <f>SUMIF('04'!$C$10:$C$26,$C1806,'04'!$G$10:$G$26)*'04'!$E$3</f>
        <v>0</v>
      </c>
      <c r="K1806" s="224">
        <f>SUMIF('05'!$C$10:$C$29,$C1806,'05'!$G$10:$G$29)*'05'!$E$3</f>
        <v>0</v>
      </c>
      <c r="L1806" s="224">
        <f>SUMIF('06'!$C$10:$C$29,$C1806,'06'!$G$10:$G$29)*'06'!$E$3</f>
        <v>0</v>
      </c>
      <c r="M1806" s="224">
        <f>SUMIF('07'!$C$10:$C$26,$C1806,'07'!$G$10:$G$26)*'07'!$E$3</f>
        <v>0</v>
      </c>
      <c r="N1806" s="224">
        <f>SUMIF('08'!$C$10:$C$29,$C1806,'08'!$G$10:$G$29)*'08'!$E$3</f>
        <v>0</v>
      </c>
      <c r="O1806" s="224">
        <f>SUMIF('09'!$C$10:$C$29,$C1806,'09'!$G$10:$G$29)*'09'!$E$3</f>
        <v>0</v>
      </c>
      <c r="P1806" s="224">
        <f>SUMIF('10'!$C$10:$C$29,$C1806,'10'!$G$10:$G$29)*'10'!$E$3</f>
        <v>0</v>
      </c>
      <c r="Q1806" s="224">
        <f>SUMIF('11'!$C$10:$C$39,$C1806,'11'!$G$10:$G$39)*'11'!$E$3</f>
        <v>0</v>
      </c>
      <c r="R1806" s="224">
        <f>SUMIF('12'!$C$10:$C$29,$C1806,'12'!$G$10:$G$29)*'12'!$E$3</f>
        <v>0</v>
      </c>
      <c r="S1806" s="224">
        <f>SUMIF('13'!$C$10:$C$29,$C1806,'13'!$G$10:$G$29)*'13'!$E$3</f>
        <v>0</v>
      </c>
      <c r="T1806" s="224">
        <f>SUMIF('14'!$C$10:$C$29,$C1806,'14'!$G$10:$G$29)*'14'!$E$3</f>
        <v>0</v>
      </c>
      <c r="U1806" s="224">
        <f>SUMIF('15'!$C$10:$C$29,$C1806,'15'!$G$10:$G$29)*'15'!$E$3</f>
        <v>0</v>
      </c>
      <c r="V1806" s="224">
        <f>SUMIF('16'!$C$10:$C$29,$C1806,'16'!$G$10:$G$29)*'16'!$E$3</f>
        <v>0</v>
      </c>
      <c r="W1806" s="224">
        <f>SUMIF('17'!$C$10:$C$29,$C1806,'17'!$G$10:$G$29)*'17'!$E$3</f>
        <v>0</v>
      </c>
      <c r="X1806" s="224">
        <f>SUMIF('18'!$C$10:$C$29,$C1806,'18'!$G$10:$G$29)*'18'!$E$3</f>
        <v>0</v>
      </c>
      <c r="Y1806" s="224">
        <f>SUMIF('19'!$C$10:$C$28,$C1806,'19'!$G$10:$G$28)*'19'!$E$3</f>
        <v>0</v>
      </c>
      <c r="Z1806" s="224">
        <f>SUMIF('20'!$C$10:$C$29,$C1806,'20'!$G$10:$G$29)*'20'!$E$3</f>
        <v>0</v>
      </c>
      <c r="AA1806" s="224">
        <f>SUMIF('21'!$C$10:$C$29,$C1806,'21'!$G$10:$G$29)*'21'!$E$3</f>
        <v>0</v>
      </c>
    </row>
    <row r="1807" spans="3:27" ht="15" hidden="1">
      <c r="C1807" s="207" t="s">
        <v>3711</v>
      </c>
      <c r="D1807" s="207" t="s">
        <v>3712</v>
      </c>
      <c r="F1807" s="303">
        <f t="shared" si="29"/>
        <v>0</v>
      </c>
      <c r="G1807" s="224">
        <f>SUMIF('01'!$C$10:$C$29,$C1807,'01'!$G$10:$G$29)*'01'!$E$3</f>
        <v>0</v>
      </c>
      <c r="H1807" s="224">
        <f>SUMIF('02'!$C$10:$C$28,$C1807,'02'!$G$10:$G$28)*'02'!$E$3</f>
        <v>0</v>
      </c>
      <c r="I1807" s="224">
        <f>SUMIF('03'!$C$10:$C$29,$C1807,'03'!$G$10:$G$29)*'03'!$E$3</f>
        <v>0</v>
      </c>
      <c r="J1807" s="224">
        <f>SUMIF('04'!$C$10:$C$26,$C1807,'04'!$G$10:$G$26)*'04'!$E$3</f>
        <v>0</v>
      </c>
      <c r="K1807" s="224">
        <f>SUMIF('05'!$C$10:$C$29,$C1807,'05'!$G$10:$G$29)*'05'!$E$3</f>
        <v>0</v>
      </c>
      <c r="L1807" s="224">
        <f>SUMIF('06'!$C$10:$C$29,$C1807,'06'!$G$10:$G$29)*'06'!$E$3</f>
        <v>0</v>
      </c>
      <c r="M1807" s="224">
        <f>SUMIF('07'!$C$10:$C$26,$C1807,'07'!$G$10:$G$26)*'07'!$E$3</f>
        <v>0</v>
      </c>
      <c r="N1807" s="224">
        <f>SUMIF('08'!$C$10:$C$29,$C1807,'08'!$G$10:$G$29)*'08'!$E$3</f>
        <v>0</v>
      </c>
      <c r="O1807" s="224">
        <f>SUMIF('09'!$C$10:$C$29,$C1807,'09'!$G$10:$G$29)*'09'!$E$3</f>
        <v>0</v>
      </c>
      <c r="P1807" s="224">
        <f>SUMIF('10'!$C$10:$C$29,$C1807,'10'!$G$10:$G$29)*'10'!$E$3</f>
        <v>0</v>
      </c>
      <c r="Q1807" s="224">
        <f>SUMIF('11'!$C$10:$C$39,$C1807,'11'!$G$10:$G$39)*'11'!$E$3</f>
        <v>0</v>
      </c>
      <c r="R1807" s="224">
        <f>SUMIF('12'!$C$10:$C$29,$C1807,'12'!$G$10:$G$29)*'12'!$E$3</f>
        <v>0</v>
      </c>
      <c r="S1807" s="224">
        <f>SUMIF('13'!$C$10:$C$29,$C1807,'13'!$G$10:$G$29)*'13'!$E$3</f>
        <v>0</v>
      </c>
      <c r="T1807" s="224">
        <f>SUMIF('14'!$C$10:$C$29,$C1807,'14'!$G$10:$G$29)*'14'!$E$3</f>
        <v>0</v>
      </c>
      <c r="U1807" s="224">
        <f>SUMIF('15'!$C$10:$C$29,$C1807,'15'!$G$10:$G$29)*'15'!$E$3</f>
        <v>0</v>
      </c>
      <c r="V1807" s="224">
        <f>SUMIF('16'!$C$10:$C$29,$C1807,'16'!$G$10:$G$29)*'16'!$E$3</f>
        <v>0</v>
      </c>
      <c r="W1807" s="224">
        <f>SUMIF('17'!$C$10:$C$29,$C1807,'17'!$G$10:$G$29)*'17'!$E$3</f>
        <v>0</v>
      </c>
      <c r="X1807" s="224">
        <f>SUMIF('18'!$C$10:$C$29,$C1807,'18'!$G$10:$G$29)*'18'!$E$3</f>
        <v>0</v>
      </c>
      <c r="Y1807" s="224">
        <f>SUMIF('19'!$C$10:$C$28,$C1807,'19'!$G$10:$G$28)*'19'!$E$3</f>
        <v>0</v>
      </c>
      <c r="Z1807" s="224">
        <f>SUMIF('20'!$C$10:$C$29,$C1807,'20'!$G$10:$G$29)*'20'!$E$3</f>
        <v>0</v>
      </c>
      <c r="AA1807" s="224">
        <f>SUMIF('21'!$C$10:$C$29,$C1807,'21'!$G$10:$G$29)*'21'!$E$3</f>
        <v>0</v>
      </c>
    </row>
    <row r="1808" spans="3:27" ht="15" hidden="1">
      <c r="C1808" s="207" t="s">
        <v>3713</v>
      </c>
      <c r="D1808" s="207" t="s">
        <v>3714</v>
      </c>
      <c r="F1808" s="303">
        <f t="shared" si="29"/>
        <v>0</v>
      </c>
      <c r="G1808" s="224">
        <f>SUMIF('01'!$C$10:$C$29,$C1808,'01'!$G$10:$G$29)*'01'!$E$3</f>
        <v>0</v>
      </c>
      <c r="H1808" s="224">
        <f>SUMIF('02'!$C$10:$C$28,$C1808,'02'!$G$10:$G$28)*'02'!$E$3</f>
        <v>0</v>
      </c>
      <c r="I1808" s="224">
        <f>SUMIF('03'!$C$10:$C$29,$C1808,'03'!$G$10:$G$29)*'03'!$E$3</f>
        <v>0</v>
      </c>
      <c r="J1808" s="224">
        <f>SUMIF('04'!$C$10:$C$26,$C1808,'04'!$G$10:$G$26)*'04'!$E$3</f>
        <v>0</v>
      </c>
      <c r="K1808" s="224">
        <f>SUMIF('05'!$C$10:$C$29,$C1808,'05'!$G$10:$G$29)*'05'!$E$3</f>
        <v>0</v>
      </c>
      <c r="L1808" s="224">
        <f>SUMIF('06'!$C$10:$C$29,$C1808,'06'!$G$10:$G$29)*'06'!$E$3</f>
        <v>0</v>
      </c>
      <c r="M1808" s="224">
        <f>SUMIF('07'!$C$10:$C$26,$C1808,'07'!$G$10:$G$26)*'07'!$E$3</f>
        <v>0</v>
      </c>
      <c r="N1808" s="224">
        <f>SUMIF('08'!$C$10:$C$29,$C1808,'08'!$G$10:$G$29)*'08'!$E$3</f>
        <v>0</v>
      </c>
      <c r="O1808" s="224">
        <f>SUMIF('09'!$C$10:$C$29,$C1808,'09'!$G$10:$G$29)*'09'!$E$3</f>
        <v>0</v>
      </c>
      <c r="P1808" s="224">
        <f>SUMIF('10'!$C$10:$C$29,$C1808,'10'!$G$10:$G$29)*'10'!$E$3</f>
        <v>0</v>
      </c>
      <c r="Q1808" s="224">
        <f>SUMIF('11'!$C$10:$C$39,$C1808,'11'!$G$10:$G$39)*'11'!$E$3</f>
        <v>0</v>
      </c>
      <c r="R1808" s="224">
        <f>SUMIF('12'!$C$10:$C$29,$C1808,'12'!$G$10:$G$29)*'12'!$E$3</f>
        <v>0</v>
      </c>
      <c r="S1808" s="224">
        <f>SUMIF('13'!$C$10:$C$29,$C1808,'13'!$G$10:$G$29)*'13'!$E$3</f>
        <v>0</v>
      </c>
      <c r="T1808" s="224">
        <f>SUMIF('14'!$C$10:$C$29,$C1808,'14'!$G$10:$G$29)*'14'!$E$3</f>
        <v>0</v>
      </c>
      <c r="U1808" s="224">
        <f>SUMIF('15'!$C$10:$C$29,$C1808,'15'!$G$10:$G$29)*'15'!$E$3</f>
        <v>0</v>
      </c>
      <c r="V1808" s="224">
        <f>SUMIF('16'!$C$10:$C$29,$C1808,'16'!$G$10:$G$29)*'16'!$E$3</f>
        <v>0</v>
      </c>
      <c r="W1808" s="224">
        <f>SUMIF('17'!$C$10:$C$29,$C1808,'17'!$G$10:$G$29)*'17'!$E$3</f>
        <v>0</v>
      </c>
      <c r="X1808" s="224">
        <f>SUMIF('18'!$C$10:$C$29,$C1808,'18'!$G$10:$G$29)*'18'!$E$3</f>
        <v>0</v>
      </c>
      <c r="Y1808" s="224">
        <f>SUMIF('19'!$C$10:$C$28,$C1808,'19'!$G$10:$G$28)*'19'!$E$3</f>
        <v>0</v>
      </c>
      <c r="Z1808" s="224">
        <f>SUMIF('20'!$C$10:$C$29,$C1808,'20'!$G$10:$G$29)*'20'!$E$3</f>
        <v>0</v>
      </c>
      <c r="AA1808" s="224">
        <f>SUMIF('21'!$C$10:$C$29,$C1808,'21'!$G$10:$G$29)*'21'!$E$3</f>
        <v>0</v>
      </c>
    </row>
    <row r="1809" spans="3:27" ht="15" hidden="1">
      <c r="C1809" s="207" t="s">
        <v>3715</v>
      </c>
      <c r="D1809" s="207" t="s">
        <v>3716</v>
      </c>
      <c r="F1809" s="303">
        <f t="shared" si="29"/>
        <v>0</v>
      </c>
      <c r="G1809" s="224">
        <f>SUMIF('01'!$C$10:$C$29,$C1809,'01'!$G$10:$G$29)*'01'!$E$3</f>
        <v>0</v>
      </c>
      <c r="H1809" s="224">
        <f>SUMIF('02'!$C$10:$C$28,$C1809,'02'!$G$10:$G$28)*'02'!$E$3</f>
        <v>0</v>
      </c>
      <c r="I1809" s="224">
        <f>SUMIF('03'!$C$10:$C$29,$C1809,'03'!$G$10:$G$29)*'03'!$E$3</f>
        <v>0</v>
      </c>
      <c r="J1809" s="224">
        <f>SUMIF('04'!$C$10:$C$26,$C1809,'04'!$G$10:$G$26)*'04'!$E$3</f>
        <v>0</v>
      </c>
      <c r="K1809" s="224">
        <f>SUMIF('05'!$C$10:$C$29,$C1809,'05'!$G$10:$G$29)*'05'!$E$3</f>
        <v>0</v>
      </c>
      <c r="L1809" s="224">
        <f>SUMIF('06'!$C$10:$C$29,$C1809,'06'!$G$10:$G$29)*'06'!$E$3</f>
        <v>0</v>
      </c>
      <c r="M1809" s="224">
        <f>SUMIF('07'!$C$10:$C$26,$C1809,'07'!$G$10:$G$26)*'07'!$E$3</f>
        <v>0</v>
      </c>
      <c r="N1809" s="224">
        <f>SUMIF('08'!$C$10:$C$29,$C1809,'08'!$G$10:$G$29)*'08'!$E$3</f>
        <v>0</v>
      </c>
      <c r="O1809" s="224">
        <f>SUMIF('09'!$C$10:$C$29,$C1809,'09'!$G$10:$G$29)*'09'!$E$3</f>
        <v>0</v>
      </c>
      <c r="P1809" s="224">
        <f>SUMIF('10'!$C$10:$C$29,$C1809,'10'!$G$10:$G$29)*'10'!$E$3</f>
        <v>0</v>
      </c>
      <c r="Q1809" s="224">
        <f>SUMIF('11'!$C$10:$C$39,$C1809,'11'!$G$10:$G$39)*'11'!$E$3</f>
        <v>0</v>
      </c>
      <c r="R1809" s="224">
        <f>SUMIF('12'!$C$10:$C$29,$C1809,'12'!$G$10:$G$29)*'12'!$E$3</f>
        <v>0</v>
      </c>
      <c r="S1809" s="224">
        <f>SUMIF('13'!$C$10:$C$29,$C1809,'13'!$G$10:$G$29)*'13'!$E$3</f>
        <v>0</v>
      </c>
      <c r="T1809" s="224">
        <f>SUMIF('14'!$C$10:$C$29,$C1809,'14'!$G$10:$G$29)*'14'!$E$3</f>
        <v>0</v>
      </c>
      <c r="U1809" s="224">
        <f>SUMIF('15'!$C$10:$C$29,$C1809,'15'!$G$10:$G$29)*'15'!$E$3</f>
        <v>0</v>
      </c>
      <c r="V1809" s="224">
        <f>SUMIF('16'!$C$10:$C$29,$C1809,'16'!$G$10:$G$29)*'16'!$E$3</f>
        <v>0</v>
      </c>
      <c r="W1809" s="224">
        <f>SUMIF('17'!$C$10:$C$29,$C1809,'17'!$G$10:$G$29)*'17'!$E$3</f>
        <v>0</v>
      </c>
      <c r="X1809" s="224">
        <f>SUMIF('18'!$C$10:$C$29,$C1809,'18'!$G$10:$G$29)*'18'!$E$3</f>
        <v>0</v>
      </c>
      <c r="Y1809" s="224">
        <f>SUMIF('19'!$C$10:$C$28,$C1809,'19'!$G$10:$G$28)*'19'!$E$3</f>
        <v>0</v>
      </c>
      <c r="Z1809" s="224">
        <f>SUMIF('20'!$C$10:$C$29,$C1809,'20'!$G$10:$G$29)*'20'!$E$3</f>
        <v>0</v>
      </c>
      <c r="AA1809" s="224">
        <f>SUMIF('21'!$C$10:$C$29,$C1809,'21'!$G$10:$G$29)*'21'!$E$3</f>
        <v>0</v>
      </c>
    </row>
    <row r="1810" spans="3:27" ht="15" hidden="1">
      <c r="C1810" s="207" t="s">
        <v>3717</v>
      </c>
      <c r="D1810" s="207" t="s">
        <v>3718</v>
      </c>
      <c r="F1810" s="303">
        <f t="shared" si="29"/>
        <v>0</v>
      </c>
      <c r="G1810" s="224">
        <f>SUMIF('01'!$C$10:$C$29,$C1810,'01'!$G$10:$G$29)*'01'!$E$3</f>
        <v>0</v>
      </c>
      <c r="H1810" s="224">
        <f>SUMIF('02'!$C$10:$C$28,$C1810,'02'!$G$10:$G$28)*'02'!$E$3</f>
        <v>0</v>
      </c>
      <c r="I1810" s="224">
        <f>SUMIF('03'!$C$10:$C$29,$C1810,'03'!$G$10:$G$29)*'03'!$E$3</f>
        <v>0</v>
      </c>
      <c r="J1810" s="224">
        <f>SUMIF('04'!$C$10:$C$26,$C1810,'04'!$G$10:$G$26)*'04'!$E$3</f>
        <v>0</v>
      </c>
      <c r="K1810" s="224">
        <f>SUMIF('05'!$C$10:$C$29,$C1810,'05'!$G$10:$G$29)*'05'!$E$3</f>
        <v>0</v>
      </c>
      <c r="L1810" s="224">
        <f>SUMIF('06'!$C$10:$C$29,$C1810,'06'!$G$10:$G$29)*'06'!$E$3</f>
        <v>0</v>
      </c>
      <c r="M1810" s="224">
        <f>SUMIF('07'!$C$10:$C$26,$C1810,'07'!$G$10:$G$26)*'07'!$E$3</f>
        <v>0</v>
      </c>
      <c r="N1810" s="224">
        <f>SUMIF('08'!$C$10:$C$29,$C1810,'08'!$G$10:$G$29)*'08'!$E$3</f>
        <v>0</v>
      </c>
      <c r="O1810" s="224">
        <f>SUMIF('09'!$C$10:$C$29,$C1810,'09'!$G$10:$G$29)*'09'!$E$3</f>
        <v>0</v>
      </c>
      <c r="P1810" s="224">
        <f>SUMIF('10'!$C$10:$C$29,$C1810,'10'!$G$10:$G$29)*'10'!$E$3</f>
        <v>0</v>
      </c>
      <c r="Q1810" s="224">
        <f>SUMIF('11'!$C$10:$C$39,$C1810,'11'!$G$10:$G$39)*'11'!$E$3</f>
        <v>0</v>
      </c>
      <c r="R1810" s="224">
        <f>SUMIF('12'!$C$10:$C$29,$C1810,'12'!$G$10:$G$29)*'12'!$E$3</f>
        <v>0</v>
      </c>
      <c r="S1810" s="224">
        <f>SUMIF('13'!$C$10:$C$29,$C1810,'13'!$G$10:$G$29)*'13'!$E$3</f>
        <v>0</v>
      </c>
      <c r="T1810" s="224">
        <f>SUMIF('14'!$C$10:$C$29,$C1810,'14'!$G$10:$G$29)*'14'!$E$3</f>
        <v>0</v>
      </c>
      <c r="U1810" s="224">
        <f>SUMIF('15'!$C$10:$C$29,$C1810,'15'!$G$10:$G$29)*'15'!$E$3</f>
        <v>0</v>
      </c>
      <c r="V1810" s="224">
        <f>SUMIF('16'!$C$10:$C$29,$C1810,'16'!$G$10:$G$29)*'16'!$E$3</f>
        <v>0</v>
      </c>
      <c r="W1810" s="224">
        <f>SUMIF('17'!$C$10:$C$29,$C1810,'17'!$G$10:$G$29)*'17'!$E$3</f>
        <v>0</v>
      </c>
      <c r="X1810" s="224">
        <f>SUMIF('18'!$C$10:$C$29,$C1810,'18'!$G$10:$G$29)*'18'!$E$3</f>
        <v>0</v>
      </c>
      <c r="Y1810" s="224">
        <f>SUMIF('19'!$C$10:$C$28,$C1810,'19'!$G$10:$G$28)*'19'!$E$3</f>
        <v>0</v>
      </c>
      <c r="Z1810" s="224">
        <f>SUMIF('20'!$C$10:$C$29,$C1810,'20'!$G$10:$G$29)*'20'!$E$3</f>
        <v>0</v>
      </c>
      <c r="AA1810" s="224">
        <f>SUMIF('21'!$C$10:$C$29,$C1810,'21'!$G$10:$G$29)*'21'!$E$3</f>
        <v>0</v>
      </c>
    </row>
    <row r="1811" spans="3:27" ht="15" hidden="1">
      <c r="C1811" s="207" t="s">
        <v>3719</v>
      </c>
      <c r="D1811" s="207" t="s">
        <v>3720</v>
      </c>
      <c r="F1811" s="303">
        <f t="shared" si="29"/>
        <v>0</v>
      </c>
      <c r="G1811" s="224">
        <f>SUMIF('01'!$C$10:$C$29,$C1811,'01'!$G$10:$G$29)*'01'!$E$3</f>
        <v>0</v>
      </c>
      <c r="H1811" s="224">
        <f>SUMIF('02'!$C$10:$C$28,$C1811,'02'!$G$10:$G$28)*'02'!$E$3</f>
        <v>0</v>
      </c>
      <c r="I1811" s="224">
        <f>SUMIF('03'!$C$10:$C$29,$C1811,'03'!$G$10:$G$29)*'03'!$E$3</f>
        <v>0</v>
      </c>
      <c r="J1811" s="224">
        <f>SUMIF('04'!$C$10:$C$26,$C1811,'04'!$G$10:$G$26)*'04'!$E$3</f>
        <v>0</v>
      </c>
      <c r="K1811" s="224">
        <f>SUMIF('05'!$C$10:$C$29,$C1811,'05'!$G$10:$G$29)*'05'!$E$3</f>
        <v>0</v>
      </c>
      <c r="L1811" s="224">
        <f>SUMIF('06'!$C$10:$C$29,$C1811,'06'!$G$10:$G$29)*'06'!$E$3</f>
        <v>0</v>
      </c>
      <c r="M1811" s="224">
        <f>SUMIF('07'!$C$10:$C$26,$C1811,'07'!$G$10:$G$26)*'07'!$E$3</f>
        <v>0</v>
      </c>
      <c r="N1811" s="224">
        <f>SUMIF('08'!$C$10:$C$29,$C1811,'08'!$G$10:$G$29)*'08'!$E$3</f>
        <v>0</v>
      </c>
      <c r="O1811" s="224">
        <f>SUMIF('09'!$C$10:$C$29,$C1811,'09'!$G$10:$G$29)*'09'!$E$3</f>
        <v>0</v>
      </c>
      <c r="P1811" s="224">
        <f>SUMIF('10'!$C$10:$C$29,$C1811,'10'!$G$10:$G$29)*'10'!$E$3</f>
        <v>0</v>
      </c>
      <c r="Q1811" s="224">
        <f>SUMIF('11'!$C$10:$C$39,$C1811,'11'!$G$10:$G$39)*'11'!$E$3</f>
        <v>0</v>
      </c>
      <c r="R1811" s="224">
        <f>SUMIF('12'!$C$10:$C$29,$C1811,'12'!$G$10:$G$29)*'12'!$E$3</f>
        <v>0</v>
      </c>
      <c r="S1811" s="224">
        <f>SUMIF('13'!$C$10:$C$29,$C1811,'13'!$G$10:$G$29)*'13'!$E$3</f>
        <v>0</v>
      </c>
      <c r="T1811" s="224">
        <f>SUMIF('14'!$C$10:$C$29,$C1811,'14'!$G$10:$G$29)*'14'!$E$3</f>
        <v>0</v>
      </c>
      <c r="U1811" s="224">
        <f>SUMIF('15'!$C$10:$C$29,$C1811,'15'!$G$10:$G$29)*'15'!$E$3</f>
        <v>0</v>
      </c>
      <c r="V1811" s="224">
        <f>SUMIF('16'!$C$10:$C$29,$C1811,'16'!$G$10:$G$29)*'16'!$E$3</f>
        <v>0</v>
      </c>
      <c r="W1811" s="224">
        <f>SUMIF('17'!$C$10:$C$29,$C1811,'17'!$G$10:$G$29)*'17'!$E$3</f>
        <v>0</v>
      </c>
      <c r="X1811" s="224">
        <f>SUMIF('18'!$C$10:$C$29,$C1811,'18'!$G$10:$G$29)*'18'!$E$3</f>
        <v>0</v>
      </c>
      <c r="Y1811" s="224">
        <f>SUMIF('19'!$C$10:$C$28,$C1811,'19'!$G$10:$G$28)*'19'!$E$3</f>
        <v>0</v>
      </c>
      <c r="Z1811" s="224">
        <f>SUMIF('20'!$C$10:$C$29,$C1811,'20'!$G$10:$G$29)*'20'!$E$3</f>
        <v>0</v>
      </c>
      <c r="AA1811" s="224">
        <f>SUMIF('21'!$C$10:$C$29,$C1811,'21'!$G$10:$G$29)*'21'!$E$3</f>
        <v>0</v>
      </c>
    </row>
    <row r="1812" spans="3:27" ht="15" hidden="1">
      <c r="C1812" s="207" t="s">
        <v>3721</v>
      </c>
      <c r="D1812" s="207" t="s">
        <v>3722</v>
      </c>
      <c r="F1812" s="303">
        <f t="shared" si="29"/>
        <v>0</v>
      </c>
      <c r="G1812" s="224">
        <f>SUMIF('01'!$C$10:$C$29,$C1812,'01'!$G$10:$G$29)*'01'!$E$3</f>
        <v>0</v>
      </c>
      <c r="H1812" s="224">
        <f>SUMIF('02'!$C$10:$C$28,$C1812,'02'!$G$10:$G$28)*'02'!$E$3</f>
        <v>0</v>
      </c>
      <c r="I1812" s="224">
        <f>SUMIF('03'!$C$10:$C$29,$C1812,'03'!$G$10:$G$29)*'03'!$E$3</f>
        <v>0</v>
      </c>
      <c r="J1812" s="224">
        <f>SUMIF('04'!$C$10:$C$26,$C1812,'04'!$G$10:$G$26)*'04'!$E$3</f>
        <v>0</v>
      </c>
      <c r="K1812" s="224">
        <f>SUMIF('05'!$C$10:$C$29,$C1812,'05'!$G$10:$G$29)*'05'!$E$3</f>
        <v>0</v>
      </c>
      <c r="L1812" s="224">
        <f>SUMIF('06'!$C$10:$C$29,$C1812,'06'!$G$10:$G$29)*'06'!$E$3</f>
        <v>0</v>
      </c>
      <c r="M1812" s="224">
        <f>SUMIF('07'!$C$10:$C$26,$C1812,'07'!$G$10:$G$26)*'07'!$E$3</f>
        <v>0</v>
      </c>
      <c r="N1812" s="224">
        <f>SUMIF('08'!$C$10:$C$29,$C1812,'08'!$G$10:$G$29)*'08'!$E$3</f>
        <v>0</v>
      </c>
      <c r="O1812" s="224">
        <f>SUMIF('09'!$C$10:$C$29,$C1812,'09'!$G$10:$G$29)*'09'!$E$3</f>
        <v>0</v>
      </c>
      <c r="P1812" s="224">
        <f>SUMIF('10'!$C$10:$C$29,$C1812,'10'!$G$10:$G$29)*'10'!$E$3</f>
        <v>0</v>
      </c>
      <c r="Q1812" s="224">
        <f>SUMIF('11'!$C$10:$C$39,$C1812,'11'!$G$10:$G$39)*'11'!$E$3</f>
        <v>0</v>
      </c>
      <c r="R1812" s="224">
        <f>SUMIF('12'!$C$10:$C$29,$C1812,'12'!$G$10:$G$29)*'12'!$E$3</f>
        <v>0</v>
      </c>
      <c r="S1812" s="224">
        <f>SUMIF('13'!$C$10:$C$29,$C1812,'13'!$G$10:$G$29)*'13'!$E$3</f>
        <v>0</v>
      </c>
      <c r="T1812" s="224">
        <f>SUMIF('14'!$C$10:$C$29,$C1812,'14'!$G$10:$G$29)*'14'!$E$3</f>
        <v>0</v>
      </c>
      <c r="U1812" s="224">
        <f>SUMIF('15'!$C$10:$C$29,$C1812,'15'!$G$10:$G$29)*'15'!$E$3</f>
        <v>0</v>
      </c>
      <c r="V1812" s="224">
        <f>SUMIF('16'!$C$10:$C$29,$C1812,'16'!$G$10:$G$29)*'16'!$E$3</f>
        <v>0</v>
      </c>
      <c r="W1812" s="224">
        <f>SUMIF('17'!$C$10:$C$29,$C1812,'17'!$G$10:$G$29)*'17'!$E$3</f>
        <v>0</v>
      </c>
      <c r="X1812" s="224">
        <f>SUMIF('18'!$C$10:$C$29,$C1812,'18'!$G$10:$G$29)*'18'!$E$3</f>
        <v>0</v>
      </c>
      <c r="Y1812" s="224">
        <f>SUMIF('19'!$C$10:$C$28,$C1812,'19'!$G$10:$G$28)*'19'!$E$3</f>
        <v>0</v>
      </c>
      <c r="Z1812" s="224">
        <f>SUMIF('20'!$C$10:$C$29,$C1812,'20'!$G$10:$G$29)*'20'!$E$3</f>
        <v>0</v>
      </c>
      <c r="AA1812" s="224">
        <f>SUMIF('21'!$C$10:$C$29,$C1812,'21'!$G$10:$G$29)*'21'!$E$3</f>
        <v>0</v>
      </c>
    </row>
    <row r="1813" spans="3:27" ht="15" hidden="1">
      <c r="C1813" s="207" t="s">
        <v>3723</v>
      </c>
      <c r="D1813" s="207" t="s">
        <v>3724</v>
      </c>
      <c r="F1813" s="303">
        <f t="shared" si="29"/>
        <v>0</v>
      </c>
      <c r="G1813" s="224">
        <f>SUMIF('01'!$C$10:$C$29,$C1813,'01'!$G$10:$G$29)*'01'!$E$3</f>
        <v>0</v>
      </c>
      <c r="H1813" s="224">
        <f>SUMIF('02'!$C$10:$C$28,$C1813,'02'!$G$10:$G$28)*'02'!$E$3</f>
        <v>0</v>
      </c>
      <c r="I1813" s="224">
        <f>SUMIF('03'!$C$10:$C$29,$C1813,'03'!$G$10:$G$29)*'03'!$E$3</f>
        <v>0</v>
      </c>
      <c r="J1813" s="224">
        <f>SUMIF('04'!$C$10:$C$26,$C1813,'04'!$G$10:$G$26)*'04'!$E$3</f>
        <v>0</v>
      </c>
      <c r="K1813" s="224">
        <f>SUMIF('05'!$C$10:$C$29,$C1813,'05'!$G$10:$G$29)*'05'!$E$3</f>
        <v>0</v>
      </c>
      <c r="L1813" s="224">
        <f>SUMIF('06'!$C$10:$C$29,$C1813,'06'!$G$10:$G$29)*'06'!$E$3</f>
        <v>0</v>
      </c>
      <c r="M1813" s="224">
        <f>SUMIF('07'!$C$10:$C$26,$C1813,'07'!$G$10:$G$26)*'07'!$E$3</f>
        <v>0</v>
      </c>
      <c r="N1813" s="224">
        <f>SUMIF('08'!$C$10:$C$29,$C1813,'08'!$G$10:$G$29)*'08'!$E$3</f>
        <v>0</v>
      </c>
      <c r="O1813" s="224">
        <f>SUMIF('09'!$C$10:$C$29,$C1813,'09'!$G$10:$G$29)*'09'!$E$3</f>
        <v>0</v>
      </c>
      <c r="P1813" s="224">
        <f>SUMIF('10'!$C$10:$C$29,$C1813,'10'!$G$10:$G$29)*'10'!$E$3</f>
        <v>0</v>
      </c>
      <c r="Q1813" s="224">
        <f>SUMIF('11'!$C$10:$C$39,$C1813,'11'!$G$10:$G$39)*'11'!$E$3</f>
        <v>0</v>
      </c>
      <c r="R1813" s="224">
        <f>SUMIF('12'!$C$10:$C$29,$C1813,'12'!$G$10:$G$29)*'12'!$E$3</f>
        <v>0</v>
      </c>
      <c r="S1813" s="224">
        <f>SUMIF('13'!$C$10:$C$29,$C1813,'13'!$G$10:$G$29)*'13'!$E$3</f>
        <v>0</v>
      </c>
      <c r="T1813" s="224">
        <f>SUMIF('14'!$C$10:$C$29,$C1813,'14'!$G$10:$G$29)*'14'!$E$3</f>
        <v>0</v>
      </c>
      <c r="U1813" s="224">
        <f>SUMIF('15'!$C$10:$C$29,$C1813,'15'!$G$10:$G$29)*'15'!$E$3</f>
        <v>0</v>
      </c>
      <c r="V1813" s="224">
        <f>SUMIF('16'!$C$10:$C$29,$C1813,'16'!$G$10:$G$29)*'16'!$E$3</f>
        <v>0</v>
      </c>
      <c r="W1813" s="224">
        <f>SUMIF('17'!$C$10:$C$29,$C1813,'17'!$G$10:$G$29)*'17'!$E$3</f>
        <v>0</v>
      </c>
      <c r="X1813" s="224">
        <f>SUMIF('18'!$C$10:$C$29,$C1813,'18'!$G$10:$G$29)*'18'!$E$3</f>
        <v>0</v>
      </c>
      <c r="Y1813" s="224">
        <f>SUMIF('19'!$C$10:$C$28,$C1813,'19'!$G$10:$G$28)*'19'!$E$3</f>
        <v>0</v>
      </c>
      <c r="Z1813" s="224">
        <f>SUMIF('20'!$C$10:$C$29,$C1813,'20'!$G$10:$G$29)*'20'!$E$3</f>
        <v>0</v>
      </c>
      <c r="AA1813" s="224">
        <f>SUMIF('21'!$C$10:$C$29,$C1813,'21'!$G$10:$G$29)*'21'!$E$3</f>
        <v>0</v>
      </c>
    </row>
    <row r="1814" spans="3:27" ht="15" hidden="1">
      <c r="C1814" s="207" t="s">
        <v>3725</v>
      </c>
      <c r="D1814" s="207" t="s">
        <v>3726</v>
      </c>
      <c r="F1814" s="303">
        <f t="shared" si="29"/>
        <v>0</v>
      </c>
      <c r="G1814" s="224">
        <f>SUMIF('01'!$C$10:$C$29,$C1814,'01'!$G$10:$G$29)*'01'!$E$3</f>
        <v>0</v>
      </c>
      <c r="H1814" s="224">
        <f>SUMIF('02'!$C$10:$C$28,$C1814,'02'!$G$10:$G$28)*'02'!$E$3</f>
        <v>0</v>
      </c>
      <c r="I1814" s="224">
        <f>SUMIF('03'!$C$10:$C$29,$C1814,'03'!$G$10:$G$29)*'03'!$E$3</f>
        <v>0</v>
      </c>
      <c r="J1814" s="224">
        <f>SUMIF('04'!$C$10:$C$26,$C1814,'04'!$G$10:$G$26)*'04'!$E$3</f>
        <v>0</v>
      </c>
      <c r="K1814" s="224">
        <f>SUMIF('05'!$C$10:$C$29,$C1814,'05'!$G$10:$G$29)*'05'!$E$3</f>
        <v>0</v>
      </c>
      <c r="L1814" s="224">
        <f>SUMIF('06'!$C$10:$C$29,$C1814,'06'!$G$10:$G$29)*'06'!$E$3</f>
        <v>0</v>
      </c>
      <c r="M1814" s="224">
        <f>SUMIF('07'!$C$10:$C$26,$C1814,'07'!$G$10:$G$26)*'07'!$E$3</f>
        <v>0</v>
      </c>
      <c r="N1814" s="224">
        <f>SUMIF('08'!$C$10:$C$29,$C1814,'08'!$G$10:$G$29)*'08'!$E$3</f>
        <v>0</v>
      </c>
      <c r="O1814" s="224">
        <f>SUMIF('09'!$C$10:$C$29,$C1814,'09'!$G$10:$G$29)*'09'!$E$3</f>
        <v>0</v>
      </c>
      <c r="P1814" s="224">
        <f>SUMIF('10'!$C$10:$C$29,$C1814,'10'!$G$10:$G$29)*'10'!$E$3</f>
        <v>0</v>
      </c>
      <c r="Q1814" s="224">
        <f>SUMIF('11'!$C$10:$C$39,$C1814,'11'!$G$10:$G$39)*'11'!$E$3</f>
        <v>0</v>
      </c>
      <c r="R1814" s="224">
        <f>SUMIF('12'!$C$10:$C$29,$C1814,'12'!$G$10:$G$29)*'12'!$E$3</f>
        <v>0</v>
      </c>
      <c r="S1814" s="224">
        <f>SUMIF('13'!$C$10:$C$29,$C1814,'13'!$G$10:$G$29)*'13'!$E$3</f>
        <v>0</v>
      </c>
      <c r="T1814" s="224">
        <f>SUMIF('14'!$C$10:$C$29,$C1814,'14'!$G$10:$G$29)*'14'!$E$3</f>
        <v>0</v>
      </c>
      <c r="U1814" s="224">
        <f>SUMIF('15'!$C$10:$C$29,$C1814,'15'!$G$10:$G$29)*'15'!$E$3</f>
        <v>0</v>
      </c>
      <c r="V1814" s="224">
        <f>SUMIF('16'!$C$10:$C$29,$C1814,'16'!$G$10:$G$29)*'16'!$E$3</f>
        <v>0</v>
      </c>
      <c r="W1814" s="224">
        <f>SUMIF('17'!$C$10:$C$29,$C1814,'17'!$G$10:$G$29)*'17'!$E$3</f>
        <v>0</v>
      </c>
      <c r="X1814" s="224">
        <f>SUMIF('18'!$C$10:$C$29,$C1814,'18'!$G$10:$G$29)*'18'!$E$3</f>
        <v>0</v>
      </c>
      <c r="Y1814" s="224">
        <f>SUMIF('19'!$C$10:$C$28,$C1814,'19'!$G$10:$G$28)*'19'!$E$3</f>
        <v>0</v>
      </c>
      <c r="Z1814" s="224">
        <f>SUMIF('20'!$C$10:$C$29,$C1814,'20'!$G$10:$G$29)*'20'!$E$3</f>
        <v>0</v>
      </c>
      <c r="AA1814" s="224">
        <f>SUMIF('21'!$C$10:$C$29,$C1814,'21'!$G$10:$G$29)*'21'!$E$3</f>
        <v>0</v>
      </c>
    </row>
    <row r="1815" spans="3:27" ht="15" hidden="1">
      <c r="C1815" s="207" t="s">
        <v>3727</v>
      </c>
      <c r="D1815" s="207" t="s">
        <v>3728</v>
      </c>
      <c r="F1815" s="303">
        <f t="shared" si="29"/>
        <v>0</v>
      </c>
      <c r="G1815" s="224">
        <f>SUMIF('01'!$C$10:$C$29,$C1815,'01'!$G$10:$G$29)*'01'!$E$3</f>
        <v>0</v>
      </c>
      <c r="H1815" s="224">
        <f>SUMIF('02'!$C$10:$C$28,$C1815,'02'!$G$10:$G$28)*'02'!$E$3</f>
        <v>0</v>
      </c>
      <c r="I1815" s="224">
        <f>SUMIF('03'!$C$10:$C$29,$C1815,'03'!$G$10:$G$29)*'03'!$E$3</f>
        <v>0</v>
      </c>
      <c r="J1815" s="224">
        <f>SUMIF('04'!$C$10:$C$26,$C1815,'04'!$G$10:$G$26)*'04'!$E$3</f>
        <v>0</v>
      </c>
      <c r="K1815" s="224">
        <f>SUMIF('05'!$C$10:$C$29,$C1815,'05'!$G$10:$G$29)*'05'!$E$3</f>
        <v>0</v>
      </c>
      <c r="L1815" s="224">
        <f>SUMIF('06'!$C$10:$C$29,$C1815,'06'!$G$10:$G$29)*'06'!$E$3</f>
        <v>0</v>
      </c>
      <c r="M1815" s="224">
        <f>SUMIF('07'!$C$10:$C$26,$C1815,'07'!$G$10:$G$26)*'07'!$E$3</f>
        <v>0</v>
      </c>
      <c r="N1815" s="224">
        <f>SUMIF('08'!$C$10:$C$29,$C1815,'08'!$G$10:$G$29)*'08'!$E$3</f>
        <v>0</v>
      </c>
      <c r="O1815" s="224">
        <f>SUMIF('09'!$C$10:$C$29,$C1815,'09'!$G$10:$G$29)*'09'!$E$3</f>
        <v>0</v>
      </c>
      <c r="P1815" s="224">
        <f>SUMIF('10'!$C$10:$C$29,$C1815,'10'!$G$10:$G$29)*'10'!$E$3</f>
        <v>0</v>
      </c>
      <c r="Q1815" s="224">
        <f>SUMIF('11'!$C$10:$C$39,$C1815,'11'!$G$10:$G$39)*'11'!$E$3</f>
        <v>0</v>
      </c>
      <c r="R1815" s="224">
        <f>SUMIF('12'!$C$10:$C$29,$C1815,'12'!$G$10:$G$29)*'12'!$E$3</f>
        <v>0</v>
      </c>
      <c r="S1815" s="224">
        <f>SUMIF('13'!$C$10:$C$29,$C1815,'13'!$G$10:$G$29)*'13'!$E$3</f>
        <v>0</v>
      </c>
      <c r="T1815" s="224">
        <f>SUMIF('14'!$C$10:$C$29,$C1815,'14'!$G$10:$G$29)*'14'!$E$3</f>
        <v>0</v>
      </c>
      <c r="U1815" s="224">
        <f>SUMIF('15'!$C$10:$C$29,$C1815,'15'!$G$10:$G$29)*'15'!$E$3</f>
        <v>0</v>
      </c>
      <c r="V1815" s="224">
        <f>SUMIF('16'!$C$10:$C$29,$C1815,'16'!$G$10:$G$29)*'16'!$E$3</f>
        <v>0</v>
      </c>
      <c r="W1815" s="224">
        <f>SUMIF('17'!$C$10:$C$29,$C1815,'17'!$G$10:$G$29)*'17'!$E$3</f>
        <v>0</v>
      </c>
      <c r="X1815" s="224">
        <f>SUMIF('18'!$C$10:$C$29,$C1815,'18'!$G$10:$G$29)*'18'!$E$3</f>
        <v>0</v>
      </c>
      <c r="Y1815" s="224">
        <f>SUMIF('19'!$C$10:$C$28,$C1815,'19'!$G$10:$G$28)*'19'!$E$3</f>
        <v>0</v>
      </c>
      <c r="Z1815" s="224">
        <f>SUMIF('20'!$C$10:$C$29,$C1815,'20'!$G$10:$G$29)*'20'!$E$3</f>
        <v>0</v>
      </c>
      <c r="AA1815" s="224">
        <f>SUMIF('21'!$C$10:$C$29,$C1815,'21'!$G$10:$G$29)*'21'!$E$3</f>
        <v>0</v>
      </c>
    </row>
    <row r="1816" spans="3:27" ht="15" hidden="1">
      <c r="C1816" s="207" t="s">
        <v>3729</v>
      </c>
      <c r="D1816" s="207" t="s">
        <v>3730</v>
      </c>
      <c r="F1816" s="303">
        <f t="shared" si="29"/>
        <v>0</v>
      </c>
      <c r="G1816" s="224">
        <f>SUMIF('01'!$C$10:$C$29,$C1816,'01'!$G$10:$G$29)*'01'!$E$3</f>
        <v>0</v>
      </c>
      <c r="H1816" s="224">
        <f>SUMIF('02'!$C$10:$C$28,$C1816,'02'!$G$10:$G$28)*'02'!$E$3</f>
        <v>0</v>
      </c>
      <c r="I1816" s="224">
        <f>SUMIF('03'!$C$10:$C$29,$C1816,'03'!$G$10:$G$29)*'03'!$E$3</f>
        <v>0</v>
      </c>
      <c r="J1816" s="224">
        <f>SUMIF('04'!$C$10:$C$26,$C1816,'04'!$G$10:$G$26)*'04'!$E$3</f>
        <v>0</v>
      </c>
      <c r="K1816" s="224">
        <f>SUMIF('05'!$C$10:$C$29,$C1816,'05'!$G$10:$G$29)*'05'!$E$3</f>
        <v>0</v>
      </c>
      <c r="L1816" s="224">
        <f>SUMIF('06'!$C$10:$C$29,$C1816,'06'!$G$10:$G$29)*'06'!$E$3</f>
        <v>0</v>
      </c>
      <c r="M1816" s="224">
        <f>SUMIF('07'!$C$10:$C$26,$C1816,'07'!$G$10:$G$26)*'07'!$E$3</f>
        <v>0</v>
      </c>
      <c r="N1816" s="224">
        <f>SUMIF('08'!$C$10:$C$29,$C1816,'08'!$G$10:$G$29)*'08'!$E$3</f>
        <v>0</v>
      </c>
      <c r="O1816" s="224">
        <f>SUMIF('09'!$C$10:$C$29,$C1816,'09'!$G$10:$G$29)*'09'!$E$3</f>
        <v>0</v>
      </c>
      <c r="P1816" s="224">
        <f>SUMIF('10'!$C$10:$C$29,$C1816,'10'!$G$10:$G$29)*'10'!$E$3</f>
        <v>0</v>
      </c>
      <c r="Q1816" s="224">
        <f>SUMIF('11'!$C$10:$C$39,$C1816,'11'!$G$10:$G$39)*'11'!$E$3</f>
        <v>0</v>
      </c>
      <c r="R1816" s="224">
        <f>SUMIF('12'!$C$10:$C$29,$C1816,'12'!$G$10:$G$29)*'12'!$E$3</f>
        <v>0</v>
      </c>
      <c r="S1816" s="224">
        <f>SUMIF('13'!$C$10:$C$29,$C1816,'13'!$G$10:$G$29)*'13'!$E$3</f>
        <v>0</v>
      </c>
      <c r="T1816" s="224">
        <f>SUMIF('14'!$C$10:$C$29,$C1816,'14'!$G$10:$G$29)*'14'!$E$3</f>
        <v>0</v>
      </c>
      <c r="U1816" s="224">
        <f>SUMIF('15'!$C$10:$C$29,$C1816,'15'!$G$10:$G$29)*'15'!$E$3</f>
        <v>0</v>
      </c>
      <c r="V1816" s="224">
        <f>SUMIF('16'!$C$10:$C$29,$C1816,'16'!$G$10:$G$29)*'16'!$E$3</f>
        <v>0</v>
      </c>
      <c r="W1816" s="224">
        <f>SUMIF('17'!$C$10:$C$29,$C1816,'17'!$G$10:$G$29)*'17'!$E$3</f>
        <v>0</v>
      </c>
      <c r="X1816" s="224">
        <f>SUMIF('18'!$C$10:$C$29,$C1816,'18'!$G$10:$G$29)*'18'!$E$3</f>
        <v>0</v>
      </c>
      <c r="Y1816" s="224">
        <f>SUMIF('19'!$C$10:$C$28,$C1816,'19'!$G$10:$G$28)*'19'!$E$3</f>
        <v>0</v>
      </c>
      <c r="Z1816" s="224">
        <f>SUMIF('20'!$C$10:$C$29,$C1816,'20'!$G$10:$G$29)*'20'!$E$3</f>
        <v>0</v>
      </c>
      <c r="AA1816" s="224">
        <f>SUMIF('21'!$C$10:$C$29,$C1816,'21'!$G$10:$G$29)*'21'!$E$3</f>
        <v>0</v>
      </c>
    </row>
    <row r="1817" spans="3:27" ht="15" hidden="1">
      <c r="C1817" s="207" t="s">
        <v>3731</v>
      </c>
      <c r="D1817" s="207" t="s">
        <v>3732</v>
      </c>
      <c r="F1817" s="303">
        <f t="shared" si="29"/>
        <v>0</v>
      </c>
      <c r="G1817" s="224">
        <f>SUMIF('01'!$C$10:$C$29,$C1817,'01'!$G$10:$G$29)*'01'!$E$3</f>
        <v>0</v>
      </c>
      <c r="H1817" s="224">
        <f>SUMIF('02'!$C$10:$C$28,$C1817,'02'!$G$10:$G$28)*'02'!$E$3</f>
        <v>0</v>
      </c>
      <c r="I1817" s="224">
        <f>SUMIF('03'!$C$10:$C$29,$C1817,'03'!$G$10:$G$29)*'03'!$E$3</f>
        <v>0</v>
      </c>
      <c r="J1817" s="224">
        <f>SUMIF('04'!$C$10:$C$26,$C1817,'04'!$G$10:$G$26)*'04'!$E$3</f>
        <v>0</v>
      </c>
      <c r="K1817" s="224">
        <f>SUMIF('05'!$C$10:$C$29,$C1817,'05'!$G$10:$G$29)*'05'!$E$3</f>
        <v>0</v>
      </c>
      <c r="L1817" s="224">
        <f>SUMIF('06'!$C$10:$C$29,$C1817,'06'!$G$10:$G$29)*'06'!$E$3</f>
        <v>0</v>
      </c>
      <c r="M1817" s="224">
        <f>SUMIF('07'!$C$10:$C$26,$C1817,'07'!$G$10:$G$26)*'07'!$E$3</f>
        <v>0</v>
      </c>
      <c r="N1817" s="224">
        <f>SUMIF('08'!$C$10:$C$29,$C1817,'08'!$G$10:$G$29)*'08'!$E$3</f>
        <v>0</v>
      </c>
      <c r="O1817" s="224">
        <f>SUMIF('09'!$C$10:$C$29,$C1817,'09'!$G$10:$G$29)*'09'!$E$3</f>
        <v>0</v>
      </c>
      <c r="P1817" s="224">
        <f>SUMIF('10'!$C$10:$C$29,$C1817,'10'!$G$10:$G$29)*'10'!$E$3</f>
        <v>0</v>
      </c>
      <c r="Q1817" s="224">
        <f>SUMIF('11'!$C$10:$C$39,$C1817,'11'!$G$10:$G$39)*'11'!$E$3</f>
        <v>0</v>
      </c>
      <c r="R1817" s="224">
        <f>SUMIF('12'!$C$10:$C$29,$C1817,'12'!$G$10:$G$29)*'12'!$E$3</f>
        <v>0</v>
      </c>
      <c r="S1817" s="224">
        <f>SUMIF('13'!$C$10:$C$29,$C1817,'13'!$G$10:$G$29)*'13'!$E$3</f>
        <v>0</v>
      </c>
      <c r="T1817" s="224">
        <f>SUMIF('14'!$C$10:$C$29,$C1817,'14'!$G$10:$G$29)*'14'!$E$3</f>
        <v>0</v>
      </c>
      <c r="U1817" s="224">
        <f>SUMIF('15'!$C$10:$C$29,$C1817,'15'!$G$10:$G$29)*'15'!$E$3</f>
        <v>0</v>
      </c>
      <c r="V1817" s="224">
        <f>SUMIF('16'!$C$10:$C$29,$C1817,'16'!$G$10:$G$29)*'16'!$E$3</f>
        <v>0</v>
      </c>
      <c r="W1817" s="224">
        <f>SUMIF('17'!$C$10:$C$29,$C1817,'17'!$G$10:$G$29)*'17'!$E$3</f>
        <v>0</v>
      </c>
      <c r="X1817" s="224">
        <f>SUMIF('18'!$C$10:$C$29,$C1817,'18'!$G$10:$G$29)*'18'!$E$3</f>
        <v>0</v>
      </c>
      <c r="Y1817" s="224">
        <f>SUMIF('19'!$C$10:$C$28,$C1817,'19'!$G$10:$G$28)*'19'!$E$3</f>
        <v>0</v>
      </c>
      <c r="Z1817" s="224">
        <f>SUMIF('20'!$C$10:$C$29,$C1817,'20'!$G$10:$G$29)*'20'!$E$3</f>
        <v>0</v>
      </c>
      <c r="AA1817" s="224">
        <f>SUMIF('21'!$C$10:$C$29,$C1817,'21'!$G$10:$G$29)*'21'!$E$3</f>
        <v>0</v>
      </c>
    </row>
    <row r="1818" spans="3:27" ht="15" hidden="1">
      <c r="C1818" s="207" t="s">
        <v>3733</v>
      </c>
      <c r="D1818" s="207" t="s">
        <v>3734</v>
      </c>
      <c r="F1818" s="303">
        <f t="shared" si="29"/>
        <v>0</v>
      </c>
      <c r="G1818" s="224">
        <f>SUMIF('01'!$C$10:$C$29,$C1818,'01'!$G$10:$G$29)*'01'!$E$3</f>
        <v>0</v>
      </c>
      <c r="H1818" s="224">
        <f>SUMIF('02'!$C$10:$C$28,$C1818,'02'!$G$10:$G$28)*'02'!$E$3</f>
        <v>0</v>
      </c>
      <c r="I1818" s="224">
        <f>SUMIF('03'!$C$10:$C$29,$C1818,'03'!$G$10:$G$29)*'03'!$E$3</f>
        <v>0</v>
      </c>
      <c r="J1818" s="224">
        <f>SUMIF('04'!$C$10:$C$26,$C1818,'04'!$G$10:$G$26)*'04'!$E$3</f>
        <v>0</v>
      </c>
      <c r="K1818" s="224">
        <f>SUMIF('05'!$C$10:$C$29,$C1818,'05'!$G$10:$G$29)*'05'!$E$3</f>
        <v>0</v>
      </c>
      <c r="L1818" s="224">
        <f>SUMIF('06'!$C$10:$C$29,$C1818,'06'!$G$10:$G$29)*'06'!$E$3</f>
        <v>0</v>
      </c>
      <c r="M1818" s="224">
        <f>SUMIF('07'!$C$10:$C$26,$C1818,'07'!$G$10:$G$26)*'07'!$E$3</f>
        <v>0</v>
      </c>
      <c r="N1818" s="224">
        <f>SUMIF('08'!$C$10:$C$29,$C1818,'08'!$G$10:$G$29)*'08'!$E$3</f>
        <v>0</v>
      </c>
      <c r="O1818" s="224">
        <f>SUMIF('09'!$C$10:$C$29,$C1818,'09'!$G$10:$G$29)*'09'!$E$3</f>
        <v>0</v>
      </c>
      <c r="P1818" s="224">
        <f>SUMIF('10'!$C$10:$C$29,$C1818,'10'!$G$10:$G$29)*'10'!$E$3</f>
        <v>0</v>
      </c>
      <c r="Q1818" s="224">
        <f>SUMIF('11'!$C$10:$C$39,$C1818,'11'!$G$10:$G$39)*'11'!$E$3</f>
        <v>0</v>
      </c>
      <c r="R1818" s="224">
        <f>SUMIF('12'!$C$10:$C$29,$C1818,'12'!$G$10:$G$29)*'12'!$E$3</f>
        <v>0</v>
      </c>
      <c r="S1818" s="224">
        <f>SUMIF('13'!$C$10:$C$29,$C1818,'13'!$G$10:$G$29)*'13'!$E$3</f>
        <v>0</v>
      </c>
      <c r="T1818" s="224">
        <f>SUMIF('14'!$C$10:$C$29,$C1818,'14'!$G$10:$G$29)*'14'!$E$3</f>
        <v>0</v>
      </c>
      <c r="U1818" s="224">
        <f>SUMIF('15'!$C$10:$C$29,$C1818,'15'!$G$10:$G$29)*'15'!$E$3</f>
        <v>0</v>
      </c>
      <c r="V1818" s="224">
        <f>SUMIF('16'!$C$10:$C$29,$C1818,'16'!$G$10:$G$29)*'16'!$E$3</f>
        <v>0</v>
      </c>
      <c r="W1818" s="224">
        <f>SUMIF('17'!$C$10:$C$29,$C1818,'17'!$G$10:$G$29)*'17'!$E$3</f>
        <v>0</v>
      </c>
      <c r="X1818" s="224">
        <f>SUMIF('18'!$C$10:$C$29,$C1818,'18'!$G$10:$G$29)*'18'!$E$3</f>
        <v>0</v>
      </c>
      <c r="Y1818" s="224">
        <f>SUMIF('19'!$C$10:$C$28,$C1818,'19'!$G$10:$G$28)*'19'!$E$3</f>
        <v>0</v>
      </c>
      <c r="Z1818" s="224">
        <f>SUMIF('20'!$C$10:$C$29,$C1818,'20'!$G$10:$G$29)*'20'!$E$3</f>
        <v>0</v>
      </c>
      <c r="AA1818" s="224">
        <f>SUMIF('21'!$C$10:$C$29,$C1818,'21'!$G$10:$G$29)*'21'!$E$3</f>
        <v>0</v>
      </c>
    </row>
    <row r="1819" spans="3:27" ht="15" hidden="1">
      <c r="C1819" s="207" t="s">
        <v>3735</v>
      </c>
      <c r="D1819" s="207" t="s">
        <v>3736</v>
      </c>
      <c r="F1819" s="303">
        <f t="shared" si="29"/>
        <v>0</v>
      </c>
      <c r="G1819" s="224">
        <f>SUMIF('01'!$C$10:$C$29,$C1819,'01'!$G$10:$G$29)*'01'!$E$3</f>
        <v>0</v>
      </c>
      <c r="H1819" s="224">
        <f>SUMIF('02'!$C$10:$C$28,$C1819,'02'!$G$10:$G$28)*'02'!$E$3</f>
        <v>0</v>
      </c>
      <c r="I1819" s="224">
        <f>SUMIF('03'!$C$10:$C$29,$C1819,'03'!$G$10:$G$29)*'03'!$E$3</f>
        <v>0</v>
      </c>
      <c r="J1819" s="224">
        <f>SUMIF('04'!$C$10:$C$26,$C1819,'04'!$G$10:$G$26)*'04'!$E$3</f>
        <v>0</v>
      </c>
      <c r="K1819" s="224">
        <f>SUMIF('05'!$C$10:$C$29,$C1819,'05'!$G$10:$G$29)*'05'!$E$3</f>
        <v>0</v>
      </c>
      <c r="L1819" s="224">
        <f>SUMIF('06'!$C$10:$C$29,$C1819,'06'!$G$10:$G$29)*'06'!$E$3</f>
        <v>0</v>
      </c>
      <c r="M1819" s="224">
        <f>SUMIF('07'!$C$10:$C$26,$C1819,'07'!$G$10:$G$26)*'07'!$E$3</f>
        <v>0</v>
      </c>
      <c r="N1819" s="224">
        <f>SUMIF('08'!$C$10:$C$29,$C1819,'08'!$G$10:$G$29)*'08'!$E$3</f>
        <v>0</v>
      </c>
      <c r="O1819" s="224">
        <f>SUMIF('09'!$C$10:$C$29,$C1819,'09'!$G$10:$G$29)*'09'!$E$3</f>
        <v>0</v>
      </c>
      <c r="P1819" s="224">
        <f>SUMIF('10'!$C$10:$C$29,$C1819,'10'!$G$10:$G$29)*'10'!$E$3</f>
        <v>0</v>
      </c>
      <c r="Q1819" s="224">
        <f>SUMIF('11'!$C$10:$C$39,$C1819,'11'!$G$10:$G$39)*'11'!$E$3</f>
        <v>0</v>
      </c>
      <c r="R1819" s="224">
        <f>SUMIF('12'!$C$10:$C$29,$C1819,'12'!$G$10:$G$29)*'12'!$E$3</f>
        <v>0</v>
      </c>
      <c r="S1819" s="224">
        <f>SUMIF('13'!$C$10:$C$29,$C1819,'13'!$G$10:$G$29)*'13'!$E$3</f>
        <v>0</v>
      </c>
      <c r="T1819" s="224">
        <f>SUMIF('14'!$C$10:$C$29,$C1819,'14'!$G$10:$G$29)*'14'!$E$3</f>
        <v>0</v>
      </c>
      <c r="U1819" s="224">
        <f>SUMIF('15'!$C$10:$C$29,$C1819,'15'!$G$10:$G$29)*'15'!$E$3</f>
        <v>0</v>
      </c>
      <c r="V1819" s="224">
        <f>SUMIF('16'!$C$10:$C$29,$C1819,'16'!$G$10:$G$29)*'16'!$E$3</f>
        <v>0</v>
      </c>
      <c r="W1819" s="224">
        <f>SUMIF('17'!$C$10:$C$29,$C1819,'17'!$G$10:$G$29)*'17'!$E$3</f>
        <v>0</v>
      </c>
      <c r="X1819" s="224">
        <f>SUMIF('18'!$C$10:$C$29,$C1819,'18'!$G$10:$G$29)*'18'!$E$3</f>
        <v>0</v>
      </c>
      <c r="Y1819" s="224">
        <f>SUMIF('19'!$C$10:$C$28,$C1819,'19'!$G$10:$G$28)*'19'!$E$3</f>
        <v>0</v>
      </c>
      <c r="Z1819" s="224">
        <f>SUMIF('20'!$C$10:$C$29,$C1819,'20'!$G$10:$G$29)*'20'!$E$3</f>
        <v>0</v>
      </c>
      <c r="AA1819" s="224">
        <f>SUMIF('21'!$C$10:$C$29,$C1819,'21'!$G$10:$G$29)*'21'!$E$3</f>
        <v>0</v>
      </c>
    </row>
    <row r="1820" spans="3:27" ht="15" hidden="1">
      <c r="C1820" s="207" t="s">
        <v>3737</v>
      </c>
      <c r="D1820" s="207" t="s">
        <v>3738</v>
      </c>
      <c r="F1820" s="303">
        <f t="shared" si="29"/>
        <v>0</v>
      </c>
      <c r="G1820" s="224">
        <f>SUMIF('01'!$C$10:$C$29,$C1820,'01'!$G$10:$G$29)*'01'!$E$3</f>
        <v>0</v>
      </c>
      <c r="H1820" s="224">
        <f>SUMIF('02'!$C$10:$C$28,$C1820,'02'!$G$10:$G$28)*'02'!$E$3</f>
        <v>0</v>
      </c>
      <c r="I1820" s="224">
        <f>SUMIF('03'!$C$10:$C$29,$C1820,'03'!$G$10:$G$29)*'03'!$E$3</f>
        <v>0</v>
      </c>
      <c r="J1820" s="224">
        <f>SUMIF('04'!$C$10:$C$26,$C1820,'04'!$G$10:$G$26)*'04'!$E$3</f>
        <v>0</v>
      </c>
      <c r="K1820" s="224">
        <f>SUMIF('05'!$C$10:$C$29,$C1820,'05'!$G$10:$G$29)*'05'!$E$3</f>
        <v>0</v>
      </c>
      <c r="L1820" s="224">
        <f>SUMIF('06'!$C$10:$C$29,$C1820,'06'!$G$10:$G$29)*'06'!$E$3</f>
        <v>0</v>
      </c>
      <c r="M1820" s="224">
        <f>SUMIF('07'!$C$10:$C$26,$C1820,'07'!$G$10:$G$26)*'07'!$E$3</f>
        <v>0</v>
      </c>
      <c r="N1820" s="224">
        <f>SUMIF('08'!$C$10:$C$29,$C1820,'08'!$G$10:$G$29)*'08'!$E$3</f>
        <v>0</v>
      </c>
      <c r="O1820" s="224">
        <f>SUMIF('09'!$C$10:$C$29,$C1820,'09'!$G$10:$G$29)*'09'!$E$3</f>
        <v>0</v>
      </c>
      <c r="P1820" s="224">
        <f>SUMIF('10'!$C$10:$C$29,$C1820,'10'!$G$10:$G$29)*'10'!$E$3</f>
        <v>0</v>
      </c>
      <c r="Q1820" s="224">
        <f>SUMIF('11'!$C$10:$C$39,$C1820,'11'!$G$10:$G$39)*'11'!$E$3</f>
        <v>0</v>
      </c>
      <c r="R1820" s="224">
        <f>SUMIF('12'!$C$10:$C$29,$C1820,'12'!$G$10:$G$29)*'12'!$E$3</f>
        <v>0</v>
      </c>
      <c r="S1820" s="224">
        <f>SUMIF('13'!$C$10:$C$29,$C1820,'13'!$G$10:$G$29)*'13'!$E$3</f>
        <v>0</v>
      </c>
      <c r="T1820" s="224">
        <f>SUMIF('14'!$C$10:$C$29,$C1820,'14'!$G$10:$G$29)*'14'!$E$3</f>
        <v>0</v>
      </c>
      <c r="U1820" s="224">
        <f>SUMIF('15'!$C$10:$C$29,$C1820,'15'!$G$10:$G$29)*'15'!$E$3</f>
        <v>0</v>
      </c>
      <c r="V1820" s="224">
        <f>SUMIF('16'!$C$10:$C$29,$C1820,'16'!$G$10:$G$29)*'16'!$E$3</f>
        <v>0</v>
      </c>
      <c r="W1820" s="224">
        <f>SUMIF('17'!$C$10:$C$29,$C1820,'17'!$G$10:$G$29)*'17'!$E$3</f>
        <v>0</v>
      </c>
      <c r="X1820" s="224">
        <f>SUMIF('18'!$C$10:$C$29,$C1820,'18'!$G$10:$G$29)*'18'!$E$3</f>
        <v>0</v>
      </c>
      <c r="Y1820" s="224">
        <f>SUMIF('19'!$C$10:$C$28,$C1820,'19'!$G$10:$G$28)*'19'!$E$3</f>
        <v>0</v>
      </c>
      <c r="Z1820" s="224">
        <f>SUMIF('20'!$C$10:$C$29,$C1820,'20'!$G$10:$G$29)*'20'!$E$3</f>
        <v>0</v>
      </c>
      <c r="AA1820" s="224">
        <f>SUMIF('21'!$C$10:$C$29,$C1820,'21'!$G$10:$G$29)*'21'!$E$3</f>
        <v>0</v>
      </c>
    </row>
    <row r="1821" spans="3:27" ht="15" hidden="1">
      <c r="C1821" s="207" t="s">
        <v>3739</v>
      </c>
      <c r="D1821" s="207" t="s">
        <v>3740</v>
      </c>
      <c r="F1821" s="303">
        <f t="shared" si="29"/>
        <v>0</v>
      </c>
      <c r="G1821" s="224">
        <f>SUMIF('01'!$C$10:$C$29,$C1821,'01'!$G$10:$G$29)*'01'!$E$3</f>
        <v>0</v>
      </c>
      <c r="H1821" s="224">
        <f>SUMIF('02'!$C$10:$C$28,$C1821,'02'!$G$10:$G$28)*'02'!$E$3</f>
        <v>0</v>
      </c>
      <c r="I1821" s="224">
        <f>SUMIF('03'!$C$10:$C$29,$C1821,'03'!$G$10:$G$29)*'03'!$E$3</f>
        <v>0</v>
      </c>
      <c r="J1821" s="224">
        <f>SUMIF('04'!$C$10:$C$26,$C1821,'04'!$G$10:$G$26)*'04'!$E$3</f>
        <v>0</v>
      </c>
      <c r="K1821" s="224">
        <f>SUMIF('05'!$C$10:$C$29,$C1821,'05'!$G$10:$G$29)*'05'!$E$3</f>
        <v>0</v>
      </c>
      <c r="L1821" s="224">
        <f>SUMIF('06'!$C$10:$C$29,$C1821,'06'!$G$10:$G$29)*'06'!$E$3</f>
        <v>0</v>
      </c>
      <c r="M1821" s="224">
        <f>SUMIF('07'!$C$10:$C$26,$C1821,'07'!$G$10:$G$26)*'07'!$E$3</f>
        <v>0</v>
      </c>
      <c r="N1821" s="224">
        <f>SUMIF('08'!$C$10:$C$29,$C1821,'08'!$G$10:$G$29)*'08'!$E$3</f>
        <v>0</v>
      </c>
      <c r="O1821" s="224">
        <f>SUMIF('09'!$C$10:$C$29,$C1821,'09'!$G$10:$G$29)*'09'!$E$3</f>
        <v>0</v>
      </c>
      <c r="P1821" s="224">
        <f>SUMIF('10'!$C$10:$C$29,$C1821,'10'!$G$10:$G$29)*'10'!$E$3</f>
        <v>0</v>
      </c>
      <c r="Q1821" s="224">
        <f>SUMIF('11'!$C$10:$C$39,$C1821,'11'!$G$10:$G$39)*'11'!$E$3</f>
        <v>0</v>
      </c>
      <c r="R1821" s="224">
        <f>SUMIF('12'!$C$10:$C$29,$C1821,'12'!$G$10:$G$29)*'12'!$E$3</f>
        <v>0</v>
      </c>
      <c r="S1821" s="224">
        <f>SUMIF('13'!$C$10:$C$29,$C1821,'13'!$G$10:$G$29)*'13'!$E$3</f>
        <v>0</v>
      </c>
      <c r="T1821" s="224">
        <f>SUMIF('14'!$C$10:$C$29,$C1821,'14'!$G$10:$G$29)*'14'!$E$3</f>
        <v>0</v>
      </c>
      <c r="U1821" s="224">
        <f>SUMIF('15'!$C$10:$C$29,$C1821,'15'!$G$10:$G$29)*'15'!$E$3</f>
        <v>0</v>
      </c>
      <c r="V1821" s="224">
        <f>SUMIF('16'!$C$10:$C$29,$C1821,'16'!$G$10:$G$29)*'16'!$E$3</f>
        <v>0</v>
      </c>
      <c r="W1821" s="224">
        <f>SUMIF('17'!$C$10:$C$29,$C1821,'17'!$G$10:$G$29)*'17'!$E$3</f>
        <v>0</v>
      </c>
      <c r="X1821" s="224">
        <f>SUMIF('18'!$C$10:$C$29,$C1821,'18'!$G$10:$G$29)*'18'!$E$3</f>
        <v>0</v>
      </c>
      <c r="Y1821" s="224">
        <f>SUMIF('19'!$C$10:$C$28,$C1821,'19'!$G$10:$G$28)*'19'!$E$3</f>
        <v>0</v>
      </c>
      <c r="Z1821" s="224">
        <f>SUMIF('20'!$C$10:$C$29,$C1821,'20'!$G$10:$G$29)*'20'!$E$3</f>
        <v>0</v>
      </c>
      <c r="AA1821" s="224">
        <f>SUMIF('21'!$C$10:$C$29,$C1821,'21'!$G$10:$G$29)*'21'!$E$3</f>
        <v>0</v>
      </c>
    </row>
    <row r="1822" spans="3:27" ht="15" hidden="1">
      <c r="C1822" s="207" t="s">
        <v>3741</v>
      </c>
      <c r="D1822" s="207" t="s">
        <v>3742</v>
      </c>
      <c r="F1822" s="303">
        <f t="shared" si="29"/>
        <v>0</v>
      </c>
      <c r="G1822" s="224">
        <f>SUMIF('01'!$C$10:$C$29,$C1822,'01'!$G$10:$G$29)*'01'!$E$3</f>
        <v>0</v>
      </c>
      <c r="H1822" s="224">
        <f>SUMIF('02'!$C$10:$C$28,$C1822,'02'!$G$10:$G$28)*'02'!$E$3</f>
        <v>0</v>
      </c>
      <c r="I1822" s="224">
        <f>SUMIF('03'!$C$10:$C$29,$C1822,'03'!$G$10:$G$29)*'03'!$E$3</f>
        <v>0</v>
      </c>
      <c r="J1822" s="224">
        <f>SUMIF('04'!$C$10:$C$26,$C1822,'04'!$G$10:$G$26)*'04'!$E$3</f>
        <v>0</v>
      </c>
      <c r="K1822" s="224">
        <f>SUMIF('05'!$C$10:$C$29,$C1822,'05'!$G$10:$G$29)*'05'!$E$3</f>
        <v>0</v>
      </c>
      <c r="L1822" s="224">
        <f>SUMIF('06'!$C$10:$C$29,$C1822,'06'!$G$10:$G$29)*'06'!$E$3</f>
        <v>0</v>
      </c>
      <c r="M1822" s="224">
        <f>SUMIF('07'!$C$10:$C$26,$C1822,'07'!$G$10:$G$26)*'07'!$E$3</f>
        <v>0</v>
      </c>
      <c r="N1822" s="224">
        <f>SUMIF('08'!$C$10:$C$29,$C1822,'08'!$G$10:$G$29)*'08'!$E$3</f>
        <v>0</v>
      </c>
      <c r="O1822" s="224">
        <f>SUMIF('09'!$C$10:$C$29,$C1822,'09'!$G$10:$G$29)*'09'!$E$3</f>
        <v>0</v>
      </c>
      <c r="P1822" s="224">
        <f>SUMIF('10'!$C$10:$C$29,$C1822,'10'!$G$10:$G$29)*'10'!$E$3</f>
        <v>0</v>
      </c>
      <c r="Q1822" s="224">
        <f>SUMIF('11'!$C$10:$C$39,$C1822,'11'!$G$10:$G$39)*'11'!$E$3</f>
        <v>0</v>
      </c>
      <c r="R1822" s="224">
        <f>SUMIF('12'!$C$10:$C$29,$C1822,'12'!$G$10:$G$29)*'12'!$E$3</f>
        <v>0</v>
      </c>
      <c r="S1822" s="224">
        <f>SUMIF('13'!$C$10:$C$29,$C1822,'13'!$G$10:$G$29)*'13'!$E$3</f>
        <v>0</v>
      </c>
      <c r="T1822" s="224">
        <f>SUMIF('14'!$C$10:$C$29,$C1822,'14'!$G$10:$G$29)*'14'!$E$3</f>
        <v>0</v>
      </c>
      <c r="U1822" s="224">
        <f>SUMIF('15'!$C$10:$C$29,$C1822,'15'!$G$10:$G$29)*'15'!$E$3</f>
        <v>0</v>
      </c>
      <c r="V1822" s="224">
        <f>SUMIF('16'!$C$10:$C$29,$C1822,'16'!$G$10:$G$29)*'16'!$E$3</f>
        <v>0</v>
      </c>
      <c r="W1822" s="224">
        <f>SUMIF('17'!$C$10:$C$29,$C1822,'17'!$G$10:$G$29)*'17'!$E$3</f>
        <v>0</v>
      </c>
      <c r="X1822" s="224">
        <f>SUMIF('18'!$C$10:$C$29,$C1822,'18'!$G$10:$G$29)*'18'!$E$3</f>
        <v>0</v>
      </c>
      <c r="Y1822" s="224">
        <f>SUMIF('19'!$C$10:$C$28,$C1822,'19'!$G$10:$G$28)*'19'!$E$3</f>
        <v>0</v>
      </c>
      <c r="Z1822" s="224">
        <f>SUMIF('20'!$C$10:$C$29,$C1822,'20'!$G$10:$G$29)*'20'!$E$3</f>
        <v>0</v>
      </c>
      <c r="AA1822" s="224">
        <f>SUMIF('21'!$C$10:$C$29,$C1822,'21'!$G$10:$G$29)*'21'!$E$3</f>
        <v>0</v>
      </c>
    </row>
    <row r="1823" spans="3:27" ht="15" hidden="1">
      <c r="C1823" s="207" t="s">
        <v>3743</v>
      </c>
      <c r="D1823" s="207" t="s">
        <v>3744</v>
      </c>
      <c r="F1823" s="303">
        <f t="shared" si="29"/>
        <v>0</v>
      </c>
      <c r="G1823" s="224">
        <f>SUMIF('01'!$C$10:$C$29,$C1823,'01'!$G$10:$G$29)*'01'!$E$3</f>
        <v>0</v>
      </c>
      <c r="H1823" s="224">
        <f>SUMIF('02'!$C$10:$C$28,$C1823,'02'!$G$10:$G$28)*'02'!$E$3</f>
        <v>0</v>
      </c>
      <c r="I1823" s="224">
        <f>SUMIF('03'!$C$10:$C$29,$C1823,'03'!$G$10:$G$29)*'03'!$E$3</f>
        <v>0</v>
      </c>
      <c r="J1823" s="224">
        <f>SUMIF('04'!$C$10:$C$26,$C1823,'04'!$G$10:$G$26)*'04'!$E$3</f>
        <v>0</v>
      </c>
      <c r="K1823" s="224">
        <f>SUMIF('05'!$C$10:$C$29,$C1823,'05'!$G$10:$G$29)*'05'!$E$3</f>
        <v>0</v>
      </c>
      <c r="L1823" s="224">
        <f>SUMIF('06'!$C$10:$C$29,$C1823,'06'!$G$10:$G$29)*'06'!$E$3</f>
        <v>0</v>
      </c>
      <c r="M1823" s="224">
        <f>SUMIF('07'!$C$10:$C$26,$C1823,'07'!$G$10:$G$26)*'07'!$E$3</f>
        <v>0</v>
      </c>
      <c r="N1823" s="224">
        <f>SUMIF('08'!$C$10:$C$29,$C1823,'08'!$G$10:$G$29)*'08'!$E$3</f>
        <v>0</v>
      </c>
      <c r="O1823" s="224">
        <f>SUMIF('09'!$C$10:$C$29,$C1823,'09'!$G$10:$G$29)*'09'!$E$3</f>
        <v>0</v>
      </c>
      <c r="P1823" s="224">
        <f>SUMIF('10'!$C$10:$C$29,$C1823,'10'!$G$10:$G$29)*'10'!$E$3</f>
        <v>0</v>
      </c>
      <c r="Q1823" s="224">
        <f>SUMIF('11'!$C$10:$C$39,$C1823,'11'!$G$10:$G$39)*'11'!$E$3</f>
        <v>0</v>
      </c>
      <c r="R1823" s="224">
        <f>SUMIF('12'!$C$10:$C$29,$C1823,'12'!$G$10:$G$29)*'12'!$E$3</f>
        <v>0</v>
      </c>
      <c r="S1823" s="224">
        <f>SUMIF('13'!$C$10:$C$29,$C1823,'13'!$G$10:$G$29)*'13'!$E$3</f>
        <v>0</v>
      </c>
      <c r="T1823" s="224">
        <f>SUMIF('14'!$C$10:$C$29,$C1823,'14'!$G$10:$G$29)*'14'!$E$3</f>
        <v>0</v>
      </c>
      <c r="U1823" s="224">
        <f>SUMIF('15'!$C$10:$C$29,$C1823,'15'!$G$10:$G$29)*'15'!$E$3</f>
        <v>0</v>
      </c>
      <c r="V1823" s="224">
        <f>SUMIF('16'!$C$10:$C$29,$C1823,'16'!$G$10:$G$29)*'16'!$E$3</f>
        <v>0</v>
      </c>
      <c r="W1823" s="224">
        <f>SUMIF('17'!$C$10:$C$29,$C1823,'17'!$G$10:$G$29)*'17'!$E$3</f>
        <v>0</v>
      </c>
      <c r="X1823" s="224">
        <f>SUMIF('18'!$C$10:$C$29,$C1823,'18'!$G$10:$G$29)*'18'!$E$3</f>
        <v>0</v>
      </c>
      <c r="Y1823" s="224">
        <f>SUMIF('19'!$C$10:$C$28,$C1823,'19'!$G$10:$G$28)*'19'!$E$3</f>
        <v>0</v>
      </c>
      <c r="Z1823" s="224">
        <f>SUMIF('20'!$C$10:$C$29,$C1823,'20'!$G$10:$G$29)*'20'!$E$3</f>
        <v>0</v>
      </c>
      <c r="AA1823" s="224">
        <f>SUMIF('21'!$C$10:$C$29,$C1823,'21'!$G$10:$G$29)*'21'!$E$3</f>
        <v>0</v>
      </c>
    </row>
    <row r="1824" spans="3:27" ht="15" hidden="1">
      <c r="C1824" s="207" t="s">
        <v>3745</v>
      </c>
      <c r="D1824" s="207" t="s">
        <v>3746</v>
      </c>
      <c r="F1824" s="303">
        <f t="shared" si="29"/>
        <v>0</v>
      </c>
      <c r="G1824" s="224">
        <f>SUMIF('01'!$C$10:$C$29,$C1824,'01'!$G$10:$G$29)*'01'!$E$3</f>
        <v>0</v>
      </c>
      <c r="H1824" s="224">
        <f>SUMIF('02'!$C$10:$C$28,$C1824,'02'!$G$10:$G$28)*'02'!$E$3</f>
        <v>0</v>
      </c>
      <c r="I1824" s="224">
        <f>SUMIF('03'!$C$10:$C$29,$C1824,'03'!$G$10:$G$29)*'03'!$E$3</f>
        <v>0</v>
      </c>
      <c r="J1824" s="224">
        <f>SUMIF('04'!$C$10:$C$26,$C1824,'04'!$G$10:$G$26)*'04'!$E$3</f>
        <v>0</v>
      </c>
      <c r="K1824" s="224">
        <f>SUMIF('05'!$C$10:$C$29,$C1824,'05'!$G$10:$G$29)*'05'!$E$3</f>
        <v>0</v>
      </c>
      <c r="L1824" s="224">
        <f>SUMIF('06'!$C$10:$C$29,$C1824,'06'!$G$10:$G$29)*'06'!$E$3</f>
        <v>0</v>
      </c>
      <c r="M1824" s="224">
        <f>SUMIF('07'!$C$10:$C$26,$C1824,'07'!$G$10:$G$26)*'07'!$E$3</f>
        <v>0</v>
      </c>
      <c r="N1824" s="224">
        <f>SUMIF('08'!$C$10:$C$29,$C1824,'08'!$G$10:$G$29)*'08'!$E$3</f>
        <v>0</v>
      </c>
      <c r="O1824" s="224">
        <f>SUMIF('09'!$C$10:$C$29,$C1824,'09'!$G$10:$G$29)*'09'!$E$3</f>
        <v>0</v>
      </c>
      <c r="P1824" s="224">
        <f>SUMIF('10'!$C$10:$C$29,$C1824,'10'!$G$10:$G$29)*'10'!$E$3</f>
        <v>0</v>
      </c>
      <c r="Q1824" s="224">
        <f>SUMIF('11'!$C$10:$C$39,$C1824,'11'!$G$10:$G$39)*'11'!$E$3</f>
        <v>0</v>
      </c>
      <c r="R1824" s="224">
        <f>SUMIF('12'!$C$10:$C$29,$C1824,'12'!$G$10:$G$29)*'12'!$E$3</f>
        <v>0</v>
      </c>
      <c r="S1824" s="224">
        <f>SUMIF('13'!$C$10:$C$29,$C1824,'13'!$G$10:$G$29)*'13'!$E$3</f>
        <v>0</v>
      </c>
      <c r="T1824" s="224">
        <f>SUMIF('14'!$C$10:$C$29,$C1824,'14'!$G$10:$G$29)*'14'!$E$3</f>
        <v>0</v>
      </c>
      <c r="U1824" s="224">
        <f>SUMIF('15'!$C$10:$C$29,$C1824,'15'!$G$10:$G$29)*'15'!$E$3</f>
        <v>0</v>
      </c>
      <c r="V1824" s="224">
        <f>SUMIF('16'!$C$10:$C$29,$C1824,'16'!$G$10:$G$29)*'16'!$E$3</f>
        <v>0</v>
      </c>
      <c r="W1824" s="224">
        <f>SUMIF('17'!$C$10:$C$29,$C1824,'17'!$G$10:$G$29)*'17'!$E$3</f>
        <v>0</v>
      </c>
      <c r="X1824" s="224">
        <f>SUMIF('18'!$C$10:$C$29,$C1824,'18'!$G$10:$G$29)*'18'!$E$3</f>
        <v>0</v>
      </c>
      <c r="Y1824" s="224">
        <f>SUMIF('19'!$C$10:$C$28,$C1824,'19'!$G$10:$G$28)*'19'!$E$3</f>
        <v>0</v>
      </c>
      <c r="Z1824" s="224">
        <f>SUMIF('20'!$C$10:$C$29,$C1824,'20'!$G$10:$G$29)*'20'!$E$3</f>
        <v>0</v>
      </c>
      <c r="AA1824" s="224">
        <f>SUMIF('21'!$C$10:$C$29,$C1824,'21'!$G$10:$G$29)*'21'!$E$3</f>
        <v>0</v>
      </c>
    </row>
    <row r="1825" spans="3:27" ht="15" hidden="1">
      <c r="C1825" s="207" t="s">
        <v>3747</v>
      </c>
      <c r="D1825" s="207" t="s">
        <v>3748</v>
      </c>
      <c r="F1825" s="303">
        <f t="shared" si="29"/>
        <v>0</v>
      </c>
      <c r="G1825" s="224">
        <f>SUMIF('01'!$C$10:$C$29,$C1825,'01'!$G$10:$G$29)*'01'!$E$3</f>
        <v>0</v>
      </c>
      <c r="H1825" s="224">
        <f>SUMIF('02'!$C$10:$C$28,$C1825,'02'!$G$10:$G$28)*'02'!$E$3</f>
        <v>0</v>
      </c>
      <c r="I1825" s="224">
        <f>SUMIF('03'!$C$10:$C$29,$C1825,'03'!$G$10:$G$29)*'03'!$E$3</f>
        <v>0</v>
      </c>
      <c r="J1825" s="224">
        <f>SUMIF('04'!$C$10:$C$26,$C1825,'04'!$G$10:$G$26)*'04'!$E$3</f>
        <v>0</v>
      </c>
      <c r="K1825" s="224">
        <f>SUMIF('05'!$C$10:$C$29,$C1825,'05'!$G$10:$G$29)*'05'!$E$3</f>
        <v>0</v>
      </c>
      <c r="L1825" s="224">
        <f>SUMIF('06'!$C$10:$C$29,$C1825,'06'!$G$10:$G$29)*'06'!$E$3</f>
        <v>0</v>
      </c>
      <c r="M1825" s="224">
        <f>SUMIF('07'!$C$10:$C$26,$C1825,'07'!$G$10:$G$26)*'07'!$E$3</f>
        <v>0</v>
      </c>
      <c r="N1825" s="224">
        <f>SUMIF('08'!$C$10:$C$29,$C1825,'08'!$G$10:$G$29)*'08'!$E$3</f>
        <v>0</v>
      </c>
      <c r="O1825" s="224">
        <f>SUMIF('09'!$C$10:$C$29,$C1825,'09'!$G$10:$G$29)*'09'!$E$3</f>
        <v>0</v>
      </c>
      <c r="P1825" s="224">
        <f>SUMIF('10'!$C$10:$C$29,$C1825,'10'!$G$10:$G$29)*'10'!$E$3</f>
        <v>0</v>
      </c>
      <c r="Q1825" s="224">
        <f>SUMIF('11'!$C$10:$C$39,$C1825,'11'!$G$10:$G$39)*'11'!$E$3</f>
        <v>0</v>
      </c>
      <c r="R1825" s="224">
        <f>SUMIF('12'!$C$10:$C$29,$C1825,'12'!$G$10:$G$29)*'12'!$E$3</f>
        <v>0</v>
      </c>
      <c r="S1825" s="224">
        <f>SUMIF('13'!$C$10:$C$29,$C1825,'13'!$G$10:$G$29)*'13'!$E$3</f>
        <v>0</v>
      </c>
      <c r="T1825" s="224">
        <f>SUMIF('14'!$C$10:$C$29,$C1825,'14'!$G$10:$G$29)*'14'!$E$3</f>
        <v>0</v>
      </c>
      <c r="U1825" s="224">
        <f>SUMIF('15'!$C$10:$C$29,$C1825,'15'!$G$10:$G$29)*'15'!$E$3</f>
        <v>0</v>
      </c>
      <c r="V1825" s="224">
        <f>SUMIF('16'!$C$10:$C$29,$C1825,'16'!$G$10:$G$29)*'16'!$E$3</f>
        <v>0</v>
      </c>
      <c r="W1825" s="224">
        <f>SUMIF('17'!$C$10:$C$29,$C1825,'17'!$G$10:$G$29)*'17'!$E$3</f>
        <v>0</v>
      </c>
      <c r="X1825" s="224">
        <f>SUMIF('18'!$C$10:$C$29,$C1825,'18'!$G$10:$G$29)*'18'!$E$3</f>
        <v>0</v>
      </c>
      <c r="Y1825" s="224">
        <f>SUMIF('19'!$C$10:$C$28,$C1825,'19'!$G$10:$G$28)*'19'!$E$3</f>
        <v>0</v>
      </c>
      <c r="Z1825" s="224">
        <f>SUMIF('20'!$C$10:$C$29,$C1825,'20'!$G$10:$G$29)*'20'!$E$3</f>
        <v>0</v>
      </c>
      <c r="AA1825" s="224">
        <f>SUMIF('21'!$C$10:$C$29,$C1825,'21'!$G$10:$G$29)*'21'!$E$3</f>
        <v>0</v>
      </c>
    </row>
    <row r="1826" spans="3:27" ht="15" hidden="1">
      <c r="C1826" s="207" t="s">
        <v>3749</v>
      </c>
      <c r="D1826" s="207" t="s">
        <v>3750</v>
      </c>
      <c r="F1826" s="303">
        <f t="shared" si="29"/>
        <v>0</v>
      </c>
      <c r="G1826" s="224">
        <f>SUMIF('01'!$C$10:$C$29,$C1826,'01'!$G$10:$G$29)*'01'!$E$3</f>
        <v>0</v>
      </c>
      <c r="H1826" s="224">
        <f>SUMIF('02'!$C$10:$C$28,$C1826,'02'!$G$10:$G$28)*'02'!$E$3</f>
        <v>0</v>
      </c>
      <c r="I1826" s="224">
        <f>SUMIF('03'!$C$10:$C$29,$C1826,'03'!$G$10:$G$29)*'03'!$E$3</f>
        <v>0</v>
      </c>
      <c r="J1826" s="224">
        <f>SUMIF('04'!$C$10:$C$26,$C1826,'04'!$G$10:$G$26)*'04'!$E$3</f>
        <v>0</v>
      </c>
      <c r="K1826" s="224">
        <f>SUMIF('05'!$C$10:$C$29,$C1826,'05'!$G$10:$G$29)*'05'!$E$3</f>
        <v>0</v>
      </c>
      <c r="L1826" s="224">
        <f>SUMIF('06'!$C$10:$C$29,$C1826,'06'!$G$10:$G$29)*'06'!$E$3</f>
        <v>0</v>
      </c>
      <c r="M1826" s="224">
        <f>SUMIF('07'!$C$10:$C$26,$C1826,'07'!$G$10:$G$26)*'07'!$E$3</f>
        <v>0</v>
      </c>
      <c r="N1826" s="224">
        <f>SUMIF('08'!$C$10:$C$29,$C1826,'08'!$G$10:$G$29)*'08'!$E$3</f>
        <v>0</v>
      </c>
      <c r="O1826" s="224">
        <f>SUMIF('09'!$C$10:$C$29,$C1826,'09'!$G$10:$G$29)*'09'!$E$3</f>
        <v>0</v>
      </c>
      <c r="P1826" s="224">
        <f>SUMIF('10'!$C$10:$C$29,$C1826,'10'!$G$10:$G$29)*'10'!$E$3</f>
        <v>0</v>
      </c>
      <c r="Q1826" s="224">
        <f>SUMIF('11'!$C$10:$C$39,$C1826,'11'!$G$10:$G$39)*'11'!$E$3</f>
        <v>0</v>
      </c>
      <c r="R1826" s="224">
        <f>SUMIF('12'!$C$10:$C$29,$C1826,'12'!$G$10:$G$29)*'12'!$E$3</f>
        <v>0</v>
      </c>
      <c r="S1826" s="224">
        <f>SUMIF('13'!$C$10:$C$29,$C1826,'13'!$G$10:$G$29)*'13'!$E$3</f>
        <v>0</v>
      </c>
      <c r="T1826" s="224">
        <f>SUMIF('14'!$C$10:$C$29,$C1826,'14'!$G$10:$G$29)*'14'!$E$3</f>
        <v>0</v>
      </c>
      <c r="U1826" s="224">
        <f>SUMIF('15'!$C$10:$C$29,$C1826,'15'!$G$10:$G$29)*'15'!$E$3</f>
        <v>0</v>
      </c>
      <c r="V1826" s="224">
        <f>SUMIF('16'!$C$10:$C$29,$C1826,'16'!$G$10:$G$29)*'16'!$E$3</f>
        <v>0</v>
      </c>
      <c r="W1826" s="224">
        <f>SUMIF('17'!$C$10:$C$29,$C1826,'17'!$G$10:$G$29)*'17'!$E$3</f>
        <v>0</v>
      </c>
      <c r="X1826" s="224">
        <f>SUMIF('18'!$C$10:$C$29,$C1826,'18'!$G$10:$G$29)*'18'!$E$3</f>
        <v>0</v>
      </c>
      <c r="Y1826" s="224">
        <f>SUMIF('19'!$C$10:$C$28,$C1826,'19'!$G$10:$G$28)*'19'!$E$3</f>
        <v>0</v>
      </c>
      <c r="Z1826" s="224">
        <f>SUMIF('20'!$C$10:$C$29,$C1826,'20'!$G$10:$G$29)*'20'!$E$3</f>
        <v>0</v>
      </c>
      <c r="AA1826" s="224">
        <f>SUMIF('21'!$C$10:$C$29,$C1826,'21'!$G$10:$G$29)*'21'!$E$3</f>
        <v>0</v>
      </c>
    </row>
    <row r="1827" spans="3:27" ht="15" hidden="1">
      <c r="C1827" s="207" t="s">
        <v>3751</v>
      </c>
      <c r="D1827" s="207" t="s">
        <v>3752</v>
      </c>
      <c r="F1827" s="303">
        <f t="shared" si="29"/>
        <v>0</v>
      </c>
      <c r="G1827" s="224">
        <f>SUMIF('01'!$C$10:$C$29,$C1827,'01'!$G$10:$G$29)*'01'!$E$3</f>
        <v>0</v>
      </c>
      <c r="H1827" s="224">
        <f>SUMIF('02'!$C$10:$C$28,$C1827,'02'!$G$10:$G$28)*'02'!$E$3</f>
        <v>0</v>
      </c>
      <c r="I1827" s="224">
        <f>SUMIF('03'!$C$10:$C$29,$C1827,'03'!$G$10:$G$29)*'03'!$E$3</f>
        <v>0</v>
      </c>
      <c r="J1827" s="224">
        <f>SUMIF('04'!$C$10:$C$26,$C1827,'04'!$G$10:$G$26)*'04'!$E$3</f>
        <v>0</v>
      </c>
      <c r="K1827" s="224">
        <f>SUMIF('05'!$C$10:$C$29,$C1827,'05'!$G$10:$G$29)*'05'!$E$3</f>
        <v>0</v>
      </c>
      <c r="L1827" s="224">
        <f>SUMIF('06'!$C$10:$C$29,$C1827,'06'!$G$10:$G$29)*'06'!$E$3</f>
        <v>0</v>
      </c>
      <c r="M1827" s="224">
        <f>SUMIF('07'!$C$10:$C$26,$C1827,'07'!$G$10:$G$26)*'07'!$E$3</f>
        <v>0</v>
      </c>
      <c r="N1827" s="224">
        <f>SUMIF('08'!$C$10:$C$29,$C1827,'08'!$G$10:$G$29)*'08'!$E$3</f>
        <v>0</v>
      </c>
      <c r="O1827" s="224">
        <f>SUMIF('09'!$C$10:$C$29,$C1827,'09'!$G$10:$G$29)*'09'!$E$3</f>
        <v>0</v>
      </c>
      <c r="P1827" s="224">
        <f>SUMIF('10'!$C$10:$C$29,$C1827,'10'!$G$10:$G$29)*'10'!$E$3</f>
        <v>0</v>
      </c>
      <c r="Q1827" s="224">
        <f>SUMIF('11'!$C$10:$C$39,$C1827,'11'!$G$10:$G$39)*'11'!$E$3</f>
        <v>0</v>
      </c>
      <c r="R1827" s="224">
        <f>SUMIF('12'!$C$10:$C$29,$C1827,'12'!$G$10:$G$29)*'12'!$E$3</f>
        <v>0</v>
      </c>
      <c r="S1827" s="224">
        <f>SUMIF('13'!$C$10:$C$29,$C1827,'13'!$G$10:$G$29)*'13'!$E$3</f>
        <v>0</v>
      </c>
      <c r="T1827" s="224">
        <f>SUMIF('14'!$C$10:$C$29,$C1827,'14'!$G$10:$G$29)*'14'!$E$3</f>
        <v>0</v>
      </c>
      <c r="U1827" s="224">
        <f>SUMIF('15'!$C$10:$C$29,$C1827,'15'!$G$10:$G$29)*'15'!$E$3</f>
        <v>0</v>
      </c>
      <c r="V1827" s="224">
        <f>SUMIF('16'!$C$10:$C$29,$C1827,'16'!$G$10:$G$29)*'16'!$E$3</f>
        <v>0</v>
      </c>
      <c r="W1827" s="224">
        <f>SUMIF('17'!$C$10:$C$29,$C1827,'17'!$G$10:$G$29)*'17'!$E$3</f>
        <v>0</v>
      </c>
      <c r="X1827" s="224">
        <f>SUMIF('18'!$C$10:$C$29,$C1827,'18'!$G$10:$G$29)*'18'!$E$3</f>
        <v>0</v>
      </c>
      <c r="Y1827" s="224">
        <f>SUMIF('19'!$C$10:$C$28,$C1827,'19'!$G$10:$G$28)*'19'!$E$3</f>
        <v>0</v>
      </c>
      <c r="Z1827" s="224">
        <f>SUMIF('20'!$C$10:$C$29,$C1827,'20'!$G$10:$G$29)*'20'!$E$3</f>
        <v>0</v>
      </c>
      <c r="AA1827" s="224">
        <f>SUMIF('21'!$C$10:$C$29,$C1827,'21'!$G$10:$G$29)*'21'!$E$3</f>
        <v>0</v>
      </c>
    </row>
    <row r="1828" spans="3:27" ht="15" hidden="1">
      <c r="C1828" s="207" t="s">
        <v>3753</v>
      </c>
      <c r="D1828" s="207" t="s">
        <v>3754</v>
      </c>
      <c r="F1828" s="303">
        <f t="shared" si="29"/>
        <v>0</v>
      </c>
      <c r="G1828" s="224">
        <f>SUMIF('01'!$C$10:$C$29,$C1828,'01'!$G$10:$G$29)*'01'!$E$3</f>
        <v>0</v>
      </c>
      <c r="H1828" s="224">
        <f>SUMIF('02'!$C$10:$C$28,$C1828,'02'!$G$10:$G$28)*'02'!$E$3</f>
        <v>0</v>
      </c>
      <c r="I1828" s="224">
        <f>SUMIF('03'!$C$10:$C$29,$C1828,'03'!$G$10:$G$29)*'03'!$E$3</f>
        <v>0</v>
      </c>
      <c r="J1828" s="224">
        <f>SUMIF('04'!$C$10:$C$26,$C1828,'04'!$G$10:$G$26)*'04'!$E$3</f>
        <v>0</v>
      </c>
      <c r="K1828" s="224">
        <f>SUMIF('05'!$C$10:$C$29,$C1828,'05'!$G$10:$G$29)*'05'!$E$3</f>
        <v>0</v>
      </c>
      <c r="L1828" s="224">
        <f>SUMIF('06'!$C$10:$C$29,$C1828,'06'!$G$10:$G$29)*'06'!$E$3</f>
        <v>0</v>
      </c>
      <c r="M1828" s="224">
        <f>SUMIF('07'!$C$10:$C$26,$C1828,'07'!$G$10:$G$26)*'07'!$E$3</f>
        <v>0</v>
      </c>
      <c r="N1828" s="224">
        <f>SUMIF('08'!$C$10:$C$29,$C1828,'08'!$G$10:$G$29)*'08'!$E$3</f>
        <v>0</v>
      </c>
      <c r="O1828" s="224">
        <f>SUMIF('09'!$C$10:$C$29,$C1828,'09'!$G$10:$G$29)*'09'!$E$3</f>
        <v>0</v>
      </c>
      <c r="P1828" s="224">
        <f>SUMIF('10'!$C$10:$C$29,$C1828,'10'!$G$10:$G$29)*'10'!$E$3</f>
        <v>0</v>
      </c>
      <c r="Q1828" s="224">
        <f>SUMIF('11'!$C$10:$C$39,$C1828,'11'!$G$10:$G$39)*'11'!$E$3</f>
        <v>0</v>
      </c>
      <c r="R1828" s="224">
        <f>SUMIF('12'!$C$10:$C$29,$C1828,'12'!$G$10:$G$29)*'12'!$E$3</f>
        <v>0</v>
      </c>
      <c r="S1828" s="224">
        <f>SUMIF('13'!$C$10:$C$29,$C1828,'13'!$G$10:$G$29)*'13'!$E$3</f>
        <v>0</v>
      </c>
      <c r="T1828" s="224">
        <f>SUMIF('14'!$C$10:$C$29,$C1828,'14'!$G$10:$G$29)*'14'!$E$3</f>
        <v>0</v>
      </c>
      <c r="U1828" s="224">
        <f>SUMIF('15'!$C$10:$C$29,$C1828,'15'!$G$10:$G$29)*'15'!$E$3</f>
        <v>0</v>
      </c>
      <c r="V1828" s="224">
        <f>SUMIF('16'!$C$10:$C$29,$C1828,'16'!$G$10:$G$29)*'16'!$E$3</f>
        <v>0</v>
      </c>
      <c r="W1828" s="224">
        <f>SUMIF('17'!$C$10:$C$29,$C1828,'17'!$G$10:$G$29)*'17'!$E$3</f>
        <v>0</v>
      </c>
      <c r="X1828" s="224">
        <f>SUMIF('18'!$C$10:$C$29,$C1828,'18'!$G$10:$G$29)*'18'!$E$3</f>
        <v>0</v>
      </c>
      <c r="Y1828" s="224">
        <f>SUMIF('19'!$C$10:$C$28,$C1828,'19'!$G$10:$G$28)*'19'!$E$3</f>
        <v>0</v>
      </c>
      <c r="Z1828" s="224">
        <f>SUMIF('20'!$C$10:$C$29,$C1828,'20'!$G$10:$G$29)*'20'!$E$3</f>
        <v>0</v>
      </c>
      <c r="AA1828" s="224">
        <f>SUMIF('21'!$C$10:$C$29,$C1828,'21'!$G$10:$G$29)*'21'!$E$3</f>
        <v>0</v>
      </c>
    </row>
    <row r="1829" spans="3:27" ht="15" hidden="1">
      <c r="C1829" s="207" t="s">
        <v>3755</v>
      </c>
      <c r="D1829" s="207" t="s">
        <v>3756</v>
      </c>
      <c r="F1829" s="303">
        <f t="shared" si="29"/>
        <v>0</v>
      </c>
      <c r="G1829" s="224">
        <f>SUMIF('01'!$C$10:$C$29,$C1829,'01'!$G$10:$G$29)*'01'!$E$3</f>
        <v>0</v>
      </c>
      <c r="H1829" s="224">
        <f>SUMIF('02'!$C$10:$C$28,$C1829,'02'!$G$10:$G$28)*'02'!$E$3</f>
        <v>0</v>
      </c>
      <c r="I1829" s="224">
        <f>SUMIF('03'!$C$10:$C$29,$C1829,'03'!$G$10:$G$29)*'03'!$E$3</f>
        <v>0</v>
      </c>
      <c r="J1829" s="224">
        <f>SUMIF('04'!$C$10:$C$26,$C1829,'04'!$G$10:$G$26)*'04'!$E$3</f>
        <v>0</v>
      </c>
      <c r="K1829" s="224">
        <f>SUMIF('05'!$C$10:$C$29,$C1829,'05'!$G$10:$G$29)*'05'!$E$3</f>
        <v>0</v>
      </c>
      <c r="L1829" s="224">
        <f>SUMIF('06'!$C$10:$C$29,$C1829,'06'!$G$10:$G$29)*'06'!$E$3</f>
        <v>0</v>
      </c>
      <c r="M1829" s="224">
        <f>SUMIF('07'!$C$10:$C$26,$C1829,'07'!$G$10:$G$26)*'07'!$E$3</f>
        <v>0</v>
      </c>
      <c r="N1829" s="224">
        <f>SUMIF('08'!$C$10:$C$29,$C1829,'08'!$G$10:$G$29)*'08'!$E$3</f>
        <v>0</v>
      </c>
      <c r="O1829" s="224">
        <f>SUMIF('09'!$C$10:$C$29,$C1829,'09'!$G$10:$G$29)*'09'!$E$3</f>
        <v>0</v>
      </c>
      <c r="P1829" s="224">
        <f>SUMIF('10'!$C$10:$C$29,$C1829,'10'!$G$10:$G$29)*'10'!$E$3</f>
        <v>0</v>
      </c>
      <c r="Q1829" s="224">
        <f>SUMIF('11'!$C$10:$C$39,$C1829,'11'!$G$10:$G$39)*'11'!$E$3</f>
        <v>0</v>
      </c>
      <c r="R1829" s="224">
        <f>SUMIF('12'!$C$10:$C$29,$C1829,'12'!$G$10:$G$29)*'12'!$E$3</f>
        <v>0</v>
      </c>
      <c r="S1829" s="224">
        <f>SUMIF('13'!$C$10:$C$29,$C1829,'13'!$G$10:$G$29)*'13'!$E$3</f>
        <v>0</v>
      </c>
      <c r="T1829" s="224">
        <f>SUMIF('14'!$C$10:$C$29,$C1829,'14'!$G$10:$G$29)*'14'!$E$3</f>
        <v>0</v>
      </c>
      <c r="U1829" s="224">
        <f>SUMIF('15'!$C$10:$C$29,$C1829,'15'!$G$10:$G$29)*'15'!$E$3</f>
        <v>0</v>
      </c>
      <c r="V1829" s="224">
        <f>SUMIF('16'!$C$10:$C$29,$C1829,'16'!$G$10:$G$29)*'16'!$E$3</f>
        <v>0</v>
      </c>
      <c r="W1829" s="224">
        <f>SUMIF('17'!$C$10:$C$29,$C1829,'17'!$G$10:$G$29)*'17'!$E$3</f>
        <v>0</v>
      </c>
      <c r="X1829" s="224">
        <f>SUMIF('18'!$C$10:$C$29,$C1829,'18'!$G$10:$G$29)*'18'!$E$3</f>
        <v>0</v>
      </c>
      <c r="Y1829" s="224">
        <f>SUMIF('19'!$C$10:$C$28,$C1829,'19'!$G$10:$G$28)*'19'!$E$3</f>
        <v>0</v>
      </c>
      <c r="Z1829" s="224">
        <f>SUMIF('20'!$C$10:$C$29,$C1829,'20'!$G$10:$G$29)*'20'!$E$3</f>
        <v>0</v>
      </c>
      <c r="AA1829" s="224">
        <f>SUMIF('21'!$C$10:$C$29,$C1829,'21'!$G$10:$G$29)*'21'!$E$3</f>
        <v>0</v>
      </c>
    </row>
    <row r="1830" spans="3:27" ht="15" hidden="1">
      <c r="C1830" s="207" t="s">
        <v>3757</v>
      </c>
      <c r="D1830" s="207" t="s">
        <v>3758</v>
      </c>
      <c r="F1830" s="303">
        <f t="shared" si="29"/>
        <v>0</v>
      </c>
      <c r="G1830" s="224">
        <f>SUMIF('01'!$C$10:$C$29,$C1830,'01'!$G$10:$G$29)*'01'!$E$3</f>
        <v>0</v>
      </c>
      <c r="H1830" s="224">
        <f>SUMIF('02'!$C$10:$C$28,$C1830,'02'!$G$10:$G$28)*'02'!$E$3</f>
        <v>0</v>
      </c>
      <c r="I1830" s="224">
        <f>SUMIF('03'!$C$10:$C$29,$C1830,'03'!$G$10:$G$29)*'03'!$E$3</f>
        <v>0</v>
      </c>
      <c r="J1830" s="224">
        <f>SUMIF('04'!$C$10:$C$26,$C1830,'04'!$G$10:$G$26)*'04'!$E$3</f>
        <v>0</v>
      </c>
      <c r="K1830" s="224">
        <f>SUMIF('05'!$C$10:$C$29,$C1830,'05'!$G$10:$G$29)*'05'!$E$3</f>
        <v>0</v>
      </c>
      <c r="L1830" s="224">
        <f>SUMIF('06'!$C$10:$C$29,$C1830,'06'!$G$10:$G$29)*'06'!$E$3</f>
        <v>0</v>
      </c>
      <c r="M1830" s="224">
        <f>SUMIF('07'!$C$10:$C$26,$C1830,'07'!$G$10:$G$26)*'07'!$E$3</f>
        <v>0</v>
      </c>
      <c r="N1830" s="224">
        <f>SUMIF('08'!$C$10:$C$29,$C1830,'08'!$G$10:$G$29)*'08'!$E$3</f>
        <v>0</v>
      </c>
      <c r="O1830" s="224">
        <f>SUMIF('09'!$C$10:$C$29,$C1830,'09'!$G$10:$G$29)*'09'!$E$3</f>
        <v>0</v>
      </c>
      <c r="P1830" s="224">
        <f>SUMIF('10'!$C$10:$C$29,$C1830,'10'!$G$10:$G$29)*'10'!$E$3</f>
        <v>0</v>
      </c>
      <c r="Q1830" s="224">
        <f>SUMIF('11'!$C$10:$C$39,$C1830,'11'!$G$10:$G$39)*'11'!$E$3</f>
        <v>0</v>
      </c>
      <c r="R1830" s="224">
        <f>SUMIF('12'!$C$10:$C$29,$C1830,'12'!$G$10:$G$29)*'12'!$E$3</f>
        <v>0</v>
      </c>
      <c r="S1830" s="224">
        <f>SUMIF('13'!$C$10:$C$29,$C1830,'13'!$G$10:$G$29)*'13'!$E$3</f>
        <v>0</v>
      </c>
      <c r="T1830" s="224">
        <f>SUMIF('14'!$C$10:$C$29,$C1830,'14'!$G$10:$G$29)*'14'!$E$3</f>
        <v>0</v>
      </c>
      <c r="U1830" s="224">
        <f>SUMIF('15'!$C$10:$C$29,$C1830,'15'!$G$10:$G$29)*'15'!$E$3</f>
        <v>0</v>
      </c>
      <c r="V1830" s="224">
        <f>SUMIF('16'!$C$10:$C$29,$C1830,'16'!$G$10:$G$29)*'16'!$E$3</f>
        <v>0</v>
      </c>
      <c r="W1830" s="224">
        <f>SUMIF('17'!$C$10:$C$29,$C1830,'17'!$G$10:$G$29)*'17'!$E$3</f>
        <v>0</v>
      </c>
      <c r="X1830" s="224">
        <f>SUMIF('18'!$C$10:$C$29,$C1830,'18'!$G$10:$G$29)*'18'!$E$3</f>
        <v>0</v>
      </c>
      <c r="Y1830" s="224">
        <f>SUMIF('19'!$C$10:$C$28,$C1830,'19'!$G$10:$G$28)*'19'!$E$3</f>
        <v>0</v>
      </c>
      <c r="Z1830" s="224">
        <f>SUMIF('20'!$C$10:$C$29,$C1830,'20'!$G$10:$G$29)*'20'!$E$3</f>
        <v>0</v>
      </c>
      <c r="AA1830" s="224">
        <f>SUMIF('21'!$C$10:$C$29,$C1830,'21'!$G$10:$G$29)*'21'!$E$3</f>
        <v>0</v>
      </c>
    </row>
    <row r="1831" spans="3:27" ht="15" hidden="1">
      <c r="C1831" s="207" t="s">
        <v>3759</v>
      </c>
      <c r="D1831" s="207" t="s">
        <v>3760</v>
      </c>
      <c r="F1831" s="303">
        <f t="shared" si="29"/>
        <v>0</v>
      </c>
      <c r="G1831" s="224">
        <f>SUMIF('01'!$C$10:$C$29,$C1831,'01'!$G$10:$G$29)*'01'!$E$3</f>
        <v>0</v>
      </c>
      <c r="H1831" s="224">
        <f>SUMIF('02'!$C$10:$C$28,$C1831,'02'!$G$10:$G$28)*'02'!$E$3</f>
        <v>0</v>
      </c>
      <c r="I1831" s="224">
        <f>SUMIF('03'!$C$10:$C$29,$C1831,'03'!$G$10:$G$29)*'03'!$E$3</f>
        <v>0</v>
      </c>
      <c r="J1831" s="224">
        <f>SUMIF('04'!$C$10:$C$26,$C1831,'04'!$G$10:$G$26)*'04'!$E$3</f>
        <v>0</v>
      </c>
      <c r="K1831" s="224">
        <f>SUMIF('05'!$C$10:$C$29,$C1831,'05'!$G$10:$G$29)*'05'!$E$3</f>
        <v>0</v>
      </c>
      <c r="L1831" s="224">
        <f>SUMIF('06'!$C$10:$C$29,$C1831,'06'!$G$10:$G$29)*'06'!$E$3</f>
        <v>0</v>
      </c>
      <c r="M1831" s="224">
        <f>SUMIF('07'!$C$10:$C$26,$C1831,'07'!$G$10:$G$26)*'07'!$E$3</f>
        <v>0</v>
      </c>
      <c r="N1831" s="224">
        <f>SUMIF('08'!$C$10:$C$29,$C1831,'08'!$G$10:$G$29)*'08'!$E$3</f>
        <v>0</v>
      </c>
      <c r="O1831" s="224">
        <f>SUMIF('09'!$C$10:$C$29,$C1831,'09'!$G$10:$G$29)*'09'!$E$3</f>
        <v>0</v>
      </c>
      <c r="P1831" s="224">
        <f>SUMIF('10'!$C$10:$C$29,$C1831,'10'!$G$10:$G$29)*'10'!$E$3</f>
        <v>0</v>
      </c>
      <c r="Q1831" s="224">
        <f>SUMIF('11'!$C$10:$C$39,$C1831,'11'!$G$10:$G$39)*'11'!$E$3</f>
        <v>0</v>
      </c>
      <c r="R1831" s="224">
        <f>SUMIF('12'!$C$10:$C$29,$C1831,'12'!$G$10:$G$29)*'12'!$E$3</f>
        <v>0</v>
      </c>
      <c r="S1831" s="224">
        <f>SUMIF('13'!$C$10:$C$29,$C1831,'13'!$G$10:$G$29)*'13'!$E$3</f>
        <v>0</v>
      </c>
      <c r="T1831" s="224">
        <f>SUMIF('14'!$C$10:$C$29,$C1831,'14'!$G$10:$G$29)*'14'!$E$3</f>
        <v>0</v>
      </c>
      <c r="U1831" s="224">
        <f>SUMIF('15'!$C$10:$C$29,$C1831,'15'!$G$10:$G$29)*'15'!$E$3</f>
        <v>0</v>
      </c>
      <c r="V1831" s="224">
        <f>SUMIF('16'!$C$10:$C$29,$C1831,'16'!$G$10:$G$29)*'16'!$E$3</f>
        <v>0</v>
      </c>
      <c r="W1831" s="224">
        <f>SUMIF('17'!$C$10:$C$29,$C1831,'17'!$G$10:$G$29)*'17'!$E$3</f>
        <v>0</v>
      </c>
      <c r="X1831" s="224">
        <f>SUMIF('18'!$C$10:$C$29,$C1831,'18'!$G$10:$G$29)*'18'!$E$3</f>
        <v>0</v>
      </c>
      <c r="Y1831" s="224">
        <f>SUMIF('19'!$C$10:$C$28,$C1831,'19'!$G$10:$G$28)*'19'!$E$3</f>
        <v>0</v>
      </c>
      <c r="Z1831" s="224">
        <f>SUMIF('20'!$C$10:$C$29,$C1831,'20'!$G$10:$G$29)*'20'!$E$3</f>
        <v>0</v>
      </c>
      <c r="AA1831" s="224">
        <f>SUMIF('21'!$C$10:$C$29,$C1831,'21'!$G$10:$G$29)*'21'!$E$3</f>
        <v>0</v>
      </c>
    </row>
    <row r="1832" spans="3:27" ht="15" hidden="1">
      <c r="C1832" s="207" t="s">
        <v>3761</v>
      </c>
      <c r="D1832" s="207" t="s">
        <v>3762</v>
      </c>
      <c r="F1832" s="303">
        <f t="shared" si="29"/>
        <v>0</v>
      </c>
      <c r="G1832" s="224">
        <f>SUMIF('01'!$C$10:$C$29,$C1832,'01'!$G$10:$G$29)*'01'!$E$3</f>
        <v>0</v>
      </c>
      <c r="H1832" s="224">
        <f>SUMIF('02'!$C$10:$C$28,$C1832,'02'!$G$10:$G$28)*'02'!$E$3</f>
        <v>0</v>
      </c>
      <c r="I1832" s="224">
        <f>SUMIF('03'!$C$10:$C$29,$C1832,'03'!$G$10:$G$29)*'03'!$E$3</f>
        <v>0</v>
      </c>
      <c r="J1832" s="224">
        <f>SUMIF('04'!$C$10:$C$26,$C1832,'04'!$G$10:$G$26)*'04'!$E$3</f>
        <v>0</v>
      </c>
      <c r="K1832" s="224">
        <f>SUMIF('05'!$C$10:$C$29,$C1832,'05'!$G$10:$G$29)*'05'!$E$3</f>
        <v>0</v>
      </c>
      <c r="L1832" s="224">
        <f>SUMIF('06'!$C$10:$C$29,$C1832,'06'!$G$10:$G$29)*'06'!$E$3</f>
        <v>0</v>
      </c>
      <c r="M1832" s="224">
        <f>SUMIF('07'!$C$10:$C$26,$C1832,'07'!$G$10:$G$26)*'07'!$E$3</f>
        <v>0</v>
      </c>
      <c r="N1832" s="224">
        <f>SUMIF('08'!$C$10:$C$29,$C1832,'08'!$G$10:$G$29)*'08'!$E$3</f>
        <v>0</v>
      </c>
      <c r="O1832" s="224">
        <f>SUMIF('09'!$C$10:$C$29,$C1832,'09'!$G$10:$G$29)*'09'!$E$3</f>
        <v>0</v>
      </c>
      <c r="P1832" s="224">
        <f>SUMIF('10'!$C$10:$C$29,$C1832,'10'!$G$10:$G$29)*'10'!$E$3</f>
        <v>0</v>
      </c>
      <c r="Q1832" s="224">
        <f>SUMIF('11'!$C$10:$C$39,$C1832,'11'!$G$10:$G$39)*'11'!$E$3</f>
        <v>0</v>
      </c>
      <c r="R1832" s="224">
        <f>SUMIF('12'!$C$10:$C$29,$C1832,'12'!$G$10:$G$29)*'12'!$E$3</f>
        <v>0</v>
      </c>
      <c r="S1832" s="224">
        <f>SUMIF('13'!$C$10:$C$29,$C1832,'13'!$G$10:$G$29)*'13'!$E$3</f>
        <v>0</v>
      </c>
      <c r="T1832" s="224">
        <f>SUMIF('14'!$C$10:$C$29,$C1832,'14'!$G$10:$G$29)*'14'!$E$3</f>
        <v>0</v>
      </c>
      <c r="U1832" s="224">
        <f>SUMIF('15'!$C$10:$C$29,$C1832,'15'!$G$10:$G$29)*'15'!$E$3</f>
        <v>0</v>
      </c>
      <c r="V1832" s="224">
        <f>SUMIF('16'!$C$10:$C$29,$C1832,'16'!$G$10:$G$29)*'16'!$E$3</f>
        <v>0</v>
      </c>
      <c r="W1832" s="224">
        <f>SUMIF('17'!$C$10:$C$29,$C1832,'17'!$G$10:$G$29)*'17'!$E$3</f>
        <v>0</v>
      </c>
      <c r="X1832" s="224">
        <f>SUMIF('18'!$C$10:$C$29,$C1832,'18'!$G$10:$G$29)*'18'!$E$3</f>
        <v>0</v>
      </c>
      <c r="Y1832" s="224">
        <f>SUMIF('19'!$C$10:$C$28,$C1832,'19'!$G$10:$G$28)*'19'!$E$3</f>
        <v>0</v>
      </c>
      <c r="Z1832" s="224">
        <f>SUMIF('20'!$C$10:$C$29,$C1832,'20'!$G$10:$G$29)*'20'!$E$3</f>
        <v>0</v>
      </c>
      <c r="AA1832" s="224">
        <f>SUMIF('21'!$C$10:$C$29,$C1832,'21'!$G$10:$G$29)*'21'!$E$3</f>
        <v>0</v>
      </c>
    </row>
    <row r="1833" spans="3:27" ht="15" hidden="1">
      <c r="C1833" s="207" t="s">
        <v>3763</v>
      </c>
      <c r="D1833" s="207" t="s">
        <v>3764</v>
      </c>
      <c r="F1833" s="303">
        <f t="shared" si="29"/>
        <v>0</v>
      </c>
      <c r="G1833" s="224">
        <f>SUMIF('01'!$C$10:$C$29,$C1833,'01'!$G$10:$G$29)*'01'!$E$3</f>
        <v>0</v>
      </c>
      <c r="H1833" s="224">
        <f>SUMIF('02'!$C$10:$C$28,$C1833,'02'!$G$10:$G$28)*'02'!$E$3</f>
        <v>0</v>
      </c>
      <c r="I1833" s="224">
        <f>SUMIF('03'!$C$10:$C$29,$C1833,'03'!$G$10:$G$29)*'03'!$E$3</f>
        <v>0</v>
      </c>
      <c r="J1833" s="224">
        <f>SUMIF('04'!$C$10:$C$26,$C1833,'04'!$G$10:$G$26)*'04'!$E$3</f>
        <v>0</v>
      </c>
      <c r="K1833" s="224">
        <f>SUMIF('05'!$C$10:$C$29,$C1833,'05'!$G$10:$G$29)*'05'!$E$3</f>
        <v>0</v>
      </c>
      <c r="L1833" s="224">
        <f>SUMIF('06'!$C$10:$C$29,$C1833,'06'!$G$10:$G$29)*'06'!$E$3</f>
        <v>0</v>
      </c>
      <c r="M1833" s="224">
        <f>SUMIF('07'!$C$10:$C$26,$C1833,'07'!$G$10:$G$26)*'07'!$E$3</f>
        <v>0</v>
      </c>
      <c r="N1833" s="224">
        <f>SUMIF('08'!$C$10:$C$29,$C1833,'08'!$G$10:$G$29)*'08'!$E$3</f>
        <v>0</v>
      </c>
      <c r="O1833" s="224">
        <f>SUMIF('09'!$C$10:$C$29,$C1833,'09'!$G$10:$G$29)*'09'!$E$3</f>
        <v>0</v>
      </c>
      <c r="P1833" s="224">
        <f>SUMIF('10'!$C$10:$C$29,$C1833,'10'!$G$10:$G$29)*'10'!$E$3</f>
        <v>0</v>
      </c>
      <c r="Q1833" s="224">
        <f>SUMIF('11'!$C$10:$C$39,$C1833,'11'!$G$10:$G$39)*'11'!$E$3</f>
        <v>0</v>
      </c>
      <c r="R1833" s="224">
        <f>SUMIF('12'!$C$10:$C$29,$C1833,'12'!$G$10:$G$29)*'12'!$E$3</f>
        <v>0</v>
      </c>
      <c r="S1833" s="224">
        <f>SUMIF('13'!$C$10:$C$29,$C1833,'13'!$G$10:$G$29)*'13'!$E$3</f>
        <v>0</v>
      </c>
      <c r="T1833" s="224">
        <f>SUMIF('14'!$C$10:$C$29,$C1833,'14'!$G$10:$G$29)*'14'!$E$3</f>
        <v>0</v>
      </c>
      <c r="U1833" s="224">
        <f>SUMIF('15'!$C$10:$C$29,$C1833,'15'!$G$10:$G$29)*'15'!$E$3</f>
        <v>0</v>
      </c>
      <c r="V1833" s="224">
        <f>SUMIF('16'!$C$10:$C$29,$C1833,'16'!$G$10:$G$29)*'16'!$E$3</f>
        <v>0</v>
      </c>
      <c r="W1833" s="224">
        <f>SUMIF('17'!$C$10:$C$29,$C1833,'17'!$G$10:$G$29)*'17'!$E$3</f>
        <v>0</v>
      </c>
      <c r="X1833" s="224">
        <f>SUMIF('18'!$C$10:$C$29,$C1833,'18'!$G$10:$G$29)*'18'!$E$3</f>
        <v>0</v>
      </c>
      <c r="Y1833" s="224">
        <f>SUMIF('19'!$C$10:$C$28,$C1833,'19'!$G$10:$G$28)*'19'!$E$3</f>
        <v>0</v>
      </c>
      <c r="Z1833" s="224">
        <f>SUMIF('20'!$C$10:$C$29,$C1833,'20'!$G$10:$G$29)*'20'!$E$3</f>
        <v>0</v>
      </c>
      <c r="AA1833" s="224">
        <f>SUMIF('21'!$C$10:$C$29,$C1833,'21'!$G$10:$G$29)*'21'!$E$3</f>
        <v>0</v>
      </c>
    </row>
    <row r="1834" spans="3:27" ht="15" hidden="1">
      <c r="C1834" s="207" t="s">
        <v>3765</v>
      </c>
      <c r="D1834" s="207" t="s">
        <v>3766</v>
      </c>
      <c r="F1834" s="303">
        <f t="shared" si="29"/>
        <v>0</v>
      </c>
      <c r="G1834" s="224">
        <f>SUMIF('01'!$C$10:$C$29,$C1834,'01'!$G$10:$G$29)*'01'!$E$3</f>
        <v>0</v>
      </c>
      <c r="H1834" s="224">
        <f>SUMIF('02'!$C$10:$C$28,$C1834,'02'!$G$10:$G$28)*'02'!$E$3</f>
        <v>0</v>
      </c>
      <c r="I1834" s="224">
        <f>SUMIF('03'!$C$10:$C$29,$C1834,'03'!$G$10:$G$29)*'03'!$E$3</f>
        <v>0</v>
      </c>
      <c r="J1834" s="224">
        <f>SUMIF('04'!$C$10:$C$26,$C1834,'04'!$G$10:$G$26)*'04'!$E$3</f>
        <v>0</v>
      </c>
      <c r="K1834" s="224">
        <f>SUMIF('05'!$C$10:$C$29,$C1834,'05'!$G$10:$G$29)*'05'!$E$3</f>
        <v>0</v>
      </c>
      <c r="L1834" s="224">
        <f>SUMIF('06'!$C$10:$C$29,$C1834,'06'!$G$10:$G$29)*'06'!$E$3</f>
        <v>0</v>
      </c>
      <c r="M1834" s="224">
        <f>SUMIF('07'!$C$10:$C$26,$C1834,'07'!$G$10:$G$26)*'07'!$E$3</f>
        <v>0</v>
      </c>
      <c r="N1834" s="224">
        <f>SUMIF('08'!$C$10:$C$29,$C1834,'08'!$G$10:$G$29)*'08'!$E$3</f>
        <v>0</v>
      </c>
      <c r="O1834" s="224">
        <f>SUMIF('09'!$C$10:$C$29,$C1834,'09'!$G$10:$G$29)*'09'!$E$3</f>
        <v>0</v>
      </c>
      <c r="P1834" s="224">
        <f>SUMIF('10'!$C$10:$C$29,$C1834,'10'!$G$10:$G$29)*'10'!$E$3</f>
        <v>0</v>
      </c>
      <c r="Q1834" s="224">
        <f>SUMIF('11'!$C$10:$C$39,$C1834,'11'!$G$10:$G$39)*'11'!$E$3</f>
        <v>0</v>
      </c>
      <c r="R1834" s="224">
        <f>SUMIF('12'!$C$10:$C$29,$C1834,'12'!$G$10:$G$29)*'12'!$E$3</f>
        <v>0</v>
      </c>
      <c r="S1834" s="224">
        <f>SUMIF('13'!$C$10:$C$29,$C1834,'13'!$G$10:$G$29)*'13'!$E$3</f>
        <v>0</v>
      </c>
      <c r="T1834" s="224">
        <f>SUMIF('14'!$C$10:$C$29,$C1834,'14'!$G$10:$G$29)*'14'!$E$3</f>
        <v>0</v>
      </c>
      <c r="U1834" s="224">
        <f>SUMIF('15'!$C$10:$C$29,$C1834,'15'!$G$10:$G$29)*'15'!$E$3</f>
        <v>0</v>
      </c>
      <c r="V1834" s="224">
        <f>SUMIF('16'!$C$10:$C$29,$C1834,'16'!$G$10:$G$29)*'16'!$E$3</f>
        <v>0</v>
      </c>
      <c r="W1834" s="224">
        <f>SUMIF('17'!$C$10:$C$29,$C1834,'17'!$G$10:$G$29)*'17'!$E$3</f>
        <v>0</v>
      </c>
      <c r="X1834" s="224">
        <f>SUMIF('18'!$C$10:$C$29,$C1834,'18'!$G$10:$G$29)*'18'!$E$3</f>
        <v>0</v>
      </c>
      <c r="Y1834" s="224">
        <f>SUMIF('19'!$C$10:$C$28,$C1834,'19'!$G$10:$G$28)*'19'!$E$3</f>
        <v>0</v>
      </c>
      <c r="Z1834" s="224">
        <f>SUMIF('20'!$C$10:$C$29,$C1834,'20'!$G$10:$G$29)*'20'!$E$3</f>
        <v>0</v>
      </c>
      <c r="AA1834" s="224">
        <f>SUMIF('21'!$C$10:$C$29,$C1834,'21'!$G$10:$G$29)*'21'!$E$3</f>
        <v>0</v>
      </c>
    </row>
    <row r="1835" spans="3:27" ht="15" hidden="1">
      <c r="C1835" s="207" t="s">
        <v>3767</v>
      </c>
      <c r="D1835" s="207" t="s">
        <v>3768</v>
      </c>
      <c r="F1835" s="303">
        <f t="shared" si="29"/>
        <v>0</v>
      </c>
      <c r="G1835" s="224">
        <f>SUMIF('01'!$C$10:$C$29,$C1835,'01'!$G$10:$G$29)*'01'!$E$3</f>
        <v>0</v>
      </c>
      <c r="H1835" s="224">
        <f>SUMIF('02'!$C$10:$C$28,$C1835,'02'!$G$10:$G$28)*'02'!$E$3</f>
        <v>0</v>
      </c>
      <c r="I1835" s="224">
        <f>SUMIF('03'!$C$10:$C$29,$C1835,'03'!$G$10:$G$29)*'03'!$E$3</f>
        <v>0</v>
      </c>
      <c r="J1835" s="224">
        <f>SUMIF('04'!$C$10:$C$26,$C1835,'04'!$G$10:$G$26)*'04'!$E$3</f>
        <v>0</v>
      </c>
      <c r="K1835" s="224">
        <f>SUMIF('05'!$C$10:$C$29,$C1835,'05'!$G$10:$G$29)*'05'!$E$3</f>
        <v>0</v>
      </c>
      <c r="L1835" s="224">
        <f>SUMIF('06'!$C$10:$C$29,$C1835,'06'!$G$10:$G$29)*'06'!$E$3</f>
        <v>0</v>
      </c>
      <c r="M1835" s="224">
        <f>SUMIF('07'!$C$10:$C$26,$C1835,'07'!$G$10:$G$26)*'07'!$E$3</f>
        <v>0</v>
      </c>
      <c r="N1835" s="224">
        <f>SUMIF('08'!$C$10:$C$29,$C1835,'08'!$G$10:$G$29)*'08'!$E$3</f>
        <v>0</v>
      </c>
      <c r="O1835" s="224">
        <f>SUMIF('09'!$C$10:$C$29,$C1835,'09'!$G$10:$G$29)*'09'!$E$3</f>
        <v>0</v>
      </c>
      <c r="P1835" s="224">
        <f>SUMIF('10'!$C$10:$C$29,$C1835,'10'!$G$10:$G$29)*'10'!$E$3</f>
        <v>0</v>
      </c>
      <c r="Q1835" s="224">
        <f>SUMIF('11'!$C$10:$C$39,$C1835,'11'!$G$10:$G$39)*'11'!$E$3</f>
        <v>0</v>
      </c>
      <c r="R1835" s="224">
        <f>SUMIF('12'!$C$10:$C$29,$C1835,'12'!$G$10:$G$29)*'12'!$E$3</f>
        <v>0</v>
      </c>
      <c r="S1835" s="224">
        <f>SUMIF('13'!$C$10:$C$29,$C1835,'13'!$G$10:$G$29)*'13'!$E$3</f>
        <v>0</v>
      </c>
      <c r="T1835" s="224">
        <f>SUMIF('14'!$C$10:$C$29,$C1835,'14'!$G$10:$G$29)*'14'!$E$3</f>
        <v>0</v>
      </c>
      <c r="U1835" s="224">
        <f>SUMIF('15'!$C$10:$C$29,$C1835,'15'!$G$10:$G$29)*'15'!$E$3</f>
        <v>0</v>
      </c>
      <c r="V1835" s="224">
        <f>SUMIF('16'!$C$10:$C$29,$C1835,'16'!$G$10:$G$29)*'16'!$E$3</f>
        <v>0</v>
      </c>
      <c r="W1835" s="224">
        <f>SUMIF('17'!$C$10:$C$29,$C1835,'17'!$G$10:$G$29)*'17'!$E$3</f>
        <v>0</v>
      </c>
      <c r="X1835" s="224">
        <f>SUMIF('18'!$C$10:$C$29,$C1835,'18'!$G$10:$G$29)*'18'!$E$3</f>
        <v>0</v>
      </c>
      <c r="Y1835" s="224">
        <f>SUMIF('19'!$C$10:$C$28,$C1835,'19'!$G$10:$G$28)*'19'!$E$3</f>
        <v>0</v>
      </c>
      <c r="Z1835" s="224">
        <f>SUMIF('20'!$C$10:$C$29,$C1835,'20'!$G$10:$G$29)*'20'!$E$3</f>
        <v>0</v>
      </c>
      <c r="AA1835" s="224">
        <f>SUMIF('21'!$C$10:$C$29,$C1835,'21'!$G$10:$G$29)*'21'!$E$3</f>
        <v>0</v>
      </c>
    </row>
    <row r="1836" spans="3:27" ht="15" hidden="1">
      <c r="C1836" s="207" t="s">
        <v>3769</v>
      </c>
      <c r="D1836" s="207" t="s">
        <v>3770</v>
      </c>
      <c r="F1836" s="303">
        <f t="shared" si="29"/>
        <v>0</v>
      </c>
      <c r="G1836" s="224">
        <f>SUMIF('01'!$C$10:$C$29,$C1836,'01'!$G$10:$G$29)*'01'!$E$3</f>
        <v>0</v>
      </c>
      <c r="H1836" s="224">
        <f>SUMIF('02'!$C$10:$C$28,$C1836,'02'!$G$10:$G$28)*'02'!$E$3</f>
        <v>0</v>
      </c>
      <c r="I1836" s="224">
        <f>SUMIF('03'!$C$10:$C$29,$C1836,'03'!$G$10:$G$29)*'03'!$E$3</f>
        <v>0</v>
      </c>
      <c r="J1836" s="224">
        <f>SUMIF('04'!$C$10:$C$26,$C1836,'04'!$G$10:$G$26)*'04'!$E$3</f>
        <v>0</v>
      </c>
      <c r="K1836" s="224">
        <f>SUMIF('05'!$C$10:$C$29,$C1836,'05'!$G$10:$G$29)*'05'!$E$3</f>
        <v>0</v>
      </c>
      <c r="L1836" s="224">
        <f>SUMIF('06'!$C$10:$C$29,$C1836,'06'!$G$10:$G$29)*'06'!$E$3</f>
        <v>0</v>
      </c>
      <c r="M1836" s="224">
        <f>SUMIF('07'!$C$10:$C$26,$C1836,'07'!$G$10:$G$26)*'07'!$E$3</f>
        <v>0</v>
      </c>
      <c r="N1836" s="224">
        <f>SUMIF('08'!$C$10:$C$29,$C1836,'08'!$G$10:$G$29)*'08'!$E$3</f>
        <v>0</v>
      </c>
      <c r="O1836" s="224">
        <f>SUMIF('09'!$C$10:$C$29,$C1836,'09'!$G$10:$G$29)*'09'!$E$3</f>
        <v>0</v>
      </c>
      <c r="P1836" s="224">
        <f>SUMIF('10'!$C$10:$C$29,$C1836,'10'!$G$10:$G$29)*'10'!$E$3</f>
        <v>0</v>
      </c>
      <c r="Q1836" s="224">
        <f>SUMIF('11'!$C$10:$C$39,$C1836,'11'!$G$10:$G$39)*'11'!$E$3</f>
        <v>0</v>
      </c>
      <c r="R1836" s="224">
        <f>SUMIF('12'!$C$10:$C$29,$C1836,'12'!$G$10:$G$29)*'12'!$E$3</f>
        <v>0</v>
      </c>
      <c r="S1836" s="224">
        <f>SUMIF('13'!$C$10:$C$29,$C1836,'13'!$G$10:$G$29)*'13'!$E$3</f>
        <v>0</v>
      </c>
      <c r="T1836" s="224">
        <f>SUMIF('14'!$C$10:$C$29,$C1836,'14'!$G$10:$G$29)*'14'!$E$3</f>
        <v>0</v>
      </c>
      <c r="U1836" s="224">
        <f>SUMIF('15'!$C$10:$C$29,$C1836,'15'!$G$10:$G$29)*'15'!$E$3</f>
        <v>0</v>
      </c>
      <c r="V1836" s="224">
        <f>SUMIF('16'!$C$10:$C$29,$C1836,'16'!$G$10:$G$29)*'16'!$E$3</f>
        <v>0</v>
      </c>
      <c r="W1836" s="224">
        <f>SUMIF('17'!$C$10:$C$29,$C1836,'17'!$G$10:$G$29)*'17'!$E$3</f>
        <v>0</v>
      </c>
      <c r="X1836" s="224">
        <f>SUMIF('18'!$C$10:$C$29,$C1836,'18'!$G$10:$G$29)*'18'!$E$3</f>
        <v>0</v>
      </c>
      <c r="Y1836" s="224">
        <f>SUMIF('19'!$C$10:$C$28,$C1836,'19'!$G$10:$G$28)*'19'!$E$3</f>
        <v>0</v>
      </c>
      <c r="Z1836" s="224">
        <f>SUMIF('20'!$C$10:$C$29,$C1836,'20'!$G$10:$G$29)*'20'!$E$3</f>
        <v>0</v>
      </c>
      <c r="AA1836" s="224">
        <f>SUMIF('21'!$C$10:$C$29,$C1836,'21'!$G$10:$G$29)*'21'!$E$3</f>
        <v>0</v>
      </c>
    </row>
    <row r="1837" spans="3:27" ht="15" hidden="1">
      <c r="C1837" s="207" t="s">
        <v>3771</v>
      </c>
      <c r="D1837" s="207" t="s">
        <v>3772</v>
      </c>
      <c r="F1837" s="303">
        <f t="shared" si="29"/>
        <v>0</v>
      </c>
      <c r="G1837" s="224">
        <f>SUMIF('01'!$C$10:$C$29,$C1837,'01'!$G$10:$G$29)*'01'!$E$3</f>
        <v>0</v>
      </c>
      <c r="H1837" s="224">
        <f>SUMIF('02'!$C$10:$C$28,$C1837,'02'!$G$10:$G$28)*'02'!$E$3</f>
        <v>0</v>
      </c>
      <c r="I1837" s="224">
        <f>SUMIF('03'!$C$10:$C$29,$C1837,'03'!$G$10:$G$29)*'03'!$E$3</f>
        <v>0</v>
      </c>
      <c r="J1837" s="224">
        <f>SUMIF('04'!$C$10:$C$26,$C1837,'04'!$G$10:$G$26)*'04'!$E$3</f>
        <v>0</v>
      </c>
      <c r="K1837" s="224">
        <f>SUMIF('05'!$C$10:$C$29,$C1837,'05'!$G$10:$G$29)*'05'!$E$3</f>
        <v>0</v>
      </c>
      <c r="L1837" s="224">
        <f>SUMIF('06'!$C$10:$C$29,$C1837,'06'!$G$10:$G$29)*'06'!$E$3</f>
        <v>0</v>
      </c>
      <c r="M1837" s="224">
        <f>SUMIF('07'!$C$10:$C$26,$C1837,'07'!$G$10:$G$26)*'07'!$E$3</f>
        <v>0</v>
      </c>
      <c r="N1837" s="224">
        <f>SUMIF('08'!$C$10:$C$29,$C1837,'08'!$G$10:$G$29)*'08'!$E$3</f>
        <v>0</v>
      </c>
      <c r="O1837" s="224">
        <f>SUMIF('09'!$C$10:$C$29,$C1837,'09'!$G$10:$G$29)*'09'!$E$3</f>
        <v>0</v>
      </c>
      <c r="P1837" s="224">
        <f>SUMIF('10'!$C$10:$C$29,$C1837,'10'!$G$10:$G$29)*'10'!$E$3</f>
        <v>0</v>
      </c>
      <c r="Q1837" s="224">
        <f>SUMIF('11'!$C$10:$C$39,$C1837,'11'!$G$10:$G$39)*'11'!$E$3</f>
        <v>0</v>
      </c>
      <c r="R1837" s="224">
        <f>SUMIF('12'!$C$10:$C$29,$C1837,'12'!$G$10:$G$29)*'12'!$E$3</f>
        <v>0</v>
      </c>
      <c r="S1837" s="224">
        <f>SUMIF('13'!$C$10:$C$29,$C1837,'13'!$G$10:$G$29)*'13'!$E$3</f>
        <v>0</v>
      </c>
      <c r="T1837" s="224">
        <f>SUMIF('14'!$C$10:$C$29,$C1837,'14'!$G$10:$G$29)*'14'!$E$3</f>
        <v>0</v>
      </c>
      <c r="U1837" s="224">
        <f>SUMIF('15'!$C$10:$C$29,$C1837,'15'!$G$10:$G$29)*'15'!$E$3</f>
        <v>0</v>
      </c>
      <c r="V1837" s="224">
        <f>SUMIF('16'!$C$10:$C$29,$C1837,'16'!$G$10:$G$29)*'16'!$E$3</f>
        <v>0</v>
      </c>
      <c r="W1837" s="224">
        <f>SUMIF('17'!$C$10:$C$29,$C1837,'17'!$G$10:$G$29)*'17'!$E$3</f>
        <v>0</v>
      </c>
      <c r="X1837" s="224">
        <f>SUMIF('18'!$C$10:$C$29,$C1837,'18'!$G$10:$G$29)*'18'!$E$3</f>
        <v>0</v>
      </c>
      <c r="Y1837" s="224">
        <f>SUMIF('19'!$C$10:$C$28,$C1837,'19'!$G$10:$G$28)*'19'!$E$3</f>
        <v>0</v>
      </c>
      <c r="Z1837" s="224">
        <f>SUMIF('20'!$C$10:$C$29,$C1837,'20'!$G$10:$G$29)*'20'!$E$3</f>
        <v>0</v>
      </c>
      <c r="AA1837" s="224">
        <f>SUMIF('21'!$C$10:$C$29,$C1837,'21'!$G$10:$G$29)*'21'!$E$3</f>
        <v>0</v>
      </c>
    </row>
    <row r="1838" spans="3:27" ht="15" hidden="1">
      <c r="C1838" s="207" t="s">
        <v>3773</v>
      </c>
      <c r="D1838" s="207" t="s">
        <v>3774</v>
      </c>
      <c r="F1838" s="303">
        <f t="shared" si="29"/>
        <v>0</v>
      </c>
      <c r="G1838" s="224">
        <f>SUMIF('01'!$C$10:$C$29,$C1838,'01'!$G$10:$G$29)*'01'!$E$3</f>
        <v>0</v>
      </c>
      <c r="H1838" s="224">
        <f>SUMIF('02'!$C$10:$C$28,$C1838,'02'!$G$10:$G$28)*'02'!$E$3</f>
        <v>0</v>
      </c>
      <c r="I1838" s="224">
        <f>SUMIF('03'!$C$10:$C$29,$C1838,'03'!$G$10:$G$29)*'03'!$E$3</f>
        <v>0</v>
      </c>
      <c r="J1838" s="224">
        <f>SUMIF('04'!$C$10:$C$26,$C1838,'04'!$G$10:$G$26)*'04'!$E$3</f>
        <v>0</v>
      </c>
      <c r="K1838" s="224">
        <f>SUMIF('05'!$C$10:$C$29,$C1838,'05'!$G$10:$G$29)*'05'!$E$3</f>
        <v>0</v>
      </c>
      <c r="L1838" s="224">
        <f>SUMIF('06'!$C$10:$C$29,$C1838,'06'!$G$10:$G$29)*'06'!$E$3</f>
        <v>0</v>
      </c>
      <c r="M1838" s="224">
        <f>SUMIF('07'!$C$10:$C$26,$C1838,'07'!$G$10:$G$26)*'07'!$E$3</f>
        <v>0</v>
      </c>
      <c r="N1838" s="224">
        <f>SUMIF('08'!$C$10:$C$29,$C1838,'08'!$G$10:$G$29)*'08'!$E$3</f>
        <v>0</v>
      </c>
      <c r="O1838" s="224">
        <f>SUMIF('09'!$C$10:$C$29,$C1838,'09'!$G$10:$G$29)*'09'!$E$3</f>
        <v>0</v>
      </c>
      <c r="P1838" s="224">
        <f>SUMIF('10'!$C$10:$C$29,$C1838,'10'!$G$10:$G$29)*'10'!$E$3</f>
        <v>0</v>
      </c>
      <c r="Q1838" s="224">
        <f>SUMIF('11'!$C$10:$C$39,$C1838,'11'!$G$10:$G$39)*'11'!$E$3</f>
        <v>0</v>
      </c>
      <c r="R1838" s="224">
        <f>SUMIF('12'!$C$10:$C$29,$C1838,'12'!$G$10:$G$29)*'12'!$E$3</f>
        <v>0</v>
      </c>
      <c r="S1838" s="224">
        <f>SUMIF('13'!$C$10:$C$29,$C1838,'13'!$G$10:$G$29)*'13'!$E$3</f>
        <v>0</v>
      </c>
      <c r="T1838" s="224">
        <f>SUMIF('14'!$C$10:$C$29,$C1838,'14'!$G$10:$G$29)*'14'!$E$3</f>
        <v>0</v>
      </c>
      <c r="U1838" s="224">
        <f>SUMIF('15'!$C$10:$C$29,$C1838,'15'!$G$10:$G$29)*'15'!$E$3</f>
        <v>0</v>
      </c>
      <c r="V1838" s="224">
        <f>SUMIF('16'!$C$10:$C$29,$C1838,'16'!$G$10:$G$29)*'16'!$E$3</f>
        <v>0</v>
      </c>
      <c r="W1838" s="224">
        <f>SUMIF('17'!$C$10:$C$29,$C1838,'17'!$G$10:$G$29)*'17'!$E$3</f>
        <v>0</v>
      </c>
      <c r="X1838" s="224">
        <f>SUMIF('18'!$C$10:$C$29,$C1838,'18'!$G$10:$G$29)*'18'!$E$3</f>
        <v>0</v>
      </c>
      <c r="Y1838" s="224">
        <f>SUMIF('19'!$C$10:$C$28,$C1838,'19'!$G$10:$G$28)*'19'!$E$3</f>
        <v>0</v>
      </c>
      <c r="Z1838" s="224">
        <f>SUMIF('20'!$C$10:$C$29,$C1838,'20'!$G$10:$G$29)*'20'!$E$3</f>
        <v>0</v>
      </c>
      <c r="AA1838" s="224">
        <f>SUMIF('21'!$C$10:$C$29,$C1838,'21'!$G$10:$G$29)*'21'!$E$3</f>
        <v>0</v>
      </c>
    </row>
    <row r="1839" spans="3:27" ht="15" hidden="1">
      <c r="C1839" s="207" t="s">
        <v>3775</v>
      </c>
      <c r="D1839" s="207" t="s">
        <v>3776</v>
      </c>
      <c r="F1839" s="303">
        <f t="shared" si="29"/>
        <v>0</v>
      </c>
      <c r="G1839" s="224">
        <f>SUMIF('01'!$C$10:$C$29,$C1839,'01'!$G$10:$G$29)*'01'!$E$3</f>
        <v>0</v>
      </c>
      <c r="H1839" s="224">
        <f>SUMIF('02'!$C$10:$C$28,$C1839,'02'!$G$10:$G$28)*'02'!$E$3</f>
        <v>0</v>
      </c>
      <c r="I1839" s="224">
        <f>SUMIF('03'!$C$10:$C$29,$C1839,'03'!$G$10:$G$29)*'03'!$E$3</f>
        <v>0</v>
      </c>
      <c r="J1839" s="224">
        <f>SUMIF('04'!$C$10:$C$26,$C1839,'04'!$G$10:$G$26)*'04'!$E$3</f>
        <v>0</v>
      </c>
      <c r="K1839" s="224">
        <f>SUMIF('05'!$C$10:$C$29,$C1839,'05'!$G$10:$G$29)*'05'!$E$3</f>
        <v>0</v>
      </c>
      <c r="L1839" s="224">
        <f>SUMIF('06'!$C$10:$C$29,$C1839,'06'!$G$10:$G$29)*'06'!$E$3</f>
        <v>0</v>
      </c>
      <c r="M1839" s="224">
        <f>SUMIF('07'!$C$10:$C$26,$C1839,'07'!$G$10:$G$26)*'07'!$E$3</f>
        <v>0</v>
      </c>
      <c r="N1839" s="224">
        <f>SUMIF('08'!$C$10:$C$29,$C1839,'08'!$G$10:$G$29)*'08'!$E$3</f>
        <v>0</v>
      </c>
      <c r="O1839" s="224">
        <f>SUMIF('09'!$C$10:$C$29,$C1839,'09'!$G$10:$G$29)*'09'!$E$3</f>
        <v>0</v>
      </c>
      <c r="P1839" s="224">
        <f>SUMIF('10'!$C$10:$C$29,$C1839,'10'!$G$10:$G$29)*'10'!$E$3</f>
        <v>0</v>
      </c>
      <c r="Q1839" s="224">
        <f>SUMIF('11'!$C$10:$C$39,$C1839,'11'!$G$10:$G$39)*'11'!$E$3</f>
        <v>0</v>
      </c>
      <c r="R1839" s="224">
        <f>SUMIF('12'!$C$10:$C$29,$C1839,'12'!$G$10:$G$29)*'12'!$E$3</f>
        <v>0</v>
      </c>
      <c r="S1839" s="224">
        <f>SUMIF('13'!$C$10:$C$29,$C1839,'13'!$G$10:$G$29)*'13'!$E$3</f>
        <v>0</v>
      </c>
      <c r="T1839" s="224">
        <f>SUMIF('14'!$C$10:$C$29,$C1839,'14'!$G$10:$G$29)*'14'!$E$3</f>
        <v>0</v>
      </c>
      <c r="U1839" s="224">
        <f>SUMIF('15'!$C$10:$C$29,$C1839,'15'!$G$10:$G$29)*'15'!$E$3</f>
        <v>0</v>
      </c>
      <c r="V1839" s="224">
        <f>SUMIF('16'!$C$10:$C$29,$C1839,'16'!$G$10:$G$29)*'16'!$E$3</f>
        <v>0</v>
      </c>
      <c r="W1839" s="224">
        <f>SUMIF('17'!$C$10:$C$29,$C1839,'17'!$G$10:$G$29)*'17'!$E$3</f>
        <v>0</v>
      </c>
      <c r="X1839" s="224">
        <f>SUMIF('18'!$C$10:$C$29,$C1839,'18'!$G$10:$G$29)*'18'!$E$3</f>
        <v>0</v>
      </c>
      <c r="Y1839" s="224">
        <f>SUMIF('19'!$C$10:$C$28,$C1839,'19'!$G$10:$G$28)*'19'!$E$3</f>
        <v>0</v>
      </c>
      <c r="Z1839" s="224">
        <f>SUMIF('20'!$C$10:$C$29,$C1839,'20'!$G$10:$G$29)*'20'!$E$3</f>
        <v>0</v>
      </c>
      <c r="AA1839" s="224">
        <f>SUMIF('21'!$C$10:$C$29,$C1839,'21'!$G$10:$G$29)*'21'!$E$3</f>
        <v>0</v>
      </c>
    </row>
    <row r="1840" spans="3:27" ht="15" hidden="1">
      <c r="C1840" s="207" t="s">
        <v>3777</v>
      </c>
      <c r="D1840" s="207" t="s">
        <v>3778</v>
      </c>
      <c r="F1840" s="303">
        <f t="shared" si="29"/>
        <v>0</v>
      </c>
      <c r="G1840" s="224">
        <f>SUMIF('01'!$C$10:$C$29,$C1840,'01'!$G$10:$G$29)*'01'!$E$3</f>
        <v>0</v>
      </c>
      <c r="H1840" s="224">
        <f>SUMIF('02'!$C$10:$C$28,$C1840,'02'!$G$10:$G$28)*'02'!$E$3</f>
        <v>0</v>
      </c>
      <c r="I1840" s="224">
        <f>SUMIF('03'!$C$10:$C$29,$C1840,'03'!$G$10:$G$29)*'03'!$E$3</f>
        <v>0</v>
      </c>
      <c r="J1840" s="224">
        <f>SUMIF('04'!$C$10:$C$26,$C1840,'04'!$G$10:$G$26)*'04'!$E$3</f>
        <v>0</v>
      </c>
      <c r="K1840" s="224">
        <f>SUMIF('05'!$C$10:$C$29,$C1840,'05'!$G$10:$G$29)*'05'!$E$3</f>
        <v>0</v>
      </c>
      <c r="L1840" s="224">
        <f>SUMIF('06'!$C$10:$C$29,$C1840,'06'!$G$10:$G$29)*'06'!$E$3</f>
        <v>0</v>
      </c>
      <c r="M1840" s="224">
        <f>SUMIF('07'!$C$10:$C$26,$C1840,'07'!$G$10:$G$26)*'07'!$E$3</f>
        <v>0</v>
      </c>
      <c r="N1840" s="224">
        <f>SUMIF('08'!$C$10:$C$29,$C1840,'08'!$G$10:$G$29)*'08'!$E$3</f>
        <v>0</v>
      </c>
      <c r="O1840" s="224">
        <f>SUMIF('09'!$C$10:$C$29,$C1840,'09'!$G$10:$G$29)*'09'!$E$3</f>
        <v>0</v>
      </c>
      <c r="P1840" s="224">
        <f>SUMIF('10'!$C$10:$C$29,$C1840,'10'!$G$10:$G$29)*'10'!$E$3</f>
        <v>0</v>
      </c>
      <c r="Q1840" s="224">
        <f>SUMIF('11'!$C$10:$C$39,$C1840,'11'!$G$10:$G$39)*'11'!$E$3</f>
        <v>0</v>
      </c>
      <c r="R1840" s="224">
        <f>SUMIF('12'!$C$10:$C$29,$C1840,'12'!$G$10:$G$29)*'12'!$E$3</f>
        <v>0</v>
      </c>
      <c r="S1840" s="224">
        <f>SUMIF('13'!$C$10:$C$29,$C1840,'13'!$G$10:$G$29)*'13'!$E$3</f>
        <v>0</v>
      </c>
      <c r="T1840" s="224">
        <f>SUMIF('14'!$C$10:$C$29,$C1840,'14'!$G$10:$G$29)*'14'!$E$3</f>
        <v>0</v>
      </c>
      <c r="U1840" s="224">
        <f>SUMIF('15'!$C$10:$C$29,$C1840,'15'!$G$10:$G$29)*'15'!$E$3</f>
        <v>0</v>
      </c>
      <c r="V1840" s="224">
        <f>SUMIF('16'!$C$10:$C$29,$C1840,'16'!$G$10:$G$29)*'16'!$E$3</f>
        <v>0</v>
      </c>
      <c r="W1840" s="224">
        <f>SUMIF('17'!$C$10:$C$29,$C1840,'17'!$G$10:$G$29)*'17'!$E$3</f>
        <v>0</v>
      </c>
      <c r="X1840" s="224">
        <f>SUMIF('18'!$C$10:$C$29,$C1840,'18'!$G$10:$G$29)*'18'!$E$3</f>
        <v>0</v>
      </c>
      <c r="Y1840" s="224">
        <f>SUMIF('19'!$C$10:$C$28,$C1840,'19'!$G$10:$G$28)*'19'!$E$3</f>
        <v>0</v>
      </c>
      <c r="Z1840" s="224">
        <f>SUMIF('20'!$C$10:$C$29,$C1840,'20'!$G$10:$G$29)*'20'!$E$3</f>
        <v>0</v>
      </c>
      <c r="AA1840" s="224">
        <f>SUMIF('21'!$C$10:$C$29,$C1840,'21'!$G$10:$G$29)*'21'!$E$3</f>
        <v>0</v>
      </c>
    </row>
    <row r="1841" spans="3:27" ht="15" hidden="1">
      <c r="C1841" s="207" t="s">
        <v>3779</v>
      </c>
      <c r="D1841" s="207" t="s">
        <v>3780</v>
      </c>
      <c r="F1841" s="303">
        <f t="shared" si="29"/>
        <v>0</v>
      </c>
      <c r="G1841" s="224">
        <f>SUMIF('01'!$C$10:$C$29,$C1841,'01'!$G$10:$G$29)*'01'!$E$3</f>
        <v>0</v>
      </c>
      <c r="H1841" s="224">
        <f>SUMIF('02'!$C$10:$C$28,$C1841,'02'!$G$10:$G$28)*'02'!$E$3</f>
        <v>0</v>
      </c>
      <c r="I1841" s="224">
        <f>SUMIF('03'!$C$10:$C$29,$C1841,'03'!$G$10:$G$29)*'03'!$E$3</f>
        <v>0</v>
      </c>
      <c r="J1841" s="224">
        <f>SUMIF('04'!$C$10:$C$26,$C1841,'04'!$G$10:$G$26)*'04'!$E$3</f>
        <v>0</v>
      </c>
      <c r="K1841" s="224">
        <f>SUMIF('05'!$C$10:$C$29,$C1841,'05'!$G$10:$G$29)*'05'!$E$3</f>
        <v>0</v>
      </c>
      <c r="L1841" s="224">
        <f>SUMIF('06'!$C$10:$C$29,$C1841,'06'!$G$10:$G$29)*'06'!$E$3</f>
        <v>0</v>
      </c>
      <c r="M1841" s="224">
        <f>SUMIF('07'!$C$10:$C$26,$C1841,'07'!$G$10:$G$26)*'07'!$E$3</f>
        <v>0</v>
      </c>
      <c r="N1841" s="224">
        <f>SUMIF('08'!$C$10:$C$29,$C1841,'08'!$G$10:$G$29)*'08'!$E$3</f>
        <v>0</v>
      </c>
      <c r="O1841" s="224">
        <f>SUMIF('09'!$C$10:$C$29,$C1841,'09'!$G$10:$G$29)*'09'!$E$3</f>
        <v>0</v>
      </c>
      <c r="P1841" s="224">
        <f>SUMIF('10'!$C$10:$C$29,$C1841,'10'!$G$10:$G$29)*'10'!$E$3</f>
        <v>0</v>
      </c>
      <c r="Q1841" s="224">
        <f>SUMIF('11'!$C$10:$C$39,$C1841,'11'!$G$10:$G$39)*'11'!$E$3</f>
        <v>0</v>
      </c>
      <c r="R1841" s="224">
        <f>SUMIF('12'!$C$10:$C$29,$C1841,'12'!$G$10:$G$29)*'12'!$E$3</f>
        <v>0</v>
      </c>
      <c r="S1841" s="224">
        <f>SUMIF('13'!$C$10:$C$29,$C1841,'13'!$G$10:$G$29)*'13'!$E$3</f>
        <v>0</v>
      </c>
      <c r="T1841" s="224">
        <f>SUMIF('14'!$C$10:$C$29,$C1841,'14'!$G$10:$G$29)*'14'!$E$3</f>
        <v>0</v>
      </c>
      <c r="U1841" s="224">
        <f>SUMIF('15'!$C$10:$C$29,$C1841,'15'!$G$10:$G$29)*'15'!$E$3</f>
        <v>0</v>
      </c>
      <c r="V1841" s="224">
        <f>SUMIF('16'!$C$10:$C$29,$C1841,'16'!$G$10:$G$29)*'16'!$E$3</f>
        <v>0</v>
      </c>
      <c r="W1841" s="224">
        <f>SUMIF('17'!$C$10:$C$29,$C1841,'17'!$G$10:$G$29)*'17'!$E$3</f>
        <v>0</v>
      </c>
      <c r="X1841" s="224">
        <f>SUMIF('18'!$C$10:$C$29,$C1841,'18'!$G$10:$G$29)*'18'!$E$3</f>
        <v>0</v>
      </c>
      <c r="Y1841" s="224">
        <f>SUMIF('19'!$C$10:$C$28,$C1841,'19'!$G$10:$G$28)*'19'!$E$3</f>
        <v>0</v>
      </c>
      <c r="Z1841" s="224">
        <f>SUMIF('20'!$C$10:$C$29,$C1841,'20'!$G$10:$G$29)*'20'!$E$3</f>
        <v>0</v>
      </c>
      <c r="AA1841" s="224">
        <f>SUMIF('21'!$C$10:$C$29,$C1841,'21'!$G$10:$G$29)*'21'!$E$3</f>
        <v>0</v>
      </c>
    </row>
    <row r="1842" spans="3:27" ht="15" hidden="1">
      <c r="C1842" s="207" t="s">
        <v>3781</v>
      </c>
      <c r="D1842" s="207" t="s">
        <v>3782</v>
      </c>
      <c r="F1842" s="303">
        <f t="shared" si="29"/>
        <v>0</v>
      </c>
      <c r="G1842" s="224">
        <f>SUMIF('01'!$C$10:$C$29,$C1842,'01'!$G$10:$G$29)*'01'!$E$3</f>
        <v>0</v>
      </c>
      <c r="H1842" s="224">
        <f>SUMIF('02'!$C$10:$C$28,$C1842,'02'!$G$10:$G$28)*'02'!$E$3</f>
        <v>0</v>
      </c>
      <c r="I1842" s="224">
        <f>SUMIF('03'!$C$10:$C$29,$C1842,'03'!$G$10:$G$29)*'03'!$E$3</f>
        <v>0</v>
      </c>
      <c r="J1842" s="224">
        <f>SUMIF('04'!$C$10:$C$26,$C1842,'04'!$G$10:$G$26)*'04'!$E$3</f>
        <v>0</v>
      </c>
      <c r="K1842" s="224">
        <f>SUMIF('05'!$C$10:$C$29,$C1842,'05'!$G$10:$G$29)*'05'!$E$3</f>
        <v>0</v>
      </c>
      <c r="L1842" s="224">
        <f>SUMIF('06'!$C$10:$C$29,$C1842,'06'!$G$10:$G$29)*'06'!$E$3</f>
        <v>0</v>
      </c>
      <c r="M1842" s="224">
        <f>SUMIF('07'!$C$10:$C$26,$C1842,'07'!$G$10:$G$26)*'07'!$E$3</f>
        <v>0</v>
      </c>
      <c r="N1842" s="224">
        <f>SUMIF('08'!$C$10:$C$29,$C1842,'08'!$G$10:$G$29)*'08'!$E$3</f>
        <v>0</v>
      </c>
      <c r="O1842" s="224">
        <f>SUMIF('09'!$C$10:$C$29,$C1842,'09'!$G$10:$G$29)*'09'!$E$3</f>
        <v>0</v>
      </c>
      <c r="P1842" s="224">
        <f>SUMIF('10'!$C$10:$C$29,$C1842,'10'!$G$10:$G$29)*'10'!$E$3</f>
        <v>0</v>
      </c>
      <c r="Q1842" s="224">
        <f>SUMIF('11'!$C$10:$C$39,$C1842,'11'!$G$10:$G$39)*'11'!$E$3</f>
        <v>0</v>
      </c>
      <c r="R1842" s="224">
        <f>SUMIF('12'!$C$10:$C$29,$C1842,'12'!$G$10:$G$29)*'12'!$E$3</f>
        <v>0</v>
      </c>
      <c r="S1842" s="224">
        <f>SUMIF('13'!$C$10:$C$29,$C1842,'13'!$G$10:$G$29)*'13'!$E$3</f>
        <v>0</v>
      </c>
      <c r="T1842" s="224">
        <f>SUMIF('14'!$C$10:$C$29,$C1842,'14'!$G$10:$G$29)*'14'!$E$3</f>
        <v>0</v>
      </c>
      <c r="U1842" s="224">
        <f>SUMIF('15'!$C$10:$C$29,$C1842,'15'!$G$10:$G$29)*'15'!$E$3</f>
        <v>0</v>
      </c>
      <c r="V1842" s="224">
        <f>SUMIF('16'!$C$10:$C$29,$C1842,'16'!$G$10:$G$29)*'16'!$E$3</f>
        <v>0</v>
      </c>
      <c r="W1842" s="224">
        <f>SUMIF('17'!$C$10:$C$29,$C1842,'17'!$G$10:$G$29)*'17'!$E$3</f>
        <v>0</v>
      </c>
      <c r="X1842" s="224">
        <f>SUMIF('18'!$C$10:$C$29,$C1842,'18'!$G$10:$G$29)*'18'!$E$3</f>
        <v>0</v>
      </c>
      <c r="Y1842" s="224">
        <f>SUMIF('19'!$C$10:$C$28,$C1842,'19'!$G$10:$G$28)*'19'!$E$3</f>
        <v>0</v>
      </c>
      <c r="Z1842" s="224">
        <f>SUMIF('20'!$C$10:$C$29,$C1842,'20'!$G$10:$G$29)*'20'!$E$3</f>
        <v>0</v>
      </c>
      <c r="AA1842" s="224">
        <f>SUMIF('21'!$C$10:$C$29,$C1842,'21'!$G$10:$G$29)*'21'!$E$3</f>
        <v>0</v>
      </c>
    </row>
    <row r="1843" spans="3:27" ht="15" hidden="1">
      <c r="C1843" s="207" t="s">
        <v>3783</v>
      </c>
      <c r="D1843" s="207" t="s">
        <v>3784</v>
      </c>
      <c r="F1843" s="303">
        <f t="shared" si="29"/>
        <v>0</v>
      </c>
      <c r="G1843" s="224">
        <f>SUMIF('01'!$C$10:$C$29,$C1843,'01'!$G$10:$G$29)*'01'!$E$3</f>
        <v>0</v>
      </c>
      <c r="H1843" s="224">
        <f>SUMIF('02'!$C$10:$C$28,$C1843,'02'!$G$10:$G$28)*'02'!$E$3</f>
        <v>0</v>
      </c>
      <c r="I1843" s="224">
        <f>SUMIF('03'!$C$10:$C$29,$C1843,'03'!$G$10:$G$29)*'03'!$E$3</f>
        <v>0</v>
      </c>
      <c r="J1843" s="224">
        <f>SUMIF('04'!$C$10:$C$26,$C1843,'04'!$G$10:$G$26)*'04'!$E$3</f>
        <v>0</v>
      </c>
      <c r="K1843" s="224">
        <f>SUMIF('05'!$C$10:$C$29,$C1843,'05'!$G$10:$G$29)*'05'!$E$3</f>
        <v>0</v>
      </c>
      <c r="L1843" s="224">
        <f>SUMIF('06'!$C$10:$C$29,$C1843,'06'!$G$10:$G$29)*'06'!$E$3</f>
        <v>0</v>
      </c>
      <c r="M1843" s="224">
        <f>SUMIF('07'!$C$10:$C$26,$C1843,'07'!$G$10:$G$26)*'07'!$E$3</f>
        <v>0</v>
      </c>
      <c r="N1843" s="224">
        <f>SUMIF('08'!$C$10:$C$29,$C1843,'08'!$G$10:$G$29)*'08'!$E$3</f>
        <v>0</v>
      </c>
      <c r="O1843" s="224">
        <f>SUMIF('09'!$C$10:$C$29,$C1843,'09'!$G$10:$G$29)*'09'!$E$3</f>
        <v>0</v>
      </c>
      <c r="P1843" s="224">
        <f>SUMIF('10'!$C$10:$C$29,$C1843,'10'!$G$10:$G$29)*'10'!$E$3</f>
        <v>0</v>
      </c>
      <c r="Q1843" s="224">
        <f>SUMIF('11'!$C$10:$C$39,$C1843,'11'!$G$10:$G$39)*'11'!$E$3</f>
        <v>0</v>
      </c>
      <c r="R1843" s="224">
        <f>SUMIF('12'!$C$10:$C$29,$C1843,'12'!$G$10:$G$29)*'12'!$E$3</f>
        <v>0</v>
      </c>
      <c r="S1843" s="224">
        <f>SUMIF('13'!$C$10:$C$29,$C1843,'13'!$G$10:$G$29)*'13'!$E$3</f>
        <v>0</v>
      </c>
      <c r="T1843" s="224">
        <f>SUMIF('14'!$C$10:$C$29,$C1843,'14'!$G$10:$G$29)*'14'!$E$3</f>
        <v>0</v>
      </c>
      <c r="U1843" s="224">
        <f>SUMIF('15'!$C$10:$C$29,$C1843,'15'!$G$10:$G$29)*'15'!$E$3</f>
        <v>0</v>
      </c>
      <c r="V1843" s="224">
        <f>SUMIF('16'!$C$10:$C$29,$C1843,'16'!$G$10:$G$29)*'16'!$E$3</f>
        <v>0</v>
      </c>
      <c r="W1843" s="224">
        <f>SUMIF('17'!$C$10:$C$29,$C1843,'17'!$G$10:$G$29)*'17'!$E$3</f>
        <v>0</v>
      </c>
      <c r="X1843" s="224">
        <f>SUMIF('18'!$C$10:$C$29,$C1843,'18'!$G$10:$G$29)*'18'!$E$3</f>
        <v>0</v>
      </c>
      <c r="Y1843" s="224">
        <f>SUMIF('19'!$C$10:$C$28,$C1843,'19'!$G$10:$G$28)*'19'!$E$3</f>
        <v>0</v>
      </c>
      <c r="Z1843" s="224">
        <f>SUMIF('20'!$C$10:$C$29,$C1843,'20'!$G$10:$G$29)*'20'!$E$3</f>
        <v>0</v>
      </c>
      <c r="AA1843" s="224">
        <f>SUMIF('21'!$C$10:$C$29,$C1843,'21'!$G$10:$G$29)*'21'!$E$3</f>
        <v>0</v>
      </c>
    </row>
    <row r="1844" spans="3:27" ht="15" hidden="1">
      <c r="C1844" s="207" t="s">
        <v>3785</v>
      </c>
      <c r="D1844" s="207" t="s">
        <v>3786</v>
      </c>
      <c r="F1844" s="303">
        <f t="shared" si="29"/>
        <v>0</v>
      </c>
      <c r="G1844" s="224">
        <f>SUMIF('01'!$C$10:$C$29,$C1844,'01'!$G$10:$G$29)*'01'!$E$3</f>
        <v>0</v>
      </c>
      <c r="H1844" s="224">
        <f>SUMIF('02'!$C$10:$C$28,$C1844,'02'!$G$10:$G$28)*'02'!$E$3</f>
        <v>0</v>
      </c>
      <c r="I1844" s="224">
        <f>SUMIF('03'!$C$10:$C$29,$C1844,'03'!$G$10:$G$29)*'03'!$E$3</f>
        <v>0</v>
      </c>
      <c r="J1844" s="224">
        <f>SUMIF('04'!$C$10:$C$26,$C1844,'04'!$G$10:$G$26)*'04'!$E$3</f>
        <v>0</v>
      </c>
      <c r="K1844" s="224">
        <f>SUMIF('05'!$C$10:$C$29,$C1844,'05'!$G$10:$G$29)*'05'!$E$3</f>
        <v>0</v>
      </c>
      <c r="L1844" s="224">
        <f>SUMIF('06'!$C$10:$C$29,$C1844,'06'!$G$10:$G$29)*'06'!$E$3</f>
        <v>0</v>
      </c>
      <c r="M1844" s="224">
        <f>SUMIF('07'!$C$10:$C$26,$C1844,'07'!$G$10:$G$26)*'07'!$E$3</f>
        <v>0</v>
      </c>
      <c r="N1844" s="224">
        <f>SUMIF('08'!$C$10:$C$29,$C1844,'08'!$G$10:$G$29)*'08'!$E$3</f>
        <v>0</v>
      </c>
      <c r="O1844" s="224">
        <f>SUMIF('09'!$C$10:$C$29,$C1844,'09'!$G$10:$G$29)*'09'!$E$3</f>
        <v>0</v>
      </c>
      <c r="P1844" s="224">
        <f>SUMIF('10'!$C$10:$C$29,$C1844,'10'!$G$10:$G$29)*'10'!$E$3</f>
        <v>0</v>
      </c>
      <c r="Q1844" s="224">
        <f>SUMIF('11'!$C$10:$C$39,$C1844,'11'!$G$10:$G$39)*'11'!$E$3</f>
        <v>0</v>
      </c>
      <c r="R1844" s="224">
        <f>SUMIF('12'!$C$10:$C$29,$C1844,'12'!$G$10:$G$29)*'12'!$E$3</f>
        <v>0</v>
      </c>
      <c r="S1844" s="224">
        <f>SUMIF('13'!$C$10:$C$29,$C1844,'13'!$G$10:$G$29)*'13'!$E$3</f>
        <v>0</v>
      </c>
      <c r="T1844" s="224">
        <f>SUMIF('14'!$C$10:$C$29,$C1844,'14'!$G$10:$G$29)*'14'!$E$3</f>
        <v>0</v>
      </c>
      <c r="U1844" s="224">
        <f>SUMIF('15'!$C$10:$C$29,$C1844,'15'!$G$10:$G$29)*'15'!$E$3</f>
        <v>0</v>
      </c>
      <c r="V1844" s="224">
        <f>SUMIF('16'!$C$10:$C$29,$C1844,'16'!$G$10:$G$29)*'16'!$E$3</f>
        <v>0</v>
      </c>
      <c r="W1844" s="224">
        <f>SUMIF('17'!$C$10:$C$29,$C1844,'17'!$G$10:$G$29)*'17'!$E$3</f>
        <v>0</v>
      </c>
      <c r="X1844" s="224">
        <f>SUMIF('18'!$C$10:$C$29,$C1844,'18'!$G$10:$G$29)*'18'!$E$3</f>
        <v>0</v>
      </c>
      <c r="Y1844" s="224">
        <f>SUMIF('19'!$C$10:$C$28,$C1844,'19'!$G$10:$G$28)*'19'!$E$3</f>
        <v>0</v>
      </c>
      <c r="Z1844" s="224">
        <f>SUMIF('20'!$C$10:$C$29,$C1844,'20'!$G$10:$G$29)*'20'!$E$3</f>
        <v>0</v>
      </c>
      <c r="AA1844" s="224">
        <f>SUMIF('21'!$C$10:$C$29,$C1844,'21'!$G$10:$G$29)*'21'!$E$3</f>
        <v>0</v>
      </c>
    </row>
    <row r="1845" spans="3:27" ht="15" hidden="1">
      <c r="C1845" s="207" t="s">
        <v>3787</v>
      </c>
      <c r="D1845" s="207" t="s">
        <v>3788</v>
      </c>
      <c r="F1845" s="303">
        <f t="shared" si="29"/>
        <v>0</v>
      </c>
      <c r="G1845" s="224">
        <f>SUMIF('01'!$C$10:$C$29,$C1845,'01'!$G$10:$G$29)*'01'!$E$3</f>
        <v>0</v>
      </c>
      <c r="H1845" s="224">
        <f>SUMIF('02'!$C$10:$C$28,$C1845,'02'!$G$10:$G$28)*'02'!$E$3</f>
        <v>0</v>
      </c>
      <c r="I1845" s="224">
        <f>SUMIF('03'!$C$10:$C$29,$C1845,'03'!$G$10:$G$29)*'03'!$E$3</f>
        <v>0</v>
      </c>
      <c r="J1845" s="224">
        <f>SUMIF('04'!$C$10:$C$26,$C1845,'04'!$G$10:$G$26)*'04'!$E$3</f>
        <v>0</v>
      </c>
      <c r="K1845" s="224">
        <f>SUMIF('05'!$C$10:$C$29,$C1845,'05'!$G$10:$G$29)*'05'!$E$3</f>
        <v>0</v>
      </c>
      <c r="L1845" s="224">
        <f>SUMIF('06'!$C$10:$C$29,$C1845,'06'!$G$10:$G$29)*'06'!$E$3</f>
        <v>0</v>
      </c>
      <c r="M1845" s="224">
        <f>SUMIF('07'!$C$10:$C$26,$C1845,'07'!$G$10:$G$26)*'07'!$E$3</f>
        <v>0</v>
      </c>
      <c r="N1845" s="224">
        <f>SUMIF('08'!$C$10:$C$29,$C1845,'08'!$G$10:$G$29)*'08'!$E$3</f>
        <v>0</v>
      </c>
      <c r="O1845" s="224">
        <f>SUMIF('09'!$C$10:$C$29,$C1845,'09'!$G$10:$G$29)*'09'!$E$3</f>
        <v>0</v>
      </c>
      <c r="P1845" s="224">
        <f>SUMIF('10'!$C$10:$C$29,$C1845,'10'!$G$10:$G$29)*'10'!$E$3</f>
        <v>0</v>
      </c>
      <c r="Q1845" s="224">
        <f>SUMIF('11'!$C$10:$C$39,$C1845,'11'!$G$10:$G$39)*'11'!$E$3</f>
        <v>0</v>
      </c>
      <c r="R1845" s="224">
        <f>SUMIF('12'!$C$10:$C$29,$C1845,'12'!$G$10:$G$29)*'12'!$E$3</f>
        <v>0</v>
      </c>
      <c r="S1845" s="224">
        <f>SUMIF('13'!$C$10:$C$29,$C1845,'13'!$G$10:$G$29)*'13'!$E$3</f>
        <v>0</v>
      </c>
      <c r="T1845" s="224">
        <f>SUMIF('14'!$C$10:$C$29,$C1845,'14'!$G$10:$G$29)*'14'!$E$3</f>
        <v>0</v>
      </c>
      <c r="U1845" s="224">
        <f>SUMIF('15'!$C$10:$C$29,$C1845,'15'!$G$10:$G$29)*'15'!$E$3</f>
        <v>0</v>
      </c>
      <c r="V1845" s="224">
        <f>SUMIF('16'!$C$10:$C$29,$C1845,'16'!$G$10:$G$29)*'16'!$E$3</f>
        <v>0</v>
      </c>
      <c r="W1845" s="224">
        <f>SUMIF('17'!$C$10:$C$29,$C1845,'17'!$G$10:$G$29)*'17'!$E$3</f>
        <v>0</v>
      </c>
      <c r="X1845" s="224">
        <f>SUMIF('18'!$C$10:$C$29,$C1845,'18'!$G$10:$G$29)*'18'!$E$3</f>
        <v>0</v>
      </c>
      <c r="Y1845" s="224">
        <f>SUMIF('19'!$C$10:$C$28,$C1845,'19'!$G$10:$G$28)*'19'!$E$3</f>
        <v>0</v>
      </c>
      <c r="Z1845" s="224">
        <f>SUMIF('20'!$C$10:$C$29,$C1845,'20'!$G$10:$G$29)*'20'!$E$3</f>
        <v>0</v>
      </c>
      <c r="AA1845" s="224">
        <f>SUMIF('21'!$C$10:$C$29,$C1845,'21'!$G$10:$G$29)*'21'!$E$3</f>
        <v>0</v>
      </c>
    </row>
    <row r="1846" spans="3:27" ht="15" hidden="1">
      <c r="C1846" s="207" t="s">
        <v>3789</v>
      </c>
      <c r="D1846" s="207" t="s">
        <v>3790</v>
      </c>
      <c r="F1846" s="303">
        <f t="shared" si="29"/>
        <v>0</v>
      </c>
      <c r="G1846" s="224">
        <f>SUMIF('01'!$C$10:$C$29,$C1846,'01'!$G$10:$G$29)*'01'!$E$3</f>
        <v>0</v>
      </c>
      <c r="H1846" s="224">
        <f>SUMIF('02'!$C$10:$C$28,$C1846,'02'!$G$10:$G$28)*'02'!$E$3</f>
        <v>0</v>
      </c>
      <c r="I1846" s="224">
        <f>SUMIF('03'!$C$10:$C$29,$C1846,'03'!$G$10:$G$29)*'03'!$E$3</f>
        <v>0</v>
      </c>
      <c r="J1846" s="224">
        <f>SUMIF('04'!$C$10:$C$26,$C1846,'04'!$G$10:$G$26)*'04'!$E$3</f>
        <v>0</v>
      </c>
      <c r="K1846" s="224">
        <f>SUMIF('05'!$C$10:$C$29,$C1846,'05'!$G$10:$G$29)*'05'!$E$3</f>
        <v>0</v>
      </c>
      <c r="L1846" s="224">
        <f>SUMIF('06'!$C$10:$C$29,$C1846,'06'!$G$10:$G$29)*'06'!$E$3</f>
        <v>0</v>
      </c>
      <c r="M1846" s="224">
        <f>SUMIF('07'!$C$10:$C$26,$C1846,'07'!$G$10:$G$26)*'07'!$E$3</f>
        <v>0</v>
      </c>
      <c r="N1846" s="224">
        <f>SUMIF('08'!$C$10:$C$29,$C1846,'08'!$G$10:$G$29)*'08'!$E$3</f>
        <v>0</v>
      </c>
      <c r="O1846" s="224">
        <f>SUMIF('09'!$C$10:$C$29,$C1846,'09'!$G$10:$G$29)*'09'!$E$3</f>
        <v>0</v>
      </c>
      <c r="P1846" s="224">
        <f>SUMIF('10'!$C$10:$C$29,$C1846,'10'!$G$10:$G$29)*'10'!$E$3</f>
        <v>0</v>
      </c>
      <c r="Q1846" s="224">
        <f>SUMIF('11'!$C$10:$C$39,$C1846,'11'!$G$10:$G$39)*'11'!$E$3</f>
        <v>0</v>
      </c>
      <c r="R1846" s="224">
        <f>SUMIF('12'!$C$10:$C$29,$C1846,'12'!$G$10:$G$29)*'12'!$E$3</f>
        <v>0</v>
      </c>
      <c r="S1846" s="224">
        <f>SUMIF('13'!$C$10:$C$29,$C1846,'13'!$G$10:$G$29)*'13'!$E$3</f>
        <v>0</v>
      </c>
      <c r="T1846" s="224">
        <f>SUMIF('14'!$C$10:$C$29,$C1846,'14'!$G$10:$G$29)*'14'!$E$3</f>
        <v>0</v>
      </c>
      <c r="U1846" s="224">
        <f>SUMIF('15'!$C$10:$C$29,$C1846,'15'!$G$10:$G$29)*'15'!$E$3</f>
        <v>0</v>
      </c>
      <c r="V1846" s="224">
        <f>SUMIF('16'!$C$10:$C$29,$C1846,'16'!$G$10:$G$29)*'16'!$E$3</f>
        <v>0</v>
      </c>
      <c r="W1846" s="224">
        <f>SUMIF('17'!$C$10:$C$29,$C1846,'17'!$G$10:$G$29)*'17'!$E$3</f>
        <v>0</v>
      </c>
      <c r="X1846" s="224">
        <f>SUMIF('18'!$C$10:$C$29,$C1846,'18'!$G$10:$G$29)*'18'!$E$3</f>
        <v>0</v>
      </c>
      <c r="Y1846" s="224">
        <f>SUMIF('19'!$C$10:$C$28,$C1846,'19'!$G$10:$G$28)*'19'!$E$3</f>
        <v>0</v>
      </c>
      <c r="Z1846" s="224">
        <f>SUMIF('20'!$C$10:$C$29,$C1846,'20'!$G$10:$G$29)*'20'!$E$3</f>
        <v>0</v>
      </c>
      <c r="AA1846" s="224">
        <f>SUMIF('21'!$C$10:$C$29,$C1846,'21'!$G$10:$G$29)*'21'!$E$3</f>
        <v>0</v>
      </c>
    </row>
    <row r="1847" spans="3:27" ht="15" hidden="1">
      <c r="C1847" s="207" t="s">
        <v>3791</v>
      </c>
      <c r="D1847" s="207" t="s">
        <v>3792</v>
      </c>
      <c r="F1847" s="303">
        <f t="shared" si="29"/>
        <v>0</v>
      </c>
      <c r="G1847" s="224">
        <f>SUMIF('01'!$C$10:$C$29,$C1847,'01'!$G$10:$G$29)*'01'!$E$3</f>
        <v>0</v>
      </c>
      <c r="H1847" s="224">
        <f>SUMIF('02'!$C$10:$C$28,$C1847,'02'!$G$10:$G$28)*'02'!$E$3</f>
        <v>0</v>
      </c>
      <c r="I1847" s="224">
        <f>SUMIF('03'!$C$10:$C$29,$C1847,'03'!$G$10:$G$29)*'03'!$E$3</f>
        <v>0</v>
      </c>
      <c r="J1847" s="224">
        <f>SUMIF('04'!$C$10:$C$26,$C1847,'04'!$G$10:$G$26)*'04'!$E$3</f>
        <v>0</v>
      </c>
      <c r="K1847" s="224">
        <f>SUMIF('05'!$C$10:$C$29,$C1847,'05'!$G$10:$G$29)*'05'!$E$3</f>
        <v>0</v>
      </c>
      <c r="L1847" s="224">
        <f>SUMIF('06'!$C$10:$C$29,$C1847,'06'!$G$10:$G$29)*'06'!$E$3</f>
        <v>0</v>
      </c>
      <c r="M1847" s="224">
        <f>SUMIF('07'!$C$10:$C$26,$C1847,'07'!$G$10:$G$26)*'07'!$E$3</f>
        <v>0</v>
      </c>
      <c r="N1847" s="224">
        <f>SUMIF('08'!$C$10:$C$29,$C1847,'08'!$G$10:$G$29)*'08'!$E$3</f>
        <v>0</v>
      </c>
      <c r="O1847" s="224">
        <f>SUMIF('09'!$C$10:$C$29,$C1847,'09'!$G$10:$G$29)*'09'!$E$3</f>
        <v>0</v>
      </c>
      <c r="P1847" s="224">
        <f>SUMIF('10'!$C$10:$C$29,$C1847,'10'!$G$10:$G$29)*'10'!$E$3</f>
        <v>0</v>
      </c>
      <c r="Q1847" s="224">
        <f>SUMIF('11'!$C$10:$C$39,$C1847,'11'!$G$10:$G$39)*'11'!$E$3</f>
        <v>0</v>
      </c>
      <c r="R1847" s="224">
        <f>SUMIF('12'!$C$10:$C$29,$C1847,'12'!$G$10:$G$29)*'12'!$E$3</f>
        <v>0</v>
      </c>
      <c r="S1847" s="224">
        <f>SUMIF('13'!$C$10:$C$29,$C1847,'13'!$G$10:$G$29)*'13'!$E$3</f>
        <v>0</v>
      </c>
      <c r="T1847" s="224">
        <f>SUMIF('14'!$C$10:$C$29,$C1847,'14'!$G$10:$G$29)*'14'!$E$3</f>
        <v>0</v>
      </c>
      <c r="U1847" s="224">
        <f>SUMIF('15'!$C$10:$C$29,$C1847,'15'!$G$10:$G$29)*'15'!$E$3</f>
        <v>0</v>
      </c>
      <c r="V1847" s="224">
        <f>SUMIF('16'!$C$10:$C$29,$C1847,'16'!$G$10:$G$29)*'16'!$E$3</f>
        <v>0</v>
      </c>
      <c r="W1847" s="224">
        <f>SUMIF('17'!$C$10:$C$29,$C1847,'17'!$G$10:$G$29)*'17'!$E$3</f>
        <v>0</v>
      </c>
      <c r="X1847" s="224">
        <f>SUMIF('18'!$C$10:$C$29,$C1847,'18'!$G$10:$G$29)*'18'!$E$3</f>
        <v>0</v>
      </c>
      <c r="Y1847" s="224">
        <f>SUMIF('19'!$C$10:$C$28,$C1847,'19'!$G$10:$G$28)*'19'!$E$3</f>
        <v>0</v>
      </c>
      <c r="Z1847" s="224">
        <f>SUMIF('20'!$C$10:$C$29,$C1847,'20'!$G$10:$G$29)*'20'!$E$3</f>
        <v>0</v>
      </c>
      <c r="AA1847" s="224">
        <f>SUMIF('21'!$C$10:$C$29,$C1847,'21'!$G$10:$G$29)*'21'!$E$3</f>
        <v>0</v>
      </c>
    </row>
    <row r="1848" spans="3:27" ht="15" hidden="1">
      <c r="C1848" s="207" t="s">
        <v>3793</v>
      </c>
      <c r="D1848" s="207" t="s">
        <v>3794</v>
      </c>
      <c r="F1848" s="303">
        <f t="shared" si="29"/>
        <v>0</v>
      </c>
      <c r="G1848" s="224">
        <f>SUMIF('01'!$C$10:$C$29,$C1848,'01'!$G$10:$G$29)*'01'!$E$3</f>
        <v>0</v>
      </c>
      <c r="H1848" s="224">
        <f>SUMIF('02'!$C$10:$C$28,$C1848,'02'!$G$10:$G$28)*'02'!$E$3</f>
        <v>0</v>
      </c>
      <c r="I1848" s="224">
        <f>SUMIF('03'!$C$10:$C$29,$C1848,'03'!$G$10:$G$29)*'03'!$E$3</f>
        <v>0</v>
      </c>
      <c r="J1848" s="224">
        <f>SUMIF('04'!$C$10:$C$26,$C1848,'04'!$G$10:$G$26)*'04'!$E$3</f>
        <v>0</v>
      </c>
      <c r="K1848" s="224">
        <f>SUMIF('05'!$C$10:$C$29,$C1848,'05'!$G$10:$G$29)*'05'!$E$3</f>
        <v>0</v>
      </c>
      <c r="L1848" s="224">
        <f>SUMIF('06'!$C$10:$C$29,$C1848,'06'!$G$10:$G$29)*'06'!$E$3</f>
        <v>0</v>
      </c>
      <c r="M1848" s="224">
        <f>SUMIF('07'!$C$10:$C$26,$C1848,'07'!$G$10:$G$26)*'07'!$E$3</f>
        <v>0</v>
      </c>
      <c r="N1848" s="224">
        <f>SUMIF('08'!$C$10:$C$29,$C1848,'08'!$G$10:$G$29)*'08'!$E$3</f>
        <v>0</v>
      </c>
      <c r="O1848" s="224">
        <f>SUMIF('09'!$C$10:$C$29,$C1848,'09'!$G$10:$G$29)*'09'!$E$3</f>
        <v>0</v>
      </c>
      <c r="P1848" s="224">
        <f>SUMIF('10'!$C$10:$C$29,$C1848,'10'!$G$10:$G$29)*'10'!$E$3</f>
        <v>0</v>
      </c>
      <c r="Q1848" s="224">
        <f>SUMIF('11'!$C$10:$C$39,$C1848,'11'!$G$10:$G$39)*'11'!$E$3</f>
        <v>0</v>
      </c>
      <c r="R1848" s="224">
        <f>SUMIF('12'!$C$10:$C$29,$C1848,'12'!$G$10:$G$29)*'12'!$E$3</f>
        <v>0</v>
      </c>
      <c r="S1848" s="224">
        <f>SUMIF('13'!$C$10:$C$29,$C1848,'13'!$G$10:$G$29)*'13'!$E$3</f>
        <v>0</v>
      </c>
      <c r="T1848" s="224">
        <f>SUMIF('14'!$C$10:$C$29,$C1848,'14'!$G$10:$G$29)*'14'!$E$3</f>
        <v>0</v>
      </c>
      <c r="U1848" s="224">
        <f>SUMIF('15'!$C$10:$C$29,$C1848,'15'!$G$10:$G$29)*'15'!$E$3</f>
        <v>0</v>
      </c>
      <c r="V1848" s="224">
        <f>SUMIF('16'!$C$10:$C$29,$C1848,'16'!$G$10:$G$29)*'16'!$E$3</f>
        <v>0</v>
      </c>
      <c r="W1848" s="224">
        <f>SUMIF('17'!$C$10:$C$29,$C1848,'17'!$G$10:$G$29)*'17'!$E$3</f>
        <v>0</v>
      </c>
      <c r="X1848" s="224">
        <f>SUMIF('18'!$C$10:$C$29,$C1848,'18'!$G$10:$G$29)*'18'!$E$3</f>
        <v>0</v>
      </c>
      <c r="Y1848" s="224">
        <f>SUMIF('19'!$C$10:$C$28,$C1848,'19'!$G$10:$G$28)*'19'!$E$3</f>
        <v>0</v>
      </c>
      <c r="Z1848" s="224">
        <f>SUMIF('20'!$C$10:$C$29,$C1848,'20'!$G$10:$G$29)*'20'!$E$3</f>
        <v>0</v>
      </c>
      <c r="AA1848" s="224">
        <f>SUMIF('21'!$C$10:$C$29,$C1848,'21'!$G$10:$G$29)*'21'!$E$3</f>
        <v>0</v>
      </c>
    </row>
    <row r="1849" spans="3:27" ht="15" hidden="1">
      <c r="C1849" s="207" t="s">
        <v>3795</v>
      </c>
      <c r="D1849" s="207" t="s">
        <v>3796</v>
      </c>
      <c r="F1849" s="303">
        <f t="shared" si="29"/>
        <v>0</v>
      </c>
      <c r="G1849" s="224">
        <f>SUMIF('01'!$C$10:$C$29,$C1849,'01'!$G$10:$G$29)*'01'!$E$3</f>
        <v>0</v>
      </c>
      <c r="H1849" s="224">
        <f>SUMIF('02'!$C$10:$C$28,$C1849,'02'!$G$10:$G$28)*'02'!$E$3</f>
        <v>0</v>
      </c>
      <c r="I1849" s="224">
        <f>SUMIF('03'!$C$10:$C$29,$C1849,'03'!$G$10:$G$29)*'03'!$E$3</f>
        <v>0</v>
      </c>
      <c r="J1849" s="224">
        <f>SUMIF('04'!$C$10:$C$26,$C1849,'04'!$G$10:$G$26)*'04'!$E$3</f>
        <v>0</v>
      </c>
      <c r="K1849" s="224">
        <f>SUMIF('05'!$C$10:$C$29,$C1849,'05'!$G$10:$G$29)*'05'!$E$3</f>
        <v>0</v>
      </c>
      <c r="L1849" s="224">
        <f>SUMIF('06'!$C$10:$C$29,$C1849,'06'!$G$10:$G$29)*'06'!$E$3</f>
        <v>0</v>
      </c>
      <c r="M1849" s="224">
        <f>SUMIF('07'!$C$10:$C$26,$C1849,'07'!$G$10:$G$26)*'07'!$E$3</f>
        <v>0</v>
      </c>
      <c r="N1849" s="224">
        <f>SUMIF('08'!$C$10:$C$29,$C1849,'08'!$G$10:$G$29)*'08'!$E$3</f>
        <v>0</v>
      </c>
      <c r="O1849" s="224">
        <f>SUMIF('09'!$C$10:$C$29,$C1849,'09'!$G$10:$G$29)*'09'!$E$3</f>
        <v>0</v>
      </c>
      <c r="P1849" s="224">
        <f>SUMIF('10'!$C$10:$C$29,$C1849,'10'!$G$10:$G$29)*'10'!$E$3</f>
        <v>0</v>
      </c>
      <c r="Q1849" s="224">
        <f>SUMIF('11'!$C$10:$C$39,$C1849,'11'!$G$10:$G$39)*'11'!$E$3</f>
        <v>0</v>
      </c>
      <c r="R1849" s="224">
        <f>SUMIF('12'!$C$10:$C$29,$C1849,'12'!$G$10:$G$29)*'12'!$E$3</f>
        <v>0</v>
      </c>
      <c r="S1849" s="224">
        <f>SUMIF('13'!$C$10:$C$29,$C1849,'13'!$G$10:$G$29)*'13'!$E$3</f>
        <v>0</v>
      </c>
      <c r="T1849" s="224">
        <f>SUMIF('14'!$C$10:$C$29,$C1849,'14'!$G$10:$G$29)*'14'!$E$3</f>
        <v>0</v>
      </c>
      <c r="U1849" s="224">
        <f>SUMIF('15'!$C$10:$C$29,$C1849,'15'!$G$10:$G$29)*'15'!$E$3</f>
        <v>0</v>
      </c>
      <c r="V1849" s="224">
        <f>SUMIF('16'!$C$10:$C$29,$C1849,'16'!$G$10:$G$29)*'16'!$E$3</f>
        <v>0</v>
      </c>
      <c r="W1849" s="224">
        <f>SUMIF('17'!$C$10:$C$29,$C1849,'17'!$G$10:$G$29)*'17'!$E$3</f>
        <v>0</v>
      </c>
      <c r="X1849" s="224">
        <f>SUMIF('18'!$C$10:$C$29,$C1849,'18'!$G$10:$G$29)*'18'!$E$3</f>
        <v>0</v>
      </c>
      <c r="Y1849" s="224">
        <f>SUMIF('19'!$C$10:$C$28,$C1849,'19'!$G$10:$G$28)*'19'!$E$3</f>
        <v>0</v>
      </c>
      <c r="Z1849" s="224">
        <f>SUMIF('20'!$C$10:$C$29,$C1849,'20'!$G$10:$G$29)*'20'!$E$3</f>
        <v>0</v>
      </c>
      <c r="AA1849" s="224">
        <f>SUMIF('21'!$C$10:$C$29,$C1849,'21'!$G$10:$G$29)*'21'!$E$3</f>
        <v>0</v>
      </c>
    </row>
    <row r="1850" spans="3:27" ht="15" hidden="1">
      <c r="C1850" s="207" t="s">
        <v>3797</v>
      </c>
      <c r="D1850" s="207" t="s">
        <v>3798</v>
      </c>
      <c r="F1850" s="303">
        <f t="shared" si="29"/>
        <v>0</v>
      </c>
      <c r="G1850" s="224">
        <f>SUMIF('01'!$C$10:$C$29,$C1850,'01'!$G$10:$G$29)*'01'!$E$3</f>
        <v>0</v>
      </c>
      <c r="H1850" s="224">
        <f>SUMIF('02'!$C$10:$C$28,$C1850,'02'!$G$10:$G$28)*'02'!$E$3</f>
        <v>0</v>
      </c>
      <c r="I1850" s="224">
        <f>SUMIF('03'!$C$10:$C$29,$C1850,'03'!$G$10:$G$29)*'03'!$E$3</f>
        <v>0</v>
      </c>
      <c r="J1850" s="224">
        <f>SUMIF('04'!$C$10:$C$26,$C1850,'04'!$G$10:$G$26)*'04'!$E$3</f>
        <v>0</v>
      </c>
      <c r="K1850" s="224">
        <f>SUMIF('05'!$C$10:$C$29,$C1850,'05'!$G$10:$G$29)*'05'!$E$3</f>
        <v>0</v>
      </c>
      <c r="L1850" s="224">
        <f>SUMIF('06'!$C$10:$C$29,$C1850,'06'!$G$10:$G$29)*'06'!$E$3</f>
        <v>0</v>
      </c>
      <c r="M1850" s="224">
        <f>SUMIF('07'!$C$10:$C$26,$C1850,'07'!$G$10:$G$26)*'07'!$E$3</f>
        <v>0</v>
      </c>
      <c r="N1850" s="224">
        <f>SUMIF('08'!$C$10:$C$29,$C1850,'08'!$G$10:$G$29)*'08'!$E$3</f>
        <v>0</v>
      </c>
      <c r="O1850" s="224">
        <f>SUMIF('09'!$C$10:$C$29,$C1850,'09'!$G$10:$G$29)*'09'!$E$3</f>
        <v>0</v>
      </c>
      <c r="P1850" s="224">
        <f>SUMIF('10'!$C$10:$C$29,$C1850,'10'!$G$10:$G$29)*'10'!$E$3</f>
        <v>0</v>
      </c>
      <c r="Q1850" s="224">
        <f>SUMIF('11'!$C$10:$C$39,$C1850,'11'!$G$10:$G$39)*'11'!$E$3</f>
        <v>0</v>
      </c>
      <c r="R1850" s="224">
        <f>SUMIF('12'!$C$10:$C$29,$C1850,'12'!$G$10:$G$29)*'12'!$E$3</f>
        <v>0</v>
      </c>
      <c r="S1850" s="224">
        <f>SUMIF('13'!$C$10:$C$29,$C1850,'13'!$G$10:$G$29)*'13'!$E$3</f>
        <v>0</v>
      </c>
      <c r="T1850" s="224">
        <f>SUMIF('14'!$C$10:$C$29,$C1850,'14'!$G$10:$G$29)*'14'!$E$3</f>
        <v>0</v>
      </c>
      <c r="U1850" s="224">
        <f>SUMIF('15'!$C$10:$C$29,$C1850,'15'!$G$10:$G$29)*'15'!$E$3</f>
        <v>0</v>
      </c>
      <c r="V1850" s="224">
        <f>SUMIF('16'!$C$10:$C$29,$C1850,'16'!$G$10:$G$29)*'16'!$E$3</f>
        <v>0</v>
      </c>
      <c r="W1850" s="224">
        <f>SUMIF('17'!$C$10:$C$29,$C1850,'17'!$G$10:$G$29)*'17'!$E$3</f>
        <v>0</v>
      </c>
      <c r="X1850" s="224">
        <f>SUMIF('18'!$C$10:$C$29,$C1850,'18'!$G$10:$G$29)*'18'!$E$3</f>
        <v>0</v>
      </c>
      <c r="Y1850" s="224">
        <f>SUMIF('19'!$C$10:$C$28,$C1850,'19'!$G$10:$G$28)*'19'!$E$3</f>
        <v>0</v>
      </c>
      <c r="Z1850" s="224">
        <f>SUMIF('20'!$C$10:$C$29,$C1850,'20'!$G$10:$G$29)*'20'!$E$3</f>
        <v>0</v>
      </c>
      <c r="AA1850" s="224">
        <f>SUMIF('21'!$C$10:$C$29,$C1850,'21'!$G$10:$G$29)*'21'!$E$3</f>
        <v>0</v>
      </c>
    </row>
    <row r="1851" spans="3:27" ht="15" hidden="1">
      <c r="C1851" s="207" t="s">
        <v>3799</v>
      </c>
      <c r="D1851" s="207" t="s">
        <v>3800</v>
      </c>
      <c r="F1851" s="303">
        <f t="shared" si="29"/>
        <v>0</v>
      </c>
      <c r="G1851" s="224">
        <f>SUMIF('01'!$C$10:$C$29,$C1851,'01'!$G$10:$G$29)*'01'!$E$3</f>
        <v>0</v>
      </c>
      <c r="H1851" s="224">
        <f>SUMIF('02'!$C$10:$C$28,$C1851,'02'!$G$10:$G$28)*'02'!$E$3</f>
        <v>0</v>
      </c>
      <c r="I1851" s="224">
        <f>SUMIF('03'!$C$10:$C$29,$C1851,'03'!$G$10:$G$29)*'03'!$E$3</f>
        <v>0</v>
      </c>
      <c r="J1851" s="224">
        <f>SUMIF('04'!$C$10:$C$26,$C1851,'04'!$G$10:$G$26)*'04'!$E$3</f>
        <v>0</v>
      </c>
      <c r="K1851" s="224">
        <f>SUMIF('05'!$C$10:$C$29,$C1851,'05'!$G$10:$G$29)*'05'!$E$3</f>
        <v>0</v>
      </c>
      <c r="L1851" s="224">
        <f>SUMIF('06'!$C$10:$C$29,$C1851,'06'!$G$10:$G$29)*'06'!$E$3</f>
        <v>0</v>
      </c>
      <c r="M1851" s="224">
        <f>SUMIF('07'!$C$10:$C$26,$C1851,'07'!$G$10:$G$26)*'07'!$E$3</f>
        <v>0</v>
      </c>
      <c r="N1851" s="224">
        <f>SUMIF('08'!$C$10:$C$29,$C1851,'08'!$G$10:$G$29)*'08'!$E$3</f>
        <v>0</v>
      </c>
      <c r="O1851" s="224">
        <f>SUMIF('09'!$C$10:$C$29,$C1851,'09'!$G$10:$G$29)*'09'!$E$3</f>
        <v>0</v>
      </c>
      <c r="P1851" s="224">
        <f>SUMIF('10'!$C$10:$C$29,$C1851,'10'!$G$10:$G$29)*'10'!$E$3</f>
        <v>0</v>
      </c>
      <c r="Q1851" s="224">
        <f>SUMIF('11'!$C$10:$C$39,$C1851,'11'!$G$10:$G$39)*'11'!$E$3</f>
        <v>0</v>
      </c>
      <c r="R1851" s="224">
        <f>SUMIF('12'!$C$10:$C$29,$C1851,'12'!$G$10:$G$29)*'12'!$E$3</f>
        <v>0</v>
      </c>
      <c r="S1851" s="224">
        <f>SUMIF('13'!$C$10:$C$29,$C1851,'13'!$G$10:$G$29)*'13'!$E$3</f>
        <v>0</v>
      </c>
      <c r="T1851" s="224">
        <f>SUMIF('14'!$C$10:$C$29,$C1851,'14'!$G$10:$G$29)*'14'!$E$3</f>
        <v>0</v>
      </c>
      <c r="U1851" s="224">
        <f>SUMIF('15'!$C$10:$C$29,$C1851,'15'!$G$10:$G$29)*'15'!$E$3</f>
        <v>0</v>
      </c>
      <c r="V1851" s="224">
        <f>SUMIF('16'!$C$10:$C$29,$C1851,'16'!$G$10:$G$29)*'16'!$E$3</f>
        <v>0</v>
      </c>
      <c r="W1851" s="224">
        <f>SUMIF('17'!$C$10:$C$29,$C1851,'17'!$G$10:$G$29)*'17'!$E$3</f>
        <v>0</v>
      </c>
      <c r="X1851" s="224">
        <f>SUMIF('18'!$C$10:$C$29,$C1851,'18'!$G$10:$G$29)*'18'!$E$3</f>
        <v>0</v>
      </c>
      <c r="Y1851" s="224">
        <f>SUMIF('19'!$C$10:$C$28,$C1851,'19'!$G$10:$G$28)*'19'!$E$3</f>
        <v>0</v>
      </c>
      <c r="Z1851" s="224">
        <f>SUMIF('20'!$C$10:$C$29,$C1851,'20'!$G$10:$G$29)*'20'!$E$3</f>
        <v>0</v>
      </c>
      <c r="AA1851" s="224">
        <f>SUMIF('21'!$C$10:$C$29,$C1851,'21'!$G$10:$G$29)*'21'!$E$3</f>
        <v>0</v>
      </c>
    </row>
    <row r="1852" spans="3:27" ht="15" hidden="1">
      <c r="C1852" s="207" t="s">
        <v>3801</v>
      </c>
      <c r="D1852" s="207" t="s">
        <v>3802</v>
      </c>
      <c r="F1852" s="303">
        <f t="shared" si="29"/>
        <v>0</v>
      </c>
      <c r="G1852" s="224">
        <f>SUMIF('01'!$C$10:$C$29,$C1852,'01'!$G$10:$G$29)*'01'!$E$3</f>
        <v>0</v>
      </c>
      <c r="H1852" s="224">
        <f>SUMIF('02'!$C$10:$C$28,$C1852,'02'!$G$10:$G$28)*'02'!$E$3</f>
        <v>0</v>
      </c>
      <c r="I1852" s="224">
        <f>SUMIF('03'!$C$10:$C$29,$C1852,'03'!$G$10:$G$29)*'03'!$E$3</f>
        <v>0</v>
      </c>
      <c r="J1852" s="224">
        <f>SUMIF('04'!$C$10:$C$26,$C1852,'04'!$G$10:$G$26)*'04'!$E$3</f>
        <v>0</v>
      </c>
      <c r="K1852" s="224">
        <f>SUMIF('05'!$C$10:$C$29,$C1852,'05'!$G$10:$G$29)*'05'!$E$3</f>
        <v>0</v>
      </c>
      <c r="L1852" s="224">
        <f>SUMIF('06'!$C$10:$C$29,$C1852,'06'!$G$10:$G$29)*'06'!$E$3</f>
        <v>0</v>
      </c>
      <c r="M1852" s="224">
        <f>SUMIF('07'!$C$10:$C$26,$C1852,'07'!$G$10:$G$26)*'07'!$E$3</f>
        <v>0</v>
      </c>
      <c r="N1852" s="224">
        <f>SUMIF('08'!$C$10:$C$29,$C1852,'08'!$G$10:$G$29)*'08'!$E$3</f>
        <v>0</v>
      </c>
      <c r="O1852" s="224">
        <f>SUMIF('09'!$C$10:$C$29,$C1852,'09'!$G$10:$G$29)*'09'!$E$3</f>
        <v>0</v>
      </c>
      <c r="P1852" s="224">
        <f>SUMIF('10'!$C$10:$C$29,$C1852,'10'!$G$10:$G$29)*'10'!$E$3</f>
        <v>0</v>
      </c>
      <c r="Q1852" s="224">
        <f>SUMIF('11'!$C$10:$C$39,$C1852,'11'!$G$10:$G$39)*'11'!$E$3</f>
        <v>0</v>
      </c>
      <c r="R1852" s="224">
        <f>SUMIF('12'!$C$10:$C$29,$C1852,'12'!$G$10:$G$29)*'12'!$E$3</f>
        <v>0</v>
      </c>
      <c r="S1852" s="224">
        <f>SUMIF('13'!$C$10:$C$29,$C1852,'13'!$G$10:$G$29)*'13'!$E$3</f>
        <v>0</v>
      </c>
      <c r="T1852" s="224">
        <f>SUMIF('14'!$C$10:$C$29,$C1852,'14'!$G$10:$G$29)*'14'!$E$3</f>
        <v>0</v>
      </c>
      <c r="U1852" s="224">
        <f>SUMIF('15'!$C$10:$C$29,$C1852,'15'!$G$10:$G$29)*'15'!$E$3</f>
        <v>0</v>
      </c>
      <c r="V1852" s="224">
        <f>SUMIF('16'!$C$10:$C$29,$C1852,'16'!$G$10:$G$29)*'16'!$E$3</f>
        <v>0</v>
      </c>
      <c r="W1852" s="224">
        <f>SUMIF('17'!$C$10:$C$29,$C1852,'17'!$G$10:$G$29)*'17'!$E$3</f>
        <v>0</v>
      </c>
      <c r="X1852" s="224">
        <f>SUMIF('18'!$C$10:$C$29,$C1852,'18'!$G$10:$G$29)*'18'!$E$3</f>
        <v>0</v>
      </c>
      <c r="Y1852" s="224">
        <f>SUMIF('19'!$C$10:$C$28,$C1852,'19'!$G$10:$G$28)*'19'!$E$3</f>
        <v>0</v>
      </c>
      <c r="Z1852" s="224">
        <f>SUMIF('20'!$C$10:$C$29,$C1852,'20'!$G$10:$G$29)*'20'!$E$3</f>
        <v>0</v>
      </c>
      <c r="AA1852" s="224">
        <f>SUMIF('21'!$C$10:$C$29,$C1852,'21'!$G$10:$G$29)*'21'!$E$3</f>
        <v>0</v>
      </c>
    </row>
    <row r="1853" spans="3:27" ht="15" hidden="1">
      <c r="C1853" s="207" t="s">
        <v>3803</v>
      </c>
      <c r="D1853" s="207" t="s">
        <v>3804</v>
      </c>
      <c r="F1853" s="303">
        <f t="shared" si="29"/>
        <v>0</v>
      </c>
      <c r="G1853" s="224">
        <f>SUMIF('01'!$C$10:$C$29,$C1853,'01'!$G$10:$G$29)*'01'!$E$3</f>
        <v>0</v>
      </c>
      <c r="H1853" s="224">
        <f>SUMIF('02'!$C$10:$C$28,$C1853,'02'!$G$10:$G$28)*'02'!$E$3</f>
        <v>0</v>
      </c>
      <c r="I1853" s="224">
        <f>SUMIF('03'!$C$10:$C$29,$C1853,'03'!$G$10:$G$29)*'03'!$E$3</f>
        <v>0</v>
      </c>
      <c r="J1853" s="224">
        <f>SUMIF('04'!$C$10:$C$26,$C1853,'04'!$G$10:$G$26)*'04'!$E$3</f>
        <v>0</v>
      </c>
      <c r="K1853" s="224">
        <f>SUMIF('05'!$C$10:$C$29,$C1853,'05'!$G$10:$G$29)*'05'!$E$3</f>
        <v>0</v>
      </c>
      <c r="L1853" s="224">
        <f>SUMIF('06'!$C$10:$C$29,$C1853,'06'!$G$10:$G$29)*'06'!$E$3</f>
        <v>0</v>
      </c>
      <c r="M1853" s="224">
        <f>SUMIF('07'!$C$10:$C$26,$C1853,'07'!$G$10:$G$26)*'07'!$E$3</f>
        <v>0</v>
      </c>
      <c r="N1853" s="224">
        <f>SUMIF('08'!$C$10:$C$29,$C1853,'08'!$G$10:$G$29)*'08'!$E$3</f>
        <v>0</v>
      </c>
      <c r="O1853" s="224">
        <f>SUMIF('09'!$C$10:$C$29,$C1853,'09'!$G$10:$G$29)*'09'!$E$3</f>
        <v>0</v>
      </c>
      <c r="P1853" s="224">
        <f>SUMIF('10'!$C$10:$C$29,$C1853,'10'!$G$10:$G$29)*'10'!$E$3</f>
        <v>0</v>
      </c>
      <c r="Q1853" s="224">
        <f>SUMIF('11'!$C$10:$C$39,$C1853,'11'!$G$10:$G$39)*'11'!$E$3</f>
        <v>0</v>
      </c>
      <c r="R1853" s="224">
        <f>SUMIF('12'!$C$10:$C$29,$C1853,'12'!$G$10:$G$29)*'12'!$E$3</f>
        <v>0</v>
      </c>
      <c r="S1853" s="224">
        <f>SUMIF('13'!$C$10:$C$29,$C1853,'13'!$G$10:$G$29)*'13'!$E$3</f>
        <v>0</v>
      </c>
      <c r="T1853" s="224">
        <f>SUMIF('14'!$C$10:$C$29,$C1853,'14'!$G$10:$G$29)*'14'!$E$3</f>
        <v>0</v>
      </c>
      <c r="U1853" s="224">
        <f>SUMIF('15'!$C$10:$C$29,$C1853,'15'!$G$10:$G$29)*'15'!$E$3</f>
        <v>0</v>
      </c>
      <c r="V1853" s="224">
        <f>SUMIF('16'!$C$10:$C$29,$C1853,'16'!$G$10:$G$29)*'16'!$E$3</f>
        <v>0</v>
      </c>
      <c r="W1853" s="224">
        <f>SUMIF('17'!$C$10:$C$29,$C1853,'17'!$G$10:$G$29)*'17'!$E$3</f>
        <v>0</v>
      </c>
      <c r="X1853" s="224">
        <f>SUMIF('18'!$C$10:$C$29,$C1853,'18'!$G$10:$G$29)*'18'!$E$3</f>
        <v>0</v>
      </c>
      <c r="Y1853" s="224">
        <f>SUMIF('19'!$C$10:$C$28,$C1853,'19'!$G$10:$G$28)*'19'!$E$3</f>
        <v>0</v>
      </c>
      <c r="Z1853" s="224">
        <f>SUMIF('20'!$C$10:$C$29,$C1853,'20'!$G$10:$G$29)*'20'!$E$3</f>
        <v>0</v>
      </c>
      <c r="AA1853" s="224">
        <f>SUMIF('21'!$C$10:$C$29,$C1853,'21'!$G$10:$G$29)*'21'!$E$3</f>
        <v>0</v>
      </c>
    </row>
    <row r="1854" spans="3:27" ht="15" hidden="1">
      <c r="C1854" s="207" t="s">
        <v>3805</v>
      </c>
      <c r="D1854" s="207" t="s">
        <v>3806</v>
      </c>
      <c r="F1854" s="303">
        <f t="shared" si="29"/>
        <v>0</v>
      </c>
      <c r="G1854" s="224">
        <f>SUMIF('01'!$C$10:$C$29,$C1854,'01'!$G$10:$G$29)*'01'!$E$3</f>
        <v>0</v>
      </c>
      <c r="H1854" s="224">
        <f>SUMIF('02'!$C$10:$C$28,$C1854,'02'!$G$10:$G$28)*'02'!$E$3</f>
        <v>0</v>
      </c>
      <c r="I1854" s="224">
        <f>SUMIF('03'!$C$10:$C$29,$C1854,'03'!$G$10:$G$29)*'03'!$E$3</f>
        <v>0</v>
      </c>
      <c r="J1854" s="224">
        <f>SUMIF('04'!$C$10:$C$26,$C1854,'04'!$G$10:$G$26)*'04'!$E$3</f>
        <v>0</v>
      </c>
      <c r="K1854" s="224">
        <f>SUMIF('05'!$C$10:$C$29,$C1854,'05'!$G$10:$G$29)*'05'!$E$3</f>
        <v>0</v>
      </c>
      <c r="L1854" s="224">
        <f>SUMIF('06'!$C$10:$C$29,$C1854,'06'!$G$10:$G$29)*'06'!$E$3</f>
        <v>0</v>
      </c>
      <c r="M1854" s="224">
        <f>SUMIF('07'!$C$10:$C$26,$C1854,'07'!$G$10:$G$26)*'07'!$E$3</f>
        <v>0</v>
      </c>
      <c r="N1854" s="224">
        <f>SUMIF('08'!$C$10:$C$29,$C1854,'08'!$G$10:$G$29)*'08'!$E$3</f>
        <v>0</v>
      </c>
      <c r="O1854" s="224">
        <f>SUMIF('09'!$C$10:$C$29,$C1854,'09'!$G$10:$G$29)*'09'!$E$3</f>
        <v>0</v>
      </c>
      <c r="P1854" s="224">
        <f>SUMIF('10'!$C$10:$C$29,$C1854,'10'!$G$10:$G$29)*'10'!$E$3</f>
        <v>0</v>
      </c>
      <c r="Q1854" s="224">
        <f>SUMIF('11'!$C$10:$C$39,$C1854,'11'!$G$10:$G$39)*'11'!$E$3</f>
        <v>0</v>
      </c>
      <c r="R1854" s="224">
        <f>SUMIF('12'!$C$10:$C$29,$C1854,'12'!$G$10:$G$29)*'12'!$E$3</f>
        <v>0</v>
      </c>
      <c r="S1854" s="224">
        <f>SUMIF('13'!$C$10:$C$29,$C1854,'13'!$G$10:$G$29)*'13'!$E$3</f>
        <v>0</v>
      </c>
      <c r="T1854" s="224">
        <f>SUMIF('14'!$C$10:$C$29,$C1854,'14'!$G$10:$G$29)*'14'!$E$3</f>
        <v>0</v>
      </c>
      <c r="U1854" s="224">
        <f>SUMIF('15'!$C$10:$C$29,$C1854,'15'!$G$10:$G$29)*'15'!$E$3</f>
        <v>0</v>
      </c>
      <c r="V1854" s="224">
        <f>SUMIF('16'!$C$10:$C$29,$C1854,'16'!$G$10:$G$29)*'16'!$E$3</f>
        <v>0</v>
      </c>
      <c r="W1854" s="224">
        <f>SUMIF('17'!$C$10:$C$29,$C1854,'17'!$G$10:$G$29)*'17'!$E$3</f>
        <v>0</v>
      </c>
      <c r="X1854" s="224">
        <f>SUMIF('18'!$C$10:$C$29,$C1854,'18'!$G$10:$G$29)*'18'!$E$3</f>
        <v>0</v>
      </c>
      <c r="Y1854" s="224">
        <f>SUMIF('19'!$C$10:$C$28,$C1854,'19'!$G$10:$G$28)*'19'!$E$3</f>
        <v>0</v>
      </c>
      <c r="Z1854" s="224">
        <f>SUMIF('20'!$C$10:$C$29,$C1854,'20'!$G$10:$G$29)*'20'!$E$3</f>
        <v>0</v>
      </c>
      <c r="AA1854" s="224">
        <f>SUMIF('21'!$C$10:$C$29,$C1854,'21'!$G$10:$G$29)*'21'!$E$3</f>
        <v>0</v>
      </c>
    </row>
    <row r="1855" spans="3:27" ht="15" hidden="1">
      <c r="C1855" s="207" t="s">
        <v>3807</v>
      </c>
      <c r="D1855" s="207" t="s">
        <v>3808</v>
      </c>
      <c r="F1855" s="303">
        <f t="shared" si="29"/>
        <v>0</v>
      </c>
      <c r="G1855" s="224">
        <f>SUMIF('01'!$C$10:$C$29,$C1855,'01'!$G$10:$G$29)*'01'!$E$3</f>
        <v>0</v>
      </c>
      <c r="H1855" s="224">
        <f>SUMIF('02'!$C$10:$C$28,$C1855,'02'!$G$10:$G$28)*'02'!$E$3</f>
        <v>0</v>
      </c>
      <c r="I1855" s="224">
        <f>SUMIF('03'!$C$10:$C$29,$C1855,'03'!$G$10:$G$29)*'03'!$E$3</f>
        <v>0</v>
      </c>
      <c r="J1855" s="224">
        <f>SUMIF('04'!$C$10:$C$26,$C1855,'04'!$G$10:$G$26)*'04'!$E$3</f>
        <v>0</v>
      </c>
      <c r="K1855" s="224">
        <f>SUMIF('05'!$C$10:$C$29,$C1855,'05'!$G$10:$G$29)*'05'!$E$3</f>
        <v>0</v>
      </c>
      <c r="L1855" s="224">
        <f>SUMIF('06'!$C$10:$C$29,$C1855,'06'!$G$10:$G$29)*'06'!$E$3</f>
        <v>0</v>
      </c>
      <c r="M1855" s="224">
        <f>SUMIF('07'!$C$10:$C$26,$C1855,'07'!$G$10:$G$26)*'07'!$E$3</f>
        <v>0</v>
      </c>
      <c r="N1855" s="224">
        <f>SUMIF('08'!$C$10:$C$29,$C1855,'08'!$G$10:$G$29)*'08'!$E$3</f>
        <v>0</v>
      </c>
      <c r="O1855" s="224">
        <f>SUMIF('09'!$C$10:$C$29,$C1855,'09'!$G$10:$G$29)*'09'!$E$3</f>
        <v>0</v>
      </c>
      <c r="P1855" s="224">
        <f>SUMIF('10'!$C$10:$C$29,$C1855,'10'!$G$10:$G$29)*'10'!$E$3</f>
        <v>0</v>
      </c>
      <c r="Q1855" s="224">
        <f>SUMIF('11'!$C$10:$C$39,$C1855,'11'!$G$10:$G$39)*'11'!$E$3</f>
        <v>0</v>
      </c>
      <c r="R1855" s="224">
        <f>SUMIF('12'!$C$10:$C$29,$C1855,'12'!$G$10:$G$29)*'12'!$E$3</f>
        <v>0</v>
      </c>
      <c r="S1855" s="224">
        <f>SUMIF('13'!$C$10:$C$29,$C1855,'13'!$G$10:$G$29)*'13'!$E$3</f>
        <v>0</v>
      </c>
      <c r="T1855" s="224">
        <f>SUMIF('14'!$C$10:$C$29,$C1855,'14'!$G$10:$G$29)*'14'!$E$3</f>
        <v>0</v>
      </c>
      <c r="U1855" s="224">
        <f>SUMIF('15'!$C$10:$C$29,$C1855,'15'!$G$10:$G$29)*'15'!$E$3</f>
        <v>0</v>
      </c>
      <c r="V1855" s="224">
        <f>SUMIF('16'!$C$10:$C$29,$C1855,'16'!$G$10:$G$29)*'16'!$E$3</f>
        <v>0</v>
      </c>
      <c r="W1855" s="224">
        <f>SUMIF('17'!$C$10:$C$29,$C1855,'17'!$G$10:$G$29)*'17'!$E$3</f>
        <v>0</v>
      </c>
      <c r="X1855" s="224">
        <f>SUMIF('18'!$C$10:$C$29,$C1855,'18'!$G$10:$G$29)*'18'!$E$3</f>
        <v>0</v>
      </c>
      <c r="Y1855" s="224">
        <f>SUMIF('19'!$C$10:$C$28,$C1855,'19'!$G$10:$G$28)*'19'!$E$3</f>
        <v>0</v>
      </c>
      <c r="Z1855" s="224">
        <f>SUMIF('20'!$C$10:$C$29,$C1855,'20'!$G$10:$G$29)*'20'!$E$3</f>
        <v>0</v>
      </c>
      <c r="AA1855" s="224">
        <f>SUMIF('21'!$C$10:$C$29,$C1855,'21'!$G$10:$G$29)*'21'!$E$3</f>
        <v>0</v>
      </c>
    </row>
    <row r="1856" spans="3:27" ht="15" hidden="1">
      <c r="C1856" s="207" t="s">
        <v>3809</v>
      </c>
      <c r="D1856" s="207" t="s">
        <v>3810</v>
      </c>
      <c r="F1856" s="303">
        <f t="shared" si="29"/>
        <v>0</v>
      </c>
      <c r="G1856" s="224">
        <f>SUMIF('01'!$C$10:$C$29,$C1856,'01'!$G$10:$G$29)*'01'!$E$3</f>
        <v>0</v>
      </c>
      <c r="H1856" s="224">
        <f>SUMIF('02'!$C$10:$C$28,$C1856,'02'!$G$10:$G$28)*'02'!$E$3</f>
        <v>0</v>
      </c>
      <c r="I1856" s="224">
        <f>SUMIF('03'!$C$10:$C$29,$C1856,'03'!$G$10:$G$29)*'03'!$E$3</f>
        <v>0</v>
      </c>
      <c r="J1856" s="224">
        <f>SUMIF('04'!$C$10:$C$26,$C1856,'04'!$G$10:$G$26)*'04'!$E$3</f>
        <v>0</v>
      </c>
      <c r="K1856" s="224">
        <f>SUMIF('05'!$C$10:$C$29,$C1856,'05'!$G$10:$G$29)*'05'!$E$3</f>
        <v>0</v>
      </c>
      <c r="L1856" s="224">
        <f>SUMIF('06'!$C$10:$C$29,$C1856,'06'!$G$10:$G$29)*'06'!$E$3</f>
        <v>0</v>
      </c>
      <c r="M1856" s="224">
        <f>SUMIF('07'!$C$10:$C$26,$C1856,'07'!$G$10:$G$26)*'07'!$E$3</f>
        <v>0</v>
      </c>
      <c r="N1856" s="224">
        <f>SUMIF('08'!$C$10:$C$29,$C1856,'08'!$G$10:$G$29)*'08'!$E$3</f>
        <v>0</v>
      </c>
      <c r="O1856" s="224">
        <f>SUMIF('09'!$C$10:$C$29,$C1856,'09'!$G$10:$G$29)*'09'!$E$3</f>
        <v>0</v>
      </c>
      <c r="P1856" s="224">
        <f>SUMIF('10'!$C$10:$C$29,$C1856,'10'!$G$10:$G$29)*'10'!$E$3</f>
        <v>0</v>
      </c>
      <c r="Q1856" s="224">
        <f>SUMIF('11'!$C$10:$C$39,$C1856,'11'!$G$10:$G$39)*'11'!$E$3</f>
        <v>0</v>
      </c>
      <c r="R1856" s="224">
        <f>SUMIF('12'!$C$10:$C$29,$C1856,'12'!$G$10:$G$29)*'12'!$E$3</f>
        <v>0</v>
      </c>
      <c r="S1856" s="224">
        <f>SUMIF('13'!$C$10:$C$29,$C1856,'13'!$G$10:$G$29)*'13'!$E$3</f>
        <v>0</v>
      </c>
      <c r="T1856" s="224">
        <f>SUMIF('14'!$C$10:$C$29,$C1856,'14'!$G$10:$G$29)*'14'!$E$3</f>
        <v>0</v>
      </c>
      <c r="U1856" s="224">
        <f>SUMIF('15'!$C$10:$C$29,$C1856,'15'!$G$10:$G$29)*'15'!$E$3</f>
        <v>0</v>
      </c>
      <c r="V1856" s="224">
        <f>SUMIF('16'!$C$10:$C$29,$C1856,'16'!$G$10:$G$29)*'16'!$E$3</f>
        <v>0</v>
      </c>
      <c r="W1856" s="224">
        <f>SUMIF('17'!$C$10:$C$29,$C1856,'17'!$G$10:$G$29)*'17'!$E$3</f>
        <v>0</v>
      </c>
      <c r="X1856" s="224">
        <f>SUMIF('18'!$C$10:$C$29,$C1856,'18'!$G$10:$G$29)*'18'!$E$3</f>
        <v>0</v>
      </c>
      <c r="Y1856" s="224">
        <f>SUMIF('19'!$C$10:$C$28,$C1856,'19'!$G$10:$G$28)*'19'!$E$3</f>
        <v>0</v>
      </c>
      <c r="Z1856" s="224">
        <f>SUMIF('20'!$C$10:$C$29,$C1856,'20'!$G$10:$G$29)*'20'!$E$3</f>
        <v>0</v>
      </c>
      <c r="AA1856" s="224">
        <f>SUMIF('21'!$C$10:$C$29,$C1856,'21'!$G$10:$G$29)*'21'!$E$3</f>
        <v>0</v>
      </c>
    </row>
    <row r="1857" spans="3:27" ht="15" hidden="1">
      <c r="C1857" s="207" t="s">
        <v>3811</v>
      </c>
      <c r="D1857" s="207" t="s">
        <v>3812</v>
      </c>
      <c r="F1857" s="303">
        <f t="shared" si="29"/>
        <v>0</v>
      </c>
      <c r="G1857" s="224">
        <f>SUMIF('01'!$C$10:$C$29,$C1857,'01'!$G$10:$G$29)*'01'!$E$3</f>
        <v>0</v>
      </c>
      <c r="H1857" s="224">
        <f>SUMIF('02'!$C$10:$C$28,$C1857,'02'!$G$10:$G$28)*'02'!$E$3</f>
        <v>0</v>
      </c>
      <c r="I1857" s="224">
        <f>SUMIF('03'!$C$10:$C$29,$C1857,'03'!$G$10:$G$29)*'03'!$E$3</f>
        <v>0</v>
      </c>
      <c r="J1857" s="224">
        <f>SUMIF('04'!$C$10:$C$26,$C1857,'04'!$G$10:$G$26)*'04'!$E$3</f>
        <v>0</v>
      </c>
      <c r="K1857" s="224">
        <f>SUMIF('05'!$C$10:$C$29,$C1857,'05'!$G$10:$G$29)*'05'!$E$3</f>
        <v>0</v>
      </c>
      <c r="L1857" s="224">
        <f>SUMIF('06'!$C$10:$C$29,$C1857,'06'!$G$10:$G$29)*'06'!$E$3</f>
        <v>0</v>
      </c>
      <c r="M1857" s="224">
        <f>SUMIF('07'!$C$10:$C$26,$C1857,'07'!$G$10:$G$26)*'07'!$E$3</f>
        <v>0</v>
      </c>
      <c r="N1857" s="224">
        <f>SUMIF('08'!$C$10:$C$29,$C1857,'08'!$G$10:$G$29)*'08'!$E$3</f>
        <v>0</v>
      </c>
      <c r="O1857" s="224">
        <f>SUMIF('09'!$C$10:$C$29,$C1857,'09'!$G$10:$G$29)*'09'!$E$3</f>
        <v>0</v>
      </c>
      <c r="P1857" s="224">
        <f>SUMIF('10'!$C$10:$C$29,$C1857,'10'!$G$10:$G$29)*'10'!$E$3</f>
        <v>0</v>
      </c>
      <c r="Q1857" s="224">
        <f>SUMIF('11'!$C$10:$C$39,$C1857,'11'!$G$10:$G$39)*'11'!$E$3</f>
        <v>0</v>
      </c>
      <c r="R1857" s="224">
        <f>SUMIF('12'!$C$10:$C$29,$C1857,'12'!$G$10:$G$29)*'12'!$E$3</f>
        <v>0</v>
      </c>
      <c r="S1857" s="224">
        <f>SUMIF('13'!$C$10:$C$29,$C1857,'13'!$G$10:$G$29)*'13'!$E$3</f>
        <v>0</v>
      </c>
      <c r="T1857" s="224">
        <f>SUMIF('14'!$C$10:$C$29,$C1857,'14'!$G$10:$G$29)*'14'!$E$3</f>
        <v>0</v>
      </c>
      <c r="U1857" s="224">
        <f>SUMIF('15'!$C$10:$C$29,$C1857,'15'!$G$10:$G$29)*'15'!$E$3</f>
        <v>0</v>
      </c>
      <c r="V1857" s="224">
        <f>SUMIF('16'!$C$10:$C$29,$C1857,'16'!$G$10:$G$29)*'16'!$E$3</f>
        <v>0</v>
      </c>
      <c r="W1857" s="224">
        <f>SUMIF('17'!$C$10:$C$29,$C1857,'17'!$G$10:$G$29)*'17'!$E$3</f>
        <v>0</v>
      </c>
      <c r="X1857" s="224">
        <f>SUMIF('18'!$C$10:$C$29,$C1857,'18'!$G$10:$G$29)*'18'!$E$3</f>
        <v>0</v>
      </c>
      <c r="Y1857" s="224">
        <f>SUMIF('19'!$C$10:$C$28,$C1857,'19'!$G$10:$G$28)*'19'!$E$3</f>
        <v>0</v>
      </c>
      <c r="Z1857" s="224">
        <f>SUMIF('20'!$C$10:$C$29,$C1857,'20'!$G$10:$G$29)*'20'!$E$3</f>
        <v>0</v>
      </c>
      <c r="AA1857" s="224">
        <f>SUMIF('21'!$C$10:$C$29,$C1857,'21'!$G$10:$G$29)*'21'!$E$3</f>
        <v>0</v>
      </c>
    </row>
    <row r="1858" spans="3:27" ht="15" hidden="1">
      <c r="C1858" s="207" t="s">
        <v>3813</v>
      </c>
      <c r="D1858" s="207" t="s">
        <v>3814</v>
      </c>
      <c r="F1858" s="303">
        <f t="shared" si="29"/>
        <v>0</v>
      </c>
      <c r="G1858" s="224">
        <f>SUMIF('01'!$C$10:$C$29,$C1858,'01'!$G$10:$G$29)*'01'!$E$3</f>
        <v>0</v>
      </c>
      <c r="H1858" s="224">
        <f>SUMIF('02'!$C$10:$C$28,$C1858,'02'!$G$10:$G$28)*'02'!$E$3</f>
        <v>0</v>
      </c>
      <c r="I1858" s="224">
        <f>SUMIF('03'!$C$10:$C$29,$C1858,'03'!$G$10:$G$29)*'03'!$E$3</f>
        <v>0</v>
      </c>
      <c r="J1858" s="224">
        <f>SUMIF('04'!$C$10:$C$26,$C1858,'04'!$G$10:$G$26)*'04'!$E$3</f>
        <v>0</v>
      </c>
      <c r="K1858" s="224">
        <f>SUMIF('05'!$C$10:$C$29,$C1858,'05'!$G$10:$G$29)*'05'!$E$3</f>
        <v>0</v>
      </c>
      <c r="L1858" s="224">
        <f>SUMIF('06'!$C$10:$C$29,$C1858,'06'!$G$10:$G$29)*'06'!$E$3</f>
        <v>0</v>
      </c>
      <c r="M1858" s="224">
        <f>SUMIF('07'!$C$10:$C$26,$C1858,'07'!$G$10:$G$26)*'07'!$E$3</f>
        <v>0</v>
      </c>
      <c r="N1858" s="224">
        <f>SUMIF('08'!$C$10:$C$29,$C1858,'08'!$G$10:$G$29)*'08'!$E$3</f>
        <v>0</v>
      </c>
      <c r="O1858" s="224">
        <f>SUMIF('09'!$C$10:$C$29,$C1858,'09'!$G$10:$G$29)*'09'!$E$3</f>
        <v>0</v>
      </c>
      <c r="P1858" s="224">
        <f>SUMIF('10'!$C$10:$C$29,$C1858,'10'!$G$10:$G$29)*'10'!$E$3</f>
        <v>0</v>
      </c>
      <c r="Q1858" s="224">
        <f>SUMIF('11'!$C$10:$C$39,$C1858,'11'!$G$10:$G$39)*'11'!$E$3</f>
        <v>0</v>
      </c>
      <c r="R1858" s="224">
        <f>SUMIF('12'!$C$10:$C$29,$C1858,'12'!$G$10:$G$29)*'12'!$E$3</f>
        <v>0</v>
      </c>
      <c r="S1858" s="224">
        <f>SUMIF('13'!$C$10:$C$29,$C1858,'13'!$G$10:$G$29)*'13'!$E$3</f>
        <v>0</v>
      </c>
      <c r="T1858" s="224">
        <f>SUMIF('14'!$C$10:$C$29,$C1858,'14'!$G$10:$G$29)*'14'!$E$3</f>
        <v>0</v>
      </c>
      <c r="U1858" s="224">
        <f>SUMIF('15'!$C$10:$C$29,$C1858,'15'!$G$10:$G$29)*'15'!$E$3</f>
        <v>0</v>
      </c>
      <c r="V1858" s="224">
        <f>SUMIF('16'!$C$10:$C$29,$C1858,'16'!$G$10:$G$29)*'16'!$E$3</f>
        <v>0</v>
      </c>
      <c r="W1858" s="224">
        <f>SUMIF('17'!$C$10:$C$29,$C1858,'17'!$G$10:$G$29)*'17'!$E$3</f>
        <v>0</v>
      </c>
      <c r="X1858" s="224">
        <f>SUMIF('18'!$C$10:$C$29,$C1858,'18'!$G$10:$G$29)*'18'!$E$3</f>
        <v>0</v>
      </c>
      <c r="Y1858" s="224">
        <f>SUMIF('19'!$C$10:$C$28,$C1858,'19'!$G$10:$G$28)*'19'!$E$3</f>
        <v>0</v>
      </c>
      <c r="Z1858" s="224">
        <f>SUMIF('20'!$C$10:$C$29,$C1858,'20'!$G$10:$G$29)*'20'!$E$3</f>
        <v>0</v>
      </c>
      <c r="AA1858" s="224">
        <f>SUMIF('21'!$C$10:$C$29,$C1858,'21'!$G$10:$G$29)*'21'!$E$3</f>
        <v>0</v>
      </c>
    </row>
    <row r="1859" spans="3:27" ht="15" hidden="1">
      <c r="C1859" s="207" t="s">
        <v>3815</v>
      </c>
      <c r="D1859" s="207" t="s">
        <v>3816</v>
      </c>
      <c r="F1859" s="303">
        <f t="shared" si="29"/>
        <v>0</v>
      </c>
      <c r="G1859" s="224">
        <f>SUMIF('01'!$C$10:$C$29,$C1859,'01'!$G$10:$G$29)*'01'!$E$3</f>
        <v>0</v>
      </c>
      <c r="H1859" s="224">
        <f>SUMIF('02'!$C$10:$C$28,$C1859,'02'!$G$10:$G$28)*'02'!$E$3</f>
        <v>0</v>
      </c>
      <c r="I1859" s="224">
        <f>SUMIF('03'!$C$10:$C$29,$C1859,'03'!$G$10:$G$29)*'03'!$E$3</f>
        <v>0</v>
      </c>
      <c r="J1859" s="224">
        <f>SUMIF('04'!$C$10:$C$26,$C1859,'04'!$G$10:$G$26)*'04'!$E$3</f>
        <v>0</v>
      </c>
      <c r="K1859" s="224">
        <f>SUMIF('05'!$C$10:$C$29,$C1859,'05'!$G$10:$G$29)*'05'!$E$3</f>
        <v>0</v>
      </c>
      <c r="L1859" s="224">
        <f>SUMIF('06'!$C$10:$C$29,$C1859,'06'!$G$10:$G$29)*'06'!$E$3</f>
        <v>0</v>
      </c>
      <c r="M1859" s="224">
        <f>SUMIF('07'!$C$10:$C$26,$C1859,'07'!$G$10:$G$26)*'07'!$E$3</f>
        <v>0</v>
      </c>
      <c r="N1859" s="224">
        <f>SUMIF('08'!$C$10:$C$29,$C1859,'08'!$G$10:$G$29)*'08'!$E$3</f>
        <v>0</v>
      </c>
      <c r="O1859" s="224">
        <f>SUMIF('09'!$C$10:$C$29,$C1859,'09'!$G$10:$G$29)*'09'!$E$3</f>
        <v>0</v>
      </c>
      <c r="P1859" s="224">
        <f>SUMIF('10'!$C$10:$C$29,$C1859,'10'!$G$10:$G$29)*'10'!$E$3</f>
        <v>0</v>
      </c>
      <c r="Q1859" s="224">
        <f>SUMIF('11'!$C$10:$C$39,$C1859,'11'!$G$10:$G$39)*'11'!$E$3</f>
        <v>0</v>
      </c>
      <c r="R1859" s="224">
        <f>SUMIF('12'!$C$10:$C$29,$C1859,'12'!$G$10:$G$29)*'12'!$E$3</f>
        <v>0</v>
      </c>
      <c r="S1859" s="224">
        <f>SUMIF('13'!$C$10:$C$29,$C1859,'13'!$G$10:$G$29)*'13'!$E$3</f>
        <v>0</v>
      </c>
      <c r="T1859" s="224">
        <f>SUMIF('14'!$C$10:$C$29,$C1859,'14'!$G$10:$G$29)*'14'!$E$3</f>
        <v>0</v>
      </c>
      <c r="U1859" s="224">
        <f>SUMIF('15'!$C$10:$C$29,$C1859,'15'!$G$10:$G$29)*'15'!$E$3</f>
        <v>0</v>
      </c>
      <c r="V1859" s="224">
        <f>SUMIF('16'!$C$10:$C$29,$C1859,'16'!$G$10:$G$29)*'16'!$E$3</f>
        <v>0</v>
      </c>
      <c r="W1859" s="224">
        <f>SUMIF('17'!$C$10:$C$29,$C1859,'17'!$G$10:$G$29)*'17'!$E$3</f>
        <v>0</v>
      </c>
      <c r="X1859" s="224">
        <f>SUMIF('18'!$C$10:$C$29,$C1859,'18'!$G$10:$G$29)*'18'!$E$3</f>
        <v>0</v>
      </c>
      <c r="Y1859" s="224">
        <f>SUMIF('19'!$C$10:$C$28,$C1859,'19'!$G$10:$G$28)*'19'!$E$3</f>
        <v>0</v>
      </c>
      <c r="Z1859" s="224">
        <f>SUMIF('20'!$C$10:$C$29,$C1859,'20'!$G$10:$G$29)*'20'!$E$3</f>
        <v>0</v>
      </c>
      <c r="AA1859" s="224">
        <f>SUMIF('21'!$C$10:$C$29,$C1859,'21'!$G$10:$G$29)*'21'!$E$3</f>
        <v>0</v>
      </c>
    </row>
    <row r="1860" spans="3:27" ht="15" hidden="1">
      <c r="C1860" s="207" t="s">
        <v>3817</v>
      </c>
      <c r="D1860" s="207" t="s">
        <v>3818</v>
      </c>
      <c r="F1860" s="303">
        <f t="shared" si="29"/>
        <v>0</v>
      </c>
      <c r="G1860" s="224">
        <f>SUMIF('01'!$C$10:$C$29,$C1860,'01'!$G$10:$G$29)*'01'!$E$3</f>
        <v>0</v>
      </c>
      <c r="H1860" s="224">
        <f>SUMIF('02'!$C$10:$C$28,$C1860,'02'!$G$10:$G$28)*'02'!$E$3</f>
        <v>0</v>
      </c>
      <c r="I1860" s="224">
        <f>SUMIF('03'!$C$10:$C$29,$C1860,'03'!$G$10:$G$29)*'03'!$E$3</f>
        <v>0</v>
      </c>
      <c r="J1860" s="224">
        <f>SUMIF('04'!$C$10:$C$26,$C1860,'04'!$G$10:$G$26)*'04'!$E$3</f>
        <v>0</v>
      </c>
      <c r="K1860" s="224">
        <f>SUMIF('05'!$C$10:$C$29,$C1860,'05'!$G$10:$G$29)*'05'!$E$3</f>
        <v>0</v>
      </c>
      <c r="L1860" s="224">
        <f>SUMIF('06'!$C$10:$C$29,$C1860,'06'!$G$10:$G$29)*'06'!$E$3</f>
        <v>0</v>
      </c>
      <c r="M1860" s="224">
        <f>SUMIF('07'!$C$10:$C$26,$C1860,'07'!$G$10:$G$26)*'07'!$E$3</f>
        <v>0</v>
      </c>
      <c r="N1860" s="224">
        <f>SUMIF('08'!$C$10:$C$29,$C1860,'08'!$G$10:$G$29)*'08'!$E$3</f>
        <v>0</v>
      </c>
      <c r="O1860" s="224">
        <f>SUMIF('09'!$C$10:$C$29,$C1860,'09'!$G$10:$G$29)*'09'!$E$3</f>
        <v>0</v>
      </c>
      <c r="P1860" s="224">
        <f>SUMIF('10'!$C$10:$C$29,$C1860,'10'!$G$10:$G$29)*'10'!$E$3</f>
        <v>0</v>
      </c>
      <c r="Q1860" s="224">
        <f>SUMIF('11'!$C$10:$C$39,$C1860,'11'!$G$10:$G$39)*'11'!$E$3</f>
        <v>0</v>
      </c>
      <c r="R1860" s="224">
        <f>SUMIF('12'!$C$10:$C$29,$C1860,'12'!$G$10:$G$29)*'12'!$E$3</f>
        <v>0</v>
      </c>
      <c r="S1860" s="224">
        <f>SUMIF('13'!$C$10:$C$29,$C1860,'13'!$G$10:$G$29)*'13'!$E$3</f>
        <v>0</v>
      </c>
      <c r="T1860" s="224">
        <f>SUMIF('14'!$C$10:$C$29,$C1860,'14'!$G$10:$G$29)*'14'!$E$3</f>
        <v>0</v>
      </c>
      <c r="U1860" s="224">
        <f>SUMIF('15'!$C$10:$C$29,$C1860,'15'!$G$10:$G$29)*'15'!$E$3</f>
        <v>0</v>
      </c>
      <c r="V1860" s="224">
        <f>SUMIF('16'!$C$10:$C$29,$C1860,'16'!$G$10:$G$29)*'16'!$E$3</f>
        <v>0</v>
      </c>
      <c r="W1860" s="224">
        <f>SUMIF('17'!$C$10:$C$29,$C1860,'17'!$G$10:$G$29)*'17'!$E$3</f>
        <v>0</v>
      </c>
      <c r="X1860" s="224">
        <f>SUMIF('18'!$C$10:$C$29,$C1860,'18'!$G$10:$G$29)*'18'!$E$3</f>
        <v>0</v>
      </c>
      <c r="Y1860" s="224">
        <f>SUMIF('19'!$C$10:$C$28,$C1860,'19'!$G$10:$G$28)*'19'!$E$3</f>
        <v>0</v>
      </c>
      <c r="Z1860" s="224">
        <f>SUMIF('20'!$C$10:$C$29,$C1860,'20'!$G$10:$G$29)*'20'!$E$3</f>
        <v>0</v>
      </c>
      <c r="AA1860" s="224">
        <f>SUMIF('21'!$C$10:$C$29,$C1860,'21'!$G$10:$G$29)*'21'!$E$3</f>
        <v>0</v>
      </c>
    </row>
    <row r="1861" spans="3:27" ht="15" hidden="1">
      <c r="C1861" s="207" t="s">
        <v>3819</v>
      </c>
      <c r="D1861" s="207" t="s">
        <v>3820</v>
      </c>
      <c r="F1861" s="303">
        <f t="shared" si="29"/>
        <v>0</v>
      </c>
      <c r="G1861" s="224">
        <f>SUMIF('01'!$C$10:$C$29,$C1861,'01'!$G$10:$G$29)*'01'!$E$3</f>
        <v>0</v>
      </c>
      <c r="H1861" s="224">
        <f>SUMIF('02'!$C$10:$C$28,$C1861,'02'!$G$10:$G$28)*'02'!$E$3</f>
        <v>0</v>
      </c>
      <c r="I1861" s="224">
        <f>SUMIF('03'!$C$10:$C$29,$C1861,'03'!$G$10:$G$29)*'03'!$E$3</f>
        <v>0</v>
      </c>
      <c r="J1861" s="224">
        <f>SUMIF('04'!$C$10:$C$26,$C1861,'04'!$G$10:$G$26)*'04'!$E$3</f>
        <v>0</v>
      </c>
      <c r="K1861" s="224">
        <f>SUMIF('05'!$C$10:$C$29,$C1861,'05'!$G$10:$G$29)*'05'!$E$3</f>
        <v>0</v>
      </c>
      <c r="L1861" s="224">
        <f>SUMIF('06'!$C$10:$C$29,$C1861,'06'!$G$10:$G$29)*'06'!$E$3</f>
        <v>0</v>
      </c>
      <c r="M1861" s="224">
        <f>SUMIF('07'!$C$10:$C$26,$C1861,'07'!$G$10:$G$26)*'07'!$E$3</f>
        <v>0</v>
      </c>
      <c r="N1861" s="224">
        <f>SUMIF('08'!$C$10:$C$29,$C1861,'08'!$G$10:$G$29)*'08'!$E$3</f>
        <v>0</v>
      </c>
      <c r="O1861" s="224">
        <f>SUMIF('09'!$C$10:$C$29,$C1861,'09'!$G$10:$G$29)*'09'!$E$3</f>
        <v>0</v>
      </c>
      <c r="P1861" s="224">
        <f>SUMIF('10'!$C$10:$C$29,$C1861,'10'!$G$10:$G$29)*'10'!$E$3</f>
        <v>0</v>
      </c>
      <c r="Q1861" s="224">
        <f>SUMIF('11'!$C$10:$C$39,$C1861,'11'!$G$10:$G$39)*'11'!$E$3</f>
        <v>0</v>
      </c>
      <c r="R1861" s="224">
        <f>SUMIF('12'!$C$10:$C$29,$C1861,'12'!$G$10:$G$29)*'12'!$E$3</f>
        <v>0</v>
      </c>
      <c r="S1861" s="224">
        <f>SUMIF('13'!$C$10:$C$29,$C1861,'13'!$G$10:$G$29)*'13'!$E$3</f>
        <v>0</v>
      </c>
      <c r="T1861" s="224">
        <f>SUMIF('14'!$C$10:$C$29,$C1861,'14'!$G$10:$G$29)*'14'!$E$3</f>
        <v>0</v>
      </c>
      <c r="U1861" s="224">
        <f>SUMIF('15'!$C$10:$C$29,$C1861,'15'!$G$10:$G$29)*'15'!$E$3</f>
        <v>0</v>
      </c>
      <c r="V1861" s="224">
        <f>SUMIF('16'!$C$10:$C$29,$C1861,'16'!$G$10:$G$29)*'16'!$E$3</f>
        <v>0</v>
      </c>
      <c r="W1861" s="224">
        <f>SUMIF('17'!$C$10:$C$29,$C1861,'17'!$G$10:$G$29)*'17'!$E$3</f>
        <v>0</v>
      </c>
      <c r="X1861" s="224">
        <f>SUMIF('18'!$C$10:$C$29,$C1861,'18'!$G$10:$G$29)*'18'!$E$3</f>
        <v>0</v>
      </c>
      <c r="Y1861" s="224">
        <f>SUMIF('19'!$C$10:$C$28,$C1861,'19'!$G$10:$G$28)*'19'!$E$3</f>
        <v>0</v>
      </c>
      <c r="Z1861" s="224">
        <f>SUMIF('20'!$C$10:$C$29,$C1861,'20'!$G$10:$G$29)*'20'!$E$3</f>
        <v>0</v>
      </c>
      <c r="AA1861" s="224">
        <f>SUMIF('21'!$C$10:$C$29,$C1861,'21'!$G$10:$G$29)*'21'!$E$3</f>
        <v>0</v>
      </c>
    </row>
    <row r="1862" spans="3:27" ht="15" hidden="1">
      <c r="C1862" s="207" t="s">
        <v>3821</v>
      </c>
      <c r="D1862" s="207" t="s">
        <v>3822</v>
      </c>
      <c r="F1862" s="303">
        <f t="shared" si="29"/>
        <v>0</v>
      </c>
      <c r="G1862" s="224">
        <f>SUMIF('01'!$C$10:$C$29,$C1862,'01'!$G$10:$G$29)*'01'!$E$3</f>
        <v>0</v>
      </c>
      <c r="H1862" s="224">
        <f>SUMIF('02'!$C$10:$C$28,$C1862,'02'!$G$10:$G$28)*'02'!$E$3</f>
        <v>0</v>
      </c>
      <c r="I1862" s="224">
        <f>SUMIF('03'!$C$10:$C$29,$C1862,'03'!$G$10:$G$29)*'03'!$E$3</f>
        <v>0</v>
      </c>
      <c r="J1862" s="224">
        <f>SUMIF('04'!$C$10:$C$26,$C1862,'04'!$G$10:$G$26)*'04'!$E$3</f>
        <v>0</v>
      </c>
      <c r="K1862" s="224">
        <f>SUMIF('05'!$C$10:$C$29,$C1862,'05'!$G$10:$G$29)*'05'!$E$3</f>
        <v>0</v>
      </c>
      <c r="L1862" s="224">
        <f>SUMIF('06'!$C$10:$C$29,$C1862,'06'!$G$10:$G$29)*'06'!$E$3</f>
        <v>0</v>
      </c>
      <c r="M1862" s="224">
        <f>SUMIF('07'!$C$10:$C$26,$C1862,'07'!$G$10:$G$26)*'07'!$E$3</f>
        <v>0</v>
      </c>
      <c r="N1862" s="224">
        <f>SUMIF('08'!$C$10:$C$29,$C1862,'08'!$G$10:$G$29)*'08'!$E$3</f>
        <v>0</v>
      </c>
      <c r="O1862" s="224">
        <f>SUMIF('09'!$C$10:$C$29,$C1862,'09'!$G$10:$G$29)*'09'!$E$3</f>
        <v>0</v>
      </c>
      <c r="P1862" s="224">
        <f>SUMIF('10'!$C$10:$C$29,$C1862,'10'!$G$10:$G$29)*'10'!$E$3</f>
        <v>0</v>
      </c>
      <c r="Q1862" s="224">
        <f>SUMIF('11'!$C$10:$C$39,$C1862,'11'!$G$10:$G$39)*'11'!$E$3</f>
        <v>0</v>
      </c>
      <c r="R1862" s="224">
        <f>SUMIF('12'!$C$10:$C$29,$C1862,'12'!$G$10:$G$29)*'12'!$E$3</f>
        <v>0</v>
      </c>
      <c r="S1862" s="224">
        <f>SUMIF('13'!$C$10:$C$29,$C1862,'13'!$G$10:$G$29)*'13'!$E$3</f>
        <v>0</v>
      </c>
      <c r="T1862" s="224">
        <f>SUMIF('14'!$C$10:$C$29,$C1862,'14'!$G$10:$G$29)*'14'!$E$3</f>
        <v>0</v>
      </c>
      <c r="U1862" s="224">
        <f>SUMIF('15'!$C$10:$C$29,$C1862,'15'!$G$10:$G$29)*'15'!$E$3</f>
        <v>0</v>
      </c>
      <c r="V1862" s="224">
        <f>SUMIF('16'!$C$10:$C$29,$C1862,'16'!$G$10:$G$29)*'16'!$E$3</f>
        <v>0</v>
      </c>
      <c r="W1862" s="224">
        <f>SUMIF('17'!$C$10:$C$29,$C1862,'17'!$G$10:$G$29)*'17'!$E$3</f>
        <v>0</v>
      </c>
      <c r="X1862" s="224">
        <f>SUMIF('18'!$C$10:$C$29,$C1862,'18'!$G$10:$G$29)*'18'!$E$3</f>
        <v>0</v>
      </c>
      <c r="Y1862" s="224">
        <f>SUMIF('19'!$C$10:$C$28,$C1862,'19'!$G$10:$G$28)*'19'!$E$3</f>
        <v>0</v>
      </c>
      <c r="Z1862" s="224">
        <f>SUMIF('20'!$C$10:$C$29,$C1862,'20'!$G$10:$G$29)*'20'!$E$3</f>
        <v>0</v>
      </c>
      <c r="AA1862" s="224">
        <f>SUMIF('21'!$C$10:$C$29,$C1862,'21'!$G$10:$G$29)*'21'!$E$3</f>
        <v>0</v>
      </c>
    </row>
    <row r="1863" spans="3:27" ht="15" hidden="1">
      <c r="C1863" s="207" t="s">
        <v>3823</v>
      </c>
      <c r="D1863" s="207" t="s">
        <v>3824</v>
      </c>
      <c r="F1863" s="303">
        <f t="shared" si="29"/>
        <v>0</v>
      </c>
      <c r="G1863" s="224">
        <f>SUMIF('01'!$C$10:$C$29,$C1863,'01'!$G$10:$G$29)*'01'!$E$3</f>
        <v>0</v>
      </c>
      <c r="H1863" s="224">
        <f>SUMIF('02'!$C$10:$C$28,$C1863,'02'!$G$10:$G$28)*'02'!$E$3</f>
        <v>0</v>
      </c>
      <c r="I1863" s="224">
        <f>SUMIF('03'!$C$10:$C$29,$C1863,'03'!$G$10:$G$29)*'03'!$E$3</f>
        <v>0</v>
      </c>
      <c r="J1863" s="224">
        <f>SUMIF('04'!$C$10:$C$26,$C1863,'04'!$G$10:$G$26)*'04'!$E$3</f>
        <v>0</v>
      </c>
      <c r="K1863" s="224">
        <f>SUMIF('05'!$C$10:$C$29,$C1863,'05'!$G$10:$G$29)*'05'!$E$3</f>
        <v>0</v>
      </c>
      <c r="L1863" s="224">
        <f>SUMIF('06'!$C$10:$C$29,$C1863,'06'!$G$10:$G$29)*'06'!$E$3</f>
        <v>0</v>
      </c>
      <c r="M1863" s="224">
        <f>SUMIF('07'!$C$10:$C$26,$C1863,'07'!$G$10:$G$26)*'07'!$E$3</f>
        <v>0</v>
      </c>
      <c r="N1863" s="224">
        <f>SUMIF('08'!$C$10:$C$29,$C1863,'08'!$G$10:$G$29)*'08'!$E$3</f>
        <v>0</v>
      </c>
      <c r="O1863" s="224">
        <f>SUMIF('09'!$C$10:$C$29,$C1863,'09'!$G$10:$G$29)*'09'!$E$3</f>
        <v>0</v>
      </c>
      <c r="P1863" s="224">
        <f>SUMIF('10'!$C$10:$C$29,$C1863,'10'!$G$10:$G$29)*'10'!$E$3</f>
        <v>0</v>
      </c>
      <c r="Q1863" s="224">
        <f>SUMIF('11'!$C$10:$C$39,$C1863,'11'!$G$10:$G$39)*'11'!$E$3</f>
        <v>0</v>
      </c>
      <c r="R1863" s="224">
        <f>SUMIF('12'!$C$10:$C$29,$C1863,'12'!$G$10:$G$29)*'12'!$E$3</f>
        <v>0</v>
      </c>
      <c r="S1863" s="224">
        <f>SUMIF('13'!$C$10:$C$29,$C1863,'13'!$G$10:$G$29)*'13'!$E$3</f>
        <v>0</v>
      </c>
      <c r="T1863" s="224">
        <f>SUMIF('14'!$C$10:$C$29,$C1863,'14'!$G$10:$G$29)*'14'!$E$3</f>
        <v>0</v>
      </c>
      <c r="U1863" s="224">
        <f>SUMIF('15'!$C$10:$C$29,$C1863,'15'!$G$10:$G$29)*'15'!$E$3</f>
        <v>0</v>
      </c>
      <c r="V1863" s="224">
        <f>SUMIF('16'!$C$10:$C$29,$C1863,'16'!$G$10:$G$29)*'16'!$E$3</f>
        <v>0</v>
      </c>
      <c r="W1863" s="224">
        <f>SUMIF('17'!$C$10:$C$29,$C1863,'17'!$G$10:$G$29)*'17'!$E$3</f>
        <v>0</v>
      </c>
      <c r="X1863" s="224">
        <f>SUMIF('18'!$C$10:$C$29,$C1863,'18'!$G$10:$G$29)*'18'!$E$3</f>
        <v>0</v>
      </c>
      <c r="Y1863" s="224">
        <f>SUMIF('19'!$C$10:$C$28,$C1863,'19'!$G$10:$G$28)*'19'!$E$3</f>
        <v>0</v>
      </c>
      <c r="Z1863" s="224">
        <f>SUMIF('20'!$C$10:$C$29,$C1863,'20'!$G$10:$G$29)*'20'!$E$3</f>
        <v>0</v>
      </c>
      <c r="AA1863" s="224">
        <f>SUMIF('21'!$C$10:$C$29,$C1863,'21'!$G$10:$G$29)*'21'!$E$3</f>
        <v>0</v>
      </c>
    </row>
    <row r="1864" spans="3:27" ht="15" hidden="1">
      <c r="C1864" s="207" t="s">
        <v>3825</v>
      </c>
      <c r="D1864" s="207" t="s">
        <v>3826</v>
      </c>
      <c r="F1864" s="303">
        <f t="shared" si="29"/>
        <v>0</v>
      </c>
      <c r="G1864" s="224">
        <f>SUMIF('01'!$C$10:$C$29,$C1864,'01'!$G$10:$G$29)*'01'!$E$3</f>
        <v>0</v>
      </c>
      <c r="H1864" s="224">
        <f>SUMIF('02'!$C$10:$C$28,$C1864,'02'!$G$10:$G$28)*'02'!$E$3</f>
        <v>0</v>
      </c>
      <c r="I1864" s="224">
        <f>SUMIF('03'!$C$10:$C$29,$C1864,'03'!$G$10:$G$29)*'03'!$E$3</f>
        <v>0</v>
      </c>
      <c r="J1864" s="224">
        <f>SUMIF('04'!$C$10:$C$26,$C1864,'04'!$G$10:$G$26)*'04'!$E$3</f>
        <v>0</v>
      </c>
      <c r="K1864" s="224">
        <f>SUMIF('05'!$C$10:$C$29,$C1864,'05'!$G$10:$G$29)*'05'!$E$3</f>
        <v>0</v>
      </c>
      <c r="L1864" s="224">
        <f>SUMIF('06'!$C$10:$C$29,$C1864,'06'!$G$10:$G$29)*'06'!$E$3</f>
        <v>0</v>
      </c>
      <c r="M1864" s="224">
        <f>SUMIF('07'!$C$10:$C$26,$C1864,'07'!$G$10:$G$26)*'07'!$E$3</f>
        <v>0</v>
      </c>
      <c r="N1864" s="224">
        <f>SUMIF('08'!$C$10:$C$29,$C1864,'08'!$G$10:$G$29)*'08'!$E$3</f>
        <v>0</v>
      </c>
      <c r="O1864" s="224">
        <f>SUMIF('09'!$C$10:$C$29,$C1864,'09'!$G$10:$G$29)*'09'!$E$3</f>
        <v>0</v>
      </c>
      <c r="P1864" s="224">
        <f>SUMIF('10'!$C$10:$C$29,$C1864,'10'!$G$10:$G$29)*'10'!$E$3</f>
        <v>0</v>
      </c>
      <c r="Q1864" s="224">
        <f>SUMIF('11'!$C$10:$C$39,$C1864,'11'!$G$10:$G$39)*'11'!$E$3</f>
        <v>0</v>
      </c>
      <c r="R1864" s="224">
        <f>SUMIF('12'!$C$10:$C$29,$C1864,'12'!$G$10:$G$29)*'12'!$E$3</f>
        <v>0</v>
      </c>
      <c r="S1864" s="224">
        <f>SUMIF('13'!$C$10:$C$29,$C1864,'13'!$G$10:$G$29)*'13'!$E$3</f>
        <v>0</v>
      </c>
      <c r="T1864" s="224">
        <f>SUMIF('14'!$C$10:$C$29,$C1864,'14'!$G$10:$G$29)*'14'!$E$3</f>
        <v>0</v>
      </c>
      <c r="U1864" s="224">
        <f>SUMIF('15'!$C$10:$C$29,$C1864,'15'!$G$10:$G$29)*'15'!$E$3</f>
        <v>0</v>
      </c>
      <c r="V1864" s="224">
        <f>SUMIF('16'!$C$10:$C$29,$C1864,'16'!$G$10:$G$29)*'16'!$E$3</f>
        <v>0</v>
      </c>
      <c r="W1864" s="224">
        <f>SUMIF('17'!$C$10:$C$29,$C1864,'17'!$G$10:$G$29)*'17'!$E$3</f>
        <v>0</v>
      </c>
      <c r="X1864" s="224">
        <f>SUMIF('18'!$C$10:$C$29,$C1864,'18'!$G$10:$G$29)*'18'!$E$3</f>
        <v>0</v>
      </c>
      <c r="Y1864" s="224">
        <f>SUMIF('19'!$C$10:$C$28,$C1864,'19'!$G$10:$G$28)*'19'!$E$3</f>
        <v>0</v>
      </c>
      <c r="Z1864" s="224">
        <f>SUMIF('20'!$C$10:$C$29,$C1864,'20'!$G$10:$G$29)*'20'!$E$3</f>
        <v>0</v>
      </c>
      <c r="AA1864" s="224">
        <f>SUMIF('21'!$C$10:$C$29,$C1864,'21'!$G$10:$G$29)*'21'!$E$3</f>
        <v>0</v>
      </c>
    </row>
    <row r="1865" spans="3:27" ht="15" hidden="1">
      <c r="C1865" s="207" t="s">
        <v>3827</v>
      </c>
      <c r="D1865" s="207" t="s">
        <v>3828</v>
      </c>
      <c r="F1865" s="303">
        <f t="shared" si="29"/>
        <v>0</v>
      </c>
      <c r="G1865" s="224">
        <f>SUMIF('01'!$C$10:$C$29,$C1865,'01'!$G$10:$G$29)*'01'!$E$3</f>
        <v>0</v>
      </c>
      <c r="H1865" s="224">
        <f>SUMIF('02'!$C$10:$C$28,$C1865,'02'!$G$10:$G$28)*'02'!$E$3</f>
        <v>0</v>
      </c>
      <c r="I1865" s="224">
        <f>SUMIF('03'!$C$10:$C$29,$C1865,'03'!$G$10:$G$29)*'03'!$E$3</f>
        <v>0</v>
      </c>
      <c r="J1865" s="224">
        <f>SUMIF('04'!$C$10:$C$26,$C1865,'04'!$G$10:$G$26)*'04'!$E$3</f>
        <v>0</v>
      </c>
      <c r="K1865" s="224">
        <f>SUMIF('05'!$C$10:$C$29,$C1865,'05'!$G$10:$G$29)*'05'!$E$3</f>
        <v>0</v>
      </c>
      <c r="L1865" s="224">
        <f>SUMIF('06'!$C$10:$C$29,$C1865,'06'!$G$10:$G$29)*'06'!$E$3</f>
        <v>0</v>
      </c>
      <c r="M1865" s="224">
        <f>SUMIF('07'!$C$10:$C$26,$C1865,'07'!$G$10:$G$26)*'07'!$E$3</f>
        <v>0</v>
      </c>
      <c r="N1865" s="224">
        <f>SUMIF('08'!$C$10:$C$29,$C1865,'08'!$G$10:$G$29)*'08'!$E$3</f>
        <v>0</v>
      </c>
      <c r="O1865" s="224">
        <f>SUMIF('09'!$C$10:$C$29,$C1865,'09'!$G$10:$G$29)*'09'!$E$3</f>
        <v>0</v>
      </c>
      <c r="P1865" s="224">
        <f>SUMIF('10'!$C$10:$C$29,$C1865,'10'!$G$10:$G$29)*'10'!$E$3</f>
        <v>0</v>
      </c>
      <c r="Q1865" s="224">
        <f>SUMIF('11'!$C$10:$C$39,$C1865,'11'!$G$10:$G$39)*'11'!$E$3</f>
        <v>0</v>
      </c>
      <c r="R1865" s="224">
        <f>SUMIF('12'!$C$10:$C$29,$C1865,'12'!$G$10:$G$29)*'12'!$E$3</f>
        <v>0</v>
      </c>
      <c r="S1865" s="224">
        <f>SUMIF('13'!$C$10:$C$29,$C1865,'13'!$G$10:$G$29)*'13'!$E$3</f>
        <v>0</v>
      </c>
      <c r="T1865" s="224">
        <f>SUMIF('14'!$C$10:$C$29,$C1865,'14'!$G$10:$G$29)*'14'!$E$3</f>
        <v>0</v>
      </c>
      <c r="U1865" s="224">
        <f>SUMIF('15'!$C$10:$C$29,$C1865,'15'!$G$10:$G$29)*'15'!$E$3</f>
        <v>0</v>
      </c>
      <c r="V1865" s="224">
        <f>SUMIF('16'!$C$10:$C$29,$C1865,'16'!$G$10:$G$29)*'16'!$E$3</f>
        <v>0</v>
      </c>
      <c r="W1865" s="224">
        <f>SUMIF('17'!$C$10:$C$29,$C1865,'17'!$G$10:$G$29)*'17'!$E$3</f>
        <v>0</v>
      </c>
      <c r="X1865" s="224">
        <f>SUMIF('18'!$C$10:$C$29,$C1865,'18'!$G$10:$G$29)*'18'!$E$3</f>
        <v>0</v>
      </c>
      <c r="Y1865" s="224">
        <f>SUMIF('19'!$C$10:$C$28,$C1865,'19'!$G$10:$G$28)*'19'!$E$3</f>
        <v>0</v>
      </c>
      <c r="Z1865" s="224">
        <f>SUMIF('20'!$C$10:$C$29,$C1865,'20'!$G$10:$G$29)*'20'!$E$3</f>
        <v>0</v>
      </c>
      <c r="AA1865" s="224">
        <f>SUMIF('21'!$C$10:$C$29,$C1865,'21'!$G$10:$G$29)*'21'!$E$3</f>
        <v>0</v>
      </c>
    </row>
    <row r="1866" spans="3:27" ht="15" hidden="1">
      <c r="C1866" s="207" t="s">
        <v>3829</v>
      </c>
      <c r="D1866" s="207" t="s">
        <v>3830</v>
      </c>
      <c r="F1866" s="303">
        <f t="shared" ref="F1866:F1929" si="30">SUM(G1866:AA1866)</f>
        <v>0</v>
      </c>
      <c r="G1866" s="224">
        <f>SUMIF('01'!$C$10:$C$29,$C1866,'01'!$G$10:$G$29)*'01'!$E$3</f>
        <v>0</v>
      </c>
      <c r="H1866" s="224">
        <f>SUMIF('02'!$C$10:$C$28,$C1866,'02'!$G$10:$G$28)*'02'!$E$3</f>
        <v>0</v>
      </c>
      <c r="I1866" s="224">
        <f>SUMIF('03'!$C$10:$C$29,$C1866,'03'!$G$10:$G$29)*'03'!$E$3</f>
        <v>0</v>
      </c>
      <c r="J1866" s="224">
        <f>SUMIF('04'!$C$10:$C$26,$C1866,'04'!$G$10:$G$26)*'04'!$E$3</f>
        <v>0</v>
      </c>
      <c r="K1866" s="224">
        <f>SUMIF('05'!$C$10:$C$29,$C1866,'05'!$G$10:$G$29)*'05'!$E$3</f>
        <v>0</v>
      </c>
      <c r="L1866" s="224">
        <f>SUMIF('06'!$C$10:$C$29,$C1866,'06'!$G$10:$G$29)*'06'!$E$3</f>
        <v>0</v>
      </c>
      <c r="M1866" s="224">
        <f>SUMIF('07'!$C$10:$C$26,$C1866,'07'!$G$10:$G$26)*'07'!$E$3</f>
        <v>0</v>
      </c>
      <c r="N1866" s="224">
        <f>SUMIF('08'!$C$10:$C$29,$C1866,'08'!$G$10:$G$29)*'08'!$E$3</f>
        <v>0</v>
      </c>
      <c r="O1866" s="224">
        <f>SUMIF('09'!$C$10:$C$29,$C1866,'09'!$G$10:$G$29)*'09'!$E$3</f>
        <v>0</v>
      </c>
      <c r="P1866" s="224">
        <f>SUMIF('10'!$C$10:$C$29,$C1866,'10'!$G$10:$G$29)*'10'!$E$3</f>
        <v>0</v>
      </c>
      <c r="Q1866" s="224">
        <f>SUMIF('11'!$C$10:$C$39,$C1866,'11'!$G$10:$G$39)*'11'!$E$3</f>
        <v>0</v>
      </c>
      <c r="R1866" s="224">
        <f>SUMIF('12'!$C$10:$C$29,$C1866,'12'!$G$10:$G$29)*'12'!$E$3</f>
        <v>0</v>
      </c>
      <c r="S1866" s="224">
        <f>SUMIF('13'!$C$10:$C$29,$C1866,'13'!$G$10:$G$29)*'13'!$E$3</f>
        <v>0</v>
      </c>
      <c r="T1866" s="224">
        <f>SUMIF('14'!$C$10:$C$29,$C1866,'14'!$G$10:$G$29)*'14'!$E$3</f>
        <v>0</v>
      </c>
      <c r="U1866" s="224">
        <f>SUMIF('15'!$C$10:$C$29,$C1866,'15'!$G$10:$G$29)*'15'!$E$3</f>
        <v>0</v>
      </c>
      <c r="V1866" s="224">
        <f>SUMIF('16'!$C$10:$C$29,$C1866,'16'!$G$10:$G$29)*'16'!$E$3</f>
        <v>0</v>
      </c>
      <c r="W1866" s="224">
        <f>SUMIF('17'!$C$10:$C$29,$C1866,'17'!$G$10:$G$29)*'17'!$E$3</f>
        <v>0</v>
      </c>
      <c r="X1866" s="224">
        <f>SUMIF('18'!$C$10:$C$29,$C1866,'18'!$G$10:$G$29)*'18'!$E$3</f>
        <v>0</v>
      </c>
      <c r="Y1866" s="224">
        <f>SUMIF('19'!$C$10:$C$28,$C1866,'19'!$G$10:$G$28)*'19'!$E$3</f>
        <v>0</v>
      </c>
      <c r="Z1866" s="224">
        <f>SUMIF('20'!$C$10:$C$29,$C1866,'20'!$G$10:$G$29)*'20'!$E$3</f>
        <v>0</v>
      </c>
      <c r="AA1866" s="224">
        <f>SUMIF('21'!$C$10:$C$29,$C1866,'21'!$G$10:$G$29)*'21'!$E$3</f>
        <v>0</v>
      </c>
    </row>
    <row r="1867" spans="3:27" ht="15" hidden="1">
      <c r="C1867" s="207" t="s">
        <v>3831</v>
      </c>
      <c r="D1867" s="207" t="s">
        <v>3832</v>
      </c>
      <c r="F1867" s="303">
        <f t="shared" si="30"/>
        <v>0</v>
      </c>
      <c r="G1867" s="224">
        <f>SUMIF('01'!$C$10:$C$29,$C1867,'01'!$G$10:$G$29)*'01'!$E$3</f>
        <v>0</v>
      </c>
      <c r="H1867" s="224">
        <f>SUMIF('02'!$C$10:$C$28,$C1867,'02'!$G$10:$G$28)*'02'!$E$3</f>
        <v>0</v>
      </c>
      <c r="I1867" s="224">
        <f>SUMIF('03'!$C$10:$C$29,$C1867,'03'!$G$10:$G$29)*'03'!$E$3</f>
        <v>0</v>
      </c>
      <c r="J1867" s="224">
        <f>SUMIF('04'!$C$10:$C$26,$C1867,'04'!$G$10:$G$26)*'04'!$E$3</f>
        <v>0</v>
      </c>
      <c r="K1867" s="224">
        <f>SUMIF('05'!$C$10:$C$29,$C1867,'05'!$G$10:$G$29)*'05'!$E$3</f>
        <v>0</v>
      </c>
      <c r="L1867" s="224">
        <f>SUMIF('06'!$C$10:$C$29,$C1867,'06'!$G$10:$G$29)*'06'!$E$3</f>
        <v>0</v>
      </c>
      <c r="M1867" s="224">
        <f>SUMIF('07'!$C$10:$C$26,$C1867,'07'!$G$10:$G$26)*'07'!$E$3</f>
        <v>0</v>
      </c>
      <c r="N1867" s="224">
        <f>SUMIF('08'!$C$10:$C$29,$C1867,'08'!$G$10:$G$29)*'08'!$E$3</f>
        <v>0</v>
      </c>
      <c r="O1867" s="224">
        <f>SUMIF('09'!$C$10:$C$29,$C1867,'09'!$G$10:$G$29)*'09'!$E$3</f>
        <v>0</v>
      </c>
      <c r="P1867" s="224">
        <f>SUMIF('10'!$C$10:$C$29,$C1867,'10'!$G$10:$G$29)*'10'!$E$3</f>
        <v>0</v>
      </c>
      <c r="Q1867" s="224">
        <f>SUMIF('11'!$C$10:$C$39,$C1867,'11'!$G$10:$G$39)*'11'!$E$3</f>
        <v>0</v>
      </c>
      <c r="R1867" s="224">
        <f>SUMIF('12'!$C$10:$C$29,$C1867,'12'!$G$10:$G$29)*'12'!$E$3</f>
        <v>0</v>
      </c>
      <c r="S1867" s="224">
        <f>SUMIF('13'!$C$10:$C$29,$C1867,'13'!$G$10:$G$29)*'13'!$E$3</f>
        <v>0</v>
      </c>
      <c r="T1867" s="224">
        <f>SUMIF('14'!$C$10:$C$29,$C1867,'14'!$G$10:$G$29)*'14'!$E$3</f>
        <v>0</v>
      </c>
      <c r="U1867" s="224">
        <f>SUMIF('15'!$C$10:$C$29,$C1867,'15'!$G$10:$G$29)*'15'!$E$3</f>
        <v>0</v>
      </c>
      <c r="V1867" s="224">
        <f>SUMIF('16'!$C$10:$C$29,$C1867,'16'!$G$10:$G$29)*'16'!$E$3</f>
        <v>0</v>
      </c>
      <c r="W1867" s="224">
        <f>SUMIF('17'!$C$10:$C$29,$C1867,'17'!$G$10:$G$29)*'17'!$E$3</f>
        <v>0</v>
      </c>
      <c r="X1867" s="224">
        <f>SUMIF('18'!$C$10:$C$29,$C1867,'18'!$G$10:$G$29)*'18'!$E$3</f>
        <v>0</v>
      </c>
      <c r="Y1867" s="224">
        <f>SUMIF('19'!$C$10:$C$28,$C1867,'19'!$G$10:$G$28)*'19'!$E$3</f>
        <v>0</v>
      </c>
      <c r="Z1867" s="224">
        <f>SUMIF('20'!$C$10:$C$29,$C1867,'20'!$G$10:$G$29)*'20'!$E$3</f>
        <v>0</v>
      </c>
      <c r="AA1867" s="224">
        <f>SUMIF('21'!$C$10:$C$29,$C1867,'21'!$G$10:$G$29)*'21'!$E$3</f>
        <v>0</v>
      </c>
    </row>
    <row r="1868" spans="3:27" ht="15" hidden="1">
      <c r="C1868" s="207" t="s">
        <v>3833</v>
      </c>
      <c r="D1868" s="207" t="s">
        <v>3834</v>
      </c>
      <c r="F1868" s="303">
        <f t="shared" si="30"/>
        <v>0</v>
      </c>
      <c r="G1868" s="224">
        <f>SUMIF('01'!$C$10:$C$29,$C1868,'01'!$G$10:$G$29)*'01'!$E$3</f>
        <v>0</v>
      </c>
      <c r="H1868" s="224">
        <f>SUMIF('02'!$C$10:$C$28,$C1868,'02'!$G$10:$G$28)*'02'!$E$3</f>
        <v>0</v>
      </c>
      <c r="I1868" s="224">
        <f>SUMIF('03'!$C$10:$C$29,$C1868,'03'!$G$10:$G$29)*'03'!$E$3</f>
        <v>0</v>
      </c>
      <c r="J1868" s="224">
        <f>SUMIF('04'!$C$10:$C$26,$C1868,'04'!$G$10:$G$26)*'04'!$E$3</f>
        <v>0</v>
      </c>
      <c r="K1868" s="224">
        <f>SUMIF('05'!$C$10:$C$29,$C1868,'05'!$G$10:$G$29)*'05'!$E$3</f>
        <v>0</v>
      </c>
      <c r="L1868" s="224">
        <f>SUMIF('06'!$C$10:$C$29,$C1868,'06'!$G$10:$G$29)*'06'!$E$3</f>
        <v>0</v>
      </c>
      <c r="M1868" s="224">
        <f>SUMIF('07'!$C$10:$C$26,$C1868,'07'!$G$10:$G$26)*'07'!$E$3</f>
        <v>0</v>
      </c>
      <c r="N1868" s="224">
        <f>SUMIF('08'!$C$10:$C$29,$C1868,'08'!$G$10:$G$29)*'08'!$E$3</f>
        <v>0</v>
      </c>
      <c r="O1868" s="224">
        <f>SUMIF('09'!$C$10:$C$29,$C1868,'09'!$G$10:$G$29)*'09'!$E$3</f>
        <v>0</v>
      </c>
      <c r="P1868" s="224">
        <f>SUMIF('10'!$C$10:$C$29,$C1868,'10'!$G$10:$G$29)*'10'!$E$3</f>
        <v>0</v>
      </c>
      <c r="Q1868" s="224">
        <f>SUMIF('11'!$C$10:$C$39,$C1868,'11'!$G$10:$G$39)*'11'!$E$3</f>
        <v>0</v>
      </c>
      <c r="R1868" s="224">
        <f>SUMIF('12'!$C$10:$C$29,$C1868,'12'!$G$10:$G$29)*'12'!$E$3</f>
        <v>0</v>
      </c>
      <c r="S1868" s="224">
        <f>SUMIF('13'!$C$10:$C$29,$C1868,'13'!$G$10:$G$29)*'13'!$E$3</f>
        <v>0</v>
      </c>
      <c r="T1868" s="224">
        <f>SUMIF('14'!$C$10:$C$29,$C1868,'14'!$G$10:$G$29)*'14'!$E$3</f>
        <v>0</v>
      </c>
      <c r="U1868" s="224">
        <f>SUMIF('15'!$C$10:$C$29,$C1868,'15'!$G$10:$G$29)*'15'!$E$3</f>
        <v>0</v>
      </c>
      <c r="V1868" s="224">
        <f>SUMIF('16'!$C$10:$C$29,$C1868,'16'!$G$10:$G$29)*'16'!$E$3</f>
        <v>0</v>
      </c>
      <c r="W1868" s="224">
        <f>SUMIF('17'!$C$10:$C$29,$C1868,'17'!$G$10:$G$29)*'17'!$E$3</f>
        <v>0</v>
      </c>
      <c r="X1868" s="224">
        <f>SUMIF('18'!$C$10:$C$29,$C1868,'18'!$G$10:$G$29)*'18'!$E$3</f>
        <v>0</v>
      </c>
      <c r="Y1868" s="224">
        <f>SUMIF('19'!$C$10:$C$28,$C1868,'19'!$G$10:$G$28)*'19'!$E$3</f>
        <v>0</v>
      </c>
      <c r="Z1868" s="224">
        <f>SUMIF('20'!$C$10:$C$29,$C1868,'20'!$G$10:$G$29)*'20'!$E$3</f>
        <v>0</v>
      </c>
      <c r="AA1868" s="224">
        <f>SUMIF('21'!$C$10:$C$29,$C1868,'21'!$G$10:$G$29)*'21'!$E$3</f>
        <v>0</v>
      </c>
    </row>
    <row r="1869" spans="3:27" ht="15" hidden="1">
      <c r="C1869" s="207" t="s">
        <v>3835</v>
      </c>
      <c r="D1869" s="207" t="s">
        <v>3836</v>
      </c>
      <c r="F1869" s="303">
        <f t="shared" si="30"/>
        <v>0</v>
      </c>
      <c r="G1869" s="224">
        <f>SUMIF('01'!$C$10:$C$29,$C1869,'01'!$G$10:$G$29)*'01'!$E$3</f>
        <v>0</v>
      </c>
      <c r="H1869" s="224">
        <f>SUMIF('02'!$C$10:$C$28,$C1869,'02'!$G$10:$G$28)*'02'!$E$3</f>
        <v>0</v>
      </c>
      <c r="I1869" s="224">
        <f>SUMIF('03'!$C$10:$C$29,$C1869,'03'!$G$10:$G$29)*'03'!$E$3</f>
        <v>0</v>
      </c>
      <c r="J1869" s="224">
        <f>SUMIF('04'!$C$10:$C$26,$C1869,'04'!$G$10:$G$26)*'04'!$E$3</f>
        <v>0</v>
      </c>
      <c r="K1869" s="224">
        <f>SUMIF('05'!$C$10:$C$29,$C1869,'05'!$G$10:$G$29)*'05'!$E$3</f>
        <v>0</v>
      </c>
      <c r="L1869" s="224">
        <f>SUMIF('06'!$C$10:$C$29,$C1869,'06'!$G$10:$G$29)*'06'!$E$3</f>
        <v>0</v>
      </c>
      <c r="M1869" s="224">
        <f>SUMIF('07'!$C$10:$C$26,$C1869,'07'!$G$10:$G$26)*'07'!$E$3</f>
        <v>0</v>
      </c>
      <c r="N1869" s="224">
        <f>SUMIF('08'!$C$10:$C$29,$C1869,'08'!$G$10:$G$29)*'08'!$E$3</f>
        <v>0</v>
      </c>
      <c r="O1869" s="224">
        <f>SUMIF('09'!$C$10:$C$29,$C1869,'09'!$G$10:$G$29)*'09'!$E$3</f>
        <v>0</v>
      </c>
      <c r="P1869" s="224">
        <f>SUMIF('10'!$C$10:$C$29,$C1869,'10'!$G$10:$G$29)*'10'!$E$3</f>
        <v>0</v>
      </c>
      <c r="Q1869" s="224">
        <f>SUMIF('11'!$C$10:$C$39,$C1869,'11'!$G$10:$G$39)*'11'!$E$3</f>
        <v>0</v>
      </c>
      <c r="R1869" s="224">
        <f>SUMIF('12'!$C$10:$C$29,$C1869,'12'!$G$10:$G$29)*'12'!$E$3</f>
        <v>0</v>
      </c>
      <c r="S1869" s="224">
        <f>SUMIF('13'!$C$10:$C$29,$C1869,'13'!$G$10:$G$29)*'13'!$E$3</f>
        <v>0</v>
      </c>
      <c r="T1869" s="224">
        <f>SUMIF('14'!$C$10:$C$29,$C1869,'14'!$G$10:$G$29)*'14'!$E$3</f>
        <v>0</v>
      </c>
      <c r="U1869" s="224">
        <f>SUMIF('15'!$C$10:$C$29,$C1869,'15'!$G$10:$G$29)*'15'!$E$3</f>
        <v>0</v>
      </c>
      <c r="V1869" s="224">
        <f>SUMIF('16'!$C$10:$C$29,$C1869,'16'!$G$10:$G$29)*'16'!$E$3</f>
        <v>0</v>
      </c>
      <c r="W1869" s="224">
        <f>SUMIF('17'!$C$10:$C$29,$C1869,'17'!$G$10:$G$29)*'17'!$E$3</f>
        <v>0</v>
      </c>
      <c r="X1869" s="224">
        <f>SUMIF('18'!$C$10:$C$29,$C1869,'18'!$G$10:$G$29)*'18'!$E$3</f>
        <v>0</v>
      </c>
      <c r="Y1869" s="224">
        <f>SUMIF('19'!$C$10:$C$28,$C1869,'19'!$G$10:$G$28)*'19'!$E$3</f>
        <v>0</v>
      </c>
      <c r="Z1869" s="224">
        <f>SUMIF('20'!$C$10:$C$29,$C1869,'20'!$G$10:$G$29)*'20'!$E$3</f>
        <v>0</v>
      </c>
      <c r="AA1869" s="224">
        <f>SUMIF('21'!$C$10:$C$29,$C1869,'21'!$G$10:$G$29)*'21'!$E$3</f>
        <v>0</v>
      </c>
    </row>
    <row r="1870" spans="3:27" ht="15" hidden="1">
      <c r="C1870" s="207" t="s">
        <v>3837</v>
      </c>
      <c r="D1870" s="207" t="s">
        <v>3838</v>
      </c>
      <c r="F1870" s="303">
        <f t="shared" si="30"/>
        <v>0</v>
      </c>
      <c r="G1870" s="224">
        <f>SUMIF('01'!$C$10:$C$29,$C1870,'01'!$G$10:$G$29)*'01'!$E$3</f>
        <v>0</v>
      </c>
      <c r="H1870" s="224">
        <f>SUMIF('02'!$C$10:$C$28,$C1870,'02'!$G$10:$G$28)*'02'!$E$3</f>
        <v>0</v>
      </c>
      <c r="I1870" s="224">
        <f>SUMIF('03'!$C$10:$C$29,$C1870,'03'!$G$10:$G$29)*'03'!$E$3</f>
        <v>0</v>
      </c>
      <c r="J1870" s="224">
        <f>SUMIF('04'!$C$10:$C$26,$C1870,'04'!$G$10:$G$26)*'04'!$E$3</f>
        <v>0</v>
      </c>
      <c r="K1870" s="224">
        <f>SUMIF('05'!$C$10:$C$29,$C1870,'05'!$G$10:$G$29)*'05'!$E$3</f>
        <v>0</v>
      </c>
      <c r="L1870" s="224">
        <f>SUMIF('06'!$C$10:$C$29,$C1870,'06'!$G$10:$G$29)*'06'!$E$3</f>
        <v>0</v>
      </c>
      <c r="M1870" s="224">
        <f>SUMIF('07'!$C$10:$C$26,$C1870,'07'!$G$10:$G$26)*'07'!$E$3</f>
        <v>0</v>
      </c>
      <c r="N1870" s="224">
        <f>SUMIF('08'!$C$10:$C$29,$C1870,'08'!$G$10:$G$29)*'08'!$E$3</f>
        <v>0</v>
      </c>
      <c r="O1870" s="224">
        <f>SUMIF('09'!$C$10:$C$29,$C1870,'09'!$G$10:$G$29)*'09'!$E$3</f>
        <v>0</v>
      </c>
      <c r="P1870" s="224">
        <f>SUMIF('10'!$C$10:$C$29,$C1870,'10'!$G$10:$G$29)*'10'!$E$3</f>
        <v>0</v>
      </c>
      <c r="Q1870" s="224">
        <f>SUMIF('11'!$C$10:$C$39,$C1870,'11'!$G$10:$G$39)*'11'!$E$3</f>
        <v>0</v>
      </c>
      <c r="R1870" s="224">
        <f>SUMIF('12'!$C$10:$C$29,$C1870,'12'!$G$10:$G$29)*'12'!$E$3</f>
        <v>0</v>
      </c>
      <c r="S1870" s="224">
        <f>SUMIF('13'!$C$10:$C$29,$C1870,'13'!$G$10:$G$29)*'13'!$E$3</f>
        <v>0</v>
      </c>
      <c r="T1870" s="224">
        <f>SUMIF('14'!$C$10:$C$29,$C1870,'14'!$G$10:$G$29)*'14'!$E$3</f>
        <v>0</v>
      </c>
      <c r="U1870" s="224">
        <f>SUMIF('15'!$C$10:$C$29,$C1870,'15'!$G$10:$G$29)*'15'!$E$3</f>
        <v>0</v>
      </c>
      <c r="V1870" s="224">
        <f>SUMIF('16'!$C$10:$C$29,$C1870,'16'!$G$10:$G$29)*'16'!$E$3</f>
        <v>0</v>
      </c>
      <c r="W1870" s="224">
        <f>SUMIF('17'!$C$10:$C$29,$C1870,'17'!$G$10:$G$29)*'17'!$E$3</f>
        <v>0</v>
      </c>
      <c r="X1870" s="224">
        <f>SUMIF('18'!$C$10:$C$29,$C1870,'18'!$G$10:$G$29)*'18'!$E$3</f>
        <v>0</v>
      </c>
      <c r="Y1870" s="224">
        <f>SUMIF('19'!$C$10:$C$28,$C1870,'19'!$G$10:$G$28)*'19'!$E$3</f>
        <v>0</v>
      </c>
      <c r="Z1870" s="224">
        <f>SUMIF('20'!$C$10:$C$29,$C1870,'20'!$G$10:$G$29)*'20'!$E$3</f>
        <v>0</v>
      </c>
      <c r="AA1870" s="224">
        <f>SUMIF('21'!$C$10:$C$29,$C1870,'21'!$G$10:$G$29)*'21'!$E$3</f>
        <v>0</v>
      </c>
    </row>
    <row r="1871" spans="3:27" ht="15" hidden="1">
      <c r="C1871" s="207" t="s">
        <v>3839</v>
      </c>
      <c r="D1871" s="207" t="s">
        <v>3840</v>
      </c>
      <c r="F1871" s="303">
        <f t="shared" si="30"/>
        <v>0</v>
      </c>
      <c r="G1871" s="224">
        <f>SUMIF('01'!$C$10:$C$29,$C1871,'01'!$G$10:$G$29)*'01'!$E$3</f>
        <v>0</v>
      </c>
      <c r="H1871" s="224">
        <f>SUMIF('02'!$C$10:$C$28,$C1871,'02'!$G$10:$G$28)*'02'!$E$3</f>
        <v>0</v>
      </c>
      <c r="I1871" s="224">
        <f>SUMIF('03'!$C$10:$C$29,$C1871,'03'!$G$10:$G$29)*'03'!$E$3</f>
        <v>0</v>
      </c>
      <c r="J1871" s="224">
        <f>SUMIF('04'!$C$10:$C$26,$C1871,'04'!$G$10:$G$26)*'04'!$E$3</f>
        <v>0</v>
      </c>
      <c r="K1871" s="224">
        <f>SUMIF('05'!$C$10:$C$29,$C1871,'05'!$G$10:$G$29)*'05'!$E$3</f>
        <v>0</v>
      </c>
      <c r="L1871" s="224">
        <f>SUMIF('06'!$C$10:$C$29,$C1871,'06'!$G$10:$G$29)*'06'!$E$3</f>
        <v>0</v>
      </c>
      <c r="M1871" s="224">
        <f>SUMIF('07'!$C$10:$C$26,$C1871,'07'!$G$10:$G$26)*'07'!$E$3</f>
        <v>0</v>
      </c>
      <c r="N1871" s="224">
        <f>SUMIF('08'!$C$10:$C$29,$C1871,'08'!$G$10:$G$29)*'08'!$E$3</f>
        <v>0</v>
      </c>
      <c r="O1871" s="224">
        <f>SUMIF('09'!$C$10:$C$29,$C1871,'09'!$G$10:$G$29)*'09'!$E$3</f>
        <v>0</v>
      </c>
      <c r="P1871" s="224">
        <f>SUMIF('10'!$C$10:$C$29,$C1871,'10'!$G$10:$G$29)*'10'!$E$3</f>
        <v>0</v>
      </c>
      <c r="Q1871" s="224">
        <f>SUMIF('11'!$C$10:$C$39,$C1871,'11'!$G$10:$G$39)*'11'!$E$3</f>
        <v>0</v>
      </c>
      <c r="R1871" s="224">
        <f>SUMIF('12'!$C$10:$C$29,$C1871,'12'!$G$10:$G$29)*'12'!$E$3</f>
        <v>0</v>
      </c>
      <c r="S1871" s="224">
        <f>SUMIF('13'!$C$10:$C$29,$C1871,'13'!$G$10:$G$29)*'13'!$E$3</f>
        <v>0</v>
      </c>
      <c r="T1871" s="224">
        <f>SUMIF('14'!$C$10:$C$29,$C1871,'14'!$G$10:$G$29)*'14'!$E$3</f>
        <v>0</v>
      </c>
      <c r="U1871" s="224">
        <f>SUMIF('15'!$C$10:$C$29,$C1871,'15'!$G$10:$G$29)*'15'!$E$3</f>
        <v>0</v>
      </c>
      <c r="V1871" s="224">
        <f>SUMIF('16'!$C$10:$C$29,$C1871,'16'!$G$10:$G$29)*'16'!$E$3</f>
        <v>0</v>
      </c>
      <c r="W1871" s="224">
        <f>SUMIF('17'!$C$10:$C$29,$C1871,'17'!$G$10:$G$29)*'17'!$E$3</f>
        <v>0</v>
      </c>
      <c r="X1871" s="224">
        <f>SUMIF('18'!$C$10:$C$29,$C1871,'18'!$G$10:$G$29)*'18'!$E$3</f>
        <v>0</v>
      </c>
      <c r="Y1871" s="224">
        <f>SUMIF('19'!$C$10:$C$28,$C1871,'19'!$G$10:$G$28)*'19'!$E$3</f>
        <v>0</v>
      </c>
      <c r="Z1871" s="224">
        <f>SUMIF('20'!$C$10:$C$29,$C1871,'20'!$G$10:$G$29)*'20'!$E$3</f>
        <v>0</v>
      </c>
      <c r="AA1871" s="224">
        <f>SUMIF('21'!$C$10:$C$29,$C1871,'21'!$G$10:$G$29)*'21'!$E$3</f>
        <v>0</v>
      </c>
    </row>
    <row r="1872" spans="3:27" ht="15" hidden="1">
      <c r="C1872" s="207" t="s">
        <v>3841</v>
      </c>
      <c r="D1872" s="207" t="s">
        <v>3842</v>
      </c>
      <c r="F1872" s="303">
        <f t="shared" si="30"/>
        <v>0</v>
      </c>
      <c r="G1872" s="224">
        <f>SUMIF('01'!$C$10:$C$29,$C1872,'01'!$G$10:$G$29)*'01'!$E$3</f>
        <v>0</v>
      </c>
      <c r="H1872" s="224">
        <f>SUMIF('02'!$C$10:$C$28,$C1872,'02'!$G$10:$G$28)*'02'!$E$3</f>
        <v>0</v>
      </c>
      <c r="I1872" s="224">
        <f>SUMIF('03'!$C$10:$C$29,$C1872,'03'!$G$10:$G$29)*'03'!$E$3</f>
        <v>0</v>
      </c>
      <c r="J1872" s="224">
        <f>SUMIF('04'!$C$10:$C$26,$C1872,'04'!$G$10:$G$26)*'04'!$E$3</f>
        <v>0</v>
      </c>
      <c r="K1872" s="224">
        <f>SUMIF('05'!$C$10:$C$29,$C1872,'05'!$G$10:$G$29)*'05'!$E$3</f>
        <v>0</v>
      </c>
      <c r="L1872" s="224">
        <f>SUMIF('06'!$C$10:$C$29,$C1872,'06'!$G$10:$G$29)*'06'!$E$3</f>
        <v>0</v>
      </c>
      <c r="M1872" s="224">
        <f>SUMIF('07'!$C$10:$C$26,$C1872,'07'!$G$10:$G$26)*'07'!$E$3</f>
        <v>0</v>
      </c>
      <c r="N1872" s="224">
        <f>SUMIF('08'!$C$10:$C$29,$C1872,'08'!$G$10:$G$29)*'08'!$E$3</f>
        <v>0</v>
      </c>
      <c r="O1872" s="224">
        <f>SUMIF('09'!$C$10:$C$29,$C1872,'09'!$G$10:$G$29)*'09'!$E$3</f>
        <v>0</v>
      </c>
      <c r="P1872" s="224">
        <f>SUMIF('10'!$C$10:$C$29,$C1872,'10'!$G$10:$G$29)*'10'!$E$3</f>
        <v>0</v>
      </c>
      <c r="Q1872" s="224">
        <f>SUMIF('11'!$C$10:$C$39,$C1872,'11'!$G$10:$G$39)*'11'!$E$3</f>
        <v>0</v>
      </c>
      <c r="R1872" s="224">
        <f>SUMIF('12'!$C$10:$C$29,$C1872,'12'!$G$10:$G$29)*'12'!$E$3</f>
        <v>0</v>
      </c>
      <c r="S1872" s="224">
        <f>SUMIF('13'!$C$10:$C$29,$C1872,'13'!$G$10:$G$29)*'13'!$E$3</f>
        <v>0</v>
      </c>
      <c r="T1872" s="224">
        <f>SUMIF('14'!$C$10:$C$29,$C1872,'14'!$G$10:$G$29)*'14'!$E$3</f>
        <v>0</v>
      </c>
      <c r="U1872" s="224">
        <f>SUMIF('15'!$C$10:$C$29,$C1872,'15'!$G$10:$G$29)*'15'!$E$3</f>
        <v>0</v>
      </c>
      <c r="V1872" s="224">
        <f>SUMIF('16'!$C$10:$C$29,$C1872,'16'!$G$10:$G$29)*'16'!$E$3</f>
        <v>0</v>
      </c>
      <c r="W1872" s="224">
        <f>SUMIF('17'!$C$10:$C$29,$C1872,'17'!$G$10:$G$29)*'17'!$E$3</f>
        <v>0</v>
      </c>
      <c r="X1872" s="224">
        <f>SUMIF('18'!$C$10:$C$29,$C1872,'18'!$G$10:$G$29)*'18'!$E$3</f>
        <v>0</v>
      </c>
      <c r="Y1872" s="224">
        <f>SUMIF('19'!$C$10:$C$28,$C1872,'19'!$G$10:$G$28)*'19'!$E$3</f>
        <v>0</v>
      </c>
      <c r="Z1872" s="224">
        <f>SUMIF('20'!$C$10:$C$29,$C1872,'20'!$G$10:$G$29)*'20'!$E$3</f>
        <v>0</v>
      </c>
      <c r="AA1872" s="224">
        <f>SUMIF('21'!$C$10:$C$29,$C1872,'21'!$G$10:$G$29)*'21'!$E$3</f>
        <v>0</v>
      </c>
    </row>
    <row r="1873" spans="3:27" ht="15" hidden="1">
      <c r="C1873" s="207" t="s">
        <v>3843</v>
      </c>
      <c r="D1873" s="207" t="s">
        <v>3844</v>
      </c>
      <c r="F1873" s="303">
        <f t="shared" si="30"/>
        <v>0</v>
      </c>
      <c r="G1873" s="224">
        <f>SUMIF('01'!$C$10:$C$29,$C1873,'01'!$G$10:$G$29)*'01'!$E$3</f>
        <v>0</v>
      </c>
      <c r="H1873" s="224">
        <f>SUMIF('02'!$C$10:$C$28,$C1873,'02'!$G$10:$G$28)*'02'!$E$3</f>
        <v>0</v>
      </c>
      <c r="I1873" s="224">
        <f>SUMIF('03'!$C$10:$C$29,$C1873,'03'!$G$10:$G$29)*'03'!$E$3</f>
        <v>0</v>
      </c>
      <c r="J1873" s="224">
        <f>SUMIF('04'!$C$10:$C$26,$C1873,'04'!$G$10:$G$26)*'04'!$E$3</f>
        <v>0</v>
      </c>
      <c r="K1873" s="224">
        <f>SUMIF('05'!$C$10:$C$29,$C1873,'05'!$G$10:$G$29)*'05'!$E$3</f>
        <v>0</v>
      </c>
      <c r="L1873" s="224">
        <f>SUMIF('06'!$C$10:$C$29,$C1873,'06'!$G$10:$G$29)*'06'!$E$3</f>
        <v>0</v>
      </c>
      <c r="M1873" s="224">
        <f>SUMIF('07'!$C$10:$C$26,$C1873,'07'!$G$10:$G$26)*'07'!$E$3</f>
        <v>0</v>
      </c>
      <c r="N1873" s="224">
        <f>SUMIF('08'!$C$10:$C$29,$C1873,'08'!$G$10:$G$29)*'08'!$E$3</f>
        <v>0</v>
      </c>
      <c r="O1873" s="224">
        <f>SUMIF('09'!$C$10:$C$29,$C1873,'09'!$G$10:$G$29)*'09'!$E$3</f>
        <v>0</v>
      </c>
      <c r="P1873" s="224">
        <f>SUMIF('10'!$C$10:$C$29,$C1873,'10'!$G$10:$G$29)*'10'!$E$3</f>
        <v>0</v>
      </c>
      <c r="Q1873" s="224">
        <f>SUMIF('11'!$C$10:$C$39,$C1873,'11'!$G$10:$G$39)*'11'!$E$3</f>
        <v>0</v>
      </c>
      <c r="R1873" s="224">
        <f>SUMIF('12'!$C$10:$C$29,$C1873,'12'!$G$10:$G$29)*'12'!$E$3</f>
        <v>0</v>
      </c>
      <c r="S1873" s="224">
        <f>SUMIF('13'!$C$10:$C$29,$C1873,'13'!$G$10:$G$29)*'13'!$E$3</f>
        <v>0</v>
      </c>
      <c r="T1873" s="224">
        <f>SUMIF('14'!$C$10:$C$29,$C1873,'14'!$G$10:$G$29)*'14'!$E$3</f>
        <v>0</v>
      </c>
      <c r="U1873" s="224">
        <f>SUMIF('15'!$C$10:$C$29,$C1873,'15'!$G$10:$G$29)*'15'!$E$3</f>
        <v>0</v>
      </c>
      <c r="V1873" s="224">
        <f>SUMIF('16'!$C$10:$C$29,$C1873,'16'!$G$10:$G$29)*'16'!$E$3</f>
        <v>0</v>
      </c>
      <c r="W1873" s="224">
        <f>SUMIF('17'!$C$10:$C$29,$C1873,'17'!$G$10:$G$29)*'17'!$E$3</f>
        <v>0</v>
      </c>
      <c r="X1873" s="224">
        <f>SUMIF('18'!$C$10:$C$29,$C1873,'18'!$G$10:$G$29)*'18'!$E$3</f>
        <v>0</v>
      </c>
      <c r="Y1873" s="224">
        <f>SUMIF('19'!$C$10:$C$28,$C1873,'19'!$G$10:$G$28)*'19'!$E$3</f>
        <v>0</v>
      </c>
      <c r="Z1873" s="224">
        <f>SUMIF('20'!$C$10:$C$29,$C1873,'20'!$G$10:$G$29)*'20'!$E$3</f>
        <v>0</v>
      </c>
      <c r="AA1873" s="224">
        <f>SUMIF('21'!$C$10:$C$29,$C1873,'21'!$G$10:$G$29)*'21'!$E$3</f>
        <v>0</v>
      </c>
    </row>
    <row r="1874" spans="3:27" ht="15" hidden="1">
      <c r="C1874" s="207" t="s">
        <v>3845</v>
      </c>
      <c r="D1874" s="207" t="s">
        <v>3846</v>
      </c>
      <c r="F1874" s="303">
        <f t="shared" si="30"/>
        <v>0</v>
      </c>
      <c r="G1874" s="224">
        <f>SUMIF('01'!$C$10:$C$29,$C1874,'01'!$G$10:$G$29)*'01'!$E$3</f>
        <v>0</v>
      </c>
      <c r="H1874" s="224">
        <f>SUMIF('02'!$C$10:$C$28,$C1874,'02'!$G$10:$G$28)*'02'!$E$3</f>
        <v>0</v>
      </c>
      <c r="I1874" s="224">
        <f>SUMIF('03'!$C$10:$C$29,$C1874,'03'!$G$10:$G$29)*'03'!$E$3</f>
        <v>0</v>
      </c>
      <c r="J1874" s="224">
        <f>SUMIF('04'!$C$10:$C$26,$C1874,'04'!$G$10:$G$26)*'04'!$E$3</f>
        <v>0</v>
      </c>
      <c r="K1874" s="224">
        <f>SUMIF('05'!$C$10:$C$29,$C1874,'05'!$G$10:$G$29)*'05'!$E$3</f>
        <v>0</v>
      </c>
      <c r="L1874" s="224">
        <f>SUMIF('06'!$C$10:$C$29,$C1874,'06'!$G$10:$G$29)*'06'!$E$3</f>
        <v>0</v>
      </c>
      <c r="M1874" s="224">
        <f>SUMIF('07'!$C$10:$C$26,$C1874,'07'!$G$10:$G$26)*'07'!$E$3</f>
        <v>0</v>
      </c>
      <c r="N1874" s="224">
        <f>SUMIF('08'!$C$10:$C$29,$C1874,'08'!$G$10:$G$29)*'08'!$E$3</f>
        <v>0</v>
      </c>
      <c r="O1874" s="224">
        <f>SUMIF('09'!$C$10:$C$29,$C1874,'09'!$G$10:$G$29)*'09'!$E$3</f>
        <v>0</v>
      </c>
      <c r="P1874" s="224">
        <f>SUMIF('10'!$C$10:$C$29,$C1874,'10'!$G$10:$G$29)*'10'!$E$3</f>
        <v>0</v>
      </c>
      <c r="Q1874" s="224">
        <f>SUMIF('11'!$C$10:$C$39,$C1874,'11'!$G$10:$G$39)*'11'!$E$3</f>
        <v>0</v>
      </c>
      <c r="R1874" s="224">
        <f>SUMIF('12'!$C$10:$C$29,$C1874,'12'!$G$10:$G$29)*'12'!$E$3</f>
        <v>0</v>
      </c>
      <c r="S1874" s="224">
        <f>SUMIF('13'!$C$10:$C$29,$C1874,'13'!$G$10:$G$29)*'13'!$E$3</f>
        <v>0</v>
      </c>
      <c r="T1874" s="224">
        <f>SUMIF('14'!$C$10:$C$29,$C1874,'14'!$G$10:$G$29)*'14'!$E$3</f>
        <v>0</v>
      </c>
      <c r="U1874" s="224">
        <f>SUMIF('15'!$C$10:$C$29,$C1874,'15'!$G$10:$G$29)*'15'!$E$3</f>
        <v>0</v>
      </c>
      <c r="V1874" s="224">
        <f>SUMIF('16'!$C$10:$C$29,$C1874,'16'!$G$10:$G$29)*'16'!$E$3</f>
        <v>0</v>
      </c>
      <c r="W1874" s="224">
        <f>SUMIF('17'!$C$10:$C$29,$C1874,'17'!$G$10:$G$29)*'17'!$E$3</f>
        <v>0</v>
      </c>
      <c r="X1874" s="224">
        <f>SUMIF('18'!$C$10:$C$29,$C1874,'18'!$G$10:$G$29)*'18'!$E$3</f>
        <v>0</v>
      </c>
      <c r="Y1874" s="224">
        <f>SUMIF('19'!$C$10:$C$28,$C1874,'19'!$G$10:$G$28)*'19'!$E$3</f>
        <v>0</v>
      </c>
      <c r="Z1874" s="224">
        <f>SUMIF('20'!$C$10:$C$29,$C1874,'20'!$G$10:$G$29)*'20'!$E$3</f>
        <v>0</v>
      </c>
      <c r="AA1874" s="224">
        <f>SUMIF('21'!$C$10:$C$29,$C1874,'21'!$G$10:$G$29)*'21'!$E$3</f>
        <v>0</v>
      </c>
    </row>
    <row r="1875" spans="3:27" ht="15" hidden="1">
      <c r="C1875" s="207" t="s">
        <v>3847</v>
      </c>
      <c r="D1875" s="207" t="s">
        <v>3848</v>
      </c>
      <c r="F1875" s="303">
        <f t="shared" si="30"/>
        <v>0</v>
      </c>
      <c r="G1875" s="224">
        <f>SUMIF('01'!$C$10:$C$29,$C1875,'01'!$G$10:$G$29)*'01'!$E$3</f>
        <v>0</v>
      </c>
      <c r="H1875" s="224">
        <f>SUMIF('02'!$C$10:$C$28,$C1875,'02'!$G$10:$G$28)*'02'!$E$3</f>
        <v>0</v>
      </c>
      <c r="I1875" s="224">
        <f>SUMIF('03'!$C$10:$C$29,$C1875,'03'!$G$10:$G$29)*'03'!$E$3</f>
        <v>0</v>
      </c>
      <c r="J1875" s="224">
        <f>SUMIF('04'!$C$10:$C$26,$C1875,'04'!$G$10:$G$26)*'04'!$E$3</f>
        <v>0</v>
      </c>
      <c r="K1875" s="224">
        <f>SUMIF('05'!$C$10:$C$29,$C1875,'05'!$G$10:$G$29)*'05'!$E$3</f>
        <v>0</v>
      </c>
      <c r="L1875" s="224">
        <f>SUMIF('06'!$C$10:$C$29,$C1875,'06'!$G$10:$G$29)*'06'!$E$3</f>
        <v>0</v>
      </c>
      <c r="M1875" s="224">
        <f>SUMIF('07'!$C$10:$C$26,$C1875,'07'!$G$10:$G$26)*'07'!$E$3</f>
        <v>0</v>
      </c>
      <c r="N1875" s="224">
        <f>SUMIF('08'!$C$10:$C$29,$C1875,'08'!$G$10:$G$29)*'08'!$E$3</f>
        <v>0</v>
      </c>
      <c r="O1875" s="224">
        <f>SUMIF('09'!$C$10:$C$29,$C1875,'09'!$G$10:$G$29)*'09'!$E$3</f>
        <v>0</v>
      </c>
      <c r="P1875" s="224">
        <f>SUMIF('10'!$C$10:$C$29,$C1875,'10'!$G$10:$G$29)*'10'!$E$3</f>
        <v>0</v>
      </c>
      <c r="Q1875" s="224">
        <f>SUMIF('11'!$C$10:$C$39,$C1875,'11'!$G$10:$G$39)*'11'!$E$3</f>
        <v>0</v>
      </c>
      <c r="R1875" s="224">
        <f>SUMIF('12'!$C$10:$C$29,$C1875,'12'!$G$10:$G$29)*'12'!$E$3</f>
        <v>0</v>
      </c>
      <c r="S1875" s="224">
        <f>SUMIF('13'!$C$10:$C$29,$C1875,'13'!$G$10:$G$29)*'13'!$E$3</f>
        <v>0</v>
      </c>
      <c r="T1875" s="224">
        <f>SUMIF('14'!$C$10:$C$29,$C1875,'14'!$G$10:$G$29)*'14'!$E$3</f>
        <v>0</v>
      </c>
      <c r="U1875" s="224">
        <f>SUMIF('15'!$C$10:$C$29,$C1875,'15'!$G$10:$G$29)*'15'!$E$3</f>
        <v>0</v>
      </c>
      <c r="V1875" s="224">
        <f>SUMIF('16'!$C$10:$C$29,$C1875,'16'!$G$10:$G$29)*'16'!$E$3</f>
        <v>0</v>
      </c>
      <c r="W1875" s="224">
        <f>SUMIF('17'!$C$10:$C$29,$C1875,'17'!$G$10:$G$29)*'17'!$E$3</f>
        <v>0</v>
      </c>
      <c r="X1875" s="224">
        <f>SUMIF('18'!$C$10:$C$29,$C1875,'18'!$G$10:$G$29)*'18'!$E$3</f>
        <v>0</v>
      </c>
      <c r="Y1875" s="224">
        <f>SUMIF('19'!$C$10:$C$28,$C1875,'19'!$G$10:$G$28)*'19'!$E$3</f>
        <v>0</v>
      </c>
      <c r="Z1875" s="224">
        <f>SUMIF('20'!$C$10:$C$29,$C1875,'20'!$G$10:$G$29)*'20'!$E$3</f>
        <v>0</v>
      </c>
      <c r="AA1875" s="224">
        <f>SUMIF('21'!$C$10:$C$29,$C1875,'21'!$G$10:$G$29)*'21'!$E$3</f>
        <v>0</v>
      </c>
    </row>
    <row r="1876" spans="3:27" ht="15" hidden="1">
      <c r="C1876" s="207" t="s">
        <v>3849</v>
      </c>
      <c r="D1876" s="207" t="s">
        <v>3850</v>
      </c>
      <c r="F1876" s="303">
        <f t="shared" si="30"/>
        <v>0</v>
      </c>
      <c r="G1876" s="224">
        <f>SUMIF('01'!$C$10:$C$29,$C1876,'01'!$G$10:$G$29)*'01'!$E$3</f>
        <v>0</v>
      </c>
      <c r="H1876" s="224">
        <f>SUMIF('02'!$C$10:$C$28,$C1876,'02'!$G$10:$G$28)*'02'!$E$3</f>
        <v>0</v>
      </c>
      <c r="I1876" s="224">
        <f>SUMIF('03'!$C$10:$C$29,$C1876,'03'!$G$10:$G$29)*'03'!$E$3</f>
        <v>0</v>
      </c>
      <c r="J1876" s="224">
        <f>SUMIF('04'!$C$10:$C$26,$C1876,'04'!$G$10:$G$26)*'04'!$E$3</f>
        <v>0</v>
      </c>
      <c r="K1876" s="224">
        <f>SUMIF('05'!$C$10:$C$29,$C1876,'05'!$G$10:$G$29)*'05'!$E$3</f>
        <v>0</v>
      </c>
      <c r="L1876" s="224">
        <f>SUMIF('06'!$C$10:$C$29,$C1876,'06'!$G$10:$G$29)*'06'!$E$3</f>
        <v>0</v>
      </c>
      <c r="M1876" s="224">
        <f>SUMIF('07'!$C$10:$C$26,$C1876,'07'!$G$10:$G$26)*'07'!$E$3</f>
        <v>0</v>
      </c>
      <c r="N1876" s="224">
        <f>SUMIF('08'!$C$10:$C$29,$C1876,'08'!$G$10:$G$29)*'08'!$E$3</f>
        <v>0</v>
      </c>
      <c r="O1876" s="224">
        <f>SUMIF('09'!$C$10:$C$29,$C1876,'09'!$G$10:$G$29)*'09'!$E$3</f>
        <v>0</v>
      </c>
      <c r="P1876" s="224">
        <f>SUMIF('10'!$C$10:$C$29,$C1876,'10'!$G$10:$G$29)*'10'!$E$3</f>
        <v>0</v>
      </c>
      <c r="Q1876" s="224">
        <f>SUMIF('11'!$C$10:$C$39,$C1876,'11'!$G$10:$G$39)*'11'!$E$3</f>
        <v>0</v>
      </c>
      <c r="R1876" s="224">
        <f>SUMIF('12'!$C$10:$C$29,$C1876,'12'!$G$10:$G$29)*'12'!$E$3</f>
        <v>0</v>
      </c>
      <c r="S1876" s="224">
        <f>SUMIF('13'!$C$10:$C$29,$C1876,'13'!$G$10:$G$29)*'13'!$E$3</f>
        <v>0</v>
      </c>
      <c r="T1876" s="224">
        <f>SUMIF('14'!$C$10:$C$29,$C1876,'14'!$G$10:$G$29)*'14'!$E$3</f>
        <v>0</v>
      </c>
      <c r="U1876" s="224">
        <f>SUMIF('15'!$C$10:$C$29,$C1876,'15'!$G$10:$G$29)*'15'!$E$3</f>
        <v>0</v>
      </c>
      <c r="V1876" s="224">
        <f>SUMIF('16'!$C$10:$C$29,$C1876,'16'!$G$10:$G$29)*'16'!$E$3</f>
        <v>0</v>
      </c>
      <c r="W1876" s="224">
        <f>SUMIF('17'!$C$10:$C$29,$C1876,'17'!$G$10:$G$29)*'17'!$E$3</f>
        <v>0</v>
      </c>
      <c r="X1876" s="224">
        <f>SUMIF('18'!$C$10:$C$29,$C1876,'18'!$G$10:$G$29)*'18'!$E$3</f>
        <v>0</v>
      </c>
      <c r="Y1876" s="224">
        <f>SUMIF('19'!$C$10:$C$28,$C1876,'19'!$G$10:$G$28)*'19'!$E$3</f>
        <v>0</v>
      </c>
      <c r="Z1876" s="224">
        <f>SUMIF('20'!$C$10:$C$29,$C1876,'20'!$G$10:$G$29)*'20'!$E$3</f>
        <v>0</v>
      </c>
      <c r="AA1876" s="224">
        <f>SUMIF('21'!$C$10:$C$29,$C1876,'21'!$G$10:$G$29)*'21'!$E$3</f>
        <v>0</v>
      </c>
    </row>
    <row r="1877" spans="3:27" ht="15" hidden="1">
      <c r="C1877" s="207" t="s">
        <v>3851</v>
      </c>
      <c r="D1877" s="207" t="s">
        <v>3852</v>
      </c>
      <c r="F1877" s="303">
        <f t="shared" si="30"/>
        <v>0</v>
      </c>
      <c r="G1877" s="224">
        <f>SUMIF('01'!$C$10:$C$29,$C1877,'01'!$G$10:$G$29)*'01'!$E$3</f>
        <v>0</v>
      </c>
      <c r="H1877" s="224">
        <f>SUMIF('02'!$C$10:$C$28,$C1877,'02'!$G$10:$G$28)*'02'!$E$3</f>
        <v>0</v>
      </c>
      <c r="I1877" s="224">
        <f>SUMIF('03'!$C$10:$C$29,$C1877,'03'!$G$10:$G$29)*'03'!$E$3</f>
        <v>0</v>
      </c>
      <c r="J1877" s="224">
        <f>SUMIF('04'!$C$10:$C$26,$C1877,'04'!$G$10:$G$26)*'04'!$E$3</f>
        <v>0</v>
      </c>
      <c r="K1877" s="224">
        <f>SUMIF('05'!$C$10:$C$29,$C1877,'05'!$G$10:$G$29)*'05'!$E$3</f>
        <v>0</v>
      </c>
      <c r="L1877" s="224">
        <f>SUMIF('06'!$C$10:$C$29,$C1877,'06'!$G$10:$G$29)*'06'!$E$3</f>
        <v>0</v>
      </c>
      <c r="M1877" s="224">
        <f>SUMIF('07'!$C$10:$C$26,$C1877,'07'!$G$10:$G$26)*'07'!$E$3</f>
        <v>0</v>
      </c>
      <c r="N1877" s="224">
        <f>SUMIF('08'!$C$10:$C$29,$C1877,'08'!$G$10:$G$29)*'08'!$E$3</f>
        <v>0</v>
      </c>
      <c r="O1877" s="224">
        <f>SUMIF('09'!$C$10:$C$29,$C1877,'09'!$G$10:$G$29)*'09'!$E$3</f>
        <v>0</v>
      </c>
      <c r="P1877" s="224">
        <f>SUMIF('10'!$C$10:$C$29,$C1877,'10'!$G$10:$G$29)*'10'!$E$3</f>
        <v>0</v>
      </c>
      <c r="Q1877" s="224">
        <f>SUMIF('11'!$C$10:$C$39,$C1877,'11'!$G$10:$G$39)*'11'!$E$3</f>
        <v>0</v>
      </c>
      <c r="R1877" s="224">
        <f>SUMIF('12'!$C$10:$C$29,$C1877,'12'!$G$10:$G$29)*'12'!$E$3</f>
        <v>0</v>
      </c>
      <c r="S1877" s="224">
        <f>SUMIF('13'!$C$10:$C$29,$C1877,'13'!$G$10:$G$29)*'13'!$E$3</f>
        <v>0</v>
      </c>
      <c r="T1877" s="224">
        <f>SUMIF('14'!$C$10:$C$29,$C1877,'14'!$G$10:$G$29)*'14'!$E$3</f>
        <v>0</v>
      </c>
      <c r="U1877" s="224">
        <f>SUMIF('15'!$C$10:$C$29,$C1877,'15'!$G$10:$G$29)*'15'!$E$3</f>
        <v>0</v>
      </c>
      <c r="V1877" s="224">
        <f>SUMIF('16'!$C$10:$C$29,$C1877,'16'!$G$10:$G$29)*'16'!$E$3</f>
        <v>0</v>
      </c>
      <c r="W1877" s="224">
        <f>SUMIF('17'!$C$10:$C$29,$C1877,'17'!$G$10:$G$29)*'17'!$E$3</f>
        <v>0</v>
      </c>
      <c r="X1877" s="224">
        <f>SUMIF('18'!$C$10:$C$29,$C1877,'18'!$G$10:$G$29)*'18'!$E$3</f>
        <v>0</v>
      </c>
      <c r="Y1877" s="224">
        <f>SUMIF('19'!$C$10:$C$28,$C1877,'19'!$G$10:$G$28)*'19'!$E$3</f>
        <v>0</v>
      </c>
      <c r="Z1877" s="224">
        <f>SUMIF('20'!$C$10:$C$29,$C1877,'20'!$G$10:$G$29)*'20'!$E$3</f>
        <v>0</v>
      </c>
      <c r="AA1877" s="224">
        <f>SUMIF('21'!$C$10:$C$29,$C1877,'21'!$G$10:$G$29)*'21'!$E$3</f>
        <v>0</v>
      </c>
    </row>
    <row r="1878" spans="3:27" ht="15" hidden="1">
      <c r="C1878" s="207" t="s">
        <v>3853</v>
      </c>
      <c r="D1878" s="207" t="s">
        <v>3854</v>
      </c>
      <c r="F1878" s="303">
        <f t="shared" si="30"/>
        <v>0</v>
      </c>
      <c r="G1878" s="224">
        <f>SUMIF('01'!$C$10:$C$29,$C1878,'01'!$G$10:$G$29)*'01'!$E$3</f>
        <v>0</v>
      </c>
      <c r="H1878" s="224">
        <f>SUMIF('02'!$C$10:$C$28,$C1878,'02'!$G$10:$G$28)*'02'!$E$3</f>
        <v>0</v>
      </c>
      <c r="I1878" s="224">
        <f>SUMIF('03'!$C$10:$C$29,$C1878,'03'!$G$10:$G$29)*'03'!$E$3</f>
        <v>0</v>
      </c>
      <c r="J1878" s="224">
        <f>SUMIF('04'!$C$10:$C$26,$C1878,'04'!$G$10:$G$26)*'04'!$E$3</f>
        <v>0</v>
      </c>
      <c r="K1878" s="224">
        <f>SUMIF('05'!$C$10:$C$29,$C1878,'05'!$G$10:$G$29)*'05'!$E$3</f>
        <v>0</v>
      </c>
      <c r="L1878" s="224">
        <f>SUMIF('06'!$C$10:$C$29,$C1878,'06'!$G$10:$G$29)*'06'!$E$3</f>
        <v>0</v>
      </c>
      <c r="M1878" s="224">
        <f>SUMIF('07'!$C$10:$C$26,$C1878,'07'!$G$10:$G$26)*'07'!$E$3</f>
        <v>0</v>
      </c>
      <c r="N1878" s="224">
        <f>SUMIF('08'!$C$10:$C$29,$C1878,'08'!$G$10:$G$29)*'08'!$E$3</f>
        <v>0</v>
      </c>
      <c r="O1878" s="224">
        <f>SUMIF('09'!$C$10:$C$29,$C1878,'09'!$G$10:$G$29)*'09'!$E$3</f>
        <v>0</v>
      </c>
      <c r="P1878" s="224">
        <f>SUMIF('10'!$C$10:$C$29,$C1878,'10'!$G$10:$G$29)*'10'!$E$3</f>
        <v>0</v>
      </c>
      <c r="Q1878" s="224">
        <f>SUMIF('11'!$C$10:$C$39,$C1878,'11'!$G$10:$G$39)*'11'!$E$3</f>
        <v>0</v>
      </c>
      <c r="R1878" s="224">
        <f>SUMIF('12'!$C$10:$C$29,$C1878,'12'!$G$10:$G$29)*'12'!$E$3</f>
        <v>0</v>
      </c>
      <c r="S1878" s="224">
        <f>SUMIF('13'!$C$10:$C$29,$C1878,'13'!$G$10:$G$29)*'13'!$E$3</f>
        <v>0</v>
      </c>
      <c r="T1878" s="224">
        <f>SUMIF('14'!$C$10:$C$29,$C1878,'14'!$G$10:$G$29)*'14'!$E$3</f>
        <v>0</v>
      </c>
      <c r="U1878" s="224">
        <f>SUMIF('15'!$C$10:$C$29,$C1878,'15'!$G$10:$G$29)*'15'!$E$3</f>
        <v>0</v>
      </c>
      <c r="V1878" s="224">
        <f>SUMIF('16'!$C$10:$C$29,$C1878,'16'!$G$10:$G$29)*'16'!$E$3</f>
        <v>0</v>
      </c>
      <c r="W1878" s="224">
        <f>SUMIF('17'!$C$10:$C$29,$C1878,'17'!$G$10:$G$29)*'17'!$E$3</f>
        <v>0</v>
      </c>
      <c r="X1878" s="224">
        <f>SUMIF('18'!$C$10:$C$29,$C1878,'18'!$G$10:$G$29)*'18'!$E$3</f>
        <v>0</v>
      </c>
      <c r="Y1878" s="224">
        <f>SUMIF('19'!$C$10:$C$28,$C1878,'19'!$G$10:$G$28)*'19'!$E$3</f>
        <v>0</v>
      </c>
      <c r="Z1878" s="224">
        <f>SUMIF('20'!$C$10:$C$29,$C1878,'20'!$G$10:$G$29)*'20'!$E$3</f>
        <v>0</v>
      </c>
      <c r="AA1878" s="224">
        <f>SUMIF('21'!$C$10:$C$29,$C1878,'21'!$G$10:$G$29)*'21'!$E$3</f>
        <v>0</v>
      </c>
    </row>
    <row r="1879" spans="3:27" ht="15" hidden="1">
      <c r="C1879" s="207" t="s">
        <v>3855</v>
      </c>
      <c r="D1879" s="207" t="s">
        <v>3856</v>
      </c>
      <c r="F1879" s="303">
        <f t="shared" si="30"/>
        <v>0</v>
      </c>
      <c r="G1879" s="224">
        <f>SUMIF('01'!$C$10:$C$29,$C1879,'01'!$G$10:$G$29)*'01'!$E$3</f>
        <v>0</v>
      </c>
      <c r="H1879" s="224">
        <f>SUMIF('02'!$C$10:$C$28,$C1879,'02'!$G$10:$G$28)*'02'!$E$3</f>
        <v>0</v>
      </c>
      <c r="I1879" s="224">
        <f>SUMIF('03'!$C$10:$C$29,$C1879,'03'!$G$10:$G$29)*'03'!$E$3</f>
        <v>0</v>
      </c>
      <c r="J1879" s="224">
        <f>SUMIF('04'!$C$10:$C$26,$C1879,'04'!$G$10:$G$26)*'04'!$E$3</f>
        <v>0</v>
      </c>
      <c r="K1879" s="224">
        <f>SUMIF('05'!$C$10:$C$29,$C1879,'05'!$G$10:$G$29)*'05'!$E$3</f>
        <v>0</v>
      </c>
      <c r="L1879" s="224">
        <f>SUMIF('06'!$C$10:$C$29,$C1879,'06'!$G$10:$G$29)*'06'!$E$3</f>
        <v>0</v>
      </c>
      <c r="M1879" s="224">
        <f>SUMIF('07'!$C$10:$C$26,$C1879,'07'!$G$10:$G$26)*'07'!$E$3</f>
        <v>0</v>
      </c>
      <c r="N1879" s="224">
        <f>SUMIF('08'!$C$10:$C$29,$C1879,'08'!$G$10:$G$29)*'08'!$E$3</f>
        <v>0</v>
      </c>
      <c r="O1879" s="224">
        <f>SUMIF('09'!$C$10:$C$29,$C1879,'09'!$G$10:$G$29)*'09'!$E$3</f>
        <v>0</v>
      </c>
      <c r="P1879" s="224">
        <f>SUMIF('10'!$C$10:$C$29,$C1879,'10'!$G$10:$G$29)*'10'!$E$3</f>
        <v>0</v>
      </c>
      <c r="Q1879" s="224">
        <f>SUMIF('11'!$C$10:$C$39,$C1879,'11'!$G$10:$G$39)*'11'!$E$3</f>
        <v>0</v>
      </c>
      <c r="R1879" s="224">
        <f>SUMIF('12'!$C$10:$C$29,$C1879,'12'!$G$10:$G$29)*'12'!$E$3</f>
        <v>0</v>
      </c>
      <c r="S1879" s="224">
        <f>SUMIF('13'!$C$10:$C$29,$C1879,'13'!$G$10:$G$29)*'13'!$E$3</f>
        <v>0</v>
      </c>
      <c r="T1879" s="224">
        <f>SUMIF('14'!$C$10:$C$29,$C1879,'14'!$G$10:$G$29)*'14'!$E$3</f>
        <v>0</v>
      </c>
      <c r="U1879" s="224">
        <f>SUMIF('15'!$C$10:$C$29,$C1879,'15'!$G$10:$G$29)*'15'!$E$3</f>
        <v>0</v>
      </c>
      <c r="V1879" s="224">
        <f>SUMIF('16'!$C$10:$C$29,$C1879,'16'!$G$10:$G$29)*'16'!$E$3</f>
        <v>0</v>
      </c>
      <c r="W1879" s="224">
        <f>SUMIF('17'!$C$10:$C$29,$C1879,'17'!$G$10:$G$29)*'17'!$E$3</f>
        <v>0</v>
      </c>
      <c r="X1879" s="224">
        <f>SUMIF('18'!$C$10:$C$29,$C1879,'18'!$G$10:$G$29)*'18'!$E$3</f>
        <v>0</v>
      </c>
      <c r="Y1879" s="224">
        <f>SUMIF('19'!$C$10:$C$28,$C1879,'19'!$G$10:$G$28)*'19'!$E$3</f>
        <v>0</v>
      </c>
      <c r="Z1879" s="224">
        <f>SUMIF('20'!$C$10:$C$29,$C1879,'20'!$G$10:$G$29)*'20'!$E$3</f>
        <v>0</v>
      </c>
      <c r="AA1879" s="224">
        <f>SUMIF('21'!$C$10:$C$29,$C1879,'21'!$G$10:$G$29)*'21'!$E$3</f>
        <v>0</v>
      </c>
    </row>
    <row r="1880" spans="3:27" ht="15" hidden="1">
      <c r="C1880" s="207" t="s">
        <v>3857</v>
      </c>
      <c r="D1880" s="207" t="s">
        <v>3858</v>
      </c>
      <c r="F1880" s="303">
        <f t="shared" si="30"/>
        <v>0</v>
      </c>
      <c r="G1880" s="224">
        <f>SUMIF('01'!$C$10:$C$29,$C1880,'01'!$G$10:$G$29)*'01'!$E$3</f>
        <v>0</v>
      </c>
      <c r="H1880" s="224">
        <f>SUMIF('02'!$C$10:$C$28,$C1880,'02'!$G$10:$G$28)*'02'!$E$3</f>
        <v>0</v>
      </c>
      <c r="I1880" s="224">
        <f>SUMIF('03'!$C$10:$C$29,$C1880,'03'!$G$10:$G$29)*'03'!$E$3</f>
        <v>0</v>
      </c>
      <c r="J1880" s="224">
        <f>SUMIF('04'!$C$10:$C$26,$C1880,'04'!$G$10:$G$26)*'04'!$E$3</f>
        <v>0</v>
      </c>
      <c r="K1880" s="224">
        <f>SUMIF('05'!$C$10:$C$29,$C1880,'05'!$G$10:$G$29)*'05'!$E$3</f>
        <v>0</v>
      </c>
      <c r="L1880" s="224">
        <f>SUMIF('06'!$C$10:$C$29,$C1880,'06'!$G$10:$G$29)*'06'!$E$3</f>
        <v>0</v>
      </c>
      <c r="M1880" s="224">
        <f>SUMIF('07'!$C$10:$C$26,$C1880,'07'!$G$10:$G$26)*'07'!$E$3</f>
        <v>0</v>
      </c>
      <c r="N1880" s="224">
        <f>SUMIF('08'!$C$10:$C$29,$C1880,'08'!$G$10:$G$29)*'08'!$E$3</f>
        <v>0</v>
      </c>
      <c r="O1880" s="224">
        <f>SUMIF('09'!$C$10:$C$29,$C1880,'09'!$G$10:$G$29)*'09'!$E$3</f>
        <v>0</v>
      </c>
      <c r="P1880" s="224">
        <f>SUMIF('10'!$C$10:$C$29,$C1880,'10'!$G$10:$G$29)*'10'!$E$3</f>
        <v>0</v>
      </c>
      <c r="Q1880" s="224">
        <f>SUMIF('11'!$C$10:$C$39,$C1880,'11'!$G$10:$G$39)*'11'!$E$3</f>
        <v>0</v>
      </c>
      <c r="R1880" s="224">
        <f>SUMIF('12'!$C$10:$C$29,$C1880,'12'!$G$10:$G$29)*'12'!$E$3</f>
        <v>0</v>
      </c>
      <c r="S1880" s="224">
        <f>SUMIF('13'!$C$10:$C$29,$C1880,'13'!$G$10:$G$29)*'13'!$E$3</f>
        <v>0</v>
      </c>
      <c r="T1880" s="224">
        <f>SUMIF('14'!$C$10:$C$29,$C1880,'14'!$G$10:$G$29)*'14'!$E$3</f>
        <v>0</v>
      </c>
      <c r="U1880" s="224">
        <f>SUMIF('15'!$C$10:$C$29,$C1880,'15'!$G$10:$G$29)*'15'!$E$3</f>
        <v>0</v>
      </c>
      <c r="V1880" s="224">
        <f>SUMIF('16'!$C$10:$C$29,$C1880,'16'!$G$10:$G$29)*'16'!$E$3</f>
        <v>0</v>
      </c>
      <c r="W1880" s="224">
        <f>SUMIF('17'!$C$10:$C$29,$C1880,'17'!$G$10:$G$29)*'17'!$E$3</f>
        <v>0</v>
      </c>
      <c r="X1880" s="224">
        <f>SUMIF('18'!$C$10:$C$29,$C1880,'18'!$G$10:$G$29)*'18'!$E$3</f>
        <v>0</v>
      </c>
      <c r="Y1880" s="224">
        <f>SUMIF('19'!$C$10:$C$28,$C1880,'19'!$G$10:$G$28)*'19'!$E$3</f>
        <v>0</v>
      </c>
      <c r="Z1880" s="224">
        <f>SUMIF('20'!$C$10:$C$29,$C1880,'20'!$G$10:$G$29)*'20'!$E$3</f>
        <v>0</v>
      </c>
      <c r="AA1880" s="224">
        <f>SUMIF('21'!$C$10:$C$29,$C1880,'21'!$G$10:$G$29)*'21'!$E$3</f>
        <v>0</v>
      </c>
    </row>
    <row r="1881" spans="3:27" ht="15" hidden="1">
      <c r="C1881" s="207" t="s">
        <v>3859</v>
      </c>
      <c r="D1881" s="207" t="s">
        <v>3860</v>
      </c>
      <c r="F1881" s="303">
        <f t="shared" si="30"/>
        <v>0</v>
      </c>
      <c r="G1881" s="224">
        <f>SUMIF('01'!$C$10:$C$29,$C1881,'01'!$G$10:$G$29)*'01'!$E$3</f>
        <v>0</v>
      </c>
      <c r="H1881" s="224">
        <f>SUMIF('02'!$C$10:$C$28,$C1881,'02'!$G$10:$G$28)*'02'!$E$3</f>
        <v>0</v>
      </c>
      <c r="I1881" s="224">
        <f>SUMIF('03'!$C$10:$C$29,$C1881,'03'!$G$10:$G$29)*'03'!$E$3</f>
        <v>0</v>
      </c>
      <c r="J1881" s="224">
        <f>SUMIF('04'!$C$10:$C$26,$C1881,'04'!$G$10:$G$26)*'04'!$E$3</f>
        <v>0</v>
      </c>
      <c r="K1881" s="224">
        <f>SUMIF('05'!$C$10:$C$29,$C1881,'05'!$G$10:$G$29)*'05'!$E$3</f>
        <v>0</v>
      </c>
      <c r="L1881" s="224">
        <f>SUMIF('06'!$C$10:$C$29,$C1881,'06'!$G$10:$G$29)*'06'!$E$3</f>
        <v>0</v>
      </c>
      <c r="M1881" s="224">
        <f>SUMIF('07'!$C$10:$C$26,$C1881,'07'!$G$10:$G$26)*'07'!$E$3</f>
        <v>0</v>
      </c>
      <c r="N1881" s="224">
        <f>SUMIF('08'!$C$10:$C$29,$C1881,'08'!$G$10:$G$29)*'08'!$E$3</f>
        <v>0</v>
      </c>
      <c r="O1881" s="224">
        <f>SUMIF('09'!$C$10:$C$29,$C1881,'09'!$G$10:$G$29)*'09'!$E$3</f>
        <v>0</v>
      </c>
      <c r="P1881" s="224">
        <f>SUMIF('10'!$C$10:$C$29,$C1881,'10'!$G$10:$G$29)*'10'!$E$3</f>
        <v>0</v>
      </c>
      <c r="Q1881" s="224">
        <f>SUMIF('11'!$C$10:$C$39,$C1881,'11'!$G$10:$G$39)*'11'!$E$3</f>
        <v>0</v>
      </c>
      <c r="R1881" s="224">
        <f>SUMIF('12'!$C$10:$C$29,$C1881,'12'!$G$10:$G$29)*'12'!$E$3</f>
        <v>0</v>
      </c>
      <c r="S1881" s="224">
        <f>SUMIF('13'!$C$10:$C$29,$C1881,'13'!$G$10:$G$29)*'13'!$E$3</f>
        <v>0</v>
      </c>
      <c r="T1881" s="224">
        <f>SUMIF('14'!$C$10:$C$29,$C1881,'14'!$G$10:$G$29)*'14'!$E$3</f>
        <v>0</v>
      </c>
      <c r="U1881" s="224">
        <f>SUMIF('15'!$C$10:$C$29,$C1881,'15'!$G$10:$G$29)*'15'!$E$3</f>
        <v>0</v>
      </c>
      <c r="V1881" s="224">
        <f>SUMIF('16'!$C$10:$C$29,$C1881,'16'!$G$10:$G$29)*'16'!$E$3</f>
        <v>0</v>
      </c>
      <c r="W1881" s="224">
        <f>SUMIF('17'!$C$10:$C$29,$C1881,'17'!$G$10:$G$29)*'17'!$E$3</f>
        <v>0</v>
      </c>
      <c r="X1881" s="224">
        <f>SUMIF('18'!$C$10:$C$29,$C1881,'18'!$G$10:$G$29)*'18'!$E$3</f>
        <v>0</v>
      </c>
      <c r="Y1881" s="224">
        <f>SUMIF('19'!$C$10:$C$28,$C1881,'19'!$G$10:$G$28)*'19'!$E$3</f>
        <v>0</v>
      </c>
      <c r="Z1881" s="224">
        <f>SUMIF('20'!$C$10:$C$29,$C1881,'20'!$G$10:$G$29)*'20'!$E$3</f>
        <v>0</v>
      </c>
      <c r="AA1881" s="224">
        <f>SUMIF('21'!$C$10:$C$29,$C1881,'21'!$G$10:$G$29)*'21'!$E$3</f>
        <v>0</v>
      </c>
    </row>
    <row r="1882" spans="3:27" ht="15" hidden="1">
      <c r="C1882" s="207" t="s">
        <v>3861</v>
      </c>
      <c r="D1882" s="207" t="s">
        <v>3862</v>
      </c>
      <c r="F1882" s="303">
        <f t="shared" si="30"/>
        <v>0</v>
      </c>
      <c r="G1882" s="224">
        <f>SUMIF('01'!$C$10:$C$29,$C1882,'01'!$G$10:$G$29)*'01'!$E$3</f>
        <v>0</v>
      </c>
      <c r="H1882" s="224">
        <f>SUMIF('02'!$C$10:$C$28,$C1882,'02'!$G$10:$G$28)*'02'!$E$3</f>
        <v>0</v>
      </c>
      <c r="I1882" s="224">
        <f>SUMIF('03'!$C$10:$C$29,$C1882,'03'!$G$10:$G$29)*'03'!$E$3</f>
        <v>0</v>
      </c>
      <c r="J1882" s="224">
        <f>SUMIF('04'!$C$10:$C$26,$C1882,'04'!$G$10:$G$26)*'04'!$E$3</f>
        <v>0</v>
      </c>
      <c r="K1882" s="224">
        <f>SUMIF('05'!$C$10:$C$29,$C1882,'05'!$G$10:$G$29)*'05'!$E$3</f>
        <v>0</v>
      </c>
      <c r="L1882" s="224">
        <f>SUMIF('06'!$C$10:$C$29,$C1882,'06'!$G$10:$G$29)*'06'!$E$3</f>
        <v>0</v>
      </c>
      <c r="M1882" s="224">
        <f>SUMIF('07'!$C$10:$C$26,$C1882,'07'!$G$10:$G$26)*'07'!$E$3</f>
        <v>0</v>
      </c>
      <c r="N1882" s="224">
        <f>SUMIF('08'!$C$10:$C$29,$C1882,'08'!$G$10:$G$29)*'08'!$E$3</f>
        <v>0</v>
      </c>
      <c r="O1882" s="224">
        <f>SUMIF('09'!$C$10:$C$29,$C1882,'09'!$G$10:$G$29)*'09'!$E$3</f>
        <v>0</v>
      </c>
      <c r="P1882" s="224">
        <f>SUMIF('10'!$C$10:$C$29,$C1882,'10'!$G$10:$G$29)*'10'!$E$3</f>
        <v>0</v>
      </c>
      <c r="Q1882" s="224">
        <f>SUMIF('11'!$C$10:$C$39,$C1882,'11'!$G$10:$G$39)*'11'!$E$3</f>
        <v>0</v>
      </c>
      <c r="R1882" s="224">
        <f>SUMIF('12'!$C$10:$C$29,$C1882,'12'!$G$10:$G$29)*'12'!$E$3</f>
        <v>0</v>
      </c>
      <c r="S1882" s="224">
        <f>SUMIF('13'!$C$10:$C$29,$C1882,'13'!$G$10:$G$29)*'13'!$E$3</f>
        <v>0</v>
      </c>
      <c r="T1882" s="224">
        <f>SUMIF('14'!$C$10:$C$29,$C1882,'14'!$G$10:$G$29)*'14'!$E$3</f>
        <v>0</v>
      </c>
      <c r="U1882" s="224">
        <f>SUMIF('15'!$C$10:$C$29,$C1882,'15'!$G$10:$G$29)*'15'!$E$3</f>
        <v>0</v>
      </c>
      <c r="V1882" s="224">
        <f>SUMIF('16'!$C$10:$C$29,$C1882,'16'!$G$10:$G$29)*'16'!$E$3</f>
        <v>0</v>
      </c>
      <c r="W1882" s="224">
        <f>SUMIF('17'!$C$10:$C$29,$C1882,'17'!$G$10:$G$29)*'17'!$E$3</f>
        <v>0</v>
      </c>
      <c r="X1882" s="224">
        <f>SUMIF('18'!$C$10:$C$29,$C1882,'18'!$G$10:$G$29)*'18'!$E$3</f>
        <v>0</v>
      </c>
      <c r="Y1882" s="224">
        <f>SUMIF('19'!$C$10:$C$28,$C1882,'19'!$G$10:$G$28)*'19'!$E$3</f>
        <v>0</v>
      </c>
      <c r="Z1882" s="224">
        <f>SUMIF('20'!$C$10:$C$29,$C1882,'20'!$G$10:$G$29)*'20'!$E$3</f>
        <v>0</v>
      </c>
      <c r="AA1882" s="224">
        <f>SUMIF('21'!$C$10:$C$29,$C1882,'21'!$G$10:$G$29)*'21'!$E$3</f>
        <v>0</v>
      </c>
    </row>
    <row r="1883" spans="3:27" ht="15" hidden="1">
      <c r="C1883" s="207" t="s">
        <v>3863</v>
      </c>
      <c r="D1883" s="207" t="s">
        <v>3864</v>
      </c>
      <c r="F1883" s="303">
        <f t="shared" si="30"/>
        <v>0</v>
      </c>
      <c r="G1883" s="224">
        <f>SUMIF('01'!$C$10:$C$29,$C1883,'01'!$G$10:$G$29)*'01'!$E$3</f>
        <v>0</v>
      </c>
      <c r="H1883" s="224">
        <f>SUMIF('02'!$C$10:$C$28,$C1883,'02'!$G$10:$G$28)*'02'!$E$3</f>
        <v>0</v>
      </c>
      <c r="I1883" s="224">
        <f>SUMIF('03'!$C$10:$C$29,$C1883,'03'!$G$10:$G$29)*'03'!$E$3</f>
        <v>0</v>
      </c>
      <c r="J1883" s="224">
        <f>SUMIF('04'!$C$10:$C$26,$C1883,'04'!$G$10:$G$26)*'04'!$E$3</f>
        <v>0</v>
      </c>
      <c r="K1883" s="224">
        <f>SUMIF('05'!$C$10:$C$29,$C1883,'05'!$G$10:$G$29)*'05'!$E$3</f>
        <v>0</v>
      </c>
      <c r="L1883" s="224">
        <f>SUMIF('06'!$C$10:$C$29,$C1883,'06'!$G$10:$G$29)*'06'!$E$3</f>
        <v>0</v>
      </c>
      <c r="M1883" s="224">
        <f>SUMIF('07'!$C$10:$C$26,$C1883,'07'!$G$10:$G$26)*'07'!$E$3</f>
        <v>0</v>
      </c>
      <c r="N1883" s="224">
        <f>SUMIF('08'!$C$10:$C$29,$C1883,'08'!$G$10:$G$29)*'08'!$E$3</f>
        <v>0</v>
      </c>
      <c r="O1883" s="224">
        <f>SUMIF('09'!$C$10:$C$29,$C1883,'09'!$G$10:$G$29)*'09'!$E$3</f>
        <v>0</v>
      </c>
      <c r="P1883" s="224">
        <f>SUMIF('10'!$C$10:$C$29,$C1883,'10'!$G$10:$G$29)*'10'!$E$3</f>
        <v>0</v>
      </c>
      <c r="Q1883" s="224">
        <f>SUMIF('11'!$C$10:$C$39,$C1883,'11'!$G$10:$G$39)*'11'!$E$3</f>
        <v>0</v>
      </c>
      <c r="R1883" s="224">
        <f>SUMIF('12'!$C$10:$C$29,$C1883,'12'!$G$10:$G$29)*'12'!$E$3</f>
        <v>0</v>
      </c>
      <c r="S1883" s="224">
        <f>SUMIF('13'!$C$10:$C$29,$C1883,'13'!$G$10:$G$29)*'13'!$E$3</f>
        <v>0</v>
      </c>
      <c r="T1883" s="224">
        <f>SUMIF('14'!$C$10:$C$29,$C1883,'14'!$G$10:$G$29)*'14'!$E$3</f>
        <v>0</v>
      </c>
      <c r="U1883" s="224">
        <f>SUMIF('15'!$C$10:$C$29,$C1883,'15'!$G$10:$G$29)*'15'!$E$3</f>
        <v>0</v>
      </c>
      <c r="V1883" s="224">
        <f>SUMIF('16'!$C$10:$C$29,$C1883,'16'!$G$10:$G$29)*'16'!$E$3</f>
        <v>0</v>
      </c>
      <c r="W1883" s="224">
        <f>SUMIF('17'!$C$10:$C$29,$C1883,'17'!$G$10:$G$29)*'17'!$E$3</f>
        <v>0</v>
      </c>
      <c r="X1883" s="224">
        <f>SUMIF('18'!$C$10:$C$29,$C1883,'18'!$G$10:$G$29)*'18'!$E$3</f>
        <v>0</v>
      </c>
      <c r="Y1883" s="224">
        <f>SUMIF('19'!$C$10:$C$28,$C1883,'19'!$G$10:$G$28)*'19'!$E$3</f>
        <v>0</v>
      </c>
      <c r="Z1883" s="224">
        <f>SUMIF('20'!$C$10:$C$29,$C1883,'20'!$G$10:$G$29)*'20'!$E$3</f>
        <v>0</v>
      </c>
      <c r="AA1883" s="224">
        <f>SUMIF('21'!$C$10:$C$29,$C1883,'21'!$G$10:$G$29)*'21'!$E$3</f>
        <v>0</v>
      </c>
    </row>
    <row r="1884" spans="3:27" ht="15" hidden="1">
      <c r="C1884" s="207" t="s">
        <v>3865</v>
      </c>
      <c r="D1884" s="207" t="s">
        <v>3866</v>
      </c>
      <c r="F1884" s="303">
        <f t="shared" si="30"/>
        <v>0</v>
      </c>
      <c r="G1884" s="224">
        <f>SUMIF('01'!$C$10:$C$29,$C1884,'01'!$G$10:$G$29)*'01'!$E$3</f>
        <v>0</v>
      </c>
      <c r="H1884" s="224">
        <f>SUMIF('02'!$C$10:$C$28,$C1884,'02'!$G$10:$G$28)*'02'!$E$3</f>
        <v>0</v>
      </c>
      <c r="I1884" s="224">
        <f>SUMIF('03'!$C$10:$C$29,$C1884,'03'!$G$10:$G$29)*'03'!$E$3</f>
        <v>0</v>
      </c>
      <c r="J1884" s="224">
        <f>SUMIF('04'!$C$10:$C$26,$C1884,'04'!$G$10:$G$26)*'04'!$E$3</f>
        <v>0</v>
      </c>
      <c r="K1884" s="224">
        <f>SUMIF('05'!$C$10:$C$29,$C1884,'05'!$G$10:$G$29)*'05'!$E$3</f>
        <v>0</v>
      </c>
      <c r="L1884" s="224">
        <f>SUMIF('06'!$C$10:$C$29,$C1884,'06'!$G$10:$G$29)*'06'!$E$3</f>
        <v>0</v>
      </c>
      <c r="M1884" s="224">
        <f>SUMIF('07'!$C$10:$C$26,$C1884,'07'!$G$10:$G$26)*'07'!$E$3</f>
        <v>0</v>
      </c>
      <c r="N1884" s="224">
        <f>SUMIF('08'!$C$10:$C$29,$C1884,'08'!$G$10:$G$29)*'08'!$E$3</f>
        <v>0</v>
      </c>
      <c r="O1884" s="224">
        <f>SUMIF('09'!$C$10:$C$29,$C1884,'09'!$G$10:$G$29)*'09'!$E$3</f>
        <v>0</v>
      </c>
      <c r="P1884" s="224">
        <f>SUMIF('10'!$C$10:$C$29,$C1884,'10'!$G$10:$G$29)*'10'!$E$3</f>
        <v>0</v>
      </c>
      <c r="Q1884" s="224">
        <f>SUMIF('11'!$C$10:$C$39,$C1884,'11'!$G$10:$G$39)*'11'!$E$3</f>
        <v>0</v>
      </c>
      <c r="R1884" s="224">
        <f>SUMIF('12'!$C$10:$C$29,$C1884,'12'!$G$10:$G$29)*'12'!$E$3</f>
        <v>0</v>
      </c>
      <c r="S1884" s="224">
        <f>SUMIF('13'!$C$10:$C$29,$C1884,'13'!$G$10:$G$29)*'13'!$E$3</f>
        <v>0</v>
      </c>
      <c r="T1884" s="224">
        <f>SUMIF('14'!$C$10:$C$29,$C1884,'14'!$G$10:$G$29)*'14'!$E$3</f>
        <v>0</v>
      </c>
      <c r="U1884" s="224">
        <f>SUMIF('15'!$C$10:$C$29,$C1884,'15'!$G$10:$G$29)*'15'!$E$3</f>
        <v>0</v>
      </c>
      <c r="V1884" s="224">
        <f>SUMIF('16'!$C$10:$C$29,$C1884,'16'!$G$10:$G$29)*'16'!$E$3</f>
        <v>0</v>
      </c>
      <c r="W1884" s="224">
        <f>SUMIF('17'!$C$10:$C$29,$C1884,'17'!$G$10:$G$29)*'17'!$E$3</f>
        <v>0</v>
      </c>
      <c r="X1884" s="224">
        <f>SUMIF('18'!$C$10:$C$29,$C1884,'18'!$G$10:$G$29)*'18'!$E$3</f>
        <v>0</v>
      </c>
      <c r="Y1884" s="224">
        <f>SUMIF('19'!$C$10:$C$28,$C1884,'19'!$G$10:$G$28)*'19'!$E$3</f>
        <v>0</v>
      </c>
      <c r="Z1884" s="224">
        <f>SUMIF('20'!$C$10:$C$29,$C1884,'20'!$G$10:$G$29)*'20'!$E$3</f>
        <v>0</v>
      </c>
      <c r="AA1884" s="224">
        <f>SUMIF('21'!$C$10:$C$29,$C1884,'21'!$G$10:$G$29)*'21'!$E$3</f>
        <v>0</v>
      </c>
    </row>
    <row r="1885" spans="3:27" ht="15" hidden="1">
      <c r="C1885" s="207" t="s">
        <v>3867</v>
      </c>
      <c r="D1885" s="207" t="s">
        <v>3868</v>
      </c>
      <c r="F1885" s="303">
        <f t="shared" si="30"/>
        <v>0</v>
      </c>
      <c r="G1885" s="224">
        <f>SUMIF('01'!$C$10:$C$29,$C1885,'01'!$G$10:$G$29)*'01'!$E$3</f>
        <v>0</v>
      </c>
      <c r="H1885" s="224">
        <f>SUMIF('02'!$C$10:$C$28,$C1885,'02'!$G$10:$G$28)*'02'!$E$3</f>
        <v>0</v>
      </c>
      <c r="I1885" s="224">
        <f>SUMIF('03'!$C$10:$C$29,$C1885,'03'!$G$10:$G$29)*'03'!$E$3</f>
        <v>0</v>
      </c>
      <c r="J1885" s="224">
        <f>SUMIF('04'!$C$10:$C$26,$C1885,'04'!$G$10:$G$26)*'04'!$E$3</f>
        <v>0</v>
      </c>
      <c r="K1885" s="224">
        <f>SUMIF('05'!$C$10:$C$29,$C1885,'05'!$G$10:$G$29)*'05'!$E$3</f>
        <v>0</v>
      </c>
      <c r="L1885" s="224">
        <f>SUMIF('06'!$C$10:$C$29,$C1885,'06'!$G$10:$G$29)*'06'!$E$3</f>
        <v>0</v>
      </c>
      <c r="M1885" s="224">
        <f>SUMIF('07'!$C$10:$C$26,$C1885,'07'!$G$10:$G$26)*'07'!$E$3</f>
        <v>0</v>
      </c>
      <c r="N1885" s="224">
        <f>SUMIF('08'!$C$10:$C$29,$C1885,'08'!$G$10:$G$29)*'08'!$E$3</f>
        <v>0</v>
      </c>
      <c r="O1885" s="224">
        <f>SUMIF('09'!$C$10:$C$29,$C1885,'09'!$G$10:$G$29)*'09'!$E$3</f>
        <v>0</v>
      </c>
      <c r="P1885" s="224">
        <f>SUMIF('10'!$C$10:$C$29,$C1885,'10'!$G$10:$G$29)*'10'!$E$3</f>
        <v>0</v>
      </c>
      <c r="Q1885" s="224">
        <f>SUMIF('11'!$C$10:$C$39,$C1885,'11'!$G$10:$G$39)*'11'!$E$3</f>
        <v>0</v>
      </c>
      <c r="R1885" s="224">
        <f>SUMIF('12'!$C$10:$C$29,$C1885,'12'!$G$10:$G$29)*'12'!$E$3</f>
        <v>0</v>
      </c>
      <c r="S1885" s="224">
        <f>SUMIF('13'!$C$10:$C$29,$C1885,'13'!$G$10:$G$29)*'13'!$E$3</f>
        <v>0</v>
      </c>
      <c r="T1885" s="224">
        <f>SUMIF('14'!$C$10:$C$29,$C1885,'14'!$G$10:$G$29)*'14'!$E$3</f>
        <v>0</v>
      </c>
      <c r="U1885" s="224">
        <f>SUMIF('15'!$C$10:$C$29,$C1885,'15'!$G$10:$G$29)*'15'!$E$3</f>
        <v>0</v>
      </c>
      <c r="V1885" s="224">
        <f>SUMIF('16'!$C$10:$C$29,$C1885,'16'!$G$10:$G$29)*'16'!$E$3</f>
        <v>0</v>
      </c>
      <c r="W1885" s="224">
        <f>SUMIF('17'!$C$10:$C$29,$C1885,'17'!$G$10:$G$29)*'17'!$E$3</f>
        <v>0</v>
      </c>
      <c r="X1885" s="224">
        <f>SUMIF('18'!$C$10:$C$29,$C1885,'18'!$G$10:$G$29)*'18'!$E$3</f>
        <v>0</v>
      </c>
      <c r="Y1885" s="224">
        <f>SUMIF('19'!$C$10:$C$28,$C1885,'19'!$G$10:$G$28)*'19'!$E$3</f>
        <v>0</v>
      </c>
      <c r="Z1885" s="224">
        <f>SUMIF('20'!$C$10:$C$29,$C1885,'20'!$G$10:$G$29)*'20'!$E$3</f>
        <v>0</v>
      </c>
      <c r="AA1885" s="224">
        <f>SUMIF('21'!$C$10:$C$29,$C1885,'21'!$G$10:$G$29)*'21'!$E$3</f>
        <v>0</v>
      </c>
    </row>
    <row r="1886" spans="3:27" ht="15" hidden="1">
      <c r="C1886" s="207" t="s">
        <v>3869</v>
      </c>
      <c r="D1886" s="207" t="s">
        <v>3870</v>
      </c>
      <c r="F1886" s="303">
        <f t="shared" si="30"/>
        <v>0</v>
      </c>
      <c r="G1886" s="224">
        <f>SUMIF('01'!$C$10:$C$29,$C1886,'01'!$G$10:$G$29)*'01'!$E$3</f>
        <v>0</v>
      </c>
      <c r="H1886" s="224">
        <f>SUMIF('02'!$C$10:$C$28,$C1886,'02'!$G$10:$G$28)*'02'!$E$3</f>
        <v>0</v>
      </c>
      <c r="I1886" s="224">
        <f>SUMIF('03'!$C$10:$C$29,$C1886,'03'!$G$10:$G$29)*'03'!$E$3</f>
        <v>0</v>
      </c>
      <c r="J1886" s="224">
        <f>SUMIF('04'!$C$10:$C$26,$C1886,'04'!$G$10:$G$26)*'04'!$E$3</f>
        <v>0</v>
      </c>
      <c r="K1886" s="224">
        <f>SUMIF('05'!$C$10:$C$29,$C1886,'05'!$G$10:$G$29)*'05'!$E$3</f>
        <v>0</v>
      </c>
      <c r="L1886" s="224">
        <f>SUMIF('06'!$C$10:$C$29,$C1886,'06'!$G$10:$G$29)*'06'!$E$3</f>
        <v>0</v>
      </c>
      <c r="M1886" s="224">
        <f>SUMIF('07'!$C$10:$C$26,$C1886,'07'!$G$10:$G$26)*'07'!$E$3</f>
        <v>0</v>
      </c>
      <c r="N1886" s="224">
        <f>SUMIF('08'!$C$10:$C$29,$C1886,'08'!$G$10:$G$29)*'08'!$E$3</f>
        <v>0</v>
      </c>
      <c r="O1886" s="224">
        <f>SUMIF('09'!$C$10:$C$29,$C1886,'09'!$G$10:$G$29)*'09'!$E$3</f>
        <v>0</v>
      </c>
      <c r="P1886" s="224">
        <f>SUMIF('10'!$C$10:$C$29,$C1886,'10'!$G$10:$G$29)*'10'!$E$3</f>
        <v>0</v>
      </c>
      <c r="Q1886" s="224">
        <f>SUMIF('11'!$C$10:$C$39,$C1886,'11'!$G$10:$G$39)*'11'!$E$3</f>
        <v>0</v>
      </c>
      <c r="R1886" s="224">
        <f>SUMIF('12'!$C$10:$C$29,$C1886,'12'!$G$10:$G$29)*'12'!$E$3</f>
        <v>0</v>
      </c>
      <c r="S1886" s="224">
        <f>SUMIF('13'!$C$10:$C$29,$C1886,'13'!$G$10:$G$29)*'13'!$E$3</f>
        <v>0</v>
      </c>
      <c r="T1886" s="224">
        <f>SUMIF('14'!$C$10:$C$29,$C1886,'14'!$G$10:$G$29)*'14'!$E$3</f>
        <v>0</v>
      </c>
      <c r="U1886" s="224">
        <f>SUMIF('15'!$C$10:$C$29,$C1886,'15'!$G$10:$G$29)*'15'!$E$3</f>
        <v>0</v>
      </c>
      <c r="V1886" s="224">
        <f>SUMIF('16'!$C$10:$C$29,$C1886,'16'!$G$10:$G$29)*'16'!$E$3</f>
        <v>0</v>
      </c>
      <c r="W1886" s="224">
        <f>SUMIF('17'!$C$10:$C$29,$C1886,'17'!$G$10:$G$29)*'17'!$E$3</f>
        <v>0</v>
      </c>
      <c r="X1886" s="224">
        <f>SUMIF('18'!$C$10:$C$29,$C1886,'18'!$G$10:$G$29)*'18'!$E$3</f>
        <v>0</v>
      </c>
      <c r="Y1886" s="224">
        <f>SUMIF('19'!$C$10:$C$28,$C1886,'19'!$G$10:$G$28)*'19'!$E$3</f>
        <v>0</v>
      </c>
      <c r="Z1886" s="224">
        <f>SUMIF('20'!$C$10:$C$29,$C1886,'20'!$G$10:$G$29)*'20'!$E$3</f>
        <v>0</v>
      </c>
      <c r="AA1886" s="224">
        <f>SUMIF('21'!$C$10:$C$29,$C1886,'21'!$G$10:$G$29)*'21'!$E$3</f>
        <v>0</v>
      </c>
    </row>
    <row r="1887" spans="3:27" ht="15" hidden="1">
      <c r="C1887" s="207" t="s">
        <v>3871</v>
      </c>
      <c r="D1887" s="207" t="s">
        <v>3872</v>
      </c>
      <c r="F1887" s="303">
        <f t="shared" si="30"/>
        <v>0</v>
      </c>
      <c r="G1887" s="224">
        <f>SUMIF('01'!$C$10:$C$29,$C1887,'01'!$G$10:$G$29)*'01'!$E$3</f>
        <v>0</v>
      </c>
      <c r="H1887" s="224">
        <f>SUMIF('02'!$C$10:$C$28,$C1887,'02'!$G$10:$G$28)*'02'!$E$3</f>
        <v>0</v>
      </c>
      <c r="I1887" s="224">
        <f>SUMIF('03'!$C$10:$C$29,$C1887,'03'!$G$10:$G$29)*'03'!$E$3</f>
        <v>0</v>
      </c>
      <c r="J1887" s="224">
        <f>SUMIF('04'!$C$10:$C$26,$C1887,'04'!$G$10:$G$26)*'04'!$E$3</f>
        <v>0</v>
      </c>
      <c r="K1887" s="224">
        <f>SUMIF('05'!$C$10:$C$29,$C1887,'05'!$G$10:$G$29)*'05'!$E$3</f>
        <v>0</v>
      </c>
      <c r="L1887" s="224">
        <f>SUMIF('06'!$C$10:$C$29,$C1887,'06'!$G$10:$G$29)*'06'!$E$3</f>
        <v>0</v>
      </c>
      <c r="M1887" s="224">
        <f>SUMIF('07'!$C$10:$C$26,$C1887,'07'!$G$10:$G$26)*'07'!$E$3</f>
        <v>0</v>
      </c>
      <c r="N1887" s="224">
        <f>SUMIF('08'!$C$10:$C$29,$C1887,'08'!$G$10:$G$29)*'08'!$E$3</f>
        <v>0</v>
      </c>
      <c r="O1887" s="224">
        <f>SUMIF('09'!$C$10:$C$29,$C1887,'09'!$G$10:$G$29)*'09'!$E$3</f>
        <v>0</v>
      </c>
      <c r="P1887" s="224">
        <f>SUMIF('10'!$C$10:$C$29,$C1887,'10'!$G$10:$G$29)*'10'!$E$3</f>
        <v>0</v>
      </c>
      <c r="Q1887" s="224">
        <f>SUMIF('11'!$C$10:$C$39,$C1887,'11'!$G$10:$G$39)*'11'!$E$3</f>
        <v>0</v>
      </c>
      <c r="R1887" s="224">
        <f>SUMIF('12'!$C$10:$C$29,$C1887,'12'!$G$10:$G$29)*'12'!$E$3</f>
        <v>0</v>
      </c>
      <c r="S1887" s="224">
        <f>SUMIF('13'!$C$10:$C$29,$C1887,'13'!$G$10:$G$29)*'13'!$E$3</f>
        <v>0</v>
      </c>
      <c r="T1887" s="224">
        <f>SUMIF('14'!$C$10:$C$29,$C1887,'14'!$G$10:$G$29)*'14'!$E$3</f>
        <v>0</v>
      </c>
      <c r="U1887" s="224">
        <f>SUMIF('15'!$C$10:$C$29,$C1887,'15'!$G$10:$G$29)*'15'!$E$3</f>
        <v>0</v>
      </c>
      <c r="V1887" s="224">
        <f>SUMIF('16'!$C$10:$C$29,$C1887,'16'!$G$10:$G$29)*'16'!$E$3</f>
        <v>0</v>
      </c>
      <c r="W1887" s="224">
        <f>SUMIF('17'!$C$10:$C$29,$C1887,'17'!$G$10:$G$29)*'17'!$E$3</f>
        <v>0</v>
      </c>
      <c r="X1887" s="224">
        <f>SUMIF('18'!$C$10:$C$29,$C1887,'18'!$G$10:$G$29)*'18'!$E$3</f>
        <v>0</v>
      </c>
      <c r="Y1887" s="224">
        <f>SUMIF('19'!$C$10:$C$28,$C1887,'19'!$G$10:$G$28)*'19'!$E$3</f>
        <v>0</v>
      </c>
      <c r="Z1887" s="224">
        <f>SUMIF('20'!$C$10:$C$29,$C1887,'20'!$G$10:$G$29)*'20'!$E$3</f>
        <v>0</v>
      </c>
      <c r="AA1887" s="224">
        <f>SUMIF('21'!$C$10:$C$29,$C1887,'21'!$G$10:$G$29)*'21'!$E$3</f>
        <v>0</v>
      </c>
    </row>
    <row r="1888" spans="3:27" ht="15" hidden="1">
      <c r="C1888" s="207" t="s">
        <v>3873</v>
      </c>
      <c r="D1888" s="207" t="s">
        <v>3874</v>
      </c>
      <c r="F1888" s="303">
        <f t="shared" si="30"/>
        <v>0</v>
      </c>
      <c r="G1888" s="224">
        <f>SUMIF('01'!$C$10:$C$29,$C1888,'01'!$G$10:$G$29)*'01'!$E$3</f>
        <v>0</v>
      </c>
      <c r="H1888" s="224">
        <f>SUMIF('02'!$C$10:$C$28,$C1888,'02'!$G$10:$G$28)*'02'!$E$3</f>
        <v>0</v>
      </c>
      <c r="I1888" s="224">
        <f>SUMIF('03'!$C$10:$C$29,$C1888,'03'!$G$10:$G$29)*'03'!$E$3</f>
        <v>0</v>
      </c>
      <c r="J1888" s="224">
        <f>SUMIF('04'!$C$10:$C$26,$C1888,'04'!$G$10:$G$26)*'04'!$E$3</f>
        <v>0</v>
      </c>
      <c r="K1888" s="224">
        <f>SUMIF('05'!$C$10:$C$29,$C1888,'05'!$G$10:$G$29)*'05'!$E$3</f>
        <v>0</v>
      </c>
      <c r="L1888" s="224">
        <f>SUMIF('06'!$C$10:$C$29,$C1888,'06'!$G$10:$G$29)*'06'!$E$3</f>
        <v>0</v>
      </c>
      <c r="M1888" s="224">
        <f>SUMIF('07'!$C$10:$C$26,$C1888,'07'!$G$10:$G$26)*'07'!$E$3</f>
        <v>0</v>
      </c>
      <c r="N1888" s="224">
        <f>SUMIF('08'!$C$10:$C$29,$C1888,'08'!$G$10:$G$29)*'08'!$E$3</f>
        <v>0</v>
      </c>
      <c r="O1888" s="224">
        <f>SUMIF('09'!$C$10:$C$29,$C1888,'09'!$G$10:$G$29)*'09'!$E$3</f>
        <v>0</v>
      </c>
      <c r="P1888" s="224">
        <f>SUMIF('10'!$C$10:$C$29,$C1888,'10'!$G$10:$G$29)*'10'!$E$3</f>
        <v>0</v>
      </c>
      <c r="Q1888" s="224">
        <f>SUMIF('11'!$C$10:$C$39,$C1888,'11'!$G$10:$G$39)*'11'!$E$3</f>
        <v>0</v>
      </c>
      <c r="R1888" s="224">
        <f>SUMIF('12'!$C$10:$C$29,$C1888,'12'!$G$10:$G$29)*'12'!$E$3</f>
        <v>0</v>
      </c>
      <c r="S1888" s="224">
        <f>SUMIF('13'!$C$10:$C$29,$C1888,'13'!$G$10:$G$29)*'13'!$E$3</f>
        <v>0</v>
      </c>
      <c r="T1888" s="224">
        <f>SUMIF('14'!$C$10:$C$29,$C1888,'14'!$G$10:$G$29)*'14'!$E$3</f>
        <v>0</v>
      </c>
      <c r="U1888" s="224">
        <f>SUMIF('15'!$C$10:$C$29,$C1888,'15'!$G$10:$G$29)*'15'!$E$3</f>
        <v>0</v>
      </c>
      <c r="V1888" s="224">
        <f>SUMIF('16'!$C$10:$C$29,$C1888,'16'!$G$10:$G$29)*'16'!$E$3</f>
        <v>0</v>
      </c>
      <c r="W1888" s="224">
        <f>SUMIF('17'!$C$10:$C$29,$C1888,'17'!$G$10:$G$29)*'17'!$E$3</f>
        <v>0</v>
      </c>
      <c r="X1888" s="224">
        <f>SUMIF('18'!$C$10:$C$29,$C1888,'18'!$G$10:$G$29)*'18'!$E$3</f>
        <v>0</v>
      </c>
      <c r="Y1888" s="224">
        <f>SUMIF('19'!$C$10:$C$28,$C1888,'19'!$G$10:$G$28)*'19'!$E$3</f>
        <v>0</v>
      </c>
      <c r="Z1888" s="224">
        <f>SUMIF('20'!$C$10:$C$29,$C1888,'20'!$G$10:$G$29)*'20'!$E$3</f>
        <v>0</v>
      </c>
      <c r="AA1888" s="224">
        <f>SUMIF('21'!$C$10:$C$29,$C1888,'21'!$G$10:$G$29)*'21'!$E$3</f>
        <v>0</v>
      </c>
    </row>
    <row r="1889" spans="3:27" ht="15" hidden="1">
      <c r="C1889" s="207" t="s">
        <v>3875</v>
      </c>
      <c r="D1889" s="207" t="s">
        <v>3876</v>
      </c>
      <c r="F1889" s="303">
        <f t="shared" si="30"/>
        <v>0</v>
      </c>
      <c r="G1889" s="224">
        <f>SUMIF('01'!$C$10:$C$29,$C1889,'01'!$G$10:$G$29)*'01'!$E$3</f>
        <v>0</v>
      </c>
      <c r="H1889" s="224">
        <f>SUMIF('02'!$C$10:$C$28,$C1889,'02'!$G$10:$G$28)*'02'!$E$3</f>
        <v>0</v>
      </c>
      <c r="I1889" s="224">
        <f>SUMIF('03'!$C$10:$C$29,$C1889,'03'!$G$10:$G$29)*'03'!$E$3</f>
        <v>0</v>
      </c>
      <c r="J1889" s="224">
        <f>SUMIF('04'!$C$10:$C$26,$C1889,'04'!$G$10:$G$26)*'04'!$E$3</f>
        <v>0</v>
      </c>
      <c r="K1889" s="224">
        <f>SUMIF('05'!$C$10:$C$29,$C1889,'05'!$G$10:$G$29)*'05'!$E$3</f>
        <v>0</v>
      </c>
      <c r="L1889" s="224">
        <f>SUMIF('06'!$C$10:$C$29,$C1889,'06'!$G$10:$G$29)*'06'!$E$3</f>
        <v>0</v>
      </c>
      <c r="M1889" s="224">
        <f>SUMIF('07'!$C$10:$C$26,$C1889,'07'!$G$10:$G$26)*'07'!$E$3</f>
        <v>0</v>
      </c>
      <c r="N1889" s="224">
        <f>SUMIF('08'!$C$10:$C$29,$C1889,'08'!$G$10:$G$29)*'08'!$E$3</f>
        <v>0</v>
      </c>
      <c r="O1889" s="224">
        <f>SUMIF('09'!$C$10:$C$29,$C1889,'09'!$G$10:$G$29)*'09'!$E$3</f>
        <v>0</v>
      </c>
      <c r="P1889" s="224">
        <f>SUMIF('10'!$C$10:$C$29,$C1889,'10'!$G$10:$G$29)*'10'!$E$3</f>
        <v>0</v>
      </c>
      <c r="Q1889" s="224">
        <f>SUMIF('11'!$C$10:$C$39,$C1889,'11'!$G$10:$G$39)*'11'!$E$3</f>
        <v>0</v>
      </c>
      <c r="R1889" s="224">
        <f>SUMIF('12'!$C$10:$C$29,$C1889,'12'!$G$10:$G$29)*'12'!$E$3</f>
        <v>0</v>
      </c>
      <c r="S1889" s="224">
        <f>SUMIF('13'!$C$10:$C$29,$C1889,'13'!$G$10:$G$29)*'13'!$E$3</f>
        <v>0</v>
      </c>
      <c r="T1889" s="224">
        <f>SUMIF('14'!$C$10:$C$29,$C1889,'14'!$G$10:$G$29)*'14'!$E$3</f>
        <v>0</v>
      </c>
      <c r="U1889" s="224">
        <f>SUMIF('15'!$C$10:$C$29,$C1889,'15'!$G$10:$G$29)*'15'!$E$3</f>
        <v>0</v>
      </c>
      <c r="V1889" s="224">
        <f>SUMIF('16'!$C$10:$C$29,$C1889,'16'!$G$10:$G$29)*'16'!$E$3</f>
        <v>0</v>
      </c>
      <c r="W1889" s="224">
        <f>SUMIF('17'!$C$10:$C$29,$C1889,'17'!$G$10:$G$29)*'17'!$E$3</f>
        <v>0</v>
      </c>
      <c r="X1889" s="224">
        <f>SUMIF('18'!$C$10:$C$29,$C1889,'18'!$G$10:$G$29)*'18'!$E$3</f>
        <v>0</v>
      </c>
      <c r="Y1889" s="224">
        <f>SUMIF('19'!$C$10:$C$28,$C1889,'19'!$G$10:$G$28)*'19'!$E$3</f>
        <v>0</v>
      </c>
      <c r="Z1889" s="224">
        <f>SUMIF('20'!$C$10:$C$29,$C1889,'20'!$G$10:$G$29)*'20'!$E$3</f>
        <v>0</v>
      </c>
      <c r="AA1889" s="224">
        <f>SUMIF('21'!$C$10:$C$29,$C1889,'21'!$G$10:$G$29)*'21'!$E$3</f>
        <v>0</v>
      </c>
    </row>
    <row r="1890" spans="3:27" ht="15" hidden="1">
      <c r="C1890" s="207" t="s">
        <v>3877</v>
      </c>
      <c r="D1890" s="207" t="s">
        <v>3878</v>
      </c>
      <c r="F1890" s="303">
        <f t="shared" si="30"/>
        <v>0</v>
      </c>
      <c r="G1890" s="224">
        <f>SUMIF('01'!$C$10:$C$29,$C1890,'01'!$G$10:$G$29)*'01'!$E$3</f>
        <v>0</v>
      </c>
      <c r="H1890" s="224">
        <f>SUMIF('02'!$C$10:$C$28,$C1890,'02'!$G$10:$G$28)*'02'!$E$3</f>
        <v>0</v>
      </c>
      <c r="I1890" s="224">
        <f>SUMIF('03'!$C$10:$C$29,$C1890,'03'!$G$10:$G$29)*'03'!$E$3</f>
        <v>0</v>
      </c>
      <c r="J1890" s="224">
        <f>SUMIF('04'!$C$10:$C$26,$C1890,'04'!$G$10:$G$26)*'04'!$E$3</f>
        <v>0</v>
      </c>
      <c r="K1890" s="224">
        <f>SUMIF('05'!$C$10:$C$29,$C1890,'05'!$G$10:$G$29)*'05'!$E$3</f>
        <v>0</v>
      </c>
      <c r="L1890" s="224">
        <f>SUMIF('06'!$C$10:$C$29,$C1890,'06'!$G$10:$G$29)*'06'!$E$3</f>
        <v>0</v>
      </c>
      <c r="M1890" s="224">
        <f>SUMIF('07'!$C$10:$C$26,$C1890,'07'!$G$10:$G$26)*'07'!$E$3</f>
        <v>0</v>
      </c>
      <c r="N1890" s="224">
        <f>SUMIF('08'!$C$10:$C$29,$C1890,'08'!$G$10:$G$29)*'08'!$E$3</f>
        <v>0</v>
      </c>
      <c r="O1890" s="224">
        <f>SUMIF('09'!$C$10:$C$29,$C1890,'09'!$G$10:$G$29)*'09'!$E$3</f>
        <v>0</v>
      </c>
      <c r="P1890" s="224">
        <f>SUMIF('10'!$C$10:$C$29,$C1890,'10'!$G$10:$G$29)*'10'!$E$3</f>
        <v>0</v>
      </c>
      <c r="Q1890" s="224">
        <f>SUMIF('11'!$C$10:$C$39,$C1890,'11'!$G$10:$G$39)*'11'!$E$3</f>
        <v>0</v>
      </c>
      <c r="R1890" s="224">
        <f>SUMIF('12'!$C$10:$C$29,$C1890,'12'!$G$10:$G$29)*'12'!$E$3</f>
        <v>0</v>
      </c>
      <c r="S1890" s="224">
        <f>SUMIF('13'!$C$10:$C$29,$C1890,'13'!$G$10:$G$29)*'13'!$E$3</f>
        <v>0</v>
      </c>
      <c r="T1890" s="224">
        <f>SUMIF('14'!$C$10:$C$29,$C1890,'14'!$G$10:$G$29)*'14'!$E$3</f>
        <v>0</v>
      </c>
      <c r="U1890" s="224">
        <f>SUMIF('15'!$C$10:$C$29,$C1890,'15'!$G$10:$G$29)*'15'!$E$3</f>
        <v>0</v>
      </c>
      <c r="V1890" s="224">
        <f>SUMIF('16'!$C$10:$C$29,$C1890,'16'!$G$10:$G$29)*'16'!$E$3</f>
        <v>0</v>
      </c>
      <c r="W1890" s="224">
        <f>SUMIF('17'!$C$10:$C$29,$C1890,'17'!$G$10:$G$29)*'17'!$E$3</f>
        <v>0</v>
      </c>
      <c r="X1890" s="224">
        <f>SUMIF('18'!$C$10:$C$29,$C1890,'18'!$G$10:$G$29)*'18'!$E$3</f>
        <v>0</v>
      </c>
      <c r="Y1890" s="224">
        <f>SUMIF('19'!$C$10:$C$28,$C1890,'19'!$G$10:$G$28)*'19'!$E$3</f>
        <v>0</v>
      </c>
      <c r="Z1890" s="224">
        <f>SUMIF('20'!$C$10:$C$29,$C1890,'20'!$G$10:$G$29)*'20'!$E$3</f>
        <v>0</v>
      </c>
      <c r="AA1890" s="224">
        <f>SUMIF('21'!$C$10:$C$29,$C1890,'21'!$G$10:$G$29)*'21'!$E$3</f>
        <v>0</v>
      </c>
    </row>
    <row r="1891" spans="3:27" ht="15" hidden="1">
      <c r="C1891" s="207" t="s">
        <v>3879</v>
      </c>
      <c r="D1891" s="207" t="s">
        <v>3880</v>
      </c>
      <c r="F1891" s="303">
        <f t="shared" si="30"/>
        <v>0</v>
      </c>
      <c r="G1891" s="224">
        <f>SUMIF('01'!$C$10:$C$29,$C1891,'01'!$G$10:$G$29)*'01'!$E$3</f>
        <v>0</v>
      </c>
      <c r="H1891" s="224">
        <f>SUMIF('02'!$C$10:$C$28,$C1891,'02'!$G$10:$G$28)*'02'!$E$3</f>
        <v>0</v>
      </c>
      <c r="I1891" s="224">
        <f>SUMIF('03'!$C$10:$C$29,$C1891,'03'!$G$10:$G$29)*'03'!$E$3</f>
        <v>0</v>
      </c>
      <c r="J1891" s="224">
        <f>SUMIF('04'!$C$10:$C$26,$C1891,'04'!$G$10:$G$26)*'04'!$E$3</f>
        <v>0</v>
      </c>
      <c r="K1891" s="224">
        <f>SUMIF('05'!$C$10:$C$29,$C1891,'05'!$G$10:$G$29)*'05'!$E$3</f>
        <v>0</v>
      </c>
      <c r="L1891" s="224">
        <f>SUMIF('06'!$C$10:$C$29,$C1891,'06'!$G$10:$G$29)*'06'!$E$3</f>
        <v>0</v>
      </c>
      <c r="M1891" s="224">
        <f>SUMIF('07'!$C$10:$C$26,$C1891,'07'!$G$10:$G$26)*'07'!$E$3</f>
        <v>0</v>
      </c>
      <c r="N1891" s="224">
        <f>SUMIF('08'!$C$10:$C$29,$C1891,'08'!$G$10:$G$29)*'08'!$E$3</f>
        <v>0</v>
      </c>
      <c r="O1891" s="224">
        <f>SUMIF('09'!$C$10:$C$29,$C1891,'09'!$G$10:$G$29)*'09'!$E$3</f>
        <v>0</v>
      </c>
      <c r="P1891" s="224">
        <f>SUMIF('10'!$C$10:$C$29,$C1891,'10'!$G$10:$G$29)*'10'!$E$3</f>
        <v>0</v>
      </c>
      <c r="Q1891" s="224">
        <f>SUMIF('11'!$C$10:$C$39,$C1891,'11'!$G$10:$G$39)*'11'!$E$3</f>
        <v>0</v>
      </c>
      <c r="R1891" s="224">
        <f>SUMIF('12'!$C$10:$C$29,$C1891,'12'!$G$10:$G$29)*'12'!$E$3</f>
        <v>0</v>
      </c>
      <c r="S1891" s="224">
        <f>SUMIF('13'!$C$10:$C$29,$C1891,'13'!$G$10:$G$29)*'13'!$E$3</f>
        <v>0</v>
      </c>
      <c r="T1891" s="224">
        <f>SUMIF('14'!$C$10:$C$29,$C1891,'14'!$G$10:$G$29)*'14'!$E$3</f>
        <v>0</v>
      </c>
      <c r="U1891" s="224">
        <f>SUMIF('15'!$C$10:$C$29,$C1891,'15'!$G$10:$G$29)*'15'!$E$3</f>
        <v>0</v>
      </c>
      <c r="V1891" s="224">
        <f>SUMIF('16'!$C$10:$C$29,$C1891,'16'!$G$10:$G$29)*'16'!$E$3</f>
        <v>0</v>
      </c>
      <c r="W1891" s="224">
        <f>SUMIF('17'!$C$10:$C$29,$C1891,'17'!$G$10:$G$29)*'17'!$E$3</f>
        <v>0</v>
      </c>
      <c r="X1891" s="224">
        <f>SUMIF('18'!$C$10:$C$29,$C1891,'18'!$G$10:$G$29)*'18'!$E$3</f>
        <v>0</v>
      </c>
      <c r="Y1891" s="224">
        <f>SUMIF('19'!$C$10:$C$28,$C1891,'19'!$G$10:$G$28)*'19'!$E$3</f>
        <v>0</v>
      </c>
      <c r="Z1891" s="224">
        <f>SUMIF('20'!$C$10:$C$29,$C1891,'20'!$G$10:$G$29)*'20'!$E$3</f>
        <v>0</v>
      </c>
      <c r="AA1891" s="224">
        <f>SUMIF('21'!$C$10:$C$29,$C1891,'21'!$G$10:$G$29)*'21'!$E$3</f>
        <v>0</v>
      </c>
    </row>
    <row r="1892" spans="3:27" ht="15" hidden="1">
      <c r="C1892" s="207" t="s">
        <v>3881</v>
      </c>
      <c r="D1892" s="207" t="s">
        <v>3882</v>
      </c>
      <c r="F1892" s="303">
        <f t="shared" si="30"/>
        <v>0</v>
      </c>
      <c r="G1892" s="224">
        <f>SUMIF('01'!$C$10:$C$29,$C1892,'01'!$G$10:$G$29)*'01'!$E$3</f>
        <v>0</v>
      </c>
      <c r="H1892" s="224">
        <f>SUMIF('02'!$C$10:$C$28,$C1892,'02'!$G$10:$G$28)*'02'!$E$3</f>
        <v>0</v>
      </c>
      <c r="I1892" s="224">
        <f>SUMIF('03'!$C$10:$C$29,$C1892,'03'!$G$10:$G$29)*'03'!$E$3</f>
        <v>0</v>
      </c>
      <c r="J1892" s="224">
        <f>SUMIF('04'!$C$10:$C$26,$C1892,'04'!$G$10:$G$26)*'04'!$E$3</f>
        <v>0</v>
      </c>
      <c r="K1892" s="224">
        <f>SUMIF('05'!$C$10:$C$29,$C1892,'05'!$G$10:$G$29)*'05'!$E$3</f>
        <v>0</v>
      </c>
      <c r="L1892" s="224">
        <f>SUMIF('06'!$C$10:$C$29,$C1892,'06'!$G$10:$G$29)*'06'!$E$3</f>
        <v>0</v>
      </c>
      <c r="M1892" s="224">
        <f>SUMIF('07'!$C$10:$C$26,$C1892,'07'!$G$10:$G$26)*'07'!$E$3</f>
        <v>0</v>
      </c>
      <c r="N1892" s="224">
        <f>SUMIF('08'!$C$10:$C$29,$C1892,'08'!$G$10:$G$29)*'08'!$E$3</f>
        <v>0</v>
      </c>
      <c r="O1892" s="224">
        <f>SUMIF('09'!$C$10:$C$29,$C1892,'09'!$G$10:$G$29)*'09'!$E$3</f>
        <v>0</v>
      </c>
      <c r="P1892" s="224">
        <f>SUMIF('10'!$C$10:$C$29,$C1892,'10'!$G$10:$G$29)*'10'!$E$3</f>
        <v>0</v>
      </c>
      <c r="Q1892" s="224">
        <f>SUMIF('11'!$C$10:$C$39,$C1892,'11'!$G$10:$G$39)*'11'!$E$3</f>
        <v>0</v>
      </c>
      <c r="R1892" s="224">
        <f>SUMIF('12'!$C$10:$C$29,$C1892,'12'!$G$10:$G$29)*'12'!$E$3</f>
        <v>0</v>
      </c>
      <c r="S1892" s="224">
        <f>SUMIF('13'!$C$10:$C$29,$C1892,'13'!$G$10:$G$29)*'13'!$E$3</f>
        <v>0</v>
      </c>
      <c r="T1892" s="224">
        <f>SUMIF('14'!$C$10:$C$29,$C1892,'14'!$G$10:$G$29)*'14'!$E$3</f>
        <v>0</v>
      </c>
      <c r="U1892" s="224">
        <f>SUMIF('15'!$C$10:$C$29,$C1892,'15'!$G$10:$G$29)*'15'!$E$3</f>
        <v>0</v>
      </c>
      <c r="V1892" s="224">
        <f>SUMIF('16'!$C$10:$C$29,$C1892,'16'!$G$10:$G$29)*'16'!$E$3</f>
        <v>0</v>
      </c>
      <c r="W1892" s="224">
        <f>SUMIF('17'!$C$10:$C$29,$C1892,'17'!$G$10:$G$29)*'17'!$E$3</f>
        <v>0</v>
      </c>
      <c r="X1892" s="224">
        <f>SUMIF('18'!$C$10:$C$29,$C1892,'18'!$G$10:$G$29)*'18'!$E$3</f>
        <v>0</v>
      </c>
      <c r="Y1892" s="224">
        <f>SUMIF('19'!$C$10:$C$28,$C1892,'19'!$G$10:$G$28)*'19'!$E$3</f>
        <v>0</v>
      </c>
      <c r="Z1892" s="224">
        <f>SUMIF('20'!$C$10:$C$29,$C1892,'20'!$G$10:$G$29)*'20'!$E$3</f>
        <v>0</v>
      </c>
      <c r="AA1892" s="224">
        <f>SUMIF('21'!$C$10:$C$29,$C1892,'21'!$G$10:$G$29)*'21'!$E$3</f>
        <v>0</v>
      </c>
    </row>
    <row r="1893" spans="3:27" ht="15" hidden="1">
      <c r="C1893" s="207" t="s">
        <v>3883</v>
      </c>
      <c r="D1893" s="207" t="s">
        <v>3884</v>
      </c>
      <c r="F1893" s="303">
        <f t="shared" si="30"/>
        <v>0</v>
      </c>
      <c r="G1893" s="224">
        <f>SUMIF('01'!$C$10:$C$29,$C1893,'01'!$G$10:$G$29)*'01'!$E$3</f>
        <v>0</v>
      </c>
      <c r="H1893" s="224">
        <f>SUMIF('02'!$C$10:$C$28,$C1893,'02'!$G$10:$G$28)*'02'!$E$3</f>
        <v>0</v>
      </c>
      <c r="I1893" s="224">
        <f>SUMIF('03'!$C$10:$C$29,$C1893,'03'!$G$10:$G$29)*'03'!$E$3</f>
        <v>0</v>
      </c>
      <c r="J1893" s="224">
        <f>SUMIF('04'!$C$10:$C$26,$C1893,'04'!$G$10:$G$26)*'04'!$E$3</f>
        <v>0</v>
      </c>
      <c r="K1893" s="224">
        <f>SUMIF('05'!$C$10:$C$29,$C1893,'05'!$G$10:$G$29)*'05'!$E$3</f>
        <v>0</v>
      </c>
      <c r="L1893" s="224">
        <f>SUMIF('06'!$C$10:$C$29,$C1893,'06'!$G$10:$G$29)*'06'!$E$3</f>
        <v>0</v>
      </c>
      <c r="M1893" s="224">
        <f>SUMIF('07'!$C$10:$C$26,$C1893,'07'!$G$10:$G$26)*'07'!$E$3</f>
        <v>0</v>
      </c>
      <c r="N1893" s="224">
        <f>SUMIF('08'!$C$10:$C$29,$C1893,'08'!$G$10:$G$29)*'08'!$E$3</f>
        <v>0</v>
      </c>
      <c r="O1893" s="224">
        <f>SUMIF('09'!$C$10:$C$29,$C1893,'09'!$G$10:$G$29)*'09'!$E$3</f>
        <v>0</v>
      </c>
      <c r="P1893" s="224">
        <f>SUMIF('10'!$C$10:$C$29,$C1893,'10'!$G$10:$G$29)*'10'!$E$3</f>
        <v>0</v>
      </c>
      <c r="Q1893" s="224">
        <f>SUMIF('11'!$C$10:$C$39,$C1893,'11'!$G$10:$G$39)*'11'!$E$3</f>
        <v>0</v>
      </c>
      <c r="R1893" s="224">
        <f>SUMIF('12'!$C$10:$C$29,$C1893,'12'!$G$10:$G$29)*'12'!$E$3</f>
        <v>0</v>
      </c>
      <c r="S1893" s="224">
        <f>SUMIF('13'!$C$10:$C$29,$C1893,'13'!$G$10:$G$29)*'13'!$E$3</f>
        <v>0</v>
      </c>
      <c r="T1893" s="224">
        <f>SUMIF('14'!$C$10:$C$29,$C1893,'14'!$G$10:$G$29)*'14'!$E$3</f>
        <v>0</v>
      </c>
      <c r="U1893" s="224">
        <f>SUMIF('15'!$C$10:$C$29,$C1893,'15'!$G$10:$G$29)*'15'!$E$3</f>
        <v>0</v>
      </c>
      <c r="V1893" s="224">
        <f>SUMIF('16'!$C$10:$C$29,$C1893,'16'!$G$10:$G$29)*'16'!$E$3</f>
        <v>0</v>
      </c>
      <c r="W1893" s="224">
        <f>SUMIF('17'!$C$10:$C$29,$C1893,'17'!$G$10:$G$29)*'17'!$E$3</f>
        <v>0</v>
      </c>
      <c r="X1893" s="224">
        <f>SUMIF('18'!$C$10:$C$29,$C1893,'18'!$G$10:$G$29)*'18'!$E$3</f>
        <v>0</v>
      </c>
      <c r="Y1893" s="224">
        <f>SUMIF('19'!$C$10:$C$28,$C1893,'19'!$G$10:$G$28)*'19'!$E$3</f>
        <v>0</v>
      </c>
      <c r="Z1893" s="224">
        <f>SUMIF('20'!$C$10:$C$29,$C1893,'20'!$G$10:$G$29)*'20'!$E$3</f>
        <v>0</v>
      </c>
      <c r="AA1893" s="224">
        <f>SUMIF('21'!$C$10:$C$29,$C1893,'21'!$G$10:$G$29)*'21'!$E$3</f>
        <v>0</v>
      </c>
    </row>
    <row r="1894" spans="3:27" ht="15" hidden="1">
      <c r="C1894" s="207" t="s">
        <v>3885</v>
      </c>
      <c r="D1894" s="207" t="s">
        <v>3886</v>
      </c>
      <c r="F1894" s="303">
        <f t="shared" si="30"/>
        <v>0</v>
      </c>
      <c r="G1894" s="224">
        <f>SUMIF('01'!$C$10:$C$29,$C1894,'01'!$G$10:$G$29)*'01'!$E$3</f>
        <v>0</v>
      </c>
      <c r="H1894" s="224">
        <f>SUMIF('02'!$C$10:$C$28,$C1894,'02'!$G$10:$G$28)*'02'!$E$3</f>
        <v>0</v>
      </c>
      <c r="I1894" s="224">
        <f>SUMIF('03'!$C$10:$C$29,$C1894,'03'!$G$10:$G$29)*'03'!$E$3</f>
        <v>0</v>
      </c>
      <c r="J1894" s="224">
        <f>SUMIF('04'!$C$10:$C$26,$C1894,'04'!$G$10:$G$26)*'04'!$E$3</f>
        <v>0</v>
      </c>
      <c r="K1894" s="224">
        <f>SUMIF('05'!$C$10:$C$29,$C1894,'05'!$G$10:$G$29)*'05'!$E$3</f>
        <v>0</v>
      </c>
      <c r="L1894" s="224">
        <f>SUMIF('06'!$C$10:$C$29,$C1894,'06'!$G$10:$G$29)*'06'!$E$3</f>
        <v>0</v>
      </c>
      <c r="M1894" s="224">
        <f>SUMIF('07'!$C$10:$C$26,$C1894,'07'!$G$10:$G$26)*'07'!$E$3</f>
        <v>0</v>
      </c>
      <c r="N1894" s="224">
        <f>SUMIF('08'!$C$10:$C$29,$C1894,'08'!$G$10:$G$29)*'08'!$E$3</f>
        <v>0</v>
      </c>
      <c r="O1894" s="224">
        <f>SUMIF('09'!$C$10:$C$29,$C1894,'09'!$G$10:$G$29)*'09'!$E$3</f>
        <v>0</v>
      </c>
      <c r="P1894" s="224">
        <f>SUMIF('10'!$C$10:$C$29,$C1894,'10'!$G$10:$G$29)*'10'!$E$3</f>
        <v>0</v>
      </c>
      <c r="Q1894" s="224">
        <f>SUMIF('11'!$C$10:$C$39,$C1894,'11'!$G$10:$G$39)*'11'!$E$3</f>
        <v>0</v>
      </c>
      <c r="R1894" s="224">
        <f>SUMIF('12'!$C$10:$C$29,$C1894,'12'!$G$10:$G$29)*'12'!$E$3</f>
        <v>0</v>
      </c>
      <c r="S1894" s="224">
        <f>SUMIF('13'!$C$10:$C$29,$C1894,'13'!$G$10:$G$29)*'13'!$E$3</f>
        <v>0</v>
      </c>
      <c r="T1894" s="224">
        <f>SUMIF('14'!$C$10:$C$29,$C1894,'14'!$G$10:$G$29)*'14'!$E$3</f>
        <v>0</v>
      </c>
      <c r="U1894" s="224">
        <f>SUMIF('15'!$C$10:$C$29,$C1894,'15'!$G$10:$G$29)*'15'!$E$3</f>
        <v>0</v>
      </c>
      <c r="V1894" s="224">
        <f>SUMIF('16'!$C$10:$C$29,$C1894,'16'!$G$10:$G$29)*'16'!$E$3</f>
        <v>0</v>
      </c>
      <c r="W1894" s="224">
        <f>SUMIF('17'!$C$10:$C$29,$C1894,'17'!$G$10:$G$29)*'17'!$E$3</f>
        <v>0</v>
      </c>
      <c r="X1894" s="224">
        <f>SUMIF('18'!$C$10:$C$29,$C1894,'18'!$G$10:$G$29)*'18'!$E$3</f>
        <v>0</v>
      </c>
      <c r="Y1894" s="224">
        <f>SUMIF('19'!$C$10:$C$28,$C1894,'19'!$G$10:$G$28)*'19'!$E$3</f>
        <v>0</v>
      </c>
      <c r="Z1894" s="224">
        <f>SUMIF('20'!$C$10:$C$29,$C1894,'20'!$G$10:$G$29)*'20'!$E$3</f>
        <v>0</v>
      </c>
      <c r="AA1894" s="224">
        <f>SUMIF('21'!$C$10:$C$29,$C1894,'21'!$G$10:$G$29)*'21'!$E$3</f>
        <v>0</v>
      </c>
    </row>
    <row r="1895" spans="3:27" ht="15" hidden="1">
      <c r="C1895" s="207" t="s">
        <v>3887</v>
      </c>
      <c r="D1895" s="207" t="s">
        <v>3888</v>
      </c>
      <c r="F1895" s="303">
        <f t="shared" si="30"/>
        <v>0</v>
      </c>
      <c r="G1895" s="224">
        <f>SUMIF('01'!$C$10:$C$29,$C1895,'01'!$G$10:$G$29)*'01'!$E$3</f>
        <v>0</v>
      </c>
      <c r="H1895" s="224">
        <f>SUMIF('02'!$C$10:$C$28,$C1895,'02'!$G$10:$G$28)*'02'!$E$3</f>
        <v>0</v>
      </c>
      <c r="I1895" s="224">
        <f>SUMIF('03'!$C$10:$C$29,$C1895,'03'!$G$10:$G$29)*'03'!$E$3</f>
        <v>0</v>
      </c>
      <c r="J1895" s="224">
        <f>SUMIF('04'!$C$10:$C$26,$C1895,'04'!$G$10:$G$26)*'04'!$E$3</f>
        <v>0</v>
      </c>
      <c r="K1895" s="224">
        <f>SUMIF('05'!$C$10:$C$29,$C1895,'05'!$G$10:$G$29)*'05'!$E$3</f>
        <v>0</v>
      </c>
      <c r="L1895" s="224">
        <f>SUMIF('06'!$C$10:$C$29,$C1895,'06'!$G$10:$G$29)*'06'!$E$3</f>
        <v>0</v>
      </c>
      <c r="M1895" s="224">
        <f>SUMIF('07'!$C$10:$C$26,$C1895,'07'!$G$10:$G$26)*'07'!$E$3</f>
        <v>0</v>
      </c>
      <c r="N1895" s="224">
        <f>SUMIF('08'!$C$10:$C$29,$C1895,'08'!$G$10:$G$29)*'08'!$E$3</f>
        <v>0</v>
      </c>
      <c r="O1895" s="224">
        <f>SUMIF('09'!$C$10:$C$29,$C1895,'09'!$G$10:$G$29)*'09'!$E$3</f>
        <v>0</v>
      </c>
      <c r="P1895" s="224">
        <f>SUMIF('10'!$C$10:$C$29,$C1895,'10'!$G$10:$G$29)*'10'!$E$3</f>
        <v>0</v>
      </c>
      <c r="Q1895" s="224">
        <f>SUMIF('11'!$C$10:$C$39,$C1895,'11'!$G$10:$G$39)*'11'!$E$3</f>
        <v>0</v>
      </c>
      <c r="R1895" s="224">
        <f>SUMIF('12'!$C$10:$C$29,$C1895,'12'!$G$10:$G$29)*'12'!$E$3</f>
        <v>0</v>
      </c>
      <c r="S1895" s="224">
        <f>SUMIF('13'!$C$10:$C$29,$C1895,'13'!$G$10:$G$29)*'13'!$E$3</f>
        <v>0</v>
      </c>
      <c r="T1895" s="224">
        <f>SUMIF('14'!$C$10:$C$29,$C1895,'14'!$G$10:$G$29)*'14'!$E$3</f>
        <v>0</v>
      </c>
      <c r="U1895" s="224">
        <f>SUMIF('15'!$C$10:$C$29,$C1895,'15'!$G$10:$G$29)*'15'!$E$3</f>
        <v>0</v>
      </c>
      <c r="V1895" s="224">
        <f>SUMIF('16'!$C$10:$C$29,$C1895,'16'!$G$10:$G$29)*'16'!$E$3</f>
        <v>0</v>
      </c>
      <c r="W1895" s="224">
        <f>SUMIF('17'!$C$10:$C$29,$C1895,'17'!$G$10:$G$29)*'17'!$E$3</f>
        <v>0</v>
      </c>
      <c r="X1895" s="224">
        <f>SUMIF('18'!$C$10:$C$29,$C1895,'18'!$G$10:$G$29)*'18'!$E$3</f>
        <v>0</v>
      </c>
      <c r="Y1895" s="224">
        <f>SUMIF('19'!$C$10:$C$28,$C1895,'19'!$G$10:$G$28)*'19'!$E$3</f>
        <v>0</v>
      </c>
      <c r="Z1895" s="224">
        <f>SUMIF('20'!$C$10:$C$29,$C1895,'20'!$G$10:$G$29)*'20'!$E$3</f>
        <v>0</v>
      </c>
      <c r="AA1895" s="224">
        <f>SUMIF('21'!$C$10:$C$29,$C1895,'21'!$G$10:$G$29)*'21'!$E$3</f>
        <v>0</v>
      </c>
    </row>
    <row r="1896" spans="3:27" ht="15" hidden="1">
      <c r="C1896" s="207" t="s">
        <v>3889</v>
      </c>
      <c r="D1896" s="207" t="s">
        <v>3890</v>
      </c>
      <c r="F1896" s="303">
        <f t="shared" si="30"/>
        <v>0</v>
      </c>
      <c r="G1896" s="224">
        <f>SUMIF('01'!$C$10:$C$29,$C1896,'01'!$G$10:$G$29)*'01'!$E$3</f>
        <v>0</v>
      </c>
      <c r="H1896" s="224">
        <f>SUMIF('02'!$C$10:$C$28,$C1896,'02'!$G$10:$G$28)*'02'!$E$3</f>
        <v>0</v>
      </c>
      <c r="I1896" s="224">
        <f>SUMIF('03'!$C$10:$C$29,$C1896,'03'!$G$10:$G$29)*'03'!$E$3</f>
        <v>0</v>
      </c>
      <c r="J1896" s="224">
        <f>SUMIF('04'!$C$10:$C$26,$C1896,'04'!$G$10:$G$26)*'04'!$E$3</f>
        <v>0</v>
      </c>
      <c r="K1896" s="224">
        <f>SUMIF('05'!$C$10:$C$29,$C1896,'05'!$G$10:$G$29)*'05'!$E$3</f>
        <v>0</v>
      </c>
      <c r="L1896" s="224">
        <f>SUMIF('06'!$C$10:$C$29,$C1896,'06'!$G$10:$G$29)*'06'!$E$3</f>
        <v>0</v>
      </c>
      <c r="M1896" s="224">
        <f>SUMIF('07'!$C$10:$C$26,$C1896,'07'!$G$10:$G$26)*'07'!$E$3</f>
        <v>0</v>
      </c>
      <c r="N1896" s="224">
        <f>SUMIF('08'!$C$10:$C$29,$C1896,'08'!$G$10:$G$29)*'08'!$E$3</f>
        <v>0</v>
      </c>
      <c r="O1896" s="224">
        <f>SUMIF('09'!$C$10:$C$29,$C1896,'09'!$G$10:$G$29)*'09'!$E$3</f>
        <v>0</v>
      </c>
      <c r="P1896" s="224">
        <f>SUMIF('10'!$C$10:$C$29,$C1896,'10'!$G$10:$G$29)*'10'!$E$3</f>
        <v>0</v>
      </c>
      <c r="Q1896" s="224">
        <f>SUMIF('11'!$C$10:$C$39,$C1896,'11'!$G$10:$G$39)*'11'!$E$3</f>
        <v>0</v>
      </c>
      <c r="R1896" s="224">
        <f>SUMIF('12'!$C$10:$C$29,$C1896,'12'!$G$10:$G$29)*'12'!$E$3</f>
        <v>0</v>
      </c>
      <c r="S1896" s="224">
        <f>SUMIF('13'!$C$10:$C$29,$C1896,'13'!$G$10:$G$29)*'13'!$E$3</f>
        <v>0</v>
      </c>
      <c r="T1896" s="224">
        <f>SUMIF('14'!$C$10:$C$29,$C1896,'14'!$G$10:$G$29)*'14'!$E$3</f>
        <v>0</v>
      </c>
      <c r="U1896" s="224">
        <f>SUMIF('15'!$C$10:$C$29,$C1896,'15'!$G$10:$G$29)*'15'!$E$3</f>
        <v>0</v>
      </c>
      <c r="V1896" s="224">
        <f>SUMIF('16'!$C$10:$C$29,$C1896,'16'!$G$10:$G$29)*'16'!$E$3</f>
        <v>0</v>
      </c>
      <c r="W1896" s="224">
        <f>SUMIF('17'!$C$10:$C$29,$C1896,'17'!$G$10:$G$29)*'17'!$E$3</f>
        <v>0</v>
      </c>
      <c r="X1896" s="224">
        <f>SUMIF('18'!$C$10:$C$29,$C1896,'18'!$G$10:$G$29)*'18'!$E$3</f>
        <v>0</v>
      </c>
      <c r="Y1896" s="224">
        <f>SUMIF('19'!$C$10:$C$28,$C1896,'19'!$G$10:$G$28)*'19'!$E$3</f>
        <v>0</v>
      </c>
      <c r="Z1896" s="224">
        <f>SUMIF('20'!$C$10:$C$29,$C1896,'20'!$G$10:$G$29)*'20'!$E$3</f>
        <v>0</v>
      </c>
      <c r="AA1896" s="224">
        <f>SUMIF('21'!$C$10:$C$29,$C1896,'21'!$G$10:$G$29)*'21'!$E$3</f>
        <v>0</v>
      </c>
    </row>
    <row r="1897" spans="3:27" ht="15" hidden="1">
      <c r="C1897" s="207" t="s">
        <v>3891</v>
      </c>
      <c r="D1897" s="207" t="s">
        <v>3892</v>
      </c>
      <c r="F1897" s="303">
        <f t="shared" si="30"/>
        <v>0</v>
      </c>
      <c r="G1897" s="224">
        <f>SUMIF('01'!$C$10:$C$29,$C1897,'01'!$G$10:$G$29)*'01'!$E$3</f>
        <v>0</v>
      </c>
      <c r="H1897" s="224">
        <f>SUMIF('02'!$C$10:$C$28,$C1897,'02'!$G$10:$G$28)*'02'!$E$3</f>
        <v>0</v>
      </c>
      <c r="I1897" s="224">
        <f>SUMIF('03'!$C$10:$C$29,$C1897,'03'!$G$10:$G$29)*'03'!$E$3</f>
        <v>0</v>
      </c>
      <c r="J1897" s="224">
        <f>SUMIF('04'!$C$10:$C$26,$C1897,'04'!$G$10:$G$26)*'04'!$E$3</f>
        <v>0</v>
      </c>
      <c r="K1897" s="224">
        <f>SUMIF('05'!$C$10:$C$29,$C1897,'05'!$G$10:$G$29)*'05'!$E$3</f>
        <v>0</v>
      </c>
      <c r="L1897" s="224">
        <f>SUMIF('06'!$C$10:$C$29,$C1897,'06'!$G$10:$G$29)*'06'!$E$3</f>
        <v>0</v>
      </c>
      <c r="M1897" s="224">
        <f>SUMIF('07'!$C$10:$C$26,$C1897,'07'!$G$10:$G$26)*'07'!$E$3</f>
        <v>0</v>
      </c>
      <c r="N1897" s="224">
        <f>SUMIF('08'!$C$10:$C$29,$C1897,'08'!$G$10:$G$29)*'08'!$E$3</f>
        <v>0</v>
      </c>
      <c r="O1897" s="224">
        <f>SUMIF('09'!$C$10:$C$29,$C1897,'09'!$G$10:$G$29)*'09'!$E$3</f>
        <v>0</v>
      </c>
      <c r="P1897" s="224">
        <f>SUMIF('10'!$C$10:$C$29,$C1897,'10'!$G$10:$G$29)*'10'!$E$3</f>
        <v>0</v>
      </c>
      <c r="Q1897" s="224">
        <f>SUMIF('11'!$C$10:$C$39,$C1897,'11'!$G$10:$G$39)*'11'!$E$3</f>
        <v>0</v>
      </c>
      <c r="R1897" s="224">
        <f>SUMIF('12'!$C$10:$C$29,$C1897,'12'!$G$10:$G$29)*'12'!$E$3</f>
        <v>0</v>
      </c>
      <c r="S1897" s="224">
        <f>SUMIF('13'!$C$10:$C$29,$C1897,'13'!$G$10:$G$29)*'13'!$E$3</f>
        <v>0</v>
      </c>
      <c r="T1897" s="224">
        <f>SUMIF('14'!$C$10:$C$29,$C1897,'14'!$G$10:$G$29)*'14'!$E$3</f>
        <v>0</v>
      </c>
      <c r="U1897" s="224">
        <f>SUMIF('15'!$C$10:$C$29,$C1897,'15'!$G$10:$G$29)*'15'!$E$3</f>
        <v>0</v>
      </c>
      <c r="V1897" s="224">
        <f>SUMIF('16'!$C$10:$C$29,$C1897,'16'!$G$10:$G$29)*'16'!$E$3</f>
        <v>0</v>
      </c>
      <c r="W1897" s="224">
        <f>SUMIF('17'!$C$10:$C$29,$C1897,'17'!$G$10:$G$29)*'17'!$E$3</f>
        <v>0</v>
      </c>
      <c r="X1897" s="224">
        <f>SUMIF('18'!$C$10:$C$29,$C1897,'18'!$G$10:$G$29)*'18'!$E$3</f>
        <v>0</v>
      </c>
      <c r="Y1897" s="224">
        <f>SUMIF('19'!$C$10:$C$28,$C1897,'19'!$G$10:$G$28)*'19'!$E$3</f>
        <v>0</v>
      </c>
      <c r="Z1897" s="224">
        <f>SUMIF('20'!$C$10:$C$29,$C1897,'20'!$G$10:$G$29)*'20'!$E$3</f>
        <v>0</v>
      </c>
      <c r="AA1897" s="224">
        <f>SUMIF('21'!$C$10:$C$29,$C1897,'21'!$G$10:$G$29)*'21'!$E$3</f>
        <v>0</v>
      </c>
    </row>
    <row r="1898" spans="3:27" ht="15" hidden="1">
      <c r="C1898" s="207" t="s">
        <v>3893</v>
      </c>
      <c r="D1898" s="207" t="s">
        <v>3894</v>
      </c>
      <c r="F1898" s="303">
        <f t="shared" si="30"/>
        <v>0</v>
      </c>
      <c r="G1898" s="224">
        <f>SUMIF('01'!$C$10:$C$29,$C1898,'01'!$G$10:$G$29)*'01'!$E$3</f>
        <v>0</v>
      </c>
      <c r="H1898" s="224">
        <f>SUMIF('02'!$C$10:$C$28,$C1898,'02'!$G$10:$G$28)*'02'!$E$3</f>
        <v>0</v>
      </c>
      <c r="I1898" s="224">
        <f>SUMIF('03'!$C$10:$C$29,$C1898,'03'!$G$10:$G$29)*'03'!$E$3</f>
        <v>0</v>
      </c>
      <c r="J1898" s="224">
        <f>SUMIF('04'!$C$10:$C$26,$C1898,'04'!$G$10:$G$26)*'04'!$E$3</f>
        <v>0</v>
      </c>
      <c r="K1898" s="224">
        <f>SUMIF('05'!$C$10:$C$29,$C1898,'05'!$G$10:$G$29)*'05'!$E$3</f>
        <v>0</v>
      </c>
      <c r="L1898" s="224">
        <f>SUMIF('06'!$C$10:$C$29,$C1898,'06'!$G$10:$G$29)*'06'!$E$3</f>
        <v>0</v>
      </c>
      <c r="M1898" s="224">
        <f>SUMIF('07'!$C$10:$C$26,$C1898,'07'!$G$10:$G$26)*'07'!$E$3</f>
        <v>0</v>
      </c>
      <c r="N1898" s="224">
        <f>SUMIF('08'!$C$10:$C$29,$C1898,'08'!$G$10:$G$29)*'08'!$E$3</f>
        <v>0</v>
      </c>
      <c r="O1898" s="224">
        <f>SUMIF('09'!$C$10:$C$29,$C1898,'09'!$G$10:$G$29)*'09'!$E$3</f>
        <v>0</v>
      </c>
      <c r="P1898" s="224">
        <f>SUMIF('10'!$C$10:$C$29,$C1898,'10'!$G$10:$G$29)*'10'!$E$3</f>
        <v>0</v>
      </c>
      <c r="Q1898" s="224">
        <f>SUMIF('11'!$C$10:$C$39,$C1898,'11'!$G$10:$G$39)*'11'!$E$3</f>
        <v>0</v>
      </c>
      <c r="R1898" s="224">
        <f>SUMIF('12'!$C$10:$C$29,$C1898,'12'!$G$10:$G$29)*'12'!$E$3</f>
        <v>0</v>
      </c>
      <c r="S1898" s="224">
        <f>SUMIF('13'!$C$10:$C$29,$C1898,'13'!$G$10:$G$29)*'13'!$E$3</f>
        <v>0</v>
      </c>
      <c r="T1898" s="224">
        <f>SUMIF('14'!$C$10:$C$29,$C1898,'14'!$G$10:$G$29)*'14'!$E$3</f>
        <v>0</v>
      </c>
      <c r="U1898" s="224">
        <f>SUMIF('15'!$C$10:$C$29,$C1898,'15'!$G$10:$G$29)*'15'!$E$3</f>
        <v>0</v>
      </c>
      <c r="V1898" s="224">
        <f>SUMIF('16'!$C$10:$C$29,$C1898,'16'!$G$10:$G$29)*'16'!$E$3</f>
        <v>0</v>
      </c>
      <c r="W1898" s="224">
        <f>SUMIF('17'!$C$10:$C$29,$C1898,'17'!$G$10:$G$29)*'17'!$E$3</f>
        <v>0</v>
      </c>
      <c r="X1898" s="224">
        <f>SUMIF('18'!$C$10:$C$29,$C1898,'18'!$G$10:$G$29)*'18'!$E$3</f>
        <v>0</v>
      </c>
      <c r="Y1898" s="224">
        <f>SUMIF('19'!$C$10:$C$28,$C1898,'19'!$G$10:$G$28)*'19'!$E$3</f>
        <v>0</v>
      </c>
      <c r="Z1898" s="224">
        <f>SUMIF('20'!$C$10:$C$29,$C1898,'20'!$G$10:$G$29)*'20'!$E$3</f>
        <v>0</v>
      </c>
      <c r="AA1898" s="224">
        <f>SUMIF('21'!$C$10:$C$29,$C1898,'21'!$G$10:$G$29)*'21'!$E$3</f>
        <v>0</v>
      </c>
    </row>
    <row r="1899" spans="3:27" ht="15" hidden="1">
      <c r="C1899" s="207" t="s">
        <v>3895</v>
      </c>
      <c r="D1899" s="207" t="s">
        <v>3896</v>
      </c>
      <c r="F1899" s="303">
        <f t="shared" si="30"/>
        <v>0</v>
      </c>
      <c r="G1899" s="224">
        <f>SUMIF('01'!$C$10:$C$29,$C1899,'01'!$G$10:$G$29)*'01'!$E$3</f>
        <v>0</v>
      </c>
      <c r="H1899" s="224">
        <f>SUMIF('02'!$C$10:$C$28,$C1899,'02'!$G$10:$G$28)*'02'!$E$3</f>
        <v>0</v>
      </c>
      <c r="I1899" s="224">
        <f>SUMIF('03'!$C$10:$C$29,$C1899,'03'!$G$10:$G$29)*'03'!$E$3</f>
        <v>0</v>
      </c>
      <c r="J1899" s="224">
        <f>SUMIF('04'!$C$10:$C$26,$C1899,'04'!$G$10:$G$26)*'04'!$E$3</f>
        <v>0</v>
      </c>
      <c r="K1899" s="224">
        <f>SUMIF('05'!$C$10:$C$29,$C1899,'05'!$G$10:$G$29)*'05'!$E$3</f>
        <v>0</v>
      </c>
      <c r="L1899" s="224">
        <f>SUMIF('06'!$C$10:$C$29,$C1899,'06'!$G$10:$G$29)*'06'!$E$3</f>
        <v>0</v>
      </c>
      <c r="M1899" s="224">
        <f>SUMIF('07'!$C$10:$C$26,$C1899,'07'!$G$10:$G$26)*'07'!$E$3</f>
        <v>0</v>
      </c>
      <c r="N1899" s="224">
        <f>SUMIF('08'!$C$10:$C$29,$C1899,'08'!$G$10:$G$29)*'08'!$E$3</f>
        <v>0</v>
      </c>
      <c r="O1899" s="224">
        <f>SUMIF('09'!$C$10:$C$29,$C1899,'09'!$G$10:$G$29)*'09'!$E$3</f>
        <v>0</v>
      </c>
      <c r="P1899" s="224">
        <f>SUMIF('10'!$C$10:$C$29,$C1899,'10'!$G$10:$G$29)*'10'!$E$3</f>
        <v>0</v>
      </c>
      <c r="Q1899" s="224">
        <f>SUMIF('11'!$C$10:$C$39,$C1899,'11'!$G$10:$G$39)*'11'!$E$3</f>
        <v>0</v>
      </c>
      <c r="R1899" s="224">
        <f>SUMIF('12'!$C$10:$C$29,$C1899,'12'!$G$10:$G$29)*'12'!$E$3</f>
        <v>0</v>
      </c>
      <c r="S1899" s="224">
        <f>SUMIF('13'!$C$10:$C$29,$C1899,'13'!$G$10:$G$29)*'13'!$E$3</f>
        <v>0</v>
      </c>
      <c r="T1899" s="224">
        <f>SUMIF('14'!$C$10:$C$29,$C1899,'14'!$G$10:$G$29)*'14'!$E$3</f>
        <v>0</v>
      </c>
      <c r="U1899" s="224">
        <f>SUMIF('15'!$C$10:$C$29,$C1899,'15'!$G$10:$G$29)*'15'!$E$3</f>
        <v>0</v>
      </c>
      <c r="V1899" s="224">
        <f>SUMIF('16'!$C$10:$C$29,$C1899,'16'!$G$10:$G$29)*'16'!$E$3</f>
        <v>0</v>
      </c>
      <c r="W1899" s="224">
        <f>SUMIF('17'!$C$10:$C$29,$C1899,'17'!$G$10:$G$29)*'17'!$E$3</f>
        <v>0</v>
      </c>
      <c r="X1899" s="224">
        <f>SUMIF('18'!$C$10:$C$29,$C1899,'18'!$G$10:$G$29)*'18'!$E$3</f>
        <v>0</v>
      </c>
      <c r="Y1899" s="224">
        <f>SUMIF('19'!$C$10:$C$28,$C1899,'19'!$G$10:$G$28)*'19'!$E$3</f>
        <v>0</v>
      </c>
      <c r="Z1899" s="224">
        <f>SUMIF('20'!$C$10:$C$29,$C1899,'20'!$G$10:$G$29)*'20'!$E$3</f>
        <v>0</v>
      </c>
      <c r="AA1899" s="224">
        <f>SUMIF('21'!$C$10:$C$29,$C1899,'21'!$G$10:$G$29)*'21'!$E$3</f>
        <v>0</v>
      </c>
    </row>
    <row r="1900" spans="3:27" ht="15" hidden="1">
      <c r="C1900" s="207" t="s">
        <v>3897</v>
      </c>
      <c r="D1900" s="207" t="s">
        <v>3898</v>
      </c>
      <c r="F1900" s="303">
        <f t="shared" si="30"/>
        <v>0</v>
      </c>
      <c r="G1900" s="224">
        <f>SUMIF('01'!$C$10:$C$29,$C1900,'01'!$G$10:$G$29)*'01'!$E$3</f>
        <v>0</v>
      </c>
      <c r="H1900" s="224">
        <f>SUMIF('02'!$C$10:$C$28,$C1900,'02'!$G$10:$G$28)*'02'!$E$3</f>
        <v>0</v>
      </c>
      <c r="I1900" s="224">
        <f>SUMIF('03'!$C$10:$C$29,$C1900,'03'!$G$10:$G$29)*'03'!$E$3</f>
        <v>0</v>
      </c>
      <c r="J1900" s="224">
        <f>SUMIF('04'!$C$10:$C$26,$C1900,'04'!$G$10:$G$26)*'04'!$E$3</f>
        <v>0</v>
      </c>
      <c r="K1900" s="224">
        <f>SUMIF('05'!$C$10:$C$29,$C1900,'05'!$G$10:$G$29)*'05'!$E$3</f>
        <v>0</v>
      </c>
      <c r="L1900" s="224">
        <f>SUMIF('06'!$C$10:$C$29,$C1900,'06'!$G$10:$G$29)*'06'!$E$3</f>
        <v>0</v>
      </c>
      <c r="M1900" s="224">
        <f>SUMIF('07'!$C$10:$C$26,$C1900,'07'!$G$10:$G$26)*'07'!$E$3</f>
        <v>0</v>
      </c>
      <c r="N1900" s="224">
        <f>SUMIF('08'!$C$10:$C$29,$C1900,'08'!$G$10:$G$29)*'08'!$E$3</f>
        <v>0</v>
      </c>
      <c r="O1900" s="224">
        <f>SUMIF('09'!$C$10:$C$29,$C1900,'09'!$G$10:$G$29)*'09'!$E$3</f>
        <v>0</v>
      </c>
      <c r="P1900" s="224">
        <f>SUMIF('10'!$C$10:$C$29,$C1900,'10'!$G$10:$G$29)*'10'!$E$3</f>
        <v>0</v>
      </c>
      <c r="Q1900" s="224">
        <f>SUMIF('11'!$C$10:$C$39,$C1900,'11'!$G$10:$G$39)*'11'!$E$3</f>
        <v>0</v>
      </c>
      <c r="R1900" s="224">
        <f>SUMIF('12'!$C$10:$C$29,$C1900,'12'!$G$10:$G$29)*'12'!$E$3</f>
        <v>0</v>
      </c>
      <c r="S1900" s="224">
        <f>SUMIF('13'!$C$10:$C$29,$C1900,'13'!$G$10:$G$29)*'13'!$E$3</f>
        <v>0</v>
      </c>
      <c r="T1900" s="224">
        <f>SUMIF('14'!$C$10:$C$29,$C1900,'14'!$G$10:$G$29)*'14'!$E$3</f>
        <v>0</v>
      </c>
      <c r="U1900" s="224">
        <f>SUMIF('15'!$C$10:$C$29,$C1900,'15'!$G$10:$G$29)*'15'!$E$3</f>
        <v>0</v>
      </c>
      <c r="V1900" s="224">
        <f>SUMIF('16'!$C$10:$C$29,$C1900,'16'!$G$10:$G$29)*'16'!$E$3</f>
        <v>0</v>
      </c>
      <c r="W1900" s="224">
        <f>SUMIF('17'!$C$10:$C$29,$C1900,'17'!$G$10:$G$29)*'17'!$E$3</f>
        <v>0</v>
      </c>
      <c r="X1900" s="224">
        <f>SUMIF('18'!$C$10:$C$29,$C1900,'18'!$G$10:$G$29)*'18'!$E$3</f>
        <v>0</v>
      </c>
      <c r="Y1900" s="224">
        <f>SUMIF('19'!$C$10:$C$28,$C1900,'19'!$G$10:$G$28)*'19'!$E$3</f>
        <v>0</v>
      </c>
      <c r="Z1900" s="224">
        <f>SUMIF('20'!$C$10:$C$29,$C1900,'20'!$G$10:$G$29)*'20'!$E$3</f>
        <v>0</v>
      </c>
      <c r="AA1900" s="224">
        <f>SUMIF('21'!$C$10:$C$29,$C1900,'21'!$G$10:$G$29)*'21'!$E$3</f>
        <v>0</v>
      </c>
    </row>
    <row r="1901" spans="3:27" ht="15" hidden="1">
      <c r="C1901" s="207" t="s">
        <v>3899</v>
      </c>
      <c r="D1901" s="207" t="s">
        <v>3900</v>
      </c>
      <c r="F1901" s="303">
        <f t="shared" si="30"/>
        <v>0</v>
      </c>
      <c r="G1901" s="224">
        <f>SUMIF('01'!$C$10:$C$29,$C1901,'01'!$G$10:$G$29)*'01'!$E$3</f>
        <v>0</v>
      </c>
      <c r="H1901" s="224">
        <f>SUMIF('02'!$C$10:$C$28,$C1901,'02'!$G$10:$G$28)*'02'!$E$3</f>
        <v>0</v>
      </c>
      <c r="I1901" s="224">
        <f>SUMIF('03'!$C$10:$C$29,$C1901,'03'!$G$10:$G$29)*'03'!$E$3</f>
        <v>0</v>
      </c>
      <c r="J1901" s="224">
        <f>SUMIF('04'!$C$10:$C$26,$C1901,'04'!$G$10:$G$26)*'04'!$E$3</f>
        <v>0</v>
      </c>
      <c r="K1901" s="224">
        <f>SUMIF('05'!$C$10:$C$29,$C1901,'05'!$G$10:$G$29)*'05'!$E$3</f>
        <v>0</v>
      </c>
      <c r="L1901" s="224">
        <f>SUMIF('06'!$C$10:$C$29,$C1901,'06'!$G$10:$G$29)*'06'!$E$3</f>
        <v>0</v>
      </c>
      <c r="M1901" s="224">
        <f>SUMIF('07'!$C$10:$C$26,$C1901,'07'!$G$10:$G$26)*'07'!$E$3</f>
        <v>0</v>
      </c>
      <c r="N1901" s="224">
        <f>SUMIF('08'!$C$10:$C$29,$C1901,'08'!$G$10:$G$29)*'08'!$E$3</f>
        <v>0</v>
      </c>
      <c r="O1901" s="224">
        <f>SUMIF('09'!$C$10:$C$29,$C1901,'09'!$G$10:$G$29)*'09'!$E$3</f>
        <v>0</v>
      </c>
      <c r="P1901" s="224">
        <f>SUMIF('10'!$C$10:$C$29,$C1901,'10'!$G$10:$G$29)*'10'!$E$3</f>
        <v>0</v>
      </c>
      <c r="Q1901" s="224">
        <f>SUMIF('11'!$C$10:$C$39,$C1901,'11'!$G$10:$G$39)*'11'!$E$3</f>
        <v>0</v>
      </c>
      <c r="R1901" s="224">
        <f>SUMIF('12'!$C$10:$C$29,$C1901,'12'!$G$10:$G$29)*'12'!$E$3</f>
        <v>0</v>
      </c>
      <c r="S1901" s="224">
        <f>SUMIF('13'!$C$10:$C$29,$C1901,'13'!$G$10:$G$29)*'13'!$E$3</f>
        <v>0</v>
      </c>
      <c r="T1901" s="224">
        <f>SUMIF('14'!$C$10:$C$29,$C1901,'14'!$G$10:$G$29)*'14'!$E$3</f>
        <v>0</v>
      </c>
      <c r="U1901" s="224">
        <f>SUMIF('15'!$C$10:$C$29,$C1901,'15'!$G$10:$G$29)*'15'!$E$3</f>
        <v>0</v>
      </c>
      <c r="V1901" s="224">
        <f>SUMIF('16'!$C$10:$C$29,$C1901,'16'!$G$10:$G$29)*'16'!$E$3</f>
        <v>0</v>
      </c>
      <c r="W1901" s="224">
        <f>SUMIF('17'!$C$10:$C$29,$C1901,'17'!$G$10:$G$29)*'17'!$E$3</f>
        <v>0</v>
      </c>
      <c r="X1901" s="224">
        <f>SUMIF('18'!$C$10:$C$29,$C1901,'18'!$G$10:$G$29)*'18'!$E$3</f>
        <v>0</v>
      </c>
      <c r="Y1901" s="224">
        <f>SUMIF('19'!$C$10:$C$28,$C1901,'19'!$G$10:$G$28)*'19'!$E$3</f>
        <v>0</v>
      </c>
      <c r="Z1901" s="224">
        <f>SUMIF('20'!$C$10:$C$29,$C1901,'20'!$G$10:$G$29)*'20'!$E$3</f>
        <v>0</v>
      </c>
      <c r="AA1901" s="224">
        <f>SUMIF('21'!$C$10:$C$29,$C1901,'21'!$G$10:$G$29)*'21'!$E$3</f>
        <v>0</v>
      </c>
    </row>
    <row r="1902" spans="3:27" ht="15" hidden="1">
      <c r="C1902" s="207" t="s">
        <v>3901</v>
      </c>
      <c r="D1902" s="207" t="s">
        <v>3902</v>
      </c>
      <c r="F1902" s="303">
        <f t="shared" si="30"/>
        <v>0</v>
      </c>
      <c r="G1902" s="224">
        <f>SUMIF('01'!$C$10:$C$29,$C1902,'01'!$G$10:$G$29)*'01'!$E$3</f>
        <v>0</v>
      </c>
      <c r="H1902" s="224">
        <f>SUMIF('02'!$C$10:$C$28,$C1902,'02'!$G$10:$G$28)*'02'!$E$3</f>
        <v>0</v>
      </c>
      <c r="I1902" s="224">
        <f>SUMIF('03'!$C$10:$C$29,$C1902,'03'!$G$10:$G$29)*'03'!$E$3</f>
        <v>0</v>
      </c>
      <c r="J1902" s="224">
        <f>SUMIF('04'!$C$10:$C$26,$C1902,'04'!$G$10:$G$26)*'04'!$E$3</f>
        <v>0</v>
      </c>
      <c r="K1902" s="224">
        <f>SUMIF('05'!$C$10:$C$29,$C1902,'05'!$G$10:$G$29)*'05'!$E$3</f>
        <v>0</v>
      </c>
      <c r="L1902" s="224">
        <f>SUMIF('06'!$C$10:$C$29,$C1902,'06'!$G$10:$G$29)*'06'!$E$3</f>
        <v>0</v>
      </c>
      <c r="M1902" s="224">
        <f>SUMIF('07'!$C$10:$C$26,$C1902,'07'!$G$10:$G$26)*'07'!$E$3</f>
        <v>0</v>
      </c>
      <c r="N1902" s="224">
        <f>SUMIF('08'!$C$10:$C$29,$C1902,'08'!$G$10:$G$29)*'08'!$E$3</f>
        <v>0</v>
      </c>
      <c r="O1902" s="224">
        <f>SUMIF('09'!$C$10:$C$29,$C1902,'09'!$G$10:$G$29)*'09'!$E$3</f>
        <v>0</v>
      </c>
      <c r="P1902" s="224">
        <f>SUMIF('10'!$C$10:$C$29,$C1902,'10'!$G$10:$G$29)*'10'!$E$3</f>
        <v>0</v>
      </c>
      <c r="Q1902" s="224">
        <f>SUMIF('11'!$C$10:$C$39,$C1902,'11'!$G$10:$G$39)*'11'!$E$3</f>
        <v>0</v>
      </c>
      <c r="R1902" s="224">
        <f>SUMIF('12'!$C$10:$C$29,$C1902,'12'!$G$10:$G$29)*'12'!$E$3</f>
        <v>0</v>
      </c>
      <c r="S1902" s="224">
        <f>SUMIF('13'!$C$10:$C$29,$C1902,'13'!$G$10:$G$29)*'13'!$E$3</f>
        <v>0</v>
      </c>
      <c r="T1902" s="224">
        <f>SUMIF('14'!$C$10:$C$29,$C1902,'14'!$G$10:$G$29)*'14'!$E$3</f>
        <v>0</v>
      </c>
      <c r="U1902" s="224">
        <f>SUMIF('15'!$C$10:$C$29,$C1902,'15'!$G$10:$G$29)*'15'!$E$3</f>
        <v>0</v>
      </c>
      <c r="V1902" s="224">
        <f>SUMIF('16'!$C$10:$C$29,$C1902,'16'!$G$10:$G$29)*'16'!$E$3</f>
        <v>0</v>
      </c>
      <c r="W1902" s="224">
        <f>SUMIF('17'!$C$10:$C$29,$C1902,'17'!$G$10:$G$29)*'17'!$E$3</f>
        <v>0</v>
      </c>
      <c r="X1902" s="224">
        <f>SUMIF('18'!$C$10:$C$29,$C1902,'18'!$G$10:$G$29)*'18'!$E$3</f>
        <v>0</v>
      </c>
      <c r="Y1902" s="224">
        <f>SUMIF('19'!$C$10:$C$28,$C1902,'19'!$G$10:$G$28)*'19'!$E$3</f>
        <v>0</v>
      </c>
      <c r="Z1902" s="224">
        <f>SUMIF('20'!$C$10:$C$29,$C1902,'20'!$G$10:$G$29)*'20'!$E$3</f>
        <v>0</v>
      </c>
      <c r="AA1902" s="224">
        <f>SUMIF('21'!$C$10:$C$29,$C1902,'21'!$G$10:$G$29)*'21'!$E$3</f>
        <v>0</v>
      </c>
    </row>
    <row r="1903" spans="3:27" ht="15" hidden="1">
      <c r="C1903" s="207" t="s">
        <v>3903</v>
      </c>
      <c r="D1903" s="207" t="s">
        <v>3904</v>
      </c>
      <c r="F1903" s="303">
        <f t="shared" si="30"/>
        <v>0</v>
      </c>
      <c r="G1903" s="224">
        <f>SUMIF('01'!$C$10:$C$29,$C1903,'01'!$G$10:$G$29)*'01'!$E$3</f>
        <v>0</v>
      </c>
      <c r="H1903" s="224">
        <f>SUMIF('02'!$C$10:$C$28,$C1903,'02'!$G$10:$G$28)*'02'!$E$3</f>
        <v>0</v>
      </c>
      <c r="I1903" s="224">
        <f>SUMIF('03'!$C$10:$C$29,$C1903,'03'!$G$10:$G$29)*'03'!$E$3</f>
        <v>0</v>
      </c>
      <c r="J1903" s="224">
        <f>SUMIF('04'!$C$10:$C$26,$C1903,'04'!$G$10:$G$26)*'04'!$E$3</f>
        <v>0</v>
      </c>
      <c r="K1903" s="224">
        <f>SUMIF('05'!$C$10:$C$29,$C1903,'05'!$G$10:$G$29)*'05'!$E$3</f>
        <v>0</v>
      </c>
      <c r="L1903" s="224">
        <f>SUMIF('06'!$C$10:$C$29,$C1903,'06'!$G$10:$G$29)*'06'!$E$3</f>
        <v>0</v>
      </c>
      <c r="M1903" s="224">
        <f>SUMIF('07'!$C$10:$C$26,$C1903,'07'!$G$10:$G$26)*'07'!$E$3</f>
        <v>0</v>
      </c>
      <c r="N1903" s="224">
        <f>SUMIF('08'!$C$10:$C$29,$C1903,'08'!$G$10:$G$29)*'08'!$E$3</f>
        <v>0</v>
      </c>
      <c r="O1903" s="224">
        <f>SUMIF('09'!$C$10:$C$29,$C1903,'09'!$G$10:$G$29)*'09'!$E$3</f>
        <v>0</v>
      </c>
      <c r="P1903" s="224">
        <f>SUMIF('10'!$C$10:$C$29,$C1903,'10'!$G$10:$G$29)*'10'!$E$3</f>
        <v>0</v>
      </c>
      <c r="Q1903" s="224">
        <f>SUMIF('11'!$C$10:$C$39,$C1903,'11'!$G$10:$G$39)*'11'!$E$3</f>
        <v>0</v>
      </c>
      <c r="R1903" s="224">
        <f>SUMIF('12'!$C$10:$C$29,$C1903,'12'!$G$10:$G$29)*'12'!$E$3</f>
        <v>0</v>
      </c>
      <c r="S1903" s="224">
        <f>SUMIF('13'!$C$10:$C$29,$C1903,'13'!$G$10:$G$29)*'13'!$E$3</f>
        <v>0</v>
      </c>
      <c r="T1903" s="224">
        <f>SUMIF('14'!$C$10:$C$29,$C1903,'14'!$G$10:$G$29)*'14'!$E$3</f>
        <v>0</v>
      </c>
      <c r="U1903" s="224">
        <f>SUMIF('15'!$C$10:$C$29,$C1903,'15'!$G$10:$G$29)*'15'!$E$3</f>
        <v>0</v>
      </c>
      <c r="V1903" s="224">
        <f>SUMIF('16'!$C$10:$C$29,$C1903,'16'!$G$10:$G$29)*'16'!$E$3</f>
        <v>0</v>
      </c>
      <c r="W1903" s="224">
        <f>SUMIF('17'!$C$10:$C$29,$C1903,'17'!$G$10:$G$29)*'17'!$E$3</f>
        <v>0</v>
      </c>
      <c r="X1903" s="224">
        <f>SUMIF('18'!$C$10:$C$29,$C1903,'18'!$G$10:$G$29)*'18'!$E$3</f>
        <v>0</v>
      </c>
      <c r="Y1903" s="224">
        <f>SUMIF('19'!$C$10:$C$28,$C1903,'19'!$G$10:$G$28)*'19'!$E$3</f>
        <v>0</v>
      </c>
      <c r="Z1903" s="224">
        <f>SUMIF('20'!$C$10:$C$29,$C1903,'20'!$G$10:$G$29)*'20'!$E$3</f>
        <v>0</v>
      </c>
      <c r="AA1903" s="224">
        <f>SUMIF('21'!$C$10:$C$29,$C1903,'21'!$G$10:$G$29)*'21'!$E$3</f>
        <v>0</v>
      </c>
    </row>
    <row r="1904" spans="3:27" ht="15" hidden="1">
      <c r="C1904" s="207" t="s">
        <v>3905</v>
      </c>
      <c r="D1904" s="207" t="s">
        <v>3906</v>
      </c>
      <c r="F1904" s="303">
        <f t="shared" si="30"/>
        <v>0</v>
      </c>
      <c r="G1904" s="224">
        <f>SUMIF('01'!$C$10:$C$29,$C1904,'01'!$G$10:$G$29)*'01'!$E$3</f>
        <v>0</v>
      </c>
      <c r="H1904" s="224">
        <f>SUMIF('02'!$C$10:$C$28,$C1904,'02'!$G$10:$G$28)*'02'!$E$3</f>
        <v>0</v>
      </c>
      <c r="I1904" s="224">
        <f>SUMIF('03'!$C$10:$C$29,$C1904,'03'!$G$10:$G$29)*'03'!$E$3</f>
        <v>0</v>
      </c>
      <c r="J1904" s="224">
        <f>SUMIF('04'!$C$10:$C$26,$C1904,'04'!$G$10:$G$26)*'04'!$E$3</f>
        <v>0</v>
      </c>
      <c r="K1904" s="224">
        <f>SUMIF('05'!$C$10:$C$29,$C1904,'05'!$G$10:$G$29)*'05'!$E$3</f>
        <v>0</v>
      </c>
      <c r="L1904" s="224">
        <f>SUMIF('06'!$C$10:$C$29,$C1904,'06'!$G$10:$G$29)*'06'!$E$3</f>
        <v>0</v>
      </c>
      <c r="M1904" s="224">
        <f>SUMIF('07'!$C$10:$C$26,$C1904,'07'!$G$10:$G$26)*'07'!$E$3</f>
        <v>0</v>
      </c>
      <c r="N1904" s="224">
        <f>SUMIF('08'!$C$10:$C$29,$C1904,'08'!$G$10:$G$29)*'08'!$E$3</f>
        <v>0</v>
      </c>
      <c r="O1904" s="224">
        <f>SUMIF('09'!$C$10:$C$29,$C1904,'09'!$G$10:$G$29)*'09'!$E$3</f>
        <v>0</v>
      </c>
      <c r="P1904" s="224">
        <f>SUMIF('10'!$C$10:$C$29,$C1904,'10'!$G$10:$G$29)*'10'!$E$3</f>
        <v>0</v>
      </c>
      <c r="Q1904" s="224">
        <f>SUMIF('11'!$C$10:$C$39,$C1904,'11'!$G$10:$G$39)*'11'!$E$3</f>
        <v>0</v>
      </c>
      <c r="R1904" s="224">
        <f>SUMIF('12'!$C$10:$C$29,$C1904,'12'!$G$10:$G$29)*'12'!$E$3</f>
        <v>0</v>
      </c>
      <c r="S1904" s="224">
        <f>SUMIF('13'!$C$10:$C$29,$C1904,'13'!$G$10:$G$29)*'13'!$E$3</f>
        <v>0</v>
      </c>
      <c r="T1904" s="224">
        <f>SUMIF('14'!$C$10:$C$29,$C1904,'14'!$G$10:$G$29)*'14'!$E$3</f>
        <v>0</v>
      </c>
      <c r="U1904" s="224">
        <f>SUMIF('15'!$C$10:$C$29,$C1904,'15'!$G$10:$G$29)*'15'!$E$3</f>
        <v>0</v>
      </c>
      <c r="V1904" s="224">
        <f>SUMIF('16'!$C$10:$C$29,$C1904,'16'!$G$10:$G$29)*'16'!$E$3</f>
        <v>0</v>
      </c>
      <c r="W1904" s="224">
        <f>SUMIF('17'!$C$10:$C$29,$C1904,'17'!$G$10:$G$29)*'17'!$E$3</f>
        <v>0</v>
      </c>
      <c r="X1904" s="224">
        <f>SUMIF('18'!$C$10:$C$29,$C1904,'18'!$G$10:$G$29)*'18'!$E$3</f>
        <v>0</v>
      </c>
      <c r="Y1904" s="224">
        <f>SUMIF('19'!$C$10:$C$28,$C1904,'19'!$G$10:$G$28)*'19'!$E$3</f>
        <v>0</v>
      </c>
      <c r="Z1904" s="224">
        <f>SUMIF('20'!$C$10:$C$29,$C1904,'20'!$G$10:$G$29)*'20'!$E$3</f>
        <v>0</v>
      </c>
      <c r="AA1904" s="224">
        <f>SUMIF('21'!$C$10:$C$29,$C1904,'21'!$G$10:$G$29)*'21'!$E$3</f>
        <v>0</v>
      </c>
    </row>
    <row r="1905" spans="3:27" ht="15" hidden="1">
      <c r="C1905" s="207" t="s">
        <v>3907</v>
      </c>
      <c r="D1905" s="207" t="s">
        <v>3908</v>
      </c>
      <c r="F1905" s="303">
        <f t="shared" si="30"/>
        <v>0</v>
      </c>
      <c r="G1905" s="224">
        <f>SUMIF('01'!$C$10:$C$29,$C1905,'01'!$G$10:$G$29)*'01'!$E$3</f>
        <v>0</v>
      </c>
      <c r="H1905" s="224">
        <f>SUMIF('02'!$C$10:$C$28,$C1905,'02'!$G$10:$G$28)*'02'!$E$3</f>
        <v>0</v>
      </c>
      <c r="I1905" s="224">
        <f>SUMIF('03'!$C$10:$C$29,$C1905,'03'!$G$10:$G$29)*'03'!$E$3</f>
        <v>0</v>
      </c>
      <c r="J1905" s="224">
        <f>SUMIF('04'!$C$10:$C$26,$C1905,'04'!$G$10:$G$26)*'04'!$E$3</f>
        <v>0</v>
      </c>
      <c r="K1905" s="224">
        <f>SUMIF('05'!$C$10:$C$29,$C1905,'05'!$G$10:$G$29)*'05'!$E$3</f>
        <v>0</v>
      </c>
      <c r="L1905" s="224">
        <f>SUMIF('06'!$C$10:$C$29,$C1905,'06'!$G$10:$G$29)*'06'!$E$3</f>
        <v>0</v>
      </c>
      <c r="M1905" s="224">
        <f>SUMIF('07'!$C$10:$C$26,$C1905,'07'!$G$10:$G$26)*'07'!$E$3</f>
        <v>0</v>
      </c>
      <c r="N1905" s="224">
        <f>SUMIF('08'!$C$10:$C$29,$C1905,'08'!$G$10:$G$29)*'08'!$E$3</f>
        <v>0</v>
      </c>
      <c r="O1905" s="224">
        <f>SUMIF('09'!$C$10:$C$29,$C1905,'09'!$G$10:$G$29)*'09'!$E$3</f>
        <v>0</v>
      </c>
      <c r="P1905" s="224">
        <f>SUMIF('10'!$C$10:$C$29,$C1905,'10'!$G$10:$G$29)*'10'!$E$3</f>
        <v>0</v>
      </c>
      <c r="Q1905" s="224">
        <f>SUMIF('11'!$C$10:$C$39,$C1905,'11'!$G$10:$G$39)*'11'!$E$3</f>
        <v>0</v>
      </c>
      <c r="R1905" s="224">
        <f>SUMIF('12'!$C$10:$C$29,$C1905,'12'!$G$10:$G$29)*'12'!$E$3</f>
        <v>0</v>
      </c>
      <c r="S1905" s="224">
        <f>SUMIF('13'!$C$10:$C$29,$C1905,'13'!$G$10:$G$29)*'13'!$E$3</f>
        <v>0</v>
      </c>
      <c r="T1905" s="224">
        <f>SUMIF('14'!$C$10:$C$29,$C1905,'14'!$G$10:$G$29)*'14'!$E$3</f>
        <v>0</v>
      </c>
      <c r="U1905" s="224">
        <f>SUMIF('15'!$C$10:$C$29,$C1905,'15'!$G$10:$G$29)*'15'!$E$3</f>
        <v>0</v>
      </c>
      <c r="V1905" s="224">
        <f>SUMIF('16'!$C$10:$C$29,$C1905,'16'!$G$10:$G$29)*'16'!$E$3</f>
        <v>0</v>
      </c>
      <c r="W1905" s="224">
        <f>SUMIF('17'!$C$10:$C$29,$C1905,'17'!$G$10:$G$29)*'17'!$E$3</f>
        <v>0</v>
      </c>
      <c r="X1905" s="224">
        <f>SUMIF('18'!$C$10:$C$29,$C1905,'18'!$G$10:$G$29)*'18'!$E$3</f>
        <v>0</v>
      </c>
      <c r="Y1905" s="224">
        <f>SUMIF('19'!$C$10:$C$28,$C1905,'19'!$G$10:$G$28)*'19'!$E$3</f>
        <v>0</v>
      </c>
      <c r="Z1905" s="224">
        <f>SUMIF('20'!$C$10:$C$29,$C1905,'20'!$G$10:$G$29)*'20'!$E$3</f>
        <v>0</v>
      </c>
      <c r="AA1905" s="224">
        <f>SUMIF('21'!$C$10:$C$29,$C1905,'21'!$G$10:$G$29)*'21'!$E$3</f>
        <v>0</v>
      </c>
    </row>
    <row r="1906" spans="3:27" ht="15" hidden="1">
      <c r="C1906" s="207" t="s">
        <v>3909</v>
      </c>
      <c r="D1906" s="207" t="s">
        <v>3910</v>
      </c>
      <c r="F1906" s="303">
        <f t="shared" si="30"/>
        <v>0</v>
      </c>
      <c r="G1906" s="224">
        <f>SUMIF('01'!$C$10:$C$29,$C1906,'01'!$G$10:$G$29)*'01'!$E$3</f>
        <v>0</v>
      </c>
      <c r="H1906" s="224">
        <f>SUMIF('02'!$C$10:$C$28,$C1906,'02'!$G$10:$G$28)*'02'!$E$3</f>
        <v>0</v>
      </c>
      <c r="I1906" s="224">
        <f>SUMIF('03'!$C$10:$C$29,$C1906,'03'!$G$10:$G$29)*'03'!$E$3</f>
        <v>0</v>
      </c>
      <c r="J1906" s="224">
        <f>SUMIF('04'!$C$10:$C$26,$C1906,'04'!$G$10:$G$26)*'04'!$E$3</f>
        <v>0</v>
      </c>
      <c r="K1906" s="224">
        <f>SUMIF('05'!$C$10:$C$29,$C1906,'05'!$G$10:$G$29)*'05'!$E$3</f>
        <v>0</v>
      </c>
      <c r="L1906" s="224">
        <f>SUMIF('06'!$C$10:$C$29,$C1906,'06'!$G$10:$G$29)*'06'!$E$3</f>
        <v>0</v>
      </c>
      <c r="M1906" s="224">
        <f>SUMIF('07'!$C$10:$C$26,$C1906,'07'!$G$10:$G$26)*'07'!$E$3</f>
        <v>0</v>
      </c>
      <c r="N1906" s="224">
        <f>SUMIF('08'!$C$10:$C$29,$C1906,'08'!$G$10:$G$29)*'08'!$E$3</f>
        <v>0</v>
      </c>
      <c r="O1906" s="224">
        <f>SUMIF('09'!$C$10:$C$29,$C1906,'09'!$G$10:$G$29)*'09'!$E$3</f>
        <v>0</v>
      </c>
      <c r="P1906" s="224">
        <f>SUMIF('10'!$C$10:$C$29,$C1906,'10'!$G$10:$G$29)*'10'!$E$3</f>
        <v>0</v>
      </c>
      <c r="Q1906" s="224">
        <f>SUMIF('11'!$C$10:$C$39,$C1906,'11'!$G$10:$G$39)*'11'!$E$3</f>
        <v>0</v>
      </c>
      <c r="R1906" s="224">
        <f>SUMIF('12'!$C$10:$C$29,$C1906,'12'!$G$10:$G$29)*'12'!$E$3</f>
        <v>0</v>
      </c>
      <c r="S1906" s="224">
        <f>SUMIF('13'!$C$10:$C$29,$C1906,'13'!$G$10:$G$29)*'13'!$E$3</f>
        <v>0</v>
      </c>
      <c r="T1906" s="224">
        <f>SUMIF('14'!$C$10:$C$29,$C1906,'14'!$G$10:$G$29)*'14'!$E$3</f>
        <v>0</v>
      </c>
      <c r="U1906" s="224">
        <f>SUMIF('15'!$C$10:$C$29,$C1906,'15'!$G$10:$G$29)*'15'!$E$3</f>
        <v>0</v>
      </c>
      <c r="V1906" s="224">
        <f>SUMIF('16'!$C$10:$C$29,$C1906,'16'!$G$10:$G$29)*'16'!$E$3</f>
        <v>0</v>
      </c>
      <c r="W1906" s="224">
        <f>SUMIF('17'!$C$10:$C$29,$C1906,'17'!$G$10:$G$29)*'17'!$E$3</f>
        <v>0</v>
      </c>
      <c r="X1906" s="224">
        <f>SUMIF('18'!$C$10:$C$29,$C1906,'18'!$G$10:$G$29)*'18'!$E$3</f>
        <v>0</v>
      </c>
      <c r="Y1906" s="224">
        <f>SUMIF('19'!$C$10:$C$28,$C1906,'19'!$G$10:$G$28)*'19'!$E$3</f>
        <v>0</v>
      </c>
      <c r="Z1906" s="224">
        <f>SUMIF('20'!$C$10:$C$29,$C1906,'20'!$G$10:$G$29)*'20'!$E$3</f>
        <v>0</v>
      </c>
      <c r="AA1906" s="224">
        <f>SUMIF('21'!$C$10:$C$29,$C1906,'21'!$G$10:$G$29)*'21'!$E$3</f>
        <v>0</v>
      </c>
    </row>
    <row r="1907" spans="3:27" ht="15" hidden="1">
      <c r="C1907" s="207" t="s">
        <v>3911</v>
      </c>
      <c r="D1907" s="207" t="s">
        <v>3912</v>
      </c>
      <c r="F1907" s="303">
        <f t="shared" si="30"/>
        <v>0</v>
      </c>
      <c r="G1907" s="224">
        <f>SUMIF('01'!$C$10:$C$29,$C1907,'01'!$G$10:$G$29)*'01'!$E$3</f>
        <v>0</v>
      </c>
      <c r="H1907" s="224">
        <f>SUMIF('02'!$C$10:$C$28,$C1907,'02'!$G$10:$G$28)*'02'!$E$3</f>
        <v>0</v>
      </c>
      <c r="I1907" s="224">
        <f>SUMIF('03'!$C$10:$C$29,$C1907,'03'!$G$10:$G$29)*'03'!$E$3</f>
        <v>0</v>
      </c>
      <c r="J1907" s="224">
        <f>SUMIF('04'!$C$10:$C$26,$C1907,'04'!$G$10:$G$26)*'04'!$E$3</f>
        <v>0</v>
      </c>
      <c r="K1907" s="224">
        <f>SUMIF('05'!$C$10:$C$29,$C1907,'05'!$G$10:$G$29)*'05'!$E$3</f>
        <v>0</v>
      </c>
      <c r="L1907" s="224">
        <f>SUMIF('06'!$C$10:$C$29,$C1907,'06'!$G$10:$G$29)*'06'!$E$3</f>
        <v>0</v>
      </c>
      <c r="M1907" s="224">
        <f>SUMIF('07'!$C$10:$C$26,$C1907,'07'!$G$10:$G$26)*'07'!$E$3</f>
        <v>0</v>
      </c>
      <c r="N1907" s="224">
        <f>SUMIF('08'!$C$10:$C$29,$C1907,'08'!$G$10:$G$29)*'08'!$E$3</f>
        <v>0</v>
      </c>
      <c r="O1907" s="224">
        <f>SUMIF('09'!$C$10:$C$29,$C1907,'09'!$G$10:$G$29)*'09'!$E$3</f>
        <v>0</v>
      </c>
      <c r="P1907" s="224">
        <f>SUMIF('10'!$C$10:$C$29,$C1907,'10'!$G$10:$G$29)*'10'!$E$3</f>
        <v>0</v>
      </c>
      <c r="Q1907" s="224">
        <f>SUMIF('11'!$C$10:$C$39,$C1907,'11'!$G$10:$G$39)*'11'!$E$3</f>
        <v>0</v>
      </c>
      <c r="R1907" s="224">
        <f>SUMIF('12'!$C$10:$C$29,$C1907,'12'!$G$10:$G$29)*'12'!$E$3</f>
        <v>0</v>
      </c>
      <c r="S1907" s="224">
        <f>SUMIF('13'!$C$10:$C$29,$C1907,'13'!$G$10:$G$29)*'13'!$E$3</f>
        <v>0</v>
      </c>
      <c r="T1907" s="224">
        <f>SUMIF('14'!$C$10:$C$29,$C1907,'14'!$G$10:$G$29)*'14'!$E$3</f>
        <v>0</v>
      </c>
      <c r="U1907" s="224">
        <f>SUMIF('15'!$C$10:$C$29,$C1907,'15'!$G$10:$G$29)*'15'!$E$3</f>
        <v>0</v>
      </c>
      <c r="V1907" s="224">
        <f>SUMIF('16'!$C$10:$C$29,$C1907,'16'!$G$10:$G$29)*'16'!$E$3</f>
        <v>0</v>
      </c>
      <c r="W1907" s="224">
        <f>SUMIF('17'!$C$10:$C$29,$C1907,'17'!$G$10:$G$29)*'17'!$E$3</f>
        <v>0</v>
      </c>
      <c r="X1907" s="224">
        <f>SUMIF('18'!$C$10:$C$29,$C1907,'18'!$G$10:$G$29)*'18'!$E$3</f>
        <v>0</v>
      </c>
      <c r="Y1907" s="224">
        <f>SUMIF('19'!$C$10:$C$28,$C1907,'19'!$G$10:$G$28)*'19'!$E$3</f>
        <v>0</v>
      </c>
      <c r="Z1907" s="224">
        <f>SUMIF('20'!$C$10:$C$29,$C1907,'20'!$G$10:$G$29)*'20'!$E$3</f>
        <v>0</v>
      </c>
      <c r="AA1907" s="224">
        <f>SUMIF('21'!$C$10:$C$29,$C1907,'21'!$G$10:$G$29)*'21'!$E$3</f>
        <v>0</v>
      </c>
    </row>
    <row r="1908" spans="3:27" ht="15" hidden="1">
      <c r="C1908" s="207" t="s">
        <v>3913</v>
      </c>
      <c r="D1908" s="207" t="s">
        <v>3914</v>
      </c>
      <c r="F1908" s="303">
        <f t="shared" si="30"/>
        <v>0</v>
      </c>
      <c r="G1908" s="224">
        <f>SUMIF('01'!$C$10:$C$29,$C1908,'01'!$G$10:$G$29)*'01'!$E$3</f>
        <v>0</v>
      </c>
      <c r="H1908" s="224">
        <f>SUMIF('02'!$C$10:$C$28,$C1908,'02'!$G$10:$G$28)*'02'!$E$3</f>
        <v>0</v>
      </c>
      <c r="I1908" s="224">
        <f>SUMIF('03'!$C$10:$C$29,$C1908,'03'!$G$10:$G$29)*'03'!$E$3</f>
        <v>0</v>
      </c>
      <c r="J1908" s="224">
        <f>SUMIF('04'!$C$10:$C$26,$C1908,'04'!$G$10:$G$26)*'04'!$E$3</f>
        <v>0</v>
      </c>
      <c r="K1908" s="224">
        <f>SUMIF('05'!$C$10:$C$29,$C1908,'05'!$G$10:$G$29)*'05'!$E$3</f>
        <v>0</v>
      </c>
      <c r="L1908" s="224">
        <f>SUMIF('06'!$C$10:$C$29,$C1908,'06'!$G$10:$G$29)*'06'!$E$3</f>
        <v>0</v>
      </c>
      <c r="M1908" s="224">
        <f>SUMIF('07'!$C$10:$C$26,$C1908,'07'!$G$10:$G$26)*'07'!$E$3</f>
        <v>0</v>
      </c>
      <c r="N1908" s="224">
        <f>SUMIF('08'!$C$10:$C$29,$C1908,'08'!$G$10:$G$29)*'08'!$E$3</f>
        <v>0</v>
      </c>
      <c r="O1908" s="224">
        <f>SUMIF('09'!$C$10:$C$29,$C1908,'09'!$G$10:$G$29)*'09'!$E$3</f>
        <v>0</v>
      </c>
      <c r="P1908" s="224">
        <f>SUMIF('10'!$C$10:$C$29,$C1908,'10'!$G$10:$G$29)*'10'!$E$3</f>
        <v>0</v>
      </c>
      <c r="Q1908" s="224">
        <f>SUMIF('11'!$C$10:$C$39,$C1908,'11'!$G$10:$G$39)*'11'!$E$3</f>
        <v>0</v>
      </c>
      <c r="R1908" s="224">
        <f>SUMIF('12'!$C$10:$C$29,$C1908,'12'!$G$10:$G$29)*'12'!$E$3</f>
        <v>0</v>
      </c>
      <c r="S1908" s="224">
        <f>SUMIF('13'!$C$10:$C$29,$C1908,'13'!$G$10:$G$29)*'13'!$E$3</f>
        <v>0</v>
      </c>
      <c r="T1908" s="224">
        <f>SUMIF('14'!$C$10:$C$29,$C1908,'14'!$G$10:$G$29)*'14'!$E$3</f>
        <v>0</v>
      </c>
      <c r="U1908" s="224">
        <f>SUMIF('15'!$C$10:$C$29,$C1908,'15'!$G$10:$G$29)*'15'!$E$3</f>
        <v>0</v>
      </c>
      <c r="V1908" s="224">
        <f>SUMIF('16'!$C$10:$C$29,$C1908,'16'!$G$10:$G$29)*'16'!$E$3</f>
        <v>0</v>
      </c>
      <c r="W1908" s="224">
        <f>SUMIF('17'!$C$10:$C$29,$C1908,'17'!$G$10:$G$29)*'17'!$E$3</f>
        <v>0</v>
      </c>
      <c r="X1908" s="224">
        <f>SUMIF('18'!$C$10:$C$29,$C1908,'18'!$G$10:$G$29)*'18'!$E$3</f>
        <v>0</v>
      </c>
      <c r="Y1908" s="224">
        <f>SUMIF('19'!$C$10:$C$28,$C1908,'19'!$G$10:$G$28)*'19'!$E$3</f>
        <v>0</v>
      </c>
      <c r="Z1908" s="224">
        <f>SUMIF('20'!$C$10:$C$29,$C1908,'20'!$G$10:$G$29)*'20'!$E$3</f>
        <v>0</v>
      </c>
      <c r="AA1908" s="224">
        <f>SUMIF('21'!$C$10:$C$29,$C1908,'21'!$G$10:$G$29)*'21'!$E$3</f>
        <v>0</v>
      </c>
    </row>
    <row r="1909" spans="3:27" ht="15" hidden="1">
      <c r="C1909" s="207" t="s">
        <v>3915</v>
      </c>
      <c r="D1909" s="207" t="s">
        <v>3916</v>
      </c>
      <c r="F1909" s="303">
        <f t="shared" si="30"/>
        <v>0</v>
      </c>
      <c r="G1909" s="224">
        <f>SUMIF('01'!$C$10:$C$29,$C1909,'01'!$G$10:$G$29)*'01'!$E$3</f>
        <v>0</v>
      </c>
      <c r="H1909" s="224">
        <f>SUMIF('02'!$C$10:$C$28,$C1909,'02'!$G$10:$G$28)*'02'!$E$3</f>
        <v>0</v>
      </c>
      <c r="I1909" s="224">
        <f>SUMIF('03'!$C$10:$C$29,$C1909,'03'!$G$10:$G$29)*'03'!$E$3</f>
        <v>0</v>
      </c>
      <c r="J1909" s="224">
        <f>SUMIF('04'!$C$10:$C$26,$C1909,'04'!$G$10:$G$26)*'04'!$E$3</f>
        <v>0</v>
      </c>
      <c r="K1909" s="224">
        <f>SUMIF('05'!$C$10:$C$29,$C1909,'05'!$G$10:$G$29)*'05'!$E$3</f>
        <v>0</v>
      </c>
      <c r="L1909" s="224">
        <f>SUMIF('06'!$C$10:$C$29,$C1909,'06'!$G$10:$G$29)*'06'!$E$3</f>
        <v>0</v>
      </c>
      <c r="M1909" s="224">
        <f>SUMIF('07'!$C$10:$C$26,$C1909,'07'!$G$10:$G$26)*'07'!$E$3</f>
        <v>0</v>
      </c>
      <c r="N1909" s="224">
        <f>SUMIF('08'!$C$10:$C$29,$C1909,'08'!$G$10:$G$29)*'08'!$E$3</f>
        <v>0</v>
      </c>
      <c r="O1909" s="224">
        <f>SUMIF('09'!$C$10:$C$29,$C1909,'09'!$G$10:$G$29)*'09'!$E$3</f>
        <v>0</v>
      </c>
      <c r="P1909" s="224">
        <f>SUMIF('10'!$C$10:$C$29,$C1909,'10'!$G$10:$G$29)*'10'!$E$3</f>
        <v>0</v>
      </c>
      <c r="Q1909" s="224">
        <f>SUMIF('11'!$C$10:$C$39,$C1909,'11'!$G$10:$G$39)*'11'!$E$3</f>
        <v>0</v>
      </c>
      <c r="R1909" s="224">
        <f>SUMIF('12'!$C$10:$C$29,$C1909,'12'!$G$10:$G$29)*'12'!$E$3</f>
        <v>0</v>
      </c>
      <c r="S1909" s="224">
        <f>SUMIF('13'!$C$10:$C$29,$C1909,'13'!$G$10:$G$29)*'13'!$E$3</f>
        <v>0</v>
      </c>
      <c r="T1909" s="224">
        <f>SUMIF('14'!$C$10:$C$29,$C1909,'14'!$G$10:$G$29)*'14'!$E$3</f>
        <v>0</v>
      </c>
      <c r="U1909" s="224">
        <f>SUMIF('15'!$C$10:$C$29,$C1909,'15'!$G$10:$G$29)*'15'!$E$3</f>
        <v>0</v>
      </c>
      <c r="V1909" s="224">
        <f>SUMIF('16'!$C$10:$C$29,$C1909,'16'!$G$10:$G$29)*'16'!$E$3</f>
        <v>0</v>
      </c>
      <c r="W1909" s="224">
        <f>SUMIF('17'!$C$10:$C$29,$C1909,'17'!$G$10:$G$29)*'17'!$E$3</f>
        <v>0</v>
      </c>
      <c r="X1909" s="224">
        <f>SUMIF('18'!$C$10:$C$29,$C1909,'18'!$G$10:$G$29)*'18'!$E$3</f>
        <v>0</v>
      </c>
      <c r="Y1909" s="224">
        <f>SUMIF('19'!$C$10:$C$28,$C1909,'19'!$G$10:$G$28)*'19'!$E$3</f>
        <v>0</v>
      </c>
      <c r="Z1909" s="224">
        <f>SUMIF('20'!$C$10:$C$29,$C1909,'20'!$G$10:$G$29)*'20'!$E$3</f>
        <v>0</v>
      </c>
      <c r="AA1909" s="224">
        <f>SUMIF('21'!$C$10:$C$29,$C1909,'21'!$G$10:$G$29)*'21'!$E$3</f>
        <v>0</v>
      </c>
    </row>
    <row r="1910" spans="3:27" ht="15" hidden="1">
      <c r="C1910" s="207" t="s">
        <v>3917</v>
      </c>
      <c r="D1910" s="207" t="s">
        <v>3918</v>
      </c>
      <c r="F1910" s="303">
        <f t="shared" si="30"/>
        <v>0</v>
      </c>
      <c r="G1910" s="224">
        <f>SUMIF('01'!$C$10:$C$29,$C1910,'01'!$G$10:$G$29)*'01'!$E$3</f>
        <v>0</v>
      </c>
      <c r="H1910" s="224">
        <f>SUMIF('02'!$C$10:$C$28,$C1910,'02'!$G$10:$G$28)*'02'!$E$3</f>
        <v>0</v>
      </c>
      <c r="I1910" s="224">
        <f>SUMIF('03'!$C$10:$C$29,$C1910,'03'!$G$10:$G$29)*'03'!$E$3</f>
        <v>0</v>
      </c>
      <c r="J1910" s="224">
        <f>SUMIF('04'!$C$10:$C$26,$C1910,'04'!$G$10:$G$26)*'04'!$E$3</f>
        <v>0</v>
      </c>
      <c r="K1910" s="224">
        <f>SUMIF('05'!$C$10:$C$29,$C1910,'05'!$G$10:$G$29)*'05'!$E$3</f>
        <v>0</v>
      </c>
      <c r="L1910" s="224">
        <f>SUMIF('06'!$C$10:$C$29,$C1910,'06'!$G$10:$G$29)*'06'!$E$3</f>
        <v>0</v>
      </c>
      <c r="M1910" s="224">
        <f>SUMIF('07'!$C$10:$C$26,$C1910,'07'!$G$10:$G$26)*'07'!$E$3</f>
        <v>0</v>
      </c>
      <c r="N1910" s="224">
        <f>SUMIF('08'!$C$10:$C$29,$C1910,'08'!$G$10:$G$29)*'08'!$E$3</f>
        <v>0</v>
      </c>
      <c r="O1910" s="224">
        <f>SUMIF('09'!$C$10:$C$29,$C1910,'09'!$G$10:$G$29)*'09'!$E$3</f>
        <v>0</v>
      </c>
      <c r="P1910" s="224">
        <f>SUMIF('10'!$C$10:$C$29,$C1910,'10'!$G$10:$G$29)*'10'!$E$3</f>
        <v>0</v>
      </c>
      <c r="Q1910" s="224">
        <f>SUMIF('11'!$C$10:$C$39,$C1910,'11'!$G$10:$G$39)*'11'!$E$3</f>
        <v>0</v>
      </c>
      <c r="R1910" s="224">
        <f>SUMIF('12'!$C$10:$C$29,$C1910,'12'!$G$10:$G$29)*'12'!$E$3</f>
        <v>0</v>
      </c>
      <c r="S1910" s="224">
        <f>SUMIF('13'!$C$10:$C$29,$C1910,'13'!$G$10:$G$29)*'13'!$E$3</f>
        <v>0</v>
      </c>
      <c r="T1910" s="224">
        <f>SUMIF('14'!$C$10:$C$29,$C1910,'14'!$G$10:$G$29)*'14'!$E$3</f>
        <v>0</v>
      </c>
      <c r="U1910" s="224">
        <f>SUMIF('15'!$C$10:$C$29,$C1910,'15'!$G$10:$G$29)*'15'!$E$3</f>
        <v>0</v>
      </c>
      <c r="V1910" s="224">
        <f>SUMIF('16'!$C$10:$C$29,$C1910,'16'!$G$10:$G$29)*'16'!$E$3</f>
        <v>0</v>
      </c>
      <c r="W1910" s="224">
        <f>SUMIF('17'!$C$10:$C$29,$C1910,'17'!$G$10:$G$29)*'17'!$E$3</f>
        <v>0</v>
      </c>
      <c r="X1910" s="224">
        <f>SUMIF('18'!$C$10:$C$29,$C1910,'18'!$G$10:$G$29)*'18'!$E$3</f>
        <v>0</v>
      </c>
      <c r="Y1910" s="224">
        <f>SUMIF('19'!$C$10:$C$28,$C1910,'19'!$G$10:$G$28)*'19'!$E$3</f>
        <v>0</v>
      </c>
      <c r="Z1910" s="224">
        <f>SUMIF('20'!$C$10:$C$29,$C1910,'20'!$G$10:$G$29)*'20'!$E$3</f>
        <v>0</v>
      </c>
      <c r="AA1910" s="224">
        <f>SUMIF('21'!$C$10:$C$29,$C1910,'21'!$G$10:$G$29)*'21'!$E$3</f>
        <v>0</v>
      </c>
    </row>
    <row r="1911" spans="3:27" ht="15" hidden="1">
      <c r="C1911" s="207" t="s">
        <v>3919</v>
      </c>
      <c r="D1911" s="207" t="s">
        <v>3920</v>
      </c>
      <c r="F1911" s="303">
        <f t="shared" si="30"/>
        <v>0</v>
      </c>
      <c r="G1911" s="224">
        <f>SUMIF('01'!$C$10:$C$29,$C1911,'01'!$G$10:$G$29)*'01'!$E$3</f>
        <v>0</v>
      </c>
      <c r="H1911" s="224">
        <f>SUMIF('02'!$C$10:$C$28,$C1911,'02'!$G$10:$G$28)*'02'!$E$3</f>
        <v>0</v>
      </c>
      <c r="I1911" s="224">
        <f>SUMIF('03'!$C$10:$C$29,$C1911,'03'!$G$10:$G$29)*'03'!$E$3</f>
        <v>0</v>
      </c>
      <c r="J1911" s="224">
        <f>SUMIF('04'!$C$10:$C$26,$C1911,'04'!$G$10:$G$26)*'04'!$E$3</f>
        <v>0</v>
      </c>
      <c r="K1911" s="224">
        <f>SUMIF('05'!$C$10:$C$29,$C1911,'05'!$G$10:$G$29)*'05'!$E$3</f>
        <v>0</v>
      </c>
      <c r="L1911" s="224">
        <f>SUMIF('06'!$C$10:$C$29,$C1911,'06'!$G$10:$G$29)*'06'!$E$3</f>
        <v>0</v>
      </c>
      <c r="M1911" s="224">
        <f>SUMIF('07'!$C$10:$C$26,$C1911,'07'!$G$10:$G$26)*'07'!$E$3</f>
        <v>0</v>
      </c>
      <c r="N1911" s="224">
        <f>SUMIF('08'!$C$10:$C$29,$C1911,'08'!$G$10:$G$29)*'08'!$E$3</f>
        <v>0</v>
      </c>
      <c r="O1911" s="224">
        <f>SUMIF('09'!$C$10:$C$29,$C1911,'09'!$G$10:$G$29)*'09'!$E$3</f>
        <v>0</v>
      </c>
      <c r="P1911" s="224">
        <f>SUMIF('10'!$C$10:$C$29,$C1911,'10'!$G$10:$G$29)*'10'!$E$3</f>
        <v>0</v>
      </c>
      <c r="Q1911" s="224">
        <f>SUMIF('11'!$C$10:$C$39,$C1911,'11'!$G$10:$G$39)*'11'!$E$3</f>
        <v>0</v>
      </c>
      <c r="R1911" s="224">
        <f>SUMIF('12'!$C$10:$C$29,$C1911,'12'!$G$10:$G$29)*'12'!$E$3</f>
        <v>0</v>
      </c>
      <c r="S1911" s="224">
        <f>SUMIF('13'!$C$10:$C$29,$C1911,'13'!$G$10:$G$29)*'13'!$E$3</f>
        <v>0</v>
      </c>
      <c r="T1911" s="224">
        <f>SUMIF('14'!$C$10:$C$29,$C1911,'14'!$G$10:$G$29)*'14'!$E$3</f>
        <v>0</v>
      </c>
      <c r="U1911" s="224">
        <f>SUMIF('15'!$C$10:$C$29,$C1911,'15'!$G$10:$G$29)*'15'!$E$3</f>
        <v>0</v>
      </c>
      <c r="V1911" s="224">
        <f>SUMIF('16'!$C$10:$C$29,$C1911,'16'!$G$10:$G$29)*'16'!$E$3</f>
        <v>0</v>
      </c>
      <c r="W1911" s="224">
        <f>SUMIF('17'!$C$10:$C$29,$C1911,'17'!$G$10:$G$29)*'17'!$E$3</f>
        <v>0</v>
      </c>
      <c r="X1911" s="224">
        <f>SUMIF('18'!$C$10:$C$29,$C1911,'18'!$G$10:$G$29)*'18'!$E$3</f>
        <v>0</v>
      </c>
      <c r="Y1911" s="224">
        <f>SUMIF('19'!$C$10:$C$28,$C1911,'19'!$G$10:$G$28)*'19'!$E$3</f>
        <v>0</v>
      </c>
      <c r="Z1911" s="224">
        <f>SUMIF('20'!$C$10:$C$29,$C1911,'20'!$G$10:$G$29)*'20'!$E$3</f>
        <v>0</v>
      </c>
      <c r="AA1911" s="224">
        <f>SUMIF('21'!$C$10:$C$29,$C1911,'21'!$G$10:$G$29)*'21'!$E$3</f>
        <v>0</v>
      </c>
    </row>
    <row r="1912" spans="3:27" ht="15" hidden="1">
      <c r="C1912" s="207" t="s">
        <v>3921</v>
      </c>
      <c r="D1912" s="207" t="s">
        <v>3922</v>
      </c>
      <c r="F1912" s="303">
        <f t="shared" si="30"/>
        <v>0</v>
      </c>
      <c r="G1912" s="224">
        <f>SUMIF('01'!$C$10:$C$29,$C1912,'01'!$G$10:$G$29)*'01'!$E$3</f>
        <v>0</v>
      </c>
      <c r="H1912" s="224">
        <f>SUMIF('02'!$C$10:$C$28,$C1912,'02'!$G$10:$G$28)*'02'!$E$3</f>
        <v>0</v>
      </c>
      <c r="I1912" s="224">
        <f>SUMIF('03'!$C$10:$C$29,$C1912,'03'!$G$10:$G$29)*'03'!$E$3</f>
        <v>0</v>
      </c>
      <c r="J1912" s="224">
        <f>SUMIF('04'!$C$10:$C$26,$C1912,'04'!$G$10:$G$26)*'04'!$E$3</f>
        <v>0</v>
      </c>
      <c r="K1912" s="224">
        <f>SUMIF('05'!$C$10:$C$29,$C1912,'05'!$G$10:$G$29)*'05'!$E$3</f>
        <v>0</v>
      </c>
      <c r="L1912" s="224">
        <f>SUMIF('06'!$C$10:$C$29,$C1912,'06'!$G$10:$G$29)*'06'!$E$3</f>
        <v>0</v>
      </c>
      <c r="M1912" s="224">
        <f>SUMIF('07'!$C$10:$C$26,$C1912,'07'!$G$10:$G$26)*'07'!$E$3</f>
        <v>0</v>
      </c>
      <c r="N1912" s="224">
        <f>SUMIF('08'!$C$10:$C$29,$C1912,'08'!$G$10:$G$29)*'08'!$E$3</f>
        <v>0</v>
      </c>
      <c r="O1912" s="224">
        <f>SUMIF('09'!$C$10:$C$29,$C1912,'09'!$G$10:$G$29)*'09'!$E$3</f>
        <v>0</v>
      </c>
      <c r="P1912" s="224">
        <f>SUMIF('10'!$C$10:$C$29,$C1912,'10'!$G$10:$G$29)*'10'!$E$3</f>
        <v>0</v>
      </c>
      <c r="Q1912" s="224">
        <f>SUMIF('11'!$C$10:$C$39,$C1912,'11'!$G$10:$G$39)*'11'!$E$3</f>
        <v>0</v>
      </c>
      <c r="R1912" s="224">
        <f>SUMIF('12'!$C$10:$C$29,$C1912,'12'!$G$10:$G$29)*'12'!$E$3</f>
        <v>0</v>
      </c>
      <c r="S1912" s="224">
        <f>SUMIF('13'!$C$10:$C$29,$C1912,'13'!$G$10:$G$29)*'13'!$E$3</f>
        <v>0</v>
      </c>
      <c r="T1912" s="224">
        <f>SUMIF('14'!$C$10:$C$29,$C1912,'14'!$G$10:$G$29)*'14'!$E$3</f>
        <v>0</v>
      </c>
      <c r="U1912" s="224">
        <f>SUMIF('15'!$C$10:$C$29,$C1912,'15'!$G$10:$G$29)*'15'!$E$3</f>
        <v>0</v>
      </c>
      <c r="V1912" s="224">
        <f>SUMIF('16'!$C$10:$C$29,$C1912,'16'!$G$10:$G$29)*'16'!$E$3</f>
        <v>0</v>
      </c>
      <c r="W1912" s="224">
        <f>SUMIF('17'!$C$10:$C$29,$C1912,'17'!$G$10:$G$29)*'17'!$E$3</f>
        <v>0</v>
      </c>
      <c r="X1912" s="224">
        <f>SUMIF('18'!$C$10:$C$29,$C1912,'18'!$G$10:$G$29)*'18'!$E$3</f>
        <v>0</v>
      </c>
      <c r="Y1912" s="224">
        <f>SUMIF('19'!$C$10:$C$28,$C1912,'19'!$G$10:$G$28)*'19'!$E$3</f>
        <v>0</v>
      </c>
      <c r="Z1912" s="224">
        <f>SUMIF('20'!$C$10:$C$29,$C1912,'20'!$G$10:$G$29)*'20'!$E$3</f>
        <v>0</v>
      </c>
      <c r="AA1912" s="224">
        <f>SUMIF('21'!$C$10:$C$29,$C1912,'21'!$G$10:$G$29)*'21'!$E$3</f>
        <v>0</v>
      </c>
    </row>
    <row r="1913" spans="3:27" ht="15" hidden="1">
      <c r="C1913" s="207" t="s">
        <v>3923</v>
      </c>
      <c r="D1913" s="207" t="s">
        <v>3924</v>
      </c>
      <c r="F1913" s="303">
        <f t="shared" si="30"/>
        <v>0</v>
      </c>
      <c r="G1913" s="224">
        <f>SUMIF('01'!$C$10:$C$29,$C1913,'01'!$G$10:$G$29)*'01'!$E$3</f>
        <v>0</v>
      </c>
      <c r="H1913" s="224">
        <f>SUMIF('02'!$C$10:$C$28,$C1913,'02'!$G$10:$G$28)*'02'!$E$3</f>
        <v>0</v>
      </c>
      <c r="I1913" s="224">
        <f>SUMIF('03'!$C$10:$C$29,$C1913,'03'!$G$10:$G$29)*'03'!$E$3</f>
        <v>0</v>
      </c>
      <c r="J1913" s="224">
        <f>SUMIF('04'!$C$10:$C$26,$C1913,'04'!$G$10:$G$26)*'04'!$E$3</f>
        <v>0</v>
      </c>
      <c r="K1913" s="224">
        <f>SUMIF('05'!$C$10:$C$29,$C1913,'05'!$G$10:$G$29)*'05'!$E$3</f>
        <v>0</v>
      </c>
      <c r="L1913" s="224">
        <f>SUMIF('06'!$C$10:$C$29,$C1913,'06'!$G$10:$G$29)*'06'!$E$3</f>
        <v>0</v>
      </c>
      <c r="M1913" s="224">
        <f>SUMIF('07'!$C$10:$C$26,$C1913,'07'!$G$10:$G$26)*'07'!$E$3</f>
        <v>0</v>
      </c>
      <c r="N1913" s="224">
        <f>SUMIF('08'!$C$10:$C$29,$C1913,'08'!$G$10:$G$29)*'08'!$E$3</f>
        <v>0</v>
      </c>
      <c r="O1913" s="224">
        <f>SUMIF('09'!$C$10:$C$29,$C1913,'09'!$G$10:$G$29)*'09'!$E$3</f>
        <v>0</v>
      </c>
      <c r="P1913" s="224">
        <f>SUMIF('10'!$C$10:$C$29,$C1913,'10'!$G$10:$G$29)*'10'!$E$3</f>
        <v>0</v>
      </c>
      <c r="Q1913" s="224">
        <f>SUMIF('11'!$C$10:$C$39,$C1913,'11'!$G$10:$G$39)*'11'!$E$3</f>
        <v>0</v>
      </c>
      <c r="R1913" s="224">
        <f>SUMIF('12'!$C$10:$C$29,$C1913,'12'!$G$10:$G$29)*'12'!$E$3</f>
        <v>0</v>
      </c>
      <c r="S1913" s="224">
        <f>SUMIF('13'!$C$10:$C$29,$C1913,'13'!$G$10:$G$29)*'13'!$E$3</f>
        <v>0</v>
      </c>
      <c r="T1913" s="224">
        <f>SUMIF('14'!$C$10:$C$29,$C1913,'14'!$G$10:$G$29)*'14'!$E$3</f>
        <v>0</v>
      </c>
      <c r="U1913" s="224">
        <f>SUMIF('15'!$C$10:$C$29,$C1913,'15'!$G$10:$G$29)*'15'!$E$3</f>
        <v>0</v>
      </c>
      <c r="V1913" s="224">
        <f>SUMIF('16'!$C$10:$C$29,$C1913,'16'!$G$10:$G$29)*'16'!$E$3</f>
        <v>0</v>
      </c>
      <c r="W1913" s="224">
        <f>SUMIF('17'!$C$10:$C$29,$C1913,'17'!$G$10:$G$29)*'17'!$E$3</f>
        <v>0</v>
      </c>
      <c r="X1913" s="224">
        <f>SUMIF('18'!$C$10:$C$29,$C1913,'18'!$G$10:$G$29)*'18'!$E$3</f>
        <v>0</v>
      </c>
      <c r="Y1913" s="224">
        <f>SUMIF('19'!$C$10:$C$28,$C1913,'19'!$G$10:$G$28)*'19'!$E$3</f>
        <v>0</v>
      </c>
      <c r="Z1913" s="224">
        <f>SUMIF('20'!$C$10:$C$29,$C1913,'20'!$G$10:$G$29)*'20'!$E$3</f>
        <v>0</v>
      </c>
      <c r="AA1913" s="224">
        <f>SUMIF('21'!$C$10:$C$29,$C1913,'21'!$G$10:$G$29)*'21'!$E$3</f>
        <v>0</v>
      </c>
    </row>
    <row r="1914" spans="3:27" ht="15" hidden="1">
      <c r="C1914" s="207" t="s">
        <v>3925</v>
      </c>
      <c r="D1914" s="207" t="s">
        <v>3926</v>
      </c>
      <c r="F1914" s="303">
        <f t="shared" si="30"/>
        <v>0</v>
      </c>
      <c r="G1914" s="224">
        <f>SUMIF('01'!$C$10:$C$29,$C1914,'01'!$G$10:$G$29)*'01'!$E$3</f>
        <v>0</v>
      </c>
      <c r="H1914" s="224">
        <f>SUMIF('02'!$C$10:$C$28,$C1914,'02'!$G$10:$G$28)*'02'!$E$3</f>
        <v>0</v>
      </c>
      <c r="I1914" s="224">
        <f>SUMIF('03'!$C$10:$C$29,$C1914,'03'!$G$10:$G$29)*'03'!$E$3</f>
        <v>0</v>
      </c>
      <c r="J1914" s="224">
        <f>SUMIF('04'!$C$10:$C$26,$C1914,'04'!$G$10:$G$26)*'04'!$E$3</f>
        <v>0</v>
      </c>
      <c r="K1914" s="224">
        <f>SUMIF('05'!$C$10:$C$29,$C1914,'05'!$G$10:$G$29)*'05'!$E$3</f>
        <v>0</v>
      </c>
      <c r="L1914" s="224">
        <f>SUMIF('06'!$C$10:$C$29,$C1914,'06'!$G$10:$G$29)*'06'!$E$3</f>
        <v>0</v>
      </c>
      <c r="M1914" s="224">
        <f>SUMIF('07'!$C$10:$C$26,$C1914,'07'!$G$10:$G$26)*'07'!$E$3</f>
        <v>0</v>
      </c>
      <c r="N1914" s="224">
        <f>SUMIF('08'!$C$10:$C$29,$C1914,'08'!$G$10:$G$29)*'08'!$E$3</f>
        <v>0</v>
      </c>
      <c r="O1914" s="224">
        <f>SUMIF('09'!$C$10:$C$29,$C1914,'09'!$G$10:$G$29)*'09'!$E$3</f>
        <v>0</v>
      </c>
      <c r="P1914" s="224">
        <f>SUMIF('10'!$C$10:$C$29,$C1914,'10'!$G$10:$G$29)*'10'!$E$3</f>
        <v>0</v>
      </c>
      <c r="Q1914" s="224">
        <f>SUMIF('11'!$C$10:$C$39,$C1914,'11'!$G$10:$G$39)*'11'!$E$3</f>
        <v>0</v>
      </c>
      <c r="R1914" s="224">
        <f>SUMIF('12'!$C$10:$C$29,$C1914,'12'!$G$10:$G$29)*'12'!$E$3</f>
        <v>0</v>
      </c>
      <c r="S1914" s="224">
        <f>SUMIF('13'!$C$10:$C$29,$C1914,'13'!$G$10:$G$29)*'13'!$E$3</f>
        <v>0</v>
      </c>
      <c r="T1914" s="224">
        <f>SUMIF('14'!$C$10:$C$29,$C1914,'14'!$G$10:$G$29)*'14'!$E$3</f>
        <v>0</v>
      </c>
      <c r="U1914" s="224">
        <f>SUMIF('15'!$C$10:$C$29,$C1914,'15'!$G$10:$G$29)*'15'!$E$3</f>
        <v>0</v>
      </c>
      <c r="V1914" s="224">
        <f>SUMIF('16'!$C$10:$C$29,$C1914,'16'!$G$10:$G$29)*'16'!$E$3</f>
        <v>0</v>
      </c>
      <c r="W1914" s="224">
        <f>SUMIF('17'!$C$10:$C$29,$C1914,'17'!$G$10:$G$29)*'17'!$E$3</f>
        <v>0</v>
      </c>
      <c r="X1914" s="224">
        <f>SUMIF('18'!$C$10:$C$29,$C1914,'18'!$G$10:$G$29)*'18'!$E$3</f>
        <v>0</v>
      </c>
      <c r="Y1914" s="224">
        <f>SUMIF('19'!$C$10:$C$28,$C1914,'19'!$G$10:$G$28)*'19'!$E$3</f>
        <v>0</v>
      </c>
      <c r="Z1914" s="224">
        <f>SUMIF('20'!$C$10:$C$29,$C1914,'20'!$G$10:$G$29)*'20'!$E$3</f>
        <v>0</v>
      </c>
      <c r="AA1914" s="224">
        <f>SUMIF('21'!$C$10:$C$29,$C1914,'21'!$G$10:$G$29)*'21'!$E$3</f>
        <v>0</v>
      </c>
    </row>
    <row r="1915" spans="3:27" ht="15" hidden="1">
      <c r="C1915" s="207" t="s">
        <v>3927</v>
      </c>
      <c r="D1915" s="207" t="s">
        <v>3928</v>
      </c>
      <c r="F1915" s="303">
        <f t="shared" si="30"/>
        <v>0</v>
      </c>
      <c r="G1915" s="224">
        <f>SUMIF('01'!$C$10:$C$29,$C1915,'01'!$G$10:$G$29)*'01'!$E$3</f>
        <v>0</v>
      </c>
      <c r="H1915" s="224">
        <f>SUMIF('02'!$C$10:$C$28,$C1915,'02'!$G$10:$G$28)*'02'!$E$3</f>
        <v>0</v>
      </c>
      <c r="I1915" s="224">
        <f>SUMIF('03'!$C$10:$C$29,$C1915,'03'!$G$10:$G$29)*'03'!$E$3</f>
        <v>0</v>
      </c>
      <c r="J1915" s="224">
        <f>SUMIF('04'!$C$10:$C$26,$C1915,'04'!$G$10:$G$26)*'04'!$E$3</f>
        <v>0</v>
      </c>
      <c r="K1915" s="224">
        <f>SUMIF('05'!$C$10:$C$29,$C1915,'05'!$G$10:$G$29)*'05'!$E$3</f>
        <v>0</v>
      </c>
      <c r="L1915" s="224">
        <f>SUMIF('06'!$C$10:$C$29,$C1915,'06'!$G$10:$G$29)*'06'!$E$3</f>
        <v>0</v>
      </c>
      <c r="M1915" s="224">
        <f>SUMIF('07'!$C$10:$C$26,$C1915,'07'!$G$10:$G$26)*'07'!$E$3</f>
        <v>0</v>
      </c>
      <c r="N1915" s="224">
        <f>SUMIF('08'!$C$10:$C$29,$C1915,'08'!$G$10:$G$29)*'08'!$E$3</f>
        <v>0</v>
      </c>
      <c r="O1915" s="224">
        <f>SUMIF('09'!$C$10:$C$29,$C1915,'09'!$G$10:$G$29)*'09'!$E$3</f>
        <v>0</v>
      </c>
      <c r="P1915" s="224">
        <f>SUMIF('10'!$C$10:$C$29,$C1915,'10'!$G$10:$G$29)*'10'!$E$3</f>
        <v>0</v>
      </c>
      <c r="Q1915" s="224">
        <f>SUMIF('11'!$C$10:$C$39,$C1915,'11'!$G$10:$G$39)*'11'!$E$3</f>
        <v>0</v>
      </c>
      <c r="R1915" s="224">
        <f>SUMIF('12'!$C$10:$C$29,$C1915,'12'!$G$10:$G$29)*'12'!$E$3</f>
        <v>0</v>
      </c>
      <c r="S1915" s="224">
        <f>SUMIF('13'!$C$10:$C$29,$C1915,'13'!$G$10:$G$29)*'13'!$E$3</f>
        <v>0</v>
      </c>
      <c r="T1915" s="224">
        <f>SUMIF('14'!$C$10:$C$29,$C1915,'14'!$G$10:$G$29)*'14'!$E$3</f>
        <v>0</v>
      </c>
      <c r="U1915" s="224">
        <f>SUMIF('15'!$C$10:$C$29,$C1915,'15'!$G$10:$G$29)*'15'!$E$3</f>
        <v>0</v>
      </c>
      <c r="V1915" s="224">
        <f>SUMIF('16'!$C$10:$C$29,$C1915,'16'!$G$10:$G$29)*'16'!$E$3</f>
        <v>0</v>
      </c>
      <c r="W1915" s="224">
        <f>SUMIF('17'!$C$10:$C$29,$C1915,'17'!$G$10:$G$29)*'17'!$E$3</f>
        <v>0</v>
      </c>
      <c r="X1915" s="224">
        <f>SUMIF('18'!$C$10:$C$29,$C1915,'18'!$G$10:$G$29)*'18'!$E$3</f>
        <v>0</v>
      </c>
      <c r="Y1915" s="224">
        <f>SUMIF('19'!$C$10:$C$28,$C1915,'19'!$G$10:$G$28)*'19'!$E$3</f>
        <v>0</v>
      </c>
      <c r="Z1915" s="224">
        <f>SUMIF('20'!$C$10:$C$29,$C1915,'20'!$G$10:$G$29)*'20'!$E$3</f>
        <v>0</v>
      </c>
      <c r="AA1915" s="224">
        <f>SUMIF('21'!$C$10:$C$29,$C1915,'21'!$G$10:$G$29)*'21'!$E$3</f>
        <v>0</v>
      </c>
    </row>
    <row r="1916" spans="3:27" ht="15" hidden="1">
      <c r="C1916" s="207" t="s">
        <v>3929</v>
      </c>
      <c r="D1916" s="207" t="s">
        <v>3930</v>
      </c>
      <c r="F1916" s="303">
        <f t="shared" si="30"/>
        <v>0</v>
      </c>
      <c r="G1916" s="224">
        <f>SUMIF('01'!$C$10:$C$29,$C1916,'01'!$G$10:$G$29)*'01'!$E$3</f>
        <v>0</v>
      </c>
      <c r="H1916" s="224">
        <f>SUMIF('02'!$C$10:$C$28,$C1916,'02'!$G$10:$G$28)*'02'!$E$3</f>
        <v>0</v>
      </c>
      <c r="I1916" s="224">
        <f>SUMIF('03'!$C$10:$C$29,$C1916,'03'!$G$10:$G$29)*'03'!$E$3</f>
        <v>0</v>
      </c>
      <c r="J1916" s="224">
        <f>SUMIF('04'!$C$10:$C$26,$C1916,'04'!$G$10:$G$26)*'04'!$E$3</f>
        <v>0</v>
      </c>
      <c r="K1916" s="224">
        <f>SUMIF('05'!$C$10:$C$29,$C1916,'05'!$G$10:$G$29)*'05'!$E$3</f>
        <v>0</v>
      </c>
      <c r="L1916" s="224">
        <f>SUMIF('06'!$C$10:$C$29,$C1916,'06'!$G$10:$G$29)*'06'!$E$3</f>
        <v>0</v>
      </c>
      <c r="M1916" s="224">
        <f>SUMIF('07'!$C$10:$C$26,$C1916,'07'!$G$10:$G$26)*'07'!$E$3</f>
        <v>0</v>
      </c>
      <c r="N1916" s="224">
        <f>SUMIF('08'!$C$10:$C$29,$C1916,'08'!$G$10:$G$29)*'08'!$E$3</f>
        <v>0</v>
      </c>
      <c r="O1916" s="224">
        <f>SUMIF('09'!$C$10:$C$29,$C1916,'09'!$G$10:$G$29)*'09'!$E$3</f>
        <v>0</v>
      </c>
      <c r="P1916" s="224">
        <f>SUMIF('10'!$C$10:$C$29,$C1916,'10'!$G$10:$G$29)*'10'!$E$3</f>
        <v>0</v>
      </c>
      <c r="Q1916" s="224">
        <f>SUMIF('11'!$C$10:$C$39,$C1916,'11'!$G$10:$G$39)*'11'!$E$3</f>
        <v>0</v>
      </c>
      <c r="R1916" s="224">
        <f>SUMIF('12'!$C$10:$C$29,$C1916,'12'!$G$10:$G$29)*'12'!$E$3</f>
        <v>0</v>
      </c>
      <c r="S1916" s="224">
        <f>SUMIF('13'!$C$10:$C$29,$C1916,'13'!$G$10:$G$29)*'13'!$E$3</f>
        <v>0</v>
      </c>
      <c r="T1916" s="224">
        <f>SUMIF('14'!$C$10:$C$29,$C1916,'14'!$G$10:$G$29)*'14'!$E$3</f>
        <v>0</v>
      </c>
      <c r="U1916" s="224">
        <f>SUMIF('15'!$C$10:$C$29,$C1916,'15'!$G$10:$G$29)*'15'!$E$3</f>
        <v>0</v>
      </c>
      <c r="V1916" s="224">
        <f>SUMIF('16'!$C$10:$C$29,$C1916,'16'!$G$10:$G$29)*'16'!$E$3</f>
        <v>0</v>
      </c>
      <c r="W1916" s="224">
        <f>SUMIF('17'!$C$10:$C$29,$C1916,'17'!$G$10:$G$29)*'17'!$E$3</f>
        <v>0</v>
      </c>
      <c r="X1916" s="224">
        <f>SUMIF('18'!$C$10:$C$29,$C1916,'18'!$G$10:$G$29)*'18'!$E$3</f>
        <v>0</v>
      </c>
      <c r="Y1916" s="224">
        <f>SUMIF('19'!$C$10:$C$28,$C1916,'19'!$G$10:$G$28)*'19'!$E$3</f>
        <v>0</v>
      </c>
      <c r="Z1916" s="224">
        <f>SUMIF('20'!$C$10:$C$29,$C1916,'20'!$G$10:$G$29)*'20'!$E$3</f>
        <v>0</v>
      </c>
      <c r="AA1916" s="224">
        <f>SUMIF('21'!$C$10:$C$29,$C1916,'21'!$G$10:$G$29)*'21'!$E$3</f>
        <v>0</v>
      </c>
    </row>
    <row r="1917" spans="3:27" ht="15" hidden="1">
      <c r="C1917" s="207" t="s">
        <v>3931</v>
      </c>
      <c r="D1917" s="207" t="s">
        <v>3932</v>
      </c>
      <c r="F1917" s="303">
        <f t="shared" si="30"/>
        <v>0</v>
      </c>
      <c r="G1917" s="224">
        <f>SUMIF('01'!$C$10:$C$29,$C1917,'01'!$G$10:$G$29)*'01'!$E$3</f>
        <v>0</v>
      </c>
      <c r="H1917" s="224">
        <f>SUMIF('02'!$C$10:$C$28,$C1917,'02'!$G$10:$G$28)*'02'!$E$3</f>
        <v>0</v>
      </c>
      <c r="I1917" s="224">
        <f>SUMIF('03'!$C$10:$C$29,$C1917,'03'!$G$10:$G$29)*'03'!$E$3</f>
        <v>0</v>
      </c>
      <c r="J1917" s="224">
        <f>SUMIF('04'!$C$10:$C$26,$C1917,'04'!$G$10:$G$26)*'04'!$E$3</f>
        <v>0</v>
      </c>
      <c r="K1917" s="224">
        <f>SUMIF('05'!$C$10:$C$29,$C1917,'05'!$G$10:$G$29)*'05'!$E$3</f>
        <v>0</v>
      </c>
      <c r="L1917" s="224">
        <f>SUMIF('06'!$C$10:$C$29,$C1917,'06'!$G$10:$G$29)*'06'!$E$3</f>
        <v>0</v>
      </c>
      <c r="M1917" s="224">
        <f>SUMIF('07'!$C$10:$C$26,$C1917,'07'!$G$10:$G$26)*'07'!$E$3</f>
        <v>0</v>
      </c>
      <c r="N1917" s="224">
        <f>SUMIF('08'!$C$10:$C$29,$C1917,'08'!$G$10:$G$29)*'08'!$E$3</f>
        <v>0</v>
      </c>
      <c r="O1917" s="224">
        <f>SUMIF('09'!$C$10:$C$29,$C1917,'09'!$G$10:$G$29)*'09'!$E$3</f>
        <v>0</v>
      </c>
      <c r="P1917" s="224">
        <f>SUMIF('10'!$C$10:$C$29,$C1917,'10'!$G$10:$G$29)*'10'!$E$3</f>
        <v>0</v>
      </c>
      <c r="Q1917" s="224">
        <f>SUMIF('11'!$C$10:$C$39,$C1917,'11'!$G$10:$G$39)*'11'!$E$3</f>
        <v>0</v>
      </c>
      <c r="R1917" s="224">
        <f>SUMIF('12'!$C$10:$C$29,$C1917,'12'!$G$10:$G$29)*'12'!$E$3</f>
        <v>0</v>
      </c>
      <c r="S1917" s="224">
        <f>SUMIF('13'!$C$10:$C$29,$C1917,'13'!$G$10:$G$29)*'13'!$E$3</f>
        <v>0</v>
      </c>
      <c r="T1917" s="224">
        <f>SUMIF('14'!$C$10:$C$29,$C1917,'14'!$G$10:$G$29)*'14'!$E$3</f>
        <v>0</v>
      </c>
      <c r="U1917" s="224">
        <f>SUMIF('15'!$C$10:$C$29,$C1917,'15'!$G$10:$G$29)*'15'!$E$3</f>
        <v>0</v>
      </c>
      <c r="V1917" s="224">
        <f>SUMIF('16'!$C$10:$C$29,$C1917,'16'!$G$10:$G$29)*'16'!$E$3</f>
        <v>0</v>
      </c>
      <c r="W1917" s="224">
        <f>SUMIF('17'!$C$10:$C$29,$C1917,'17'!$G$10:$G$29)*'17'!$E$3</f>
        <v>0</v>
      </c>
      <c r="X1917" s="224">
        <f>SUMIF('18'!$C$10:$C$29,$C1917,'18'!$G$10:$G$29)*'18'!$E$3</f>
        <v>0</v>
      </c>
      <c r="Y1917" s="224">
        <f>SUMIF('19'!$C$10:$C$28,$C1917,'19'!$G$10:$G$28)*'19'!$E$3</f>
        <v>0</v>
      </c>
      <c r="Z1917" s="224">
        <f>SUMIF('20'!$C$10:$C$29,$C1917,'20'!$G$10:$G$29)*'20'!$E$3</f>
        <v>0</v>
      </c>
      <c r="AA1917" s="224">
        <f>SUMIF('21'!$C$10:$C$29,$C1917,'21'!$G$10:$G$29)*'21'!$E$3</f>
        <v>0</v>
      </c>
    </row>
    <row r="1918" spans="3:27" ht="15" hidden="1">
      <c r="C1918" s="207" t="s">
        <v>3933</v>
      </c>
      <c r="D1918" s="207" t="s">
        <v>3934</v>
      </c>
      <c r="F1918" s="303">
        <f t="shared" si="30"/>
        <v>0</v>
      </c>
      <c r="G1918" s="224">
        <f>SUMIF('01'!$C$10:$C$29,$C1918,'01'!$G$10:$G$29)*'01'!$E$3</f>
        <v>0</v>
      </c>
      <c r="H1918" s="224">
        <f>SUMIF('02'!$C$10:$C$28,$C1918,'02'!$G$10:$G$28)*'02'!$E$3</f>
        <v>0</v>
      </c>
      <c r="I1918" s="224">
        <f>SUMIF('03'!$C$10:$C$29,$C1918,'03'!$G$10:$G$29)*'03'!$E$3</f>
        <v>0</v>
      </c>
      <c r="J1918" s="224">
        <f>SUMIF('04'!$C$10:$C$26,$C1918,'04'!$G$10:$G$26)*'04'!$E$3</f>
        <v>0</v>
      </c>
      <c r="K1918" s="224">
        <f>SUMIF('05'!$C$10:$C$29,$C1918,'05'!$G$10:$G$29)*'05'!$E$3</f>
        <v>0</v>
      </c>
      <c r="L1918" s="224">
        <f>SUMIF('06'!$C$10:$C$29,$C1918,'06'!$G$10:$G$29)*'06'!$E$3</f>
        <v>0</v>
      </c>
      <c r="M1918" s="224">
        <f>SUMIF('07'!$C$10:$C$26,$C1918,'07'!$G$10:$G$26)*'07'!$E$3</f>
        <v>0</v>
      </c>
      <c r="N1918" s="224">
        <f>SUMIF('08'!$C$10:$C$29,$C1918,'08'!$G$10:$G$29)*'08'!$E$3</f>
        <v>0</v>
      </c>
      <c r="O1918" s="224">
        <f>SUMIF('09'!$C$10:$C$29,$C1918,'09'!$G$10:$G$29)*'09'!$E$3</f>
        <v>0</v>
      </c>
      <c r="P1918" s="224">
        <f>SUMIF('10'!$C$10:$C$29,$C1918,'10'!$G$10:$G$29)*'10'!$E$3</f>
        <v>0</v>
      </c>
      <c r="Q1918" s="224">
        <f>SUMIF('11'!$C$10:$C$39,$C1918,'11'!$G$10:$G$39)*'11'!$E$3</f>
        <v>0</v>
      </c>
      <c r="R1918" s="224">
        <f>SUMIF('12'!$C$10:$C$29,$C1918,'12'!$G$10:$G$29)*'12'!$E$3</f>
        <v>0</v>
      </c>
      <c r="S1918" s="224">
        <f>SUMIF('13'!$C$10:$C$29,$C1918,'13'!$G$10:$G$29)*'13'!$E$3</f>
        <v>0</v>
      </c>
      <c r="T1918" s="224">
        <f>SUMIF('14'!$C$10:$C$29,$C1918,'14'!$G$10:$G$29)*'14'!$E$3</f>
        <v>0</v>
      </c>
      <c r="U1918" s="224">
        <f>SUMIF('15'!$C$10:$C$29,$C1918,'15'!$G$10:$G$29)*'15'!$E$3</f>
        <v>0</v>
      </c>
      <c r="V1918" s="224">
        <f>SUMIF('16'!$C$10:$C$29,$C1918,'16'!$G$10:$G$29)*'16'!$E$3</f>
        <v>0</v>
      </c>
      <c r="W1918" s="224">
        <f>SUMIF('17'!$C$10:$C$29,$C1918,'17'!$G$10:$G$29)*'17'!$E$3</f>
        <v>0</v>
      </c>
      <c r="X1918" s="224">
        <f>SUMIF('18'!$C$10:$C$29,$C1918,'18'!$G$10:$G$29)*'18'!$E$3</f>
        <v>0</v>
      </c>
      <c r="Y1918" s="224">
        <f>SUMIF('19'!$C$10:$C$28,$C1918,'19'!$G$10:$G$28)*'19'!$E$3</f>
        <v>0</v>
      </c>
      <c r="Z1918" s="224">
        <f>SUMIF('20'!$C$10:$C$29,$C1918,'20'!$G$10:$G$29)*'20'!$E$3</f>
        <v>0</v>
      </c>
      <c r="AA1918" s="224">
        <f>SUMIF('21'!$C$10:$C$29,$C1918,'21'!$G$10:$G$29)*'21'!$E$3</f>
        <v>0</v>
      </c>
    </row>
    <row r="1919" spans="3:27" ht="15" hidden="1">
      <c r="C1919" s="207" t="s">
        <v>3935</v>
      </c>
      <c r="D1919" s="207" t="s">
        <v>3936</v>
      </c>
      <c r="F1919" s="303">
        <f t="shared" si="30"/>
        <v>0</v>
      </c>
      <c r="G1919" s="224">
        <f>SUMIF('01'!$C$10:$C$29,$C1919,'01'!$G$10:$G$29)*'01'!$E$3</f>
        <v>0</v>
      </c>
      <c r="H1919" s="224">
        <f>SUMIF('02'!$C$10:$C$28,$C1919,'02'!$G$10:$G$28)*'02'!$E$3</f>
        <v>0</v>
      </c>
      <c r="I1919" s="224">
        <f>SUMIF('03'!$C$10:$C$29,$C1919,'03'!$G$10:$G$29)*'03'!$E$3</f>
        <v>0</v>
      </c>
      <c r="J1919" s="224">
        <f>SUMIF('04'!$C$10:$C$26,$C1919,'04'!$G$10:$G$26)*'04'!$E$3</f>
        <v>0</v>
      </c>
      <c r="K1919" s="224">
        <f>SUMIF('05'!$C$10:$C$29,$C1919,'05'!$G$10:$G$29)*'05'!$E$3</f>
        <v>0</v>
      </c>
      <c r="L1919" s="224">
        <f>SUMIF('06'!$C$10:$C$29,$C1919,'06'!$G$10:$G$29)*'06'!$E$3</f>
        <v>0</v>
      </c>
      <c r="M1919" s="224">
        <f>SUMIF('07'!$C$10:$C$26,$C1919,'07'!$G$10:$G$26)*'07'!$E$3</f>
        <v>0</v>
      </c>
      <c r="N1919" s="224">
        <f>SUMIF('08'!$C$10:$C$29,$C1919,'08'!$G$10:$G$29)*'08'!$E$3</f>
        <v>0</v>
      </c>
      <c r="O1919" s="224">
        <f>SUMIF('09'!$C$10:$C$29,$C1919,'09'!$G$10:$G$29)*'09'!$E$3</f>
        <v>0</v>
      </c>
      <c r="P1919" s="224">
        <f>SUMIF('10'!$C$10:$C$29,$C1919,'10'!$G$10:$G$29)*'10'!$E$3</f>
        <v>0</v>
      </c>
      <c r="Q1919" s="224">
        <f>SUMIF('11'!$C$10:$C$39,$C1919,'11'!$G$10:$G$39)*'11'!$E$3</f>
        <v>0</v>
      </c>
      <c r="R1919" s="224">
        <f>SUMIF('12'!$C$10:$C$29,$C1919,'12'!$G$10:$G$29)*'12'!$E$3</f>
        <v>0</v>
      </c>
      <c r="S1919" s="224">
        <f>SUMIF('13'!$C$10:$C$29,$C1919,'13'!$G$10:$G$29)*'13'!$E$3</f>
        <v>0</v>
      </c>
      <c r="T1919" s="224">
        <f>SUMIF('14'!$C$10:$C$29,$C1919,'14'!$G$10:$G$29)*'14'!$E$3</f>
        <v>0</v>
      </c>
      <c r="U1919" s="224">
        <f>SUMIF('15'!$C$10:$C$29,$C1919,'15'!$G$10:$G$29)*'15'!$E$3</f>
        <v>0</v>
      </c>
      <c r="V1919" s="224">
        <f>SUMIF('16'!$C$10:$C$29,$C1919,'16'!$G$10:$G$29)*'16'!$E$3</f>
        <v>0</v>
      </c>
      <c r="W1919" s="224">
        <f>SUMIF('17'!$C$10:$C$29,$C1919,'17'!$G$10:$G$29)*'17'!$E$3</f>
        <v>0</v>
      </c>
      <c r="X1919" s="224">
        <f>SUMIF('18'!$C$10:$C$29,$C1919,'18'!$G$10:$G$29)*'18'!$E$3</f>
        <v>0</v>
      </c>
      <c r="Y1919" s="224">
        <f>SUMIF('19'!$C$10:$C$28,$C1919,'19'!$G$10:$G$28)*'19'!$E$3</f>
        <v>0</v>
      </c>
      <c r="Z1919" s="224">
        <f>SUMIF('20'!$C$10:$C$29,$C1919,'20'!$G$10:$G$29)*'20'!$E$3</f>
        <v>0</v>
      </c>
      <c r="AA1919" s="224">
        <f>SUMIF('21'!$C$10:$C$29,$C1919,'21'!$G$10:$G$29)*'21'!$E$3</f>
        <v>0</v>
      </c>
    </row>
    <row r="1920" spans="3:27" ht="15">
      <c r="C1920" s="207" t="s">
        <v>120</v>
      </c>
      <c r="D1920" s="207" t="s">
        <v>122</v>
      </c>
      <c r="F1920" s="303">
        <f t="shared" si="30"/>
        <v>1623.1104500000001</v>
      </c>
      <c r="G1920" s="224">
        <f>SUMIF('01'!$C$10:$C$29,$C1920,'01'!$G$10:$G$29)*'01'!$E$3</f>
        <v>0</v>
      </c>
      <c r="H1920" s="224">
        <f>SUMIF('02'!$C$10:$C$28,$C1920,'02'!$G$10:$G$28)*'02'!$E$3</f>
        <v>0</v>
      </c>
      <c r="I1920" s="224">
        <f>SUMIF('03'!$C$10:$C$29,$C1920,'03'!$G$10:$G$29)*'03'!$E$3</f>
        <v>0</v>
      </c>
      <c r="J1920" s="224">
        <f>SUMIF('04'!$C$10:$C$26,$C1920,'04'!$G$10:$G$26)*'04'!$E$3</f>
        <v>0</v>
      </c>
      <c r="K1920" s="224">
        <f>SUMIF('05'!$C$10:$C$29,$C1920,'05'!$G$10:$G$29)*'05'!$E$3</f>
        <v>0</v>
      </c>
      <c r="L1920" s="224">
        <f>SUMIF('06'!$C$10:$C$29,$C1920,'06'!$G$10:$G$29)*'06'!$E$3</f>
        <v>877.35700000000008</v>
      </c>
      <c r="M1920" s="224">
        <f>SUMIF('07'!$C$10:$C$26,$C1920,'07'!$G$10:$G$26)*'07'!$E$3</f>
        <v>219.33925000000002</v>
      </c>
      <c r="N1920" s="224">
        <f>SUMIF('08'!$C$10:$C$29,$C1920,'08'!$G$10:$G$29)*'08'!$E$3</f>
        <v>0</v>
      </c>
      <c r="O1920" s="224">
        <f>SUMIF('09'!$C$10:$C$29,$C1920,'09'!$G$10:$G$29)*'09'!$E$3</f>
        <v>0</v>
      </c>
      <c r="P1920" s="224">
        <f>SUMIF('10'!$C$10:$C$29,$C1920,'10'!$G$10:$G$29)*'10'!$E$3</f>
        <v>0</v>
      </c>
      <c r="Q1920" s="224">
        <f>SUMIF('11'!$C$10:$C$39,$C1920,'11'!$G$10:$G$39)*'11'!$E$3</f>
        <v>0</v>
      </c>
      <c r="R1920" s="224">
        <f>SUMIF('12'!$C$10:$C$29,$C1920,'12'!$G$10:$G$29)*'12'!$E$3</f>
        <v>0</v>
      </c>
      <c r="S1920" s="224">
        <f>SUMIF('13'!$C$10:$C$29,$C1920,'13'!$G$10:$G$29)*'13'!$E$3</f>
        <v>526.41420000000005</v>
      </c>
      <c r="T1920" s="224">
        <f>SUMIF('14'!$C$10:$C$29,$C1920,'14'!$G$10:$G$29)*'14'!$E$3</f>
        <v>0</v>
      </c>
      <c r="U1920" s="224">
        <f>SUMIF('15'!$C$10:$C$29,$C1920,'15'!$G$10:$G$29)*'15'!$E$3</f>
        <v>0</v>
      </c>
      <c r="V1920" s="224">
        <f>SUMIF('16'!$C$10:$C$29,$C1920,'16'!$G$10:$G$29)*'16'!$E$3</f>
        <v>0</v>
      </c>
      <c r="W1920" s="224">
        <f>SUMIF('17'!$C$10:$C$29,$C1920,'17'!$G$10:$G$29)*'17'!$E$3</f>
        <v>0</v>
      </c>
      <c r="X1920" s="224">
        <f>SUMIF('18'!$C$10:$C$29,$C1920,'18'!$G$10:$G$29)*'18'!$E$3</f>
        <v>0</v>
      </c>
      <c r="Y1920" s="224">
        <f>SUMIF('19'!$C$10:$C$28,$C1920,'19'!$G$10:$G$28)*'19'!$E$3</f>
        <v>0</v>
      </c>
      <c r="Z1920" s="224">
        <f>SUMIF('20'!$C$10:$C$29,$C1920,'20'!$G$10:$G$29)*'20'!$E$3</f>
        <v>0</v>
      </c>
      <c r="AA1920" s="224">
        <f>SUMIF('21'!$C$10:$C$29,$C1920,'21'!$G$10:$G$29)*'21'!$E$3</f>
        <v>0</v>
      </c>
    </row>
    <row r="1921" spans="3:27" ht="15" hidden="1">
      <c r="C1921" s="207" t="s">
        <v>3937</v>
      </c>
      <c r="D1921" s="207" t="s">
        <v>3938</v>
      </c>
      <c r="F1921" s="303">
        <f t="shared" si="30"/>
        <v>0</v>
      </c>
      <c r="G1921" s="224">
        <f>SUMIF('01'!$C$10:$C$29,$C1921,'01'!$G$10:$G$29)*'01'!$E$3</f>
        <v>0</v>
      </c>
      <c r="H1921" s="224">
        <f>SUMIF('02'!$C$10:$C$28,$C1921,'02'!$G$10:$G$28)*'02'!$E$3</f>
        <v>0</v>
      </c>
      <c r="I1921" s="224">
        <f>SUMIF('03'!$C$10:$C$29,$C1921,'03'!$G$10:$G$29)*'03'!$E$3</f>
        <v>0</v>
      </c>
      <c r="J1921" s="224">
        <f>SUMIF('04'!$C$10:$C$26,$C1921,'04'!$G$10:$G$26)*'04'!$E$3</f>
        <v>0</v>
      </c>
      <c r="K1921" s="224">
        <f>SUMIF('05'!$C$10:$C$29,$C1921,'05'!$G$10:$G$29)*'05'!$E$3</f>
        <v>0</v>
      </c>
      <c r="L1921" s="224">
        <f>SUMIF('06'!$C$10:$C$29,$C1921,'06'!$G$10:$G$29)*'06'!$E$3</f>
        <v>0</v>
      </c>
      <c r="M1921" s="224">
        <f>SUMIF('07'!$C$10:$C$26,$C1921,'07'!$G$10:$G$26)*'07'!$E$3</f>
        <v>0</v>
      </c>
      <c r="N1921" s="224">
        <f>SUMIF('08'!$C$10:$C$29,$C1921,'08'!$G$10:$G$29)*'08'!$E$3</f>
        <v>0</v>
      </c>
      <c r="O1921" s="224">
        <f>SUMIF('09'!$C$10:$C$29,$C1921,'09'!$G$10:$G$29)*'09'!$E$3</f>
        <v>0</v>
      </c>
      <c r="P1921" s="224">
        <f>SUMIF('10'!$C$10:$C$29,$C1921,'10'!$G$10:$G$29)*'10'!$E$3</f>
        <v>0</v>
      </c>
      <c r="Q1921" s="224">
        <f>SUMIF('11'!$C$10:$C$39,$C1921,'11'!$G$10:$G$39)*'11'!$E$3</f>
        <v>0</v>
      </c>
      <c r="R1921" s="224">
        <f>SUMIF('12'!$C$10:$C$29,$C1921,'12'!$G$10:$G$29)*'12'!$E$3</f>
        <v>0</v>
      </c>
      <c r="S1921" s="224">
        <f>SUMIF('13'!$C$10:$C$29,$C1921,'13'!$G$10:$G$29)*'13'!$E$3</f>
        <v>0</v>
      </c>
      <c r="T1921" s="224">
        <f>SUMIF('14'!$C$10:$C$29,$C1921,'14'!$G$10:$G$29)*'14'!$E$3</f>
        <v>0</v>
      </c>
      <c r="U1921" s="224">
        <f>SUMIF('15'!$C$10:$C$29,$C1921,'15'!$G$10:$G$29)*'15'!$E$3</f>
        <v>0</v>
      </c>
      <c r="V1921" s="224">
        <f>SUMIF('16'!$C$10:$C$29,$C1921,'16'!$G$10:$G$29)*'16'!$E$3</f>
        <v>0</v>
      </c>
      <c r="W1921" s="224">
        <f>SUMIF('17'!$C$10:$C$29,$C1921,'17'!$G$10:$G$29)*'17'!$E$3</f>
        <v>0</v>
      </c>
      <c r="X1921" s="224">
        <f>SUMIF('18'!$C$10:$C$29,$C1921,'18'!$G$10:$G$29)*'18'!$E$3</f>
        <v>0</v>
      </c>
      <c r="Y1921" s="224">
        <f>SUMIF('19'!$C$10:$C$28,$C1921,'19'!$G$10:$G$28)*'19'!$E$3</f>
        <v>0</v>
      </c>
      <c r="Z1921" s="224">
        <f>SUMIF('20'!$C$10:$C$29,$C1921,'20'!$G$10:$G$29)*'20'!$E$3</f>
        <v>0</v>
      </c>
      <c r="AA1921" s="224">
        <f>SUMIF('21'!$C$10:$C$29,$C1921,'21'!$G$10:$G$29)*'21'!$E$3</f>
        <v>0</v>
      </c>
    </row>
    <row r="1922" spans="3:27" ht="15" hidden="1">
      <c r="C1922" s="207" t="s">
        <v>3939</v>
      </c>
      <c r="D1922" s="207" t="s">
        <v>3940</v>
      </c>
      <c r="F1922" s="303">
        <f t="shared" si="30"/>
        <v>0</v>
      </c>
      <c r="G1922" s="224">
        <f>SUMIF('01'!$C$10:$C$29,$C1922,'01'!$G$10:$G$29)*'01'!$E$3</f>
        <v>0</v>
      </c>
      <c r="H1922" s="224">
        <f>SUMIF('02'!$C$10:$C$28,$C1922,'02'!$G$10:$G$28)*'02'!$E$3</f>
        <v>0</v>
      </c>
      <c r="I1922" s="224">
        <f>SUMIF('03'!$C$10:$C$29,$C1922,'03'!$G$10:$G$29)*'03'!$E$3</f>
        <v>0</v>
      </c>
      <c r="J1922" s="224">
        <f>SUMIF('04'!$C$10:$C$26,$C1922,'04'!$G$10:$G$26)*'04'!$E$3</f>
        <v>0</v>
      </c>
      <c r="K1922" s="224">
        <f>SUMIF('05'!$C$10:$C$29,$C1922,'05'!$G$10:$G$29)*'05'!$E$3</f>
        <v>0</v>
      </c>
      <c r="L1922" s="224">
        <f>SUMIF('06'!$C$10:$C$29,$C1922,'06'!$G$10:$G$29)*'06'!$E$3</f>
        <v>0</v>
      </c>
      <c r="M1922" s="224">
        <f>SUMIF('07'!$C$10:$C$26,$C1922,'07'!$G$10:$G$26)*'07'!$E$3</f>
        <v>0</v>
      </c>
      <c r="N1922" s="224">
        <f>SUMIF('08'!$C$10:$C$29,$C1922,'08'!$G$10:$G$29)*'08'!$E$3</f>
        <v>0</v>
      </c>
      <c r="O1922" s="224">
        <f>SUMIF('09'!$C$10:$C$29,$C1922,'09'!$G$10:$G$29)*'09'!$E$3</f>
        <v>0</v>
      </c>
      <c r="P1922" s="224">
        <f>SUMIF('10'!$C$10:$C$29,$C1922,'10'!$G$10:$G$29)*'10'!$E$3</f>
        <v>0</v>
      </c>
      <c r="Q1922" s="224">
        <f>SUMIF('11'!$C$10:$C$39,$C1922,'11'!$G$10:$G$39)*'11'!$E$3</f>
        <v>0</v>
      </c>
      <c r="R1922" s="224">
        <f>SUMIF('12'!$C$10:$C$29,$C1922,'12'!$G$10:$G$29)*'12'!$E$3</f>
        <v>0</v>
      </c>
      <c r="S1922" s="224">
        <f>SUMIF('13'!$C$10:$C$29,$C1922,'13'!$G$10:$G$29)*'13'!$E$3</f>
        <v>0</v>
      </c>
      <c r="T1922" s="224">
        <f>SUMIF('14'!$C$10:$C$29,$C1922,'14'!$G$10:$G$29)*'14'!$E$3</f>
        <v>0</v>
      </c>
      <c r="U1922" s="224">
        <f>SUMIF('15'!$C$10:$C$29,$C1922,'15'!$G$10:$G$29)*'15'!$E$3</f>
        <v>0</v>
      </c>
      <c r="V1922" s="224">
        <f>SUMIF('16'!$C$10:$C$29,$C1922,'16'!$G$10:$G$29)*'16'!$E$3</f>
        <v>0</v>
      </c>
      <c r="W1922" s="224">
        <f>SUMIF('17'!$C$10:$C$29,$C1922,'17'!$G$10:$G$29)*'17'!$E$3</f>
        <v>0</v>
      </c>
      <c r="X1922" s="224">
        <f>SUMIF('18'!$C$10:$C$29,$C1922,'18'!$G$10:$G$29)*'18'!$E$3</f>
        <v>0</v>
      </c>
      <c r="Y1922" s="224">
        <f>SUMIF('19'!$C$10:$C$28,$C1922,'19'!$G$10:$G$28)*'19'!$E$3</f>
        <v>0</v>
      </c>
      <c r="Z1922" s="224">
        <f>SUMIF('20'!$C$10:$C$29,$C1922,'20'!$G$10:$G$29)*'20'!$E$3</f>
        <v>0</v>
      </c>
      <c r="AA1922" s="224">
        <f>SUMIF('21'!$C$10:$C$29,$C1922,'21'!$G$10:$G$29)*'21'!$E$3</f>
        <v>0</v>
      </c>
    </row>
    <row r="1923" spans="3:27" ht="15" hidden="1">
      <c r="C1923" s="207" t="s">
        <v>3941</v>
      </c>
      <c r="D1923" s="207" t="s">
        <v>3942</v>
      </c>
      <c r="F1923" s="303">
        <f t="shared" si="30"/>
        <v>0</v>
      </c>
      <c r="G1923" s="224">
        <f>SUMIF('01'!$C$10:$C$29,$C1923,'01'!$G$10:$G$29)*'01'!$E$3</f>
        <v>0</v>
      </c>
      <c r="H1923" s="224">
        <f>SUMIF('02'!$C$10:$C$28,$C1923,'02'!$G$10:$G$28)*'02'!$E$3</f>
        <v>0</v>
      </c>
      <c r="I1923" s="224">
        <f>SUMIF('03'!$C$10:$C$29,$C1923,'03'!$G$10:$G$29)*'03'!$E$3</f>
        <v>0</v>
      </c>
      <c r="J1923" s="224">
        <f>SUMIF('04'!$C$10:$C$26,$C1923,'04'!$G$10:$G$26)*'04'!$E$3</f>
        <v>0</v>
      </c>
      <c r="K1923" s="224">
        <f>SUMIF('05'!$C$10:$C$29,$C1923,'05'!$G$10:$G$29)*'05'!$E$3</f>
        <v>0</v>
      </c>
      <c r="L1923" s="224">
        <f>SUMIF('06'!$C$10:$C$29,$C1923,'06'!$G$10:$G$29)*'06'!$E$3</f>
        <v>0</v>
      </c>
      <c r="M1923" s="224">
        <f>SUMIF('07'!$C$10:$C$26,$C1923,'07'!$G$10:$G$26)*'07'!$E$3</f>
        <v>0</v>
      </c>
      <c r="N1923" s="224">
        <f>SUMIF('08'!$C$10:$C$29,$C1923,'08'!$G$10:$G$29)*'08'!$E$3</f>
        <v>0</v>
      </c>
      <c r="O1923" s="224">
        <f>SUMIF('09'!$C$10:$C$29,$C1923,'09'!$G$10:$G$29)*'09'!$E$3</f>
        <v>0</v>
      </c>
      <c r="P1923" s="224">
        <f>SUMIF('10'!$C$10:$C$29,$C1923,'10'!$G$10:$G$29)*'10'!$E$3</f>
        <v>0</v>
      </c>
      <c r="Q1923" s="224">
        <f>SUMIF('11'!$C$10:$C$39,$C1923,'11'!$G$10:$G$39)*'11'!$E$3</f>
        <v>0</v>
      </c>
      <c r="R1923" s="224">
        <f>SUMIF('12'!$C$10:$C$29,$C1923,'12'!$G$10:$G$29)*'12'!$E$3</f>
        <v>0</v>
      </c>
      <c r="S1923" s="224">
        <f>SUMIF('13'!$C$10:$C$29,$C1923,'13'!$G$10:$G$29)*'13'!$E$3</f>
        <v>0</v>
      </c>
      <c r="T1923" s="224">
        <f>SUMIF('14'!$C$10:$C$29,$C1923,'14'!$G$10:$G$29)*'14'!$E$3</f>
        <v>0</v>
      </c>
      <c r="U1923" s="224">
        <f>SUMIF('15'!$C$10:$C$29,$C1923,'15'!$G$10:$G$29)*'15'!$E$3</f>
        <v>0</v>
      </c>
      <c r="V1923" s="224">
        <f>SUMIF('16'!$C$10:$C$29,$C1923,'16'!$G$10:$G$29)*'16'!$E$3</f>
        <v>0</v>
      </c>
      <c r="W1923" s="224">
        <f>SUMIF('17'!$C$10:$C$29,$C1923,'17'!$G$10:$G$29)*'17'!$E$3</f>
        <v>0</v>
      </c>
      <c r="X1923" s="224">
        <f>SUMIF('18'!$C$10:$C$29,$C1923,'18'!$G$10:$G$29)*'18'!$E$3</f>
        <v>0</v>
      </c>
      <c r="Y1923" s="224">
        <f>SUMIF('19'!$C$10:$C$28,$C1923,'19'!$G$10:$G$28)*'19'!$E$3</f>
        <v>0</v>
      </c>
      <c r="Z1923" s="224">
        <f>SUMIF('20'!$C$10:$C$29,$C1923,'20'!$G$10:$G$29)*'20'!$E$3</f>
        <v>0</v>
      </c>
      <c r="AA1923" s="224">
        <f>SUMIF('21'!$C$10:$C$29,$C1923,'21'!$G$10:$G$29)*'21'!$E$3</f>
        <v>0</v>
      </c>
    </row>
    <row r="1924" spans="3:27" ht="15" hidden="1">
      <c r="C1924" s="207" t="s">
        <v>3943</v>
      </c>
      <c r="D1924" s="207" t="s">
        <v>3944</v>
      </c>
      <c r="F1924" s="303">
        <f t="shared" si="30"/>
        <v>0</v>
      </c>
      <c r="G1924" s="224">
        <f>SUMIF('01'!$C$10:$C$29,$C1924,'01'!$G$10:$G$29)*'01'!$E$3</f>
        <v>0</v>
      </c>
      <c r="H1924" s="224">
        <f>SUMIF('02'!$C$10:$C$28,$C1924,'02'!$G$10:$G$28)*'02'!$E$3</f>
        <v>0</v>
      </c>
      <c r="I1924" s="224">
        <f>SUMIF('03'!$C$10:$C$29,$C1924,'03'!$G$10:$G$29)*'03'!$E$3</f>
        <v>0</v>
      </c>
      <c r="J1924" s="224">
        <f>SUMIF('04'!$C$10:$C$26,$C1924,'04'!$G$10:$G$26)*'04'!$E$3</f>
        <v>0</v>
      </c>
      <c r="K1924" s="224">
        <f>SUMIF('05'!$C$10:$C$29,$C1924,'05'!$G$10:$G$29)*'05'!$E$3</f>
        <v>0</v>
      </c>
      <c r="L1924" s="224">
        <f>SUMIF('06'!$C$10:$C$29,$C1924,'06'!$G$10:$G$29)*'06'!$E$3</f>
        <v>0</v>
      </c>
      <c r="M1924" s="224">
        <f>SUMIF('07'!$C$10:$C$26,$C1924,'07'!$G$10:$G$26)*'07'!$E$3</f>
        <v>0</v>
      </c>
      <c r="N1924" s="224">
        <f>SUMIF('08'!$C$10:$C$29,$C1924,'08'!$G$10:$G$29)*'08'!$E$3</f>
        <v>0</v>
      </c>
      <c r="O1924" s="224">
        <f>SUMIF('09'!$C$10:$C$29,$C1924,'09'!$G$10:$G$29)*'09'!$E$3</f>
        <v>0</v>
      </c>
      <c r="P1924" s="224">
        <f>SUMIF('10'!$C$10:$C$29,$C1924,'10'!$G$10:$G$29)*'10'!$E$3</f>
        <v>0</v>
      </c>
      <c r="Q1924" s="224">
        <f>SUMIF('11'!$C$10:$C$39,$C1924,'11'!$G$10:$G$39)*'11'!$E$3</f>
        <v>0</v>
      </c>
      <c r="R1924" s="224">
        <f>SUMIF('12'!$C$10:$C$29,$C1924,'12'!$G$10:$G$29)*'12'!$E$3</f>
        <v>0</v>
      </c>
      <c r="S1924" s="224">
        <f>SUMIF('13'!$C$10:$C$29,$C1924,'13'!$G$10:$G$29)*'13'!$E$3</f>
        <v>0</v>
      </c>
      <c r="T1924" s="224">
        <f>SUMIF('14'!$C$10:$C$29,$C1924,'14'!$G$10:$G$29)*'14'!$E$3</f>
        <v>0</v>
      </c>
      <c r="U1924" s="224">
        <f>SUMIF('15'!$C$10:$C$29,$C1924,'15'!$G$10:$G$29)*'15'!$E$3</f>
        <v>0</v>
      </c>
      <c r="V1924" s="224">
        <f>SUMIF('16'!$C$10:$C$29,$C1924,'16'!$G$10:$G$29)*'16'!$E$3</f>
        <v>0</v>
      </c>
      <c r="W1924" s="224">
        <f>SUMIF('17'!$C$10:$C$29,$C1924,'17'!$G$10:$G$29)*'17'!$E$3</f>
        <v>0</v>
      </c>
      <c r="X1924" s="224">
        <f>SUMIF('18'!$C$10:$C$29,$C1924,'18'!$G$10:$G$29)*'18'!$E$3</f>
        <v>0</v>
      </c>
      <c r="Y1924" s="224">
        <f>SUMIF('19'!$C$10:$C$28,$C1924,'19'!$G$10:$G$28)*'19'!$E$3</f>
        <v>0</v>
      </c>
      <c r="Z1924" s="224">
        <f>SUMIF('20'!$C$10:$C$29,$C1924,'20'!$G$10:$G$29)*'20'!$E$3</f>
        <v>0</v>
      </c>
      <c r="AA1924" s="224">
        <f>SUMIF('21'!$C$10:$C$29,$C1924,'21'!$G$10:$G$29)*'21'!$E$3</f>
        <v>0</v>
      </c>
    </row>
    <row r="1925" spans="3:27" ht="15" hidden="1">
      <c r="C1925" s="207" t="s">
        <v>3945</v>
      </c>
      <c r="D1925" s="207" t="s">
        <v>3946</v>
      </c>
      <c r="F1925" s="303">
        <f t="shared" si="30"/>
        <v>0</v>
      </c>
      <c r="G1925" s="224">
        <f>SUMIF('01'!$C$10:$C$29,$C1925,'01'!$G$10:$G$29)*'01'!$E$3</f>
        <v>0</v>
      </c>
      <c r="H1925" s="224">
        <f>SUMIF('02'!$C$10:$C$28,$C1925,'02'!$G$10:$G$28)*'02'!$E$3</f>
        <v>0</v>
      </c>
      <c r="I1925" s="224">
        <f>SUMIF('03'!$C$10:$C$29,$C1925,'03'!$G$10:$G$29)*'03'!$E$3</f>
        <v>0</v>
      </c>
      <c r="J1925" s="224">
        <f>SUMIF('04'!$C$10:$C$26,$C1925,'04'!$G$10:$G$26)*'04'!$E$3</f>
        <v>0</v>
      </c>
      <c r="K1925" s="224">
        <f>SUMIF('05'!$C$10:$C$29,$C1925,'05'!$G$10:$G$29)*'05'!$E$3</f>
        <v>0</v>
      </c>
      <c r="L1925" s="224">
        <f>SUMIF('06'!$C$10:$C$29,$C1925,'06'!$G$10:$G$29)*'06'!$E$3</f>
        <v>0</v>
      </c>
      <c r="M1925" s="224">
        <f>SUMIF('07'!$C$10:$C$26,$C1925,'07'!$G$10:$G$26)*'07'!$E$3</f>
        <v>0</v>
      </c>
      <c r="N1925" s="224">
        <f>SUMIF('08'!$C$10:$C$29,$C1925,'08'!$G$10:$G$29)*'08'!$E$3</f>
        <v>0</v>
      </c>
      <c r="O1925" s="224">
        <f>SUMIF('09'!$C$10:$C$29,$C1925,'09'!$G$10:$G$29)*'09'!$E$3</f>
        <v>0</v>
      </c>
      <c r="P1925" s="224">
        <f>SUMIF('10'!$C$10:$C$29,$C1925,'10'!$G$10:$G$29)*'10'!$E$3</f>
        <v>0</v>
      </c>
      <c r="Q1925" s="224">
        <f>SUMIF('11'!$C$10:$C$39,$C1925,'11'!$G$10:$G$39)*'11'!$E$3</f>
        <v>0</v>
      </c>
      <c r="R1925" s="224">
        <f>SUMIF('12'!$C$10:$C$29,$C1925,'12'!$G$10:$G$29)*'12'!$E$3</f>
        <v>0</v>
      </c>
      <c r="S1925" s="224">
        <f>SUMIF('13'!$C$10:$C$29,$C1925,'13'!$G$10:$G$29)*'13'!$E$3</f>
        <v>0</v>
      </c>
      <c r="T1925" s="224">
        <f>SUMIF('14'!$C$10:$C$29,$C1925,'14'!$G$10:$G$29)*'14'!$E$3</f>
        <v>0</v>
      </c>
      <c r="U1925" s="224">
        <f>SUMIF('15'!$C$10:$C$29,$C1925,'15'!$G$10:$G$29)*'15'!$E$3</f>
        <v>0</v>
      </c>
      <c r="V1925" s="224">
        <f>SUMIF('16'!$C$10:$C$29,$C1925,'16'!$G$10:$G$29)*'16'!$E$3</f>
        <v>0</v>
      </c>
      <c r="W1925" s="224">
        <f>SUMIF('17'!$C$10:$C$29,$C1925,'17'!$G$10:$G$29)*'17'!$E$3</f>
        <v>0</v>
      </c>
      <c r="X1925" s="224">
        <f>SUMIF('18'!$C$10:$C$29,$C1925,'18'!$G$10:$G$29)*'18'!$E$3</f>
        <v>0</v>
      </c>
      <c r="Y1925" s="224">
        <f>SUMIF('19'!$C$10:$C$28,$C1925,'19'!$G$10:$G$28)*'19'!$E$3</f>
        <v>0</v>
      </c>
      <c r="Z1925" s="224">
        <f>SUMIF('20'!$C$10:$C$29,$C1925,'20'!$G$10:$G$29)*'20'!$E$3</f>
        <v>0</v>
      </c>
      <c r="AA1925" s="224">
        <f>SUMIF('21'!$C$10:$C$29,$C1925,'21'!$G$10:$G$29)*'21'!$E$3</f>
        <v>0</v>
      </c>
    </row>
    <row r="1926" spans="3:27" ht="15" hidden="1">
      <c r="C1926" s="207" t="s">
        <v>3947</v>
      </c>
      <c r="D1926" s="207" t="s">
        <v>3948</v>
      </c>
      <c r="F1926" s="303">
        <f t="shared" si="30"/>
        <v>0</v>
      </c>
      <c r="G1926" s="224">
        <f>SUMIF('01'!$C$10:$C$29,$C1926,'01'!$G$10:$G$29)*'01'!$E$3</f>
        <v>0</v>
      </c>
      <c r="H1926" s="224">
        <f>SUMIF('02'!$C$10:$C$28,$C1926,'02'!$G$10:$G$28)*'02'!$E$3</f>
        <v>0</v>
      </c>
      <c r="I1926" s="224">
        <f>SUMIF('03'!$C$10:$C$29,$C1926,'03'!$G$10:$G$29)*'03'!$E$3</f>
        <v>0</v>
      </c>
      <c r="J1926" s="224">
        <f>SUMIF('04'!$C$10:$C$26,$C1926,'04'!$G$10:$G$26)*'04'!$E$3</f>
        <v>0</v>
      </c>
      <c r="K1926" s="224">
        <f>SUMIF('05'!$C$10:$C$29,$C1926,'05'!$G$10:$G$29)*'05'!$E$3</f>
        <v>0</v>
      </c>
      <c r="L1926" s="224">
        <f>SUMIF('06'!$C$10:$C$29,$C1926,'06'!$G$10:$G$29)*'06'!$E$3</f>
        <v>0</v>
      </c>
      <c r="M1926" s="224">
        <f>SUMIF('07'!$C$10:$C$26,$C1926,'07'!$G$10:$G$26)*'07'!$E$3</f>
        <v>0</v>
      </c>
      <c r="N1926" s="224">
        <f>SUMIF('08'!$C$10:$C$29,$C1926,'08'!$G$10:$G$29)*'08'!$E$3</f>
        <v>0</v>
      </c>
      <c r="O1926" s="224">
        <f>SUMIF('09'!$C$10:$C$29,$C1926,'09'!$G$10:$G$29)*'09'!$E$3</f>
        <v>0</v>
      </c>
      <c r="P1926" s="224">
        <f>SUMIF('10'!$C$10:$C$29,$C1926,'10'!$G$10:$G$29)*'10'!$E$3</f>
        <v>0</v>
      </c>
      <c r="Q1926" s="224">
        <f>SUMIF('11'!$C$10:$C$39,$C1926,'11'!$G$10:$G$39)*'11'!$E$3</f>
        <v>0</v>
      </c>
      <c r="R1926" s="224">
        <f>SUMIF('12'!$C$10:$C$29,$C1926,'12'!$G$10:$G$29)*'12'!$E$3</f>
        <v>0</v>
      </c>
      <c r="S1926" s="224">
        <f>SUMIF('13'!$C$10:$C$29,$C1926,'13'!$G$10:$G$29)*'13'!$E$3</f>
        <v>0</v>
      </c>
      <c r="T1926" s="224">
        <f>SUMIF('14'!$C$10:$C$29,$C1926,'14'!$G$10:$G$29)*'14'!$E$3</f>
        <v>0</v>
      </c>
      <c r="U1926" s="224">
        <f>SUMIF('15'!$C$10:$C$29,$C1926,'15'!$G$10:$G$29)*'15'!$E$3</f>
        <v>0</v>
      </c>
      <c r="V1926" s="224">
        <f>SUMIF('16'!$C$10:$C$29,$C1926,'16'!$G$10:$G$29)*'16'!$E$3</f>
        <v>0</v>
      </c>
      <c r="W1926" s="224">
        <f>SUMIF('17'!$C$10:$C$29,$C1926,'17'!$G$10:$G$29)*'17'!$E$3</f>
        <v>0</v>
      </c>
      <c r="X1926" s="224">
        <f>SUMIF('18'!$C$10:$C$29,$C1926,'18'!$G$10:$G$29)*'18'!$E$3</f>
        <v>0</v>
      </c>
      <c r="Y1926" s="224">
        <f>SUMIF('19'!$C$10:$C$28,$C1926,'19'!$G$10:$G$28)*'19'!$E$3</f>
        <v>0</v>
      </c>
      <c r="Z1926" s="224">
        <f>SUMIF('20'!$C$10:$C$29,$C1926,'20'!$G$10:$G$29)*'20'!$E$3</f>
        <v>0</v>
      </c>
      <c r="AA1926" s="224">
        <f>SUMIF('21'!$C$10:$C$29,$C1926,'21'!$G$10:$G$29)*'21'!$E$3</f>
        <v>0</v>
      </c>
    </row>
    <row r="1927" spans="3:27" ht="15" hidden="1">
      <c r="C1927" s="207" t="s">
        <v>3949</v>
      </c>
      <c r="D1927" s="207" t="s">
        <v>3950</v>
      </c>
      <c r="F1927" s="303">
        <f t="shared" si="30"/>
        <v>0</v>
      </c>
      <c r="G1927" s="224">
        <f>SUMIF('01'!$C$10:$C$29,$C1927,'01'!$G$10:$G$29)*'01'!$E$3</f>
        <v>0</v>
      </c>
      <c r="H1927" s="224">
        <f>SUMIF('02'!$C$10:$C$28,$C1927,'02'!$G$10:$G$28)*'02'!$E$3</f>
        <v>0</v>
      </c>
      <c r="I1927" s="224">
        <f>SUMIF('03'!$C$10:$C$29,$C1927,'03'!$G$10:$G$29)*'03'!$E$3</f>
        <v>0</v>
      </c>
      <c r="J1927" s="224">
        <f>SUMIF('04'!$C$10:$C$26,$C1927,'04'!$G$10:$G$26)*'04'!$E$3</f>
        <v>0</v>
      </c>
      <c r="K1927" s="224">
        <f>SUMIF('05'!$C$10:$C$29,$C1927,'05'!$G$10:$G$29)*'05'!$E$3</f>
        <v>0</v>
      </c>
      <c r="L1927" s="224">
        <f>SUMIF('06'!$C$10:$C$29,$C1927,'06'!$G$10:$G$29)*'06'!$E$3</f>
        <v>0</v>
      </c>
      <c r="M1927" s="224">
        <f>SUMIF('07'!$C$10:$C$26,$C1927,'07'!$G$10:$G$26)*'07'!$E$3</f>
        <v>0</v>
      </c>
      <c r="N1927" s="224">
        <f>SUMIF('08'!$C$10:$C$29,$C1927,'08'!$G$10:$G$29)*'08'!$E$3</f>
        <v>0</v>
      </c>
      <c r="O1927" s="224">
        <f>SUMIF('09'!$C$10:$C$29,$C1927,'09'!$G$10:$G$29)*'09'!$E$3</f>
        <v>0</v>
      </c>
      <c r="P1927" s="224">
        <f>SUMIF('10'!$C$10:$C$29,$C1927,'10'!$G$10:$G$29)*'10'!$E$3</f>
        <v>0</v>
      </c>
      <c r="Q1927" s="224">
        <f>SUMIF('11'!$C$10:$C$39,$C1927,'11'!$G$10:$G$39)*'11'!$E$3</f>
        <v>0</v>
      </c>
      <c r="R1927" s="224">
        <f>SUMIF('12'!$C$10:$C$29,$C1927,'12'!$G$10:$G$29)*'12'!$E$3</f>
        <v>0</v>
      </c>
      <c r="S1927" s="224">
        <f>SUMIF('13'!$C$10:$C$29,$C1927,'13'!$G$10:$G$29)*'13'!$E$3</f>
        <v>0</v>
      </c>
      <c r="T1927" s="224">
        <f>SUMIF('14'!$C$10:$C$29,$C1927,'14'!$G$10:$G$29)*'14'!$E$3</f>
        <v>0</v>
      </c>
      <c r="U1927" s="224">
        <f>SUMIF('15'!$C$10:$C$29,$C1927,'15'!$G$10:$G$29)*'15'!$E$3</f>
        <v>0</v>
      </c>
      <c r="V1927" s="224">
        <f>SUMIF('16'!$C$10:$C$29,$C1927,'16'!$G$10:$G$29)*'16'!$E$3</f>
        <v>0</v>
      </c>
      <c r="W1927" s="224">
        <f>SUMIF('17'!$C$10:$C$29,$C1927,'17'!$G$10:$G$29)*'17'!$E$3</f>
        <v>0</v>
      </c>
      <c r="X1927" s="224">
        <f>SUMIF('18'!$C$10:$C$29,$C1927,'18'!$G$10:$G$29)*'18'!$E$3</f>
        <v>0</v>
      </c>
      <c r="Y1927" s="224">
        <f>SUMIF('19'!$C$10:$C$28,$C1927,'19'!$G$10:$G$28)*'19'!$E$3</f>
        <v>0</v>
      </c>
      <c r="Z1927" s="224">
        <f>SUMIF('20'!$C$10:$C$29,$C1927,'20'!$G$10:$G$29)*'20'!$E$3</f>
        <v>0</v>
      </c>
      <c r="AA1927" s="224">
        <f>SUMIF('21'!$C$10:$C$29,$C1927,'21'!$G$10:$G$29)*'21'!$E$3</f>
        <v>0</v>
      </c>
    </row>
    <row r="1928" spans="3:27" ht="15" hidden="1">
      <c r="C1928" s="207" t="s">
        <v>3951</v>
      </c>
      <c r="D1928" s="207" t="s">
        <v>3952</v>
      </c>
      <c r="F1928" s="303">
        <f t="shared" si="30"/>
        <v>0</v>
      </c>
      <c r="G1928" s="224">
        <f>SUMIF('01'!$C$10:$C$29,$C1928,'01'!$G$10:$G$29)*'01'!$E$3</f>
        <v>0</v>
      </c>
      <c r="H1928" s="224">
        <f>SUMIF('02'!$C$10:$C$28,$C1928,'02'!$G$10:$G$28)*'02'!$E$3</f>
        <v>0</v>
      </c>
      <c r="I1928" s="224">
        <f>SUMIF('03'!$C$10:$C$29,$C1928,'03'!$G$10:$G$29)*'03'!$E$3</f>
        <v>0</v>
      </c>
      <c r="J1928" s="224">
        <f>SUMIF('04'!$C$10:$C$26,$C1928,'04'!$G$10:$G$26)*'04'!$E$3</f>
        <v>0</v>
      </c>
      <c r="K1928" s="224">
        <f>SUMIF('05'!$C$10:$C$29,$C1928,'05'!$G$10:$G$29)*'05'!$E$3</f>
        <v>0</v>
      </c>
      <c r="L1928" s="224">
        <f>SUMIF('06'!$C$10:$C$29,$C1928,'06'!$G$10:$G$29)*'06'!$E$3</f>
        <v>0</v>
      </c>
      <c r="M1928" s="224">
        <f>SUMIF('07'!$C$10:$C$26,$C1928,'07'!$G$10:$G$26)*'07'!$E$3</f>
        <v>0</v>
      </c>
      <c r="N1928" s="224">
        <f>SUMIF('08'!$C$10:$C$29,$C1928,'08'!$G$10:$G$29)*'08'!$E$3</f>
        <v>0</v>
      </c>
      <c r="O1928" s="224">
        <f>SUMIF('09'!$C$10:$C$29,$C1928,'09'!$G$10:$G$29)*'09'!$E$3</f>
        <v>0</v>
      </c>
      <c r="P1928" s="224">
        <f>SUMIF('10'!$C$10:$C$29,$C1928,'10'!$G$10:$G$29)*'10'!$E$3</f>
        <v>0</v>
      </c>
      <c r="Q1928" s="224">
        <f>SUMIF('11'!$C$10:$C$39,$C1928,'11'!$G$10:$G$39)*'11'!$E$3</f>
        <v>0</v>
      </c>
      <c r="R1928" s="224">
        <f>SUMIF('12'!$C$10:$C$29,$C1928,'12'!$G$10:$G$29)*'12'!$E$3</f>
        <v>0</v>
      </c>
      <c r="S1928" s="224">
        <f>SUMIF('13'!$C$10:$C$29,$C1928,'13'!$G$10:$G$29)*'13'!$E$3</f>
        <v>0</v>
      </c>
      <c r="T1928" s="224">
        <f>SUMIF('14'!$C$10:$C$29,$C1928,'14'!$G$10:$G$29)*'14'!$E$3</f>
        <v>0</v>
      </c>
      <c r="U1928" s="224">
        <f>SUMIF('15'!$C$10:$C$29,$C1928,'15'!$G$10:$G$29)*'15'!$E$3</f>
        <v>0</v>
      </c>
      <c r="V1928" s="224">
        <f>SUMIF('16'!$C$10:$C$29,$C1928,'16'!$G$10:$G$29)*'16'!$E$3</f>
        <v>0</v>
      </c>
      <c r="W1928" s="224">
        <f>SUMIF('17'!$C$10:$C$29,$C1928,'17'!$G$10:$G$29)*'17'!$E$3</f>
        <v>0</v>
      </c>
      <c r="X1928" s="224">
        <f>SUMIF('18'!$C$10:$C$29,$C1928,'18'!$G$10:$G$29)*'18'!$E$3</f>
        <v>0</v>
      </c>
      <c r="Y1928" s="224">
        <f>SUMIF('19'!$C$10:$C$28,$C1928,'19'!$G$10:$G$28)*'19'!$E$3</f>
        <v>0</v>
      </c>
      <c r="Z1928" s="224">
        <f>SUMIF('20'!$C$10:$C$29,$C1928,'20'!$G$10:$G$29)*'20'!$E$3</f>
        <v>0</v>
      </c>
      <c r="AA1928" s="224">
        <f>SUMIF('21'!$C$10:$C$29,$C1928,'21'!$G$10:$G$29)*'21'!$E$3</f>
        <v>0</v>
      </c>
    </row>
    <row r="1929" spans="3:27" ht="15" hidden="1">
      <c r="C1929" s="207" t="s">
        <v>3953</v>
      </c>
      <c r="D1929" s="207" t="s">
        <v>3954</v>
      </c>
      <c r="F1929" s="303">
        <f t="shared" si="30"/>
        <v>0</v>
      </c>
      <c r="G1929" s="224">
        <f>SUMIF('01'!$C$10:$C$29,$C1929,'01'!$G$10:$G$29)*'01'!$E$3</f>
        <v>0</v>
      </c>
      <c r="H1929" s="224">
        <f>SUMIF('02'!$C$10:$C$28,$C1929,'02'!$G$10:$G$28)*'02'!$E$3</f>
        <v>0</v>
      </c>
      <c r="I1929" s="224">
        <f>SUMIF('03'!$C$10:$C$29,$C1929,'03'!$G$10:$G$29)*'03'!$E$3</f>
        <v>0</v>
      </c>
      <c r="J1929" s="224">
        <f>SUMIF('04'!$C$10:$C$26,$C1929,'04'!$G$10:$G$26)*'04'!$E$3</f>
        <v>0</v>
      </c>
      <c r="K1929" s="224">
        <f>SUMIF('05'!$C$10:$C$29,$C1929,'05'!$G$10:$G$29)*'05'!$E$3</f>
        <v>0</v>
      </c>
      <c r="L1929" s="224">
        <f>SUMIF('06'!$C$10:$C$29,$C1929,'06'!$G$10:$G$29)*'06'!$E$3</f>
        <v>0</v>
      </c>
      <c r="M1929" s="224">
        <f>SUMIF('07'!$C$10:$C$26,$C1929,'07'!$G$10:$G$26)*'07'!$E$3</f>
        <v>0</v>
      </c>
      <c r="N1929" s="224">
        <f>SUMIF('08'!$C$10:$C$29,$C1929,'08'!$G$10:$G$29)*'08'!$E$3</f>
        <v>0</v>
      </c>
      <c r="O1929" s="224">
        <f>SUMIF('09'!$C$10:$C$29,$C1929,'09'!$G$10:$G$29)*'09'!$E$3</f>
        <v>0</v>
      </c>
      <c r="P1929" s="224">
        <f>SUMIF('10'!$C$10:$C$29,$C1929,'10'!$G$10:$G$29)*'10'!$E$3</f>
        <v>0</v>
      </c>
      <c r="Q1929" s="224">
        <f>SUMIF('11'!$C$10:$C$39,$C1929,'11'!$G$10:$G$39)*'11'!$E$3</f>
        <v>0</v>
      </c>
      <c r="R1929" s="224">
        <f>SUMIF('12'!$C$10:$C$29,$C1929,'12'!$G$10:$G$29)*'12'!$E$3</f>
        <v>0</v>
      </c>
      <c r="S1929" s="224">
        <f>SUMIF('13'!$C$10:$C$29,$C1929,'13'!$G$10:$G$29)*'13'!$E$3</f>
        <v>0</v>
      </c>
      <c r="T1929" s="224">
        <f>SUMIF('14'!$C$10:$C$29,$C1929,'14'!$G$10:$G$29)*'14'!$E$3</f>
        <v>0</v>
      </c>
      <c r="U1929" s="224">
        <f>SUMIF('15'!$C$10:$C$29,$C1929,'15'!$G$10:$G$29)*'15'!$E$3</f>
        <v>0</v>
      </c>
      <c r="V1929" s="224">
        <f>SUMIF('16'!$C$10:$C$29,$C1929,'16'!$G$10:$G$29)*'16'!$E$3</f>
        <v>0</v>
      </c>
      <c r="W1929" s="224">
        <f>SUMIF('17'!$C$10:$C$29,$C1929,'17'!$G$10:$G$29)*'17'!$E$3</f>
        <v>0</v>
      </c>
      <c r="X1929" s="224">
        <f>SUMIF('18'!$C$10:$C$29,$C1929,'18'!$G$10:$G$29)*'18'!$E$3</f>
        <v>0</v>
      </c>
      <c r="Y1929" s="224">
        <f>SUMIF('19'!$C$10:$C$28,$C1929,'19'!$G$10:$G$28)*'19'!$E$3</f>
        <v>0</v>
      </c>
      <c r="Z1929" s="224">
        <f>SUMIF('20'!$C$10:$C$29,$C1929,'20'!$G$10:$G$29)*'20'!$E$3</f>
        <v>0</v>
      </c>
      <c r="AA1929" s="224">
        <f>SUMIF('21'!$C$10:$C$29,$C1929,'21'!$G$10:$G$29)*'21'!$E$3</f>
        <v>0</v>
      </c>
    </row>
    <row r="1930" spans="3:27" ht="15" hidden="1">
      <c r="C1930" s="207" t="s">
        <v>3955</v>
      </c>
      <c r="D1930" s="207" t="s">
        <v>3956</v>
      </c>
      <c r="F1930" s="303">
        <f t="shared" ref="F1930:F1975" si="31">SUM(G1930:AA1930)</f>
        <v>0</v>
      </c>
      <c r="G1930" s="224">
        <f>SUMIF('01'!$C$10:$C$29,$C1930,'01'!$G$10:$G$29)*'01'!$E$3</f>
        <v>0</v>
      </c>
      <c r="H1930" s="224">
        <f>SUMIF('02'!$C$10:$C$28,$C1930,'02'!$G$10:$G$28)*'02'!$E$3</f>
        <v>0</v>
      </c>
      <c r="I1930" s="224">
        <f>SUMIF('03'!$C$10:$C$29,$C1930,'03'!$G$10:$G$29)*'03'!$E$3</f>
        <v>0</v>
      </c>
      <c r="J1930" s="224">
        <f>SUMIF('04'!$C$10:$C$26,$C1930,'04'!$G$10:$G$26)*'04'!$E$3</f>
        <v>0</v>
      </c>
      <c r="K1930" s="224">
        <f>SUMIF('05'!$C$10:$C$29,$C1930,'05'!$G$10:$G$29)*'05'!$E$3</f>
        <v>0</v>
      </c>
      <c r="L1930" s="224">
        <f>SUMIF('06'!$C$10:$C$29,$C1930,'06'!$G$10:$G$29)*'06'!$E$3</f>
        <v>0</v>
      </c>
      <c r="M1930" s="224">
        <f>SUMIF('07'!$C$10:$C$26,$C1930,'07'!$G$10:$G$26)*'07'!$E$3</f>
        <v>0</v>
      </c>
      <c r="N1930" s="224">
        <f>SUMIF('08'!$C$10:$C$29,$C1930,'08'!$G$10:$G$29)*'08'!$E$3</f>
        <v>0</v>
      </c>
      <c r="O1930" s="224">
        <f>SUMIF('09'!$C$10:$C$29,$C1930,'09'!$G$10:$G$29)*'09'!$E$3</f>
        <v>0</v>
      </c>
      <c r="P1930" s="224">
        <f>SUMIF('10'!$C$10:$C$29,$C1930,'10'!$G$10:$G$29)*'10'!$E$3</f>
        <v>0</v>
      </c>
      <c r="Q1930" s="224">
        <f>SUMIF('11'!$C$10:$C$39,$C1930,'11'!$G$10:$G$39)*'11'!$E$3</f>
        <v>0</v>
      </c>
      <c r="R1930" s="224">
        <f>SUMIF('12'!$C$10:$C$29,$C1930,'12'!$G$10:$G$29)*'12'!$E$3</f>
        <v>0</v>
      </c>
      <c r="S1930" s="224">
        <f>SUMIF('13'!$C$10:$C$29,$C1930,'13'!$G$10:$G$29)*'13'!$E$3</f>
        <v>0</v>
      </c>
      <c r="T1930" s="224">
        <f>SUMIF('14'!$C$10:$C$29,$C1930,'14'!$G$10:$G$29)*'14'!$E$3</f>
        <v>0</v>
      </c>
      <c r="U1930" s="224">
        <f>SUMIF('15'!$C$10:$C$29,$C1930,'15'!$G$10:$G$29)*'15'!$E$3</f>
        <v>0</v>
      </c>
      <c r="V1930" s="224">
        <f>SUMIF('16'!$C$10:$C$29,$C1930,'16'!$G$10:$G$29)*'16'!$E$3</f>
        <v>0</v>
      </c>
      <c r="W1930" s="224">
        <f>SUMIF('17'!$C$10:$C$29,$C1930,'17'!$G$10:$G$29)*'17'!$E$3</f>
        <v>0</v>
      </c>
      <c r="X1930" s="224">
        <f>SUMIF('18'!$C$10:$C$29,$C1930,'18'!$G$10:$G$29)*'18'!$E$3</f>
        <v>0</v>
      </c>
      <c r="Y1930" s="224">
        <f>SUMIF('19'!$C$10:$C$28,$C1930,'19'!$G$10:$G$28)*'19'!$E$3</f>
        <v>0</v>
      </c>
      <c r="Z1930" s="224">
        <f>SUMIF('20'!$C$10:$C$29,$C1930,'20'!$G$10:$G$29)*'20'!$E$3</f>
        <v>0</v>
      </c>
      <c r="AA1930" s="224">
        <f>SUMIF('21'!$C$10:$C$29,$C1930,'21'!$G$10:$G$29)*'21'!$E$3</f>
        <v>0</v>
      </c>
    </row>
    <row r="1931" spans="3:27" ht="15" hidden="1">
      <c r="C1931" s="207" t="s">
        <v>3957</v>
      </c>
      <c r="D1931" s="207" t="s">
        <v>3958</v>
      </c>
      <c r="F1931" s="303">
        <f t="shared" si="31"/>
        <v>0</v>
      </c>
      <c r="G1931" s="224">
        <f>SUMIF('01'!$C$10:$C$29,$C1931,'01'!$G$10:$G$29)*'01'!$E$3</f>
        <v>0</v>
      </c>
      <c r="H1931" s="224">
        <f>SUMIF('02'!$C$10:$C$28,$C1931,'02'!$G$10:$G$28)*'02'!$E$3</f>
        <v>0</v>
      </c>
      <c r="I1931" s="224">
        <f>SUMIF('03'!$C$10:$C$29,$C1931,'03'!$G$10:$G$29)*'03'!$E$3</f>
        <v>0</v>
      </c>
      <c r="J1931" s="224">
        <f>SUMIF('04'!$C$10:$C$26,$C1931,'04'!$G$10:$G$26)*'04'!$E$3</f>
        <v>0</v>
      </c>
      <c r="K1931" s="224">
        <f>SUMIF('05'!$C$10:$C$29,$C1931,'05'!$G$10:$G$29)*'05'!$E$3</f>
        <v>0</v>
      </c>
      <c r="L1931" s="224">
        <f>SUMIF('06'!$C$10:$C$29,$C1931,'06'!$G$10:$G$29)*'06'!$E$3</f>
        <v>0</v>
      </c>
      <c r="M1931" s="224">
        <f>SUMIF('07'!$C$10:$C$26,$C1931,'07'!$G$10:$G$26)*'07'!$E$3</f>
        <v>0</v>
      </c>
      <c r="N1931" s="224">
        <f>SUMIF('08'!$C$10:$C$29,$C1931,'08'!$G$10:$G$29)*'08'!$E$3</f>
        <v>0</v>
      </c>
      <c r="O1931" s="224">
        <f>SUMIF('09'!$C$10:$C$29,$C1931,'09'!$G$10:$G$29)*'09'!$E$3</f>
        <v>0</v>
      </c>
      <c r="P1931" s="224">
        <f>SUMIF('10'!$C$10:$C$29,$C1931,'10'!$G$10:$G$29)*'10'!$E$3</f>
        <v>0</v>
      </c>
      <c r="Q1931" s="224">
        <f>SUMIF('11'!$C$10:$C$39,$C1931,'11'!$G$10:$G$39)*'11'!$E$3</f>
        <v>0</v>
      </c>
      <c r="R1931" s="224">
        <f>SUMIF('12'!$C$10:$C$29,$C1931,'12'!$G$10:$G$29)*'12'!$E$3</f>
        <v>0</v>
      </c>
      <c r="S1931" s="224">
        <f>SUMIF('13'!$C$10:$C$29,$C1931,'13'!$G$10:$G$29)*'13'!$E$3</f>
        <v>0</v>
      </c>
      <c r="T1931" s="224">
        <f>SUMIF('14'!$C$10:$C$29,$C1931,'14'!$G$10:$G$29)*'14'!$E$3</f>
        <v>0</v>
      </c>
      <c r="U1931" s="224">
        <f>SUMIF('15'!$C$10:$C$29,$C1931,'15'!$G$10:$G$29)*'15'!$E$3</f>
        <v>0</v>
      </c>
      <c r="V1931" s="224">
        <f>SUMIF('16'!$C$10:$C$29,$C1931,'16'!$G$10:$G$29)*'16'!$E$3</f>
        <v>0</v>
      </c>
      <c r="W1931" s="224">
        <f>SUMIF('17'!$C$10:$C$29,$C1931,'17'!$G$10:$G$29)*'17'!$E$3</f>
        <v>0</v>
      </c>
      <c r="X1931" s="224">
        <f>SUMIF('18'!$C$10:$C$29,$C1931,'18'!$G$10:$G$29)*'18'!$E$3</f>
        <v>0</v>
      </c>
      <c r="Y1931" s="224">
        <f>SUMIF('19'!$C$10:$C$28,$C1931,'19'!$G$10:$G$28)*'19'!$E$3</f>
        <v>0</v>
      </c>
      <c r="Z1931" s="224">
        <f>SUMIF('20'!$C$10:$C$29,$C1931,'20'!$G$10:$G$29)*'20'!$E$3</f>
        <v>0</v>
      </c>
      <c r="AA1931" s="224">
        <f>SUMIF('21'!$C$10:$C$29,$C1931,'21'!$G$10:$G$29)*'21'!$E$3</f>
        <v>0</v>
      </c>
    </row>
    <row r="1932" spans="3:27" ht="15" hidden="1">
      <c r="C1932" s="207" t="s">
        <v>3959</v>
      </c>
      <c r="D1932" s="207" t="s">
        <v>3960</v>
      </c>
      <c r="F1932" s="303">
        <f t="shared" si="31"/>
        <v>0</v>
      </c>
      <c r="G1932" s="224">
        <f>SUMIF('01'!$C$10:$C$29,$C1932,'01'!$G$10:$G$29)*'01'!$E$3</f>
        <v>0</v>
      </c>
      <c r="H1932" s="224">
        <f>SUMIF('02'!$C$10:$C$28,$C1932,'02'!$G$10:$G$28)*'02'!$E$3</f>
        <v>0</v>
      </c>
      <c r="I1932" s="224">
        <f>SUMIF('03'!$C$10:$C$29,$C1932,'03'!$G$10:$G$29)*'03'!$E$3</f>
        <v>0</v>
      </c>
      <c r="J1932" s="224">
        <f>SUMIF('04'!$C$10:$C$26,$C1932,'04'!$G$10:$G$26)*'04'!$E$3</f>
        <v>0</v>
      </c>
      <c r="K1932" s="224">
        <f>SUMIF('05'!$C$10:$C$29,$C1932,'05'!$G$10:$G$29)*'05'!$E$3</f>
        <v>0</v>
      </c>
      <c r="L1932" s="224">
        <f>SUMIF('06'!$C$10:$C$29,$C1932,'06'!$G$10:$G$29)*'06'!$E$3</f>
        <v>0</v>
      </c>
      <c r="M1932" s="224">
        <f>SUMIF('07'!$C$10:$C$26,$C1932,'07'!$G$10:$G$26)*'07'!$E$3</f>
        <v>0</v>
      </c>
      <c r="N1932" s="224">
        <f>SUMIF('08'!$C$10:$C$29,$C1932,'08'!$G$10:$G$29)*'08'!$E$3</f>
        <v>0</v>
      </c>
      <c r="O1932" s="224">
        <f>SUMIF('09'!$C$10:$C$29,$C1932,'09'!$G$10:$G$29)*'09'!$E$3</f>
        <v>0</v>
      </c>
      <c r="P1932" s="224">
        <f>SUMIF('10'!$C$10:$C$29,$C1932,'10'!$G$10:$G$29)*'10'!$E$3</f>
        <v>0</v>
      </c>
      <c r="Q1932" s="224">
        <f>SUMIF('11'!$C$10:$C$39,$C1932,'11'!$G$10:$G$39)*'11'!$E$3</f>
        <v>0</v>
      </c>
      <c r="R1932" s="224">
        <f>SUMIF('12'!$C$10:$C$29,$C1932,'12'!$G$10:$G$29)*'12'!$E$3</f>
        <v>0</v>
      </c>
      <c r="S1932" s="224">
        <f>SUMIF('13'!$C$10:$C$29,$C1932,'13'!$G$10:$G$29)*'13'!$E$3</f>
        <v>0</v>
      </c>
      <c r="T1932" s="224">
        <f>SUMIF('14'!$C$10:$C$29,$C1932,'14'!$G$10:$G$29)*'14'!$E$3</f>
        <v>0</v>
      </c>
      <c r="U1932" s="224">
        <f>SUMIF('15'!$C$10:$C$29,$C1932,'15'!$G$10:$G$29)*'15'!$E$3</f>
        <v>0</v>
      </c>
      <c r="V1932" s="224">
        <f>SUMIF('16'!$C$10:$C$29,$C1932,'16'!$G$10:$G$29)*'16'!$E$3</f>
        <v>0</v>
      </c>
      <c r="W1932" s="224">
        <f>SUMIF('17'!$C$10:$C$29,$C1932,'17'!$G$10:$G$29)*'17'!$E$3</f>
        <v>0</v>
      </c>
      <c r="X1932" s="224">
        <f>SUMIF('18'!$C$10:$C$29,$C1932,'18'!$G$10:$G$29)*'18'!$E$3</f>
        <v>0</v>
      </c>
      <c r="Y1932" s="224">
        <f>SUMIF('19'!$C$10:$C$28,$C1932,'19'!$G$10:$G$28)*'19'!$E$3</f>
        <v>0</v>
      </c>
      <c r="Z1932" s="224">
        <f>SUMIF('20'!$C$10:$C$29,$C1932,'20'!$G$10:$G$29)*'20'!$E$3</f>
        <v>0</v>
      </c>
      <c r="AA1932" s="224">
        <f>SUMIF('21'!$C$10:$C$29,$C1932,'21'!$G$10:$G$29)*'21'!$E$3</f>
        <v>0</v>
      </c>
    </row>
    <row r="1933" spans="3:27" ht="15" hidden="1">
      <c r="C1933" s="207" t="s">
        <v>3961</v>
      </c>
      <c r="D1933" s="207" t="s">
        <v>3962</v>
      </c>
      <c r="F1933" s="303">
        <f t="shared" si="31"/>
        <v>0</v>
      </c>
      <c r="G1933" s="224">
        <f>SUMIF('01'!$C$10:$C$29,$C1933,'01'!$G$10:$G$29)*'01'!$E$3</f>
        <v>0</v>
      </c>
      <c r="H1933" s="224">
        <f>SUMIF('02'!$C$10:$C$28,$C1933,'02'!$G$10:$G$28)*'02'!$E$3</f>
        <v>0</v>
      </c>
      <c r="I1933" s="224">
        <f>SUMIF('03'!$C$10:$C$29,$C1933,'03'!$G$10:$G$29)*'03'!$E$3</f>
        <v>0</v>
      </c>
      <c r="J1933" s="224">
        <f>SUMIF('04'!$C$10:$C$26,$C1933,'04'!$G$10:$G$26)*'04'!$E$3</f>
        <v>0</v>
      </c>
      <c r="K1933" s="224">
        <f>SUMIF('05'!$C$10:$C$29,$C1933,'05'!$G$10:$G$29)*'05'!$E$3</f>
        <v>0</v>
      </c>
      <c r="L1933" s="224">
        <f>SUMIF('06'!$C$10:$C$29,$C1933,'06'!$G$10:$G$29)*'06'!$E$3</f>
        <v>0</v>
      </c>
      <c r="M1933" s="224">
        <f>SUMIF('07'!$C$10:$C$26,$C1933,'07'!$G$10:$G$26)*'07'!$E$3</f>
        <v>0</v>
      </c>
      <c r="N1933" s="224">
        <f>SUMIF('08'!$C$10:$C$29,$C1933,'08'!$G$10:$G$29)*'08'!$E$3</f>
        <v>0</v>
      </c>
      <c r="O1933" s="224">
        <f>SUMIF('09'!$C$10:$C$29,$C1933,'09'!$G$10:$G$29)*'09'!$E$3</f>
        <v>0</v>
      </c>
      <c r="P1933" s="224">
        <f>SUMIF('10'!$C$10:$C$29,$C1933,'10'!$G$10:$G$29)*'10'!$E$3</f>
        <v>0</v>
      </c>
      <c r="Q1933" s="224">
        <f>SUMIF('11'!$C$10:$C$39,$C1933,'11'!$G$10:$G$39)*'11'!$E$3</f>
        <v>0</v>
      </c>
      <c r="R1933" s="224">
        <f>SUMIF('12'!$C$10:$C$29,$C1933,'12'!$G$10:$G$29)*'12'!$E$3</f>
        <v>0</v>
      </c>
      <c r="S1933" s="224">
        <f>SUMIF('13'!$C$10:$C$29,$C1933,'13'!$G$10:$G$29)*'13'!$E$3</f>
        <v>0</v>
      </c>
      <c r="T1933" s="224">
        <f>SUMIF('14'!$C$10:$C$29,$C1933,'14'!$G$10:$G$29)*'14'!$E$3</f>
        <v>0</v>
      </c>
      <c r="U1933" s="224">
        <f>SUMIF('15'!$C$10:$C$29,$C1933,'15'!$G$10:$G$29)*'15'!$E$3</f>
        <v>0</v>
      </c>
      <c r="V1933" s="224">
        <f>SUMIF('16'!$C$10:$C$29,$C1933,'16'!$G$10:$G$29)*'16'!$E$3</f>
        <v>0</v>
      </c>
      <c r="W1933" s="224">
        <f>SUMIF('17'!$C$10:$C$29,$C1933,'17'!$G$10:$G$29)*'17'!$E$3</f>
        <v>0</v>
      </c>
      <c r="X1933" s="224">
        <f>SUMIF('18'!$C$10:$C$29,$C1933,'18'!$G$10:$G$29)*'18'!$E$3</f>
        <v>0</v>
      </c>
      <c r="Y1933" s="224">
        <f>SUMIF('19'!$C$10:$C$28,$C1933,'19'!$G$10:$G$28)*'19'!$E$3</f>
        <v>0</v>
      </c>
      <c r="Z1933" s="224">
        <f>SUMIF('20'!$C$10:$C$29,$C1933,'20'!$G$10:$G$29)*'20'!$E$3</f>
        <v>0</v>
      </c>
      <c r="AA1933" s="224">
        <f>SUMIF('21'!$C$10:$C$29,$C1933,'21'!$G$10:$G$29)*'21'!$E$3</f>
        <v>0</v>
      </c>
    </row>
    <row r="1934" spans="3:27" ht="15" hidden="1">
      <c r="C1934" s="207" t="s">
        <v>3963</v>
      </c>
      <c r="D1934" s="207" t="s">
        <v>3964</v>
      </c>
      <c r="F1934" s="303">
        <f t="shared" si="31"/>
        <v>0</v>
      </c>
      <c r="G1934" s="224">
        <f>SUMIF('01'!$C$10:$C$29,$C1934,'01'!$G$10:$G$29)*'01'!$E$3</f>
        <v>0</v>
      </c>
      <c r="H1934" s="224">
        <f>SUMIF('02'!$C$10:$C$28,$C1934,'02'!$G$10:$G$28)*'02'!$E$3</f>
        <v>0</v>
      </c>
      <c r="I1934" s="224">
        <f>SUMIF('03'!$C$10:$C$29,$C1934,'03'!$G$10:$G$29)*'03'!$E$3</f>
        <v>0</v>
      </c>
      <c r="J1934" s="224">
        <f>SUMIF('04'!$C$10:$C$26,$C1934,'04'!$G$10:$G$26)*'04'!$E$3</f>
        <v>0</v>
      </c>
      <c r="K1934" s="224">
        <f>SUMIF('05'!$C$10:$C$29,$C1934,'05'!$G$10:$G$29)*'05'!$E$3</f>
        <v>0</v>
      </c>
      <c r="L1934" s="224">
        <f>SUMIF('06'!$C$10:$C$29,$C1934,'06'!$G$10:$G$29)*'06'!$E$3</f>
        <v>0</v>
      </c>
      <c r="M1934" s="224">
        <f>SUMIF('07'!$C$10:$C$26,$C1934,'07'!$G$10:$G$26)*'07'!$E$3</f>
        <v>0</v>
      </c>
      <c r="N1934" s="224">
        <f>SUMIF('08'!$C$10:$C$29,$C1934,'08'!$G$10:$G$29)*'08'!$E$3</f>
        <v>0</v>
      </c>
      <c r="O1934" s="224">
        <f>SUMIF('09'!$C$10:$C$29,$C1934,'09'!$G$10:$G$29)*'09'!$E$3</f>
        <v>0</v>
      </c>
      <c r="P1934" s="224">
        <f>SUMIF('10'!$C$10:$C$29,$C1934,'10'!$G$10:$G$29)*'10'!$E$3</f>
        <v>0</v>
      </c>
      <c r="Q1934" s="224">
        <f>SUMIF('11'!$C$10:$C$39,$C1934,'11'!$G$10:$G$39)*'11'!$E$3</f>
        <v>0</v>
      </c>
      <c r="R1934" s="224">
        <f>SUMIF('12'!$C$10:$C$29,$C1934,'12'!$G$10:$G$29)*'12'!$E$3</f>
        <v>0</v>
      </c>
      <c r="S1934" s="224">
        <f>SUMIF('13'!$C$10:$C$29,$C1934,'13'!$G$10:$G$29)*'13'!$E$3</f>
        <v>0</v>
      </c>
      <c r="T1934" s="224">
        <f>SUMIF('14'!$C$10:$C$29,$C1934,'14'!$G$10:$G$29)*'14'!$E$3</f>
        <v>0</v>
      </c>
      <c r="U1934" s="224">
        <f>SUMIF('15'!$C$10:$C$29,$C1934,'15'!$G$10:$G$29)*'15'!$E$3</f>
        <v>0</v>
      </c>
      <c r="V1934" s="224">
        <f>SUMIF('16'!$C$10:$C$29,$C1934,'16'!$G$10:$G$29)*'16'!$E$3</f>
        <v>0</v>
      </c>
      <c r="W1934" s="224">
        <f>SUMIF('17'!$C$10:$C$29,$C1934,'17'!$G$10:$G$29)*'17'!$E$3</f>
        <v>0</v>
      </c>
      <c r="X1934" s="224">
        <f>SUMIF('18'!$C$10:$C$29,$C1934,'18'!$G$10:$G$29)*'18'!$E$3</f>
        <v>0</v>
      </c>
      <c r="Y1934" s="224">
        <f>SUMIF('19'!$C$10:$C$28,$C1934,'19'!$G$10:$G$28)*'19'!$E$3</f>
        <v>0</v>
      </c>
      <c r="Z1934" s="224">
        <f>SUMIF('20'!$C$10:$C$29,$C1934,'20'!$G$10:$G$29)*'20'!$E$3</f>
        <v>0</v>
      </c>
      <c r="AA1934" s="224">
        <f>SUMIF('21'!$C$10:$C$29,$C1934,'21'!$G$10:$G$29)*'21'!$E$3</f>
        <v>0</v>
      </c>
    </row>
    <row r="1935" spans="3:27" ht="15" hidden="1">
      <c r="C1935" s="207" t="s">
        <v>3965</v>
      </c>
      <c r="D1935" s="207" t="s">
        <v>3966</v>
      </c>
      <c r="F1935" s="303">
        <f t="shared" si="31"/>
        <v>0</v>
      </c>
      <c r="G1935" s="224">
        <f>SUMIF('01'!$C$10:$C$29,$C1935,'01'!$G$10:$G$29)*'01'!$E$3</f>
        <v>0</v>
      </c>
      <c r="H1935" s="224">
        <f>SUMIF('02'!$C$10:$C$28,$C1935,'02'!$G$10:$G$28)*'02'!$E$3</f>
        <v>0</v>
      </c>
      <c r="I1935" s="224">
        <f>SUMIF('03'!$C$10:$C$29,$C1935,'03'!$G$10:$G$29)*'03'!$E$3</f>
        <v>0</v>
      </c>
      <c r="J1935" s="224">
        <f>SUMIF('04'!$C$10:$C$26,$C1935,'04'!$G$10:$G$26)*'04'!$E$3</f>
        <v>0</v>
      </c>
      <c r="K1935" s="224">
        <f>SUMIF('05'!$C$10:$C$29,$C1935,'05'!$G$10:$G$29)*'05'!$E$3</f>
        <v>0</v>
      </c>
      <c r="L1935" s="224">
        <f>SUMIF('06'!$C$10:$C$29,$C1935,'06'!$G$10:$G$29)*'06'!$E$3</f>
        <v>0</v>
      </c>
      <c r="M1935" s="224">
        <f>SUMIF('07'!$C$10:$C$26,$C1935,'07'!$G$10:$G$26)*'07'!$E$3</f>
        <v>0</v>
      </c>
      <c r="N1935" s="224">
        <f>SUMIF('08'!$C$10:$C$29,$C1935,'08'!$G$10:$G$29)*'08'!$E$3</f>
        <v>0</v>
      </c>
      <c r="O1935" s="224">
        <f>SUMIF('09'!$C$10:$C$29,$C1935,'09'!$G$10:$G$29)*'09'!$E$3</f>
        <v>0</v>
      </c>
      <c r="P1935" s="224">
        <f>SUMIF('10'!$C$10:$C$29,$C1935,'10'!$G$10:$G$29)*'10'!$E$3</f>
        <v>0</v>
      </c>
      <c r="Q1935" s="224">
        <f>SUMIF('11'!$C$10:$C$39,$C1935,'11'!$G$10:$G$39)*'11'!$E$3</f>
        <v>0</v>
      </c>
      <c r="R1935" s="224">
        <f>SUMIF('12'!$C$10:$C$29,$C1935,'12'!$G$10:$G$29)*'12'!$E$3</f>
        <v>0</v>
      </c>
      <c r="S1935" s="224">
        <f>SUMIF('13'!$C$10:$C$29,$C1935,'13'!$G$10:$G$29)*'13'!$E$3</f>
        <v>0</v>
      </c>
      <c r="T1935" s="224">
        <f>SUMIF('14'!$C$10:$C$29,$C1935,'14'!$G$10:$G$29)*'14'!$E$3</f>
        <v>0</v>
      </c>
      <c r="U1935" s="224">
        <f>SUMIF('15'!$C$10:$C$29,$C1935,'15'!$G$10:$G$29)*'15'!$E$3</f>
        <v>0</v>
      </c>
      <c r="V1935" s="224">
        <f>SUMIF('16'!$C$10:$C$29,$C1935,'16'!$G$10:$G$29)*'16'!$E$3</f>
        <v>0</v>
      </c>
      <c r="W1935" s="224">
        <f>SUMIF('17'!$C$10:$C$29,$C1935,'17'!$G$10:$G$29)*'17'!$E$3</f>
        <v>0</v>
      </c>
      <c r="X1935" s="224">
        <f>SUMIF('18'!$C$10:$C$29,$C1935,'18'!$G$10:$G$29)*'18'!$E$3</f>
        <v>0</v>
      </c>
      <c r="Y1935" s="224">
        <f>SUMIF('19'!$C$10:$C$28,$C1935,'19'!$G$10:$G$28)*'19'!$E$3</f>
        <v>0</v>
      </c>
      <c r="Z1935" s="224">
        <f>SUMIF('20'!$C$10:$C$29,$C1935,'20'!$G$10:$G$29)*'20'!$E$3</f>
        <v>0</v>
      </c>
      <c r="AA1935" s="224">
        <f>SUMIF('21'!$C$10:$C$29,$C1935,'21'!$G$10:$G$29)*'21'!$E$3</f>
        <v>0</v>
      </c>
    </row>
    <row r="1936" spans="3:27" ht="15" hidden="1">
      <c r="C1936" s="207" t="s">
        <v>3967</v>
      </c>
      <c r="D1936" s="207" t="s">
        <v>3968</v>
      </c>
      <c r="F1936" s="303">
        <f t="shared" si="31"/>
        <v>0</v>
      </c>
      <c r="G1936" s="224">
        <f>SUMIF('01'!$C$10:$C$29,$C1936,'01'!$G$10:$G$29)*'01'!$E$3</f>
        <v>0</v>
      </c>
      <c r="H1936" s="224">
        <f>SUMIF('02'!$C$10:$C$28,$C1936,'02'!$G$10:$G$28)*'02'!$E$3</f>
        <v>0</v>
      </c>
      <c r="I1936" s="224">
        <f>SUMIF('03'!$C$10:$C$29,$C1936,'03'!$G$10:$G$29)*'03'!$E$3</f>
        <v>0</v>
      </c>
      <c r="J1936" s="224">
        <f>SUMIF('04'!$C$10:$C$26,$C1936,'04'!$G$10:$G$26)*'04'!$E$3</f>
        <v>0</v>
      </c>
      <c r="K1936" s="224">
        <f>SUMIF('05'!$C$10:$C$29,$C1936,'05'!$G$10:$G$29)*'05'!$E$3</f>
        <v>0</v>
      </c>
      <c r="L1936" s="224">
        <f>SUMIF('06'!$C$10:$C$29,$C1936,'06'!$G$10:$G$29)*'06'!$E$3</f>
        <v>0</v>
      </c>
      <c r="M1936" s="224">
        <f>SUMIF('07'!$C$10:$C$26,$C1936,'07'!$G$10:$G$26)*'07'!$E$3</f>
        <v>0</v>
      </c>
      <c r="N1936" s="224">
        <f>SUMIF('08'!$C$10:$C$29,$C1936,'08'!$G$10:$G$29)*'08'!$E$3</f>
        <v>0</v>
      </c>
      <c r="O1936" s="224">
        <f>SUMIF('09'!$C$10:$C$29,$C1936,'09'!$G$10:$G$29)*'09'!$E$3</f>
        <v>0</v>
      </c>
      <c r="P1936" s="224">
        <f>SUMIF('10'!$C$10:$C$29,$C1936,'10'!$G$10:$G$29)*'10'!$E$3</f>
        <v>0</v>
      </c>
      <c r="Q1936" s="224">
        <f>SUMIF('11'!$C$10:$C$39,$C1936,'11'!$G$10:$G$39)*'11'!$E$3</f>
        <v>0</v>
      </c>
      <c r="R1936" s="224">
        <f>SUMIF('12'!$C$10:$C$29,$C1936,'12'!$G$10:$G$29)*'12'!$E$3</f>
        <v>0</v>
      </c>
      <c r="S1936" s="224">
        <f>SUMIF('13'!$C$10:$C$29,$C1936,'13'!$G$10:$G$29)*'13'!$E$3</f>
        <v>0</v>
      </c>
      <c r="T1936" s="224">
        <f>SUMIF('14'!$C$10:$C$29,$C1936,'14'!$G$10:$G$29)*'14'!$E$3</f>
        <v>0</v>
      </c>
      <c r="U1936" s="224">
        <f>SUMIF('15'!$C$10:$C$29,$C1936,'15'!$G$10:$G$29)*'15'!$E$3</f>
        <v>0</v>
      </c>
      <c r="V1936" s="224">
        <f>SUMIF('16'!$C$10:$C$29,$C1936,'16'!$G$10:$G$29)*'16'!$E$3</f>
        <v>0</v>
      </c>
      <c r="W1936" s="224">
        <f>SUMIF('17'!$C$10:$C$29,$C1936,'17'!$G$10:$G$29)*'17'!$E$3</f>
        <v>0</v>
      </c>
      <c r="X1936" s="224">
        <f>SUMIF('18'!$C$10:$C$29,$C1936,'18'!$G$10:$G$29)*'18'!$E$3</f>
        <v>0</v>
      </c>
      <c r="Y1936" s="224">
        <f>SUMIF('19'!$C$10:$C$28,$C1936,'19'!$G$10:$G$28)*'19'!$E$3</f>
        <v>0</v>
      </c>
      <c r="Z1936" s="224">
        <f>SUMIF('20'!$C$10:$C$29,$C1936,'20'!$G$10:$G$29)*'20'!$E$3</f>
        <v>0</v>
      </c>
      <c r="AA1936" s="224">
        <f>SUMIF('21'!$C$10:$C$29,$C1936,'21'!$G$10:$G$29)*'21'!$E$3</f>
        <v>0</v>
      </c>
    </row>
    <row r="1937" spans="3:27" ht="15" hidden="1">
      <c r="C1937" s="207" t="s">
        <v>3969</v>
      </c>
      <c r="D1937" s="207" t="s">
        <v>3970</v>
      </c>
      <c r="F1937" s="303">
        <f t="shared" si="31"/>
        <v>0</v>
      </c>
      <c r="G1937" s="224">
        <f>SUMIF('01'!$C$10:$C$29,$C1937,'01'!$G$10:$G$29)*'01'!$E$3</f>
        <v>0</v>
      </c>
      <c r="H1937" s="224">
        <f>SUMIF('02'!$C$10:$C$28,$C1937,'02'!$G$10:$G$28)*'02'!$E$3</f>
        <v>0</v>
      </c>
      <c r="I1937" s="224">
        <f>SUMIF('03'!$C$10:$C$29,$C1937,'03'!$G$10:$G$29)*'03'!$E$3</f>
        <v>0</v>
      </c>
      <c r="J1937" s="224">
        <f>SUMIF('04'!$C$10:$C$26,$C1937,'04'!$G$10:$G$26)*'04'!$E$3</f>
        <v>0</v>
      </c>
      <c r="K1937" s="224">
        <f>SUMIF('05'!$C$10:$C$29,$C1937,'05'!$G$10:$G$29)*'05'!$E$3</f>
        <v>0</v>
      </c>
      <c r="L1937" s="224">
        <f>SUMIF('06'!$C$10:$C$29,$C1937,'06'!$G$10:$G$29)*'06'!$E$3</f>
        <v>0</v>
      </c>
      <c r="M1937" s="224">
        <f>SUMIF('07'!$C$10:$C$26,$C1937,'07'!$G$10:$G$26)*'07'!$E$3</f>
        <v>0</v>
      </c>
      <c r="N1937" s="224">
        <f>SUMIF('08'!$C$10:$C$29,$C1937,'08'!$G$10:$G$29)*'08'!$E$3</f>
        <v>0</v>
      </c>
      <c r="O1937" s="224">
        <f>SUMIF('09'!$C$10:$C$29,$C1937,'09'!$G$10:$G$29)*'09'!$E$3</f>
        <v>0</v>
      </c>
      <c r="P1937" s="224">
        <f>SUMIF('10'!$C$10:$C$29,$C1937,'10'!$G$10:$G$29)*'10'!$E$3</f>
        <v>0</v>
      </c>
      <c r="Q1937" s="224">
        <f>SUMIF('11'!$C$10:$C$39,$C1937,'11'!$G$10:$G$39)*'11'!$E$3</f>
        <v>0</v>
      </c>
      <c r="R1937" s="224">
        <f>SUMIF('12'!$C$10:$C$29,$C1937,'12'!$G$10:$G$29)*'12'!$E$3</f>
        <v>0</v>
      </c>
      <c r="S1937" s="224">
        <f>SUMIF('13'!$C$10:$C$29,$C1937,'13'!$G$10:$G$29)*'13'!$E$3</f>
        <v>0</v>
      </c>
      <c r="T1937" s="224">
        <f>SUMIF('14'!$C$10:$C$29,$C1937,'14'!$G$10:$G$29)*'14'!$E$3</f>
        <v>0</v>
      </c>
      <c r="U1937" s="224">
        <f>SUMIF('15'!$C$10:$C$29,$C1937,'15'!$G$10:$G$29)*'15'!$E$3</f>
        <v>0</v>
      </c>
      <c r="V1937" s="224">
        <f>SUMIF('16'!$C$10:$C$29,$C1937,'16'!$G$10:$G$29)*'16'!$E$3</f>
        <v>0</v>
      </c>
      <c r="W1937" s="224">
        <f>SUMIF('17'!$C$10:$C$29,$C1937,'17'!$G$10:$G$29)*'17'!$E$3</f>
        <v>0</v>
      </c>
      <c r="X1937" s="224">
        <f>SUMIF('18'!$C$10:$C$29,$C1937,'18'!$G$10:$G$29)*'18'!$E$3</f>
        <v>0</v>
      </c>
      <c r="Y1937" s="224">
        <f>SUMIF('19'!$C$10:$C$28,$C1937,'19'!$G$10:$G$28)*'19'!$E$3</f>
        <v>0</v>
      </c>
      <c r="Z1937" s="224">
        <f>SUMIF('20'!$C$10:$C$29,$C1937,'20'!$G$10:$G$29)*'20'!$E$3</f>
        <v>0</v>
      </c>
      <c r="AA1937" s="224">
        <f>SUMIF('21'!$C$10:$C$29,$C1937,'21'!$G$10:$G$29)*'21'!$E$3</f>
        <v>0</v>
      </c>
    </row>
    <row r="1938" spans="3:27" ht="15" hidden="1">
      <c r="C1938" s="207" t="s">
        <v>3971</v>
      </c>
      <c r="D1938" s="207" t="s">
        <v>3972</v>
      </c>
      <c r="F1938" s="303">
        <f t="shared" si="31"/>
        <v>0</v>
      </c>
      <c r="G1938" s="224">
        <f>SUMIF('01'!$C$10:$C$29,$C1938,'01'!$G$10:$G$29)*'01'!$E$3</f>
        <v>0</v>
      </c>
      <c r="H1938" s="224">
        <f>SUMIF('02'!$C$10:$C$28,$C1938,'02'!$G$10:$G$28)*'02'!$E$3</f>
        <v>0</v>
      </c>
      <c r="I1938" s="224">
        <f>SUMIF('03'!$C$10:$C$29,$C1938,'03'!$G$10:$G$29)*'03'!$E$3</f>
        <v>0</v>
      </c>
      <c r="J1938" s="224">
        <f>SUMIF('04'!$C$10:$C$26,$C1938,'04'!$G$10:$G$26)*'04'!$E$3</f>
        <v>0</v>
      </c>
      <c r="K1938" s="224">
        <f>SUMIF('05'!$C$10:$C$29,$C1938,'05'!$G$10:$G$29)*'05'!$E$3</f>
        <v>0</v>
      </c>
      <c r="L1938" s="224">
        <f>SUMIF('06'!$C$10:$C$29,$C1938,'06'!$G$10:$G$29)*'06'!$E$3</f>
        <v>0</v>
      </c>
      <c r="M1938" s="224">
        <f>SUMIF('07'!$C$10:$C$26,$C1938,'07'!$G$10:$G$26)*'07'!$E$3</f>
        <v>0</v>
      </c>
      <c r="N1938" s="224">
        <f>SUMIF('08'!$C$10:$C$29,$C1938,'08'!$G$10:$G$29)*'08'!$E$3</f>
        <v>0</v>
      </c>
      <c r="O1938" s="224">
        <f>SUMIF('09'!$C$10:$C$29,$C1938,'09'!$G$10:$G$29)*'09'!$E$3</f>
        <v>0</v>
      </c>
      <c r="P1938" s="224">
        <f>SUMIF('10'!$C$10:$C$29,$C1938,'10'!$G$10:$G$29)*'10'!$E$3</f>
        <v>0</v>
      </c>
      <c r="Q1938" s="224">
        <f>SUMIF('11'!$C$10:$C$39,$C1938,'11'!$G$10:$G$39)*'11'!$E$3</f>
        <v>0</v>
      </c>
      <c r="R1938" s="224">
        <f>SUMIF('12'!$C$10:$C$29,$C1938,'12'!$G$10:$G$29)*'12'!$E$3</f>
        <v>0</v>
      </c>
      <c r="S1938" s="224">
        <f>SUMIF('13'!$C$10:$C$29,$C1938,'13'!$G$10:$G$29)*'13'!$E$3</f>
        <v>0</v>
      </c>
      <c r="T1938" s="224">
        <f>SUMIF('14'!$C$10:$C$29,$C1938,'14'!$G$10:$G$29)*'14'!$E$3</f>
        <v>0</v>
      </c>
      <c r="U1938" s="224">
        <f>SUMIF('15'!$C$10:$C$29,$C1938,'15'!$G$10:$G$29)*'15'!$E$3</f>
        <v>0</v>
      </c>
      <c r="V1938" s="224">
        <f>SUMIF('16'!$C$10:$C$29,$C1938,'16'!$G$10:$G$29)*'16'!$E$3</f>
        <v>0</v>
      </c>
      <c r="W1938" s="224">
        <f>SUMIF('17'!$C$10:$C$29,$C1938,'17'!$G$10:$G$29)*'17'!$E$3</f>
        <v>0</v>
      </c>
      <c r="X1938" s="224">
        <f>SUMIF('18'!$C$10:$C$29,$C1938,'18'!$G$10:$G$29)*'18'!$E$3</f>
        <v>0</v>
      </c>
      <c r="Y1938" s="224">
        <f>SUMIF('19'!$C$10:$C$28,$C1938,'19'!$G$10:$G$28)*'19'!$E$3</f>
        <v>0</v>
      </c>
      <c r="Z1938" s="224">
        <f>SUMIF('20'!$C$10:$C$29,$C1938,'20'!$G$10:$G$29)*'20'!$E$3</f>
        <v>0</v>
      </c>
      <c r="AA1938" s="224">
        <f>SUMIF('21'!$C$10:$C$29,$C1938,'21'!$G$10:$G$29)*'21'!$E$3</f>
        <v>0</v>
      </c>
    </row>
    <row r="1939" spans="3:27" ht="15">
      <c r="C1939" s="207" t="s">
        <v>3973</v>
      </c>
      <c r="D1939" s="207" t="s">
        <v>142</v>
      </c>
      <c r="F1939" s="303">
        <f t="shared" si="31"/>
        <v>0</v>
      </c>
      <c r="G1939" s="224">
        <f>SUMIF('01'!$C$10:$C$29,$C1939,'01'!$G$10:$G$29)*'01'!$E$3</f>
        <v>0</v>
      </c>
      <c r="H1939" s="224">
        <f>SUMIF('02'!$C$10:$C$28,$C1939,'02'!$G$10:$G$28)*'02'!$E$3</f>
        <v>0</v>
      </c>
      <c r="I1939" s="224">
        <f>SUMIF('03'!$C$10:$C$29,$C1939,'03'!$G$10:$G$29)*'03'!$E$3</f>
        <v>0</v>
      </c>
      <c r="J1939" s="224">
        <f>SUMIF('04'!$C$10:$C$26,$C1939,'04'!$G$10:$G$26)*'04'!$E$3</f>
        <v>0</v>
      </c>
      <c r="K1939" s="224">
        <f>SUMIF('05'!$C$10:$C$29,$C1939,'05'!$G$10:$G$29)*'05'!$E$3</f>
        <v>0</v>
      </c>
      <c r="L1939" s="224">
        <f>SUMIF('06'!$C$10:$C$29,$C1939,'06'!$G$10:$G$29)*'06'!$E$3</f>
        <v>0</v>
      </c>
      <c r="M1939" s="224">
        <f>SUMIF('07'!$C$10:$C$26,$C1939,'07'!$G$10:$G$26)*'07'!$E$3</f>
        <v>0</v>
      </c>
      <c r="N1939" s="224">
        <f>SUMIF('08'!$C$10:$C$29,$C1939,'08'!$G$10:$G$29)*'08'!$E$3</f>
        <v>0</v>
      </c>
      <c r="O1939" s="224">
        <f>SUMIF('09'!$C$10:$C$29,$C1939,'09'!$G$10:$G$29)*'09'!$E$3</f>
        <v>0</v>
      </c>
      <c r="P1939" s="224">
        <f>SUMIF('10'!$C$10:$C$29,$C1939,'10'!$G$10:$G$29)*'10'!$E$3</f>
        <v>0</v>
      </c>
      <c r="Q1939" s="224">
        <f>SUMIF('11'!$C$10:$C$39,$C1939,'11'!$G$10:$G$39)*'11'!$E$3</f>
        <v>0</v>
      </c>
      <c r="R1939" s="224">
        <f>SUMIF('12'!$C$10:$C$29,$C1939,'12'!$G$10:$G$29)*'12'!$E$3</f>
        <v>0</v>
      </c>
      <c r="S1939" s="224">
        <f>SUMIF('13'!$C$10:$C$29,$C1939,'13'!$G$10:$G$29)*'13'!$E$3</f>
        <v>0</v>
      </c>
      <c r="T1939" s="224">
        <f>SUMIF('14'!$C$10:$C$29,$C1939,'14'!$G$10:$G$29)*'14'!$E$3</f>
        <v>0</v>
      </c>
      <c r="U1939" s="224">
        <f>SUMIF('15'!$C$10:$C$29,$C1939,'15'!$G$10:$G$29)*'15'!$E$3</f>
        <v>0</v>
      </c>
      <c r="V1939" s="224">
        <f>SUMIF('16'!$C$10:$C$29,$C1939,'16'!$G$10:$G$29)*'16'!$E$3</f>
        <v>0</v>
      </c>
      <c r="W1939" s="224">
        <f>SUMIF('17'!$C$10:$C$29,$C1939,'17'!$G$10:$G$29)*'17'!$E$3</f>
        <v>0</v>
      </c>
      <c r="X1939" s="224">
        <f>SUMIF('18'!$C$10:$C$29,$C1939,'18'!$G$10:$G$29)*'18'!$E$3</f>
        <v>0</v>
      </c>
      <c r="Y1939" s="224">
        <f>SUMIF('19'!$C$10:$C$28,$C1939,'19'!$G$10:$G$28)*'19'!$E$3</f>
        <v>0</v>
      </c>
      <c r="Z1939" s="224">
        <f>SUMIF('20'!$C$10:$C$29,$C1939,'20'!$G$10:$G$29)*'20'!$E$3</f>
        <v>0</v>
      </c>
      <c r="AA1939" s="224">
        <f>SUMIF('21'!$C$10:$C$29,$C1939,'21'!$G$10:$G$29)*'21'!$E$3</f>
        <v>0</v>
      </c>
    </row>
    <row r="1940" spans="3:27" ht="15" hidden="1">
      <c r="C1940" s="207" t="s">
        <v>3974</v>
      </c>
      <c r="D1940" s="207" t="s">
        <v>3975</v>
      </c>
      <c r="F1940" s="303">
        <f t="shared" si="31"/>
        <v>0</v>
      </c>
      <c r="G1940" s="224">
        <f>SUMIF('01'!$C$10:$C$29,$C1940,'01'!$G$10:$G$29)*'01'!$E$3</f>
        <v>0</v>
      </c>
      <c r="H1940" s="224">
        <f>SUMIF('02'!$C$10:$C$28,$C1940,'02'!$G$10:$G$28)*'02'!$E$3</f>
        <v>0</v>
      </c>
      <c r="I1940" s="224">
        <f>SUMIF('03'!$C$10:$C$29,$C1940,'03'!$G$10:$G$29)*'03'!$E$3</f>
        <v>0</v>
      </c>
      <c r="J1940" s="224">
        <f>SUMIF('04'!$C$10:$C$26,$C1940,'04'!$G$10:$G$26)*'04'!$E$3</f>
        <v>0</v>
      </c>
      <c r="K1940" s="224">
        <f>SUMIF('05'!$C$10:$C$29,$C1940,'05'!$G$10:$G$29)*'05'!$E$3</f>
        <v>0</v>
      </c>
      <c r="L1940" s="224">
        <f>SUMIF('06'!$C$10:$C$29,$C1940,'06'!$G$10:$G$29)*'06'!$E$3</f>
        <v>0</v>
      </c>
      <c r="M1940" s="224">
        <f>SUMIF('07'!$C$10:$C$26,$C1940,'07'!$G$10:$G$26)*'07'!$E$3</f>
        <v>0</v>
      </c>
      <c r="N1940" s="224">
        <f>SUMIF('08'!$C$10:$C$29,$C1940,'08'!$G$10:$G$29)*'08'!$E$3</f>
        <v>0</v>
      </c>
      <c r="O1940" s="224">
        <f>SUMIF('09'!$C$10:$C$29,$C1940,'09'!$G$10:$G$29)*'09'!$E$3</f>
        <v>0</v>
      </c>
      <c r="P1940" s="224">
        <f>SUMIF('10'!$C$10:$C$29,$C1940,'10'!$G$10:$G$29)*'10'!$E$3</f>
        <v>0</v>
      </c>
      <c r="Q1940" s="224">
        <f>SUMIF('11'!$C$10:$C$39,$C1940,'11'!$G$10:$G$39)*'11'!$E$3</f>
        <v>0</v>
      </c>
      <c r="R1940" s="224">
        <f>SUMIF('12'!$C$10:$C$29,$C1940,'12'!$G$10:$G$29)*'12'!$E$3</f>
        <v>0</v>
      </c>
      <c r="S1940" s="224">
        <f>SUMIF('13'!$C$10:$C$29,$C1940,'13'!$G$10:$G$29)*'13'!$E$3</f>
        <v>0</v>
      </c>
      <c r="T1940" s="224">
        <f>SUMIF('14'!$C$10:$C$29,$C1940,'14'!$G$10:$G$29)*'14'!$E$3</f>
        <v>0</v>
      </c>
      <c r="U1940" s="224">
        <f>SUMIF('15'!$C$10:$C$29,$C1940,'15'!$G$10:$G$29)*'15'!$E$3</f>
        <v>0</v>
      </c>
      <c r="V1940" s="224">
        <f>SUMIF('16'!$C$10:$C$29,$C1940,'16'!$G$10:$G$29)*'16'!$E$3</f>
        <v>0</v>
      </c>
      <c r="W1940" s="224">
        <f>SUMIF('17'!$C$10:$C$29,$C1940,'17'!$G$10:$G$29)*'17'!$E$3</f>
        <v>0</v>
      </c>
      <c r="X1940" s="224">
        <f>SUMIF('18'!$C$10:$C$29,$C1940,'18'!$G$10:$G$29)*'18'!$E$3</f>
        <v>0</v>
      </c>
      <c r="Y1940" s="224">
        <f>SUMIF('19'!$C$10:$C$28,$C1940,'19'!$G$10:$G$28)*'19'!$E$3</f>
        <v>0</v>
      </c>
      <c r="Z1940" s="224">
        <f>SUMIF('20'!$C$10:$C$29,$C1940,'20'!$G$10:$G$29)*'20'!$E$3</f>
        <v>0</v>
      </c>
      <c r="AA1940" s="224">
        <f>SUMIF('21'!$C$10:$C$29,$C1940,'21'!$G$10:$G$29)*'21'!$E$3</f>
        <v>0</v>
      </c>
    </row>
    <row r="1941" spans="3:27" ht="15" hidden="1">
      <c r="C1941" s="207" t="s">
        <v>3976</v>
      </c>
      <c r="D1941" s="207" t="s">
        <v>3977</v>
      </c>
      <c r="F1941" s="303">
        <f t="shared" si="31"/>
        <v>0</v>
      </c>
      <c r="G1941" s="224">
        <f>SUMIF('01'!$C$10:$C$29,$C1941,'01'!$G$10:$G$29)*'01'!$E$3</f>
        <v>0</v>
      </c>
      <c r="H1941" s="224">
        <f>SUMIF('02'!$C$10:$C$28,$C1941,'02'!$G$10:$G$28)*'02'!$E$3</f>
        <v>0</v>
      </c>
      <c r="I1941" s="224">
        <f>SUMIF('03'!$C$10:$C$29,$C1941,'03'!$G$10:$G$29)*'03'!$E$3</f>
        <v>0</v>
      </c>
      <c r="J1941" s="224">
        <f>SUMIF('04'!$C$10:$C$26,$C1941,'04'!$G$10:$G$26)*'04'!$E$3</f>
        <v>0</v>
      </c>
      <c r="K1941" s="224">
        <f>SUMIF('05'!$C$10:$C$29,$C1941,'05'!$G$10:$G$29)*'05'!$E$3</f>
        <v>0</v>
      </c>
      <c r="L1941" s="224">
        <f>SUMIF('06'!$C$10:$C$29,$C1941,'06'!$G$10:$G$29)*'06'!$E$3</f>
        <v>0</v>
      </c>
      <c r="M1941" s="224">
        <f>SUMIF('07'!$C$10:$C$26,$C1941,'07'!$G$10:$G$26)*'07'!$E$3</f>
        <v>0</v>
      </c>
      <c r="N1941" s="224">
        <f>SUMIF('08'!$C$10:$C$29,$C1941,'08'!$G$10:$G$29)*'08'!$E$3</f>
        <v>0</v>
      </c>
      <c r="O1941" s="224">
        <f>SUMIF('09'!$C$10:$C$29,$C1941,'09'!$G$10:$G$29)*'09'!$E$3</f>
        <v>0</v>
      </c>
      <c r="P1941" s="224">
        <f>SUMIF('10'!$C$10:$C$29,$C1941,'10'!$G$10:$G$29)*'10'!$E$3</f>
        <v>0</v>
      </c>
      <c r="Q1941" s="224">
        <f>SUMIF('11'!$C$10:$C$39,$C1941,'11'!$G$10:$G$39)*'11'!$E$3</f>
        <v>0</v>
      </c>
      <c r="R1941" s="224">
        <f>SUMIF('12'!$C$10:$C$29,$C1941,'12'!$G$10:$G$29)*'12'!$E$3</f>
        <v>0</v>
      </c>
      <c r="S1941" s="224">
        <f>SUMIF('13'!$C$10:$C$29,$C1941,'13'!$G$10:$G$29)*'13'!$E$3</f>
        <v>0</v>
      </c>
      <c r="T1941" s="224">
        <f>SUMIF('14'!$C$10:$C$29,$C1941,'14'!$G$10:$G$29)*'14'!$E$3</f>
        <v>0</v>
      </c>
      <c r="U1941" s="224">
        <f>SUMIF('15'!$C$10:$C$29,$C1941,'15'!$G$10:$G$29)*'15'!$E$3</f>
        <v>0</v>
      </c>
      <c r="V1941" s="224">
        <f>SUMIF('16'!$C$10:$C$29,$C1941,'16'!$G$10:$G$29)*'16'!$E$3</f>
        <v>0</v>
      </c>
      <c r="W1941" s="224">
        <f>SUMIF('17'!$C$10:$C$29,$C1941,'17'!$G$10:$G$29)*'17'!$E$3</f>
        <v>0</v>
      </c>
      <c r="X1941" s="224">
        <f>SUMIF('18'!$C$10:$C$29,$C1941,'18'!$G$10:$G$29)*'18'!$E$3</f>
        <v>0</v>
      </c>
      <c r="Y1941" s="224">
        <f>SUMIF('19'!$C$10:$C$28,$C1941,'19'!$G$10:$G$28)*'19'!$E$3</f>
        <v>0</v>
      </c>
      <c r="Z1941" s="224">
        <f>SUMIF('20'!$C$10:$C$29,$C1941,'20'!$G$10:$G$29)*'20'!$E$3</f>
        <v>0</v>
      </c>
      <c r="AA1941" s="224">
        <f>SUMIF('21'!$C$10:$C$29,$C1941,'21'!$G$10:$G$29)*'21'!$E$3</f>
        <v>0</v>
      </c>
    </row>
    <row r="1942" spans="3:27" ht="15" hidden="1">
      <c r="C1942" s="207" t="s">
        <v>3978</v>
      </c>
      <c r="D1942" s="207" t="s">
        <v>3979</v>
      </c>
      <c r="F1942" s="303">
        <f t="shared" si="31"/>
        <v>0</v>
      </c>
      <c r="G1942" s="224">
        <f>SUMIF('01'!$C$10:$C$29,$C1942,'01'!$G$10:$G$29)*'01'!$E$3</f>
        <v>0</v>
      </c>
      <c r="H1942" s="224">
        <f>SUMIF('02'!$C$10:$C$28,$C1942,'02'!$G$10:$G$28)*'02'!$E$3</f>
        <v>0</v>
      </c>
      <c r="I1942" s="224">
        <f>SUMIF('03'!$C$10:$C$29,$C1942,'03'!$G$10:$G$29)*'03'!$E$3</f>
        <v>0</v>
      </c>
      <c r="J1942" s="224">
        <f>SUMIF('04'!$C$10:$C$26,$C1942,'04'!$G$10:$G$26)*'04'!$E$3</f>
        <v>0</v>
      </c>
      <c r="K1942" s="224">
        <f>SUMIF('05'!$C$10:$C$29,$C1942,'05'!$G$10:$G$29)*'05'!$E$3</f>
        <v>0</v>
      </c>
      <c r="L1942" s="224">
        <f>SUMIF('06'!$C$10:$C$29,$C1942,'06'!$G$10:$G$29)*'06'!$E$3</f>
        <v>0</v>
      </c>
      <c r="M1942" s="224">
        <f>SUMIF('07'!$C$10:$C$26,$C1942,'07'!$G$10:$G$26)*'07'!$E$3</f>
        <v>0</v>
      </c>
      <c r="N1942" s="224">
        <f>SUMIF('08'!$C$10:$C$29,$C1942,'08'!$G$10:$G$29)*'08'!$E$3</f>
        <v>0</v>
      </c>
      <c r="O1942" s="224">
        <f>SUMIF('09'!$C$10:$C$29,$C1942,'09'!$G$10:$G$29)*'09'!$E$3</f>
        <v>0</v>
      </c>
      <c r="P1942" s="224">
        <f>SUMIF('10'!$C$10:$C$29,$C1942,'10'!$G$10:$G$29)*'10'!$E$3</f>
        <v>0</v>
      </c>
      <c r="Q1942" s="224">
        <f>SUMIF('11'!$C$10:$C$39,$C1942,'11'!$G$10:$G$39)*'11'!$E$3</f>
        <v>0</v>
      </c>
      <c r="R1942" s="224">
        <f>SUMIF('12'!$C$10:$C$29,$C1942,'12'!$G$10:$G$29)*'12'!$E$3</f>
        <v>0</v>
      </c>
      <c r="S1942" s="224">
        <f>SUMIF('13'!$C$10:$C$29,$C1942,'13'!$G$10:$G$29)*'13'!$E$3</f>
        <v>0</v>
      </c>
      <c r="T1942" s="224">
        <f>SUMIF('14'!$C$10:$C$29,$C1942,'14'!$G$10:$G$29)*'14'!$E$3</f>
        <v>0</v>
      </c>
      <c r="U1942" s="224">
        <f>SUMIF('15'!$C$10:$C$29,$C1942,'15'!$G$10:$G$29)*'15'!$E$3</f>
        <v>0</v>
      </c>
      <c r="V1942" s="224">
        <f>SUMIF('16'!$C$10:$C$29,$C1942,'16'!$G$10:$G$29)*'16'!$E$3</f>
        <v>0</v>
      </c>
      <c r="W1942" s="224">
        <f>SUMIF('17'!$C$10:$C$29,$C1942,'17'!$G$10:$G$29)*'17'!$E$3</f>
        <v>0</v>
      </c>
      <c r="X1942" s="224">
        <f>SUMIF('18'!$C$10:$C$29,$C1942,'18'!$G$10:$G$29)*'18'!$E$3</f>
        <v>0</v>
      </c>
      <c r="Y1942" s="224">
        <f>SUMIF('19'!$C$10:$C$28,$C1942,'19'!$G$10:$G$28)*'19'!$E$3</f>
        <v>0</v>
      </c>
      <c r="Z1942" s="224">
        <f>SUMIF('20'!$C$10:$C$29,$C1942,'20'!$G$10:$G$29)*'20'!$E$3</f>
        <v>0</v>
      </c>
      <c r="AA1942" s="224">
        <f>SUMIF('21'!$C$10:$C$29,$C1942,'21'!$G$10:$G$29)*'21'!$E$3</f>
        <v>0</v>
      </c>
    </row>
    <row r="1943" spans="3:27" ht="15" hidden="1">
      <c r="C1943" s="207" t="s">
        <v>3980</v>
      </c>
      <c r="D1943" s="207" t="s">
        <v>3981</v>
      </c>
      <c r="F1943" s="303">
        <f t="shared" si="31"/>
        <v>0</v>
      </c>
      <c r="G1943" s="224">
        <f>SUMIF('01'!$C$10:$C$29,$C1943,'01'!$G$10:$G$29)*'01'!$E$3</f>
        <v>0</v>
      </c>
      <c r="H1943" s="224">
        <f>SUMIF('02'!$C$10:$C$28,$C1943,'02'!$G$10:$G$28)*'02'!$E$3</f>
        <v>0</v>
      </c>
      <c r="I1943" s="224">
        <f>SUMIF('03'!$C$10:$C$29,$C1943,'03'!$G$10:$G$29)*'03'!$E$3</f>
        <v>0</v>
      </c>
      <c r="J1943" s="224">
        <f>SUMIF('04'!$C$10:$C$26,$C1943,'04'!$G$10:$G$26)*'04'!$E$3</f>
        <v>0</v>
      </c>
      <c r="K1943" s="224">
        <f>SUMIF('05'!$C$10:$C$29,$C1943,'05'!$G$10:$G$29)*'05'!$E$3</f>
        <v>0</v>
      </c>
      <c r="L1943" s="224">
        <f>SUMIF('06'!$C$10:$C$29,$C1943,'06'!$G$10:$G$29)*'06'!$E$3</f>
        <v>0</v>
      </c>
      <c r="M1943" s="224">
        <f>SUMIF('07'!$C$10:$C$26,$C1943,'07'!$G$10:$G$26)*'07'!$E$3</f>
        <v>0</v>
      </c>
      <c r="N1943" s="224">
        <f>SUMIF('08'!$C$10:$C$29,$C1943,'08'!$G$10:$G$29)*'08'!$E$3</f>
        <v>0</v>
      </c>
      <c r="O1943" s="224">
        <f>SUMIF('09'!$C$10:$C$29,$C1943,'09'!$G$10:$G$29)*'09'!$E$3</f>
        <v>0</v>
      </c>
      <c r="P1943" s="224">
        <f>SUMIF('10'!$C$10:$C$29,$C1943,'10'!$G$10:$G$29)*'10'!$E$3</f>
        <v>0</v>
      </c>
      <c r="Q1943" s="224">
        <f>SUMIF('11'!$C$10:$C$39,$C1943,'11'!$G$10:$G$39)*'11'!$E$3</f>
        <v>0</v>
      </c>
      <c r="R1943" s="224">
        <f>SUMIF('12'!$C$10:$C$29,$C1943,'12'!$G$10:$G$29)*'12'!$E$3</f>
        <v>0</v>
      </c>
      <c r="S1943" s="224">
        <f>SUMIF('13'!$C$10:$C$29,$C1943,'13'!$G$10:$G$29)*'13'!$E$3</f>
        <v>0</v>
      </c>
      <c r="T1943" s="224">
        <f>SUMIF('14'!$C$10:$C$29,$C1943,'14'!$G$10:$G$29)*'14'!$E$3</f>
        <v>0</v>
      </c>
      <c r="U1943" s="224">
        <f>SUMIF('15'!$C$10:$C$29,$C1943,'15'!$G$10:$G$29)*'15'!$E$3</f>
        <v>0</v>
      </c>
      <c r="V1943" s="224">
        <f>SUMIF('16'!$C$10:$C$29,$C1943,'16'!$G$10:$G$29)*'16'!$E$3</f>
        <v>0</v>
      </c>
      <c r="W1943" s="224">
        <f>SUMIF('17'!$C$10:$C$29,$C1943,'17'!$G$10:$G$29)*'17'!$E$3</f>
        <v>0</v>
      </c>
      <c r="X1943" s="224">
        <f>SUMIF('18'!$C$10:$C$29,$C1943,'18'!$G$10:$G$29)*'18'!$E$3</f>
        <v>0</v>
      </c>
      <c r="Y1943" s="224">
        <f>SUMIF('19'!$C$10:$C$28,$C1943,'19'!$G$10:$G$28)*'19'!$E$3</f>
        <v>0</v>
      </c>
      <c r="Z1943" s="224">
        <f>SUMIF('20'!$C$10:$C$29,$C1943,'20'!$G$10:$G$29)*'20'!$E$3</f>
        <v>0</v>
      </c>
      <c r="AA1943" s="224">
        <f>SUMIF('21'!$C$10:$C$29,$C1943,'21'!$G$10:$G$29)*'21'!$E$3</f>
        <v>0</v>
      </c>
    </row>
    <row r="1944" spans="3:27" ht="15" hidden="1">
      <c r="C1944" s="207" t="s">
        <v>3982</v>
      </c>
      <c r="D1944" s="207" t="s">
        <v>3983</v>
      </c>
      <c r="F1944" s="303">
        <f t="shared" si="31"/>
        <v>0</v>
      </c>
      <c r="G1944" s="224">
        <f>SUMIF('01'!$C$10:$C$29,$C1944,'01'!$G$10:$G$29)*'01'!$E$3</f>
        <v>0</v>
      </c>
      <c r="H1944" s="224">
        <f>SUMIF('02'!$C$10:$C$28,$C1944,'02'!$G$10:$G$28)*'02'!$E$3</f>
        <v>0</v>
      </c>
      <c r="I1944" s="224">
        <f>SUMIF('03'!$C$10:$C$29,$C1944,'03'!$G$10:$G$29)*'03'!$E$3</f>
        <v>0</v>
      </c>
      <c r="J1944" s="224">
        <f>SUMIF('04'!$C$10:$C$26,$C1944,'04'!$G$10:$G$26)*'04'!$E$3</f>
        <v>0</v>
      </c>
      <c r="K1944" s="224">
        <f>SUMIF('05'!$C$10:$C$29,$C1944,'05'!$G$10:$G$29)*'05'!$E$3</f>
        <v>0</v>
      </c>
      <c r="L1944" s="224">
        <f>SUMIF('06'!$C$10:$C$29,$C1944,'06'!$G$10:$G$29)*'06'!$E$3</f>
        <v>0</v>
      </c>
      <c r="M1944" s="224">
        <f>SUMIF('07'!$C$10:$C$26,$C1944,'07'!$G$10:$G$26)*'07'!$E$3</f>
        <v>0</v>
      </c>
      <c r="N1944" s="224">
        <f>SUMIF('08'!$C$10:$C$29,$C1944,'08'!$G$10:$G$29)*'08'!$E$3</f>
        <v>0</v>
      </c>
      <c r="O1944" s="224">
        <f>SUMIF('09'!$C$10:$C$29,$C1944,'09'!$G$10:$G$29)*'09'!$E$3</f>
        <v>0</v>
      </c>
      <c r="P1944" s="224">
        <f>SUMIF('10'!$C$10:$C$29,$C1944,'10'!$G$10:$G$29)*'10'!$E$3</f>
        <v>0</v>
      </c>
      <c r="Q1944" s="224">
        <f>SUMIF('11'!$C$10:$C$39,$C1944,'11'!$G$10:$G$39)*'11'!$E$3</f>
        <v>0</v>
      </c>
      <c r="R1944" s="224">
        <f>SUMIF('12'!$C$10:$C$29,$C1944,'12'!$G$10:$G$29)*'12'!$E$3</f>
        <v>0</v>
      </c>
      <c r="S1944" s="224">
        <f>SUMIF('13'!$C$10:$C$29,$C1944,'13'!$G$10:$G$29)*'13'!$E$3</f>
        <v>0</v>
      </c>
      <c r="T1944" s="224">
        <f>SUMIF('14'!$C$10:$C$29,$C1944,'14'!$G$10:$G$29)*'14'!$E$3</f>
        <v>0</v>
      </c>
      <c r="U1944" s="224">
        <f>SUMIF('15'!$C$10:$C$29,$C1944,'15'!$G$10:$G$29)*'15'!$E$3</f>
        <v>0</v>
      </c>
      <c r="V1944" s="224">
        <f>SUMIF('16'!$C$10:$C$29,$C1944,'16'!$G$10:$G$29)*'16'!$E$3</f>
        <v>0</v>
      </c>
      <c r="W1944" s="224">
        <f>SUMIF('17'!$C$10:$C$29,$C1944,'17'!$G$10:$G$29)*'17'!$E$3</f>
        <v>0</v>
      </c>
      <c r="X1944" s="224">
        <f>SUMIF('18'!$C$10:$C$29,$C1944,'18'!$G$10:$G$29)*'18'!$E$3</f>
        <v>0</v>
      </c>
      <c r="Y1944" s="224">
        <f>SUMIF('19'!$C$10:$C$28,$C1944,'19'!$G$10:$G$28)*'19'!$E$3</f>
        <v>0</v>
      </c>
      <c r="Z1944" s="224">
        <f>SUMIF('20'!$C$10:$C$29,$C1944,'20'!$G$10:$G$29)*'20'!$E$3</f>
        <v>0</v>
      </c>
      <c r="AA1944" s="224">
        <f>SUMIF('21'!$C$10:$C$29,$C1944,'21'!$G$10:$G$29)*'21'!$E$3</f>
        <v>0</v>
      </c>
    </row>
    <row r="1945" spans="3:27" ht="15" hidden="1">
      <c r="C1945" s="207" t="s">
        <v>3984</v>
      </c>
      <c r="D1945" s="207" t="s">
        <v>3985</v>
      </c>
      <c r="F1945" s="303">
        <f t="shared" si="31"/>
        <v>0</v>
      </c>
      <c r="G1945" s="224">
        <f>SUMIF('01'!$C$10:$C$29,$C1945,'01'!$G$10:$G$29)*'01'!$E$3</f>
        <v>0</v>
      </c>
      <c r="H1945" s="224">
        <f>SUMIF('02'!$C$10:$C$28,$C1945,'02'!$G$10:$G$28)*'02'!$E$3</f>
        <v>0</v>
      </c>
      <c r="I1945" s="224">
        <f>SUMIF('03'!$C$10:$C$29,$C1945,'03'!$G$10:$G$29)*'03'!$E$3</f>
        <v>0</v>
      </c>
      <c r="J1945" s="224">
        <f>SUMIF('04'!$C$10:$C$26,$C1945,'04'!$G$10:$G$26)*'04'!$E$3</f>
        <v>0</v>
      </c>
      <c r="K1945" s="224">
        <f>SUMIF('05'!$C$10:$C$29,$C1945,'05'!$G$10:$G$29)*'05'!$E$3</f>
        <v>0</v>
      </c>
      <c r="L1945" s="224">
        <f>SUMIF('06'!$C$10:$C$29,$C1945,'06'!$G$10:$G$29)*'06'!$E$3</f>
        <v>0</v>
      </c>
      <c r="M1945" s="224">
        <f>SUMIF('07'!$C$10:$C$26,$C1945,'07'!$G$10:$G$26)*'07'!$E$3</f>
        <v>0</v>
      </c>
      <c r="N1945" s="224">
        <f>SUMIF('08'!$C$10:$C$29,$C1945,'08'!$G$10:$G$29)*'08'!$E$3</f>
        <v>0</v>
      </c>
      <c r="O1945" s="224">
        <f>SUMIF('09'!$C$10:$C$29,$C1945,'09'!$G$10:$G$29)*'09'!$E$3</f>
        <v>0</v>
      </c>
      <c r="P1945" s="224">
        <f>SUMIF('10'!$C$10:$C$29,$C1945,'10'!$G$10:$G$29)*'10'!$E$3</f>
        <v>0</v>
      </c>
      <c r="Q1945" s="224">
        <f>SUMIF('11'!$C$10:$C$39,$C1945,'11'!$G$10:$G$39)*'11'!$E$3</f>
        <v>0</v>
      </c>
      <c r="R1945" s="224">
        <f>SUMIF('12'!$C$10:$C$29,$C1945,'12'!$G$10:$G$29)*'12'!$E$3</f>
        <v>0</v>
      </c>
      <c r="S1945" s="224">
        <f>SUMIF('13'!$C$10:$C$29,$C1945,'13'!$G$10:$G$29)*'13'!$E$3</f>
        <v>0</v>
      </c>
      <c r="T1945" s="224">
        <f>SUMIF('14'!$C$10:$C$29,$C1945,'14'!$G$10:$G$29)*'14'!$E$3</f>
        <v>0</v>
      </c>
      <c r="U1945" s="224">
        <f>SUMIF('15'!$C$10:$C$29,$C1945,'15'!$G$10:$G$29)*'15'!$E$3</f>
        <v>0</v>
      </c>
      <c r="V1945" s="224">
        <f>SUMIF('16'!$C$10:$C$29,$C1945,'16'!$G$10:$G$29)*'16'!$E$3</f>
        <v>0</v>
      </c>
      <c r="W1945" s="224">
        <f>SUMIF('17'!$C$10:$C$29,$C1945,'17'!$G$10:$G$29)*'17'!$E$3</f>
        <v>0</v>
      </c>
      <c r="X1945" s="224">
        <f>SUMIF('18'!$C$10:$C$29,$C1945,'18'!$G$10:$G$29)*'18'!$E$3</f>
        <v>0</v>
      </c>
      <c r="Y1945" s="224">
        <f>SUMIF('19'!$C$10:$C$28,$C1945,'19'!$G$10:$G$28)*'19'!$E$3</f>
        <v>0</v>
      </c>
      <c r="Z1945" s="224">
        <f>SUMIF('20'!$C$10:$C$29,$C1945,'20'!$G$10:$G$29)*'20'!$E$3</f>
        <v>0</v>
      </c>
      <c r="AA1945" s="224">
        <f>SUMIF('21'!$C$10:$C$29,$C1945,'21'!$G$10:$G$29)*'21'!$E$3</f>
        <v>0</v>
      </c>
    </row>
    <row r="1946" spans="3:27" ht="15" hidden="1">
      <c r="C1946" s="207" t="s">
        <v>3986</v>
      </c>
      <c r="D1946" s="207" t="s">
        <v>3987</v>
      </c>
      <c r="F1946" s="303">
        <f t="shared" si="31"/>
        <v>0</v>
      </c>
      <c r="G1946" s="224">
        <f>SUMIF('01'!$C$10:$C$29,$C1946,'01'!$G$10:$G$29)*'01'!$E$3</f>
        <v>0</v>
      </c>
      <c r="H1946" s="224">
        <f>SUMIF('02'!$C$10:$C$28,$C1946,'02'!$G$10:$G$28)*'02'!$E$3</f>
        <v>0</v>
      </c>
      <c r="I1946" s="224">
        <f>SUMIF('03'!$C$10:$C$29,$C1946,'03'!$G$10:$G$29)*'03'!$E$3</f>
        <v>0</v>
      </c>
      <c r="J1946" s="224">
        <f>SUMIF('04'!$C$10:$C$26,$C1946,'04'!$G$10:$G$26)*'04'!$E$3</f>
        <v>0</v>
      </c>
      <c r="K1946" s="224">
        <f>SUMIF('05'!$C$10:$C$29,$C1946,'05'!$G$10:$G$29)*'05'!$E$3</f>
        <v>0</v>
      </c>
      <c r="L1946" s="224">
        <f>SUMIF('06'!$C$10:$C$29,$C1946,'06'!$G$10:$G$29)*'06'!$E$3</f>
        <v>0</v>
      </c>
      <c r="M1946" s="224">
        <f>SUMIF('07'!$C$10:$C$26,$C1946,'07'!$G$10:$G$26)*'07'!$E$3</f>
        <v>0</v>
      </c>
      <c r="N1946" s="224">
        <f>SUMIF('08'!$C$10:$C$29,$C1946,'08'!$G$10:$G$29)*'08'!$E$3</f>
        <v>0</v>
      </c>
      <c r="O1946" s="224">
        <f>SUMIF('09'!$C$10:$C$29,$C1946,'09'!$G$10:$G$29)*'09'!$E$3</f>
        <v>0</v>
      </c>
      <c r="P1946" s="224">
        <f>SUMIF('10'!$C$10:$C$29,$C1946,'10'!$G$10:$G$29)*'10'!$E$3</f>
        <v>0</v>
      </c>
      <c r="Q1946" s="224">
        <f>SUMIF('11'!$C$10:$C$39,$C1946,'11'!$G$10:$G$39)*'11'!$E$3</f>
        <v>0</v>
      </c>
      <c r="R1946" s="224">
        <f>SUMIF('12'!$C$10:$C$29,$C1946,'12'!$G$10:$G$29)*'12'!$E$3</f>
        <v>0</v>
      </c>
      <c r="S1946" s="224">
        <f>SUMIF('13'!$C$10:$C$29,$C1946,'13'!$G$10:$G$29)*'13'!$E$3</f>
        <v>0</v>
      </c>
      <c r="T1946" s="224">
        <f>SUMIF('14'!$C$10:$C$29,$C1946,'14'!$G$10:$G$29)*'14'!$E$3</f>
        <v>0</v>
      </c>
      <c r="U1946" s="224">
        <f>SUMIF('15'!$C$10:$C$29,$C1946,'15'!$G$10:$G$29)*'15'!$E$3</f>
        <v>0</v>
      </c>
      <c r="V1946" s="224">
        <f>SUMIF('16'!$C$10:$C$29,$C1946,'16'!$G$10:$G$29)*'16'!$E$3</f>
        <v>0</v>
      </c>
      <c r="W1946" s="224">
        <f>SUMIF('17'!$C$10:$C$29,$C1946,'17'!$G$10:$G$29)*'17'!$E$3</f>
        <v>0</v>
      </c>
      <c r="X1946" s="224">
        <f>SUMIF('18'!$C$10:$C$29,$C1946,'18'!$G$10:$G$29)*'18'!$E$3</f>
        <v>0</v>
      </c>
      <c r="Y1946" s="224">
        <f>SUMIF('19'!$C$10:$C$28,$C1946,'19'!$G$10:$G$28)*'19'!$E$3</f>
        <v>0</v>
      </c>
      <c r="Z1946" s="224">
        <f>SUMIF('20'!$C$10:$C$29,$C1946,'20'!$G$10:$G$29)*'20'!$E$3</f>
        <v>0</v>
      </c>
      <c r="AA1946" s="224">
        <f>SUMIF('21'!$C$10:$C$29,$C1946,'21'!$G$10:$G$29)*'21'!$E$3</f>
        <v>0</v>
      </c>
    </row>
    <row r="1947" spans="3:27" ht="15" hidden="1">
      <c r="C1947" s="207" t="s">
        <v>3988</v>
      </c>
      <c r="D1947" s="207" t="s">
        <v>3989</v>
      </c>
      <c r="F1947" s="303">
        <f t="shared" si="31"/>
        <v>0</v>
      </c>
      <c r="G1947" s="224">
        <f>SUMIF('01'!$C$10:$C$29,$C1947,'01'!$G$10:$G$29)*'01'!$E$3</f>
        <v>0</v>
      </c>
      <c r="H1947" s="224">
        <f>SUMIF('02'!$C$10:$C$28,$C1947,'02'!$G$10:$G$28)*'02'!$E$3</f>
        <v>0</v>
      </c>
      <c r="I1947" s="224">
        <f>SUMIF('03'!$C$10:$C$29,$C1947,'03'!$G$10:$G$29)*'03'!$E$3</f>
        <v>0</v>
      </c>
      <c r="J1947" s="224">
        <f>SUMIF('04'!$C$10:$C$26,$C1947,'04'!$G$10:$G$26)*'04'!$E$3</f>
        <v>0</v>
      </c>
      <c r="K1947" s="224">
        <f>SUMIF('05'!$C$10:$C$29,$C1947,'05'!$G$10:$G$29)*'05'!$E$3</f>
        <v>0</v>
      </c>
      <c r="L1947" s="224">
        <f>SUMIF('06'!$C$10:$C$29,$C1947,'06'!$G$10:$G$29)*'06'!$E$3</f>
        <v>0</v>
      </c>
      <c r="M1947" s="224">
        <f>SUMIF('07'!$C$10:$C$26,$C1947,'07'!$G$10:$G$26)*'07'!$E$3</f>
        <v>0</v>
      </c>
      <c r="N1947" s="224">
        <f>SUMIF('08'!$C$10:$C$29,$C1947,'08'!$G$10:$G$29)*'08'!$E$3</f>
        <v>0</v>
      </c>
      <c r="O1947" s="224">
        <f>SUMIF('09'!$C$10:$C$29,$C1947,'09'!$G$10:$G$29)*'09'!$E$3</f>
        <v>0</v>
      </c>
      <c r="P1947" s="224">
        <f>SUMIF('10'!$C$10:$C$29,$C1947,'10'!$G$10:$G$29)*'10'!$E$3</f>
        <v>0</v>
      </c>
      <c r="Q1947" s="224">
        <f>SUMIF('11'!$C$10:$C$39,$C1947,'11'!$G$10:$G$39)*'11'!$E$3</f>
        <v>0</v>
      </c>
      <c r="R1947" s="224">
        <f>SUMIF('12'!$C$10:$C$29,$C1947,'12'!$G$10:$G$29)*'12'!$E$3</f>
        <v>0</v>
      </c>
      <c r="S1947" s="224">
        <f>SUMIF('13'!$C$10:$C$29,$C1947,'13'!$G$10:$G$29)*'13'!$E$3</f>
        <v>0</v>
      </c>
      <c r="T1947" s="224">
        <f>SUMIF('14'!$C$10:$C$29,$C1947,'14'!$G$10:$G$29)*'14'!$E$3</f>
        <v>0</v>
      </c>
      <c r="U1947" s="224">
        <f>SUMIF('15'!$C$10:$C$29,$C1947,'15'!$G$10:$G$29)*'15'!$E$3</f>
        <v>0</v>
      </c>
      <c r="V1947" s="224">
        <f>SUMIF('16'!$C$10:$C$29,$C1947,'16'!$G$10:$G$29)*'16'!$E$3</f>
        <v>0</v>
      </c>
      <c r="W1947" s="224">
        <f>SUMIF('17'!$C$10:$C$29,$C1947,'17'!$G$10:$G$29)*'17'!$E$3</f>
        <v>0</v>
      </c>
      <c r="X1947" s="224">
        <f>SUMIF('18'!$C$10:$C$29,$C1947,'18'!$G$10:$G$29)*'18'!$E$3</f>
        <v>0</v>
      </c>
      <c r="Y1947" s="224">
        <f>SUMIF('19'!$C$10:$C$28,$C1947,'19'!$G$10:$G$28)*'19'!$E$3</f>
        <v>0</v>
      </c>
      <c r="Z1947" s="224">
        <f>SUMIF('20'!$C$10:$C$29,$C1947,'20'!$G$10:$G$29)*'20'!$E$3</f>
        <v>0</v>
      </c>
      <c r="AA1947" s="224">
        <f>SUMIF('21'!$C$10:$C$29,$C1947,'21'!$G$10:$G$29)*'21'!$E$3</f>
        <v>0</v>
      </c>
    </row>
    <row r="1948" spans="3:27" ht="15" hidden="1">
      <c r="C1948" s="207" t="s">
        <v>3990</v>
      </c>
      <c r="D1948" s="207" t="s">
        <v>3991</v>
      </c>
      <c r="F1948" s="303">
        <f t="shared" si="31"/>
        <v>0</v>
      </c>
      <c r="G1948" s="224">
        <f>SUMIF('01'!$C$10:$C$29,$C1948,'01'!$G$10:$G$29)*'01'!$E$3</f>
        <v>0</v>
      </c>
      <c r="H1948" s="224">
        <f>SUMIF('02'!$C$10:$C$28,$C1948,'02'!$G$10:$G$28)*'02'!$E$3</f>
        <v>0</v>
      </c>
      <c r="I1948" s="224">
        <f>SUMIF('03'!$C$10:$C$29,$C1948,'03'!$G$10:$G$29)*'03'!$E$3</f>
        <v>0</v>
      </c>
      <c r="J1948" s="224">
        <f>SUMIF('04'!$C$10:$C$26,$C1948,'04'!$G$10:$G$26)*'04'!$E$3</f>
        <v>0</v>
      </c>
      <c r="K1948" s="224">
        <f>SUMIF('05'!$C$10:$C$29,$C1948,'05'!$G$10:$G$29)*'05'!$E$3</f>
        <v>0</v>
      </c>
      <c r="L1948" s="224">
        <f>SUMIF('06'!$C$10:$C$29,$C1948,'06'!$G$10:$G$29)*'06'!$E$3</f>
        <v>0</v>
      </c>
      <c r="M1948" s="224">
        <f>SUMIF('07'!$C$10:$C$26,$C1948,'07'!$G$10:$G$26)*'07'!$E$3</f>
        <v>0</v>
      </c>
      <c r="N1948" s="224">
        <f>SUMIF('08'!$C$10:$C$29,$C1948,'08'!$G$10:$G$29)*'08'!$E$3</f>
        <v>0</v>
      </c>
      <c r="O1948" s="224">
        <f>SUMIF('09'!$C$10:$C$29,$C1948,'09'!$G$10:$G$29)*'09'!$E$3</f>
        <v>0</v>
      </c>
      <c r="P1948" s="224">
        <f>SUMIF('10'!$C$10:$C$29,$C1948,'10'!$G$10:$G$29)*'10'!$E$3</f>
        <v>0</v>
      </c>
      <c r="Q1948" s="224">
        <f>SUMIF('11'!$C$10:$C$39,$C1948,'11'!$G$10:$G$39)*'11'!$E$3</f>
        <v>0</v>
      </c>
      <c r="R1948" s="224">
        <f>SUMIF('12'!$C$10:$C$29,$C1948,'12'!$G$10:$G$29)*'12'!$E$3</f>
        <v>0</v>
      </c>
      <c r="S1948" s="224">
        <f>SUMIF('13'!$C$10:$C$29,$C1948,'13'!$G$10:$G$29)*'13'!$E$3</f>
        <v>0</v>
      </c>
      <c r="T1948" s="224">
        <f>SUMIF('14'!$C$10:$C$29,$C1948,'14'!$G$10:$G$29)*'14'!$E$3</f>
        <v>0</v>
      </c>
      <c r="U1948" s="224">
        <f>SUMIF('15'!$C$10:$C$29,$C1948,'15'!$G$10:$G$29)*'15'!$E$3</f>
        <v>0</v>
      </c>
      <c r="V1948" s="224">
        <f>SUMIF('16'!$C$10:$C$29,$C1948,'16'!$G$10:$G$29)*'16'!$E$3</f>
        <v>0</v>
      </c>
      <c r="W1948" s="224">
        <f>SUMIF('17'!$C$10:$C$29,$C1948,'17'!$G$10:$G$29)*'17'!$E$3</f>
        <v>0</v>
      </c>
      <c r="X1948" s="224">
        <f>SUMIF('18'!$C$10:$C$29,$C1948,'18'!$G$10:$G$29)*'18'!$E$3</f>
        <v>0</v>
      </c>
      <c r="Y1948" s="224">
        <f>SUMIF('19'!$C$10:$C$28,$C1948,'19'!$G$10:$G$28)*'19'!$E$3</f>
        <v>0</v>
      </c>
      <c r="Z1948" s="224">
        <f>SUMIF('20'!$C$10:$C$29,$C1948,'20'!$G$10:$G$29)*'20'!$E$3</f>
        <v>0</v>
      </c>
      <c r="AA1948" s="224">
        <f>SUMIF('21'!$C$10:$C$29,$C1948,'21'!$G$10:$G$29)*'21'!$E$3</f>
        <v>0</v>
      </c>
    </row>
    <row r="1949" spans="3:27" ht="15" hidden="1">
      <c r="C1949" s="207" t="s">
        <v>3992</v>
      </c>
      <c r="D1949" s="207" t="s">
        <v>3993</v>
      </c>
      <c r="F1949" s="303">
        <f t="shared" si="31"/>
        <v>0</v>
      </c>
      <c r="G1949" s="224">
        <f>SUMIF('01'!$C$10:$C$29,$C1949,'01'!$G$10:$G$29)*'01'!$E$3</f>
        <v>0</v>
      </c>
      <c r="H1949" s="224">
        <f>SUMIF('02'!$C$10:$C$28,$C1949,'02'!$G$10:$G$28)*'02'!$E$3</f>
        <v>0</v>
      </c>
      <c r="I1949" s="224">
        <f>SUMIF('03'!$C$10:$C$29,$C1949,'03'!$G$10:$G$29)*'03'!$E$3</f>
        <v>0</v>
      </c>
      <c r="J1949" s="224">
        <f>SUMIF('04'!$C$10:$C$26,$C1949,'04'!$G$10:$G$26)*'04'!$E$3</f>
        <v>0</v>
      </c>
      <c r="K1949" s="224">
        <f>SUMIF('05'!$C$10:$C$29,$C1949,'05'!$G$10:$G$29)*'05'!$E$3</f>
        <v>0</v>
      </c>
      <c r="L1949" s="224">
        <f>SUMIF('06'!$C$10:$C$29,$C1949,'06'!$G$10:$G$29)*'06'!$E$3</f>
        <v>0</v>
      </c>
      <c r="M1949" s="224">
        <f>SUMIF('07'!$C$10:$C$26,$C1949,'07'!$G$10:$G$26)*'07'!$E$3</f>
        <v>0</v>
      </c>
      <c r="N1949" s="224">
        <f>SUMIF('08'!$C$10:$C$29,$C1949,'08'!$G$10:$G$29)*'08'!$E$3</f>
        <v>0</v>
      </c>
      <c r="O1949" s="224">
        <f>SUMIF('09'!$C$10:$C$29,$C1949,'09'!$G$10:$G$29)*'09'!$E$3</f>
        <v>0</v>
      </c>
      <c r="P1949" s="224">
        <f>SUMIF('10'!$C$10:$C$29,$C1949,'10'!$G$10:$G$29)*'10'!$E$3</f>
        <v>0</v>
      </c>
      <c r="Q1949" s="224">
        <f>SUMIF('11'!$C$10:$C$39,$C1949,'11'!$G$10:$G$39)*'11'!$E$3</f>
        <v>0</v>
      </c>
      <c r="R1949" s="224">
        <f>SUMIF('12'!$C$10:$C$29,$C1949,'12'!$G$10:$G$29)*'12'!$E$3</f>
        <v>0</v>
      </c>
      <c r="S1949" s="224">
        <f>SUMIF('13'!$C$10:$C$29,$C1949,'13'!$G$10:$G$29)*'13'!$E$3</f>
        <v>0</v>
      </c>
      <c r="T1949" s="224">
        <f>SUMIF('14'!$C$10:$C$29,$C1949,'14'!$G$10:$G$29)*'14'!$E$3</f>
        <v>0</v>
      </c>
      <c r="U1949" s="224">
        <f>SUMIF('15'!$C$10:$C$29,$C1949,'15'!$G$10:$G$29)*'15'!$E$3</f>
        <v>0</v>
      </c>
      <c r="V1949" s="224">
        <f>SUMIF('16'!$C$10:$C$29,$C1949,'16'!$G$10:$G$29)*'16'!$E$3</f>
        <v>0</v>
      </c>
      <c r="W1949" s="224">
        <f>SUMIF('17'!$C$10:$C$29,$C1949,'17'!$G$10:$G$29)*'17'!$E$3</f>
        <v>0</v>
      </c>
      <c r="X1949" s="224">
        <f>SUMIF('18'!$C$10:$C$29,$C1949,'18'!$G$10:$G$29)*'18'!$E$3</f>
        <v>0</v>
      </c>
      <c r="Y1949" s="224">
        <f>SUMIF('19'!$C$10:$C$28,$C1949,'19'!$G$10:$G$28)*'19'!$E$3</f>
        <v>0</v>
      </c>
      <c r="Z1949" s="224">
        <f>SUMIF('20'!$C$10:$C$29,$C1949,'20'!$G$10:$G$29)*'20'!$E$3</f>
        <v>0</v>
      </c>
      <c r="AA1949" s="224">
        <f>SUMIF('21'!$C$10:$C$29,$C1949,'21'!$G$10:$G$29)*'21'!$E$3</f>
        <v>0</v>
      </c>
    </row>
    <row r="1950" spans="3:27" ht="15" hidden="1">
      <c r="C1950" s="207" t="s">
        <v>3994</v>
      </c>
      <c r="D1950" s="207" t="s">
        <v>3995</v>
      </c>
      <c r="F1950" s="303">
        <f t="shared" si="31"/>
        <v>0</v>
      </c>
      <c r="G1950" s="224">
        <f>SUMIF('01'!$C$10:$C$29,$C1950,'01'!$G$10:$G$29)*'01'!$E$3</f>
        <v>0</v>
      </c>
      <c r="H1950" s="224">
        <f>SUMIF('02'!$C$10:$C$28,$C1950,'02'!$G$10:$G$28)*'02'!$E$3</f>
        <v>0</v>
      </c>
      <c r="I1950" s="224">
        <f>SUMIF('03'!$C$10:$C$29,$C1950,'03'!$G$10:$G$29)*'03'!$E$3</f>
        <v>0</v>
      </c>
      <c r="J1950" s="224">
        <f>SUMIF('04'!$C$10:$C$26,$C1950,'04'!$G$10:$G$26)*'04'!$E$3</f>
        <v>0</v>
      </c>
      <c r="K1950" s="224">
        <f>SUMIF('05'!$C$10:$C$29,$C1950,'05'!$G$10:$G$29)*'05'!$E$3</f>
        <v>0</v>
      </c>
      <c r="L1950" s="224">
        <f>SUMIF('06'!$C$10:$C$29,$C1950,'06'!$G$10:$G$29)*'06'!$E$3</f>
        <v>0</v>
      </c>
      <c r="M1950" s="224">
        <f>SUMIF('07'!$C$10:$C$26,$C1950,'07'!$G$10:$G$26)*'07'!$E$3</f>
        <v>0</v>
      </c>
      <c r="N1950" s="224">
        <f>SUMIF('08'!$C$10:$C$29,$C1950,'08'!$G$10:$G$29)*'08'!$E$3</f>
        <v>0</v>
      </c>
      <c r="O1950" s="224">
        <f>SUMIF('09'!$C$10:$C$29,$C1950,'09'!$G$10:$G$29)*'09'!$E$3</f>
        <v>0</v>
      </c>
      <c r="P1950" s="224">
        <f>SUMIF('10'!$C$10:$C$29,$C1950,'10'!$G$10:$G$29)*'10'!$E$3</f>
        <v>0</v>
      </c>
      <c r="Q1950" s="224">
        <f>SUMIF('11'!$C$10:$C$39,$C1950,'11'!$G$10:$G$39)*'11'!$E$3</f>
        <v>0</v>
      </c>
      <c r="R1950" s="224">
        <f>SUMIF('12'!$C$10:$C$29,$C1950,'12'!$G$10:$G$29)*'12'!$E$3</f>
        <v>0</v>
      </c>
      <c r="S1950" s="224">
        <f>SUMIF('13'!$C$10:$C$29,$C1950,'13'!$G$10:$G$29)*'13'!$E$3</f>
        <v>0</v>
      </c>
      <c r="T1950" s="224">
        <f>SUMIF('14'!$C$10:$C$29,$C1950,'14'!$G$10:$G$29)*'14'!$E$3</f>
        <v>0</v>
      </c>
      <c r="U1950" s="224">
        <f>SUMIF('15'!$C$10:$C$29,$C1950,'15'!$G$10:$G$29)*'15'!$E$3</f>
        <v>0</v>
      </c>
      <c r="V1950" s="224">
        <f>SUMIF('16'!$C$10:$C$29,$C1950,'16'!$G$10:$G$29)*'16'!$E$3</f>
        <v>0</v>
      </c>
      <c r="W1950" s="224">
        <f>SUMIF('17'!$C$10:$C$29,$C1950,'17'!$G$10:$G$29)*'17'!$E$3</f>
        <v>0</v>
      </c>
      <c r="X1950" s="224">
        <f>SUMIF('18'!$C$10:$C$29,$C1950,'18'!$G$10:$G$29)*'18'!$E$3</f>
        <v>0</v>
      </c>
      <c r="Y1950" s="224">
        <f>SUMIF('19'!$C$10:$C$28,$C1950,'19'!$G$10:$G$28)*'19'!$E$3</f>
        <v>0</v>
      </c>
      <c r="Z1950" s="224">
        <f>SUMIF('20'!$C$10:$C$29,$C1950,'20'!$G$10:$G$29)*'20'!$E$3</f>
        <v>0</v>
      </c>
      <c r="AA1950" s="224">
        <f>SUMIF('21'!$C$10:$C$29,$C1950,'21'!$G$10:$G$29)*'21'!$E$3</f>
        <v>0</v>
      </c>
    </row>
    <row r="1951" spans="3:27" ht="15" hidden="1">
      <c r="C1951" s="207" t="s">
        <v>3996</v>
      </c>
      <c r="D1951" s="207" t="s">
        <v>3997</v>
      </c>
      <c r="F1951" s="303">
        <f t="shared" si="31"/>
        <v>0</v>
      </c>
      <c r="G1951" s="224">
        <f>SUMIF('01'!$C$10:$C$29,$C1951,'01'!$G$10:$G$29)*'01'!$E$3</f>
        <v>0</v>
      </c>
      <c r="H1951" s="224">
        <f>SUMIF('02'!$C$10:$C$28,$C1951,'02'!$G$10:$G$28)*'02'!$E$3</f>
        <v>0</v>
      </c>
      <c r="I1951" s="224">
        <f>SUMIF('03'!$C$10:$C$29,$C1951,'03'!$G$10:$G$29)*'03'!$E$3</f>
        <v>0</v>
      </c>
      <c r="J1951" s="224">
        <f>SUMIF('04'!$C$10:$C$26,$C1951,'04'!$G$10:$G$26)*'04'!$E$3</f>
        <v>0</v>
      </c>
      <c r="K1951" s="224">
        <f>SUMIF('05'!$C$10:$C$29,$C1951,'05'!$G$10:$G$29)*'05'!$E$3</f>
        <v>0</v>
      </c>
      <c r="L1951" s="224">
        <f>SUMIF('06'!$C$10:$C$29,$C1951,'06'!$G$10:$G$29)*'06'!$E$3</f>
        <v>0</v>
      </c>
      <c r="M1951" s="224">
        <f>SUMIF('07'!$C$10:$C$26,$C1951,'07'!$G$10:$G$26)*'07'!$E$3</f>
        <v>0</v>
      </c>
      <c r="N1951" s="224">
        <f>SUMIF('08'!$C$10:$C$29,$C1951,'08'!$G$10:$G$29)*'08'!$E$3</f>
        <v>0</v>
      </c>
      <c r="O1951" s="224">
        <f>SUMIF('09'!$C$10:$C$29,$C1951,'09'!$G$10:$G$29)*'09'!$E$3</f>
        <v>0</v>
      </c>
      <c r="P1951" s="224">
        <f>SUMIF('10'!$C$10:$C$29,$C1951,'10'!$G$10:$G$29)*'10'!$E$3</f>
        <v>0</v>
      </c>
      <c r="Q1951" s="224">
        <f>SUMIF('11'!$C$10:$C$39,$C1951,'11'!$G$10:$G$39)*'11'!$E$3</f>
        <v>0</v>
      </c>
      <c r="R1951" s="224">
        <f>SUMIF('12'!$C$10:$C$29,$C1951,'12'!$G$10:$G$29)*'12'!$E$3</f>
        <v>0</v>
      </c>
      <c r="S1951" s="224">
        <f>SUMIF('13'!$C$10:$C$29,$C1951,'13'!$G$10:$G$29)*'13'!$E$3</f>
        <v>0</v>
      </c>
      <c r="T1951" s="224">
        <f>SUMIF('14'!$C$10:$C$29,$C1951,'14'!$G$10:$G$29)*'14'!$E$3</f>
        <v>0</v>
      </c>
      <c r="U1951" s="224">
        <f>SUMIF('15'!$C$10:$C$29,$C1951,'15'!$G$10:$G$29)*'15'!$E$3</f>
        <v>0</v>
      </c>
      <c r="V1951" s="224">
        <f>SUMIF('16'!$C$10:$C$29,$C1951,'16'!$G$10:$G$29)*'16'!$E$3</f>
        <v>0</v>
      </c>
      <c r="W1951" s="224">
        <f>SUMIF('17'!$C$10:$C$29,$C1951,'17'!$G$10:$G$29)*'17'!$E$3</f>
        <v>0</v>
      </c>
      <c r="X1951" s="224">
        <f>SUMIF('18'!$C$10:$C$29,$C1951,'18'!$G$10:$G$29)*'18'!$E$3</f>
        <v>0</v>
      </c>
      <c r="Y1951" s="224">
        <f>SUMIF('19'!$C$10:$C$28,$C1951,'19'!$G$10:$G$28)*'19'!$E$3</f>
        <v>0</v>
      </c>
      <c r="Z1951" s="224">
        <f>SUMIF('20'!$C$10:$C$29,$C1951,'20'!$G$10:$G$29)*'20'!$E$3</f>
        <v>0</v>
      </c>
      <c r="AA1951" s="224">
        <f>SUMIF('21'!$C$10:$C$29,$C1951,'21'!$G$10:$G$29)*'21'!$E$3</f>
        <v>0</v>
      </c>
    </row>
    <row r="1952" spans="3:27" ht="15" hidden="1">
      <c r="C1952" s="207" t="s">
        <v>3998</v>
      </c>
      <c r="D1952" s="207" t="s">
        <v>3999</v>
      </c>
      <c r="F1952" s="303">
        <f t="shared" si="31"/>
        <v>0</v>
      </c>
      <c r="G1952" s="224">
        <f>SUMIF('01'!$C$10:$C$29,$C1952,'01'!$G$10:$G$29)*'01'!$E$3</f>
        <v>0</v>
      </c>
      <c r="H1952" s="224">
        <f>SUMIF('02'!$C$10:$C$28,$C1952,'02'!$G$10:$G$28)*'02'!$E$3</f>
        <v>0</v>
      </c>
      <c r="I1952" s="224">
        <f>SUMIF('03'!$C$10:$C$29,$C1952,'03'!$G$10:$G$29)*'03'!$E$3</f>
        <v>0</v>
      </c>
      <c r="J1952" s="224">
        <f>SUMIF('04'!$C$10:$C$26,$C1952,'04'!$G$10:$G$26)*'04'!$E$3</f>
        <v>0</v>
      </c>
      <c r="K1952" s="224">
        <f>SUMIF('05'!$C$10:$C$29,$C1952,'05'!$G$10:$G$29)*'05'!$E$3</f>
        <v>0</v>
      </c>
      <c r="L1952" s="224">
        <f>SUMIF('06'!$C$10:$C$29,$C1952,'06'!$G$10:$G$29)*'06'!$E$3</f>
        <v>0</v>
      </c>
      <c r="M1952" s="224">
        <f>SUMIF('07'!$C$10:$C$26,$C1952,'07'!$G$10:$G$26)*'07'!$E$3</f>
        <v>0</v>
      </c>
      <c r="N1952" s="224">
        <f>SUMIF('08'!$C$10:$C$29,$C1952,'08'!$G$10:$G$29)*'08'!$E$3</f>
        <v>0</v>
      </c>
      <c r="O1952" s="224">
        <f>SUMIF('09'!$C$10:$C$29,$C1952,'09'!$G$10:$G$29)*'09'!$E$3</f>
        <v>0</v>
      </c>
      <c r="P1952" s="224">
        <f>SUMIF('10'!$C$10:$C$29,$C1952,'10'!$G$10:$G$29)*'10'!$E$3</f>
        <v>0</v>
      </c>
      <c r="Q1952" s="224">
        <f>SUMIF('11'!$C$10:$C$39,$C1952,'11'!$G$10:$G$39)*'11'!$E$3</f>
        <v>0</v>
      </c>
      <c r="R1952" s="224">
        <f>SUMIF('12'!$C$10:$C$29,$C1952,'12'!$G$10:$G$29)*'12'!$E$3</f>
        <v>0</v>
      </c>
      <c r="S1952" s="224">
        <f>SUMIF('13'!$C$10:$C$29,$C1952,'13'!$G$10:$G$29)*'13'!$E$3</f>
        <v>0</v>
      </c>
      <c r="T1952" s="224">
        <f>SUMIF('14'!$C$10:$C$29,$C1952,'14'!$G$10:$G$29)*'14'!$E$3</f>
        <v>0</v>
      </c>
      <c r="U1952" s="224">
        <f>SUMIF('15'!$C$10:$C$29,$C1952,'15'!$G$10:$G$29)*'15'!$E$3</f>
        <v>0</v>
      </c>
      <c r="V1952" s="224">
        <f>SUMIF('16'!$C$10:$C$29,$C1952,'16'!$G$10:$G$29)*'16'!$E$3</f>
        <v>0</v>
      </c>
      <c r="W1952" s="224">
        <f>SUMIF('17'!$C$10:$C$29,$C1952,'17'!$G$10:$G$29)*'17'!$E$3</f>
        <v>0</v>
      </c>
      <c r="X1952" s="224">
        <f>SUMIF('18'!$C$10:$C$29,$C1952,'18'!$G$10:$G$29)*'18'!$E$3</f>
        <v>0</v>
      </c>
      <c r="Y1952" s="224">
        <f>SUMIF('19'!$C$10:$C$28,$C1952,'19'!$G$10:$G$28)*'19'!$E$3</f>
        <v>0</v>
      </c>
      <c r="Z1952" s="224">
        <f>SUMIF('20'!$C$10:$C$29,$C1952,'20'!$G$10:$G$29)*'20'!$E$3</f>
        <v>0</v>
      </c>
      <c r="AA1952" s="224">
        <f>SUMIF('21'!$C$10:$C$29,$C1952,'21'!$G$10:$G$29)*'21'!$E$3</f>
        <v>0</v>
      </c>
    </row>
    <row r="1953" spans="3:27" ht="15" hidden="1">
      <c r="C1953" s="207" t="s">
        <v>4000</v>
      </c>
      <c r="D1953" s="207" t="s">
        <v>4001</v>
      </c>
      <c r="F1953" s="303">
        <f t="shared" si="31"/>
        <v>0</v>
      </c>
      <c r="G1953" s="224">
        <f>SUMIF('01'!$C$10:$C$29,$C1953,'01'!$G$10:$G$29)*'01'!$E$3</f>
        <v>0</v>
      </c>
      <c r="H1953" s="224">
        <f>SUMIF('02'!$C$10:$C$28,$C1953,'02'!$G$10:$G$28)*'02'!$E$3</f>
        <v>0</v>
      </c>
      <c r="I1953" s="224">
        <f>SUMIF('03'!$C$10:$C$29,$C1953,'03'!$G$10:$G$29)*'03'!$E$3</f>
        <v>0</v>
      </c>
      <c r="J1953" s="224">
        <f>SUMIF('04'!$C$10:$C$26,$C1953,'04'!$G$10:$G$26)*'04'!$E$3</f>
        <v>0</v>
      </c>
      <c r="K1953" s="224">
        <f>SUMIF('05'!$C$10:$C$29,$C1953,'05'!$G$10:$G$29)*'05'!$E$3</f>
        <v>0</v>
      </c>
      <c r="L1953" s="224">
        <f>SUMIF('06'!$C$10:$C$29,$C1953,'06'!$G$10:$G$29)*'06'!$E$3</f>
        <v>0</v>
      </c>
      <c r="M1953" s="224">
        <f>SUMIF('07'!$C$10:$C$26,$C1953,'07'!$G$10:$G$26)*'07'!$E$3</f>
        <v>0</v>
      </c>
      <c r="N1953" s="224">
        <f>SUMIF('08'!$C$10:$C$29,$C1953,'08'!$G$10:$G$29)*'08'!$E$3</f>
        <v>0</v>
      </c>
      <c r="O1953" s="224">
        <f>SUMIF('09'!$C$10:$C$29,$C1953,'09'!$G$10:$G$29)*'09'!$E$3</f>
        <v>0</v>
      </c>
      <c r="P1953" s="224">
        <f>SUMIF('10'!$C$10:$C$29,$C1953,'10'!$G$10:$G$29)*'10'!$E$3</f>
        <v>0</v>
      </c>
      <c r="Q1953" s="224">
        <f>SUMIF('11'!$C$10:$C$39,$C1953,'11'!$G$10:$G$39)*'11'!$E$3</f>
        <v>0</v>
      </c>
      <c r="R1953" s="224">
        <f>SUMIF('12'!$C$10:$C$29,$C1953,'12'!$G$10:$G$29)*'12'!$E$3</f>
        <v>0</v>
      </c>
      <c r="S1953" s="224">
        <f>SUMIF('13'!$C$10:$C$29,$C1953,'13'!$G$10:$G$29)*'13'!$E$3</f>
        <v>0</v>
      </c>
      <c r="T1953" s="224">
        <f>SUMIF('14'!$C$10:$C$29,$C1953,'14'!$G$10:$G$29)*'14'!$E$3</f>
        <v>0</v>
      </c>
      <c r="U1953" s="224">
        <f>SUMIF('15'!$C$10:$C$29,$C1953,'15'!$G$10:$G$29)*'15'!$E$3</f>
        <v>0</v>
      </c>
      <c r="V1953" s="224">
        <f>SUMIF('16'!$C$10:$C$29,$C1953,'16'!$G$10:$G$29)*'16'!$E$3</f>
        <v>0</v>
      </c>
      <c r="W1953" s="224">
        <f>SUMIF('17'!$C$10:$C$29,$C1953,'17'!$G$10:$G$29)*'17'!$E$3</f>
        <v>0</v>
      </c>
      <c r="X1953" s="224">
        <f>SUMIF('18'!$C$10:$C$29,$C1953,'18'!$G$10:$G$29)*'18'!$E$3</f>
        <v>0</v>
      </c>
      <c r="Y1953" s="224">
        <f>SUMIF('19'!$C$10:$C$28,$C1953,'19'!$G$10:$G$28)*'19'!$E$3</f>
        <v>0</v>
      </c>
      <c r="Z1953" s="224">
        <f>SUMIF('20'!$C$10:$C$29,$C1953,'20'!$G$10:$G$29)*'20'!$E$3</f>
        <v>0</v>
      </c>
      <c r="AA1953" s="224">
        <f>SUMIF('21'!$C$10:$C$29,$C1953,'21'!$G$10:$G$29)*'21'!$E$3</f>
        <v>0</v>
      </c>
    </row>
    <row r="1954" spans="3:27" ht="15" hidden="1">
      <c r="C1954" s="207" t="s">
        <v>4002</v>
      </c>
      <c r="D1954" s="207" t="s">
        <v>4003</v>
      </c>
      <c r="F1954" s="303">
        <f t="shared" si="31"/>
        <v>0</v>
      </c>
      <c r="G1954" s="224">
        <f>SUMIF('01'!$C$10:$C$29,$C1954,'01'!$G$10:$G$29)*'01'!$E$3</f>
        <v>0</v>
      </c>
      <c r="H1954" s="224">
        <f>SUMIF('02'!$C$10:$C$28,$C1954,'02'!$G$10:$G$28)*'02'!$E$3</f>
        <v>0</v>
      </c>
      <c r="I1954" s="224">
        <f>SUMIF('03'!$C$10:$C$29,$C1954,'03'!$G$10:$G$29)*'03'!$E$3</f>
        <v>0</v>
      </c>
      <c r="J1954" s="224">
        <f>SUMIF('04'!$C$10:$C$26,$C1954,'04'!$G$10:$G$26)*'04'!$E$3</f>
        <v>0</v>
      </c>
      <c r="K1954" s="224">
        <f>SUMIF('05'!$C$10:$C$29,$C1954,'05'!$G$10:$G$29)*'05'!$E$3</f>
        <v>0</v>
      </c>
      <c r="L1954" s="224">
        <f>SUMIF('06'!$C$10:$C$29,$C1954,'06'!$G$10:$G$29)*'06'!$E$3</f>
        <v>0</v>
      </c>
      <c r="M1954" s="224">
        <f>SUMIF('07'!$C$10:$C$26,$C1954,'07'!$G$10:$G$26)*'07'!$E$3</f>
        <v>0</v>
      </c>
      <c r="N1954" s="224">
        <f>SUMIF('08'!$C$10:$C$29,$C1954,'08'!$G$10:$G$29)*'08'!$E$3</f>
        <v>0</v>
      </c>
      <c r="O1954" s="224">
        <f>SUMIF('09'!$C$10:$C$29,$C1954,'09'!$G$10:$G$29)*'09'!$E$3</f>
        <v>0</v>
      </c>
      <c r="P1954" s="224">
        <f>SUMIF('10'!$C$10:$C$29,$C1954,'10'!$G$10:$G$29)*'10'!$E$3</f>
        <v>0</v>
      </c>
      <c r="Q1954" s="224">
        <f>SUMIF('11'!$C$10:$C$39,$C1954,'11'!$G$10:$G$39)*'11'!$E$3</f>
        <v>0</v>
      </c>
      <c r="R1954" s="224">
        <f>SUMIF('12'!$C$10:$C$29,$C1954,'12'!$G$10:$G$29)*'12'!$E$3</f>
        <v>0</v>
      </c>
      <c r="S1954" s="224">
        <f>SUMIF('13'!$C$10:$C$29,$C1954,'13'!$G$10:$G$29)*'13'!$E$3</f>
        <v>0</v>
      </c>
      <c r="T1954" s="224">
        <f>SUMIF('14'!$C$10:$C$29,$C1954,'14'!$G$10:$G$29)*'14'!$E$3</f>
        <v>0</v>
      </c>
      <c r="U1954" s="224">
        <f>SUMIF('15'!$C$10:$C$29,$C1954,'15'!$G$10:$G$29)*'15'!$E$3</f>
        <v>0</v>
      </c>
      <c r="V1954" s="224">
        <f>SUMIF('16'!$C$10:$C$29,$C1954,'16'!$G$10:$G$29)*'16'!$E$3</f>
        <v>0</v>
      </c>
      <c r="W1954" s="224">
        <f>SUMIF('17'!$C$10:$C$29,$C1954,'17'!$G$10:$G$29)*'17'!$E$3</f>
        <v>0</v>
      </c>
      <c r="X1954" s="224">
        <f>SUMIF('18'!$C$10:$C$29,$C1954,'18'!$G$10:$G$29)*'18'!$E$3</f>
        <v>0</v>
      </c>
      <c r="Y1954" s="224">
        <f>SUMIF('19'!$C$10:$C$28,$C1954,'19'!$G$10:$G$28)*'19'!$E$3</f>
        <v>0</v>
      </c>
      <c r="Z1954" s="224">
        <f>SUMIF('20'!$C$10:$C$29,$C1954,'20'!$G$10:$G$29)*'20'!$E$3</f>
        <v>0</v>
      </c>
      <c r="AA1954" s="224">
        <f>SUMIF('21'!$C$10:$C$29,$C1954,'21'!$G$10:$G$29)*'21'!$E$3</f>
        <v>0</v>
      </c>
    </row>
    <row r="1955" spans="3:27" ht="15" hidden="1">
      <c r="C1955" s="207" t="s">
        <v>4004</v>
      </c>
      <c r="D1955" s="207" t="s">
        <v>4005</v>
      </c>
      <c r="F1955" s="303">
        <f t="shared" si="31"/>
        <v>0</v>
      </c>
      <c r="G1955" s="224">
        <f>SUMIF('01'!$C$10:$C$29,$C1955,'01'!$G$10:$G$29)*'01'!$E$3</f>
        <v>0</v>
      </c>
      <c r="H1955" s="224">
        <f>SUMIF('02'!$C$10:$C$28,$C1955,'02'!$G$10:$G$28)*'02'!$E$3</f>
        <v>0</v>
      </c>
      <c r="I1955" s="224">
        <f>SUMIF('03'!$C$10:$C$29,$C1955,'03'!$G$10:$G$29)*'03'!$E$3</f>
        <v>0</v>
      </c>
      <c r="J1955" s="224">
        <f>SUMIF('04'!$C$10:$C$26,$C1955,'04'!$G$10:$G$26)*'04'!$E$3</f>
        <v>0</v>
      </c>
      <c r="K1955" s="224">
        <f>SUMIF('05'!$C$10:$C$29,$C1955,'05'!$G$10:$G$29)*'05'!$E$3</f>
        <v>0</v>
      </c>
      <c r="L1955" s="224">
        <f>SUMIF('06'!$C$10:$C$29,$C1955,'06'!$G$10:$G$29)*'06'!$E$3</f>
        <v>0</v>
      </c>
      <c r="M1955" s="224">
        <f>SUMIF('07'!$C$10:$C$26,$C1955,'07'!$G$10:$G$26)*'07'!$E$3</f>
        <v>0</v>
      </c>
      <c r="N1955" s="224">
        <f>SUMIF('08'!$C$10:$C$29,$C1955,'08'!$G$10:$G$29)*'08'!$E$3</f>
        <v>0</v>
      </c>
      <c r="O1955" s="224">
        <f>SUMIF('09'!$C$10:$C$29,$C1955,'09'!$G$10:$G$29)*'09'!$E$3</f>
        <v>0</v>
      </c>
      <c r="P1955" s="224">
        <f>SUMIF('10'!$C$10:$C$29,$C1955,'10'!$G$10:$G$29)*'10'!$E$3</f>
        <v>0</v>
      </c>
      <c r="Q1955" s="224">
        <f>SUMIF('11'!$C$10:$C$39,$C1955,'11'!$G$10:$G$39)*'11'!$E$3</f>
        <v>0</v>
      </c>
      <c r="R1955" s="224">
        <f>SUMIF('12'!$C$10:$C$29,$C1955,'12'!$G$10:$G$29)*'12'!$E$3</f>
        <v>0</v>
      </c>
      <c r="S1955" s="224">
        <f>SUMIF('13'!$C$10:$C$29,$C1955,'13'!$G$10:$G$29)*'13'!$E$3</f>
        <v>0</v>
      </c>
      <c r="T1955" s="224">
        <f>SUMIF('14'!$C$10:$C$29,$C1955,'14'!$G$10:$G$29)*'14'!$E$3</f>
        <v>0</v>
      </c>
      <c r="U1955" s="224">
        <f>SUMIF('15'!$C$10:$C$29,$C1955,'15'!$G$10:$G$29)*'15'!$E$3</f>
        <v>0</v>
      </c>
      <c r="V1955" s="224">
        <f>SUMIF('16'!$C$10:$C$29,$C1955,'16'!$G$10:$G$29)*'16'!$E$3</f>
        <v>0</v>
      </c>
      <c r="W1955" s="224">
        <f>SUMIF('17'!$C$10:$C$29,$C1955,'17'!$G$10:$G$29)*'17'!$E$3</f>
        <v>0</v>
      </c>
      <c r="X1955" s="224">
        <f>SUMIF('18'!$C$10:$C$29,$C1955,'18'!$G$10:$G$29)*'18'!$E$3</f>
        <v>0</v>
      </c>
      <c r="Y1955" s="224">
        <f>SUMIF('19'!$C$10:$C$28,$C1955,'19'!$G$10:$G$28)*'19'!$E$3</f>
        <v>0</v>
      </c>
      <c r="Z1955" s="224">
        <f>SUMIF('20'!$C$10:$C$29,$C1955,'20'!$G$10:$G$29)*'20'!$E$3</f>
        <v>0</v>
      </c>
      <c r="AA1955" s="224">
        <f>SUMIF('21'!$C$10:$C$29,$C1955,'21'!$G$10:$G$29)*'21'!$E$3</f>
        <v>0</v>
      </c>
    </row>
    <row r="1956" spans="3:27" ht="15" hidden="1">
      <c r="C1956" s="207" t="s">
        <v>4006</v>
      </c>
      <c r="D1956" s="207" t="s">
        <v>4007</v>
      </c>
      <c r="F1956" s="303">
        <f t="shared" si="31"/>
        <v>0</v>
      </c>
      <c r="G1956" s="224">
        <f>SUMIF('01'!$C$10:$C$29,$C1956,'01'!$G$10:$G$29)*'01'!$E$3</f>
        <v>0</v>
      </c>
      <c r="H1956" s="224">
        <f>SUMIF('02'!$C$10:$C$28,$C1956,'02'!$G$10:$G$28)*'02'!$E$3</f>
        <v>0</v>
      </c>
      <c r="I1956" s="224">
        <f>SUMIF('03'!$C$10:$C$29,$C1956,'03'!$G$10:$G$29)*'03'!$E$3</f>
        <v>0</v>
      </c>
      <c r="J1956" s="224">
        <f>SUMIF('04'!$C$10:$C$26,$C1956,'04'!$G$10:$G$26)*'04'!$E$3</f>
        <v>0</v>
      </c>
      <c r="K1956" s="224">
        <f>SUMIF('05'!$C$10:$C$29,$C1956,'05'!$G$10:$G$29)*'05'!$E$3</f>
        <v>0</v>
      </c>
      <c r="L1956" s="224">
        <f>SUMIF('06'!$C$10:$C$29,$C1956,'06'!$G$10:$G$29)*'06'!$E$3</f>
        <v>0</v>
      </c>
      <c r="M1956" s="224">
        <f>SUMIF('07'!$C$10:$C$26,$C1956,'07'!$G$10:$G$26)*'07'!$E$3</f>
        <v>0</v>
      </c>
      <c r="N1956" s="224">
        <f>SUMIF('08'!$C$10:$C$29,$C1956,'08'!$G$10:$G$29)*'08'!$E$3</f>
        <v>0</v>
      </c>
      <c r="O1956" s="224">
        <f>SUMIF('09'!$C$10:$C$29,$C1956,'09'!$G$10:$G$29)*'09'!$E$3</f>
        <v>0</v>
      </c>
      <c r="P1956" s="224">
        <f>SUMIF('10'!$C$10:$C$29,$C1956,'10'!$G$10:$G$29)*'10'!$E$3</f>
        <v>0</v>
      </c>
      <c r="Q1956" s="224">
        <f>SUMIF('11'!$C$10:$C$39,$C1956,'11'!$G$10:$G$39)*'11'!$E$3</f>
        <v>0</v>
      </c>
      <c r="R1956" s="224">
        <f>SUMIF('12'!$C$10:$C$29,$C1956,'12'!$G$10:$G$29)*'12'!$E$3</f>
        <v>0</v>
      </c>
      <c r="S1956" s="224">
        <f>SUMIF('13'!$C$10:$C$29,$C1956,'13'!$G$10:$G$29)*'13'!$E$3</f>
        <v>0</v>
      </c>
      <c r="T1956" s="224">
        <f>SUMIF('14'!$C$10:$C$29,$C1956,'14'!$G$10:$G$29)*'14'!$E$3</f>
        <v>0</v>
      </c>
      <c r="U1956" s="224">
        <f>SUMIF('15'!$C$10:$C$29,$C1956,'15'!$G$10:$G$29)*'15'!$E$3</f>
        <v>0</v>
      </c>
      <c r="V1956" s="224">
        <f>SUMIF('16'!$C$10:$C$29,$C1956,'16'!$G$10:$G$29)*'16'!$E$3</f>
        <v>0</v>
      </c>
      <c r="W1956" s="224">
        <f>SUMIF('17'!$C$10:$C$29,$C1956,'17'!$G$10:$G$29)*'17'!$E$3</f>
        <v>0</v>
      </c>
      <c r="X1956" s="224">
        <f>SUMIF('18'!$C$10:$C$29,$C1956,'18'!$G$10:$G$29)*'18'!$E$3</f>
        <v>0</v>
      </c>
      <c r="Y1956" s="224">
        <f>SUMIF('19'!$C$10:$C$28,$C1956,'19'!$G$10:$G$28)*'19'!$E$3</f>
        <v>0</v>
      </c>
      <c r="Z1956" s="224">
        <f>SUMIF('20'!$C$10:$C$29,$C1956,'20'!$G$10:$G$29)*'20'!$E$3</f>
        <v>0</v>
      </c>
      <c r="AA1956" s="224">
        <f>SUMIF('21'!$C$10:$C$29,$C1956,'21'!$G$10:$G$29)*'21'!$E$3</f>
        <v>0</v>
      </c>
    </row>
    <row r="1957" spans="3:27" ht="15" hidden="1">
      <c r="C1957" s="207" t="s">
        <v>4008</v>
      </c>
      <c r="D1957" s="207" t="s">
        <v>4009</v>
      </c>
      <c r="F1957" s="303">
        <f t="shared" si="31"/>
        <v>0</v>
      </c>
      <c r="G1957" s="224">
        <f>SUMIF('01'!$C$10:$C$29,$C1957,'01'!$G$10:$G$29)*'01'!$E$3</f>
        <v>0</v>
      </c>
      <c r="H1957" s="224">
        <f>SUMIF('02'!$C$10:$C$28,$C1957,'02'!$G$10:$G$28)*'02'!$E$3</f>
        <v>0</v>
      </c>
      <c r="I1957" s="224">
        <f>SUMIF('03'!$C$10:$C$29,$C1957,'03'!$G$10:$G$29)*'03'!$E$3</f>
        <v>0</v>
      </c>
      <c r="J1957" s="224">
        <f>SUMIF('04'!$C$10:$C$26,$C1957,'04'!$G$10:$G$26)*'04'!$E$3</f>
        <v>0</v>
      </c>
      <c r="K1957" s="224">
        <f>SUMIF('05'!$C$10:$C$29,$C1957,'05'!$G$10:$G$29)*'05'!$E$3</f>
        <v>0</v>
      </c>
      <c r="L1957" s="224">
        <f>SUMIF('06'!$C$10:$C$29,$C1957,'06'!$G$10:$G$29)*'06'!$E$3</f>
        <v>0</v>
      </c>
      <c r="M1957" s="224">
        <f>SUMIF('07'!$C$10:$C$26,$C1957,'07'!$G$10:$G$26)*'07'!$E$3</f>
        <v>0</v>
      </c>
      <c r="N1957" s="224">
        <f>SUMIF('08'!$C$10:$C$29,$C1957,'08'!$G$10:$G$29)*'08'!$E$3</f>
        <v>0</v>
      </c>
      <c r="O1957" s="224">
        <f>SUMIF('09'!$C$10:$C$29,$C1957,'09'!$G$10:$G$29)*'09'!$E$3</f>
        <v>0</v>
      </c>
      <c r="P1957" s="224">
        <f>SUMIF('10'!$C$10:$C$29,$C1957,'10'!$G$10:$G$29)*'10'!$E$3</f>
        <v>0</v>
      </c>
      <c r="Q1957" s="224">
        <f>SUMIF('11'!$C$10:$C$39,$C1957,'11'!$G$10:$G$39)*'11'!$E$3</f>
        <v>0</v>
      </c>
      <c r="R1957" s="224">
        <f>SUMIF('12'!$C$10:$C$29,$C1957,'12'!$G$10:$G$29)*'12'!$E$3</f>
        <v>0</v>
      </c>
      <c r="S1957" s="224">
        <f>SUMIF('13'!$C$10:$C$29,$C1957,'13'!$G$10:$G$29)*'13'!$E$3</f>
        <v>0</v>
      </c>
      <c r="T1957" s="224">
        <f>SUMIF('14'!$C$10:$C$29,$C1957,'14'!$G$10:$G$29)*'14'!$E$3</f>
        <v>0</v>
      </c>
      <c r="U1957" s="224">
        <f>SUMIF('15'!$C$10:$C$29,$C1957,'15'!$G$10:$G$29)*'15'!$E$3</f>
        <v>0</v>
      </c>
      <c r="V1957" s="224">
        <f>SUMIF('16'!$C$10:$C$29,$C1957,'16'!$G$10:$G$29)*'16'!$E$3</f>
        <v>0</v>
      </c>
      <c r="W1957" s="224">
        <f>SUMIF('17'!$C$10:$C$29,$C1957,'17'!$G$10:$G$29)*'17'!$E$3</f>
        <v>0</v>
      </c>
      <c r="X1957" s="224">
        <f>SUMIF('18'!$C$10:$C$29,$C1957,'18'!$G$10:$G$29)*'18'!$E$3</f>
        <v>0</v>
      </c>
      <c r="Y1957" s="224">
        <f>SUMIF('19'!$C$10:$C$28,$C1957,'19'!$G$10:$G$28)*'19'!$E$3</f>
        <v>0</v>
      </c>
      <c r="Z1957" s="224">
        <f>SUMIF('20'!$C$10:$C$29,$C1957,'20'!$G$10:$G$29)*'20'!$E$3</f>
        <v>0</v>
      </c>
      <c r="AA1957" s="224">
        <f>SUMIF('21'!$C$10:$C$29,$C1957,'21'!$G$10:$G$29)*'21'!$E$3</f>
        <v>0</v>
      </c>
    </row>
    <row r="1958" spans="3:27" ht="15" hidden="1">
      <c r="C1958" s="207" t="s">
        <v>4010</v>
      </c>
      <c r="D1958" s="207" t="s">
        <v>4011</v>
      </c>
      <c r="F1958" s="303">
        <f t="shared" si="31"/>
        <v>0</v>
      </c>
      <c r="G1958" s="224">
        <f>SUMIF('01'!$C$10:$C$29,$C1958,'01'!$G$10:$G$29)*'01'!$E$3</f>
        <v>0</v>
      </c>
      <c r="H1958" s="224">
        <f>SUMIF('02'!$C$10:$C$28,$C1958,'02'!$G$10:$G$28)*'02'!$E$3</f>
        <v>0</v>
      </c>
      <c r="I1958" s="224">
        <f>SUMIF('03'!$C$10:$C$29,$C1958,'03'!$G$10:$G$29)*'03'!$E$3</f>
        <v>0</v>
      </c>
      <c r="J1958" s="224">
        <f>SUMIF('04'!$C$10:$C$26,$C1958,'04'!$G$10:$G$26)*'04'!$E$3</f>
        <v>0</v>
      </c>
      <c r="K1958" s="224">
        <f>SUMIF('05'!$C$10:$C$29,$C1958,'05'!$G$10:$G$29)*'05'!$E$3</f>
        <v>0</v>
      </c>
      <c r="L1958" s="224">
        <f>SUMIF('06'!$C$10:$C$29,$C1958,'06'!$G$10:$G$29)*'06'!$E$3</f>
        <v>0</v>
      </c>
      <c r="M1958" s="224">
        <f>SUMIF('07'!$C$10:$C$26,$C1958,'07'!$G$10:$G$26)*'07'!$E$3</f>
        <v>0</v>
      </c>
      <c r="N1958" s="224">
        <f>SUMIF('08'!$C$10:$C$29,$C1958,'08'!$G$10:$G$29)*'08'!$E$3</f>
        <v>0</v>
      </c>
      <c r="O1958" s="224">
        <f>SUMIF('09'!$C$10:$C$29,$C1958,'09'!$G$10:$G$29)*'09'!$E$3</f>
        <v>0</v>
      </c>
      <c r="P1958" s="224">
        <f>SUMIF('10'!$C$10:$C$29,$C1958,'10'!$G$10:$G$29)*'10'!$E$3</f>
        <v>0</v>
      </c>
      <c r="Q1958" s="224">
        <f>SUMIF('11'!$C$10:$C$39,$C1958,'11'!$G$10:$G$39)*'11'!$E$3</f>
        <v>0</v>
      </c>
      <c r="R1958" s="224">
        <f>SUMIF('12'!$C$10:$C$29,$C1958,'12'!$G$10:$G$29)*'12'!$E$3</f>
        <v>0</v>
      </c>
      <c r="S1958" s="224">
        <f>SUMIF('13'!$C$10:$C$29,$C1958,'13'!$G$10:$G$29)*'13'!$E$3</f>
        <v>0</v>
      </c>
      <c r="T1958" s="224">
        <f>SUMIF('14'!$C$10:$C$29,$C1958,'14'!$G$10:$G$29)*'14'!$E$3</f>
        <v>0</v>
      </c>
      <c r="U1958" s="224">
        <f>SUMIF('15'!$C$10:$C$29,$C1958,'15'!$G$10:$G$29)*'15'!$E$3</f>
        <v>0</v>
      </c>
      <c r="V1958" s="224">
        <f>SUMIF('16'!$C$10:$C$29,$C1958,'16'!$G$10:$G$29)*'16'!$E$3</f>
        <v>0</v>
      </c>
      <c r="W1958" s="224">
        <f>SUMIF('17'!$C$10:$C$29,$C1958,'17'!$G$10:$G$29)*'17'!$E$3</f>
        <v>0</v>
      </c>
      <c r="X1958" s="224">
        <f>SUMIF('18'!$C$10:$C$29,$C1958,'18'!$G$10:$G$29)*'18'!$E$3</f>
        <v>0</v>
      </c>
      <c r="Y1958" s="224">
        <f>SUMIF('19'!$C$10:$C$28,$C1958,'19'!$G$10:$G$28)*'19'!$E$3</f>
        <v>0</v>
      </c>
      <c r="Z1958" s="224">
        <f>SUMIF('20'!$C$10:$C$29,$C1958,'20'!$G$10:$G$29)*'20'!$E$3</f>
        <v>0</v>
      </c>
      <c r="AA1958" s="224">
        <f>SUMIF('21'!$C$10:$C$29,$C1958,'21'!$G$10:$G$29)*'21'!$E$3</f>
        <v>0</v>
      </c>
    </row>
    <row r="1959" spans="3:27" ht="15" hidden="1">
      <c r="C1959" s="207" t="s">
        <v>4012</v>
      </c>
      <c r="D1959" s="207" t="s">
        <v>4013</v>
      </c>
      <c r="F1959" s="303">
        <f t="shared" si="31"/>
        <v>0</v>
      </c>
      <c r="G1959" s="224">
        <f>SUMIF('01'!$C$10:$C$29,$C1959,'01'!$G$10:$G$29)*'01'!$E$3</f>
        <v>0</v>
      </c>
      <c r="H1959" s="224">
        <f>SUMIF('02'!$C$10:$C$28,$C1959,'02'!$G$10:$G$28)*'02'!$E$3</f>
        <v>0</v>
      </c>
      <c r="I1959" s="224">
        <f>SUMIF('03'!$C$10:$C$29,$C1959,'03'!$G$10:$G$29)*'03'!$E$3</f>
        <v>0</v>
      </c>
      <c r="J1959" s="224">
        <f>SUMIF('04'!$C$10:$C$26,$C1959,'04'!$G$10:$G$26)*'04'!$E$3</f>
        <v>0</v>
      </c>
      <c r="K1959" s="224">
        <f>SUMIF('05'!$C$10:$C$29,$C1959,'05'!$G$10:$G$29)*'05'!$E$3</f>
        <v>0</v>
      </c>
      <c r="L1959" s="224">
        <f>SUMIF('06'!$C$10:$C$29,$C1959,'06'!$G$10:$G$29)*'06'!$E$3</f>
        <v>0</v>
      </c>
      <c r="M1959" s="224">
        <f>SUMIF('07'!$C$10:$C$26,$C1959,'07'!$G$10:$G$26)*'07'!$E$3</f>
        <v>0</v>
      </c>
      <c r="N1959" s="224">
        <f>SUMIF('08'!$C$10:$C$29,$C1959,'08'!$G$10:$G$29)*'08'!$E$3</f>
        <v>0</v>
      </c>
      <c r="O1959" s="224">
        <f>SUMIF('09'!$C$10:$C$29,$C1959,'09'!$G$10:$G$29)*'09'!$E$3</f>
        <v>0</v>
      </c>
      <c r="P1959" s="224">
        <f>SUMIF('10'!$C$10:$C$29,$C1959,'10'!$G$10:$G$29)*'10'!$E$3</f>
        <v>0</v>
      </c>
      <c r="Q1959" s="224">
        <f>SUMIF('11'!$C$10:$C$39,$C1959,'11'!$G$10:$G$39)*'11'!$E$3</f>
        <v>0</v>
      </c>
      <c r="R1959" s="224">
        <f>SUMIF('12'!$C$10:$C$29,$C1959,'12'!$G$10:$G$29)*'12'!$E$3</f>
        <v>0</v>
      </c>
      <c r="S1959" s="224">
        <f>SUMIF('13'!$C$10:$C$29,$C1959,'13'!$G$10:$G$29)*'13'!$E$3</f>
        <v>0</v>
      </c>
      <c r="T1959" s="224">
        <f>SUMIF('14'!$C$10:$C$29,$C1959,'14'!$G$10:$G$29)*'14'!$E$3</f>
        <v>0</v>
      </c>
      <c r="U1959" s="224">
        <f>SUMIF('15'!$C$10:$C$29,$C1959,'15'!$G$10:$G$29)*'15'!$E$3</f>
        <v>0</v>
      </c>
      <c r="V1959" s="224">
        <f>SUMIF('16'!$C$10:$C$29,$C1959,'16'!$G$10:$G$29)*'16'!$E$3</f>
        <v>0</v>
      </c>
      <c r="W1959" s="224">
        <f>SUMIF('17'!$C$10:$C$29,$C1959,'17'!$G$10:$G$29)*'17'!$E$3</f>
        <v>0</v>
      </c>
      <c r="X1959" s="224">
        <f>SUMIF('18'!$C$10:$C$29,$C1959,'18'!$G$10:$G$29)*'18'!$E$3</f>
        <v>0</v>
      </c>
      <c r="Y1959" s="224">
        <f>SUMIF('19'!$C$10:$C$28,$C1959,'19'!$G$10:$G$28)*'19'!$E$3</f>
        <v>0</v>
      </c>
      <c r="Z1959" s="224">
        <f>SUMIF('20'!$C$10:$C$29,$C1959,'20'!$G$10:$G$29)*'20'!$E$3</f>
        <v>0</v>
      </c>
      <c r="AA1959" s="224">
        <f>SUMIF('21'!$C$10:$C$29,$C1959,'21'!$G$10:$G$29)*'21'!$E$3</f>
        <v>0</v>
      </c>
    </row>
    <row r="1960" spans="3:27" ht="15" hidden="1">
      <c r="C1960" s="207" t="s">
        <v>4014</v>
      </c>
      <c r="D1960" s="207" t="s">
        <v>4015</v>
      </c>
      <c r="F1960" s="303">
        <f t="shared" si="31"/>
        <v>0</v>
      </c>
      <c r="G1960" s="224">
        <f>SUMIF('01'!$C$10:$C$29,$C1960,'01'!$G$10:$G$29)*'01'!$E$3</f>
        <v>0</v>
      </c>
      <c r="H1960" s="224">
        <f>SUMIF('02'!$C$10:$C$28,$C1960,'02'!$G$10:$G$28)*'02'!$E$3</f>
        <v>0</v>
      </c>
      <c r="I1960" s="224">
        <f>SUMIF('03'!$C$10:$C$29,$C1960,'03'!$G$10:$G$29)*'03'!$E$3</f>
        <v>0</v>
      </c>
      <c r="J1960" s="224">
        <f>SUMIF('04'!$C$10:$C$26,$C1960,'04'!$G$10:$G$26)*'04'!$E$3</f>
        <v>0</v>
      </c>
      <c r="K1960" s="224">
        <f>SUMIF('05'!$C$10:$C$29,$C1960,'05'!$G$10:$G$29)*'05'!$E$3</f>
        <v>0</v>
      </c>
      <c r="L1960" s="224">
        <f>SUMIF('06'!$C$10:$C$29,$C1960,'06'!$G$10:$G$29)*'06'!$E$3</f>
        <v>0</v>
      </c>
      <c r="M1960" s="224">
        <f>SUMIF('07'!$C$10:$C$26,$C1960,'07'!$G$10:$G$26)*'07'!$E$3</f>
        <v>0</v>
      </c>
      <c r="N1960" s="224">
        <f>SUMIF('08'!$C$10:$C$29,$C1960,'08'!$G$10:$G$29)*'08'!$E$3</f>
        <v>0</v>
      </c>
      <c r="O1960" s="224">
        <f>SUMIF('09'!$C$10:$C$29,$C1960,'09'!$G$10:$G$29)*'09'!$E$3</f>
        <v>0</v>
      </c>
      <c r="P1960" s="224">
        <f>SUMIF('10'!$C$10:$C$29,$C1960,'10'!$G$10:$G$29)*'10'!$E$3</f>
        <v>0</v>
      </c>
      <c r="Q1960" s="224">
        <f>SUMIF('11'!$C$10:$C$39,$C1960,'11'!$G$10:$G$39)*'11'!$E$3</f>
        <v>0</v>
      </c>
      <c r="R1960" s="224">
        <f>SUMIF('12'!$C$10:$C$29,$C1960,'12'!$G$10:$G$29)*'12'!$E$3</f>
        <v>0</v>
      </c>
      <c r="S1960" s="224">
        <f>SUMIF('13'!$C$10:$C$29,$C1960,'13'!$G$10:$G$29)*'13'!$E$3</f>
        <v>0</v>
      </c>
      <c r="T1960" s="224">
        <f>SUMIF('14'!$C$10:$C$29,$C1960,'14'!$G$10:$G$29)*'14'!$E$3</f>
        <v>0</v>
      </c>
      <c r="U1960" s="224">
        <f>SUMIF('15'!$C$10:$C$29,$C1960,'15'!$G$10:$G$29)*'15'!$E$3</f>
        <v>0</v>
      </c>
      <c r="V1960" s="224">
        <f>SUMIF('16'!$C$10:$C$29,$C1960,'16'!$G$10:$G$29)*'16'!$E$3</f>
        <v>0</v>
      </c>
      <c r="W1960" s="224">
        <f>SUMIF('17'!$C$10:$C$29,$C1960,'17'!$G$10:$G$29)*'17'!$E$3</f>
        <v>0</v>
      </c>
      <c r="X1960" s="224">
        <f>SUMIF('18'!$C$10:$C$29,$C1960,'18'!$G$10:$G$29)*'18'!$E$3</f>
        <v>0</v>
      </c>
      <c r="Y1960" s="224">
        <f>SUMIF('19'!$C$10:$C$28,$C1960,'19'!$G$10:$G$28)*'19'!$E$3</f>
        <v>0</v>
      </c>
      <c r="Z1960" s="224">
        <f>SUMIF('20'!$C$10:$C$29,$C1960,'20'!$G$10:$G$29)*'20'!$E$3</f>
        <v>0</v>
      </c>
      <c r="AA1960" s="224">
        <f>SUMIF('21'!$C$10:$C$29,$C1960,'21'!$G$10:$G$29)*'21'!$E$3</f>
        <v>0</v>
      </c>
    </row>
    <row r="1961" spans="3:27" ht="15" hidden="1">
      <c r="C1961" s="207" t="s">
        <v>4016</v>
      </c>
      <c r="D1961" s="207" t="s">
        <v>4017</v>
      </c>
      <c r="F1961" s="303">
        <f t="shared" si="31"/>
        <v>0</v>
      </c>
      <c r="G1961" s="224">
        <f>SUMIF('01'!$C$10:$C$29,$C1961,'01'!$G$10:$G$29)*'01'!$E$3</f>
        <v>0</v>
      </c>
      <c r="H1961" s="224">
        <f>SUMIF('02'!$C$10:$C$28,$C1961,'02'!$G$10:$G$28)*'02'!$E$3</f>
        <v>0</v>
      </c>
      <c r="I1961" s="224">
        <f>SUMIF('03'!$C$10:$C$29,$C1961,'03'!$G$10:$G$29)*'03'!$E$3</f>
        <v>0</v>
      </c>
      <c r="J1961" s="224">
        <f>SUMIF('04'!$C$10:$C$26,$C1961,'04'!$G$10:$G$26)*'04'!$E$3</f>
        <v>0</v>
      </c>
      <c r="K1961" s="224">
        <f>SUMIF('05'!$C$10:$C$29,$C1961,'05'!$G$10:$G$29)*'05'!$E$3</f>
        <v>0</v>
      </c>
      <c r="L1961" s="224">
        <f>SUMIF('06'!$C$10:$C$29,$C1961,'06'!$G$10:$G$29)*'06'!$E$3</f>
        <v>0</v>
      </c>
      <c r="M1961" s="224">
        <f>SUMIF('07'!$C$10:$C$26,$C1961,'07'!$G$10:$G$26)*'07'!$E$3</f>
        <v>0</v>
      </c>
      <c r="N1961" s="224">
        <f>SUMIF('08'!$C$10:$C$29,$C1961,'08'!$G$10:$G$29)*'08'!$E$3</f>
        <v>0</v>
      </c>
      <c r="O1961" s="224">
        <f>SUMIF('09'!$C$10:$C$29,$C1961,'09'!$G$10:$G$29)*'09'!$E$3</f>
        <v>0</v>
      </c>
      <c r="P1961" s="224">
        <f>SUMIF('10'!$C$10:$C$29,$C1961,'10'!$G$10:$G$29)*'10'!$E$3</f>
        <v>0</v>
      </c>
      <c r="Q1961" s="224">
        <f>SUMIF('11'!$C$10:$C$39,$C1961,'11'!$G$10:$G$39)*'11'!$E$3</f>
        <v>0</v>
      </c>
      <c r="R1961" s="224">
        <f>SUMIF('12'!$C$10:$C$29,$C1961,'12'!$G$10:$G$29)*'12'!$E$3</f>
        <v>0</v>
      </c>
      <c r="S1961" s="224">
        <f>SUMIF('13'!$C$10:$C$29,$C1961,'13'!$G$10:$G$29)*'13'!$E$3</f>
        <v>0</v>
      </c>
      <c r="T1961" s="224">
        <f>SUMIF('14'!$C$10:$C$29,$C1961,'14'!$G$10:$G$29)*'14'!$E$3</f>
        <v>0</v>
      </c>
      <c r="U1961" s="224">
        <f>SUMIF('15'!$C$10:$C$29,$C1961,'15'!$G$10:$G$29)*'15'!$E$3</f>
        <v>0</v>
      </c>
      <c r="V1961" s="224">
        <f>SUMIF('16'!$C$10:$C$29,$C1961,'16'!$G$10:$G$29)*'16'!$E$3</f>
        <v>0</v>
      </c>
      <c r="W1961" s="224">
        <f>SUMIF('17'!$C$10:$C$29,$C1961,'17'!$G$10:$G$29)*'17'!$E$3</f>
        <v>0</v>
      </c>
      <c r="X1961" s="224">
        <f>SUMIF('18'!$C$10:$C$29,$C1961,'18'!$G$10:$G$29)*'18'!$E$3</f>
        <v>0</v>
      </c>
      <c r="Y1961" s="224">
        <f>SUMIF('19'!$C$10:$C$28,$C1961,'19'!$G$10:$G$28)*'19'!$E$3</f>
        <v>0</v>
      </c>
      <c r="Z1961" s="224">
        <f>SUMIF('20'!$C$10:$C$29,$C1961,'20'!$G$10:$G$29)*'20'!$E$3</f>
        <v>0</v>
      </c>
      <c r="AA1961" s="224">
        <f>SUMIF('21'!$C$10:$C$29,$C1961,'21'!$G$10:$G$29)*'21'!$E$3</f>
        <v>0</v>
      </c>
    </row>
    <row r="1962" spans="3:27" ht="15" hidden="1">
      <c r="C1962" s="207" t="s">
        <v>4018</v>
      </c>
      <c r="D1962" s="207" t="s">
        <v>4019</v>
      </c>
      <c r="F1962" s="303">
        <f t="shared" si="31"/>
        <v>0</v>
      </c>
      <c r="G1962" s="224">
        <f>SUMIF('01'!$C$10:$C$29,$C1962,'01'!$G$10:$G$29)*'01'!$E$3</f>
        <v>0</v>
      </c>
      <c r="H1962" s="224">
        <f>SUMIF('02'!$C$10:$C$28,$C1962,'02'!$G$10:$G$28)*'02'!$E$3</f>
        <v>0</v>
      </c>
      <c r="I1962" s="224">
        <f>SUMIF('03'!$C$10:$C$29,$C1962,'03'!$G$10:$G$29)*'03'!$E$3</f>
        <v>0</v>
      </c>
      <c r="J1962" s="224">
        <f>SUMIF('04'!$C$10:$C$26,$C1962,'04'!$G$10:$G$26)*'04'!$E$3</f>
        <v>0</v>
      </c>
      <c r="K1962" s="224">
        <f>SUMIF('05'!$C$10:$C$29,$C1962,'05'!$G$10:$G$29)*'05'!$E$3</f>
        <v>0</v>
      </c>
      <c r="L1962" s="224">
        <f>SUMIF('06'!$C$10:$C$29,$C1962,'06'!$G$10:$G$29)*'06'!$E$3</f>
        <v>0</v>
      </c>
      <c r="M1962" s="224">
        <f>SUMIF('07'!$C$10:$C$26,$C1962,'07'!$G$10:$G$26)*'07'!$E$3</f>
        <v>0</v>
      </c>
      <c r="N1962" s="224">
        <f>SUMIF('08'!$C$10:$C$29,$C1962,'08'!$G$10:$G$29)*'08'!$E$3</f>
        <v>0</v>
      </c>
      <c r="O1962" s="224">
        <f>SUMIF('09'!$C$10:$C$29,$C1962,'09'!$G$10:$G$29)*'09'!$E$3</f>
        <v>0</v>
      </c>
      <c r="P1962" s="224">
        <f>SUMIF('10'!$C$10:$C$29,$C1962,'10'!$G$10:$G$29)*'10'!$E$3</f>
        <v>0</v>
      </c>
      <c r="Q1962" s="224">
        <f>SUMIF('11'!$C$10:$C$39,$C1962,'11'!$G$10:$G$39)*'11'!$E$3</f>
        <v>0</v>
      </c>
      <c r="R1962" s="224">
        <f>SUMIF('12'!$C$10:$C$29,$C1962,'12'!$G$10:$G$29)*'12'!$E$3</f>
        <v>0</v>
      </c>
      <c r="S1962" s="224">
        <f>SUMIF('13'!$C$10:$C$29,$C1962,'13'!$G$10:$G$29)*'13'!$E$3</f>
        <v>0</v>
      </c>
      <c r="T1962" s="224">
        <f>SUMIF('14'!$C$10:$C$29,$C1962,'14'!$G$10:$G$29)*'14'!$E$3</f>
        <v>0</v>
      </c>
      <c r="U1962" s="224">
        <f>SUMIF('15'!$C$10:$C$29,$C1962,'15'!$G$10:$G$29)*'15'!$E$3</f>
        <v>0</v>
      </c>
      <c r="V1962" s="224">
        <f>SUMIF('16'!$C$10:$C$29,$C1962,'16'!$G$10:$G$29)*'16'!$E$3</f>
        <v>0</v>
      </c>
      <c r="W1962" s="224">
        <f>SUMIF('17'!$C$10:$C$29,$C1962,'17'!$G$10:$G$29)*'17'!$E$3</f>
        <v>0</v>
      </c>
      <c r="X1962" s="224">
        <f>SUMIF('18'!$C$10:$C$29,$C1962,'18'!$G$10:$G$29)*'18'!$E$3</f>
        <v>0</v>
      </c>
      <c r="Y1962" s="224">
        <f>SUMIF('19'!$C$10:$C$28,$C1962,'19'!$G$10:$G$28)*'19'!$E$3</f>
        <v>0</v>
      </c>
      <c r="Z1962" s="224">
        <f>SUMIF('20'!$C$10:$C$29,$C1962,'20'!$G$10:$G$29)*'20'!$E$3</f>
        <v>0</v>
      </c>
      <c r="AA1962" s="224">
        <f>SUMIF('21'!$C$10:$C$29,$C1962,'21'!$G$10:$G$29)*'21'!$E$3</f>
        <v>0</v>
      </c>
    </row>
    <row r="1963" spans="3:27" ht="15" hidden="1">
      <c r="C1963" s="207" t="s">
        <v>4020</v>
      </c>
      <c r="D1963" s="207" t="s">
        <v>4021</v>
      </c>
      <c r="F1963" s="303">
        <f t="shared" si="31"/>
        <v>0</v>
      </c>
      <c r="G1963" s="224">
        <f>SUMIF('01'!$C$10:$C$29,$C1963,'01'!$G$10:$G$29)*'01'!$E$3</f>
        <v>0</v>
      </c>
      <c r="H1963" s="224">
        <f>SUMIF('02'!$C$10:$C$28,$C1963,'02'!$G$10:$G$28)*'02'!$E$3</f>
        <v>0</v>
      </c>
      <c r="I1963" s="224">
        <f>SUMIF('03'!$C$10:$C$29,$C1963,'03'!$G$10:$G$29)*'03'!$E$3</f>
        <v>0</v>
      </c>
      <c r="J1963" s="224">
        <f>SUMIF('04'!$C$10:$C$26,$C1963,'04'!$G$10:$G$26)*'04'!$E$3</f>
        <v>0</v>
      </c>
      <c r="K1963" s="224">
        <f>SUMIF('05'!$C$10:$C$29,$C1963,'05'!$G$10:$G$29)*'05'!$E$3</f>
        <v>0</v>
      </c>
      <c r="L1963" s="224">
        <f>SUMIF('06'!$C$10:$C$29,$C1963,'06'!$G$10:$G$29)*'06'!$E$3</f>
        <v>0</v>
      </c>
      <c r="M1963" s="224">
        <f>SUMIF('07'!$C$10:$C$26,$C1963,'07'!$G$10:$G$26)*'07'!$E$3</f>
        <v>0</v>
      </c>
      <c r="N1963" s="224">
        <f>SUMIF('08'!$C$10:$C$29,$C1963,'08'!$G$10:$G$29)*'08'!$E$3</f>
        <v>0</v>
      </c>
      <c r="O1963" s="224">
        <f>SUMIF('09'!$C$10:$C$29,$C1963,'09'!$G$10:$G$29)*'09'!$E$3</f>
        <v>0</v>
      </c>
      <c r="P1963" s="224">
        <f>SUMIF('10'!$C$10:$C$29,$C1963,'10'!$G$10:$G$29)*'10'!$E$3</f>
        <v>0</v>
      </c>
      <c r="Q1963" s="224">
        <f>SUMIF('11'!$C$10:$C$39,$C1963,'11'!$G$10:$G$39)*'11'!$E$3</f>
        <v>0</v>
      </c>
      <c r="R1963" s="224">
        <f>SUMIF('12'!$C$10:$C$29,$C1963,'12'!$G$10:$G$29)*'12'!$E$3</f>
        <v>0</v>
      </c>
      <c r="S1963" s="224">
        <f>SUMIF('13'!$C$10:$C$29,$C1963,'13'!$G$10:$G$29)*'13'!$E$3</f>
        <v>0</v>
      </c>
      <c r="T1963" s="224">
        <f>SUMIF('14'!$C$10:$C$29,$C1963,'14'!$G$10:$G$29)*'14'!$E$3</f>
        <v>0</v>
      </c>
      <c r="U1963" s="224">
        <f>SUMIF('15'!$C$10:$C$29,$C1963,'15'!$G$10:$G$29)*'15'!$E$3</f>
        <v>0</v>
      </c>
      <c r="V1963" s="224">
        <f>SUMIF('16'!$C$10:$C$29,$C1963,'16'!$G$10:$G$29)*'16'!$E$3</f>
        <v>0</v>
      </c>
      <c r="W1963" s="224">
        <f>SUMIF('17'!$C$10:$C$29,$C1963,'17'!$G$10:$G$29)*'17'!$E$3</f>
        <v>0</v>
      </c>
      <c r="X1963" s="224">
        <f>SUMIF('18'!$C$10:$C$29,$C1963,'18'!$G$10:$G$29)*'18'!$E$3</f>
        <v>0</v>
      </c>
      <c r="Y1963" s="224">
        <f>SUMIF('19'!$C$10:$C$28,$C1963,'19'!$G$10:$G$28)*'19'!$E$3</f>
        <v>0</v>
      </c>
      <c r="Z1963" s="224">
        <f>SUMIF('20'!$C$10:$C$29,$C1963,'20'!$G$10:$G$29)*'20'!$E$3</f>
        <v>0</v>
      </c>
      <c r="AA1963" s="224">
        <f>SUMIF('21'!$C$10:$C$29,$C1963,'21'!$G$10:$G$29)*'21'!$E$3</f>
        <v>0</v>
      </c>
    </row>
    <row r="1964" spans="3:27" ht="15" hidden="1">
      <c r="C1964" s="207" t="s">
        <v>4022</v>
      </c>
      <c r="D1964" s="207" t="s">
        <v>4023</v>
      </c>
      <c r="F1964" s="303">
        <f t="shared" si="31"/>
        <v>0</v>
      </c>
      <c r="G1964" s="224">
        <f>SUMIF('01'!$C$10:$C$29,$C1964,'01'!$G$10:$G$29)*'01'!$E$3</f>
        <v>0</v>
      </c>
      <c r="H1964" s="224">
        <f>SUMIF('02'!$C$10:$C$28,$C1964,'02'!$G$10:$G$28)*'02'!$E$3</f>
        <v>0</v>
      </c>
      <c r="I1964" s="224">
        <f>SUMIF('03'!$C$10:$C$29,$C1964,'03'!$G$10:$G$29)*'03'!$E$3</f>
        <v>0</v>
      </c>
      <c r="J1964" s="224">
        <f>SUMIF('04'!$C$10:$C$26,$C1964,'04'!$G$10:$G$26)*'04'!$E$3</f>
        <v>0</v>
      </c>
      <c r="K1964" s="224">
        <f>SUMIF('05'!$C$10:$C$29,$C1964,'05'!$G$10:$G$29)*'05'!$E$3</f>
        <v>0</v>
      </c>
      <c r="L1964" s="224">
        <f>SUMIF('06'!$C$10:$C$29,$C1964,'06'!$G$10:$G$29)*'06'!$E$3</f>
        <v>0</v>
      </c>
      <c r="M1964" s="224">
        <f>SUMIF('07'!$C$10:$C$26,$C1964,'07'!$G$10:$G$26)*'07'!$E$3</f>
        <v>0</v>
      </c>
      <c r="N1964" s="224">
        <f>SUMIF('08'!$C$10:$C$29,$C1964,'08'!$G$10:$G$29)*'08'!$E$3</f>
        <v>0</v>
      </c>
      <c r="O1964" s="224">
        <f>SUMIF('09'!$C$10:$C$29,$C1964,'09'!$G$10:$G$29)*'09'!$E$3</f>
        <v>0</v>
      </c>
      <c r="P1964" s="224">
        <f>SUMIF('10'!$C$10:$C$29,$C1964,'10'!$G$10:$G$29)*'10'!$E$3</f>
        <v>0</v>
      </c>
      <c r="Q1964" s="224">
        <f>SUMIF('11'!$C$10:$C$39,$C1964,'11'!$G$10:$G$39)*'11'!$E$3</f>
        <v>0</v>
      </c>
      <c r="R1964" s="224">
        <f>SUMIF('12'!$C$10:$C$29,$C1964,'12'!$G$10:$G$29)*'12'!$E$3</f>
        <v>0</v>
      </c>
      <c r="S1964" s="224">
        <f>SUMIF('13'!$C$10:$C$29,$C1964,'13'!$G$10:$G$29)*'13'!$E$3</f>
        <v>0</v>
      </c>
      <c r="T1964" s="224">
        <f>SUMIF('14'!$C$10:$C$29,$C1964,'14'!$G$10:$G$29)*'14'!$E$3</f>
        <v>0</v>
      </c>
      <c r="U1964" s="224">
        <f>SUMIF('15'!$C$10:$C$29,$C1964,'15'!$G$10:$G$29)*'15'!$E$3</f>
        <v>0</v>
      </c>
      <c r="V1964" s="224">
        <f>SUMIF('16'!$C$10:$C$29,$C1964,'16'!$G$10:$G$29)*'16'!$E$3</f>
        <v>0</v>
      </c>
      <c r="W1964" s="224">
        <f>SUMIF('17'!$C$10:$C$29,$C1964,'17'!$G$10:$G$29)*'17'!$E$3</f>
        <v>0</v>
      </c>
      <c r="X1964" s="224">
        <f>SUMIF('18'!$C$10:$C$29,$C1964,'18'!$G$10:$G$29)*'18'!$E$3</f>
        <v>0</v>
      </c>
      <c r="Y1964" s="224">
        <f>SUMIF('19'!$C$10:$C$28,$C1964,'19'!$G$10:$G$28)*'19'!$E$3</f>
        <v>0</v>
      </c>
      <c r="Z1964" s="224">
        <f>SUMIF('20'!$C$10:$C$29,$C1964,'20'!$G$10:$G$29)*'20'!$E$3</f>
        <v>0</v>
      </c>
      <c r="AA1964" s="224">
        <f>SUMIF('21'!$C$10:$C$29,$C1964,'21'!$G$10:$G$29)*'21'!$E$3</f>
        <v>0</v>
      </c>
    </row>
    <row r="1965" spans="3:27" ht="15" hidden="1">
      <c r="C1965" s="207" t="s">
        <v>4024</v>
      </c>
      <c r="D1965" s="207" t="s">
        <v>4025</v>
      </c>
      <c r="F1965" s="303">
        <f t="shared" si="31"/>
        <v>0</v>
      </c>
      <c r="G1965" s="224">
        <f>SUMIF('01'!$C$10:$C$29,$C1965,'01'!$G$10:$G$29)*'01'!$E$3</f>
        <v>0</v>
      </c>
      <c r="H1965" s="224">
        <f>SUMIF('02'!$C$10:$C$28,$C1965,'02'!$G$10:$G$28)*'02'!$E$3</f>
        <v>0</v>
      </c>
      <c r="I1965" s="224">
        <f>SUMIF('03'!$C$10:$C$29,$C1965,'03'!$G$10:$G$29)*'03'!$E$3</f>
        <v>0</v>
      </c>
      <c r="J1965" s="224">
        <f>SUMIF('04'!$C$10:$C$26,$C1965,'04'!$G$10:$G$26)*'04'!$E$3</f>
        <v>0</v>
      </c>
      <c r="K1965" s="224">
        <f>SUMIF('05'!$C$10:$C$29,$C1965,'05'!$G$10:$G$29)*'05'!$E$3</f>
        <v>0</v>
      </c>
      <c r="L1965" s="224">
        <f>SUMIF('06'!$C$10:$C$29,$C1965,'06'!$G$10:$G$29)*'06'!$E$3</f>
        <v>0</v>
      </c>
      <c r="M1965" s="224">
        <f>SUMIF('07'!$C$10:$C$26,$C1965,'07'!$G$10:$G$26)*'07'!$E$3</f>
        <v>0</v>
      </c>
      <c r="N1965" s="224">
        <f>SUMIF('08'!$C$10:$C$29,$C1965,'08'!$G$10:$G$29)*'08'!$E$3</f>
        <v>0</v>
      </c>
      <c r="O1965" s="224">
        <f>SUMIF('09'!$C$10:$C$29,$C1965,'09'!$G$10:$G$29)*'09'!$E$3</f>
        <v>0</v>
      </c>
      <c r="P1965" s="224">
        <f>SUMIF('10'!$C$10:$C$29,$C1965,'10'!$G$10:$G$29)*'10'!$E$3</f>
        <v>0</v>
      </c>
      <c r="Q1965" s="224">
        <f>SUMIF('11'!$C$10:$C$39,$C1965,'11'!$G$10:$G$39)*'11'!$E$3</f>
        <v>0</v>
      </c>
      <c r="R1965" s="224">
        <f>SUMIF('12'!$C$10:$C$29,$C1965,'12'!$G$10:$G$29)*'12'!$E$3</f>
        <v>0</v>
      </c>
      <c r="S1965" s="224">
        <f>SUMIF('13'!$C$10:$C$29,$C1965,'13'!$G$10:$G$29)*'13'!$E$3</f>
        <v>0</v>
      </c>
      <c r="T1965" s="224">
        <f>SUMIF('14'!$C$10:$C$29,$C1965,'14'!$G$10:$G$29)*'14'!$E$3</f>
        <v>0</v>
      </c>
      <c r="U1965" s="224">
        <f>SUMIF('15'!$C$10:$C$29,$C1965,'15'!$G$10:$G$29)*'15'!$E$3</f>
        <v>0</v>
      </c>
      <c r="V1965" s="224">
        <f>SUMIF('16'!$C$10:$C$29,$C1965,'16'!$G$10:$G$29)*'16'!$E$3</f>
        <v>0</v>
      </c>
      <c r="W1965" s="224">
        <f>SUMIF('17'!$C$10:$C$29,$C1965,'17'!$G$10:$G$29)*'17'!$E$3</f>
        <v>0</v>
      </c>
      <c r="X1965" s="224">
        <f>SUMIF('18'!$C$10:$C$29,$C1965,'18'!$G$10:$G$29)*'18'!$E$3</f>
        <v>0</v>
      </c>
      <c r="Y1965" s="224">
        <f>SUMIF('19'!$C$10:$C$28,$C1965,'19'!$G$10:$G$28)*'19'!$E$3</f>
        <v>0</v>
      </c>
      <c r="Z1965" s="224">
        <f>SUMIF('20'!$C$10:$C$29,$C1965,'20'!$G$10:$G$29)*'20'!$E$3</f>
        <v>0</v>
      </c>
      <c r="AA1965" s="224">
        <f>SUMIF('21'!$C$10:$C$29,$C1965,'21'!$G$10:$G$29)*'21'!$E$3</f>
        <v>0</v>
      </c>
    </row>
    <row r="1966" spans="3:27" ht="15" hidden="1">
      <c r="C1966" s="207" t="s">
        <v>4026</v>
      </c>
      <c r="D1966" s="207" t="s">
        <v>4027</v>
      </c>
      <c r="F1966" s="303">
        <f t="shared" si="31"/>
        <v>0</v>
      </c>
      <c r="G1966" s="224">
        <f>SUMIF('01'!$C$10:$C$29,$C1966,'01'!$G$10:$G$29)*'01'!$E$3</f>
        <v>0</v>
      </c>
      <c r="H1966" s="224">
        <f>SUMIF('02'!$C$10:$C$28,$C1966,'02'!$G$10:$G$28)*'02'!$E$3</f>
        <v>0</v>
      </c>
      <c r="I1966" s="224">
        <f>SUMIF('03'!$C$10:$C$29,$C1966,'03'!$G$10:$G$29)*'03'!$E$3</f>
        <v>0</v>
      </c>
      <c r="J1966" s="224">
        <f>SUMIF('04'!$C$10:$C$26,$C1966,'04'!$G$10:$G$26)*'04'!$E$3</f>
        <v>0</v>
      </c>
      <c r="K1966" s="224">
        <f>SUMIF('05'!$C$10:$C$29,$C1966,'05'!$G$10:$G$29)*'05'!$E$3</f>
        <v>0</v>
      </c>
      <c r="L1966" s="224">
        <f>SUMIF('06'!$C$10:$C$29,$C1966,'06'!$G$10:$G$29)*'06'!$E$3</f>
        <v>0</v>
      </c>
      <c r="M1966" s="224">
        <f>SUMIF('07'!$C$10:$C$26,$C1966,'07'!$G$10:$G$26)*'07'!$E$3</f>
        <v>0</v>
      </c>
      <c r="N1966" s="224">
        <f>SUMIF('08'!$C$10:$C$29,$C1966,'08'!$G$10:$G$29)*'08'!$E$3</f>
        <v>0</v>
      </c>
      <c r="O1966" s="224">
        <f>SUMIF('09'!$C$10:$C$29,$C1966,'09'!$G$10:$G$29)*'09'!$E$3</f>
        <v>0</v>
      </c>
      <c r="P1966" s="224">
        <f>SUMIF('10'!$C$10:$C$29,$C1966,'10'!$G$10:$G$29)*'10'!$E$3</f>
        <v>0</v>
      </c>
      <c r="Q1966" s="224">
        <f>SUMIF('11'!$C$10:$C$39,$C1966,'11'!$G$10:$G$39)*'11'!$E$3</f>
        <v>0</v>
      </c>
      <c r="R1966" s="224">
        <f>SUMIF('12'!$C$10:$C$29,$C1966,'12'!$G$10:$G$29)*'12'!$E$3</f>
        <v>0</v>
      </c>
      <c r="S1966" s="224">
        <f>SUMIF('13'!$C$10:$C$29,$C1966,'13'!$G$10:$G$29)*'13'!$E$3</f>
        <v>0</v>
      </c>
      <c r="T1966" s="224">
        <f>SUMIF('14'!$C$10:$C$29,$C1966,'14'!$G$10:$G$29)*'14'!$E$3</f>
        <v>0</v>
      </c>
      <c r="U1966" s="224">
        <f>SUMIF('15'!$C$10:$C$29,$C1966,'15'!$G$10:$G$29)*'15'!$E$3</f>
        <v>0</v>
      </c>
      <c r="V1966" s="224">
        <f>SUMIF('16'!$C$10:$C$29,$C1966,'16'!$G$10:$G$29)*'16'!$E$3</f>
        <v>0</v>
      </c>
      <c r="W1966" s="224">
        <f>SUMIF('17'!$C$10:$C$29,$C1966,'17'!$G$10:$G$29)*'17'!$E$3</f>
        <v>0</v>
      </c>
      <c r="X1966" s="224">
        <f>SUMIF('18'!$C$10:$C$29,$C1966,'18'!$G$10:$G$29)*'18'!$E$3</f>
        <v>0</v>
      </c>
      <c r="Y1966" s="224">
        <f>SUMIF('19'!$C$10:$C$28,$C1966,'19'!$G$10:$G$28)*'19'!$E$3</f>
        <v>0</v>
      </c>
      <c r="Z1966" s="224">
        <f>SUMIF('20'!$C$10:$C$29,$C1966,'20'!$G$10:$G$29)*'20'!$E$3</f>
        <v>0</v>
      </c>
      <c r="AA1966" s="224">
        <f>SUMIF('21'!$C$10:$C$29,$C1966,'21'!$G$10:$G$29)*'21'!$E$3</f>
        <v>0</v>
      </c>
    </row>
    <row r="1967" spans="3:27" ht="15">
      <c r="C1967" s="207" t="s">
        <v>4028</v>
      </c>
      <c r="D1967" s="207" t="s">
        <v>4029</v>
      </c>
      <c r="F1967" s="303" t="e">
        <f t="shared" si="31"/>
        <v>#N/A</v>
      </c>
      <c r="G1967" s="224">
        <f>SUMIF('01'!$C$10:$C$29,$C1967,'01'!$G$10:$G$29)*'01'!$E$3</f>
        <v>3375.71</v>
      </c>
      <c r="H1967" s="224">
        <f>SUMIF('02'!$C$10:$C$28,$C1967,'02'!$G$10:$G$28)*'02'!$E$3</f>
        <v>0</v>
      </c>
      <c r="I1967" s="224">
        <f>SUMIF('03'!$C$10:$C$29,$C1967,'03'!$G$10:$G$29)*'03'!$E$3</f>
        <v>7044.96</v>
      </c>
      <c r="J1967" s="224">
        <f>SUMIF('04'!$C$10:$C$26,$C1967,'04'!$G$10:$G$26)*'04'!$E$3</f>
        <v>0</v>
      </c>
      <c r="K1967" s="224" t="e">
        <f>SUMIF('05'!$C$10:$C$29,$C1967,'05'!$G$10:$G$29)*'05'!$E$3</f>
        <v>#N/A</v>
      </c>
      <c r="L1967" s="224">
        <f>SUMIF('06'!$C$10:$C$29,$C1967,'06'!$G$10:$G$29)*'06'!$E$3</f>
        <v>0</v>
      </c>
      <c r="M1967" s="224">
        <f>SUMIF('07'!$C$10:$C$26,$C1967,'07'!$G$10:$G$26)*'07'!$E$3</f>
        <v>0</v>
      </c>
      <c r="N1967" s="224">
        <f>SUMIF('08'!$C$10:$C$29,$C1967,'08'!$G$10:$G$29)*'08'!$E$3</f>
        <v>0</v>
      </c>
      <c r="O1967" s="224">
        <f>SUMIF('09'!$C$10:$C$29,$C1967,'09'!$G$10:$G$29)*'09'!$E$3</f>
        <v>0</v>
      </c>
      <c r="P1967" s="224">
        <f>SUMIF('10'!$C$10:$C$29,$C1967,'10'!$G$10:$G$29)*'10'!$E$3</f>
        <v>0</v>
      </c>
      <c r="Q1967" s="224">
        <f>SUMIF('11'!$C$10:$C$39,$C1967,'11'!$G$10:$G$39)*'11'!$E$3</f>
        <v>0</v>
      </c>
      <c r="R1967" s="224">
        <f>SUMIF('12'!$C$10:$C$29,$C1967,'12'!$G$10:$G$29)*'12'!$E$3</f>
        <v>0</v>
      </c>
      <c r="S1967" s="224">
        <f>SUMIF('13'!$C$10:$C$29,$C1967,'13'!$G$10:$G$29)*'13'!$E$3</f>
        <v>0</v>
      </c>
      <c r="T1967" s="224">
        <f>SUMIF('14'!$C$10:$C$29,$C1967,'14'!$G$10:$G$29)*'14'!$E$3</f>
        <v>0</v>
      </c>
      <c r="U1967" s="224">
        <f>SUMIF('15'!$C$10:$C$29,$C1967,'15'!$G$10:$G$29)*'15'!$E$3</f>
        <v>0</v>
      </c>
      <c r="V1967" s="224">
        <f>SUMIF('16'!$C$10:$C$29,$C1967,'16'!$G$10:$G$29)*'16'!$E$3</f>
        <v>0</v>
      </c>
      <c r="W1967" s="224">
        <f>SUMIF('17'!$C$10:$C$29,$C1967,'17'!$G$10:$G$29)*'17'!$E$3</f>
        <v>0</v>
      </c>
      <c r="X1967" s="224">
        <f>SUMIF('18'!$C$10:$C$29,$C1967,'18'!$G$10:$G$29)*'18'!$E$3</f>
        <v>0</v>
      </c>
      <c r="Y1967" s="224">
        <f>SUMIF('19'!$C$10:$C$28,$C1967,'19'!$G$10:$G$28)*'19'!$E$3</f>
        <v>0</v>
      </c>
      <c r="Z1967" s="224">
        <f>SUMIF('20'!$C$10:$C$29,$C1967,'20'!$G$10:$G$29)*'20'!$E$3</f>
        <v>0</v>
      </c>
      <c r="AA1967" s="224">
        <f>SUMIF('21'!$C$10:$C$29,$C1967,'21'!$G$10:$G$29)*'21'!$E$3</f>
        <v>0</v>
      </c>
    </row>
    <row r="1968" spans="3:27" ht="15" hidden="1">
      <c r="C1968" s="207" t="s">
        <v>4030</v>
      </c>
      <c r="D1968" s="207" t="s">
        <v>4031</v>
      </c>
      <c r="F1968" s="303">
        <f t="shared" si="31"/>
        <v>0</v>
      </c>
      <c r="G1968" s="224">
        <f>SUMIF('01'!$C$10:$C$29,$C1968,'01'!$G$10:$G$29)*'01'!$E$3</f>
        <v>0</v>
      </c>
      <c r="H1968" s="224">
        <f>SUMIF('02'!$C$10:$C$28,$C1968,'02'!$G$10:$G$28)*'02'!$E$3</f>
        <v>0</v>
      </c>
      <c r="I1968" s="224">
        <f>SUMIF('03'!$C$10:$C$29,$C1968,'03'!$G$10:$G$29)*'03'!$E$3</f>
        <v>0</v>
      </c>
      <c r="J1968" s="224">
        <f>SUMIF('04'!$C$10:$C$26,$C1968,'04'!$G$10:$G$26)*'04'!$E$3</f>
        <v>0</v>
      </c>
      <c r="K1968" s="224">
        <f>SUMIF('05'!$C$10:$C$29,$C1968,'05'!$G$10:$G$29)*'05'!$E$3</f>
        <v>0</v>
      </c>
      <c r="L1968" s="224">
        <f>SUMIF('06'!$C$10:$C$29,$C1968,'06'!$G$10:$G$29)*'06'!$E$3</f>
        <v>0</v>
      </c>
      <c r="M1968" s="224">
        <f>SUMIF('07'!$C$10:$C$26,$C1968,'07'!$G$10:$G$26)*'07'!$E$3</f>
        <v>0</v>
      </c>
      <c r="N1968" s="224">
        <f>SUMIF('08'!$C$10:$C$29,$C1968,'08'!$G$10:$G$29)*'08'!$E$3</f>
        <v>0</v>
      </c>
      <c r="O1968" s="224">
        <f>SUMIF('09'!$C$10:$C$29,$C1968,'09'!$G$10:$G$29)*'09'!$E$3</f>
        <v>0</v>
      </c>
      <c r="P1968" s="224">
        <f>SUMIF('10'!$C$10:$C$29,$C1968,'10'!$G$10:$G$29)*'10'!$E$3</f>
        <v>0</v>
      </c>
      <c r="Q1968" s="224">
        <f>SUMIF('11'!$C$10:$C$39,$C1968,'11'!$G$10:$G$39)*'11'!$E$3</f>
        <v>0</v>
      </c>
      <c r="R1968" s="224">
        <f>SUMIF('12'!$C$10:$C$29,$C1968,'12'!$G$10:$G$29)*'12'!$E$3</f>
        <v>0</v>
      </c>
      <c r="S1968" s="224">
        <f>SUMIF('13'!$C$10:$C$29,$C1968,'13'!$G$10:$G$29)*'13'!$E$3</f>
        <v>0</v>
      </c>
      <c r="T1968" s="224">
        <f>SUMIF('14'!$C$10:$C$29,$C1968,'14'!$G$10:$G$29)*'14'!$E$3</f>
        <v>0</v>
      </c>
      <c r="U1968" s="224">
        <f>SUMIF('15'!$C$10:$C$29,$C1968,'15'!$G$10:$G$29)*'15'!$E$3</f>
        <v>0</v>
      </c>
      <c r="V1968" s="224">
        <f>SUMIF('16'!$C$10:$C$29,$C1968,'16'!$G$10:$G$29)*'16'!$E$3</f>
        <v>0</v>
      </c>
      <c r="W1968" s="224">
        <f>SUMIF('17'!$C$10:$C$29,$C1968,'17'!$G$10:$G$29)*'17'!$E$3</f>
        <v>0</v>
      </c>
      <c r="X1968" s="224">
        <f>SUMIF('18'!$C$10:$C$29,$C1968,'18'!$G$10:$G$29)*'18'!$E$3</f>
        <v>0</v>
      </c>
      <c r="Y1968" s="224">
        <f>SUMIF('19'!$C$10:$C$28,$C1968,'19'!$G$10:$G$28)*'19'!$E$3</f>
        <v>0</v>
      </c>
      <c r="Z1968" s="224">
        <f>SUMIF('20'!$C$10:$C$29,$C1968,'20'!$G$10:$G$29)*'20'!$E$3</f>
        <v>0</v>
      </c>
      <c r="AA1968" s="224">
        <f>SUMIF('21'!$C$10:$C$29,$C1968,'21'!$G$10:$G$29)*'21'!$E$3</f>
        <v>0</v>
      </c>
    </row>
    <row r="1969" spans="3:27" ht="15" hidden="1">
      <c r="C1969" s="207" t="s">
        <v>4032</v>
      </c>
      <c r="D1969" s="207" t="s">
        <v>4033</v>
      </c>
      <c r="F1969" s="303">
        <f t="shared" si="31"/>
        <v>0</v>
      </c>
      <c r="G1969" s="224">
        <f>SUMIF('01'!$C$10:$C$29,$C1969,'01'!$G$10:$G$29)*'01'!$E$3</f>
        <v>0</v>
      </c>
      <c r="H1969" s="224">
        <f>SUMIF('02'!$C$10:$C$28,$C1969,'02'!$G$10:$G$28)*'02'!$E$3</f>
        <v>0</v>
      </c>
      <c r="I1969" s="224">
        <f>SUMIF('03'!$C$10:$C$29,$C1969,'03'!$G$10:$G$29)*'03'!$E$3</f>
        <v>0</v>
      </c>
      <c r="J1969" s="224">
        <f>SUMIF('04'!$C$10:$C$26,$C1969,'04'!$G$10:$G$26)*'04'!$E$3</f>
        <v>0</v>
      </c>
      <c r="K1969" s="224">
        <f>SUMIF('05'!$C$10:$C$29,$C1969,'05'!$G$10:$G$29)*'05'!$E$3</f>
        <v>0</v>
      </c>
      <c r="L1969" s="224">
        <f>SUMIF('06'!$C$10:$C$29,$C1969,'06'!$G$10:$G$29)*'06'!$E$3</f>
        <v>0</v>
      </c>
      <c r="M1969" s="224">
        <f>SUMIF('07'!$C$10:$C$26,$C1969,'07'!$G$10:$G$26)*'07'!$E$3</f>
        <v>0</v>
      </c>
      <c r="N1969" s="224">
        <f>SUMIF('08'!$C$10:$C$29,$C1969,'08'!$G$10:$G$29)*'08'!$E$3</f>
        <v>0</v>
      </c>
      <c r="O1969" s="224">
        <f>SUMIF('09'!$C$10:$C$29,$C1969,'09'!$G$10:$G$29)*'09'!$E$3</f>
        <v>0</v>
      </c>
      <c r="P1969" s="224">
        <f>SUMIF('10'!$C$10:$C$29,$C1969,'10'!$G$10:$G$29)*'10'!$E$3</f>
        <v>0</v>
      </c>
      <c r="Q1969" s="224">
        <f>SUMIF('11'!$C$10:$C$39,$C1969,'11'!$G$10:$G$39)*'11'!$E$3</f>
        <v>0</v>
      </c>
      <c r="R1969" s="224">
        <f>SUMIF('12'!$C$10:$C$29,$C1969,'12'!$G$10:$G$29)*'12'!$E$3</f>
        <v>0</v>
      </c>
      <c r="S1969" s="224">
        <f>SUMIF('13'!$C$10:$C$29,$C1969,'13'!$G$10:$G$29)*'13'!$E$3</f>
        <v>0</v>
      </c>
      <c r="T1969" s="224">
        <f>SUMIF('14'!$C$10:$C$29,$C1969,'14'!$G$10:$G$29)*'14'!$E$3</f>
        <v>0</v>
      </c>
      <c r="U1969" s="224">
        <f>SUMIF('15'!$C$10:$C$29,$C1969,'15'!$G$10:$G$29)*'15'!$E$3</f>
        <v>0</v>
      </c>
      <c r="V1969" s="224">
        <f>SUMIF('16'!$C$10:$C$29,$C1969,'16'!$G$10:$G$29)*'16'!$E$3</f>
        <v>0</v>
      </c>
      <c r="W1969" s="224">
        <f>SUMIF('17'!$C$10:$C$29,$C1969,'17'!$G$10:$G$29)*'17'!$E$3</f>
        <v>0</v>
      </c>
      <c r="X1969" s="224">
        <f>SUMIF('18'!$C$10:$C$29,$C1969,'18'!$G$10:$G$29)*'18'!$E$3</f>
        <v>0</v>
      </c>
      <c r="Y1969" s="224">
        <f>SUMIF('19'!$C$10:$C$28,$C1969,'19'!$G$10:$G$28)*'19'!$E$3</f>
        <v>0</v>
      </c>
      <c r="Z1969" s="224">
        <f>SUMIF('20'!$C$10:$C$29,$C1969,'20'!$G$10:$G$29)*'20'!$E$3</f>
        <v>0</v>
      </c>
      <c r="AA1969" s="224">
        <f>SUMIF('21'!$C$10:$C$29,$C1969,'21'!$G$10:$G$29)*'21'!$E$3</f>
        <v>0</v>
      </c>
    </row>
    <row r="1970" spans="3:27" ht="15">
      <c r="C1970" s="207" t="s">
        <v>66</v>
      </c>
      <c r="D1970" s="207" t="s">
        <v>4034</v>
      </c>
      <c r="F1970" s="303">
        <f t="shared" si="31"/>
        <v>306.16092000000003</v>
      </c>
      <c r="G1970" s="224">
        <f>SUMIF('01'!$C$10:$C$29,$C1970,'01'!$G$10:$G$29)*'01'!$E$3</f>
        <v>0</v>
      </c>
      <c r="H1970" s="224">
        <f>SUMIF('02'!$C$10:$C$28,$C1970,'02'!$G$10:$G$28)*'02'!$E$3</f>
        <v>204.10728</v>
      </c>
      <c r="I1970" s="224">
        <f>SUMIF('03'!$C$10:$C$29,$C1970,'03'!$G$10:$G$29)*'03'!$E$3</f>
        <v>0</v>
      </c>
      <c r="J1970" s="224">
        <f>SUMIF('04'!$C$10:$C$26,$C1970,'04'!$G$10:$G$26)*'04'!$E$3</f>
        <v>76.540229999999994</v>
      </c>
      <c r="K1970" s="224">
        <f>SUMIF('05'!$C$10:$C$29,$C1970,'05'!$G$10:$G$29)*'05'!$E$3</f>
        <v>0</v>
      </c>
      <c r="L1970" s="224">
        <f>SUMIF('06'!$C$10:$C$29,$C1970,'06'!$G$10:$G$29)*'06'!$E$3</f>
        <v>0</v>
      </c>
      <c r="M1970" s="224">
        <f>SUMIF('07'!$C$10:$C$26,$C1970,'07'!$G$10:$G$26)*'07'!$E$3</f>
        <v>0</v>
      </c>
      <c r="N1970" s="224">
        <f>SUMIF('08'!$C$10:$C$29,$C1970,'08'!$G$10:$G$29)*'08'!$E$3</f>
        <v>0</v>
      </c>
      <c r="O1970" s="224">
        <f>SUMIF('09'!$C$10:$C$29,$C1970,'09'!$G$10:$G$29)*'09'!$E$3</f>
        <v>0</v>
      </c>
      <c r="P1970" s="224">
        <f>SUMIF('10'!$C$10:$C$29,$C1970,'10'!$G$10:$G$29)*'10'!$E$3</f>
        <v>0</v>
      </c>
      <c r="Q1970" s="224">
        <f>SUMIF('11'!$C$10:$C$39,$C1970,'11'!$G$10:$G$39)*'11'!$E$3</f>
        <v>0</v>
      </c>
      <c r="R1970" s="224">
        <f>SUMIF('12'!$C$10:$C$29,$C1970,'12'!$G$10:$G$29)*'12'!$E$3</f>
        <v>0</v>
      </c>
      <c r="S1970" s="224">
        <f>SUMIF('13'!$C$10:$C$29,$C1970,'13'!$G$10:$G$29)*'13'!$E$3</f>
        <v>0</v>
      </c>
      <c r="T1970" s="224">
        <f>SUMIF('14'!$C$10:$C$29,$C1970,'14'!$G$10:$G$29)*'14'!$E$3</f>
        <v>25.51341</v>
      </c>
      <c r="U1970" s="224">
        <f>SUMIF('15'!$C$10:$C$29,$C1970,'15'!$G$10:$G$29)*'15'!$E$3</f>
        <v>0</v>
      </c>
      <c r="V1970" s="224">
        <f>SUMIF('16'!$C$10:$C$29,$C1970,'16'!$G$10:$G$29)*'16'!$E$3</f>
        <v>0</v>
      </c>
      <c r="W1970" s="224">
        <f>SUMIF('17'!$C$10:$C$29,$C1970,'17'!$G$10:$G$29)*'17'!$E$3</f>
        <v>0</v>
      </c>
      <c r="X1970" s="224">
        <f>SUMIF('18'!$C$10:$C$29,$C1970,'18'!$G$10:$G$29)*'18'!$E$3</f>
        <v>0</v>
      </c>
      <c r="Y1970" s="224">
        <f>SUMIF('19'!$C$10:$C$28,$C1970,'19'!$G$10:$G$28)*'19'!$E$3</f>
        <v>0</v>
      </c>
      <c r="Z1970" s="224">
        <f>SUMIF('20'!$C$10:$C$29,$C1970,'20'!$G$10:$G$29)*'20'!$E$3</f>
        <v>0</v>
      </c>
      <c r="AA1970" s="224">
        <f>SUMIF('21'!$C$10:$C$29,$C1970,'21'!$G$10:$G$29)*'21'!$E$3</f>
        <v>0</v>
      </c>
    </row>
    <row r="1971" spans="3:27" ht="15" hidden="1">
      <c r="C1971" s="207" t="s">
        <v>4035</v>
      </c>
      <c r="D1971" s="207" t="s">
        <v>4036</v>
      </c>
      <c r="F1971" s="303">
        <f t="shared" si="31"/>
        <v>0</v>
      </c>
      <c r="G1971" s="224">
        <f>SUMIF('01'!$C$10:$C$29,$C1971,'01'!$G$10:$G$29)*'01'!$E$3</f>
        <v>0</v>
      </c>
      <c r="H1971" s="224">
        <f>SUMIF('02'!$C$10:$C$28,$C1971,'02'!$G$10:$G$28)*'02'!$E$3</f>
        <v>0</v>
      </c>
      <c r="I1971" s="224">
        <f>SUMIF('03'!$C$10:$C$29,$C1971,'03'!$G$10:$G$29)*'03'!$E$3</f>
        <v>0</v>
      </c>
      <c r="J1971" s="224">
        <f>SUMIF('04'!$C$10:$C$26,$C1971,'04'!$G$10:$G$26)*'04'!$E$3</f>
        <v>0</v>
      </c>
      <c r="K1971" s="224">
        <f>SUMIF('05'!$C$10:$C$29,$C1971,'05'!$G$10:$G$29)*'05'!$E$3</f>
        <v>0</v>
      </c>
      <c r="L1971" s="224">
        <f>SUMIF('06'!$C$10:$C$29,$C1971,'06'!$G$10:$G$29)*'06'!$E$3</f>
        <v>0</v>
      </c>
      <c r="M1971" s="224">
        <f>SUMIF('07'!$C$10:$C$26,$C1971,'07'!$G$10:$G$26)*'07'!$E$3</f>
        <v>0</v>
      </c>
      <c r="N1971" s="224">
        <f>SUMIF('08'!$C$10:$C$29,$C1971,'08'!$G$10:$G$29)*'08'!$E$3</f>
        <v>0</v>
      </c>
      <c r="O1971" s="224">
        <f>SUMIF('09'!$C$10:$C$29,$C1971,'09'!$G$10:$G$29)*'09'!$E$3</f>
        <v>0</v>
      </c>
      <c r="P1971" s="224">
        <f>SUMIF('10'!$C$10:$C$29,$C1971,'10'!$G$10:$G$29)*'10'!$E$3</f>
        <v>0</v>
      </c>
      <c r="Q1971" s="224">
        <f>SUMIF('11'!$C$10:$C$39,$C1971,'11'!$G$10:$G$39)*'11'!$E$3</f>
        <v>0</v>
      </c>
      <c r="R1971" s="224">
        <f>SUMIF('12'!$C$10:$C$29,$C1971,'12'!$G$10:$G$29)*'12'!$E$3</f>
        <v>0</v>
      </c>
      <c r="S1971" s="224">
        <f>SUMIF('13'!$C$10:$C$29,$C1971,'13'!$G$10:$G$29)*'13'!$E$3</f>
        <v>0</v>
      </c>
      <c r="T1971" s="224">
        <f>SUMIF('14'!$C$10:$C$29,$C1971,'14'!$G$10:$G$29)*'14'!$E$3</f>
        <v>0</v>
      </c>
      <c r="U1971" s="224">
        <f>SUMIF('15'!$C$10:$C$29,$C1971,'15'!$G$10:$G$29)*'15'!$E$3</f>
        <v>0</v>
      </c>
      <c r="V1971" s="224">
        <f>SUMIF('16'!$C$10:$C$29,$C1971,'16'!$G$10:$G$29)*'16'!$E$3</f>
        <v>0</v>
      </c>
      <c r="W1971" s="224">
        <f>SUMIF('17'!$C$10:$C$29,$C1971,'17'!$G$10:$G$29)*'17'!$E$3</f>
        <v>0</v>
      </c>
      <c r="X1971" s="224">
        <f>SUMIF('18'!$C$10:$C$29,$C1971,'18'!$G$10:$G$29)*'18'!$E$3</f>
        <v>0</v>
      </c>
      <c r="Y1971" s="224">
        <f>SUMIF('19'!$C$10:$C$28,$C1971,'19'!$G$10:$G$28)*'19'!$E$3</f>
        <v>0</v>
      </c>
      <c r="Z1971" s="224">
        <f>SUMIF('20'!$C$10:$C$29,$C1971,'20'!$G$10:$G$29)*'20'!$E$3</f>
        <v>0</v>
      </c>
      <c r="AA1971" s="224">
        <f>SUMIF('21'!$C$10:$C$29,$C1971,'21'!$G$10:$G$29)*'21'!$E$3</f>
        <v>0</v>
      </c>
    </row>
    <row r="1972" spans="3:27" ht="15">
      <c r="C1972" s="207" t="s">
        <v>176</v>
      </c>
      <c r="D1972" s="207" t="s">
        <v>70</v>
      </c>
      <c r="F1972" s="303">
        <f t="shared" si="31"/>
        <v>310.62980000000005</v>
      </c>
      <c r="G1972" s="224">
        <f>SUMIF('01'!$C$10:$C$29,$C1972,'01'!$G$10:$G$29)*'01'!$E$3</f>
        <v>0</v>
      </c>
      <c r="H1972" s="224">
        <f>SUMIF('02'!$C$10:$C$28,$C1972,'02'!$G$10:$G$28)*'02'!$E$3</f>
        <v>0</v>
      </c>
      <c r="I1972" s="224">
        <f>SUMIF('03'!$C$10:$C$29,$C1972,'03'!$G$10:$G$29)*'03'!$E$3</f>
        <v>0</v>
      </c>
      <c r="J1972" s="224">
        <f>SUMIF('04'!$C$10:$C$26,$C1972,'04'!$G$10:$G$26)*'04'!$E$3</f>
        <v>0</v>
      </c>
      <c r="K1972" s="224">
        <f>SUMIF('05'!$C$10:$C$29,$C1972,'05'!$G$10:$G$29)*'05'!$E$3</f>
        <v>0</v>
      </c>
      <c r="L1972" s="224">
        <f>SUMIF('06'!$C$10:$C$29,$C1972,'06'!$G$10:$G$29)*'06'!$E$3</f>
        <v>0</v>
      </c>
      <c r="M1972" s="224">
        <f>SUMIF('07'!$C$10:$C$26,$C1972,'07'!$G$10:$G$26)*'07'!$E$3</f>
        <v>0</v>
      </c>
      <c r="N1972" s="224">
        <f>SUMIF('08'!$C$10:$C$29,$C1972,'08'!$G$10:$G$29)*'08'!$E$3</f>
        <v>0</v>
      </c>
      <c r="O1972" s="224">
        <f>SUMIF('09'!$C$10:$C$29,$C1972,'09'!$G$10:$G$29)*'09'!$E$3</f>
        <v>0</v>
      </c>
      <c r="P1972" s="224">
        <f>SUMIF('10'!$C$10:$C$29,$C1972,'10'!$G$10:$G$29)*'10'!$E$3</f>
        <v>0</v>
      </c>
      <c r="Q1972" s="224">
        <f>SUMIF('11'!$C$10:$C$39,$C1972,'11'!$G$10:$G$39)*'11'!$E$3</f>
        <v>0</v>
      </c>
      <c r="R1972" s="224">
        <f>SUMIF('12'!$C$10:$C$29,$C1972,'12'!$G$10:$G$29)*'12'!$E$3</f>
        <v>0</v>
      </c>
      <c r="S1972" s="224">
        <f>SUMIF('13'!$C$10:$C$29,$C1972,'13'!$G$10:$G$29)*'13'!$E$3</f>
        <v>0</v>
      </c>
      <c r="T1972" s="224">
        <f>SUMIF('14'!$C$10:$C$29,$C1972,'14'!$G$10:$G$29)*'14'!$E$3</f>
        <v>0</v>
      </c>
      <c r="U1972" s="224">
        <f>SUMIF('15'!$C$10:$C$29,$C1972,'15'!$G$10:$G$29)*'15'!$E$3</f>
        <v>310.62980000000005</v>
      </c>
      <c r="V1972" s="224">
        <f>SUMIF('16'!$C$10:$C$29,$C1972,'16'!$G$10:$G$29)*'16'!$E$3</f>
        <v>0</v>
      </c>
      <c r="W1972" s="224">
        <f>SUMIF('17'!$C$10:$C$29,$C1972,'17'!$G$10:$G$29)*'17'!$E$3</f>
        <v>0</v>
      </c>
      <c r="X1972" s="224">
        <f>SUMIF('18'!$C$10:$C$29,$C1972,'18'!$G$10:$G$29)*'18'!$E$3</f>
        <v>0</v>
      </c>
      <c r="Y1972" s="224">
        <f>SUMIF('19'!$C$10:$C$28,$C1972,'19'!$G$10:$G$28)*'19'!$E$3</f>
        <v>0</v>
      </c>
      <c r="Z1972" s="224">
        <f>SUMIF('20'!$C$10:$C$29,$C1972,'20'!$G$10:$G$29)*'20'!$E$3</f>
        <v>0</v>
      </c>
      <c r="AA1972" s="224">
        <f>SUMIF('21'!$C$10:$C$29,$C1972,'21'!$G$10:$G$29)*'21'!$E$3</f>
        <v>0</v>
      </c>
    </row>
    <row r="1973" spans="3:27" ht="15" hidden="1">
      <c r="C1973" s="207" t="s">
        <v>4037</v>
      </c>
      <c r="D1973" s="207" t="s">
        <v>4038</v>
      </c>
      <c r="F1973" s="303">
        <f t="shared" si="31"/>
        <v>0</v>
      </c>
      <c r="G1973" s="224">
        <f>SUMIF('01'!$C$10:$C$29,$C1973,'01'!$G$10:$G$29)*'01'!$E$3</f>
        <v>0</v>
      </c>
      <c r="H1973" s="224">
        <f>SUMIF('02'!$C$10:$C$28,$C1973,'02'!$G$10:$G$28)*'02'!$E$3</f>
        <v>0</v>
      </c>
      <c r="I1973" s="224">
        <f>SUMIF('03'!$C$10:$C$29,$C1973,'03'!$G$10:$G$29)*'03'!$E$3</f>
        <v>0</v>
      </c>
      <c r="J1973" s="224">
        <f>SUMIF('04'!$C$10:$C$26,$C1973,'04'!$G$10:$G$26)*'04'!$E$3</f>
        <v>0</v>
      </c>
      <c r="K1973" s="224">
        <f>SUMIF('05'!$C$10:$C$29,$C1973,'05'!$G$10:$G$29)*'05'!$E$3</f>
        <v>0</v>
      </c>
      <c r="L1973" s="224">
        <f>SUMIF('06'!$C$10:$C$29,$C1973,'06'!$G$10:$G$29)*'06'!$E$3</f>
        <v>0</v>
      </c>
      <c r="M1973" s="224">
        <f>SUMIF('07'!$C$10:$C$26,$C1973,'07'!$G$10:$G$26)*'07'!$E$3</f>
        <v>0</v>
      </c>
      <c r="N1973" s="224">
        <f>SUMIF('08'!$C$10:$C$29,$C1973,'08'!$G$10:$G$29)*'08'!$E$3</f>
        <v>0</v>
      </c>
      <c r="O1973" s="224">
        <f>SUMIF('09'!$C$10:$C$29,$C1973,'09'!$G$10:$G$29)*'09'!$E$3</f>
        <v>0</v>
      </c>
      <c r="P1973" s="224">
        <f>SUMIF('10'!$C$10:$C$29,$C1973,'10'!$G$10:$G$29)*'10'!$E$3</f>
        <v>0</v>
      </c>
      <c r="Q1973" s="224">
        <f>SUMIF('11'!$C$10:$C$39,$C1973,'11'!$G$10:$G$39)*'11'!$E$3</f>
        <v>0</v>
      </c>
      <c r="R1973" s="224">
        <f>SUMIF('12'!$C$10:$C$29,$C1973,'12'!$G$10:$G$29)*'12'!$E$3</f>
        <v>0</v>
      </c>
      <c r="S1973" s="224">
        <f>SUMIF('13'!$C$10:$C$29,$C1973,'13'!$G$10:$G$29)*'13'!$E$3</f>
        <v>0</v>
      </c>
      <c r="T1973" s="224">
        <f>SUMIF('14'!$C$10:$C$29,$C1973,'14'!$G$10:$G$29)*'14'!$E$3</f>
        <v>0</v>
      </c>
      <c r="U1973" s="224">
        <f>SUMIF('15'!$C$10:$C$29,$C1973,'15'!$G$10:$G$29)*'15'!$E$3</f>
        <v>0</v>
      </c>
      <c r="V1973" s="224">
        <f>SUMIF('16'!$C$10:$C$29,$C1973,'16'!$G$10:$G$29)*'16'!$E$3</f>
        <v>0</v>
      </c>
      <c r="W1973" s="224">
        <f>SUMIF('17'!$C$10:$C$29,$C1973,'17'!$G$10:$G$29)*'17'!$E$3</f>
        <v>0</v>
      </c>
      <c r="X1973" s="224">
        <f>SUMIF('18'!$C$10:$C$29,$C1973,'18'!$G$10:$G$29)*'18'!$E$3</f>
        <v>0</v>
      </c>
      <c r="Y1973" s="224">
        <f>SUMIF('19'!$C$10:$C$28,$C1973,'19'!$G$10:$G$28)*'19'!$E$3</f>
        <v>0</v>
      </c>
      <c r="Z1973" s="224">
        <f>SUMIF('20'!$C$10:$C$29,$C1973,'20'!$G$10:$G$29)*'20'!$E$3</f>
        <v>0</v>
      </c>
      <c r="AA1973" s="224">
        <f>SUMIF('21'!$C$10:$C$29,$C1973,'21'!$G$10:$G$29)*'21'!$E$3</f>
        <v>0</v>
      </c>
    </row>
    <row r="1974" spans="3:27" ht="15">
      <c r="C1974" s="207" t="s">
        <v>67</v>
      </c>
      <c r="D1974" s="207" t="s">
        <v>125</v>
      </c>
      <c r="F1974" s="303">
        <f t="shared" si="31"/>
        <v>31.338320000000003</v>
      </c>
      <c r="G1974" s="224">
        <f>SUMIF('01'!$C$10:$C$29,$C1974,'01'!$G$10:$G$29)*'01'!$E$3</f>
        <v>0</v>
      </c>
      <c r="H1974" s="224">
        <f>SUMIF('02'!$C$10:$C$28,$C1974,'02'!$G$10:$G$28)*'02'!$E$3</f>
        <v>31.338320000000003</v>
      </c>
      <c r="I1974" s="224">
        <f>SUMIF('03'!$C$10:$C$29,$C1974,'03'!$G$10:$G$29)*'03'!$E$3</f>
        <v>0</v>
      </c>
      <c r="J1974" s="224">
        <f>SUMIF('04'!$C$10:$C$26,$C1974,'04'!$G$10:$G$26)*'04'!$E$3</f>
        <v>0</v>
      </c>
      <c r="K1974" s="224">
        <f>SUMIF('05'!$C$10:$C$29,$C1974,'05'!$G$10:$G$29)*'05'!$E$3</f>
        <v>0</v>
      </c>
      <c r="L1974" s="224">
        <f>SUMIF('06'!$C$10:$C$29,$C1974,'06'!$G$10:$G$29)*'06'!$E$3</f>
        <v>0</v>
      </c>
      <c r="M1974" s="224">
        <f>SUMIF('07'!$C$10:$C$26,$C1974,'07'!$G$10:$G$26)*'07'!$E$3</f>
        <v>0</v>
      </c>
      <c r="N1974" s="224">
        <f>SUMIF('08'!$C$10:$C$29,$C1974,'08'!$G$10:$G$29)*'08'!$E$3</f>
        <v>0</v>
      </c>
      <c r="O1974" s="224">
        <f>SUMIF('09'!$C$10:$C$29,$C1974,'09'!$G$10:$G$29)*'09'!$E$3</f>
        <v>0</v>
      </c>
      <c r="P1974" s="224">
        <f>SUMIF('10'!$C$10:$C$29,$C1974,'10'!$G$10:$G$29)*'10'!$E$3</f>
        <v>0</v>
      </c>
      <c r="Q1974" s="224">
        <f>SUMIF('11'!$C$10:$C$39,$C1974,'11'!$G$10:$G$39)*'11'!$E$3</f>
        <v>0</v>
      </c>
      <c r="R1974" s="224">
        <f>SUMIF('12'!$C$10:$C$29,$C1974,'12'!$G$10:$G$29)*'12'!$E$3</f>
        <v>0</v>
      </c>
      <c r="S1974" s="224">
        <f>SUMIF('13'!$C$10:$C$29,$C1974,'13'!$G$10:$G$29)*'13'!$E$3</f>
        <v>0</v>
      </c>
      <c r="T1974" s="224">
        <f>SUMIF('14'!$C$10:$C$29,$C1974,'14'!$G$10:$G$29)*'14'!$E$3</f>
        <v>0</v>
      </c>
      <c r="U1974" s="224">
        <f>SUMIF('15'!$C$10:$C$29,$C1974,'15'!$G$10:$G$29)*'15'!$E$3</f>
        <v>0</v>
      </c>
      <c r="V1974" s="224">
        <f>SUMIF('16'!$C$10:$C$29,$C1974,'16'!$G$10:$G$29)*'16'!$E$3</f>
        <v>0</v>
      </c>
      <c r="W1974" s="224">
        <f>SUMIF('17'!$C$10:$C$29,$C1974,'17'!$G$10:$G$29)*'17'!$E$3</f>
        <v>0</v>
      </c>
      <c r="X1974" s="224">
        <f>SUMIF('18'!$C$10:$C$29,$C1974,'18'!$G$10:$G$29)*'18'!$E$3</f>
        <v>0</v>
      </c>
      <c r="Y1974" s="224">
        <f>SUMIF('19'!$C$10:$C$28,$C1974,'19'!$G$10:$G$28)*'19'!$E$3</f>
        <v>0</v>
      </c>
      <c r="Z1974" s="224">
        <f>SUMIF('20'!$C$10:$C$29,$C1974,'20'!$G$10:$G$29)*'20'!$E$3</f>
        <v>0</v>
      </c>
      <c r="AA1974" s="224">
        <f>SUMIF('21'!$C$10:$C$29,$C1974,'21'!$G$10:$G$29)*'21'!$E$3</f>
        <v>0</v>
      </c>
    </row>
    <row r="1975" spans="3:27" ht="15">
      <c r="C1975" s="212" t="s">
        <v>180</v>
      </c>
      <c r="D1975" s="212" t="s">
        <v>179</v>
      </c>
      <c r="F1975" s="303">
        <f t="shared" si="31"/>
        <v>0</v>
      </c>
      <c r="G1975" s="224">
        <f>SUMIF('01'!$C$10:$C$29,$C1975,'01'!$G$10:$G$29)*'01'!$E$3</f>
        <v>0</v>
      </c>
      <c r="H1975" s="224">
        <f>SUMIF('02'!$C$10:$C$28,$C1975,'02'!$G$10:$G$28)*'02'!$E$3</f>
        <v>0</v>
      </c>
      <c r="I1975" s="224">
        <f>SUMIF('03'!$C$10:$C$29,$C1975,'03'!$G$10:$G$29)*'03'!$E$3</f>
        <v>0</v>
      </c>
      <c r="J1975" s="224">
        <f>SUMIF('04'!$C$10:$C$26,$C1975,'04'!$G$10:$G$26)*'04'!$E$3</f>
        <v>0</v>
      </c>
      <c r="K1975" s="224">
        <f>SUMIF('05'!$C$10:$C$29,$C1975,'05'!$G$10:$G$29)*'05'!$E$3</f>
        <v>0</v>
      </c>
      <c r="L1975" s="224">
        <f>SUMIF('06'!$C$10:$C$29,$C1975,'06'!$G$10:$G$29)*'06'!$E$3</f>
        <v>0</v>
      </c>
      <c r="M1975" s="224">
        <f>SUMIF('07'!$C$10:$C$26,$C1975,'07'!$G$10:$G$26)*'07'!$E$3</f>
        <v>0</v>
      </c>
      <c r="N1975" s="224">
        <f>SUMIF('08'!$C$10:$C$29,$C1975,'08'!$G$10:$G$29)*'08'!$E$3</f>
        <v>0</v>
      </c>
      <c r="O1975" s="224">
        <f>SUMIF('09'!$C$10:$C$29,$C1975,'09'!$G$10:$G$29)*'09'!$E$3</f>
        <v>0</v>
      </c>
      <c r="P1975" s="224">
        <f>SUMIF('10'!$C$10:$C$29,$C1975,'10'!$G$10:$G$29)*'10'!$E$3</f>
        <v>0</v>
      </c>
      <c r="Q1975" s="224">
        <f>SUMIF('11'!$C$10:$C$39,$C1975,'11'!$G$10:$G$39)*'11'!$E$3</f>
        <v>0</v>
      </c>
      <c r="R1975" s="224">
        <f>SUMIF('12'!$C$10:$C$29,$C1975,'12'!$G$10:$G$29)*'12'!$E$3</f>
        <v>0</v>
      </c>
      <c r="S1975" s="224">
        <f>SUMIF('13'!$C$10:$C$29,$C1975,'13'!$G$10:$G$29)*'13'!$E$3</f>
        <v>0</v>
      </c>
      <c r="T1975" s="224">
        <f>SUMIF('14'!$C$10:$C$29,$C1975,'14'!$G$10:$G$29)*'14'!$E$3</f>
        <v>0</v>
      </c>
      <c r="U1975" s="224">
        <f>SUMIF('15'!$C$10:$C$29,$C1975,'15'!$G$10:$G$29)*'15'!$E$3</f>
        <v>0</v>
      </c>
      <c r="V1975" s="224">
        <f>SUMIF('16'!$C$10:$C$29,$C1975,'16'!$G$10:$G$29)*'16'!$E$3</f>
        <v>0</v>
      </c>
      <c r="W1975" s="224">
        <f>SUMIF('17'!$C$10:$C$29,$C1975,'17'!$G$10:$G$29)*'17'!$E$3</f>
        <v>0</v>
      </c>
      <c r="X1975" s="224">
        <f>SUMIF('18'!$C$10:$C$29,$C1975,'18'!$G$10:$G$29)*'18'!$E$3</f>
        <v>0</v>
      </c>
      <c r="Y1975" s="224">
        <f>SUMIF('19'!$C$10:$C$28,$C1975,'19'!$G$10:$G$28)*'19'!$E$3</f>
        <v>0</v>
      </c>
      <c r="Z1975" s="224">
        <f>SUMIF('20'!$C$10:$C$29,$C1975,'20'!$G$10:$G$29)*'20'!$E$3</f>
        <v>0</v>
      </c>
      <c r="AA1975" s="224">
        <f>SUMIF('21'!$C$10:$C$29,$C1975,'21'!$G$10:$G$29)*'21'!$E$3</f>
        <v>0</v>
      </c>
    </row>
    <row r="1976" spans="3:27" ht="15.75" thickBot="1">
      <c r="C1976" s="212" t="s">
        <v>181</v>
      </c>
      <c r="D1976" s="212" t="s">
        <v>182</v>
      </c>
      <c r="F1976" s="304">
        <f>SUM(G1976:AA1976)</f>
        <v>0</v>
      </c>
      <c r="G1976" s="224">
        <f>SUMIF('01'!$C$10:$C$29,$C1976,'01'!$G$10:$G$29)*'01'!$E$3</f>
        <v>0</v>
      </c>
      <c r="H1976" s="224">
        <f>SUMIF('02'!$C$10:$C$28,$C1976,'02'!$G$10:$G$28)*'02'!$E$3</f>
        <v>0</v>
      </c>
      <c r="I1976" s="224">
        <f>SUMIF('03'!$C$10:$C$29,$C1976,'03'!$G$10:$G$29)*'03'!$E$3</f>
        <v>0</v>
      </c>
      <c r="J1976" s="224">
        <f>SUMIF('04'!$C$10:$C$26,$C1976,'04'!$G$10:$G$26)*'04'!$E$3</f>
        <v>0</v>
      </c>
      <c r="K1976" s="224">
        <f>SUMIF('05'!$C$10:$C$29,$C1976,'05'!$G$10:$G$29)*'05'!$E$3</f>
        <v>0</v>
      </c>
      <c r="L1976" s="224">
        <f>SUMIF('06'!$C$10:$C$29,$C1976,'06'!$G$10:$G$29)*'06'!$E$3</f>
        <v>0</v>
      </c>
      <c r="M1976" s="224">
        <f>SUMIF('07'!$C$10:$C$26,$C1976,'07'!$G$10:$G$26)*'07'!$E$3</f>
        <v>0</v>
      </c>
      <c r="N1976" s="224">
        <f>SUMIF('08'!$C$10:$C$29,$C1976,'08'!$G$10:$G$29)*'08'!$E$3</f>
        <v>0</v>
      </c>
      <c r="O1976" s="224">
        <f>SUMIF('09'!$C$10:$C$29,$C1976,'09'!$G$10:$G$29)*'09'!$E$3</f>
        <v>0</v>
      </c>
      <c r="P1976" s="224">
        <f>SUMIF('10'!$C$10:$C$29,$C1976,'10'!$G$10:$G$29)*'10'!$E$3</f>
        <v>0</v>
      </c>
      <c r="Q1976" s="224">
        <f>SUMIF('11'!$C$10:$C$39,$C1976,'11'!$G$10:$G$39)*'11'!$E$3</f>
        <v>0</v>
      </c>
      <c r="R1976" s="224">
        <f>SUMIF('12'!$C$10:$C$29,$C1976,'12'!$G$10:$G$29)*'12'!$E$3</f>
        <v>0</v>
      </c>
      <c r="S1976" s="224">
        <f>SUMIF('13'!$C$10:$C$29,$C1976,'13'!$G$10:$G$29)*'13'!$E$3</f>
        <v>0</v>
      </c>
      <c r="T1976" s="224">
        <f>SUMIF('14'!$C$10:$C$29,$C1976,'14'!$G$10:$G$29)*'14'!$E$3</f>
        <v>0</v>
      </c>
      <c r="U1976" s="224">
        <f>SUMIF('15'!$C$10:$C$29,$C1976,'15'!$G$10:$G$29)*'15'!$E$3</f>
        <v>0</v>
      </c>
      <c r="V1976" s="224">
        <f>SUMIF('16'!$C$10:$C$29,$C1976,'16'!$G$10:$G$29)*'16'!$E$3</f>
        <v>0</v>
      </c>
      <c r="W1976" s="224">
        <f>SUMIF('17'!$C$10:$C$29,$C1976,'17'!$G$10:$G$29)*'17'!$E$3</f>
        <v>0</v>
      </c>
      <c r="X1976" s="224">
        <f>SUMIF('18'!$C$10:$C$29,$C1976,'18'!$G$10:$G$29)*'18'!$E$3</f>
        <v>0</v>
      </c>
      <c r="Y1976" s="224">
        <f>SUMIF('19'!$C$10:$C$28,$C1976,'19'!$G$10:$G$28)*'19'!$E$3</f>
        <v>0</v>
      </c>
      <c r="Z1976" s="224">
        <f>SUMIF('20'!$C$10:$C$29,$C1976,'20'!$G$10:$G$29)*'20'!$E$3</f>
        <v>0</v>
      </c>
      <c r="AA1976" s="224">
        <f>SUMIF('21'!$C$10:$C$29,$C1976,'21'!$G$10:$G$29)*'21'!$E$3</f>
        <v>0</v>
      </c>
    </row>
    <row r="1977" spans="3:27">
      <c r="F1977" s="224"/>
      <c r="G1977" s="224"/>
      <c r="H1977" s="224"/>
      <c r="I1977" s="224"/>
      <c r="J1977" s="224"/>
      <c r="K1977" s="224"/>
      <c r="L1977" s="224"/>
      <c r="M1977" s="224"/>
      <c r="N1977" s="224"/>
      <c r="O1977" s="224"/>
      <c r="P1977" s="224"/>
      <c r="Q1977" s="224"/>
      <c r="R1977" s="224"/>
      <c r="S1977" s="224"/>
      <c r="T1977" s="224"/>
      <c r="U1977" s="224"/>
      <c r="V1977" s="224"/>
      <c r="W1977" s="224"/>
      <c r="X1977" s="224"/>
      <c r="Y1977" s="224"/>
      <c r="Z1977" s="224"/>
      <c r="AA1977" s="224"/>
    </row>
    <row r="1978" spans="3:27">
      <c r="F1978" s="224" t="e">
        <f>SUM(F10:F1977)</f>
        <v>#N/A</v>
      </c>
      <c r="G1978" s="224">
        <f>SUM(G10:G1977)</f>
        <v>7170.0798000000004</v>
      </c>
      <c r="H1978" s="224">
        <f t="shared" ref="H1978:AA1978" si="32">SUM(H10:H1977)</f>
        <v>18222.332959999996</v>
      </c>
      <c r="I1978" s="224">
        <f t="shared" si="32"/>
        <v>12034.963200000002</v>
      </c>
      <c r="J1978" s="224">
        <f t="shared" si="32"/>
        <v>1827.8297700000003</v>
      </c>
      <c r="K1978" s="224" t="e">
        <f t="shared" si="32"/>
        <v>#N/A</v>
      </c>
      <c r="L1978" s="224">
        <f t="shared" si="32"/>
        <v>3483.0887000000002</v>
      </c>
      <c r="M1978" s="224">
        <f t="shared" si="32"/>
        <v>1195.2778499999999</v>
      </c>
      <c r="N1978" s="224">
        <f t="shared" si="32"/>
        <v>570.1644</v>
      </c>
      <c r="O1978" s="224">
        <f t="shared" si="32"/>
        <v>0</v>
      </c>
      <c r="P1978" s="224">
        <f t="shared" si="32"/>
        <v>0</v>
      </c>
      <c r="Q1978" s="224">
        <f t="shared" si="32"/>
        <v>0</v>
      </c>
      <c r="R1978" s="224">
        <f t="shared" si="32"/>
        <v>329.47953999999999</v>
      </c>
      <c r="S1978" s="224">
        <f t="shared" si="32"/>
        <v>2508.0588000000002</v>
      </c>
      <c r="T1978" s="224">
        <f t="shared" si="32"/>
        <v>715.61139000000003</v>
      </c>
      <c r="U1978" s="224">
        <f t="shared" si="32"/>
        <v>3438.9406999999997</v>
      </c>
      <c r="V1978" s="224">
        <f t="shared" si="32"/>
        <v>0</v>
      </c>
      <c r="W1978" s="224">
        <f t="shared" si="32"/>
        <v>0</v>
      </c>
      <c r="X1978" s="224">
        <f t="shared" si="32"/>
        <v>0</v>
      </c>
      <c r="Y1978" s="224">
        <f t="shared" si="32"/>
        <v>0</v>
      </c>
      <c r="Z1978" s="224">
        <f t="shared" si="32"/>
        <v>0</v>
      </c>
      <c r="AA1978" s="224">
        <f t="shared" si="32"/>
        <v>0</v>
      </c>
    </row>
    <row r="1979" spans="3:27">
      <c r="G1979" s="282"/>
      <c r="H1979" s="282"/>
      <c r="I1979" s="282"/>
      <c r="J1979" s="282"/>
      <c r="K1979" s="282"/>
      <c r="L1979" s="282"/>
      <c r="M1979" s="282"/>
      <c r="N1979" s="282"/>
      <c r="O1979" s="282"/>
      <c r="P1979" s="282"/>
      <c r="Q1979" s="282"/>
      <c r="R1979" s="282"/>
      <c r="S1979" s="282"/>
      <c r="T1979" s="282"/>
      <c r="U1979" s="282"/>
    </row>
    <row r="1981" spans="3:27">
      <c r="G1981" s="10"/>
    </row>
  </sheetData>
  <autoFilter ref="F8:F1976">
    <filterColumn colId="0">
      <filters blank="1">
        <filter val="$1,021.75"/>
        <filter val="$1,115.63"/>
        <filter val="$1,390.78"/>
        <filter val="$1,502.68"/>
        <filter val="$1,791.97"/>
        <filter val="$1,851.36"/>
        <filter val="$1.64"/>
        <filter val="$100.44"/>
        <filter val="$12.12"/>
        <filter val="$13.16"/>
        <filter val="$140.74"/>
        <filter val="$142.95"/>
        <filter val="$153.06"/>
        <filter val="$17.90"/>
        <filter val="$186.31"/>
        <filter val="$197.72"/>
        <filter val="$199.37"/>
        <filter val="$2.37"/>
        <filter val="$204.64"/>
        <filter val="$241.82"/>
        <filter val="$25.91"/>
        <filter val="$253.19"/>
        <filter val="$271.46"/>
        <filter val="$275.12"/>
        <filter val="$28.09"/>
        <filter val="$3.13"/>
        <filter val="$30.21"/>
        <filter val="$322.75"/>
        <filter val="$33.40"/>
        <filter val="$35.87"/>
        <filter val="$39.59"/>
        <filter val="$398.31"/>
        <filter val="$4.68"/>
        <filter val="$423.35"/>
        <filter val="$50.00"/>
        <filter val="$53.63"/>
        <filter val="$57.92"/>
        <filter val="$574.08"/>
        <filter val="$58.50"/>
        <filter val="$581.07"/>
        <filter val="$6,522.78"/>
        <filter val="$6.69"/>
        <filter val="$6.96"/>
        <filter val="$614.80"/>
        <filter val="$68.02"/>
        <filter val="$68.41"/>
        <filter val="$7,920.92"/>
        <filter val="$71.66"/>
        <filter val="$77.34"/>
        <filter val="$8,004.32"/>
        <filter val="$850.10"/>
        <filter val="$87.96"/>
        <filter val="$9.04"/>
        <filter val="$918.08"/>
        <filter val="$937.56"/>
        <filter val="$952.95"/>
        <filter val="$96.62"/>
        <filter val="$969.65"/>
      </filters>
    </filterColumn>
  </autoFilter>
  <mergeCells count="2">
    <mergeCell ref="F8:F9"/>
    <mergeCell ref="E2:F2"/>
  </mergeCells>
  <conditionalFormatting sqref="F8:F1976">
    <cfRule type="cellIs" dxfId="5" priority="1" operator="greaterThan">
      <formula>0</formula>
    </cfRule>
  </conditionalFormatting>
  <pageMargins left="0.7" right="0.7" top="0.75" bottom="0.75" header="0.3" footer="0.3"/>
  <pageSetup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1:AA1980"/>
  <sheetViews>
    <sheetView topLeftCell="A7" workbookViewId="0">
      <pane xSplit="6" ySplit="101" topLeftCell="K1579" activePane="bottomRight" state="frozen"/>
      <selection activeCell="A7" sqref="A7"/>
      <selection pane="topRight" activeCell="G7" sqref="G7"/>
      <selection pane="bottomLeft" activeCell="A108" sqref="A108"/>
      <selection pane="bottomRight" activeCell="Q1979" sqref="Q1979"/>
    </sheetView>
  </sheetViews>
  <sheetFormatPr defaultRowHeight="12.75"/>
  <cols>
    <col min="1" max="2" width="6.7109375" customWidth="1"/>
    <col min="3" max="3" width="12.7109375" customWidth="1"/>
    <col min="4" max="4" width="46.28515625" customWidth="1"/>
    <col min="5" max="5" width="9.7109375" customWidth="1"/>
    <col min="6" max="27" width="15.7109375" customWidth="1"/>
  </cols>
  <sheetData>
    <row r="1" spans="2:27" ht="18.75">
      <c r="B1" s="69" t="s">
        <v>30</v>
      </c>
      <c r="C1" s="69"/>
      <c r="D1" s="204" t="s">
        <v>4045</v>
      </c>
      <c r="E1" s="312"/>
      <c r="G1" s="312"/>
    </row>
    <row r="2" spans="2:27" ht="18.75">
      <c r="C2" s="69"/>
      <c r="D2" s="66"/>
      <c r="E2" s="313"/>
      <c r="G2" s="313"/>
      <c r="H2" s="67"/>
    </row>
    <row r="3" spans="2:27" ht="18.75">
      <c r="C3" s="69"/>
      <c r="D3" s="66" t="s">
        <v>4049</v>
      </c>
      <c r="E3" s="76"/>
      <c r="G3" s="76"/>
    </row>
    <row r="4" spans="2:27" ht="18.75">
      <c r="C4" s="69"/>
      <c r="D4" s="66" t="s">
        <v>31</v>
      </c>
      <c r="E4" s="63"/>
      <c r="G4" s="78"/>
    </row>
    <row r="6" spans="2:27" ht="13.5" thickBot="1"/>
    <row r="7" spans="2:27" ht="12.75" customHeight="1" thickBot="1">
      <c r="G7" s="143" t="s">
        <v>4041</v>
      </c>
      <c r="H7" s="144"/>
      <c r="I7" s="144"/>
      <c r="J7" s="144"/>
      <c r="K7" s="144"/>
      <c r="L7" s="144"/>
      <c r="M7" s="144"/>
      <c r="N7" s="144"/>
      <c r="O7" s="144"/>
      <c r="P7" s="144"/>
      <c r="Q7" s="144"/>
      <c r="R7" s="144"/>
      <c r="S7" s="144"/>
      <c r="T7" s="144"/>
      <c r="U7" s="144"/>
      <c r="V7" s="144"/>
      <c r="W7" s="144"/>
      <c r="X7" s="144"/>
      <c r="Y7" s="144"/>
      <c r="Z7" s="144"/>
      <c r="AA7" s="145"/>
    </row>
    <row r="8" spans="2:27" ht="15.75" customHeight="1" thickBot="1">
      <c r="F8" s="477" t="s">
        <v>4040</v>
      </c>
      <c r="G8" s="209">
        <v>1</v>
      </c>
      <c r="H8" s="210">
        <v>2</v>
      </c>
      <c r="I8" s="210">
        <f>H8+1</f>
        <v>3</v>
      </c>
      <c r="J8" s="210">
        <f t="shared" ref="J8:AA8" si="0">I8+1</f>
        <v>4</v>
      </c>
      <c r="K8" s="210">
        <f t="shared" si="0"/>
        <v>5</v>
      </c>
      <c r="L8" s="210">
        <f t="shared" si="0"/>
        <v>6</v>
      </c>
      <c r="M8" s="210">
        <f t="shared" si="0"/>
        <v>7</v>
      </c>
      <c r="N8" s="210">
        <f t="shared" si="0"/>
        <v>8</v>
      </c>
      <c r="O8" s="210">
        <f t="shared" si="0"/>
        <v>9</v>
      </c>
      <c r="P8" s="210">
        <f t="shared" si="0"/>
        <v>10</v>
      </c>
      <c r="Q8" s="210">
        <f t="shared" si="0"/>
        <v>11</v>
      </c>
      <c r="R8" s="210">
        <f t="shared" si="0"/>
        <v>12</v>
      </c>
      <c r="S8" s="210">
        <f t="shared" si="0"/>
        <v>13</v>
      </c>
      <c r="T8" s="210">
        <f t="shared" si="0"/>
        <v>14</v>
      </c>
      <c r="U8" s="210">
        <f t="shared" si="0"/>
        <v>15</v>
      </c>
      <c r="V8" s="210">
        <f t="shared" si="0"/>
        <v>16</v>
      </c>
      <c r="W8" s="210">
        <f t="shared" si="0"/>
        <v>17</v>
      </c>
      <c r="X8" s="210">
        <f t="shared" si="0"/>
        <v>18</v>
      </c>
      <c r="Y8" s="210">
        <f t="shared" si="0"/>
        <v>19</v>
      </c>
      <c r="Z8" s="210">
        <f t="shared" si="0"/>
        <v>20</v>
      </c>
      <c r="AA8" s="211">
        <f t="shared" si="0"/>
        <v>21</v>
      </c>
    </row>
    <row r="9" spans="2:27" ht="16.5" customHeight="1" thickTop="1" thickBot="1">
      <c r="C9" s="206" t="s">
        <v>14</v>
      </c>
      <c r="D9" s="206" t="s">
        <v>196</v>
      </c>
      <c r="F9" s="478"/>
      <c r="G9" s="337" t="s">
        <v>41</v>
      </c>
      <c r="H9" s="338" t="s">
        <v>42</v>
      </c>
      <c r="I9" s="338" t="s">
        <v>59</v>
      </c>
      <c r="J9" s="338" t="s">
        <v>19</v>
      </c>
      <c r="K9" s="338" t="s">
        <v>19</v>
      </c>
      <c r="L9" s="338" t="s">
        <v>42</v>
      </c>
      <c r="M9" s="338" t="s">
        <v>42</v>
      </c>
      <c r="N9" s="338" t="s">
        <v>19</v>
      </c>
      <c r="O9" s="338" t="s">
        <v>19</v>
      </c>
      <c r="P9" s="338" t="s">
        <v>42</v>
      </c>
      <c r="Q9" s="338" t="s">
        <v>42</v>
      </c>
      <c r="R9" s="338" t="s">
        <v>42</v>
      </c>
      <c r="S9" s="338" t="s">
        <v>42</v>
      </c>
      <c r="T9" s="338" t="s">
        <v>42</v>
      </c>
      <c r="U9" s="338" t="s">
        <v>42</v>
      </c>
      <c r="V9" s="338" t="s">
        <v>42</v>
      </c>
      <c r="W9" s="338" t="s">
        <v>42</v>
      </c>
      <c r="X9" s="338" t="s">
        <v>42</v>
      </c>
      <c r="Y9" s="338" t="s">
        <v>42</v>
      </c>
      <c r="Z9" s="338" t="s">
        <v>42</v>
      </c>
      <c r="AA9" s="339" t="s">
        <v>42</v>
      </c>
    </row>
    <row r="10" spans="2:27" ht="14.25" hidden="1" customHeight="1" thickTop="1">
      <c r="C10" s="207" t="s">
        <v>197</v>
      </c>
      <c r="D10" s="207" t="s">
        <v>198</v>
      </c>
      <c r="F10" s="336">
        <f>SUM(G10:AA10)</f>
        <v>0</v>
      </c>
      <c r="G10" s="208">
        <f>SUMIF('01'!$C$10:$C$29,$C10,'01'!$E$10:$E$29)*'01'!$E$3</f>
        <v>0</v>
      </c>
      <c r="H10" s="208">
        <f>SUMIF('02'!$C$10:$C$28,$C10,'02'!$E$10:$E$28)*'02'!$E$3</f>
        <v>0</v>
      </c>
      <c r="I10" s="208">
        <f>SUMIF('03'!$C$10:$C$29,$C10,'03'!$E$10:$E$29)*'03'!$E$3</f>
        <v>0</v>
      </c>
      <c r="J10" s="208">
        <f>SUMIF('04'!$C$10:$C$26,$C10,'04'!$E$10:$E$26)*'04'!$E$3</f>
        <v>0</v>
      </c>
      <c r="K10" s="208">
        <f>SUMIF('05'!$C$10:$C$29,$C10,'05'!$E$10:$E$29)*'05'!$E$3</f>
        <v>0</v>
      </c>
      <c r="L10" s="208">
        <f>SUMIF('06'!$C$10:$C$29,$C10,'06'!$E$10:$E$29)*'06'!$E$3</f>
        <v>0</v>
      </c>
      <c r="M10" s="208">
        <f>SUMIF('07'!$C$10:$C$26,$C10,'07'!$E$10:$E$26)*'07'!$E$3</f>
        <v>0</v>
      </c>
      <c r="N10" s="208">
        <f>SUMIF('08'!$C$10:$C$29,$C10,'08'!$E$10:$E$29)*'08'!$E$3</f>
        <v>0</v>
      </c>
      <c r="O10" s="208">
        <f>SUMIF('09'!$C$10:$C$29,$C10,'09'!$E$10:$E$29)*'09'!$E$3</f>
        <v>0</v>
      </c>
      <c r="P10" s="208">
        <f>SUMIF('10'!$C$10:$C$29,$C10,'10'!$E$10:$E$29)*'10'!$E$3</f>
        <v>0</v>
      </c>
      <c r="Q10" s="208">
        <f>SUMIF('11'!$C$10:$C$39,$C10,'11'!$E$10:$E$39)*'11'!$E$3</f>
        <v>0</v>
      </c>
      <c r="R10" s="208">
        <f>SUMIF('12'!$C$10:$C$29,$C10,'12'!$E$10:$E$29)*'12'!$E$3</f>
        <v>0</v>
      </c>
      <c r="S10" s="208">
        <f>SUMIF('13'!$C$10:$C$29,$C10,'13'!$E$10:$E$29)*'13'!$E$3</f>
        <v>0</v>
      </c>
      <c r="T10" s="208">
        <f>SUMIF('14'!$C$10:$C$29,$C10,'14'!$E$10:$E$29)*'14'!$E$3</f>
        <v>0</v>
      </c>
      <c r="U10" s="208">
        <f>SUMIF('15'!$C$10:$C$29,$C10,'15'!$E$10:$E$29)*'15'!$E$3</f>
        <v>0</v>
      </c>
      <c r="V10" s="208">
        <f>SUMIF('16'!$C$10:$C$29,$C10,'16'!$E10:$E$29)*'16'!$E$3</f>
        <v>0</v>
      </c>
      <c r="W10" s="208">
        <f>SUMIF('17'!$C$10:$C$29,$C10,'17'!$E$10:$E$29)*'17'!$E$3</f>
        <v>0</v>
      </c>
      <c r="X10" s="208">
        <f>SUMIF('18'!$C$10:$C$29,$C10,'18'!$E$10:$E$29)*'18'!$E$3</f>
        <v>0</v>
      </c>
      <c r="Y10" s="208">
        <f>SUMIF('19'!$C$10:$C$28,$C10,'19'!$E$10:$E$28)*'19'!$E$3</f>
        <v>0</v>
      </c>
      <c r="Z10" s="208">
        <f>SUMIF('20'!$C$10:$C$29,$C10,'20'!$E$10:$E$29)*'20'!$E$3</f>
        <v>0</v>
      </c>
      <c r="AA10" s="208">
        <f>SUMIF('21'!$C$10:$C$29,$C10,'21'!$E$10:$E$29)*'21'!$E$3</f>
        <v>0</v>
      </c>
    </row>
    <row r="11" spans="2:27" ht="15.75" hidden="1" thickTop="1">
      <c r="C11" s="207" t="s">
        <v>199</v>
      </c>
      <c r="D11" s="207" t="s">
        <v>200</v>
      </c>
      <c r="F11" s="336">
        <f ca="1">SUM(G11:AA11)</f>
        <v>0</v>
      </c>
      <c r="G11" s="208">
        <f>SUMIF('01'!$C$10:$C$29,$C11,'01'!$E$10:$E$29)*'01'!$E$3</f>
        <v>0</v>
      </c>
      <c r="H11" s="208">
        <f>SUMIF('02'!$C$10:$C$28,$C11,'02'!$E$10:$E$28)*'02'!$E$3</f>
        <v>0</v>
      </c>
      <c r="I11" s="208">
        <f>SUMIF('03'!$C$10:$C$29,$C11,'03'!$E$10:$E$29)*'03'!$E$3</f>
        <v>0</v>
      </c>
      <c r="J11" s="208">
        <f>SUMIF('04'!$C$10:$C$26,$C11,'04'!$E$10:$E$26)*'04'!$E$3</f>
        <v>0</v>
      </c>
      <c r="K11" s="208">
        <f>SUMIF('05'!$C$10:$C$29,$C11,'05'!$E$10:$E$29)*'05'!$E$3</f>
        <v>0</v>
      </c>
      <c r="L11" s="208">
        <f>SUMIF('06'!$C$10:$C$29,$C11,'06'!$E$10:$E$29)*'06'!$E$3</f>
        <v>0</v>
      </c>
      <c r="M11" s="208">
        <f>SUMIF('07'!$C$10:$C$26,$C11,'07'!$E$10:$E$26)*'07'!$E$3</f>
        <v>0</v>
      </c>
      <c r="N11" s="208">
        <f>SUMIF('08'!$C$10:$C$29,$C11,'08'!$E$10:$E$29)*'08'!$E$3</f>
        <v>0</v>
      </c>
      <c r="O11" s="208">
        <f>SUMIF('09'!$C$10:$C$29,$C11,'09'!$E$10:$E$29)*'09'!$E$3</f>
        <v>0</v>
      </c>
      <c r="P11" s="208">
        <f>SUMIF('10'!$C$10:$C$29,$C11,'10'!$E$10:$E$29)*'10'!$E$3</f>
        <v>0</v>
      </c>
      <c r="Q11" s="208">
        <f>SUMIF('11'!$C$10:$C$39,$C11,'11'!$E$10:$E$39)*'11'!$E$3</f>
        <v>0</v>
      </c>
      <c r="R11" s="208">
        <f>SUMIF('12'!$C$10:$C$29,$C11,'12'!$E$10:$E$29)*'12'!$E$3</f>
        <v>0</v>
      </c>
      <c r="S11" s="208">
        <f>SUMIF('13'!$C$10:$C$29,$C11,'13'!$E$10:$E$29)*'13'!$E$3</f>
        <v>0</v>
      </c>
      <c r="T11" s="208">
        <f>SUMIF('14'!$C$10:$C$29,$C11,'14'!$E$10:$E$29)*'14'!$E$3</f>
        <v>0</v>
      </c>
      <c r="U11" s="208">
        <f>SUMIF('15'!$C$10:$C$29,$C11,'15'!$E$10:$E$29)*'15'!$E$3</f>
        <v>0</v>
      </c>
      <c r="V11" s="208">
        <f ca="1">SUMIF('16'!$C$10:$C$29,$C11,'16'!$E11:$E$29)*'16'!$E$3</f>
        <v>0</v>
      </c>
      <c r="W11" s="208">
        <f>SUMIF('17'!$C$10:$C$29,$C11,'17'!$E$10:$E$29)*'17'!$E$3</f>
        <v>0</v>
      </c>
      <c r="X11" s="208">
        <f>SUMIF('18'!$C$10:$C$29,$C11,'18'!$E$10:$E$29)*'18'!$E$3</f>
        <v>0</v>
      </c>
      <c r="Y11" s="208">
        <f>SUMIF('19'!$C$10:$C$28,$C11,'19'!$E$10:$E$28)*'19'!$E$3</f>
        <v>0</v>
      </c>
      <c r="Z11" s="208">
        <f>SUMIF('20'!$C$10:$C$29,$C11,'20'!$E$10:$E$29)*'20'!$E$3</f>
        <v>0</v>
      </c>
      <c r="AA11" s="208">
        <f>SUMIF('21'!$C$10:$C$29,$C11,'21'!$E$10:$E$29)*'21'!$E$3</f>
        <v>0</v>
      </c>
    </row>
    <row r="12" spans="2:27" ht="15.75" hidden="1" thickTop="1">
      <c r="C12" s="207" t="s">
        <v>201</v>
      </c>
      <c r="D12" s="207" t="s">
        <v>202</v>
      </c>
      <c r="F12" s="336">
        <f t="shared" ref="F12:F75" ca="1" si="1">SUM(G12:AA12)</f>
        <v>0</v>
      </c>
      <c r="G12" s="208">
        <f>SUMIF('01'!$C$10:$C$29,$C12,'01'!$E$10:$E$29)*'01'!$E$3</f>
        <v>0</v>
      </c>
      <c r="H12" s="208">
        <f>SUMIF('02'!$C$10:$C$28,$C12,'02'!$E$10:$E$28)*'02'!$E$3</f>
        <v>0</v>
      </c>
      <c r="I12" s="208">
        <f>SUMIF('03'!$C$10:$C$29,$C12,'03'!$E$10:$E$29)*'03'!$E$3</f>
        <v>0</v>
      </c>
      <c r="J12" s="208">
        <f>SUMIF('04'!$C$10:$C$26,$C12,'04'!$E$10:$E$26)*'04'!$E$3</f>
        <v>0</v>
      </c>
      <c r="K12" s="208">
        <f>SUMIF('05'!$C$10:$C$29,$C12,'05'!$E$10:$E$29)*'05'!$E$3</f>
        <v>0</v>
      </c>
      <c r="L12" s="208">
        <f>SUMIF('06'!$C$10:$C$29,$C12,'06'!$E$10:$E$29)*'06'!$E$3</f>
        <v>0</v>
      </c>
      <c r="M12" s="208">
        <f>SUMIF('07'!$C$10:$C$26,$C12,'07'!$E$10:$E$26)*'07'!$E$3</f>
        <v>0</v>
      </c>
      <c r="N12" s="208">
        <f>SUMIF('08'!$C$10:$C$29,$C12,'08'!$E$10:$E$29)*'08'!$E$3</f>
        <v>0</v>
      </c>
      <c r="O12" s="208">
        <f>SUMIF('09'!$C$10:$C$29,$C12,'09'!$E$10:$E$29)*'09'!$E$3</f>
        <v>0</v>
      </c>
      <c r="P12" s="208">
        <f>SUMIF('10'!$C$10:$C$29,$C12,'10'!$E$10:$E$29)*'10'!$E$3</f>
        <v>0</v>
      </c>
      <c r="Q12" s="208">
        <f>SUMIF('11'!$C$10:$C$39,$C12,'11'!$E$10:$E$39)*'11'!$E$3</f>
        <v>0</v>
      </c>
      <c r="R12" s="208">
        <f>SUMIF('12'!$C$10:$C$29,$C12,'12'!$E$10:$E$29)*'12'!$E$3</f>
        <v>0</v>
      </c>
      <c r="S12" s="208">
        <f>SUMIF('13'!$C$10:$C$29,$C12,'13'!$E$10:$E$29)*'13'!$E$3</f>
        <v>0</v>
      </c>
      <c r="T12" s="208">
        <f>SUMIF('14'!$C$10:$C$29,$C12,'14'!$E$10:$E$29)*'14'!$E$3</f>
        <v>0</v>
      </c>
      <c r="U12" s="208">
        <f>SUMIF('15'!$C$10:$C$29,$C12,'15'!$E$10:$E$29)*'15'!$E$3</f>
        <v>0</v>
      </c>
      <c r="V12" s="208">
        <f ca="1">SUMIF('16'!$C$10:$C$29,$C12,'16'!$E12:$E$29)*'16'!$E$3</f>
        <v>0</v>
      </c>
      <c r="W12" s="208">
        <f>SUMIF('17'!$C$10:$C$29,$C12,'17'!$E$10:$E$29)*'17'!$E$3</f>
        <v>0</v>
      </c>
      <c r="X12" s="208">
        <f>SUMIF('18'!$C$10:$C$29,$C12,'18'!$E$10:$E$29)*'18'!$E$3</f>
        <v>0</v>
      </c>
      <c r="Y12" s="208">
        <f>SUMIF('19'!$C$10:$C$28,$C12,'19'!$E$10:$E$28)*'19'!$E$3</f>
        <v>0</v>
      </c>
      <c r="Z12" s="208">
        <f>SUMIF('20'!$C$10:$C$29,$C12,'20'!$E$10:$E$29)*'20'!$E$3</f>
        <v>0</v>
      </c>
      <c r="AA12" s="208">
        <f>SUMIF('21'!$C$10:$C$29,$C12,'21'!$E$10:$E$29)*'21'!$E$3</f>
        <v>0</v>
      </c>
    </row>
    <row r="13" spans="2:27" ht="15.75" hidden="1" thickTop="1">
      <c r="C13" s="207" t="s">
        <v>203</v>
      </c>
      <c r="D13" s="207" t="s">
        <v>204</v>
      </c>
      <c r="F13" s="336">
        <f t="shared" ca="1" si="1"/>
        <v>0</v>
      </c>
      <c r="G13" s="208">
        <f>SUMIF('01'!$C$10:$C$29,$C13,'01'!$E$10:$E$29)*'01'!$E$3</f>
        <v>0</v>
      </c>
      <c r="H13" s="208">
        <f>SUMIF('02'!$C$10:$C$28,$C13,'02'!$E$10:$E$28)*'02'!$E$3</f>
        <v>0</v>
      </c>
      <c r="I13" s="208">
        <f>SUMIF('03'!$C$10:$C$29,$C13,'03'!$E$10:$E$29)*'03'!$E$3</f>
        <v>0</v>
      </c>
      <c r="J13" s="208">
        <f>SUMIF('04'!$C$10:$C$26,$C13,'04'!$E$10:$E$26)*'04'!$E$3</f>
        <v>0</v>
      </c>
      <c r="K13" s="208">
        <f>SUMIF('05'!$C$10:$C$29,$C13,'05'!$E$10:$E$29)*'05'!$E$3</f>
        <v>0</v>
      </c>
      <c r="L13" s="208">
        <f>SUMIF('06'!$C$10:$C$29,$C13,'06'!$E$10:$E$29)*'06'!$E$3</f>
        <v>0</v>
      </c>
      <c r="M13" s="208">
        <f>SUMIF('07'!$C$10:$C$26,$C13,'07'!$E$10:$E$26)*'07'!$E$3</f>
        <v>0</v>
      </c>
      <c r="N13" s="208">
        <f>SUMIF('08'!$C$10:$C$29,$C13,'08'!$E$10:$E$29)*'08'!$E$3</f>
        <v>0</v>
      </c>
      <c r="O13" s="208">
        <f>SUMIF('09'!$C$10:$C$29,$C13,'09'!$E$10:$E$29)*'09'!$E$3</f>
        <v>0</v>
      </c>
      <c r="P13" s="208">
        <f>SUMIF('10'!$C$10:$C$29,$C13,'10'!$E$10:$E$29)*'10'!$E$3</f>
        <v>0</v>
      </c>
      <c r="Q13" s="208">
        <f>SUMIF('11'!$C$10:$C$39,$C13,'11'!$E$10:$E$39)*'11'!$E$3</f>
        <v>0</v>
      </c>
      <c r="R13" s="208">
        <f>SUMIF('12'!$C$10:$C$29,$C13,'12'!$E$10:$E$29)*'12'!$E$3</f>
        <v>0</v>
      </c>
      <c r="S13" s="208">
        <f>SUMIF('13'!$C$10:$C$29,$C13,'13'!$E$10:$E$29)*'13'!$E$3</f>
        <v>0</v>
      </c>
      <c r="T13" s="208">
        <f>SUMIF('14'!$C$10:$C$29,$C13,'14'!$E$10:$E$29)*'14'!$E$3</f>
        <v>0</v>
      </c>
      <c r="U13" s="208">
        <f>SUMIF('15'!$C$10:$C$29,$C13,'15'!$E$10:$E$29)*'15'!$E$3</f>
        <v>0</v>
      </c>
      <c r="V13" s="208">
        <f ca="1">SUMIF('16'!$C$10:$C$29,$C13,'16'!$E13:$E$29)*'16'!$E$3</f>
        <v>0</v>
      </c>
      <c r="W13" s="208">
        <f>SUMIF('17'!$C$10:$C$29,$C13,'17'!$E$10:$E$29)*'17'!$E$3</f>
        <v>0</v>
      </c>
      <c r="X13" s="208">
        <f>SUMIF('18'!$C$10:$C$29,$C13,'18'!$E$10:$E$29)*'18'!$E$3</f>
        <v>0</v>
      </c>
      <c r="Y13" s="208">
        <f>SUMIF('19'!$C$10:$C$28,$C13,'19'!$E$10:$E$28)*'19'!$E$3</f>
        <v>0</v>
      </c>
      <c r="Z13" s="208">
        <f>SUMIF('20'!$C$10:$C$29,$C13,'20'!$E$10:$E$29)*'20'!$E$3</f>
        <v>0</v>
      </c>
      <c r="AA13" s="208">
        <f>SUMIF('21'!$C$10:$C$29,$C13,'21'!$E$10:$E$29)*'21'!$E$3</f>
        <v>0</v>
      </c>
    </row>
    <row r="14" spans="2:27" ht="15.75" hidden="1" thickTop="1">
      <c r="C14" s="207" t="s">
        <v>205</v>
      </c>
      <c r="D14" s="207" t="s">
        <v>206</v>
      </c>
      <c r="F14" s="336">
        <f t="shared" ca="1" si="1"/>
        <v>0</v>
      </c>
      <c r="G14" s="208">
        <f>SUMIF('01'!$C$10:$C$29,$C14,'01'!$E$10:$E$29)*'01'!$E$3</f>
        <v>0</v>
      </c>
      <c r="H14" s="208">
        <f>SUMIF('02'!$C$10:$C$28,$C14,'02'!$E$10:$E$28)*'02'!$E$3</f>
        <v>0</v>
      </c>
      <c r="I14" s="208">
        <f>SUMIF('03'!$C$10:$C$29,$C14,'03'!$E$10:$E$29)*'03'!$E$3</f>
        <v>0</v>
      </c>
      <c r="J14" s="208">
        <f>SUMIF('04'!$C$10:$C$26,$C14,'04'!$E$10:$E$26)*'04'!$E$3</f>
        <v>0</v>
      </c>
      <c r="K14" s="208">
        <f>SUMIF('05'!$C$10:$C$29,$C14,'05'!$E$10:$E$29)*'05'!$E$3</f>
        <v>0</v>
      </c>
      <c r="L14" s="208">
        <f>SUMIF('06'!$C$10:$C$29,$C14,'06'!$E$10:$E$29)*'06'!$E$3</f>
        <v>0</v>
      </c>
      <c r="M14" s="208">
        <f>SUMIF('07'!$C$10:$C$26,$C14,'07'!$E$10:$E$26)*'07'!$E$3</f>
        <v>0</v>
      </c>
      <c r="N14" s="208">
        <f>SUMIF('08'!$C$10:$C$29,$C14,'08'!$E$10:$E$29)*'08'!$E$3</f>
        <v>0</v>
      </c>
      <c r="O14" s="208">
        <f>SUMIF('09'!$C$10:$C$29,$C14,'09'!$E$10:$E$29)*'09'!$E$3</f>
        <v>0</v>
      </c>
      <c r="P14" s="208">
        <f>SUMIF('10'!$C$10:$C$29,$C14,'10'!$E$10:$E$29)*'10'!$E$3</f>
        <v>0</v>
      </c>
      <c r="Q14" s="208">
        <f>SUMIF('11'!$C$10:$C$39,$C14,'11'!$E$10:$E$39)*'11'!$E$3</f>
        <v>0</v>
      </c>
      <c r="R14" s="208">
        <f>SUMIF('12'!$C$10:$C$29,$C14,'12'!$E$10:$E$29)*'12'!$E$3</f>
        <v>0</v>
      </c>
      <c r="S14" s="208">
        <f>SUMIF('13'!$C$10:$C$29,$C14,'13'!$E$10:$E$29)*'13'!$E$3</f>
        <v>0</v>
      </c>
      <c r="T14" s="208">
        <f>SUMIF('14'!$C$10:$C$29,$C14,'14'!$E$10:$E$29)*'14'!$E$3</f>
        <v>0</v>
      </c>
      <c r="U14" s="208">
        <f>SUMIF('15'!$C$10:$C$29,$C14,'15'!$E$10:$E$29)*'15'!$E$3</f>
        <v>0</v>
      </c>
      <c r="V14" s="208">
        <f ca="1">SUMIF('16'!$C$10:$C$29,$C14,'16'!$E14:$E$29)*'16'!$E$3</f>
        <v>0</v>
      </c>
      <c r="W14" s="208">
        <f>SUMIF('17'!$C$10:$C$29,$C14,'17'!$E$10:$E$29)*'17'!$E$3</f>
        <v>0</v>
      </c>
      <c r="X14" s="208">
        <f>SUMIF('18'!$C$10:$C$29,$C14,'18'!$E$10:$E$29)*'18'!$E$3</f>
        <v>0</v>
      </c>
      <c r="Y14" s="208">
        <f>SUMIF('19'!$C$10:$C$28,$C14,'19'!$E$10:$E$28)*'19'!$E$3</f>
        <v>0</v>
      </c>
      <c r="Z14" s="208">
        <f>SUMIF('20'!$C$10:$C$29,$C14,'20'!$E$10:$E$29)*'20'!$E$3</f>
        <v>0</v>
      </c>
      <c r="AA14" s="208">
        <f>SUMIF('21'!$C$10:$C$29,$C14,'21'!$E$10:$E$29)*'21'!$E$3</f>
        <v>0</v>
      </c>
    </row>
    <row r="15" spans="2:27" ht="15.75" hidden="1" thickTop="1">
      <c r="C15" s="207" t="s">
        <v>207</v>
      </c>
      <c r="D15" s="207" t="s">
        <v>208</v>
      </c>
      <c r="F15" s="336">
        <f t="shared" ca="1" si="1"/>
        <v>0</v>
      </c>
      <c r="G15" s="208">
        <f>SUMIF('01'!$C$10:$C$29,$C15,'01'!$E$10:$E$29)*'01'!$E$3</f>
        <v>0</v>
      </c>
      <c r="H15" s="208">
        <f>SUMIF('02'!$C$10:$C$28,$C15,'02'!$E$10:$E$28)*'02'!$E$3</f>
        <v>0</v>
      </c>
      <c r="I15" s="208">
        <f>SUMIF('03'!$C$10:$C$29,$C15,'03'!$E$10:$E$29)*'03'!$E$3</f>
        <v>0</v>
      </c>
      <c r="J15" s="208">
        <f>SUMIF('04'!$C$10:$C$26,$C15,'04'!$E$10:$E$26)*'04'!$E$3</f>
        <v>0</v>
      </c>
      <c r="K15" s="208">
        <f>SUMIF('05'!$C$10:$C$29,$C15,'05'!$E$10:$E$29)*'05'!$E$3</f>
        <v>0</v>
      </c>
      <c r="L15" s="208">
        <f>SUMIF('06'!$C$10:$C$29,$C15,'06'!$E$10:$E$29)*'06'!$E$3</f>
        <v>0</v>
      </c>
      <c r="M15" s="208">
        <f>SUMIF('07'!$C$10:$C$26,$C15,'07'!$E$10:$E$26)*'07'!$E$3</f>
        <v>0</v>
      </c>
      <c r="N15" s="208">
        <f>SUMIF('08'!$C$10:$C$29,$C15,'08'!$E$10:$E$29)*'08'!$E$3</f>
        <v>0</v>
      </c>
      <c r="O15" s="208">
        <f>SUMIF('09'!$C$10:$C$29,$C15,'09'!$E$10:$E$29)*'09'!$E$3</f>
        <v>0</v>
      </c>
      <c r="P15" s="208">
        <f>SUMIF('10'!$C$10:$C$29,$C15,'10'!$E$10:$E$29)*'10'!$E$3</f>
        <v>0</v>
      </c>
      <c r="Q15" s="208">
        <f>SUMIF('11'!$C$10:$C$39,$C15,'11'!$E$10:$E$39)*'11'!$E$3</f>
        <v>0</v>
      </c>
      <c r="R15" s="208">
        <f>SUMIF('12'!$C$10:$C$29,$C15,'12'!$E$10:$E$29)*'12'!$E$3</f>
        <v>0</v>
      </c>
      <c r="S15" s="208">
        <f>SUMIF('13'!$C$10:$C$29,$C15,'13'!$E$10:$E$29)*'13'!$E$3</f>
        <v>0</v>
      </c>
      <c r="T15" s="208">
        <f>SUMIF('14'!$C$10:$C$29,$C15,'14'!$E$10:$E$29)*'14'!$E$3</f>
        <v>0</v>
      </c>
      <c r="U15" s="208">
        <f>SUMIF('15'!$C$10:$C$29,$C15,'15'!$E$10:$E$29)*'15'!$E$3</f>
        <v>0</v>
      </c>
      <c r="V15" s="208">
        <f ca="1">SUMIF('16'!$C$10:$C$29,$C15,'16'!$E15:$E$29)*'16'!$E$3</f>
        <v>0</v>
      </c>
      <c r="W15" s="208">
        <f>SUMIF('17'!$C$10:$C$29,$C15,'17'!$E$10:$E$29)*'17'!$E$3</f>
        <v>0</v>
      </c>
      <c r="X15" s="208">
        <f>SUMIF('18'!$C$10:$C$29,$C15,'18'!$E$10:$E$29)*'18'!$E$3</f>
        <v>0</v>
      </c>
      <c r="Y15" s="208">
        <f>SUMIF('19'!$C$10:$C$28,$C15,'19'!$E$10:$E$28)*'19'!$E$3</f>
        <v>0</v>
      </c>
      <c r="Z15" s="208">
        <f>SUMIF('20'!$C$10:$C$29,$C15,'20'!$E$10:$E$29)*'20'!$E$3</f>
        <v>0</v>
      </c>
      <c r="AA15" s="208">
        <f>SUMIF('21'!$C$10:$C$29,$C15,'21'!$E$10:$E$29)*'21'!$E$3</f>
        <v>0</v>
      </c>
    </row>
    <row r="16" spans="2:27" ht="15.75" hidden="1" thickTop="1">
      <c r="C16" s="207" t="s">
        <v>209</v>
      </c>
      <c r="D16" s="207" t="s">
        <v>210</v>
      </c>
      <c r="F16" s="336">
        <f t="shared" ca="1" si="1"/>
        <v>0</v>
      </c>
      <c r="G16" s="208">
        <f>SUMIF('01'!$C$10:$C$29,$C16,'01'!$E$10:$E$29)*'01'!$E$3</f>
        <v>0</v>
      </c>
      <c r="H16" s="208">
        <f>SUMIF('02'!$C$10:$C$28,$C16,'02'!$E$10:$E$28)*'02'!$E$3</f>
        <v>0</v>
      </c>
      <c r="I16" s="208">
        <f>SUMIF('03'!$C$10:$C$29,$C16,'03'!$E$10:$E$29)*'03'!$E$3</f>
        <v>0</v>
      </c>
      <c r="J16" s="208">
        <f>SUMIF('04'!$C$10:$C$26,$C16,'04'!$E$10:$E$26)*'04'!$E$3</f>
        <v>0</v>
      </c>
      <c r="K16" s="208">
        <f>SUMIF('05'!$C$10:$C$29,$C16,'05'!$E$10:$E$29)*'05'!$E$3</f>
        <v>0</v>
      </c>
      <c r="L16" s="208">
        <f>SUMIF('06'!$C$10:$C$29,$C16,'06'!$E$10:$E$29)*'06'!$E$3</f>
        <v>0</v>
      </c>
      <c r="M16" s="208">
        <f>SUMIF('07'!$C$10:$C$26,$C16,'07'!$E$10:$E$26)*'07'!$E$3</f>
        <v>0</v>
      </c>
      <c r="N16" s="208">
        <f>SUMIF('08'!$C$10:$C$29,$C16,'08'!$E$10:$E$29)*'08'!$E$3</f>
        <v>0</v>
      </c>
      <c r="O16" s="208">
        <f>SUMIF('09'!$C$10:$C$29,$C16,'09'!$E$10:$E$29)*'09'!$E$3</f>
        <v>0</v>
      </c>
      <c r="P16" s="208">
        <f>SUMIF('10'!$C$10:$C$29,$C16,'10'!$E$10:$E$29)*'10'!$E$3</f>
        <v>0</v>
      </c>
      <c r="Q16" s="208">
        <f>SUMIF('11'!$C$10:$C$39,$C16,'11'!$E$10:$E$39)*'11'!$E$3</f>
        <v>0</v>
      </c>
      <c r="R16" s="208">
        <f>SUMIF('12'!$C$10:$C$29,$C16,'12'!$E$10:$E$29)*'12'!$E$3</f>
        <v>0</v>
      </c>
      <c r="S16" s="208">
        <f>SUMIF('13'!$C$10:$C$29,$C16,'13'!$E$10:$E$29)*'13'!$E$3</f>
        <v>0</v>
      </c>
      <c r="T16" s="208">
        <f>SUMIF('14'!$C$10:$C$29,$C16,'14'!$E$10:$E$29)*'14'!$E$3</f>
        <v>0</v>
      </c>
      <c r="U16" s="208">
        <f>SUMIF('15'!$C$10:$C$29,$C16,'15'!$E$10:$E$29)*'15'!$E$3</f>
        <v>0</v>
      </c>
      <c r="V16" s="208">
        <f ca="1">SUMIF('16'!$C$10:$C$29,$C16,'16'!$E16:$E$29)*'16'!$E$3</f>
        <v>0</v>
      </c>
      <c r="W16" s="208">
        <f>SUMIF('17'!$C$10:$C$29,$C16,'17'!$E$10:$E$29)*'17'!$E$3</f>
        <v>0</v>
      </c>
      <c r="X16" s="208">
        <f>SUMIF('18'!$C$10:$C$29,$C16,'18'!$E$10:$E$29)*'18'!$E$3</f>
        <v>0</v>
      </c>
      <c r="Y16" s="208">
        <f>SUMIF('19'!$C$10:$C$28,$C16,'19'!$E$10:$E$28)*'19'!$E$3</f>
        <v>0</v>
      </c>
      <c r="Z16" s="208">
        <f>SUMIF('20'!$C$10:$C$29,$C16,'20'!$E$10:$E$29)*'20'!$E$3</f>
        <v>0</v>
      </c>
      <c r="AA16" s="208">
        <f>SUMIF('21'!$C$10:$C$29,$C16,'21'!$E$10:$E$29)*'21'!$E$3</f>
        <v>0</v>
      </c>
    </row>
    <row r="17" spans="3:27" ht="15.75" hidden="1" thickTop="1">
      <c r="C17" s="207" t="s">
        <v>211</v>
      </c>
      <c r="D17" s="207" t="s">
        <v>212</v>
      </c>
      <c r="F17" s="336">
        <f t="shared" ca="1" si="1"/>
        <v>0</v>
      </c>
      <c r="G17" s="208">
        <f>SUMIF('01'!$C$10:$C$29,$C17,'01'!$E$10:$E$29)*'01'!$E$3</f>
        <v>0</v>
      </c>
      <c r="H17" s="208">
        <f>SUMIF('02'!$C$10:$C$28,$C17,'02'!$E$10:$E$28)*'02'!$E$3</f>
        <v>0</v>
      </c>
      <c r="I17" s="208">
        <f>SUMIF('03'!$C$10:$C$29,$C17,'03'!$E$10:$E$29)*'03'!$E$3</f>
        <v>0</v>
      </c>
      <c r="J17" s="208">
        <f>SUMIF('04'!$C$10:$C$26,$C17,'04'!$E$10:$E$26)*'04'!$E$3</f>
        <v>0</v>
      </c>
      <c r="K17" s="208">
        <f>SUMIF('05'!$C$10:$C$29,$C17,'05'!$E$10:$E$29)*'05'!$E$3</f>
        <v>0</v>
      </c>
      <c r="L17" s="208">
        <f>SUMIF('06'!$C$10:$C$29,$C17,'06'!$E$10:$E$29)*'06'!$E$3</f>
        <v>0</v>
      </c>
      <c r="M17" s="208">
        <f>SUMIF('07'!$C$10:$C$26,$C17,'07'!$E$10:$E$26)*'07'!$E$3</f>
        <v>0</v>
      </c>
      <c r="N17" s="208">
        <f>SUMIF('08'!$C$10:$C$29,$C17,'08'!$E$10:$E$29)*'08'!$E$3</f>
        <v>0</v>
      </c>
      <c r="O17" s="208">
        <f>SUMIF('09'!$C$10:$C$29,$C17,'09'!$E$10:$E$29)*'09'!$E$3</f>
        <v>0</v>
      </c>
      <c r="P17" s="208">
        <f>SUMIF('10'!$C$10:$C$29,$C17,'10'!$E$10:$E$29)*'10'!$E$3</f>
        <v>0</v>
      </c>
      <c r="Q17" s="208">
        <f>SUMIF('11'!$C$10:$C$39,$C17,'11'!$E$10:$E$39)*'11'!$E$3</f>
        <v>0</v>
      </c>
      <c r="R17" s="208">
        <f>SUMIF('12'!$C$10:$C$29,$C17,'12'!$E$10:$E$29)*'12'!$E$3</f>
        <v>0</v>
      </c>
      <c r="S17" s="208">
        <f>SUMIF('13'!$C$10:$C$29,$C17,'13'!$E$10:$E$29)*'13'!$E$3</f>
        <v>0</v>
      </c>
      <c r="T17" s="208">
        <f>SUMIF('14'!$C$10:$C$29,$C17,'14'!$E$10:$E$29)*'14'!$E$3</f>
        <v>0</v>
      </c>
      <c r="U17" s="208">
        <f>SUMIF('15'!$C$10:$C$29,$C17,'15'!$E$10:$E$29)*'15'!$E$3</f>
        <v>0</v>
      </c>
      <c r="V17" s="208">
        <f ca="1">SUMIF('16'!$C$10:$C$29,$C17,'16'!$E17:$E$29)*'16'!$E$3</f>
        <v>0</v>
      </c>
      <c r="W17" s="208">
        <f>SUMIF('17'!$C$10:$C$29,$C17,'17'!$E$10:$E$29)*'17'!$E$3</f>
        <v>0</v>
      </c>
      <c r="X17" s="208">
        <f>SUMIF('18'!$C$10:$C$29,$C17,'18'!$E$10:$E$29)*'18'!$E$3</f>
        <v>0</v>
      </c>
      <c r="Y17" s="208">
        <f>SUMIF('19'!$C$10:$C$28,$C17,'19'!$E$10:$E$28)*'19'!$E$3</f>
        <v>0</v>
      </c>
      <c r="Z17" s="208">
        <f>SUMIF('20'!$C$10:$C$29,$C17,'20'!$E$10:$E$29)*'20'!$E$3</f>
        <v>0</v>
      </c>
      <c r="AA17" s="208">
        <f>SUMIF('21'!$C$10:$C$29,$C17,'21'!$E$10:$E$29)*'21'!$E$3</f>
        <v>0</v>
      </c>
    </row>
    <row r="18" spans="3:27" ht="15.75" hidden="1" thickTop="1">
      <c r="C18" s="207" t="s">
        <v>213</v>
      </c>
      <c r="D18" s="207" t="s">
        <v>214</v>
      </c>
      <c r="F18" s="336">
        <f t="shared" ca="1" si="1"/>
        <v>0</v>
      </c>
      <c r="G18" s="208">
        <f>SUMIF('01'!$C$10:$C$29,$C18,'01'!$E$10:$E$29)*'01'!$E$3</f>
        <v>0</v>
      </c>
      <c r="H18" s="208">
        <f>SUMIF('02'!$C$10:$C$28,$C18,'02'!$E$10:$E$28)*'02'!$E$3</f>
        <v>0</v>
      </c>
      <c r="I18" s="208">
        <f>SUMIF('03'!$C$10:$C$29,$C18,'03'!$E$10:$E$29)*'03'!$E$3</f>
        <v>0</v>
      </c>
      <c r="J18" s="208">
        <f>SUMIF('04'!$C$10:$C$26,$C18,'04'!$E$10:$E$26)*'04'!$E$3</f>
        <v>0</v>
      </c>
      <c r="K18" s="208">
        <f>SUMIF('05'!$C$10:$C$29,$C18,'05'!$E$10:$E$29)*'05'!$E$3</f>
        <v>0</v>
      </c>
      <c r="L18" s="208">
        <f>SUMIF('06'!$C$10:$C$29,$C18,'06'!$E$10:$E$29)*'06'!$E$3</f>
        <v>0</v>
      </c>
      <c r="M18" s="208">
        <f>SUMIF('07'!$C$10:$C$26,$C18,'07'!$E$10:$E$26)*'07'!$E$3</f>
        <v>0</v>
      </c>
      <c r="N18" s="208">
        <f>SUMIF('08'!$C$10:$C$29,$C18,'08'!$E$10:$E$29)*'08'!$E$3</f>
        <v>0</v>
      </c>
      <c r="O18" s="208">
        <f>SUMIF('09'!$C$10:$C$29,$C18,'09'!$E$10:$E$29)*'09'!$E$3</f>
        <v>0</v>
      </c>
      <c r="P18" s="208">
        <f>SUMIF('10'!$C$10:$C$29,$C18,'10'!$E$10:$E$29)*'10'!$E$3</f>
        <v>0</v>
      </c>
      <c r="Q18" s="208">
        <f>SUMIF('11'!$C$10:$C$39,$C18,'11'!$E$10:$E$39)*'11'!$E$3</f>
        <v>0</v>
      </c>
      <c r="R18" s="208">
        <f>SUMIF('12'!$C$10:$C$29,$C18,'12'!$E$10:$E$29)*'12'!$E$3</f>
        <v>0</v>
      </c>
      <c r="S18" s="208">
        <f>SUMIF('13'!$C$10:$C$29,$C18,'13'!$E$10:$E$29)*'13'!$E$3</f>
        <v>0</v>
      </c>
      <c r="T18" s="208">
        <f>SUMIF('14'!$C$10:$C$29,$C18,'14'!$E$10:$E$29)*'14'!$E$3</f>
        <v>0</v>
      </c>
      <c r="U18" s="208">
        <f>SUMIF('15'!$C$10:$C$29,$C18,'15'!$E$10:$E$29)*'15'!$E$3</f>
        <v>0</v>
      </c>
      <c r="V18" s="208">
        <f ca="1">SUMIF('16'!$C$10:$C$29,$C18,'16'!$E18:$E$29)*'16'!$E$3</f>
        <v>0</v>
      </c>
      <c r="W18" s="208">
        <f>SUMIF('17'!$C$10:$C$29,$C18,'17'!$E$10:$E$29)*'17'!$E$3</f>
        <v>0</v>
      </c>
      <c r="X18" s="208">
        <f>SUMIF('18'!$C$10:$C$29,$C18,'18'!$E$10:$E$29)*'18'!$E$3</f>
        <v>0</v>
      </c>
      <c r="Y18" s="208">
        <f>SUMIF('19'!$C$10:$C$28,$C18,'19'!$E$10:$E$28)*'19'!$E$3</f>
        <v>0</v>
      </c>
      <c r="Z18" s="208">
        <f>SUMIF('20'!$C$10:$C$29,$C18,'20'!$E$10:$E$29)*'20'!$E$3</f>
        <v>0</v>
      </c>
      <c r="AA18" s="208">
        <f>SUMIF('21'!$C$10:$C$29,$C18,'21'!$E$10:$E$29)*'21'!$E$3</f>
        <v>0</v>
      </c>
    </row>
    <row r="19" spans="3:27" ht="15.75" hidden="1" thickTop="1">
      <c r="C19" s="207" t="s">
        <v>215</v>
      </c>
      <c r="D19" s="207" t="s">
        <v>216</v>
      </c>
      <c r="F19" s="336">
        <f t="shared" ca="1" si="1"/>
        <v>0</v>
      </c>
      <c r="G19" s="208">
        <f>SUMIF('01'!$C$10:$C$29,$C19,'01'!$E$10:$E$29)*'01'!$E$3</f>
        <v>0</v>
      </c>
      <c r="H19" s="208">
        <f>SUMIF('02'!$C$10:$C$28,$C19,'02'!$E$10:$E$28)*'02'!$E$3</f>
        <v>0</v>
      </c>
      <c r="I19" s="208">
        <f>SUMIF('03'!$C$10:$C$29,$C19,'03'!$E$10:$E$29)*'03'!$E$3</f>
        <v>0</v>
      </c>
      <c r="J19" s="208">
        <f>SUMIF('04'!$C$10:$C$26,$C19,'04'!$E$10:$E$26)*'04'!$E$3</f>
        <v>0</v>
      </c>
      <c r="K19" s="208">
        <f>SUMIF('05'!$C$10:$C$29,$C19,'05'!$E$10:$E$29)*'05'!$E$3</f>
        <v>0</v>
      </c>
      <c r="L19" s="208">
        <f>SUMIF('06'!$C$10:$C$29,$C19,'06'!$E$10:$E$29)*'06'!$E$3</f>
        <v>0</v>
      </c>
      <c r="M19" s="208">
        <f>SUMIF('07'!$C$10:$C$26,$C19,'07'!$E$10:$E$26)*'07'!$E$3</f>
        <v>0</v>
      </c>
      <c r="N19" s="208">
        <f>SUMIF('08'!$C$10:$C$29,$C19,'08'!$E$10:$E$29)*'08'!$E$3</f>
        <v>0</v>
      </c>
      <c r="O19" s="208">
        <f>SUMIF('09'!$C$10:$C$29,$C19,'09'!$E$10:$E$29)*'09'!$E$3</f>
        <v>0</v>
      </c>
      <c r="P19" s="208">
        <f>SUMIF('10'!$C$10:$C$29,$C19,'10'!$E$10:$E$29)*'10'!$E$3</f>
        <v>0</v>
      </c>
      <c r="Q19" s="208">
        <f>SUMIF('11'!$C$10:$C$39,$C19,'11'!$E$10:$E$39)*'11'!$E$3</f>
        <v>0</v>
      </c>
      <c r="R19" s="208">
        <f>SUMIF('12'!$C$10:$C$29,$C19,'12'!$E$10:$E$29)*'12'!$E$3</f>
        <v>0</v>
      </c>
      <c r="S19" s="208">
        <f>SUMIF('13'!$C$10:$C$29,$C19,'13'!$E$10:$E$29)*'13'!$E$3</f>
        <v>0</v>
      </c>
      <c r="T19" s="208">
        <f>SUMIF('14'!$C$10:$C$29,$C19,'14'!$E$10:$E$29)*'14'!$E$3</f>
        <v>0</v>
      </c>
      <c r="U19" s="208">
        <f>SUMIF('15'!$C$10:$C$29,$C19,'15'!$E$10:$E$29)*'15'!$E$3</f>
        <v>0</v>
      </c>
      <c r="V19" s="208">
        <f ca="1">SUMIF('16'!$C$10:$C$29,$C19,'16'!$E19:$E$29)*'16'!$E$3</f>
        <v>0</v>
      </c>
      <c r="W19" s="208">
        <f>SUMIF('17'!$C$10:$C$29,$C19,'17'!$E$10:$E$29)*'17'!$E$3</f>
        <v>0</v>
      </c>
      <c r="X19" s="208">
        <f>SUMIF('18'!$C$10:$C$29,$C19,'18'!$E$10:$E$29)*'18'!$E$3</f>
        <v>0</v>
      </c>
      <c r="Y19" s="208">
        <f>SUMIF('19'!$C$10:$C$28,$C19,'19'!$E$10:$E$28)*'19'!$E$3</f>
        <v>0</v>
      </c>
      <c r="Z19" s="208">
        <f>SUMIF('20'!$C$10:$C$29,$C19,'20'!$E$10:$E$29)*'20'!$E$3</f>
        <v>0</v>
      </c>
      <c r="AA19" s="208">
        <f>SUMIF('21'!$C$10:$C$29,$C19,'21'!$E$10:$E$29)*'21'!$E$3</f>
        <v>0</v>
      </c>
    </row>
    <row r="20" spans="3:27" ht="15.75" hidden="1" thickTop="1">
      <c r="C20" s="207" t="s">
        <v>217</v>
      </c>
      <c r="D20" s="207" t="s">
        <v>218</v>
      </c>
      <c r="F20" s="336">
        <f t="shared" ca="1" si="1"/>
        <v>0</v>
      </c>
      <c r="G20" s="208">
        <f>SUMIF('01'!$C$10:$C$29,$C20,'01'!$E$10:$E$29)*'01'!$E$3</f>
        <v>0</v>
      </c>
      <c r="H20" s="208">
        <f>SUMIF('02'!$C$10:$C$28,$C20,'02'!$E$10:$E$28)*'02'!$E$3</f>
        <v>0</v>
      </c>
      <c r="I20" s="208">
        <f>SUMIF('03'!$C$10:$C$29,$C20,'03'!$E$10:$E$29)*'03'!$E$3</f>
        <v>0</v>
      </c>
      <c r="J20" s="208">
        <f>SUMIF('04'!$C$10:$C$26,$C20,'04'!$E$10:$E$26)*'04'!$E$3</f>
        <v>0</v>
      </c>
      <c r="K20" s="208">
        <f>SUMIF('05'!$C$10:$C$29,$C20,'05'!$E$10:$E$29)*'05'!$E$3</f>
        <v>0</v>
      </c>
      <c r="L20" s="208">
        <f>SUMIF('06'!$C$10:$C$29,$C20,'06'!$E$10:$E$29)*'06'!$E$3</f>
        <v>0</v>
      </c>
      <c r="M20" s="208">
        <f>SUMIF('07'!$C$10:$C$26,$C20,'07'!$E$10:$E$26)*'07'!$E$3</f>
        <v>0</v>
      </c>
      <c r="N20" s="208">
        <f>SUMIF('08'!$C$10:$C$29,$C20,'08'!$E$10:$E$29)*'08'!$E$3</f>
        <v>0</v>
      </c>
      <c r="O20" s="208">
        <f>SUMIF('09'!$C$10:$C$29,$C20,'09'!$E$10:$E$29)*'09'!$E$3</f>
        <v>0</v>
      </c>
      <c r="P20" s="208">
        <f>SUMIF('10'!$C$10:$C$29,$C20,'10'!$E$10:$E$29)*'10'!$E$3</f>
        <v>0</v>
      </c>
      <c r="Q20" s="208">
        <f>SUMIF('11'!$C$10:$C$39,$C20,'11'!$E$10:$E$39)*'11'!$E$3</f>
        <v>0</v>
      </c>
      <c r="R20" s="208">
        <f>SUMIF('12'!$C$10:$C$29,$C20,'12'!$E$10:$E$29)*'12'!$E$3</f>
        <v>0</v>
      </c>
      <c r="S20" s="208">
        <f>SUMIF('13'!$C$10:$C$29,$C20,'13'!$E$10:$E$29)*'13'!$E$3</f>
        <v>0</v>
      </c>
      <c r="T20" s="208">
        <f>SUMIF('14'!$C$10:$C$29,$C20,'14'!$E$10:$E$29)*'14'!$E$3</f>
        <v>0</v>
      </c>
      <c r="U20" s="208">
        <f>SUMIF('15'!$C$10:$C$29,$C20,'15'!$E$10:$E$29)*'15'!$E$3</f>
        <v>0</v>
      </c>
      <c r="V20" s="208">
        <f ca="1">SUMIF('16'!$C$10:$C$29,$C20,'16'!$E20:$E$29)*'16'!$E$3</f>
        <v>0</v>
      </c>
      <c r="W20" s="208">
        <f>SUMIF('17'!$C$10:$C$29,$C20,'17'!$E$10:$E$29)*'17'!$E$3</f>
        <v>0</v>
      </c>
      <c r="X20" s="208">
        <f>SUMIF('18'!$C$10:$C$29,$C20,'18'!$E$10:$E$29)*'18'!$E$3</f>
        <v>0</v>
      </c>
      <c r="Y20" s="208">
        <f>SUMIF('19'!$C$10:$C$28,$C20,'19'!$E$10:$E$28)*'19'!$E$3</f>
        <v>0</v>
      </c>
      <c r="Z20" s="208">
        <f>SUMIF('20'!$C$10:$C$29,$C20,'20'!$E$10:$E$29)*'20'!$E$3</f>
        <v>0</v>
      </c>
      <c r="AA20" s="208">
        <f>SUMIF('21'!$C$10:$C$29,$C20,'21'!$E$10:$E$29)*'21'!$E$3</f>
        <v>0</v>
      </c>
    </row>
    <row r="21" spans="3:27" ht="15.75" hidden="1" thickTop="1">
      <c r="C21" s="207" t="s">
        <v>219</v>
      </c>
      <c r="D21" s="207" t="s">
        <v>220</v>
      </c>
      <c r="F21" s="336">
        <f t="shared" ca="1" si="1"/>
        <v>0</v>
      </c>
      <c r="G21" s="208">
        <f>SUMIF('01'!$C$10:$C$29,$C21,'01'!$E$10:$E$29)*'01'!$E$3</f>
        <v>0</v>
      </c>
      <c r="H21" s="208">
        <f>SUMIF('02'!$C$10:$C$28,$C21,'02'!$E$10:$E$28)*'02'!$E$3</f>
        <v>0</v>
      </c>
      <c r="I21" s="208">
        <f>SUMIF('03'!$C$10:$C$29,$C21,'03'!$E$10:$E$29)*'03'!$E$3</f>
        <v>0</v>
      </c>
      <c r="J21" s="208">
        <f>SUMIF('04'!$C$10:$C$26,$C21,'04'!$E$10:$E$26)*'04'!$E$3</f>
        <v>0</v>
      </c>
      <c r="K21" s="208">
        <f>SUMIF('05'!$C$10:$C$29,$C21,'05'!$E$10:$E$29)*'05'!$E$3</f>
        <v>0</v>
      </c>
      <c r="L21" s="208">
        <f>SUMIF('06'!$C$10:$C$29,$C21,'06'!$E$10:$E$29)*'06'!$E$3</f>
        <v>0</v>
      </c>
      <c r="M21" s="208">
        <f>SUMIF('07'!$C$10:$C$26,$C21,'07'!$E$10:$E$26)*'07'!$E$3</f>
        <v>0</v>
      </c>
      <c r="N21" s="208">
        <f>SUMIF('08'!$C$10:$C$29,$C21,'08'!$E$10:$E$29)*'08'!$E$3</f>
        <v>0</v>
      </c>
      <c r="O21" s="208">
        <f>SUMIF('09'!$C$10:$C$29,$C21,'09'!$E$10:$E$29)*'09'!$E$3</f>
        <v>0</v>
      </c>
      <c r="P21" s="208">
        <f>SUMIF('10'!$C$10:$C$29,$C21,'10'!$E$10:$E$29)*'10'!$E$3</f>
        <v>0</v>
      </c>
      <c r="Q21" s="208">
        <f>SUMIF('11'!$C$10:$C$39,$C21,'11'!$E$10:$E$39)*'11'!$E$3</f>
        <v>0</v>
      </c>
      <c r="R21" s="208">
        <f>SUMIF('12'!$C$10:$C$29,$C21,'12'!$E$10:$E$29)*'12'!$E$3</f>
        <v>0</v>
      </c>
      <c r="S21" s="208">
        <f>SUMIF('13'!$C$10:$C$29,$C21,'13'!$E$10:$E$29)*'13'!$E$3</f>
        <v>0</v>
      </c>
      <c r="T21" s="208">
        <f>SUMIF('14'!$C$10:$C$29,$C21,'14'!$E$10:$E$29)*'14'!$E$3</f>
        <v>0</v>
      </c>
      <c r="U21" s="208">
        <f>SUMIF('15'!$C$10:$C$29,$C21,'15'!$E$10:$E$29)*'15'!$E$3</f>
        <v>0</v>
      </c>
      <c r="V21" s="208">
        <f ca="1">SUMIF('16'!$C$10:$C$29,$C21,'16'!$E21:$E$29)*'16'!$E$3</f>
        <v>0</v>
      </c>
      <c r="W21" s="208">
        <f>SUMIF('17'!$C$10:$C$29,$C21,'17'!$E$10:$E$29)*'17'!$E$3</f>
        <v>0</v>
      </c>
      <c r="X21" s="208">
        <f>SUMIF('18'!$C$10:$C$29,$C21,'18'!$E$10:$E$29)*'18'!$E$3</f>
        <v>0</v>
      </c>
      <c r="Y21" s="208">
        <f>SUMIF('19'!$C$10:$C$28,$C21,'19'!$E$10:$E$28)*'19'!$E$3</f>
        <v>0</v>
      </c>
      <c r="Z21" s="208">
        <f>SUMIF('20'!$C$10:$C$29,$C21,'20'!$E$10:$E$29)*'20'!$E$3</f>
        <v>0</v>
      </c>
      <c r="AA21" s="208">
        <f>SUMIF('21'!$C$10:$C$29,$C21,'21'!$E$10:$E$29)*'21'!$E$3</f>
        <v>0</v>
      </c>
    </row>
    <row r="22" spans="3:27" ht="15.75" hidden="1" thickTop="1">
      <c r="C22" s="207" t="s">
        <v>221</v>
      </c>
      <c r="D22" s="207" t="s">
        <v>222</v>
      </c>
      <c r="F22" s="336">
        <f t="shared" ca="1" si="1"/>
        <v>0</v>
      </c>
      <c r="G22" s="208">
        <f>SUMIF('01'!$C$10:$C$29,$C22,'01'!$E$10:$E$29)*'01'!$E$3</f>
        <v>0</v>
      </c>
      <c r="H22" s="208">
        <f>SUMIF('02'!$C$10:$C$28,$C22,'02'!$E$10:$E$28)*'02'!$E$3</f>
        <v>0</v>
      </c>
      <c r="I22" s="208">
        <f>SUMIF('03'!$C$10:$C$29,$C22,'03'!$E$10:$E$29)*'03'!$E$3</f>
        <v>0</v>
      </c>
      <c r="J22" s="208">
        <f>SUMIF('04'!$C$10:$C$26,$C22,'04'!$E$10:$E$26)*'04'!$E$3</f>
        <v>0</v>
      </c>
      <c r="K22" s="208">
        <f>SUMIF('05'!$C$10:$C$29,$C22,'05'!$E$10:$E$29)*'05'!$E$3</f>
        <v>0</v>
      </c>
      <c r="L22" s="208">
        <f>SUMIF('06'!$C$10:$C$29,$C22,'06'!$E$10:$E$29)*'06'!$E$3</f>
        <v>0</v>
      </c>
      <c r="M22" s="208">
        <f>SUMIF('07'!$C$10:$C$26,$C22,'07'!$E$10:$E$26)*'07'!$E$3</f>
        <v>0</v>
      </c>
      <c r="N22" s="208">
        <f>SUMIF('08'!$C$10:$C$29,$C22,'08'!$E$10:$E$29)*'08'!$E$3</f>
        <v>0</v>
      </c>
      <c r="O22" s="208">
        <f>SUMIF('09'!$C$10:$C$29,$C22,'09'!$E$10:$E$29)*'09'!$E$3</f>
        <v>0</v>
      </c>
      <c r="P22" s="208">
        <f>SUMIF('10'!$C$10:$C$29,$C22,'10'!$E$10:$E$29)*'10'!$E$3</f>
        <v>0</v>
      </c>
      <c r="Q22" s="208">
        <f>SUMIF('11'!$C$10:$C$39,$C22,'11'!$E$10:$E$39)*'11'!$E$3</f>
        <v>0</v>
      </c>
      <c r="R22" s="208">
        <f>SUMIF('12'!$C$10:$C$29,$C22,'12'!$E$10:$E$29)*'12'!$E$3</f>
        <v>0</v>
      </c>
      <c r="S22" s="208">
        <f>SUMIF('13'!$C$10:$C$29,$C22,'13'!$E$10:$E$29)*'13'!$E$3</f>
        <v>0</v>
      </c>
      <c r="T22" s="208">
        <f>SUMIF('14'!$C$10:$C$29,$C22,'14'!$E$10:$E$29)*'14'!$E$3</f>
        <v>0</v>
      </c>
      <c r="U22" s="208">
        <f>SUMIF('15'!$C$10:$C$29,$C22,'15'!$E$10:$E$29)*'15'!$E$3</f>
        <v>0</v>
      </c>
      <c r="V22" s="208">
        <f ca="1">SUMIF('16'!$C$10:$C$29,$C22,'16'!$E22:$E$29)*'16'!$E$3</f>
        <v>0</v>
      </c>
      <c r="W22" s="208">
        <f>SUMIF('17'!$C$10:$C$29,$C22,'17'!$E$10:$E$29)*'17'!$E$3</f>
        <v>0</v>
      </c>
      <c r="X22" s="208">
        <f>SUMIF('18'!$C$10:$C$29,$C22,'18'!$E$10:$E$29)*'18'!$E$3</f>
        <v>0</v>
      </c>
      <c r="Y22" s="208">
        <f>SUMIF('19'!$C$10:$C$28,$C22,'19'!$E$10:$E$28)*'19'!$E$3</f>
        <v>0</v>
      </c>
      <c r="Z22" s="208">
        <f>SUMIF('20'!$C$10:$C$29,$C22,'20'!$E$10:$E$29)*'20'!$E$3</f>
        <v>0</v>
      </c>
      <c r="AA22" s="208">
        <f>SUMIF('21'!$C$10:$C$29,$C22,'21'!$E$10:$E$29)*'21'!$E$3</f>
        <v>0</v>
      </c>
    </row>
    <row r="23" spans="3:27" ht="15.75" hidden="1" thickTop="1">
      <c r="C23" s="207" t="s">
        <v>223</v>
      </c>
      <c r="D23" s="207" t="s">
        <v>224</v>
      </c>
      <c r="F23" s="336">
        <f t="shared" ca="1" si="1"/>
        <v>0</v>
      </c>
      <c r="G23" s="208">
        <f>SUMIF('01'!$C$10:$C$29,$C23,'01'!$E$10:$E$29)*'01'!$E$3</f>
        <v>0</v>
      </c>
      <c r="H23" s="208">
        <f>SUMIF('02'!$C$10:$C$28,$C23,'02'!$E$10:$E$28)*'02'!$E$3</f>
        <v>0</v>
      </c>
      <c r="I23" s="208">
        <f>SUMIF('03'!$C$10:$C$29,$C23,'03'!$E$10:$E$29)*'03'!$E$3</f>
        <v>0</v>
      </c>
      <c r="J23" s="208">
        <f>SUMIF('04'!$C$10:$C$26,$C23,'04'!$E$10:$E$26)*'04'!$E$3</f>
        <v>0</v>
      </c>
      <c r="K23" s="208">
        <f>SUMIF('05'!$C$10:$C$29,$C23,'05'!$E$10:$E$29)*'05'!$E$3</f>
        <v>0</v>
      </c>
      <c r="L23" s="208">
        <f>SUMIF('06'!$C$10:$C$29,$C23,'06'!$E$10:$E$29)*'06'!$E$3</f>
        <v>0</v>
      </c>
      <c r="M23" s="208">
        <f>SUMIF('07'!$C$10:$C$26,$C23,'07'!$E$10:$E$26)*'07'!$E$3</f>
        <v>0</v>
      </c>
      <c r="N23" s="208">
        <f>SUMIF('08'!$C$10:$C$29,$C23,'08'!$E$10:$E$29)*'08'!$E$3</f>
        <v>0</v>
      </c>
      <c r="O23" s="208">
        <f>SUMIF('09'!$C$10:$C$29,$C23,'09'!$E$10:$E$29)*'09'!$E$3</f>
        <v>0</v>
      </c>
      <c r="P23" s="208">
        <f>SUMIF('10'!$C$10:$C$29,$C23,'10'!$E$10:$E$29)*'10'!$E$3</f>
        <v>0</v>
      </c>
      <c r="Q23" s="208">
        <f>SUMIF('11'!$C$10:$C$39,$C23,'11'!$E$10:$E$39)*'11'!$E$3</f>
        <v>0</v>
      </c>
      <c r="R23" s="208">
        <f>SUMIF('12'!$C$10:$C$29,$C23,'12'!$E$10:$E$29)*'12'!$E$3</f>
        <v>0</v>
      </c>
      <c r="S23" s="208">
        <f>SUMIF('13'!$C$10:$C$29,$C23,'13'!$E$10:$E$29)*'13'!$E$3</f>
        <v>0</v>
      </c>
      <c r="T23" s="208">
        <f>SUMIF('14'!$C$10:$C$29,$C23,'14'!$E$10:$E$29)*'14'!$E$3</f>
        <v>0</v>
      </c>
      <c r="U23" s="208">
        <f>SUMIF('15'!$C$10:$C$29,$C23,'15'!$E$10:$E$29)*'15'!$E$3</f>
        <v>0</v>
      </c>
      <c r="V23" s="208">
        <f ca="1">SUMIF('16'!$C$10:$C$29,$C23,'16'!$E23:$E$29)*'16'!$E$3</f>
        <v>0</v>
      </c>
      <c r="W23" s="208">
        <f>SUMIF('17'!$C$10:$C$29,$C23,'17'!$E$10:$E$29)*'17'!$E$3</f>
        <v>0</v>
      </c>
      <c r="X23" s="208">
        <f>SUMIF('18'!$C$10:$C$29,$C23,'18'!$E$10:$E$29)*'18'!$E$3</f>
        <v>0</v>
      </c>
      <c r="Y23" s="208">
        <f>SUMIF('19'!$C$10:$C$28,$C23,'19'!$E$10:$E$28)*'19'!$E$3</f>
        <v>0</v>
      </c>
      <c r="Z23" s="208">
        <f>SUMIF('20'!$C$10:$C$29,$C23,'20'!$E$10:$E$29)*'20'!$E$3</f>
        <v>0</v>
      </c>
      <c r="AA23" s="208">
        <f>SUMIF('21'!$C$10:$C$29,$C23,'21'!$E$10:$E$29)*'21'!$E$3</f>
        <v>0</v>
      </c>
    </row>
    <row r="24" spans="3:27" ht="15.75" hidden="1" thickTop="1">
      <c r="C24" s="207" t="s">
        <v>225</v>
      </c>
      <c r="D24" s="207" t="s">
        <v>226</v>
      </c>
      <c r="F24" s="336">
        <f t="shared" ca="1" si="1"/>
        <v>0</v>
      </c>
      <c r="G24" s="208">
        <f>SUMIF('01'!$C$10:$C$29,$C24,'01'!$E$10:$E$29)*'01'!$E$3</f>
        <v>0</v>
      </c>
      <c r="H24" s="208">
        <f>SUMIF('02'!$C$10:$C$28,$C24,'02'!$E$10:$E$28)*'02'!$E$3</f>
        <v>0</v>
      </c>
      <c r="I24" s="208">
        <f>SUMIF('03'!$C$10:$C$29,$C24,'03'!$E$10:$E$29)*'03'!$E$3</f>
        <v>0</v>
      </c>
      <c r="J24" s="208">
        <f>SUMIF('04'!$C$10:$C$26,$C24,'04'!$E$10:$E$26)*'04'!$E$3</f>
        <v>0</v>
      </c>
      <c r="K24" s="208">
        <f>SUMIF('05'!$C$10:$C$29,$C24,'05'!$E$10:$E$29)*'05'!$E$3</f>
        <v>0</v>
      </c>
      <c r="L24" s="208">
        <f>SUMIF('06'!$C$10:$C$29,$C24,'06'!$E$10:$E$29)*'06'!$E$3</f>
        <v>0</v>
      </c>
      <c r="M24" s="208">
        <f>SUMIF('07'!$C$10:$C$26,$C24,'07'!$E$10:$E$26)*'07'!$E$3</f>
        <v>0</v>
      </c>
      <c r="N24" s="208">
        <f>SUMIF('08'!$C$10:$C$29,$C24,'08'!$E$10:$E$29)*'08'!$E$3</f>
        <v>0</v>
      </c>
      <c r="O24" s="208">
        <f>SUMIF('09'!$C$10:$C$29,$C24,'09'!$E$10:$E$29)*'09'!$E$3</f>
        <v>0</v>
      </c>
      <c r="P24" s="208">
        <f>SUMIF('10'!$C$10:$C$29,$C24,'10'!$E$10:$E$29)*'10'!$E$3</f>
        <v>0</v>
      </c>
      <c r="Q24" s="208">
        <f>SUMIF('11'!$C$10:$C$39,$C24,'11'!$E$10:$E$39)*'11'!$E$3</f>
        <v>0</v>
      </c>
      <c r="R24" s="208">
        <f>SUMIF('12'!$C$10:$C$29,$C24,'12'!$E$10:$E$29)*'12'!$E$3</f>
        <v>0</v>
      </c>
      <c r="S24" s="208">
        <f>SUMIF('13'!$C$10:$C$29,$C24,'13'!$E$10:$E$29)*'13'!$E$3</f>
        <v>0</v>
      </c>
      <c r="T24" s="208">
        <f>SUMIF('14'!$C$10:$C$29,$C24,'14'!$E$10:$E$29)*'14'!$E$3</f>
        <v>0</v>
      </c>
      <c r="U24" s="208">
        <f>SUMIF('15'!$C$10:$C$29,$C24,'15'!$E$10:$E$29)*'15'!$E$3</f>
        <v>0</v>
      </c>
      <c r="V24" s="208">
        <f ca="1">SUMIF('16'!$C$10:$C$29,$C24,'16'!$E24:$E$29)*'16'!$E$3</f>
        <v>0</v>
      </c>
      <c r="W24" s="208">
        <f>SUMIF('17'!$C$10:$C$29,$C24,'17'!$E$10:$E$29)*'17'!$E$3</f>
        <v>0</v>
      </c>
      <c r="X24" s="208">
        <f>SUMIF('18'!$C$10:$C$29,$C24,'18'!$E$10:$E$29)*'18'!$E$3</f>
        <v>0</v>
      </c>
      <c r="Y24" s="208">
        <f>SUMIF('19'!$C$10:$C$28,$C24,'19'!$E$10:$E$28)*'19'!$E$3</f>
        <v>0</v>
      </c>
      <c r="Z24" s="208">
        <f>SUMIF('20'!$C$10:$C$29,$C24,'20'!$E$10:$E$29)*'20'!$E$3</f>
        <v>0</v>
      </c>
      <c r="AA24" s="208">
        <f>SUMIF('21'!$C$10:$C$29,$C24,'21'!$E$10:$E$29)*'21'!$E$3</f>
        <v>0</v>
      </c>
    </row>
    <row r="25" spans="3:27" ht="15.75" hidden="1" thickTop="1">
      <c r="C25" s="207" t="s">
        <v>227</v>
      </c>
      <c r="D25" s="207" t="s">
        <v>228</v>
      </c>
      <c r="F25" s="336">
        <f t="shared" ca="1" si="1"/>
        <v>0</v>
      </c>
      <c r="G25" s="208">
        <f>SUMIF('01'!$C$10:$C$29,$C25,'01'!$E$10:$E$29)*'01'!$E$3</f>
        <v>0</v>
      </c>
      <c r="H25" s="208">
        <f>SUMIF('02'!$C$10:$C$28,$C25,'02'!$E$10:$E$28)*'02'!$E$3</f>
        <v>0</v>
      </c>
      <c r="I25" s="208">
        <f>SUMIF('03'!$C$10:$C$29,$C25,'03'!$E$10:$E$29)*'03'!$E$3</f>
        <v>0</v>
      </c>
      <c r="J25" s="208">
        <f>SUMIF('04'!$C$10:$C$26,$C25,'04'!$E$10:$E$26)*'04'!$E$3</f>
        <v>0</v>
      </c>
      <c r="K25" s="208">
        <f>SUMIF('05'!$C$10:$C$29,$C25,'05'!$E$10:$E$29)*'05'!$E$3</f>
        <v>0</v>
      </c>
      <c r="L25" s="208">
        <f>SUMIF('06'!$C$10:$C$29,$C25,'06'!$E$10:$E$29)*'06'!$E$3</f>
        <v>0</v>
      </c>
      <c r="M25" s="208">
        <f>SUMIF('07'!$C$10:$C$26,$C25,'07'!$E$10:$E$26)*'07'!$E$3</f>
        <v>0</v>
      </c>
      <c r="N25" s="208">
        <f>SUMIF('08'!$C$10:$C$29,$C25,'08'!$E$10:$E$29)*'08'!$E$3</f>
        <v>0</v>
      </c>
      <c r="O25" s="208">
        <f>SUMIF('09'!$C$10:$C$29,$C25,'09'!$E$10:$E$29)*'09'!$E$3</f>
        <v>0</v>
      </c>
      <c r="P25" s="208">
        <f>SUMIF('10'!$C$10:$C$29,$C25,'10'!$E$10:$E$29)*'10'!$E$3</f>
        <v>0</v>
      </c>
      <c r="Q25" s="208">
        <f>SUMIF('11'!$C$10:$C$39,$C25,'11'!$E$10:$E$39)*'11'!$E$3</f>
        <v>0</v>
      </c>
      <c r="R25" s="208">
        <f>SUMIF('12'!$C$10:$C$29,$C25,'12'!$E$10:$E$29)*'12'!$E$3</f>
        <v>0</v>
      </c>
      <c r="S25" s="208">
        <f>SUMIF('13'!$C$10:$C$29,$C25,'13'!$E$10:$E$29)*'13'!$E$3</f>
        <v>0</v>
      </c>
      <c r="T25" s="208">
        <f>SUMIF('14'!$C$10:$C$29,$C25,'14'!$E$10:$E$29)*'14'!$E$3</f>
        <v>0</v>
      </c>
      <c r="U25" s="208">
        <f>SUMIF('15'!$C$10:$C$29,$C25,'15'!$E$10:$E$29)*'15'!$E$3</f>
        <v>0</v>
      </c>
      <c r="V25" s="208">
        <f ca="1">SUMIF('16'!$C$10:$C$29,$C25,'16'!$E25:$E$29)*'16'!$E$3</f>
        <v>0</v>
      </c>
      <c r="W25" s="208">
        <f>SUMIF('17'!$C$10:$C$29,$C25,'17'!$E$10:$E$29)*'17'!$E$3</f>
        <v>0</v>
      </c>
      <c r="X25" s="208">
        <f>SUMIF('18'!$C$10:$C$29,$C25,'18'!$E$10:$E$29)*'18'!$E$3</f>
        <v>0</v>
      </c>
      <c r="Y25" s="208">
        <f>SUMIF('19'!$C$10:$C$28,$C25,'19'!$E$10:$E$28)*'19'!$E$3</f>
        <v>0</v>
      </c>
      <c r="Z25" s="208">
        <f>SUMIF('20'!$C$10:$C$29,$C25,'20'!$E$10:$E$29)*'20'!$E$3</f>
        <v>0</v>
      </c>
      <c r="AA25" s="208">
        <f>SUMIF('21'!$C$10:$C$29,$C25,'21'!$E$10:$E$29)*'21'!$E$3</f>
        <v>0</v>
      </c>
    </row>
    <row r="26" spans="3:27" ht="15.75" hidden="1" thickTop="1">
      <c r="C26" s="207" t="s">
        <v>229</v>
      </c>
      <c r="D26" s="207" t="s">
        <v>230</v>
      </c>
      <c r="F26" s="336">
        <f t="shared" ca="1" si="1"/>
        <v>0</v>
      </c>
      <c r="G26" s="208">
        <f>SUMIF('01'!$C$10:$C$29,$C26,'01'!$E$10:$E$29)*'01'!$E$3</f>
        <v>0</v>
      </c>
      <c r="H26" s="208">
        <f>SUMIF('02'!$C$10:$C$28,$C26,'02'!$E$10:$E$28)*'02'!$E$3</f>
        <v>0</v>
      </c>
      <c r="I26" s="208">
        <f>SUMIF('03'!$C$10:$C$29,$C26,'03'!$E$10:$E$29)*'03'!$E$3</f>
        <v>0</v>
      </c>
      <c r="J26" s="208">
        <f>SUMIF('04'!$C$10:$C$26,$C26,'04'!$E$10:$E$26)*'04'!$E$3</f>
        <v>0</v>
      </c>
      <c r="K26" s="208">
        <f>SUMIF('05'!$C$10:$C$29,$C26,'05'!$E$10:$E$29)*'05'!$E$3</f>
        <v>0</v>
      </c>
      <c r="L26" s="208">
        <f>SUMIF('06'!$C$10:$C$29,$C26,'06'!$E$10:$E$29)*'06'!$E$3</f>
        <v>0</v>
      </c>
      <c r="M26" s="208">
        <f>SUMIF('07'!$C$10:$C$26,$C26,'07'!$E$10:$E$26)*'07'!$E$3</f>
        <v>0</v>
      </c>
      <c r="N26" s="208">
        <f>SUMIF('08'!$C$10:$C$29,$C26,'08'!$E$10:$E$29)*'08'!$E$3</f>
        <v>0</v>
      </c>
      <c r="O26" s="208">
        <f>SUMIF('09'!$C$10:$C$29,$C26,'09'!$E$10:$E$29)*'09'!$E$3</f>
        <v>0</v>
      </c>
      <c r="P26" s="208">
        <f>SUMIF('10'!$C$10:$C$29,$C26,'10'!$E$10:$E$29)*'10'!$E$3</f>
        <v>0</v>
      </c>
      <c r="Q26" s="208">
        <f>SUMIF('11'!$C$10:$C$39,$C26,'11'!$E$10:$E$39)*'11'!$E$3</f>
        <v>0</v>
      </c>
      <c r="R26" s="208">
        <f>SUMIF('12'!$C$10:$C$29,$C26,'12'!$E$10:$E$29)*'12'!$E$3</f>
        <v>0</v>
      </c>
      <c r="S26" s="208">
        <f>SUMIF('13'!$C$10:$C$29,$C26,'13'!$E$10:$E$29)*'13'!$E$3</f>
        <v>0</v>
      </c>
      <c r="T26" s="208">
        <f>SUMIF('14'!$C$10:$C$29,$C26,'14'!$E$10:$E$29)*'14'!$E$3</f>
        <v>0</v>
      </c>
      <c r="U26" s="208">
        <f>SUMIF('15'!$C$10:$C$29,$C26,'15'!$E$10:$E$29)*'15'!$E$3</f>
        <v>0</v>
      </c>
      <c r="V26" s="208">
        <f ca="1">SUMIF('16'!$C$10:$C$29,$C26,'16'!$E26:$E$29)*'16'!$E$3</f>
        <v>0</v>
      </c>
      <c r="W26" s="208">
        <f>SUMIF('17'!$C$10:$C$29,$C26,'17'!$E$10:$E$29)*'17'!$E$3</f>
        <v>0</v>
      </c>
      <c r="X26" s="208">
        <f>SUMIF('18'!$C$10:$C$29,$C26,'18'!$E$10:$E$29)*'18'!$E$3</f>
        <v>0</v>
      </c>
      <c r="Y26" s="208">
        <f>SUMIF('19'!$C$10:$C$28,$C26,'19'!$E$10:$E$28)*'19'!$E$3</f>
        <v>0</v>
      </c>
      <c r="Z26" s="208">
        <f>SUMIF('20'!$C$10:$C$29,$C26,'20'!$E$10:$E$29)*'20'!$E$3</f>
        <v>0</v>
      </c>
      <c r="AA26" s="208">
        <f>SUMIF('21'!$C$10:$C$29,$C26,'21'!$E$10:$E$29)*'21'!$E$3</f>
        <v>0</v>
      </c>
    </row>
    <row r="27" spans="3:27" ht="15.75" hidden="1" thickTop="1">
      <c r="C27" s="207" t="s">
        <v>231</v>
      </c>
      <c r="D27" s="207" t="s">
        <v>232</v>
      </c>
      <c r="F27" s="336">
        <f t="shared" ca="1" si="1"/>
        <v>0</v>
      </c>
      <c r="G27" s="208">
        <f>SUMIF('01'!$C$10:$C$29,$C27,'01'!$E$10:$E$29)*'01'!$E$3</f>
        <v>0</v>
      </c>
      <c r="H27" s="208">
        <f>SUMIF('02'!$C$10:$C$28,$C27,'02'!$E$10:$E$28)*'02'!$E$3</f>
        <v>0</v>
      </c>
      <c r="I27" s="208">
        <f>SUMIF('03'!$C$10:$C$29,$C27,'03'!$E$10:$E$29)*'03'!$E$3</f>
        <v>0</v>
      </c>
      <c r="J27" s="208">
        <f>SUMIF('04'!$C$10:$C$26,$C27,'04'!$E$10:$E$26)*'04'!$E$3</f>
        <v>0</v>
      </c>
      <c r="K27" s="208">
        <f>SUMIF('05'!$C$10:$C$29,$C27,'05'!$E$10:$E$29)*'05'!$E$3</f>
        <v>0</v>
      </c>
      <c r="L27" s="208">
        <f>SUMIF('06'!$C$10:$C$29,$C27,'06'!$E$10:$E$29)*'06'!$E$3</f>
        <v>0</v>
      </c>
      <c r="M27" s="208">
        <f>SUMIF('07'!$C$10:$C$26,$C27,'07'!$E$10:$E$26)*'07'!$E$3</f>
        <v>0</v>
      </c>
      <c r="N27" s="208">
        <f>SUMIF('08'!$C$10:$C$29,$C27,'08'!$E$10:$E$29)*'08'!$E$3</f>
        <v>0</v>
      </c>
      <c r="O27" s="208">
        <f>SUMIF('09'!$C$10:$C$29,$C27,'09'!$E$10:$E$29)*'09'!$E$3</f>
        <v>0</v>
      </c>
      <c r="P27" s="208">
        <f>SUMIF('10'!$C$10:$C$29,$C27,'10'!$E$10:$E$29)*'10'!$E$3</f>
        <v>0</v>
      </c>
      <c r="Q27" s="208">
        <f>SUMIF('11'!$C$10:$C$39,$C27,'11'!$E$10:$E$39)*'11'!$E$3</f>
        <v>0</v>
      </c>
      <c r="R27" s="208">
        <f>SUMIF('12'!$C$10:$C$29,$C27,'12'!$E$10:$E$29)*'12'!$E$3</f>
        <v>0</v>
      </c>
      <c r="S27" s="208">
        <f>SUMIF('13'!$C$10:$C$29,$C27,'13'!$E$10:$E$29)*'13'!$E$3</f>
        <v>0</v>
      </c>
      <c r="T27" s="208">
        <f>SUMIF('14'!$C$10:$C$29,$C27,'14'!$E$10:$E$29)*'14'!$E$3</f>
        <v>0</v>
      </c>
      <c r="U27" s="208">
        <f>SUMIF('15'!$C$10:$C$29,$C27,'15'!$E$10:$E$29)*'15'!$E$3</f>
        <v>0</v>
      </c>
      <c r="V27" s="208">
        <f ca="1">SUMIF('16'!$C$10:$C$29,$C27,'16'!$E27:$E$29)*'16'!$E$3</f>
        <v>0</v>
      </c>
      <c r="W27" s="208">
        <f>SUMIF('17'!$C$10:$C$29,$C27,'17'!$E$10:$E$29)*'17'!$E$3</f>
        <v>0</v>
      </c>
      <c r="X27" s="208">
        <f>SUMIF('18'!$C$10:$C$29,$C27,'18'!$E$10:$E$29)*'18'!$E$3</f>
        <v>0</v>
      </c>
      <c r="Y27" s="208">
        <f>SUMIF('19'!$C$10:$C$28,$C27,'19'!$E$10:$E$28)*'19'!$E$3</f>
        <v>0</v>
      </c>
      <c r="Z27" s="208">
        <f>SUMIF('20'!$C$10:$C$29,$C27,'20'!$E$10:$E$29)*'20'!$E$3</f>
        <v>0</v>
      </c>
      <c r="AA27" s="208">
        <f>SUMIF('21'!$C$10:$C$29,$C27,'21'!$E$10:$E$29)*'21'!$E$3</f>
        <v>0</v>
      </c>
    </row>
    <row r="28" spans="3:27" ht="15.75" hidden="1" thickTop="1">
      <c r="C28" s="207" t="s">
        <v>233</v>
      </c>
      <c r="D28" s="207" t="s">
        <v>234</v>
      </c>
      <c r="F28" s="336">
        <f t="shared" ca="1" si="1"/>
        <v>0</v>
      </c>
      <c r="G28" s="208">
        <f>SUMIF('01'!$C$10:$C$29,$C28,'01'!$E$10:$E$29)*'01'!$E$3</f>
        <v>0</v>
      </c>
      <c r="H28" s="208">
        <f>SUMIF('02'!$C$10:$C$28,$C28,'02'!$E$10:$E$28)*'02'!$E$3</f>
        <v>0</v>
      </c>
      <c r="I28" s="208">
        <f>SUMIF('03'!$C$10:$C$29,$C28,'03'!$E$10:$E$29)*'03'!$E$3</f>
        <v>0</v>
      </c>
      <c r="J28" s="208">
        <f>SUMIF('04'!$C$10:$C$26,$C28,'04'!$E$10:$E$26)*'04'!$E$3</f>
        <v>0</v>
      </c>
      <c r="K28" s="208">
        <f>SUMIF('05'!$C$10:$C$29,$C28,'05'!$E$10:$E$29)*'05'!$E$3</f>
        <v>0</v>
      </c>
      <c r="L28" s="208">
        <f>SUMIF('06'!$C$10:$C$29,$C28,'06'!$E$10:$E$29)*'06'!$E$3</f>
        <v>0</v>
      </c>
      <c r="M28" s="208">
        <f>SUMIF('07'!$C$10:$C$26,$C28,'07'!$E$10:$E$26)*'07'!$E$3</f>
        <v>0</v>
      </c>
      <c r="N28" s="208">
        <f>SUMIF('08'!$C$10:$C$29,$C28,'08'!$E$10:$E$29)*'08'!$E$3</f>
        <v>0</v>
      </c>
      <c r="O28" s="208">
        <f>SUMIF('09'!$C$10:$C$29,$C28,'09'!$E$10:$E$29)*'09'!$E$3</f>
        <v>0</v>
      </c>
      <c r="P28" s="208">
        <f>SUMIF('10'!$C$10:$C$29,$C28,'10'!$E$10:$E$29)*'10'!$E$3</f>
        <v>0</v>
      </c>
      <c r="Q28" s="208">
        <f>SUMIF('11'!$C$10:$C$39,$C28,'11'!$E$10:$E$39)*'11'!$E$3</f>
        <v>0</v>
      </c>
      <c r="R28" s="208">
        <f>SUMIF('12'!$C$10:$C$29,$C28,'12'!$E$10:$E$29)*'12'!$E$3</f>
        <v>0</v>
      </c>
      <c r="S28" s="208">
        <f>SUMIF('13'!$C$10:$C$29,$C28,'13'!$E$10:$E$29)*'13'!$E$3</f>
        <v>0</v>
      </c>
      <c r="T28" s="208">
        <f>SUMIF('14'!$C$10:$C$29,$C28,'14'!$E$10:$E$29)*'14'!$E$3</f>
        <v>0</v>
      </c>
      <c r="U28" s="208">
        <f>SUMIF('15'!$C$10:$C$29,$C28,'15'!$E$10:$E$29)*'15'!$E$3</f>
        <v>0</v>
      </c>
      <c r="V28" s="208">
        <f ca="1">SUMIF('16'!$C$10:$C$29,$C28,'16'!$E28:$E$29)*'16'!$E$3</f>
        <v>0</v>
      </c>
      <c r="W28" s="208">
        <f>SUMIF('17'!$C$10:$C$29,$C28,'17'!$E$10:$E$29)*'17'!$E$3</f>
        <v>0</v>
      </c>
      <c r="X28" s="208">
        <f>SUMIF('18'!$C$10:$C$29,$C28,'18'!$E$10:$E$29)*'18'!$E$3</f>
        <v>0</v>
      </c>
      <c r="Y28" s="208">
        <f>SUMIF('19'!$C$10:$C$28,$C28,'19'!$E$10:$E$28)*'19'!$E$3</f>
        <v>0</v>
      </c>
      <c r="Z28" s="208">
        <f>SUMIF('20'!$C$10:$C$29,$C28,'20'!$E$10:$E$29)*'20'!$E$3</f>
        <v>0</v>
      </c>
      <c r="AA28" s="208">
        <f>SUMIF('21'!$C$10:$C$29,$C28,'21'!$E$10:$E$29)*'21'!$E$3</f>
        <v>0</v>
      </c>
    </row>
    <row r="29" spans="3:27" ht="15.75" hidden="1" thickTop="1">
      <c r="C29" s="207" t="s">
        <v>235</v>
      </c>
      <c r="D29" s="207" t="s">
        <v>236</v>
      </c>
      <c r="F29" s="336">
        <f t="shared" ca="1" si="1"/>
        <v>0</v>
      </c>
      <c r="G29" s="208">
        <f>SUMIF('01'!$C$10:$C$29,$C29,'01'!$E$10:$E$29)*'01'!$E$3</f>
        <v>0</v>
      </c>
      <c r="H29" s="208">
        <f>SUMIF('02'!$C$10:$C$28,$C29,'02'!$E$10:$E$28)*'02'!$E$3</f>
        <v>0</v>
      </c>
      <c r="I29" s="208">
        <f>SUMIF('03'!$C$10:$C$29,$C29,'03'!$E$10:$E$29)*'03'!$E$3</f>
        <v>0</v>
      </c>
      <c r="J29" s="208">
        <f>SUMIF('04'!$C$10:$C$26,$C29,'04'!$E$10:$E$26)*'04'!$E$3</f>
        <v>0</v>
      </c>
      <c r="K29" s="208">
        <f>SUMIF('05'!$C$10:$C$29,$C29,'05'!$E$10:$E$29)*'05'!$E$3</f>
        <v>0</v>
      </c>
      <c r="L29" s="208">
        <f>SUMIF('06'!$C$10:$C$29,$C29,'06'!$E$10:$E$29)*'06'!$E$3</f>
        <v>0</v>
      </c>
      <c r="M29" s="208">
        <f>SUMIF('07'!$C$10:$C$26,$C29,'07'!$E$10:$E$26)*'07'!$E$3</f>
        <v>0</v>
      </c>
      <c r="N29" s="208">
        <f>SUMIF('08'!$C$10:$C$29,$C29,'08'!$E$10:$E$29)*'08'!$E$3</f>
        <v>0</v>
      </c>
      <c r="O29" s="208">
        <f>SUMIF('09'!$C$10:$C$29,$C29,'09'!$E$10:$E$29)*'09'!$E$3</f>
        <v>0</v>
      </c>
      <c r="P29" s="208">
        <f>SUMIF('10'!$C$10:$C$29,$C29,'10'!$E$10:$E$29)*'10'!$E$3</f>
        <v>0</v>
      </c>
      <c r="Q29" s="208">
        <f>SUMIF('11'!$C$10:$C$39,$C29,'11'!$E$10:$E$39)*'11'!$E$3</f>
        <v>0</v>
      </c>
      <c r="R29" s="208">
        <f>SUMIF('12'!$C$10:$C$29,$C29,'12'!$E$10:$E$29)*'12'!$E$3</f>
        <v>0</v>
      </c>
      <c r="S29" s="208">
        <f>SUMIF('13'!$C$10:$C$29,$C29,'13'!$E$10:$E$29)*'13'!$E$3</f>
        <v>0</v>
      </c>
      <c r="T29" s="208">
        <f>SUMIF('14'!$C$10:$C$29,$C29,'14'!$E$10:$E$29)*'14'!$E$3</f>
        <v>0</v>
      </c>
      <c r="U29" s="208">
        <f>SUMIF('15'!$C$10:$C$29,$C29,'15'!$E$10:$E$29)*'15'!$E$3</f>
        <v>0</v>
      </c>
      <c r="V29" s="208">
        <f ca="1">SUMIF('16'!$C$10:$C$29,$C29,'16'!$E29:$E$29)*'16'!$E$3</f>
        <v>0</v>
      </c>
      <c r="W29" s="208">
        <f>SUMIF('17'!$C$10:$C$29,$C29,'17'!$E$10:$E$29)*'17'!$E$3</f>
        <v>0</v>
      </c>
      <c r="X29" s="208">
        <f>SUMIF('18'!$C$10:$C$29,$C29,'18'!$E$10:$E$29)*'18'!$E$3</f>
        <v>0</v>
      </c>
      <c r="Y29" s="208">
        <f>SUMIF('19'!$C$10:$C$28,$C29,'19'!$E$10:$E$28)*'19'!$E$3</f>
        <v>0</v>
      </c>
      <c r="Z29" s="208">
        <f>SUMIF('20'!$C$10:$C$29,$C29,'20'!$E$10:$E$29)*'20'!$E$3</f>
        <v>0</v>
      </c>
      <c r="AA29" s="208">
        <f>SUMIF('21'!$C$10:$C$29,$C29,'21'!$E$10:$E$29)*'21'!$E$3</f>
        <v>0</v>
      </c>
    </row>
    <row r="30" spans="3:27" ht="15.75" hidden="1" thickTop="1">
      <c r="C30" s="207" t="s">
        <v>237</v>
      </c>
      <c r="D30" s="207" t="s">
        <v>238</v>
      </c>
      <c r="F30" s="336">
        <f t="shared" ca="1" si="1"/>
        <v>0</v>
      </c>
      <c r="G30" s="208">
        <f>SUMIF('01'!$C$10:$C$29,$C30,'01'!$E$10:$E$29)*'01'!$E$3</f>
        <v>0</v>
      </c>
      <c r="H30" s="208">
        <f>SUMIF('02'!$C$10:$C$28,$C30,'02'!$E$10:$E$28)*'02'!$E$3</f>
        <v>0</v>
      </c>
      <c r="I30" s="208">
        <f>SUMIF('03'!$C$10:$C$29,$C30,'03'!$E$10:$E$29)*'03'!$E$3</f>
        <v>0</v>
      </c>
      <c r="J30" s="208">
        <f>SUMIF('04'!$C$10:$C$26,$C30,'04'!$E$10:$E$26)*'04'!$E$3</f>
        <v>0</v>
      </c>
      <c r="K30" s="208">
        <f>SUMIF('05'!$C$10:$C$29,$C30,'05'!$E$10:$E$29)*'05'!$E$3</f>
        <v>0</v>
      </c>
      <c r="L30" s="208">
        <f>SUMIF('06'!$C$10:$C$29,$C30,'06'!$E$10:$E$29)*'06'!$E$3</f>
        <v>0</v>
      </c>
      <c r="M30" s="208">
        <f>SUMIF('07'!$C$10:$C$26,$C30,'07'!$E$10:$E$26)*'07'!$E$3</f>
        <v>0</v>
      </c>
      <c r="N30" s="208">
        <f>SUMIF('08'!$C$10:$C$29,$C30,'08'!$E$10:$E$29)*'08'!$E$3</f>
        <v>0</v>
      </c>
      <c r="O30" s="208">
        <f>SUMIF('09'!$C$10:$C$29,$C30,'09'!$E$10:$E$29)*'09'!$E$3</f>
        <v>0</v>
      </c>
      <c r="P30" s="208">
        <f>SUMIF('10'!$C$10:$C$29,$C30,'10'!$E$10:$E$29)*'10'!$E$3</f>
        <v>0</v>
      </c>
      <c r="Q30" s="208">
        <f>SUMIF('11'!$C$10:$C$39,$C30,'11'!$E$10:$E$39)*'11'!$E$3</f>
        <v>0</v>
      </c>
      <c r="R30" s="208">
        <f>SUMIF('12'!$C$10:$C$29,$C30,'12'!$E$10:$E$29)*'12'!$E$3</f>
        <v>0</v>
      </c>
      <c r="S30" s="208">
        <f>SUMIF('13'!$C$10:$C$29,$C30,'13'!$E$10:$E$29)*'13'!$E$3</f>
        <v>0</v>
      </c>
      <c r="T30" s="208">
        <f>SUMIF('14'!$C$10:$C$29,$C30,'14'!$E$10:$E$29)*'14'!$E$3</f>
        <v>0</v>
      </c>
      <c r="U30" s="208">
        <f>SUMIF('15'!$C$10:$C$29,$C30,'15'!$E$10:$E$29)*'15'!$E$3</f>
        <v>0</v>
      </c>
      <c r="V30" s="208">
        <f ca="1">SUMIF('16'!$C$10:$C$29,$C30,'16'!$E$29:$E30)*'16'!$E$3</f>
        <v>0</v>
      </c>
      <c r="W30" s="208">
        <f>SUMIF('17'!$C$10:$C$29,$C30,'17'!$E$10:$E$29)*'17'!$E$3</f>
        <v>0</v>
      </c>
      <c r="X30" s="208">
        <f>SUMIF('18'!$C$10:$C$29,$C30,'18'!$E$10:$E$29)*'18'!$E$3</f>
        <v>0</v>
      </c>
      <c r="Y30" s="208">
        <f>SUMIF('19'!$C$10:$C$28,$C30,'19'!$E$10:$E$28)*'19'!$E$3</f>
        <v>0</v>
      </c>
      <c r="Z30" s="208">
        <f>SUMIF('20'!$C$10:$C$29,$C30,'20'!$E$10:$E$29)*'20'!$E$3</f>
        <v>0</v>
      </c>
      <c r="AA30" s="208">
        <f>SUMIF('21'!$C$10:$C$29,$C30,'21'!$E$10:$E$29)*'21'!$E$3</f>
        <v>0</v>
      </c>
    </row>
    <row r="31" spans="3:27" ht="15.75" hidden="1" thickTop="1">
      <c r="C31" s="207" t="s">
        <v>239</v>
      </c>
      <c r="D31" s="207" t="s">
        <v>240</v>
      </c>
      <c r="F31" s="336">
        <f t="shared" ca="1" si="1"/>
        <v>0</v>
      </c>
      <c r="G31" s="208">
        <f>SUMIF('01'!$C$10:$C$29,$C31,'01'!$E$10:$E$29)*'01'!$E$3</f>
        <v>0</v>
      </c>
      <c r="H31" s="208">
        <f>SUMIF('02'!$C$10:$C$28,$C31,'02'!$E$10:$E$28)*'02'!$E$3</f>
        <v>0</v>
      </c>
      <c r="I31" s="208">
        <f>SUMIF('03'!$C$10:$C$29,$C31,'03'!$E$10:$E$29)*'03'!$E$3</f>
        <v>0</v>
      </c>
      <c r="J31" s="208">
        <f>SUMIF('04'!$C$10:$C$26,$C31,'04'!$E$10:$E$26)*'04'!$E$3</f>
        <v>0</v>
      </c>
      <c r="K31" s="208">
        <f>SUMIF('05'!$C$10:$C$29,$C31,'05'!$E$10:$E$29)*'05'!$E$3</f>
        <v>0</v>
      </c>
      <c r="L31" s="208">
        <f>SUMIF('06'!$C$10:$C$29,$C31,'06'!$E$10:$E$29)*'06'!$E$3</f>
        <v>0</v>
      </c>
      <c r="M31" s="208">
        <f>SUMIF('07'!$C$10:$C$26,$C31,'07'!$E$10:$E$26)*'07'!$E$3</f>
        <v>0</v>
      </c>
      <c r="N31" s="208">
        <f>SUMIF('08'!$C$10:$C$29,$C31,'08'!$E$10:$E$29)*'08'!$E$3</f>
        <v>0</v>
      </c>
      <c r="O31" s="208">
        <f>SUMIF('09'!$C$10:$C$29,$C31,'09'!$E$10:$E$29)*'09'!$E$3</f>
        <v>0</v>
      </c>
      <c r="P31" s="208">
        <f>SUMIF('10'!$C$10:$C$29,$C31,'10'!$E$10:$E$29)*'10'!$E$3</f>
        <v>0</v>
      </c>
      <c r="Q31" s="208">
        <f>SUMIF('11'!$C$10:$C$39,$C31,'11'!$E$10:$E$39)*'11'!$E$3</f>
        <v>0</v>
      </c>
      <c r="R31" s="208">
        <f>SUMIF('12'!$C$10:$C$29,$C31,'12'!$E$10:$E$29)*'12'!$E$3</f>
        <v>0</v>
      </c>
      <c r="S31" s="208">
        <f>SUMIF('13'!$C$10:$C$29,$C31,'13'!$E$10:$E$29)*'13'!$E$3</f>
        <v>0</v>
      </c>
      <c r="T31" s="208">
        <f>SUMIF('14'!$C$10:$C$29,$C31,'14'!$E$10:$E$29)*'14'!$E$3</f>
        <v>0</v>
      </c>
      <c r="U31" s="208">
        <f>SUMIF('15'!$C$10:$C$29,$C31,'15'!$E$10:$E$29)*'15'!$E$3</f>
        <v>0</v>
      </c>
      <c r="V31" s="208">
        <f ca="1">SUMIF('16'!$C$10:$C$29,$C31,'16'!$E$29:$E31)*'16'!$E$3</f>
        <v>0</v>
      </c>
      <c r="W31" s="208">
        <f>SUMIF('17'!$C$10:$C$29,$C31,'17'!$E$10:$E$29)*'17'!$E$3</f>
        <v>0</v>
      </c>
      <c r="X31" s="208">
        <f>SUMIF('18'!$C$10:$C$29,$C31,'18'!$E$10:$E$29)*'18'!$E$3</f>
        <v>0</v>
      </c>
      <c r="Y31" s="208">
        <f>SUMIF('19'!$C$10:$C$28,$C31,'19'!$E$10:$E$28)*'19'!$E$3</f>
        <v>0</v>
      </c>
      <c r="Z31" s="208">
        <f>SUMIF('20'!$C$10:$C$29,$C31,'20'!$E$10:$E$29)*'20'!$E$3</f>
        <v>0</v>
      </c>
      <c r="AA31" s="208">
        <f>SUMIF('21'!$C$10:$C$29,$C31,'21'!$E$10:$E$29)*'21'!$E$3</f>
        <v>0</v>
      </c>
    </row>
    <row r="32" spans="3:27" ht="15.75" hidden="1" thickTop="1">
      <c r="C32" s="207" t="s">
        <v>241</v>
      </c>
      <c r="D32" s="207" t="s">
        <v>242</v>
      </c>
      <c r="F32" s="336">
        <f t="shared" ca="1" si="1"/>
        <v>0</v>
      </c>
      <c r="G32" s="208">
        <f>SUMIF('01'!$C$10:$C$29,$C32,'01'!$E$10:$E$29)*'01'!$E$3</f>
        <v>0</v>
      </c>
      <c r="H32" s="208">
        <f>SUMIF('02'!$C$10:$C$28,$C32,'02'!$E$10:$E$28)*'02'!$E$3</f>
        <v>0</v>
      </c>
      <c r="I32" s="208">
        <f>SUMIF('03'!$C$10:$C$29,$C32,'03'!$E$10:$E$29)*'03'!$E$3</f>
        <v>0</v>
      </c>
      <c r="J32" s="208">
        <f>SUMIF('04'!$C$10:$C$26,$C32,'04'!$E$10:$E$26)*'04'!$E$3</f>
        <v>0</v>
      </c>
      <c r="K32" s="208">
        <f>SUMIF('05'!$C$10:$C$29,$C32,'05'!$E$10:$E$29)*'05'!$E$3</f>
        <v>0</v>
      </c>
      <c r="L32" s="208">
        <f>SUMIF('06'!$C$10:$C$29,$C32,'06'!$E$10:$E$29)*'06'!$E$3</f>
        <v>0</v>
      </c>
      <c r="M32" s="208">
        <f>SUMIF('07'!$C$10:$C$26,$C32,'07'!$E$10:$E$26)*'07'!$E$3</f>
        <v>0</v>
      </c>
      <c r="N32" s="208">
        <f>SUMIF('08'!$C$10:$C$29,$C32,'08'!$E$10:$E$29)*'08'!$E$3</f>
        <v>0</v>
      </c>
      <c r="O32" s="208">
        <f>SUMIF('09'!$C$10:$C$29,$C32,'09'!$E$10:$E$29)*'09'!$E$3</f>
        <v>0</v>
      </c>
      <c r="P32" s="208">
        <f>SUMIF('10'!$C$10:$C$29,$C32,'10'!$E$10:$E$29)*'10'!$E$3</f>
        <v>0</v>
      </c>
      <c r="Q32" s="208">
        <f>SUMIF('11'!$C$10:$C$39,$C32,'11'!$E$10:$E$39)*'11'!$E$3</f>
        <v>0</v>
      </c>
      <c r="R32" s="208">
        <f>SUMIF('12'!$C$10:$C$29,$C32,'12'!$E$10:$E$29)*'12'!$E$3</f>
        <v>0</v>
      </c>
      <c r="S32" s="208">
        <f>SUMIF('13'!$C$10:$C$29,$C32,'13'!$E$10:$E$29)*'13'!$E$3</f>
        <v>0</v>
      </c>
      <c r="T32" s="208">
        <f>SUMIF('14'!$C$10:$C$29,$C32,'14'!$E$10:$E$29)*'14'!$E$3</f>
        <v>0</v>
      </c>
      <c r="U32" s="208">
        <f>SUMIF('15'!$C$10:$C$29,$C32,'15'!$E$10:$E$29)*'15'!$E$3</f>
        <v>0</v>
      </c>
      <c r="V32" s="208">
        <f ca="1">SUMIF('16'!$C$10:$C$29,$C32,'16'!$E$29:$E32)*'16'!$E$3</f>
        <v>0</v>
      </c>
      <c r="W32" s="208">
        <f>SUMIF('17'!$C$10:$C$29,$C32,'17'!$E$10:$E$29)*'17'!$E$3</f>
        <v>0</v>
      </c>
      <c r="X32" s="208">
        <f>SUMIF('18'!$C$10:$C$29,$C32,'18'!$E$10:$E$29)*'18'!$E$3</f>
        <v>0</v>
      </c>
      <c r="Y32" s="208">
        <f>SUMIF('19'!$C$10:$C$28,$C32,'19'!$E$10:$E$28)*'19'!$E$3</f>
        <v>0</v>
      </c>
      <c r="Z32" s="208">
        <f>SUMIF('20'!$C$10:$C$29,$C32,'20'!$E$10:$E$29)*'20'!$E$3</f>
        <v>0</v>
      </c>
      <c r="AA32" s="208">
        <f>SUMIF('21'!$C$10:$C$29,$C32,'21'!$E$10:$E$29)*'21'!$E$3</f>
        <v>0</v>
      </c>
    </row>
    <row r="33" spans="3:27" ht="15.75" hidden="1" thickTop="1">
      <c r="C33" s="207" t="s">
        <v>243</v>
      </c>
      <c r="D33" s="207" t="s">
        <v>244</v>
      </c>
      <c r="F33" s="336">
        <f t="shared" ca="1" si="1"/>
        <v>0</v>
      </c>
      <c r="G33" s="208">
        <f>SUMIF('01'!$C$10:$C$29,$C33,'01'!$E$10:$E$29)*'01'!$E$3</f>
        <v>0</v>
      </c>
      <c r="H33" s="208">
        <f>SUMIF('02'!$C$10:$C$28,$C33,'02'!$E$10:$E$28)*'02'!$E$3</f>
        <v>0</v>
      </c>
      <c r="I33" s="208">
        <f>SUMIF('03'!$C$10:$C$29,$C33,'03'!$E$10:$E$29)*'03'!$E$3</f>
        <v>0</v>
      </c>
      <c r="J33" s="208">
        <f>SUMIF('04'!$C$10:$C$26,$C33,'04'!$E$10:$E$26)*'04'!$E$3</f>
        <v>0</v>
      </c>
      <c r="K33" s="208">
        <f>SUMIF('05'!$C$10:$C$29,$C33,'05'!$E$10:$E$29)*'05'!$E$3</f>
        <v>0</v>
      </c>
      <c r="L33" s="208">
        <f>SUMIF('06'!$C$10:$C$29,$C33,'06'!$E$10:$E$29)*'06'!$E$3</f>
        <v>0</v>
      </c>
      <c r="M33" s="208">
        <f>SUMIF('07'!$C$10:$C$26,$C33,'07'!$E$10:$E$26)*'07'!$E$3</f>
        <v>0</v>
      </c>
      <c r="N33" s="208">
        <f>SUMIF('08'!$C$10:$C$29,$C33,'08'!$E$10:$E$29)*'08'!$E$3</f>
        <v>0</v>
      </c>
      <c r="O33" s="208">
        <f>SUMIF('09'!$C$10:$C$29,$C33,'09'!$E$10:$E$29)*'09'!$E$3</f>
        <v>0</v>
      </c>
      <c r="P33" s="208">
        <f>SUMIF('10'!$C$10:$C$29,$C33,'10'!$E$10:$E$29)*'10'!$E$3</f>
        <v>0</v>
      </c>
      <c r="Q33" s="208">
        <f>SUMIF('11'!$C$10:$C$39,$C33,'11'!$E$10:$E$39)*'11'!$E$3</f>
        <v>0</v>
      </c>
      <c r="R33" s="208">
        <f>SUMIF('12'!$C$10:$C$29,$C33,'12'!$E$10:$E$29)*'12'!$E$3</f>
        <v>0</v>
      </c>
      <c r="S33" s="208">
        <f>SUMIF('13'!$C$10:$C$29,$C33,'13'!$E$10:$E$29)*'13'!$E$3</f>
        <v>0</v>
      </c>
      <c r="T33" s="208">
        <f>SUMIF('14'!$C$10:$C$29,$C33,'14'!$E$10:$E$29)*'14'!$E$3</f>
        <v>0</v>
      </c>
      <c r="U33" s="208">
        <f>SUMIF('15'!$C$10:$C$29,$C33,'15'!$E$10:$E$29)*'15'!$E$3</f>
        <v>0</v>
      </c>
      <c r="V33" s="208">
        <f ca="1">SUMIF('16'!$C$10:$C$29,$C33,'16'!$E$29:$E33)*'16'!$E$3</f>
        <v>0</v>
      </c>
      <c r="W33" s="208">
        <f>SUMIF('17'!$C$10:$C$29,$C33,'17'!$E$10:$E$29)*'17'!$E$3</f>
        <v>0</v>
      </c>
      <c r="X33" s="208">
        <f>SUMIF('18'!$C$10:$C$29,$C33,'18'!$E$10:$E$29)*'18'!$E$3</f>
        <v>0</v>
      </c>
      <c r="Y33" s="208">
        <f>SUMIF('19'!$C$10:$C$28,$C33,'19'!$E$10:$E$28)*'19'!$E$3</f>
        <v>0</v>
      </c>
      <c r="Z33" s="208">
        <f>SUMIF('20'!$C$10:$C$29,$C33,'20'!$E$10:$E$29)*'20'!$E$3</f>
        <v>0</v>
      </c>
      <c r="AA33" s="208">
        <f>SUMIF('21'!$C$10:$C$29,$C33,'21'!$E$10:$E$29)*'21'!$E$3</f>
        <v>0</v>
      </c>
    </row>
    <row r="34" spans="3:27" ht="15.75" hidden="1" thickTop="1">
      <c r="C34" s="207" t="s">
        <v>245</v>
      </c>
      <c r="D34" s="207" t="s">
        <v>246</v>
      </c>
      <c r="F34" s="336">
        <f t="shared" ca="1" si="1"/>
        <v>0</v>
      </c>
      <c r="G34" s="208">
        <f>SUMIF('01'!$C$10:$C$29,$C34,'01'!$E$10:$E$29)*'01'!$E$3</f>
        <v>0</v>
      </c>
      <c r="H34" s="208">
        <f>SUMIF('02'!$C$10:$C$28,$C34,'02'!$E$10:$E$28)*'02'!$E$3</f>
        <v>0</v>
      </c>
      <c r="I34" s="208">
        <f>SUMIF('03'!$C$10:$C$29,$C34,'03'!$E$10:$E$29)*'03'!$E$3</f>
        <v>0</v>
      </c>
      <c r="J34" s="208">
        <f>SUMIF('04'!$C$10:$C$26,$C34,'04'!$E$10:$E$26)*'04'!$E$3</f>
        <v>0</v>
      </c>
      <c r="K34" s="208">
        <f>SUMIF('05'!$C$10:$C$29,$C34,'05'!$E$10:$E$29)*'05'!$E$3</f>
        <v>0</v>
      </c>
      <c r="L34" s="208">
        <f>SUMIF('06'!$C$10:$C$29,$C34,'06'!$E$10:$E$29)*'06'!$E$3</f>
        <v>0</v>
      </c>
      <c r="M34" s="208">
        <f>SUMIF('07'!$C$10:$C$26,$C34,'07'!$E$10:$E$26)*'07'!$E$3</f>
        <v>0</v>
      </c>
      <c r="N34" s="208">
        <f>SUMIF('08'!$C$10:$C$29,$C34,'08'!$E$10:$E$29)*'08'!$E$3</f>
        <v>0</v>
      </c>
      <c r="O34" s="208">
        <f>SUMIF('09'!$C$10:$C$29,$C34,'09'!$E$10:$E$29)*'09'!$E$3</f>
        <v>0</v>
      </c>
      <c r="P34" s="208">
        <f>SUMIF('10'!$C$10:$C$29,$C34,'10'!$E$10:$E$29)*'10'!$E$3</f>
        <v>0</v>
      </c>
      <c r="Q34" s="208">
        <f>SUMIF('11'!$C$10:$C$39,$C34,'11'!$E$10:$E$39)*'11'!$E$3</f>
        <v>0</v>
      </c>
      <c r="R34" s="208">
        <f>SUMIF('12'!$C$10:$C$29,$C34,'12'!$E$10:$E$29)*'12'!$E$3</f>
        <v>0</v>
      </c>
      <c r="S34" s="208">
        <f>SUMIF('13'!$C$10:$C$29,$C34,'13'!$E$10:$E$29)*'13'!$E$3</f>
        <v>0</v>
      </c>
      <c r="T34" s="208">
        <f>SUMIF('14'!$C$10:$C$29,$C34,'14'!$E$10:$E$29)*'14'!$E$3</f>
        <v>0</v>
      </c>
      <c r="U34" s="208">
        <f>SUMIF('15'!$C$10:$C$29,$C34,'15'!$E$10:$E$29)*'15'!$E$3</f>
        <v>0</v>
      </c>
      <c r="V34" s="208">
        <f ca="1">SUMIF('16'!$C$10:$C$29,$C34,'16'!$E$29:$E34)*'16'!$E$3</f>
        <v>0</v>
      </c>
      <c r="W34" s="208">
        <f>SUMIF('17'!$C$10:$C$29,$C34,'17'!$E$10:$E$29)*'17'!$E$3</f>
        <v>0</v>
      </c>
      <c r="X34" s="208">
        <f>SUMIF('18'!$C$10:$C$29,$C34,'18'!$E$10:$E$29)*'18'!$E$3</f>
        <v>0</v>
      </c>
      <c r="Y34" s="208">
        <f>SUMIF('19'!$C$10:$C$28,$C34,'19'!$E$10:$E$28)*'19'!$E$3</f>
        <v>0</v>
      </c>
      <c r="Z34" s="208">
        <f>SUMIF('20'!$C$10:$C$29,$C34,'20'!$E$10:$E$29)*'20'!$E$3</f>
        <v>0</v>
      </c>
      <c r="AA34" s="208">
        <f>SUMIF('21'!$C$10:$C$29,$C34,'21'!$E$10:$E$29)*'21'!$E$3</f>
        <v>0</v>
      </c>
    </row>
    <row r="35" spans="3:27" ht="15.75" hidden="1" thickTop="1">
      <c r="C35" s="207" t="s">
        <v>247</v>
      </c>
      <c r="D35" s="207" t="s">
        <v>248</v>
      </c>
      <c r="F35" s="336">
        <f t="shared" ca="1" si="1"/>
        <v>0</v>
      </c>
      <c r="G35" s="208">
        <f>SUMIF('01'!$C$10:$C$29,$C35,'01'!$E$10:$E$29)*'01'!$E$3</f>
        <v>0</v>
      </c>
      <c r="H35" s="208">
        <f>SUMIF('02'!$C$10:$C$28,$C35,'02'!$E$10:$E$28)*'02'!$E$3</f>
        <v>0</v>
      </c>
      <c r="I35" s="208">
        <f>SUMIF('03'!$C$10:$C$29,$C35,'03'!$E$10:$E$29)*'03'!$E$3</f>
        <v>0</v>
      </c>
      <c r="J35" s="208">
        <f>SUMIF('04'!$C$10:$C$26,$C35,'04'!$E$10:$E$26)*'04'!$E$3</f>
        <v>0</v>
      </c>
      <c r="K35" s="208">
        <f>SUMIF('05'!$C$10:$C$29,$C35,'05'!$E$10:$E$29)*'05'!$E$3</f>
        <v>0</v>
      </c>
      <c r="L35" s="208">
        <f>SUMIF('06'!$C$10:$C$29,$C35,'06'!$E$10:$E$29)*'06'!$E$3</f>
        <v>0</v>
      </c>
      <c r="M35" s="208">
        <f>SUMIF('07'!$C$10:$C$26,$C35,'07'!$E$10:$E$26)*'07'!$E$3</f>
        <v>0</v>
      </c>
      <c r="N35" s="208">
        <f>SUMIF('08'!$C$10:$C$29,$C35,'08'!$E$10:$E$29)*'08'!$E$3</f>
        <v>0</v>
      </c>
      <c r="O35" s="208">
        <f>SUMIF('09'!$C$10:$C$29,$C35,'09'!$E$10:$E$29)*'09'!$E$3</f>
        <v>0</v>
      </c>
      <c r="P35" s="208">
        <f>SUMIF('10'!$C$10:$C$29,$C35,'10'!$E$10:$E$29)*'10'!$E$3</f>
        <v>0</v>
      </c>
      <c r="Q35" s="208">
        <f>SUMIF('11'!$C$10:$C$39,$C35,'11'!$E$10:$E$39)*'11'!$E$3</f>
        <v>0</v>
      </c>
      <c r="R35" s="208">
        <f>SUMIF('12'!$C$10:$C$29,$C35,'12'!$E$10:$E$29)*'12'!$E$3</f>
        <v>0</v>
      </c>
      <c r="S35" s="208">
        <f>SUMIF('13'!$C$10:$C$29,$C35,'13'!$E$10:$E$29)*'13'!$E$3</f>
        <v>0</v>
      </c>
      <c r="T35" s="208">
        <f>SUMIF('14'!$C$10:$C$29,$C35,'14'!$E$10:$E$29)*'14'!$E$3</f>
        <v>0</v>
      </c>
      <c r="U35" s="208">
        <f>SUMIF('15'!$C$10:$C$29,$C35,'15'!$E$10:$E$29)*'15'!$E$3</f>
        <v>0</v>
      </c>
      <c r="V35" s="208">
        <f ca="1">SUMIF('16'!$C$10:$C$29,$C35,'16'!$E$29:$E35)*'16'!$E$3</f>
        <v>0</v>
      </c>
      <c r="W35" s="208">
        <f>SUMIF('17'!$C$10:$C$29,$C35,'17'!$E$10:$E$29)*'17'!$E$3</f>
        <v>0</v>
      </c>
      <c r="X35" s="208">
        <f>SUMIF('18'!$C$10:$C$29,$C35,'18'!$E$10:$E$29)*'18'!$E$3</f>
        <v>0</v>
      </c>
      <c r="Y35" s="208">
        <f>SUMIF('19'!$C$10:$C$28,$C35,'19'!$E$10:$E$28)*'19'!$E$3</f>
        <v>0</v>
      </c>
      <c r="Z35" s="208">
        <f>SUMIF('20'!$C$10:$C$29,$C35,'20'!$E$10:$E$29)*'20'!$E$3</f>
        <v>0</v>
      </c>
      <c r="AA35" s="208">
        <f>SUMIF('21'!$C$10:$C$29,$C35,'21'!$E$10:$E$29)*'21'!$E$3</f>
        <v>0</v>
      </c>
    </row>
    <row r="36" spans="3:27" ht="15.75" hidden="1" thickTop="1">
      <c r="C36" s="207" t="s">
        <v>249</v>
      </c>
      <c r="D36" s="207" t="s">
        <v>250</v>
      </c>
      <c r="F36" s="336">
        <f t="shared" ca="1" si="1"/>
        <v>0</v>
      </c>
      <c r="G36" s="208">
        <f>SUMIF('01'!$C$10:$C$29,$C36,'01'!$E$10:$E$29)*'01'!$E$3</f>
        <v>0</v>
      </c>
      <c r="H36" s="208">
        <f>SUMIF('02'!$C$10:$C$28,$C36,'02'!$E$10:$E$28)*'02'!$E$3</f>
        <v>0</v>
      </c>
      <c r="I36" s="208">
        <f>SUMIF('03'!$C$10:$C$29,$C36,'03'!$E$10:$E$29)*'03'!$E$3</f>
        <v>0</v>
      </c>
      <c r="J36" s="208">
        <f>SUMIF('04'!$C$10:$C$26,$C36,'04'!$E$10:$E$26)*'04'!$E$3</f>
        <v>0</v>
      </c>
      <c r="K36" s="208">
        <f>SUMIF('05'!$C$10:$C$29,$C36,'05'!$E$10:$E$29)*'05'!$E$3</f>
        <v>0</v>
      </c>
      <c r="L36" s="208">
        <f>SUMIF('06'!$C$10:$C$29,$C36,'06'!$E$10:$E$29)*'06'!$E$3</f>
        <v>0</v>
      </c>
      <c r="M36" s="208">
        <f>SUMIF('07'!$C$10:$C$26,$C36,'07'!$E$10:$E$26)*'07'!$E$3</f>
        <v>0</v>
      </c>
      <c r="N36" s="208">
        <f>SUMIF('08'!$C$10:$C$29,$C36,'08'!$E$10:$E$29)*'08'!$E$3</f>
        <v>0</v>
      </c>
      <c r="O36" s="208">
        <f>SUMIF('09'!$C$10:$C$29,$C36,'09'!$E$10:$E$29)*'09'!$E$3</f>
        <v>0</v>
      </c>
      <c r="P36" s="208">
        <f>SUMIF('10'!$C$10:$C$29,$C36,'10'!$E$10:$E$29)*'10'!$E$3</f>
        <v>0</v>
      </c>
      <c r="Q36" s="208">
        <f>SUMIF('11'!$C$10:$C$39,$C36,'11'!$E$10:$E$39)*'11'!$E$3</f>
        <v>0</v>
      </c>
      <c r="R36" s="208">
        <f>SUMIF('12'!$C$10:$C$29,$C36,'12'!$E$10:$E$29)*'12'!$E$3</f>
        <v>0</v>
      </c>
      <c r="S36" s="208">
        <f>SUMIF('13'!$C$10:$C$29,$C36,'13'!$E$10:$E$29)*'13'!$E$3</f>
        <v>0</v>
      </c>
      <c r="T36" s="208">
        <f>SUMIF('14'!$C$10:$C$29,$C36,'14'!$E$10:$E$29)*'14'!$E$3</f>
        <v>0</v>
      </c>
      <c r="U36" s="208">
        <f>SUMIF('15'!$C$10:$C$29,$C36,'15'!$E$10:$E$29)*'15'!$E$3</f>
        <v>0</v>
      </c>
      <c r="V36" s="208">
        <f ca="1">SUMIF('16'!$C$10:$C$29,$C36,'16'!$E$29:$E36)*'16'!$E$3</f>
        <v>0</v>
      </c>
      <c r="W36" s="208">
        <f>SUMIF('17'!$C$10:$C$29,$C36,'17'!$E$10:$E$29)*'17'!$E$3</f>
        <v>0</v>
      </c>
      <c r="X36" s="208">
        <f>SUMIF('18'!$C$10:$C$29,$C36,'18'!$E$10:$E$29)*'18'!$E$3</f>
        <v>0</v>
      </c>
      <c r="Y36" s="208">
        <f>SUMIF('19'!$C$10:$C$28,$C36,'19'!$E$10:$E$28)*'19'!$E$3</f>
        <v>0</v>
      </c>
      <c r="Z36" s="208">
        <f>SUMIF('20'!$C$10:$C$29,$C36,'20'!$E$10:$E$29)*'20'!$E$3</f>
        <v>0</v>
      </c>
      <c r="AA36" s="208">
        <f>SUMIF('21'!$C$10:$C$29,$C36,'21'!$E$10:$E$29)*'21'!$E$3</f>
        <v>0</v>
      </c>
    </row>
    <row r="37" spans="3:27" ht="15.75" hidden="1" thickTop="1">
      <c r="C37" s="207" t="s">
        <v>251</v>
      </c>
      <c r="D37" s="207" t="s">
        <v>252</v>
      </c>
      <c r="F37" s="336">
        <f t="shared" ca="1" si="1"/>
        <v>0</v>
      </c>
      <c r="G37" s="208">
        <f>SUMIF('01'!$C$10:$C$29,$C37,'01'!$E$10:$E$29)*'01'!$E$3</f>
        <v>0</v>
      </c>
      <c r="H37" s="208">
        <f>SUMIF('02'!$C$10:$C$28,$C37,'02'!$E$10:$E$28)*'02'!$E$3</f>
        <v>0</v>
      </c>
      <c r="I37" s="208">
        <f>SUMIF('03'!$C$10:$C$29,$C37,'03'!$E$10:$E$29)*'03'!$E$3</f>
        <v>0</v>
      </c>
      <c r="J37" s="208">
        <f>SUMIF('04'!$C$10:$C$26,$C37,'04'!$E$10:$E$26)*'04'!$E$3</f>
        <v>0</v>
      </c>
      <c r="K37" s="208">
        <f>SUMIF('05'!$C$10:$C$29,$C37,'05'!$E$10:$E$29)*'05'!$E$3</f>
        <v>0</v>
      </c>
      <c r="L37" s="208">
        <f>SUMIF('06'!$C$10:$C$29,$C37,'06'!$E$10:$E$29)*'06'!$E$3</f>
        <v>0</v>
      </c>
      <c r="M37" s="208">
        <f>SUMIF('07'!$C$10:$C$26,$C37,'07'!$E$10:$E$26)*'07'!$E$3</f>
        <v>0</v>
      </c>
      <c r="N37" s="208">
        <f>SUMIF('08'!$C$10:$C$29,$C37,'08'!$E$10:$E$29)*'08'!$E$3</f>
        <v>0</v>
      </c>
      <c r="O37" s="208">
        <f>SUMIF('09'!$C$10:$C$29,$C37,'09'!$E$10:$E$29)*'09'!$E$3</f>
        <v>0</v>
      </c>
      <c r="P37" s="208">
        <f>SUMIF('10'!$C$10:$C$29,$C37,'10'!$E$10:$E$29)*'10'!$E$3</f>
        <v>0</v>
      </c>
      <c r="Q37" s="208">
        <f>SUMIF('11'!$C$10:$C$39,$C37,'11'!$E$10:$E$39)*'11'!$E$3</f>
        <v>0</v>
      </c>
      <c r="R37" s="208">
        <f>SUMIF('12'!$C$10:$C$29,$C37,'12'!$E$10:$E$29)*'12'!$E$3</f>
        <v>0</v>
      </c>
      <c r="S37" s="208">
        <f>SUMIF('13'!$C$10:$C$29,$C37,'13'!$E$10:$E$29)*'13'!$E$3</f>
        <v>0</v>
      </c>
      <c r="T37" s="208">
        <f>SUMIF('14'!$C$10:$C$29,$C37,'14'!$E$10:$E$29)*'14'!$E$3</f>
        <v>0</v>
      </c>
      <c r="U37" s="208">
        <f>SUMIF('15'!$C$10:$C$29,$C37,'15'!$E$10:$E$29)*'15'!$E$3</f>
        <v>0</v>
      </c>
      <c r="V37" s="208">
        <f ca="1">SUMIF('16'!$C$10:$C$29,$C37,'16'!$E$29:$E37)*'16'!$E$3</f>
        <v>0</v>
      </c>
      <c r="W37" s="208">
        <f>SUMIF('17'!$C$10:$C$29,$C37,'17'!$E$10:$E$29)*'17'!$E$3</f>
        <v>0</v>
      </c>
      <c r="X37" s="208">
        <f>SUMIF('18'!$C$10:$C$29,$C37,'18'!$E$10:$E$29)*'18'!$E$3</f>
        <v>0</v>
      </c>
      <c r="Y37" s="208">
        <f>SUMIF('19'!$C$10:$C$28,$C37,'19'!$E$10:$E$28)*'19'!$E$3</f>
        <v>0</v>
      </c>
      <c r="Z37" s="208">
        <f>SUMIF('20'!$C$10:$C$29,$C37,'20'!$E$10:$E$29)*'20'!$E$3</f>
        <v>0</v>
      </c>
      <c r="AA37" s="208">
        <f>SUMIF('21'!$C$10:$C$29,$C37,'21'!$E$10:$E$29)*'21'!$E$3</f>
        <v>0</v>
      </c>
    </row>
    <row r="38" spans="3:27" ht="15.75" hidden="1" thickTop="1">
      <c r="C38" s="207" t="s">
        <v>253</v>
      </c>
      <c r="D38" s="207" t="s">
        <v>254</v>
      </c>
      <c r="F38" s="336">
        <f t="shared" ca="1" si="1"/>
        <v>0</v>
      </c>
      <c r="G38" s="208">
        <f>SUMIF('01'!$C$10:$C$29,$C38,'01'!$E$10:$E$29)*'01'!$E$3</f>
        <v>0</v>
      </c>
      <c r="H38" s="208">
        <f>SUMIF('02'!$C$10:$C$28,$C38,'02'!$E$10:$E$28)*'02'!$E$3</f>
        <v>0</v>
      </c>
      <c r="I38" s="208">
        <f>SUMIF('03'!$C$10:$C$29,$C38,'03'!$E$10:$E$29)*'03'!$E$3</f>
        <v>0</v>
      </c>
      <c r="J38" s="208">
        <f>SUMIF('04'!$C$10:$C$26,$C38,'04'!$E$10:$E$26)*'04'!$E$3</f>
        <v>0</v>
      </c>
      <c r="K38" s="208">
        <f>SUMIF('05'!$C$10:$C$29,$C38,'05'!$E$10:$E$29)*'05'!$E$3</f>
        <v>0</v>
      </c>
      <c r="L38" s="208">
        <f>SUMIF('06'!$C$10:$C$29,$C38,'06'!$E$10:$E$29)*'06'!$E$3</f>
        <v>0</v>
      </c>
      <c r="M38" s="208">
        <f>SUMIF('07'!$C$10:$C$26,$C38,'07'!$E$10:$E$26)*'07'!$E$3</f>
        <v>0</v>
      </c>
      <c r="N38" s="208">
        <f>SUMIF('08'!$C$10:$C$29,$C38,'08'!$E$10:$E$29)*'08'!$E$3</f>
        <v>0</v>
      </c>
      <c r="O38" s="208">
        <f>SUMIF('09'!$C$10:$C$29,$C38,'09'!$E$10:$E$29)*'09'!$E$3</f>
        <v>0</v>
      </c>
      <c r="P38" s="208">
        <f>SUMIF('10'!$C$10:$C$29,$C38,'10'!$E$10:$E$29)*'10'!$E$3</f>
        <v>0</v>
      </c>
      <c r="Q38" s="208">
        <f>SUMIF('11'!$C$10:$C$39,$C38,'11'!$E$10:$E$39)*'11'!$E$3</f>
        <v>0</v>
      </c>
      <c r="R38" s="208">
        <f>SUMIF('12'!$C$10:$C$29,$C38,'12'!$E$10:$E$29)*'12'!$E$3</f>
        <v>0</v>
      </c>
      <c r="S38" s="208">
        <f>SUMIF('13'!$C$10:$C$29,$C38,'13'!$E$10:$E$29)*'13'!$E$3</f>
        <v>0</v>
      </c>
      <c r="T38" s="208">
        <f>SUMIF('14'!$C$10:$C$29,$C38,'14'!$E$10:$E$29)*'14'!$E$3</f>
        <v>0</v>
      </c>
      <c r="U38" s="208">
        <f>SUMIF('15'!$C$10:$C$29,$C38,'15'!$E$10:$E$29)*'15'!$E$3</f>
        <v>0</v>
      </c>
      <c r="V38" s="208">
        <f ca="1">SUMIF('16'!$C$10:$C$29,$C38,'16'!$E$29:$E38)*'16'!$E$3</f>
        <v>0</v>
      </c>
      <c r="W38" s="208">
        <f>SUMIF('17'!$C$10:$C$29,$C38,'17'!$E$10:$E$29)*'17'!$E$3</f>
        <v>0</v>
      </c>
      <c r="X38" s="208">
        <f>SUMIF('18'!$C$10:$C$29,$C38,'18'!$E$10:$E$29)*'18'!$E$3</f>
        <v>0</v>
      </c>
      <c r="Y38" s="208">
        <f>SUMIF('19'!$C$10:$C$28,$C38,'19'!$E$10:$E$28)*'19'!$E$3</f>
        <v>0</v>
      </c>
      <c r="Z38" s="208">
        <f>SUMIF('20'!$C$10:$C$29,$C38,'20'!$E$10:$E$29)*'20'!$E$3</f>
        <v>0</v>
      </c>
      <c r="AA38" s="208">
        <f>SUMIF('21'!$C$10:$C$29,$C38,'21'!$E$10:$E$29)*'21'!$E$3</f>
        <v>0</v>
      </c>
    </row>
    <row r="39" spans="3:27" ht="15.75" hidden="1" thickTop="1">
      <c r="C39" s="207" t="s">
        <v>255</v>
      </c>
      <c r="D39" s="207" t="s">
        <v>256</v>
      </c>
      <c r="F39" s="336">
        <f t="shared" ca="1" si="1"/>
        <v>0</v>
      </c>
      <c r="G39" s="208">
        <f>SUMIF('01'!$C$10:$C$29,$C39,'01'!$E$10:$E$29)*'01'!$E$3</f>
        <v>0</v>
      </c>
      <c r="H39" s="208">
        <f>SUMIF('02'!$C$10:$C$28,$C39,'02'!$E$10:$E$28)*'02'!$E$3</f>
        <v>0</v>
      </c>
      <c r="I39" s="208">
        <f>SUMIF('03'!$C$10:$C$29,$C39,'03'!$E$10:$E$29)*'03'!$E$3</f>
        <v>0</v>
      </c>
      <c r="J39" s="208">
        <f>SUMIF('04'!$C$10:$C$26,$C39,'04'!$E$10:$E$26)*'04'!$E$3</f>
        <v>0</v>
      </c>
      <c r="K39" s="208">
        <f>SUMIF('05'!$C$10:$C$29,$C39,'05'!$E$10:$E$29)*'05'!$E$3</f>
        <v>0</v>
      </c>
      <c r="L39" s="208">
        <f>SUMIF('06'!$C$10:$C$29,$C39,'06'!$E$10:$E$29)*'06'!$E$3</f>
        <v>0</v>
      </c>
      <c r="M39" s="208">
        <f>SUMIF('07'!$C$10:$C$26,$C39,'07'!$E$10:$E$26)*'07'!$E$3</f>
        <v>0</v>
      </c>
      <c r="N39" s="208">
        <f>SUMIF('08'!$C$10:$C$29,$C39,'08'!$E$10:$E$29)*'08'!$E$3</f>
        <v>0</v>
      </c>
      <c r="O39" s="208">
        <f>SUMIF('09'!$C$10:$C$29,$C39,'09'!$E$10:$E$29)*'09'!$E$3</f>
        <v>0</v>
      </c>
      <c r="P39" s="208">
        <f>SUMIF('10'!$C$10:$C$29,$C39,'10'!$E$10:$E$29)*'10'!$E$3</f>
        <v>0</v>
      </c>
      <c r="Q39" s="208">
        <f>SUMIF('11'!$C$10:$C$39,$C39,'11'!$E$10:$E$39)*'11'!$E$3</f>
        <v>0</v>
      </c>
      <c r="R39" s="208">
        <f>SUMIF('12'!$C$10:$C$29,$C39,'12'!$E$10:$E$29)*'12'!$E$3</f>
        <v>0</v>
      </c>
      <c r="S39" s="208">
        <f>SUMIF('13'!$C$10:$C$29,$C39,'13'!$E$10:$E$29)*'13'!$E$3</f>
        <v>0</v>
      </c>
      <c r="T39" s="208">
        <f>SUMIF('14'!$C$10:$C$29,$C39,'14'!$E$10:$E$29)*'14'!$E$3</f>
        <v>0</v>
      </c>
      <c r="U39" s="208">
        <f>SUMIF('15'!$C$10:$C$29,$C39,'15'!$E$10:$E$29)*'15'!$E$3</f>
        <v>0</v>
      </c>
      <c r="V39" s="208">
        <f ca="1">SUMIF('16'!$C$10:$C$29,$C39,'16'!$E$29:$E39)*'16'!$E$3</f>
        <v>0</v>
      </c>
      <c r="W39" s="208">
        <f>SUMIF('17'!$C$10:$C$29,$C39,'17'!$E$10:$E$29)*'17'!$E$3</f>
        <v>0</v>
      </c>
      <c r="X39" s="208">
        <f>SUMIF('18'!$C$10:$C$29,$C39,'18'!$E$10:$E$29)*'18'!$E$3</f>
        <v>0</v>
      </c>
      <c r="Y39" s="208">
        <f>SUMIF('19'!$C$10:$C$28,$C39,'19'!$E$10:$E$28)*'19'!$E$3</f>
        <v>0</v>
      </c>
      <c r="Z39" s="208">
        <f>SUMIF('20'!$C$10:$C$29,$C39,'20'!$E$10:$E$29)*'20'!$E$3</f>
        <v>0</v>
      </c>
      <c r="AA39" s="208">
        <f>SUMIF('21'!$C$10:$C$29,$C39,'21'!$E$10:$E$29)*'21'!$E$3</f>
        <v>0</v>
      </c>
    </row>
    <row r="40" spans="3:27" ht="15.75" hidden="1" thickTop="1">
      <c r="C40" s="207" t="s">
        <v>257</v>
      </c>
      <c r="D40" s="207" t="s">
        <v>258</v>
      </c>
      <c r="F40" s="336">
        <f t="shared" ca="1" si="1"/>
        <v>0</v>
      </c>
      <c r="G40" s="208">
        <f>SUMIF('01'!$C$10:$C$29,$C40,'01'!$E$10:$E$29)*'01'!$E$3</f>
        <v>0</v>
      </c>
      <c r="H40" s="208">
        <f>SUMIF('02'!$C$10:$C$28,$C40,'02'!$E$10:$E$28)*'02'!$E$3</f>
        <v>0</v>
      </c>
      <c r="I40" s="208">
        <f>SUMIF('03'!$C$10:$C$29,$C40,'03'!$E$10:$E$29)*'03'!$E$3</f>
        <v>0</v>
      </c>
      <c r="J40" s="208">
        <f>SUMIF('04'!$C$10:$C$26,$C40,'04'!$E$10:$E$26)*'04'!$E$3</f>
        <v>0</v>
      </c>
      <c r="K40" s="208">
        <f>SUMIF('05'!$C$10:$C$29,$C40,'05'!$E$10:$E$29)*'05'!$E$3</f>
        <v>0</v>
      </c>
      <c r="L40" s="208">
        <f>SUMIF('06'!$C$10:$C$29,$C40,'06'!$E$10:$E$29)*'06'!$E$3</f>
        <v>0</v>
      </c>
      <c r="M40" s="208">
        <f>SUMIF('07'!$C$10:$C$26,$C40,'07'!$E$10:$E$26)*'07'!$E$3</f>
        <v>0</v>
      </c>
      <c r="N40" s="208">
        <f>SUMIF('08'!$C$10:$C$29,$C40,'08'!$E$10:$E$29)*'08'!$E$3</f>
        <v>0</v>
      </c>
      <c r="O40" s="208">
        <f>SUMIF('09'!$C$10:$C$29,$C40,'09'!$E$10:$E$29)*'09'!$E$3</f>
        <v>0</v>
      </c>
      <c r="P40" s="208">
        <f>SUMIF('10'!$C$10:$C$29,$C40,'10'!$E$10:$E$29)*'10'!$E$3</f>
        <v>0</v>
      </c>
      <c r="Q40" s="208">
        <f>SUMIF('11'!$C$10:$C$39,$C40,'11'!$E$10:$E$39)*'11'!$E$3</f>
        <v>0</v>
      </c>
      <c r="R40" s="208">
        <f>SUMIF('12'!$C$10:$C$29,$C40,'12'!$E$10:$E$29)*'12'!$E$3</f>
        <v>0</v>
      </c>
      <c r="S40" s="208">
        <f>SUMIF('13'!$C$10:$C$29,$C40,'13'!$E$10:$E$29)*'13'!$E$3</f>
        <v>0</v>
      </c>
      <c r="T40" s="208">
        <f>SUMIF('14'!$C$10:$C$29,$C40,'14'!$E$10:$E$29)*'14'!$E$3</f>
        <v>0</v>
      </c>
      <c r="U40" s="208">
        <f>SUMIF('15'!$C$10:$C$29,$C40,'15'!$E$10:$E$29)*'15'!$E$3</f>
        <v>0</v>
      </c>
      <c r="V40" s="208">
        <f ca="1">SUMIF('16'!$C$10:$C$29,$C40,'16'!$E$29:$E40)*'16'!$E$3</f>
        <v>0</v>
      </c>
      <c r="W40" s="208">
        <f>SUMIF('17'!$C$10:$C$29,$C40,'17'!$E$10:$E$29)*'17'!$E$3</f>
        <v>0</v>
      </c>
      <c r="X40" s="208">
        <f>SUMIF('18'!$C$10:$C$29,$C40,'18'!$E$10:$E$29)*'18'!$E$3</f>
        <v>0</v>
      </c>
      <c r="Y40" s="208">
        <f>SUMIF('19'!$C$10:$C$28,$C40,'19'!$E$10:$E$28)*'19'!$E$3</f>
        <v>0</v>
      </c>
      <c r="Z40" s="208">
        <f>SUMIF('20'!$C$10:$C$29,$C40,'20'!$E$10:$E$29)*'20'!$E$3</f>
        <v>0</v>
      </c>
      <c r="AA40" s="208">
        <f>SUMIF('21'!$C$10:$C$29,$C40,'21'!$E$10:$E$29)*'21'!$E$3</f>
        <v>0</v>
      </c>
    </row>
    <row r="41" spans="3:27" ht="15.75" hidden="1" thickTop="1">
      <c r="C41" s="207" t="s">
        <v>259</v>
      </c>
      <c r="D41" s="207" t="s">
        <v>260</v>
      </c>
      <c r="F41" s="336">
        <f t="shared" ca="1" si="1"/>
        <v>0</v>
      </c>
      <c r="G41" s="208">
        <f>SUMIF('01'!$C$10:$C$29,$C41,'01'!$E$10:$E$29)*'01'!$E$3</f>
        <v>0</v>
      </c>
      <c r="H41" s="208">
        <f>SUMIF('02'!$C$10:$C$28,$C41,'02'!$E$10:$E$28)*'02'!$E$3</f>
        <v>0</v>
      </c>
      <c r="I41" s="208">
        <f>SUMIF('03'!$C$10:$C$29,$C41,'03'!$E$10:$E$29)*'03'!$E$3</f>
        <v>0</v>
      </c>
      <c r="J41" s="208">
        <f>SUMIF('04'!$C$10:$C$26,$C41,'04'!$E$10:$E$26)*'04'!$E$3</f>
        <v>0</v>
      </c>
      <c r="K41" s="208">
        <f>SUMIF('05'!$C$10:$C$29,$C41,'05'!$E$10:$E$29)*'05'!$E$3</f>
        <v>0</v>
      </c>
      <c r="L41" s="208">
        <f>SUMIF('06'!$C$10:$C$29,$C41,'06'!$E$10:$E$29)*'06'!$E$3</f>
        <v>0</v>
      </c>
      <c r="M41" s="208">
        <f>SUMIF('07'!$C$10:$C$26,$C41,'07'!$E$10:$E$26)*'07'!$E$3</f>
        <v>0</v>
      </c>
      <c r="N41" s="208">
        <f>SUMIF('08'!$C$10:$C$29,$C41,'08'!$E$10:$E$29)*'08'!$E$3</f>
        <v>0</v>
      </c>
      <c r="O41" s="208">
        <f>SUMIF('09'!$C$10:$C$29,$C41,'09'!$E$10:$E$29)*'09'!$E$3</f>
        <v>0</v>
      </c>
      <c r="P41" s="208">
        <f>SUMIF('10'!$C$10:$C$29,$C41,'10'!$E$10:$E$29)*'10'!$E$3</f>
        <v>0</v>
      </c>
      <c r="Q41" s="208">
        <f>SUMIF('11'!$C$10:$C$39,$C41,'11'!$E$10:$E$39)*'11'!$E$3</f>
        <v>0</v>
      </c>
      <c r="R41" s="208">
        <f>SUMIF('12'!$C$10:$C$29,$C41,'12'!$E$10:$E$29)*'12'!$E$3</f>
        <v>0</v>
      </c>
      <c r="S41" s="208">
        <f>SUMIF('13'!$C$10:$C$29,$C41,'13'!$E$10:$E$29)*'13'!$E$3</f>
        <v>0</v>
      </c>
      <c r="T41" s="208">
        <f>SUMIF('14'!$C$10:$C$29,$C41,'14'!$E$10:$E$29)*'14'!$E$3</f>
        <v>0</v>
      </c>
      <c r="U41" s="208">
        <f>SUMIF('15'!$C$10:$C$29,$C41,'15'!$E$10:$E$29)*'15'!$E$3</f>
        <v>0</v>
      </c>
      <c r="V41" s="208">
        <f ca="1">SUMIF('16'!$C$10:$C$29,$C41,'16'!$E$29:$E41)*'16'!$E$3</f>
        <v>0</v>
      </c>
      <c r="W41" s="208">
        <f>SUMIF('17'!$C$10:$C$29,$C41,'17'!$E$10:$E$29)*'17'!$E$3</f>
        <v>0</v>
      </c>
      <c r="X41" s="208">
        <f>SUMIF('18'!$C$10:$C$29,$C41,'18'!$E$10:$E$29)*'18'!$E$3</f>
        <v>0</v>
      </c>
      <c r="Y41" s="208">
        <f>SUMIF('19'!$C$10:$C$28,$C41,'19'!$E$10:$E$28)*'19'!$E$3</f>
        <v>0</v>
      </c>
      <c r="Z41" s="208">
        <f>SUMIF('20'!$C$10:$C$29,$C41,'20'!$E$10:$E$29)*'20'!$E$3</f>
        <v>0</v>
      </c>
      <c r="AA41" s="208">
        <f>SUMIF('21'!$C$10:$C$29,$C41,'21'!$E$10:$E$29)*'21'!$E$3</f>
        <v>0</v>
      </c>
    </row>
    <row r="42" spans="3:27" ht="15.75" hidden="1" thickTop="1">
      <c r="C42" s="207" t="s">
        <v>261</v>
      </c>
      <c r="D42" s="207" t="s">
        <v>262</v>
      </c>
      <c r="F42" s="336">
        <f t="shared" ca="1" si="1"/>
        <v>0</v>
      </c>
      <c r="G42" s="208">
        <f>SUMIF('01'!$C$10:$C$29,$C42,'01'!$E$10:$E$29)*'01'!$E$3</f>
        <v>0</v>
      </c>
      <c r="H42" s="208">
        <f>SUMIF('02'!$C$10:$C$28,$C42,'02'!$E$10:$E$28)*'02'!$E$3</f>
        <v>0</v>
      </c>
      <c r="I42" s="208">
        <f>SUMIF('03'!$C$10:$C$29,$C42,'03'!$E$10:$E$29)*'03'!$E$3</f>
        <v>0</v>
      </c>
      <c r="J42" s="208">
        <f>SUMIF('04'!$C$10:$C$26,$C42,'04'!$E$10:$E$26)*'04'!$E$3</f>
        <v>0</v>
      </c>
      <c r="K42" s="208">
        <f>SUMIF('05'!$C$10:$C$29,$C42,'05'!$E$10:$E$29)*'05'!$E$3</f>
        <v>0</v>
      </c>
      <c r="L42" s="208">
        <f>SUMIF('06'!$C$10:$C$29,$C42,'06'!$E$10:$E$29)*'06'!$E$3</f>
        <v>0</v>
      </c>
      <c r="M42" s="208">
        <f>SUMIF('07'!$C$10:$C$26,$C42,'07'!$E$10:$E$26)*'07'!$E$3</f>
        <v>0</v>
      </c>
      <c r="N42" s="208">
        <f>SUMIF('08'!$C$10:$C$29,$C42,'08'!$E$10:$E$29)*'08'!$E$3</f>
        <v>0</v>
      </c>
      <c r="O42" s="208">
        <f>SUMIF('09'!$C$10:$C$29,$C42,'09'!$E$10:$E$29)*'09'!$E$3</f>
        <v>0</v>
      </c>
      <c r="P42" s="208">
        <f>SUMIF('10'!$C$10:$C$29,$C42,'10'!$E$10:$E$29)*'10'!$E$3</f>
        <v>0</v>
      </c>
      <c r="Q42" s="208">
        <f>SUMIF('11'!$C$10:$C$39,$C42,'11'!$E$10:$E$39)*'11'!$E$3</f>
        <v>0</v>
      </c>
      <c r="R42" s="208">
        <f>SUMIF('12'!$C$10:$C$29,$C42,'12'!$E$10:$E$29)*'12'!$E$3</f>
        <v>0</v>
      </c>
      <c r="S42" s="208">
        <f>SUMIF('13'!$C$10:$C$29,$C42,'13'!$E$10:$E$29)*'13'!$E$3</f>
        <v>0</v>
      </c>
      <c r="T42" s="208">
        <f>SUMIF('14'!$C$10:$C$29,$C42,'14'!$E$10:$E$29)*'14'!$E$3</f>
        <v>0</v>
      </c>
      <c r="U42" s="208">
        <f>SUMIF('15'!$C$10:$C$29,$C42,'15'!$E$10:$E$29)*'15'!$E$3</f>
        <v>0</v>
      </c>
      <c r="V42" s="208">
        <f ca="1">SUMIF('16'!$C$10:$C$29,$C42,'16'!$E$29:$E42)*'16'!$E$3</f>
        <v>0</v>
      </c>
      <c r="W42" s="208">
        <f>SUMIF('17'!$C$10:$C$29,$C42,'17'!$E$10:$E$29)*'17'!$E$3</f>
        <v>0</v>
      </c>
      <c r="X42" s="208">
        <f>SUMIF('18'!$C$10:$C$29,$C42,'18'!$E$10:$E$29)*'18'!$E$3</f>
        <v>0</v>
      </c>
      <c r="Y42" s="208">
        <f>SUMIF('19'!$C$10:$C$28,$C42,'19'!$E$10:$E$28)*'19'!$E$3</f>
        <v>0</v>
      </c>
      <c r="Z42" s="208">
        <f>SUMIF('20'!$C$10:$C$29,$C42,'20'!$E$10:$E$29)*'20'!$E$3</f>
        <v>0</v>
      </c>
      <c r="AA42" s="208">
        <f>SUMIF('21'!$C$10:$C$29,$C42,'21'!$E$10:$E$29)*'21'!$E$3</f>
        <v>0</v>
      </c>
    </row>
    <row r="43" spans="3:27" ht="15.75" hidden="1" thickTop="1">
      <c r="C43" s="207" t="s">
        <v>263</v>
      </c>
      <c r="D43" s="207" t="s">
        <v>264</v>
      </c>
      <c r="F43" s="336">
        <f t="shared" ca="1" si="1"/>
        <v>0</v>
      </c>
      <c r="G43" s="208">
        <f>SUMIF('01'!$C$10:$C$29,$C43,'01'!$E$10:$E$29)*'01'!$E$3</f>
        <v>0</v>
      </c>
      <c r="H43" s="208">
        <f>SUMIF('02'!$C$10:$C$28,$C43,'02'!$E$10:$E$28)*'02'!$E$3</f>
        <v>0</v>
      </c>
      <c r="I43" s="208">
        <f>SUMIF('03'!$C$10:$C$29,$C43,'03'!$E$10:$E$29)*'03'!$E$3</f>
        <v>0</v>
      </c>
      <c r="J43" s="208">
        <f>SUMIF('04'!$C$10:$C$26,$C43,'04'!$E$10:$E$26)*'04'!$E$3</f>
        <v>0</v>
      </c>
      <c r="K43" s="208">
        <f>SUMIF('05'!$C$10:$C$29,$C43,'05'!$E$10:$E$29)*'05'!$E$3</f>
        <v>0</v>
      </c>
      <c r="L43" s="208">
        <f>SUMIF('06'!$C$10:$C$29,$C43,'06'!$E$10:$E$29)*'06'!$E$3</f>
        <v>0</v>
      </c>
      <c r="M43" s="208">
        <f>SUMIF('07'!$C$10:$C$26,$C43,'07'!$E$10:$E$26)*'07'!$E$3</f>
        <v>0</v>
      </c>
      <c r="N43" s="208">
        <f>SUMIF('08'!$C$10:$C$29,$C43,'08'!$E$10:$E$29)*'08'!$E$3</f>
        <v>0</v>
      </c>
      <c r="O43" s="208">
        <f>SUMIF('09'!$C$10:$C$29,$C43,'09'!$E$10:$E$29)*'09'!$E$3</f>
        <v>0</v>
      </c>
      <c r="P43" s="208">
        <f>SUMIF('10'!$C$10:$C$29,$C43,'10'!$E$10:$E$29)*'10'!$E$3</f>
        <v>0</v>
      </c>
      <c r="Q43" s="208">
        <f>SUMIF('11'!$C$10:$C$39,$C43,'11'!$E$10:$E$39)*'11'!$E$3</f>
        <v>0</v>
      </c>
      <c r="R43" s="208">
        <f>SUMIF('12'!$C$10:$C$29,$C43,'12'!$E$10:$E$29)*'12'!$E$3</f>
        <v>0</v>
      </c>
      <c r="S43" s="208">
        <f>SUMIF('13'!$C$10:$C$29,$C43,'13'!$E$10:$E$29)*'13'!$E$3</f>
        <v>0</v>
      </c>
      <c r="T43" s="208">
        <f>SUMIF('14'!$C$10:$C$29,$C43,'14'!$E$10:$E$29)*'14'!$E$3</f>
        <v>0</v>
      </c>
      <c r="U43" s="208">
        <f>SUMIF('15'!$C$10:$C$29,$C43,'15'!$E$10:$E$29)*'15'!$E$3</f>
        <v>0</v>
      </c>
      <c r="V43" s="208">
        <f ca="1">SUMIF('16'!$C$10:$C$29,$C43,'16'!$E$29:$E43)*'16'!$E$3</f>
        <v>0</v>
      </c>
      <c r="W43" s="208">
        <f>SUMIF('17'!$C$10:$C$29,$C43,'17'!$E$10:$E$29)*'17'!$E$3</f>
        <v>0</v>
      </c>
      <c r="X43" s="208">
        <f>SUMIF('18'!$C$10:$C$29,$C43,'18'!$E$10:$E$29)*'18'!$E$3</f>
        <v>0</v>
      </c>
      <c r="Y43" s="208">
        <f>SUMIF('19'!$C$10:$C$28,$C43,'19'!$E$10:$E$28)*'19'!$E$3</f>
        <v>0</v>
      </c>
      <c r="Z43" s="208">
        <f>SUMIF('20'!$C$10:$C$29,$C43,'20'!$E$10:$E$29)*'20'!$E$3</f>
        <v>0</v>
      </c>
      <c r="AA43" s="208">
        <f>SUMIF('21'!$C$10:$C$29,$C43,'21'!$E$10:$E$29)*'21'!$E$3</f>
        <v>0</v>
      </c>
    </row>
    <row r="44" spans="3:27" ht="15.75" hidden="1" thickTop="1">
      <c r="C44" s="207" t="s">
        <v>265</v>
      </c>
      <c r="D44" s="207" t="s">
        <v>266</v>
      </c>
      <c r="F44" s="336">
        <f t="shared" ca="1" si="1"/>
        <v>0</v>
      </c>
      <c r="G44" s="208">
        <f>SUMIF('01'!$C$10:$C$29,$C44,'01'!$E$10:$E$29)*'01'!$E$3</f>
        <v>0</v>
      </c>
      <c r="H44" s="208">
        <f>SUMIF('02'!$C$10:$C$28,$C44,'02'!$E$10:$E$28)*'02'!$E$3</f>
        <v>0</v>
      </c>
      <c r="I44" s="208">
        <f>SUMIF('03'!$C$10:$C$29,$C44,'03'!$E$10:$E$29)*'03'!$E$3</f>
        <v>0</v>
      </c>
      <c r="J44" s="208">
        <f>SUMIF('04'!$C$10:$C$26,$C44,'04'!$E$10:$E$26)*'04'!$E$3</f>
        <v>0</v>
      </c>
      <c r="K44" s="208">
        <f>SUMIF('05'!$C$10:$C$29,$C44,'05'!$E$10:$E$29)*'05'!$E$3</f>
        <v>0</v>
      </c>
      <c r="L44" s="208">
        <f>SUMIF('06'!$C$10:$C$29,$C44,'06'!$E$10:$E$29)*'06'!$E$3</f>
        <v>0</v>
      </c>
      <c r="M44" s="208">
        <f>SUMIF('07'!$C$10:$C$26,$C44,'07'!$E$10:$E$26)*'07'!$E$3</f>
        <v>0</v>
      </c>
      <c r="N44" s="208">
        <f>SUMIF('08'!$C$10:$C$29,$C44,'08'!$E$10:$E$29)*'08'!$E$3</f>
        <v>0</v>
      </c>
      <c r="O44" s="208">
        <f>SUMIF('09'!$C$10:$C$29,$C44,'09'!$E$10:$E$29)*'09'!$E$3</f>
        <v>0</v>
      </c>
      <c r="P44" s="208">
        <f>SUMIF('10'!$C$10:$C$29,$C44,'10'!$E$10:$E$29)*'10'!$E$3</f>
        <v>0</v>
      </c>
      <c r="Q44" s="208">
        <f>SUMIF('11'!$C$10:$C$39,$C44,'11'!$E$10:$E$39)*'11'!$E$3</f>
        <v>0</v>
      </c>
      <c r="R44" s="208">
        <f>SUMIF('12'!$C$10:$C$29,$C44,'12'!$E$10:$E$29)*'12'!$E$3</f>
        <v>0</v>
      </c>
      <c r="S44" s="208">
        <f>SUMIF('13'!$C$10:$C$29,$C44,'13'!$E$10:$E$29)*'13'!$E$3</f>
        <v>0</v>
      </c>
      <c r="T44" s="208">
        <f>SUMIF('14'!$C$10:$C$29,$C44,'14'!$E$10:$E$29)*'14'!$E$3</f>
        <v>0</v>
      </c>
      <c r="U44" s="208">
        <f>SUMIF('15'!$C$10:$C$29,$C44,'15'!$E$10:$E$29)*'15'!$E$3</f>
        <v>0</v>
      </c>
      <c r="V44" s="208">
        <f ca="1">SUMIF('16'!$C$10:$C$29,$C44,'16'!$E$29:$E44)*'16'!$E$3</f>
        <v>0</v>
      </c>
      <c r="W44" s="208">
        <f>SUMIF('17'!$C$10:$C$29,$C44,'17'!$E$10:$E$29)*'17'!$E$3</f>
        <v>0</v>
      </c>
      <c r="X44" s="208">
        <f>SUMIF('18'!$C$10:$C$29,$C44,'18'!$E$10:$E$29)*'18'!$E$3</f>
        <v>0</v>
      </c>
      <c r="Y44" s="208">
        <f>SUMIF('19'!$C$10:$C$28,$C44,'19'!$E$10:$E$28)*'19'!$E$3</f>
        <v>0</v>
      </c>
      <c r="Z44" s="208">
        <f>SUMIF('20'!$C$10:$C$29,$C44,'20'!$E$10:$E$29)*'20'!$E$3</f>
        <v>0</v>
      </c>
      <c r="AA44" s="208">
        <f>SUMIF('21'!$C$10:$C$29,$C44,'21'!$E$10:$E$29)*'21'!$E$3</f>
        <v>0</v>
      </c>
    </row>
    <row r="45" spans="3:27" ht="15.75" hidden="1" thickTop="1">
      <c r="C45" s="207" t="s">
        <v>267</v>
      </c>
      <c r="D45" s="207" t="s">
        <v>268</v>
      </c>
      <c r="F45" s="336">
        <f t="shared" ca="1" si="1"/>
        <v>0</v>
      </c>
      <c r="G45" s="208">
        <f>SUMIF('01'!$C$10:$C$29,$C45,'01'!$E$10:$E$29)*'01'!$E$3</f>
        <v>0</v>
      </c>
      <c r="H45" s="208">
        <f>SUMIF('02'!$C$10:$C$28,$C45,'02'!$E$10:$E$28)*'02'!$E$3</f>
        <v>0</v>
      </c>
      <c r="I45" s="208">
        <f>SUMIF('03'!$C$10:$C$29,$C45,'03'!$E$10:$E$29)*'03'!$E$3</f>
        <v>0</v>
      </c>
      <c r="J45" s="208">
        <f>SUMIF('04'!$C$10:$C$26,$C45,'04'!$E$10:$E$26)*'04'!$E$3</f>
        <v>0</v>
      </c>
      <c r="K45" s="208">
        <f>SUMIF('05'!$C$10:$C$29,$C45,'05'!$E$10:$E$29)*'05'!$E$3</f>
        <v>0</v>
      </c>
      <c r="L45" s="208">
        <f>SUMIF('06'!$C$10:$C$29,$C45,'06'!$E$10:$E$29)*'06'!$E$3</f>
        <v>0</v>
      </c>
      <c r="M45" s="208">
        <f>SUMIF('07'!$C$10:$C$26,$C45,'07'!$E$10:$E$26)*'07'!$E$3</f>
        <v>0</v>
      </c>
      <c r="N45" s="208">
        <f>SUMIF('08'!$C$10:$C$29,$C45,'08'!$E$10:$E$29)*'08'!$E$3</f>
        <v>0</v>
      </c>
      <c r="O45" s="208">
        <f>SUMIF('09'!$C$10:$C$29,$C45,'09'!$E$10:$E$29)*'09'!$E$3</f>
        <v>0</v>
      </c>
      <c r="P45" s="208">
        <f>SUMIF('10'!$C$10:$C$29,$C45,'10'!$E$10:$E$29)*'10'!$E$3</f>
        <v>0</v>
      </c>
      <c r="Q45" s="208">
        <f>SUMIF('11'!$C$10:$C$39,$C45,'11'!$E$10:$E$39)*'11'!$E$3</f>
        <v>0</v>
      </c>
      <c r="R45" s="208">
        <f>SUMIF('12'!$C$10:$C$29,$C45,'12'!$E$10:$E$29)*'12'!$E$3</f>
        <v>0</v>
      </c>
      <c r="S45" s="208">
        <f>SUMIF('13'!$C$10:$C$29,$C45,'13'!$E$10:$E$29)*'13'!$E$3</f>
        <v>0</v>
      </c>
      <c r="T45" s="208">
        <f>SUMIF('14'!$C$10:$C$29,$C45,'14'!$E$10:$E$29)*'14'!$E$3</f>
        <v>0</v>
      </c>
      <c r="U45" s="208">
        <f>SUMIF('15'!$C$10:$C$29,$C45,'15'!$E$10:$E$29)*'15'!$E$3</f>
        <v>0</v>
      </c>
      <c r="V45" s="208">
        <f ca="1">SUMIF('16'!$C$10:$C$29,$C45,'16'!$E$29:$E45)*'16'!$E$3</f>
        <v>0</v>
      </c>
      <c r="W45" s="208">
        <f>SUMIF('17'!$C$10:$C$29,$C45,'17'!$E$10:$E$29)*'17'!$E$3</f>
        <v>0</v>
      </c>
      <c r="X45" s="208">
        <f>SUMIF('18'!$C$10:$C$29,$C45,'18'!$E$10:$E$29)*'18'!$E$3</f>
        <v>0</v>
      </c>
      <c r="Y45" s="208">
        <f>SUMIF('19'!$C$10:$C$28,$C45,'19'!$E$10:$E$28)*'19'!$E$3</f>
        <v>0</v>
      </c>
      <c r="Z45" s="208">
        <f>SUMIF('20'!$C$10:$C$29,$C45,'20'!$E$10:$E$29)*'20'!$E$3</f>
        <v>0</v>
      </c>
      <c r="AA45" s="208">
        <f>SUMIF('21'!$C$10:$C$29,$C45,'21'!$E$10:$E$29)*'21'!$E$3</f>
        <v>0</v>
      </c>
    </row>
    <row r="46" spans="3:27" ht="15.75" hidden="1" thickTop="1">
      <c r="C46" s="207" t="s">
        <v>269</v>
      </c>
      <c r="D46" s="207" t="s">
        <v>270</v>
      </c>
      <c r="F46" s="336">
        <f t="shared" ca="1" si="1"/>
        <v>0</v>
      </c>
      <c r="G46" s="208">
        <f>SUMIF('01'!$C$10:$C$29,$C46,'01'!$E$10:$E$29)*'01'!$E$3</f>
        <v>0</v>
      </c>
      <c r="H46" s="208">
        <f>SUMIF('02'!$C$10:$C$28,$C46,'02'!$E$10:$E$28)*'02'!$E$3</f>
        <v>0</v>
      </c>
      <c r="I46" s="208">
        <f>SUMIF('03'!$C$10:$C$29,$C46,'03'!$E$10:$E$29)*'03'!$E$3</f>
        <v>0</v>
      </c>
      <c r="J46" s="208">
        <f>SUMIF('04'!$C$10:$C$26,$C46,'04'!$E$10:$E$26)*'04'!$E$3</f>
        <v>0</v>
      </c>
      <c r="K46" s="208">
        <f>SUMIF('05'!$C$10:$C$29,$C46,'05'!$E$10:$E$29)*'05'!$E$3</f>
        <v>0</v>
      </c>
      <c r="L46" s="208">
        <f>SUMIF('06'!$C$10:$C$29,$C46,'06'!$E$10:$E$29)*'06'!$E$3</f>
        <v>0</v>
      </c>
      <c r="M46" s="208">
        <f>SUMIF('07'!$C$10:$C$26,$C46,'07'!$E$10:$E$26)*'07'!$E$3</f>
        <v>0</v>
      </c>
      <c r="N46" s="208">
        <f>SUMIF('08'!$C$10:$C$29,$C46,'08'!$E$10:$E$29)*'08'!$E$3</f>
        <v>0</v>
      </c>
      <c r="O46" s="208">
        <f>SUMIF('09'!$C$10:$C$29,$C46,'09'!$E$10:$E$29)*'09'!$E$3</f>
        <v>0</v>
      </c>
      <c r="P46" s="208">
        <f>SUMIF('10'!$C$10:$C$29,$C46,'10'!$E$10:$E$29)*'10'!$E$3</f>
        <v>0</v>
      </c>
      <c r="Q46" s="208">
        <f>SUMIF('11'!$C$10:$C$39,$C46,'11'!$E$10:$E$39)*'11'!$E$3</f>
        <v>0</v>
      </c>
      <c r="R46" s="208">
        <f>SUMIF('12'!$C$10:$C$29,$C46,'12'!$E$10:$E$29)*'12'!$E$3</f>
        <v>0</v>
      </c>
      <c r="S46" s="208">
        <f>SUMIF('13'!$C$10:$C$29,$C46,'13'!$E$10:$E$29)*'13'!$E$3</f>
        <v>0</v>
      </c>
      <c r="T46" s="208">
        <f>SUMIF('14'!$C$10:$C$29,$C46,'14'!$E$10:$E$29)*'14'!$E$3</f>
        <v>0</v>
      </c>
      <c r="U46" s="208">
        <f>SUMIF('15'!$C$10:$C$29,$C46,'15'!$E$10:$E$29)*'15'!$E$3</f>
        <v>0</v>
      </c>
      <c r="V46" s="208">
        <f ca="1">SUMIF('16'!$C$10:$C$29,$C46,'16'!$E$29:$E46)*'16'!$E$3</f>
        <v>0</v>
      </c>
      <c r="W46" s="208">
        <f>SUMIF('17'!$C$10:$C$29,$C46,'17'!$E$10:$E$29)*'17'!$E$3</f>
        <v>0</v>
      </c>
      <c r="X46" s="208">
        <f>SUMIF('18'!$C$10:$C$29,$C46,'18'!$E$10:$E$29)*'18'!$E$3</f>
        <v>0</v>
      </c>
      <c r="Y46" s="208">
        <f>SUMIF('19'!$C$10:$C$28,$C46,'19'!$E$10:$E$28)*'19'!$E$3</f>
        <v>0</v>
      </c>
      <c r="Z46" s="208">
        <f>SUMIF('20'!$C$10:$C$29,$C46,'20'!$E$10:$E$29)*'20'!$E$3</f>
        <v>0</v>
      </c>
      <c r="AA46" s="208">
        <f>SUMIF('21'!$C$10:$C$29,$C46,'21'!$E$10:$E$29)*'21'!$E$3</f>
        <v>0</v>
      </c>
    </row>
    <row r="47" spans="3:27" ht="15.75" hidden="1" thickTop="1">
      <c r="C47" s="207" t="s">
        <v>271</v>
      </c>
      <c r="D47" s="207" t="s">
        <v>272</v>
      </c>
      <c r="F47" s="336">
        <f t="shared" ca="1" si="1"/>
        <v>0</v>
      </c>
      <c r="G47" s="208">
        <f>SUMIF('01'!$C$10:$C$29,$C47,'01'!$E$10:$E$29)*'01'!$E$3</f>
        <v>0</v>
      </c>
      <c r="H47" s="208">
        <f>SUMIF('02'!$C$10:$C$28,$C47,'02'!$E$10:$E$28)*'02'!$E$3</f>
        <v>0</v>
      </c>
      <c r="I47" s="208">
        <f>SUMIF('03'!$C$10:$C$29,$C47,'03'!$E$10:$E$29)*'03'!$E$3</f>
        <v>0</v>
      </c>
      <c r="J47" s="208">
        <f>SUMIF('04'!$C$10:$C$26,$C47,'04'!$E$10:$E$26)*'04'!$E$3</f>
        <v>0</v>
      </c>
      <c r="K47" s="208">
        <f>SUMIF('05'!$C$10:$C$29,$C47,'05'!$E$10:$E$29)*'05'!$E$3</f>
        <v>0</v>
      </c>
      <c r="L47" s="208">
        <f>SUMIF('06'!$C$10:$C$29,$C47,'06'!$E$10:$E$29)*'06'!$E$3</f>
        <v>0</v>
      </c>
      <c r="M47" s="208">
        <f>SUMIF('07'!$C$10:$C$26,$C47,'07'!$E$10:$E$26)*'07'!$E$3</f>
        <v>0</v>
      </c>
      <c r="N47" s="208">
        <f>SUMIF('08'!$C$10:$C$29,$C47,'08'!$E$10:$E$29)*'08'!$E$3</f>
        <v>0</v>
      </c>
      <c r="O47" s="208">
        <f>SUMIF('09'!$C$10:$C$29,$C47,'09'!$E$10:$E$29)*'09'!$E$3</f>
        <v>0</v>
      </c>
      <c r="P47" s="208">
        <f>SUMIF('10'!$C$10:$C$29,$C47,'10'!$E$10:$E$29)*'10'!$E$3</f>
        <v>0</v>
      </c>
      <c r="Q47" s="208">
        <f>SUMIF('11'!$C$10:$C$39,$C47,'11'!$E$10:$E$39)*'11'!$E$3</f>
        <v>0</v>
      </c>
      <c r="R47" s="208">
        <f>SUMIF('12'!$C$10:$C$29,$C47,'12'!$E$10:$E$29)*'12'!$E$3</f>
        <v>0</v>
      </c>
      <c r="S47" s="208">
        <f>SUMIF('13'!$C$10:$C$29,$C47,'13'!$E$10:$E$29)*'13'!$E$3</f>
        <v>0</v>
      </c>
      <c r="T47" s="208">
        <f>SUMIF('14'!$C$10:$C$29,$C47,'14'!$E$10:$E$29)*'14'!$E$3</f>
        <v>0</v>
      </c>
      <c r="U47" s="208">
        <f>SUMIF('15'!$C$10:$C$29,$C47,'15'!$E$10:$E$29)*'15'!$E$3</f>
        <v>0</v>
      </c>
      <c r="V47" s="208">
        <f ca="1">SUMIF('16'!$C$10:$C$29,$C47,'16'!$E$29:$E47)*'16'!$E$3</f>
        <v>0</v>
      </c>
      <c r="W47" s="208">
        <f>SUMIF('17'!$C$10:$C$29,$C47,'17'!$E$10:$E$29)*'17'!$E$3</f>
        <v>0</v>
      </c>
      <c r="X47" s="208">
        <f>SUMIF('18'!$C$10:$C$29,$C47,'18'!$E$10:$E$29)*'18'!$E$3</f>
        <v>0</v>
      </c>
      <c r="Y47" s="208">
        <f>SUMIF('19'!$C$10:$C$28,$C47,'19'!$E$10:$E$28)*'19'!$E$3</f>
        <v>0</v>
      </c>
      <c r="Z47" s="208">
        <f>SUMIF('20'!$C$10:$C$29,$C47,'20'!$E$10:$E$29)*'20'!$E$3</f>
        <v>0</v>
      </c>
      <c r="AA47" s="208">
        <f>SUMIF('21'!$C$10:$C$29,$C47,'21'!$E$10:$E$29)*'21'!$E$3</f>
        <v>0</v>
      </c>
    </row>
    <row r="48" spans="3:27" ht="15.75" hidden="1" thickTop="1">
      <c r="C48" s="207" t="s">
        <v>273</v>
      </c>
      <c r="D48" s="207" t="s">
        <v>274</v>
      </c>
      <c r="F48" s="336">
        <f t="shared" si="1"/>
        <v>0</v>
      </c>
      <c r="G48" s="208">
        <f>SUMIF('01'!$C$10:$C$29,$C48,'01'!$E$10:$E$29)*'01'!$E$3</f>
        <v>0</v>
      </c>
      <c r="H48" s="208">
        <f>SUMIF('02'!$C$10:$C$28,$C48,'02'!$E$10:$E$28)*'02'!$E$3</f>
        <v>0</v>
      </c>
      <c r="I48" s="208">
        <f>SUMIF('03'!$C$10:$C$29,$C48,'03'!$E$10:$E$29)*'03'!$E$3</f>
        <v>0</v>
      </c>
      <c r="J48" s="208">
        <f>SUMIF('04'!$C$10:$C$26,$C48,'04'!$E$10:$E$26)*'04'!$E$3</f>
        <v>0</v>
      </c>
      <c r="K48" s="208">
        <f>SUMIF('05'!$C$10:$C$29,$C48,'05'!$E$10:$E$29)*'05'!$E$3</f>
        <v>0</v>
      </c>
      <c r="L48" s="208">
        <f>SUMIF('06'!$C$10:$C$29,$C48,'06'!$E$10:$E$29)*'06'!$E$3</f>
        <v>0</v>
      </c>
      <c r="M48" s="208">
        <f>SUMIF('07'!$C$10:$C$26,$C48,'07'!$E$10:$E$26)*'07'!$E$3</f>
        <v>0</v>
      </c>
      <c r="N48" s="208">
        <f>SUMIF('08'!$C$10:$C$29,$C48,'08'!$E$10:$E$29)*'08'!$E$3</f>
        <v>0</v>
      </c>
      <c r="O48" s="208">
        <f>SUMIF('09'!$C$10:$C$29,$C48,'09'!$E$10:$E$29)*'09'!$E$3</f>
        <v>0</v>
      </c>
      <c r="P48" s="208">
        <f>SUMIF('10'!$C$10:$C$29,$C48,'10'!$E$10:$E$29)*'10'!$E$3</f>
        <v>0</v>
      </c>
      <c r="Q48" s="208">
        <f>SUMIF('11'!$C$10:$C$39,$C48,'11'!$E$10:$E$39)*'11'!$E$3</f>
        <v>0</v>
      </c>
      <c r="R48" s="208">
        <f>SUMIF('12'!$C$10:$C$29,$C48,'12'!$E$10:$E$29)*'12'!$E$3</f>
        <v>0</v>
      </c>
      <c r="S48" s="208">
        <f>SUMIF('13'!$C$10:$C$29,$C48,'13'!$E$10:$E$29)*'13'!$E$3</f>
        <v>0</v>
      </c>
      <c r="T48" s="208">
        <f>SUMIF('14'!$C$10:$C$29,$C48,'14'!$E$10:$E$29)*'14'!$E$3</f>
        <v>0</v>
      </c>
      <c r="U48" s="208">
        <f>SUMIF('15'!$C$10:$C$29,$C48,'15'!$E$10:$E$29)*'15'!$E$3</f>
        <v>0</v>
      </c>
      <c r="V48" s="208">
        <f>SUMIF('16'!$C$10:$C$29,$C48,'16'!$E$29:$E48)*'16'!$E$3</f>
        <v>0</v>
      </c>
      <c r="W48" s="208">
        <f>SUMIF('17'!$C$10:$C$29,$C48,'17'!$E$10:$E$29)*'17'!$E$3</f>
        <v>0</v>
      </c>
      <c r="X48" s="208">
        <f>SUMIF('18'!$C$10:$C$29,$C48,'18'!$E$10:$E$29)*'18'!$E$3</f>
        <v>0</v>
      </c>
      <c r="Y48" s="208">
        <f>SUMIF('19'!$C$10:$C$28,$C48,'19'!$E$10:$E$28)*'19'!$E$3</f>
        <v>0</v>
      </c>
      <c r="Z48" s="208">
        <f>SUMIF('20'!$C$10:$C$29,$C48,'20'!$E$10:$E$29)*'20'!$E$3</f>
        <v>0</v>
      </c>
      <c r="AA48" s="208">
        <f>SUMIF('21'!$C$10:$C$29,$C48,'21'!$E$10:$E$29)*'21'!$E$3</f>
        <v>0</v>
      </c>
    </row>
    <row r="49" spans="3:27" ht="15.75" hidden="1" thickTop="1">
      <c r="C49" s="207" t="s">
        <v>275</v>
      </c>
      <c r="D49" s="207" t="s">
        <v>276</v>
      </c>
      <c r="F49" s="336">
        <f t="shared" si="1"/>
        <v>0</v>
      </c>
      <c r="G49" s="208">
        <f>SUMIF('01'!$C$10:$C$29,$C49,'01'!$E$10:$E$29)*'01'!$E$3</f>
        <v>0</v>
      </c>
      <c r="H49" s="208">
        <f>SUMIF('02'!$C$10:$C$28,$C49,'02'!$E$10:$E$28)*'02'!$E$3</f>
        <v>0</v>
      </c>
      <c r="I49" s="208">
        <f>SUMIF('03'!$C$10:$C$29,$C49,'03'!$E$10:$E$29)*'03'!$E$3</f>
        <v>0</v>
      </c>
      <c r="J49" s="208">
        <f>SUMIF('04'!$C$10:$C$26,$C49,'04'!$E$10:$E$26)*'04'!$E$3</f>
        <v>0</v>
      </c>
      <c r="K49" s="208">
        <f>SUMIF('05'!$C$10:$C$29,$C49,'05'!$E$10:$E$29)*'05'!$E$3</f>
        <v>0</v>
      </c>
      <c r="L49" s="208">
        <f>SUMIF('06'!$C$10:$C$29,$C49,'06'!$E$10:$E$29)*'06'!$E$3</f>
        <v>0</v>
      </c>
      <c r="M49" s="208">
        <f>SUMIF('07'!$C$10:$C$26,$C49,'07'!$E$10:$E$26)*'07'!$E$3</f>
        <v>0</v>
      </c>
      <c r="N49" s="208">
        <f>SUMIF('08'!$C$10:$C$29,$C49,'08'!$E$10:$E$29)*'08'!$E$3</f>
        <v>0</v>
      </c>
      <c r="O49" s="208">
        <f>SUMIF('09'!$C$10:$C$29,$C49,'09'!$E$10:$E$29)*'09'!$E$3</f>
        <v>0</v>
      </c>
      <c r="P49" s="208">
        <f>SUMIF('10'!$C$10:$C$29,$C49,'10'!$E$10:$E$29)*'10'!$E$3</f>
        <v>0</v>
      </c>
      <c r="Q49" s="208">
        <f>SUMIF('11'!$C$10:$C$39,$C49,'11'!$E$10:$E$39)*'11'!$E$3</f>
        <v>0</v>
      </c>
      <c r="R49" s="208">
        <f>SUMIF('12'!$C$10:$C$29,$C49,'12'!$E$10:$E$29)*'12'!$E$3</f>
        <v>0</v>
      </c>
      <c r="S49" s="208">
        <f>SUMIF('13'!$C$10:$C$29,$C49,'13'!$E$10:$E$29)*'13'!$E$3</f>
        <v>0</v>
      </c>
      <c r="T49" s="208">
        <f>SUMIF('14'!$C$10:$C$29,$C49,'14'!$E$10:$E$29)*'14'!$E$3</f>
        <v>0</v>
      </c>
      <c r="U49" s="208">
        <f>SUMIF('15'!$C$10:$C$29,$C49,'15'!$E$10:$E$29)*'15'!$E$3</f>
        <v>0</v>
      </c>
      <c r="V49" s="208">
        <f>SUMIF('16'!$C$10:$C$29,$C49,'16'!$E$29:$E49)*'16'!$E$3</f>
        <v>0</v>
      </c>
      <c r="W49" s="208">
        <f>SUMIF('17'!$C$10:$C$29,$C49,'17'!$E$10:$E$29)*'17'!$E$3</f>
        <v>0</v>
      </c>
      <c r="X49" s="208">
        <f>SUMIF('18'!$C$10:$C$29,$C49,'18'!$E$10:$E$29)*'18'!$E$3</f>
        <v>0</v>
      </c>
      <c r="Y49" s="208">
        <f>SUMIF('19'!$C$10:$C$28,$C49,'19'!$E$10:$E$28)*'19'!$E$3</f>
        <v>0</v>
      </c>
      <c r="Z49" s="208">
        <f>SUMIF('20'!$C$10:$C$29,$C49,'20'!$E$10:$E$29)*'20'!$E$3</f>
        <v>0</v>
      </c>
      <c r="AA49" s="208">
        <f>SUMIF('21'!$C$10:$C$29,$C49,'21'!$E$10:$E$29)*'21'!$E$3</f>
        <v>0</v>
      </c>
    </row>
    <row r="50" spans="3:27" ht="15.75" hidden="1" thickTop="1">
      <c r="C50" s="207" t="s">
        <v>277</v>
      </c>
      <c r="D50" s="207" t="s">
        <v>278</v>
      </c>
      <c r="F50" s="336">
        <f t="shared" si="1"/>
        <v>0</v>
      </c>
      <c r="G50" s="208">
        <f>SUMIF('01'!$C$10:$C$29,$C50,'01'!$E$10:$E$29)*'01'!$E$3</f>
        <v>0</v>
      </c>
      <c r="H50" s="208">
        <f>SUMIF('02'!$C$10:$C$28,$C50,'02'!$E$10:$E$28)*'02'!$E$3</f>
        <v>0</v>
      </c>
      <c r="I50" s="208">
        <f>SUMIF('03'!$C$10:$C$29,$C50,'03'!$E$10:$E$29)*'03'!$E$3</f>
        <v>0</v>
      </c>
      <c r="J50" s="208">
        <f>SUMIF('04'!$C$10:$C$26,$C50,'04'!$E$10:$E$26)*'04'!$E$3</f>
        <v>0</v>
      </c>
      <c r="K50" s="208">
        <f>SUMIF('05'!$C$10:$C$29,$C50,'05'!$E$10:$E$29)*'05'!$E$3</f>
        <v>0</v>
      </c>
      <c r="L50" s="208">
        <f>SUMIF('06'!$C$10:$C$29,$C50,'06'!$E$10:$E$29)*'06'!$E$3</f>
        <v>0</v>
      </c>
      <c r="M50" s="208">
        <f>SUMIF('07'!$C$10:$C$26,$C50,'07'!$E$10:$E$26)*'07'!$E$3</f>
        <v>0</v>
      </c>
      <c r="N50" s="208">
        <f>SUMIF('08'!$C$10:$C$29,$C50,'08'!$E$10:$E$29)*'08'!$E$3</f>
        <v>0</v>
      </c>
      <c r="O50" s="208">
        <f>SUMIF('09'!$C$10:$C$29,$C50,'09'!$E$10:$E$29)*'09'!$E$3</f>
        <v>0</v>
      </c>
      <c r="P50" s="208">
        <f>SUMIF('10'!$C$10:$C$29,$C50,'10'!$E$10:$E$29)*'10'!$E$3</f>
        <v>0</v>
      </c>
      <c r="Q50" s="208">
        <f>SUMIF('11'!$C$10:$C$39,$C50,'11'!$E$10:$E$39)*'11'!$E$3</f>
        <v>0</v>
      </c>
      <c r="R50" s="208">
        <f>SUMIF('12'!$C$10:$C$29,$C50,'12'!$E$10:$E$29)*'12'!$E$3</f>
        <v>0</v>
      </c>
      <c r="S50" s="208">
        <f>SUMIF('13'!$C$10:$C$29,$C50,'13'!$E$10:$E$29)*'13'!$E$3</f>
        <v>0</v>
      </c>
      <c r="T50" s="208">
        <f>SUMIF('14'!$C$10:$C$29,$C50,'14'!$E$10:$E$29)*'14'!$E$3</f>
        <v>0</v>
      </c>
      <c r="U50" s="208">
        <f>SUMIF('15'!$C$10:$C$29,$C50,'15'!$E$10:$E$29)*'15'!$E$3</f>
        <v>0</v>
      </c>
      <c r="V50" s="208">
        <f>SUMIF('16'!$C$10:$C$29,$C50,'16'!$E$29:$E50)*'16'!$E$3</f>
        <v>0</v>
      </c>
      <c r="W50" s="208">
        <f>SUMIF('17'!$C$10:$C$29,$C50,'17'!$E$10:$E$29)*'17'!$E$3</f>
        <v>0</v>
      </c>
      <c r="X50" s="208">
        <f>SUMIF('18'!$C$10:$C$29,$C50,'18'!$E$10:$E$29)*'18'!$E$3</f>
        <v>0</v>
      </c>
      <c r="Y50" s="208">
        <f>SUMIF('19'!$C$10:$C$28,$C50,'19'!$E$10:$E$28)*'19'!$E$3</f>
        <v>0</v>
      </c>
      <c r="Z50" s="208">
        <f>SUMIF('20'!$C$10:$C$29,$C50,'20'!$E$10:$E$29)*'20'!$E$3</f>
        <v>0</v>
      </c>
      <c r="AA50" s="208">
        <f>SUMIF('21'!$C$10:$C$29,$C50,'21'!$E$10:$E$29)*'21'!$E$3</f>
        <v>0</v>
      </c>
    </row>
    <row r="51" spans="3:27" ht="15.75" hidden="1" thickTop="1">
      <c r="C51" s="207" t="s">
        <v>279</v>
      </c>
      <c r="D51" s="207" t="s">
        <v>280</v>
      </c>
      <c r="F51" s="336">
        <f t="shared" si="1"/>
        <v>0</v>
      </c>
      <c r="G51" s="208">
        <f>SUMIF('01'!$C$10:$C$29,$C51,'01'!$E$10:$E$29)*'01'!$E$3</f>
        <v>0</v>
      </c>
      <c r="H51" s="208">
        <f>SUMIF('02'!$C$10:$C$28,$C51,'02'!$E$10:$E$28)*'02'!$E$3</f>
        <v>0</v>
      </c>
      <c r="I51" s="208">
        <f>SUMIF('03'!$C$10:$C$29,$C51,'03'!$E$10:$E$29)*'03'!$E$3</f>
        <v>0</v>
      </c>
      <c r="J51" s="208">
        <f>SUMIF('04'!$C$10:$C$26,$C51,'04'!$E$10:$E$26)*'04'!$E$3</f>
        <v>0</v>
      </c>
      <c r="K51" s="208">
        <f>SUMIF('05'!$C$10:$C$29,$C51,'05'!$E$10:$E$29)*'05'!$E$3</f>
        <v>0</v>
      </c>
      <c r="L51" s="208">
        <f>SUMIF('06'!$C$10:$C$29,$C51,'06'!$E$10:$E$29)*'06'!$E$3</f>
        <v>0</v>
      </c>
      <c r="M51" s="208">
        <f>SUMIF('07'!$C$10:$C$26,$C51,'07'!$E$10:$E$26)*'07'!$E$3</f>
        <v>0</v>
      </c>
      <c r="N51" s="208">
        <f>SUMIF('08'!$C$10:$C$29,$C51,'08'!$E$10:$E$29)*'08'!$E$3</f>
        <v>0</v>
      </c>
      <c r="O51" s="208">
        <f>SUMIF('09'!$C$10:$C$29,$C51,'09'!$E$10:$E$29)*'09'!$E$3</f>
        <v>0</v>
      </c>
      <c r="P51" s="208">
        <f>SUMIF('10'!$C$10:$C$29,$C51,'10'!$E$10:$E$29)*'10'!$E$3</f>
        <v>0</v>
      </c>
      <c r="Q51" s="208">
        <f>SUMIF('11'!$C$10:$C$39,$C51,'11'!$E$10:$E$39)*'11'!$E$3</f>
        <v>0</v>
      </c>
      <c r="R51" s="208">
        <f>SUMIF('12'!$C$10:$C$29,$C51,'12'!$E$10:$E$29)*'12'!$E$3</f>
        <v>0</v>
      </c>
      <c r="S51" s="208">
        <f>SUMIF('13'!$C$10:$C$29,$C51,'13'!$E$10:$E$29)*'13'!$E$3</f>
        <v>0</v>
      </c>
      <c r="T51" s="208">
        <f>SUMIF('14'!$C$10:$C$29,$C51,'14'!$E$10:$E$29)*'14'!$E$3</f>
        <v>0</v>
      </c>
      <c r="U51" s="208">
        <f>SUMIF('15'!$C$10:$C$29,$C51,'15'!$E$10:$E$29)*'15'!$E$3</f>
        <v>0</v>
      </c>
      <c r="V51" s="208">
        <f>SUMIF('16'!$C$10:$C$29,$C51,'16'!$E$29:$E51)*'16'!$E$3</f>
        <v>0</v>
      </c>
      <c r="W51" s="208">
        <f>SUMIF('17'!$C$10:$C$29,$C51,'17'!$E$10:$E$29)*'17'!$E$3</f>
        <v>0</v>
      </c>
      <c r="X51" s="208">
        <f>SUMIF('18'!$C$10:$C$29,$C51,'18'!$E$10:$E$29)*'18'!$E$3</f>
        <v>0</v>
      </c>
      <c r="Y51" s="208">
        <f>SUMIF('19'!$C$10:$C$28,$C51,'19'!$E$10:$E$28)*'19'!$E$3</f>
        <v>0</v>
      </c>
      <c r="Z51" s="208">
        <f>SUMIF('20'!$C$10:$C$29,$C51,'20'!$E$10:$E$29)*'20'!$E$3</f>
        <v>0</v>
      </c>
      <c r="AA51" s="208">
        <f>SUMIF('21'!$C$10:$C$29,$C51,'21'!$E$10:$E$29)*'21'!$E$3</f>
        <v>0</v>
      </c>
    </row>
    <row r="52" spans="3:27" ht="15.75" hidden="1" thickTop="1">
      <c r="C52" s="207" t="s">
        <v>281</v>
      </c>
      <c r="D52" s="207" t="s">
        <v>282</v>
      </c>
      <c r="F52" s="336">
        <f t="shared" si="1"/>
        <v>0</v>
      </c>
      <c r="G52" s="208">
        <f>SUMIF('01'!$C$10:$C$29,$C52,'01'!$E$10:$E$29)*'01'!$E$3</f>
        <v>0</v>
      </c>
      <c r="H52" s="208">
        <f>SUMIF('02'!$C$10:$C$28,$C52,'02'!$E$10:$E$28)*'02'!$E$3</f>
        <v>0</v>
      </c>
      <c r="I52" s="208">
        <f>SUMIF('03'!$C$10:$C$29,$C52,'03'!$E$10:$E$29)*'03'!$E$3</f>
        <v>0</v>
      </c>
      <c r="J52" s="208">
        <f>SUMIF('04'!$C$10:$C$26,$C52,'04'!$E$10:$E$26)*'04'!$E$3</f>
        <v>0</v>
      </c>
      <c r="K52" s="208">
        <f>SUMIF('05'!$C$10:$C$29,$C52,'05'!$E$10:$E$29)*'05'!$E$3</f>
        <v>0</v>
      </c>
      <c r="L52" s="208">
        <f>SUMIF('06'!$C$10:$C$29,$C52,'06'!$E$10:$E$29)*'06'!$E$3</f>
        <v>0</v>
      </c>
      <c r="M52" s="208">
        <f>SUMIF('07'!$C$10:$C$26,$C52,'07'!$E$10:$E$26)*'07'!$E$3</f>
        <v>0</v>
      </c>
      <c r="N52" s="208">
        <f>SUMIF('08'!$C$10:$C$29,$C52,'08'!$E$10:$E$29)*'08'!$E$3</f>
        <v>0</v>
      </c>
      <c r="O52" s="208">
        <f>SUMIF('09'!$C$10:$C$29,$C52,'09'!$E$10:$E$29)*'09'!$E$3</f>
        <v>0</v>
      </c>
      <c r="P52" s="208">
        <f>SUMIF('10'!$C$10:$C$29,$C52,'10'!$E$10:$E$29)*'10'!$E$3</f>
        <v>0</v>
      </c>
      <c r="Q52" s="208">
        <f>SUMIF('11'!$C$10:$C$39,$C52,'11'!$E$10:$E$39)*'11'!$E$3</f>
        <v>0</v>
      </c>
      <c r="R52" s="208">
        <f>SUMIF('12'!$C$10:$C$29,$C52,'12'!$E$10:$E$29)*'12'!$E$3</f>
        <v>0</v>
      </c>
      <c r="S52" s="208">
        <f>SUMIF('13'!$C$10:$C$29,$C52,'13'!$E$10:$E$29)*'13'!$E$3</f>
        <v>0</v>
      </c>
      <c r="T52" s="208">
        <f>SUMIF('14'!$C$10:$C$29,$C52,'14'!$E$10:$E$29)*'14'!$E$3</f>
        <v>0</v>
      </c>
      <c r="U52" s="208">
        <f>SUMIF('15'!$C$10:$C$29,$C52,'15'!$E$10:$E$29)*'15'!$E$3</f>
        <v>0</v>
      </c>
      <c r="V52" s="208">
        <f>SUMIF('16'!$C$10:$C$29,$C52,'16'!$E$29:$E52)*'16'!$E$3</f>
        <v>0</v>
      </c>
      <c r="W52" s="208">
        <f>SUMIF('17'!$C$10:$C$29,$C52,'17'!$E$10:$E$29)*'17'!$E$3</f>
        <v>0</v>
      </c>
      <c r="X52" s="208">
        <f>SUMIF('18'!$C$10:$C$29,$C52,'18'!$E$10:$E$29)*'18'!$E$3</f>
        <v>0</v>
      </c>
      <c r="Y52" s="208">
        <f>SUMIF('19'!$C$10:$C$28,$C52,'19'!$E$10:$E$28)*'19'!$E$3</f>
        <v>0</v>
      </c>
      <c r="Z52" s="208">
        <f>SUMIF('20'!$C$10:$C$29,$C52,'20'!$E$10:$E$29)*'20'!$E$3</f>
        <v>0</v>
      </c>
      <c r="AA52" s="208">
        <f>SUMIF('21'!$C$10:$C$29,$C52,'21'!$E$10:$E$29)*'21'!$E$3</f>
        <v>0</v>
      </c>
    </row>
    <row r="53" spans="3:27" ht="15.75" hidden="1" thickTop="1">
      <c r="C53" s="207" t="s">
        <v>283</v>
      </c>
      <c r="D53" s="207" t="s">
        <v>284</v>
      </c>
      <c r="F53" s="336">
        <f t="shared" si="1"/>
        <v>0</v>
      </c>
      <c r="G53" s="208">
        <f>SUMIF('01'!$C$10:$C$29,$C53,'01'!$E$10:$E$29)*'01'!$E$3</f>
        <v>0</v>
      </c>
      <c r="H53" s="208">
        <f>SUMIF('02'!$C$10:$C$28,$C53,'02'!$E$10:$E$28)*'02'!$E$3</f>
        <v>0</v>
      </c>
      <c r="I53" s="208">
        <f>SUMIF('03'!$C$10:$C$29,$C53,'03'!$E$10:$E$29)*'03'!$E$3</f>
        <v>0</v>
      </c>
      <c r="J53" s="208">
        <f>SUMIF('04'!$C$10:$C$26,$C53,'04'!$E$10:$E$26)*'04'!$E$3</f>
        <v>0</v>
      </c>
      <c r="K53" s="208">
        <f>SUMIF('05'!$C$10:$C$29,$C53,'05'!$E$10:$E$29)*'05'!$E$3</f>
        <v>0</v>
      </c>
      <c r="L53" s="208">
        <f>SUMIF('06'!$C$10:$C$29,$C53,'06'!$E$10:$E$29)*'06'!$E$3</f>
        <v>0</v>
      </c>
      <c r="M53" s="208">
        <f>SUMIF('07'!$C$10:$C$26,$C53,'07'!$E$10:$E$26)*'07'!$E$3</f>
        <v>0</v>
      </c>
      <c r="N53" s="208">
        <f>SUMIF('08'!$C$10:$C$29,$C53,'08'!$E$10:$E$29)*'08'!$E$3</f>
        <v>0</v>
      </c>
      <c r="O53" s="208">
        <f>SUMIF('09'!$C$10:$C$29,$C53,'09'!$E$10:$E$29)*'09'!$E$3</f>
        <v>0</v>
      </c>
      <c r="P53" s="208">
        <f>SUMIF('10'!$C$10:$C$29,$C53,'10'!$E$10:$E$29)*'10'!$E$3</f>
        <v>0</v>
      </c>
      <c r="Q53" s="208">
        <f>SUMIF('11'!$C$10:$C$39,$C53,'11'!$E$10:$E$39)*'11'!$E$3</f>
        <v>0</v>
      </c>
      <c r="R53" s="208">
        <f>SUMIF('12'!$C$10:$C$29,$C53,'12'!$E$10:$E$29)*'12'!$E$3</f>
        <v>0</v>
      </c>
      <c r="S53" s="208">
        <f>SUMIF('13'!$C$10:$C$29,$C53,'13'!$E$10:$E$29)*'13'!$E$3</f>
        <v>0</v>
      </c>
      <c r="T53" s="208">
        <f>SUMIF('14'!$C$10:$C$29,$C53,'14'!$E$10:$E$29)*'14'!$E$3</f>
        <v>0</v>
      </c>
      <c r="U53" s="208">
        <f>SUMIF('15'!$C$10:$C$29,$C53,'15'!$E$10:$E$29)*'15'!$E$3</f>
        <v>0</v>
      </c>
      <c r="V53" s="208">
        <f>SUMIF('16'!$C$10:$C$29,$C53,'16'!$E$29:$E53)*'16'!$E$3</f>
        <v>0</v>
      </c>
      <c r="W53" s="208">
        <f>SUMIF('17'!$C$10:$C$29,$C53,'17'!$E$10:$E$29)*'17'!$E$3</f>
        <v>0</v>
      </c>
      <c r="X53" s="208">
        <f>SUMIF('18'!$C$10:$C$29,$C53,'18'!$E$10:$E$29)*'18'!$E$3</f>
        <v>0</v>
      </c>
      <c r="Y53" s="208">
        <f>SUMIF('19'!$C$10:$C$28,$C53,'19'!$E$10:$E$28)*'19'!$E$3</f>
        <v>0</v>
      </c>
      <c r="Z53" s="208">
        <f>SUMIF('20'!$C$10:$C$29,$C53,'20'!$E$10:$E$29)*'20'!$E$3</f>
        <v>0</v>
      </c>
      <c r="AA53" s="208">
        <f>SUMIF('21'!$C$10:$C$29,$C53,'21'!$E$10:$E$29)*'21'!$E$3</f>
        <v>0</v>
      </c>
    </row>
    <row r="54" spans="3:27" ht="15.75" hidden="1" thickTop="1">
      <c r="C54" s="207" t="s">
        <v>285</v>
      </c>
      <c r="D54" s="207" t="s">
        <v>286</v>
      </c>
      <c r="F54" s="336">
        <f t="shared" si="1"/>
        <v>0</v>
      </c>
      <c r="G54" s="208">
        <f>SUMIF('01'!$C$10:$C$29,$C54,'01'!$E$10:$E$29)*'01'!$E$3</f>
        <v>0</v>
      </c>
      <c r="H54" s="208">
        <f>SUMIF('02'!$C$10:$C$28,$C54,'02'!$E$10:$E$28)*'02'!$E$3</f>
        <v>0</v>
      </c>
      <c r="I54" s="208">
        <f>SUMIF('03'!$C$10:$C$29,$C54,'03'!$E$10:$E$29)*'03'!$E$3</f>
        <v>0</v>
      </c>
      <c r="J54" s="208">
        <f>SUMIF('04'!$C$10:$C$26,$C54,'04'!$E$10:$E$26)*'04'!$E$3</f>
        <v>0</v>
      </c>
      <c r="K54" s="208">
        <f>SUMIF('05'!$C$10:$C$29,$C54,'05'!$E$10:$E$29)*'05'!$E$3</f>
        <v>0</v>
      </c>
      <c r="L54" s="208">
        <f>SUMIF('06'!$C$10:$C$29,$C54,'06'!$E$10:$E$29)*'06'!$E$3</f>
        <v>0</v>
      </c>
      <c r="M54" s="208">
        <f>SUMIF('07'!$C$10:$C$26,$C54,'07'!$E$10:$E$26)*'07'!$E$3</f>
        <v>0</v>
      </c>
      <c r="N54" s="208">
        <f>SUMIF('08'!$C$10:$C$29,$C54,'08'!$E$10:$E$29)*'08'!$E$3</f>
        <v>0</v>
      </c>
      <c r="O54" s="208">
        <f>SUMIF('09'!$C$10:$C$29,$C54,'09'!$E$10:$E$29)*'09'!$E$3</f>
        <v>0</v>
      </c>
      <c r="P54" s="208">
        <f>SUMIF('10'!$C$10:$C$29,$C54,'10'!$E$10:$E$29)*'10'!$E$3</f>
        <v>0</v>
      </c>
      <c r="Q54" s="208">
        <f>SUMIF('11'!$C$10:$C$39,$C54,'11'!$E$10:$E$39)*'11'!$E$3</f>
        <v>0</v>
      </c>
      <c r="R54" s="208">
        <f>SUMIF('12'!$C$10:$C$29,$C54,'12'!$E$10:$E$29)*'12'!$E$3</f>
        <v>0</v>
      </c>
      <c r="S54" s="208">
        <f>SUMIF('13'!$C$10:$C$29,$C54,'13'!$E$10:$E$29)*'13'!$E$3</f>
        <v>0</v>
      </c>
      <c r="T54" s="208">
        <f>SUMIF('14'!$C$10:$C$29,$C54,'14'!$E$10:$E$29)*'14'!$E$3</f>
        <v>0</v>
      </c>
      <c r="U54" s="208">
        <f>SUMIF('15'!$C$10:$C$29,$C54,'15'!$E$10:$E$29)*'15'!$E$3</f>
        <v>0</v>
      </c>
      <c r="V54" s="208">
        <f>SUMIF('16'!$C$10:$C$29,$C54,'16'!$E$29:$E54)*'16'!$E$3</f>
        <v>0</v>
      </c>
      <c r="W54" s="208">
        <f>SUMIF('17'!$C$10:$C$29,$C54,'17'!$E$10:$E$29)*'17'!$E$3</f>
        <v>0</v>
      </c>
      <c r="X54" s="208">
        <f>SUMIF('18'!$C$10:$C$29,$C54,'18'!$E$10:$E$29)*'18'!$E$3</f>
        <v>0</v>
      </c>
      <c r="Y54" s="208">
        <f>SUMIF('19'!$C$10:$C$28,$C54,'19'!$E$10:$E$28)*'19'!$E$3</f>
        <v>0</v>
      </c>
      <c r="Z54" s="208">
        <f>SUMIF('20'!$C$10:$C$29,$C54,'20'!$E$10:$E$29)*'20'!$E$3</f>
        <v>0</v>
      </c>
      <c r="AA54" s="208">
        <f>SUMIF('21'!$C$10:$C$29,$C54,'21'!$E$10:$E$29)*'21'!$E$3</f>
        <v>0</v>
      </c>
    </row>
    <row r="55" spans="3:27" ht="15.75" hidden="1" thickTop="1">
      <c r="C55" s="207" t="s">
        <v>287</v>
      </c>
      <c r="D55" s="207" t="s">
        <v>288</v>
      </c>
      <c r="F55" s="336">
        <f t="shared" si="1"/>
        <v>0</v>
      </c>
      <c r="G55" s="208">
        <f>SUMIF('01'!$C$10:$C$29,$C55,'01'!$E$10:$E$29)*'01'!$E$3</f>
        <v>0</v>
      </c>
      <c r="H55" s="208">
        <f>SUMIF('02'!$C$10:$C$28,$C55,'02'!$E$10:$E$28)*'02'!$E$3</f>
        <v>0</v>
      </c>
      <c r="I55" s="208">
        <f>SUMIF('03'!$C$10:$C$29,$C55,'03'!$E$10:$E$29)*'03'!$E$3</f>
        <v>0</v>
      </c>
      <c r="J55" s="208">
        <f>SUMIF('04'!$C$10:$C$26,$C55,'04'!$E$10:$E$26)*'04'!$E$3</f>
        <v>0</v>
      </c>
      <c r="K55" s="208">
        <f>SUMIF('05'!$C$10:$C$29,$C55,'05'!$E$10:$E$29)*'05'!$E$3</f>
        <v>0</v>
      </c>
      <c r="L55" s="208">
        <f>SUMIF('06'!$C$10:$C$29,$C55,'06'!$E$10:$E$29)*'06'!$E$3</f>
        <v>0</v>
      </c>
      <c r="M55" s="208">
        <f>SUMIF('07'!$C$10:$C$26,$C55,'07'!$E$10:$E$26)*'07'!$E$3</f>
        <v>0</v>
      </c>
      <c r="N55" s="208">
        <f>SUMIF('08'!$C$10:$C$29,$C55,'08'!$E$10:$E$29)*'08'!$E$3</f>
        <v>0</v>
      </c>
      <c r="O55" s="208">
        <f>SUMIF('09'!$C$10:$C$29,$C55,'09'!$E$10:$E$29)*'09'!$E$3</f>
        <v>0</v>
      </c>
      <c r="P55" s="208">
        <f>SUMIF('10'!$C$10:$C$29,$C55,'10'!$E$10:$E$29)*'10'!$E$3</f>
        <v>0</v>
      </c>
      <c r="Q55" s="208">
        <f>SUMIF('11'!$C$10:$C$39,$C55,'11'!$E$10:$E$39)*'11'!$E$3</f>
        <v>0</v>
      </c>
      <c r="R55" s="208">
        <f>SUMIF('12'!$C$10:$C$29,$C55,'12'!$E$10:$E$29)*'12'!$E$3</f>
        <v>0</v>
      </c>
      <c r="S55" s="208">
        <f>SUMIF('13'!$C$10:$C$29,$C55,'13'!$E$10:$E$29)*'13'!$E$3</f>
        <v>0</v>
      </c>
      <c r="T55" s="208">
        <f>SUMIF('14'!$C$10:$C$29,$C55,'14'!$E$10:$E$29)*'14'!$E$3</f>
        <v>0</v>
      </c>
      <c r="U55" s="208">
        <f>SUMIF('15'!$C$10:$C$29,$C55,'15'!$E$10:$E$29)*'15'!$E$3</f>
        <v>0</v>
      </c>
      <c r="V55" s="208">
        <f>SUMIF('16'!$C$10:$C$29,$C55,'16'!$E$29:$E55)*'16'!$E$3</f>
        <v>0</v>
      </c>
      <c r="W55" s="208">
        <f>SUMIF('17'!$C$10:$C$29,$C55,'17'!$E$10:$E$29)*'17'!$E$3</f>
        <v>0</v>
      </c>
      <c r="X55" s="208">
        <f>SUMIF('18'!$C$10:$C$29,$C55,'18'!$E$10:$E$29)*'18'!$E$3</f>
        <v>0</v>
      </c>
      <c r="Y55" s="208">
        <f>SUMIF('19'!$C$10:$C$28,$C55,'19'!$E$10:$E$28)*'19'!$E$3</f>
        <v>0</v>
      </c>
      <c r="Z55" s="208">
        <f>SUMIF('20'!$C$10:$C$29,$C55,'20'!$E$10:$E$29)*'20'!$E$3</f>
        <v>0</v>
      </c>
      <c r="AA55" s="208">
        <f>SUMIF('21'!$C$10:$C$29,$C55,'21'!$E$10:$E$29)*'21'!$E$3</f>
        <v>0</v>
      </c>
    </row>
    <row r="56" spans="3:27" ht="15.75" hidden="1" thickTop="1">
      <c r="C56" s="207" t="s">
        <v>289</v>
      </c>
      <c r="D56" s="207" t="s">
        <v>290</v>
      </c>
      <c r="F56" s="336">
        <f t="shared" si="1"/>
        <v>0</v>
      </c>
      <c r="G56" s="208">
        <f>SUMIF('01'!$C$10:$C$29,$C56,'01'!$E$10:$E$29)*'01'!$E$3</f>
        <v>0</v>
      </c>
      <c r="H56" s="208">
        <f>SUMIF('02'!$C$10:$C$28,$C56,'02'!$E$10:$E$28)*'02'!$E$3</f>
        <v>0</v>
      </c>
      <c r="I56" s="208">
        <f>SUMIF('03'!$C$10:$C$29,$C56,'03'!$E$10:$E$29)*'03'!$E$3</f>
        <v>0</v>
      </c>
      <c r="J56" s="208">
        <f>SUMIF('04'!$C$10:$C$26,$C56,'04'!$E$10:$E$26)*'04'!$E$3</f>
        <v>0</v>
      </c>
      <c r="K56" s="208">
        <f>SUMIF('05'!$C$10:$C$29,$C56,'05'!$E$10:$E$29)*'05'!$E$3</f>
        <v>0</v>
      </c>
      <c r="L56" s="208">
        <f>SUMIF('06'!$C$10:$C$29,$C56,'06'!$E$10:$E$29)*'06'!$E$3</f>
        <v>0</v>
      </c>
      <c r="M56" s="208">
        <f>SUMIF('07'!$C$10:$C$26,$C56,'07'!$E$10:$E$26)*'07'!$E$3</f>
        <v>0</v>
      </c>
      <c r="N56" s="208">
        <f>SUMIF('08'!$C$10:$C$29,$C56,'08'!$E$10:$E$29)*'08'!$E$3</f>
        <v>0</v>
      </c>
      <c r="O56" s="208">
        <f>SUMIF('09'!$C$10:$C$29,$C56,'09'!$E$10:$E$29)*'09'!$E$3</f>
        <v>0</v>
      </c>
      <c r="P56" s="208">
        <f>SUMIF('10'!$C$10:$C$29,$C56,'10'!$E$10:$E$29)*'10'!$E$3</f>
        <v>0</v>
      </c>
      <c r="Q56" s="208">
        <f>SUMIF('11'!$C$10:$C$39,$C56,'11'!$E$10:$E$39)*'11'!$E$3</f>
        <v>0</v>
      </c>
      <c r="R56" s="208">
        <f>SUMIF('12'!$C$10:$C$29,$C56,'12'!$E$10:$E$29)*'12'!$E$3</f>
        <v>0</v>
      </c>
      <c r="S56" s="208">
        <f>SUMIF('13'!$C$10:$C$29,$C56,'13'!$E$10:$E$29)*'13'!$E$3</f>
        <v>0</v>
      </c>
      <c r="T56" s="208">
        <f>SUMIF('14'!$C$10:$C$29,$C56,'14'!$E$10:$E$29)*'14'!$E$3</f>
        <v>0</v>
      </c>
      <c r="U56" s="208">
        <f>SUMIF('15'!$C$10:$C$29,$C56,'15'!$E$10:$E$29)*'15'!$E$3</f>
        <v>0</v>
      </c>
      <c r="V56" s="208">
        <f>SUMIF('16'!$C$10:$C$29,$C56,'16'!$E$29:$E56)*'16'!$E$3</f>
        <v>0</v>
      </c>
      <c r="W56" s="208">
        <f>SUMIF('17'!$C$10:$C$29,$C56,'17'!$E$10:$E$29)*'17'!$E$3</f>
        <v>0</v>
      </c>
      <c r="X56" s="208">
        <f>SUMIF('18'!$C$10:$C$29,$C56,'18'!$E$10:$E$29)*'18'!$E$3</f>
        <v>0</v>
      </c>
      <c r="Y56" s="208">
        <f>SUMIF('19'!$C$10:$C$28,$C56,'19'!$E$10:$E$28)*'19'!$E$3</f>
        <v>0</v>
      </c>
      <c r="Z56" s="208">
        <f>SUMIF('20'!$C$10:$C$29,$C56,'20'!$E$10:$E$29)*'20'!$E$3</f>
        <v>0</v>
      </c>
      <c r="AA56" s="208">
        <f>SUMIF('21'!$C$10:$C$29,$C56,'21'!$E$10:$E$29)*'21'!$E$3</f>
        <v>0</v>
      </c>
    </row>
    <row r="57" spans="3:27" ht="15.75" hidden="1" thickTop="1">
      <c r="C57" s="207" t="s">
        <v>291</v>
      </c>
      <c r="D57" s="207" t="s">
        <v>292</v>
      </c>
      <c r="F57" s="336">
        <f t="shared" si="1"/>
        <v>0</v>
      </c>
      <c r="G57" s="208">
        <f>SUMIF('01'!$C$10:$C$29,$C57,'01'!$E$10:$E$29)*'01'!$E$3</f>
        <v>0</v>
      </c>
      <c r="H57" s="208">
        <f>SUMIF('02'!$C$10:$C$28,$C57,'02'!$E$10:$E$28)*'02'!$E$3</f>
        <v>0</v>
      </c>
      <c r="I57" s="208">
        <f>SUMIF('03'!$C$10:$C$29,$C57,'03'!$E$10:$E$29)*'03'!$E$3</f>
        <v>0</v>
      </c>
      <c r="J57" s="208">
        <f>SUMIF('04'!$C$10:$C$26,$C57,'04'!$E$10:$E$26)*'04'!$E$3</f>
        <v>0</v>
      </c>
      <c r="K57" s="208">
        <f>SUMIF('05'!$C$10:$C$29,$C57,'05'!$E$10:$E$29)*'05'!$E$3</f>
        <v>0</v>
      </c>
      <c r="L57" s="208">
        <f>SUMIF('06'!$C$10:$C$29,$C57,'06'!$E$10:$E$29)*'06'!$E$3</f>
        <v>0</v>
      </c>
      <c r="M57" s="208">
        <f>SUMIF('07'!$C$10:$C$26,$C57,'07'!$E$10:$E$26)*'07'!$E$3</f>
        <v>0</v>
      </c>
      <c r="N57" s="208">
        <f>SUMIF('08'!$C$10:$C$29,$C57,'08'!$E$10:$E$29)*'08'!$E$3</f>
        <v>0</v>
      </c>
      <c r="O57" s="208">
        <f>SUMIF('09'!$C$10:$C$29,$C57,'09'!$E$10:$E$29)*'09'!$E$3</f>
        <v>0</v>
      </c>
      <c r="P57" s="208">
        <f>SUMIF('10'!$C$10:$C$29,$C57,'10'!$E$10:$E$29)*'10'!$E$3</f>
        <v>0</v>
      </c>
      <c r="Q57" s="208">
        <f>SUMIF('11'!$C$10:$C$39,$C57,'11'!$E$10:$E$39)*'11'!$E$3</f>
        <v>0</v>
      </c>
      <c r="R57" s="208">
        <f>SUMIF('12'!$C$10:$C$29,$C57,'12'!$E$10:$E$29)*'12'!$E$3</f>
        <v>0</v>
      </c>
      <c r="S57" s="208">
        <f>SUMIF('13'!$C$10:$C$29,$C57,'13'!$E$10:$E$29)*'13'!$E$3</f>
        <v>0</v>
      </c>
      <c r="T57" s="208">
        <f>SUMIF('14'!$C$10:$C$29,$C57,'14'!$E$10:$E$29)*'14'!$E$3</f>
        <v>0</v>
      </c>
      <c r="U57" s="208">
        <f>SUMIF('15'!$C$10:$C$29,$C57,'15'!$E$10:$E$29)*'15'!$E$3</f>
        <v>0</v>
      </c>
      <c r="V57" s="208">
        <f>SUMIF('16'!$C$10:$C$29,$C57,'16'!$E$29:$E57)*'16'!$E$3</f>
        <v>0</v>
      </c>
      <c r="W57" s="208">
        <f>SUMIF('17'!$C$10:$C$29,$C57,'17'!$E$10:$E$29)*'17'!$E$3</f>
        <v>0</v>
      </c>
      <c r="X57" s="208">
        <f>SUMIF('18'!$C$10:$C$29,$C57,'18'!$E$10:$E$29)*'18'!$E$3</f>
        <v>0</v>
      </c>
      <c r="Y57" s="208">
        <f>SUMIF('19'!$C$10:$C$28,$C57,'19'!$E$10:$E$28)*'19'!$E$3</f>
        <v>0</v>
      </c>
      <c r="Z57" s="208">
        <f>SUMIF('20'!$C$10:$C$29,$C57,'20'!$E$10:$E$29)*'20'!$E$3</f>
        <v>0</v>
      </c>
      <c r="AA57" s="208">
        <f>SUMIF('21'!$C$10:$C$29,$C57,'21'!$E$10:$E$29)*'21'!$E$3</f>
        <v>0</v>
      </c>
    </row>
    <row r="58" spans="3:27" ht="15.75" hidden="1" thickTop="1">
      <c r="C58" s="207" t="s">
        <v>293</v>
      </c>
      <c r="D58" s="207" t="s">
        <v>294</v>
      </c>
      <c r="F58" s="336">
        <f t="shared" si="1"/>
        <v>0</v>
      </c>
      <c r="G58" s="208">
        <f>SUMIF('01'!$C$10:$C$29,$C58,'01'!$E$10:$E$29)*'01'!$E$3</f>
        <v>0</v>
      </c>
      <c r="H58" s="208">
        <f>SUMIF('02'!$C$10:$C$28,$C58,'02'!$E$10:$E$28)*'02'!$E$3</f>
        <v>0</v>
      </c>
      <c r="I58" s="208">
        <f>SUMIF('03'!$C$10:$C$29,$C58,'03'!$E$10:$E$29)*'03'!$E$3</f>
        <v>0</v>
      </c>
      <c r="J58" s="208">
        <f>SUMIF('04'!$C$10:$C$26,$C58,'04'!$E$10:$E$26)*'04'!$E$3</f>
        <v>0</v>
      </c>
      <c r="K58" s="208">
        <f>SUMIF('05'!$C$10:$C$29,$C58,'05'!$E$10:$E$29)*'05'!$E$3</f>
        <v>0</v>
      </c>
      <c r="L58" s="208">
        <f>SUMIF('06'!$C$10:$C$29,$C58,'06'!$E$10:$E$29)*'06'!$E$3</f>
        <v>0</v>
      </c>
      <c r="M58" s="208">
        <f>SUMIF('07'!$C$10:$C$26,$C58,'07'!$E$10:$E$26)*'07'!$E$3</f>
        <v>0</v>
      </c>
      <c r="N58" s="208">
        <f>SUMIF('08'!$C$10:$C$29,$C58,'08'!$E$10:$E$29)*'08'!$E$3</f>
        <v>0</v>
      </c>
      <c r="O58" s="208">
        <f>SUMIF('09'!$C$10:$C$29,$C58,'09'!$E$10:$E$29)*'09'!$E$3</f>
        <v>0</v>
      </c>
      <c r="P58" s="208">
        <f>SUMIF('10'!$C$10:$C$29,$C58,'10'!$E$10:$E$29)*'10'!$E$3</f>
        <v>0</v>
      </c>
      <c r="Q58" s="208">
        <f>SUMIF('11'!$C$10:$C$39,$C58,'11'!$E$10:$E$39)*'11'!$E$3</f>
        <v>0</v>
      </c>
      <c r="R58" s="208">
        <f>SUMIF('12'!$C$10:$C$29,$C58,'12'!$E$10:$E$29)*'12'!$E$3</f>
        <v>0</v>
      </c>
      <c r="S58" s="208">
        <f>SUMIF('13'!$C$10:$C$29,$C58,'13'!$E$10:$E$29)*'13'!$E$3</f>
        <v>0</v>
      </c>
      <c r="T58" s="208">
        <f>SUMIF('14'!$C$10:$C$29,$C58,'14'!$E$10:$E$29)*'14'!$E$3</f>
        <v>0</v>
      </c>
      <c r="U58" s="208">
        <f>SUMIF('15'!$C$10:$C$29,$C58,'15'!$E$10:$E$29)*'15'!$E$3</f>
        <v>0</v>
      </c>
      <c r="V58" s="208">
        <f>SUMIF('16'!$C$10:$C$29,$C58,'16'!$E$29:$E58)*'16'!$E$3</f>
        <v>0</v>
      </c>
      <c r="W58" s="208">
        <f>SUMIF('17'!$C$10:$C$29,$C58,'17'!$E$10:$E$29)*'17'!$E$3</f>
        <v>0</v>
      </c>
      <c r="X58" s="208">
        <f>SUMIF('18'!$C$10:$C$29,$C58,'18'!$E$10:$E$29)*'18'!$E$3</f>
        <v>0</v>
      </c>
      <c r="Y58" s="208">
        <f>SUMIF('19'!$C$10:$C$28,$C58,'19'!$E$10:$E$28)*'19'!$E$3</f>
        <v>0</v>
      </c>
      <c r="Z58" s="208">
        <f>SUMIF('20'!$C$10:$C$29,$C58,'20'!$E$10:$E$29)*'20'!$E$3</f>
        <v>0</v>
      </c>
      <c r="AA58" s="208">
        <f>SUMIF('21'!$C$10:$C$29,$C58,'21'!$E$10:$E$29)*'21'!$E$3</f>
        <v>0</v>
      </c>
    </row>
    <row r="59" spans="3:27" ht="15.75" hidden="1" thickTop="1">
      <c r="C59" s="207" t="s">
        <v>295</v>
      </c>
      <c r="D59" s="207" t="s">
        <v>296</v>
      </c>
      <c r="F59" s="336">
        <f t="shared" si="1"/>
        <v>0</v>
      </c>
      <c r="G59" s="208">
        <f>SUMIF('01'!$C$10:$C$29,$C59,'01'!$E$10:$E$29)*'01'!$E$3</f>
        <v>0</v>
      </c>
      <c r="H59" s="208">
        <f>SUMIF('02'!$C$10:$C$28,$C59,'02'!$E$10:$E$28)*'02'!$E$3</f>
        <v>0</v>
      </c>
      <c r="I59" s="208">
        <f>SUMIF('03'!$C$10:$C$29,$C59,'03'!$E$10:$E$29)*'03'!$E$3</f>
        <v>0</v>
      </c>
      <c r="J59" s="208">
        <f>SUMIF('04'!$C$10:$C$26,$C59,'04'!$E$10:$E$26)*'04'!$E$3</f>
        <v>0</v>
      </c>
      <c r="K59" s="208">
        <f>SUMIF('05'!$C$10:$C$29,$C59,'05'!$E$10:$E$29)*'05'!$E$3</f>
        <v>0</v>
      </c>
      <c r="L59" s="208">
        <f>SUMIF('06'!$C$10:$C$29,$C59,'06'!$E$10:$E$29)*'06'!$E$3</f>
        <v>0</v>
      </c>
      <c r="M59" s="208">
        <f>SUMIF('07'!$C$10:$C$26,$C59,'07'!$E$10:$E$26)*'07'!$E$3</f>
        <v>0</v>
      </c>
      <c r="N59" s="208">
        <f>SUMIF('08'!$C$10:$C$29,$C59,'08'!$E$10:$E$29)*'08'!$E$3</f>
        <v>0</v>
      </c>
      <c r="O59" s="208">
        <f>SUMIF('09'!$C$10:$C$29,$C59,'09'!$E$10:$E$29)*'09'!$E$3</f>
        <v>0</v>
      </c>
      <c r="P59" s="208">
        <f>SUMIF('10'!$C$10:$C$29,$C59,'10'!$E$10:$E$29)*'10'!$E$3</f>
        <v>0</v>
      </c>
      <c r="Q59" s="208">
        <f>SUMIF('11'!$C$10:$C$39,$C59,'11'!$E$10:$E$39)*'11'!$E$3</f>
        <v>0</v>
      </c>
      <c r="R59" s="208">
        <f>SUMIF('12'!$C$10:$C$29,$C59,'12'!$E$10:$E$29)*'12'!$E$3</f>
        <v>0</v>
      </c>
      <c r="S59" s="208">
        <f>SUMIF('13'!$C$10:$C$29,$C59,'13'!$E$10:$E$29)*'13'!$E$3</f>
        <v>0</v>
      </c>
      <c r="T59" s="208">
        <f>SUMIF('14'!$C$10:$C$29,$C59,'14'!$E$10:$E$29)*'14'!$E$3</f>
        <v>0</v>
      </c>
      <c r="U59" s="208">
        <f>SUMIF('15'!$C$10:$C$29,$C59,'15'!$E$10:$E$29)*'15'!$E$3</f>
        <v>0</v>
      </c>
      <c r="V59" s="208">
        <f>SUMIF('16'!$C$10:$C$29,$C59,'16'!$E$29:$E59)*'16'!$E$3</f>
        <v>0</v>
      </c>
      <c r="W59" s="208">
        <f>SUMIF('17'!$C$10:$C$29,$C59,'17'!$E$10:$E$29)*'17'!$E$3</f>
        <v>0</v>
      </c>
      <c r="X59" s="208">
        <f>SUMIF('18'!$C$10:$C$29,$C59,'18'!$E$10:$E$29)*'18'!$E$3</f>
        <v>0</v>
      </c>
      <c r="Y59" s="208">
        <f>SUMIF('19'!$C$10:$C$28,$C59,'19'!$E$10:$E$28)*'19'!$E$3</f>
        <v>0</v>
      </c>
      <c r="Z59" s="208">
        <f>SUMIF('20'!$C$10:$C$29,$C59,'20'!$E$10:$E$29)*'20'!$E$3</f>
        <v>0</v>
      </c>
      <c r="AA59" s="208">
        <f>SUMIF('21'!$C$10:$C$29,$C59,'21'!$E$10:$E$29)*'21'!$E$3</f>
        <v>0</v>
      </c>
    </row>
    <row r="60" spans="3:27" ht="15.75" hidden="1" thickTop="1">
      <c r="C60" s="207" t="s">
        <v>297</v>
      </c>
      <c r="D60" s="207" t="s">
        <v>298</v>
      </c>
      <c r="F60" s="336">
        <f t="shared" si="1"/>
        <v>0</v>
      </c>
      <c r="G60" s="208">
        <f>SUMIF('01'!$C$10:$C$29,$C60,'01'!$E$10:$E$29)*'01'!$E$3</f>
        <v>0</v>
      </c>
      <c r="H60" s="208">
        <f>SUMIF('02'!$C$10:$C$28,$C60,'02'!$E$10:$E$28)*'02'!$E$3</f>
        <v>0</v>
      </c>
      <c r="I60" s="208">
        <f>SUMIF('03'!$C$10:$C$29,$C60,'03'!$E$10:$E$29)*'03'!$E$3</f>
        <v>0</v>
      </c>
      <c r="J60" s="208">
        <f>SUMIF('04'!$C$10:$C$26,$C60,'04'!$E$10:$E$26)*'04'!$E$3</f>
        <v>0</v>
      </c>
      <c r="K60" s="208">
        <f>SUMIF('05'!$C$10:$C$29,$C60,'05'!$E$10:$E$29)*'05'!$E$3</f>
        <v>0</v>
      </c>
      <c r="L60" s="208">
        <f>SUMIF('06'!$C$10:$C$29,$C60,'06'!$E$10:$E$29)*'06'!$E$3</f>
        <v>0</v>
      </c>
      <c r="M60" s="208">
        <f>SUMIF('07'!$C$10:$C$26,$C60,'07'!$E$10:$E$26)*'07'!$E$3</f>
        <v>0</v>
      </c>
      <c r="N60" s="208">
        <f>SUMIF('08'!$C$10:$C$29,$C60,'08'!$E$10:$E$29)*'08'!$E$3</f>
        <v>0</v>
      </c>
      <c r="O60" s="208">
        <f>SUMIF('09'!$C$10:$C$29,$C60,'09'!$E$10:$E$29)*'09'!$E$3</f>
        <v>0</v>
      </c>
      <c r="P60" s="208">
        <f>SUMIF('10'!$C$10:$C$29,$C60,'10'!$E$10:$E$29)*'10'!$E$3</f>
        <v>0</v>
      </c>
      <c r="Q60" s="208">
        <f>SUMIF('11'!$C$10:$C$39,$C60,'11'!$E$10:$E$39)*'11'!$E$3</f>
        <v>0</v>
      </c>
      <c r="R60" s="208">
        <f>SUMIF('12'!$C$10:$C$29,$C60,'12'!$E$10:$E$29)*'12'!$E$3</f>
        <v>0</v>
      </c>
      <c r="S60" s="208">
        <f>SUMIF('13'!$C$10:$C$29,$C60,'13'!$E$10:$E$29)*'13'!$E$3</f>
        <v>0</v>
      </c>
      <c r="T60" s="208">
        <f>SUMIF('14'!$C$10:$C$29,$C60,'14'!$E$10:$E$29)*'14'!$E$3</f>
        <v>0</v>
      </c>
      <c r="U60" s="208">
        <f>SUMIF('15'!$C$10:$C$29,$C60,'15'!$E$10:$E$29)*'15'!$E$3</f>
        <v>0</v>
      </c>
      <c r="V60" s="208">
        <f>SUMIF('16'!$C$10:$C$29,$C60,'16'!$E$29:$E60)*'16'!$E$3</f>
        <v>0</v>
      </c>
      <c r="W60" s="208">
        <f>SUMIF('17'!$C$10:$C$29,$C60,'17'!$E$10:$E$29)*'17'!$E$3</f>
        <v>0</v>
      </c>
      <c r="X60" s="208">
        <f>SUMIF('18'!$C$10:$C$29,$C60,'18'!$E$10:$E$29)*'18'!$E$3</f>
        <v>0</v>
      </c>
      <c r="Y60" s="208">
        <f>SUMIF('19'!$C$10:$C$28,$C60,'19'!$E$10:$E$28)*'19'!$E$3</f>
        <v>0</v>
      </c>
      <c r="Z60" s="208">
        <f>SUMIF('20'!$C$10:$C$29,$C60,'20'!$E$10:$E$29)*'20'!$E$3</f>
        <v>0</v>
      </c>
      <c r="AA60" s="208">
        <f>SUMIF('21'!$C$10:$C$29,$C60,'21'!$E$10:$E$29)*'21'!$E$3</f>
        <v>0</v>
      </c>
    </row>
    <row r="61" spans="3:27" ht="15.75" hidden="1" thickTop="1">
      <c r="C61" s="207" t="s">
        <v>299</v>
      </c>
      <c r="D61" s="207" t="s">
        <v>300</v>
      </c>
      <c r="F61" s="336">
        <f t="shared" si="1"/>
        <v>0</v>
      </c>
      <c r="G61" s="208">
        <f>SUMIF('01'!$C$10:$C$29,$C61,'01'!$E$10:$E$29)*'01'!$E$3</f>
        <v>0</v>
      </c>
      <c r="H61" s="208">
        <f>SUMIF('02'!$C$10:$C$28,$C61,'02'!$E$10:$E$28)*'02'!$E$3</f>
        <v>0</v>
      </c>
      <c r="I61" s="208">
        <f>SUMIF('03'!$C$10:$C$29,$C61,'03'!$E$10:$E$29)*'03'!$E$3</f>
        <v>0</v>
      </c>
      <c r="J61" s="208">
        <f>SUMIF('04'!$C$10:$C$26,$C61,'04'!$E$10:$E$26)*'04'!$E$3</f>
        <v>0</v>
      </c>
      <c r="K61" s="208">
        <f>SUMIF('05'!$C$10:$C$29,$C61,'05'!$E$10:$E$29)*'05'!$E$3</f>
        <v>0</v>
      </c>
      <c r="L61" s="208">
        <f>SUMIF('06'!$C$10:$C$29,$C61,'06'!$E$10:$E$29)*'06'!$E$3</f>
        <v>0</v>
      </c>
      <c r="M61" s="208">
        <f>SUMIF('07'!$C$10:$C$26,$C61,'07'!$E$10:$E$26)*'07'!$E$3</f>
        <v>0</v>
      </c>
      <c r="N61" s="208">
        <f>SUMIF('08'!$C$10:$C$29,$C61,'08'!$E$10:$E$29)*'08'!$E$3</f>
        <v>0</v>
      </c>
      <c r="O61" s="208">
        <f>SUMIF('09'!$C$10:$C$29,$C61,'09'!$E$10:$E$29)*'09'!$E$3</f>
        <v>0</v>
      </c>
      <c r="P61" s="208">
        <f>SUMIF('10'!$C$10:$C$29,$C61,'10'!$E$10:$E$29)*'10'!$E$3</f>
        <v>0</v>
      </c>
      <c r="Q61" s="208">
        <f>SUMIF('11'!$C$10:$C$39,$C61,'11'!$E$10:$E$39)*'11'!$E$3</f>
        <v>0</v>
      </c>
      <c r="R61" s="208">
        <f>SUMIF('12'!$C$10:$C$29,$C61,'12'!$E$10:$E$29)*'12'!$E$3</f>
        <v>0</v>
      </c>
      <c r="S61" s="208">
        <f>SUMIF('13'!$C$10:$C$29,$C61,'13'!$E$10:$E$29)*'13'!$E$3</f>
        <v>0</v>
      </c>
      <c r="T61" s="208">
        <f>SUMIF('14'!$C$10:$C$29,$C61,'14'!$E$10:$E$29)*'14'!$E$3</f>
        <v>0</v>
      </c>
      <c r="U61" s="208">
        <f>SUMIF('15'!$C$10:$C$29,$C61,'15'!$E$10:$E$29)*'15'!$E$3</f>
        <v>0</v>
      </c>
      <c r="V61" s="208">
        <f>SUMIF('16'!$C$10:$C$29,$C61,'16'!$E$29:$E61)*'16'!$E$3</f>
        <v>0</v>
      </c>
      <c r="W61" s="208">
        <f>SUMIF('17'!$C$10:$C$29,$C61,'17'!$E$10:$E$29)*'17'!$E$3</f>
        <v>0</v>
      </c>
      <c r="X61" s="208">
        <f>SUMIF('18'!$C$10:$C$29,$C61,'18'!$E$10:$E$29)*'18'!$E$3</f>
        <v>0</v>
      </c>
      <c r="Y61" s="208">
        <f>SUMIF('19'!$C$10:$C$28,$C61,'19'!$E$10:$E$28)*'19'!$E$3</f>
        <v>0</v>
      </c>
      <c r="Z61" s="208">
        <f>SUMIF('20'!$C$10:$C$29,$C61,'20'!$E$10:$E$29)*'20'!$E$3</f>
        <v>0</v>
      </c>
      <c r="AA61" s="208">
        <f>SUMIF('21'!$C$10:$C$29,$C61,'21'!$E$10:$E$29)*'21'!$E$3</f>
        <v>0</v>
      </c>
    </row>
    <row r="62" spans="3:27" ht="15.75" hidden="1" thickTop="1">
      <c r="C62" s="207" t="s">
        <v>301</v>
      </c>
      <c r="D62" s="207" t="s">
        <v>302</v>
      </c>
      <c r="F62" s="336">
        <f t="shared" si="1"/>
        <v>0</v>
      </c>
      <c r="G62" s="208">
        <f>SUMIF('01'!$C$10:$C$29,$C62,'01'!$E$10:$E$29)*'01'!$E$3</f>
        <v>0</v>
      </c>
      <c r="H62" s="208">
        <f>SUMIF('02'!$C$10:$C$28,$C62,'02'!$E$10:$E$28)*'02'!$E$3</f>
        <v>0</v>
      </c>
      <c r="I62" s="208">
        <f>SUMIF('03'!$C$10:$C$29,$C62,'03'!$E$10:$E$29)*'03'!$E$3</f>
        <v>0</v>
      </c>
      <c r="J62" s="208">
        <f>SUMIF('04'!$C$10:$C$26,$C62,'04'!$E$10:$E$26)*'04'!$E$3</f>
        <v>0</v>
      </c>
      <c r="K62" s="208">
        <f>SUMIF('05'!$C$10:$C$29,$C62,'05'!$E$10:$E$29)*'05'!$E$3</f>
        <v>0</v>
      </c>
      <c r="L62" s="208">
        <f>SUMIF('06'!$C$10:$C$29,$C62,'06'!$E$10:$E$29)*'06'!$E$3</f>
        <v>0</v>
      </c>
      <c r="M62" s="208">
        <f>SUMIF('07'!$C$10:$C$26,$C62,'07'!$E$10:$E$26)*'07'!$E$3</f>
        <v>0</v>
      </c>
      <c r="N62" s="208">
        <f>SUMIF('08'!$C$10:$C$29,$C62,'08'!$E$10:$E$29)*'08'!$E$3</f>
        <v>0</v>
      </c>
      <c r="O62" s="208">
        <f>SUMIF('09'!$C$10:$C$29,$C62,'09'!$E$10:$E$29)*'09'!$E$3</f>
        <v>0</v>
      </c>
      <c r="P62" s="208">
        <f>SUMIF('10'!$C$10:$C$29,$C62,'10'!$E$10:$E$29)*'10'!$E$3</f>
        <v>0</v>
      </c>
      <c r="Q62" s="208">
        <f>SUMIF('11'!$C$10:$C$39,$C62,'11'!$E$10:$E$39)*'11'!$E$3</f>
        <v>0</v>
      </c>
      <c r="R62" s="208">
        <f>SUMIF('12'!$C$10:$C$29,$C62,'12'!$E$10:$E$29)*'12'!$E$3</f>
        <v>0</v>
      </c>
      <c r="S62" s="208">
        <f>SUMIF('13'!$C$10:$C$29,$C62,'13'!$E$10:$E$29)*'13'!$E$3</f>
        <v>0</v>
      </c>
      <c r="T62" s="208">
        <f>SUMIF('14'!$C$10:$C$29,$C62,'14'!$E$10:$E$29)*'14'!$E$3</f>
        <v>0</v>
      </c>
      <c r="U62" s="208">
        <f>SUMIF('15'!$C$10:$C$29,$C62,'15'!$E$10:$E$29)*'15'!$E$3</f>
        <v>0</v>
      </c>
      <c r="V62" s="208">
        <f>SUMIF('16'!$C$10:$C$29,$C62,'16'!$E$29:$E62)*'16'!$E$3</f>
        <v>0</v>
      </c>
      <c r="W62" s="208">
        <f>SUMIF('17'!$C$10:$C$29,$C62,'17'!$E$10:$E$29)*'17'!$E$3</f>
        <v>0</v>
      </c>
      <c r="X62" s="208">
        <f>SUMIF('18'!$C$10:$C$29,$C62,'18'!$E$10:$E$29)*'18'!$E$3</f>
        <v>0</v>
      </c>
      <c r="Y62" s="208">
        <f>SUMIF('19'!$C$10:$C$28,$C62,'19'!$E$10:$E$28)*'19'!$E$3</f>
        <v>0</v>
      </c>
      <c r="Z62" s="208">
        <f>SUMIF('20'!$C$10:$C$29,$C62,'20'!$E$10:$E$29)*'20'!$E$3</f>
        <v>0</v>
      </c>
      <c r="AA62" s="208">
        <f>SUMIF('21'!$C$10:$C$29,$C62,'21'!$E$10:$E$29)*'21'!$E$3</f>
        <v>0</v>
      </c>
    </row>
    <row r="63" spans="3:27" ht="15.75" hidden="1" thickTop="1">
      <c r="C63" s="207" t="s">
        <v>303</v>
      </c>
      <c r="D63" s="207" t="s">
        <v>304</v>
      </c>
      <c r="F63" s="336">
        <f t="shared" si="1"/>
        <v>0</v>
      </c>
      <c r="G63" s="208">
        <f>SUMIF('01'!$C$10:$C$29,$C63,'01'!$E$10:$E$29)*'01'!$E$3</f>
        <v>0</v>
      </c>
      <c r="H63" s="208">
        <f>SUMIF('02'!$C$10:$C$28,$C63,'02'!$E$10:$E$28)*'02'!$E$3</f>
        <v>0</v>
      </c>
      <c r="I63" s="208">
        <f>SUMIF('03'!$C$10:$C$29,$C63,'03'!$E$10:$E$29)*'03'!$E$3</f>
        <v>0</v>
      </c>
      <c r="J63" s="208">
        <f>SUMIF('04'!$C$10:$C$26,$C63,'04'!$E$10:$E$26)*'04'!$E$3</f>
        <v>0</v>
      </c>
      <c r="K63" s="208">
        <f>SUMIF('05'!$C$10:$C$29,$C63,'05'!$E$10:$E$29)*'05'!$E$3</f>
        <v>0</v>
      </c>
      <c r="L63" s="208">
        <f>SUMIF('06'!$C$10:$C$29,$C63,'06'!$E$10:$E$29)*'06'!$E$3</f>
        <v>0</v>
      </c>
      <c r="M63" s="208">
        <f>SUMIF('07'!$C$10:$C$26,$C63,'07'!$E$10:$E$26)*'07'!$E$3</f>
        <v>0</v>
      </c>
      <c r="N63" s="208">
        <f>SUMIF('08'!$C$10:$C$29,$C63,'08'!$E$10:$E$29)*'08'!$E$3</f>
        <v>0</v>
      </c>
      <c r="O63" s="208">
        <f>SUMIF('09'!$C$10:$C$29,$C63,'09'!$E$10:$E$29)*'09'!$E$3</f>
        <v>0</v>
      </c>
      <c r="P63" s="208">
        <f>SUMIF('10'!$C$10:$C$29,$C63,'10'!$E$10:$E$29)*'10'!$E$3</f>
        <v>0</v>
      </c>
      <c r="Q63" s="208">
        <f>SUMIF('11'!$C$10:$C$39,$C63,'11'!$E$10:$E$39)*'11'!$E$3</f>
        <v>0</v>
      </c>
      <c r="R63" s="208">
        <f>SUMIF('12'!$C$10:$C$29,$C63,'12'!$E$10:$E$29)*'12'!$E$3</f>
        <v>0</v>
      </c>
      <c r="S63" s="208">
        <f>SUMIF('13'!$C$10:$C$29,$C63,'13'!$E$10:$E$29)*'13'!$E$3</f>
        <v>0</v>
      </c>
      <c r="T63" s="208">
        <f>SUMIF('14'!$C$10:$C$29,$C63,'14'!$E$10:$E$29)*'14'!$E$3</f>
        <v>0</v>
      </c>
      <c r="U63" s="208">
        <f>SUMIF('15'!$C$10:$C$29,$C63,'15'!$E$10:$E$29)*'15'!$E$3</f>
        <v>0</v>
      </c>
      <c r="V63" s="208">
        <f>SUMIF('16'!$C$10:$C$29,$C63,'16'!$E$29:$E63)*'16'!$E$3</f>
        <v>0</v>
      </c>
      <c r="W63" s="208">
        <f>SUMIF('17'!$C$10:$C$29,$C63,'17'!$E$10:$E$29)*'17'!$E$3</f>
        <v>0</v>
      </c>
      <c r="X63" s="208">
        <f>SUMIF('18'!$C$10:$C$29,$C63,'18'!$E$10:$E$29)*'18'!$E$3</f>
        <v>0</v>
      </c>
      <c r="Y63" s="208">
        <f>SUMIF('19'!$C$10:$C$28,$C63,'19'!$E$10:$E$28)*'19'!$E$3</f>
        <v>0</v>
      </c>
      <c r="Z63" s="208">
        <f>SUMIF('20'!$C$10:$C$29,$C63,'20'!$E$10:$E$29)*'20'!$E$3</f>
        <v>0</v>
      </c>
      <c r="AA63" s="208">
        <f>SUMIF('21'!$C$10:$C$29,$C63,'21'!$E$10:$E$29)*'21'!$E$3</f>
        <v>0</v>
      </c>
    </row>
    <row r="64" spans="3:27" ht="15.75" hidden="1" thickTop="1">
      <c r="C64" s="207" t="s">
        <v>305</v>
      </c>
      <c r="D64" s="207" t="s">
        <v>306</v>
      </c>
      <c r="F64" s="336">
        <f t="shared" si="1"/>
        <v>0</v>
      </c>
      <c r="G64" s="208">
        <f>SUMIF('01'!$C$10:$C$29,$C64,'01'!$E$10:$E$29)*'01'!$E$3</f>
        <v>0</v>
      </c>
      <c r="H64" s="208">
        <f>SUMIF('02'!$C$10:$C$28,$C64,'02'!$E$10:$E$28)*'02'!$E$3</f>
        <v>0</v>
      </c>
      <c r="I64" s="208">
        <f>SUMIF('03'!$C$10:$C$29,$C64,'03'!$E$10:$E$29)*'03'!$E$3</f>
        <v>0</v>
      </c>
      <c r="J64" s="208">
        <f>SUMIF('04'!$C$10:$C$26,$C64,'04'!$E$10:$E$26)*'04'!$E$3</f>
        <v>0</v>
      </c>
      <c r="K64" s="208">
        <f>SUMIF('05'!$C$10:$C$29,$C64,'05'!$E$10:$E$29)*'05'!$E$3</f>
        <v>0</v>
      </c>
      <c r="L64" s="208">
        <f>SUMIF('06'!$C$10:$C$29,$C64,'06'!$E$10:$E$29)*'06'!$E$3</f>
        <v>0</v>
      </c>
      <c r="M64" s="208">
        <f>SUMIF('07'!$C$10:$C$26,$C64,'07'!$E$10:$E$26)*'07'!$E$3</f>
        <v>0</v>
      </c>
      <c r="N64" s="208">
        <f>SUMIF('08'!$C$10:$C$29,$C64,'08'!$E$10:$E$29)*'08'!$E$3</f>
        <v>0</v>
      </c>
      <c r="O64" s="208">
        <f>SUMIF('09'!$C$10:$C$29,$C64,'09'!$E$10:$E$29)*'09'!$E$3</f>
        <v>0</v>
      </c>
      <c r="P64" s="208">
        <f>SUMIF('10'!$C$10:$C$29,$C64,'10'!$E$10:$E$29)*'10'!$E$3</f>
        <v>0</v>
      </c>
      <c r="Q64" s="208">
        <f>SUMIF('11'!$C$10:$C$39,$C64,'11'!$E$10:$E$39)*'11'!$E$3</f>
        <v>0</v>
      </c>
      <c r="R64" s="208">
        <f>SUMIF('12'!$C$10:$C$29,$C64,'12'!$E$10:$E$29)*'12'!$E$3</f>
        <v>0</v>
      </c>
      <c r="S64" s="208">
        <f>SUMIF('13'!$C$10:$C$29,$C64,'13'!$E$10:$E$29)*'13'!$E$3</f>
        <v>0</v>
      </c>
      <c r="T64" s="208">
        <f>SUMIF('14'!$C$10:$C$29,$C64,'14'!$E$10:$E$29)*'14'!$E$3</f>
        <v>0</v>
      </c>
      <c r="U64" s="208">
        <f>SUMIF('15'!$C$10:$C$29,$C64,'15'!$E$10:$E$29)*'15'!$E$3</f>
        <v>0</v>
      </c>
      <c r="V64" s="208">
        <f>SUMIF('16'!$C$10:$C$29,$C64,'16'!$E$29:$E64)*'16'!$E$3</f>
        <v>0</v>
      </c>
      <c r="W64" s="208">
        <f>SUMIF('17'!$C$10:$C$29,$C64,'17'!$E$10:$E$29)*'17'!$E$3</f>
        <v>0</v>
      </c>
      <c r="X64" s="208">
        <f>SUMIF('18'!$C$10:$C$29,$C64,'18'!$E$10:$E$29)*'18'!$E$3</f>
        <v>0</v>
      </c>
      <c r="Y64" s="208">
        <f>SUMIF('19'!$C$10:$C$28,$C64,'19'!$E$10:$E$28)*'19'!$E$3</f>
        <v>0</v>
      </c>
      <c r="Z64" s="208">
        <f>SUMIF('20'!$C$10:$C$29,$C64,'20'!$E$10:$E$29)*'20'!$E$3</f>
        <v>0</v>
      </c>
      <c r="AA64" s="208">
        <f>SUMIF('21'!$C$10:$C$29,$C64,'21'!$E$10:$E$29)*'21'!$E$3</f>
        <v>0</v>
      </c>
    </row>
    <row r="65" spans="3:27" ht="15.75" hidden="1" thickTop="1">
      <c r="C65" s="207" t="s">
        <v>307</v>
      </c>
      <c r="D65" s="207" t="s">
        <v>308</v>
      </c>
      <c r="F65" s="336">
        <f t="shared" si="1"/>
        <v>0</v>
      </c>
      <c r="G65" s="208">
        <f>SUMIF('01'!$C$10:$C$29,$C65,'01'!$E$10:$E$29)*'01'!$E$3</f>
        <v>0</v>
      </c>
      <c r="H65" s="208">
        <f>SUMIF('02'!$C$10:$C$28,$C65,'02'!$E$10:$E$28)*'02'!$E$3</f>
        <v>0</v>
      </c>
      <c r="I65" s="208">
        <f>SUMIF('03'!$C$10:$C$29,$C65,'03'!$E$10:$E$29)*'03'!$E$3</f>
        <v>0</v>
      </c>
      <c r="J65" s="208">
        <f>SUMIF('04'!$C$10:$C$26,$C65,'04'!$E$10:$E$26)*'04'!$E$3</f>
        <v>0</v>
      </c>
      <c r="K65" s="208">
        <f>SUMIF('05'!$C$10:$C$29,$C65,'05'!$E$10:$E$29)*'05'!$E$3</f>
        <v>0</v>
      </c>
      <c r="L65" s="208">
        <f>SUMIF('06'!$C$10:$C$29,$C65,'06'!$E$10:$E$29)*'06'!$E$3</f>
        <v>0</v>
      </c>
      <c r="M65" s="208">
        <f>SUMIF('07'!$C$10:$C$26,$C65,'07'!$E$10:$E$26)*'07'!$E$3</f>
        <v>0</v>
      </c>
      <c r="N65" s="208">
        <f>SUMIF('08'!$C$10:$C$29,$C65,'08'!$E$10:$E$29)*'08'!$E$3</f>
        <v>0</v>
      </c>
      <c r="O65" s="208">
        <f>SUMIF('09'!$C$10:$C$29,$C65,'09'!$E$10:$E$29)*'09'!$E$3</f>
        <v>0</v>
      </c>
      <c r="P65" s="208">
        <f>SUMIF('10'!$C$10:$C$29,$C65,'10'!$E$10:$E$29)*'10'!$E$3</f>
        <v>0</v>
      </c>
      <c r="Q65" s="208">
        <f>SUMIF('11'!$C$10:$C$39,$C65,'11'!$E$10:$E$39)*'11'!$E$3</f>
        <v>0</v>
      </c>
      <c r="R65" s="208">
        <f>SUMIF('12'!$C$10:$C$29,$C65,'12'!$E$10:$E$29)*'12'!$E$3</f>
        <v>0</v>
      </c>
      <c r="S65" s="208">
        <f>SUMIF('13'!$C$10:$C$29,$C65,'13'!$E$10:$E$29)*'13'!$E$3</f>
        <v>0</v>
      </c>
      <c r="T65" s="208">
        <f>SUMIF('14'!$C$10:$C$29,$C65,'14'!$E$10:$E$29)*'14'!$E$3</f>
        <v>0</v>
      </c>
      <c r="U65" s="208">
        <f>SUMIF('15'!$C$10:$C$29,$C65,'15'!$E$10:$E$29)*'15'!$E$3</f>
        <v>0</v>
      </c>
      <c r="V65" s="208">
        <f>SUMIF('16'!$C$10:$C$29,$C65,'16'!$E$29:$E65)*'16'!$E$3</f>
        <v>0</v>
      </c>
      <c r="W65" s="208">
        <f>SUMIF('17'!$C$10:$C$29,$C65,'17'!$E$10:$E$29)*'17'!$E$3</f>
        <v>0</v>
      </c>
      <c r="X65" s="208">
        <f>SUMIF('18'!$C$10:$C$29,$C65,'18'!$E$10:$E$29)*'18'!$E$3</f>
        <v>0</v>
      </c>
      <c r="Y65" s="208">
        <f>SUMIF('19'!$C$10:$C$28,$C65,'19'!$E$10:$E$28)*'19'!$E$3</f>
        <v>0</v>
      </c>
      <c r="Z65" s="208">
        <f>SUMIF('20'!$C$10:$C$29,$C65,'20'!$E$10:$E$29)*'20'!$E$3</f>
        <v>0</v>
      </c>
      <c r="AA65" s="208">
        <f>SUMIF('21'!$C$10:$C$29,$C65,'21'!$E$10:$E$29)*'21'!$E$3</f>
        <v>0</v>
      </c>
    </row>
    <row r="66" spans="3:27" ht="15.75" hidden="1" thickTop="1">
      <c r="C66" s="207" t="s">
        <v>309</v>
      </c>
      <c r="D66" s="207" t="s">
        <v>310</v>
      </c>
      <c r="F66" s="336">
        <f t="shared" si="1"/>
        <v>0</v>
      </c>
      <c r="G66" s="208">
        <f>SUMIF('01'!$C$10:$C$29,$C66,'01'!$E$10:$E$29)*'01'!$E$3</f>
        <v>0</v>
      </c>
      <c r="H66" s="208">
        <f>SUMIF('02'!$C$10:$C$28,$C66,'02'!$E$10:$E$28)*'02'!$E$3</f>
        <v>0</v>
      </c>
      <c r="I66" s="208">
        <f>SUMIF('03'!$C$10:$C$29,$C66,'03'!$E$10:$E$29)*'03'!$E$3</f>
        <v>0</v>
      </c>
      <c r="J66" s="208">
        <f>SUMIF('04'!$C$10:$C$26,$C66,'04'!$E$10:$E$26)*'04'!$E$3</f>
        <v>0</v>
      </c>
      <c r="K66" s="208">
        <f>SUMIF('05'!$C$10:$C$29,$C66,'05'!$E$10:$E$29)*'05'!$E$3</f>
        <v>0</v>
      </c>
      <c r="L66" s="208">
        <f>SUMIF('06'!$C$10:$C$29,$C66,'06'!$E$10:$E$29)*'06'!$E$3</f>
        <v>0</v>
      </c>
      <c r="M66" s="208">
        <f>SUMIF('07'!$C$10:$C$26,$C66,'07'!$E$10:$E$26)*'07'!$E$3</f>
        <v>0</v>
      </c>
      <c r="N66" s="208">
        <f>SUMIF('08'!$C$10:$C$29,$C66,'08'!$E$10:$E$29)*'08'!$E$3</f>
        <v>0</v>
      </c>
      <c r="O66" s="208">
        <f>SUMIF('09'!$C$10:$C$29,$C66,'09'!$E$10:$E$29)*'09'!$E$3</f>
        <v>0</v>
      </c>
      <c r="P66" s="208">
        <f>SUMIF('10'!$C$10:$C$29,$C66,'10'!$E$10:$E$29)*'10'!$E$3</f>
        <v>0</v>
      </c>
      <c r="Q66" s="208">
        <f>SUMIF('11'!$C$10:$C$39,$C66,'11'!$E$10:$E$39)*'11'!$E$3</f>
        <v>0</v>
      </c>
      <c r="R66" s="208">
        <f>SUMIF('12'!$C$10:$C$29,$C66,'12'!$E$10:$E$29)*'12'!$E$3</f>
        <v>0</v>
      </c>
      <c r="S66" s="208">
        <f>SUMIF('13'!$C$10:$C$29,$C66,'13'!$E$10:$E$29)*'13'!$E$3</f>
        <v>0</v>
      </c>
      <c r="T66" s="208">
        <f>SUMIF('14'!$C$10:$C$29,$C66,'14'!$E$10:$E$29)*'14'!$E$3</f>
        <v>0</v>
      </c>
      <c r="U66" s="208">
        <f>SUMIF('15'!$C$10:$C$29,$C66,'15'!$E$10:$E$29)*'15'!$E$3</f>
        <v>0</v>
      </c>
      <c r="V66" s="208">
        <f>SUMIF('16'!$C$10:$C$29,$C66,'16'!$E$29:$E66)*'16'!$E$3</f>
        <v>0</v>
      </c>
      <c r="W66" s="208">
        <f>SUMIF('17'!$C$10:$C$29,$C66,'17'!$E$10:$E$29)*'17'!$E$3</f>
        <v>0</v>
      </c>
      <c r="X66" s="208">
        <f>SUMIF('18'!$C$10:$C$29,$C66,'18'!$E$10:$E$29)*'18'!$E$3</f>
        <v>0</v>
      </c>
      <c r="Y66" s="208">
        <f>SUMIF('19'!$C$10:$C$28,$C66,'19'!$E$10:$E$28)*'19'!$E$3</f>
        <v>0</v>
      </c>
      <c r="Z66" s="208">
        <f>SUMIF('20'!$C$10:$C$29,$C66,'20'!$E$10:$E$29)*'20'!$E$3</f>
        <v>0</v>
      </c>
      <c r="AA66" s="208">
        <f>SUMIF('21'!$C$10:$C$29,$C66,'21'!$E$10:$E$29)*'21'!$E$3</f>
        <v>0</v>
      </c>
    </row>
    <row r="67" spans="3:27" ht="15.75" hidden="1" thickTop="1">
      <c r="C67" s="207" t="s">
        <v>311</v>
      </c>
      <c r="D67" s="207" t="s">
        <v>312</v>
      </c>
      <c r="F67" s="336">
        <f t="shared" si="1"/>
        <v>0</v>
      </c>
      <c r="G67" s="208">
        <f>SUMIF('01'!$C$10:$C$29,$C67,'01'!$E$10:$E$29)*'01'!$E$3</f>
        <v>0</v>
      </c>
      <c r="H67" s="208">
        <f>SUMIF('02'!$C$10:$C$28,$C67,'02'!$E$10:$E$28)*'02'!$E$3</f>
        <v>0</v>
      </c>
      <c r="I67" s="208">
        <f>SUMIF('03'!$C$10:$C$29,$C67,'03'!$E$10:$E$29)*'03'!$E$3</f>
        <v>0</v>
      </c>
      <c r="J67" s="208">
        <f>SUMIF('04'!$C$10:$C$26,$C67,'04'!$E$10:$E$26)*'04'!$E$3</f>
        <v>0</v>
      </c>
      <c r="K67" s="208">
        <f>SUMIF('05'!$C$10:$C$29,$C67,'05'!$E$10:$E$29)*'05'!$E$3</f>
        <v>0</v>
      </c>
      <c r="L67" s="208">
        <f>SUMIF('06'!$C$10:$C$29,$C67,'06'!$E$10:$E$29)*'06'!$E$3</f>
        <v>0</v>
      </c>
      <c r="M67" s="208">
        <f>SUMIF('07'!$C$10:$C$26,$C67,'07'!$E$10:$E$26)*'07'!$E$3</f>
        <v>0</v>
      </c>
      <c r="N67" s="208">
        <f>SUMIF('08'!$C$10:$C$29,$C67,'08'!$E$10:$E$29)*'08'!$E$3</f>
        <v>0</v>
      </c>
      <c r="O67" s="208">
        <f>SUMIF('09'!$C$10:$C$29,$C67,'09'!$E$10:$E$29)*'09'!$E$3</f>
        <v>0</v>
      </c>
      <c r="P67" s="208">
        <f>SUMIF('10'!$C$10:$C$29,$C67,'10'!$E$10:$E$29)*'10'!$E$3</f>
        <v>0</v>
      </c>
      <c r="Q67" s="208">
        <f>SUMIF('11'!$C$10:$C$39,$C67,'11'!$E$10:$E$39)*'11'!$E$3</f>
        <v>0</v>
      </c>
      <c r="R67" s="208">
        <f>SUMIF('12'!$C$10:$C$29,$C67,'12'!$E$10:$E$29)*'12'!$E$3</f>
        <v>0</v>
      </c>
      <c r="S67" s="208">
        <f>SUMIF('13'!$C$10:$C$29,$C67,'13'!$E$10:$E$29)*'13'!$E$3</f>
        <v>0</v>
      </c>
      <c r="T67" s="208">
        <f>SUMIF('14'!$C$10:$C$29,$C67,'14'!$E$10:$E$29)*'14'!$E$3</f>
        <v>0</v>
      </c>
      <c r="U67" s="208">
        <f>SUMIF('15'!$C$10:$C$29,$C67,'15'!$E$10:$E$29)*'15'!$E$3</f>
        <v>0</v>
      </c>
      <c r="V67" s="208">
        <f>SUMIF('16'!$C$10:$C$29,$C67,'16'!$E$29:$E67)*'16'!$E$3</f>
        <v>0</v>
      </c>
      <c r="W67" s="208">
        <f>SUMIF('17'!$C$10:$C$29,$C67,'17'!$E$10:$E$29)*'17'!$E$3</f>
        <v>0</v>
      </c>
      <c r="X67" s="208">
        <f>SUMIF('18'!$C$10:$C$29,$C67,'18'!$E$10:$E$29)*'18'!$E$3</f>
        <v>0</v>
      </c>
      <c r="Y67" s="208">
        <f>SUMIF('19'!$C$10:$C$28,$C67,'19'!$E$10:$E$28)*'19'!$E$3</f>
        <v>0</v>
      </c>
      <c r="Z67" s="208">
        <f>SUMIF('20'!$C$10:$C$29,$C67,'20'!$E$10:$E$29)*'20'!$E$3</f>
        <v>0</v>
      </c>
      <c r="AA67" s="208">
        <f>SUMIF('21'!$C$10:$C$29,$C67,'21'!$E$10:$E$29)*'21'!$E$3</f>
        <v>0</v>
      </c>
    </row>
    <row r="68" spans="3:27" ht="15.75" hidden="1" thickTop="1">
      <c r="C68" s="207" t="s">
        <v>313</v>
      </c>
      <c r="D68" s="207" t="s">
        <v>314</v>
      </c>
      <c r="F68" s="336">
        <f t="shared" si="1"/>
        <v>0</v>
      </c>
      <c r="G68" s="208">
        <f>SUMIF('01'!$C$10:$C$29,$C68,'01'!$E$10:$E$29)*'01'!$E$3</f>
        <v>0</v>
      </c>
      <c r="H68" s="208">
        <f>SUMIF('02'!$C$10:$C$28,$C68,'02'!$E$10:$E$28)*'02'!$E$3</f>
        <v>0</v>
      </c>
      <c r="I68" s="208">
        <f>SUMIF('03'!$C$10:$C$29,$C68,'03'!$E$10:$E$29)*'03'!$E$3</f>
        <v>0</v>
      </c>
      <c r="J68" s="208">
        <f>SUMIF('04'!$C$10:$C$26,$C68,'04'!$E$10:$E$26)*'04'!$E$3</f>
        <v>0</v>
      </c>
      <c r="K68" s="208">
        <f>SUMIF('05'!$C$10:$C$29,$C68,'05'!$E$10:$E$29)*'05'!$E$3</f>
        <v>0</v>
      </c>
      <c r="L68" s="208">
        <f>SUMIF('06'!$C$10:$C$29,$C68,'06'!$E$10:$E$29)*'06'!$E$3</f>
        <v>0</v>
      </c>
      <c r="M68" s="208">
        <f>SUMIF('07'!$C$10:$C$26,$C68,'07'!$E$10:$E$26)*'07'!$E$3</f>
        <v>0</v>
      </c>
      <c r="N68" s="208">
        <f>SUMIF('08'!$C$10:$C$29,$C68,'08'!$E$10:$E$29)*'08'!$E$3</f>
        <v>0</v>
      </c>
      <c r="O68" s="208">
        <f>SUMIF('09'!$C$10:$C$29,$C68,'09'!$E$10:$E$29)*'09'!$E$3</f>
        <v>0</v>
      </c>
      <c r="P68" s="208">
        <f>SUMIF('10'!$C$10:$C$29,$C68,'10'!$E$10:$E$29)*'10'!$E$3</f>
        <v>0</v>
      </c>
      <c r="Q68" s="208">
        <f>SUMIF('11'!$C$10:$C$39,$C68,'11'!$E$10:$E$39)*'11'!$E$3</f>
        <v>0</v>
      </c>
      <c r="R68" s="208">
        <f>SUMIF('12'!$C$10:$C$29,$C68,'12'!$E$10:$E$29)*'12'!$E$3</f>
        <v>0</v>
      </c>
      <c r="S68" s="208">
        <f>SUMIF('13'!$C$10:$C$29,$C68,'13'!$E$10:$E$29)*'13'!$E$3</f>
        <v>0</v>
      </c>
      <c r="T68" s="208">
        <f>SUMIF('14'!$C$10:$C$29,$C68,'14'!$E$10:$E$29)*'14'!$E$3</f>
        <v>0</v>
      </c>
      <c r="U68" s="208">
        <f>SUMIF('15'!$C$10:$C$29,$C68,'15'!$E$10:$E$29)*'15'!$E$3</f>
        <v>0</v>
      </c>
      <c r="V68" s="208">
        <f>SUMIF('16'!$C$10:$C$29,$C68,'16'!$E$29:$E68)*'16'!$E$3</f>
        <v>0</v>
      </c>
      <c r="W68" s="208">
        <f>SUMIF('17'!$C$10:$C$29,$C68,'17'!$E$10:$E$29)*'17'!$E$3</f>
        <v>0</v>
      </c>
      <c r="X68" s="208">
        <f>SUMIF('18'!$C$10:$C$29,$C68,'18'!$E$10:$E$29)*'18'!$E$3</f>
        <v>0</v>
      </c>
      <c r="Y68" s="208">
        <f>SUMIF('19'!$C$10:$C$28,$C68,'19'!$E$10:$E$28)*'19'!$E$3</f>
        <v>0</v>
      </c>
      <c r="Z68" s="208">
        <f>SUMIF('20'!$C$10:$C$29,$C68,'20'!$E$10:$E$29)*'20'!$E$3</f>
        <v>0</v>
      </c>
      <c r="AA68" s="208">
        <f>SUMIF('21'!$C$10:$C$29,$C68,'21'!$E$10:$E$29)*'21'!$E$3</f>
        <v>0</v>
      </c>
    </row>
    <row r="69" spans="3:27" ht="15.75" hidden="1" thickTop="1">
      <c r="C69" s="207" t="s">
        <v>315</v>
      </c>
      <c r="D69" s="207" t="s">
        <v>316</v>
      </c>
      <c r="F69" s="336">
        <f t="shared" si="1"/>
        <v>0</v>
      </c>
      <c r="G69" s="208">
        <f>SUMIF('01'!$C$10:$C$29,$C69,'01'!$E$10:$E$29)*'01'!$E$3</f>
        <v>0</v>
      </c>
      <c r="H69" s="208">
        <f>SUMIF('02'!$C$10:$C$28,$C69,'02'!$E$10:$E$28)*'02'!$E$3</f>
        <v>0</v>
      </c>
      <c r="I69" s="208">
        <f>SUMIF('03'!$C$10:$C$29,$C69,'03'!$E$10:$E$29)*'03'!$E$3</f>
        <v>0</v>
      </c>
      <c r="J69" s="208">
        <f>SUMIF('04'!$C$10:$C$26,$C69,'04'!$E$10:$E$26)*'04'!$E$3</f>
        <v>0</v>
      </c>
      <c r="K69" s="208">
        <f>SUMIF('05'!$C$10:$C$29,$C69,'05'!$E$10:$E$29)*'05'!$E$3</f>
        <v>0</v>
      </c>
      <c r="L69" s="208">
        <f>SUMIF('06'!$C$10:$C$29,$C69,'06'!$E$10:$E$29)*'06'!$E$3</f>
        <v>0</v>
      </c>
      <c r="M69" s="208">
        <f>SUMIF('07'!$C$10:$C$26,$C69,'07'!$E$10:$E$26)*'07'!$E$3</f>
        <v>0</v>
      </c>
      <c r="N69" s="208">
        <f>SUMIF('08'!$C$10:$C$29,$C69,'08'!$E$10:$E$29)*'08'!$E$3</f>
        <v>0</v>
      </c>
      <c r="O69" s="208">
        <f>SUMIF('09'!$C$10:$C$29,$C69,'09'!$E$10:$E$29)*'09'!$E$3</f>
        <v>0</v>
      </c>
      <c r="P69" s="208">
        <f>SUMIF('10'!$C$10:$C$29,$C69,'10'!$E$10:$E$29)*'10'!$E$3</f>
        <v>0</v>
      </c>
      <c r="Q69" s="208">
        <f>SUMIF('11'!$C$10:$C$39,$C69,'11'!$E$10:$E$39)*'11'!$E$3</f>
        <v>0</v>
      </c>
      <c r="R69" s="208">
        <f>SUMIF('12'!$C$10:$C$29,$C69,'12'!$E$10:$E$29)*'12'!$E$3</f>
        <v>0</v>
      </c>
      <c r="S69" s="208">
        <f>SUMIF('13'!$C$10:$C$29,$C69,'13'!$E$10:$E$29)*'13'!$E$3</f>
        <v>0</v>
      </c>
      <c r="T69" s="208">
        <f>SUMIF('14'!$C$10:$C$29,$C69,'14'!$E$10:$E$29)*'14'!$E$3</f>
        <v>0</v>
      </c>
      <c r="U69" s="208">
        <f>SUMIF('15'!$C$10:$C$29,$C69,'15'!$E$10:$E$29)*'15'!$E$3</f>
        <v>0</v>
      </c>
      <c r="V69" s="208">
        <f>SUMIF('16'!$C$10:$C$29,$C69,'16'!$E$29:$E69)*'16'!$E$3</f>
        <v>0</v>
      </c>
      <c r="W69" s="208">
        <f>SUMIF('17'!$C$10:$C$29,$C69,'17'!$E$10:$E$29)*'17'!$E$3</f>
        <v>0</v>
      </c>
      <c r="X69" s="208">
        <f>SUMIF('18'!$C$10:$C$29,$C69,'18'!$E$10:$E$29)*'18'!$E$3</f>
        <v>0</v>
      </c>
      <c r="Y69" s="208">
        <f>SUMIF('19'!$C$10:$C$28,$C69,'19'!$E$10:$E$28)*'19'!$E$3</f>
        <v>0</v>
      </c>
      <c r="Z69" s="208">
        <f>SUMIF('20'!$C$10:$C$29,$C69,'20'!$E$10:$E$29)*'20'!$E$3</f>
        <v>0</v>
      </c>
      <c r="AA69" s="208">
        <f>SUMIF('21'!$C$10:$C$29,$C69,'21'!$E$10:$E$29)*'21'!$E$3</f>
        <v>0</v>
      </c>
    </row>
    <row r="70" spans="3:27" ht="15.75" hidden="1" thickTop="1">
      <c r="C70" s="207" t="s">
        <v>317</v>
      </c>
      <c r="D70" s="207" t="s">
        <v>318</v>
      </c>
      <c r="F70" s="336">
        <f t="shared" si="1"/>
        <v>0</v>
      </c>
      <c r="G70" s="208">
        <f>SUMIF('01'!$C$10:$C$29,$C70,'01'!$E$10:$E$29)*'01'!$E$3</f>
        <v>0</v>
      </c>
      <c r="H70" s="208">
        <f>SUMIF('02'!$C$10:$C$28,$C70,'02'!$E$10:$E$28)*'02'!$E$3</f>
        <v>0</v>
      </c>
      <c r="I70" s="208">
        <f>SUMIF('03'!$C$10:$C$29,$C70,'03'!$E$10:$E$29)*'03'!$E$3</f>
        <v>0</v>
      </c>
      <c r="J70" s="208">
        <f>SUMIF('04'!$C$10:$C$26,$C70,'04'!$E$10:$E$26)*'04'!$E$3</f>
        <v>0</v>
      </c>
      <c r="K70" s="208">
        <f>SUMIF('05'!$C$10:$C$29,$C70,'05'!$E$10:$E$29)*'05'!$E$3</f>
        <v>0</v>
      </c>
      <c r="L70" s="208">
        <f>SUMIF('06'!$C$10:$C$29,$C70,'06'!$E$10:$E$29)*'06'!$E$3</f>
        <v>0</v>
      </c>
      <c r="M70" s="208">
        <f>SUMIF('07'!$C$10:$C$26,$C70,'07'!$E$10:$E$26)*'07'!$E$3</f>
        <v>0</v>
      </c>
      <c r="N70" s="208">
        <f>SUMIF('08'!$C$10:$C$29,$C70,'08'!$E$10:$E$29)*'08'!$E$3</f>
        <v>0</v>
      </c>
      <c r="O70" s="208">
        <f>SUMIF('09'!$C$10:$C$29,$C70,'09'!$E$10:$E$29)*'09'!$E$3</f>
        <v>0</v>
      </c>
      <c r="P70" s="208">
        <f>SUMIF('10'!$C$10:$C$29,$C70,'10'!$E$10:$E$29)*'10'!$E$3</f>
        <v>0</v>
      </c>
      <c r="Q70" s="208">
        <f>SUMIF('11'!$C$10:$C$39,$C70,'11'!$E$10:$E$39)*'11'!$E$3</f>
        <v>0</v>
      </c>
      <c r="R70" s="208">
        <f>SUMIF('12'!$C$10:$C$29,$C70,'12'!$E$10:$E$29)*'12'!$E$3</f>
        <v>0</v>
      </c>
      <c r="S70" s="208">
        <f>SUMIF('13'!$C$10:$C$29,$C70,'13'!$E$10:$E$29)*'13'!$E$3</f>
        <v>0</v>
      </c>
      <c r="T70" s="208">
        <f>SUMIF('14'!$C$10:$C$29,$C70,'14'!$E$10:$E$29)*'14'!$E$3</f>
        <v>0</v>
      </c>
      <c r="U70" s="208">
        <f>SUMIF('15'!$C$10:$C$29,$C70,'15'!$E$10:$E$29)*'15'!$E$3</f>
        <v>0</v>
      </c>
      <c r="V70" s="208">
        <f>SUMIF('16'!$C$10:$C$29,$C70,'16'!$E$29:$E70)*'16'!$E$3</f>
        <v>0</v>
      </c>
      <c r="W70" s="208">
        <f>SUMIF('17'!$C$10:$C$29,$C70,'17'!$E$10:$E$29)*'17'!$E$3</f>
        <v>0</v>
      </c>
      <c r="X70" s="208">
        <f>SUMIF('18'!$C$10:$C$29,$C70,'18'!$E$10:$E$29)*'18'!$E$3</f>
        <v>0</v>
      </c>
      <c r="Y70" s="208">
        <f>SUMIF('19'!$C$10:$C$28,$C70,'19'!$E$10:$E$28)*'19'!$E$3</f>
        <v>0</v>
      </c>
      <c r="Z70" s="208">
        <f>SUMIF('20'!$C$10:$C$29,$C70,'20'!$E$10:$E$29)*'20'!$E$3</f>
        <v>0</v>
      </c>
      <c r="AA70" s="208">
        <f>SUMIF('21'!$C$10:$C$29,$C70,'21'!$E$10:$E$29)*'21'!$E$3</f>
        <v>0</v>
      </c>
    </row>
    <row r="71" spans="3:27" ht="15.75" hidden="1" thickTop="1">
      <c r="C71" s="207" t="s">
        <v>319</v>
      </c>
      <c r="D71" s="207" t="s">
        <v>320</v>
      </c>
      <c r="F71" s="336">
        <f t="shared" si="1"/>
        <v>0</v>
      </c>
      <c r="G71" s="208">
        <f>SUMIF('01'!$C$10:$C$29,$C71,'01'!$E$10:$E$29)*'01'!$E$3</f>
        <v>0</v>
      </c>
      <c r="H71" s="208">
        <f>SUMIF('02'!$C$10:$C$28,$C71,'02'!$E$10:$E$28)*'02'!$E$3</f>
        <v>0</v>
      </c>
      <c r="I71" s="208">
        <f>SUMIF('03'!$C$10:$C$29,$C71,'03'!$E$10:$E$29)*'03'!$E$3</f>
        <v>0</v>
      </c>
      <c r="J71" s="208">
        <f>SUMIF('04'!$C$10:$C$26,$C71,'04'!$E$10:$E$26)*'04'!$E$3</f>
        <v>0</v>
      </c>
      <c r="K71" s="208">
        <f>SUMIF('05'!$C$10:$C$29,$C71,'05'!$E$10:$E$29)*'05'!$E$3</f>
        <v>0</v>
      </c>
      <c r="L71" s="208">
        <f>SUMIF('06'!$C$10:$C$29,$C71,'06'!$E$10:$E$29)*'06'!$E$3</f>
        <v>0</v>
      </c>
      <c r="M71" s="208">
        <f>SUMIF('07'!$C$10:$C$26,$C71,'07'!$E$10:$E$26)*'07'!$E$3</f>
        <v>0</v>
      </c>
      <c r="N71" s="208">
        <f>SUMIF('08'!$C$10:$C$29,$C71,'08'!$E$10:$E$29)*'08'!$E$3</f>
        <v>0</v>
      </c>
      <c r="O71" s="208">
        <f>SUMIF('09'!$C$10:$C$29,$C71,'09'!$E$10:$E$29)*'09'!$E$3</f>
        <v>0</v>
      </c>
      <c r="P71" s="208">
        <f>SUMIF('10'!$C$10:$C$29,$C71,'10'!$E$10:$E$29)*'10'!$E$3</f>
        <v>0</v>
      </c>
      <c r="Q71" s="208">
        <f>SUMIF('11'!$C$10:$C$39,$C71,'11'!$E$10:$E$39)*'11'!$E$3</f>
        <v>0</v>
      </c>
      <c r="R71" s="208">
        <f>SUMIF('12'!$C$10:$C$29,$C71,'12'!$E$10:$E$29)*'12'!$E$3</f>
        <v>0</v>
      </c>
      <c r="S71" s="208">
        <f>SUMIF('13'!$C$10:$C$29,$C71,'13'!$E$10:$E$29)*'13'!$E$3</f>
        <v>0</v>
      </c>
      <c r="T71" s="208">
        <f>SUMIF('14'!$C$10:$C$29,$C71,'14'!$E$10:$E$29)*'14'!$E$3</f>
        <v>0</v>
      </c>
      <c r="U71" s="208">
        <f>SUMIF('15'!$C$10:$C$29,$C71,'15'!$E$10:$E$29)*'15'!$E$3</f>
        <v>0</v>
      </c>
      <c r="V71" s="208">
        <f>SUMIF('16'!$C$10:$C$29,$C71,'16'!$E$29:$E71)*'16'!$E$3</f>
        <v>0</v>
      </c>
      <c r="W71" s="208">
        <f>SUMIF('17'!$C$10:$C$29,$C71,'17'!$E$10:$E$29)*'17'!$E$3</f>
        <v>0</v>
      </c>
      <c r="X71" s="208">
        <f>SUMIF('18'!$C$10:$C$29,$C71,'18'!$E$10:$E$29)*'18'!$E$3</f>
        <v>0</v>
      </c>
      <c r="Y71" s="208">
        <f>SUMIF('19'!$C$10:$C$28,$C71,'19'!$E$10:$E$28)*'19'!$E$3</f>
        <v>0</v>
      </c>
      <c r="Z71" s="208">
        <f>SUMIF('20'!$C$10:$C$29,$C71,'20'!$E$10:$E$29)*'20'!$E$3</f>
        <v>0</v>
      </c>
      <c r="AA71" s="208">
        <f>SUMIF('21'!$C$10:$C$29,$C71,'21'!$E$10:$E$29)*'21'!$E$3</f>
        <v>0</v>
      </c>
    </row>
    <row r="72" spans="3:27" ht="15.75" hidden="1" thickTop="1">
      <c r="C72" s="207" t="s">
        <v>321</v>
      </c>
      <c r="D72" s="207" t="s">
        <v>322</v>
      </c>
      <c r="F72" s="336">
        <f t="shared" si="1"/>
        <v>0</v>
      </c>
      <c r="G72" s="208">
        <f>SUMIF('01'!$C$10:$C$29,$C72,'01'!$E$10:$E$29)*'01'!$E$3</f>
        <v>0</v>
      </c>
      <c r="H72" s="208">
        <f>SUMIF('02'!$C$10:$C$28,$C72,'02'!$E$10:$E$28)*'02'!$E$3</f>
        <v>0</v>
      </c>
      <c r="I72" s="208">
        <f>SUMIF('03'!$C$10:$C$29,$C72,'03'!$E$10:$E$29)*'03'!$E$3</f>
        <v>0</v>
      </c>
      <c r="J72" s="208">
        <f>SUMIF('04'!$C$10:$C$26,$C72,'04'!$E$10:$E$26)*'04'!$E$3</f>
        <v>0</v>
      </c>
      <c r="K72" s="208">
        <f>SUMIF('05'!$C$10:$C$29,$C72,'05'!$E$10:$E$29)*'05'!$E$3</f>
        <v>0</v>
      </c>
      <c r="L72" s="208">
        <f>SUMIF('06'!$C$10:$C$29,$C72,'06'!$E$10:$E$29)*'06'!$E$3</f>
        <v>0</v>
      </c>
      <c r="M72" s="208">
        <f>SUMIF('07'!$C$10:$C$26,$C72,'07'!$E$10:$E$26)*'07'!$E$3</f>
        <v>0</v>
      </c>
      <c r="N72" s="208">
        <f>SUMIF('08'!$C$10:$C$29,$C72,'08'!$E$10:$E$29)*'08'!$E$3</f>
        <v>0</v>
      </c>
      <c r="O72" s="208">
        <f>SUMIF('09'!$C$10:$C$29,$C72,'09'!$E$10:$E$29)*'09'!$E$3</f>
        <v>0</v>
      </c>
      <c r="P72" s="208">
        <f>SUMIF('10'!$C$10:$C$29,$C72,'10'!$E$10:$E$29)*'10'!$E$3</f>
        <v>0</v>
      </c>
      <c r="Q72" s="208">
        <f>SUMIF('11'!$C$10:$C$39,$C72,'11'!$E$10:$E$39)*'11'!$E$3</f>
        <v>0</v>
      </c>
      <c r="R72" s="208">
        <f>SUMIF('12'!$C$10:$C$29,$C72,'12'!$E$10:$E$29)*'12'!$E$3</f>
        <v>0</v>
      </c>
      <c r="S72" s="208">
        <f>SUMIF('13'!$C$10:$C$29,$C72,'13'!$E$10:$E$29)*'13'!$E$3</f>
        <v>0</v>
      </c>
      <c r="T72" s="208">
        <f>SUMIF('14'!$C$10:$C$29,$C72,'14'!$E$10:$E$29)*'14'!$E$3</f>
        <v>0</v>
      </c>
      <c r="U72" s="208">
        <f>SUMIF('15'!$C$10:$C$29,$C72,'15'!$E$10:$E$29)*'15'!$E$3</f>
        <v>0</v>
      </c>
      <c r="V72" s="208">
        <f>SUMIF('16'!$C$10:$C$29,$C72,'16'!$E$29:$E72)*'16'!$E$3</f>
        <v>0</v>
      </c>
      <c r="W72" s="208">
        <f>SUMIF('17'!$C$10:$C$29,$C72,'17'!$E$10:$E$29)*'17'!$E$3</f>
        <v>0</v>
      </c>
      <c r="X72" s="208">
        <f>SUMIF('18'!$C$10:$C$29,$C72,'18'!$E$10:$E$29)*'18'!$E$3</f>
        <v>0</v>
      </c>
      <c r="Y72" s="208">
        <f>SUMIF('19'!$C$10:$C$28,$C72,'19'!$E$10:$E$28)*'19'!$E$3</f>
        <v>0</v>
      </c>
      <c r="Z72" s="208">
        <f>SUMIF('20'!$C$10:$C$29,$C72,'20'!$E$10:$E$29)*'20'!$E$3</f>
        <v>0</v>
      </c>
      <c r="AA72" s="208">
        <f>SUMIF('21'!$C$10:$C$29,$C72,'21'!$E$10:$E$29)*'21'!$E$3</f>
        <v>0</v>
      </c>
    </row>
    <row r="73" spans="3:27" ht="15.75" hidden="1" thickTop="1">
      <c r="C73" s="207" t="s">
        <v>323</v>
      </c>
      <c r="D73" s="207" t="s">
        <v>324</v>
      </c>
      <c r="F73" s="336">
        <f t="shared" si="1"/>
        <v>0</v>
      </c>
      <c r="G73" s="208">
        <f>SUMIF('01'!$C$10:$C$29,$C73,'01'!$E$10:$E$29)*'01'!$E$3</f>
        <v>0</v>
      </c>
      <c r="H73" s="208">
        <f>SUMIF('02'!$C$10:$C$28,$C73,'02'!$E$10:$E$28)*'02'!$E$3</f>
        <v>0</v>
      </c>
      <c r="I73" s="208">
        <f>SUMIF('03'!$C$10:$C$29,$C73,'03'!$E$10:$E$29)*'03'!$E$3</f>
        <v>0</v>
      </c>
      <c r="J73" s="208">
        <f>SUMIF('04'!$C$10:$C$26,$C73,'04'!$E$10:$E$26)*'04'!$E$3</f>
        <v>0</v>
      </c>
      <c r="K73" s="208">
        <f>SUMIF('05'!$C$10:$C$29,$C73,'05'!$E$10:$E$29)*'05'!$E$3</f>
        <v>0</v>
      </c>
      <c r="L73" s="208">
        <f>SUMIF('06'!$C$10:$C$29,$C73,'06'!$E$10:$E$29)*'06'!$E$3</f>
        <v>0</v>
      </c>
      <c r="M73" s="208">
        <f>SUMIF('07'!$C$10:$C$26,$C73,'07'!$E$10:$E$26)*'07'!$E$3</f>
        <v>0</v>
      </c>
      <c r="N73" s="208">
        <f>SUMIF('08'!$C$10:$C$29,$C73,'08'!$E$10:$E$29)*'08'!$E$3</f>
        <v>0</v>
      </c>
      <c r="O73" s="208">
        <f>SUMIF('09'!$C$10:$C$29,$C73,'09'!$E$10:$E$29)*'09'!$E$3</f>
        <v>0</v>
      </c>
      <c r="P73" s="208">
        <f>SUMIF('10'!$C$10:$C$29,$C73,'10'!$E$10:$E$29)*'10'!$E$3</f>
        <v>0</v>
      </c>
      <c r="Q73" s="208">
        <f>SUMIF('11'!$C$10:$C$39,$C73,'11'!$E$10:$E$39)*'11'!$E$3</f>
        <v>0</v>
      </c>
      <c r="R73" s="208">
        <f>SUMIF('12'!$C$10:$C$29,$C73,'12'!$E$10:$E$29)*'12'!$E$3</f>
        <v>0</v>
      </c>
      <c r="S73" s="208">
        <f>SUMIF('13'!$C$10:$C$29,$C73,'13'!$E$10:$E$29)*'13'!$E$3</f>
        <v>0</v>
      </c>
      <c r="T73" s="208">
        <f>SUMIF('14'!$C$10:$C$29,$C73,'14'!$E$10:$E$29)*'14'!$E$3</f>
        <v>0</v>
      </c>
      <c r="U73" s="208">
        <f>SUMIF('15'!$C$10:$C$29,$C73,'15'!$E$10:$E$29)*'15'!$E$3</f>
        <v>0</v>
      </c>
      <c r="V73" s="208">
        <f>SUMIF('16'!$C$10:$C$29,$C73,'16'!$E$29:$E73)*'16'!$E$3</f>
        <v>0</v>
      </c>
      <c r="W73" s="208">
        <f>SUMIF('17'!$C$10:$C$29,$C73,'17'!$E$10:$E$29)*'17'!$E$3</f>
        <v>0</v>
      </c>
      <c r="X73" s="208">
        <f>SUMIF('18'!$C$10:$C$29,$C73,'18'!$E$10:$E$29)*'18'!$E$3</f>
        <v>0</v>
      </c>
      <c r="Y73" s="208">
        <f>SUMIF('19'!$C$10:$C$28,$C73,'19'!$E$10:$E$28)*'19'!$E$3</f>
        <v>0</v>
      </c>
      <c r="Z73" s="208">
        <f>SUMIF('20'!$C$10:$C$29,$C73,'20'!$E$10:$E$29)*'20'!$E$3</f>
        <v>0</v>
      </c>
      <c r="AA73" s="208">
        <f>SUMIF('21'!$C$10:$C$29,$C73,'21'!$E$10:$E$29)*'21'!$E$3</f>
        <v>0</v>
      </c>
    </row>
    <row r="74" spans="3:27" ht="15.75" hidden="1" thickTop="1">
      <c r="C74" s="207" t="s">
        <v>325</v>
      </c>
      <c r="D74" s="207" t="s">
        <v>326</v>
      </c>
      <c r="F74" s="336">
        <f t="shared" si="1"/>
        <v>0</v>
      </c>
      <c r="G74" s="208">
        <f>SUMIF('01'!$C$10:$C$29,$C74,'01'!$E$10:$E$29)*'01'!$E$3</f>
        <v>0</v>
      </c>
      <c r="H74" s="208">
        <f>SUMIF('02'!$C$10:$C$28,$C74,'02'!$E$10:$E$28)*'02'!$E$3</f>
        <v>0</v>
      </c>
      <c r="I74" s="208">
        <f>SUMIF('03'!$C$10:$C$29,$C74,'03'!$E$10:$E$29)*'03'!$E$3</f>
        <v>0</v>
      </c>
      <c r="J74" s="208">
        <f>SUMIF('04'!$C$10:$C$26,$C74,'04'!$E$10:$E$26)*'04'!$E$3</f>
        <v>0</v>
      </c>
      <c r="K74" s="208">
        <f>SUMIF('05'!$C$10:$C$29,$C74,'05'!$E$10:$E$29)*'05'!$E$3</f>
        <v>0</v>
      </c>
      <c r="L74" s="208">
        <f>SUMIF('06'!$C$10:$C$29,$C74,'06'!$E$10:$E$29)*'06'!$E$3</f>
        <v>0</v>
      </c>
      <c r="M74" s="208">
        <f>SUMIF('07'!$C$10:$C$26,$C74,'07'!$E$10:$E$26)*'07'!$E$3</f>
        <v>0</v>
      </c>
      <c r="N74" s="208">
        <f>SUMIF('08'!$C$10:$C$29,$C74,'08'!$E$10:$E$29)*'08'!$E$3</f>
        <v>0</v>
      </c>
      <c r="O74" s="208">
        <f>SUMIF('09'!$C$10:$C$29,$C74,'09'!$E$10:$E$29)*'09'!$E$3</f>
        <v>0</v>
      </c>
      <c r="P74" s="208">
        <f>SUMIF('10'!$C$10:$C$29,$C74,'10'!$E$10:$E$29)*'10'!$E$3</f>
        <v>0</v>
      </c>
      <c r="Q74" s="208">
        <f>SUMIF('11'!$C$10:$C$39,$C74,'11'!$E$10:$E$39)*'11'!$E$3</f>
        <v>0</v>
      </c>
      <c r="R74" s="208">
        <f>SUMIF('12'!$C$10:$C$29,$C74,'12'!$E$10:$E$29)*'12'!$E$3</f>
        <v>0</v>
      </c>
      <c r="S74" s="208">
        <f>SUMIF('13'!$C$10:$C$29,$C74,'13'!$E$10:$E$29)*'13'!$E$3</f>
        <v>0</v>
      </c>
      <c r="T74" s="208">
        <f>SUMIF('14'!$C$10:$C$29,$C74,'14'!$E$10:$E$29)*'14'!$E$3</f>
        <v>0</v>
      </c>
      <c r="U74" s="208">
        <f>SUMIF('15'!$C$10:$C$29,$C74,'15'!$E$10:$E$29)*'15'!$E$3</f>
        <v>0</v>
      </c>
      <c r="V74" s="208">
        <f>SUMIF('16'!$C$10:$C$29,$C74,'16'!$E$29:$E74)*'16'!$E$3</f>
        <v>0</v>
      </c>
      <c r="W74" s="208">
        <f>SUMIF('17'!$C$10:$C$29,$C74,'17'!$E$10:$E$29)*'17'!$E$3</f>
        <v>0</v>
      </c>
      <c r="X74" s="208">
        <f>SUMIF('18'!$C$10:$C$29,$C74,'18'!$E$10:$E$29)*'18'!$E$3</f>
        <v>0</v>
      </c>
      <c r="Y74" s="208">
        <f>SUMIF('19'!$C$10:$C$28,$C74,'19'!$E$10:$E$28)*'19'!$E$3</f>
        <v>0</v>
      </c>
      <c r="Z74" s="208">
        <f>SUMIF('20'!$C$10:$C$29,$C74,'20'!$E$10:$E$29)*'20'!$E$3</f>
        <v>0</v>
      </c>
      <c r="AA74" s="208">
        <f>SUMIF('21'!$C$10:$C$29,$C74,'21'!$E$10:$E$29)*'21'!$E$3</f>
        <v>0</v>
      </c>
    </row>
    <row r="75" spans="3:27" ht="15.75" hidden="1" thickTop="1">
      <c r="C75" s="207" t="s">
        <v>327</v>
      </c>
      <c r="D75" s="207" t="s">
        <v>328</v>
      </c>
      <c r="F75" s="336">
        <f t="shared" si="1"/>
        <v>0</v>
      </c>
      <c r="G75" s="208">
        <f>SUMIF('01'!$C$10:$C$29,$C75,'01'!$E$10:$E$29)*'01'!$E$3</f>
        <v>0</v>
      </c>
      <c r="H75" s="208">
        <f>SUMIF('02'!$C$10:$C$28,$C75,'02'!$E$10:$E$28)*'02'!$E$3</f>
        <v>0</v>
      </c>
      <c r="I75" s="208">
        <f>SUMIF('03'!$C$10:$C$29,$C75,'03'!$E$10:$E$29)*'03'!$E$3</f>
        <v>0</v>
      </c>
      <c r="J75" s="208">
        <f>SUMIF('04'!$C$10:$C$26,$C75,'04'!$E$10:$E$26)*'04'!$E$3</f>
        <v>0</v>
      </c>
      <c r="K75" s="208">
        <f>SUMIF('05'!$C$10:$C$29,$C75,'05'!$E$10:$E$29)*'05'!$E$3</f>
        <v>0</v>
      </c>
      <c r="L75" s="208">
        <f>SUMIF('06'!$C$10:$C$29,$C75,'06'!$E$10:$E$29)*'06'!$E$3</f>
        <v>0</v>
      </c>
      <c r="M75" s="208">
        <f>SUMIF('07'!$C$10:$C$26,$C75,'07'!$E$10:$E$26)*'07'!$E$3</f>
        <v>0</v>
      </c>
      <c r="N75" s="208">
        <f>SUMIF('08'!$C$10:$C$29,$C75,'08'!$E$10:$E$29)*'08'!$E$3</f>
        <v>0</v>
      </c>
      <c r="O75" s="208">
        <f>SUMIF('09'!$C$10:$C$29,$C75,'09'!$E$10:$E$29)*'09'!$E$3</f>
        <v>0</v>
      </c>
      <c r="P75" s="208">
        <f>SUMIF('10'!$C$10:$C$29,$C75,'10'!$E$10:$E$29)*'10'!$E$3</f>
        <v>0</v>
      </c>
      <c r="Q75" s="208">
        <f>SUMIF('11'!$C$10:$C$39,$C75,'11'!$E$10:$E$39)*'11'!$E$3</f>
        <v>0</v>
      </c>
      <c r="R75" s="208">
        <f>SUMIF('12'!$C$10:$C$29,$C75,'12'!$E$10:$E$29)*'12'!$E$3</f>
        <v>0</v>
      </c>
      <c r="S75" s="208">
        <f>SUMIF('13'!$C$10:$C$29,$C75,'13'!$E$10:$E$29)*'13'!$E$3</f>
        <v>0</v>
      </c>
      <c r="T75" s="208">
        <f>SUMIF('14'!$C$10:$C$29,$C75,'14'!$E$10:$E$29)*'14'!$E$3</f>
        <v>0</v>
      </c>
      <c r="U75" s="208">
        <f>SUMIF('15'!$C$10:$C$29,$C75,'15'!$E$10:$E$29)*'15'!$E$3</f>
        <v>0</v>
      </c>
      <c r="V75" s="208">
        <f>SUMIF('16'!$C$10:$C$29,$C75,'16'!$E$29:$E75)*'16'!$E$3</f>
        <v>0</v>
      </c>
      <c r="W75" s="208">
        <f>SUMIF('17'!$C$10:$C$29,$C75,'17'!$E$10:$E$29)*'17'!$E$3</f>
        <v>0</v>
      </c>
      <c r="X75" s="208">
        <f>SUMIF('18'!$C$10:$C$29,$C75,'18'!$E$10:$E$29)*'18'!$E$3</f>
        <v>0</v>
      </c>
      <c r="Y75" s="208">
        <f>SUMIF('19'!$C$10:$C$28,$C75,'19'!$E$10:$E$28)*'19'!$E$3</f>
        <v>0</v>
      </c>
      <c r="Z75" s="208">
        <f>SUMIF('20'!$C$10:$C$29,$C75,'20'!$E$10:$E$29)*'20'!$E$3</f>
        <v>0</v>
      </c>
      <c r="AA75" s="208">
        <f>SUMIF('21'!$C$10:$C$29,$C75,'21'!$E$10:$E$29)*'21'!$E$3</f>
        <v>0</v>
      </c>
    </row>
    <row r="76" spans="3:27" ht="15.75" hidden="1" thickTop="1">
      <c r="C76" s="207" t="s">
        <v>329</v>
      </c>
      <c r="D76" s="207" t="s">
        <v>330</v>
      </c>
      <c r="F76" s="336">
        <f t="shared" ref="F76:F139" si="2">SUM(G76:AA76)</f>
        <v>0</v>
      </c>
      <c r="G76" s="208">
        <f>SUMIF('01'!$C$10:$C$29,$C76,'01'!$E$10:$E$29)*'01'!$E$3</f>
        <v>0</v>
      </c>
      <c r="H76" s="208">
        <f>SUMIF('02'!$C$10:$C$28,$C76,'02'!$E$10:$E$28)*'02'!$E$3</f>
        <v>0</v>
      </c>
      <c r="I76" s="208">
        <f>SUMIF('03'!$C$10:$C$29,$C76,'03'!$E$10:$E$29)*'03'!$E$3</f>
        <v>0</v>
      </c>
      <c r="J76" s="208">
        <f>SUMIF('04'!$C$10:$C$26,$C76,'04'!$E$10:$E$26)*'04'!$E$3</f>
        <v>0</v>
      </c>
      <c r="K76" s="208">
        <f>SUMIF('05'!$C$10:$C$29,$C76,'05'!$E$10:$E$29)*'05'!$E$3</f>
        <v>0</v>
      </c>
      <c r="L76" s="208">
        <f>SUMIF('06'!$C$10:$C$29,$C76,'06'!$E$10:$E$29)*'06'!$E$3</f>
        <v>0</v>
      </c>
      <c r="M76" s="208">
        <f>SUMIF('07'!$C$10:$C$26,$C76,'07'!$E$10:$E$26)*'07'!$E$3</f>
        <v>0</v>
      </c>
      <c r="N76" s="208">
        <f>SUMIF('08'!$C$10:$C$29,$C76,'08'!$E$10:$E$29)*'08'!$E$3</f>
        <v>0</v>
      </c>
      <c r="O76" s="208">
        <f>SUMIF('09'!$C$10:$C$29,$C76,'09'!$E$10:$E$29)*'09'!$E$3</f>
        <v>0</v>
      </c>
      <c r="P76" s="208">
        <f>SUMIF('10'!$C$10:$C$29,$C76,'10'!$E$10:$E$29)*'10'!$E$3</f>
        <v>0</v>
      </c>
      <c r="Q76" s="208">
        <f>SUMIF('11'!$C$10:$C$39,$C76,'11'!$E$10:$E$39)*'11'!$E$3</f>
        <v>0</v>
      </c>
      <c r="R76" s="208">
        <f>SUMIF('12'!$C$10:$C$29,$C76,'12'!$E$10:$E$29)*'12'!$E$3</f>
        <v>0</v>
      </c>
      <c r="S76" s="208">
        <f>SUMIF('13'!$C$10:$C$29,$C76,'13'!$E$10:$E$29)*'13'!$E$3</f>
        <v>0</v>
      </c>
      <c r="T76" s="208">
        <f>SUMIF('14'!$C$10:$C$29,$C76,'14'!$E$10:$E$29)*'14'!$E$3</f>
        <v>0</v>
      </c>
      <c r="U76" s="208">
        <f>SUMIF('15'!$C$10:$C$29,$C76,'15'!$E$10:$E$29)*'15'!$E$3</f>
        <v>0</v>
      </c>
      <c r="V76" s="208">
        <f>SUMIF('16'!$C$10:$C$29,$C76,'16'!$E$29:$E76)*'16'!$E$3</f>
        <v>0</v>
      </c>
      <c r="W76" s="208">
        <f>SUMIF('17'!$C$10:$C$29,$C76,'17'!$E$10:$E$29)*'17'!$E$3</f>
        <v>0</v>
      </c>
      <c r="X76" s="208">
        <f>SUMIF('18'!$C$10:$C$29,$C76,'18'!$E$10:$E$29)*'18'!$E$3</f>
        <v>0</v>
      </c>
      <c r="Y76" s="208">
        <f>SUMIF('19'!$C$10:$C$28,$C76,'19'!$E$10:$E$28)*'19'!$E$3</f>
        <v>0</v>
      </c>
      <c r="Z76" s="208">
        <f>SUMIF('20'!$C$10:$C$29,$C76,'20'!$E$10:$E$29)*'20'!$E$3</f>
        <v>0</v>
      </c>
      <c r="AA76" s="208">
        <f>SUMIF('21'!$C$10:$C$29,$C76,'21'!$E$10:$E$29)*'21'!$E$3</f>
        <v>0</v>
      </c>
    </row>
    <row r="77" spans="3:27" ht="15.75" hidden="1" thickTop="1">
      <c r="C77" s="207" t="s">
        <v>331</v>
      </c>
      <c r="D77" s="207" t="s">
        <v>332</v>
      </c>
      <c r="F77" s="336">
        <f t="shared" si="2"/>
        <v>0</v>
      </c>
      <c r="G77" s="208">
        <f>SUMIF('01'!$C$10:$C$29,$C77,'01'!$E$10:$E$29)*'01'!$E$3</f>
        <v>0</v>
      </c>
      <c r="H77" s="208">
        <f>SUMIF('02'!$C$10:$C$28,$C77,'02'!$E$10:$E$28)*'02'!$E$3</f>
        <v>0</v>
      </c>
      <c r="I77" s="208">
        <f>SUMIF('03'!$C$10:$C$29,$C77,'03'!$E$10:$E$29)*'03'!$E$3</f>
        <v>0</v>
      </c>
      <c r="J77" s="208">
        <f>SUMIF('04'!$C$10:$C$26,$C77,'04'!$E$10:$E$26)*'04'!$E$3</f>
        <v>0</v>
      </c>
      <c r="K77" s="208">
        <f>SUMIF('05'!$C$10:$C$29,$C77,'05'!$E$10:$E$29)*'05'!$E$3</f>
        <v>0</v>
      </c>
      <c r="L77" s="208">
        <f>SUMIF('06'!$C$10:$C$29,$C77,'06'!$E$10:$E$29)*'06'!$E$3</f>
        <v>0</v>
      </c>
      <c r="M77" s="208">
        <f>SUMIF('07'!$C$10:$C$26,$C77,'07'!$E$10:$E$26)*'07'!$E$3</f>
        <v>0</v>
      </c>
      <c r="N77" s="208">
        <f>SUMIF('08'!$C$10:$C$29,$C77,'08'!$E$10:$E$29)*'08'!$E$3</f>
        <v>0</v>
      </c>
      <c r="O77" s="208">
        <f>SUMIF('09'!$C$10:$C$29,$C77,'09'!$E$10:$E$29)*'09'!$E$3</f>
        <v>0</v>
      </c>
      <c r="P77" s="208">
        <f>SUMIF('10'!$C$10:$C$29,$C77,'10'!$E$10:$E$29)*'10'!$E$3</f>
        <v>0</v>
      </c>
      <c r="Q77" s="208">
        <f>SUMIF('11'!$C$10:$C$39,$C77,'11'!$E$10:$E$39)*'11'!$E$3</f>
        <v>0</v>
      </c>
      <c r="R77" s="208">
        <f>SUMIF('12'!$C$10:$C$29,$C77,'12'!$E$10:$E$29)*'12'!$E$3</f>
        <v>0</v>
      </c>
      <c r="S77" s="208">
        <f>SUMIF('13'!$C$10:$C$29,$C77,'13'!$E$10:$E$29)*'13'!$E$3</f>
        <v>0</v>
      </c>
      <c r="T77" s="208">
        <f>SUMIF('14'!$C$10:$C$29,$C77,'14'!$E$10:$E$29)*'14'!$E$3</f>
        <v>0</v>
      </c>
      <c r="U77" s="208">
        <f>SUMIF('15'!$C$10:$C$29,$C77,'15'!$E$10:$E$29)*'15'!$E$3</f>
        <v>0</v>
      </c>
      <c r="V77" s="208">
        <f>SUMIF('16'!$C$10:$C$29,$C77,'16'!$E$29:$E77)*'16'!$E$3</f>
        <v>0</v>
      </c>
      <c r="W77" s="208">
        <f>SUMIF('17'!$C$10:$C$29,$C77,'17'!$E$10:$E$29)*'17'!$E$3</f>
        <v>0</v>
      </c>
      <c r="X77" s="208">
        <f>SUMIF('18'!$C$10:$C$29,$C77,'18'!$E$10:$E$29)*'18'!$E$3</f>
        <v>0</v>
      </c>
      <c r="Y77" s="208">
        <f>SUMIF('19'!$C$10:$C$28,$C77,'19'!$E$10:$E$28)*'19'!$E$3</f>
        <v>0</v>
      </c>
      <c r="Z77" s="208">
        <f>SUMIF('20'!$C$10:$C$29,$C77,'20'!$E$10:$E$29)*'20'!$E$3</f>
        <v>0</v>
      </c>
      <c r="AA77" s="208">
        <f>SUMIF('21'!$C$10:$C$29,$C77,'21'!$E$10:$E$29)*'21'!$E$3</f>
        <v>0</v>
      </c>
    </row>
    <row r="78" spans="3:27" ht="15.75" hidden="1" thickTop="1">
      <c r="C78" s="207" t="s">
        <v>333</v>
      </c>
      <c r="D78" s="207" t="s">
        <v>334</v>
      </c>
      <c r="F78" s="336">
        <f t="shared" si="2"/>
        <v>0</v>
      </c>
      <c r="G78" s="208">
        <f>SUMIF('01'!$C$10:$C$29,$C78,'01'!$E$10:$E$29)*'01'!$E$3</f>
        <v>0</v>
      </c>
      <c r="H78" s="208">
        <f>SUMIF('02'!$C$10:$C$28,$C78,'02'!$E$10:$E$28)*'02'!$E$3</f>
        <v>0</v>
      </c>
      <c r="I78" s="208">
        <f>SUMIF('03'!$C$10:$C$29,$C78,'03'!$E$10:$E$29)*'03'!$E$3</f>
        <v>0</v>
      </c>
      <c r="J78" s="208">
        <f>SUMIF('04'!$C$10:$C$26,$C78,'04'!$E$10:$E$26)*'04'!$E$3</f>
        <v>0</v>
      </c>
      <c r="K78" s="208">
        <f>SUMIF('05'!$C$10:$C$29,$C78,'05'!$E$10:$E$29)*'05'!$E$3</f>
        <v>0</v>
      </c>
      <c r="L78" s="208">
        <f>SUMIF('06'!$C$10:$C$29,$C78,'06'!$E$10:$E$29)*'06'!$E$3</f>
        <v>0</v>
      </c>
      <c r="M78" s="208">
        <f>SUMIF('07'!$C$10:$C$26,$C78,'07'!$E$10:$E$26)*'07'!$E$3</f>
        <v>0</v>
      </c>
      <c r="N78" s="208">
        <f>SUMIF('08'!$C$10:$C$29,$C78,'08'!$E$10:$E$29)*'08'!$E$3</f>
        <v>0</v>
      </c>
      <c r="O78" s="208">
        <f>SUMIF('09'!$C$10:$C$29,$C78,'09'!$E$10:$E$29)*'09'!$E$3</f>
        <v>0</v>
      </c>
      <c r="P78" s="208">
        <f>SUMIF('10'!$C$10:$C$29,$C78,'10'!$E$10:$E$29)*'10'!$E$3</f>
        <v>0</v>
      </c>
      <c r="Q78" s="208">
        <f>SUMIF('11'!$C$10:$C$39,$C78,'11'!$E$10:$E$39)*'11'!$E$3</f>
        <v>0</v>
      </c>
      <c r="R78" s="208">
        <f>SUMIF('12'!$C$10:$C$29,$C78,'12'!$E$10:$E$29)*'12'!$E$3</f>
        <v>0</v>
      </c>
      <c r="S78" s="208">
        <f>SUMIF('13'!$C$10:$C$29,$C78,'13'!$E$10:$E$29)*'13'!$E$3</f>
        <v>0</v>
      </c>
      <c r="T78" s="208">
        <f>SUMIF('14'!$C$10:$C$29,$C78,'14'!$E$10:$E$29)*'14'!$E$3</f>
        <v>0</v>
      </c>
      <c r="U78" s="208">
        <f>SUMIF('15'!$C$10:$C$29,$C78,'15'!$E$10:$E$29)*'15'!$E$3</f>
        <v>0</v>
      </c>
      <c r="V78" s="208">
        <f>SUMIF('16'!$C$10:$C$29,$C78,'16'!$E$29:$E78)*'16'!$E$3</f>
        <v>0</v>
      </c>
      <c r="W78" s="208">
        <f>SUMIF('17'!$C$10:$C$29,$C78,'17'!$E$10:$E$29)*'17'!$E$3</f>
        <v>0</v>
      </c>
      <c r="X78" s="208">
        <f>SUMIF('18'!$C$10:$C$29,$C78,'18'!$E$10:$E$29)*'18'!$E$3</f>
        <v>0</v>
      </c>
      <c r="Y78" s="208">
        <f>SUMIF('19'!$C$10:$C$28,$C78,'19'!$E$10:$E$28)*'19'!$E$3</f>
        <v>0</v>
      </c>
      <c r="Z78" s="208">
        <f>SUMIF('20'!$C$10:$C$29,$C78,'20'!$E$10:$E$29)*'20'!$E$3</f>
        <v>0</v>
      </c>
      <c r="AA78" s="208">
        <f>SUMIF('21'!$C$10:$C$29,$C78,'21'!$E$10:$E$29)*'21'!$E$3</f>
        <v>0</v>
      </c>
    </row>
    <row r="79" spans="3:27" ht="15.75" hidden="1" thickTop="1">
      <c r="C79" s="207" t="s">
        <v>335</v>
      </c>
      <c r="D79" s="207" t="s">
        <v>336</v>
      </c>
      <c r="F79" s="336">
        <f t="shared" si="2"/>
        <v>0</v>
      </c>
      <c r="G79" s="208">
        <f>SUMIF('01'!$C$10:$C$29,$C79,'01'!$E$10:$E$29)*'01'!$E$3</f>
        <v>0</v>
      </c>
      <c r="H79" s="208">
        <f>SUMIF('02'!$C$10:$C$28,$C79,'02'!$E$10:$E$28)*'02'!$E$3</f>
        <v>0</v>
      </c>
      <c r="I79" s="208">
        <f>SUMIF('03'!$C$10:$C$29,$C79,'03'!$E$10:$E$29)*'03'!$E$3</f>
        <v>0</v>
      </c>
      <c r="J79" s="208">
        <f>SUMIF('04'!$C$10:$C$26,$C79,'04'!$E$10:$E$26)*'04'!$E$3</f>
        <v>0</v>
      </c>
      <c r="K79" s="208">
        <f>SUMIF('05'!$C$10:$C$29,$C79,'05'!$E$10:$E$29)*'05'!$E$3</f>
        <v>0</v>
      </c>
      <c r="L79" s="208">
        <f>SUMIF('06'!$C$10:$C$29,$C79,'06'!$E$10:$E$29)*'06'!$E$3</f>
        <v>0</v>
      </c>
      <c r="M79" s="208">
        <f>SUMIF('07'!$C$10:$C$26,$C79,'07'!$E$10:$E$26)*'07'!$E$3</f>
        <v>0</v>
      </c>
      <c r="N79" s="208">
        <f>SUMIF('08'!$C$10:$C$29,$C79,'08'!$E$10:$E$29)*'08'!$E$3</f>
        <v>0</v>
      </c>
      <c r="O79" s="208">
        <f>SUMIF('09'!$C$10:$C$29,$C79,'09'!$E$10:$E$29)*'09'!$E$3</f>
        <v>0</v>
      </c>
      <c r="P79" s="208">
        <f>SUMIF('10'!$C$10:$C$29,$C79,'10'!$E$10:$E$29)*'10'!$E$3</f>
        <v>0</v>
      </c>
      <c r="Q79" s="208">
        <f>SUMIF('11'!$C$10:$C$39,$C79,'11'!$E$10:$E$39)*'11'!$E$3</f>
        <v>0</v>
      </c>
      <c r="R79" s="208">
        <f>SUMIF('12'!$C$10:$C$29,$C79,'12'!$E$10:$E$29)*'12'!$E$3</f>
        <v>0</v>
      </c>
      <c r="S79" s="208">
        <f>SUMIF('13'!$C$10:$C$29,$C79,'13'!$E$10:$E$29)*'13'!$E$3</f>
        <v>0</v>
      </c>
      <c r="T79" s="208">
        <f>SUMIF('14'!$C$10:$C$29,$C79,'14'!$E$10:$E$29)*'14'!$E$3</f>
        <v>0</v>
      </c>
      <c r="U79" s="208">
        <f>SUMIF('15'!$C$10:$C$29,$C79,'15'!$E$10:$E$29)*'15'!$E$3</f>
        <v>0</v>
      </c>
      <c r="V79" s="208">
        <f>SUMIF('16'!$C$10:$C$29,$C79,'16'!$E$29:$E79)*'16'!$E$3</f>
        <v>0</v>
      </c>
      <c r="W79" s="208">
        <f>SUMIF('17'!$C$10:$C$29,$C79,'17'!$E$10:$E$29)*'17'!$E$3</f>
        <v>0</v>
      </c>
      <c r="X79" s="208">
        <f>SUMIF('18'!$C$10:$C$29,$C79,'18'!$E$10:$E$29)*'18'!$E$3</f>
        <v>0</v>
      </c>
      <c r="Y79" s="208">
        <f>SUMIF('19'!$C$10:$C$28,$C79,'19'!$E$10:$E$28)*'19'!$E$3</f>
        <v>0</v>
      </c>
      <c r="Z79" s="208">
        <f>SUMIF('20'!$C$10:$C$29,$C79,'20'!$E$10:$E$29)*'20'!$E$3</f>
        <v>0</v>
      </c>
      <c r="AA79" s="208">
        <f>SUMIF('21'!$C$10:$C$29,$C79,'21'!$E$10:$E$29)*'21'!$E$3</f>
        <v>0</v>
      </c>
    </row>
    <row r="80" spans="3:27" ht="15.75" hidden="1" thickTop="1">
      <c r="C80" s="207" t="s">
        <v>337</v>
      </c>
      <c r="D80" s="207" t="s">
        <v>338</v>
      </c>
      <c r="F80" s="336">
        <f t="shared" si="2"/>
        <v>0</v>
      </c>
      <c r="G80" s="208">
        <f>SUMIF('01'!$C$10:$C$29,$C80,'01'!$E$10:$E$29)*'01'!$E$3</f>
        <v>0</v>
      </c>
      <c r="H80" s="208">
        <f>SUMIF('02'!$C$10:$C$28,$C80,'02'!$E$10:$E$28)*'02'!$E$3</f>
        <v>0</v>
      </c>
      <c r="I80" s="208">
        <f>SUMIF('03'!$C$10:$C$29,$C80,'03'!$E$10:$E$29)*'03'!$E$3</f>
        <v>0</v>
      </c>
      <c r="J80" s="208">
        <f>SUMIF('04'!$C$10:$C$26,$C80,'04'!$E$10:$E$26)*'04'!$E$3</f>
        <v>0</v>
      </c>
      <c r="K80" s="208">
        <f>SUMIF('05'!$C$10:$C$29,$C80,'05'!$E$10:$E$29)*'05'!$E$3</f>
        <v>0</v>
      </c>
      <c r="L80" s="208">
        <f>SUMIF('06'!$C$10:$C$29,$C80,'06'!$E$10:$E$29)*'06'!$E$3</f>
        <v>0</v>
      </c>
      <c r="M80" s="208">
        <f>SUMIF('07'!$C$10:$C$26,$C80,'07'!$E$10:$E$26)*'07'!$E$3</f>
        <v>0</v>
      </c>
      <c r="N80" s="208">
        <f>SUMIF('08'!$C$10:$C$29,$C80,'08'!$E$10:$E$29)*'08'!$E$3</f>
        <v>0</v>
      </c>
      <c r="O80" s="208">
        <f>SUMIF('09'!$C$10:$C$29,$C80,'09'!$E$10:$E$29)*'09'!$E$3</f>
        <v>0</v>
      </c>
      <c r="P80" s="208">
        <f>SUMIF('10'!$C$10:$C$29,$C80,'10'!$E$10:$E$29)*'10'!$E$3</f>
        <v>0</v>
      </c>
      <c r="Q80" s="208">
        <f>SUMIF('11'!$C$10:$C$39,$C80,'11'!$E$10:$E$39)*'11'!$E$3</f>
        <v>0</v>
      </c>
      <c r="R80" s="208">
        <f>SUMIF('12'!$C$10:$C$29,$C80,'12'!$E$10:$E$29)*'12'!$E$3</f>
        <v>0</v>
      </c>
      <c r="S80" s="208">
        <f>SUMIF('13'!$C$10:$C$29,$C80,'13'!$E$10:$E$29)*'13'!$E$3</f>
        <v>0</v>
      </c>
      <c r="T80" s="208">
        <f>SUMIF('14'!$C$10:$C$29,$C80,'14'!$E$10:$E$29)*'14'!$E$3</f>
        <v>0</v>
      </c>
      <c r="U80" s="208">
        <f>SUMIF('15'!$C$10:$C$29,$C80,'15'!$E$10:$E$29)*'15'!$E$3</f>
        <v>0</v>
      </c>
      <c r="V80" s="208">
        <f>SUMIF('16'!$C$10:$C$29,$C80,'16'!$E$29:$E80)*'16'!$E$3</f>
        <v>0</v>
      </c>
      <c r="W80" s="208">
        <f>SUMIF('17'!$C$10:$C$29,$C80,'17'!$E$10:$E$29)*'17'!$E$3</f>
        <v>0</v>
      </c>
      <c r="X80" s="208">
        <f>SUMIF('18'!$C$10:$C$29,$C80,'18'!$E$10:$E$29)*'18'!$E$3</f>
        <v>0</v>
      </c>
      <c r="Y80" s="208">
        <f>SUMIF('19'!$C$10:$C$28,$C80,'19'!$E$10:$E$28)*'19'!$E$3</f>
        <v>0</v>
      </c>
      <c r="Z80" s="208">
        <f>SUMIF('20'!$C$10:$C$29,$C80,'20'!$E$10:$E$29)*'20'!$E$3</f>
        <v>0</v>
      </c>
      <c r="AA80" s="208">
        <f>SUMIF('21'!$C$10:$C$29,$C80,'21'!$E$10:$E$29)*'21'!$E$3</f>
        <v>0</v>
      </c>
    </row>
    <row r="81" spans="3:27" ht="15.75" hidden="1" thickTop="1">
      <c r="C81" s="207" t="s">
        <v>339</v>
      </c>
      <c r="D81" s="207" t="s">
        <v>340</v>
      </c>
      <c r="F81" s="336">
        <f t="shared" si="2"/>
        <v>0</v>
      </c>
      <c r="G81" s="208">
        <f>SUMIF('01'!$C$10:$C$29,$C81,'01'!$E$10:$E$29)*'01'!$E$3</f>
        <v>0</v>
      </c>
      <c r="H81" s="208">
        <f>SUMIF('02'!$C$10:$C$28,$C81,'02'!$E$10:$E$28)*'02'!$E$3</f>
        <v>0</v>
      </c>
      <c r="I81" s="208">
        <f>SUMIF('03'!$C$10:$C$29,$C81,'03'!$E$10:$E$29)*'03'!$E$3</f>
        <v>0</v>
      </c>
      <c r="J81" s="208">
        <f>SUMIF('04'!$C$10:$C$26,$C81,'04'!$E$10:$E$26)*'04'!$E$3</f>
        <v>0</v>
      </c>
      <c r="K81" s="208">
        <f>SUMIF('05'!$C$10:$C$29,$C81,'05'!$E$10:$E$29)*'05'!$E$3</f>
        <v>0</v>
      </c>
      <c r="L81" s="208">
        <f>SUMIF('06'!$C$10:$C$29,$C81,'06'!$E$10:$E$29)*'06'!$E$3</f>
        <v>0</v>
      </c>
      <c r="M81" s="208">
        <f>SUMIF('07'!$C$10:$C$26,$C81,'07'!$E$10:$E$26)*'07'!$E$3</f>
        <v>0</v>
      </c>
      <c r="N81" s="208">
        <f>SUMIF('08'!$C$10:$C$29,$C81,'08'!$E$10:$E$29)*'08'!$E$3</f>
        <v>0</v>
      </c>
      <c r="O81" s="208">
        <f>SUMIF('09'!$C$10:$C$29,$C81,'09'!$E$10:$E$29)*'09'!$E$3</f>
        <v>0</v>
      </c>
      <c r="P81" s="208">
        <f>SUMIF('10'!$C$10:$C$29,$C81,'10'!$E$10:$E$29)*'10'!$E$3</f>
        <v>0</v>
      </c>
      <c r="Q81" s="208">
        <f>SUMIF('11'!$C$10:$C$39,$C81,'11'!$E$10:$E$39)*'11'!$E$3</f>
        <v>0</v>
      </c>
      <c r="R81" s="208">
        <f>SUMIF('12'!$C$10:$C$29,$C81,'12'!$E$10:$E$29)*'12'!$E$3</f>
        <v>0</v>
      </c>
      <c r="S81" s="208">
        <f>SUMIF('13'!$C$10:$C$29,$C81,'13'!$E$10:$E$29)*'13'!$E$3</f>
        <v>0</v>
      </c>
      <c r="T81" s="208">
        <f>SUMIF('14'!$C$10:$C$29,$C81,'14'!$E$10:$E$29)*'14'!$E$3</f>
        <v>0</v>
      </c>
      <c r="U81" s="208">
        <f>SUMIF('15'!$C$10:$C$29,$C81,'15'!$E$10:$E$29)*'15'!$E$3</f>
        <v>0</v>
      </c>
      <c r="V81" s="208">
        <f>SUMIF('16'!$C$10:$C$29,$C81,'16'!$E$29:$E81)*'16'!$E$3</f>
        <v>0</v>
      </c>
      <c r="W81" s="208">
        <f>SUMIF('17'!$C$10:$C$29,$C81,'17'!$E$10:$E$29)*'17'!$E$3</f>
        <v>0</v>
      </c>
      <c r="X81" s="208">
        <f>SUMIF('18'!$C$10:$C$29,$C81,'18'!$E$10:$E$29)*'18'!$E$3</f>
        <v>0</v>
      </c>
      <c r="Y81" s="208">
        <f>SUMIF('19'!$C$10:$C$28,$C81,'19'!$E$10:$E$28)*'19'!$E$3</f>
        <v>0</v>
      </c>
      <c r="Z81" s="208">
        <f>SUMIF('20'!$C$10:$C$29,$C81,'20'!$E$10:$E$29)*'20'!$E$3</f>
        <v>0</v>
      </c>
      <c r="AA81" s="208">
        <f>SUMIF('21'!$C$10:$C$29,$C81,'21'!$E$10:$E$29)*'21'!$E$3</f>
        <v>0</v>
      </c>
    </row>
    <row r="82" spans="3:27" ht="15.75" hidden="1" thickTop="1">
      <c r="C82" s="207" t="s">
        <v>341</v>
      </c>
      <c r="D82" s="207" t="s">
        <v>342</v>
      </c>
      <c r="F82" s="336">
        <f t="shared" si="2"/>
        <v>0</v>
      </c>
      <c r="G82" s="208">
        <f>SUMIF('01'!$C$10:$C$29,$C82,'01'!$E$10:$E$29)*'01'!$E$3</f>
        <v>0</v>
      </c>
      <c r="H82" s="208">
        <f>SUMIF('02'!$C$10:$C$28,$C82,'02'!$E$10:$E$28)*'02'!$E$3</f>
        <v>0</v>
      </c>
      <c r="I82" s="208">
        <f>SUMIF('03'!$C$10:$C$29,$C82,'03'!$E$10:$E$29)*'03'!$E$3</f>
        <v>0</v>
      </c>
      <c r="J82" s="208">
        <f>SUMIF('04'!$C$10:$C$26,$C82,'04'!$E$10:$E$26)*'04'!$E$3</f>
        <v>0</v>
      </c>
      <c r="K82" s="208">
        <f>SUMIF('05'!$C$10:$C$29,$C82,'05'!$E$10:$E$29)*'05'!$E$3</f>
        <v>0</v>
      </c>
      <c r="L82" s="208">
        <f>SUMIF('06'!$C$10:$C$29,$C82,'06'!$E$10:$E$29)*'06'!$E$3</f>
        <v>0</v>
      </c>
      <c r="M82" s="208">
        <f>SUMIF('07'!$C$10:$C$26,$C82,'07'!$E$10:$E$26)*'07'!$E$3</f>
        <v>0</v>
      </c>
      <c r="N82" s="208">
        <f>SUMIF('08'!$C$10:$C$29,$C82,'08'!$E$10:$E$29)*'08'!$E$3</f>
        <v>0</v>
      </c>
      <c r="O82" s="208">
        <f>SUMIF('09'!$C$10:$C$29,$C82,'09'!$E$10:$E$29)*'09'!$E$3</f>
        <v>0</v>
      </c>
      <c r="P82" s="208">
        <f>SUMIF('10'!$C$10:$C$29,$C82,'10'!$E$10:$E$29)*'10'!$E$3</f>
        <v>0</v>
      </c>
      <c r="Q82" s="208">
        <f>SUMIF('11'!$C$10:$C$39,$C82,'11'!$E$10:$E$39)*'11'!$E$3</f>
        <v>0</v>
      </c>
      <c r="R82" s="208">
        <f>SUMIF('12'!$C$10:$C$29,$C82,'12'!$E$10:$E$29)*'12'!$E$3</f>
        <v>0</v>
      </c>
      <c r="S82" s="208">
        <f>SUMIF('13'!$C$10:$C$29,$C82,'13'!$E$10:$E$29)*'13'!$E$3</f>
        <v>0</v>
      </c>
      <c r="T82" s="208">
        <f>SUMIF('14'!$C$10:$C$29,$C82,'14'!$E$10:$E$29)*'14'!$E$3</f>
        <v>0</v>
      </c>
      <c r="U82" s="208">
        <f>SUMIF('15'!$C$10:$C$29,$C82,'15'!$E$10:$E$29)*'15'!$E$3</f>
        <v>0</v>
      </c>
      <c r="V82" s="208">
        <f>SUMIF('16'!$C$10:$C$29,$C82,'16'!$E$29:$E82)*'16'!$E$3</f>
        <v>0</v>
      </c>
      <c r="W82" s="208">
        <f>SUMIF('17'!$C$10:$C$29,$C82,'17'!$E$10:$E$29)*'17'!$E$3</f>
        <v>0</v>
      </c>
      <c r="X82" s="208">
        <f>SUMIF('18'!$C$10:$C$29,$C82,'18'!$E$10:$E$29)*'18'!$E$3</f>
        <v>0</v>
      </c>
      <c r="Y82" s="208">
        <f>SUMIF('19'!$C$10:$C$28,$C82,'19'!$E$10:$E$28)*'19'!$E$3</f>
        <v>0</v>
      </c>
      <c r="Z82" s="208">
        <f>SUMIF('20'!$C$10:$C$29,$C82,'20'!$E$10:$E$29)*'20'!$E$3</f>
        <v>0</v>
      </c>
      <c r="AA82" s="208">
        <f>SUMIF('21'!$C$10:$C$29,$C82,'21'!$E$10:$E$29)*'21'!$E$3</f>
        <v>0</v>
      </c>
    </row>
    <row r="83" spans="3:27" ht="15.75" hidden="1" thickTop="1">
      <c r="C83" s="207" t="s">
        <v>343</v>
      </c>
      <c r="D83" s="207" t="s">
        <v>344</v>
      </c>
      <c r="F83" s="336">
        <f t="shared" si="2"/>
        <v>0</v>
      </c>
      <c r="G83" s="208">
        <f>SUMIF('01'!$C$10:$C$29,$C83,'01'!$E$10:$E$29)*'01'!$E$3</f>
        <v>0</v>
      </c>
      <c r="H83" s="208">
        <f>SUMIF('02'!$C$10:$C$28,$C83,'02'!$E$10:$E$28)*'02'!$E$3</f>
        <v>0</v>
      </c>
      <c r="I83" s="208">
        <f>SUMIF('03'!$C$10:$C$29,$C83,'03'!$E$10:$E$29)*'03'!$E$3</f>
        <v>0</v>
      </c>
      <c r="J83" s="208">
        <f>SUMIF('04'!$C$10:$C$26,$C83,'04'!$E$10:$E$26)*'04'!$E$3</f>
        <v>0</v>
      </c>
      <c r="K83" s="208">
        <f>SUMIF('05'!$C$10:$C$29,$C83,'05'!$E$10:$E$29)*'05'!$E$3</f>
        <v>0</v>
      </c>
      <c r="L83" s="208">
        <f>SUMIF('06'!$C$10:$C$29,$C83,'06'!$E$10:$E$29)*'06'!$E$3</f>
        <v>0</v>
      </c>
      <c r="M83" s="208">
        <f>SUMIF('07'!$C$10:$C$26,$C83,'07'!$E$10:$E$26)*'07'!$E$3</f>
        <v>0</v>
      </c>
      <c r="N83" s="208">
        <f>SUMIF('08'!$C$10:$C$29,$C83,'08'!$E$10:$E$29)*'08'!$E$3</f>
        <v>0</v>
      </c>
      <c r="O83" s="208">
        <f>SUMIF('09'!$C$10:$C$29,$C83,'09'!$E$10:$E$29)*'09'!$E$3</f>
        <v>0</v>
      </c>
      <c r="P83" s="208">
        <f>SUMIF('10'!$C$10:$C$29,$C83,'10'!$E$10:$E$29)*'10'!$E$3</f>
        <v>0</v>
      </c>
      <c r="Q83" s="208">
        <f>SUMIF('11'!$C$10:$C$39,$C83,'11'!$E$10:$E$39)*'11'!$E$3</f>
        <v>0</v>
      </c>
      <c r="R83" s="208">
        <f>SUMIF('12'!$C$10:$C$29,$C83,'12'!$E$10:$E$29)*'12'!$E$3</f>
        <v>0</v>
      </c>
      <c r="S83" s="208">
        <f>SUMIF('13'!$C$10:$C$29,$C83,'13'!$E$10:$E$29)*'13'!$E$3</f>
        <v>0</v>
      </c>
      <c r="T83" s="208">
        <f>SUMIF('14'!$C$10:$C$29,$C83,'14'!$E$10:$E$29)*'14'!$E$3</f>
        <v>0</v>
      </c>
      <c r="U83" s="208">
        <f>SUMIF('15'!$C$10:$C$29,$C83,'15'!$E$10:$E$29)*'15'!$E$3</f>
        <v>0</v>
      </c>
      <c r="V83" s="208">
        <f>SUMIF('16'!$C$10:$C$29,$C83,'16'!$E$29:$E83)*'16'!$E$3</f>
        <v>0</v>
      </c>
      <c r="W83" s="208">
        <f>SUMIF('17'!$C$10:$C$29,$C83,'17'!$E$10:$E$29)*'17'!$E$3</f>
        <v>0</v>
      </c>
      <c r="X83" s="208">
        <f>SUMIF('18'!$C$10:$C$29,$C83,'18'!$E$10:$E$29)*'18'!$E$3</f>
        <v>0</v>
      </c>
      <c r="Y83" s="208">
        <f>SUMIF('19'!$C$10:$C$28,$C83,'19'!$E$10:$E$28)*'19'!$E$3</f>
        <v>0</v>
      </c>
      <c r="Z83" s="208">
        <f>SUMIF('20'!$C$10:$C$29,$C83,'20'!$E$10:$E$29)*'20'!$E$3</f>
        <v>0</v>
      </c>
      <c r="AA83" s="208">
        <f>SUMIF('21'!$C$10:$C$29,$C83,'21'!$E$10:$E$29)*'21'!$E$3</f>
        <v>0</v>
      </c>
    </row>
    <row r="84" spans="3:27" ht="15.75" hidden="1" thickTop="1">
      <c r="C84" s="207" t="s">
        <v>345</v>
      </c>
      <c r="D84" s="207" t="s">
        <v>346</v>
      </c>
      <c r="F84" s="336">
        <f t="shared" si="2"/>
        <v>0</v>
      </c>
      <c r="G84" s="208">
        <f>SUMIF('01'!$C$10:$C$29,$C84,'01'!$E$10:$E$29)*'01'!$E$3</f>
        <v>0</v>
      </c>
      <c r="H84" s="208">
        <f>SUMIF('02'!$C$10:$C$28,$C84,'02'!$E$10:$E$28)*'02'!$E$3</f>
        <v>0</v>
      </c>
      <c r="I84" s="208">
        <f>SUMIF('03'!$C$10:$C$29,$C84,'03'!$E$10:$E$29)*'03'!$E$3</f>
        <v>0</v>
      </c>
      <c r="J84" s="208">
        <f>SUMIF('04'!$C$10:$C$26,$C84,'04'!$E$10:$E$26)*'04'!$E$3</f>
        <v>0</v>
      </c>
      <c r="K84" s="208">
        <f>SUMIF('05'!$C$10:$C$29,$C84,'05'!$E$10:$E$29)*'05'!$E$3</f>
        <v>0</v>
      </c>
      <c r="L84" s="208">
        <f>SUMIF('06'!$C$10:$C$29,$C84,'06'!$E$10:$E$29)*'06'!$E$3</f>
        <v>0</v>
      </c>
      <c r="M84" s="208">
        <f>SUMIF('07'!$C$10:$C$26,$C84,'07'!$E$10:$E$26)*'07'!$E$3</f>
        <v>0</v>
      </c>
      <c r="N84" s="208">
        <f>SUMIF('08'!$C$10:$C$29,$C84,'08'!$E$10:$E$29)*'08'!$E$3</f>
        <v>0</v>
      </c>
      <c r="O84" s="208">
        <f>SUMIF('09'!$C$10:$C$29,$C84,'09'!$E$10:$E$29)*'09'!$E$3</f>
        <v>0</v>
      </c>
      <c r="P84" s="208">
        <f>SUMIF('10'!$C$10:$C$29,$C84,'10'!$E$10:$E$29)*'10'!$E$3</f>
        <v>0</v>
      </c>
      <c r="Q84" s="208">
        <f>SUMIF('11'!$C$10:$C$39,$C84,'11'!$E$10:$E$39)*'11'!$E$3</f>
        <v>0</v>
      </c>
      <c r="R84" s="208">
        <f>SUMIF('12'!$C$10:$C$29,$C84,'12'!$E$10:$E$29)*'12'!$E$3</f>
        <v>0</v>
      </c>
      <c r="S84" s="208">
        <f>SUMIF('13'!$C$10:$C$29,$C84,'13'!$E$10:$E$29)*'13'!$E$3</f>
        <v>0</v>
      </c>
      <c r="T84" s="208">
        <f>SUMIF('14'!$C$10:$C$29,$C84,'14'!$E$10:$E$29)*'14'!$E$3</f>
        <v>0</v>
      </c>
      <c r="U84" s="208">
        <f>SUMIF('15'!$C$10:$C$29,$C84,'15'!$E$10:$E$29)*'15'!$E$3</f>
        <v>0</v>
      </c>
      <c r="V84" s="208">
        <f>SUMIF('16'!$C$10:$C$29,$C84,'16'!$E$29:$E84)*'16'!$E$3</f>
        <v>0</v>
      </c>
      <c r="W84" s="208">
        <f>SUMIF('17'!$C$10:$C$29,$C84,'17'!$E$10:$E$29)*'17'!$E$3</f>
        <v>0</v>
      </c>
      <c r="X84" s="208">
        <f>SUMIF('18'!$C$10:$C$29,$C84,'18'!$E$10:$E$29)*'18'!$E$3</f>
        <v>0</v>
      </c>
      <c r="Y84" s="208">
        <f>SUMIF('19'!$C$10:$C$28,$C84,'19'!$E$10:$E$28)*'19'!$E$3</f>
        <v>0</v>
      </c>
      <c r="Z84" s="208">
        <f>SUMIF('20'!$C$10:$C$29,$C84,'20'!$E$10:$E$29)*'20'!$E$3</f>
        <v>0</v>
      </c>
      <c r="AA84" s="208">
        <f>SUMIF('21'!$C$10:$C$29,$C84,'21'!$E$10:$E$29)*'21'!$E$3</f>
        <v>0</v>
      </c>
    </row>
    <row r="85" spans="3:27" ht="15.75" hidden="1" thickTop="1">
      <c r="C85" s="207" t="s">
        <v>347</v>
      </c>
      <c r="D85" s="207" t="s">
        <v>348</v>
      </c>
      <c r="F85" s="336">
        <f t="shared" si="2"/>
        <v>0</v>
      </c>
      <c r="G85" s="208">
        <f>SUMIF('01'!$C$10:$C$29,$C85,'01'!$E$10:$E$29)*'01'!$E$3</f>
        <v>0</v>
      </c>
      <c r="H85" s="208">
        <f>SUMIF('02'!$C$10:$C$28,$C85,'02'!$E$10:$E$28)*'02'!$E$3</f>
        <v>0</v>
      </c>
      <c r="I85" s="208">
        <f>SUMIF('03'!$C$10:$C$29,$C85,'03'!$E$10:$E$29)*'03'!$E$3</f>
        <v>0</v>
      </c>
      <c r="J85" s="208">
        <f>SUMIF('04'!$C$10:$C$26,$C85,'04'!$E$10:$E$26)*'04'!$E$3</f>
        <v>0</v>
      </c>
      <c r="K85" s="208">
        <f>SUMIF('05'!$C$10:$C$29,$C85,'05'!$E$10:$E$29)*'05'!$E$3</f>
        <v>0</v>
      </c>
      <c r="L85" s="208">
        <f>SUMIF('06'!$C$10:$C$29,$C85,'06'!$E$10:$E$29)*'06'!$E$3</f>
        <v>0</v>
      </c>
      <c r="M85" s="208">
        <f>SUMIF('07'!$C$10:$C$26,$C85,'07'!$E$10:$E$26)*'07'!$E$3</f>
        <v>0</v>
      </c>
      <c r="N85" s="208">
        <f>SUMIF('08'!$C$10:$C$29,$C85,'08'!$E$10:$E$29)*'08'!$E$3</f>
        <v>0</v>
      </c>
      <c r="O85" s="208">
        <f>SUMIF('09'!$C$10:$C$29,$C85,'09'!$E$10:$E$29)*'09'!$E$3</f>
        <v>0</v>
      </c>
      <c r="P85" s="208">
        <f>SUMIF('10'!$C$10:$C$29,$C85,'10'!$E$10:$E$29)*'10'!$E$3</f>
        <v>0</v>
      </c>
      <c r="Q85" s="208">
        <f>SUMIF('11'!$C$10:$C$39,$C85,'11'!$E$10:$E$39)*'11'!$E$3</f>
        <v>0</v>
      </c>
      <c r="R85" s="208">
        <f>SUMIF('12'!$C$10:$C$29,$C85,'12'!$E$10:$E$29)*'12'!$E$3</f>
        <v>0</v>
      </c>
      <c r="S85" s="208">
        <f>SUMIF('13'!$C$10:$C$29,$C85,'13'!$E$10:$E$29)*'13'!$E$3</f>
        <v>0</v>
      </c>
      <c r="T85" s="208">
        <f>SUMIF('14'!$C$10:$C$29,$C85,'14'!$E$10:$E$29)*'14'!$E$3</f>
        <v>0</v>
      </c>
      <c r="U85" s="208">
        <f>SUMIF('15'!$C$10:$C$29,$C85,'15'!$E$10:$E$29)*'15'!$E$3</f>
        <v>0</v>
      </c>
      <c r="V85" s="208">
        <f>SUMIF('16'!$C$10:$C$29,$C85,'16'!$E$29:$E85)*'16'!$E$3</f>
        <v>0</v>
      </c>
      <c r="W85" s="208">
        <f>SUMIF('17'!$C$10:$C$29,$C85,'17'!$E$10:$E$29)*'17'!$E$3</f>
        <v>0</v>
      </c>
      <c r="X85" s="208">
        <f>SUMIF('18'!$C$10:$C$29,$C85,'18'!$E$10:$E$29)*'18'!$E$3</f>
        <v>0</v>
      </c>
      <c r="Y85" s="208">
        <f>SUMIF('19'!$C$10:$C$28,$C85,'19'!$E$10:$E$28)*'19'!$E$3</f>
        <v>0</v>
      </c>
      <c r="Z85" s="208">
        <f>SUMIF('20'!$C$10:$C$29,$C85,'20'!$E$10:$E$29)*'20'!$E$3</f>
        <v>0</v>
      </c>
      <c r="AA85" s="208">
        <f>SUMIF('21'!$C$10:$C$29,$C85,'21'!$E$10:$E$29)*'21'!$E$3</f>
        <v>0</v>
      </c>
    </row>
    <row r="86" spans="3:27" ht="15.75" hidden="1" thickTop="1">
      <c r="C86" s="207" t="s">
        <v>349</v>
      </c>
      <c r="D86" s="207" t="s">
        <v>350</v>
      </c>
      <c r="F86" s="336">
        <f t="shared" si="2"/>
        <v>0</v>
      </c>
      <c r="G86" s="208">
        <f>SUMIF('01'!$C$10:$C$29,$C86,'01'!$E$10:$E$29)*'01'!$E$3</f>
        <v>0</v>
      </c>
      <c r="H86" s="208">
        <f>SUMIF('02'!$C$10:$C$28,$C86,'02'!$E$10:$E$28)*'02'!$E$3</f>
        <v>0</v>
      </c>
      <c r="I86" s="208">
        <f>SUMIF('03'!$C$10:$C$29,$C86,'03'!$E$10:$E$29)*'03'!$E$3</f>
        <v>0</v>
      </c>
      <c r="J86" s="208">
        <f>SUMIF('04'!$C$10:$C$26,$C86,'04'!$E$10:$E$26)*'04'!$E$3</f>
        <v>0</v>
      </c>
      <c r="K86" s="208">
        <f>SUMIF('05'!$C$10:$C$29,$C86,'05'!$E$10:$E$29)*'05'!$E$3</f>
        <v>0</v>
      </c>
      <c r="L86" s="208">
        <f>SUMIF('06'!$C$10:$C$29,$C86,'06'!$E$10:$E$29)*'06'!$E$3</f>
        <v>0</v>
      </c>
      <c r="M86" s="208">
        <f>SUMIF('07'!$C$10:$C$26,$C86,'07'!$E$10:$E$26)*'07'!$E$3</f>
        <v>0</v>
      </c>
      <c r="N86" s="208">
        <f>SUMIF('08'!$C$10:$C$29,$C86,'08'!$E$10:$E$29)*'08'!$E$3</f>
        <v>0</v>
      </c>
      <c r="O86" s="208">
        <f>SUMIF('09'!$C$10:$C$29,$C86,'09'!$E$10:$E$29)*'09'!$E$3</f>
        <v>0</v>
      </c>
      <c r="P86" s="208">
        <f>SUMIF('10'!$C$10:$C$29,$C86,'10'!$E$10:$E$29)*'10'!$E$3</f>
        <v>0</v>
      </c>
      <c r="Q86" s="208">
        <f>SUMIF('11'!$C$10:$C$39,$C86,'11'!$E$10:$E$39)*'11'!$E$3</f>
        <v>0</v>
      </c>
      <c r="R86" s="208">
        <f>SUMIF('12'!$C$10:$C$29,$C86,'12'!$E$10:$E$29)*'12'!$E$3</f>
        <v>0</v>
      </c>
      <c r="S86" s="208">
        <f>SUMIF('13'!$C$10:$C$29,$C86,'13'!$E$10:$E$29)*'13'!$E$3</f>
        <v>0</v>
      </c>
      <c r="T86" s="208">
        <f>SUMIF('14'!$C$10:$C$29,$C86,'14'!$E$10:$E$29)*'14'!$E$3</f>
        <v>0</v>
      </c>
      <c r="U86" s="208">
        <f>SUMIF('15'!$C$10:$C$29,$C86,'15'!$E$10:$E$29)*'15'!$E$3</f>
        <v>0</v>
      </c>
      <c r="V86" s="208">
        <f>SUMIF('16'!$C$10:$C$29,$C86,'16'!$E$29:$E86)*'16'!$E$3</f>
        <v>0</v>
      </c>
      <c r="W86" s="208">
        <f>SUMIF('17'!$C$10:$C$29,$C86,'17'!$E$10:$E$29)*'17'!$E$3</f>
        <v>0</v>
      </c>
      <c r="X86" s="208">
        <f>SUMIF('18'!$C$10:$C$29,$C86,'18'!$E$10:$E$29)*'18'!$E$3</f>
        <v>0</v>
      </c>
      <c r="Y86" s="208">
        <f>SUMIF('19'!$C$10:$C$28,$C86,'19'!$E$10:$E$28)*'19'!$E$3</f>
        <v>0</v>
      </c>
      <c r="Z86" s="208">
        <f>SUMIF('20'!$C$10:$C$29,$C86,'20'!$E$10:$E$29)*'20'!$E$3</f>
        <v>0</v>
      </c>
      <c r="AA86" s="208">
        <f>SUMIF('21'!$C$10:$C$29,$C86,'21'!$E$10:$E$29)*'21'!$E$3</f>
        <v>0</v>
      </c>
    </row>
    <row r="87" spans="3:27" ht="15.75" hidden="1" thickTop="1">
      <c r="C87" s="207" t="s">
        <v>351</v>
      </c>
      <c r="D87" s="207" t="s">
        <v>352</v>
      </c>
      <c r="F87" s="336">
        <f t="shared" si="2"/>
        <v>0</v>
      </c>
      <c r="G87" s="208">
        <f>SUMIF('01'!$C$10:$C$29,$C87,'01'!$E$10:$E$29)*'01'!$E$3</f>
        <v>0</v>
      </c>
      <c r="H87" s="208">
        <f>SUMIF('02'!$C$10:$C$28,$C87,'02'!$E$10:$E$28)*'02'!$E$3</f>
        <v>0</v>
      </c>
      <c r="I87" s="208">
        <f>SUMIF('03'!$C$10:$C$29,$C87,'03'!$E$10:$E$29)*'03'!$E$3</f>
        <v>0</v>
      </c>
      <c r="J87" s="208">
        <f>SUMIF('04'!$C$10:$C$26,$C87,'04'!$E$10:$E$26)*'04'!$E$3</f>
        <v>0</v>
      </c>
      <c r="K87" s="208">
        <f>SUMIF('05'!$C$10:$C$29,$C87,'05'!$E$10:$E$29)*'05'!$E$3</f>
        <v>0</v>
      </c>
      <c r="L87" s="208">
        <f>SUMIF('06'!$C$10:$C$29,$C87,'06'!$E$10:$E$29)*'06'!$E$3</f>
        <v>0</v>
      </c>
      <c r="M87" s="208">
        <f>SUMIF('07'!$C$10:$C$26,$C87,'07'!$E$10:$E$26)*'07'!$E$3</f>
        <v>0</v>
      </c>
      <c r="N87" s="208">
        <f>SUMIF('08'!$C$10:$C$29,$C87,'08'!$E$10:$E$29)*'08'!$E$3</f>
        <v>0</v>
      </c>
      <c r="O87" s="208">
        <f>SUMIF('09'!$C$10:$C$29,$C87,'09'!$E$10:$E$29)*'09'!$E$3</f>
        <v>0</v>
      </c>
      <c r="P87" s="208">
        <f>SUMIF('10'!$C$10:$C$29,$C87,'10'!$E$10:$E$29)*'10'!$E$3</f>
        <v>0</v>
      </c>
      <c r="Q87" s="208">
        <f>SUMIF('11'!$C$10:$C$39,$C87,'11'!$E$10:$E$39)*'11'!$E$3</f>
        <v>0</v>
      </c>
      <c r="R87" s="208">
        <f>SUMIF('12'!$C$10:$C$29,$C87,'12'!$E$10:$E$29)*'12'!$E$3</f>
        <v>0</v>
      </c>
      <c r="S87" s="208">
        <f>SUMIF('13'!$C$10:$C$29,$C87,'13'!$E$10:$E$29)*'13'!$E$3</f>
        <v>0</v>
      </c>
      <c r="T87" s="208">
        <f>SUMIF('14'!$C$10:$C$29,$C87,'14'!$E$10:$E$29)*'14'!$E$3</f>
        <v>0</v>
      </c>
      <c r="U87" s="208">
        <f>SUMIF('15'!$C$10:$C$29,$C87,'15'!$E$10:$E$29)*'15'!$E$3</f>
        <v>0</v>
      </c>
      <c r="V87" s="208">
        <f>SUMIF('16'!$C$10:$C$29,$C87,'16'!$E$29:$E87)*'16'!$E$3</f>
        <v>0</v>
      </c>
      <c r="W87" s="208">
        <f>SUMIF('17'!$C$10:$C$29,$C87,'17'!$E$10:$E$29)*'17'!$E$3</f>
        <v>0</v>
      </c>
      <c r="X87" s="208">
        <f>SUMIF('18'!$C$10:$C$29,$C87,'18'!$E$10:$E$29)*'18'!$E$3</f>
        <v>0</v>
      </c>
      <c r="Y87" s="208">
        <f>SUMIF('19'!$C$10:$C$28,$C87,'19'!$E$10:$E$28)*'19'!$E$3</f>
        <v>0</v>
      </c>
      <c r="Z87" s="208">
        <f>SUMIF('20'!$C$10:$C$29,$C87,'20'!$E$10:$E$29)*'20'!$E$3</f>
        <v>0</v>
      </c>
      <c r="AA87" s="208">
        <f>SUMIF('21'!$C$10:$C$29,$C87,'21'!$E$10:$E$29)*'21'!$E$3</f>
        <v>0</v>
      </c>
    </row>
    <row r="88" spans="3:27" ht="15.75" hidden="1" thickTop="1">
      <c r="C88" s="207" t="s">
        <v>353</v>
      </c>
      <c r="D88" s="207" t="s">
        <v>354</v>
      </c>
      <c r="F88" s="336">
        <f t="shared" si="2"/>
        <v>0</v>
      </c>
      <c r="G88" s="208">
        <f>SUMIF('01'!$C$10:$C$29,$C88,'01'!$E$10:$E$29)*'01'!$E$3</f>
        <v>0</v>
      </c>
      <c r="H88" s="208">
        <f>SUMIF('02'!$C$10:$C$28,$C88,'02'!$E$10:$E$28)*'02'!$E$3</f>
        <v>0</v>
      </c>
      <c r="I88" s="208">
        <f>SUMIF('03'!$C$10:$C$29,$C88,'03'!$E$10:$E$29)*'03'!$E$3</f>
        <v>0</v>
      </c>
      <c r="J88" s="208">
        <f>SUMIF('04'!$C$10:$C$26,$C88,'04'!$E$10:$E$26)*'04'!$E$3</f>
        <v>0</v>
      </c>
      <c r="K88" s="208">
        <f>SUMIF('05'!$C$10:$C$29,$C88,'05'!$E$10:$E$29)*'05'!$E$3</f>
        <v>0</v>
      </c>
      <c r="L88" s="208">
        <f>SUMIF('06'!$C$10:$C$29,$C88,'06'!$E$10:$E$29)*'06'!$E$3</f>
        <v>0</v>
      </c>
      <c r="M88" s="208">
        <f>SUMIF('07'!$C$10:$C$26,$C88,'07'!$E$10:$E$26)*'07'!$E$3</f>
        <v>0</v>
      </c>
      <c r="N88" s="208">
        <f>SUMIF('08'!$C$10:$C$29,$C88,'08'!$E$10:$E$29)*'08'!$E$3</f>
        <v>0</v>
      </c>
      <c r="O88" s="208">
        <f>SUMIF('09'!$C$10:$C$29,$C88,'09'!$E$10:$E$29)*'09'!$E$3</f>
        <v>0</v>
      </c>
      <c r="P88" s="208">
        <f>SUMIF('10'!$C$10:$C$29,$C88,'10'!$E$10:$E$29)*'10'!$E$3</f>
        <v>0</v>
      </c>
      <c r="Q88" s="208">
        <f>SUMIF('11'!$C$10:$C$39,$C88,'11'!$E$10:$E$39)*'11'!$E$3</f>
        <v>0</v>
      </c>
      <c r="R88" s="208">
        <f>SUMIF('12'!$C$10:$C$29,$C88,'12'!$E$10:$E$29)*'12'!$E$3</f>
        <v>0</v>
      </c>
      <c r="S88" s="208">
        <f>SUMIF('13'!$C$10:$C$29,$C88,'13'!$E$10:$E$29)*'13'!$E$3</f>
        <v>0</v>
      </c>
      <c r="T88" s="208">
        <f>SUMIF('14'!$C$10:$C$29,$C88,'14'!$E$10:$E$29)*'14'!$E$3</f>
        <v>0</v>
      </c>
      <c r="U88" s="208">
        <f>SUMIF('15'!$C$10:$C$29,$C88,'15'!$E$10:$E$29)*'15'!$E$3</f>
        <v>0</v>
      </c>
      <c r="V88" s="208">
        <f>SUMIF('16'!$C$10:$C$29,$C88,'16'!$E$29:$E88)*'16'!$E$3</f>
        <v>0</v>
      </c>
      <c r="W88" s="208">
        <f>SUMIF('17'!$C$10:$C$29,$C88,'17'!$E$10:$E$29)*'17'!$E$3</f>
        <v>0</v>
      </c>
      <c r="X88" s="208">
        <f>SUMIF('18'!$C$10:$C$29,$C88,'18'!$E$10:$E$29)*'18'!$E$3</f>
        <v>0</v>
      </c>
      <c r="Y88" s="208">
        <f>SUMIF('19'!$C$10:$C$28,$C88,'19'!$E$10:$E$28)*'19'!$E$3</f>
        <v>0</v>
      </c>
      <c r="Z88" s="208">
        <f>SUMIF('20'!$C$10:$C$29,$C88,'20'!$E$10:$E$29)*'20'!$E$3</f>
        <v>0</v>
      </c>
      <c r="AA88" s="208">
        <f>SUMIF('21'!$C$10:$C$29,$C88,'21'!$E$10:$E$29)*'21'!$E$3</f>
        <v>0</v>
      </c>
    </row>
    <row r="89" spans="3:27" ht="15.75" hidden="1" thickTop="1">
      <c r="C89" s="207" t="s">
        <v>355</v>
      </c>
      <c r="D89" s="207" t="s">
        <v>356</v>
      </c>
      <c r="F89" s="336">
        <f t="shared" si="2"/>
        <v>0</v>
      </c>
      <c r="G89" s="208">
        <f>SUMIF('01'!$C$10:$C$29,$C89,'01'!$E$10:$E$29)*'01'!$E$3</f>
        <v>0</v>
      </c>
      <c r="H89" s="208">
        <f>SUMIF('02'!$C$10:$C$28,$C89,'02'!$E$10:$E$28)*'02'!$E$3</f>
        <v>0</v>
      </c>
      <c r="I89" s="208">
        <f>SUMIF('03'!$C$10:$C$29,$C89,'03'!$E$10:$E$29)*'03'!$E$3</f>
        <v>0</v>
      </c>
      <c r="J89" s="208">
        <f>SUMIF('04'!$C$10:$C$26,$C89,'04'!$E$10:$E$26)*'04'!$E$3</f>
        <v>0</v>
      </c>
      <c r="K89" s="208">
        <f>SUMIF('05'!$C$10:$C$29,$C89,'05'!$E$10:$E$29)*'05'!$E$3</f>
        <v>0</v>
      </c>
      <c r="L89" s="208">
        <f>SUMIF('06'!$C$10:$C$29,$C89,'06'!$E$10:$E$29)*'06'!$E$3</f>
        <v>0</v>
      </c>
      <c r="M89" s="208">
        <f>SUMIF('07'!$C$10:$C$26,$C89,'07'!$E$10:$E$26)*'07'!$E$3</f>
        <v>0</v>
      </c>
      <c r="N89" s="208">
        <f>SUMIF('08'!$C$10:$C$29,$C89,'08'!$E$10:$E$29)*'08'!$E$3</f>
        <v>0</v>
      </c>
      <c r="O89" s="208">
        <f>SUMIF('09'!$C$10:$C$29,$C89,'09'!$E$10:$E$29)*'09'!$E$3</f>
        <v>0</v>
      </c>
      <c r="P89" s="208">
        <f>SUMIF('10'!$C$10:$C$29,$C89,'10'!$E$10:$E$29)*'10'!$E$3</f>
        <v>0</v>
      </c>
      <c r="Q89" s="208">
        <f>SUMIF('11'!$C$10:$C$39,$C89,'11'!$E$10:$E$39)*'11'!$E$3</f>
        <v>0</v>
      </c>
      <c r="R89" s="208">
        <f>SUMIF('12'!$C$10:$C$29,$C89,'12'!$E$10:$E$29)*'12'!$E$3</f>
        <v>0</v>
      </c>
      <c r="S89" s="208">
        <f>SUMIF('13'!$C$10:$C$29,$C89,'13'!$E$10:$E$29)*'13'!$E$3</f>
        <v>0</v>
      </c>
      <c r="T89" s="208">
        <f>SUMIF('14'!$C$10:$C$29,$C89,'14'!$E$10:$E$29)*'14'!$E$3</f>
        <v>0</v>
      </c>
      <c r="U89" s="208">
        <f>SUMIF('15'!$C$10:$C$29,$C89,'15'!$E$10:$E$29)*'15'!$E$3</f>
        <v>0</v>
      </c>
      <c r="V89" s="208">
        <f>SUMIF('16'!$C$10:$C$29,$C89,'16'!$E$29:$E89)*'16'!$E$3</f>
        <v>0</v>
      </c>
      <c r="W89" s="208">
        <f>SUMIF('17'!$C$10:$C$29,$C89,'17'!$E$10:$E$29)*'17'!$E$3</f>
        <v>0</v>
      </c>
      <c r="X89" s="208">
        <f>SUMIF('18'!$C$10:$C$29,$C89,'18'!$E$10:$E$29)*'18'!$E$3</f>
        <v>0</v>
      </c>
      <c r="Y89" s="208">
        <f>SUMIF('19'!$C$10:$C$28,$C89,'19'!$E$10:$E$28)*'19'!$E$3</f>
        <v>0</v>
      </c>
      <c r="Z89" s="208">
        <f>SUMIF('20'!$C$10:$C$29,$C89,'20'!$E$10:$E$29)*'20'!$E$3</f>
        <v>0</v>
      </c>
      <c r="AA89" s="208">
        <f>SUMIF('21'!$C$10:$C$29,$C89,'21'!$E$10:$E$29)*'21'!$E$3</f>
        <v>0</v>
      </c>
    </row>
    <row r="90" spans="3:27" ht="15.75" hidden="1" thickTop="1">
      <c r="C90" s="207" t="s">
        <v>357</v>
      </c>
      <c r="D90" s="207" t="s">
        <v>358</v>
      </c>
      <c r="F90" s="336">
        <f t="shared" si="2"/>
        <v>0</v>
      </c>
      <c r="G90" s="208">
        <f>SUMIF('01'!$C$10:$C$29,$C90,'01'!$E$10:$E$29)*'01'!$E$3</f>
        <v>0</v>
      </c>
      <c r="H90" s="208">
        <f>SUMIF('02'!$C$10:$C$28,$C90,'02'!$E$10:$E$28)*'02'!$E$3</f>
        <v>0</v>
      </c>
      <c r="I90" s="208">
        <f>SUMIF('03'!$C$10:$C$29,$C90,'03'!$E$10:$E$29)*'03'!$E$3</f>
        <v>0</v>
      </c>
      <c r="J90" s="208">
        <f>SUMIF('04'!$C$10:$C$26,$C90,'04'!$E$10:$E$26)*'04'!$E$3</f>
        <v>0</v>
      </c>
      <c r="K90" s="208">
        <f>SUMIF('05'!$C$10:$C$29,$C90,'05'!$E$10:$E$29)*'05'!$E$3</f>
        <v>0</v>
      </c>
      <c r="L90" s="208">
        <f>SUMIF('06'!$C$10:$C$29,$C90,'06'!$E$10:$E$29)*'06'!$E$3</f>
        <v>0</v>
      </c>
      <c r="M90" s="208">
        <f>SUMIF('07'!$C$10:$C$26,$C90,'07'!$E$10:$E$26)*'07'!$E$3</f>
        <v>0</v>
      </c>
      <c r="N90" s="208">
        <f>SUMIF('08'!$C$10:$C$29,$C90,'08'!$E$10:$E$29)*'08'!$E$3</f>
        <v>0</v>
      </c>
      <c r="O90" s="208">
        <f>SUMIF('09'!$C$10:$C$29,$C90,'09'!$E$10:$E$29)*'09'!$E$3</f>
        <v>0</v>
      </c>
      <c r="P90" s="208">
        <f>SUMIF('10'!$C$10:$C$29,$C90,'10'!$E$10:$E$29)*'10'!$E$3</f>
        <v>0</v>
      </c>
      <c r="Q90" s="208">
        <f>SUMIF('11'!$C$10:$C$39,$C90,'11'!$E$10:$E$39)*'11'!$E$3</f>
        <v>0</v>
      </c>
      <c r="R90" s="208">
        <f>SUMIF('12'!$C$10:$C$29,$C90,'12'!$E$10:$E$29)*'12'!$E$3</f>
        <v>0</v>
      </c>
      <c r="S90" s="208">
        <f>SUMIF('13'!$C$10:$C$29,$C90,'13'!$E$10:$E$29)*'13'!$E$3</f>
        <v>0</v>
      </c>
      <c r="T90" s="208">
        <f>SUMIF('14'!$C$10:$C$29,$C90,'14'!$E$10:$E$29)*'14'!$E$3</f>
        <v>0</v>
      </c>
      <c r="U90" s="208">
        <f>SUMIF('15'!$C$10:$C$29,$C90,'15'!$E$10:$E$29)*'15'!$E$3</f>
        <v>0</v>
      </c>
      <c r="V90" s="208">
        <f>SUMIF('16'!$C$10:$C$29,$C90,'16'!$E$29:$E90)*'16'!$E$3</f>
        <v>0</v>
      </c>
      <c r="W90" s="208">
        <f>SUMIF('17'!$C$10:$C$29,$C90,'17'!$E$10:$E$29)*'17'!$E$3</f>
        <v>0</v>
      </c>
      <c r="X90" s="208">
        <f>SUMIF('18'!$C$10:$C$29,$C90,'18'!$E$10:$E$29)*'18'!$E$3</f>
        <v>0</v>
      </c>
      <c r="Y90" s="208">
        <f>SUMIF('19'!$C$10:$C$28,$C90,'19'!$E$10:$E$28)*'19'!$E$3</f>
        <v>0</v>
      </c>
      <c r="Z90" s="208">
        <f>SUMIF('20'!$C$10:$C$29,$C90,'20'!$E$10:$E$29)*'20'!$E$3</f>
        <v>0</v>
      </c>
      <c r="AA90" s="208">
        <f>SUMIF('21'!$C$10:$C$29,$C90,'21'!$E$10:$E$29)*'21'!$E$3</f>
        <v>0</v>
      </c>
    </row>
    <row r="91" spans="3:27" ht="15.75" hidden="1" thickTop="1">
      <c r="C91" s="207" t="s">
        <v>359</v>
      </c>
      <c r="D91" s="207" t="s">
        <v>360</v>
      </c>
      <c r="F91" s="336">
        <f t="shared" si="2"/>
        <v>0</v>
      </c>
      <c r="G91" s="208">
        <f>SUMIF('01'!$C$10:$C$29,$C91,'01'!$E$10:$E$29)*'01'!$E$3</f>
        <v>0</v>
      </c>
      <c r="H91" s="208">
        <f>SUMIF('02'!$C$10:$C$28,$C91,'02'!$E$10:$E$28)*'02'!$E$3</f>
        <v>0</v>
      </c>
      <c r="I91" s="208">
        <f>SUMIF('03'!$C$10:$C$29,$C91,'03'!$E$10:$E$29)*'03'!$E$3</f>
        <v>0</v>
      </c>
      <c r="J91" s="208">
        <f>SUMIF('04'!$C$10:$C$26,$C91,'04'!$E$10:$E$26)*'04'!$E$3</f>
        <v>0</v>
      </c>
      <c r="K91" s="208">
        <f>SUMIF('05'!$C$10:$C$29,$C91,'05'!$E$10:$E$29)*'05'!$E$3</f>
        <v>0</v>
      </c>
      <c r="L91" s="208">
        <f>SUMIF('06'!$C$10:$C$29,$C91,'06'!$E$10:$E$29)*'06'!$E$3</f>
        <v>0</v>
      </c>
      <c r="M91" s="208">
        <f>SUMIF('07'!$C$10:$C$26,$C91,'07'!$E$10:$E$26)*'07'!$E$3</f>
        <v>0</v>
      </c>
      <c r="N91" s="208">
        <f>SUMIF('08'!$C$10:$C$29,$C91,'08'!$E$10:$E$29)*'08'!$E$3</f>
        <v>0</v>
      </c>
      <c r="O91" s="208">
        <f>SUMIF('09'!$C$10:$C$29,$C91,'09'!$E$10:$E$29)*'09'!$E$3</f>
        <v>0</v>
      </c>
      <c r="P91" s="208">
        <f>SUMIF('10'!$C$10:$C$29,$C91,'10'!$E$10:$E$29)*'10'!$E$3</f>
        <v>0</v>
      </c>
      <c r="Q91" s="208">
        <f>SUMIF('11'!$C$10:$C$39,$C91,'11'!$E$10:$E$39)*'11'!$E$3</f>
        <v>0</v>
      </c>
      <c r="R91" s="208">
        <f>SUMIF('12'!$C$10:$C$29,$C91,'12'!$E$10:$E$29)*'12'!$E$3</f>
        <v>0</v>
      </c>
      <c r="S91" s="208">
        <f>SUMIF('13'!$C$10:$C$29,$C91,'13'!$E$10:$E$29)*'13'!$E$3</f>
        <v>0</v>
      </c>
      <c r="T91" s="208">
        <f>SUMIF('14'!$C$10:$C$29,$C91,'14'!$E$10:$E$29)*'14'!$E$3</f>
        <v>0</v>
      </c>
      <c r="U91" s="208">
        <f>SUMIF('15'!$C$10:$C$29,$C91,'15'!$E$10:$E$29)*'15'!$E$3</f>
        <v>0</v>
      </c>
      <c r="V91" s="208">
        <f>SUMIF('16'!$C$10:$C$29,$C91,'16'!$E$29:$E91)*'16'!$E$3</f>
        <v>0</v>
      </c>
      <c r="W91" s="208">
        <f>SUMIF('17'!$C$10:$C$29,$C91,'17'!$E$10:$E$29)*'17'!$E$3</f>
        <v>0</v>
      </c>
      <c r="X91" s="208">
        <f>SUMIF('18'!$C$10:$C$29,$C91,'18'!$E$10:$E$29)*'18'!$E$3</f>
        <v>0</v>
      </c>
      <c r="Y91" s="208">
        <f>SUMIF('19'!$C$10:$C$28,$C91,'19'!$E$10:$E$28)*'19'!$E$3</f>
        <v>0</v>
      </c>
      <c r="Z91" s="208">
        <f>SUMIF('20'!$C$10:$C$29,$C91,'20'!$E$10:$E$29)*'20'!$E$3</f>
        <v>0</v>
      </c>
      <c r="AA91" s="208">
        <f>SUMIF('21'!$C$10:$C$29,$C91,'21'!$E$10:$E$29)*'21'!$E$3</f>
        <v>0</v>
      </c>
    </row>
    <row r="92" spans="3:27" ht="15.75" hidden="1" thickTop="1">
      <c r="C92" s="207" t="s">
        <v>361</v>
      </c>
      <c r="D92" s="207" t="s">
        <v>362</v>
      </c>
      <c r="F92" s="336">
        <f t="shared" si="2"/>
        <v>0</v>
      </c>
      <c r="G92" s="208">
        <f>SUMIF('01'!$C$10:$C$29,$C92,'01'!$E$10:$E$29)*'01'!$E$3</f>
        <v>0</v>
      </c>
      <c r="H92" s="208">
        <f>SUMIF('02'!$C$10:$C$28,$C92,'02'!$E$10:$E$28)*'02'!$E$3</f>
        <v>0</v>
      </c>
      <c r="I92" s="208">
        <f>SUMIF('03'!$C$10:$C$29,$C92,'03'!$E$10:$E$29)*'03'!$E$3</f>
        <v>0</v>
      </c>
      <c r="J92" s="208">
        <f>SUMIF('04'!$C$10:$C$26,$C92,'04'!$E$10:$E$26)*'04'!$E$3</f>
        <v>0</v>
      </c>
      <c r="K92" s="208">
        <f>SUMIF('05'!$C$10:$C$29,$C92,'05'!$E$10:$E$29)*'05'!$E$3</f>
        <v>0</v>
      </c>
      <c r="L92" s="208">
        <f>SUMIF('06'!$C$10:$C$29,$C92,'06'!$E$10:$E$29)*'06'!$E$3</f>
        <v>0</v>
      </c>
      <c r="M92" s="208">
        <f>SUMIF('07'!$C$10:$C$26,$C92,'07'!$E$10:$E$26)*'07'!$E$3</f>
        <v>0</v>
      </c>
      <c r="N92" s="208">
        <f>SUMIF('08'!$C$10:$C$29,$C92,'08'!$E$10:$E$29)*'08'!$E$3</f>
        <v>0</v>
      </c>
      <c r="O92" s="208">
        <f>SUMIF('09'!$C$10:$C$29,$C92,'09'!$E$10:$E$29)*'09'!$E$3</f>
        <v>0</v>
      </c>
      <c r="P92" s="208">
        <f>SUMIF('10'!$C$10:$C$29,$C92,'10'!$E$10:$E$29)*'10'!$E$3</f>
        <v>0</v>
      </c>
      <c r="Q92" s="208">
        <f>SUMIF('11'!$C$10:$C$39,$C92,'11'!$E$10:$E$39)*'11'!$E$3</f>
        <v>0</v>
      </c>
      <c r="R92" s="208">
        <f>SUMIF('12'!$C$10:$C$29,$C92,'12'!$E$10:$E$29)*'12'!$E$3</f>
        <v>0</v>
      </c>
      <c r="S92" s="208">
        <f>SUMIF('13'!$C$10:$C$29,$C92,'13'!$E$10:$E$29)*'13'!$E$3</f>
        <v>0</v>
      </c>
      <c r="T92" s="208">
        <f>SUMIF('14'!$C$10:$C$29,$C92,'14'!$E$10:$E$29)*'14'!$E$3</f>
        <v>0</v>
      </c>
      <c r="U92" s="208">
        <f>SUMIF('15'!$C$10:$C$29,$C92,'15'!$E$10:$E$29)*'15'!$E$3</f>
        <v>0</v>
      </c>
      <c r="V92" s="208">
        <f>SUMIF('16'!$C$10:$C$29,$C92,'16'!$E$29:$E92)*'16'!$E$3</f>
        <v>0</v>
      </c>
      <c r="W92" s="208">
        <f>SUMIF('17'!$C$10:$C$29,$C92,'17'!$E$10:$E$29)*'17'!$E$3</f>
        <v>0</v>
      </c>
      <c r="X92" s="208">
        <f>SUMIF('18'!$C$10:$C$29,$C92,'18'!$E$10:$E$29)*'18'!$E$3</f>
        <v>0</v>
      </c>
      <c r="Y92" s="208">
        <f>SUMIF('19'!$C$10:$C$28,$C92,'19'!$E$10:$E$28)*'19'!$E$3</f>
        <v>0</v>
      </c>
      <c r="Z92" s="208">
        <f>SUMIF('20'!$C$10:$C$29,$C92,'20'!$E$10:$E$29)*'20'!$E$3</f>
        <v>0</v>
      </c>
      <c r="AA92" s="208">
        <f>SUMIF('21'!$C$10:$C$29,$C92,'21'!$E$10:$E$29)*'21'!$E$3</f>
        <v>0</v>
      </c>
    </row>
    <row r="93" spans="3:27" ht="15.75" hidden="1" thickTop="1">
      <c r="C93" s="207" t="s">
        <v>363</v>
      </c>
      <c r="D93" s="207" t="s">
        <v>364</v>
      </c>
      <c r="F93" s="336">
        <f t="shared" si="2"/>
        <v>0</v>
      </c>
      <c r="G93" s="208">
        <f>SUMIF('01'!$C$10:$C$29,$C93,'01'!$E$10:$E$29)*'01'!$E$3</f>
        <v>0</v>
      </c>
      <c r="H93" s="208">
        <f>SUMIF('02'!$C$10:$C$28,$C93,'02'!$E$10:$E$28)*'02'!$E$3</f>
        <v>0</v>
      </c>
      <c r="I93" s="208">
        <f>SUMIF('03'!$C$10:$C$29,$C93,'03'!$E$10:$E$29)*'03'!$E$3</f>
        <v>0</v>
      </c>
      <c r="J93" s="208">
        <f>SUMIF('04'!$C$10:$C$26,$C93,'04'!$E$10:$E$26)*'04'!$E$3</f>
        <v>0</v>
      </c>
      <c r="K93" s="208">
        <f>SUMIF('05'!$C$10:$C$29,$C93,'05'!$E$10:$E$29)*'05'!$E$3</f>
        <v>0</v>
      </c>
      <c r="L93" s="208">
        <f>SUMIF('06'!$C$10:$C$29,$C93,'06'!$E$10:$E$29)*'06'!$E$3</f>
        <v>0</v>
      </c>
      <c r="M93" s="208">
        <f>SUMIF('07'!$C$10:$C$26,$C93,'07'!$E$10:$E$26)*'07'!$E$3</f>
        <v>0</v>
      </c>
      <c r="N93" s="208">
        <f>SUMIF('08'!$C$10:$C$29,$C93,'08'!$E$10:$E$29)*'08'!$E$3</f>
        <v>0</v>
      </c>
      <c r="O93" s="208">
        <f>SUMIF('09'!$C$10:$C$29,$C93,'09'!$E$10:$E$29)*'09'!$E$3</f>
        <v>0</v>
      </c>
      <c r="P93" s="208">
        <f>SUMIF('10'!$C$10:$C$29,$C93,'10'!$E$10:$E$29)*'10'!$E$3</f>
        <v>0</v>
      </c>
      <c r="Q93" s="208">
        <f>SUMIF('11'!$C$10:$C$39,$C93,'11'!$E$10:$E$39)*'11'!$E$3</f>
        <v>0</v>
      </c>
      <c r="R93" s="208">
        <f>SUMIF('12'!$C$10:$C$29,$C93,'12'!$E$10:$E$29)*'12'!$E$3</f>
        <v>0</v>
      </c>
      <c r="S93" s="208">
        <f>SUMIF('13'!$C$10:$C$29,$C93,'13'!$E$10:$E$29)*'13'!$E$3</f>
        <v>0</v>
      </c>
      <c r="T93" s="208">
        <f>SUMIF('14'!$C$10:$C$29,$C93,'14'!$E$10:$E$29)*'14'!$E$3</f>
        <v>0</v>
      </c>
      <c r="U93" s="208">
        <f>SUMIF('15'!$C$10:$C$29,$C93,'15'!$E$10:$E$29)*'15'!$E$3</f>
        <v>0</v>
      </c>
      <c r="V93" s="208">
        <f>SUMIF('16'!$C$10:$C$29,$C93,'16'!$E$29:$E93)*'16'!$E$3</f>
        <v>0</v>
      </c>
      <c r="W93" s="208">
        <f>SUMIF('17'!$C$10:$C$29,$C93,'17'!$E$10:$E$29)*'17'!$E$3</f>
        <v>0</v>
      </c>
      <c r="X93" s="208">
        <f>SUMIF('18'!$C$10:$C$29,$C93,'18'!$E$10:$E$29)*'18'!$E$3</f>
        <v>0</v>
      </c>
      <c r="Y93" s="208">
        <f>SUMIF('19'!$C$10:$C$28,$C93,'19'!$E$10:$E$28)*'19'!$E$3</f>
        <v>0</v>
      </c>
      <c r="Z93" s="208">
        <f>SUMIF('20'!$C$10:$C$29,$C93,'20'!$E$10:$E$29)*'20'!$E$3</f>
        <v>0</v>
      </c>
      <c r="AA93" s="208">
        <f>SUMIF('21'!$C$10:$C$29,$C93,'21'!$E$10:$E$29)*'21'!$E$3</f>
        <v>0</v>
      </c>
    </row>
    <row r="94" spans="3:27" ht="15.75" hidden="1" thickTop="1">
      <c r="C94" s="207" t="s">
        <v>365</v>
      </c>
      <c r="D94" s="207" t="s">
        <v>366</v>
      </c>
      <c r="F94" s="336">
        <f t="shared" si="2"/>
        <v>0</v>
      </c>
      <c r="G94" s="208">
        <f>SUMIF('01'!$C$10:$C$29,$C94,'01'!$E$10:$E$29)*'01'!$E$3</f>
        <v>0</v>
      </c>
      <c r="H94" s="208">
        <f>SUMIF('02'!$C$10:$C$28,$C94,'02'!$E$10:$E$28)*'02'!$E$3</f>
        <v>0</v>
      </c>
      <c r="I94" s="208">
        <f>SUMIF('03'!$C$10:$C$29,$C94,'03'!$E$10:$E$29)*'03'!$E$3</f>
        <v>0</v>
      </c>
      <c r="J94" s="208">
        <f>SUMIF('04'!$C$10:$C$26,$C94,'04'!$E$10:$E$26)*'04'!$E$3</f>
        <v>0</v>
      </c>
      <c r="K94" s="208">
        <f>SUMIF('05'!$C$10:$C$29,$C94,'05'!$E$10:$E$29)*'05'!$E$3</f>
        <v>0</v>
      </c>
      <c r="L94" s="208">
        <f>SUMIF('06'!$C$10:$C$29,$C94,'06'!$E$10:$E$29)*'06'!$E$3</f>
        <v>0</v>
      </c>
      <c r="M94" s="208">
        <f>SUMIF('07'!$C$10:$C$26,$C94,'07'!$E$10:$E$26)*'07'!$E$3</f>
        <v>0</v>
      </c>
      <c r="N94" s="208">
        <f>SUMIF('08'!$C$10:$C$29,$C94,'08'!$E$10:$E$29)*'08'!$E$3</f>
        <v>0</v>
      </c>
      <c r="O94" s="208">
        <f>SUMIF('09'!$C$10:$C$29,$C94,'09'!$E$10:$E$29)*'09'!$E$3</f>
        <v>0</v>
      </c>
      <c r="P94" s="208">
        <f>SUMIF('10'!$C$10:$C$29,$C94,'10'!$E$10:$E$29)*'10'!$E$3</f>
        <v>0</v>
      </c>
      <c r="Q94" s="208">
        <f>SUMIF('11'!$C$10:$C$39,$C94,'11'!$E$10:$E$39)*'11'!$E$3</f>
        <v>0</v>
      </c>
      <c r="R94" s="208">
        <f>SUMIF('12'!$C$10:$C$29,$C94,'12'!$E$10:$E$29)*'12'!$E$3</f>
        <v>0</v>
      </c>
      <c r="S94" s="208">
        <f>SUMIF('13'!$C$10:$C$29,$C94,'13'!$E$10:$E$29)*'13'!$E$3</f>
        <v>0</v>
      </c>
      <c r="T94" s="208">
        <f>SUMIF('14'!$C$10:$C$29,$C94,'14'!$E$10:$E$29)*'14'!$E$3</f>
        <v>0</v>
      </c>
      <c r="U94" s="208">
        <f>SUMIF('15'!$C$10:$C$29,$C94,'15'!$E$10:$E$29)*'15'!$E$3</f>
        <v>0</v>
      </c>
      <c r="V94" s="208">
        <f>SUMIF('16'!$C$10:$C$29,$C94,'16'!$E$29:$E94)*'16'!$E$3</f>
        <v>0</v>
      </c>
      <c r="W94" s="208">
        <f>SUMIF('17'!$C$10:$C$29,$C94,'17'!$E$10:$E$29)*'17'!$E$3</f>
        <v>0</v>
      </c>
      <c r="X94" s="208">
        <f>SUMIF('18'!$C$10:$C$29,$C94,'18'!$E$10:$E$29)*'18'!$E$3</f>
        <v>0</v>
      </c>
      <c r="Y94" s="208">
        <f>SUMIF('19'!$C$10:$C$28,$C94,'19'!$E$10:$E$28)*'19'!$E$3</f>
        <v>0</v>
      </c>
      <c r="Z94" s="208">
        <f>SUMIF('20'!$C$10:$C$29,$C94,'20'!$E$10:$E$29)*'20'!$E$3</f>
        <v>0</v>
      </c>
      <c r="AA94" s="208">
        <f>SUMIF('21'!$C$10:$C$29,$C94,'21'!$E$10:$E$29)*'21'!$E$3</f>
        <v>0</v>
      </c>
    </row>
    <row r="95" spans="3:27" ht="15.75" hidden="1" thickTop="1">
      <c r="C95" s="207" t="s">
        <v>367</v>
      </c>
      <c r="D95" s="207" t="s">
        <v>368</v>
      </c>
      <c r="F95" s="336">
        <f t="shared" si="2"/>
        <v>0</v>
      </c>
      <c r="G95" s="208">
        <f>SUMIF('01'!$C$10:$C$29,$C95,'01'!$E$10:$E$29)*'01'!$E$3</f>
        <v>0</v>
      </c>
      <c r="H95" s="208">
        <f>SUMIF('02'!$C$10:$C$28,$C95,'02'!$E$10:$E$28)*'02'!$E$3</f>
        <v>0</v>
      </c>
      <c r="I95" s="208">
        <f>SUMIF('03'!$C$10:$C$29,$C95,'03'!$E$10:$E$29)*'03'!$E$3</f>
        <v>0</v>
      </c>
      <c r="J95" s="208">
        <f>SUMIF('04'!$C$10:$C$26,$C95,'04'!$E$10:$E$26)*'04'!$E$3</f>
        <v>0</v>
      </c>
      <c r="K95" s="208">
        <f>SUMIF('05'!$C$10:$C$29,$C95,'05'!$E$10:$E$29)*'05'!$E$3</f>
        <v>0</v>
      </c>
      <c r="L95" s="208">
        <f>SUMIF('06'!$C$10:$C$29,$C95,'06'!$E$10:$E$29)*'06'!$E$3</f>
        <v>0</v>
      </c>
      <c r="M95" s="208">
        <f>SUMIF('07'!$C$10:$C$26,$C95,'07'!$E$10:$E$26)*'07'!$E$3</f>
        <v>0</v>
      </c>
      <c r="N95" s="208">
        <f>SUMIF('08'!$C$10:$C$29,$C95,'08'!$E$10:$E$29)*'08'!$E$3</f>
        <v>0</v>
      </c>
      <c r="O95" s="208">
        <f>SUMIF('09'!$C$10:$C$29,$C95,'09'!$E$10:$E$29)*'09'!$E$3</f>
        <v>0</v>
      </c>
      <c r="P95" s="208">
        <f>SUMIF('10'!$C$10:$C$29,$C95,'10'!$E$10:$E$29)*'10'!$E$3</f>
        <v>0</v>
      </c>
      <c r="Q95" s="208">
        <f>SUMIF('11'!$C$10:$C$39,$C95,'11'!$E$10:$E$39)*'11'!$E$3</f>
        <v>0</v>
      </c>
      <c r="R95" s="208">
        <f>SUMIF('12'!$C$10:$C$29,$C95,'12'!$E$10:$E$29)*'12'!$E$3</f>
        <v>0</v>
      </c>
      <c r="S95" s="208">
        <f>SUMIF('13'!$C$10:$C$29,$C95,'13'!$E$10:$E$29)*'13'!$E$3</f>
        <v>0</v>
      </c>
      <c r="T95" s="208">
        <f>SUMIF('14'!$C$10:$C$29,$C95,'14'!$E$10:$E$29)*'14'!$E$3</f>
        <v>0</v>
      </c>
      <c r="U95" s="208">
        <f>SUMIF('15'!$C$10:$C$29,$C95,'15'!$E$10:$E$29)*'15'!$E$3</f>
        <v>0</v>
      </c>
      <c r="V95" s="208">
        <f>SUMIF('16'!$C$10:$C$29,$C95,'16'!$E$29:$E95)*'16'!$E$3</f>
        <v>0</v>
      </c>
      <c r="W95" s="208">
        <f>SUMIF('17'!$C$10:$C$29,$C95,'17'!$E$10:$E$29)*'17'!$E$3</f>
        <v>0</v>
      </c>
      <c r="X95" s="208">
        <f>SUMIF('18'!$C$10:$C$29,$C95,'18'!$E$10:$E$29)*'18'!$E$3</f>
        <v>0</v>
      </c>
      <c r="Y95" s="208">
        <f>SUMIF('19'!$C$10:$C$28,$C95,'19'!$E$10:$E$28)*'19'!$E$3</f>
        <v>0</v>
      </c>
      <c r="Z95" s="208">
        <f>SUMIF('20'!$C$10:$C$29,$C95,'20'!$E$10:$E$29)*'20'!$E$3</f>
        <v>0</v>
      </c>
      <c r="AA95" s="208">
        <f>SUMIF('21'!$C$10:$C$29,$C95,'21'!$E$10:$E$29)*'21'!$E$3</f>
        <v>0</v>
      </c>
    </row>
    <row r="96" spans="3:27" ht="15.75" hidden="1" thickTop="1">
      <c r="C96" s="207" t="s">
        <v>369</v>
      </c>
      <c r="D96" s="207" t="s">
        <v>370</v>
      </c>
      <c r="F96" s="336">
        <f t="shared" si="2"/>
        <v>0</v>
      </c>
      <c r="G96" s="208">
        <f>SUMIF('01'!$C$10:$C$29,$C96,'01'!$E$10:$E$29)*'01'!$E$3</f>
        <v>0</v>
      </c>
      <c r="H96" s="208">
        <f>SUMIF('02'!$C$10:$C$28,$C96,'02'!$E$10:$E$28)*'02'!$E$3</f>
        <v>0</v>
      </c>
      <c r="I96" s="208">
        <f>SUMIF('03'!$C$10:$C$29,$C96,'03'!$E$10:$E$29)*'03'!$E$3</f>
        <v>0</v>
      </c>
      <c r="J96" s="208">
        <f>SUMIF('04'!$C$10:$C$26,$C96,'04'!$E$10:$E$26)*'04'!$E$3</f>
        <v>0</v>
      </c>
      <c r="K96" s="208">
        <f>SUMIF('05'!$C$10:$C$29,$C96,'05'!$E$10:$E$29)*'05'!$E$3</f>
        <v>0</v>
      </c>
      <c r="L96" s="208">
        <f>SUMIF('06'!$C$10:$C$29,$C96,'06'!$E$10:$E$29)*'06'!$E$3</f>
        <v>0</v>
      </c>
      <c r="M96" s="208">
        <f>SUMIF('07'!$C$10:$C$26,$C96,'07'!$E$10:$E$26)*'07'!$E$3</f>
        <v>0</v>
      </c>
      <c r="N96" s="208">
        <f>SUMIF('08'!$C$10:$C$29,$C96,'08'!$E$10:$E$29)*'08'!$E$3</f>
        <v>0</v>
      </c>
      <c r="O96" s="208">
        <f>SUMIF('09'!$C$10:$C$29,$C96,'09'!$E$10:$E$29)*'09'!$E$3</f>
        <v>0</v>
      </c>
      <c r="P96" s="208">
        <f>SUMIF('10'!$C$10:$C$29,$C96,'10'!$E$10:$E$29)*'10'!$E$3</f>
        <v>0</v>
      </c>
      <c r="Q96" s="208">
        <f>SUMIF('11'!$C$10:$C$39,$C96,'11'!$E$10:$E$39)*'11'!$E$3</f>
        <v>0</v>
      </c>
      <c r="R96" s="208">
        <f>SUMIF('12'!$C$10:$C$29,$C96,'12'!$E$10:$E$29)*'12'!$E$3</f>
        <v>0</v>
      </c>
      <c r="S96" s="208">
        <f>SUMIF('13'!$C$10:$C$29,$C96,'13'!$E$10:$E$29)*'13'!$E$3</f>
        <v>0</v>
      </c>
      <c r="T96" s="208">
        <f>SUMIF('14'!$C$10:$C$29,$C96,'14'!$E$10:$E$29)*'14'!$E$3</f>
        <v>0</v>
      </c>
      <c r="U96" s="208">
        <f>SUMIF('15'!$C$10:$C$29,$C96,'15'!$E$10:$E$29)*'15'!$E$3</f>
        <v>0</v>
      </c>
      <c r="V96" s="208">
        <f>SUMIF('16'!$C$10:$C$29,$C96,'16'!$E$29:$E96)*'16'!$E$3</f>
        <v>0</v>
      </c>
      <c r="W96" s="208">
        <f>SUMIF('17'!$C$10:$C$29,$C96,'17'!$E$10:$E$29)*'17'!$E$3</f>
        <v>0</v>
      </c>
      <c r="X96" s="208">
        <f>SUMIF('18'!$C$10:$C$29,$C96,'18'!$E$10:$E$29)*'18'!$E$3</f>
        <v>0</v>
      </c>
      <c r="Y96" s="208">
        <f>SUMIF('19'!$C$10:$C$28,$C96,'19'!$E$10:$E$28)*'19'!$E$3</f>
        <v>0</v>
      </c>
      <c r="Z96" s="208">
        <f>SUMIF('20'!$C$10:$C$29,$C96,'20'!$E$10:$E$29)*'20'!$E$3</f>
        <v>0</v>
      </c>
      <c r="AA96" s="208">
        <f>SUMIF('21'!$C$10:$C$29,$C96,'21'!$E$10:$E$29)*'21'!$E$3</f>
        <v>0</v>
      </c>
    </row>
    <row r="97" spans="3:27" ht="15.75" hidden="1" thickTop="1">
      <c r="C97" s="207" t="s">
        <v>371</v>
      </c>
      <c r="D97" s="207" t="s">
        <v>372</v>
      </c>
      <c r="F97" s="336">
        <f t="shared" si="2"/>
        <v>0</v>
      </c>
      <c r="G97" s="208">
        <f>SUMIF('01'!$C$10:$C$29,$C97,'01'!$E$10:$E$29)*'01'!$E$3</f>
        <v>0</v>
      </c>
      <c r="H97" s="208">
        <f>SUMIF('02'!$C$10:$C$28,$C97,'02'!$E$10:$E$28)*'02'!$E$3</f>
        <v>0</v>
      </c>
      <c r="I97" s="208">
        <f>SUMIF('03'!$C$10:$C$29,$C97,'03'!$E$10:$E$29)*'03'!$E$3</f>
        <v>0</v>
      </c>
      <c r="J97" s="208">
        <f>SUMIF('04'!$C$10:$C$26,$C97,'04'!$E$10:$E$26)*'04'!$E$3</f>
        <v>0</v>
      </c>
      <c r="K97" s="208">
        <f>SUMIF('05'!$C$10:$C$29,$C97,'05'!$E$10:$E$29)*'05'!$E$3</f>
        <v>0</v>
      </c>
      <c r="L97" s="208">
        <f>SUMIF('06'!$C$10:$C$29,$C97,'06'!$E$10:$E$29)*'06'!$E$3</f>
        <v>0</v>
      </c>
      <c r="M97" s="208">
        <f>SUMIF('07'!$C$10:$C$26,$C97,'07'!$E$10:$E$26)*'07'!$E$3</f>
        <v>0</v>
      </c>
      <c r="N97" s="208">
        <f>SUMIF('08'!$C$10:$C$29,$C97,'08'!$E$10:$E$29)*'08'!$E$3</f>
        <v>0</v>
      </c>
      <c r="O97" s="208">
        <f>SUMIF('09'!$C$10:$C$29,$C97,'09'!$E$10:$E$29)*'09'!$E$3</f>
        <v>0</v>
      </c>
      <c r="P97" s="208">
        <f>SUMIF('10'!$C$10:$C$29,$C97,'10'!$E$10:$E$29)*'10'!$E$3</f>
        <v>0</v>
      </c>
      <c r="Q97" s="208">
        <f>SUMIF('11'!$C$10:$C$39,$C97,'11'!$E$10:$E$39)*'11'!$E$3</f>
        <v>0</v>
      </c>
      <c r="R97" s="208">
        <f>SUMIF('12'!$C$10:$C$29,$C97,'12'!$E$10:$E$29)*'12'!$E$3</f>
        <v>0</v>
      </c>
      <c r="S97" s="208">
        <f>SUMIF('13'!$C$10:$C$29,$C97,'13'!$E$10:$E$29)*'13'!$E$3</f>
        <v>0</v>
      </c>
      <c r="T97" s="208">
        <f>SUMIF('14'!$C$10:$C$29,$C97,'14'!$E$10:$E$29)*'14'!$E$3</f>
        <v>0</v>
      </c>
      <c r="U97" s="208">
        <f>SUMIF('15'!$C$10:$C$29,$C97,'15'!$E$10:$E$29)*'15'!$E$3</f>
        <v>0</v>
      </c>
      <c r="V97" s="208">
        <f>SUMIF('16'!$C$10:$C$29,$C97,'16'!$E$29:$E97)*'16'!$E$3</f>
        <v>0</v>
      </c>
      <c r="W97" s="208">
        <f>SUMIF('17'!$C$10:$C$29,$C97,'17'!$E$10:$E$29)*'17'!$E$3</f>
        <v>0</v>
      </c>
      <c r="X97" s="208">
        <f>SUMIF('18'!$C$10:$C$29,$C97,'18'!$E$10:$E$29)*'18'!$E$3</f>
        <v>0</v>
      </c>
      <c r="Y97" s="208">
        <f>SUMIF('19'!$C$10:$C$28,$C97,'19'!$E$10:$E$28)*'19'!$E$3</f>
        <v>0</v>
      </c>
      <c r="Z97" s="208">
        <f>SUMIF('20'!$C$10:$C$29,$C97,'20'!$E$10:$E$29)*'20'!$E$3</f>
        <v>0</v>
      </c>
      <c r="AA97" s="208">
        <f>SUMIF('21'!$C$10:$C$29,$C97,'21'!$E$10:$E$29)*'21'!$E$3</f>
        <v>0</v>
      </c>
    </row>
    <row r="98" spans="3:27" ht="15.75" hidden="1" thickTop="1">
      <c r="C98" s="207" t="s">
        <v>373</v>
      </c>
      <c r="D98" s="207" t="s">
        <v>374</v>
      </c>
      <c r="F98" s="336">
        <f t="shared" si="2"/>
        <v>0</v>
      </c>
      <c r="G98" s="208">
        <f>SUMIF('01'!$C$10:$C$29,$C98,'01'!$E$10:$E$29)*'01'!$E$3</f>
        <v>0</v>
      </c>
      <c r="H98" s="208">
        <f>SUMIF('02'!$C$10:$C$28,$C98,'02'!$E$10:$E$28)*'02'!$E$3</f>
        <v>0</v>
      </c>
      <c r="I98" s="208">
        <f>SUMIF('03'!$C$10:$C$29,$C98,'03'!$E$10:$E$29)*'03'!$E$3</f>
        <v>0</v>
      </c>
      <c r="J98" s="208">
        <f>SUMIF('04'!$C$10:$C$26,$C98,'04'!$E$10:$E$26)*'04'!$E$3</f>
        <v>0</v>
      </c>
      <c r="K98" s="208">
        <f>SUMIF('05'!$C$10:$C$29,$C98,'05'!$E$10:$E$29)*'05'!$E$3</f>
        <v>0</v>
      </c>
      <c r="L98" s="208">
        <f>SUMIF('06'!$C$10:$C$29,$C98,'06'!$E$10:$E$29)*'06'!$E$3</f>
        <v>0</v>
      </c>
      <c r="M98" s="208">
        <f>SUMIF('07'!$C$10:$C$26,$C98,'07'!$E$10:$E$26)*'07'!$E$3</f>
        <v>0</v>
      </c>
      <c r="N98" s="208">
        <f>SUMIF('08'!$C$10:$C$29,$C98,'08'!$E$10:$E$29)*'08'!$E$3</f>
        <v>0</v>
      </c>
      <c r="O98" s="208">
        <f>SUMIF('09'!$C$10:$C$29,$C98,'09'!$E$10:$E$29)*'09'!$E$3</f>
        <v>0</v>
      </c>
      <c r="P98" s="208">
        <f>SUMIF('10'!$C$10:$C$29,$C98,'10'!$E$10:$E$29)*'10'!$E$3</f>
        <v>0</v>
      </c>
      <c r="Q98" s="208">
        <f>SUMIF('11'!$C$10:$C$39,$C98,'11'!$E$10:$E$39)*'11'!$E$3</f>
        <v>0</v>
      </c>
      <c r="R98" s="208">
        <f>SUMIF('12'!$C$10:$C$29,$C98,'12'!$E$10:$E$29)*'12'!$E$3</f>
        <v>0</v>
      </c>
      <c r="S98" s="208">
        <f>SUMIF('13'!$C$10:$C$29,$C98,'13'!$E$10:$E$29)*'13'!$E$3</f>
        <v>0</v>
      </c>
      <c r="T98" s="208">
        <f>SUMIF('14'!$C$10:$C$29,$C98,'14'!$E$10:$E$29)*'14'!$E$3</f>
        <v>0</v>
      </c>
      <c r="U98" s="208">
        <f>SUMIF('15'!$C$10:$C$29,$C98,'15'!$E$10:$E$29)*'15'!$E$3</f>
        <v>0</v>
      </c>
      <c r="V98" s="208">
        <f>SUMIF('16'!$C$10:$C$29,$C98,'16'!$E$29:$E98)*'16'!$E$3</f>
        <v>0</v>
      </c>
      <c r="W98" s="208">
        <f>SUMIF('17'!$C$10:$C$29,$C98,'17'!$E$10:$E$29)*'17'!$E$3</f>
        <v>0</v>
      </c>
      <c r="X98" s="208">
        <f>SUMIF('18'!$C$10:$C$29,$C98,'18'!$E$10:$E$29)*'18'!$E$3</f>
        <v>0</v>
      </c>
      <c r="Y98" s="208">
        <f>SUMIF('19'!$C$10:$C$28,$C98,'19'!$E$10:$E$28)*'19'!$E$3</f>
        <v>0</v>
      </c>
      <c r="Z98" s="208">
        <f>SUMIF('20'!$C$10:$C$29,$C98,'20'!$E$10:$E$29)*'20'!$E$3</f>
        <v>0</v>
      </c>
      <c r="AA98" s="208">
        <f>SUMIF('21'!$C$10:$C$29,$C98,'21'!$E$10:$E$29)*'21'!$E$3</f>
        <v>0</v>
      </c>
    </row>
    <row r="99" spans="3:27" ht="15.75" hidden="1" thickTop="1">
      <c r="C99" s="207" t="s">
        <v>375</v>
      </c>
      <c r="D99" s="207" t="s">
        <v>376</v>
      </c>
      <c r="F99" s="336">
        <f t="shared" si="2"/>
        <v>0</v>
      </c>
      <c r="G99" s="208">
        <f>SUMIF('01'!$C$10:$C$29,$C99,'01'!$E$10:$E$29)*'01'!$E$3</f>
        <v>0</v>
      </c>
      <c r="H99" s="208">
        <f>SUMIF('02'!$C$10:$C$28,$C99,'02'!$E$10:$E$28)*'02'!$E$3</f>
        <v>0</v>
      </c>
      <c r="I99" s="208">
        <f>SUMIF('03'!$C$10:$C$29,$C99,'03'!$E$10:$E$29)*'03'!$E$3</f>
        <v>0</v>
      </c>
      <c r="J99" s="208">
        <f>SUMIF('04'!$C$10:$C$26,$C99,'04'!$E$10:$E$26)*'04'!$E$3</f>
        <v>0</v>
      </c>
      <c r="K99" s="208">
        <f>SUMIF('05'!$C$10:$C$29,$C99,'05'!$E$10:$E$29)*'05'!$E$3</f>
        <v>0</v>
      </c>
      <c r="L99" s="208">
        <f>SUMIF('06'!$C$10:$C$29,$C99,'06'!$E$10:$E$29)*'06'!$E$3</f>
        <v>0</v>
      </c>
      <c r="M99" s="208">
        <f>SUMIF('07'!$C$10:$C$26,$C99,'07'!$E$10:$E$26)*'07'!$E$3</f>
        <v>0</v>
      </c>
      <c r="N99" s="208">
        <f>SUMIF('08'!$C$10:$C$29,$C99,'08'!$E$10:$E$29)*'08'!$E$3</f>
        <v>0</v>
      </c>
      <c r="O99" s="208">
        <f>SUMIF('09'!$C$10:$C$29,$C99,'09'!$E$10:$E$29)*'09'!$E$3</f>
        <v>0</v>
      </c>
      <c r="P99" s="208">
        <f>SUMIF('10'!$C$10:$C$29,$C99,'10'!$E$10:$E$29)*'10'!$E$3</f>
        <v>0</v>
      </c>
      <c r="Q99" s="208">
        <f>SUMIF('11'!$C$10:$C$39,$C99,'11'!$E$10:$E$39)*'11'!$E$3</f>
        <v>0</v>
      </c>
      <c r="R99" s="208">
        <f>SUMIF('12'!$C$10:$C$29,$C99,'12'!$E$10:$E$29)*'12'!$E$3</f>
        <v>0</v>
      </c>
      <c r="S99" s="208">
        <f>SUMIF('13'!$C$10:$C$29,$C99,'13'!$E$10:$E$29)*'13'!$E$3</f>
        <v>0</v>
      </c>
      <c r="T99" s="208">
        <f>SUMIF('14'!$C$10:$C$29,$C99,'14'!$E$10:$E$29)*'14'!$E$3</f>
        <v>0</v>
      </c>
      <c r="U99" s="208">
        <f>SUMIF('15'!$C$10:$C$29,$C99,'15'!$E$10:$E$29)*'15'!$E$3</f>
        <v>0</v>
      </c>
      <c r="V99" s="208">
        <f>SUMIF('16'!$C$10:$C$29,$C99,'16'!$E$29:$E99)*'16'!$E$3</f>
        <v>0</v>
      </c>
      <c r="W99" s="208">
        <f>SUMIF('17'!$C$10:$C$29,$C99,'17'!$E$10:$E$29)*'17'!$E$3</f>
        <v>0</v>
      </c>
      <c r="X99" s="208">
        <f>SUMIF('18'!$C$10:$C$29,$C99,'18'!$E$10:$E$29)*'18'!$E$3</f>
        <v>0</v>
      </c>
      <c r="Y99" s="208">
        <f>SUMIF('19'!$C$10:$C$28,$C99,'19'!$E$10:$E$28)*'19'!$E$3</f>
        <v>0</v>
      </c>
      <c r="Z99" s="208">
        <f>SUMIF('20'!$C$10:$C$29,$C99,'20'!$E$10:$E$29)*'20'!$E$3</f>
        <v>0</v>
      </c>
      <c r="AA99" s="208">
        <f>SUMIF('21'!$C$10:$C$29,$C99,'21'!$E$10:$E$29)*'21'!$E$3</f>
        <v>0</v>
      </c>
    </row>
    <row r="100" spans="3:27" ht="15.75" hidden="1" thickTop="1">
      <c r="C100" s="207" t="s">
        <v>377</v>
      </c>
      <c r="D100" s="207" t="s">
        <v>378</v>
      </c>
      <c r="F100" s="336">
        <f t="shared" si="2"/>
        <v>0</v>
      </c>
      <c r="G100" s="208">
        <f>SUMIF('01'!$C$10:$C$29,$C100,'01'!$E$10:$E$29)*'01'!$E$3</f>
        <v>0</v>
      </c>
      <c r="H100" s="208">
        <f>SUMIF('02'!$C$10:$C$28,$C100,'02'!$E$10:$E$28)*'02'!$E$3</f>
        <v>0</v>
      </c>
      <c r="I100" s="208">
        <f>SUMIF('03'!$C$10:$C$29,$C100,'03'!$E$10:$E$29)*'03'!$E$3</f>
        <v>0</v>
      </c>
      <c r="J100" s="208">
        <f>SUMIF('04'!$C$10:$C$26,$C100,'04'!$E$10:$E$26)*'04'!$E$3</f>
        <v>0</v>
      </c>
      <c r="K100" s="208">
        <f>SUMIF('05'!$C$10:$C$29,$C100,'05'!$E$10:$E$29)*'05'!$E$3</f>
        <v>0</v>
      </c>
      <c r="L100" s="208">
        <f>SUMIF('06'!$C$10:$C$29,$C100,'06'!$E$10:$E$29)*'06'!$E$3</f>
        <v>0</v>
      </c>
      <c r="M100" s="208">
        <f>SUMIF('07'!$C$10:$C$26,$C100,'07'!$E$10:$E$26)*'07'!$E$3</f>
        <v>0</v>
      </c>
      <c r="N100" s="208">
        <f>SUMIF('08'!$C$10:$C$29,$C100,'08'!$E$10:$E$29)*'08'!$E$3</f>
        <v>0</v>
      </c>
      <c r="O100" s="208">
        <f>SUMIF('09'!$C$10:$C$29,$C100,'09'!$E$10:$E$29)*'09'!$E$3</f>
        <v>0</v>
      </c>
      <c r="P100" s="208">
        <f>SUMIF('10'!$C$10:$C$29,$C100,'10'!$E$10:$E$29)*'10'!$E$3</f>
        <v>0</v>
      </c>
      <c r="Q100" s="208">
        <f>SUMIF('11'!$C$10:$C$39,$C100,'11'!$E$10:$E$39)*'11'!$E$3</f>
        <v>0</v>
      </c>
      <c r="R100" s="208">
        <f>SUMIF('12'!$C$10:$C$29,$C100,'12'!$E$10:$E$29)*'12'!$E$3</f>
        <v>0</v>
      </c>
      <c r="S100" s="208">
        <f>SUMIF('13'!$C$10:$C$29,$C100,'13'!$E$10:$E$29)*'13'!$E$3</f>
        <v>0</v>
      </c>
      <c r="T100" s="208">
        <f>SUMIF('14'!$C$10:$C$29,$C100,'14'!$E$10:$E$29)*'14'!$E$3</f>
        <v>0</v>
      </c>
      <c r="U100" s="208">
        <f>SUMIF('15'!$C$10:$C$29,$C100,'15'!$E$10:$E$29)*'15'!$E$3</f>
        <v>0</v>
      </c>
      <c r="V100" s="208">
        <f>SUMIF('16'!$C$10:$C$29,$C100,'16'!$E$29:$E100)*'16'!$E$3</f>
        <v>0</v>
      </c>
      <c r="W100" s="208">
        <f>SUMIF('17'!$C$10:$C$29,$C100,'17'!$E$10:$E$29)*'17'!$E$3</f>
        <v>0</v>
      </c>
      <c r="X100" s="208">
        <f>SUMIF('18'!$C$10:$C$29,$C100,'18'!$E$10:$E$29)*'18'!$E$3</f>
        <v>0</v>
      </c>
      <c r="Y100" s="208">
        <f>SUMIF('19'!$C$10:$C$28,$C100,'19'!$E$10:$E$28)*'19'!$E$3</f>
        <v>0</v>
      </c>
      <c r="Z100" s="208">
        <f>SUMIF('20'!$C$10:$C$29,$C100,'20'!$E$10:$E$29)*'20'!$E$3</f>
        <v>0</v>
      </c>
      <c r="AA100" s="208">
        <f>SUMIF('21'!$C$10:$C$29,$C100,'21'!$E$10:$E$29)*'21'!$E$3</f>
        <v>0</v>
      </c>
    </row>
    <row r="101" spans="3:27" ht="15.75" hidden="1" thickTop="1">
      <c r="C101" s="207" t="s">
        <v>379</v>
      </c>
      <c r="D101" s="207" t="s">
        <v>380</v>
      </c>
      <c r="F101" s="336">
        <f t="shared" si="2"/>
        <v>0</v>
      </c>
      <c r="G101" s="208">
        <f>SUMIF('01'!$C$10:$C$29,$C101,'01'!$E$10:$E$29)*'01'!$E$3</f>
        <v>0</v>
      </c>
      <c r="H101" s="208">
        <f>SUMIF('02'!$C$10:$C$28,$C101,'02'!$E$10:$E$28)*'02'!$E$3</f>
        <v>0</v>
      </c>
      <c r="I101" s="208">
        <f>SUMIF('03'!$C$10:$C$29,$C101,'03'!$E$10:$E$29)*'03'!$E$3</f>
        <v>0</v>
      </c>
      <c r="J101" s="208">
        <f>SUMIF('04'!$C$10:$C$26,$C101,'04'!$E$10:$E$26)*'04'!$E$3</f>
        <v>0</v>
      </c>
      <c r="K101" s="208">
        <f>SUMIF('05'!$C$10:$C$29,$C101,'05'!$E$10:$E$29)*'05'!$E$3</f>
        <v>0</v>
      </c>
      <c r="L101" s="208">
        <f>SUMIF('06'!$C$10:$C$29,$C101,'06'!$E$10:$E$29)*'06'!$E$3</f>
        <v>0</v>
      </c>
      <c r="M101" s="208">
        <f>SUMIF('07'!$C$10:$C$26,$C101,'07'!$E$10:$E$26)*'07'!$E$3</f>
        <v>0</v>
      </c>
      <c r="N101" s="208">
        <f>SUMIF('08'!$C$10:$C$29,$C101,'08'!$E$10:$E$29)*'08'!$E$3</f>
        <v>0</v>
      </c>
      <c r="O101" s="208">
        <f>SUMIF('09'!$C$10:$C$29,$C101,'09'!$E$10:$E$29)*'09'!$E$3</f>
        <v>0</v>
      </c>
      <c r="P101" s="208">
        <f>SUMIF('10'!$C$10:$C$29,$C101,'10'!$E$10:$E$29)*'10'!$E$3</f>
        <v>0</v>
      </c>
      <c r="Q101" s="208">
        <f>SUMIF('11'!$C$10:$C$39,$C101,'11'!$E$10:$E$39)*'11'!$E$3</f>
        <v>0</v>
      </c>
      <c r="R101" s="208">
        <f>SUMIF('12'!$C$10:$C$29,$C101,'12'!$E$10:$E$29)*'12'!$E$3</f>
        <v>0</v>
      </c>
      <c r="S101" s="208">
        <f>SUMIF('13'!$C$10:$C$29,$C101,'13'!$E$10:$E$29)*'13'!$E$3</f>
        <v>0</v>
      </c>
      <c r="T101" s="208">
        <f>SUMIF('14'!$C$10:$C$29,$C101,'14'!$E$10:$E$29)*'14'!$E$3</f>
        <v>0</v>
      </c>
      <c r="U101" s="208">
        <f>SUMIF('15'!$C$10:$C$29,$C101,'15'!$E$10:$E$29)*'15'!$E$3</f>
        <v>0</v>
      </c>
      <c r="V101" s="208">
        <f>SUMIF('16'!$C$10:$C$29,$C101,'16'!$E$29:$E101)*'16'!$E$3</f>
        <v>0</v>
      </c>
      <c r="W101" s="208">
        <f>SUMIF('17'!$C$10:$C$29,$C101,'17'!$E$10:$E$29)*'17'!$E$3</f>
        <v>0</v>
      </c>
      <c r="X101" s="208">
        <f>SUMIF('18'!$C$10:$C$29,$C101,'18'!$E$10:$E$29)*'18'!$E$3</f>
        <v>0</v>
      </c>
      <c r="Y101" s="208">
        <f>SUMIF('19'!$C$10:$C$28,$C101,'19'!$E$10:$E$28)*'19'!$E$3</f>
        <v>0</v>
      </c>
      <c r="Z101" s="208">
        <f>SUMIF('20'!$C$10:$C$29,$C101,'20'!$E$10:$E$29)*'20'!$E$3</f>
        <v>0</v>
      </c>
      <c r="AA101" s="208">
        <f>SUMIF('21'!$C$10:$C$29,$C101,'21'!$E$10:$E$29)*'21'!$E$3</f>
        <v>0</v>
      </c>
    </row>
    <row r="102" spans="3:27" ht="15.75" hidden="1" thickTop="1">
      <c r="C102" s="207" t="s">
        <v>381</v>
      </c>
      <c r="D102" s="207" t="s">
        <v>382</v>
      </c>
      <c r="F102" s="336">
        <f t="shared" si="2"/>
        <v>0</v>
      </c>
      <c r="G102" s="208">
        <f>SUMIF('01'!$C$10:$C$29,$C102,'01'!$E$10:$E$29)*'01'!$E$3</f>
        <v>0</v>
      </c>
      <c r="H102" s="208">
        <f>SUMIF('02'!$C$10:$C$28,$C102,'02'!$E$10:$E$28)*'02'!$E$3</f>
        <v>0</v>
      </c>
      <c r="I102" s="208">
        <f>SUMIF('03'!$C$10:$C$29,$C102,'03'!$E$10:$E$29)*'03'!$E$3</f>
        <v>0</v>
      </c>
      <c r="J102" s="208">
        <f>SUMIF('04'!$C$10:$C$26,$C102,'04'!$E$10:$E$26)*'04'!$E$3</f>
        <v>0</v>
      </c>
      <c r="K102" s="208">
        <f>SUMIF('05'!$C$10:$C$29,$C102,'05'!$E$10:$E$29)*'05'!$E$3</f>
        <v>0</v>
      </c>
      <c r="L102" s="208">
        <f>SUMIF('06'!$C$10:$C$29,$C102,'06'!$E$10:$E$29)*'06'!$E$3</f>
        <v>0</v>
      </c>
      <c r="M102" s="208">
        <f>SUMIF('07'!$C$10:$C$26,$C102,'07'!$E$10:$E$26)*'07'!$E$3</f>
        <v>0</v>
      </c>
      <c r="N102" s="208">
        <f>SUMIF('08'!$C$10:$C$29,$C102,'08'!$E$10:$E$29)*'08'!$E$3</f>
        <v>0</v>
      </c>
      <c r="O102" s="208">
        <f>SUMIF('09'!$C$10:$C$29,$C102,'09'!$E$10:$E$29)*'09'!$E$3</f>
        <v>0</v>
      </c>
      <c r="P102" s="208">
        <f>SUMIF('10'!$C$10:$C$29,$C102,'10'!$E$10:$E$29)*'10'!$E$3</f>
        <v>0</v>
      </c>
      <c r="Q102" s="208">
        <f>SUMIF('11'!$C$10:$C$39,$C102,'11'!$E$10:$E$39)*'11'!$E$3</f>
        <v>0</v>
      </c>
      <c r="R102" s="208">
        <f>SUMIF('12'!$C$10:$C$29,$C102,'12'!$E$10:$E$29)*'12'!$E$3</f>
        <v>0</v>
      </c>
      <c r="S102" s="208">
        <f>SUMIF('13'!$C$10:$C$29,$C102,'13'!$E$10:$E$29)*'13'!$E$3</f>
        <v>0</v>
      </c>
      <c r="T102" s="208">
        <f>SUMIF('14'!$C$10:$C$29,$C102,'14'!$E$10:$E$29)*'14'!$E$3</f>
        <v>0</v>
      </c>
      <c r="U102" s="208">
        <f>SUMIF('15'!$C$10:$C$29,$C102,'15'!$E$10:$E$29)*'15'!$E$3</f>
        <v>0</v>
      </c>
      <c r="V102" s="208">
        <f>SUMIF('16'!$C$10:$C$29,$C102,'16'!$E$29:$E102)*'16'!$E$3</f>
        <v>0</v>
      </c>
      <c r="W102" s="208">
        <f>SUMIF('17'!$C$10:$C$29,$C102,'17'!$E$10:$E$29)*'17'!$E$3</f>
        <v>0</v>
      </c>
      <c r="X102" s="208">
        <f>SUMIF('18'!$C$10:$C$29,$C102,'18'!$E$10:$E$29)*'18'!$E$3</f>
        <v>0</v>
      </c>
      <c r="Y102" s="208">
        <f>SUMIF('19'!$C$10:$C$28,$C102,'19'!$E$10:$E$28)*'19'!$E$3</f>
        <v>0</v>
      </c>
      <c r="Z102" s="208">
        <f>SUMIF('20'!$C$10:$C$29,$C102,'20'!$E$10:$E$29)*'20'!$E$3</f>
        <v>0</v>
      </c>
      <c r="AA102" s="208">
        <f>SUMIF('21'!$C$10:$C$29,$C102,'21'!$E$10:$E$29)*'21'!$E$3</f>
        <v>0</v>
      </c>
    </row>
    <row r="103" spans="3:27" ht="15.75" hidden="1" thickTop="1">
      <c r="C103" s="207" t="s">
        <v>383</v>
      </c>
      <c r="D103" s="207" t="s">
        <v>384</v>
      </c>
      <c r="F103" s="336">
        <f t="shared" si="2"/>
        <v>0</v>
      </c>
      <c r="G103" s="208">
        <f>SUMIF('01'!$C$10:$C$29,$C103,'01'!$E$10:$E$29)*'01'!$E$3</f>
        <v>0</v>
      </c>
      <c r="H103" s="208">
        <f>SUMIF('02'!$C$10:$C$28,$C103,'02'!$E$10:$E$28)*'02'!$E$3</f>
        <v>0</v>
      </c>
      <c r="I103" s="208">
        <f>SUMIF('03'!$C$10:$C$29,$C103,'03'!$E$10:$E$29)*'03'!$E$3</f>
        <v>0</v>
      </c>
      <c r="J103" s="208">
        <f>SUMIF('04'!$C$10:$C$26,$C103,'04'!$E$10:$E$26)*'04'!$E$3</f>
        <v>0</v>
      </c>
      <c r="K103" s="208">
        <f>SUMIF('05'!$C$10:$C$29,$C103,'05'!$E$10:$E$29)*'05'!$E$3</f>
        <v>0</v>
      </c>
      <c r="L103" s="208">
        <f>SUMIF('06'!$C$10:$C$29,$C103,'06'!$E$10:$E$29)*'06'!$E$3</f>
        <v>0</v>
      </c>
      <c r="M103" s="208">
        <f>SUMIF('07'!$C$10:$C$26,$C103,'07'!$E$10:$E$26)*'07'!$E$3</f>
        <v>0</v>
      </c>
      <c r="N103" s="208">
        <f>SUMIF('08'!$C$10:$C$29,$C103,'08'!$E$10:$E$29)*'08'!$E$3</f>
        <v>0</v>
      </c>
      <c r="O103" s="208">
        <f>SUMIF('09'!$C$10:$C$29,$C103,'09'!$E$10:$E$29)*'09'!$E$3</f>
        <v>0</v>
      </c>
      <c r="P103" s="208">
        <f>SUMIF('10'!$C$10:$C$29,$C103,'10'!$E$10:$E$29)*'10'!$E$3</f>
        <v>0</v>
      </c>
      <c r="Q103" s="208">
        <f>SUMIF('11'!$C$10:$C$39,$C103,'11'!$E$10:$E$39)*'11'!$E$3</f>
        <v>0</v>
      </c>
      <c r="R103" s="208">
        <f>SUMIF('12'!$C$10:$C$29,$C103,'12'!$E$10:$E$29)*'12'!$E$3</f>
        <v>0</v>
      </c>
      <c r="S103" s="208">
        <f>SUMIF('13'!$C$10:$C$29,$C103,'13'!$E$10:$E$29)*'13'!$E$3</f>
        <v>0</v>
      </c>
      <c r="T103" s="208">
        <f>SUMIF('14'!$C$10:$C$29,$C103,'14'!$E$10:$E$29)*'14'!$E$3</f>
        <v>0</v>
      </c>
      <c r="U103" s="208">
        <f>SUMIF('15'!$C$10:$C$29,$C103,'15'!$E$10:$E$29)*'15'!$E$3</f>
        <v>0</v>
      </c>
      <c r="V103" s="208">
        <f>SUMIF('16'!$C$10:$C$29,$C103,'16'!$E$29:$E103)*'16'!$E$3</f>
        <v>0</v>
      </c>
      <c r="W103" s="208">
        <f>SUMIF('17'!$C$10:$C$29,$C103,'17'!$E$10:$E$29)*'17'!$E$3</f>
        <v>0</v>
      </c>
      <c r="X103" s="208">
        <f>SUMIF('18'!$C$10:$C$29,$C103,'18'!$E$10:$E$29)*'18'!$E$3</f>
        <v>0</v>
      </c>
      <c r="Y103" s="208">
        <f>SUMIF('19'!$C$10:$C$28,$C103,'19'!$E$10:$E$28)*'19'!$E$3</f>
        <v>0</v>
      </c>
      <c r="Z103" s="208">
        <f>SUMIF('20'!$C$10:$C$29,$C103,'20'!$E$10:$E$29)*'20'!$E$3</f>
        <v>0</v>
      </c>
      <c r="AA103" s="208">
        <f>SUMIF('21'!$C$10:$C$29,$C103,'21'!$E$10:$E$29)*'21'!$E$3</f>
        <v>0</v>
      </c>
    </row>
    <row r="104" spans="3:27" ht="15.75" hidden="1" thickTop="1">
      <c r="C104" s="207" t="s">
        <v>385</v>
      </c>
      <c r="D104" s="207" t="s">
        <v>386</v>
      </c>
      <c r="F104" s="336">
        <f t="shared" si="2"/>
        <v>0</v>
      </c>
      <c r="G104" s="208">
        <f>SUMIF('01'!$C$10:$C$29,$C104,'01'!$E$10:$E$29)*'01'!$E$3</f>
        <v>0</v>
      </c>
      <c r="H104" s="208">
        <f>SUMIF('02'!$C$10:$C$28,$C104,'02'!$E$10:$E$28)*'02'!$E$3</f>
        <v>0</v>
      </c>
      <c r="I104" s="208">
        <f>SUMIF('03'!$C$10:$C$29,$C104,'03'!$E$10:$E$29)*'03'!$E$3</f>
        <v>0</v>
      </c>
      <c r="J104" s="208">
        <f>SUMIF('04'!$C$10:$C$26,$C104,'04'!$E$10:$E$26)*'04'!$E$3</f>
        <v>0</v>
      </c>
      <c r="K104" s="208">
        <f>SUMIF('05'!$C$10:$C$29,$C104,'05'!$E$10:$E$29)*'05'!$E$3</f>
        <v>0</v>
      </c>
      <c r="L104" s="208">
        <f>SUMIF('06'!$C$10:$C$29,$C104,'06'!$E$10:$E$29)*'06'!$E$3</f>
        <v>0</v>
      </c>
      <c r="M104" s="208">
        <f>SUMIF('07'!$C$10:$C$26,$C104,'07'!$E$10:$E$26)*'07'!$E$3</f>
        <v>0</v>
      </c>
      <c r="N104" s="208">
        <f>SUMIF('08'!$C$10:$C$29,$C104,'08'!$E$10:$E$29)*'08'!$E$3</f>
        <v>0</v>
      </c>
      <c r="O104" s="208">
        <f>SUMIF('09'!$C$10:$C$29,$C104,'09'!$E$10:$E$29)*'09'!$E$3</f>
        <v>0</v>
      </c>
      <c r="P104" s="208">
        <f>SUMIF('10'!$C$10:$C$29,$C104,'10'!$E$10:$E$29)*'10'!$E$3</f>
        <v>0</v>
      </c>
      <c r="Q104" s="208">
        <f>SUMIF('11'!$C$10:$C$39,$C104,'11'!$E$10:$E$39)*'11'!$E$3</f>
        <v>0</v>
      </c>
      <c r="R104" s="208">
        <f>SUMIF('12'!$C$10:$C$29,$C104,'12'!$E$10:$E$29)*'12'!$E$3</f>
        <v>0</v>
      </c>
      <c r="S104" s="208">
        <f>SUMIF('13'!$C$10:$C$29,$C104,'13'!$E$10:$E$29)*'13'!$E$3</f>
        <v>0</v>
      </c>
      <c r="T104" s="208">
        <f>SUMIF('14'!$C$10:$C$29,$C104,'14'!$E$10:$E$29)*'14'!$E$3</f>
        <v>0</v>
      </c>
      <c r="U104" s="208">
        <f>SUMIF('15'!$C$10:$C$29,$C104,'15'!$E$10:$E$29)*'15'!$E$3</f>
        <v>0</v>
      </c>
      <c r="V104" s="208">
        <f>SUMIF('16'!$C$10:$C$29,$C104,'16'!$E$29:$E104)*'16'!$E$3</f>
        <v>0</v>
      </c>
      <c r="W104" s="208">
        <f>SUMIF('17'!$C$10:$C$29,$C104,'17'!$E$10:$E$29)*'17'!$E$3</f>
        <v>0</v>
      </c>
      <c r="X104" s="208">
        <f>SUMIF('18'!$C$10:$C$29,$C104,'18'!$E$10:$E$29)*'18'!$E$3</f>
        <v>0</v>
      </c>
      <c r="Y104" s="208">
        <f>SUMIF('19'!$C$10:$C$28,$C104,'19'!$E$10:$E$28)*'19'!$E$3</f>
        <v>0</v>
      </c>
      <c r="Z104" s="208">
        <f>SUMIF('20'!$C$10:$C$29,$C104,'20'!$E$10:$E$29)*'20'!$E$3</f>
        <v>0</v>
      </c>
      <c r="AA104" s="208">
        <f>SUMIF('21'!$C$10:$C$29,$C104,'21'!$E$10:$E$29)*'21'!$E$3</f>
        <v>0</v>
      </c>
    </row>
    <row r="105" spans="3:27" ht="15.75" hidden="1" thickTop="1">
      <c r="C105" s="207" t="s">
        <v>387</v>
      </c>
      <c r="D105" s="207" t="s">
        <v>388</v>
      </c>
      <c r="F105" s="336">
        <f t="shared" si="2"/>
        <v>0</v>
      </c>
      <c r="G105" s="208">
        <f>SUMIF('01'!$C$10:$C$29,$C105,'01'!$E$10:$E$29)*'01'!$E$3</f>
        <v>0</v>
      </c>
      <c r="H105" s="208">
        <f>SUMIF('02'!$C$10:$C$28,$C105,'02'!$E$10:$E$28)*'02'!$E$3</f>
        <v>0</v>
      </c>
      <c r="I105" s="208">
        <f>SUMIF('03'!$C$10:$C$29,$C105,'03'!$E$10:$E$29)*'03'!$E$3</f>
        <v>0</v>
      </c>
      <c r="J105" s="208">
        <f>SUMIF('04'!$C$10:$C$26,$C105,'04'!$E$10:$E$26)*'04'!$E$3</f>
        <v>0</v>
      </c>
      <c r="K105" s="208">
        <f>SUMIF('05'!$C$10:$C$29,$C105,'05'!$E$10:$E$29)*'05'!$E$3</f>
        <v>0</v>
      </c>
      <c r="L105" s="208">
        <f>SUMIF('06'!$C$10:$C$29,$C105,'06'!$E$10:$E$29)*'06'!$E$3</f>
        <v>0</v>
      </c>
      <c r="M105" s="208">
        <f>SUMIF('07'!$C$10:$C$26,$C105,'07'!$E$10:$E$26)*'07'!$E$3</f>
        <v>0</v>
      </c>
      <c r="N105" s="208">
        <f>SUMIF('08'!$C$10:$C$29,$C105,'08'!$E$10:$E$29)*'08'!$E$3</f>
        <v>0</v>
      </c>
      <c r="O105" s="208">
        <f>SUMIF('09'!$C$10:$C$29,$C105,'09'!$E$10:$E$29)*'09'!$E$3</f>
        <v>0</v>
      </c>
      <c r="P105" s="208">
        <f>SUMIF('10'!$C$10:$C$29,$C105,'10'!$E$10:$E$29)*'10'!$E$3</f>
        <v>0</v>
      </c>
      <c r="Q105" s="208">
        <f>SUMIF('11'!$C$10:$C$39,$C105,'11'!$E$10:$E$39)*'11'!$E$3</f>
        <v>0</v>
      </c>
      <c r="R105" s="208">
        <f>SUMIF('12'!$C$10:$C$29,$C105,'12'!$E$10:$E$29)*'12'!$E$3</f>
        <v>0</v>
      </c>
      <c r="S105" s="208">
        <f>SUMIF('13'!$C$10:$C$29,$C105,'13'!$E$10:$E$29)*'13'!$E$3</f>
        <v>0</v>
      </c>
      <c r="T105" s="208">
        <f>SUMIF('14'!$C$10:$C$29,$C105,'14'!$E$10:$E$29)*'14'!$E$3</f>
        <v>0</v>
      </c>
      <c r="U105" s="208">
        <f>SUMIF('15'!$C$10:$C$29,$C105,'15'!$E$10:$E$29)*'15'!$E$3</f>
        <v>0</v>
      </c>
      <c r="V105" s="208">
        <f>SUMIF('16'!$C$10:$C$29,$C105,'16'!$E$29:$E105)*'16'!$E$3</f>
        <v>0</v>
      </c>
      <c r="W105" s="208">
        <f>SUMIF('17'!$C$10:$C$29,$C105,'17'!$E$10:$E$29)*'17'!$E$3</f>
        <v>0</v>
      </c>
      <c r="X105" s="208">
        <f>SUMIF('18'!$C$10:$C$29,$C105,'18'!$E$10:$E$29)*'18'!$E$3</f>
        <v>0</v>
      </c>
      <c r="Y105" s="208">
        <f>SUMIF('19'!$C$10:$C$28,$C105,'19'!$E$10:$E$28)*'19'!$E$3</f>
        <v>0</v>
      </c>
      <c r="Z105" s="208">
        <f>SUMIF('20'!$C$10:$C$29,$C105,'20'!$E$10:$E$29)*'20'!$E$3</f>
        <v>0</v>
      </c>
      <c r="AA105" s="208">
        <f>SUMIF('21'!$C$10:$C$29,$C105,'21'!$E$10:$E$29)*'21'!$E$3</f>
        <v>0</v>
      </c>
    </row>
    <row r="106" spans="3:27" ht="15.75" hidden="1" thickTop="1">
      <c r="C106" s="207" t="s">
        <v>389</v>
      </c>
      <c r="D106" s="207" t="s">
        <v>390</v>
      </c>
      <c r="F106" s="336">
        <f t="shared" si="2"/>
        <v>0</v>
      </c>
      <c r="G106" s="208">
        <f>SUMIF('01'!$C$10:$C$29,$C106,'01'!$E$10:$E$29)*'01'!$E$3</f>
        <v>0</v>
      </c>
      <c r="H106" s="208">
        <f>SUMIF('02'!$C$10:$C$28,$C106,'02'!$E$10:$E$28)*'02'!$E$3</f>
        <v>0</v>
      </c>
      <c r="I106" s="208">
        <f>SUMIF('03'!$C$10:$C$29,$C106,'03'!$E$10:$E$29)*'03'!$E$3</f>
        <v>0</v>
      </c>
      <c r="J106" s="208">
        <f>SUMIF('04'!$C$10:$C$26,$C106,'04'!$E$10:$E$26)*'04'!$E$3</f>
        <v>0</v>
      </c>
      <c r="K106" s="208">
        <f>SUMIF('05'!$C$10:$C$29,$C106,'05'!$E$10:$E$29)*'05'!$E$3</f>
        <v>0</v>
      </c>
      <c r="L106" s="208">
        <f>SUMIF('06'!$C$10:$C$29,$C106,'06'!$E$10:$E$29)*'06'!$E$3</f>
        <v>0</v>
      </c>
      <c r="M106" s="208">
        <f>SUMIF('07'!$C$10:$C$26,$C106,'07'!$E$10:$E$26)*'07'!$E$3</f>
        <v>0</v>
      </c>
      <c r="N106" s="208">
        <f>SUMIF('08'!$C$10:$C$29,$C106,'08'!$E$10:$E$29)*'08'!$E$3</f>
        <v>0</v>
      </c>
      <c r="O106" s="208">
        <f>SUMIF('09'!$C$10:$C$29,$C106,'09'!$E$10:$E$29)*'09'!$E$3</f>
        <v>0</v>
      </c>
      <c r="P106" s="208">
        <f>SUMIF('10'!$C$10:$C$29,$C106,'10'!$E$10:$E$29)*'10'!$E$3</f>
        <v>0</v>
      </c>
      <c r="Q106" s="208">
        <f>SUMIF('11'!$C$10:$C$39,$C106,'11'!$E$10:$E$39)*'11'!$E$3</f>
        <v>0</v>
      </c>
      <c r="R106" s="208">
        <f>SUMIF('12'!$C$10:$C$29,$C106,'12'!$E$10:$E$29)*'12'!$E$3</f>
        <v>0</v>
      </c>
      <c r="S106" s="208">
        <f>SUMIF('13'!$C$10:$C$29,$C106,'13'!$E$10:$E$29)*'13'!$E$3</f>
        <v>0</v>
      </c>
      <c r="T106" s="208">
        <f>SUMIF('14'!$C$10:$C$29,$C106,'14'!$E$10:$E$29)*'14'!$E$3</f>
        <v>0</v>
      </c>
      <c r="U106" s="208">
        <f>SUMIF('15'!$C$10:$C$29,$C106,'15'!$E$10:$E$29)*'15'!$E$3</f>
        <v>0</v>
      </c>
      <c r="V106" s="208">
        <f>SUMIF('16'!$C$10:$C$29,$C106,'16'!$E$29:$E106)*'16'!$E$3</f>
        <v>0</v>
      </c>
      <c r="W106" s="208">
        <f>SUMIF('17'!$C$10:$C$29,$C106,'17'!$E$10:$E$29)*'17'!$E$3</f>
        <v>0</v>
      </c>
      <c r="X106" s="208">
        <f>SUMIF('18'!$C$10:$C$29,$C106,'18'!$E$10:$E$29)*'18'!$E$3</f>
        <v>0</v>
      </c>
      <c r="Y106" s="208">
        <f>SUMIF('19'!$C$10:$C$28,$C106,'19'!$E$10:$E$28)*'19'!$E$3</f>
        <v>0</v>
      </c>
      <c r="Z106" s="208">
        <f>SUMIF('20'!$C$10:$C$29,$C106,'20'!$E$10:$E$29)*'20'!$E$3</f>
        <v>0</v>
      </c>
      <c r="AA106" s="208">
        <f>SUMIF('21'!$C$10:$C$29,$C106,'21'!$E$10:$E$29)*'21'!$E$3</f>
        <v>0</v>
      </c>
    </row>
    <row r="107" spans="3:27" ht="15.75" hidden="1" thickTop="1">
      <c r="C107" s="207" t="s">
        <v>391</v>
      </c>
      <c r="D107" s="207" t="s">
        <v>392</v>
      </c>
      <c r="F107" s="336">
        <f t="shared" si="2"/>
        <v>0</v>
      </c>
      <c r="G107" s="208">
        <f>SUMIF('01'!$C$10:$C$29,$C107,'01'!$E$10:$E$29)*'01'!$E$3</f>
        <v>0</v>
      </c>
      <c r="H107" s="208">
        <f>SUMIF('02'!$C$10:$C$28,$C107,'02'!$E$10:$E$28)*'02'!$E$3</f>
        <v>0</v>
      </c>
      <c r="I107" s="208">
        <f>SUMIF('03'!$C$10:$C$29,$C107,'03'!$E$10:$E$29)*'03'!$E$3</f>
        <v>0</v>
      </c>
      <c r="J107" s="208">
        <f>SUMIF('04'!$C$10:$C$26,$C107,'04'!$E$10:$E$26)*'04'!$E$3</f>
        <v>0</v>
      </c>
      <c r="K107" s="208">
        <f>SUMIF('05'!$C$10:$C$29,$C107,'05'!$E$10:$E$29)*'05'!$E$3</f>
        <v>0</v>
      </c>
      <c r="L107" s="208">
        <f>SUMIF('06'!$C$10:$C$29,$C107,'06'!$E$10:$E$29)*'06'!$E$3</f>
        <v>0</v>
      </c>
      <c r="M107" s="208">
        <f>SUMIF('07'!$C$10:$C$26,$C107,'07'!$E$10:$E$26)*'07'!$E$3</f>
        <v>0</v>
      </c>
      <c r="N107" s="208">
        <f>SUMIF('08'!$C$10:$C$29,$C107,'08'!$E$10:$E$29)*'08'!$E$3</f>
        <v>0</v>
      </c>
      <c r="O107" s="208">
        <f>SUMIF('09'!$C$10:$C$29,$C107,'09'!$E$10:$E$29)*'09'!$E$3</f>
        <v>0</v>
      </c>
      <c r="P107" s="208">
        <f>SUMIF('10'!$C$10:$C$29,$C107,'10'!$E$10:$E$29)*'10'!$E$3</f>
        <v>0</v>
      </c>
      <c r="Q107" s="208">
        <f>SUMIF('11'!$C$10:$C$39,$C107,'11'!$E$10:$E$39)*'11'!$E$3</f>
        <v>0</v>
      </c>
      <c r="R107" s="208">
        <f>SUMIF('12'!$C$10:$C$29,$C107,'12'!$E$10:$E$29)*'12'!$E$3</f>
        <v>0</v>
      </c>
      <c r="S107" s="208">
        <f>SUMIF('13'!$C$10:$C$29,$C107,'13'!$E$10:$E$29)*'13'!$E$3</f>
        <v>0</v>
      </c>
      <c r="T107" s="208">
        <f>SUMIF('14'!$C$10:$C$29,$C107,'14'!$E$10:$E$29)*'14'!$E$3</f>
        <v>0</v>
      </c>
      <c r="U107" s="208">
        <f>SUMIF('15'!$C$10:$C$29,$C107,'15'!$E$10:$E$29)*'15'!$E$3</f>
        <v>0</v>
      </c>
      <c r="V107" s="208">
        <f>SUMIF('16'!$C$10:$C$29,$C107,'16'!$E$29:$E107)*'16'!$E$3</f>
        <v>0</v>
      </c>
      <c r="W107" s="208">
        <f>SUMIF('17'!$C$10:$C$29,$C107,'17'!$E$10:$E$29)*'17'!$E$3</f>
        <v>0</v>
      </c>
      <c r="X107" s="208">
        <f>SUMIF('18'!$C$10:$C$29,$C107,'18'!$E$10:$E$29)*'18'!$E$3</f>
        <v>0</v>
      </c>
      <c r="Y107" s="208">
        <f>SUMIF('19'!$C$10:$C$28,$C107,'19'!$E$10:$E$28)*'19'!$E$3</f>
        <v>0</v>
      </c>
      <c r="Z107" s="208">
        <f>SUMIF('20'!$C$10:$C$29,$C107,'20'!$E$10:$E$29)*'20'!$E$3</f>
        <v>0</v>
      </c>
      <c r="AA107" s="208">
        <f>SUMIF('21'!$C$10:$C$29,$C107,'21'!$E$10:$E$29)*'21'!$E$3</f>
        <v>0</v>
      </c>
    </row>
    <row r="108" spans="3:27" ht="15.75" thickTop="1">
      <c r="C108" s="207" t="s">
        <v>393</v>
      </c>
      <c r="D108" s="207" t="s">
        <v>64</v>
      </c>
      <c r="F108" s="336">
        <f t="shared" si="2"/>
        <v>3</v>
      </c>
      <c r="G108" s="219">
        <f>SUMIF('01'!$C$10:$C$29,$C108,'01'!$E$10:$E$29)*'01'!$E$3</f>
        <v>0</v>
      </c>
      <c r="H108" s="219">
        <f>SUMIF('02'!$C$10:$C$28,$C108,'02'!$E$10:$E$28)*'02'!$E$3</f>
        <v>0</v>
      </c>
      <c r="I108" s="219">
        <f>SUMIF('03'!$C$10:$C$29,$C108,'03'!$E$10:$E$29)*'03'!$E$3</f>
        <v>0</v>
      </c>
      <c r="J108" s="219">
        <f>SUMIF('04'!$C$10:$C$26,$C108,'04'!$E$10:$E$26)*'04'!$E$3</f>
        <v>1</v>
      </c>
      <c r="K108" s="219">
        <f>SUMIF('05'!$C$10:$C$29,$C108,'05'!$E$10:$E$29)*'05'!$E$3</f>
        <v>0</v>
      </c>
      <c r="L108" s="219">
        <f>SUMIF('06'!$C$10:$C$29,$C108,'06'!$E$10:$E$29)*'06'!$E$3</f>
        <v>0</v>
      </c>
      <c r="M108" s="219">
        <f>SUMIF('07'!$C$10:$C$26,$C108,'07'!$E$10:$E$26)*'07'!$E$3</f>
        <v>0</v>
      </c>
      <c r="N108" s="219">
        <f>SUMIF('08'!$C$10:$C$29,$C108,'08'!$E$10:$E$29)*'08'!$E$3</f>
        <v>0</v>
      </c>
      <c r="O108" s="219">
        <f>SUMIF('09'!$C$10:$C$29,$C108,'09'!$E$10:$E$29)*'09'!$E$3</f>
        <v>0</v>
      </c>
      <c r="P108" s="219">
        <f>SUMIF('10'!$C$10:$C$29,$C108,'10'!$E$10:$E$29)*'10'!$E$3</f>
        <v>0</v>
      </c>
      <c r="Q108" s="219">
        <f>SUMIF('11'!$C$10:$C$39,$C108,'11'!$E$10:$E$39)*'11'!$E$3</f>
        <v>0</v>
      </c>
      <c r="R108" s="219">
        <f>SUMIF('12'!$C$10:$C$29,$C108,'12'!$E$10:$E$29)*'12'!$E$3</f>
        <v>0</v>
      </c>
      <c r="S108" s="219">
        <f>SUMIF('13'!$C$10:$C$29,$C108,'13'!$E$10:$E$29)*'13'!$E$3</f>
        <v>0</v>
      </c>
      <c r="T108" s="219">
        <f>SUMIF('14'!$C$10:$C$29,$C108,'14'!$E$10:$E$29)*'14'!$E$3</f>
        <v>2</v>
      </c>
      <c r="U108" s="219">
        <f>SUMIF('15'!$C$10:$C$29,$C108,'15'!$E$10:$E$29)*'15'!$E$3</f>
        <v>0</v>
      </c>
      <c r="V108" s="219">
        <f>SUMIF('16'!$C$10:$C$29,$C108,'16'!$E$29:$E108)*'16'!$E$3</f>
        <v>0</v>
      </c>
      <c r="W108" s="219">
        <f>SUMIF('17'!$C$10:$C$29,$C108,'17'!$E$10:$E$29)*'17'!$E$3</f>
        <v>0</v>
      </c>
      <c r="X108" s="219">
        <f>SUMIF('18'!$C$10:$C$29,$C108,'18'!$E$10:$E$29)*'18'!$E$3</f>
        <v>0</v>
      </c>
      <c r="Y108" s="219">
        <f>SUMIF('19'!$C$10:$C$28,$C108,'19'!$E$10:$E$28)*'19'!$E$3</f>
        <v>0</v>
      </c>
      <c r="Z108" s="219">
        <f>SUMIF('20'!$C$10:$C$29,$C108,'20'!$E$10:$E$29)*'20'!$E$3</f>
        <v>0</v>
      </c>
      <c r="AA108" s="219">
        <f>SUMIF('21'!$C$10:$C$29,$C108,'21'!$E$10:$E$29)*'21'!$E$3</f>
        <v>0</v>
      </c>
    </row>
    <row r="109" spans="3:27" ht="15" hidden="1">
      <c r="C109" s="207" t="s">
        <v>394</v>
      </c>
      <c r="D109" s="207" t="s">
        <v>395</v>
      </c>
      <c r="F109" s="336">
        <f t="shared" si="2"/>
        <v>0</v>
      </c>
      <c r="G109" s="208">
        <f>SUMIF('01'!$C$10:$C$29,$C109,'01'!$E$10:$E$29)*'01'!$E$3</f>
        <v>0</v>
      </c>
      <c r="H109" s="208">
        <f>SUMIF('02'!$C$10:$C$28,$C109,'02'!$E$10:$E$28)*'02'!$E$3</f>
        <v>0</v>
      </c>
      <c r="I109" s="208">
        <f>SUMIF('03'!$C$10:$C$29,$C109,'03'!$E$10:$E$29)*'03'!$E$3</f>
        <v>0</v>
      </c>
      <c r="J109" s="208">
        <f>SUMIF('04'!$C$10:$C$26,$C109,'04'!$E$10:$E$26)*'04'!$E$3</f>
        <v>0</v>
      </c>
      <c r="K109" s="208">
        <f>SUMIF('05'!$C$10:$C$29,$C109,'05'!$E$10:$E$29)*'05'!$E$3</f>
        <v>0</v>
      </c>
      <c r="L109" s="208">
        <f>SUMIF('06'!$C$10:$C$29,$C109,'06'!$E$10:$E$29)*'06'!$E$3</f>
        <v>0</v>
      </c>
      <c r="M109" s="208">
        <f>SUMIF('07'!$C$10:$C$26,$C109,'07'!$E$10:$E$26)*'07'!$E$3</f>
        <v>0</v>
      </c>
      <c r="N109" s="208">
        <f>SUMIF('08'!$C$10:$C$29,$C109,'08'!$E$10:$E$29)*'08'!$E$3</f>
        <v>0</v>
      </c>
      <c r="O109" s="208">
        <f>SUMIF('09'!$C$10:$C$29,$C109,'09'!$E$10:$E$29)*'09'!$E$3</f>
        <v>0</v>
      </c>
      <c r="P109" s="208">
        <f>SUMIF('10'!$C$10:$C$29,$C109,'10'!$E$10:$E$29)*'10'!$E$3</f>
        <v>0</v>
      </c>
      <c r="Q109" s="208">
        <f>SUMIF('11'!$C$10:$C$39,$C109,'11'!$E$10:$E$39)*'11'!$E$3</f>
        <v>0</v>
      </c>
      <c r="R109" s="208">
        <f>SUMIF('12'!$C$10:$C$29,$C109,'12'!$E$10:$E$29)*'12'!$E$3</f>
        <v>0</v>
      </c>
      <c r="S109" s="208">
        <f>SUMIF('13'!$C$10:$C$29,$C109,'13'!$E$10:$E$29)*'13'!$E$3</f>
        <v>0</v>
      </c>
      <c r="T109" s="208">
        <f>SUMIF('14'!$C$10:$C$29,$C109,'14'!$E$10:$E$29)*'14'!$E$3</f>
        <v>0</v>
      </c>
      <c r="U109" s="208">
        <f>SUMIF('15'!$C$10:$C$29,$C109,'15'!$E$10:$E$29)*'15'!$E$3</f>
        <v>0</v>
      </c>
      <c r="V109" s="208">
        <f>SUMIF('16'!$C$10:$C$29,$C109,'16'!$E$29:$E109)*'16'!$E$3</f>
        <v>0</v>
      </c>
      <c r="W109" s="208">
        <f>SUMIF('17'!$C$10:$C$29,$C109,'17'!$E$10:$E$29)*'17'!$E$3</f>
        <v>0</v>
      </c>
      <c r="X109" s="208">
        <f>SUMIF('18'!$C$10:$C$29,$C109,'18'!$E$10:$E$29)*'18'!$E$3</f>
        <v>0</v>
      </c>
      <c r="Y109" s="208">
        <f>SUMIF('19'!$C$10:$C$28,$C109,'19'!$E$10:$E$28)*'19'!$E$3</f>
        <v>0</v>
      </c>
      <c r="Z109" s="208">
        <f>SUMIF('20'!$C$10:$C$29,$C109,'20'!$E$10:$E$29)*'20'!$E$3</f>
        <v>0</v>
      </c>
      <c r="AA109" s="208">
        <f>SUMIF('21'!$C$10:$C$29,$C109,'21'!$E$10:$E$29)*'21'!$E$3</f>
        <v>0</v>
      </c>
    </row>
    <row r="110" spans="3:27" ht="15" hidden="1">
      <c r="C110" s="207" t="s">
        <v>396</v>
      </c>
      <c r="D110" s="207" t="s">
        <v>397</v>
      </c>
      <c r="F110" s="336">
        <f t="shared" si="2"/>
        <v>0</v>
      </c>
      <c r="G110" s="208">
        <f>SUMIF('01'!$C$10:$C$29,$C110,'01'!$E$10:$E$29)*'01'!$E$3</f>
        <v>0</v>
      </c>
      <c r="H110" s="208">
        <f>SUMIF('02'!$C$10:$C$28,$C110,'02'!$E$10:$E$28)*'02'!$E$3</f>
        <v>0</v>
      </c>
      <c r="I110" s="208">
        <f>SUMIF('03'!$C$10:$C$29,$C110,'03'!$E$10:$E$29)*'03'!$E$3</f>
        <v>0</v>
      </c>
      <c r="J110" s="208">
        <f>SUMIF('04'!$C$10:$C$26,$C110,'04'!$E$10:$E$26)*'04'!$E$3</f>
        <v>0</v>
      </c>
      <c r="K110" s="208">
        <f>SUMIF('05'!$C$10:$C$29,$C110,'05'!$E$10:$E$29)*'05'!$E$3</f>
        <v>0</v>
      </c>
      <c r="L110" s="208">
        <f>SUMIF('06'!$C$10:$C$29,$C110,'06'!$E$10:$E$29)*'06'!$E$3</f>
        <v>0</v>
      </c>
      <c r="M110" s="208">
        <f>SUMIF('07'!$C$10:$C$26,$C110,'07'!$E$10:$E$26)*'07'!$E$3</f>
        <v>0</v>
      </c>
      <c r="N110" s="208">
        <f>SUMIF('08'!$C$10:$C$29,$C110,'08'!$E$10:$E$29)*'08'!$E$3</f>
        <v>0</v>
      </c>
      <c r="O110" s="208">
        <f>SUMIF('09'!$C$10:$C$29,$C110,'09'!$E$10:$E$29)*'09'!$E$3</f>
        <v>0</v>
      </c>
      <c r="P110" s="208">
        <f>SUMIF('10'!$C$10:$C$29,$C110,'10'!$E$10:$E$29)*'10'!$E$3</f>
        <v>0</v>
      </c>
      <c r="Q110" s="208">
        <f>SUMIF('11'!$C$10:$C$39,$C110,'11'!$E$10:$E$39)*'11'!$E$3</f>
        <v>0</v>
      </c>
      <c r="R110" s="208">
        <f>SUMIF('12'!$C$10:$C$29,$C110,'12'!$E$10:$E$29)*'12'!$E$3</f>
        <v>0</v>
      </c>
      <c r="S110" s="208">
        <f>SUMIF('13'!$C$10:$C$29,$C110,'13'!$E$10:$E$29)*'13'!$E$3</f>
        <v>0</v>
      </c>
      <c r="T110" s="208">
        <f>SUMIF('14'!$C$10:$C$29,$C110,'14'!$E$10:$E$29)*'14'!$E$3</f>
        <v>0</v>
      </c>
      <c r="U110" s="208">
        <f>SUMIF('15'!$C$10:$C$29,$C110,'15'!$E$10:$E$29)*'15'!$E$3</f>
        <v>0</v>
      </c>
      <c r="V110" s="208">
        <f>SUMIF('16'!$C$10:$C$29,$C110,'16'!$E$29:$E110)*'16'!$E$3</f>
        <v>0</v>
      </c>
      <c r="W110" s="208">
        <f>SUMIF('17'!$C$10:$C$29,$C110,'17'!$E$10:$E$29)*'17'!$E$3</f>
        <v>0</v>
      </c>
      <c r="X110" s="208">
        <f>SUMIF('18'!$C$10:$C$29,$C110,'18'!$E$10:$E$29)*'18'!$E$3</f>
        <v>0</v>
      </c>
      <c r="Y110" s="208">
        <f>SUMIF('19'!$C$10:$C$28,$C110,'19'!$E$10:$E$28)*'19'!$E$3</f>
        <v>0</v>
      </c>
      <c r="Z110" s="208">
        <f>SUMIF('20'!$C$10:$C$29,$C110,'20'!$E$10:$E$29)*'20'!$E$3</f>
        <v>0</v>
      </c>
      <c r="AA110" s="208">
        <f>SUMIF('21'!$C$10:$C$29,$C110,'21'!$E$10:$E$29)*'21'!$E$3</f>
        <v>0</v>
      </c>
    </row>
    <row r="111" spans="3:27" ht="15" hidden="1">
      <c r="C111" s="207" t="s">
        <v>398</v>
      </c>
      <c r="D111" s="207" t="s">
        <v>399</v>
      </c>
      <c r="F111" s="336">
        <f t="shared" si="2"/>
        <v>0</v>
      </c>
      <c r="G111" s="208">
        <f>SUMIF('01'!$C$10:$C$29,$C111,'01'!$E$10:$E$29)*'01'!$E$3</f>
        <v>0</v>
      </c>
      <c r="H111" s="208">
        <f>SUMIF('02'!$C$10:$C$28,$C111,'02'!$E$10:$E$28)*'02'!$E$3</f>
        <v>0</v>
      </c>
      <c r="I111" s="208">
        <f>SUMIF('03'!$C$10:$C$29,$C111,'03'!$E$10:$E$29)*'03'!$E$3</f>
        <v>0</v>
      </c>
      <c r="J111" s="208">
        <f>SUMIF('04'!$C$10:$C$26,$C111,'04'!$E$10:$E$26)*'04'!$E$3</f>
        <v>0</v>
      </c>
      <c r="K111" s="208">
        <f>SUMIF('05'!$C$10:$C$29,$C111,'05'!$E$10:$E$29)*'05'!$E$3</f>
        <v>0</v>
      </c>
      <c r="L111" s="208">
        <f>SUMIF('06'!$C$10:$C$29,$C111,'06'!$E$10:$E$29)*'06'!$E$3</f>
        <v>0</v>
      </c>
      <c r="M111" s="208">
        <f>SUMIF('07'!$C$10:$C$26,$C111,'07'!$E$10:$E$26)*'07'!$E$3</f>
        <v>0</v>
      </c>
      <c r="N111" s="208">
        <f>SUMIF('08'!$C$10:$C$29,$C111,'08'!$E$10:$E$29)*'08'!$E$3</f>
        <v>0</v>
      </c>
      <c r="O111" s="208">
        <f>SUMIF('09'!$C$10:$C$29,$C111,'09'!$E$10:$E$29)*'09'!$E$3</f>
        <v>0</v>
      </c>
      <c r="P111" s="208">
        <f>SUMIF('10'!$C$10:$C$29,$C111,'10'!$E$10:$E$29)*'10'!$E$3</f>
        <v>0</v>
      </c>
      <c r="Q111" s="208">
        <f>SUMIF('11'!$C$10:$C$39,$C111,'11'!$E$10:$E$39)*'11'!$E$3</f>
        <v>0</v>
      </c>
      <c r="R111" s="208">
        <f>SUMIF('12'!$C$10:$C$29,$C111,'12'!$E$10:$E$29)*'12'!$E$3</f>
        <v>0</v>
      </c>
      <c r="S111" s="208">
        <f>SUMIF('13'!$C$10:$C$29,$C111,'13'!$E$10:$E$29)*'13'!$E$3</f>
        <v>0</v>
      </c>
      <c r="T111" s="208">
        <f>SUMIF('14'!$C$10:$C$29,$C111,'14'!$E$10:$E$29)*'14'!$E$3</f>
        <v>0</v>
      </c>
      <c r="U111" s="208">
        <f>SUMIF('15'!$C$10:$C$29,$C111,'15'!$E$10:$E$29)*'15'!$E$3</f>
        <v>0</v>
      </c>
      <c r="V111" s="208">
        <f>SUMIF('16'!$C$10:$C$29,$C111,'16'!$E$29:$E111)*'16'!$E$3</f>
        <v>0</v>
      </c>
      <c r="W111" s="208">
        <f>SUMIF('17'!$C$10:$C$29,$C111,'17'!$E$10:$E$29)*'17'!$E$3</f>
        <v>0</v>
      </c>
      <c r="X111" s="208">
        <f>SUMIF('18'!$C$10:$C$29,$C111,'18'!$E$10:$E$29)*'18'!$E$3</f>
        <v>0</v>
      </c>
      <c r="Y111" s="208">
        <f>SUMIF('19'!$C$10:$C$28,$C111,'19'!$E$10:$E$28)*'19'!$E$3</f>
        <v>0</v>
      </c>
      <c r="Z111" s="208">
        <f>SUMIF('20'!$C$10:$C$29,$C111,'20'!$E$10:$E$29)*'20'!$E$3</f>
        <v>0</v>
      </c>
      <c r="AA111" s="208">
        <f>SUMIF('21'!$C$10:$C$29,$C111,'21'!$E$10:$E$29)*'21'!$E$3</f>
        <v>0</v>
      </c>
    </row>
    <row r="112" spans="3:27" ht="15" hidden="1">
      <c r="C112" s="207" t="s">
        <v>400</v>
      </c>
      <c r="D112" s="207" t="s">
        <v>401</v>
      </c>
      <c r="F112" s="336">
        <f t="shared" si="2"/>
        <v>0</v>
      </c>
      <c r="G112" s="208">
        <f>SUMIF('01'!$C$10:$C$29,$C112,'01'!$E$10:$E$29)*'01'!$E$3</f>
        <v>0</v>
      </c>
      <c r="H112" s="208">
        <f>SUMIF('02'!$C$10:$C$28,$C112,'02'!$E$10:$E$28)*'02'!$E$3</f>
        <v>0</v>
      </c>
      <c r="I112" s="208">
        <f>SUMIF('03'!$C$10:$C$29,$C112,'03'!$E$10:$E$29)*'03'!$E$3</f>
        <v>0</v>
      </c>
      <c r="J112" s="208">
        <f>SUMIF('04'!$C$10:$C$26,$C112,'04'!$E$10:$E$26)*'04'!$E$3</f>
        <v>0</v>
      </c>
      <c r="K112" s="208">
        <f>SUMIF('05'!$C$10:$C$29,$C112,'05'!$E$10:$E$29)*'05'!$E$3</f>
        <v>0</v>
      </c>
      <c r="L112" s="208">
        <f>SUMIF('06'!$C$10:$C$29,$C112,'06'!$E$10:$E$29)*'06'!$E$3</f>
        <v>0</v>
      </c>
      <c r="M112" s="208">
        <f>SUMIF('07'!$C$10:$C$26,$C112,'07'!$E$10:$E$26)*'07'!$E$3</f>
        <v>0</v>
      </c>
      <c r="N112" s="208">
        <f>SUMIF('08'!$C$10:$C$29,$C112,'08'!$E$10:$E$29)*'08'!$E$3</f>
        <v>0</v>
      </c>
      <c r="O112" s="208">
        <f>SUMIF('09'!$C$10:$C$29,$C112,'09'!$E$10:$E$29)*'09'!$E$3</f>
        <v>0</v>
      </c>
      <c r="P112" s="208">
        <f>SUMIF('10'!$C$10:$C$29,$C112,'10'!$E$10:$E$29)*'10'!$E$3</f>
        <v>0</v>
      </c>
      <c r="Q112" s="208">
        <f>SUMIF('11'!$C$10:$C$39,$C112,'11'!$E$10:$E$39)*'11'!$E$3</f>
        <v>0</v>
      </c>
      <c r="R112" s="208">
        <f>SUMIF('12'!$C$10:$C$29,$C112,'12'!$E$10:$E$29)*'12'!$E$3</f>
        <v>0</v>
      </c>
      <c r="S112" s="208">
        <f>SUMIF('13'!$C$10:$C$29,$C112,'13'!$E$10:$E$29)*'13'!$E$3</f>
        <v>0</v>
      </c>
      <c r="T112" s="208">
        <f>SUMIF('14'!$C$10:$C$29,$C112,'14'!$E$10:$E$29)*'14'!$E$3</f>
        <v>0</v>
      </c>
      <c r="U112" s="208">
        <f>SUMIF('15'!$C$10:$C$29,$C112,'15'!$E$10:$E$29)*'15'!$E$3</f>
        <v>0</v>
      </c>
      <c r="V112" s="208">
        <f>SUMIF('16'!$C$10:$C$29,$C112,'16'!$E$29:$E112)*'16'!$E$3</f>
        <v>0</v>
      </c>
      <c r="W112" s="208">
        <f>SUMIF('17'!$C$10:$C$29,$C112,'17'!$E$10:$E$29)*'17'!$E$3</f>
        <v>0</v>
      </c>
      <c r="X112" s="208">
        <f>SUMIF('18'!$C$10:$C$29,$C112,'18'!$E$10:$E$29)*'18'!$E$3</f>
        <v>0</v>
      </c>
      <c r="Y112" s="208">
        <f>SUMIF('19'!$C$10:$C$28,$C112,'19'!$E$10:$E$28)*'19'!$E$3</f>
        <v>0</v>
      </c>
      <c r="Z112" s="208">
        <f>SUMIF('20'!$C$10:$C$29,$C112,'20'!$E$10:$E$29)*'20'!$E$3</f>
        <v>0</v>
      </c>
      <c r="AA112" s="208">
        <f>SUMIF('21'!$C$10:$C$29,$C112,'21'!$E$10:$E$29)*'21'!$E$3</f>
        <v>0</v>
      </c>
    </row>
    <row r="113" spans="3:27" ht="15" hidden="1">
      <c r="C113" s="207" t="s">
        <v>402</v>
      </c>
      <c r="D113" s="207" t="s">
        <v>403</v>
      </c>
      <c r="F113" s="336">
        <f t="shared" si="2"/>
        <v>0</v>
      </c>
      <c r="G113" s="208">
        <f>SUMIF('01'!$C$10:$C$29,$C113,'01'!$E$10:$E$29)*'01'!$E$3</f>
        <v>0</v>
      </c>
      <c r="H113" s="208">
        <f>SUMIF('02'!$C$10:$C$28,$C113,'02'!$E$10:$E$28)*'02'!$E$3</f>
        <v>0</v>
      </c>
      <c r="I113" s="208">
        <f>SUMIF('03'!$C$10:$C$29,$C113,'03'!$E$10:$E$29)*'03'!$E$3</f>
        <v>0</v>
      </c>
      <c r="J113" s="208">
        <f>SUMIF('04'!$C$10:$C$26,$C113,'04'!$E$10:$E$26)*'04'!$E$3</f>
        <v>0</v>
      </c>
      <c r="K113" s="208">
        <f>SUMIF('05'!$C$10:$C$29,$C113,'05'!$E$10:$E$29)*'05'!$E$3</f>
        <v>0</v>
      </c>
      <c r="L113" s="208">
        <f>SUMIF('06'!$C$10:$C$29,$C113,'06'!$E$10:$E$29)*'06'!$E$3</f>
        <v>0</v>
      </c>
      <c r="M113" s="208">
        <f>SUMIF('07'!$C$10:$C$26,$C113,'07'!$E$10:$E$26)*'07'!$E$3</f>
        <v>0</v>
      </c>
      <c r="N113" s="208">
        <f>SUMIF('08'!$C$10:$C$29,$C113,'08'!$E$10:$E$29)*'08'!$E$3</f>
        <v>0</v>
      </c>
      <c r="O113" s="208">
        <f>SUMIF('09'!$C$10:$C$29,$C113,'09'!$E$10:$E$29)*'09'!$E$3</f>
        <v>0</v>
      </c>
      <c r="P113" s="208">
        <f>SUMIF('10'!$C$10:$C$29,$C113,'10'!$E$10:$E$29)*'10'!$E$3</f>
        <v>0</v>
      </c>
      <c r="Q113" s="208">
        <f>SUMIF('11'!$C$10:$C$39,$C113,'11'!$E$10:$E$39)*'11'!$E$3</f>
        <v>0</v>
      </c>
      <c r="R113" s="208">
        <f>SUMIF('12'!$C$10:$C$29,$C113,'12'!$E$10:$E$29)*'12'!$E$3</f>
        <v>0</v>
      </c>
      <c r="S113" s="208">
        <f>SUMIF('13'!$C$10:$C$29,$C113,'13'!$E$10:$E$29)*'13'!$E$3</f>
        <v>0</v>
      </c>
      <c r="T113" s="208">
        <f>SUMIF('14'!$C$10:$C$29,$C113,'14'!$E$10:$E$29)*'14'!$E$3</f>
        <v>0</v>
      </c>
      <c r="U113" s="208">
        <f>SUMIF('15'!$C$10:$C$29,$C113,'15'!$E$10:$E$29)*'15'!$E$3</f>
        <v>0</v>
      </c>
      <c r="V113" s="208">
        <f>SUMIF('16'!$C$10:$C$29,$C113,'16'!$E$29:$E113)*'16'!$E$3</f>
        <v>0</v>
      </c>
      <c r="W113" s="208">
        <f>SUMIF('17'!$C$10:$C$29,$C113,'17'!$E$10:$E$29)*'17'!$E$3</f>
        <v>0</v>
      </c>
      <c r="X113" s="208">
        <f>SUMIF('18'!$C$10:$C$29,$C113,'18'!$E$10:$E$29)*'18'!$E$3</f>
        <v>0</v>
      </c>
      <c r="Y113" s="208">
        <f>SUMIF('19'!$C$10:$C$28,$C113,'19'!$E$10:$E$28)*'19'!$E$3</f>
        <v>0</v>
      </c>
      <c r="Z113" s="208">
        <f>SUMIF('20'!$C$10:$C$29,$C113,'20'!$E$10:$E$29)*'20'!$E$3</f>
        <v>0</v>
      </c>
      <c r="AA113" s="208">
        <f>SUMIF('21'!$C$10:$C$29,$C113,'21'!$E$10:$E$29)*'21'!$E$3</f>
        <v>0</v>
      </c>
    </row>
    <row r="114" spans="3:27" ht="15" hidden="1">
      <c r="C114" s="207" t="s">
        <v>404</v>
      </c>
      <c r="D114" s="207" t="s">
        <v>405</v>
      </c>
      <c r="F114" s="336">
        <f t="shared" si="2"/>
        <v>0</v>
      </c>
      <c r="G114" s="208">
        <f>SUMIF('01'!$C$10:$C$29,$C114,'01'!$E$10:$E$29)*'01'!$E$3</f>
        <v>0</v>
      </c>
      <c r="H114" s="208">
        <f>SUMIF('02'!$C$10:$C$28,$C114,'02'!$E$10:$E$28)*'02'!$E$3</f>
        <v>0</v>
      </c>
      <c r="I114" s="208">
        <f>SUMIF('03'!$C$10:$C$29,$C114,'03'!$E$10:$E$29)*'03'!$E$3</f>
        <v>0</v>
      </c>
      <c r="J114" s="208">
        <f>SUMIF('04'!$C$10:$C$26,$C114,'04'!$E$10:$E$26)*'04'!$E$3</f>
        <v>0</v>
      </c>
      <c r="K114" s="208">
        <f>SUMIF('05'!$C$10:$C$29,$C114,'05'!$E$10:$E$29)*'05'!$E$3</f>
        <v>0</v>
      </c>
      <c r="L114" s="208">
        <f>SUMIF('06'!$C$10:$C$29,$C114,'06'!$E$10:$E$29)*'06'!$E$3</f>
        <v>0</v>
      </c>
      <c r="M114" s="208">
        <f>SUMIF('07'!$C$10:$C$26,$C114,'07'!$E$10:$E$26)*'07'!$E$3</f>
        <v>0</v>
      </c>
      <c r="N114" s="208">
        <f>SUMIF('08'!$C$10:$C$29,$C114,'08'!$E$10:$E$29)*'08'!$E$3</f>
        <v>0</v>
      </c>
      <c r="O114" s="208">
        <f>SUMIF('09'!$C$10:$C$29,$C114,'09'!$E$10:$E$29)*'09'!$E$3</f>
        <v>0</v>
      </c>
      <c r="P114" s="208">
        <f>SUMIF('10'!$C$10:$C$29,$C114,'10'!$E$10:$E$29)*'10'!$E$3</f>
        <v>0</v>
      </c>
      <c r="Q114" s="208">
        <f>SUMIF('11'!$C$10:$C$39,$C114,'11'!$E$10:$E$39)*'11'!$E$3</f>
        <v>0</v>
      </c>
      <c r="R114" s="208">
        <f>SUMIF('12'!$C$10:$C$29,$C114,'12'!$E$10:$E$29)*'12'!$E$3</f>
        <v>0</v>
      </c>
      <c r="S114" s="208">
        <f>SUMIF('13'!$C$10:$C$29,$C114,'13'!$E$10:$E$29)*'13'!$E$3</f>
        <v>0</v>
      </c>
      <c r="T114" s="208">
        <f>SUMIF('14'!$C$10:$C$29,$C114,'14'!$E$10:$E$29)*'14'!$E$3</f>
        <v>0</v>
      </c>
      <c r="U114" s="208">
        <f>SUMIF('15'!$C$10:$C$29,$C114,'15'!$E$10:$E$29)*'15'!$E$3</f>
        <v>0</v>
      </c>
      <c r="V114" s="208">
        <f>SUMIF('16'!$C$10:$C$29,$C114,'16'!$E$29:$E114)*'16'!$E$3</f>
        <v>0</v>
      </c>
      <c r="W114" s="208">
        <f>SUMIF('17'!$C$10:$C$29,$C114,'17'!$E$10:$E$29)*'17'!$E$3</f>
        <v>0</v>
      </c>
      <c r="X114" s="208">
        <f>SUMIF('18'!$C$10:$C$29,$C114,'18'!$E$10:$E$29)*'18'!$E$3</f>
        <v>0</v>
      </c>
      <c r="Y114" s="208">
        <f>SUMIF('19'!$C$10:$C$28,$C114,'19'!$E$10:$E$28)*'19'!$E$3</f>
        <v>0</v>
      </c>
      <c r="Z114" s="208">
        <f>SUMIF('20'!$C$10:$C$29,$C114,'20'!$E$10:$E$29)*'20'!$E$3</f>
        <v>0</v>
      </c>
      <c r="AA114" s="208">
        <f>SUMIF('21'!$C$10:$C$29,$C114,'21'!$E$10:$E$29)*'21'!$E$3</f>
        <v>0</v>
      </c>
    </row>
    <row r="115" spans="3:27" ht="15" hidden="1">
      <c r="C115" s="207" t="s">
        <v>406</v>
      </c>
      <c r="D115" s="207" t="s">
        <v>407</v>
      </c>
      <c r="F115" s="336">
        <f t="shared" si="2"/>
        <v>0</v>
      </c>
      <c r="G115" s="208">
        <f>SUMIF('01'!$C$10:$C$29,$C115,'01'!$E$10:$E$29)*'01'!$E$3</f>
        <v>0</v>
      </c>
      <c r="H115" s="208">
        <f>SUMIF('02'!$C$10:$C$28,$C115,'02'!$E$10:$E$28)*'02'!$E$3</f>
        <v>0</v>
      </c>
      <c r="I115" s="208">
        <f>SUMIF('03'!$C$10:$C$29,$C115,'03'!$E$10:$E$29)*'03'!$E$3</f>
        <v>0</v>
      </c>
      <c r="J115" s="208">
        <f>SUMIF('04'!$C$10:$C$26,$C115,'04'!$E$10:$E$26)*'04'!$E$3</f>
        <v>0</v>
      </c>
      <c r="K115" s="208">
        <f>SUMIF('05'!$C$10:$C$29,$C115,'05'!$E$10:$E$29)*'05'!$E$3</f>
        <v>0</v>
      </c>
      <c r="L115" s="208">
        <f>SUMIF('06'!$C$10:$C$29,$C115,'06'!$E$10:$E$29)*'06'!$E$3</f>
        <v>0</v>
      </c>
      <c r="M115" s="208">
        <f>SUMIF('07'!$C$10:$C$26,$C115,'07'!$E$10:$E$26)*'07'!$E$3</f>
        <v>0</v>
      </c>
      <c r="N115" s="208">
        <f>SUMIF('08'!$C$10:$C$29,$C115,'08'!$E$10:$E$29)*'08'!$E$3</f>
        <v>0</v>
      </c>
      <c r="O115" s="208">
        <f>SUMIF('09'!$C$10:$C$29,$C115,'09'!$E$10:$E$29)*'09'!$E$3</f>
        <v>0</v>
      </c>
      <c r="P115" s="208">
        <f>SUMIF('10'!$C$10:$C$29,$C115,'10'!$E$10:$E$29)*'10'!$E$3</f>
        <v>0</v>
      </c>
      <c r="Q115" s="208">
        <f>SUMIF('11'!$C$10:$C$39,$C115,'11'!$E$10:$E$39)*'11'!$E$3</f>
        <v>0</v>
      </c>
      <c r="R115" s="208">
        <f>SUMIF('12'!$C$10:$C$29,$C115,'12'!$E$10:$E$29)*'12'!$E$3</f>
        <v>0</v>
      </c>
      <c r="S115" s="208">
        <f>SUMIF('13'!$C$10:$C$29,$C115,'13'!$E$10:$E$29)*'13'!$E$3</f>
        <v>0</v>
      </c>
      <c r="T115" s="208">
        <f>SUMIF('14'!$C$10:$C$29,$C115,'14'!$E$10:$E$29)*'14'!$E$3</f>
        <v>0</v>
      </c>
      <c r="U115" s="208">
        <f>SUMIF('15'!$C$10:$C$29,$C115,'15'!$E$10:$E$29)*'15'!$E$3</f>
        <v>0</v>
      </c>
      <c r="V115" s="208">
        <f>SUMIF('16'!$C$10:$C$29,$C115,'16'!$E$29:$E115)*'16'!$E$3</f>
        <v>0</v>
      </c>
      <c r="W115" s="208">
        <f>SUMIF('17'!$C$10:$C$29,$C115,'17'!$E$10:$E$29)*'17'!$E$3</f>
        <v>0</v>
      </c>
      <c r="X115" s="208">
        <f>SUMIF('18'!$C$10:$C$29,$C115,'18'!$E$10:$E$29)*'18'!$E$3</f>
        <v>0</v>
      </c>
      <c r="Y115" s="208">
        <f>SUMIF('19'!$C$10:$C$28,$C115,'19'!$E$10:$E$28)*'19'!$E$3</f>
        <v>0</v>
      </c>
      <c r="Z115" s="208">
        <f>SUMIF('20'!$C$10:$C$29,$C115,'20'!$E$10:$E$29)*'20'!$E$3</f>
        <v>0</v>
      </c>
      <c r="AA115" s="208">
        <f>SUMIF('21'!$C$10:$C$29,$C115,'21'!$E$10:$E$29)*'21'!$E$3</f>
        <v>0</v>
      </c>
    </row>
    <row r="116" spans="3:27" ht="15" hidden="1">
      <c r="C116" s="207" t="s">
        <v>408</v>
      </c>
      <c r="D116" s="207" t="s">
        <v>409</v>
      </c>
      <c r="F116" s="336">
        <f t="shared" si="2"/>
        <v>0</v>
      </c>
      <c r="G116" s="208">
        <f>SUMIF('01'!$C$10:$C$29,$C116,'01'!$E$10:$E$29)*'01'!$E$3</f>
        <v>0</v>
      </c>
      <c r="H116" s="208">
        <f>SUMIF('02'!$C$10:$C$28,$C116,'02'!$E$10:$E$28)*'02'!$E$3</f>
        <v>0</v>
      </c>
      <c r="I116" s="208">
        <f>SUMIF('03'!$C$10:$C$29,$C116,'03'!$E$10:$E$29)*'03'!$E$3</f>
        <v>0</v>
      </c>
      <c r="J116" s="208">
        <f>SUMIF('04'!$C$10:$C$26,$C116,'04'!$E$10:$E$26)*'04'!$E$3</f>
        <v>0</v>
      </c>
      <c r="K116" s="208">
        <f>SUMIF('05'!$C$10:$C$29,$C116,'05'!$E$10:$E$29)*'05'!$E$3</f>
        <v>0</v>
      </c>
      <c r="L116" s="208">
        <f>SUMIF('06'!$C$10:$C$29,$C116,'06'!$E$10:$E$29)*'06'!$E$3</f>
        <v>0</v>
      </c>
      <c r="M116" s="208">
        <f>SUMIF('07'!$C$10:$C$26,$C116,'07'!$E$10:$E$26)*'07'!$E$3</f>
        <v>0</v>
      </c>
      <c r="N116" s="208">
        <f>SUMIF('08'!$C$10:$C$29,$C116,'08'!$E$10:$E$29)*'08'!$E$3</f>
        <v>0</v>
      </c>
      <c r="O116" s="208">
        <f>SUMIF('09'!$C$10:$C$29,$C116,'09'!$E$10:$E$29)*'09'!$E$3</f>
        <v>0</v>
      </c>
      <c r="P116" s="208">
        <f>SUMIF('10'!$C$10:$C$29,$C116,'10'!$E$10:$E$29)*'10'!$E$3</f>
        <v>0</v>
      </c>
      <c r="Q116" s="208">
        <f>SUMIF('11'!$C$10:$C$39,$C116,'11'!$E$10:$E$39)*'11'!$E$3</f>
        <v>0</v>
      </c>
      <c r="R116" s="208">
        <f>SUMIF('12'!$C$10:$C$29,$C116,'12'!$E$10:$E$29)*'12'!$E$3</f>
        <v>0</v>
      </c>
      <c r="S116" s="208">
        <f>SUMIF('13'!$C$10:$C$29,$C116,'13'!$E$10:$E$29)*'13'!$E$3</f>
        <v>0</v>
      </c>
      <c r="T116" s="208">
        <f>SUMIF('14'!$C$10:$C$29,$C116,'14'!$E$10:$E$29)*'14'!$E$3</f>
        <v>0</v>
      </c>
      <c r="U116" s="208">
        <f>SUMIF('15'!$C$10:$C$29,$C116,'15'!$E$10:$E$29)*'15'!$E$3</f>
        <v>0</v>
      </c>
      <c r="V116" s="208">
        <f>SUMIF('16'!$C$10:$C$29,$C116,'16'!$E$29:$E116)*'16'!$E$3</f>
        <v>0</v>
      </c>
      <c r="W116" s="208">
        <f>SUMIF('17'!$C$10:$C$29,$C116,'17'!$E$10:$E$29)*'17'!$E$3</f>
        <v>0</v>
      </c>
      <c r="X116" s="208">
        <f>SUMIF('18'!$C$10:$C$29,$C116,'18'!$E$10:$E$29)*'18'!$E$3</f>
        <v>0</v>
      </c>
      <c r="Y116" s="208">
        <f>SUMIF('19'!$C$10:$C$28,$C116,'19'!$E$10:$E$28)*'19'!$E$3</f>
        <v>0</v>
      </c>
      <c r="Z116" s="208">
        <f>SUMIF('20'!$C$10:$C$29,$C116,'20'!$E$10:$E$29)*'20'!$E$3</f>
        <v>0</v>
      </c>
      <c r="AA116" s="208">
        <f>SUMIF('21'!$C$10:$C$29,$C116,'21'!$E$10:$E$29)*'21'!$E$3</f>
        <v>0</v>
      </c>
    </row>
    <row r="117" spans="3:27" ht="15" hidden="1">
      <c r="C117" s="207" t="s">
        <v>410</v>
      </c>
      <c r="D117" s="207" t="s">
        <v>411</v>
      </c>
      <c r="F117" s="336">
        <f t="shared" si="2"/>
        <v>0</v>
      </c>
      <c r="G117" s="208">
        <f>SUMIF('01'!$C$10:$C$29,$C117,'01'!$E$10:$E$29)*'01'!$E$3</f>
        <v>0</v>
      </c>
      <c r="H117" s="208">
        <f>SUMIF('02'!$C$10:$C$28,$C117,'02'!$E$10:$E$28)*'02'!$E$3</f>
        <v>0</v>
      </c>
      <c r="I117" s="208">
        <f>SUMIF('03'!$C$10:$C$29,$C117,'03'!$E$10:$E$29)*'03'!$E$3</f>
        <v>0</v>
      </c>
      <c r="J117" s="208">
        <f>SUMIF('04'!$C$10:$C$26,$C117,'04'!$E$10:$E$26)*'04'!$E$3</f>
        <v>0</v>
      </c>
      <c r="K117" s="208">
        <f>SUMIF('05'!$C$10:$C$29,$C117,'05'!$E$10:$E$29)*'05'!$E$3</f>
        <v>0</v>
      </c>
      <c r="L117" s="208">
        <f>SUMIF('06'!$C$10:$C$29,$C117,'06'!$E$10:$E$29)*'06'!$E$3</f>
        <v>0</v>
      </c>
      <c r="M117" s="208">
        <f>SUMIF('07'!$C$10:$C$26,$C117,'07'!$E$10:$E$26)*'07'!$E$3</f>
        <v>0</v>
      </c>
      <c r="N117" s="208">
        <f>SUMIF('08'!$C$10:$C$29,$C117,'08'!$E$10:$E$29)*'08'!$E$3</f>
        <v>0</v>
      </c>
      <c r="O117" s="208">
        <f>SUMIF('09'!$C$10:$C$29,$C117,'09'!$E$10:$E$29)*'09'!$E$3</f>
        <v>0</v>
      </c>
      <c r="P117" s="208">
        <f>SUMIF('10'!$C$10:$C$29,$C117,'10'!$E$10:$E$29)*'10'!$E$3</f>
        <v>0</v>
      </c>
      <c r="Q117" s="208">
        <f>SUMIF('11'!$C$10:$C$39,$C117,'11'!$E$10:$E$39)*'11'!$E$3</f>
        <v>0</v>
      </c>
      <c r="R117" s="208">
        <f>SUMIF('12'!$C$10:$C$29,$C117,'12'!$E$10:$E$29)*'12'!$E$3</f>
        <v>0</v>
      </c>
      <c r="S117" s="208">
        <f>SUMIF('13'!$C$10:$C$29,$C117,'13'!$E$10:$E$29)*'13'!$E$3</f>
        <v>0</v>
      </c>
      <c r="T117" s="208">
        <f>SUMIF('14'!$C$10:$C$29,$C117,'14'!$E$10:$E$29)*'14'!$E$3</f>
        <v>0</v>
      </c>
      <c r="U117" s="208">
        <f>SUMIF('15'!$C$10:$C$29,$C117,'15'!$E$10:$E$29)*'15'!$E$3</f>
        <v>0</v>
      </c>
      <c r="V117" s="208">
        <f>SUMIF('16'!$C$10:$C$29,$C117,'16'!$E$29:$E117)*'16'!$E$3</f>
        <v>0</v>
      </c>
      <c r="W117" s="208">
        <f>SUMIF('17'!$C$10:$C$29,$C117,'17'!$E$10:$E$29)*'17'!$E$3</f>
        <v>0</v>
      </c>
      <c r="X117" s="208">
        <f>SUMIF('18'!$C$10:$C$29,$C117,'18'!$E$10:$E$29)*'18'!$E$3</f>
        <v>0</v>
      </c>
      <c r="Y117" s="208">
        <f>SUMIF('19'!$C$10:$C$28,$C117,'19'!$E$10:$E$28)*'19'!$E$3</f>
        <v>0</v>
      </c>
      <c r="Z117" s="208">
        <f>SUMIF('20'!$C$10:$C$29,$C117,'20'!$E$10:$E$29)*'20'!$E$3</f>
        <v>0</v>
      </c>
      <c r="AA117" s="208">
        <f>SUMIF('21'!$C$10:$C$29,$C117,'21'!$E$10:$E$29)*'21'!$E$3</f>
        <v>0</v>
      </c>
    </row>
    <row r="118" spans="3:27" ht="15" hidden="1">
      <c r="C118" s="207" t="s">
        <v>412</v>
      </c>
      <c r="D118" s="207" t="s">
        <v>413</v>
      </c>
      <c r="F118" s="336">
        <f t="shared" si="2"/>
        <v>0</v>
      </c>
      <c r="G118" s="208">
        <f>SUMIF('01'!$C$10:$C$29,$C118,'01'!$E$10:$E$29)*'01'!$E$3</f>
        <v>0</v>
      </c>
      <c r="H118" s="208">
        <f>SUMIF('02'!$C$10:$C$28,$C118,'02'!$E$10:$E$28)*'02'!$E$3</f>
        <v>0</v>
      </c>
      <c r="I118" s="208">
        <f>SUMIF('03'!$C$10:$C$29,$C118,'03'!$E$10:$E$29)*'03'!$E$3</f>
        <v>0</v>
      </c>
      <c r="J118" s="208">
        <f>SUMIF('04'!$C$10:$C$26,$C118,'04'!$E$10:$E$26)*'04'!$E$3</f>
        <v>0</v>
      </c>
      <c r="K118" s="208">
        <f>SUMIF('05'!$C$10:$C$29,$C118,'05'!$E$10:$E$29)*'05'!$E$3</f>
        <v>0</v>
      </c>
      <c r="L118" s="208">
        <f>SUMIF('06'!$C$10:$C$29,$C118,'06'!$E$10:$E$29)*'06'!$E$3</f>
        <v>0</v>
      </c>
      <c r="M118" s="208">
        <f>SUMIF('07'!$C$10:$C$26,$C118,'07'!$E$10:$E$26)*'07'!$E$3</f>
        <v>0</v>
      </c>
      <c r="N118" s="208">
        <f>SUMIF('08'!$C$10:$C$29,$C118,'08'!$E$10:$E$29)*'08'!$E$3</f>
        <v>0</v>
      </c>
      <c r="O118" s="208">
        <f>SUMIF('09'!$C$10:$C$29,$C118,'09'!$E$10:$E$29)*'09'!$E$3</f>
        <v>0</v>
      </c>
      <c r="P118" s="208">
        <f>SUMIF('10'!$C$10:$C$29,$C118,'10'!$E$10:$E$29)*'10'!$E$3</f>
        <v>0</v>
      </c>
      <c r="Q118" s="208">
        <f>SUMIF('11'!$C$10:$C$39,$C118,'11'!$E$10:$E$39)*'11'!$E$3</f>
        <v>0</v>
      </c>
      <c r="R118" s="208">
        <f>SUMIF('12'!$C$10:$C$29,$C118,'12'!$E$10:$E$29)*'12'!$E$3</f>
        <v>0</v>
      </c>
      <c r="S118" s="208">
        <f>SUMIF('13'!$C$10:$C$29,$C118,'13'!$E$10:$E$29)*'13'!$E$3</f>
        <v>0</v>
      </c>
      <c r="T118" s="208">
        <f>SUMIF('14'!$C$10:$C$29,$C118,'14'!$E$10:$E$29)*'14'!$E$3</f>
        <v>0</v>
      </c>
      <c r="U118" s="208">
        <f>SUMIF('15'!$C$10:$C$29,$C118,'15'!$E$10:$E$29)*'15'!$E$3</f>
        <v>0</v>
      </c>
      <c r="V118" s="208">
        <f>SUMIF('16'!$C$10:$C$29,$C118,'16'!$E$29:$E118)*'16'!$E$3</f>
        <v>0</v>
      </c>
      <c r="W118" s="208">
        <f>SUMIF('17'!$C$10:$C$29,$C118,'17'!$E$10:$E$29)*'17'!$E$3</f>
        <v>0</v>
      </c>
      <c r="X118" s="208">
        <f>SUMIF('18'!$C$10:$C$29,$C118,'18'!$E$10:$E$29)*'18'!$E$3</f>
        <v>0</v>
      </c>
      <c r="Y118" s="208">
        <f>SUMIF('19'!$C$10:$C$28,$C118,'19'!$E$10:$E$28)*'19'!$E$3</f>
        <v>0</v>
      </c>
      <c r="Z118" s="208">
        <f>SUMIF('20'!$C$10:$C$29,$C118,'20'!$E$10:$E$29)*'20'!$E$3</f>
        <v>0</v>
      </c>
      <c r="AA118" s="208">
        <f>SUMIF('21'!$C$10:$C$29,$C118,'21'!$E$10:$E$29)*'21'!$E$3</f>
        <v>0</v>
      </c>
    </row>
    <row r="119" spans="3:27" ht="15" hidden="1">
      <c r="C119" s="207" t="s">
        <v>414</v>
      </c>
      <c r="D119" s="207" t="s">
        <v>415</v>
      </c>
      <c r="F119" s="336">
        <f t="shared" si="2"/>
        <v>0</v>
      </c>
      <c r="G119" s="208">
        <f>SUMIF('01'!$C$10:$C$29,$C119,'01'!$E$10:$E$29)*'01'!$E$3</f>
        <v>0</v>
      </c>
      <c r="H119" s="208">
        <f>SUMIF('02'!$C$10:$C$28,$C119,'02'!$E$10:$E$28)*'02'!$E$3</f>
        <v>0</v>
      </c>
      <c r="I119" s="208">
        <f>SUMIF('03'!$C$10:$C$29,$C119,'03'!$E$10:$E$29)*'03'!$E$3</f>
        <v>0</v>
      </c>
      <c r="J119" s="208">
        <f>SUMIF('04'!$C$10:$C$26,$C119,'04'!$E$10:$E$26)*'04'!$E$3</f>
        <v>0</v>
      </c>
      <c r="K119" s="208">
        <f>SUMIF('05'!$C$10:$C$29,$C119,'05'!$E$10:$E$29)*'05'!$E$3</f>
        <v>0</v>
      </c>
      <c r="L119" s="208">
        <f>SUMIF('06'!$C$10:$C$29,$C119,'06'!$E$10:$E$29)*'06'!$E$3</f>
        <v>0</v>
      </c>
      <c r="M119" s="208">
        <f>SUMIF('07'!$C$10:$C$26,$C119,'07'!$E$10:$E$26)*'07'!$E$3</f>
        <v>0</v>
      </c>
      <c r="N119" s="208">
        <f>SUMIF('08'!$C$10:$C$29,$C119,'08'!$E$10:$E$29)*'08'!$E$3</f>
        <v>0</v>
      </c>
      <c r="O119" s="208">
        <f>SUMIF('09'!$C$10:$C$29,$C119,'09'!$E$10:$E$29)*'09'!$E$3</f>
        <v>0</v>
      </c>
      <c r="P119" s="208">
        <f>SUMIF('10'!$C$10:$C$29,$C119,'10'!$E$10:$E$29)*'10'!$E$3</f>
        <v>0</v>
      </c>
      <c r="Q119" s="208">
        <f>SUMIF('11'!$C$10:$C$39,$C119,'11'!$E$10:$E$39)*'11'!$E$3</f>
        <v>0</v>
      </c>
      <c r="R119" s="208">
        <f>SUMIF('12'!$C$10:$C$29,$C119,'12'!$E$10:$E$29)*'12'!$E$3</f>
        <v>0</v>
      </c>
      <c r="S119" s="208">
        <f>SUMIF('13'!$C$10:$C$29,$C119,'13'!$E$10:$E$29)*'13'!$E$3</f>
        <v>0</v>
      </c>
      <c r="T119" s="208">
        <f>SUMIF('14'!$C$10:$C$29,$C119,'14'!$E$10:$E$29)*'14'!$E$3</f>
        <v>0</v>
      </c>
      <c r="U119" s="208">
        <f>SUMIF('15'!$C$10:$C$29,$C119,'15'!$E$10:$E$29)*'15'!$E$3</f>
        <v>0</v>
      </c>
      <c r="V119" s="208">
        <f>SUMIF('16'!$C$10:$C$29,$C119,'16'!$E$29:$E119)*'16'!$E$3</f>
        <v>0</v>
      </c>
      <c r="W119" s="208">
        <f>SUMIF('17'!$C$10:$C$29,$C119,'17'!$E$10:$E$29)*'17'!$E$3</f>
        <v>0</v>
      </c>
      <c r="X119" s="208">
        <f>SUMIF('18'!$C$10:$C$29,$C119,'18'!$E$10:$E$29)*'18'!$E$3</f>
        <v>0</v>
      </c>
      <c r="Y119" s="208">
        <f>SUMIF('19'!$C$10:$C$28,$C119,'19'!$E$10:$E$28)*'19'!$E$3</f>
        <v>0</v>
      </c>
      <c r="Z119" s="208">
        <f>SUMIF('20'!$C$10:$C$29,$C119,'20'!$E$10:$E$29)*'20'!$E$3</f>
        <v>0</v>
      </c>
      <c r="AA119" s="208">
        <f>SUMIF('21'!$C$10:$C$29,$C119,'21'!$E$10:$E$29)*'21'!$E$3</f>
        <v>0</v>
      </c>
    </row>
    <row r="120" spans="3:27" ht="15" hidden="1">
      <c r="C120" s="207" t="s">
        <v>416</v>
      </c>
      <c r="D120" s="207" t="s">
        <v>417</v>
      </c>
      <c r="F120" s="336">
        <f t="shared" si="2"/>
        <v>0</v>
      </c>
      <c r="G120" s="208">
        <f>SUMIF('01'!$C$10:$C$29,$C120,'01'!$E$10:$E$29)*'01'!$E$3</f>
        <v>0</v>
      </c>
      <c r="H120" s="208">
        <f>SUMIF('02'!$C$10:$C$28,$C120,'02'!$E$10:$E$28)*'02'!$E$3</f>
        <v>0</v>
      </c>
      <c r="I120" s="208">
        <f>SUMIF('03'!$C$10:$C$29,$C120,'03'!$E$10:$E$29)*'03'!$E$3</f>
        <v>0</v>
      </c>
      <c r="J120" s="208">
        <f>SUMIF('04'!$C$10:$C$26,$C120,'04'!$E$10:$E$26)*'04'!$E$3</f>
        <v>0</v>
      </c>
      <c r="K120" s="208">
        <f>SUMIF('05'!$C$10:$C$29,$C120,'05'!$E$10:$E$29)*'05'!$E$3</f>
        <v>0</v>
      </c>
      <c r="L120" s="208">
        <f>SUMIF('06'!$C$10:$C$29,$C120,'06'!$E$10:$E$29)*'06'!$E$3</f>
        <v>0</v>
      </c>
      <c r="M120" s="208">
        <f>SUMIF('07'!$C$10:$C$26,$C120,'07'!$E$10:$E$26)*'07'!$E$3</f>
        <v>0</v>
      </c>
      <c r="N120" s="208">
        <f>SUMIF('08'!$C$10:$C$29,$C120,'08'!$E$10:$E$29)*'08'!$E$3</f>
        <v>0</v>
      </c>
      <c r="O120" s="208">
        <f>SUMIF('09'!$C$10:$C$29,$C120,'09'!$E$10:$E$29)*'09'!$E$3</f>
        <v>0</v>
      </c>
      <c r="P120" s="208">
        <f>SUMIF('10'!$C$10:$C$29,$C120,'10'!$E$10:$E$29)*'10'!$E$3</f>
        <v>0</v>
      </c>
      <c r="Q120" s="208">
        <f>SUMIF('11'!$C$10:$C$39,$C120,'11'!$E$10:$E$39)*'11'!$E$3</f>
        <v>0</v>
      </c>
      <c r="R120" s="208">
        <f>SUMIF('12'!$C$10:$C$29,$C120,'12'!$E$10:$E$29)*'12'!$E$3</f>
        <v>0</v>
      </c>
      <c r="S120" s="208">
        <f>SUMIF('13'!$C$10:$C$29,$C120,'13'!$E$10:$E$29)*'13'!$E$3</f>
        <v>0</v>
      </c>
      <c r="T120" s="208">
        <f>SUMIF('14'!$C$10:$C$29,$C120,'14'!$E$10:$E$29)*'14'!$E$3</f>
        <v>0</v>
      </c>
      <c r="U120" s="208">
        <f>SUMIF('15'!$C$10:$C$29,$C120,'15'!$E$10:$E$29)*'15'!$E$3</f>
        <v>0</v>
      </c>
      <c r="V120" s="208">
        <f>SUMIF('16'!$C$10:$C$29,$C120,'16'!$E$29:$E120)*'16'!$E$3</f>
        <v>0</v>
      </c>
      <c r="W120" s="208">
        <f>SUMIF('17'!$C$10:$C$29,$C120,'17'!$E$10:$E$29)*'17'!$E$3</f>
        <v>0</v>
      </c>
      <c r="X120" s="208">
        <f>SUMIF('18'!$C$10:$C$29,$C120,'18'!$E$10:$E$29)*'18'!$E$3</f>
        <v>0</v>
      </c>
      <c r="Y120" s="208">
        <f>SUMIF('19'!$C$10:$C$28,$C120,'19'!$E$10:$E$28)*'19'!$E$3</f>
        <v>0</v>
      </c>
      <c r="Z120" s="208">
        <f>SUMIF('20'!$C$10:$C$29,$C120,'20'!$E$10:$E$29)*'20'!$E$3</f>
        <v>0</v>
      </c>
      <c r="AA120" s="208">
        <f>SUMIF('21'!$C$10:$C$29,$C120,'21'!$E$10:$E$29)*'21'!$E$3</f>
        <v>0</v>
      </c>
    </row>
    <row r="121" spans="3:27" ht="15">
      <c r="C121" s="207" t="s">
        <v>418</v>
      </c>
      <c r="D121" s="207" t="s">
        <v>146</v>
      </c>
      <c r="F121" s="336">
        <f t="shared" si="2"/>
        <v>20</v>
      </c>
      <c r="G121" s="219">
        <f>SUMIF('01'!$C$10:$C$29,$C121,'01'!$E$10:$E$29)*'01'!$E$3</f>
        <v>0</v>
      </c>
      <c r="H121" s="219">
        <f>SUMIF('02'!$C$10:$C$28,$C121,'02'!$E$10:$E$28)*'02'!$E$3</f>
        <v>0</v>
      </c>
      <c r="I121" s="219">
        <f>SUMIF('03'!$C$10:$C$29,$C121,'03'!$E$10:$E$29)*'03'!$E$3</f>
        <v>0</v>
      </c>
      <c r="J121" s="219">
        <f>SUMIF('04'!$C$10:$C$26,$C121,'04'!$E$10:$E$26)*'04'!$E$3</f>
        <v>0</v>
      </c>
      <c r="K121" s="219">
        <f>SUMIF('05'!$C$10:$C$29,$C121,'05'!$E$10:$E$29)*'05'!$E$3</f>
        <v>0</v>
      </c>
      <c r="L121" s="219">
        <f>SUMIF('06'!$C$10:$C$29,$C121,'06'!$E$10:$E$29)*'06'!$E$3</f>
        <v>0</v>
      </c>
      <c r="M121" s="219">
        <f>SUMIF('07'!$C$10:$C$26,$C121,'07'!$E$10:$E$26)*'07'!$E$3</f>
        <v>0</v>
      </c>
      <c r="N121" s="219">
        <f>SUMIF('08'!$C$10:$C$29,$C121,'08'!$E$10:$E$29)*'08'!$E$3</f>
        <v>0</v>
      </c>
      <c r="O121" s="219">
        <f>SUMIF('09'!$C$10:$C$29,$C121,'09'!$E$10:$E$29)*'09'!$E$3</f>
        <v>0</v>
      </c>
      <c r="P121" s="219">
        <f>SUMIF('10'!$C$10:$C$29,$C121,'10'!$E$10:$E$29)*'10'!$E$3</f>
        <v>0</v>
      </c>
      <c r="Q121" s="219">
        <f>SUMIF('11'!$C$10:$C$39,$C121,'11'!$E$10:$E$39)*'11'!$E$3</f>
        <v>0</v>
      </c>
      <c r="R121" s="219">
        <f>SUMIF('12'!$C$10:$C$29,$C121,'12'!$E$10:$E$29)*'12'!$E$3</f>
        <v>0</v>
      </c>
      <c r="S121" s="219">
        <f>SUMIF('13'!$C$10:$C$29,$C121,'13'!$E$10:$E$29)*'13'!$E$3</f>
        <v>0</v>
      </c>
      <c r="T121" s="219">
        <f>SUMIF('14'!$C$10:$C$29,$C121,'14'!$E$10:$E$29)*'14'!$E$3</f>
        <v>20</v>
      </c>
      <c r="U121" s="219">
        <f>SUMIF('15'!$C$10:$C$29,$C121,'15'!$E$10:$E$29)*'15'!$E$3</f>
        <v>0</v>
      </c>
      <c r="V121" s="219">
        <f>SUMIF('16'!$C$10:$C$29,$C121,'16'!$E$29:$E121)*'16'!$E$3</f>
        <v>0</v>
      </c>
      <c r="W121" s="219">
        <f>SUMIF('17'!$C$10:$C$29,$C121,'17'!$E$10:$E$29)*'17'!$E$3</f>
        <v>0</v>
      </c>
      <c r="X121" s="219">
        <f>SUMIF('18'!$C$10:$C$29,$C121,'18'!$E$10:$E$29)*'18'!$E$3</f>
        <v>0</v>
      </c>
      <c r="Y121" s="219">
        <f>SUMIF('19'!$C$10:$C$28,$C121,'19'!$E$10:$E$28)*'19'!$E$3</f>
        <v>0</v>
      </c>
      <c r="Z121" s="219">
        <f>SUMIF('20'!$C$10:$C$29,$C121,'20'!$E$10:$E$29)*'20'!$E$3</f>
        <v>0</v>
      </c>
      <c r="AA121" s="219">
        <f>SUMIF('21'!$C$10:$C$29,$C121,'21'!$E$10:$E$29)*'21'!$E$3</f>
        <v>0</v>
      </c>
    </row>
    <row r="122" spans="3:27" ht="15" hidden="1">
      <c r="C122" s="207" t="s">
        <v>419</v>
      </c>
      <c r="D122" s="207" t="s">
        <v>420</v>
      </c>
      <c r="F122" s="336">
        <f t="shared" si="2"/>
        <v>0</v>
      </c>
      <c r="G122" s="208">
        <f>SUMIF('01'!$C$10:$C$29,$C122,'01'!$E$10:$E$29)*'01'!$E$3</f>
        <v>0</v>
      </c>
      <c r="H122" s="208">
        <f>SUMIF('02'!$C$10:$C$28,$C122,'02'!$E$10:$E$28)*'02'!$E$3</f>
        <v>0</v>
      </c>
      <c r="I122" s="208">
        <f>SUMIF('03'!$C$10:$C$29,$C122,'03'!$E$10:$E$29)*'03'!$E$3</f>
        <v>0</v>
      </c>
      <c r="J122" s="208">
        <f>SUMIF('04'!$C$10:$C$26,$C122,'04'!$E$10:$E$26)*'04'!$E$3</f>
        <v>0</v>
      </c>
      <c r="K122" s="208">
        <f>SUMIF('05'!$C$10:$C$29,$C122,'05'!$E$10:$E$29)*'05'!$E$3</f>
        <v>0</v>
      </c>
      <c r="L122" s="208">
        <f>SUMIF('06'!$C$10:$C$29,$C122,'06'!$E$10:$E$29)*'06'!$E$3</f>
        <v>0</v>
      </c>
      <c r="M122" s="208">
        <f>SUMIF('07'!$C$10:$C$26,$C122,'07'!$E$10:$E$26)*'07'!$E$3</f>
        <v>0</v>
      </c>
      <c r="N122" s="208">
        <f>SUMIF('08'!$C$10:$C$29,$C122,'08'!$E$10:$E$29)*'08'!$E$3</f>
        <v>0</v>
      </c>
      <c r="O122" s="208">
        <f>SUMIF('09'!$C$10:$C$29,$C122,'09'!$E$10:$E$29)*'09'!$E$3</f>
        <v>0</v>
      </c>
      <c r="P122" s="208">
        <f>SUMIF('10'!$C$10:$C$29,$C122,'10'!$E$10:$E$29)*'10'!$E$3</f>
        <v>0</v>
      </c>
      <c r="Q122" s="208">
        <f>SUMIF('11'!$C$10:$C$39,$C122,'11'!$E$10:$E$39)*'11'!$E$3</f>
        <v>0</v>
      </c>
      <c r="R122" s="208">
        <f>SUMIF('12'!$C$10:$C$29,$C122,'12'!$E$10:$E$29)*'12'!$E$3</f>
        <v>0</v>
      </c>
      <c r="S122" s="208">
        <f>SUMIF('13'!$C$10:$C$29,$C122,'13'!$E$10:$E$29)*'13'!$E$3</f>
        <v>0</v>
      </c>
      <c r="T122" s="208">
        <f>SUMIF('14'!$C$10:$C$29,$C122,'14'!$E$10:$E$29)*'14'!$E$3</f>
        <v>0</v>
      </c>
      <c r="U122" s="208">
        <f>SUMIF('15'!$C$10:$C$29,$C122,'15'!$E$10:$E$29)*'15'!$E$3</f>
        <v>0</v>
      </c>
      <c r="V122" s="208">
        <f>SUMIF('16'!$C$10:$C$29,$C122,'16'!$E$29:$E122)*'16'!$E$3</f>
        <v>0</v>
      </c>
      <c r="W122" s="208">
        <f>SUMIF('17'!$C$10:$C$29,$C122,'17'!$E$10:$E$29)*'17'!$E$3</f>
        <v>0</v>
      </c>
      <c r="X122" s="208">
        <f>SUMIF('18'!$C$10:$C$29,$C122,'18'!$E$10:$E$29)*'18'!$E$3</f>
        <v>0</v>
      </c>
      <c r="Y122" s="208">
        <f>SUMIF('19'!$C$10:$C$28,$C122,'19'!$E$10:$E$28)*'19'!$E$3</f>
        <v>0</v>
      </c>
      <c r="Z122" s="208">
        <f>SUMIF('20'!$C$10:$C$29,$C122,'20'!$E$10:$E$29)*'20'!$E$3</f>
        <v>0</v>
      </c>
      <c r="AA122" s="208">
        <f>SUMIF('21'!$C$10:$C$29,$C122,'21'!$E$10:$E$29)*'21'!$E$3</f>
        <v>0</v>
      </c>
    </row>
    <row r="123" spans="3:27" ht="15" hidden="1">
      <c r="C123" s="207" t="s">
        <v>421</v>
      </c>
      <c r="D123" s="207" t="s">
        <v>422</v>
      </c>
      <c r="F123" s="336">
        <f t="shared" si="2"/>
        <v>0</v>
      </c>
      <c r="G123" s="208">
        <f>SUMIF('01'!$C$10:$C$29,$C123,'01'!$E$10:$E$29)*'01'!$E$3</f>
        <v>0</v>
      </c>
      <c r="H123" s="208">
        <f>SUMIF('02'!$C$10:$C$28,$C123,'02'!$E$10:$E$28)*'02'!$E$3</f>
        <v>0</v>
      </c>
      <c r="I123" s="208">
        <f>SUMIF('03'!$C$10:$C$29,$C123,'03'!$E$10:$E$29)*'03'!$E$3</f>
        <v>0</v>
      </c>
      <c r="J123" s="208">
        <f>SUMIF('04'!$C$10:$C$26,$C123,'04'!$E$10:$E$26)*'04'!$E$3</f>
        <v>0</v>
      </c>
      <c r="K123" s="208">
        <f>SUMIF('05'!$C$10:$C$29,$C123,'05'!$E$10:$E$29)*'05'!$E$3</f>
        <v>0</v>
      </c>
      <c r="L123" s="208">
        <f>SUMIF('06'!$C$10:$C$29,$C123,'06'!$E$10:$E$29)*'06'!$E$3</f>
        <v>0</v>
      </c>
      <c r="M123" s="208">
        <f>SUMIF('07'!$C$10:$C$26,$C123,'07'!$E$10:$E$26)*'07'!$E$3</f>
        <v>0</v>
      </c>
      <c r="N123" s="208">
        <f>SUMIF('08'!$C$10:$C$29,$C123,'08'!$E$10:$E$29)*'08'!$E$3</f>
        <v>0</v>
      </c>
      <c r="O123" s="208">
        <f>SUMIF('09'!$C$10:$C$29,$C123,'09'!$E$10:$E$29)*'09'!$E$3</f>
        <v>0</v>
      </c>
      <c r="P123" s="208">
        <f>SUMIF('10'!$C$10:$C$29,$C123,'10'!$E$10:$E$29)*'10'!$E$3</f>
        <v>0</v>
      </c>
      <c r="Q123" s="208">
        <f>SUMIF('11'!$C$10:$C$39,$C123,'11'!$E$10:$E$39)*'11'!$E$3</f>
        <v>0</v>
      </c>
      <c r="R123" s="208">
        <f>SUMIF('12'!$C$10:$C$29,$C123,'12'!$E$10:$E$29)*'12'!$E$3</f>
        <v>0</v>
      </c>
      <c r="S123" s="208">
        <f>SUMIF('13'!$C$10:$C$29,$C123,'13'!$E$10:$E$29)*'13'!$E$3</f>
        <v>0</v>
      </c>
      <c r="T123" s="208">
        <f>SUMIF('14'!$C$10:$C$29,$C123,'14'!$E$10:$E$29)*'14'!$E$3</f>
        <v>0</v>
      </c>
      <c r="U123" s="208">
        <f>SUMIF('15'!$C$10:$C$29,$C123,'15'!$E$10:$E$29)*'15'!$E$3</f>
        <v>0</v>
      </c>
      <c r="V123" s="208">
        <f>SUMIF('16'!$C$10:$C$29,$C123,'16'!$E$29:$E123)*'16'!$E$3</f>
        <v>0</v>
      </c>
      <c r="W123" s="208">
        <f>SUMIF('17'!$C$10:$C$29,$C123,'17'!$E$10:$E$29)*'17'!$E$3</f>
        <v>0</v>
      </c>
      <c r="X123" s="208">
        <f>SUMIF('18'!$C$10:$C$29,$C123,'18'!$E$10:$E$29)*'18'!$E$3</f>
        <v>0</v>
      </c>
      <c r="Y123" s="208">
        <f>SUMIF('19'!$C$10:$C$28,$C123,'19'!$E$10:$E$28)*'19'!$E$3</f>
        <v>0</v>
      </c>
      <c r="Z123" s="208">
        <f>SUMIF('20'!$C$10:$C$29,$C123,'20'!$E$10:$E$29)*'20'!$E$3</f>
        <v>0</v>
      </c>
      <c r="AA123" s="208">
        <f>SUMIF('21'!$C$10:$C$29,$C123,'21'!$E$10:$E$29)*'21'!$E$3</f>
        <v>0</v>
      </c>
    </row>
    <row r="124" spans="3:27" ht="15" hidden="1">
      <c r="C124" s="207" t="s">
        <v>423</v>
      </c>
      <c r="D124" s="207" t="s">
        <v>424</v>
      </c>
      <c r="F124" s="336">
        <f t="shared" si="2"/>
        <v>0</v>
      </c>
      <c r="G124" s="208">
        <f>SUMIF('01'!$C$10:$C$29,$C124,'01'!$E$10:$E$29)*'01'!$E$3</f>
        <v>0</v>
      </c>
      <c r="H124" s="208">
        <f>SUMIF('02'!$C$10:$C$28,$C124,'02'!$E$10:$E$28)*'02'!$E$3</f>
        <v>0</v>
      </c>
      <c r="I124" s="208">
        <f>SUMIF('03'!$C$10:$C$29,$C124,'03'!$E$10:$E$29)*'03'!$E$3</f>
        <v>0</v>
      </c>
      <c r="J124" s="208">
        <f>SUMIF('04'!$C$10:$C$26,$C124,'04'!$E$10:$E$26)*'04'!$E$3</f>
        <v>0</v>
      </c>
      <c r="K124" s="208">
        <f>SUMIF('05'!$C$10:$C$29,$C124,'05'!$E$10:$E$29)*'05'!$E$3</f>
        <v>0</v>
      </c>
      <c r="L124" s="208">
        <f>SUMIF('06'!$C$10:$C$29,$C124,'06'!$E$10:$E$29)*'06'!$E$3</f>
        <v>0</v>
      </c>
      <c r="M124" s="208">
        <f>SUMIF('07'!$C$10:$C$26,$C124,'07'!$E$10:$E$26)*'07'!$E$3</f>
        <v>0</v>
      </c>
      <c r="N124" s="208">
        <f>SUMIF('08'!$C$10:$C$29,$C124,'08'!$E$10:$E$29)*'08'!$E$3</f>
        <v>0</v>
      </c>
      <c r="O124" s="208">
        <f>SUMIF('09'!$C$10:$C$29,$C124,'09'!$E$10:$E$29)*'09'!$E$3</f>
        <v>0</v>
      </c>
      <c r="P124" s="208">
        <f>SUMIF('10'!$C$10:$C$29,$C124,'10'!$E$10:$E$29)*'10'!$E$3</f>
        <v>0</v>
      </c>
      <c r="Q124" s="208">
        <f>SUMIF('11'!$C$10:$C$39,$C124,'11'!$E$10:$E$39)*'11'!$E$3</f>
        <v>0</v>
      </c>
      <c r="R124" s="208">
        <f>SUMIF('12'!$C$10:$C$29,$C124,'12'!$E$10:$E$29)*'12'!$E$3</f>
        <v>0</v>
      </c>
      <c r="S124" s="208">
        <f>SUMIF('13'!$C$10:$C$29,$C124,'13'!$E$10:$E$29)*'13'!$E$3</f>
        <v>0</v>
      </c>
      <c r="T124" s="208">
        <f>SUMIF('14'!$C$10:$C$29,$C124,'14'!$E$10:$E$29)*'14'!$E$3</f>
        <v>0</v>
      </c>
      <c r="U124" s="208">
        <f>SUMIF('15'!$C$10:$C$29,$C124,'15'!$E$10:$E$29)*'15'!$E$3</f>
        <v>0</v>
      </c>
      <c r="V124" s="208">
        <f>SUMIF('16'!$C$10:$C$29,$C124,'16'!$E$29:$E124)*'16'!$E$3</f>
        <v>0</v>
      </c>
      <c r="W124" s="208">
        <f>SUMIF('17'!$C$10:$C$29,$C124,'17'!$E$10:$E$29)*'17'!$E$3</f>
        <v>0</v>
      </c>
      <c r="X124" s="208">
        <f>SUMIF('18'!$C$10:$C$29,$C124,'18'!$E$10:$E$29)*'18'!$E$3</f>
        <v>0</v>
      </c>
      <c r="Y124" s="208">
        <f>SUMIF('19'!$C$10:$C$28,$C124,'19'!$E$10:$E$28)*'19'!$E$3</f>
        <v>0</v>
      </c>
      <c r="Z124" s="208">
        <f>SUMIF('20'!$C$10:$C$29,$C124,'20'!$E$10:$E$29)*'20'!$E$3</f>
        <v>0</v>
      </c>
      <c r="AA124" s="208">
        <f>SUMIF('21'!$C$10:$C$29,$C124,'21'!$E$10:$E$29)*'21'!$E$3</f>
        <v>0</v>
      </c>
    </row>
    <row r="125" spans="3:27" ht="15" hidden="1">
      <c r="C125" s="207" t="s">
        <v>425</v>
      </c>
      <c r="D125" s="207" t="s">
        <v>426</v>
      </c>
      <c r="F125" s="336">
        <f t="shared" si="2"/>
        <v>0</v>
      </c>
      <c r="G125" s="208">
        <f>SUMIF('01'!$C$10:$C$29,$C125,'01'!$E$10:$E$29)*'01'!$E$3</f>
        <v>0</v>
      </c>
      <c r="H125" s="208">
        <f>SUMIF('02'!$C$10:$C$28,$C125,'02'!$E$10:$E$28)*'02'!$E$3</f>
        <v>0</v>
      </c>
      <c r="I125" s="208">
        <f>SUMIF('03'!$C$10:$C$29,$C125,'03'!$E$10:$E$29)*'03'!$E$3</f>
        <v>0</v>
      </c>
      <c r="J125" s="208">
        <f>SUMIF('04'!$C$10:$C$26,$C125,'04'!$E$10:$E$26)*'04'!$E$3</f>
        <v>0</v>
      </c>
      <c r="K125" s="208">
        <f>SUMIF('05'!$C$10:$C$29,$C125,'05'!$E$10:$E$29)*'05'!$E$3</f>
        <v>0</v>
      </c>
      <c r="L125" s="208">
        <f>SUMIF('06'!$C$10:$C$29,$C125,'06'!$E$10:$E$29)*'06'!$E$3</f>
        <v>0</v>
      </c>
      <c r="M125" s="208">
        <f>SUMIF('07'!$C$10:$C$26,$C125,'07'!$E$10:$E$26)*'07'!$E$3</f>
        <v>0</v>
      </c>
      <c r="N125" s="208">
        <f>SUMIF('08'!$C$10:$C$29,$C125,'08'!$E$10:$E$29)*'08'!$E$3</f>
        <v>0</v>
      </c>
      <c r="O125" s="208">
        <f>SUMIF('09'!$C$10:$C$29,$C125,'09'!$E$10:$E$29)*'09'!$E$3</f>
        <v>0</v>
      </c>
      <c r="P125" s="208">
        <f>SUMIF('10'!$C$10:$C$29,$C125,'10'!$E$10:$E$29)*'10'!$E$3</f>
        <v>0</v>
      </c>
      <c r="Q125" s="208">
        <f>SUMIF('11'!$C$10:$C$39,$C125,'11'!$E$10:$E$39)*'11'!$E$3</f>
        <v>0</v>
      </c>
      <c r="R125" s="208">
        <f>SUMIF('12'!$C$10:$C$29,$C125,'12'!$E$10:$E$29)*'12'!$E$3</f>
        <v>0</v>
      </c>
      <c r="S125" s="208">
        <f>SUMIF('13'!$C$10:$C$29,$C125,'13'!$E$10:$E$29)*'13'!$E$3</f>
        <v>0</v>
      </c>
      <c r="T125" s="208">
        <f>SUMIF('14'!$C$10:$C$29,$C125,'14'!$E$10:$E$29)*'14'!$E$3</f>
        <v>0</v>
      </c>
      <c r="U125" s="208">
        <f>SUMIF('15'!$C$10:$C$29,$C125,'15'!$E$10:$E$29)*'15'!$E$3</f>
        <v>0</v>
      </c>
      <c r="V125" s="208">
        <f>SUMIF('16'!$C$10:$C$29,$C125,'16'!$E$29:$E125)*'16'!$E$3</f>
        <v>0</v>
      </c>
      <c r="W125" s="208">
        <f>SUMIF('17'!$C$10:$C$29,$C125,'17'!$E$10:$E$29)*'17'!$E$3</f>
        <v>0</v>
      </c>
      <c r="X125" s="208">
        <f>SUMIF('18'!$C$10:$C$29,$C125,'18'!$E$10:$E$29)*'18'!$E$3</f>
        <v>0</v>
      </c>
      <c r="Y125" s="208">
        <f>SUMIF('19'!$C$10:$C$28,$C125,'19'!$E$10:$E$28)*'19'!$E$3</f>
        <v>0</v>
      </c>
      <c r="Z125" s="208">
        <f>SUMIF('20'!$C$10:$C$29,$C125,'20'!$E$10:$E$29)*'20'!$E$3</f>
        <v>0</v>
      </c>
      <c r="AA125" s="208">
        <f>SUMIF('21'!$C$10:$C$29,$C125,'21'!$E$10:$E$29)*'21'!$E$3</f>
        <v>0</v>
      </c>
    </row>
    <row r="126" spans="3:27" ht="15" hidden="1">
      <c r="C126" s="207" t="s">
        <v>427</v>
      </c>
      <c r="D126" s="207" t="s">
        <v>428</v>
      </c>
      <c r="F126" s="336">
        <f t="shared" si="2"/>
        <v>0</v>
      </c>
      <c r="G126" s="208">
        <f>SUMIF('01'!$C$10:$C$29,$C126,'01'!$E$10:$E$29)*'01'!$E$3</f>
        <v>0</v>
      </c>
      <c r="H126" s="208">
        <f>SUMIF('02'!$C$10:$C$28,$C126,'02'!$E$10:$E$28)*'02'!$E$3</f>
        <v>0</v>
      </c>
      <c r="I126" s="208">
        <f>SUMIF('03'!$C$10:$C$29,$C126,'03'!$E$10:$E$29)*'03'!$E$3</f>
        <v>0</v>
      </c>
      <c r="J126" s="208">
        <f>SUMIF('04'!$C$10:$C$26,$C126,'04'!$E$10:$E$26)*'04'!$E$3</f>
        <v>0</v>
      </c>
      <c r="K126" s="208">
        <f>SUMIF('05'!$C$10:$C$29,$C126,'05'!$E$10:$E$29)*'05'!$E$3</f>
        <v>0</v>
      </c>
      <c r="L126" s="208">
        <f>SUMIF('06'!$C$10:$C$29,$C126,'06'!$E$10:$E$29)*'06'!$E$3</f>
        <v>0</v>
      </c>
      <c r="M126" s="208">
        <f>SUMIF('07'!$C$10:$C$26,$C126,'07'!$E$10:$E$26)*'07'!$E$3</f>
        <v>0</v>
      </c>
      <c r="N126" s="208">
        <f>SUMIF('08'!$C$10:$C$29,$C126,'08'!$E$10:$E$29)*'08'!$E$3</f>
        <v>0</v>
      </c>
      <c r="O126" s="208">
        <f>SUMIF('09'!$C$10:$C$29,$C126,'09'!$E$10:$E$29)*'09'!$E$3</f>
        <v>0</v>
      </c>
      <c r="P126" s="208">
        <f>SUMIF('10'!$C$10:$C$29,$C126,'10'!$E$10:$E$29)*'10'!$E$3</f>
        <v>0</v>
      </c>
      <c r="Q126" s="208">
        <f>SUMIF('11'!$C$10:$C$39,$C126,'11'!$E$10:$E$39)*'11'!$E$3</f>
        <v>0</v>
      </c>
      <c r="R126" s="208">
        <f>SUMIF('12'!$C$10:$C$29,$C126,'12'!$E$10:$E$29)*'12'!$E$3</f>
        <v>0</v>
      </c>
      <c r="S126" s="208">
        <f>SUMIF('13'!$C$10:$C$29,$C126,'13'!$E$10:$E$29)*'13'!$E$3</f>
        <v>0</v>
      </c>
      <c r="T126" s="208">
        <f>SUMIF('14'!$C$10:$C$29,$C126,'14'!$E$10:$E$29)*'14'!$E$3</f>
        <v>0</v>
      </c>
      <c r="U126" s="208">
        <f>SUMIF('15'!$C$10:$C$29,$C126,'15'!$E$10:$E$29)*'15'!$E$3</f>
        <v>0</v>
      </c>
      <c r="V126" s="208">
        <f>SUMIF('16'!$C$10:$C$29,$C126,'16'!$E$29:$E126)*'16'!$E$3</f>
        <v>0</v>
      </c>
      <c r="W126" s="208">
        <f>SUMIF('17'!$C$10:$C$29,$C126,'17'!$E$10:$E$29)*'17'!$E$3</f>
        <v>0</v>
      </c>
      <c r="X126" s="208">
        <f>SUMIF('18'!$C$10:$C$29,$C126,'18'!$E$10:$E$29)*'18'!$E$3</f>
        <v>0</v>
      </c>
      <c r="Y126" s="208">
        <f>SUMIF('19'!$C$10:$C$28,$C126,'19'!$E$10:$E$28)*'19'!$E$3</f>
        <v>0</v>
      </c>
      <c r="Z126" s="208">
        <f>SUMIF('20'!$C$10:$C$29,$C126,'20'!$E$10:$E$29)*'20'!$E$3</f>
        <v>0</v>
      </c>
      <c r="AA126" s="208">
        <f>SUMIF('21'!$C$10:$C$29,$C126,'21'!$E$10:$E$29)*'21'!$E$3</f>
        <v>0</v>
      </c>
    </row>
    <row r="127" spans="3:27" ht="15" hidden="1">
      <c r="C127" s="207" t="s">
        <v>429</v>
      </c>
      <c r="D127" s="207" t="s">
        <v>430</v>
      </c>
      <c r="F127" s="336">
        <f t="shared" si="2"/>
        <v>0</v>
      </c>
      <c r="G127" s="208">
        <f>SUMIF('01'!$C$10:$C$29,$C127,'01'!$E$10:$E$29)*'01'!$E$3</f>
        <v>0</v>
      </c>
      <c r="H127" s="208">
        <f>SUMIF('02'!$C$10:$C$28,$C127,'02'!$E$10:$E$28)*'02'!$E$3</f>
        <v>0</v>
      </c>
      <c r="I127" s="208">
        <f>SUMIF('03'!$C$10:$C$29,$C127,'03'!$E$10:$E$29)*'03'!$E$3</f>
        <v>0</v>
      </c>
      <c r="J127" s="208">
        <f>SUMIF('04'!$C$10:$C$26,$C127,'04'!$E$10:$E$26)*'04'!$E$3</f>
        <v>0</v>
      </c>
      <c r="K127" s="208">
        <f>SUMIF('05'!$C$10:$C$29,$C127,'05'!$E$10:$E$29)*'05'!$E$3</f>
        <v>0</v>
      </c>
      <c r="L127" s="208">
        <f>SUMIF('06'!$C$10:$C$29,$C127,'06'!$E$10:$E$29)*'06'!$E$3</f>
        <v>0</v>
      </c>
      <c r="M127" s="208">
        <f>SUMIF('07'!$C$10:$C$26,$C127,'07'!$E$10:$E$26)*'07'!$E$3</f>
        <v>0</v>
      </c>
      <c r="N127" s="208">
        <f>SUMIF('08'!$C$10:$C$29,$C127,'08'!$E$10:$E$29)*'08'!$E$3</f>
        <v>0</v>
      </c>
      <c r="O127" s="208">
        <f>SUMIF('09'!$C$10:$C$29,$C127,'09'!$E$10:$E$29)*'09'!$E$3</f>
        <v>0</v>
      </c>
      <c r="P127" s="208">
        <f>SUMIF('10'!$C$10:$C$29,$C127,'10'!$E$10:$E$29)*'10'!$E$3</f>
        <v>0</v>
      </c>
      <c r="Q127" s="208">
        <f>SUMIF('11'!$C$10:$C$39,$C127,'11'!$E$10:$E$39)*'11'!$E$3</f>
        <v>0</v>
      </c>
      <c r="R127" s="208">
        <f>SUMIF('12'!$C$10:$C$29,$C127,'12'!$E$10:$E$29)*'12'!$E$3</f>
        <v>0</v>
      </c>
      <c r="S127" s="208">
        <f>SUMIF('13'!$C$10:$C$29,$C127,'13'!$E$10:$E$29)*'13'!$E$3</f>
        <v>0</v>
      </c>
      <c r="T127" s="208">
        <f>SUMIF('14'!$C$10:$C$29,$C127,'14'!$E$10:$E$29)*'14'!$E$3</f>
        <v>0</v>
      </c>
      <c r="U127" s="208">
        <f>SUMIF('15'!$C$10:$C$29,$C127,'15'!$E$10:$E$29)*'15'!$E$3</f>
        <v>0</v>
      </c>
      <c r="V127" s="208">
        <f>SUMIF('16'!$C$10:$C$29,$C127,'16'!$E$29:$E127)*'16'!$E$3</f>
        <v>0</v>
      </c>
      <c r="W127" s="208">
        <f>SUMIF('17'!$C$10:$C$29,$C127,'17'!$E$10:$E$29)*'17'!$E$3</f>
        <v>0</v>
      </c>
      <c r="X127" s="208">
        <f>SUMIF('18'!$C$10:$C$29,$C127,'18'!$E$10:$E$29)*'18'!$E$3</f>
        <v>0</v>
      </c>
      <c r="Y127" s="208">
        <f>SUMIF('19'!$C$10:$C$28,$C127,'19'!$E$10:$E$28)*'19'!$E$3</f>
        <v>0</v>
      </c>
      <c r="Z127" s="208">
        <f>SUMIF('20'!$C$10:$C$29,$C127,'20'!$E$10:$E$29)*'20'!$E$3</f>
        <v>0</v>
      </c>
      <c r="AA127" s="208">
        <f>SUMIF('21'!$C$10:$C$29,$C127,'21'!$E$10:$E$29)*'21'!$E$3</f>
        <v>0</v>
      </c>
    </row>
    <row r="128" spans="3:27" ht="15" hidden="1">
      <c r="C128" s="207" t="s">
        <v>431</v>
      </c>
      <c r="D128" s="207" t="s">
        <v>432</v>
      </c>
      <c r="F128" s="336">
        <f t="shared" si="2"/>
        <v>0</v>
      </c>
      <c r="G128" s="208">
        <f>SUMIF('01'!$C$10:$C$29,$C128,'01'!$E$10:$E$29)*'01'!$E$3</f>
        <v>0</v>
      </c>
      <c r="H128" s="208">
        <f>SUMIF('02'!$C$10:$C$28,$C128,'02'!$E$10:$E$28)*'02'!$E$3</f>
        <v>0</v>
      </c>
      <c r="I128" s="208">
        <f>SUMIF('03'!$C$10:$C$29,$C128,'03'!$E$10:$E$29)*'03'!$E$3</f>
        <v>0</v>
      </c>
      <c r="J128" s="208">
        <f>SUMIF('04'!$C$10:$C$26,$C128,'04'!$E$10:$E$26)*'04'!$E$3</f>
        <v>0</v>
      </c>
      <c r="K128" s="208">
        <f>SUMIF('05'!$C$10:$C$29,$C128,'05'!$E$10:$E$29)*'05'!$E$3</f>
        <v>0</v>
      </c>
      <c r="L128" s="208">
        <f>SUMIF('06'!$C$10:$C$29,$C128,'06'!$E$10:$E$29)*'06'!$E$3</f>
        <v>0</v>
      </c>
      <c r="M128" s="208">
        <f>SUMIF('07'!$C$10:$C$26,$C128,'07'!$E$10:$E$26)*'07'!$E$3</f>
        <v>0</v>
      </c>
      <c r="N128" s="208">
        <f>SUMIF('08'!$C$10:$C$29,$C128,'08'!$E$10:$E$29)*'08'!$E$3</f>
        <v>0</v>
      </c>
      <c r="O128" s="208">
        <f>SUMIF('09'!$C$10:$C$29,$C128,'09'!$E$10:$E$29)*'09'!$E$3</f>
        <v>0</v>
      </c>
      <c r="P128" s="208">
        <f>SUMIF('10'!$C$10:$C$29,$C128,'10'!$E$10:$E$29)*'10'!$E$3</f>
        <v>0</v>
      </c>
      <c r="Q128" s="208">
        <f>SUMIF('11'!$C$10:$C$39,$C128,'11'!$E$10:$E$39)*'11'!$E$3</f>
        <v>0</v>
      </c>
      <c r="R128" s="208">
        <f>SUMIF('12'!$C$10:$C$29,$C128,'12'!$E$10:$E$29)*'12'!$E$3</f>
        <v>0</v>
      </c>
      <c r="S128" s="208">
        <f>SUMIF('13'!$C$10:$C$29,$C128,'13'!$E$10:$E$29)*'13'!$E$3</f>
        <v>0</v>
      </c>
      <c r="T128" s="208">
        <f>SUMIF('14'!$C$10:$C$29,$C128,'14'!$E$10:$E$29)*'14'!$E$3</f>
        <v>0</v>
      </c>
      <c r="U128" s="208">
        <f>SUMIF('15'!$C$10:$C$29,$C128,'15'!$E$10:$E$29)*'15'!$E$3</f>
        <v>0</v>
      </c>
      <c r="V128" s="208">
        <f>SUMIF('16'!$C$10:$C$29,$C128,'16'!$E$29:$E128)*'16'!$E$3</f>
        <v>0</v>
      </c>
      <c r="W128" s="208">
        <f>SUMIF('17'!$C$10:$C$29,$C128,'17'!$E$10:$E$29)*'17'!$E$3</f>
        <v>0</v>
      </c>
      <c r="X128" s="208">
        <f>SUMIF('18'!$C$10:$C$29,$C128,'18'!$E$10:$E$29)*'18'!$E$3</f>
        <v>0</v>
      </c>
      <c r="Y128" s="208">
        <f>SUMIF('19'!$C$10:$C$28,$C128,'19'!$E$10:$E$28)*'19'!$E$3</f>
        <v>0</v>
      </c>
      <c r="Z128" s="208">
        <f>SUMIF('20'!$C$10:$C$29,$C128,'20'!$E$10:$E$29)*'20'!$E$3</f>
        <v>0</v>
      </c>
      <c r="AA128" s="208">
        <f>SUMIF('21'!$C$10:$C$29,$C128,'21'!$E$10:$E$29)*'21'!$E$3</f>
        <v>0</v>
      </c>
    </row>
    <row r="129" spans="3:27" ht="15" hidden="1">
      <c r="C129" s="207" t="s">
        <v>433</v>
      </c>
      <c r="D129" s="207" t="s">
        <v>434</v>
      </c>
      <c r="F129" s="336">
        <f t="shared" si="2"/>
        <v>0</v>
      </c>
      <c r="G129" s="208">
        <f>SUMIF('01'!$C$10:$C$29,$C129,'01'!$E$10:$E$29)*'01'!$E$3</f>
        <v>0</v>
      </c>
      <c r="H129" s="208">
        <f>SUMIF('02'!$C$10:$C$28,$C129,'02'!$E$10:$E$28)*'02'!$E$3</f>
        <v>0</v>
      </c>
      <c r="I129" s="208">
        <f>SUMIF('03'!$C$10:$C$29,$C129,'03'!$E$10:$E$29)*'03'!$E$3</f>
        <v>0</v>
      </c>
      <c r="J129" s="208">
        <f>SUMIF('04'!$C$10:$C$26,$C129,'04'!$E$10:$E$26)*'04'!$E$3</f>
        <v>0</v>
      </c>
      <c r="K129" s="208">
        <f>SUMIF('05'!$C$10:$C$29,$C129,'05'!$E$10:$E$29)*'05'!$E$3</f>
        <v>0</v>
      </c>
      <c r="L129" s="208">
        <f>SUMIF('06'!$C$10:$C$29,$C129,'06'!$E$10:$E$29)*'06'!$E$3</f>
        <v>0</v>
      </c>
      <c r="M129" s="208">
        <f>SUMIF('07'!$C$10:$C$26,$C129,'07'!$E$10:$E$26)*'07'!$E$3</f>
        <v>0</v>
      </c>
      <c r="N129" s="208">
        <f>SUMIF('08'!$C$10:$C$29,$C129,'08'!$E$10:$E$29)*'08'!$E$3</f>
        <v>0</v>
      </c>
      <c r="O129" s="208">
        <f>SUMIF('09'!$C$10:$C$29,$C129,'09'!$E$10:$E$29)*'09'!$E$3</f>
        <v>0</v>
      </c>
      <c r="P129" s="208">
        <f>SUMIF('10'!$C$10:$C$29,$C129,'10'!$E$10:$E$29)*'10'!$E$3</f>
        <v>0</v>
      </c>
      <c r="Q129" s="208">
        <f>SUMIF('11'!$C$10:$C$39,$C129,'11'!$E$10:$E$39)*'11'!$E$3</f>
        <v>0</v>
      </c>
      <c r="R129" s="208">
        <f>SUMIF('12'!$C$10:$C$29,$C129,'12'!$E$10:$E$29)*'12'!$E$3</f>
        <v>0</v>
      </c>
      <c r="S129" s="208">
        <f>SUMIF('13'!$C$10:$C$29,$C129,'13'!$E$10:$E$29)*'13'!$E$3</f>
        <v>0</v>
      </c>
      <c r="T129" s="208">
        <f>SUMIF('14'!$C$10:$C$29,$C129,'14'!$E$10:$E$29)*'14'!$E$3</f>
        <v>0</v>
      </c>
      <c r="U129" s="208">
        <f>SUMIF('15'!$C$10:$C$29,$C129,'15'!$E$10:$E$29)*'15'!$E$3</f>
        <v>0</v>
      </c>
      <c r="V129" s="208">
        <f>SUMIF('16'!$C$10:$C$29,$C129,'16'!$E$29:$E129)*'16'!$E$3</f>
        <v>0</v>
      </c>
      <c r="W129" s="208">
        <f>SUMIF('17'!$C$10:$C$29,$C129,'17'!$E$10:$E$29)*'17'!$E$3</f>
        <v>0</v>
      </c>
      <c r="X129" s="208">
        <f>SUMIF('18'!$C$10:$C$29,$C129,'18'!$E$10:$E$29)*'18'!$E$3</f>
        <v>0</v>
      </c>
      <c r="Y129" s="208">
        <f>SUMIF('19'!$C$10:$C$28,$C129,'19'!$E$10:$E$28)*'19'!$E$3</f>
        <v>0</v>
      </c>
      <c r="Z129" s="208">
        <f>SUMIF('20'!$C$10:$C$29,$C129,'20'!$E$10:$E$29)*'20'!$E$3</f>
        <v>0</v>
      </c>
      <c r="AA129" s="208">
        <f>SUMIF('21'!$C$10:$C$29,$C129,'21'!$E$10:$E$29)*'21'!$E$3</f>
        <v>0</v>
      </c>
    </row>
    <row r="130" spans="3:27" ht="15" hidden="1">
      <c r="C130" s="207" t="s">
        <v>435</v>
      </c>
      <c r="D130" s="207" t="s">
        <v>436</v>
      </c>
      <c r="F130" s="336">
        <f t="shared" si="2"/>
        <v>0</v>
      </c>
      <c r="G130" s="208">
        <f>SUMIF('01'!$C$10:$C$29,$C130,'01'!$E$10:$E$29)*'01'!$E$3</f>
        <v>0</v>
      </c>
      <c r="H130" s="208">
        <f>SUMIF('02'!$C$10:$C$28,$C130,'02'!$E$10:$E$28)*'02'!$E$3</f>
        <v>0</v>
      </c>
      <c r="I130" s="208">
        <f>SUMIF('03'!$C$10:$C$29,$C130,'03'!$E$10:$E$29)*'03'!$E$3</f>
        <v>0</v>
      </c>
      <c r="J130" s="208">
        <f>SUMIF('04'!$C$10:$C$26,$C130,'04'!$E$10:$E$26)*'04'!$E$3</f>
        <v>0</v>
      </c>
      <c r="K130" s="208">
        <f>SUMIF('05'!$C$10:$C$29,$C130,'05'!$E$10:$E$29)*'05'!$E$3</f>
        <v>0</v>
      </c>
      <c r="L130" s="208">
        <f>SUMIF('06'!$C$10:$C$29,$C130,'06'!$E$10:$E$29)*'06'!$E$3</f>
        <v>0</v>
      </c>
      <c r="M130" s="208">
        <f>SUMIF('07'!$C$10:$C$26,$C130,'07'!$E$10:$E$26)*'07'!$E$3</f>
        <v>0</v>
      </c>
      <c r="N130" s="208">
        <f>SUMIF('08'!$C$10:$C$29,$C130,'08'!$E$10:$E$29)*'08'!$E$3</f>
        <v>0</v>
      </c>
      <c r="O130" s="208">
        <f>SUMIF('09'!$C$10:$C$29,$C130,'09'!$E$10:$E$29)*'09'!$E$3</f>
        <v>0</v>
      </c>
      <c r="P130" s="208">
        <f>SUMIF('10'!$C$10:$C$29,$C130,'10'!$E$10:$E$29)*'10'!$E$3</f>
        <v>0</v>
      </c>
      <c r="Q130" s="208">
        <f>SUMIF('11'!$C$10:$C$39,$C130,'11'!$E$10:$E$39)*'11'!$E$3</f>
        <v>0</v>
      </c>
      <c r="R130" s="208">
        <f>SUMIF('12'!$C$10:$C$29,$C130,'12'!$E$10:$E$29)*'12'!$E$3</f>
        <v>0</v>
      </c>
      <c r="S130" s="208">
        <f>SUMIF('13'!$C$10:$C$29,$C130,'13'!$E$10:$E$29)*'13'!$E$3</f>
        <v>0</v>
      </c>
      <c r="T130" s="208">
        <f>SUMIF('14'!$C$10:$C$29,$C130,'14'!$E$10:$E$29)*'14'!$E$3</f>
        <v>0</v>
      </c>
      <c r="U130" s="208">
        <f>SUMIF('15'!$C$10:$C$29,$C130,'15'!$E$10:$E$29)*'15'!$E$3</f>
        <v>0</v>
      </c>
      <c r="V130" s="208">
        <f>SUMIF('16'!$C$10:$C$29,$C130,'16'!$E$29:$E130)*'16'!$E$3</f>
        <v>0</v>
      </c>
      <c r="W130" s="208">
        <f>SUMIF('17'!$C$10:$C$29,$C130,'17'!$E$10:$E$29)*'17'!$E$3</f>
        <v>0</v>
      </c>
      <c r="X130" s="208">
        <f>SUMIF('18'!$C$10:$C$29,$C130,'18'!$E$10:$E$29)*'18'!$E$3</f>
        <v>0</v>
      </c>
      <c r="Y130" s="208">
        <f>SUMIF('19'!$C$10:$C$28,$C130,'19'!$E$10:$E$28)*'19'!$E$3</f>
        <v>0</v>
      </c>
      <c r="Z130" s="208">
        <f>SUMIF('20'!$C$10:$C$29,$C130,'20'!$E$10:$E$29)*'20'!$E$3</f>
        <v>0</v>
      </c>
      <c r="AA130" s="208">
        <f>SUMIF('21'!$C$10:$C$29,$C130,'21'!$E$10:$E$29)*'21'!$E$3</f>
        <v>0</v>
      </c>
    </row>
    <row r="131" spans="3:27" ht="15" hidden="1">
      <c r="C131" s="207" t="s">
        <v>437</v>
      </c>
      <c r="D131" s="207" t="s">
        <v>438</v>
      </c>
      <c r="F131" s="336">
        <f t="shared" si="2"/>
        <v>0</v>
      </c>
      <c r="G131" s="208">
        <f>SUMIF('01'!$C$10:$C$29,$C131,'01'!$E$10:$E$29)*'01'!$E$3</f>
        <v>0</v>
      </c>
      <c r="H131" s="208">
        <f>SUMIF('02'!$C$10:$C$28,$C131,'02'!$E$10:$E$28)*'02'!$E$3</f>
        <v>0</v>
      </c>
      <c r="I131" s="208">
        <f>SUMIF('03'!$C$10:$C$29,$C131,'03'!$E$10:$E$29)*'03'!$E$3</f>
        <v>0</v>
      </c>
      <c r="J131" s="208">
        <f>SUMIF('04'!$C$10:$C$26,$C131,'04'!$E$10:$E$26)*'04'!$E$3</f>
        <v>0</v>
      </c>
      <c r="K131" s="208">
        <f>SUMIF('05'!$C$10:$C$29,$C131,'05'!$E$10:$E$29)*'05'!$E$3</f>
        <v>0</v>
      </c>
      <c r="L131" s="208">
        <f>SUMIF('06'!$C$10:$C$29,$C131,'06'!$E$10:$E$29)*'06'!$E$3</f>
        <v>0</v>
      </c>
      <c r="M131" s="208">
        <f>SUMIF('07'!$C$10:$C$26,$C131,'07'!$E$10:$E$26)*'07'!$E$3</f>
        <v>0</v>
      </c>
      <c r="N131" s="208">
        <f>SUMIF('08'!$C$10:$C$29,$C131,'08'!$E$10:$E$29)*'08'!$E$3</f>
        <v>0</v>
      </c>
      <c r="O131" s="208">
        <f>SUMIF('09'!$C$10:$C$29,$C131,'09'!$E$10:$E$29)*'09'!$E$3</f>
        <v>0</v>
      </c>
      <c r="P131" s="208">
        <f>SUMIF('10'!$C$10:$C$29,$C131,'10'!$E$10:$E$29)*'10'!$E$3</f>
        <v>0</v>
      </c>
      <c r="Q131" s="208">
        <f>SUMIF('11'!$C$10:$C$39,$C131,'11'!$E$10:$E$39)*'11'!$E$3</f>
        <v>0</v>
      </c>
      <c r="R131" s="208">
        <f>SUMIF('12'!$C$10:$C$29,$C131,'12'!$E$10:$E$29)*'12'!$E$3</f>
        <v>0</v>
      </c>
      <c r="S131" s="208">
        <f>SUMIF('13'!$C$10:$C$29,$C131,'13'!$E$10:$E$29)*'13'!$E$3</f>
        <v>0</v>
      </c>
      <c r="T131" s="208">
        <f>SUMIF('14'!$C$10:$C$29,$C131,'14'!$E$10:$E$29)*'14'!$E$3</f>
        <v>0</v>
      </c>
      <c r="U131" s="208">
        <f>SUMIF('15'!$C$10:$C$29,$C131,'15'!$E$10:$E$29)*'15'!$E$3</f>
        <v>0</v>
      </c>
      <c r="V131" s="208">
        <f>SUMIF('16'!$C$10:$C$29,$C131,'16'!$E$29:$E131)*'16'!$E$3</f>
        <v>0</v>
      </c>
      <c r="W131" s="208">
        <f>SUMIF('17'!$C$10:$C$29,$C131,'17'!$E$10:$E$29)*'17'!$E$3</f>
        <v>0</v>
      </c>
      <c r="X131" s="208">
        <f>SUMIF('18'!$C$10:$C$29,$C131,'18'!$E$10:$E$29)*'18'!$E$3</f>
        <v>0</v>
      </c>
      <c r="Y131" s="208">
        <f>SUMIF('19'!$C$10:$C$28,$C131,'19'!$E$10:$E$28)*'19'!$E$3</f>
        <v>0</v>
      </c>
      <c r="Z131" s="208">
        <f>SUMIF('20'!$C$10:$C$29,$C131,'20'!$E$10:$E$29)*'20'!$E$3</f>
        <v>0</v>
      </c>
      <c r="AA131" s="208">
        <f>SUMIF('21'!$C$10:$C$29,$C131,'21'!$E$10:$E$29)*'21'!$E$3</f>
        <v>0</v>
      </c>
    </row>
    <row r="132" spans="3:27" ht="15" hidden="1">
      <c r="C132" s="207" t="s">
        <v>439</v>
      </c>
      <c r="D132" s="207" t="s">
        <v>440</v>
      </c>
      <c r="F132" s="336">
        <f t="shared" si="2"/>
        <v>0</v>
      </c>
      <c r="G132" s="208">
        <f>SUMIF('01'!$C$10:$C$29,$C132,'01'!$E$10:$E$29)*'01'!$E$3</f>
        <v>0</v>
      </c>
      <c r="H132" s="208">
        <f>SUMIF('02'!$C$10:$C$28,$C132,'02'!$E$10:$E$28)*'02'!$E$3</f>
        <v>0</v>
      </c>
      <c r="I132" s="208">
        <f>SUMIF('03'!$C$10:$C$29,$C132,'03'!$E$10:$E$29)*'03'!$E$3</f>
        <v>0</v>
      </c>
      <c r="J132" s="208">
        <f>SUMIF('04'!$C$10:$C$26,$C132,'04'!$E$10:$E$26)*'04'!$E$3</f>
        <v>0</v>
      </c>
      <c r="K132" s="208">
        <f>SUMIF('05'!$C$10:$C$29,$C132,'05'!$E$10:$E$29)*'05'!$E$3</f>
        <v>0</v>
      </c>
      <c r="L132" s="208">
        <f>SUMIF('06'!$C$10:$C$29,$C132,'06'!$E$10:$E$29)*'06'!$E$3</f>
        <v>0</v>
      </c>
      <c r="M132" s="208">
        <f>SUMIF('07'!$C$10:$C$26,$C132,'07'!$E$10:$E$26)*'07'!$E$3</f>
        <v>0</v>
      </c>
      <c r="N132" s="208">
        <f>SUMIF('08'!$C$10:$C$29,$C132,'08'!$E$10:$E$29)*'08'!$E$3</f>
        <v>0</v>
      </c>
      <c r="O132" s="208">
        <f>SUMIF('09'!$C$10:$C$29,$C132,'09'!$E$10:$E$29)*'09'!$E$3</f>
        <v>0</v>
      </c>
      <c r="P132" s="208">
        <f>SUMIF('10'!$C$10:$C$29,$C132,'10'!$E$10:$E$29)*'10'!$E$3</f>
        <v>0</v>
      </c>
      <c r="Q132" s="208">
        <f>SUMIF('11'!$C$10:$C$39,$C132,'11'!$E$10:$E$39)*'11'!$E$3</f>
        <v>0</v>
      </c>
      <c r="R132" s="208">
        <f>SUMIF('12'!$C$10:$C$29,$C132,'12'!$E$10:$E$29)*'12'!$E$3</f>
        <v>0</v>
      </c>
      <c r="S132" s="208">
        <f>SUMIF('13'!$C$10:$C$29,$C132,'13'!$E$10:$E$29)*'13'!$E$3</f>
        <v>0</v>
      </c>
      <c r="T132" s="208">
        <f>SUMIF('14'!$C$10:$C$29,$C132,'14'!$E$10:$E$29)*'14'!$E$3</f>
        <v>0</v>
      </c>
      <c r="U132" s="208">
        <f>SUMIF('15'!$C$10:$C$29,$C132,'15'!$E$10:$E$29)*'15'!$E$3</f>
        <v>0</v>
      </c>
      <c r="V132" s="208">
        <f>SUMIF('16'!$C$10:$C$29,$C132,'16'!$E$29:$E132)*'16'!$E$3</f>
        <v>0</v>
      </c>
      <c r="W132" s="208">
        <f>SUMIF('17'!$C$10:$C$29,$C132,'17'!$E$10:$E$29)*'17'!$E$3</f>
        <v>0</v>
      </c>
      <c r="X132" s="208">
        <f>SUMIF('18'!$C$10:$C$29,$C132,'18'!$E$10:$E$29)*'18'!$E$3</f>
        <v>0</v>
      </c>
      <c r="Y132" s="208">
        <f>SUMIF('19'!$C$10:$C$28,$C132,'19'!$E$10:$E$28)*'19'!$E$3</f>
        <v>0</v>
      </c>
      <c r="Z132" s="208">
        <f>SUMIF('20'!$C$10:$C$29,$C132,'20'!$E$10:$E$29)*'20'!$E$3</f>
        <v>0</v>
      </c>
      <c r="AA132" s="208">
        <f>SUMIF('21'!$C$10:$C$29,$C132,'21'!$E$10:$E$29)*'21'!$E$3</f>
        <v>0</v>
      </c>
    </row>
    <row r="133" spans="3:27" ht="15" hidden="1">
      <c r="C133" s="207" t="s">
        <v>441</v>
      </c>
      <c r="D133" s="207" t="s">
        <v>442</v>
      </c>
      <c r="F133" s="336">
        <f t="shared" si="2"/>
        <v>0</v>
      </c>
      <c r="G133" s="208">
        <f>SUMIF('01'!$C$10:$C$29,$C133,'01'!$E$10:$E$29)*'01'!$E$3</f>
        <v>0</v>
      </c>
      <c r="H133" s="208">
        <f>SUMIF('02'!$C$10:$C$28,$C133,'02'!$E$10:$E$28)*'02'!$E$3</f>
        <v>0</v>
      </c>
      <c r="I133" s="208">
        <f>SUMIF('03'!$C$10:$C$29,$C133,'03'!$E$10:$E$29)*'03'!$E$3</f>
        <v>0</v>
      </c>
      <c r="J133" s="208">
        <f>SUMIF('04'!$C$10:$C$26,$C133,'04'!$E$10:$E$26)*'04'!$E$3</f>
        <v>0</v>
      </c>
      <c r="K133" s="208">
        <f>SUMIF('05'!$C$10:$C$29,$C133,'05'!$E$10:$E$29)*'05'!$E$3</f>
        <v>0</v>
      </c>
      <c r="L133" s="208">
        <f>SUMIF('06'!$C$10:$C$29,$C133,'06'!$E$10:$E$29)*'06'!$E$3</f>
        <v>0</v>
      </c>
      <c r="M133" s="208">
        <f>SUMIF('07'!$C$10:$C$26,$C133,'07'!$E$10:$E$26)*'07'!$E$3</f>
        <v>0</v>
      </c>
      <c r="N133" s="208">
        <f>SUMIF('08'!$C$10:$C$29,$C133,'08'!$E$10:$E$29)*'08'!$E$3</f>
        <v>0</v>
      </c>
      <c r="O133" s="208">
        <f>SUMIF('09'!$C$10:$C$29,$C133,'09'!$E$10:$E$29)*'09'!$E$3</f>
        <v>0</v>
      </c>
      <c r="P133" s="208">
        <f>SUMIF('10'!$C$10:$C$29,$C133,'10'!$E$10:$E$29)*'10'!$E$3</f>
        <v>0</v>
      </c>
      <c r="Q133" s="208">
        <f>SUMIF('11'!$C$10:$C$39,$C133,'11'!$E$10:$E$39)*'11'!$E$3</f>
        <v>0</v>
      </c>
      <c r="R133" s="208">
        <f>SUMIF('12'!$C$10:$C$29,$C133,'12'!$E$10:$E$29)*'12'!$E$3</f>
        <v>0</v>
      </c>
      <c r="S133" s="208">
        <f>SUMIF('13'!$C$10:$C$29,$C133,'13'!$E$10:$E$29)*'13'!$E$3</f>
        <v>0</v>
      </c>
      <c r="T133" s="208">
        <f>SUMIF('14'!$C$10:$C$29,$C133,'14'!$E$10:$E$29)*'14'!$E$3</f>
        <v>0</v>
      </c>
      <c r="U133" s="208">
        <f>SUMIF('15'!$C$10:$C$29,$C133,'15'!$E$10:$E$29)*'15'!$E$3</f>
        <v>0</v>
      </c>
      <c r="V133" s="208">
        <f>SUMIF('16'!$C$10:$C$29,$C133,'16'!$E$29:$E133)*'16'!$E$3</f>
        <v>0</v>
      </c>
      <c r="W133" s="208">
        <f>SUMIF('17'!$C$10:$C$29,$C133,'17'!$E$10:$E$29)*'17'!$E$3</f>
        <v>0</v>
      </c>
      <c r="X133" s="208">
        <f>SUMIF('18'!$C$10:$C$29,$C133,'18'!$E$10:$E$29)*'18'!$E$3</f>
        <v>0</v>
      </c>
      <c r="Y133" s="208">
        <f>SUMIF('19'!$C$10:$C$28,$C133,'19'!$E$10:$E$28)*'19'!$E$3</f>
        <v>0</v>
      </c>
      <c r="Z133" s="208">
        <f>SUMIF('20'!$C$10:$C$29,$C133,'20'!$E$10:$E$29)*'20'!$E$3</f>
        <v>0</v>
      </c>
      <c r="AA133" s="208">
        <f>SUMIF('21'!$C$10:$C$29,$C133,'21'!$E$10:$E$29)*'21'!$E$3</f>
        <v>0</v>
      </c>
    </row>
    <row r="134" spans="3:27" ht="15" hidden="1">
      <c r="C134" s="207" t="s">
        <v>443</v>
      </c>
      <c r="D134" s="207" t="s">
        <v>444</v>
      </c>
      <c r="F134" s="336">
        <f t="shared" si="2"/>
        <v>0</v>
      </c>
      <c r="G134" s="208">
        <f>SUMIF('01'!$C$10:$C$29,$C134,'01'!$E$10:$E$29)*'01'!$E$3</f>
        <v>0</v>
      </c>
      <c r="H134" s="208">
        <f>SUMIF('02'!$C$10:$C$28,$C134,'02'!$E$10:$E$28)*'02'!$E$3</f>
        <v>0</v>
      </c>
      <c r="I134" s="208">
        <f>SUMIF('03'!$C$10:$C$29,$C134,'03'!$E$10:$E$29)*'03'!$E$3</f>
        <v>0</v>
      </c>
      <c r="J134" s="208">
        <f>SUMIF('04'!$C$10:$C$26,$C134,'04'!$E$10:$E$26)*'04'!$E$3</f>
        <v>0</v>
      </c>
      <c r="K134" s="208">
        <f>SUMIF('05'!$C$10:$C$29,$C134,'05'!$E$10:$E$29)*'05'!$E$3</f>
        <v>0</v>
      </c>
      <c r="L134" s="208">
        <f>SUMIF('06'!$C$10:$C$29,$C134,'06'!$E$10:$E$29)*'06'!$E$3</f>
        <v>0</v>
      </c>
      <c r="M134" s="208">
        <f>SUMIF('07'!$C$10:$C$26,$C134,'07'!$E$10:$E$26)*'07'!$E$3</f>
        <v>0</v>
      </c>
      <c r="N134" s="208">
        <f>SUMIF('08'!$C$10:$C$29,$C134,'08'!$E$10:$E$29)*'08'!$E$3</f>
        <v>0</v>
      </c>
      <c r="O134" s="208">
        <f>SUMIF('09'!$C$10:$C$29,$C134,'09'!$E$10:$E$29)*'09'!$E$3</f>
        <v>0</v>
      </c>
      <c r="P134" s="208">
        <f>SUMIF('10'!$C$10:$C$29,$C134,'10'!$E$10:$E$29)*'10'!$E$3</f>
        <v>0</v>
      </c>
      <c r="Q134" s="208">
        <f>SUMIF('11'!$C$10:$C$39,$C134,'11'!$E$10:$E$39)*'11'!$E$3</f>
        <v>0</v>
      </c>
      <c r="R134" s="208">
        <f>SUMIF('12'!$C$10:$C$29,$C134,'12'!$E$10:$E$29)*'12'!$E$3</f>
        <v>0</v>
      </c>
      <c r="S134" s="208">
        <f>SUMIF('13'!$C$10:$C$29,$C134,'13'!$E$10:$E$29)*'13'!$E$3</f>
        <v>0</v>
      </c>
      <c r="T134" s="208">
        <f>SUMIF('14'!$C$10:$C$29,$C134,'14'!$E$10:$E$29)*'14'!$E$3</f>
        <v>0</v>
      </c>
      <c r="U134" s="208">
        <f>SUMIF('15'!$C$10:$C$29,$C134,'15'!$E$10:$E$29)*'15'!$E$3</f>
        <v>0</v>
      </c>
      <c r="V134" s="208">
        <f>SUMIF('16'!$C$10:$C$29,$C134,'16'!$E$29:$E134)*'16'!$E$3</f>
        <v>0</v>
      </c>
      <c r="W134" s="208">
        <f>SUMIF('17'!$C$10:$C$29,$C134,'17'!$E$10:$E$29)*'17'!$E$3</f>
        <v>0</v>
      </c>
      <c r="X134" s="208">
        <f>SUMIF('18'!$C$10:$C$29,$C134,'18'!$E$10:$E$29)*'18'!$E$3</f>
        <v>0</v>
      </c>
      <c r="Y134" s="208">
        <f>SUMIF('19'!$C$10:$C$28,$C134,'19'!$E$10:$E$28)*'19'!$E$3</f>
        <v>0</v>
      </c>
      <c r="Z134" s="208">
        <f>SUMIF('20'!$C$10:$C$29,$C134,'20'!$E$10:$E$29)*'20'!$E$3</f>
        <v>0</v>
      </c>
      <c r="AA134" s="208">
        <f>SUMIF('21'!$C$10:$C$29,$C134,'21'!$E$10:$E$29)*'21'!$E$3</f>
        <v>0</v>
      </c>
    </row>
    <row r="135" spans="3:27" ht="15" hidden="1">
      <c r="C135" s="207" t="s">
        <v>445</v>
      </c>
      <c r="D135" s="207" t="s">
        <v>446</v>
      </c>
      <c r="F135" s="336">
        <f t="shared" si="2"/>
        <v>0</v>
      </c>
      <c r="G135" s="208">
        <f>SUMIF('01'!$C$10:$C$29,$C135,'01'!$E$10:$E$29)*'01'!$E$3</f>
        <v>0</v>
      </c>
      <c r="H135" s="208">
        <f>SUMIF('02'!$C$10:$C$28,$C135,'02'!$E$10:$E$28)*'02'!$E$3</f>
        <v>0</v>
      </c>
      <c r="I135" s="208">
        <f>SUMIF('03'!$C$10:$C$29,$C135,'03'!$E$10:$E$29)*'03'!$E$3</f>
        <v>0</v>
      </c>
      <c r="J135" s="208">
        <f>SUMIF('04'!$C$10:$C$26,$C135,'04'!$E$10:$E$26)*'04'!$E$3</f>
        <v>0</v>
      </c>
      <c r="K135" s="208">
        <f>SUMIF('05'!$C$10:$C$29,$C135,'05'!$E$10:$E$29)*'05'!$E$3</f>
        <v>0</v>
      </c>
      <c r="L135" s="208">
        <f>SUMIF('06'!$C$10:$C$29,$C135,'06'!$E$10:$E$29)*'06'!$E$3</f>
        <v>0</v>
      </c>
      <c r="M135" s="208">
        <f>SUMIF('07'!$C$10:$C$26,$C135,'07'!$E$10:$E$26)*'07'!$E$3</f>
        <v>0</v>
      </c>
      <c r="N135" s="208">
        <f>SUMIF('08'!$C$10:$C$29,$C135,'08'!$E$10:$E$29)*'08'!$E$3</f>
        <v>0</v>
      </c>
      <c r="O135" s="208">
        <f>SUMIF('09'!$C$10:$C$29,$C135,'09'!$E$10:$E$29)*'09'!$E$3</f>
        <v>0</v>
      </c>
      <c r="P135" s="208">
        <f>SUMIF('10'!$C$10:$C$29,$C135,'10'!$E$10:$E$29)*'10'!$E$3</f>
        <v>0</v>
      </c>
      <c r="Q135" s="208">
        <f>SUMIF('11'!$C$10:$C$39,$C135,'11'!$E$10:$E$39)*'11'!$E$3</f>
        <v>0</v>
      </c>
      <c r="R135" s="208">
        <f>SUMIF('12'!$C$10:$C$29,$C135,'12'!$E$10:$E$29)*'12'!$E$3</f>
        <v>0</v>
      </c>
      <c r="S135" s="208">
        <f>SUMIF('13'!$C$10:$C$29,$C135,'13'!$E$10:$E$29)*'13'!$E$3</f>
        <v>0</v>
      </c>
      <c r="T135" s="208">
        <f>SUMIF('14'!$C$10:$C$29,$C135,'14'!$E$10:$E$29)*'14'!$E$3</f>
        <v>0</v>
      </c>
      <c r="U135" s="208">
        <f>SUMIF('15'!$C$10:$C$29,$C135,'15'!$E$10:$E$29)*'15'!$E$3</f>
        <v>0</v>
      </c>
      <c r="V135" s="208">
        <f>SUMIF('16'!$C$10:$C$29,$C135,'16'!$E$29:$E135)*'16'!$E$3</f>
        <v>0</v>
      </c>
      <c r="W135" s="208">
        <f>SUMIF('17'!$C$10:$C$29,$C135,'17'!$E$10:$E$29)*'17'!$E$3</f>
        <v>0</v>
      </c>
      <c r="X135" s="208">
        <f>SUMIF('18'!$C$10:$C$29,$C135,'18'!$E$10:$E$29)*'18'!$E$3</f>
        <v>0</v>
      </c>
      <c r="Y135" s="208">
        <f>SUMIF('19'!$C$10:$C$28,$C135,'19'!$E$10:$E$28)*'19'!$E$3</f>
        <v>0</v>
      </c>
      <c r="Z135" s="208">
        <f>SUMIF('20'!$C$10:$C$29,$C135,'20'!$E$10:$E$29)*'20'!$E$3</f>
        <v>0</v>
      </c>
      <c r="AA135" s="208">
        <f>SUMIF('21'!$C$10:$C$29,$C135,'21'!$E$10:$E$29)*'21'!$E$3</f>
        <v>0</v>
      </c>
    </row>
    <row r="136" spans="3:27" ht="15" hidden="1">
      <c r="C136" s="207" t="s">
        <v>447</v>
      </c>
      <c r="D136" s="207" t="s">
        <v>448</v>
      </c>
      <c r="F136" s="336">
        <f t="shared" si="2"/>
        <v>0</v>
      </c>
      <c r="G136" s="208">
        <f>SUMIF('01'!$C$10:$C$29,$C136,'01'!$E$10:$E$29)*'01'!$E$3</f>
        <v>0</v>
      </c>
      <c r="H136" s="208">
        <f>SUMIF('02'!$C$10:$C$28,$C136,'02'!$E$10:$E$28)*'02'!$E$3</f>
        <v>0</v>
      </c>
      <c r="I136" s="208">
        <f>SUMIF('03'!$C$10:$C$29,$C136,'03'!$E$10:$E$29)*'03'!$E$3</f>
        <v>0</v>
      </c>
      <c r="J136" s="208">
        <f>SUMIF('04'!$C$10:$C$26,$C136,'04'!$E$10:$E$26)*'04'!$E$3</f>
        <v>0</v>
      </c>
      <c r="K136" s="208">
        <f>SUMIF('05'!$C$10:$C$29,$C136,'05'!$E$10:$E$29)*'05'!$E$3</f>
        <v>0</v>
      </c>
      <c r="L136" s="208">
        <f>SUMIF('06'!$C$10:$C$29,$C136,'06'!$E$10:$E$29)*'06'!$E$3</f>
        <v>0</v>
      </c>
      <c r="M136" s="208">
        <f>SUMIF('07'!$C$10:$C$26,$C136,'07'!$E$10:$E$26)*'07'!$E$3</f>
        <v>0</v>
      </c>
      <c r="N136" s="208">
        <f>SUMIF('08'!$C$10:$C$29,$C136,'08'!$E$10:$E$29)*'08'!$E$3</f>
        <v>0</v>
      </c>
      <c r="O136" s="208">
        <f>SUMIF('09'!$C$10:$C$29,$C136,'09'!$E$10:$E$29)*'09'!$E$3</f>
        <v>0</v>
      </c>
      <c r="P136" s="208">
        <f>SUMIF('10'!$C$10:$C$29,$C136,'10'!$E$10:$E$29)*'10'!$E$3</f>
        <v>0</v>
      </c>
      <c r="Q136" s="208">
        <f>SUMIF('11'!$C$10:$C$39,$C136,'11'!$E$10:$E$39)*'11'!$E$3</f>
        <v>0</v>
      </c>
      <c r="R136" s="208">
        <f>SUMIF('12'!$C$10:$C$29,$C136,'12'!$E$10:$E$29)*'12'!$E$3</f>
        <v>0</v>
      </c>
      <c r="S136" s="208">
        <f>SUMIF('13'!$C$10:$C$29,$C136,'13'!$E$10:$E$29)*'13'!$E$3</f>
        <v>0</v>
      </c>
      <c r="T136" s="208">
        <f>SUMIF('14'!$C$10:$C$29,$C136,'14'!$E$10:$E$29)*'14'!$E$3</f>
        <v>0</v>
      </c>
      <c r="U136" s="208">
        <f>SUMIF('15'!$C$10:$C$29,$C136,'15'!$E$10:$E$29)*'15'!$E$3</f>
        <v>0</v>
      </c>
      <c r="V136" s="208">
        <f>SUMIF('16'!$C$10:$C$29,$C136,'16'!$E$29:$E136)*'16'!$E$3</f>
        <v>0</v>
      </c>
      <c r="W136" s="208">
        <f>SUMIF('17'!$C$10:$C$29,$C136,'17'!$E$10:$E$29)*'17'!$E$3</f>
        <v>0</v>
      </c>
      <c r="X136" s="208">
        <f>SUMIF('18'!$C$10:$C$29,$C136,'18'!$E$10:$E$29)*'18'!$E$3</f>
        <v>0</v>
      </c>
      <c r="Y136" s="208">
        <f>SUMIF('19'!$C$10:$C$28,$C136,'19'!$E$10:$E$28)*'19'!$E$3</f>
        <v>0</v>
      </c>
      <c r="Z136" s="208">
        <f>SUMIF('20'!$C$10:$C$29,$C136,'20'!$E$10:$E$29)*'20'!$E$3</f>
        <v>0</v>
      </c>
      <c r="AA136" s="208">
        <f>SUMIF('21'!$C$10:$C$29,$C136,'21'!$E$10:$E$29)*'21'!$E$3</f>
        <v>0</v>
      </c>
    </row>
    <row r="137" spans="3:27" ht="15" hidden="1">
      <c r="C137" s="207" t="s">
        <v>449</v>
      </c>
      <c r="D137" s="207" t="s">
        <v>450</v>
      </c>
      <c r="F137" s="336">
        <f t="shared" si="2"/>
        <v>0</v>
      </c>
      <c r="G137" s="208">
        <f>SUMIF('01'!$C$10:$C$29,$C137,'01'!$E$10:$E$29)*'01'!$E$3</f>
        <v>0</v>
      </c>
      <c r="H137" s="208">
        <f>SUMIF('02'!$C$10:$C$28,$C137,'02'!$E$10:$E$28)*'02'!$E$3</f>
        <v>0</v>
      </c>
      <c r="I137" s="208">
        <f>SUMIF('03'!$C$10:$C$29,$C137,'03'!$E$10:$E$29)*'03'!$E$3</f>
        <v>0</v>
      </c>
      <c r="J137" s="208">
        <f>SUMIF('04'!$C$10:$C$26,$C137,'04'!$E$10:$E$26)*'04'!$E$3</f>
        <v>0</v>
      </c>
      <c r="K137" s="208">
        <f>SUMIF('05'!$C$10:$C$29,$C137,'05'!$E$10:$E$29)*'05'!$E$3</f>
        <v>0</v>
      </c>
      <c r="L137" s="208">
        <f>SUMIF('06'!$C$10:$C$29,$C137,'06'!$E$10:$E$29)*'06'!$E$3</f>
        <v>0</v>
      </c>
      <c r="M137" s="208">
        <f>SUMIF('07'!$C$10:$C$26,$C137,'07'!$E$10:$E$26)*'07'!$E$3</f>
        <v>0</v>
      </c>
      <c r="N137" s="208">
        <f>SUMIF('08'!$C$10:$C$29,$C137,'08'!$E$10:$E$29)*'08'!$E$3</f>
        <v>0</v>
      </c>
      <c r="O137" s="208">
        <f>SUMIF('09'!$C$10:$C$29,$C137,'09'!$E$10:$E$29)*'09'!$E$3</f>
        <v>0</v>
      </c>
      <c r="P137" s="208">
        <f>SUMIF('10'!$C$10:$C$29,$C137,'10'!$E$10:$E$29)*'10'!$E$3</f>
        <v>0</v>
      </c>
      <c r="Q137" s="208">
        <f>SUMIF('11'!$C$10:$C$39,$C137,'11'!$E$10:$E$39)*'11'!$E$3</f>
        <v>0</v>
      </c>
      <c r="R137" s="208">
        <f>SUMIF('12'!$C$10:$C$29,$C137,'12'!$E$10:$E$29)*'12'!$E$3</f>
        <v>0</v>
      </c>
      <c r="S137" s="208">
        <f>SUMIF('13'!$C$10:$C$29,$C137,'13'!$E$10:$E$29)*'13'!$E$3</f>
        <v>0</v>
      </c>
      <c r="T137" s="208">
        <f>SUMIF('14'!$C$10:$C$29,$C137,'14'!$E$10:$E$29)*'14'!$E$3</f>
        <v>0</v>
      </c>
      <c r="U137" s="208">
        <f>SUMIF('15'!$C$10:$C$29,$C137,'15'!$E$10:$E$29)*'15'!$E$3</f>
        <v>0</v>
      </c>
      <c r="V137" s="208">
        <f>SUMIF('16'!$C$10:$C$29,$C137,'16'!$E$29:$E137)*'16'!$E$3</f>
        <v>0</v>
      </c>
      <c r="W137" s="208">
        <f>SUMIF('17'!$C$10:$C$29,$C137,'17'!$E$10:$E$29)*'17'!$E$3</f>
        <v>0</v>
      </c>
      <c r="X137" s="208">
        <f>SUMIF('18'!$C$10:$C$29,$C137,'18'!$E$10:$E$29)*'18'!$E$3</f>
        <v>0</v>
      </c>
      <c r="Y137" s="208">
        <f>SUMIF('19'!$C$10:$C$28,$C137,'19'!$E$10:$E$28)*'19'!$E$3</f>
        <v>0</v>
      </c>
      <c r="Z137" s="208">
        <f>SUMIF('20'!$C$10:$C$29,$C137,'20'!$E$10:$E$29)*'20'!$E$3</f>
        <v>0</v>
      </c>
      <c r="AA137" s="208">
        <f>SUMIF('21'!$C$10:$C$29,$C137,'21'!$E$10:$E$29)*'21'!$E$3</f>
        <v>0</v>
      </c>
    </row>
    <row r="138" spans="3:27" ht="15" hidden="1">
      <c r="C138" s="207" t="s">
        <v>451</v>
      </c>
      <c r="D138" s="207" t="s">
        <v>452</v>
      </c>
      <c r="F138" s="336">
        <f t="shared" si="2"/>
        <v>0</v>
      </c>
      <c r="G138" s="208">
        <f>SUMIF('01'!$C$10:$C$29,$C138,'01'!$E$10:$E$29)*'01'!$E$3</f>
        <v>0</v>
      </c>
      <c r="H138" s="208">
        <f>SUMIF('02'!$C$10:$C$28,$C138,'02'!$E$10:$E$28)*'02'!$E$3</f>
        <v>0</v>
      </c>
      <c r="I138" s="208">
        <f>SUMIF('03'!$C$10:$C$29,$C138,'03'!$E$10:$E$29)*'03'!$E$3</f>
        <v>0</v>
      </c>
      <c r="J138" s="208">
        <f>SUMIF('04'!$C$10:$C$26,$C138,'04'!$E$10:$E$26)*'04'!$E$3</f>
        <v>0</v>
      </c>
      <c r="K138" s="208">
        <f>SUMIF('05'!$C$10:$C$29,$C138,'05'!$E$10:$E$29)*'05'!$E$3</f>
        <v>0</v>
      </c>
      <c r="L138" s="208">
        <f>SUMIF('06'!$C$10:$C$29,$C138,'06'!$E$10:$E$29)*'06'!$E$3</f>
        <v>0</v>
      </c>
      <c r="M138" s="208">
        <f>SUMIF('07'!$C$10:$C$26,$C138,'07'!$E$10:$E$26)*'07'!$E$3</f>
        <v>0</v>
      </c>
      <c r="N138" s="208">
        <f>SUMIF('08'!$C$10:$C$29,$C138,'08'!$E$10:$E$29)*'08'!$E$3</f>
        <v>0</v>
      </c>
      <c r="O138" s="208">
        <f>SUMIF('09'!$C$10:$C$29,$C138,'09'!$E$10:$E$29)*'09'!$E$3</f>
        <v>0</v>
      </c>
      <c r="P138" s="208">
        <f>SUMIF('10'!$C$10:$C$29,$C138,'10'!$E$10:$E$29)*'10'!$E$3</f>
        <v>0</v>
      </c>
      <c r="Q138" s="208">
        <f>SUMIF('11'!$C$10:$C$39,$C138,'11'!$E$10:$E$39)*'11'!$E$3</f>
        <v>0</v>
      </c>
      <c r="R138" s="208">
        <f>SUMIF('12'!$C$10:$C$29,$C138,'12'!$E$10:$E$29)*'12'!$E$3</f>
        <v>0</v>
      </c>
      <c r="S138" s="208">
        <f>SUMIF('13'!$C$10:$C$29,$C138,'13'!$E$10:$E$29)*'13'!$E$3</f>
        <v>0</v>
      </c>
      <c r="T138" s="208">
        <f>SUMIF('14'!$C$10:$C$29,$C138,'14'!$E$10:$E$29)*'14'!$E$3</f>
        <v>0</v>
      </c>
      <c r="U138" s="208">
        <f>SUMIF('15'!$C$10:$C$29,$C138,'15'!$E$10:$E$29)*'15'!$E$3</f>
        <v>0</v>
      </c>
      <c r="V138" s="208">
        <f>SUMIF('16'!$C$10:$C$29,$C138,'16'!$E$29:$E138)*'16'!$E$3</f>
        <v>0</v>
      </c>
      <c r="W138" s="208">
        <f>SUMIF('17'!$C$10:$C$29,$C138,'17'!$E$10:$E$29)*'17'!$E$3</f>
        <v>0</v>
      </c>
      <c r="X138" s="208">
        <f>SUMIF('18'!$C$10:$C$29,$C138,'18'!$E$10:$E$29)*'18'!$E$3</f>
        <v>0</v>
      </c>
      <c r="Y138" s="208">
        <f>SUMIF('19'!$C$10:$C$28,$C138,'19'!$E$10:$E$28)*'19'!$E$3</f>
        <v>0</v>
      </c>
      <c r="Z138" s="208">
        <f>SUMIF('20'!$C$10:$C$29,$C138,'20'!$E$10:$E$29)*'20'!$E$3</f>
        <v>0</v>
      </c>
      <c r="AA138" s="208">
        <f>SUMIF('21'!$C$10:$C$29,$C138,'21'!$E$10:$E$29)*'21'!$E$3</f>
        <v>0</v>
      </c>
    </row>
    <row r="139" spans="3:27" ht="15" hidden="1">
      <c r="C139" s="207" t="s">
        <v>453</v>
      </c>
      <c r="D139" s="207" t="s">
        <v>454</v>
      </c>
      <c r="F139" s="336">
        <f t="shared" si="2"/>
        <v>0</v>
      </c>
      <c r="G139" s="208">
        <f>SUMIF('01'!$C$10:$C$29,$C139,'01'!$E$10:$E$29)*'01'!$E$3</f>
        <v>0</v>
      </c>
      <c r="H139" s="208">
        <f>SUMIF('02'!$C$10:$C$28,$C139,'02'!$E$10:$E$28)*'02'!$E$3</f>
        <v>0</v>
      </c>
      <c r="I139" s="208">
        <f>SUMIF('03'!$C$10:$C$29,$C139,'03'!$E$10:$E$29)*'03'!$E$3</f>
        <v>0</v>
      </c>
      <c r="J139" s="208">
        <f>SUMIF('04'!$C$10:$C$26,$C139,'04'!$E$10:$E$26)*'04'!$E$3</f>
        <v>0</v>
      </c>
      <c r="K139" s="208">
        <f>SUMIF('05'!$C$10:$C$29,$C139,'05'!$E$10:$E$29)*'05'!$E$3</f>
        <v>0</v>
      </c>
      <c r="L139" s="208">
        <f>SUMIF('06'!$C$10:$C$29,$C139,'06'!$E$10:$E$29)*'06'!$E$3</f>
        <v>0</v>
      </c>
      <c r="M139" s="208">
        <f>SUMIF('07'!$C$10:$C$26,$C139,'07'!$E$10:$E$26)*'07'!$E$3</f>
        <v>0</v>
      </c>
      <c r="N139" s="208">
        <f>SUMIF('08'!$C$10:$C$29,$C139,'08'!$E$10:$E$29)*'08'!$E$3</f>
        <v>0</v>
      </c>
      <c r="O139" s="208">
        <f>SUMIF('09'!$C$10:$C$29,$C139,'09'!$E$10:$E$29)*'09'!$E$3</f>
        <v>0</v>
      </c>
      <c r="P139" s="208">
        <f>SUMIF('10'!$C$10:$C$29,$C139,'10'!$E$10:$E$29)*'10'!$E$3</f>
        <v>0</v>
      </c>
      <c r="Q139" s="208">
        <f>SUMIF('11'!$C$10:$C$39,$C139,'11'!$E$10:$E$39)*'11'!$E$3</f>
        <v>0</v>
      </c>
      <c r="R139" s="208">
        <f>SUMIF('12'!$C$10:$C$29,$C139,'12'!$E$10:$E$29)*'12'!$E$3</f>
        <v>0</v>
      </c>
      <c r="S139" s="208">
        <f>SUMIF('13'!$C$10:$C$29,$C139,'13'!$E$10:$E$29)*'13'!$E$3</f>
        <v>0</v>
      </c>
      <c r="T139" s="208">
        <f>SUMIF('14'!$C$10:$C$29,$C139,'14'!$E$10:$E$29)*'14'!$E$3</f>
        <v>0</v>
      </c>
      <c r="U139" s="208">
        <f>SUMIF('15'!$C$10:$C$29,$C139,'15'!$E$10:$E$29)*'15'!$E$3</f>
        <v>0</v>
      </c>
      <c r="V139" s="208">
        <f>SUMIF('16'!$C$10:$C$29,$C139,'16'!$E$29:$E139)*'16'!$E$3</f>
        <v>0</v>
      </c>
      <c r="W139" s="208">
        <f>SUMIF('17'!$C$10:$C$29,$C139,'17'!$E$10:$E$29)*'17'!$E$3</f>
        <v>0</v>
      </c>
      <c r="X139" s="208">
        <f>SUMIF('18'!$C$10:$C$29,$C139,'18'!$E$10:$E$29)*'18'!$E$3</f>
        <v>0</v>
      </c>
      <c r="Y139" s="208">
        <f>SUMIF('19'!$C$10:$C$28,$C139,'19'!$E$10:$E$28)*'19'!$E$3</f>
        <v>0</v>
      </c>
      <c r="Z139" s="208">
        <f>SUMIF('20'!$C$10:$C$29,$C139,'20'!$E$10:$E$29)*'20'!$E$3</f>
        <v>0</v>
      </c>
      <c r="AA139" s="208">
        <f>SUMIF('21'!$C$10:$C$29,$C139,'21'!$E$10:$E$29)*'21'!$E$3</f>
        <v>0</v>
      </c>
    </row>
    <row r="140" spans="3:27" ht="15" hidden="1">
      <c r="C140" s="207" t="s">
        <v>455</v>
      </c>
      <c r="D140" s="207" t="s">
        <v>456</v>
      </c>
      <c r="F140" s="336">
        <f t="shared" ref="F140:F203" si="3">SUM(G140:AA140)</f>
        <v>0</v>
      </c>
      <c r="G140" s="208">
        <f>SUMIF('01'!$C$10:$C$29,$C140,'01'!$E$10:$E$29)*'01'!$E$3</f>
        <v>0</v>
      </c>
      <c r="H140" s="208">
        <f>SUMIF('02'!$C$10:$C$28,$C140,'02'!$E$10:$E$28)*'02'!$E$3</f>
        <v>0</v>
      </c>
      <c r="I140" s="208">
        <f>SUMIF('03'!$C$10:$C$29,$C140,'03'!$E$10:$E$29)*'03'!$E$3</f>
        <v>0</v>
      </c>
      <c r="J140" s="208">
        <f>SUMIF('04'!$C$10:$C$26,$C140,'04'!$E$10:$E$26)*'04'!$E$3</f>
        <v>0</v>
      </c>
      <c r="K140" s="208">
        <f>SUMIF('05'!$C$10:$C$29,$C140,'05'!$E$10:$E$29)*'05'!$E$3</f>
        <v>0</v>
      </c>
      <c r="L140" s="208">
        <f>SUMIF('06'!$C$10:$C$29,$C140,'06'!$E$10:$E$29)*'06'!$E$3</f>
        <v>0</v>
      </c>
      <c r="M140" s="208">
        <f>SUMIF('07'!$C$10:$C$26,$C140,'07'!$E$10:$E$26)*'07'!$E$3</f>
        <v>0</v>
      </c>
      <c r="N140" s="208">
        <f>SUMIF('08'!$C$10:$C$29,$C140,'08'!$E$10:$E$29)*'08'!$E$3</f>
        <v>0</v>
      </c>
      <c r="O140" s="208">
        <f>SUMIF('09'!$C$10:$C$29,$C140,'09'!$E$10:$E$29)*'09'!$E$3</f>
        <v>0</v>
      </c>
      <c r="P140" s="208">
        <f>SUMIF('10'!$C$10:$C$29,$C140,'10'!$E$10:$E$29)*'10'!$E$3</f>
        <v>0</v>
      </c>
      <c r="Q140" s="208">
        <f>SUMIF('11'!$C$10:$C$39,$C140,'11'!$E$10:$E$39)*'11'!$E$3</f>
        <v>0</v>
      </c>
      <c r="R140" s="208">
        <f>SUMIF('12'!$C$10:$C$29,$C140,'12'!$E$10:$E$29)*'12'!$E$3</f>
        <v>0</v>
      </c>
      <c r="S140" s="208">
        <f>SUMIF('13'!$C$10:$C$29,$C140,'13'!$E$10:$E$29)*'13'!$E$3</f>
        <v>0</v>
      </c>
      <c r="T140" s="208">
        <f>SUMIF('14'!$C$10:$C$29,$C140,'14'!$E$10:$E$29)*'14'!$E$3</f>
        <v>0</v>
      </c>
      <c r="U140" s="208">
        <f>SUMIF('15'!$C$10:$C$29,$C140,'15'!$E$10:$E$29)*'15'!$E$3</f>
        <v>0</v>
      </c>
      <c r="V140" s="208">
        <f>SUMIF('16'!$C$10:$C$29,$C140,'16'!$E$29:$E140)*'16'!$E$3</f>
        <v>0</v>
      </c>
      <c r="W140" s="208">
        <f>SUMIF('17'!$C$10:$C$29,$C140,'17'!$E$10:$E$29)*'17'!$E$3</f>
        <v>0</v>
      </c>
      <c r="X140" s="208">
        <f>SUMIF('18'!$C$10:$C$29,$C140,'18'!$E$10:$E$29)*'18'!$E$3</f>
        <v>0</v>
      </c>
      <c r="Y140" s="208">
        <f>SUMIF('19'!$C$10:$C$28,$C140,'19'!$E$10:$E$28)*'19'!$E$3</f>
        <v>0</v>
      </c>
      <c r="Z140" s="208">
        <f>SUMIF('20'!$C$10:$C$29,$C140,'20'!$E$10:$E$29)*'20'!$E$3</f>
        <v>0</v>
      </c>
      <c r="AA140" s="208">
        <f>SUMIF('21'!$C$10:$C$29,$C140,'21'!$E$10:$E$29)*'21'!$E$3</f>
        <v>0</v>
      </c>
    </row>
    <row r="141" spans="3:27" ht="15" hidden="1">
      <c r="C141" s="207" t="s">
        <v>457</v>
      </c>
      <c r="D141" s="207" t="s">
        <v>458</v>
      </c>
      <c r="F141" s="336">
        <f t="shared" si="3"/>
        <v>0</v>
      </c>
      <c r="G141" s="208">
        <f>SUMIF('01'!$C$10:$C$29,$C141,'01'!$E$10:$E$29)*'01'!$E$3</f>
        <v>0</v>
      </c>
      <c r="H141" s="208">
        <f>SUMIF('02'!$C$10:$C$28,$C141,'02'!$E$10:$E$28)*'02'!$E$3</f>
        <v>0</v>
      </c>
      <c r="I141" s="208">
        <f>SUMIF('03'!$C$10:$C$29,$C141,'03'!$E$10:$E$29)*'03'!$E$3</f>
        <v>0</v>
      </c>
      <c r="J141" s="208">
        <f>SUMIF('04'!$C$10:$C$26,$C141,'04'!$E$10:$E$26)*'04'!$E$3</f>
        <v>0</v>
      </c>
      <c r="K141" s="208">
        <f>SUMIF('05'!$C$10:$C$29,$C141,'05'!$E$10:$E$29)*'05'!$E$3</f>
        <v>0</v>
      </c>
      <c r="L141" s="208">
        <f>SUMIF('06'!$C$10:$C$29,$C141,'06'!$E$10:$E$29)*'06'!$E$3</f>
        <v>0</v>
      </c>
      <c r="M141" s="208">
        <f>SUMIF('07'!$C$10:$C$26,$C141,'07'!$E$10:$E$26)*'07'!$E$3</f>
        <v>0</v>
      </c>
      <c r="N141" s="208">
        <f>SUMIF('08'!$C$10:$C$29,$C141,'08'!$E$10:$E$29)*'08'!$E$3</f>
        <v>0</v>
      </c>
      <c r="O141" s="208">
        <f>SUMIF('09'!$C$10:$C$29,$C141,'09'!$E$10:$E$29)*'09'!$E$3</f>
        <v>0</v>
      </c>
      <c r="P141" s="208">
        <f>SUMIF('10'!$C$10:$C$29,$C141,'10'!$E$10:$E$29)*'10'!$E$3</f>
        <v>0</v>
      </c>
      <c r="Q141" s="208">
        <f>SUMIF('11'!$C$10:$C$39,$C141,'11'!$E$10:$E$39)*'11'!$E$3</f>
        <v>0</v>
      </c>
      <c r="R141" s="208">
        <f>SUMIF('12'!$C$10:$C$29,$C141,'12'!$E$10:$E$29)*'12'!$E$3</f>
        <v>0</v>
      </c>
      <c r="S141" s="208">
        <f>SUMIF('13'!$C$10:$C$29,$C141,'13'!$E$10:$E$29)*'13'!$E$3</f>
        <v>0</v>
      </c>
      <c r="T141" s="208">
        <f>SUMIF('14'!$C$10:$C$29,$C141,'14'!$E$10:$E$29)*'14'!$E$3</f>
        <v>0</v>
      </c>
      <c r="U141" s="208">
        <f>SUMIF('15'!$C$10:$C$29,$C141,'15'!$E$10:$E$29)*'15'!$E$3</f>
        <v>0</v>
      </c>
      <c r="V141" s="208">
        <f>SUMIF('16'!$C$10:$C$29,$C141,'16'!$E$29:$E141)*'16'!$E$3</f>
        <v>0</v>
      </c>
      <c r="W141" s="208">
        <f>SUMIF('17'!$C$10:$C$29,$C141,'17'!$E$10:$E$29)*'17'!$E$3</f>
        <v>0</v>
      </c>
      <c r="X141" s="208">
        <f>SUMIF('18'!$C$10:$C$29,$C141,'18'!$E$10:$E$29)*'18'!$E$3</f>
        <v>0</v>
      </c>
      <c r="Y141" s="208">
        <f>SUMIF('19'!$C$10:$C$28,$C141,'19'!$E$10:$E$28)*'19'!$E$3</f>
        <v>0</v>
      </c>
      <c r="Z141" s="208">
        <f>SUMIF('20'!$C$10:$C$29,$C141,'20'!$E$10:$E$29)*'20'!$E$3</f>
        <v>0</v>
      </c>
      <c r="AA141" s="208">
        <f>SUMIF('21'!$C$10:$C$29,$C141,'21'!$E$10:$E$29)*'21'!$E$3</f>
        <v>0</v>
      </c>
    </row>
    <row r="142" spans="3:27" ht="15" hidden="1">
      <c r="C142" s="207" t="s">
        <v>459</v>
      </c>
      <c r="D142" s="207" t="s">
        <v>460</v>
      </c>
      <c r="F142" s="336">
        <f t="shared" si="3"/>
        <v>0</v>
      </c>
      <c r="G142" s="208">
        <f>SUMIF('01'!$C$10:$C$29,$C142,'01'!$E$10:$E$29)*'01'!$E$3</f>
        <v>0</v>
      </c>
      <c r="H142" s="208">
        <f>SUMIF('02'!$C$10:$C$28,$C142,'02'!$E$10:$E$28)*'02'!$E$3</f>
        <v>0</v>
      </c>
      <c r="I142" s="208">
        <f>SUMIF('03'!$C$10:$C$29,$C142,'03'!$E$10:$E$29)*'03'!$E$3</f>
        <v>0</v>
      </c>
      <c r="J142" s="208">
        <f>SUMIF('04'!$C$10:$C$26,$C142,'04'!$E$10:$E$26)*'04'!$E$3</f>
        <v>0</v>
      </c>
      <c r="K142" s="208">
        <f>SUMIF('05'!$C$10:$C$29,$C142,'05'!$E$10:$E$29)*'05'!$E$3</f>
        <v>0</v>
      </c>
      <c r="L142" s="208">
        <f>SUMIF('06'!$C$10:$C$29,$C142,'06'!$E$10:$E$29)*'06'!$E$3</f>
        <v>0</v>
      </c>
      <c r="M142" s="208">
        <f>SUMIF('07'!$C$10:$C$26,$C142,'07'!$E$10:$E$26)*'07'!$E$3</f>
        <v>0</v>
      </c>
      <c r="N142" s="208">
        <f>SUMIF('08'!$C$10:$C$29,$C142,'08'!$E$10:$E$29)*'08'!$E$3</f>
        <v>0</v>
      </c>
      <c r="O142" s="208">
        <f>SUMIF('09'!$C$10:$C$29,$C142,'09'!$E$10:$E$29)*'09'!$E$3</f>
        <v>0</v>
      </c>
      <c r="P142" s="208">
        <f>SUMIF('10'!$C$10:$C$29,$C142,'10'!$E$10:$E$29)*'10'!$E$3</f>
        <v>0</v>
      </c>
      <c r="Q142" s="208">
        <f>SUMIF('11'!$C$10:$C$39,$C142,'11'!$E$10:$E$39)*'11'!$E$3</f>
        <v>0</v>
      </c>
      <c r="R142" s="208">
        <f>SUMIF('12'!$C$10:$C$29,$C142,'12'!$E$10:$E$29)*'12'!$E$3</f>
        <v>0</v>
      </c>
      <c r="S142" s="208">
        <f>SUMIF('13'!$C$10:$C$29,$C142,'13'!$E$10:$E$29)*'13'!$E$3</f>
        <v>0</v>
      </c>
      <c r="T142" s="208">
        <f>SUMIF('14'!$C$10:$C$29,$C142,'14'!$E$10:$E$29)*'14'!$E$3</f>
        <v>0</v>
      </c>
      <c r="U142" s="208">
        <f>SUMIF('15'!$C$10:$C$29,$C142,'15'!$E$10:$E$29)*'15'!$E$3</f>
        <v>0</v>
      </c>
      <c r="V142" s="208">
        <f>SUMIF('16'!$C$10:$C$29,$C142,'16'!$E$29:$E142)*'16'!$E$3</f>
        <v>0</v>
      </c>
      <c r="W142" s="208">
        <f>SUMIF('17'!$C$10:$C$29,$C142,'17'!$E$10:$E$29)*'17'!$E$3</f>
        <v>0</v>
      </c>
      <c r="X142" s="208">
        <f>SUMIF('18'!$C$10:$C$29,$C142,'18'!$E$10:$E$29)*'18'!$E$3</f>
        <v>0</v>
      </c>
      <c r="Y142" s="208">
        <f>SUMIF('19'!$C$10:$C$28,$C142,'19'!$E$10:$E$28)*'19'!$E$3</f>
        <v>0</v>
      </c>
      <c r="Z142" s="208">
        <f>SUMIF('20'!$C$10:$C$29,$C142,'20'!$E$10:$E$29)*'20'!$E$3</f>
        <v>0</v>
      </c>
      <c r="AA142" s="208">
        <f>SUMIF('21'!$C$10:$C$29,$C142,'21'!$E$10:$E$29)*'21'!$E$3</f>
        <v>0</v>
      </c>
    </row>
    <row r="143" spans="3:27" ht="15" hidden="1">
      <c r="C143" s="207" t="s">
        <v>461</v>
      </c>
      <c r="D143" s="207" t="s">
        <v>462</v>
      </c>
      <c r="F143" s="336">
        <f t="shared" si="3"/>
        <v>0</v>
      </c>
      <c r="G143" s="208">
        <f>SUMIF('01'!$C$10:$C$29,$C143,'01'!$E$10:$E$29)*'01'!$E$3</f>
        <v>0</v>
      </c>
      <c r="H143" s="208">
        <f>SUMIF('02'!$C$10:$C$28,$C143,'02'!$E$10:$E$28)*'02'!$E$3</f>
        <v>0</v>
      </c>
      <c r="I143" s="208">
        <f>SUMIF('03'!$C$10:$C$29,$C143,'03'!$E$10:$E$29)*'03'!$E$3</f>
        <v>0</v>
      </c>
      <c r="J143" s="208">
        <f>SUMIF('04'!$C$10:$C$26,$C143,'04'!$E$10:$E$26)*'04'!$E$3</f>
        <v>0</v>
      </c>
      <c r="K143" s="208">
        <f>SUMIF('05'!$C$10:$C$29,$C143,'05'!$E$10:$E$29)*'05'!$E$3</f>
        <v>0</v>
      </c>
      <c r="L143" s="208">
        <f>SUMIF('06'!$C$10:$C$29,$C143,'06'!$E$10:$E$29)*'06'!$E$3</f>
        <v>0</v>
      </c>
      <c r="M143" s="208">
        <f>SUMIF('07'!$C$10:$C$26,$C143,'07'!$E$10:$E$26)*'07'!$E$3</f>
        <v>0</v>
      </c>
      <c r="N143" s="208">
        <f>SUMIF('08'!$C$10:$C$29,$C143,'08'!$E$10:$E$29)*'08'!$E$3</f>
        <v>0</v>
      </c>
      <c r="O143" s="208">
        <f>SUMIF('09'!$C$10:$C$29,$C143,'09'!$E$10:$E$29)*'09'!$E$3</f>
        <v>0</v>
      </c>
      <c r="P143" s="208">
        <f>SUMIF('10'!$C$10:$C$29,$C143,'10'!$E$10:$E$29)*'10'!$E$3</f>
        <v>0</v>
      </c>
      <c r="Q143" s="208">
        <f>SUMIF('11'!$C$10:$C$39,$C143,'11'!$E$10:$E$39)*'11'!$E$3</f>
        <v>0</v>
      </c>
      <c r="R143" s="208">
        <f>SUMIF('12'!$C$10:$C$29,$C143,'12'!$E$10:$E$29)*'12'!$E$3</f>
        <v>0</v>
      </c>
      <c r="S143" s="208">
        <f>SUMIF('13'!$C$10:$C$29,$C143,'13'!$E$10:$E$29)*'13'!$E$3</f>
        <v>0</v>
      </c>
      <c r="T143" s="208">
        <f>SUMIF('14'!$C$10:$C$29,$C143,'14'!$E$10:$E$29)*'14'!$E$3</f>
        <v>0</v>
      </c>
      <c r="U143" s="208">
        <f>SUMIF('15'!$C$10:$C$29,$C143,'15'!$E$10:$E$29)*'15'!$E$3</f>
        <v>0</v>
      </c>
      <c r="V143" s="208">
        <f>SUMIF('16'!$C$10:$C$29,$C143,'16'!$E$29:$E143)*'16'!$E$3</f>
        <v>0</v>
      </c>
      <c r="W143" s="208">
        <f>SUMIF('17'!$C$10:$C$29,$C143,'17'!$E$10:$E$29)*'17'!$E$3</f>
        <v>0</v>
      </c>
      <c r="X143" s="208">
        <f>SUMIF('18'!$C$10:$C$29,$C143,'18'!$E$10:$E$29)*'18'!$E$3</f>
        <v>0</v>
      </c>
      <c r="Y143" s="208">
        <f>SUMIF('19'!$C$10:$C$28,$C143,'19'!$E$10:$E$28)*'19'!$E$3</f>
        <v>0</v>
      </c>
      <c r="Z143" s="208">
        <f>SUMIF('20'!$C$10:$C$29,$C143,'20'!$E$10:$E$29)*'20'!$E$3</f>
        <v>0</v>
      </c>
      <c r="AA143" s="208">
        <f>SUMIF('21'!$C$10:$C$29,$C143,'21'!$E$10:$E$29)*'21'!$E$3</f>
        <v>0</v>
      </c>
    </row>
    <row r="144" spans="3:27" ht="15">
      <c r="C144" s="207" t="s">
        <v>463</v>
      </c>
      <c r="D144" s="207" t="s">
        <v>88</v>
      </c>
      <c r="F144" s="336">
        <f t="shared" si="3"/>
        <v>360</v>
      </c>
      <c r="G144" s="219">
        <f>SUMIF('01'!$C$10:$C$29,$C144,'01'!$E$10:$E$29)*'01'!$E$3</f>
        <v>0</v>
      </c>
      <c r="H144" s="219">
        <f>SUMIF('02'!$C$10:$C$28,$C144,'02'!$E$10:$E$28)*'02'!$E$3</f>
        <v>0</v>
      </c>
      <c r="I144" s="219">
        <f>SUMIF('03'!$C$10:$C$29,$C144,'03'!$E$10:$E$29)*'03'!$E$3</f>
        <v>0</v>
      </c>
      <c r="J144" s="219">
        <f>SUMIF('04'!$C$10:$C$26,$C144,'04'!$E$10:$E$26)*'04'!$E$3</f>
        <v>0</v>
      </c>
      <c r="K144" s="219">
        <f>SUMIF('05'!$C$10:$C$29,$C144,'05'!$E$10:$E$29)*'05'!$E$3</f>
        <v>0</v>
      </c>
      <c r="L144" s="219">
        <f>SUMIF('06'!$C$10:$C$29,$C144,'06'!$E$10:$E$29)*'06'!$E$3</f>
        <v>0</v>
      </c>
      <c r="M144" s="219">
        <f>SUMIF('07'!$C$10:$C$26,$C144,'07'!$E$10:$E$26)*'07'!$E$3</f>
        <v>0</v>
      </c>
      <c r="N144" s="219">
        <f>SUMIF('08'!$C$10:$C$29,$C144,'08'!$E$10:$E$29)*'08'!$E$3</f>
        <v>360</v>
      </c>
      <c r="O144" s="219">
        <f>SUMIF('09'!$C$10:$C$29,$C144,'09'!$E$10:$E$29)*'09'!$E$3</f>
        <v>0</v>
      </c>
      <c r="P144" s="219">
        <f>SUMIF('10'!$C$10:$C$29,$C144,'10'!$E$10:$E$29)*'10'!$E$3</f>
        <v>0</v>
      </c>
      <c r="Q144" s="219">
        <f>SUMIF('11'!$C$10:$C$39,$C144,'11'!$E$10:$E$39)*'11'!$E$3</f>
        <v>0</v>
      </c>
      <c r="R144" s="219">
        <f>SUMIF('12'!$C$10:$C$29,$C144,'12'!$E$10:$E$29)*'12'!$E$3</f>
        <v>0</v>
      </c>
      <c r="S144" s="219">
        <f>SUMIF('13'!$C$10:$C$29,$C144,'13'!$E$10:$E$29)*'13'!$E$3</f>
        <v>0</v>
      </c>
      <c r="T144" s="219">
        <f>SUMIF('14'!$C$10:$C$29,$C144,'14'!$E$10:$E$29)*'14'!$E$3</f>
        <v>0</v>
      </c>
      <c r="U144" s="219">
        <f>SUMIF('15'!$C$10:$C$29,$C144,'15'!$E$10:$E$29)*'15'!$E$3</f>
        <v>0</v>
      </c>
      <c r="V144" s="219">
        <f>SUMIF('16'!$C$10:$C$29,$C144,'16'!$E$29:$E144)*'16'!$E$3</f>
        <v>0</v>
      </c>
      <c r="W144" s="219">
        <f>SUMIF('17'!$C$10:$C$29,$C144,'17'!$E$10:$E$29)*'17'!$E$3</f>
        <v>0</v>
      </c>
      <c r="X144" s="219">
        <f>SUMIF('18'!$C$10:$C$29,$C144,'18'!$E$10:$E$29)*'18'!$E$3</f>
        <v>0</v>
      </c>
      <c r="Y144" s="219">
        <f>SUMIF('19'!$C$10:$C$28,$C144,'19'!$E$10:$E$28)*'19'!$E$3</f>
        <v>0</v>
      </c>
      <c r="Z144" s="219">
        <f>SUMIF('20'!$C$10:$C$29,$C144,'20'!$E$10:$E$29)*'20'!$E$3</f>
        <v>0</v>
      </c>
      <c r="AA144" s="219">
        <f>SUMIF('21'!$C$10:$C$29,$C144,'21'!$E$10:$E$29)*'21'!$E$3</f>
        <v>0</v>
      </c>
    </row>
    <row r="145" spans="3:27" ht="15" hidden="1">
      <c r="C145" s="207" t="s">
        <v>464</v>
      </c>
      <c r="D145" s="207" t="s">
        <v>465</v>
      </c>
      <c r="F145" s="336">
        <f t="shared" si="3"/>
        <v>0</v>
      </c>
      <c r="G145" s="208">
        <f>SUMIF('01'!$C$10:$C$29,$C145,'01'!$E$10:$E$29)*'01'!$E$3</f>
        <v>0</v>
      </c>
      <c r="H145" s="208">
        <f>SUMIF('02'!$C$10:$C$28,$C145,'02'!$E$10:$E$28)*'02'!$E$3</f>
        <v>0</v>
      </c>
      <c r="I145" s="208">
        <f>SUMIF('03'!$C$10:$C$29,$C145,'03'!$E$10:$E$29)*'03'!$E$3</f>
        <v>0</v>
      </c>
      <c r="J145" s="208">
        <f>SUMIF('04'!$C$10:$C$26,$C145,'04'!$E$10:$E$26)*'04'!$E$3</f>
        <v>0</v>
      </c>
      <c r="K145" s="208">
        <f>SUMIF('05'!$C$10:$C$29,$C145,'05'!$E$10:$E$29)*'05'!$E$3</f>
        <v>0</v>
      </c>
      <c r="L145" s="208">
        <f>SUMIF('06'!$C$10:$C$29,$C145,'06'!$E$10:$E$29)*'06'!$E$3</f>
        <v>0</v>
      </c>
      <c r="M145" s="208">
        <f>SUMIF('07'!$C$10:$C$26,$C145,'07'!$E$10:$E$26)*'07'!$E$3</f>
        <v>0</v>
      </c>
      <c r="N145" s="208">
        <f>SUMIF('08'!$C$10:$C$29,$C145,'08'!$E$10:$E$29)*'08'!$E$3</f>
        <v>0</v>
      </c>
      <c r="O145" s="208">
        <f>SUMIF('09'!$C$10:$C$29,$C145,'09'!$E$10:$E$29)*'09'!$E$3</f>
        <v>0</v>
      </c>
      <c r="P145" s="208">
        <f>SUMIF('10'!$C$10:$C$29,$C145,'10'!$E$10:$E$29)*'10'!$E$3</f>
        <v>0</v>
      </c>
      <c r="Q145" s="208">
        <f>SUMIF('11'!$C$10:$C$39,$C145,'11'!$E$10:$E$39)*'11'!$E$3</f>
        <v>0</v>
      </c>
      <c r="R145" s="208">
        <f>SUMIF('12'!$C$10:$C$29,$C145,'12'!$E$10:$E$29)*'12'!$E$3</f>
        <v>0</v>
      </c>
      <c r="S145" s="208">
        <f>SUMIF('13'!$C$10:$C$29,$C145,'13'!$E$10:$E$29)*'13'!$E$3</f>
        <v>0</v>
      </c>
      <c r="T145" s="208">
        <f>SUMIF('14'!$C$10:$C$29,$C145,'14'!$E$10:$E$29)*'14'!$E$3</f>
        <v>0</v>
      </c>
      <c r="U145" s="208">
        <f>SUMIF('15'!$C$10:$C$29,$C145,'15'!$E$10:$E$29)*'15'!$E$3</f>
        <v>0</v>
      </c>
      <c r="V145" s="208">
        <f>SUMIF('16'!$C$10:$C$29,$C145,'16'!$E$29:$E145)*'16'!$E$3</f>
        <v>0</v>
      </c>
      <c r="W145" s="208">
        <f>SUMIF('17'!$C$10:$C$29,$C145,'17'!$E$10:$E$29)*'17'!$E$3</f>
        <v>0</v>
      </c>
      <c r="X145" s="208">
        <f>SUMIF('18'!$C$10:$C$29,$C145,'18'!$E$10:$E$29)*'18'!$E$3</f>
        <v>0</v>
      </c>
      <c r="Y145" s="208">
        <f>SUMIF('19'!$C$10:$C$28,$C145,'19'!$E$10:$E$28)*'19'!$E$3</f>
        <v>0</v>
      </c>
      <c r="Z145" s="208">
        <f>SUMIF('20'!$C$10:$C$29,$C145,'20'!$E$10:$E$29)*'20'!$E$3</f>
        <v>0</v>
      </c>
      <c r="AA145" s="208">
        <f>SUMIF('21'!$C$10:$C$29,$C145,'21'!$E$10:$E$29)*'21'!$E$3</f>
        <v>0</v>
      </c>
    </row>
    <row r="146" spans="3:27" ht="15" hidden="1">
      <c r="C146" s="207" t="s">
        <v>466</v>
      </c>
      <c r="D146" s="207" t="s">
        <v>467</v>
      </c>
      <c r="F146" s="336">
        <f t="shared" si="3"/>
        <v>0</v>
      </c>
      <c r="G146" s="208">
        <f>SUMIF('01'!$C$10:$C$29,$C146,'01'!$E$10:$E$29)*'01'!$E$3</f>
        <v>0</v>
      </c>
      <c r="H146" s="208">
        <f>SUMIF('02'!$C$10:$C$28,$C146,'02'!$E$10:$E$28)*'02'!$E$3</f>
        <v>0</v>
      </c>
      <c r="I146" s="208">
        <f>SUMIF('03'!$C$10:$C$29,$C146,'03'!$E$10:$E$29)*'03'!$E$3</f>
        <v>0</v>
      </c>
      <c r="J146" s="208">
        <f>SUMIF('04'!$C$10:$C$26,$C146,'04'!$E$10:$E$26)*'04'!$E$3</f>
        <v>0</v>
      </c>
      <c r="K146" s="208">
        <f>SUMIF('05'!$C$10:$C$29,$C146,'05'!$E$10:$E$29)*'05'!$E$3</f>
        <v>0</v>
      </c>
      <c r="L146" s="208">
        <f>SUMIF('06'!$C$10:$C$29,$C146,'06'!$E$10:$E$29)*'06'!$E$3</f>
        <v>0</v>
      </c>
      <c r="M146" s="208">
        <f>SUMIF('07'!$C$10:$C$26,$C146,'07'!$E$10:$E$26)*'07'!$E$3</f>
        <v>0</v>
      </c>
      <c r="N146" s="208">
        <f>SUMIF('08'!$C$10:$C$29,$C146,'08'!$E$10:$E$29)*'08'!$E$3</f>
        <v>0</v>
      </c>
      <c r="O146" s="208">
        <f>SUMIF('09'!$C$10:$C$29,$C146,'09'!$E$10:$E$29)*'09'!$E$3</f>
        <v>0</v>
      </c>
      <c r="P146" s="208">
        <f>SUMIF('10'!$C$10:$C$29,$C146,'10'!$E$10:$E$29)*'10'!$E$3</f>
        <v>0</v>
      </c>
      <c r="Q146" s="208">
        <f>SUMIF('11'!$C$10:$C$39,$C146,'11'!$E$10:$E$39)*'11'!$E$3</f>
        <v>0</v>
      </c>
      <c r="R146" s="208">
        <f>SUMIF('12'!$C$10:$C$29,$C146,'12'!$E$10:$E$29)*'12'!$E$3</f>
        <v>0</v>
      </c>
      <c r="S146" s="208">
        <f>SUMIF('13'!$C$10:$C$29,$C146,'13'!$E$10:$E$29)*'13'!$E$3</f>
        <v>0</v>
      </c>
      <c r="T146" s="208">
        <f>SUMIF('14'!$C$10:$C$29,$C146,'14'!$E$10:$E$29)*'14'!$E$3</f>
        <v>0</v>
      </c>
      <c r="U146" s="208">
        <f>SUMIF('15'!$C$10:$C$29,$C146,'15'!$E$10:$E$29)*'15'!$E$3</f>
        <v>0</v>
      </c>
      <c r="V146" s="208">
        <f>SUMIF('16'!$C$10:$C$29,$C146,'16'!$E$29:$E146)*'16'!$E$3</f>
        <v>0</v>
      </c>
      <c r="W146" s="208">
        <f>SUMIF('17'!$C$10:$C$29,$C146,'17'!$E$10:$E$29)*'17'!$E$3</f>
        <v>0</v>
      </c>
      <c r="X146" s="208">
        <f>SUMIF('18'!$C$10:$C$29,$C146,'18'!$E$10:$E$29)*'18'!$E$3</f>
        <v>0</v>
      </c>
      <c r="Y146" s="208">
        <f>SUMIF('19'!$C$10:$C$28,$C146,'19'!$E$10:$E$28)*'19'!$E$3</f>
        <v>0</v>
      </c>
      <c r="Z146" s="208">
        <f>SUMIF('20'!$C$10:$C$29,$C146,'20'!$E$10:$E$29)*'20'!$E$3</f>
        <v>0</v>
      </c>
      <c r="AA146" s="208">
        <f>SUMIF('21'!$C$10:$C$29,$C146,'21'!$E$10:$E$29)*'21'!$E$3</f>
        <v>0</v>
      </c>
    </row>
    <row r="147" spans="3:27" ht="15" hidden="1">
      <c r="C147" s="207" t="s">
        <v>468</v>
      </c>
      <c r="D147" s="207" t="s">
        <v>469</v>
      </c>
      <c r="F147" s="336">
        <f t="shared" si="3"/>
        <v>0</v>
      </c>
      <c r="G147" s="208">
        <f>SUMIF('01'!$C$10:$C$29,$C147,'01'!$E$10:$E$29)*'01'!$E$3</f>
        <v>0</v>
      </c>
      <c r="H147" s="208">
        <f>SUMIF('02'!$C$10:$C$28,$C147,'02'!$E$10:$E$28)*'02'!$E$3</f>
        <v>0</v>
      </c>
      <c r="I147" s="208">
        <f>SUMIF('03'!$C$10:$C$29,$C147,'03'!$E$10:$E$29)*'03'!$E$3</f>
        <v>0</v>
      </c>
      <c r="J147" s="208">
        <f>SUMIF('04'!$C$10:$C$26,$C147,'04'!$E$10:$E$26)*'04'!$E$3</f>
        <v>0</v>
      </c>
      <c r="K147" s="208">
        <f>SUMIF('05'!$C$10:$C$29,$C147,'05'!$E$10:$E$29)*'05'!$E$3</f>
        <v>0</v>
      </c>
      <c r="L147" s="208">
        <f>SUMIF('06'!$C$10:$C$29,$C147,'06'!$E$10:$E$29)*'06'!$E$3</f>
        <v>0</v>
      </c>
      <c r="M147" s="208">
        <f>SUMIF('07'!$C$10:$C$26,$C147,'07'!$E$10:$E$26)*'07'!$E$3</f>
        <v>0</v>
      </c>
      <c r="N147" s="208">
        <f>SUMIF('08'!$C$10:$C$29,$C147,'08'!$E$10:$E$29)*'08'!$E$3</f>
        <v>0</v>
      </c>
      <c r="O147" s="208">
        <f>SUMIF('09'!$C$10:$C$29,$C147,'09'!$E$10:$E$29)*'09'!$E$3</f>
        <v>0</v>
      </c>
      <c r="P147" s="208">
        <f>SUMIF('10'!$C$10:$C$29,$C147,'10'!$E$10:$E$29)*'10'!$E$3</f>
        <v>0</v>
      </c>
      <c r="Q147" s="208">
        <f>SUMIF('11'!$C$10:$C$39,$C147,'11'!$E$10:$E$39)*'11'!$E$3</f>
        <v>0</v>
      </c>
      <c r="R147" s="208">
        <f>SUMIF('12'!$C$10:$C$29,$C147,'12'!$E$10:$E$29)*'12'!$E$3</f>
        <v>0</v>
      </c>
      <c r="S147" s="208">
        <f>SUMIF('13'!$C$10:$C$29,$C147,'13'!$E$10:$E$29)*'13'!$E$3</f>
        <v>0</v>
      </c>
      <c r="T147" s="208">
        <f>SUMIF('14'!$C$10:$C$29,$C147,'14'!$E$10:$E$29)*'14'!$E$3</f>
        <v>0</v>
      </c>
      <c r="U147" s="208">
        <f>SUMIF('15'!$C$10:$C$29,$C147,'15'!$E$10:$E$29)*'15'!$E$3</f>
        <v>0</v>
      </c>
      <c r="V147" s="208">
        <f>SUMIF('16'!$C$10:$C$29,$C147,'16'!$E$29:$E147)*'16'!$E$3</f>
        <v>0</v>
      </c>
      <c r="W147" s="208">
        <f>SUMIF('17'!$C$10:$C$29,$C147,'17'!$E$10:$E$29)*'17'!$E$3</f>
        <v>0</v>
      </c>
      <c r="X147" s="208">
        <f>SUMIF('18'!$C$10:$C$29,$C147,'18'!$E$10:$E$29)*'18'!$E$3</f>
        <v>0</v>
      </c>
      <c r="Y147" s="208">
        <f>SUMIF('19'!$C$10:$C$28,$C147,'19'!$E$10:$E$28)*'19'!$E$3</f>
        <v>0</v>
      </c>
      <c r="Z147" s="208">
        <f>SUMIF('20'!$C$10:$C$29,$C147,'20'!$E$10:$E$29)*'20'!$E$3</f>
        <v>0</v>
      </c>
      <c r="AA147" s="208">
        <f>SUMIF('21'!$C$10:$C$29,$C147,'21'!$E$10:$E$29)*'21'!$E$3</f>
        <v>0</v>
      </c>
    </row>
    <row r="148" spans="3:27" ht="15" hidden="1">
      <c r="C148" s="207" t="s">
        <v>470</v>
      </c>
      <c r="D148" s="207" t="s">
        <v>471</v>
      </c>
      <c r="F148" s="336">
        <f t="shared" si="3"/>
        <v>2</v>
      </c>
      <c r="G148" s="208">
        <f>SUMIF('01'!$C$10:$C$29,$C148,'01'!$E$10:$E$29)*'01'!$E$3</f>
        <v>0</v>
      </c>
      <c r="H148" s="208">
        <f>SUMIF('02'!$C$10:$C$28,$C148,'02'!$E$10:$E$28)*'02'!$E$3</f>
        <v>0</v>
      </c>
      <c r="I148" s="208">
        <f>SUMIF('03'!$C$10:$C$29,$C148,'03'!$E$10:$E$29)*'03'!$E$3</f>
        <v>0</v>
      </c>
      <c r="J148" s="208">
        <f>SUMIF('04'!$C$10:$C$26,$C148,'04'!$E$10:$E$26)*'04'!$E$3</f>
        <v>0</v>
      </c>
      <c r="K148" s="208">
        <f>SUMIF('05'!$C$10:$C$29,$C148,'05'!$E$10:$E$29)*'05'!$E$3</f>
        <v>0</v>
      </c>
      <c r="L148" s="208">
        <f>SUMIF('06'!$C$10:$C$29,$C148,'06'!$E$10:$E$29)*'06'!$E$3</f>
        <v>0</v>
      </c>
      <c r="M148" s="208">
        <f>SUMIF('07'!$C$10:$C$26,$C148,'07'!$E$10:$E$26)*'07'!$E$3</f>
        <v>0</v>
      </c>
      <c r="N148" s="208">
        <f>SUMIF('08'!$C$10:$C$29,$C148,'08'!$E$10:$E$29)*'08'!$E$3</f>
        <v>0</v>
      </c>
      <c r="O148" s="208">
        <f>SUMIF('09'!$C$10:$C$29,$C148,'09'!$E$10:$E$29)*'09'!$E$3</f>
        <v>0</v>
      </c>
      <c r="P148" s="208">
        <f>SUMIF('10'!$C$10:$C$29,$C148,'10'!$E$10:$E$29)*'10'!$E$3</f>
        <v>0</v>
      </c>
      <c r="Q148" s="208">
        <f>SUMIF('11'!$C$10:$C$39,$C148,'11'!$E$10:$E$39)*'11'!$E$3</f>
        <v>0</v>
      </c>
      <c r="R148" s="208">
        <f>SUMIF('12'!$C$10:$C$29,$C148,'12'!$E$10:$E$29)*'12'!$E$3</f>
        <v>2</v>
      </c>
      <c r="S148" s="208">
        <f>SUMIF('13'!$C$10:$C$29,$C148,'13'!$E$10:$E$29)*'13'!$E$3</f>
        <v>0</v>
      </c>
      <c r="T148" s="208">
        <f>SUMIF('14'!$C$10:$C$29,$C148,'14'!$E$10:$E$29)*'14'!$E$3</f>
        <v>0</v>
      </c>
      <c r="U148" s="208">
        <f>SUMIF('15'!$C$10:$C$29,$C148,'15'!$E$10:$E$29)*'15'!$E$3</f>
        <v>0</v>
      </c>
      <c r="V148" s="208">
        <f>SUMIF('16'!$C$10:$C$29,$C148,'16'!$E$29:$E148)*'16'!$E$3</f>
        <v>0</v>
      </c>
      <c r="W148" s="208">
        <f>SUMIF('17'!$C$10:$C$29,$C148,'17'!$E$10:$E$29)*'17'!$E$3</f>
        <v>0</v>
      </c>
      <c r="X148" s="208">
        <f>SUMIF('18'!$C$10:$C$29,$C148,'18'!$E$10:$E$29)*'18'!$E$3</f>
        <v>0</v>
      </c>
      <c r="Y148" s="208">
        <f>SUMIF('19'!$C$10:$C$28,$C148,'19'!$E$10:$E$28)*'19'!$E$3</f>
        <v>0</v>
      </c>
      <c r="Z148" s="208">
        <f>SUMIF('20'!$C$10:$C$29,$C148,'20'!$E$10:$E$29)*'20'!$E$3</f>
        <v>0</v>
      </c>
      <c r="AA148" s="208">
        <f>SUMIF('21'!$C$10:$C$29,$C148,'21'!$E$10:$E$29)*'21'!$E$3</f>
        <v>0</v>
      </c>
    </row>
    <row r="149" spans="3:27" ht="15" hidden="1">
      <c r="C149" s="207" t="s">
        <v>472</v>
      </c>
      <c r="D149" s="207" t="s">
        <v>473</v>
      </c>
      <c r="F149" s="336">
        <f t="shared" si="3"/>
        <v>0</v>
      </c>
      <c r="G149" s="208">
        <f>SUMIF('01'!$C$10:$C$29,$C149,'01'!$E$10:$E$29)*'01'!$E$3</f>
        <v>0</v>
      </c>
      <c r="H149" s="208">
        <f>SUMIF('02'!$C$10:$C$28,$C149,'02'!$E$10:$E$28)*'02'!$E$3</f>
        <v>0</v>
      </c>
      <c r="I149" s="208">
        <f>SUMIF('03'!$C$10:$C$29,$C149,'03'!$E$10:$E$29)*'03'!$E$3</f>
        <v>0</v>
      </c>
      <c r="J149" s="208">
        <f>SUMIF('04'!$C$10:$C$26,$C149,'04'!$E$10:$E$26)*'04'!$E$3</f>
        <v>0</v>
      </c>
      <c r="K149" s="208">
        <f>SUMIF('05'!$C$10:$C$29,$C149,'05'!$E$10:$E$29)*'05'!$E$3</f>
        <v>0</v>
      </c>
      <c r="L149" s="208">
        <f>SUMIF('06'!$C$10:$C$29,$C149,'06'!$E$10:$E$29)*'06'!$E$3</f>
        <v>0</v>
      </c>
      <c r="M149" s="208">
        <f>SUMIF('07'!$C$10:$C$26,$C149,'07'!$E$10:$E$26)*'07'!$E$3</f>
        <v>0</v>
      </c>
      <c r="N149" s="208">
        <f>SUMIF('08'!$C$10:$C$29,$C149,'08'!$E$10:$E$29)*'08'!$E$3</f>
        <v>0</v>
      </c>
      <c r="O149" s="208">
        <f>SUMIF('09'!$C$10:$C$29,$C149,'09'!$E$10:$E$29)*'09'!$E$3</f>
        <v>0</v>
      </c>
      <c r="P149" s="208">
        <f>SUMIF('10'!$C$10:$C$29,$C149,'10'!$E$10:$E$29)*'10'!$E$3</f>
        <v>0</v>
      </c>
      <c r="Q149" s="208">
        <f>SUMIF('11'!$C$10:$C$39,$C149,'11'!$E$10:$E$39)*'11'!$E$3</f>
        <v>0</v>
      </c>
      <c r="R149" s="208">
        <f>SUMIF('12'!$C$10:$C$29,$C149,'12'!$E$10:$E$29)*'12'!$E$3</f>
        <v>0</v>
      </c>
      <c r="S149" s="208">
        <f>SUMIF('13'!$C$10:$C$29,$C149,'13'!$E$10:$E$29)*'13'!$E$3</f>
        <v>0</v>
      </c>
      <c r="T149" s="208">
        <f>SUMIF('14'!$C$10:$C$29,$C149,'14'!$E$10:$E$29)*'14'!$E$3</f>
        <v>0</v>
      </c>
      <c r="U149" s="208">
        <f>SUMIF('15'!$C$10:$C$29,$C149,'15'!$E$10:$E$29)*'15'!$E$3</f>
        <v>0</v>
      </c>
      <c r="V149" s="208">
        <f>SUMIF('16'!$C$10:$C$29,$C149,'16'!$E$29:$E149)*'16'!$E$3</f>
        <v>0</v>
      </c>
      <c r="W149" s="208">
        <f>SUMIF('17'!$C$10:$C$29,$C149,'17'!$E$10:$E$29)*'17'!$E$3</f>
        <v>0</v>
      </c>
      <c r="X149" s="208">
        <f>SUMIF('18'!$C$10:$C$29,$C149,'18'!$E$10:$E$29)*'18'!$E$3</f>
        <v>0</v>
      </c>
      <c r="Y149" s="208">
        <f>SUMIF('19'!$C$10:$C$28,$C149,'19'!$E$10:$E$28)*'19'!$E$3</f>
        <v>0</v>
      </c>
      <c r="Z149" s="208">
        <f>SUMIF('20'!$C$10:$C$29,$C149,'20'!$E$10:$E$29)*'20'!$E$3</f>
        <v>0</v>
      </c>
      <c r="AA149" s="208">
        <f>SUMIF('21'!$C$10:$C$29,$C149,'21'!$E$10:$E$29)*'21'!$E$3</f>
        <v>0</v>
      </c>
    </row>
    <row r="150" spans="3:27" ht="15" hidden="1">
      <c r="C150" s="207" t="s">
        <v>474</v>
      </c>
      <c r="D150" s="207" t="s">
        <v>475</v>
      </c>
      <c r="F150" s="336">
        <f t="shared" si="3"/>
        <v>0</v>
      </c>
      <c r="G150" s="208">
        <f>SUMIF('01'!$C$10:$C$29,$C150,'01'!$E$10:$E$29)*'01'!$E$3</f>
        <v>0</v>
      </c>
      <c r="H150" s="208">
        <f>SUMIF('02'!$C$10:$C$28,$C150,'02'!$E$10:$E$28)*'02'!$E$3</f>
        <v>0</v>
      </c>
      <c r="I150" s="208">
        <f>SUMIF('03'!$C$10:$C$29,$C150,'03'!$E$10:$E$29)*'03'!$E$3</f>
        <v>0</v>
      </c>
      <c r="J150" s="208">
        <f>SUMIF('04'!$C$10:$C$26,$C150,'04'!$E$10:$E$26)*'04'!$E$3</f>
        <v>0</v>
      </c>
      <c r="K150" s="208">
        <f>SUMIF('05'!$C$10:$C$29,$C150,'05'!$E$10:$E$29)*'05'!$E$3</f>
        <v>0</v>
      </c>
      <c r="L150" s="208">
        <f>SUMIF('06'!$C$10:$C$29,$C150,'06'!$E$10:$E$29)*'06'!$E$3</f>
        <v>0</v>
      </c>
      <c r="M150" s="208">
        <f>SUMIF('07'!$C$10:$C$26,$C150,'07'!$E$10:$E$26)*'07'!$E$3</f>
        <v>0</v>
      </c>
      <c r="N150" s="208">
        <f>SUMIF('08'!$C$10:$C$29,$C150,'08'!$E$10:$E$29)*'08'!$E$3</f>
        <v>0</v>
      </c>
      <c r="O150" s="208">
        <f>SUMIF('09'!$C$10:$C$29,$C150,'09'!$E$10:$E$29)*'09'!$E$3</f>
        <v>0</v>
      </c>
      <c r="P150" s="208">
        <f>SUMIF('10'!$C$10:$C$29,$C150,'10'!$E$10:$E$29)*'10'!$E$3</f>
        <v>0</v>
      </c>
      <c r="Q150" s="208">
        <f>SUMIF('11'!$C$10:$C$39,$C150,'11'!$E$10:$E$39)*'11'!$E$3</f>
        <v>0</v>
      </c>
      <c r="R150" s="208">
        <f>SUMIF('12'!$C$10:$C$29,$C150,'12'!$E$10:$E$29)*'12'!$E$3</f>
        <v>0</v>
      </c>
      <c r="S150" s="208">
        <f>SUMIF('13'!$C$10:$C$29,$C150,'13'!$E$10:$E$29)*'13'!$E$3</f>
        <v>0</v>
      </c>
      <c r="T150" s="208">
        <f>SUMIF('14'!$C$10:$C$29,$C150,'14'!$E$10:$E$29)*'14'!$E$3</f>
        <v>0</v>
      </c>
      <c r="U150" s="208">
        <f>SUMIF('15'!$C$10:$C$29,$C150,'15'!$E$10:$E$29)*'15'!$E$3</f>
        <v>0</v>
      </c>
      <c r="V150" s="208">
        <f>SUMIF('16'!$C$10:$C$29,$C150,'16'!$E$29:$E150)*'16'!$E$3</f>
        <v>0</v>
      </c>
      <c r="W150" s="208">
        <f>SUMIF('17'!$C$10:$C$29,$C150,'17'!$E$10:$E$29)*'17'!$E$3</f>
        <v>0</v>
      </c>
      <c r="X150" s="208">
        <f>SUMIF('18'!$C$10:$C$29,$C150,'18'!$E$10:$E$29)*'18'!$E$3</f>
        <v>0</v>
      </c>
      <c r="Y150" s="208">
        <f>SUMIF('19'!$C$10:$C$28,$C150,'19'!$E$10:$E$28)*'19'!$E$3</f>
        <v>0</v>
      </c>
      <c r="Z150" s="208">
        <f>SUMIF('20'!$C$10:$C$29,$C150,'20'!$E$10:$E$29)*'20'!$E$3</f>
        <v>0</v>
      </c>
      <c r="AA150" s="208">
        <f>SUMIF('21'!$C$10:$C$29,$C150,'21'!$E$10:$E$29)*'21'!$E$3</f>
        <v>0</v>
      </c>
    </row>
    <row r="151" spans="3:27" ht="15" hidden="1">
      <c r="C151" s="207" t="s">
        <v>476</v>
      </c>
      <c r="D151" s="207" t="s">
        <v>477</v>
      </c>
      <c r="F151" s="336">
        <f t="shared" si="3"/>
        <v>0</v>
      </c>
      <c r="G151" s="208">
        <f>SUMIF('01'!$C$10:$C$29,$C151,'01'!$E$10:$E$29)*'01'!$E$3</f>
        <v>0</v>
      </c>
      <c r="H151" s="208">
        <f>SUMIF('02'!$C$10:$C$28,$C151,'02'!$E$10:$E$28)*'02'!$E$3</f>
        <v>0</v>
      </c>
      <c r="I151" s="208">
        <f>SUMIF('03'!$C$10:$C$29,$C151,'03'!$E$10:$E$29)*'03'!$E$3</f>
        <v>0</v>
      </c>
      <c r="J151" s="208">
        <f>SUMIF('04'!$C$10:$C$26,$C151,'04'!$E$10:$E$26)*'04'!$E$3</f>
        <v>0</v>
      </c>
      <c r="K151" s="208">
        <f>SUMIF('05'!$C$10:$C$29,$C151,'05'!$E$10:$E$29)*'05'!$E$3</f>
        <v>0</v>
      </c>
      <c r="L151" s="208">
        <f>SUMIF('06'!$C$10:$C$29,$C151,'06'!$E$10:$E$29)*'06'!$E$3</f>
        <v>0</v>
      </c>
      <c r="M151" s="208">
        <f>SUMIF('07'!$C$10:$C$26,$C151,'07'!$E$10:$E$26)*'07'!$E$3</f>
        <v>0</v>
      </c>
      <c r="N151" s="208">
        <f>SUMIF('08'!$C$10:$C$29,$C151,'08'!$E$10:$E$29)*'08'!$E$3</f>
        <v>0</v>
      </c>
      <c r="O151" s="208">
        <f>SUMIF('09'!$C$10:$C$29,$C151,'09'!$E$10:$E$29)*'09'!$E$3</f>
        <v>0</v>
      </c>
      <c r="P151" s="208">
        <f>SUMIF('10'!$C$10:$C$29,$C151,'10'!$E$10:$E$29)*'10'!$E$3</f>
        <v>0</v>
      </c>
      <c r="Q151" s="208">
        <f>SUMIF('11'!$C$10:$C$39,$C151,'11'!$E$10:$E$39)*'11'!$E$3</f>
        <v>0</v>
      </c>
      <c r="R151" s="208">
        <f>SUMIF('12'!$C$10:$C$29,$C151,'12'!$E$10:$E$29)*'12'!$E$3</f>
        <v>0</v>
      </c>
      <c r="S151" s="208">
        <f>SUMIF('13'!$C$10:$C$29,$C151,'13'!$E$10:$E$29)*'13'!$E$3</f>
        <v>0</v>
      </c>
      <c r="T151" s="208">
        <f>SUMIF('14'!$C$10:$C$29,$C151,'14'!$E$10:$E$29)*'14'!$E$3</f>
        <v>0</v>
      </c>
      <c r="U151" s="208">
        <f>SUMIF('15'!$C$10:$C$29,$C151,'15'!$E$10:$E$29)*'15'!$E$3</f>
        <v>0</v>
      </c>
      <c r="V151" s="208">
        <f>SUMIF('16'!$C$10:$C$29,$C151,'16'!$E$29:$E151)*'16'!$E$3</f>
        <v>0</v>
      </c>
      <c r="W151" s="208">
        <f>SUMIF('17'!$C$10:$C$29,$C151,'17'!$E$10:$E$29)*'17'!$E$3</f>
        <v>0</v>
      </c>
      <c r="X151" s="208">
        <f>SUMIF('18'!$C$10:$C$29,$C151,'18'!$E$10:$E$29)*'18'!$E$3</f>
        <v>0</v>
      </c>
      <c r="Y151" s="208">
        <f>SUMIF('19'!$C$10:$C$28,$C151,'19'!$E$10:$E$28)*'19'!$E$3</f>
        <v>0</v>
      </c>
      <c r="Z151" s="208">
        <f>SUMIF('20'!$C$10:$C$29,$C151,'20'!$E$10:$E$29)*'20'!$E$3</f>
        <v>0</v>
      </c>
      <c r="AA151" s="208">
        <f>SUMIF('21'!$C$10:$C$29,$C151,'21'!$E$10:$E$29)*'21'!$E$3</f>
        <v>0</v>
      </c>
    </row>
    <row r="152" spans="3:27" ht="15" hidden="1">
      <c r="C152" s="207" t="s">
        <v>478</v>
      </c>
      <c r="D152" s="207" t="s">
        <v>479</v>
      </c>
      <c r="F152" s="336">
        <f t="shared" si="3"/>
        <v>0</v>
      </c>
      <c r="G152" s="208">
        <f>SUMIF('01'!$C$10:$C$29,$C152,'01'!$E$10:$E$29)*'01'!$E$3</f>
        <v>0</v>
      </c>
      <c r="H152" s="208">
        <f>SUMIF('02'!$C$10:$C$28,$C152,'02'!$E$10:$E$28)*'02'!$E$3</f>
        <v>0</v>
      </c>
      <c r="I152" s="208">
        <f>SUMIF('03'!$C$10:$C$29,$C152,'03'!$E$10:$E$29)*'03'!$E$3</f>
        <v>0</v>
      </c>
      <c r="J152" s="208">
        <f>SUMIF('04'!$C$10:$C$26,$C152,'04'!$E$10:$E$26)*'04'!$E$3</f>
        <v>0</v>
      </c>
      <c r="K152" s="208">
        <f>SUMIF('05'!$C$10:$C$29,$C152,'05'!$E$10:$E$29)*'05'!$E$3</f>
        <v>0</v>
      </c>
      <c r="L152" s="208">
        <f>SUMIF('06'!$C$10:$C$29,$C152,'06'!$E$10:$E$29)*'06'!$E$3</f>
        <v>0</v>
      </c>
      <c r="M152" s="208">
        <f>SUMIF('07'!$C$10:$C$26,$C152,'07'!$E$10:$E$26)*'07'!$E$3</f>
        <v>0</v>
      </c>
      <c r="N152" s="208">
        <f>SUMIF('08'!$C$10:$C$29,$C152,'08'!$E$10:$E$29)*'08'!$E$3</f>
        <v>0</v>
      </c>
      <c r="O152" s="208">
        <f>SUMIF('09'!$C$10:$C$29,$C152,'09'!$E$10:$E$29)*'09'!$E$3</f>
        <v>0</v>
      </c>
      <c r="P152" s="208">
        <f>SUMIF('10'!$C$10:$C$29,$C152,'10'!$E$10:$E$29)*'10'!$E$3</f>
        <v>0</v>
      </c>
      <c r="Q152" s="208">
        <f>SUMIF('11'!$C$10:$C$39,$C152,'11'!$E$10:$E$39)*'11'!$E$3</f>
        <v>0</v>
      </c>
      <c r="R152" s="208">
        <f>SUMIF('12'!$C$10:$C$29,$C152,'12'!$E$10:$E$29)*'12'!$E$3</f>
        <v>0</v>
      </c>
      <c r="S152" s="208">
        <f>SUMIF('13'!$C$10:$C$29,$C152,'13'!$E$10:$E$29)*'13'!$E$3</f>
        <v>0</v>
      </c>
      <c r="T152" s="208">
        <f>SUMIF('14'!$C$10:$C$29,$C152,'14'!$E$10:$E$29)*'14'!$E$3</f>
        <v>0</v>
      </c>
      <c r="U152" s="208">
        <f>SUMIF('15'!$C$10:$C$29,$C152,'15'!$E$10:$E$29)*'15'!$E$3</f>
        <v>0</v>
      </c>
      <c r="V152" s="208">
        <f>SUMIF('16'!$C$10:$C$29,$C152,'16'!$E$29:$E152)*'16'!$E$3</f>
        <v>0</v>
      </c>
      <c r="W152" s="208">
        <f>SUMIF('17'!$C$10:$C$29,$C152,'17'!$E$10:$E$29)*'17'!$E$3</f>
        <v>0</v>
      </c>
      <c r="X152" s="208">
        <f>SUMIF('18'!$C$10:$C$29,$C152,'18'!$E$10:$E$29)*'18'!$E$3</f>
        <v>0</v>
      </c>
      <c r="Y152" s="208">
        <f>SUMIF('19'!$C$10:$C$28,$C152,'19'!$E$10:$E$28)*'19'!$E$3</f>
        <v>0</v>
      </c>
      <c r="Z152" s="208">
        <f>SUMIF('20'!$C$10:$C$29,$C152,'20'!$E$10:$E$29)*'20'!$E$3</f>
        <v>0</v>
      </c>
      <c r="AA152" s="208">
        <f>SUMIF('21'!$C$10:$C$29,$C152,'21'!$E$10:$E$29)*'21'!$E$3</f>
        <v>0</v>
      </c>
    </row>
    <row r="153" spans="3:27" ht="15" hidden="1">
      <c r="C153" s="207" t="s">
        <v>480</v>
      </c>
      <c r="D153" s="207" t="s">
        <v>481</v>
      </c>
      <c r="F153" s="336">
        <f t="shared" si="3"/>
        <v>0</v>
      </c>
      <c r="G153" s="208">
        <f>SUMIF('01'!$C$10:$C$29,$C153,'01'!$E$10:$E$29)*'01'!$E$3</f>
        <v>0</v>
      </c>
      <c r="H153" s="208">
        <f>SUMIF('02'!$C$10:$C$28,$C153,'02'!$E$10:$E$28)*'02'!$E$3</f>
        <v>0</v>
      </c>
      <c r="I153" s="208">
        <f>SUMIF('03'!$C$10:$C$29,$C153,'03'!$E$10:$E$29)*'03'!$E$3</f>
        <v>0</v>
      </c>
      <c r="J153" s="208">
        <f>SUMIF('04'!$C$10:$C$26,$C153,'04'!$E$10:$E$26)*'04'!$E$3</f>
        <v>0</v>
      </c>
      <c r="K153" s="208">
        <f>SUMIF('05'!$C$10:$C$29,$C153,'05'!$E$10:$E$29)*'05'!$E$3</f>
        <v>0</v>
      </c>
      <c r="L153" s="208">
        <f>SUMIF('06'!$C$10:$C$29,$C153,'06'!$E$10:$E$29)*'06'!$E$3</f>
        <v>0</v>
      </c>
      <c r="M153" s="208">
        <f>SUMIF('07'!$C$10:$C$26,$C153,'07'!$E$10:$E$26)*'07'!$E$3</f>
        <v>0</v>
      </c>
      <c r="N153" s="208">
        <f>SUMIF('08'!$C$10:$C$29,$C153,'08'!$E$10:$E$29)*'08'!$E$3</f>
        <v>0</v>
      </c>
      <c r="O153" s="208">
        <f>SUMIF('09'!$C$10:$C$29,$C153,'09'!$E$10:$E$29)*'09'!$E$3</f>
        <v>0</v>
      </c>
      <c r="P153" s="208">
        <f>SUMIF('10'!$C$10:$C$29,$C153,'10'!$E$10:$E$29)*'10'!$E$3</f>
        <v>0</v>
      </c>
      <c r="Q153" s="208">
        <f>SUMIF('11'!$C$10:$C$39,$C153,'11'!$E$10:$E$39)*'11'!$E$3</f>
        <v>0</v>
      </c>
      <c r="R153" s="208">
        <f>SUMIF('12'!$C$10:$C$29,$C153,'12'!$E$10:$E$29)*'12'!$E$3</f>
        <v>0</v>
      </c>
      <c r="S153" s="208">
        <f>SUMIF('13'!$C$10:$C$29,$C153,'13'!$E$10:$E$29)*'13'!$E$3</f>
        <v>0</v>
      </c>
      <c r="T153" s="208">
        <f>SUMIF('14'!$C$10:$C$29,$C153,'14'!$E$10:$E$29)*'14'!$E$3</f>
        <v>0</v>
      </c>
      <c r="U153" s="208">
        <f>SUMIF('15'!$C$10:$C$29,$C153,'15'!$E$10:$E$29)*'15'!$E$3</f>
        <v>0</v>
      </c>
      <c r="V153" s="208">
        <f>SUMIF('16'!$C$10:$C$29,$C153,'16'!$E$29:$E153)*'16'!$E$3</f>
        <v>0</v>
      </c>
      <c r="W153" s="208">
        <f>SUMIF('17'!$C$10:$C$29,$C153,'17'!$E$10:$E$29)*'17'!$E$3</f>
        <v>0</v>
      </c>
      <c r="X153" s="208">
        <f>SUMIF('18'!$C$10:$C$29,$C153,'18'!$E$10:$E$29)*'18'!$E$3</f>
        <v>0</v>
      </c>
      <c r="Y153" s="208">
        <f>SUMIF('19'!$C$10:$C$28,$C153,'19'!$E$10:$E$28)*'19'!$E$3</f>
        <v>0</v>
      </c>
      <c r="Z153" s="208">
        <f>SUMIF('20'!$C$10:$C$29,$C153,'20'!$E$10:$E$29)*'20'!$E$3</f>
        <v>0</v>
      </c>
      <c r="AA153" s="208">
        <f>SUMIF('21'!$C$10:$C$29,$C153,'21'!$E$10:$E$29)*'21'!$E$3</f>
        <v>0</v>
      </c>
    </row>
    <row r="154" spans="3:27" ht="15" hidden="1">
      <c r="C154" s="207" t="s">
        <v>482</v>
      </c>
      <c r="D154" s="207" t="s">
        <v>483</v>
      </c>
      <c r="F154" s="336">
        <f t="shared" si="3"/>
        <v>0</v>
      </c>
      <c r="G154" s="208">
        <f>SUMIF('01'!$C$10:$C$29,$C154,'01'!$E$10:$E$29)*'01'!$E$3</f>
        <v>0</v>
      </c>
      <c r="H154" s="208">
        <f>SUMIF('02'!$C$10:$C$28,$C154,'02'!$E$10:$E$28)*'02'!$E$3</f>
        <v>0</v>
      </c>
      <c r="I154" s="208">
        <f>SUMIF('03'!$C$10:$C$29,$C154,'03'!$E$10:$E$29)*'03'!$E$3</f>
        <v>0</v>
      </c>
      <c r="J154" s="208">
        <f>SUMIF('04'!$C$10:$C$26,$C154,'04'!$E$10:$E$26)*'04'!$E$3</f>
        <v>0</v>
      </c>
      <c r="K154" s="208">
        <f>SUMIF('05'!$C$10:$C$29,$C154,'05'!$E$10:$E$29)*'05'!$E$3</f>
        <v>0</v>
      </c>
      <c r="L154" s="208">
        <f>SUMIF('06'!$C$10:$C$29,$C154,'06'!$E$10:$E$29)*'06'!$E$3</f>
        <v>0</v>
      </c>
      <c r="M154" s="208">
        <f>SUMIF('07'!$C$10:$C$26,$C154,'07'!$E$10:$E$26)*'07'!$E$3</f>
        <v>0</v>
      </c>
      <c r="N154" s="208">
        <f>SUMIF('08'!$C$10:$C$29,$C154,'08'!$E$10:$E$29)*'08'!$E$3</f>
        <v>0</v>
      </c>
      <c r="O154" s="208">
        <f>SUMIF('09'!$C$10:$C$29,$C154,'09'!$E$10:$E$29)*'09'!$E$3</f>
        <v>0</v>
      </c>
      <c r="P154" s="208">
        <f>SUMIF('10'!$C$10:$C$29,$C154,'10'!$E$10:$E$29)*'10'!$E$3</f>
        <v>0</v>
      </c>
      <c r="Q154" s="208">
        <f>SUMIF('11'!$C$10:$C$39,$C154,'11'!$E$10:$E$39)*'11'!$E$3</f>
        <v>0</v>
      </c>
      <c r="R154" s="208">
        <f>SUMIF('12'!$C$10:$C$29,$C154,'12'!$E$10:$E$29)*'12'!$E$3</f>
        <v>0</v>
      </c>
      <c r="S154" s="208">
        <f>SUMIF('13'!$C$10:$C$29,$C154,'13'!$E$10:$E$29)*'13'!$E$3</f>
        <v>0</v>
      </c>
      <c r="T154" s="208">
        <f>SUMIF('14'!$C$10:$C$29,$C154,'14'!$E$10:$E$29)*'14'!$E$3</f>
        <v>0</v>
      </c>
      <c r="U154" s="208">
        <f>SUMIF('15'!$C$10:$C$29,$C154,'15'!$E$10:$E$29)*'15'!$E$3</f>
        <v>0</v>
      </c>
      <c r="V154" s="208">
        <f>SUMIF('16'!$C$10:$C$29,$C154,'16'!$E$29:$E154)*'16'!$E$3</f>
        <v>0</v>
      </c>
      <c r="W154" s="208">
        <f>SUMIF('17'!$C$10:$C$29,$C154,'17'!$E$10:$E$29)*'17'!$E$3</f>
        <v>0</v>
      </c>
      <c r="X154" s="208">
        <f>SUMIF('18'!$C$10:$C$29,$C154,'18'!$E$10:$E$29)*'18'!$E$3</f>
        <v>0</v>
      </c>
      <c r="Y154" s="208">
        <f>SUMIF('19'!$C$10:$C$28,$C154,'19'!$E$10:$E$28)*'19'!$E$3</f>
        <v>0</v>
      </c>
      <c r="Z154" s="208">
        <f>SUMIF('20'!$C$10:$C$29,$C154,'20'!$E$10:$E$29)*'20'!$E$3</f>
        <v>0</v>
      </c>
      <c r="AA154" s="208">
        <f>SUMIF('21'!$C$10:$C$29,$C154,'21'!$E$10:$E$29)*'21'!$E$3</f>
        <v>0</v>
      </c>
    </row>
    <row r="155" spans="3:27" ht="15" hidden="1">
      <c r="C155" s="207" t="s">
        <v>484</v>
      </c>
      <c r="D155" s="207" t="s">
        <v>485</v>
      </c>
      <c r="F155" s="336">
        <f t="shared" si="3"/>
        <v>0</v>
      </c>
      <c r="G155" s="208">
        <f>SUMIF('01'!$C$10:$C$29,$C155,'01'!$E$10:$E$29)*'01'!$E$3</f>
        <v>0</v>
      </c>
      <c r="H155" s="208">
        <f>SUMIF('02'!$C$10:$C$28,$C155,'02'!$E$10:$E$28)*'02'!$E$3</f>
        <v>0</v>
      </c>
      <c r="I155" s="208">
        <f>SUMIF('03'!$C$10:$C$29,$C155,'03'!$E$10:$E$29)*'03'!$E$3</f>
        <v>0</v>
      </c>
      <c r="J155" s="208">
        <f>SUMIF('04'!$C$10:$C$26,$C155,'04'!$E$10:$E$26)*'04'!$E$3</f>
        <v>0</v>
      </c>
      <c r="K155" s="208">
        <f>SUMIF('05'!$C$10:$C$29,$C155,'05'!$E$10:$E$29)*'05'!$E$3</f>
        <v>0</v>
      </c>
      <c r="L155" s="208">
        <f>SUMIF('06'!$C$10:$C$29,$C155,'06'!$E$10:$E$29)*'06'!$E$3</f>
        <v>0</v>
      </c>
      <c r="M155" s="208">
        <f>SUMIF('07'!$C$10:$C$26,$C155,'07'!$E$10:$E$26)*'07'!$E$3</f>
        <v>0</v>
      </c>
      <c r="N155" s="208">
        <f>SUMIF('08'!$C$10:$C$29,$C155,'08'!$E$10:$E$29)*'08'!$E$3</f>
        <v>0</v>
      </c>
      <c r="O155" s="208">
        <f>SUMIF('09'!$C$10:$C$29,$C155,'09'!$E$10:$E$29)*'09'!$E$3</f>
        <v>0</v>
      </c>
      <c r="P155" s="208">
        <f>SUMIF('10'!$C$10:$C$29,$C155,'10'!$E$10:$E$29)*'10'!$E$3</f>
        <v>0</v>
      </c>
      <c r="Q155" s="208">
        <f>SUMIF('11'!$C$10:$C$39,$C155,'11'!$E$10:$E$39)*'11'!$E$3</f>
        <v>0</v>
      </c>
      <c r="R155" s="208">
        <f>SUMIF('12'!$C$10:$C$29,$C155,'12'!$E$10:$E$29)*'12'!$E$3</f>
        <v>0</v>
      </c>
      <c r="S155" s="208">
        <f>SUMIF('13'!$C$10:$C$29,$C155,'13'!$E$10:$E$29)*'13'!$E$3</f>
        <v>0</v>
      </c>
      <c r="T155" s="208">
        <f>SUMIF('14'!$C$10:$C$29,$C155,'14'!$E$10:$E$29)*'14'!$E$3</f>
        <v>0</v>
      </c>
      <c r="U155" s="208">
        <f>SUMIF('15'!$C$10:$C$29,$C155,'15'!$E$10:$E$29)*'15'!$E$3</f>
        <v>0</v>
      </c>
      <c r="V155" s="208">
        <f>SUMIF('16'!$C$10:$C$29,$C155,'16'!$E$29:$E155)*'16'!$E$3</f>
        <v>0</v>
      </c>
      <c r="W155" s="208">
        <f>SUMIF('17'!$C$10:$C$29,$C155,'17'!$E$10:$E$29)*'17'!$E$3</f>
        <v>0</v>
      </c>
      <c r="X155" s="208">
        <f>SUMIF('18'!$C$10:$C$29,$C155,'18'!$E$10:$E$29)*'18'!$E$3</f>
        <v>0</v>
      </c>
      <c r="Y155" s="208">
        <f>SUMIF('19'!$C$10:$C$28,$C155,'19'!$E$10:$E$28)*'19'!$E$3</f>
        <v>0</v>
      </c>
      <c r="Z155" s="208">
        <f>SUMIF('20'!$C$10:$C$29,$C155,'20'!$E$10:$E$29)*'20'!$E$3</f>
        <v>0</v>
      </c>
      <c r="AA155" s="208">
        <f>SUMIF('21'!$C$10:$C$29,$C155,'21'!$E$10:$E$29)*'21'!$E$3</f>
        <v>0</v>
      </c>
    </row>
    <row r="156" spans="3:27" ht="15" hidden="1">
      <c r="C156" s="207" t="s">
        <v>486</v>
      </c>
      <c r="D156" s="207" t="s">
        <v>487</v>
      </c>
      <c r="F156" s="336">
        <f t="shared" si="3"/>
        <v>0</v>
      </c>
      <c r="G156" s="208">
        <f>SUMIF('01'!$C$10:$C$29,$C156,'01'!$E$10:$E$29)*'01'!$E$3</f>
        <v>0</v>
      </c>
      <c r="H156" s="208">
        <f>SUMIF('02'!$C$10:$C$28,$C156,'02'!$E$10:$E$28)*'02'!$E$3</f>
        <v>0</v>
      </c>
      <c r="I156" s="208">
        <f>SUMIF('03'!$C$10:$C$29,$C156,'03'!$E$10:$E$29)*'03'!$E$3</f>
        <v>0</v>
      </c>
      <c r="J156" s="208">
        <f>SUMIF('04'!$C$10:$C$26,$C156,'04'!$E$10:$E$26)*'04'!$E$3</f>
        <v>0</v>
      </c>
      <c r="K156" s="208">
        <f>SUMIF('05'!$C$10:$C$29,$C156,'05'!$E$10:$E$29)*'05'!$E$3</f>
        <v>0</v>
      </c>
      <c r="L156" s="208">
        <f>SUMIF('06'!$C$10:$C$29,$C156,'06'!$E$10:$E$29)*'06'!$E$3</f>
        <v>0</v>
      </c>
      <c r="M156" s="208">
        <f>SUMIF('07'!$C$10:$C$26,$C156,'07'!$E$10:$E$26)*'07'!$E$3</f>
        <v>0</v>
      </c>
      <c r="N156" s="208">
        <f>SUMIF('08'!$C$10:$C$29,$C156,'08'!$E$10:$E$29)*'08'!$E$3</f>
        <v>0</v>
      </c>
      <c r="O156" s="208">
        <f>SUMIF('09'!$C$10:$C$29,$C156,'09'!$E$10:$E$29)*'09'!$E$3</f>
        <v>0</v>
      </c>
      <c r="P156" s="208">
        <f>SUMIF('10'!$C$10:$C$29,$C156,'10'!$E$10:$E$29)*'10'!$E$3</f>
        <v>0</v>
      </c>
      <c r="Q156" s="208">
        <f>SUMIF('11'!$C$10:$C$39,$C156,'11'!$E$10:$E$39)*'11'!$E$3</f>
        <v>0</v>
      </c>
      <c r="R156" s="208">
        <f>SUMIF('12'!$C$10:$C$29,$C156,'12'!$E$10:$E$29)*'12'!$E$3</f>
        <v>0</v>
      </c>
      <c r="S156" s="208">
        <f>SUMIF('13'!$C$10:$C$29,$C156,'13'!$E$10:$E$29)*'13'!$E$3</f>
        <v>0</v>
      </c>
      <c r="T156" s="208">
        <f>SUMIF('14'!$C$10:$C$29,$C156,'14'!$E$10:$E$29)*'14'!$E$3</f>
        <v>0</v>
      </c>
      <c r="U156" s="208">
        <f>SUMIF('15'!$C$10:$C$29,$C156,'15'!$E$10:$E$29)*'15'!$E$3</f>
        <v>0</v>
      </c>
      <c r="V156" s="208">
        <f>SUMIF('16'!$C$10:$C$29,$C156,'16'!$E$29:$E156)*'16'!$E$3</f>
        <v>0</v>
      </c>
      <c r="W156" s="208">
        <f>SUMIF('17'!$C$10:$C$29,$C156,'17'!$E$10:$E$29)*'17'!$E$3</f>
        <v>0</v>
      </c>
      <c r="X156" s="208">
        <f>SUMIF('18'!$C$10:$C$29,$C156,'18'!$E$10:$E$29)*'18'!$E$3</f>
        <v>0</v>
      </c>
      <c r="Y156" s="208">
        <f>SUMIF('19'!$C$10:$C$28,$C156,'19'!$E$10:$E$28)*'19'!$E$3</f>
        <v>0</v>
      </c>
      <c r="Z156" s="208">
        <f>SUMIF('20'!$C$10:$C$29,$C156,'20'!$E$10:$E$29)*'20'!$E$3</f>
        <v>0</v>
      </c>
      <c r="AA156" s="208">
        <f>SUMIF('21'!$C$10:$C$29,$C156,'21'!$E$10:$E$29)*'21'!$E$3</f>
        <v>0</v>
      </c>
    </row>
    <row r="157" spans="3:27" ht="15" hidden="1">
      <c r="C157" s="207" t="s">
        <v>488</v>
      </c>
      <c r="D157" s="207" t="s">
        <v>489</v>
      </c>
      <c r="F157" s="336">
        <f t="shared" si="3"/>
        <v>0</v>
      </c>
      <c r="G157" s="208">
        <f>SUMIF('01'!$C$10:$C$29,$C157,'01'!$E$10:$E$29)*'01'!$E$3</f>
        <v>0</v>
      </c>
      <c r="H157" s="208">
        <f>SUMIF('02'!$C$10:$C$28,$C157,'02'!$E$10:$E$28)*'02'!$E$3</f>
        <v>0</v>
      </c>
      <c r="I157" s="208">
        <f>SUMIF('03'!$C$10:$C$29,$C157,'03'!$E$10:$E$29)*'03'!$E$3</f>
        <v>0</v>
      </c>
      <c r="J157" s="208">
        <f>SUMIF('04'!$C$10:$C$26,$C157,'04'!$E$10:$E$26)*'04'!$E$3</f>
        <v>0</v>
      </c>
      <c r="K157" s="208">
        <f>SUMIF('05'!$C$10:$C$29,$C157,'05'!$E$10:$E$29)*'05'!$E$3</f>
        <v>0</v>
      </c>
      <c r="L157" s="208">
        <f>SUMIF('06'!$C$10:$C$29,$C157,'06'!$E$10:$E$29)*'06'!$E$3</f>
        <v>0</v>
      </c>
      <c r="M157" s="208">
        <f>SUMIF('07'!$C$10:$C$26,$C157,'07'!$E$10:$E$26)*'07'!$E$3</f>
        <v>0</v>
      </c>
      <c r="N157" s="208">
        <f>SUMIF('08'!$C$10:$C$29,$C157,'08'!$E$10:$E$29)*'08'!$E$3</f>
        <v>0</v>
      </c>
      <c r="O157" s="208">
        <f>SUMIF('09'!$C$10:$C$29,$C157,'09'!$E$10:$E$29)*'09'!$E$3</f>
        <v>0</v>
      </c>
      <c r="P157" s="208">
        <f>SUMIF('10'!$C$10:$C$29,$C157,'10'!$E$10:$E$29)*'10'!$E$3</f>
        <v>0</v>
      </c>
      <c r="Q157" s="208">
        <f>SUMIF('11'!$C$10:$C$39,$C157,'11'!$E$10:$E$39)*'11'!$E$3</f>
        <v>0</v>
      </c>
      <c r="R157" s="208">
        <f>SUMIF('12'!$C$10:$C$29,$C157,'12'!$E$10:$E$29)*'12'!$E$3</f>
        <v>0</v>
      </c>
      <c r="S157" s="208">
        <f>SUMIF('13'!$C$10:$C$29,$C157,'13'!$E$10:$E$29)*'13'!$E$3</f>
        <v>0</v>
      </c>
      <c r="T157" s="208">
        <f>SUMIF('14'!$C$10:$C$29,$C157,'14'!$E$10:$E$29)*'14'!$E$3</f>
        <v>0</v>
      </c>
      <c r="U157" s="208">
        <f>SUMIF('15'!$C$10:$C$29,$C157,'15'!$E$10:$E$29)*'15'!$E$3</f>
        <v>0</v>
      </c>
      <c r="V157" s="208">
        <f>SUMIF('16'!$C$10:$C$29,$C157,'16'!$E$29:$E157)*'16'!$E$3</f>
        <v>0</v>
      </c>
      <c r="W157" s="208">
        <f>SUMIF('17'!$C$10:$C$29,$C157,'17'!$E$10:$E$29)*'17'!$E$3</f>
        <v>0</v>
      </c>
      <c r="X157" s="208">
        <f>SUMIF('18'!$C$10:$C$29,$C157,'18'!$E$10:$E$29)*'18'!$E$3</f>
        <v>0</v>
      </c>
      <c r="Y157" s="208">
        <f>SUMIF('19'!$C$10:$C$28,$C157,'19'!$E$10:$E$28)*'19'!$E$3</f>
        <v>0</v>
      </c>
      <c r="Z157" s="208">
        <f>SUMIF('20'!$C$10:$C$29,$C157,'20'!$E$10:$E$29)*'20'!$E$3</f>
        <v>0</v>
      </c>
      <c r="AA157" s="208">
        <f>SUMIF('21'!$C$10:$C$29,$C157,'21'!$E$10:$E$29)*'21'!$E$3</f>
        <v>0</v>
      </c>
    </row>
    <row r="158" spans="3:27" ht="15" hidden="1">
      <c r="C158" s="207" t="s">
        <v>490</v>
      </c>
      <c r="D158" s="207" t="s">
        <v>491</v>
      </c>
      <c r="F158" s="336">
        <f t="shared" si="3"/>
        <v>0</v>
      </c>
      <c r="G158" s="208">
        <f>SUMIF('01'!$C$10:$C$29,$C158,'01'!$E$10:$E$29)*'01'!$E$3</f>
        <v>0</v>
      </c>
      <c r="H158" s="208">
        <f>SUMIF('02'!$C$10:$C$28,$C158,'02'!$E$10:$E$28)*'02'!$E$3</f>
        <v>0</v>
      </c>
      <c r="I158" s="208">
        <f>SUMIF('03'!$C$10:$C$29,$C158,'03'!$E$10:$E$29)*'03'!$E$3</f>
        <v>0</v>
      </c>
      <c r="J158" s="208">
        <f>SUMIF('04'!$C$10:$C$26,$C158,'04'!$E$10:$E$26)*'04'!$E$3</f>
        <v>0</v>
      </c>
      <c r="K158" s="208">
        <f>SUMIF('05'!$C$10:$C$29,$C158,'05'!$E$10:$E$29)*'05'!$E$3</f>
        <v>0</v>
      </c>
      <c r="L158" s="208">
        <f>SUMIF('06'!$C$10:$C$29,$C158,'06'!$E$10:$E$29)*'06'!$E$3</f>
        <v>0</v>
      </c>
      <c r="M158" s="208">
        <f>SUMIF('07'!$C$10:$C$26,$C158,'07'!$E$10:$E$26)*'07'!$E$3</f>
        <v>0</v>
      </c>
      <c r="N158" s="208">
        <f>SUMIF('08'!$C$10:$C$29,$C158,'08'!$E$10:$E$29)*'08'!$E$3</f>
        <v>0</v>
      </c>
      <c r="O158" s="208">
        <f>SUMIF('09'!$C$10:$C$29,$C158,'09'!$E$10:$E$29)*'09'!$E$3</f>
        <v>0</v>
      </c>
      <c r="P158" s="208">
        <f>SUMIF('10'!$C$10:$C$29,$C158,'10'!$E$10:$E$29)*'10'!$E$3</f>
        <v>0</v>
      </c>
      <c r="Q158" s="208">
        <f>SUMIF('11'!$C$10:$C$39,$C158,'11'!$E$10:$E$39)*'11'!$E$3</f>
        <v>0</v>
      </c>
      <c r="R158" s="208">
        <f>SUMIF('12'!$C$10:$C$29,$C158,'12'!$E$10:$E$29)*'12'!$E$3</f>
        <v>0</v>
      </c>
      <c r="S158" s="208">
        <f>SUMIF('13'!$C$10:$C$29,$C158,'13'!$E$10:$E$29)*'13'!$E$3</f>
        <v>0</v>
      </c>
      <c r="T158" s="208">
        <f>SUMIF('14'!$C$10:$C$29,$C158,'14'!$E$10:$E$29)*'14'!$E$3</f>
        <v>0</v>
      </c>
      <c r="U158" s="208">
        <f>SUMIF('15'!$C$10:$C$29,$C158,'15'!$E$10:$E$29)*'15'!$E$3</f>
        <v>0</v>
      </c>
      <c r="V158" s="208">
        <f>SUMIF('16'!$C$10:$C$29,$C158,'16'!$E$29:$E158)*'16'!$E$3</f>
        <v>0</v>
      </c>
      <c r="W158" s="208">
        <f>SUMIF('17'!$C$10:$C$29,$C158,'17'!$E$10:$E$29)*'17'!$E$3</f>
        <v>0</v>
      </c>
      <c r="X158" s="208">
        <f>SUMIF('18'!$C$10:$C$29,$C158,'18'!$E$10:$E$29)*'18'!$E$3</f>
        <v>0</v>
      </c>
      <c r="Y158" s="208">
        <f>SUMIF('19'!$C$10:$C$28,$C158,'19'!$E$10:$E$28)*'19'!$E$3</f>
        <v>0</v>
      </c>
      <c r="Z158" s="208">
        <f>SUMIF('20'!$C$10:$C$29,$C158,'20'!$E$10:$E$29)*'20'!$E$3</f>
        <v>0</v>
      </c>
      <c r="AA158" s="208">
        <f>SUMIF('21'!$C$10:$C$29,$C158,'21'!$E$10:$E$29)*'21'!$E$3</f>
        <v>0</v>
      </c>
    </row>
    <row r="159" spans="3:27" ht="15" hidden="1">
      <c r="C159" s="207" t="s">
        <v>492</v>
      </c>
      <c r="D159" s="207" t="s">
        <v>493</v>
      </c>
      <c r="F159" s="336">
        <f t="shared" si="3"/>
        <v>0</v>
      </c>
      <c r="G159" s="208">
        <f>SUMIF('01'!$C$10:$C$29,$C159,'01'!$E$10:$E$29)*'01'!$E$3</f>
        <v>0</v>
      </c>
      <c r="H159" s="208">
        <f>SUMIF('02'!$C$10:$C$28,$C159,'02'!$E$10:$E$28)*'02'!$E$3</f>
        <v>0</v>
      </c>
      <c r="I159" s="208">
        <f>SUMIF('03'!$C$10:$C$29,$C159,'03'!$E$10:$E$29)*'03'!$E$3</f>
        <v>0</v>
      </c>
      <c r="J159" s="208">
        <f>SUMIF('04'!$C$10:$C$26,$C159,'04'!$E$10:$E$26)*'04'!$E$3</f>
        <v>0</v>
      </c>
      <c r="K159" s="208">
        <f>SUMIF('05'!$C$10:$C$29,$C159,'05'!$E$10:$E$29)*'05'!$E$3</f>
        <v>0</v>
      </c>
      <c r="L159" s="208">
        <f>SUMIF('06'!$C$10:$C$29,$C159,'06'!$E$10:$E$29)*'06'!$E$3</f>
        <v>0</v>
      </c>
      <c r="M159" s="208">
        <f>SUMIF('07'!$C$10:$C$26,$C159,'07'!$E$10:$E$26)*'07'!$E$3</f>
        <v>0</v>
      </c>
      <c r="N159" s="208">
        <f>SUMIF('08'!$C$10:$C$29,$C159,'08'!$E$10:$E$29)*'08'!$E$3</f>
        <v>0</v>
      </c>
      <c r="O159" s="208">
        <f>SUMIF('09'!$C$10:$C$29,$C159,'09'!$E$10:$E$29)*'09'!$E$3</f>
        <v>0</v>
      </c>
      <c r="P159" s="208">
        <f>SUMIF('10'!$C$10:$C$29,$C159,'10'!$E$10:$E$29)*'10'!$E$3</f>
        <v>0</v>
      </c>
      <c r="Q159" s="208">
        <f>SUMIF('11'!$C$10:$C$39,$C159,'11'!$E$10:$E$39)*'11'!$E$3</f>
        <v>0</v>
      </c>
      <c r="R159" s="208">
        <f>SUMIF('12'!$C$10:$C$29,$C159,'12'!$E$10:$E$29)*'12'!$E$3</f>
        <v>0</v>
      </c>
      <c r="S159" s="208">
        <f>SUMIF('13'!$C$10:$C$29,$C159,'13'!$E$10:$E$29)*'13'!$E$3</f>
        <v>0</v>
      </c>
      <c r="T159" s="208">
        <f>SUMIF('14'!$C$10:$C$29,$C159,'14'!$E$10:$E$29)*'14'!$E$3</f>
        <v>0</v>
      </c>
      <c r="U159" s="208">
        <f>SUMIF('15'!$C$10:$C$29,$C159,'15'!$E$10:$E$29)*'15'!$E$3</f>
        <v>0</v>
      </c>
      <c r="V159" s="208">
        <f>SUMIF('16'!$C$10:$C$29,$C159,'16'!$E$29:$E159)*'16'!$E$3</f>
        <v>0</v>
      </c>
      <c r="W159" s="208">
        <f>SUMIF('17'!$C$10:$C$29,$C159,'17'!$E$10:$E$29)*'17'!$E$3</f>
        <v>0</v>
      </c>
      <c r="X159" s="208">
        <f>SUMIF('18'!$C$10:$C$29,$C159,'18'!$E$10:$E$29)*'18'!$E$3</f>
        <v>0</v>
      </c>
      <c r="Y159" s="208">
        <f>SUMIF('19'!$C$10:$C$28,$C159,'19'!$E$10:$E$28)*'19'!$E$3</f>
        <v>0</v>
      </c>
      <c r="Z159" s="208">
        <f>SUMIF('20'!$C$10:$C$29,$C159,'20'!$E$10:$E$29)*'20'!$E$3</f>
        <v>0</v>
      </c>
      <c r="AA159" s="208">
        <f>SUMIF('21'!$C$10:$C$29,$C159,'21'!$E$10:$E$29)*'21'!$E$3</f>
        <v>0</v>
      </c>
    </row>
    <row r="160" spans="3:27" ht="15" hidden="1">
      <c r="C160" s="207" t="s">
        <v>494</v>
      </c>
      <c r="D160" s="207" t="s">
        <v>495</v>
      </c>
      <c r="F160" s="336">
        <f t="shared" si="3"/>
        <v>0</v>
      </c>
      <c r="G160" s="208">
        <f>SUMIF('01'!$C$10:$C$29,$C160,'01'!$E$10:$E$29)*'01'!$E$3</f>
        <v>0</v>
      </c>
      <c r="H160" s="208">
        <f>SUMIF('02'!$C$10:$C$28,$C160,'02'!$E$10:$E$28)*'02'!$E$3</f>
        <v>0</v>
      </c>
      <c r="I160" s="208">
        <f>SUMIF('03'!$C$10:$C$29,$C160,'03'!$E$10:$E$29)*'03'!$E$3</f>
        <v>0</v>
      </c>
      <c r="J160" s="208">
        <f>SUMIF('04'!$C$10:$C$26,$C160,'04'!$E$10:$E$26)*'04'!$E$3</f>
        <v>0</v>
      </c>
      <c r="K160" s="208">
        <f>SUMIF('05'!$C$10:$C$29,$C160,'05'!$E$10:$E$29)*'05'!$E$3</f>
        <v>0</v>
      </c>
      <c r="L160" s="208">
        <f>SUMIF('06'!$C$10:$C$29,$C160,'06'!$E$10:$E$29)*'06'!$E$3</f>
        <v>0</v>
      </c>
      <c r="M160" s="208">
        <f>SUMIF('07'!$C$10:$C$26,$C160,'07'!$E$10:$E$26)*'07'!$E$3</f>
        <v>0</v>
      </c>
      <c r="N160" s="208">
        <f>SUMIF('08'!$C$10:$C$29,$C160,'08'!$E$10:$E$29)*'08'!$E$3</f>
        <v>0</v>
      </c>
      <c r="O160" s="208">
        <f>SUMIF('09'!$C$10:$C$29,$C160,'09'!$E$10:$E$29)*'09'!$E$3</f>
        <v>0</v>
      </c>
      <c r="P160" s="208">
        <f>SUMIF('10'!$C$10:$C$29,$C160,'10'!$E$10:$E$29)*'10'!$E$3</f>
        <v>0</v>
      </c>
      <c r="Q160" s="208">
        <f>SUMIF('11'!$C$10:$C$39,$C160,'11'!$E$10:$E$39)*'11'!$E$3</f>
        <v>0</v>
      </c>
      <c r="R160" s="208">
        <f>SUMIF('12'!$C$10:$C$29,$C160,'12'!$E$10:$E$29)*'12'!$E$3</f>
        <v>0</v>
      </c>
      <c r="S160" s="208">
        <f>SUMIF('13'!$C$10:$C$29,$C160,'13'!$E$10:$E$29)*'13'!$E$3</f>
        <v>0</v>
      </c>
      <c r="T160" s="208">
        <f>SUMIF('14'!$C$10:$C$29,$C160,'14'!$E$10:$E$29)*'14'!$E$3</f>
        <v>0</v>
      </c>
      <c r="U160" s="208">
        <f>SUMIF('15'!$C$10:$C$29,$C160,'15'!$E$10:$E$29)*'15'!$E$3</f>
        <v>0</v>
      </c>
      <c r="V160" s="208">
        <f>SUMIF('16'!$C$10:$C$29,$C160,'16'!$E$29:$E160)*'16'!$E$3</f>
        <v>0</v>
      </c>
      <c r="W160" s="208">
        <f>SUMIF('17'!$C$10:$C$29,$C160,'17'!$E$10:$E$29)*'17'!$E$3</f>
        <v>0</v>
      </c>
      <c r="X160" s="208">
        <f>SUMIF('18'!$C$10:$C$29,$C160,'18'!$E$10:$E$29)*'18'!$E$3</f>
        <v>0</v>
      </c>
      <c r="Y160" s="208">
        <f>SUMIF('19'!$C$10:$C$28,$C160,'19'!$E$10:$E$28)*'19'!$E$3</f>
        <v>0</v>
      </c>
      <c r="Z160" s="208">
        <f>SUMIF('20'!$C$10:$C$29,$C160,'20'!$E$10:$E$29)*'20'!$E$3</f>
        <v>0</v>
      </c>
      <c r="AA160" s="208">
        <f>SUMIF('21'!$C$10:$C$29,$C160,'21'!$E$10:$E$29)*'21'!$E$3</f>
        <v>0</v>
      </c>
    </row>
    <row r="161" spans="3:27" ht="15" hidden="1">
      <c r="C161" s="207" t="s">
        <v>496</v>
      </c>
      <c r="D161" s="207" t="s">
        <v>497</v>
      </c>
      <c r="F161" s="336">
        <f t="shared" si="3"/>
        <v>0</v>
      </c>
      <c r="G161" s="208">
        <f>SUMIF('01'!$C$10:$C$29,$C161,'01'!$E$10:$E$29)*'01'!$E$3</f>
        <v>0</v>
      </c>
      <c r="H161" s="208">
        <f>SUMIF('02'!$C$10:$C$28,$C161,'02'!$E$10:$E$28)*'02'!$E$3</f>
        <v>0</v>
      </c>
      <c r="I161" s="208">
        <f>SUMIF('03'!$C$10:$C$29,$C161,'03'!$E$10:$E$29)*'03'!$E$3</f>
        <v>0</v>
      </c>
      <c r="J161" s="208">
        <f>SUMIF('04'!$C$10:$C$26,$C161,'04'!$E$10:$E$26)*'04'!$E$3</f>
        <v>0</v>
      </c>
      <c r="K161" s="208">
        <f>SUMIF('05'!$C$10:$C$29,$C161,'05'!$E$10:$E$29)*'05'!$E$3</f>
        <v>0</v>
      </c>
      <c r="L161" s="208">
        <f>SUMIF('06'!$C$10:$C$29,$C161,'06'!$E$10:$E$29)*'06'!$E$3</f>
        <v>0</v>
      </c>
      <c r="M161" s="208">
        <f>SUMIF('07'!$C$10:$C$26,$C161,'07'!$E$10:$E$26)*'07'!$E$3</f>
        <v>0</v>
      </c>
      <c r="N161" s="208">
        <f>SUMIF('08'!$C$10:$C$29,$C161,'08'!$E$10:$E$29)*'08'!$E$3</f>
        <v>0</v>
      </c>
      <c r="O161" s="208">
        <f>SUMIF('09'!$C$10:$C$29,$C161,'09'!$E$10:$E$29)*'09'!$E$3</f>
        <v>0</v>
      </c>
      <c r="P161" s="208">
        <f>SUMIF('10'!$C$10:$C$29,$C161,'10'!$E$10:$E$29)*'10'!$E$3</f>
        <v>0</v>
      </c>
      <c r="Q161" s="208">
        <f>SUMIF('11'!$C$10:$C$39,$C161,'11'!$E$10:$E$39)*'11'!$E$3</f>
        <v>0</v>
      </c>
      <c r="R161" s="208">
        <f>SUMIF('12'!$C$10:$C$29,$C161,'12'!$E$10:$E$29)*'12'!$E$3</f>
        <v>0</v>
      </c>
      <c r="S161" s="208">
        <f>SUMIF('13'!$C$10:$C$29,$C161,'13'!$E$10:$E$29)*'13'!$E$3</f>
        <v>0</v>
      </c>
      <c r="T161" s="208">
        <f>SUMIF('14'!$C$10:$C$29,$C161,'14'!$E$10:$E$29)*'14'!$E$3</f>
        <v>0</v>
      </c>
      <c r="U161" s="208">
        <f>SUMIF('15'!$C$10:$C$29,$C161,'15'!$E$10:$E$29)*'15'!$E$3</f>
        <v>0</v>
      </c>
      <c r="V161" s="208">
        <f>SUMIF('16'!$C$10:$C$29,$C161,'16'!$E$29:$E161)*'16'!$E$3</f>
        <v>0</v>
      </c>
      <c r="W161" s="208">
        <f>SUMIF('17'!$C$10:$C$29,$C161,'17'!$E$10:$E$29)*'17'!$E$3</f>
        <v>0</v>
      </c>
      <c r="X161" s="208">
        <f>SUMIF('18'!$C$10:$C$29,$C161,'18'!$E$10:$E$29)*'18'!$E$3</f>
        <v>0</v>
      </c>
      <c r="Y161" s="208">
        <f>SUMIF('19'!$C$10:$C$28,$C161,'19'!$E$10:$E$28)*'19'!$E$3</f>
        <v>0</v>
      </c>
      <c r="Z161" s="208">
        <f>SUMIF('20'!$C$10:$C$29,$C161,'20'!$E$10:$E$29)*'20'!$E$3</f>
        <v>0</v>
      </c>
      <c r="AA161" s="208">
        <f>SUMIF('21'!$C$10:$C$29,$C161,'21'!$E$10:$E$29)*'21'!$E$3</f>
        <v>0</v>
      </c>
    </row>
    <row r="162" spans="3:27" ht="15" hidden="1">
      <c r="C162" s="207" t="s">
        <v>498</v>
      </c>
      <c r="D162" s="207" t="s">
        <v>499</v>
      </c>
      <c r="F162" s="336">
        <f t="shared" si="3"/>
        <v>0</v>
      </c>
      <c r="G162" s="208">
        <f>SUMIF('01'!$C$10:$C$29,$C162,'01'!$E$10:$E$29)*'01'!$E$3</f>
        <v>0</v>
      </c>
      <c r="H162" s="208">
        <f>SUMIF('02'!$C$10:$C$28,$C162,'02'!$E$10:$E$28)*'02'!$E$3</f>
        <v>0</v>
      </c>
      <c r="I162" s="208">
        <f>SUMIF('03'!$C$10:$C$29,$C162,'03'!$E$10:$E$29)*'03'!$E$3</f>
        <v>0</v>
      </c>
      <c r="J162" s="208">
        <f>SUMIF('04'!$C$10:$C$26,$C162,'04'!$E$10:$E$26)*'04'!$E$3</f>
        <v>0</v>
      </c>
      <c r="K162" s="208">
        <f>SUMIF('05'!$C$10:$C$29,$C162,'05'!$E$10:$E$29)*'05'!$E$3</f>
        <v>0</v>
      </c>
      <c r="L162" s="208">
        <f>SUMIF('06'!$C$10:$C$29,$C162,'06'!$E$10:$E$29)*'06'!$E$3</f>
        <v>0</v>
      </c>
      <c r="M162" s="208">
        <f>SUMIF('07'!$C$10:$C$26,$C162,'07'!$E$10:$E$26)*'07'!$E$3</f>
        <v>0</v>
      </c>
      <c r="N162" s="208">
        <f>SUMIF('08'!$C$10:$C$29,$C162,'08'!$E$10:$E$29)*'08'!$E$3</f>
        <v>0</v>
      </c>
      <c r="O162" s="208">
        <f>SUMIF('09'!$C$10:$C$29,$C162,'09'!$E$10:$E$29)*'09'!$E$3</f>
        <v>0</v>
      </c>
      <c r="P162" s="208">
        <f>SUMIF('10'!$C$10:$C$29,$C162,'10'!$E$10:$E$29)*'10'!$E$3</f>
        <v>0</v>
      </c>
      <c r="Q162" s="208">
        <f>SUMIF('11'!$C$10:$C$39,$C162,'11'!$E$10:$E$39)*'11'!$E$3</f>
        <v>0</v>
      </c>
      <c r="R162" s="208">
        <f>SUMIF('12'!$C$10:$C$29,$C162,'12'!$E$10:$E$29)*'12'!$E$3</f>
        <v>0</v>
      </c>
      <c r="S162" s="208">
        <f>SUMIF('13'!$C$10:$C$29,$C162,'13'!$E$10:$E$29)*'13'!$E$3</f>
        <v>0</v>
      </c>
      <c r="T162" s="208">
        <f>SUMIF('14'!$C$10:$C$29,$C162,'14'!$E$10:$E$29)*'14'!$E$3</f>
        <v>0</v>
      </c>
      <c r="U162" s="208">
        <f>SUMIF('15'!$C$10:$C$29,$C162,'15'!$E$10:$E$29)*'15'!$E$3</f>
        <v>0</v>
      </c>
      <c r="V162" s="208">
        <f>SUMIF('16'!$C$10:$C$29,$C162,'16'!$E$29:$E162)*'16'!$E$3</f>
        <v>0</v>
      </c>
      <c r="W162" s="208">
        <f>SUMIF('17'!$C$10:$C$29,$C162,'17'!$E$10:$E$29)*'17'!$E$3</f>
        <v>0</v>
      </c>
      <c r="X162" s="208">
        <f>SUMIF('18'!$C$10:$C$29,$C162,'18'!$E$10:$E$29)*'18'!$E$3</f>
        <v>0</v>
      </c>
      <c r="Y162" s="208">
        <f>SUMIF('19'!$C$10:$C$28,$C162,'19'!$E$10:$E$28)*'19'!$E$3</f>
        <v>0</v>
      </c>
      <c r="Z162" s="208">
        <f>SUMIF('20'!$C$10:$C$29,$C162,'20'!$E$10:$E$29)*'20'!$E$3</f>
        <v>0</v>
      </c>
      <c r="AA162" s="208">
        <f>SUMIF('21'!$C$10:$C$29,$C162,'21'!$E$10:$E$29)*'21'!$E$3</f>
        <v>0</v>
      </c>
    </row>
    <row r="163" spans="3:27" ht="15" hidden="1">
      <c r="C163" s="207" t="s">
        <v>500</v>
      </c>
      <c r="D163" s="207" t="s">
        <v>501</v>
      </c>
      <c r="F163" s="336">
        <f t="shared" si="3"/>
        <v>0</v>
      </c>
      <c r="G163" s="208">
        <f>SUMIF('01'!$C$10:$C$29,$C163,'01'!$E$10:$E$29)*'01'!$E$3</f>
        <v>0</v>
      </c>
      <c r="H163" s="208">
        <f>SUMIF('02'!$C$10:$C$28,$C163,'02'!$E$10:$E$28)*'02'!$E$3</f>
        <v>0</v>
      </c>
      <c r="I163" s="208">
        <f>SUMIF('03'!$C$10:$C$29,$C163,'03'!$E$10:$E$29)*'03'!$E$3</f>
        <v>0</v>
      </c>
      <c r="J163" s="208">
        <f>SUMIF('04'!$C$10:$C$26,$C163,'04'!$E$10:$E$26)*'04'!$E$3</f>
        <v>0</v>
      </c>
      <c r="K163" s="208">
        <f>SUMIF('05'!$C$10:$C$29,$C163,'05'!$E$10:$E$29)*'05'!$E$3</f>
        <v>0</v>
      </c>
      <c r="L163" s="208">
        <f>SUMIF('06'!$C$10:$C$29,$C163,'06'!$E$10:$E$29)*'06'!$E$3</f>
        <v>0</v>
      </c>
      <c r="M163" s="208">
        <f>SUMIF('07'!$C$10:$C$26,$C163,'07'!$E$10:$E$26)*'07'!$E$3</f>
        <v>0</v>
      </c>
      <c r="N163" s="208">
        <f>SUMIF('08'!$C$10:$C$29,$C163,'08'!$E$10:$E$29)*'08'!$E$3</f>
        <v>0</v>
      </c>
      <c r="O163" s="208">
        <f>SUMIF('09'!$C$10:$C$29,$C163,'09'!$E$10:$E$29)*'09'!$E$3</f>
        <v>0</v>
      </c>
      <c r="P163" s="208">
        <f>SUMIF('10'!$C$10:$C$29,$C163,'10'!$E$10:$E$29)*'10'!$E$3</f>
        <v>0</v>
      </c>
      <c r="Q163" s="208">
        <f>SUMIF('11'!$C$10:$C$39,$C163,'11'!$E$10:$E$39)*'11'!$E$3</f>
        <v>0</v>
      </c>
      <c r="R163" s="208">
        <f>SUMIF('12'!$C$10:$C$29,$C163,'12'!$E$10:$E$29)*'12'!$E$3</f>
        <v>0</v>
      </c>
      <c r="S163" s="208">
        <f>SUMIF('13'!$C$10:$C$29,$C163,'13'!$E$10:$E$29)*'13'!$E$3</f>
        <v>0</v>
      </c>
      <c r="T163" s="208">
        <f>SUMIF('14'!$C$10:$C$29,$C163,'14'!$E$10:$E$29)*'14'!$E$3</f>
        <v>0</v>
      </c>
      <c r="U163" s="208">
        <f>SUMIF('15'!$C$10:$C$29,$C163,'15'!$E$10:$E$29)*'15'!$E$3</f>
        <v>0</v>
      </c>
      <c r="V163" s="208">
        <f>SUMIF('16'!$C$10:$C$29,$C163,'16'!$E$29:$E163)*'16'!$E$3</f>
        <v>0</v>
      </c>
      <c r="W163" s="208">
        <f>SUMIF('17'!$C$10:$C$29,$C163,'17'!$E$10:$E$29)*'17'!$E$3</f>
        <v>0</v>
      </c>
      <c r="X163" s="208">
        <f>SUMIF('18'!$C$10:$C$29,$C163,'18'!$E$10:$E$29)*'18'!$E$3</f>
        <v>0</v>
      </c>
      <c r="Y163" s="208">
        <f>SUMIF('19'!$C$10:$C$28,$C163,'19'!$E$10:$E$28)*'19'!$E$3</f>
        <v>0</v>
      </c>
      <c r="Z163" s="208">
        <f>SUMIF('20'!$C$10:$C$29,$C163,'20'!$E$10:$E$29)*'20'!$E$3</f>
        <v>0</v>
      </c>
      <c r="AA163" s="208">
        <f>SUMIF('21'!$C$10:$C$29,$C163,'21'!$E$10:$E$29)*'21'!$E$3</f>
        <v>0</v>
      </c>
    </row>
    <row r="164" spans="3:27" ht="15" hidden="1">
      <c r="C164" s="207" t="s">
        <v>502</v>
      </c>
      <c r="D164" s="207" t="s">
        <v>503</v>
      </c>
      <c r="F164" s="336">
        <f t="shared" si="3"/>
        <v>0</v>
      </c>
      <c r="G164" s="208">
        <f>SUMIF('01'!$C$10:$C$29,$C164,'01'!$E$10:$E$29)*'01'!$E$3</f>
        <v>0</v>
      </c>
      <c r="H164" s="208">
        <f>SUMIF('02'!$C$10:$C$28,$C164,'02'!$E$10:$E$28)*'02'!$E$3</f>
        <v>0</v>
      </c>
      <c r="I164" s="208">
        <f>SUMIF('03'!$C$10:$C$29,$C164,'03'!$E$10:$E$29)*'03'!$E$3</f>
        <v>0</v>
      </c>
      <c r="J164" s="208">
        <f>SUMIF('04'!$C$10:$C$26,$C164,'04'!$E$10:$E$26)*'04'!$E$3</f>
        <v>0</v>
      </c>
      <c r="K164" s="208">
        <f>SUMIF('05'!$C$10:$C$29,$C164,'05'!$E$10:$E$29)*'05'!$E$3</f>
        <v>0</v>
      </c>
      <c r="L164" s="208">
        <f>SUMIF('06'!$C$10:$C$29,$C164,'06'!$E$10:$E$29)*'06'!$E$3</f>
        <v>0</v>
      </c>
      <c r="M164" s="208">
        <f>SUMIF('07'!$C$10:$C$26,$C164,'07'!$E$10:$E$26)*'07'!$E$3</f>
        <v>0</v>
      </c>
      <c r="N164" s="208">
        <f>SUMIF('08'!$C$10:$C$29,$C164,'08'!$E$10:$E$29)*'08'!$E$3</f>
        <v>0</v>
      </c>
      <c r="O164" s="208">
        <f>SUMIF('09'!$C$10:$C$29,$C164,'09'!$E$10:$E$29)*'09'!$E$3</f>
        <v>0</v>
      </c>
      <c r="P164" s="208">
        <f>SUMIF('10'!$C$10:$C$29,$C164,'10'!$E$10:$E$29)*'10'!$E$3</f>
        <v>0</v>
      </c>
      <c r="Q164" s="208">
        <f>SUMIF('11'!$C$10:$C$39,$C164,'11'!$E$10:$E$39)*'11'!$E$3</f>
        <v>0</v>
      </c>
      <c r="R164" s="208">
        <f>SUMIF('12'!$C$10:$C$29,$C164,'12'!$E$10:$E$29)*'12'!$E$3</f>
        <v>0</v>
      </c>
      <c r="S164" s="208">
        <f>SUMIF('13'!$C$10:$C$29,$C164,'13'!$E$10:$E$29)*'13'!$E$3</f>
        <v>0</v>
      </c>
      <c r="T164" s="208">
        <f>SUMIF('14'!$C$10:$C$29,$C164,'14'!$E$10:$E$29)*'14'!$E$3</f>
        <v>0</v>
      </c>
      <c r="U164" s="208">
        <f>SUMIF('15'!$C$10:$C$29,$C164,'15'!$E$10:$E$29)*'15'!$E$3</f>
        <v>0</v>
      </c>
      <c r="V164" s="208">
        <f>SUMIF('16'!$C$10:$C$29,$C164,'16'!$E$29:$E164)*'16'!$E$3</f>
        <v>0</v>
      </c>
      <c r="W164" s="208">
        <f>SUMIF('17'!$C$10:$C$29,$C164,'17'!$E$10:$E$29)*'17'!$E$3</f>
        <v>0</v>
      </c>
      <c r="X164" s="208">
        <f>SUMIF('18'!$C$10:$C$29,$C164,'18'!$E$10:$E$29)*'18'!$E$3</f>
        <v>0</v>
      </c>
      <c r="Y164" s="208">
        <f>SUMIF('19'!$C$10:$C$28,$C164,'19'!$E$10:$E$28)*'19'!$E$3</f>
        <v>0</v>
      </c>
      <c r="Z164" s="208">
        <f>SUMIF('20'!$C$10:$C$29,$C164,'20'!$E$10:$E$29)*'20'!$E$3</f>
        <v>0</v>
      </c>
      <c r="AA164" s="208">
        <f>SUMIF('21'!$C$10:$C$29,$C164,'21'!$E$10:$E$29)*'21'!$E$3</f>
        <v>0</v>
      </c>
    </row>
    <row r="165" spans="3:27" ht="15" hidden="1">
      <c r="C165" s="207" t="s">
        <v>504</v>
      </c>
      <c r="D165" s="207" t="s">
        <v>505</v>
      </c>
      <c r="F165" s="336">
        <f t="shared" si="3"/>
        <v>0</v>
      </c>
      <c r="G165" s="208">
        <f>SUMIF('01'!$C$10:$C$29,$C165,'01'!$E$10:$E$29)*'01'!$E$3</f>
        <v>0</v>
      </c>
      <c r="H165" s="208">
        <f>SUMIF('02'!$C$10:$C$28,$C165,'02'!$E$10:$E$28)*'02'!$E$3</f>
        <v>0</v>
      </c>
      <c r="I165" s="208">
        <f>SUMIF('03'!$C$10:$C$29,$C165,'03'!$E$10:$E$29)*'03'!$E$3</f>
        <v>0</v>
      </c>
      <c r="J165" s="208">
        <f>SUMIF('04'!$C$10:$C$26,$C165,'04'!$E$10:$E$26)*'04'!$E$3</f>
        <v>0</v>
      </c>
      <c r="K165" s="208">
        <f>SUMIF('05'!$C$10:$C$29,$C165,'05'!$E$10:$E$29)*'05'!$E$3</f>
        <v>0</v>
      </c>
      <c r="L165" s="208">
        <f>SUMIF('06'!$C$10:$C$29,$C165,'06'!$E$10:$E$29)*'06'!$E$3</f>
        <v>0</v>
      </c>
      <c r="M165" s="208">
        <f>SUMIF('07'!$C$10:$C$26,$C165,'07'!$E$10:$E$26)*'07'!$E$3</f>
        <v>0</v>
      </c>
      <c r="N165" s="208">
        <f>SUMIF('08'!$C$10:$C$29,$C165,'08'!$E$10:$E$29)*'08'!$E$3</f>
        <v>0</v>
      </c>
      <c r="O165" s="208">
        <f>SUMIF('09'!$C$10:$C$29,$C165,'09'!$E$10:$E$29)*'09'!$E$3</f>
        <v>0</v>
      </c>
      <c r="P165" s="208">
        <f>SUMIF('10'!$C$10:$C$29,$C165,'10'!$E$10:$E$29)*'10'!$E$3</f>
        <v>0</v>
      </c>
      <c r="Q165" s="208">
        <f>SUMIF('11'!$C$10:$C$39,$C165,'11'!$E$10:$E$39)*'11'!$E$3</f>
        <v>0</v>
      </c>
      <c r="R165" s="208">
        <f>SUMIF('12'!$C$10:$C$29,$C165,'12'!$E$10:$E$29)*'12'!$E$3</f>
        <v>0</v>
      </c>
      <c r="S165" s="208">
        <f>SUMIF('13'!$C$10:$C$29,$C165,'13'!$E$10:$E$29)*'13'!$E$3</f>
        <v>0</v>
      </c>
      <c r="T165" s="208">
        <f>SUMIF('14'!$C$10:$C$29,$C165,'14'!$E$10:$E$29)*'14'!$E$3</f>
        <v>0</v>
      </c>
      <c r="U165" s="208">
        <f>SUMIF('15'!$C$10:$C$29,$C165,'15'!$E$10:$E$29)*'15'!$E$3</f>
        <v>0</v>
      </c>
      <c r="V165" s="208">
        <f>SUMIF('16'!$C$10:$C$29,$C165,'16'!$E$29:$E165)*'16'!$E$3</f>
        <v>0</v>
      </c>
      <c r="W165" s="208">
        <f>SUMIF('17'!$C$10:$C$29,$C165,'17'!$E$10:$E$29)*'17'!$E$3</f>
        <v>0</v>
      </c>
      <c r="X165" s="208">
        <f>SUMIF('18'!$C$10:$C$29,$C165,'18'!$E$10:$E$29)*'18'!$E$3</f>
        <v>0</v>
      </c>
      <c r="Y165" s="208">
        <f>SUMIF('19'!$C$10:$C$28,$C165,'19'!$E$10:$E$28)*'19'!$E$3</f>
        <v>0</v>
      </c>
      <c r="Z165" s="208">
        <f>SUMIF('20'!$C$10:$C$29,$C165,'20'!$E$10:$E$29)*'20'!$E$3</f>
        <v>0</v>
      </c>
      <c r="AA165" s="208">
        <f>SUMIF('21'!$C$10:$C$29,$C165,'21'!$E$10:$E$29)*'21'!$E$3</f>
        <v>0</v>
      </c>
    </row>
    <row r="166" spans="3:27" ht="15" hidden="1">
      <c r="C166" s="207" t="s">
        <v>506</v>
      </c>
      <c r="D166" s="207" t="s">
        <v>507</v>
      </c>
      <c r="F166" s="336">
        <f t="shared" si="3"/>
        <v>0</v>
      </c>
      <c r="G166" s="208">
        <f>SUMIF('01'!$C$10:$C$29,$C166,'01'!$E$10:$E$29)*'01'!$E$3</f>
        <v>0</v>
      </c>
      <c r="H166" s="208">
        <f>SUMIF('02'!$C$10:$C$28,$C166,'02'!$E$10:$E$28)*'02'!$E$3</f>
        <v>0</v>
      </c>
      <c r="I166" s="208">
        <f>SUMIF('03'!$C$10:$C$29,$C166,'03'!$E$10:$E$29)*'03'!$E$3</f>
        <v>0</v>
      </c>
      <c r="J166" s="208">
        <f>SUMIF('04'!$C$10:$C$26,$C166,'04'!$E$10:$E$26)*'04'!$E$3</f>
        <v>0</v>
      </c>
      <c r="K166" s="208">
        <f>SUMIF('05'!$C$10:$C$29,$C166,'05'!$E$10:$E$29)*'05'!$E$3</f>
        <v>0</v>
      </c>
      <c r="L166" s="208">
        <f>SUMIF('06'!$C$10:$C$29,$C166,'06'!$E$10:$E$29)*'06'!$E$3</f>
        <v>0</v>
      </c>
      <c r="M166" s="208">
        <f>SUMIF('07'!$C$10:$C$26,$C166,'07'!$E$10:$E$26)*'07'!$E$3</f>
        <v>0</v>
      </c>
      <c r="N166" s="208">
        <f>SUMIF('08'!$C$10:$C$29,$C166,'08'!$E$10:$E$29)*'08'!$E$3</f>
        <v>0</v>
      </c>
      <c r="O166" s="208">
        <f>SUMIF('09'!$C$10:$C$29,$C166,'09'!$E$10:$E$29)*'09'!$E$3</f>
        <v>0</v>
      </c>
      <c r="P166" s="208">
        <f>SUMIF('10'!$C$10:$C$29,$C166,'10'!$E$10:$E$29)*'10'!$E$3</f>
        <v>0</v>
      </c>
      <c r="Q166" s="208">
        <f>SUMIF('11'!$C$10:$C$39,$C166,'11'!$E$10:$E$39)*'11'!$E$3</f>
        <v>0</v>
      </c>
      <c r="R166" s="208">
        <f>SUMIF('12'!$C$10:$C$29,$C166,'12'!$E$10:$E$29)*'12'!$E$3</f>
        <v>0</v>
      </c>
      <c r="S166" s="208">
        <f>SUMIF('13'!$C$10:$C$29,$C166,'13'!$E$10:$E$29)*'13'!$E$3</f>
        <v>0</v>
      </c>
      <c r="T166" s="208">
        <f>SUMIF('14'!$C$10:$C$29,$C166,'14'!$E$10:$E$29)*'14'!$E$3</f>
        <v>0</v>
      </c>
      <c r="U166" s="208">
        <f>SUMIF('15'!$C$10:$C$29,$C166,'15'!$E$10:$E$29)*'15'!$E$3</f>
        <v>0</v>
      </c>
      <c r="V166" s="208">
        <f>SUMIF('16'!$C$10:$C$29,$C166,'16'!$E$29:$E166)*'16'!$E$3</f>
        <v>0</v>
      </c>
      <c r="W166" s="208">
        <f>SUMIF('17'!$C$10:$C$29,$C166,'17'!$E$10:$E$29)*'17'!$E$3</f>
        <v>0</v>
      </c>
      <c r="X166" s="208">
        <f>SUMIF('18'!$C$10:$C$29,$C166,'18'!$E$10:$E$29)*'18'!$E$3</f>
        <v>0</v>
      </c>
      <c r="Y166" s="208">
        <f>SUMIF('19'!$C$10:$C$28,$C166,'19'!$E$10:$E$28)*'19'!$E$3</f>
        <v>0</v>
      </c>
      <c r="Z166" s="208">
        <f>SUMIF('20'!$C$10:$C$29,$C166,'20'!$E$10:$E$29)*'20'!$E$3</f>
        <v>0</v>
      </c>
      <c r="AA166" s="208">
        <f>SUMIF('21'!$C$10:$C$29,$C166,'21'!$E$10:$E$29)*'21'!$E$3</f>
        <v>0</v>
      </c>
    </row>
    <row r="167" spans="3:27" ht="15" hidden="1">
      <c r="C167" s="207" t="s">
        <v>508</v>
      </c>
      <c r="D167" s="207" t="s">
        <v>509</v>
      </c>
      <c r="F167" s="336">
        <f t="shared" si="3"/>
        <v>0</v>
      </c>
      <c r="G167" s="208">
        <f>SUMIF('01'!$C$10:$C$29,$C167,'01'!$E$10:$E$29)*'01'!$E$3</f>
        <v>0</v>
      </c>
      <c r="H167" s="208">
        <f>SUMIF('02'!$C$10:$C$28,$C167,'02'!$E$10:$E$28)*'02'!$E$3</f>
        <v>0</v>
      </c>
      <c r="I167" s="208">
        <f>SUMIF('03'!$C$10:$C$29,$C167,'03'!$E$10:$E$29)*'03'!$E$3</f>
        <v>0</v>
      </c>
      <c r="J167" s="208">
        <f>SUMIF('04'!$C$10:$C$26,$C167,'04'!$E$10:$E$26)*'04'!$E$3</f>
        <v>0</v>
      </c>
      <c r="K167" s="208">
        <f>SUMIF('05'!$C$10:$C$29,$C167,'05'!$E$10:$E$29)*'05'!$E$3</f>
        <v>0</v>
      </c>
      <c r="L167" s="208">
        <f>SUMIF('06'!$C$10:$C$29,$C167,'06'!$E$10:$E$29)*'06'!$E$3</f>
        <v>0</v>
      </c>
      <c r="M167" s="208">
        <f>SUMIF('07'!$C$10:$C$26,$C167,'07'!$E$10:$E$26)*'07'!$E$3</f>
        <v>0</v>
      </c>
      <c r="N167" s="208">
        <f>SUMIF('08'!$C$10:$C$29,$C167,'08'!$E$10:$E$29)*'08'!$E$3</f>
        <v>0</v>
      </c>
      <c r="O167" s="208">
        <f>SUMIF('09'!$C$10:$C$29,$C167,'09'!$E$10:$E$29)*'09'!$E$3</f>
        <v>0</v>
      </c>
      <c r="P167" s="208">
        <f>SUMIF('10'!$C$10:$C$29,$C167,'10'!$E$10:$E$29)*'10'!$E$3</f>
        <v>0</v>
      </c>
      <c r="Q167" s="208">
        <f>SUMIF('11'!$C$10:$C$39,$C167,'11'!$E$10:$E$39)*'11'!$E$3</f>
        <v>0</v>
      </c>
      <c r="R167" s="208">
        <f>SUMIF('12'!$C$10:$C$29,$C167,'12'!$E$10:$E$29)*'12'!$E$3</f>
        <v>0</v>
      </c>
      <c r="S167" s="208">
        <f>SUMIF('13'!$C$10:$C$29,$C167,'13'!$E$10:$E$29)*'13'!$E$3</f>
        <v>0</v>
      </c>
      <c r="T167" s="208">
        <f>SUMIF('14'!$C$10:$C$29,$C167,'14'!$E$10:$E$29)*'14'!$E$3</f>
        <v>0</v>
      </c>
      <c r="U167" s="208">
        <f>SUMIF('15'!$C$10:$C$29,$C167,'15'!$E$10:$E$29)*'15'!$E$3</f>
        <v>0</v>
      </c>
      <c r="V167" s="208">
        <f>SUMIF('16'!$C$10:$C$29,$C167,'16'!$E$29:$E167)*'16'!$E$3</f>
        <v>0</v>
      </c>
      <c r="W167" s="208">
        <f>SUMIF('17'!$C$10:$C$29,$C167,'17'!$E$10:$E$29)*'17'!$E$3</f>
        <v>0</v>
      </c>
      <c r="X167" s="208">
        <f>SUMIF('18'!$C$10:$C$29,$C167,'18'!$E$10:$E$29)*'18'!$E$3</f>
        <v>0</v>
      </c>
      <c r="Y167" s="208">
        <f>SUMIF('19'!$C$10:$C$28,$C167,'19'!$E$10:$E$28)*'19'!$E$3</f>
        <v>0</v>
      </c>
      <c r="Z167" s="208">
        <f>SUMIF('20'!$C$10:$C$29,$C167,'20'!$E$10:$E$29)*'20'!$E$3</f>
        <v>0</v>
      </c>
      <c r="AA167" s="208">
        <f>SUMIF('21'!$C$10:$C$29,$C167,'21'!$E$10:$E$29)*'21'!$E$3</f>
        <v>0</v>
      </c>
    </row>
    <row r="168" spans="3:27" ht="15" hidden="1">
      <c r="C168" s="207" t="s">
        <v>510</v>
      </c>
      <c r="D168" s="207" t="s">
        <v>511</v>
      </c>
      <c r="F168" s="336">
        <f t="shared" si="3"/>
        <v>0</v>
      </c>
      <c r="G168" s="208">
        <f>SUMIF('01'!$C$10:$C$29,$C168,'01'!$E$10:$E$29)*'01'!$E$3</f>
        <v>0</v>
      </c>
      <c r="H168" s="208">
        <f>SUMIF('02'!$C$10:$C$28,$C168,'02'!$E$10:$E$28)*'02'!$E$3</f>
        <v>0</v>
      </c>
      <c r="I168" s="208">
        <f>SUMIF('03'!$C$10:$C$29,$C168,'03'!$E$10:$E$29)*'03'!$E$3</f>
        <v>0</v>
      </c>
      <c r="J168" s="208">
        <f>SUMIF('04'!$C$10:$C$26,$C168,'04'!$E$10:$E$26)*'04'!$E$3</f>
        <v>0</v>
      </c>
      <c r="K168" s="208">
        <f>SUMIF('05'!$C$10:$C$29,$C168,'05'!$E$10:$E$29)*'05'!$E$3</f>
        <v>0</v>
      </c>
      <c r="L168" s="208">
        <f>SUMIF('06'!$C$10:$C$29,$C168,'06'!$E$10:$E$29)*'06'!$E$3</f>
        <v>0</v>
      </c>
      <c r="M168" s="208">
        <f>SUMIF('07'!$C$10:$C$26,$C168,'07'!$E$10:$E$26)*'07'!$E$3</f>
        <v>0</v>
      </c>
      <c r="N168" s="208">
        <f>SUMIF('08'!$C$10:$C$29,$C168,'08'!$E$10:$E$29)*'08'!$E$3</f>
        <v>0</v>
      </c>
      <c r="O168" s="208">
        <f>SUMIF('09'!$C$10:$C$29,$C168,'09'!$E$10:$E$29)*'09'!$E$3</f>
        <v>0</v>
      </c>
      <c r="P168" s="208">
        <f>SUMIF('10'!$C$10:$C$29,$C168,'10'!$E$10:$E$29)*'10'!$E$3</f>
        <v>0</v>
      </c>
      <c r="Q168" s="208">
        <f>SUMIF('11'!$C$10:$C$39,$C168,'11'!$E$10:$E$39)*'11'!$E$3</f>
        <v>0</v>
      </c>
      <c r="R168" s="208">
        <f>SUMIF('12'!$C$10:$C$29,$C168,'12'!$E$10:$E$29)*'12'!$E$3</f>
        <v>0</v>
      </c>
      <c r="S168" s="208">
        <f>SUMIF('13'!$C$10:$C$29,$C168,'13'!$E$10:$E$29)*'13'!$E$3</f>
        <v>0</v>
      </c>
      <c r="T168" s="208">
        <f>SUMIF('14'!$C$10:$C$29,$C168,'14'!$E$10:$E$29)*'14'!$E$3</f>
        <v>0</v>
      </c>
      <c r="U168" s="208">
        <f>SUMIF('15'!$C$10:$C$29,$C168,'15'!$E$10:$E$29)*'15'!$E$3</f>
        <v>0</v>
      </c>
      <c r="V168" s="208">
        <f>SUMIF('16'!$C$10:$C$29,$C168,'16'!$E$29:$E168)*'16'!$E$3</f>
        <v>0</v>
      </c>
      <c r="W168" s="208">
        <f>SUMIF('17'!$C$10:$C$29,$C168,'17'!$E$10:$E$29)*'17'!$E$3</f>
        <v>0</v>
      </c>
      <c r="X168" s="208">
        <f>SUMIF('18'!$C$10:$C$29,$C168,'18'!$E$10:$E$29)*'18'!$E$3</f>
        <v>0</v>
      </c>
      <c r="Y168" s="208">
        <f>SUMIF('19'!$C$10:$C$28,$C168,'19'!$E$10:$E$28)*'19'!$E$3</f>
        <v>0</v>
      </c>
      <c r="Z168" s="208">
        <f>SUMIF('20'!$C$10:$C$29,$C168,'20'!$E$10:$E$29)*'20'!$E$3</f>
        <v>0</v>
      </c>
      <c r="AA168" s="208">
        <f>SUMIF('21'!$C$10:$C$29,$C168,'21'!$E$10:$E$29)*'21'!$E$3</f>
        <v>0</v>
      </c>
    </row>
    <row r="169" spans="3:27" ht="15" hidden="1">
      <c r="C169" s="207" t="s">
        <v>512</v>
      </c>
      <c r="D169" s="207" t="s">
        <v>513</v>
      </c>
      <c r="F169" s="336">
        <f t="shared" si="3"/>
        <v>0</v>
      </c>
      <c r="G169" s="208">
        <f>SUMIF('01'!$C$10:$C$29,$C169,'01'!$E$10:$E$29)*'01'!$E$3</f>
        <v>0</v>
      </c>
      <c r="H169" s="208">
        <f>SUMIF('02'!$C$10:$C$28,$C169,'02'!$E$10:$E$28)*'02'!$E$3</f>
        <v>0</v>
      </c>
      <c r="I169" s="208">
        <f>SUMIF('03'!$C$10:$C$29,$C169,'03'!$E$10:$E$29)*'03'!$E$3</f>
        <v>0</v>
      </c>
      <c r="J169" s="208">
        <f>SUMIF('04'!$C$10:$C$26,$C169,'04'!$E$10:$E$26)*'04'!$E$3</f>
        <v>0</v>
      </c>
      <c r="K169" s="208">
        <f>SUMIF('05'!$C$10:$C$29,$C169,'05'!$E$10:$E$29)*'05'!$E$3</f>
        <v>0</v>
      </c>
      <c r="L169" s="208">
        <f>SUMIF('06'!$C$10:$C$29,$C169,'06'!$E$10:$E$29)*'06'!$E$3</f>
        <v>0</v>
      </c>
      <c r="M169" s="208">
        <f>SUMIF('07'!$C$10:$C$26,$C169,'07'!$E$10:$E$26)*'07'!$E$3</f>
        <v>0</v>
      </c>
      <c r="N169" s="208">
        <f>SUMIF('08'!$C$10:$C$29,$C169,'08'!$E$10:$E$29)*'08'!$E$3</f>
        <v>0</v>
      </c>
      <c r="O169" s="208">
        <f>SUMIF('09'!$C$10:$C$29,$C169,'09'!$E$10:$E$29)*'09'!$E$3</f>
        <v>0</v>
      </c>
      <c r="P169" s="208">
        <f>SUMIF('10'!$C$10:$C$29,$C169,'10'!$E$10:$E$29)*'10'!$E$3</f>
        <v>0</v>
      </c>
      <c r="Q169" s="208">
        <f>SUMIF('11'!$C$10:$C$39,$C169,'11'!$E$10:$E$39)*'11'!$E$3</f>
        <v>0</v>
      </c>
      <c r="R169" s="208">
        <f>SUMIF('12'!$C$10:$C$29,$C169,'12'!$E$10:$E$29)*'12'!$E$3</f>
        <v>0</v>
      </c>
      <c r="S169" s="208">
        <f>SUMIF('13'!$C$10:$C$29,$C169,'13'!$E$10:$E$29)*'13'!$E$3</f>
        <v>0</v>
      </c>
      <c r="T169" s="208">
        <f>SUMIF('14'!$C$10:$C$29,$C169,'14'!$E$10:$E$29)*'14'!$E$3</f>
        <v>0</v>
      </c>
      <c r="U169" s="208">
        <f>SUMIF('15'!$C$10:$C$29,$C169,'15'!$E$10:$E$29)*'15'!$E$3</f>
        <v>0</v>
      </c>
      <c r="V169" s="208">
        <f>SUMIF('16'!$C$10:$C$29,$C169,'16'!$E$29:$E169)*'16'!$E$3</f>
        <v>0</v>
      </c>
      <c r="W169" s="208">
        <f>SUMIF('17'!$C$10:$C$29,$C169,'17'!$E$10:$E$29)*'17'!$E$3</f>
        <v>0</v>
      </c>
      <c r="X169" s="208">
        <f>SUMIF('18'!$C$10:$C$29,$C169,'18'!$E$10:$E$29)*'18'!$E$3</f>
        <v>0</v>
      </c>
      <c r="Y169" s="208">
        <f>SUMIF('19'!$C$10:$C$28,$C169,'19'!$E$10:$E$28)*'19'!$E$3</f>
        <v>0</v>
      </c>
      <c r="Z169" s="208">
        <f>SUMIF('20'!$C$10:$C$29,$C169,'20'!$E$10:$E$29)*'20'!$E$3</f>
        <v>0</v>
      </c>
      <c r="AA169" s="208">
        <f>SUMIF('21'!$C$10:$C$29,$C169,'21'!$E$10:$E$29)*'21'!$E$3</f>
        <v>0</v>
      </c>
    </row>
    <row r="170" spans="3:27" ht="15" hidden="1">
      <c r="C170" s="207" t="s">
        <v>514</v>
      </c>
      <c r="D170" s="207" t="s">
        <v>515</v>
      </c>
      <c r="F170" s="336">
        <f t="shared" si="3"/>
        <v>0</v>
      </c>
      <c r="G170" s="208">
        <f>SUMIF('01'!$C$10:$C$29,$C170,'01'!$E$10:$E$29)*'01'!$E$3</f>
        <v>0</v>
      </c>
      <c r="H170" s="208">
        <f>SUMIF('02'!$C$10:$C$28,$C170,'02'!$E$10:$E$28)*'02'!$E$3</f>
        <v>0</v>
      </c>
      <c r="I170" s="208">
        <f>SUMIF('03'!$C$10:$C$29,$C170,'03'!$E$10:$E$29)*'03'!$E$3</f>
        <v>0</v>
      </c>
      <c r="J170" s="208">
        <f>SUMIF('04'!$C$10:$C$26,$C170,'04'!$E$10:$E$26)*'04'!$E$3</f>
        <v>0</v>
      </c>
      <c r="K170" s="208">
        <f>SUMIF('05'!$C$10:$C$29,$C170,'05'!$E$10:$E$29)*'05'!$E$3</f>
        <v>0</v>
      </c>
      <c r="L170" s="208">
        <f>SUMIF('06'!$C$10:$C$29,$C170,'06'!$E$10:$E$29)*'06'!$E$3</f>
        <v>0</v>
      </c>
      <c r="M170" s="208">
        <f>SUMIF('07'!$C$10:$C$26,$C170,'07'!$E$10:$E$26)*'07'!$E$3</f>
        <v>0</v>
      </c>
      <c r="N170" s="208">
        <f>SUMIF('08'!$C$10:$C$29,$C170,'08'!$E$10:$E$29)*'08'!$E$3</f>
        <v>0</v>
      </c>
      <c r="O170" s="208">
        <f>SUMIF('09'!$C$10:$C$29,$C170,'09'!$E$10:$E$29)*'09'!$E$3</f>
        <v>0</v>
      </c>
      <c r="P170" s="208">
        <f>SUMIF('10'!$C$10:$C$29,$C170,'10'!$E$10:$E$29)*'10'!$E$3</f>
        <v>0</v>
      </c>
      <c r="Q170" s="208">
        <f>SUMIF('11'!$C$10:$C$39,$C170,'11'!$E$10:$E$39)*'11'!$E$3</f>
        <v>0</v>
      </c>
      <c r="R170" s="208">
        <f>SUMIF('12'!$C$10:$C$29,$C170,'12'!$E$10:$E$29)*'12'!$E$3</f>
        <v>0</v>
      </c>
      <c r="S170" s="208">
        <f>SUMIF('13'!$C$10:$C$29,$C170,'13'!$E$10:$E$29)*'13'!$E$3</f>
        <v>0</v>
      </c>
      <c r="T170" s="208">
        <f>SUMIF('14'!$C$10:$C$29,$C170,'14'!$E$10:$E$29)*'14'!$E$3</f>
        <v>0</v>
      </c>
      <c r="U170" s="208">
        <f>SUMIF('15'!$C$10:$C$29,$C170,'15'!$E$10:$E$29)*'15'!$E$3</f>
        <v>0</v>
      </c>
      <c r="V170" s="208">
        <f>SUMIF('16'!$C$10:$C$29,$C170,'16'!$E$29:$E170)*'16'!$E$3</f>
        <v>0</v>
      </c>
      <c r="W170" s="208">
        <f>SUMIF('17'!$C$10:$C$29,$C170,'17'!$E$10:$E$29)*'17'!$E$3</f>
        <v>0</v>
      </c>
      <c r="X170" s="208">
        <f>SUMIF('18'!$C$10:$C$29,$C170,'18'!$E$10:$E$29)*'18'!$E$3</f>
        <v>0</v>
      </c>
      <c r="Y170" s="208">
        <f>SUMIF('19'!$C$10:$C$28,$C170,'19'!$E$10:$E$28)*'19'!$E$3</f>
        <v>0</v>
      </c>
      <c r="Z170" s="208">
        <f>SUMIF('20'!$C$10:$C$29,$C170,'20'!$E$10:$E$29)*'20'!$E$3</f>
        <v>0</v>
      </c>
      <c r="AA170" s="208">
        <f>SUMIF('21'!$C$10:$C$29,$C170,'21'!$E$10:$E$29)*'21'!$E$3</f>
        <v>0</v>
      </c>
    </row>
    <row r="171" spans="3:27" ht="15" hidden="1">
      <c r="C171" s="207" t="s">
        <v>516</v>
      </c>
      <c r="D171" s="207" t="s">
        <v>517</v>
      </c>
      <c r="F171" s="336">
        <f t="shared" si="3"/>
        <v>0</v>
      </c>
      <c r="G171" s="208">
        <f>SUMIF('01'!$C$10:$C$29,$C171,'01'!$E$10:$E$29)*'01'!$E$3</f>
        <v>0</v>
      </c>
      <c r="H171" s="208">
        <f>SUMIF('02'!$C$10:$C$28,$C171,'02'!$E$10:$E$28)*'02'!$E$3</f>
        <v>0</v>
      </c>
      <c r="I171" s="208">
        <f>SUMIF('03'!$C$10:$C$29,$C171,'03'!$E$10:$E$29)*'03'!$E$3</f>
        <v>0</v>
      </c>
      <c r="J171" s="208">
        <f>SUMIF('04'!$C$10:$C$26,$C171,'04'!$E$10:$E$26)*'04'!$E$3</f>
        <v>0</v>
      </c>
      <c r="K171" s="208">
        <f>SUMIF('05'!$C$10:$C$29,$C171,'05'!$E$10:$E$29)*'05'!$E$3</f>
        <v>0</v>
      </c>
      <c r="L171" s="208">
        <f>SUMIF('06'!$C$10:$C$29,$C171,'06'!$E$10:$E$29)*'06'!$E$3</f>
        <v>0</v>
      </c>
      <c r="M171" s="208">
        <f>SUMIF('07'!$C$10:$C$26,$C171,'07'!$E$10:$E$26)*'07'!$E$3</f>
        <v>0</v>
      </c>
      <c r="N171" s="208">
        <f>SUMIF('08'!$C$10:$C$29,$C171,'08'!$E$10:$E$29)*'08'!$E$3</f>
        <v>0</v>
      </c>
      <c r="O171" s="208">
        <f>SUMIF('09'!$C$10:$C$29,$C171,'09'!$E$10:$E$29)*'09'!$E$3</f>
        <v>0</v>
      </c>
      <c r="P171" s="208">
        <f>SUMIF('10'!$C$10:$C$29,$C171,'10'!$E$10:$E$29)*'10'!$E$3</f>
        <v>0</v>
      </c>
      <c r="Q171" s="208">
        <f>SUMIF('11'!$C$10:$C$39,$C171,'11'!$E$10:$E$39)*'11'!$E$3</f>
        <v>0</v>
      </c>
      <c r="R171" s="208">
        <f>SUMIF('12'!$C$10:$C$29,$C171,'12'!$E$10:$E$29)*'12'!$E$3</f>
        <v>0</v>
      </c>
      <c r="S171" s="208">
        <f>SUMIF('13'!$C$10:$C$29,$C171,'13'!$E$10:$E$29)*'13'!$E$3</f>
        <v>0</v>
      </c>
      <c r="T171" s="208">
        <f>SUMIF('14'!$C$10:$C$29,$C171,'14'!$E$10:$E$29)*'14'!$E$3</f>
        <v>0</v>
      </c>
      <c r="U171" s="208">
        <f>SUMIF('15'!$C$10:$C$29,$C171,'15'!$E$10:$E$29)*'15'!$E$3</f>
        <v>0</v>
      </c>
      <c r="V171" s="208">
        <f>SUMIF('16'!$C$10:$C$29,$C171,'16'!$E$29:$E171)*'16'!$E$3</f>
        <v>0</v>
      </c>
      <c r="W171" s="208">
        <f>SUMIF('17'!$C$10:$C$29,$C171,'17'!$E$10:$E$29)*'17'!$E$3</f>
        <v>0</v>
      </c>
      <c r="X171" s="208">
        <f>SUMIF('18'!$C$10:$C$29,$C171,'18'!$E$10:$E$29)*'18'!$E$3</f>
        <v>0</v>
      </c>
      <c r="Y171" s="208">
        <f>SUMIF('19'!$C$10:$C$28,$C171,'19'!$E$10:$E$28)*'19'!$E$3</f>
        <v>0</v>
      </c>
      <c r="Z171" s="208">
        <f>SUMIF('20'!$C$10:$C$29,$C171,'20'!$E$10:$E$29)*'20'!$E$3</f>
        <v>0</v>
      </c>
      <c r="AA171" s="208">
        <f>SUMIF('21'!$C$10:$C$29,$C171,'21'!$E$10:$E$29)*'21'!$E$3</f>
        <v>0</v>
      </c>
    </row>
    <row r="172" spans="3:27" ht="15" hidden="1">
      <c r="C172" s="207" t="s">
        <v>518</v>
      </c>
      <c r="D172" s="207" t="s">
        <v>519</v>
      </c>
      <c r="F172" s="336">
        <f t="shared" si="3"/>
        <v>0</v>
      </c>
      <c r="G172" s="208">
        <f>SUMIF('01'!$C$10:$C$29,$C172,'01'!$E$10:$E$29)*'01'!$E$3</f>
        <v>0</v>
      </c>
      <c r="H172" s="208">
        <f>SUMIF('02'!$C$10:$C$28,$C172,'02'!$E$10:$E$28)*'02'!$E$3</f>
        <v>0</v>
      </c>
      <c r="I172" s="208">
        <f>SUMIF('03'!$C$10:$C$29,$C172,'03'!$E$10:$E$29)*'03'!$E$3</f>
        <v>0</v>
      </c>
      <c r="J172" s="208">
        <f>SUMIF('04'!$C$10:$C$26,$C172,'04'!$E$10:$E$26)*'04'!$E$3</f>
        <v>0</v>
      </c>
      <c r="K172" s="208">
        <f>SUMIF('05'!$C$10:$C$29,$C172,'05'!$E$10:$E$29)*'05'!$E$3</f>
        <v>0</v>
      </c>
      <c r="L172" s="208">
        <f>SUMIF('06'!$C$10:$C$29,$C172,'06'!$E$10:$E$29)*'06'!$E$3</f>
        <v>0</v>
      </c>
      <c r="M172" s="208">
        <f>SUMIF('07'!$C$10:$C$26,$C172,'07'!$E$10:$E$26)*'07'!$E$3</f>
        <v>0</v>
      </c>
      <c r="N172" s="208">
        <f>SUMIF('08'!$C$10:$C$29,$C172,'08'!$E$10:$E$29)*'08'!$E$3</f>
        <v>0</v>
      </c>
      <c r="O172" s="208">
        <f>SUMIF('09'!$C$10:$C$29,$C172,'09'!$E$10:$E$29)*'09'!$E$3</f>
        <v>0</v>
      </c>
      <c r="P172" s="208">
        <f>SUMIF('10'!$C$10:$C$29,$C172,'10'!$E$10:$E$29)*'10'!$E$3</f>
        <v>0</v>
      </c>
      <c r="Q172" s="208">
        <f>SUMIF('11'!$C$10:$C$39,$C172,'11'!$E$10:$E$39)*'11'!$E$3</f>
        <v>0</v>
      </c>
      <c r="R172" s="208">
        <f>SUMIF('12'!$C$10:$C$29,$C172,'12'!$E$10:$E$29)*'12'!$E$3</f>
        <v>0</v>
      </c>
      <c r="S172" s="208">
        <f>SUMIF('13'!$C$10:$C$29,$C172,'13'!$E$10:$E$29)*'13'!$E$3</f>
        <v>0</v>
      </c>
      <c r="T172" s="208">
        <f>SUMIF('14'!$C$10:$C$29,$C172,'14'!$E$10:$E$29)*'14'!$E$3</f>
        <v>0</v>
      </c>
      <c r="U172" s="208">
        <f>SUMIF('15'!$C$10:$C$29,$C172,'15'!$E$10:$E$29)*'15'!$E$3</f>
        <v>0</v>
      </c>
      <c r="V172" s="208">
        <f>SUMIF('16'!$C$10:$C$29,$C172,'16'!$E$29:$E172)*'16'!$E$3</f>
        <v>0</v>
      </c>
      <c r="W172" s="208">
        <f>SUMIF('17'!$C$10:$C$29,$C172,'17'!$E$10:$E$29)*'17'!$E$3</f>
        <v>0</v>
      </c>
      <c r="X172" s="208">
        <f>SUMIF('18'!$C$10:$C$29,$C172,'18'!$E$10:$E$29)*'18'!$E$3</f>
        <v>0</v>
      </c>
      <c r="Y172" s="208">
        <f>SUMIF('19'!$C$10:$C$28,$C172,'19'!$E$10:$E$28)*'19'!$E$3</f>
        <v>0</v>
      </c>
      <c r="Z172" s="208">
        <f>SUMIF('20'!$C$10:$C$29,$C172,'20'!$E$10:$E$29)*'20'!$E$3</f>
        <v>0</v>
      </c>
      <c r="AA172" s="208">
        <f>SUMIF('21'!$C$10:$C$29,$C172,'21'!$E$10:$E$29)*'21'!$E$3</f>
        <v>0</v>
      </c>
    </row>
    <row r="173" spans="3:27" ht="15" hidden="1">
      <c r="C173" s="207" t="s">
        <v>520</v>
      </c>
      <c r="D173" s="207" t="s">
        <v>521</v>
      </c>
      <c r="F173" s="336">
        <f t="shared" si="3"/>
        <v>0</v>
      </c>
      <c r="G173" s="208">
        <f>SUMIF('01'!$C$10:$C$29,$C173,'01'!$E$10:$E$29)*'01'!$E$3</f>
        <v>0</v>
      </c>
      <c r="H173" s="208">
        <f>SUMIF('02'!$C$10:$C$28,$C173,'02'!$E$10:$E$28)*'02'!$E$3</f>
        <v>0</v>
      </c>
      <c r="I173" s="208">
        <f>SUMIF('03'!$C$10:$C$29,$C173,'03'!$E$10:$E$29)*'03'!$E$3</f>
        <v>0</v>
      </c>
      <c r="J173" s="208">
        <f>SUMIF('04'!$C$10:$C$26,$C173,'04'!$E$10:$E$26)*'04'!$E$3</f>
        <v>0</v>
      </c>
      <c r="K173" s="208">
        <f>SUMIF('05'!$C$10:$C$29,$C173,'05'!$E$10:$E$29)*'05'!$E$3</f>
        <v>0</v>
      </c>
      <c r="L173" s="208">
        <f>SUMIF('06'!$C$10:$C$29,$C173,'06'!$E$10:$E$29)*'06'!$E$3</f>
        <v>0</v>
      </c>
      <c r="M173" s="208">
        <f>SUMIF('07'!$C$10:$C$26,$C173,'07'!$E$10:$E$26)*'07'!$E$3</f>
        <v>0</v>
      </c>
      <c r="N173" s="208">
        <f>SUMIF('08'!$C$10:$C$29,$C173,'08'!$E$10:$E$29)*'08'!$E$3</f>
        <v>0</v>
      </c>
      <c r="O173" s="208">
        <f>SUMIF('09'!$C$10:$C$29,$C173,'09'!$E$10:$E$29)*'09'!$E$3</f>
        <v>0</v>
      </c>
      <c r="P173" s="208">
        <f>SUMIF('10'!$C$10:$C$29,$C173,'10'!$E$10:$E$29)*'10'!$E$3</f>
        <v>0</v>
      </c>
      <c r="Q173" s="208">
        <f>SUMIF('11'!$C$10:$C$39,$C173,'11'!$E$10:$E$39)*'11'!$E$3</f>
        <v>0</v>
      </c>
      <c r="R173" s="208">
        <f>SUMIF('12'!$C$10:$C$29,$C173,'12'!$E$10:$E$29)*'12'!$E$3</f>
        <v>0</v>
      </c>
      <c r="S173" s="208">
        <f>SUMIF('13'!$C$10:$C$29,$C173,'13'!$E$10:$E$29)*'13'!$E$3</f>
        <v>0</v>
      </c>
      <c r="T173" s="208">
        <f>SUMIF('14'!$C$10:$C$29,$C173,'14'!$E$10:$E$29)*'14'!$E$3</f>
        <v>0</v>
      </c>
      <c r="U173" s="208">
        <f>SUMIF('15'!$C$10:$C$29,$C173,'15'!$E$10:$E$29)*'15'!$E$3</f>
        <v>0</v>
      </c>
      <c r="V173" s="208">
        <f>SUMIF('16'!$C$10:$C$29,$C173,'16'!$E$29:$E173)*'16'!$E$3</f>
        <v>0</v>
      </c>
      <c r="W173" s="208">
        <f>SUMIF('17'!$C$10:$C$29,$C173,'17'!$E$10:$E$29)*'17'!$E$3</f>
        <v>0</v>
      </c>
      <c r="X173" s="208">
        <f>SUMIF('18'!$C$10:$C$29,$C173,'18'!$E$10:$E$29)*'18'!$E$3</f>
        <v>0</v>
      </c>
      <c r="Y173" s="208">
        <f>SUMIF('19'!$C$10:$C$28,$C173,'19'!$E$10:$E$28)*'19'!$E$3</f>
        <v>0</v>
      </c>
      <c r="Z173" s="208">
        <f>SUMIF('20'!$C$10:$C$29,$C173,'20'!$E$10:$E$29)*'20'!$E$3</f>
        <v>0</v>
      </c>
      <c r="AA173" s="208">
        <f>SUMIF('21'!$C$10:$C$29,$C173,'21'!$E$10:$E$29)*'21'!$E$3</f>
        <v>0</v>
      </c>
    </row>
    <row r="174" spans="3:27" ht="15" hidden="1">
      <c r="C174" s="207" t="s">
        <v>522</v>
      </c>
      <c r="D174" s="207" t="s">
        <v>523</v>
      </c>
      <c r="F174" s="336">
        <f t="shared" si="3"/>
        <v>0</v>
      </c>
      <c r="G174" s="208">
        <f>SUMIF('01'!$C$10:$C$29,$C174,'01'!$E$10:$E$29)*'01'!$E$3</f>
        <v>0</v>
      </c>
      <c r="H174" s="208">
        <f>SUMIF('02'!$C$10:$C$28,$C174,'02'!$E$10:$E$28)*'02'!$E$3</f>
        <v>0</v>
      </c>
      <c r="I174" s="208">
        <f>SUMIF('03'!$C$10:$C$29,$C174,'03'!$E$10:$E$29)*'03'!$E$3</f>
        <v>0</v>
      </c>
      <c r="J174" s="208">
        <f>SUMIF('04'!$C$10:$C$26,$C174,'04'!$E$10:$E$26)*'04'!$E$3</f>
        <v>0</v>
      </c>
      <c r="K174" s="208">
        <f>SUMIF('05'!$C$10:$C$29,$C174,'05'!$E$10:$E$29)*'05'!$E$3</f>
        <v>0</v>
      </c>
      <c r="L174" s="208">
        <f>SUMIF('06'!$C$10:$C$29,$C174,'06'!$E$10:$E$29)*'06'!$E$3</f>
        <v>0</v>
      </c>
      <c r="M174" s="208">
        <f>SUMIF('07'!$C$10:$C$26,$C174,'07'!$E$10:$E$26)*'07'!$E$3</f>
        <v>0</v>
      </c>
      <c r="N174" s="208">
        <f>SUMIF('08'!$C$10:$C$29,$C174,'08'!$E$10:$E$29)*'08'!$E$3</f>
        <v>0</v>
      </c>
      <c r="O174" s="208">
        <f>SUMIF('09'!$C$10:$C$29,$C174,'09'!$E$10:$E$29)*'09'!$E$3</f>
        <v>0</v>
      </c>
      <c r="P174" s="208">
        <f>SUMIF('10'!$C$10:$C$29,$C174,'10'!$E$10:$E$29)*'10'!$E$3</f>
        <v>0</v>
      </c>
      <c r="Q174" s="208">
        <f>SUMIF('11'!$C$10:$C$39,$C174,'11'!$E$10:$E$39)*'11'!$E$3</f>
        <v>0</v>
      </c>
      <c r="R174" s="208">
        <f>SUMIF('12'!$C$10:$C$29,$C174,'12'!$E$10:$E$29)*'12'!$E$3</f>
        <v>0</v>
      </c>
      <c r="S174" s="208">
        <f>SUMIF('13'!$C$10:$C$29,$C174,'13'!$E$10:$E$29)*'13'!$E$3</f>
        <v>0</v>
      </c>
      <c r="T174" s="208">
        <f>SUMIF('14'!$C$10:$C$29,$C174,'14'!$E$10:$E$29)*'14'!$E$3</f>
        <v>0</v>
      </c>
      <c r="U174" s="208">
        <f>SUMIF('15'!$C$10:$C$29,$C174,'15'!$E$10:$E$29)*'15'!$E$3</f>
        <v>0</v>
      </c>
      <c r="V174" s="208">
        <f>SUMIF('16'!$C$10:$C$29,$C174,'16'!$E$29:$E174)*'16'!$E$3</f>
        <v>0</v>
      </c>
      <c r="W174" s="208">
        <f>SUMIF('17'!$C$10:$C$29,$C174,'17'!$E$10:$E$29)*'17'!$E$3</f>
        <v>0</v>
      </c>
      <c r="X174" s="208">
        <f>SUMIF('18'!$C$10:$C$29,$C174,'18'!$E$10:$E$29)*'18'!$E$3</f>
        <v>0</v>
      </c>
      <c r="Y174" s="208">
        <f>SUMIF('19'!$C$10:$C$28,$C174,'19'!$E$10:$E$28)*'19'!$E$3</f>
        <v>0</v>
      </c>
      <c r="Z174" s="208">
        <f>SUMIF('20'!$C$10:$C$29,$C174,'20'!$E$10:$E$29)*'20'!$E$3</f>
        <v>0</v>
      </c>
      <c r="AA174" s="208">
        <f>SUMIF('21'!$C$10:$C$29,$C174,'21'!$E$10:$E$29)*'21'!$E$3</f>
        <v>0</v>
      </c>
    </row>
    <row r="175" spans="3:27" ht="15" hidden="1">
      <c r="C175" s="207" t="s">
        <v>524</v>
      </c>
      <c r="D175" s="207" t="s">
        <v>525</v>
      </c>
      <c r="F175" s="336">
        <f t="shared" si="3"/>
        <v>0</v>
      </c>
      <c r="G175" s="208">
        <f>SUMIF('01'!$C$10:$C$29,$C175,'01'!$E$10:$E$29)*'01'!$E$3</f>
        <v>0</v>
      </c>
      <c r="H175" s="208">
        <f>SUMIF('02'!$C$10:$C$28,$C175,'02'!$E$10:$E$28)*'02'!$E$3</f>
        <v>0</v>
      </c>
      <c r="I175" s="208">
        <f>SUMIF('03'!$C$10:$C$29,$C175,'03'!$E$10:$E$29)*'03'!$E$3</f>
        <v>0</v>
      </c>
      <c r="J175" s="208">
        <f>SUMIF('04'!$C$10:$C$26,$C175,'04'!$E$10:$E$26)*'04'!$E$3</f>
        <v>0</v>
      </c>
      <c r="K175" s="208">
        <f>SUMIF('05'!$C$10:$C$29,$C175,'05'!$E$10:$E$29)*'05'!$E$3</f>
        <v>0</v>
      </c>
      <c r="L175" s="208">
        <f>SUMIF('06'!$C$10:$C$29,$C175,'06'!$E$10:$E$29)*'06'!$E$3</f>
        <v>0</v>
      </c>
      <c r="M175" s="208">
        <f>SUMIF('07'!$C$10:$C$26,$C175,'07'!$E$10:$E$26)*'07'!$E$3</f>
        <v>0</v>
      </c>
      <c r="N175" s="208">
        <f>SUMIF('08'!$C$10:$C$29,$C175,'08'!$E$10:$E$29)*'08'!$E$3</f>
        <v>0</v>
      </c>
      <c r="O175" s="208">
        <f>SUMIF('09'!$C$10:$C$29,$C175,'09'!$E$10:$E$29)*'09'!$E$3</f>
        <v>0</v>
      </c>
      <c r="P175" s="208">
        <f>SUMIF('10'!$C$10:$C$29,$C175,'10'!$E$10:$E$29)*'10'!$E$3</f>
        <v>0</v>
      </c>
      <c r="Q175" s="208">
        <f>SUMIF('11'!$C$10:$C$39,$C175,'11'!$E$10:$E$39)*'11'!$E$3</f>
        <v>0</v>
      </c>
      <c r="R175" s="208">
        <f>SUMIF('12'!$C$10:$C$29,$C175,'12'!$E$10:$E$29)*'12'!$E$3</f>
        <v>0</v>
      </c>
      <c r="S175" s="208">
        <f>SUMIF('13'!$C$10:$C$29,$C175,'13'!$E$10:$E$29)*'13'!$E$3</f>
        <v>0</v>
      </c>
      <c r="T175" s="208">
        <f>SUMIF('14'!$C$10:$C$29,$C175,'14'!$E$10:$E$29)*'14'!$E$3</f>
        <v>0</v>
      </c>
      <c r="U175" s="208">
        <f>SUMIF('15'!$C$10:$C$29,$C175,'15'!$E$10:$E$29)*'15'!$E$3</f>
        <v>0</v>
      </c>
      <c r="V175" s="208">
        <f>SUMIF('16'!$C$10:$C$29,$C175,'16'!$E$29:$E175)*'16'!$E$3</f>
        <v>0</v>
      </c>
      <c r="W175" s="208">
        <f>SUMIF('17'!$C$10:$C$29,$C175,'17'!$E$10:$E$29)*'17'!$E$3</f>
        <v>0</v>
      </c>
      <c r="X175" s="208">
        <f>SUMIF('18'!$C$10:$C$29,$C175,'18'!$E$10:$E$29)*'18'!$E$3</f>
        <v>0</v>
      </c>
      <c r="Y175" s="208">
        <f>SUMIF('19'!$C$10:$C$28,$C175,'19'!$E$10:$E$28)*'19'!$E$3</f>
        <v>0</v>
      </c>
      <c r="Z175" s="208">
        <f>SUMIF('20'!$C$10:$C$29,$C175,'20'!$E$10:$E$29)*'20'!$E$3</f>
        <v>0</v>
      </c>
      <c r="AA175" s="208">
        <f>SUMIF('21'!$C$10:$C$29,$C175,'21'!$E$10:$E$29)*'21'!$E$3</f>
        <v>0</v>
      </c>
    </row>
    <row r="176" spans="3:27" ht="15" hidden="1">
      <c r="C176" s="207" t="s">
        <v>526</v>
      </c>
      <c r="D176" s="207" t="s">
        <v>527</v>
      </c>
      <c r="F176" s="336">
        <f t="shared" si="3"/>
        <v>0</v>
      </c>
      <c r="G176" s="208">
        <f>SUMIF('01'!$C$10:$C$29,$C176,'01'!$E$10:$E$29)*'01'!$E$3</f>
        <v>0</v>
      </c>
      <c r="H176" s="208">
        <f>SUMIF('02'!$C$10:$C$28,$C176,'02'!$E$10:$E$28)*'02'!$E$3</f>
        <v>0</v>
      </c>
      <c r="I176" s="208">
        <f>SUMIF('03'!$C$10:$C$29,$C176,'03'!$E$10:$E$29)*'03'!$E$3</f>
        <v>0</v>
      </c>
      <c r="J176" s="208">
        <f>SUMIF('04'!$C$10:$C$26,$C176,'04'!$E$10:$E$26)*'04'!$E$3</f>
        <v>0</v>
      </c>
      <c r="K176" s="208">
        <f>SUMIF('05'!$C$10:$C$29,$C176,'05'!$E$10:$E$29)*'05'!$E$3</f>
        <v>0</v>
      </c>
      <c r="L176" s="208">
        <f>SUMIF('06'!$C$10:$C$29,$C176,'06'!$E$10:$E$29)*'06'!$E$3</f>
        <v>0</v>
      </c>
      <c r="M176" s="208">
        <f>SUMIF('07'!$C$10:$C$26,$C176,'07'!$E$10:$E$26)*'07'!$E$3</f>
        <v>0</v>
      </c>
      <c r="N176" s="208">
        <f>SUMIF('08'!$C$10:$C$29,$C176,'08'!$E$10:$E$29)*'08'!$E$3</f>
        <v>0</v>
      </c>
      <c r="O176" s="208">
        <f>SUMIF('09'!$C$10:$C$29,$C176,'09'!$E$10:$E$29)*'09'!$E$3</f>
        <v>0</v>
      </c>
      <c r="P176" s="208">
        <f>SUMIF('10'!$C$10:$C$29,$C176,'10'!$E$10:$E$29)*'10'!$E$3</f>
        <v>0</v>
      </c>
      <c r="Q176" s="208">
        <f>SUMIF('11'!$C$10:$C$39,$C176,'11'!$E$10:$E$39)*'11'!$E$3</f>
        <v>0</v>
      </c>
      <c r="R176" s="208">
        <f>SUMIF('12'!$C$10:$C$29,$C176,'12'!$E$10:$E$29)*'12'!$E$3</f>
        <v>0</v>
      </c>
      <c r="S176" s="208">
        <f>SUMIF('13'!$C$10:$C$29,$C176,'13'!$E$10:$E$29)*'13'!$E$3</f>
        <v>0</v>
      </c>
      <c r="T176" s="208">
        <f>SUMIF('14'!$C$10:$C$29,$C176,'14'!$E$10:$E$29)*'14'!$E$3</f>
        <v>0</v>
      </c>
      <c r="U176" s="208">
        <f>SUMIF('15'!$C$10:$C$29,$C176,'15'!$E$10:$E$29)*'15'!$E$3</f>
        <v>0</v>
      </c>
      <c r="V176" s="208">
        <f>SUMIF('16'!$C$10:$C$29,$C176,'16'!$E$29:$E176)*'16'!$E$3</f>
        <v>0</v>
      </c>
      <c r="W176" s="208">
        <f>SUMIF('17'!$C$10:$C$29,$C176,'17'!$E$10:$E$29)*'17'!$E$3</f>
        <v>0</v>
      </c>
      <c r="X176" s="208">
        <f>SUMIF('18'!$C$10:$C$29,$C176,'18'!$E$10:$E$29)*'18'!$E$3</f>
        <v>0</v>
      </c>
      <c r="Y176" s="208">
        <f>SUMIF('19'!$C$10:$C$28,$C176,'19'!$E$10:$E$28)*'19'!$E$3</f>
        <v>0</v>
      </c>
      <c r="Z176" s="208">
        <f>SUMIF('20'!$C$10:$C$29,$C176,'20'!$E$10:$E$29)*'20'!$E$3</f>
        <v>0</v>
      </c>
      <c r="AA176" s="208">
        <f>SUMIF('21'!$C$10:$C$29,$C176,'21'!$E$10:$E$29)*'21'!$E$3</f>
        <v>0</v>
      </c>
    </row>
    <row r="177" spans="3:27" ht="15" hidden="1">
      <c r="C177" s="207" t="s">
        <v>528</v>
      </c>
      <c r="D177" s="207" t="s">
        <v>529</v>
      </c>
      <c r="F177" s="336">
        <f t="shared" si="3"/>
        <v>0</v>
      </c>
      <c r="G177" s="208">
        <f>SUMIF('01'!$C$10:$C$29,$C177,'01'!$E$10:$E$29)*'01'!$E$3</f>
        <v>0</v>
      </c>
      <c r="H177" s="208">
        <f>SUMIF('02'!$C$10:$C$28,$C177,'02'!$E$10:$E$28)*'02'!$E$3</f>
        <v>0</v>
      </c>
      <c r="I177" s="208">
        <f>SUMIF('03'!$C$10:$C$29,$C177,'03'!$E$10:$E$29)*'03'!$E$3</f>
        <v>0</v>
      </c>
      <c r="J177" s="208">
        <f>SUMIF('04'!$C$10:$C$26,$C177,'04'!$E$10:$E$26)*'04'!$E$3</f>
        <v>0</v>
      </c>
      <c r="K177" s="208">
        <f>SUMIF('05'!$C$10:$C$29,$C177,'05'!$E$10:$E$29)*'05'!$E$3</f>
        <v>0</v>
      </c>
      <c r="L177" s="208">
        <f>SUMIF('06'!$C$10:$C$29,$C177,'06'!$E$10:$E$29)*'06'!$E$3</f>
        <v>0</v>
      </c>
      <c r="M177" s="208">
        <f>SUMIF('07'!$C$10:$C$26,$C177,'07'!$E$10:$E$26)*'07'!$E$3</f>
        <v>0</v>
      </c>
      <c r="N177" s="208">
        <f>SUMIF('08'!$C$10:$C$29,$C177,'08'!$E$10:$E$29)*'08'!$E$3</f>
        <v>0</v>
      </c>
      <c r="O177" s="208">
        <f>SUMIF('09'!$C$10:$C$29,$C177,'09'!$E$10:$E$29)*'09'!$E$3</f>
        <v>0</v>
      </c>
      <c r="P177" s="208">
        <f>SUMIF('10'!$C$10:$C$29,$C177,'10'!$E$10:$E$29)*'10'!$E$3</f>
        <v>0</v>
      </c>
      <c r="Q177" s="208">
        <f>SUMIF('11'!$C$10:$C$39,$C177,'11'!$E$10:$E$39)*'11'!$E$3</f>
        <v>0</v>
      </c>
      <c r="R177" s="208">
        <f>SUMIF('12'!$C$10:$C$29,$C177,'12'!$E$10:$E$29)*'12'!$E$3</f>
        <v>0</v>
      </c>
      <c r="S177" s="208">
        <f>SUMIF('13'!$C$10:$C$29,$C177,'13'!$E$10:$E$29)*'13'!$E$3</f>
        <v>0</v>
      </c>
      <c r="T177" s="208">
        <f>SUMIF('14'!$C$10:$C$29,$C177,'14'!$E$10:$E$29)*'14'!$E$3</f>
        <v>0</v>
      </c>
      <c r="U177" s="208">
        <f>SUMIF('15'!$C$10:$C$29,$C177,'15'!$E$10:$E$29)*'15'!$E$3</f>
        <v>0</v>
      </c>
      <c r="V177" s="208">
        <f>SUMIF('16'!$C$10:$C$29,$C177,'16'!$E$29:$E177)*'16'!$E$3</f>
        <v>0</v>
      </c>
      <c r="W177" s="208">
        <f>SUMIF('17'!$C$10:$C$29,$C177,'17'!$E$10:$E$29)*'17'!$E$3</f>
        <v>0</v>
      </c>
      <c r="X177" s="208">
        <f>SUMIF('18'!$C$10:$C$29,$C177,'18'!$E$10:$E$29)*'18'!$E$3</f>
        <v>0</v>
      </c>
      <c r="Y177" s="208">
        <f>SUMIF('19'!$C$10:$C$28,$C177,'19'!$E$10:$E$28)*'19'!$E$3</f>
        <v>0</v>
      </c>
      <c r="Z177" s="208">
        <f>SUMIF('20'!$C$10:$C$29,$C177,'20'!$E$10:$E$29)*'20'!$E$3</f>
        <v>0</v>
      </c>
      <c r="AA177" s="208">
        <f>SUMIF('21'!$C$10:$C$29,$C177,'21'!$E$10:$E$29)*'21'!$E$3</f>
        <v>0</v>
      </c>
    </row>
    <row r="178" spans="3:27" ht="15" hidden="1">
      <c r="C178" s="207" t="s">
        <v>530</v>
      </c>
      <c r="D178" s="207" t="s">
        <v>531</v>
      </c>
      <c r="F178" s="336">
        <f t="shared" si="3"/>
        <v>0</v>
      </c>
      <c r="G178" s="208">
        <f>SUMIF('01'!$C$10:$C$29,$C178,'01'!$E$10:$E$29)*'01'!$E$3</f>
        <v>0</v>
      </c>
      <c r="H178" s="208">
        <f>SUMIF('02'!$C$10:$C$28,$C178,'02'!$E$10:$E$28)*'02'!$E$3</f>
        <v>0</v>
      </c>
      <c r="I178" s="208">
        <f>SUMIF('03'!$C$10:$C$29,$C178,'03'!$E$10:$E$29)*'03'!$E$3</f>
        <v>0</v>
      </c>
      <c r="J178" s="208">
        <f>SUMIF('04'!$C$10:$C$26,$C178,'04'!$E$10:$E$26)*'04'!$E$3</f>
        <v>0</v>
      </c>
      <c r="K178" s="208">
        <f>SUMIF('05'!$C$10:$C$29,$C178,'05'!$E$10:$E$29)*'05'!$E$3</f>
        <v>0</v>
      </c>
      <c r="L178" s="208">
        <f>SUMIF('06'!$C$10:$C$29,$C178,'06'!$E$10:$E$29)*'06'!$E$3</f>
        <v>0</v>
      </c>
      <c r="M178" s="208">
        <f>SUMIF('07'!$C$10:$C$26,$C178,'07'!$E$10:$E$26)*'07'!$E$3</f>
        <v>0</v>
      </c>
      <c r="N178" s="208">
        <f>SUMIF('08'!$C$10:$C$29,$C178,'08'!$E$10:$E$29)*'08'!$E$3</f>
        <v>0</v>
      </c>
      <c r="O178" s="208">
        <f>SUMIF('09'!$C$10:$C$29,$C178,'09'!$E$10:$E$29)*'09'!$E$3</f>
        <v>0</v>
      </c>
      <c r="P178" s="208">
        <f>SUMIF('10'!$C$10:$C$29,$C178,'10'!$E$10:$E$29)*'10'!$E$3</f>
        <v>0</v>
      </c>
      <c r="Q178" s="208">
        <f>SUMIF('11'!$C$10:$C$39,$C178,'11'!$E$10:$E$39)*'11'!$E$3</f>
        <v>0</v>
      </c>
      <c r="R178" s="208">
        <f>SUMIF('12'!$C$10:$C$29,$C178,'12'!$E$10:$E$29)*'12'!$E$3</f>
        <v>0</v>
      </c>
      <c r="S178" s="208">
        <f>SUMIF('13'!$C$10:$C$29,$C178,'13'!$E$10:$E$29)*'13'!$E$3</f>
        <v>0</v>
      </c>
      <c r="T178" s="208">
        <f>SUMIF('14'!$C$10:$C$29,$C178,'14'!$E$10:$E$29)*'14'!$E$3</f>
        <v>0</v>
      </c>
      <c r="U178" s="208">
        <f>SUMIF('15'!$C$10:$C$29,$C178,'15'!$E$10:$E$29)*'15'!$E$3</f>
        <v>0</v>
      </c>
      <c r="V178" s="208">
        <f>SUMIF('16'!$C$10:$C$29,$C178,'16'!$E$29:$E178)*'16'!$E$3</f>
        <v>0</v>
      </c>
      <c r="W178" s="208">
        <f>SUMIF('17'!$C$10:$C$29,$C178,'17'!$E$10:$E$29)*'17'!$E$3</f>
        <v>0</v>
      </c>
      <c r="X178" s="208">
        <f>SUMIF('18'!$C$10:$C$29,$C178,'18'!$E$10:$E$29)*'18'!$E$3</f>
        <v>0</v>
      </c>
      <c r="Y178" s="208">
        <f>SUMIF('19'!$C$10:$C$28,$C178,'19'!$E$10:$E$28)*'19'!$E$3</f>
        <v>0</v>
      </c>
      <c r="Z178" s="208">
        <f>SUMIF('20'!$C$10:$C$29,$C178,'20'!$E$10:$E$29)*'20'!$E$3</f>
        <v>0</v>
      </c>
      <c r="AA178" s="208">
        <f>SUMIF('21'!$C$10:$C$29,$C178,'21'!$E$10:$E$29)*'21'!$E$3</f>
        <v>0</v>
      </c>
    </row>
    <row r="179" spans="3:27" ht="15" hidden="1">
      <c r="C179" s="207" t="s">
        <v>532</v>
      </c>
      <c r="D179" s="207" t="s">
        <v>533</v>
      </c>
      <c r="F179" s="336">
        <f t="shared" si="3"/>
        <v>0</v>
      </c>
      <c r="G179" s="208">
        <f>SUMIF('01'!$C$10:$C$29,$C179,'01'!$E$10:$E$29)*'01'!$E$3</f>
        <v>0</v>
      </c>
      <c r="H179" s="208">
        <f>SUMIF('02'!$C$10:$C$28,$C179,'02'!$E$10:$E$28)*'02'!$E$3</f>
        <v>0</v>
      </c>
      <c r="I179" s="208">
        <f>SUMIF('03'!$C$10:$C$29,$C179,'03'!$E$10:$E$29)*'03'!$E$3</f>
        <v>0</v>
      </c>
      <c r="J179" s="208">
        <f>SUMIF('04'!$C$10:$C$26,$C179,'04'!$E$10:$E$26)*'04'!$E$3</f>
        <v>0</v>
      </c>
      <c r="K179" s="208">
        <f>SUMIF('05'!$C$10:$C$29,$C179,'05'!$E$10:$E$29)*'05'!$E$3</f>
        <v>0</v>
      </c>
      <c r="L179" s="208">
        <f>SUMIF('06'!$C$10:$C$29,$C179,'06'!$E$10:$E$29)*'06'!$E$3</f>
        <v>0</v>
      </c>
      <c r="M179" s="208">
        <f>SUMIF('07'!$C$10:$C$26,$C179,'07'!$E$10:$E$26)*'07'!$E$3</f>
        <v>0</v>
      </c>
      <c r="N179" s="208">
        <f>SUMIF('08'!$C$10:$C$29,$C179,'08'!$E$10:$E$29)*'08'!$E$3</f>
        <v>0</v>
      </c>
      <c r="O179" s="208">
        <f>SUMIF('09'!$C$10:$C$29,$C179,'09'!$E$10:$E$29)*'09'!$E$3</f>
        <v>0</v>
      </c>
      <c r="P179" s="208">
        <f>SUMIF('10'!$C$10:$C$29,$C179,'10'!$E$10:$E$29)*'10'!$E$3</f>
        <v>0</v>
      </c>
      <c r="Q179" s="208">
        <f>SUMIF('11'!$C$10:$C$39,$C179,'11'!$E$10:$E$39)*'11'!$E$3</f>
        <v>0</v>
      </c>
      <c r="R179" s="208">
        <f>SUMIF('12'!$C$10:$C$29,$C179,'12'!$E$10:$E$29)*'12'!$E$3</f>
        <v>0</v>
      </c>
      <c r="S179" s="208">
        <f>SUMIF('13'!$C$10:$C$29,$C179,'13'!$E$10:$E$29)*'13'!$E$3</f>
        <v>0</v>
      </c>
      <c r="T179" s="208">
        <f>SUMIF('14'!$C$10:$C$29,$C179,'14'!$E$10:$E$29)*'14'!$E$3</f>
        <v>0</v>
      </c>
      <c r="U179" s="208">
        <f>SUMIF('15'!$C$10:$C$29,$C179,'15'!$E$10:$E$29)*'15'!$E$3</f>
        <v>0</v>
      </c>
      <c r="V179" s="208">
        <f>SUMIF('16'!$C$10:$C$29,$C179,'16'!$E$29:$E179)*'16'!$E$3</f>
        <v>0</v>
      </c>
      <c r="W179" s="208">
        <f>SUMIF('17'!$C$10:$C$29,$C179,'17'!$E$10:$E$29)*'17'!$E$3</f>
        <v>0</v>
      </c>
      <c r="X179" s="208">
        <f>SUMIF('18'!$C$10:$C$29,$C179,'18'!$E$10:$E$29)*'18'!$E$3</f>
        <v>0</v>
      </c>
      <c r="Y179" s="208">
        <f>SUMIF('19'!$C$10:$C$28,$C179,'19'!$E$10:$E$28)*'19'!$E$3</f>
        <v>0</v>
      </c>
      <c r="Z179" s="208">
        <f>SUMIF('20'!$C$10:$C$29,$C179,'20'!$E$10:$E$29)*'20'!$E$3</f>
        <v>0</v>
      </c>
      <c r="AA179" s="208">
        <f>SUMIF('21'!$C$10:$C$29,$C179,'21'!$E$10:$E$29)*'21'!$E$3</f>
        <v>0</v>
      </c>
    </row>
    <row r="180" spans="3:27" ht="15" hidden="1">
      <c r="C180" s="207" t="s">
        <v>534</v>
      </c>
      <c r="D180" s="207" t="s">
        <v>535</v>
      </c>
      <c r="F180" s="336">
        <f t="shared" si="3"/>
        <v>0</v>
      </c>
      <c r="G180" s="208">
        <f>SUMIF('01'!$C$10:$C$29,$C180,'01'!$E$10:$E$29)*'01'!$E$3</f>
        <v>0</v>
      </c>
      <c r="H180" s="208">
        <f>SUMIF('02'!$C$10:$C$28,$C180,'02'!$E$10:$E$28)*'02'!$E$3</f>
        <v>0</v>
      </c>
      <c r="I180" s="208">
        <f>SUMIF('03'!$C$10:$C$29,$C180,'03'!$E$10:$E$29)*'03'!$E$3</f>
        <v>0</v>
      </c>
      <c r="J180" s="208">
        <f>SUMIF('04'!$C$10:$C$26,$C180,'04'!$E$10:$E$26)*'04'!$E$3</f>
        <v>0</v>
      </c>
      <c r="K180" s="208">
        <f>SUMIF('05'!$C$10:$C$29,$C180,'05'!$E$10:$E$29)*'05'!$E$3</f>
        <v>0</v>
      </c>
      <c r="L180" s="208">
        <f>SUMIF('06'!$C$10:$C$29,$C180,'06'!$E$10:$E$29)*'06'!$E$3</f>
        <v>0</v>
      </c>
      <c r="M180" s="208">
        <f>SUMIF('07'!$C$10:$C$26,$C180,'07'!$E$10:$E$26)*'07'!$E$3</f>
        <v>0</v>
      </c>
      <c r="N180" s="208">
        <f>SUMIF('08'!$C$10:$C$29,$C180,'08'!$E$10:$E$29)*'08'!$E$3</f>
        <v>0</v>
      </c>
      <c r="O180" s="208">
        <f>SUMIF('09'!$C$10:$C$29,$C180,'09'!$E$10:$E$29)*'09'!$E$3</f>
        <v>0</v>
      </c>
      <c r="P180" s="208">
        <f>SUMIF('10'!$C$10:$C$29,$C180,'10'!$E$10:$E$29)*'10'!$E$3</f>
        <v>0</v>
      </c>
      <c r="Q180" s="208">
        <f>SUMIF('11'!$C$10:$C$39,$C180,'11'!$E$10:$E$39)*'11'!$E$3</f>
        <v>0</v>
      </c>
      <c r="R180" s="208">
        <f>SUMIF('12'!$C$10:$C$29,$C180,'12'!$E$10:$E$29)*'12'!$E$3</f>
        <v>0</v>
      </c>
      <c r="S180" s="208">
        <f>SUMIF('13'!$C$10:$C$29,$C180,'13'!$E$10:$E$29)*'13'!$E$3</f>
        <v>0</v>
      </c>
      <c r="T180" s="208">
        <f>SUMIF('14'!$C$10:$C$29,$C180,'14'!$E$10:$E$29)*'14'!$E$3</f>
        <v>0</v>
      </c>
      <c r="U180" s="208">
        <f>SUMIF('15'!$C$10:$C$29,$C180,'15'!$E$10:$E$29)*'15'!$E$3</f>
        <v>0</v>
      </c>
      <c r="V180" s="208">
        <f>SUMIF('16'!$C$10:$C$29,$C180,'16'!$E$29:$E180)*'16'!$E$3</f>
        <v>0</v>
      </c>
      <c r="W180" s="208">
        <f>SUMIF('17'!$C$10:$C$29,$C180,'17'!$E$10:$E$29)*'17'!$E$3</f>
        <v>0</v>
      </c>
      <c r="X180" s="208">
        <f>SUMIF('18'!$C$10:$C$29,$C180,'18'!$E$10:$E$29)*'18'!$E$3</f>
        <v>0</v>
      </c>
      <c r="Y180" s="208">
        <f>SUMIF('19'!$C$10:$C$28,$C180,'19'!$E$10:$E$28)*'19'!$E$3</f>
        <v>0</v>
      </c>
      <c r="Z180" s="208">
        <f>SUMIF('20'!$C$10:$C$29,$C180,'20'!$E$10:$E$29)*'20'!$E$3</f>
        <v>0</v>
      </c>
      <c r="AA180" s="208">
        <f>SUMIF('21'!$C$10:$C$29,$C180,'21'!$E$10:$E$29)*'21'!$E$3</f>
        <v>0</v>
      </c>
    </row>
    <row r="181" spans="3:27" ht="15" hidden="1">
      <c r="C181" s="207" t="s">
        <v>536</v>
      </c>
      <c r="D181" s="207" t="s">
        <v>537</v>
      </c>
      <c r="F181" s="336">
        <f t="shared" si="3"/>
        <v>0</v>
      </c>
      <c r="G181" s="208">
        <f>SUMIF('01'!$C$10:$C$29,$C181,'01'!$E$10:$E$29)*'01'!$E$3</f>
        <v>0</v>
      </c>
      <c r="H181" s="208">
        <f>SUMIF('02'!$C$10:$C$28,$C181,'02'!$E$10:$E$28)*'02'!$E$3</f>
        <v>0</v>
      </c>
      <c r="I181" s="208">
        <f>SUMIF('03'!$C$10:$C$29,$C181,'03'!$E$10:$E$29)*'03'!$E$3</f>
        <v>0</v>
      </c>
      <c r="J181" s="208">
        <f>SUMIF('04'!$C$10:$C$26,$C181,'04'!$E$10:$E$26)*'04'!$E$3</f>
        <v>0</v>
      </c>
      <c r="K181" s="208">
        <f>SUMIF('05'!$C$10:$C$29,$C181,'05'!$E$10:$E$29)*'05'!$E$3</f>
        <v>0</v>
      </c>
      <c r="L181" s="208">
        <f>SUMIF('06'!$C$10:$C$29,$C181,'06'!$E$10:$E$29)*'06'!$E$3</f>
        <v>0</v>
      </c>
      <c r="M181" s="208">
        <f>SUMIF('07'!$C$10:$C$26,$C181,'07'!$E$10:$E$26)*'07'!$E$3</f>
        <v>0</v>
      </c>
      <c r="N181" s="208">
        <f>SUMIF('08'!$C$10:$C$29,$C181,'08'!$E$10:$E$29)*'08'!$E$3</f>
        <v>0</v>
      </c>
      <c r="O181" s="208">
        <f>SUMIF('09'!$C$10:$C$29,$C181,'09'!$E$10:$E$29)*'09'!$E$3</f>
        <v>0</v>
      </c>
      <c r="P181" s="208">
        <f>SUMIF('10'!$C$10:$C$29,$C181,'10'!$E$10:$E$29)*'10'!$E$3</f>
        <v>0</v>
      </c>
      <c r="Q181" s="208">
        <f>SUMIF('11'!$C$10:$C$39,$C181,'11'!$E$10:$E$39)*'11'!$E$3</f>
        <v>0</v>
      </c>
      <c r="R181" s="208">
        <f>SUMIF('12'!$C$10:$C$29,$C181,'12'!$E$10:$E$29)*'12'!$E$3</f>
        <v>0</v>
      </c>
      <c r="S181" s="208">
        <f>SUMIF('13'!$C$10:$C$29,$C181,'13'!$E$10:$E$29)*'13'!$E$3</f>
        <v>0</v>
      </c>
      <c r="T181" s="208">
        <f>SUMIF('14'!$C$10:$C$29,$C181,'14'!$E$10:$E$29)*'14'!$E$3</f>
        <v>0</v>
      </c>
      <c r="U181" s="208">
        <f>SUMIF('15'!$C$10:$C$29,$C181,'15'!$E$10:$E$29)*'15'!$E$3</f>
        <v>0</v>
      </c>
      <c r="V181" s="208">
        <f>SUMIF('16'!$C$10:$C$29,$C181,'16'!$E$29:$E181)*'16'!$E$3</f>
        <v>0</v>
      </c>
      <c r="W181" s="208">
        <f>SUMIF('17'!$C$10:$C$29,$C181,'17'!$E$10:$E$29)*'17'!$E$3</f>
        <v>0</v>
      </c>
      <c r="X181" s="208">
        <f>SUMIF('18'!$C$10:$C$29,$C181,'18'!$E$10:$E$29)*'18'!$E$3</f>
        <v>0</v>
      </c>
      <c r="Y181" s="208">
        <f>SUMIF('19'!$C$10:$C$28,$C181,'19'!$E$10:$E$28)*'19'!$E$3</f>
        <v>0</v>
      </c>
      <c r="Z181" s="208">
        <f>SUMIF('20'!$C$10:$C$29,$C181,'20'!$E$10:$E$29)*'20'!$E$3</f>
        <v>0</v>
      </c>
      <c r="AA181" s="208">
        <f>SUMIF('21'!$C$10:$C$29,$C181,'21'!$E$10:$E$29)*'21'!$E$3</f>
        <v>0</v>
      </c>
    </row>
    <row r="182" spans="3:27" ht="15" hidden="1">
      <c r="C182" s="207" t="s">
        <v>538</v>
      </c>
      <c r="D182" s="207" t="s">
        <v>539</v>
      </c>
      <c r="F182" s="336">
        <f t="shared" si="3"/>
        <v>0</v>
      </c>
      <c r="G182" s="208">
        <f>SUMIF('01'!$C$10:$C$29,$C182,'01'!$E$10:$E$29)*'01'!$E$3</f>
        <v>0</v>
      </c>
      <c r="H182" s="208">
        <f>SUMIF('02'!$C$10:$C$28,$C182,'02'!$E$10:$E$28)*'02'!$E$3</f>
        <v>0</v>
      </c>
      <c r="I182" s="208">
        <f>SUMIF('03'!$C$10:$C$29,$C182,'03'!$E$10:$E$29)*'03'!$E$3</f>
        <v>0</v>
      </c>
      <c r="J182" s="208">
        <f>SUMIF('04'!$C$10:$C$26,$C182,'04'!$E$10:$E$26)*'04'!$E$3</f>
        <v>0</v>
      </c>
      <c r="K182" s="208">
        <f>SUMIF('05'!$C$10:$C$29,$C182,'05'!$E$10:$E$29)*'05'!$E$3</f>
        <v>0</v>
      </c>
      <c r="L182" s="208">
        <f>SUMIF('06'!$C$10:$C$29,$C182,'06'!$E$10:$E$29)*'06'!$E$3</f>
        <v>0</v>
      </c>
      <c r="M182" s="208">
        <f>SUMIF('07'!$C$10:$C$26,$C182,'07'!$E$10:$E$26)*'07'!$E$3</f>
        <v>0</v>
      </c>
      <c r="N182" s="208">
        <f>SUMIF('08'!$C$10:$C$29,$C182,'08'!$E$10:$E$29)*'08'!$E$3</f>
        <v>0</v>
      </c>
      <c r="O182" s="208">
        <f>SUMIF('09'!$C$10:$C$29,$C182,'09'!$E$10:$E$29)*'09'!$E$3</f>
        <v>0</v>
      </c>
      <c r="P182" s="208">
        <f>SUMIF('10'!$C$10:$C$29,$C182,'10'!$E$10:$E$29)*'10'!$E$3</f>
        <v>0</v>
      </c>
      <c r="Q182" s="208">
        <f>SUMIF('11'!$C$10:$C$39,$C182,'11'!$E$10:$E$39)*'11'!$E$3</f>
        <v>0</v>
      </c>
      <c r="R182" s="208">
        <f>SUMIF('12'!$C$10:$C$29,$C182,'12'!$E$10:$E$29)*'12'!$E$3</f>
        <v>0</v>
      </c>
      <c r="S182" s="208">
        <f>SUMIF('13'!$C$10:$C$29,$C182,'13'!$E$10:$E$29)*'13'!$E$3</f>
        <v>0</v>
      </c>
      <c r="T182" s="208">
        <f>SUMIF('14'!$C$10:$C$29,$C182,'14'!$E$10:$E$29)*'14'!$E$3</f>
        <v>0</v>
      </c>
      <c r="U182" s="208">
        <f>SUMIF('15'!$C$10:$C$29,$C182,'15'!$E$10:$E$29)*'15'!$E$3</f>
        <v>0</v>
      </c>
      <c r="V182" s="208">
        <f>SUMIF('16'!$C$10:$C$29,$C182,'16'!$E$29:$E182)*'16'!$E$3</f>
        <v>0</v>
      </c>
      <c r="W182" s="208">
        <f>SUMIF('17'!$C$10:$C$29,$C182,'17'!$E$10:$E$29)*'17'!$E$3</f>
        <v>0</v>
      </c>
      <c r="X182" s="208">
        <f>SUMIF('18'!$C$10:$C$29,$C182,'18'!$E$10:$E$29)*'18'!$E$3</f>
        <v>0</v>
      </c>
      <c r="Y182" s="208">
        <f>SUMIF('19'!$C$10:$C$28,$C182,'19'!$E$10:$E$28)*'19'!$E$3</f>
        <v>0</v>
      </c>
      <c r="Z182" s="208">
        <f>SUMIF('20'!$C$10:$C$29,$C182,'20'!$E$10:$E$29)*'20'!$E$3</f>
        <v>0</v>
      </c>
      <c r="AA182" s="208">
        <f>SUMIF('21'!$C$10:$C$29,$C182,'21'!$E$10:$E$29)*'21'!$E$3</f>
        <v>0</v>
      </c>
    </row>
    <row r="183" spans="3:27" ht="15" hidden="1">
      <c r="C183" s="207" t="s">
        <v>540</v>
      </c>
      <c r="D183" s="207" t="s">
        <v>541</v>
      </c>
      <c r="F183" s="336">
        <f t="shared" si="3"/>
        <v>0</v>
      </c>
      <c r="G183" s="208">
        <f>SUMIF('01'!$C$10:$C$29,$C183,'01'!$E$10:$E$29)*'01'!$E$3</f>
        <v>0</v>
      </c>
      <c r="H183" s="208">
        <f>SUMIF('02'!$C$10:$C$28,$C183,'02'!$E$10:$E$28)*'02'!$E$3</f>
        <v>0</v>
      </c>
      <c r="I183" s="208">
        <f>SUMIF('03'!$C$10:$C$29,$C183,'03'!$E$10:$E$29)*'03'!$E$3</f>
        <v>0</v>
      </c>
      <c r="J183" s="208">
        <f>SUMIF('04'!$C$10:$C$26,$C183,'04'!$E$10:$E$26)*'04'!$E$3</f>
        <v>0</v>
      </c>
      <c r="K183" s="208">
        <f>SUMIF('05'!$C$10:$C$29,$C183,'05'!$E$10:$E$29)*'05'!$E$3</f>
        <v>0</v>
      </c>
      <c r="L183" s="208">
        <f>SUMIF('06'!$C$10:$C$29,$C183,'06'!$E$10:$E$29)*'06'!$E$3</f>
        <v>0</v>
      </c>
      <c r="M183" s="208">
        <f>SUMIF('07'!$C$10:$C$26,$C183,'07'!$E$10:$E$26)*'07'!$E$3</f>
        <v>0</v>
      </c>
      <c r="N183" s="208">
        <f>SUMIF('08'!$C$10:$C$29,$C183,'08'!$E$10:$E$29)*'08'!$E$3</f>
        <v>0</v>
      </c>
      <c r="O183" s="208">
        <f>SUMIF('09'!$C$10:$C$29,$C183,'09'!$E$10:$E$29)*'09'!$E$3</f>
        <v>0</v>
      </c>
      <c r="P183" s="208">
        <f>SUMIF('10'!$C$10:$C$29,$C183,'10'!$E$10:$E$29)*'10'!$E$3</f>
        <v>0</v>
      </c>
      <c r="Q183" s="208">
        <f>SUMIF('11'!$C$10:$C$39,$C183,'11'!$E$10:$E$39)*'11'!$E$3</f>
        <v>0</v>
      </c>
      <c r="R183" s="208">
        <f>SUMIF('12'!$C$10:$C$29,$C183,'12'!$E$10:$E$29)*'12'!$E$3</f>
        <v>0</v>
      </c>
      <c r="S183" s="208">
        <f>SUMIF('13'!$C$10:$C$29,$C183,'13'!$E$10:$E$29)*'13'!$E$3</f>
        <v>0</v>
      </c>
      <c r="T183" s="208">
        <f>SUMIF('14'!$C$10:$C$29,$C183,'14'!$E$10:$E$29)*'14'!$E$3</f>
        <v>0</v>
      </c>
      <c r="U183" s="208">
        <f>SUMIF('15'!$C$10:$C$29,$C183,'15'!$E$10:$E$29)*'15'!$E$3</f>
        <v>0</v>
      </c>
      <c r="V183" s="208">
        <f>SUMIF('16'!$C$10:$C$29,$C183,'16'!$E$29:$E183)*'16'!$E$3</f>
        <v>0</v>
      </c>
      <c r="W183" s="208">
        <f>SUMIF('17'!$C$10:$C$29,$C183,'17'!$E$10:$E$29)*'17'!$E$3</f>
        <v>0</v>
      </c>
      <c r="X183" s="208">
        <f>SUMIF('18'!$C$10:$C$29,$C183,'18'!$E$10:$E$29)*'18'!$E$3</f>
        <v>0</v>
      </c>
      <c r="Y183" s="208">
        <f>SUMIF('19'!$C$10:$C$28,$C183,'19'!$E$10:$E$28)*'19'!$E$3</f>
        <v>0</v>
      </c>
      <c r="Z183" s="208">
        <f>SUMIF('20'!$C$10:$C$29,$C183,'20'!$E$10:$E$29)*'20'!$E$3</f>
        <v>0</v>
      </c>
      <c r="AA183" s="208">
        <f>SUMIF('21'!$C$10:$C$29,$C183,'21'!$E$10:$E$29)*'21'!$E$3</f>
        <v>0</v>
      </c>
    </row>
    <row r="184" spans="3:27" ht="15" hidden="1">
      <c r="C184" s="207" t="s">
        <v>542</v>
      </c>
      <c r="D184" s="207" t="s">
        <v>543</v>
      </c>
      <c r="F184" s="336">
        <f t="shared" si="3"/>
        <v>0</v>
      </c>
      <c r="G184" s="208">
        <f>SUMIF('01'!$C$10:$C$29,$C184,'01'!$E$10:$E$29)*'01'!$E$3</f>
        <v>0</v>
      </c>
      <c r="H184" s="208">
        <f>SUMIF('02'!$C$10:$C$28,$C184,'02'!$E$10:$E$28)*'02'!$E$3</f>
        <v>0</v>
      </c>
      <c r="I184" s="208">
        <f>SUMIF('03'!$C$10:$C$29,$C184,'03'!$E$10:$E$29)*'03'!$E$3</f>
        <v>0</v>
      </c>
      <c r="J184" s="208">
        <f>SUMIF('04'!$C$10:$C$26,$C184,'04'!$E$10:$E$26)*'04'!$E$3</f>
        <v>0</v>
      </c>
      <c r="K184" s="208">
        <f>SUMIF('05'!$C$10:$C$29,$C184,'05'!$E$10:$E$29)*'05'!$E$3</f>
        <v>0</v>
      </c>
      <c r="L184" s="208">
        <f>SUMIF('06'!$C$10:$C$29,$C184,'06'!$E$10:$E$29)*'06'!$E$3</f>
        <v>0</v>
      </c>
      <c r="M184" s="208">
        <f>SUMIF('07'!$C$10:$C$26,$C184,'07'!$E$10:$E$26)*'07'!$E$3</f>
        <v>0</v>
      </c>
      <c r="N184" s="208">
        <f>SUMIF('08'!$C$10:$C$29,$C184,'08'!$E$10:$E$29)*'08'!$E$3</f>
        <v>0</v>
      </c>
      <c r="O184" s="208">
        <f>SUMIF('09'!$C$10:$C$29,$C184,'09'!$E$10:$E$29)*'09'!$E$3</f>
        <v>0</v>
      </c>
      <c r="P184" s="208">
        <f>SUMIF('10'!$C$10:$C$29,$C184,'10'!$E$10:$E$29)*'10'!$E$3</f>
        <v>0</v>
      </c>
      <c r="Q184" s="208">
        <f>SUMIF('11'!$C$10:$C$39,$C184,'11'!$E$10:$E$39)*'11'!$E$3</f>
        <v>0</v>
      </c>
      <c r="R184" s="208">
        <f>SUMIF('12'!$C$10:$C$29,$C184,'12'!$E$10:$E$29)*'12'!$E$3</f>
        <v>0</v>
      </c>
      <c r="S184" s="208">
        <f>SUMIF('13'!$C$10:$C$29,$C184,'13'!$E$10:$E$29)*'13'!$E$3</f>
        <v>0</v>
      </c>
      <c r="T184" s="208">
        <f>SUMIF('14'!$C$10:$C$29,$C184,'14'!$E$10:$E$29)*'14'!$E$3</f>
        <v>0</v>
      </c>
      <c r="U184" s="208">
        <f>SUMIF('15'!$C$10:$C$29,$C184,'15'!$E$10:$E$29)*'15'!$E$3</f>
        <v>0</v>
      </c>
      <c r="V184" s="208">
        <f>SUMIF('16'!$C$10:$C$29,$C184,'16'!$E$29:$E184)*'16'!$E$3</f>
        <v>0</v>
      </c>
      <c r="W184" s="208">
        <f>SUMIF('17'!$C$10:$C$29,$C184,'17'!$E$10:$E$29)*'17'!$E$3</f>
        <v>0</v>
      </c>
      <c r="X184" s="208">
        <f>SUMIF('18'!$C$10:$C$29,$C184,'18'!$E$10:$E$29)*'18'!$E$3</f>
        <v>0</v>
      </c>
      <c r="Y184" s="208">
        <f>SUMIF('19'!$C$10:$C$28,$C184,'19'!$E$10:$E$28)*'19'!$E$3</f>
        <v>0</v>
      </c>
      <c r="Z184" s="208">
        <f>SUMIF('20'!$C$10:$C$29,$C184,'20'!$E$10:$E$29)*'20'!$E$3</f>
        <v>0</v>
      </c>
      <c r="AA184" s="208">
        <f>SUMIF('21'!$C$10:$C$29,$C184,'21'!$E$10:$E$29)*'21'!$E$3</f>
        <v>0</v>
      </c>
    </row>
    <row r="185" spans="3:27" ht="15" hidden="1">
      <c r="C185" s="207" t="s">
        <v>544</v>
      </c>
      <c r="D185" s="207" t="s">
        <v>545</v>
      </c>
      <c r="F185" s="336">
        <f t="shared" si="3"/>
        <v>0</v>
      </c>
      <c r="G185" s="208">
        <f>SUMIF('01'!$C$10:$C$29,$C185,'01'!$E$10:$E$29)*'01'!$E$3</f>
        <v>0</v>
      </c>
      <c r="H185" s="208">
        <f>SUMIF('02'!$C$10:$C$28,$C185,'02'!$E$10:$E$28)*'02'!$E$3</f>
        <v>0</v>
      </c>
      <c r="I185" s="208">
        <f>SUMIF('03'!$C$10:$C$29,$C185,'03'!$E$10:$E$29)*'03'!$E$3</f>
        <v>0</v>
      </c>
      <c r="J185" s="208">
        <f>SUMIF('04'!$C$10:$C$26,$C185,'04'!$E$10:$E$26)*'04'!$E$3</f>
        <v>0</v>
      </c>
      <c r="K185" s="208">
        <f>SUMIF('05'!$C$10:$C$29,$C185,'05'!$E$10:$E$29)*'05'!$E$3</f>
        <v>0</v>
      </c>
      <c r="L185" s="208">
        <f>SUMIF('06'!$C$10:$C$29,$C185,'06'!$E$10:$E$29)*'06'!$E$3</f>
        <v>0</v>
      </c>
      <c r="M185" s="208">
        <f>SUMIF('07'!$C$10:$C$26,$C185,'07'!$E$10:$E$26)*'07'!$E$3</f>
        <v>0</v>
      </c>
      <c r="N185" s="208">
        <f>SUMIF('08'!$C$10:$C$29,$C185,'08'!$E$10:$E$29)*'08'!$E$3</f>
        <v>0</v>
      </c>
      <c r="O185" s="208">
        <f>SUMIF('09'!$C$10:$C$29,$C185,'09'!$E$10:$E$29)*'09'!$E$3</f>
        <v>0</v>
      </c>
      <c r="P185" s="208">
        <f>SUMIF('10'!$C$10:$C$29,$C185,'10'!$E$10:$E$29)*'10'!$E$3</f>
        <v>0</v>
      </c>
      <c r="Q185" s="208">
        <f>SUMIF('11'!$C$10:$C$39,$C185,'11'!$E$10:$E$39)*'11'!$E$3</f>
        <v>0</v>
      </c>
      <c r="R185" s="208">
        <f>SUMIF('12'!$C$10:$C$29,$C185,'12'!$E$10:$E$29)*'12'!$E$3</f>
        <v>0</v>
      </c>
      <c r="S185" s="208">
        <f>SUMIF('13'!$C$10:$C$29,$C185,'13'!$E$10:$E$29)*'13'!$E$3</f>
        <v>0</v>
      </c>
      <c r="T185" s="208">
        <f>SUMIF('14'!$C$10:$C$29,$C185,'14'!$E$10:$E$29)*'14'!$E$3</f>
        <v>0</v>
      </c>
      <c r="U185" s="208">
        <f>SUMIF('15'!$C$10:$C$29,$C185,'15'!$E$10:$E$29)*'15'!$E$3</f>
        <v>0</v>
      </c>
      <c r="V185" s="208">
        <f>SUMIF('16'!$C$10:$C$29,$C185,'16'!$E$29:$E185)*'16'!$E$3</f>
        <v>0</v>
      </c>
      <c r="W185" s="208">
        <f>SUMIF('17'!$C$10:$C$29,$C185,'17'!$E$10:$E$29)*'17'!$E$3</f>
        <v>0</v>
      </c>
      <c r="X185" s="208">
        <f>SUMIF('18'!$C$10:$C$29,$C185,'18'!$E$10:$E$29)*'18'!$E$3</f>
        <v>0</v>
      </c>
      <c r="Y185" s="208">
        <f>SUMIF('19'!$C$10:$C$28,$C185,'19'!$E$10:$E$28)*'19'!$E$3</f>
        <v>0</v>
      </c>
      <c r="Z185" s="208">
        <f>SUMIF('20'!$C$10:$C$29,$C185,'20'!$E$10:$E$29)*'20'!$E$3</f>
        <v>0</v>
      </c>
      <c r="AA185" s="208">
        <f>SUMIF('21'!$C$10:$C$29,$C185,'21'!$E$10:$E$29)*'21'!$E$3</f>
        <v>0</v>
      </c>
    </row>
    <row r="186" spans="3:27" ht="15" hidden="1">
      <c r="C186" s="207" t="s">
        <v>546</v>
      </c>
      <c r="D186" s="207" t="s">
        <v>547</v>
      </c>
      <c r="F186" s="336">
        <f t="shared" si="3"/>
        <v>0</v>
      </c>
      <c r="G186" s="208">
        <f>SUMIF('01'!$C$10:$C$29,$C186,'01'!$E$10:$E$29)*'01'!$E$3</f>
        <v>0</v>
      </c>
      <c r="H186" s="208">
        <f>SUMIF('02'!$C$10:$C$28,$C186,'02'!$E$10:$E$28)*'02'!$E$3</f>
        <v>0</v>
      </c>
      <c r="I186" s="208">
        <f>SUMIF('03'!$C$10:$C$29,$C186,'03'!$E$10:$E$29)*'03'!$E$3</f>
        <v>0</v>
      </c>
      <c r="J186" s="208">
        <f>SUMIF('04'!$C$10:$C$26,$C186,'04'!$E$10:$E$26)*'04'!$E$3</f>
        <v>0</v>
      </c>
      <c r="K186" s="208">
        <f>SUMIF('05'!$C$10:$C$29,$C186,'05'!$E$10:$E$29)*'05'!$E$3</f>
        <v>0</v>
      </c>
      <c r="L186" s="208">
        <f>SUMIF('06'!$C$10:$C$29,$C186,'06'!$E$10:$E$29)*'06'!$E$3</f>
        <v>0</v>
      </c>
      <c r="M186" s="208">
        <f>SUMIF('07'!$C$10:$C$26,$C186,'07'!$E$10:$E$26)*'07'!$E$3</f>
        <v>0</v>
      </c>
      <c r="N186" s="208">
        <f>SUMIF('08'!$C$10:$C$29,$C186,'08'!$E$10:$E$29)*'08'!$E$3</f>
        <v>0</v>
      </c>
      <c r="O186" s="208">
        <f>SUMIF('09'!$C$10:$C$29,$C186,'09'!$E$10:$E$29)*'09'!$E$3</f>
        <v>0</v>
      </c>
      <c r="P186" s="208">
        <f>SUMIF('10'!$C$10:$C$29,$C186,'10'!$E$10:$E$29)*'10'!$E$3</f>
        <v>0</v>
      </c>
      <c r="Q186" s="208">
        <f>SUMIF('11'!$C$10:$C$39,$C186,'11'!$E$10:$E$39)*'11'!$E$3</f>
        <v>0</v>
      </c>
      <c r="R186" s="208">
        <f>SUMIF('12'!$C$10:$C$29,$C186,'12'!$E$10:$E$29)*'12'!$E$3</f>
        <v>0</v>
      </c>
      <c r="S186" s="208">
        <f>SUMIF('13'!$C$10:$C$29,$C186,'13'!$E$10:$E$29)*'13'!$E$3</f>
        <v>0</v>
      </c>
      <c r="T186" s="208">
        <f>SUMIF('14'!$C$10:$C$29,$C186,'14'!$E$10:$E$29)*'14'!$E$3</f>
        <v>0</v>
      </c>
      <c r="U186" s="208">
        <f>SUMIF('15'!$C$10:$C$29,$C186,'15'!$E$10:$E$29)*'15'!$E$3</f>
        <v>0</v>
      </c>
      <c r="V186" s="208">
        <f>SUMIF('16'!$C$10:$C$29,$C186,'16'!$E$29:$E186)*'16'!$E$3</f>
        <v>0</v>
      </c>
      <c r="W186" s="208">
        <f>SUMIF('17'!$C$10:$C$29,$C186,'17'!$E$10:$E$29)*'17'!$E$3</f>
        <v>0</v>
      </c>
      <c r="X186" s="208">
        <f>SUMIF('18'!$C$10:$C$29,$C186,'18'!$E$10:$E$29)*'18'!$E$3</f>
        <v>0</v>
      </c>
      <c r="Y186" s="208">
        <f>SUMIF('19'!$C$10:$C$28,$C186,'19'!$E$10:$E$28)*'19'!$E$3</f>
        <v>0</v>
      </c>
      <c r="Z186" s="208">
        <f>SUMIF('20'!$C$10:$C$29,$C186,'20'!$E$10:$E$29)*'20'!$E$3</f>
        <v>0</v>
      </c>
      <c r="AA186" s="208">
        <f>SUMIF('21'!$C$10:$C$29,$C186,'21'!$E$10:$E$29)*'21'!$E$3</f>
        <v>0</v>
      </c>
    </row>
    <row r="187" spans="3:27" ht="15" hidden="1">
      <c r="C187" s="207" t="s">
        <v>548</v>
      </c>
      <c r="D187" s="207" t="s">
        <v>549</v>
      </c>
      <c r="F187" s="336">
        <f t="shared" si="3"/>
        <v>0</v>
      </c>
      <c r="G187" s="208">
        <f>SUMIF('01'!$C$10:$C$29,$C187,'01'!$E$10:$E$29)*'01'!$E$3</f>
        <v>0</v>
      </c>
      <c r="H187" s="208">
        <f>SUMIF('02'!$C$10:$C$28,$C187,'02'!$E$10:$E$28)*'02'!$E$3</f>
        <v>0</v>
      </c>
      <c r="I187" s="208">
        <f>SUMIF('03'!$C$10:$C$29,$C187,'03'!$E$10:$E$29)*'03'!$E$3</f>
        <v>0</v>
      </c>
      <c r="J187" s="208">
        <f>SUMIF('04'!$C$10:$C$26,$C187,'04'!$E$10:$E$26)*'04'!$E$3</f>
        <v>0</v>
      </c>
      <c r="K187" s="208">
        <f>SUMIF('05'!$C$10:$C$29,$C187,'05'!$E$10:$E$29)*'05'!$E$3</f>
        <v>0</v>
      </c>
      <c r="L187" s="208">
        <f>SUMIF('06'!$C$10:$C$29,$C187,'06'!$E$10:$E$29)*'06'!$E$3</f>
        <v>0</v>
      </c>
      <c r="M187" s="208">
        <f>SUMIF('07'!$C$10:$C$26,$C187,'07'!$E$10:$E$26)*'07'!$E$3</f>
        <v>0</v>
      </c>
      <c r="N187" s="208">
        <f>SUMIF('08'!$C$10:$C$29,$C187,'08'!$E$10:$E$29)*'08'!$E$3</f>
        <v>0</v>
      </c>
      <c r="O187" s="208">
        <f>SUMIF('09'!$C$10:$C$29,$C187,'09'!$E$10:$E$29)*'09'!$E$3</f>
        <v>0</v>
      </c>
      <c r="P187" s="208">
        <f>SUMIF('10'!$C$10:$C$29,$C187,'10'!$E$10:$E$29)*'10'!$E$3</f>
        <v>0</v>
      </c>
      <c r="Q187" s="208">
        <f>SUMIF('11'!$C$10:$C$39,$C187,'11'!$E$10:$E$39)*'11'!$E$3</f>
        <v>0</v>
      </c>
      <c r="R187" s="208">
        <f>SUMIF('12'!$C$10:$C$29,$C187,'12'!$E$10:$E$29)*'12'!$E$3</f>
        <v>0</v>
      </c>
      <c r="S187" s="208">
        <f>SUMIF('13'!$C$10:$C$29,$C187,'13'!$E$10:$E$29)*'13'!$E$3</f>
        <v>0</v>
      </c>
      <c r="T187" s="208">
        <f>SUMIF('14'!$C$10:$C$29,$C187,'14'!$E$10:$E$29)*'14'!$E$3</f>
        <v>0</v>
      </c>
      <c r="U187" s="208">
        <f>SUMIF('15'!$C$10:$C$29,$C187,'15'!$E$10:$E$29)*'15'!$E$3</f>
        <v>0</v>
      </c>
      <c r="V187" s="208">
        <f>SUMIF('16'!$C$10:$C$29,$C187,'16'!$E$29:$E187)*'16'!$E$3</f>
        <v>0</v>
      </c>
      <c r="W187" s="208">
        <f>SUMIF('17'!$C$10:$C$29,$C187,'17'!$E$10:$E$29)*'17'!$E$3</f>
        <v>0</v>
      </c>
      <c r="X187" s="208">
        <f>SUMIF('18'!$C$10:$C$29,$C187,'18'!$E$10:$E$29)*'18'!$E$3</f>
        <v>0</v>
      </c>
      <c r="Y187" s="208">
        <f>SUMIF('19'!$C$10:$C$28,$C187,'19'!$E$10:$E$28)*'19'!$E$3</f>
        <v>0</v>
      </c>
      <c r="Z187" s="208">
        <f>SUMIF('20'!$C$10:$C$29,$C187,'20'!$E$10:$E$29)*'20'!$E$3</f>
        <v>0</v>
      </c>
      <c r="AA187" s="208">
        <f>SUMIF('21'!$C$10:$C$29,$C187,'21'!$E$10:$E$29)*'21'!$E$3</f>
        <v>0</v>
      </c>
    </row>
    <row r="188" spans="3:27" ht="15" hidden="1">
      <c r="C188" s="207" t="s">
        <v>550</v>
      </c>
      <c r="D188" s="207" t="s">
        <v>551</v>
      </c>
      <c r="F188" s="336">
        <f t="shared" si="3"/>
        <v>0</v>
      </c>
      <c r="G188" s="208">
        <f>SUMIF('01'!$C$10:$C$29,$C188,'01'!$E$10:$E$29)*'01'!$E$3</f>
        <v>0</v>
      </c>
      <c r="H188" s="208">
        <f>SUMIF('02'!$C$10:$C$28,$C188,'02'!$E$10:$E$28)*'02'!$E$3</f>
        <v>0</v>
      </c>
      <c r="I188" s="208">
        <f>SUMIF('03'!$C$10:$C$29,$C188,'03'!$E$10:$E$29)*'03'!$E$3</f>
        <v>0</v>
      </c>
      <c r="J188" s="208">
        <f>SUMIF('04'!$C$10:$C$26,$C188,'04'!$E$10:$E$26)*'04'!$E$3</f>
        <v>0</v>
      </c>
      <c r="K188" s="208">
        <f>SUMIF('05'!$C$10:$C$29,$C188,'05'!$E$10:$E$29)*'05'!$E$3</f>
        <v>0</v>
      </c>
      <c r="L188" s="208">
        <f>SUMIF('06'!$C$10:$C$29,$C188,'06'!$E$10:$E$29)*'06'!$E$3</f>
        <v>0</v>
      </c>
      <c r="M188" s="208">
        <f>SUMIF('07'!$C$10:$C$26,$C188,'07'!$E$10:$E$26)*'07'!$E$3</f>
        <v>0</v>
      </c>
      <c r="N188" s="208">
        <f>SUMIF('08'!$C$10:$C$29,$C188,'08'!$E$10:$E$29)*'08'!$E$3</f>
        <v>0</v>
      </c>
      <c r="O188" s="208">
        <f>SUMIF('09'!$C$10:$C$29,$C188,'09'!$E$10:$E$29)*'09'!$E$3</f>
        <v>0</v>
      </c>
      <c r="P188" s="208">
        <f>SUMIF('10'!$C$10:$C$29,$C188,'10'!$E$10:$E$29)*'10'!$E$3</f>
        <v>0</v>
      </c>
      <c r="Q188" s="208">
        <f>SUMIF('11'!$C$10:$C$39,$C188,'11'!$E$10:$E$39)*'11'!$E$3</f>
        <v>0</v>
      </c>
      <c r="R188" s="208">
        <f>SUMIF('12'!$C$10:$C$29,$C188,'12'!$E$10:$E$29)*'12'!$E$3</f>
        <v>0</v>
      </c>
      <c r="S188" s="208">
        <f>SUMIF('13'!$C$10:$C$29,$C188,'13'!$E$10:$E$29)*'13'!$E$3</f>
        <v>0</v>
      </c>
      <c r="T188" s="208">
        <f>SUMIF('14'!$C$10:$C$29,$C188,'14'!$E$10:$E$29)*'14'!$E$3</f>
        <v>0</v>
      </c>
      <c r="U188" s="208">
        <f>SUMIF('15'!$C$10:$C$29,$C188,'15'!$E$10:$E$29)*'15'!$E$3</f>
        <v>0</v>
      </c>
      <c r="V188" s="208">
        <f>SUMIF('16'!$C$10:$C$29,$C188,'16'!$E$29:$E188)*'16'!$E$3</f>
        <v>0</v>
      </c>
      <c r="W188" s="208">
        <f>SUMIF('17'!$C$10:$C$29,$C188,'17'!$E$10:$E$29)*'17'!$E$3</f>
        <v>0</v>
      </c>
      <c r="X188" s="208">
        <f>SUMIF('18'!$C$10:$C$29,$C188,'18'!$E$10:$E$29)*'18'!$E$3</f>
        <v>0</v>
      </c>
      <c r="Y188" s="208">
        <f>SUMIF('19'!$C$10:$C$28,$C188,'19'!$E$10:$E$28)*'19'!$E$3</f>
        <v>0</v>
      </c>
      <c r="Z188" s="208">
        <f>SUMIF('20'!$C$10:$C$29,$C188,'20'!$E$10:$E$29)*'20'!$E$3</f>
        <v>0</v>
      </c>
      <c r="AA188" s="208">
        <f>SUMIF('21'!$C$10:$C$29,$C188,'21'!$E$10:$E$29)*'21'!$E$3</f>
        <v>0</v>
      </c>
    </row>
    <row r="189" spans="3:27" ht="15" hidden="1">
      <c r="C189" s="207" t="s">
        <v>552</v>
      </c>
      <c r="D189" s="207" t="s">
        <v>553</v>
      </c>
      <c r="F189" s="336">
        <f t="shared" si="3"/>
        <v>0</v>
      </c>
      <c r="G189" s="208">
        <f>SUMIF('01'!$C$10:$C$29,$C189,'01'!$E$10:$E$29)*'01'!$E$3</f>
        <v>0</v>
      </c>
      <c r="H189" s="208">
        <f>SUMIF('02'!$C$10:$C$28,$C189,'02'!$E$10:$E$28)*'02'!$E$3</f>
        <v>0</v>
      </c>
      <c r="I189" s="208">
        <f>SUMIF('03'!$C$10:$C$29,$C189,'03'!$E$10:$E$29)*'03'!$E$3</f>
        <v>0</v>
      </c>
      <c r="J189" s="208">
        <f>SUMIF('04'!$C$10:$C$26,$C189,'04'!$E$10:$E$26)*'04'!$E$3</f>
        <v>0</v>
      </c>
      <c r="K189" s="208">
        <f>SUMIF('05'!$C$10:$C$29,$C189,'05'!$E$10:$E$29)*'05'!$E$3</f>
        <v>0</v>
      </c>
      <c r="L189" s="208">
        <f>SUMIF('06'!$C$10:$C$29,$C189,'06'!$E$10:$E$29)*'06'!$E$3</f>
        <v>0</v>
      </c>
      <c r="M189" s="208">
        <f>SUMIF('07'!$C$10:$C$26,$C189,'07'!$E$10:$E$26)*'07'!$E$3</f>
        <v>0</v>
      </c>
      <c r="N189" s="208">
        <f>SUMIF('08'!$C$10:$C$29,$C189,'08'!$E$10:$E$29)*'08'!$E$3</f>
        <v>0</v>
      </c>
      <c r="O189" s="208">
        <f>SUMIF('09'!$C$10:$C$29,$C189,'09'!$E$10:$E$29)*'09'!$E$3</f>
        <v>0</v>
      </c>
      <c r="P189" s="208">
        <f>SUMIF('10'!$C$10:$C$29,$C189,'10'!$E$10:$E$29)*'10'!$E$3</f>
        <v>0</v>
      </c>
      <c r="Q189" s="208">
        <f>SUMIF('11'!$C$10:$C$39,$C189,'11'!$E$10:$E$39)*'11'!$E$3</f>
        <v>0</v>
      </c>
      <c r="R189" s="208">
        <f>SUMIF('12'!$C$10:$C$29,$C189,'12'!$E$10:$E$29)*'12'!$E$3</f>
        <v>0</v>
      </c>
      <c r="S189" s="208">
        <f>SUMIF('13'!$C$10:$C$29,$C189,'13'!$E$10:$E$29)*'13'!$E$3</f>
        <v>0</v>
      </c>
      <c r="T189" s="208">
        <f>SUMIF('14'!$C$10:$C$29,$C189,'14'!$E$10:$E$29)*'14'!$E$3</f>
        <v>0</v>
      </c>
      <c r="U189" s="208">
        <f>SUMIF('15'!$C$10:$C$29,$C189,'15'!$E$10:$E$29)*'15'!$E$3</f>
        <v>0</v>
      </c>
      <c r="V189" s="208">
        <f>SUMIF('16'!$C$10:$C$29,$C189,'16'!$E$29:$E189)*'16'!$E$3</f>
        <v>0</v>
      </c>
      <c r="W189" s="208">
        <f>SUMIF('17'!$C$10:$C$29,$C189,'17'!$E$10:$E$29)*'17'!$E$3</f>
        <v>0</v>
      </c>
      <c r="X189" s="208">
        <f>SUMIF('18'!$C$10:$C$29,$C189,'18'!$E$10:$E$29)*'18'!$E$3</f>
        <v>0</v>
      </c>
      <c r="Y189" s="208">
        <f>SUMIF('19'!$C$10:$C$28,$C189,'19'!$E$10:$E$28)*'19'!$E$3</f>
        <v>0</v>
      </c>
      <c r="Z189" s="208">
        <f>SUMIF('20'!$C$10:$C$29,$C189,'20'!$E$10:$E$29)*'20'!$E$3</f>
        <v>0</v>
      </c>
      <c r="AA189" s="208">
        <f>SUMIF('21'!$C$10:$C$29,$C189,'21'!$E$10:$E$29)*'21'!$E$3</f>
        <v>0</v>
      </c>
    </row>
    <row r="190" spans="3:27" ht="15" hidden="1">
      <c r="C190" s="207" t="s">
        <v>554</v>
      </c>
      <c r="D190" s="207" t="s">
        <v>555</v>
      </c>
      <c r="F190" s="336">
        <f t="shared" si="3"/>
        <v>0</v>
      </c>
      <c r="G190" s="208">
        <f>SUMIF('01'!$C$10:$C$29,$C190,'01'!$E$10:$E$29)*'01'!$E$3</f>
        <v>0</v>
      </c>
      <c r="H190" s="208">
        <f>SUMIF('02'!$C$10:$C$28,$C190,'02'!$E$10:$E$28)*'02'!$E$3</f>
        <v>0</v>
      </c>
      <c r="I190" s="208">
        <f>SUMIF('03'!$C$10:$C$29,$C190,'03'!$E$10:$E$29)*'03'!$E$3</f>
        <v>0</v>
      </c>
      <c r="J190" s="208">
        <f>SUMIF('04'!$C$10:$C$26,$C190,'04'!$E$10:$E$26)*'04'!$E$3</f>
        <v>0</v>
      </c>
      <c r="K190" s="208">
        <f>SUMIF('05'!$C$10:$C$29,$C190,'05'!$E$10:$E$29)*'05'!$E$3</f>
        <v>0</v>
      </c>
      <c r="L190" s="208">
        <f>SUMIF('06'!$C$10:$C$29,$C190,'06'!$E$10:$E$29)*'06'!$E$3</f>
        <v>0</v>
      </c>
      <c r="M190" s="208">
        <f>SUMIF('07'!$C$10:$C$26,$C190,'07'!$E$10:$E$26)*'07'!$E$3</f>
        <v>0</v>
      </c>
      <c r="N190" s="208">
        <f>SUMIF('08'!$C$10:$C$29,$C190,'08'!$E$10:$E$29)*'08'!$E$3</f>
        <v>0</v>
      </c>
      <c r="O190" s="208">
        <f>SUMIF('09'!$C$10:$C$29,$C190,'09'!$E$10:$E$29)*'09'!$E$3</f>
        <v>0</v>
      </c>
      <c r="P190" s="208">
        <f>SUMIF('10'!$C$10:$C$29,$C190,'10'!$E$10:$E$29)*'10'!$E$3</f>
        <v>0</v>
      </c>
      <c r="Q190" s="208">
        <f>SUMIF('11'!$C$10:$C$39,$C190,'11'!$E$10:$E$39)*'11'!$E$3</f>
        <v>0</v>
      </c>
      <c r="R190" s="208">
        <f>SUMIF('12'!$C$10:$C$29,$C190,'12'!$E$10:$E$29)*'12'!$E$3</f>
        <v>0</v>
      </c>
      <c r="S190" s="208">
        <f>SUMIF('13'!$C$10:$C$29,$C190,'13'!$E$10:$E$29)*'13'!$E$3</f>
        <v>0</v>
      </c>
      <c r="T190" s="208">
        <f>SUMIF('14'!$C$10:$C$29,$C190,'14'!$E$10:$E$29)*'14'!$E$3</f>
        <v>0</v>
      </c>
      <c r="U190" s="208">
        <f>SUMIF('15'!$C$10:$C$29,$C190,'15'!$E$10:$E$29)*'15'!$E$3</f>
        <v>0</v>
      </c>
      <c r="V190" s="208">
        <f>SUMIF('16'!$C$10:$C$29,$C190,'16'!$E$29:$E190)*'16'!$E$3</f>
        <v>0</v>
      </c>
      <c r="W190" s="208">
        <f>SUMIF('17'!$C$10:$C$29,$C190,'17'!$E$10:$E$29)*'17'!$E$3</f>
        <v>0</v>
      </c>
      <c r="X190" s="208">
        <f>SUMIF('18'!$C$10:$C$29,$C190,'18'!$E$10:$E$29)*'18'!$E$3</f>
        <v>0</v>
      </c>
      <c r="Y190" s="208">
        <f>SUMIF('19'!$C$10:$C$28,$C190,'19'!$E$10:$E$28)*'19'!$E$3</f>
        <v>0</v>
      </c>
      <c r="Z190" s="208">
        <f>SUMIF('20'!$C$10:$C$29,$C190,'20'!$E$10:$E$29)*'20'!$E$3</f>
        <v>0</v>
      </c>
      <c r="AA190" s="208">
        <f>SUMIF('21'!$C$10:$C$29,$C190,'21'!$E$10:$E$29)*'21'!$E$3</f>
        <v>0</v>
      </c>
    </row>
    <row r="191" spans="3:27" ht="15" hidden="1">
      <c r="C191" s="207" t="s">
        <v>556</v>
      </c>
      <c r="D191" s="207" t="s">
        <v>557</v>
      </c>
      <c r="F191" s="336">
        <f t="shared" si="3"/>
        <v>0</v>
      </c>
      <c r="G191" s="208">
        <f>SUMIF('01'!$C$10:$C$29,$C191,'01'!$E$10:$E$29)*'01'!$E$3</f>
        <v>0</v>
      </c>
      <c r="H191" s="208">
        <f>SUMIF('02'!$C$10:$C$28,$C191,'02'!$E$10:$E$28)*'02'!$E$3</f>
        <v>0</v>
      </c>
      <c r="I191" s="208">
        <f>SUMIF('03'!$C$10:$C$29,$C191,'03'!$E$10:$E$29)*'03'!$E$3</f>
        <v>0</v>
      </c>
      <c r="J191" s="208">
        <f>SUMIF('04'!$C$10:$C$26,$C191,'04'!$E$10:$E$26)*'04'!$E$3</f>
        <v>0</v>
      </c>
      <c r="K191" s="208">
        <f>SUMIF('05'!$C$10:$C$29,$C191,'05'!$E$10:$E$29)*'05'!$E$3</f>
        <v>0</v>
      </c>
      <c r="L191" s="208">
        <f>SUMIF('06'!$C$10:$C$29,$C191,'06'!$E$10:$E$29)*'06'!$E$3</f>
        <v>0</v>
      </c>
      <c r="M191" s="208">
        <f>SUMIF('07'!$C$10:$C$26,$C191,'07'!$E$10:$E$26)*'07'!$E$3</f>
        <v>0</v>
      </c>
      <c r="N191" s="208">
        <f>SUMIF('08'!$C$10:$C$29,$C191,'08'!$E$10:$E$29)*'08'!$E$3</f>
        <v>0</v>
      </c>
      <c r="O191" s="208">
        <f>SUMIF('09'!$C$10:$C$29,$C191,'09'!$E$10:$E$29)*'09'!$E$3</f>
        <v>0</v>
      </c>
      <c r="P191" s="208">
        <f>SUMIF('10'!$C$10:$C$29,$C191,'10'!$E$10:$E$29)*'10'!$E$3</f>
        <v>0</v>
      </c>
      <c r="Q191" s="208">
        <f>SUMIF('11'!$C$10:$C$39,$C191,'11'!$E$10:$E$39)*'11'!$E$3</f>
        <v>0</v>
      </c>
      <c r="R191" s="208">
        <f>SUMIF('12'!$C$10:$C$29,$C191,'12'!$E$10:$E$29)*'12'!$E$3</f>
        <v>0</v>
      </c>
      <c r="S191" s="208">
        <f>SUMIF('13'!$C$10:$C$29,$C191,'13'!$E$10:$E$29)*'13'!$E$3</f>
        <v>0</v>
      </c>
      <c r="T191" s="208">
        <f>SUMIF('14'!$C$10:$C$29,$C191,'14'!$E$10:$E$29)*'14'!$E$3</f>
        <v>0</v>
      </c>
      <c r="U191" s="208">
        <f>SUMIF('15'!$C$10:$C$29,$C191,'15'!$E$10:$E$29)*'15'!$E$3</f>
        <v>0</v>
      </c>
      <c r="V191" s="208">
        <f>SUMIF('16'!$C$10:$C$29,$C191,'16'!$E$29:$E191)*'16'!$E$3</f>
        <v>0</v>
      </c>
      <c r="W191" s="208">
        <f>SUMIF('17'!$C$10:$C$29,$C191,'17'!$E$10:$E$29)*'17'!$E$3</f>
        <v>0</v>
      </c>
      <c r="X191" s="208">
        <f>SUMIF('18'!$C$10:$C$29,$C191,'18'!$E$10:$E$29)*'18'!$E$3</f>
        <v>0</v>
      </c>
      <c r="Y191" s="208">
        <f>SUMIF('19'!$C$10:$C$28,$C191,'19'!$E$10:$E$28)*'19'!$E$3</f>
        <v>0</v>
      </c>
      <c r="Z191" s="208">
        <f>SUMIF('20'!$C$10:$C$29,$C191,'20'!$E$10:$E$29)*'20'!$E$3</f>
        <v>0</v>
      </c>
      <c r="AA191" s="208">
        <f>SUMIF('21'!$C$10:$C$29,$C191,'21'!$E$10:$E$29)*'21'!$E$3</f>
        <v>0</v>
      </c>
    </row>
    <row r="192" spans="3:27" ht="15" hidden="1">
      <c r="C192" s="207" t="s">
        <v>558</v>
      </c>
      <c r="D192" s="207" t="s">
        <v>559</v>
      </c>
      <c r="F192" s="336">
        <f t="shared" si="3"/>
        <v>0</v>
      </c>
      <c r="G192" s="208">
        <f>SUMIF('01'!$C$10:$C$29,$C192,'01'!$E$10:$E$29)*'01'!$E$3</f>
        <v>0</v>
      </c>
      <c r="H192" s="208">
        <f>SUMIF('02'!$C$10:$C$28,$C192,'02'!$E$10:$E$28)*'02'!$E$3</f>
        <v>0</v>
      </c>
      <c r="I192" s="208">
        <f>SUMIF('03'!$C$10:$C$29,$C192,'03'!$E$10:$E$29)*'03'!$E$3</f>
        <v>0</v>
      </c>
      <c r="J192" s="208">
        <f>SUMIF('04'!$C$10:$C$26,$C192,'04'!$E$10:$E$26)*'04'!$E$3</f>
        <v>0</v>
      </c>
      <c r="K192" s="208">
        <f>SUMIF('05'!$C$10:$C$29,$C192,'05'!$E$10:$E$29)*'05'!$E$3</f>
        <v>0</v>
      </c>
      <c r="L192" s="208">
        <f>SUMIF('06'!$C$10:$C$29,$C192,'06'!$E$10:$E$29)*'06'!$E$3</f>
        <v>0</v>
      </c>
      <c r="M192" s="208">
        <f>SUMIF('07'!$C$10:$C$26,$C192,'07'!$E$10:$E$26)*'07'!$E$3</f>
        <v>0</v>
      </c>
      <c r="N192" s="208">
        <f>SUMIF('08'!$C$10:$C$29,$C192,'08'!$E$10:$E$29)*'08'!$E$3</f>
        <v>0</v>
      </c>
      <c r="O192" s="208">
        <f>SUMIF('09'!$C$10:$C$29,$C192,'09'!$E$10:$E$29)*'09'!$E$3</f>
        <v>0</v>
      </c>
      <c r="P192" s="208">
        <f>SUMIF('10'!$C$10:$C$29,$C192,'10'!$E$10:$E$29)*'10'!$E$3</f>
        <v>0</v>
      </c>
      <c r="Q192" s="208">
        <f>SUMIF('11'!$C$10:$C$39,$C192,'11'!$E$10:$E$39)*'11'!$E$3</f>
        <v>0</v>
      </c>
      <c r="R192" s="208">
        <f>SUMIF('12'!$C$10:$C$29,$C192,'12'!$E$10:$E$29)*'12'!$E$3</f>
        <v>0</v>
      </c>
      <c r="S192" s="208">
        <f>SUMIF('13'!$C$10:$C$29,$C192,'13'!$E$10:$E$29)*'13'!$E$3</f>
        <v>0</v>
      </c>
      <c r="T192" s="208">
        <f>SUMIF('14'!$C$10:$C$29,$C192,'14'!$E$10:$E$29)*'14'!$E$3</f>
        <v>0</v>
      </c>
      <c r="U192" s="208">
        <f>SUMIF('15'!$C$10:$C$29,$C192,'15'!$E$10:$E$29)*'15'!$E$3</f>
        <v>0</v>
      </c>
      <c r="V192" s="208">
        <f>SUMIF('16'!$C$10:$C$29,$C192,'16'!$E$29:$E192)*'16'!$E$3</f>
        <v>0</v>
      </c>
      <c r="W192" s="208">
        <f>SUMIF('17'!$C$10:$C$29,$C192,'17'!$E$10:$E$29)*'17'!$E$3</f>
        <v>0</v>
      </c>
      <c r="X192" s="208">
        <f>SUMIF('18'!$C$10:$C$29,$C192,'18'!$E$10:$E$29)*'18'!$E$3</f>
        <v>0</v>
      </c>
      <c r="Y192" s="208">
        <f>SUMIF('19'!$C$10:$C$28,$C192,'19'!$E$10:$E$28)*'19'!$E$3</f>
        <v>0</v>
      </c>
      <c r="Z192" s="208">
        <f>SUMIF('20'!$C$10:$C$29,$C192,'20'!$E$10:$E$29)*'20'!$E$3</f>
        <v>0</v>
      </c>
      <c r="AA192" s="208">
        <f>SUMIF('21'!$C$10:$C$29,$C192,'21'!$E$10:$E$29)*'21'!$E$3</f>
        <v>0</v>
      </c>
    </row>
    <row r="193" spans="3:27" ht="15">
      <c r="C193" s="207" t="s">
        <v>157</v>
      </c>
      <c r="D193" s="207" t="s">
        <v>194</v>
      </c>
      <c r="F193" s="336">
        <f t="shared" si="3"/>
        <v>960</v>
      </c>
      <c r="G193" s="208">
        <f>SUMIF('01'!$C$10:$C$29,$C193,'01'!$E$10:$E$29)*'01'!$E$3</f>
        <v>0</v>
      </c>
      <c r="H193" s="208">
        <f>SUMIF('02'!$C$10:$C$28,$C193,'02'!$E$10:$E$28)*'02'!$E$3</f>
        <v>0</v>
      </c>
      <c r="I193" s="219">
        <f>SUMIF('03'!$C$10:$C$29,$C193,'03'!$E$10:$E$29)*'03'!$E$3</f>
        <v>960</v>
      </c>
      <c r="J193" s="208">
        <f>SUMIF('04'!$C$10:$C$26,$C193,'04'!$E$10:$E$26)*'04'!$E$3</f>
        <v>0</v>
      </c>
      <c r="K193" s="208">
        <f>SUMIF('05'!$C$10:$C$29,$C193,'05'!$E$10:$E$29)*'05'!$E$3</f>
        <v>0</v>
      </c>
      <c r="L193" s="208">
        <f>SUMIF('06'!$C$10:$C$29,$C193,'06'!$E$10:$E$29)*'06'!$E$3</f>
        <v>0</v>
      </c>
      <c r="M193" s="208">
        <f>SUMIF('07'!$C$10:$C$26,$C193,'07'!$E$10:$E$26)*'07'!$E$3</f>
        <v>0</v>
      </c>
      <c r="N193" s="208">
        <f>SUMIF('08'!$C$10:$C$29,$C193,'08'!$E$10:$E$29)*'08'!$E$3</f>
        <v>0</v>
      </c>
      <c r="O193" s="208">
        <f>SUMIF('09'!$C$10:$C$29,$C193,'09'!$E$10:$E$29)*'09'!$E$3</f>
        <v>0</v>
      </c>
      <c r="P193" s="208">
        <f>SUMIF('10'!$C$10:$C$29,$C193,'10'!$E$10:$E$29)*'10'!$E$3</f>
        <v>0</v>
      </c>
      <c r="Q193" s="208">
        <f>SUMIF('11'!$C$10:$C$39,$C193,'11'!$E$10:$E$39)*'11'!$E$3</f>
        <v>0</v>
      </c>
      <c r="R193" s="208">
        <f>SUMIF('12'!$C$10:$C$29,$C193,'12'!$E$10:$E$29)*'12'!$E$3</f>
        <v>0</v>
      </c>
      <c r="S193" s="208">
        <f>SUMIF('13'!$C$10:$C$29,$C193,'13'!$E$10:$E$29)*'13'!$E$3</f>
        <v>0</v>
      </c>
      <c r="T193" s="208">
        <f>SUMIF('14'!$C$10:$C$29,$C193,'14'!$E$10:$E$29)*'14'!$E$3</f>
        <v>0</v>
      </c>
      <c r="U193" s="208">
        <f>SUMIF('15'!$C$10:$C$29,$C193,'15'!$E$10:$E$29)*'15'!$E$3</f>
        <v>0</v>
      </c>
      <c r="V193" s="208">
        <f>SUMIF('16'!$C$10:$C$29,$C193,'16'!$E$29:$E193)*'16'!$E$3</f>
        <v>0</v>
      </c>
      <c r="W193" s="208">
        <f>SUMIF('17'!$C$10:$C$29,$C193,'17'!$E$10:$E$29)*'17'!$E$3</f>
        <v>0</v>
      </c>
      <c r="X193" s="208">
        <f>SUMIF('18'!$C$10:$C$29,$C193,'18'!$E$10:$E$29)*'18'!$E$3</f>
        <v>0</v>
      </c>
      <c r="Y193" s="208">
        <f>SUMIF('19'!$C$10:$C$28,$C193,'19'!$E$10:$E$28)*'19'!$E$3</f>
        <v>0</v>
      </c>
      <c r="Z193" s="208">
        <f>SUMIF('20'!$C$10:$C$29,$C193,'20'!$E$10:$E$29)*'20'!$E$3</f>
        <v>0</v>
      </c>
      <c r="AA193" s="208">
        <f>SUMIF('21'!$C$10:$C$29,$C193,'21'!$E$10:$E$29)*'21'!$E$3</f>
        <v>0</v>
      </c>
    </row>
    <row r="194" spans="3:27" ht="15" hidden="1">
      <c r="C194" s="207" t="s">
        <v>560</v>
      </c>
      <c r="D194" s="207" t="s">
        <v>561</v>
      </c>
      <c r="F194" s="336">
        <f t="shared" si="3"/>
        <v>0</v>
      </c>
      <c r="G194" s="208">
        <f>SUMIF('01'!$C$10:$C$29,$C194,'01'!$E$10:$E$29)*'01'!$E$3</f>
        <v>0</v>
      </c>
      <c r="H194" s="208">
        <f>SUMIF('02'!$C$10:$C$28,$C194,'02'!$E$10:$E$28)*'02'!$E$3</f>
        <v>0</v>
      </c>
      <c r="I194" s="208">
        <f>SUMIF('03'!$C$10:$C$29,$C194,'03'!$E$10:$E$29)*'03'!$E$3</f>
        <v>0</v>
      </c>
      <c r="J194" s="208">
        <f>SUMIF('04'!$C$10:$C$26,$C194,'04'!$E$10:$E$26)*'04'!$E$3</f>
        <v>0</v>
      </c>
      <c r="K194" s="208">
        <f>SUMIF('05'!$C$10:$C$29,$C194,'05'!$E$10:$E$29)*'05'!$E$3</f>
        <v>0</v>
      </c>
      <c r="L194" s="208">
        <f>SUMIF('06'!$C$10:$C$29,$C194,'06'!$E$10:$E$29)*'06'!$E$3</f>
        <v>0</v>
      </c>
      <c r="M194" s="208">
        <f>SUMIF('07'!$C$10:$C$26,$C194,'07'!$E$10:$E$26)*'07'!$E$3</f>
        <v>0</v>
      </c>
      <c r="N194" s="208">
        <f>SUMIF('08'!$C$10:$C$29,$C194,'08'!$E$10:$E$29)*'08'!$E$3</f>
        <v>0</v>
      </c>
      <c r="O194" s="208">
        <f>SUMIF('09'!$C$10:$C$29,$C194,'09'!$E$10:$E$29)*'09'!$E$3</f>
        <v>0</v>
      </c>
      <c r="P194" s="208">
        <f>SUMIF('10'!$C$10:$C$29,$C194,'10'!$E$10:$E$29)*'10'!$E$3</f>
        <v>0</v>
      </c>
      <c r="Q194" s="208">
        <f>SUMIF('11'!$C$10:$C$39,$C194,'11'!$E$10:$E$39)*'11'!$E$3</f>
        <v>0</v>
      </c>
      <c r="R194" s="208">
        <f>SUMIF('12'!$C$10:$C$29,$C194,'12'!$E$10:$E$29)*'12'!$E$3</f>
        <v>0</v>
      </c>
      <c r="S194" s="208">
        <f>SUMIF('13'!$C$10:$C$29,$C194,'13'!$E$10:$E$29)*'13'!$E$3</f>
        <v>0</v>
      </c>
      <c r="T194" s="208">
        <f>SUMIF('14'!$C$10:$C$29,$C194,'14'!$E$10:$E$29)*'14'!$E$3</f>
        <v>0</v>
      </c>
      <c r="U194" s="208">
        <f>SUMIF('15'!$C$10:$C$29,$C194,'15'!$E$10:$E$29)*'15'!$E$3</f>
        <v>0</v>
      </c>
      <c r="V194" s="208">
        <f>SUMIF('16'!$C$10:$C$29,$C194,'16'!$E$29:$E194)*'16'!$E$3</f>
        <v>0</v>
      </c>
      <c r="W194" s="208">
        <f>SUMIF('17'!$C$10:$C$29,$C194,'17'!$E$10:$E$29)*'17'!$E$3</f>
        <v>0</v>
      </c>
      <c r="X194" s="208">
        <f>SUMIF('18'!$C$10:$C$29,$C194,'18'!$E$10:$E$29)*'18'!$E$3</f>
        <v>0</v>
      </c>
      <c r="Y194" s="208">
        <f>SUMIF('19'!$C$10:$C$28,$C194,'19'!$E$10:$E$28)*'19'!$E$3</f>
        <v>0</v>
      </c>
      <c r="Z194" s="208">
        <f>SUMIF('20'!$C$10:$C$29,$C194,'20'!$E$10:$E$29)*'20'!$E$3</f>
        <v>0</v>
      </c>
      <c r="AA194" s="208">
        <f>SUMIF('21'!$C$10:$C$29,$C194,'21'!$E$10:$E$29)*'21'!$E$3</f>
        <v>0</v>
      </c>
    </row>
    <row r="195" spans="3:27" ht="15" hidden="1">
      <c r="C195" s="207" t="s">
        <v>562</v>
      </c>
      <c r="D195" s="207" t="s">
        <v>563</v>
      </c>
      <c r="F195" s="336">
        <f t="shared" si="3"/>
        <v>0</v>
      </c>
      <c r="G195" s="208">
        <f>SUMIF('01'!$C$10:$C$29,$C195,'01'!$E$10:$E$29)*'01'!$E$3</f>
        <v>0</v>
      </c>
      <c r="H195" s="208">
        <f>SUMIF('02'!$C$10:$C$28,$C195,'02'!$E$10:$E$28)*'02'!$E$3</f>
        <v>0</v>
      </c>
      <c r="I195" s="208">
        <f>SUMIF('03'!$C$10:$C$29,$C195,'03'!$E$10:$E$29)*'03'!$E$3</f>
        <v>0</v>
      </c>
      <c r="J195" s="208">
        <f>SUMIF('04'!$C$10:$C$26,$C195,'04'!$E$10:$E$26)*'04'!$E$3</f>
        <v>0</v>
      </c>
      <c r="K195" s="208">
        <f>SUMIF('05'!$C$10:$C$29,$C195,'05'!$E$10:$E$29)*'05'!$E$3</f>
        <v>0</v>
      </c>
      <c r="L195" s="208">
        <f>SUMIF('06'!$C$10:$C$29,$C195,'06'!$E$10:$E$29)*'06'!$E$3</f>
        <v>0</v>
      </c>
      <c r="M195" s="208">
        <f>SUMIF('07'!$C$10:$C$26,$C195,'07'!$E$10:$E$26)*'07'!$E$3</f>
        <v>0</v>
      </c>
      <c r="N195" s="208">
        <f>SUMIF('08'!$C$10:$C$29,$C195,'08'!$E$10:$E$29)*'08'!$E$3</f>
        <v>0</v>
      </c>
      <c r="O195" s="208">
        <f>SUMIF('09'!$C$10:$C$29,$C195,'09'!$E$10:$E$29)*'09'!$E$3</f>
        <v>0</v>
      </c>
      <c r="P195" s="208">
        <f>SUMIF('10'!$C$10:$C$29,$C195,'10'!$E$10:$E$29)*'10'!$E$3</f>
        <v>0</v>
      </c>
      <c r="Q195" s="208">
        <f>SUMIF('11'!$C$10:$C$39,$C195,'11'!$E$10:$E$39)*'11'!$E$3</f>
        <v>0</v>
      </c>
      <c r="R195" s="208">
        <f>SUMIF('12'!$C$10:$C$29,$C195,'12'!$E$10:$E$29)*'12'!$E$3</f>
        <v>0</v>
      </c>
      <c r="S195" s="208">
        <f>SUMIF('13'!$C$10:$C$29,$C195,'13'!$E$10:$E$29)*'13'!$E$3</f>
        <v>0</v>
      </c>
      <c r="T195" s="208">
        <f>SUMIF('14'!$C$10:$C$29,$C195,'14'!$E$10:$E$29)*'14'!$E$3</f>
        <v>0</v>
      </c>
      <c r="U195" s="208">
        <f>SUMIF('15'!$C$10:$C$29,$C195,'15'!$E$10:$E$29)*'15'!$E$3</f>
        <v>0</v>
      </c>
      <c r="V195" s="208">
        <f>SUMIF('16'!$C$10:$C$29,$C195,'16'!$E$29:$E195)*'16'!$E$3</f>
        <v>0</v>
      </c>
      <c r="W195" s="208">
        <f>SUMIF('17'!$C$10:$C$29,$C195,'17'!$E$10:$E$29)*'17'!$E$3</f>
        <v>0</v>
      </c>
      <c r="X195" s="208">
        <f>SUMIF('18'!$C$10:$C$29,$C195,'18'!$E$10:$E$29)*'18'!$E$3</f>
        <v>0</v>
      </c>
      <c r="Y195" s="208">
        <f>SUMIF('19'!$C$10:$C$28,$C195,'19'!$E$10:$E$28)*'19'!$E$3</f>
        <v>0</v>
      </c>
      <c r="Z195" s="208">
        <f>SUMIF('20'!$C$10:$C$29,$C195,'20'!$E$10:$E$29)*'20'!$E$3</f>
        <v>0</v>
      </c>
      <c r="AA195" s="208">
        <f>SUMIF('21'!$C$10:$C$29,$C195,'21'!$E$10:$E$29)*'21'!$E$3</f>
        <v>0</v>
      </c>
    </row>
    <row r="196" spans="3:27" ht="15" hidden="1">
      <c r="C196" s="207" t="s">
        <v>564</v>
      </c>
      <c r="D196" s="207" t="s">
        <v>565</v>
      </c>
      <c r="F196" s="336">
        <f t="shared" si="3"/>
        <v>0</v>
      </c>
      <c r="G196" s="208">
        <f>SUMIF('01'!$C$10:$C$29,$C196,'01'!$E$10:$E$29)*'01'!$E$3</f>
        <v>0</v>
      </c>
      <c r="H196" s="208">
        <f>SUMIF('02'!$C$10:$C$28,$C196,'02'!$E$10:$E$28)*'02'!$E$3</f>
        <v>0</v>
      </c>
      <c r="I196" s="208">
        <f>SUMIF('03'!$C$10:$C$29,$C196,'03'!$E$10:$E$29)*'03'!$E$3</f>
        <v>0</v>
      </c>
      <c r="J196" s="208">
        <f>SUMIF('04'!$C$10:$C$26,$C196,'04'!$E$10:$E$26)*'04'!$E$3</f>
        <v>0</v>
      </c>
      <c r="K196" s="208">
        <f>SUMIF('05'!$C$10:$C$29,$C196,'05'!$E$10:$E$29)*'05'!$E$3</f>
        <v>0</v>
      </c>
      <c r="L196" s="208">
        <f>SUMIF('06'!$C$10:$C$29,$C196,'06'!$E$10:$E$29)*'06'!$E$3</f>
        <v>0</v>
      </c>
      <c r="M196" s="208">
        <f>SUMIF('07'!$C$10:$C$26,$C196,'07'!$E$10:$E$26)*'07'!$E$3</f>
        <v>0</v>
      </c>
      <c r="N196" s="208">
        <f>SUMIF('08'!$C$10:$C$29,$C196,'08'!$E$10:$E$29)*'08'!$E$3</f>
        <v>0</v>
      </c>
      <c r="O196" s="208">
        <f>SUMIF('09'!$C$10:$C$29,$C196,'09'!$E$10:$E$29)*'09'!$E$3</f>
        <v>0</v>
      </c>
      <c r="P196" s="208">
        <f>SUMIF('10'!$C$10:$C$29,$C196,'10'!$E$10:$E$29)*'10'!$E$3</f>
        <v>0</v>
      </c>
      <c r="Q196" s="208">
        <f>SUMIF('11'!$C$10:$C$39,$C196,'11'!$E$10:$E$39)*'11'!$E$3</f>
        <v>0</v>
      </c>
      <c r="R196" s="208">
        <f>SUMIF('12'!$C$10:$C$29,$C196,'12'!$E$10:$E$29)*'12'!$E$3</f>
        <v>0</v>
      </c>
      <c r="S196" s="208">
        <f>SUMIF('13'!$C$10:$C$29,$C196,'13'!$E$10:$E$29)*'13'!$E$3</f>
        <v>0</v>
      </c>
      <c r="T196" s="208">
        <f>SUMIF('14'!$C$10:$C$29,$C196,'14'!$E$10:$E$29)*'14'!$E$3</f>
        <v>0</v>
      </c>
      <c r="U196" s="208">
        <f>SUMIF('15'!$C$10:$C$29,$C196,'15'!$E$10:$E$29)*'15'!$E$3</f>
        <v>0</v>
      </c>
      <c r="V196" s="208">
        <f>SUMIF('16'!$C$10:$C$29,$C196,'16'!$E$29:$E196)*'16'!$E$3</f>
        <v>0</v>
      </c>
      <c r="W196" s="208">
        <f>SUMIF('17'!$C$10:$C$29,$C196,'17'!$E$10:$E$29)*'17'!$E$3</f>
        <v>0</v>
      </c>
      <c r="X196" s="208">
        <f>SUMIF('18'!$C$10:$C$29,$C196,'18'!$E$10:$E$29)*'18'!$E$3</f>
        <v>0</v>
      </c>
      <c r="Y196" s="208">
        <f>SUMIF('19'!$C$10:$C$28,$C196,'19'!$E$10:$E$28)*'19'!$E$3</f>
        <v>0</v>
      </c>
      <c r="Z196" s="208">
        <f>SUMIF('20'!$C$10:$C$29,$C196,'20'!$E$10:$E$29)*'20'!$E$3</f>
        <v>0</v>
      </c>
      <c r="AA196" s="208">
        <f>SUMIF('21'!$C$10:$C$29,$C196,'21'!$E$10:$E$29)*'21'!$E$3</f>
        <v>0</v>
      </c>
    </row>
    <row r="197" spans="3:27" ht="15" hidden="1">
      <c r="C197" s="207" t="s">
        <v>566</v>
      </c>
      <c r="D197" s="207" t="s">
        <v>567</v>
      </c>
      <c r="F197" s="336">
        <f t="shared" si="3"/>
        <v>0</v>
      </c>
      <c r="G197" s="208">
        <f>SUMIF('01'!$C$10:$C$29,$C197,'01'!$E$10:$E$29)*'01'!$E$3</f>
        <v>0</v>
      </c>
      <c r="H197" s="208">
        <f>SUMIF('02'!$C$10:$C$28,$C197,'02'!$E$10:$E$28)*'02'!$E$3</f>
        <v>0</v>
      </c>
      <c r="I197" s="208">
        <f>SUMIF('03'!$C$10:$C$29,$C197,'03'!$E$10:$E$29)*'03'!$E$3</f>
        <v>0</v>
      </c>
      <c r="J197" s="208">
        <f>SUMIF('04'!$C$10:$C$26,$C197,'04'!$E$10:$E$26)*'04'!$E$3</f>
        <v>0</v>
      </c>
      <c r="K197" s="208">
        <f>SUMIF('05'!$C$10:$C$29,$C197,'05'!$E$10:$E$29)*'05'!$E$3</f>
        <v>0</v>
      </c>
      <c r="L197" s="208">
        <f>SUMIF('06'!$C$10:$C$29,$C197,'06'!$E$10:$E$29)*'06'!$E$3</f>
        <v>0</v>
      </c>
      <c r="M197" s="208">
        <f>SUMIF('07'!$C$10:$C$26,$C197,'07'!$E$10:$E$26)*'07'!$E$3</f>
        <v>0</v>
      </c>
      <c r="N197" s="208">
        <f>SUMIF('08'!$C$10:$C$29,$C197,'08'!$E$10:$E$29)*'08'!$E$3</f>
        <v>0</v>
      </c>
      <c r="O197" s="208">
        <f>SUMIF('09'!$C$10:$C$29,$C197,'09'!$E$10:$E$29)*'09'!$E$3</f>
        <v>0</v>
      </c>
      <c r="P197" s="208">
        <f>SUMIF('10'!$C$10:$C$29,$C197,'10'!$E$10:$E$29)*'10'!$E$3</f>
        <v>0</v>
      </c>
      <c r="Q197" s="208">
        <f>SUMIF('11'!$C$10:$C$39,$C197,'11'!$E$10:$E$39)*'11'!$E$3</f>
        <v>0</v>
      </c>
      <c r="R197" s="208">
        <f>SUMIF('12'!$C$10:$C$29,$C197,'12'!$E$10:$E$29)*'12'!$E$3</f>
        <v>0</v>
      </c>
      <c r="S197" s="208">
        <f>SUMIF('13'!$C$10:$C$29,$C197,'13'!$E$10:$E$29)*'13'!$E$3</f>
        <v>0</v>
      </c>
      <c r="T197" s="208">
        <f>SUMIF('14'!$C$10:$C$29,$C197,'14'!$E$10:$E$29)*'14'!$E$3</f>
        <v>0</v>
      </c>
      <c r="U197" s="208">
        <f>SUMIF('15'!$C$10:$C$29,$C197,'15'!$E$10:$E$29)*'15'!$E$3</f>
        <v>0</v>
      </c>
      <c r="V197" s="208">
        <f>SUMIF('16'!$C$10:$C$29,$C197,'16'!$E$29:$E197)*'16'!$E$3</f>
        <v>0</v>
      </c>
      <c r="W197" s="208">
        <f>SUMIF('17'!$C$10:$C$29,$C197,'17'!$E$10:$E$29)*'17'!$E$3</f>
        <v>0</v>
      </c>
      <c r="X197" s="208">
        <f>SUMIF('18'!$C$10:$C$29,$C197,'18'!$E$10:$E$29)*'18'!$E$3</f>
        <v>0</v>
      </c>
      <c r="Y197" s="208">
        <f>SUMIF('19'!$C$10:$C$28,$C197,'19'!$E$10:$E$28)*'19'!$E$3</f>
        <v>0</v>
      </c>
      <c r="Z197" s="208">
        <f>SUMIF('20'!$C$10:$C$29,$C197,'20'!$E$10:$E$29)*'20'!$E$3</f>
        <v>0</v>
      </c>
      <c r="AA197" s="208">
        <f>SUMIF('21'!$C$10:$C$29,$C197,'21'!$E$10:$E$29)*'21'!$E$3</f>
        <v>0</v>
      </c>
    </row>
    <row r="198" spans="3:27" ht="15" hidden="1">
      <c r="C198" s="207" t="s">
        <v>568</v>
      </c>
      <c r="D198" s="207" t="s">
        <v>569</v>
      </c>
      <c r="F198" s="336">
        <f t="shared" si="3"/>
        <v>0</v>
      </c>
      <c r="G198" s="208">
        <f>SUMIF('01'!$C$10:$C$29,$C198,'01'!$E$10:$E$29)*'01'!$E$3</f>
        <v>0</v>
      </c>
      <c r="H198" s="208">
        <f>SUMIF('02'!$C$10:$C$28,$C198,'02'!$E$10:$E$28)*'02'!$E$3</f>
        <v>0</v>
      </c>
      <c r="I198" s="208">
        <f>SUMIF('03'!$C$10:$C$29,$C198,'03'!$E$10:$E$29)*'03'!$E$3</f>
        <v>0</v>
      </c>
      <c r="J198" s="208">
        <f>SUMIF('04'!$C$10:$C$26,$C198,'04'!$E$10:$E$26)*'04'!$E$3</f>
        <v>0</v>
      </c>
      <c r="K198" s="208">
        <f>SUMIF('05'!$C$10:$C$29,$C198,'05'!$E$10:$E$29)*'05'!$E$3</f>
        <v>0</v>
      </c>
      <c r="L198" s="208">
        <f>SUMIF('06'!$C$10:$C$29,$C198,'06'!$E$10:$E$29)*'06'!$E$3</f>
        <v>0</v>
      </c>
      <c r="M198" s="208">
        <f>SUMIF('07'!$C$10:$C$26,$C198,'07'!$E$10:$E$26)*'07'!$E$3</f>
        <v>0</v>
      </c>
      <c r="N198" s="208">
        <f>SUMIF('08'!$C$10:$C$29,$C198,'08'!$E$10:$E$29)*'08'!$E$3</f>
        <v>0</v>
      </c>
      <c r="O198" s="208">
        <f>SUMIF('09'!$C$10:$C$29,$C198,'09'!$E$10:$E$29)*'09'!$E$3</f>
        <v>0</v>
      </c>
      <c r="P198" s="208">
        <f>SUMIF('10'!$C$10:$C$29,$C198,'10'!$E$10:$E$29)*'10'!$E$3</f>
        <v>0</v>
      </c>
      <c r="Q198" s="208">
        <f>SUMIF('11'!$C$10:$C$39,$C198,'11'!$E$10:$E$39)*'11'!$E$3</f>
        <v>0</v>
      </c>
      <c r="R198" s="208">
        <f>SUMIF('12'!$C$10:$C$29,$C198,'12'!$E$10:$E$29)*'12'!$E$3</f>
        <v>0</v>
      </c>
      <c r="S198" s="208">
        <f>SUMIF('13'!$C$10:$C$29,$C198,'13'!$E$10:$E$29)*'13'!$E$3</f>
        <v>0</v>
      </c>
      <c r="T198" s="208">
        <f>SUMIF('14'!$C$10:$C$29,$C198,'14'!$E$10:$E$29)*'14'!$E$3</f>
        <v>0</v>
      </c>
      <c r="U198" s="208">
        <f>SUMIF('15'!$C$10:$C$29,$C198,'15'!$E$10:$E$29)*'15'!$E$3</f>
        <v>0</v>
      </c>
      <c r="V198" s="208">
        <f>SUMIF('16'!$C$10:$C$29,$C198,'16'!$E$29:$E198)*'16'!$E$3</f>
        <v>0</v>
      </c>
      <c r="W198" s="208">
        <f>SUMIF('17'!$C$10:$C$29,$C198,'17'!$E$10:$E$29)*'17'!$E$3</f>
        <v>0</v>
      </c>
      <c r="X198" s="208">
        <f>SUMIF('18'!$C$10:$C$29,$C198,'18'!$E$10:$E$29)*'18'!$E$3</f>
        <v>0</v>
      </c>
      <c r="Y198" s="208">
        <f>SUMIF('19'!$C$10:$C$28,$C198,'19'!$E$10:$E$28)*'19'!$E$3</f>
        <v>0</v>
      </c>
      <c r="Z198" s="208">
        <f>SUMIF('20'!$C$10:$C$29,$C198,'20'!$E$10:$E$29)*'20'!$E$3</f>
        <v>0</v>
      </c>
      <c r="AA198" s="208">
        <f>SUMIF('21'!$C$10:$C$29,$C198,'21'!$E$10:$E$29)*'21'!$E$3</f>
        <v>0</v>
      </c>
    </row>
    <row r="199" spans="3:27" ht="15" hidden="1">
      <c r="C199" s="207" t="s">
        <v>570</v>
      </c>
      <c r="D199" s="207" t="s">
        <v>571</v>
      </c>
      <c r="F199" s="336">
        <f t="shared" si="3"/>
        <v>0</v>
      </c>
      <c r="G199" s="208">
        <f>SUMIF('01'!$C$10:$C$29,$C199,'01'!$E$10:$E$29)*'01'!$E$3</f>
        <v>0</v>
      </c>
      <c r="H199" s="208">
        <f>SUMIF('02'!$C$10:$C$28,$C199,'02'!$E$10:$E$28)*'02'!$E$3</f>
        <v>0</v>
      </c>
      <c r="I199" s="208">
        <f>SUMIF('03'!$C$10:$C$29,$C199,'03'!$E$10:$E$29)*'03'!$E$3</f>
        <v>0</v>
      </c>
      <c r="J199" s="208">
        <f>SUMIF('04'!$C$10:$C$26,$C199,'04'!$E$10:$E$26)*'04'!$E$3</f>
        <v>0</v>
      </c>
      <c r="K199" s="208">
        <f>SUMIF('05'!$C$10:$C$29,$C199,'05'!$E$10:$E$29)*'05'!$E$3</f>
        <v>0</v>
      </c>
      <c r="L199" s="208">
        <f>SUMIF('06'!$C$10:$C$29,$C199,'06'!$E$10:$E$29)*'06'!$E$3</f>
        <v>0</v>
      </c>
      <c r="M199" s="208">
        <f>SUMIF('07'!$C$10:$C$26,$C199,'07'!$E$10:$E$26)*'07'!$E$3</f>
        <v>0</v>
      </c>
      <c r="N199" s="208">
        <f>SUMIF('08'!$C$10:$C$29,$C199,'08'!$E$10:$E$29)*'08'!$E$3</f>
        <v>0</v>
      </c>
      <c r="O199" s="208">
        <f>SUMIF('09'!$C$10:$C$29,$C199,'09'!$E$10:$E$29)*'09'!$E$3</f>
        <v>0</v>
      </c>
      <c r="P199" s="208">
        <f>SUMIF('10'!$C$10:$C$29,$C199,'10'!$E$10:$E$29)*'10'!$E$3</f>
        <v>0</v>
      </c>
      <c r="Q199" s="208">
        <f>SUMIF('11'!$C$10:$C$39,$C199,'11'!$E$10:$E$39)*'11'!$E$3</f>
        <v>0</v>
      </c>
      <c r="R199" s="208">
        <f>SUMIF('12'!$C$10:$C$29,$C199,'12'!$E$10:$E$29)*'12'!$E$3</f>
        <v>0</v>
      </c>
      <c r="S199" s="208">
        <f>SUMIF('13'!$C$10:$C$29,$C199,'13'!$E$10:$E$29)*'13'!$E$3</f>
        <v>0</v>
      </c>
      <c r="T199" s="208">
        <f>SUMIF('14'!$C$10:$C$29,$C199,'14'!$E$10:$E$29)*'14'!$E$3</f>
        <v>0</v>
      </c>
      <c r="U199" s="208">
        <f>SUMIF('15'!$C$10:$C$29,$C199,'15'!$E$10:$E$29)*'15'!$E$3</f>
        <v>0</v>
      </c>
      <c r="V199" s="208">
        <f>SUMIF('16'!$C$10:$C$29,$C199,'16'!$E$29:$E199)*'16'!$E$3</f>
        <v>0</v>
      </c>
      <c r="W199" s="208">
        <f>SUMIF('17'!$C$10:$C$29,$C199,'17'!$E$10:$E$29)*'17'!$E$3</f>
        <v>0</v>
      </c>
      <c r="X199" s="208">
        <f>SUMIF('18'!$C$10:$C$29,$C199,'18'!$E$10:$E$29)*'18'!$E$3</f>
        <v>0</v>
      </c>
      <c r="Y199" s="208">
        <f>SUMIF('19'!$C$10:$C$28,$C199,'19'!$E$10:$E$28)*'19'!$E$3</f>
        <v>0</v>
      </c>
      <c r="Z199" s="208">
        <f>SUMIF('20'!$C$10:$C$29,$C199,'20'!$E$10:$E$29)*'20'!$E$3</f>
        <v>0</v>
      </c>
      <c r="AA199" s="208">
        <f>SUMIF('21'!$C$10:$C$29,$C199,'21'!$E$10:$E$29)*'21'!$E$3</f>
        <v>0</v>
      </c>
    </row>
    <row r="200" spans="3:27" ht="15">
      <c r="C200" s="207" t="s">
        <v>65</v>
      </c>
      <c r="D200" s="207" t="s">
        <v>193</v>
      </c>
      <c r="F200" s="336">
        <f t="shared" si="3"/>
        <v>460</v>
      </c>
      <c r="G200" s="219">
        <f>SUMIF('01'!$C$10:$C$29,$C200,'01'!$E$10:$E$29)*'01'!$E$3</f>
        <v>460</v>
      </c>
      <c r="H200" s="219">
        <f>SUMIF('02'!$C$10:$C$28,$C200,'02'!$E$10:$E$28)*'02'!$E$3</f>
        <v>0</v>
      </c>
      <c r="I200" s="219">
        <f>SUMIF('03'!$C$10:$C$29,$C200,'03'!$E$10:$E$29)*'03'!$E$3</f>
        <v>0</v>
      </c>
      <c r="J200" s="219">
        <f>SUMIF('04'!$C$10:$C$26,$C200,'04'!$E$10:$E$26)*'04'!$E$3</f>
        <v>0</v>
      </c>
      <c r="K200" s="219">
        <f>SUMIF('05'!$C$10:$C$29,$C200,'05'!$E$10:$E$29)*'05'!$E$3</f>
        <v>0</v>
      </c>
      <c r="L200" s="219">
        <f>SUMIF('06'!$C$10:$C$29,$C200,'06'!$E$10:$E$29)*'06'!$E$3</f>
        <v>0</v>
      </c>
      <c r="M200" s="219">
        <f>SUMIF('07'!$C$10:$C$26,$C200,'07'!$E$10:$E$26)*'07'!$E$3</f>
        <v>0</v>
      </c>
      <c r="N200" s="219">
        <f>SUMIF('08'!$C$10:$C$29,$C200,'08'!$E$10:$E$29)*'08'!$E$3</f>
        <v>0</v>
      </c>
      <c r="O200" s="219">
        <f>SUMIF('09'!$C$10:$C$29,$C200,'09'!$E$10:$E$29)*'09'!$E$3</f>
        <v>0</v>
      </c>
      <c r="P200" s="219">
        <f>SUMIF('10'!$C$10:$C$29,$C200,'10'!$E$10:$E$29)*'10'!$E$3</f>
        <v>0</v>
      </c>
      <c r="Q200" s="219">
        <f>SUMIF('11'!$C$10:$C$39,$C200,'11'!$E$10:$E$39)*'11'!$E$3</f>
        <v>0</v>
      </c>
      <c r="R200" s="219">
        <f>SUMIF('12'!$C$10:$C$29,$C200,'12'!$E$10:$E$29)*'12'!$E$3</f>
        <v>0</v>
      </c>
      <c r="S200" s="219">
        <f>SUMIF('13'!$C$10:$C$29,$C200,'13'!$E$10:$E$29)*'13'!$E$3</f>
        <v>0</v>
      </c>
      <c r="T200" s="219">
        <f>SUMIF('14'!$C$10:$C$29,$C200,'14'!$E$10:$E$29)*'14'!$E$3</f>
        <v>0</v>
      </c>
      <c r="U200" s="219">
        <f>SUMIF('15'!$C$10:$C$29,$C200,'15'!$E$10:$E$29)*'15'!$E$3</f>
        <v>0</v>
      </c>
      <c r="V200" s="219">
        <f>SUMIF('16'!$C$10:$C$29,$C200,'16'!$E$29:$E200)*'16'!$E$3</f>
        <v>0</v>
      </c>
      <c r="W200" s="219">
        <f>SUMIF('17'!$C$10:$C$29,$C200,'17'!$E$10:$E$29)*'17'!$E$3</f>
        <v>0</v>
      </c>
      <c r="X200" s="219">
        <f>SUMIF('18'!$C$10:$C$29,$C200,'18'!$E$10:$E$29)*'18'!$E$3</f>
        <v>0</v>
      </c>
      <c r="Y200" s="219">
        <f>SUMIF('19'!$C$10:$C$28,$C200,'19'!$E$10:$E$28)*'19'!$E$3</f>
        <v>0</v>
      </c>
      <c r="Z200" s="219">
        <f>SUMIF('20'!$C$10:$C$29,$C200,'20'!$E$10:$E$29)*'20'!$E$3</f>
        <v>0</v>
      </c>
      <c r="AA200" s="219">
        <f>SUMIF('21'!$C$10:$C$29,$C200,'21'!$E$10:$E$29)*'21'!$E$3</f>
        <v>0</v>
      </c>
    </row>
    <row r="201" spans="3:27" ht="15" hidden="1">
      <c r="C201" s="207" t="s">
        <v>572</v>
      </c>
      <c r="D201" s="207" t="s">
        <v>573</v>
      </c>
      <c r="F201" s="336">
        <f t="shared" si="3"/>
        <v>0</v>
      </c>
      <c r="G201" s="208">
        <f>SUMIF('01'!$C$10:$C$29,$C201,'01'!$E$10:$E$29)*'01'!$E$3</f>
        <v>0</v>
      </c>
      <c r="H201" s="208">
        <f>SUMIF('02'!$C$10:$C$28,$C201,'02'!$E$10:$E$28)*'02'!$E$3</f>
        <v>0</v>
      </c>
      <c r="I201" s="208">
        <f>SUMIF('03'!$C$10:$C$29,$C201,'03'!$E$10:$E$29)*'03'!$E$3</f>
        <v>0</v>
      </c>
      <c r="J201" s="208">
        <f>SUMIF('04'!$C$10:$C$26,$C201,'04'!$E$10:$E$26)*'04'!$E$3</f>
        <v>0</v>
      </c>
      <c r="K201" s="208">
        <f>SUMIF('05'!$C$10:$C$29,$C201,'05'!$E$10:$E$29)*'05'!$E$3</f>
        <v>0</v>
      </c>
      <c r="L201" s="208">
        <f>SUMIF('06'!$C$10:$C$29,$C201,'06'!$E$10:$E$29)*'06'!$E$3</f>
        <v>0</v>
      </c>
      <c r="M201" s="208">
        <f>SUMIF('07'!$C$10:$C$26,$C201,'07'!$E$10:$E$26)*'07'!$E$3</f>
        <v>0</v>
      </c>
      <c r="N201" s="208">
        <f>SUMIF('08'!$C$10:$C$29,$C201,'08'!$E$10:$E$29)*'08'!$E$3</f>
        <v>0</v>
      </c>
      <c r="O201" s="208">
        <f>SUMIF('09'!$C$10:$C$29,$C201,'09'!$E$10:$E$29)*'09'!$E$3</f>
        <v>0</v>
      </c>
      <c r="P201" s="208">
        <f>SUMIF('10'!$C$10:$C$29,$C201,'10'!$E$10:$E$29)*'10'!$E$3</f>
        <v>0</v>
      </c>
      <c r="Q201" s="208">
        <f>SUMIF('11'!$C$10:$C$39,$C201,'11'!$E$10:$E$39)*'11'!$E$3</f>
        <v>0</v>
      </c>
      <c r="R201" s="208">
        <f>SUMIF('12'!$C$10:$C$29,$C201,'12'!$E$10:$E$29)*'12'!$E$3</f>
        <v>0</v>
      </c>
      <c r="S201" s="208">
        <f>SUMIF('13'!$C$10:$C$29,$C201,'13'!$E$10:$E$29)*'13'!$E$3</f>
        <v>0</v>
      </c>
      <c r="T201" s="208">
        <f>SUMIF('14'!$C$10:$C$29,$C201,'14'!$E$10:$E$29)*'14'!$E$3</f>
        <v>0</v>
      </c>
      <c r="U201" s="208">
        <f>SUMIF('15'!$C$10:$C$29,$C201,'15'!$E$10:$E$29)*'15'!$E$3</f>
        <v>0</v>
      </c>
      <c r="V201" s="208">
        <f>SUMIF('16'!$C$10:$C$29,$C201,'16'!$E$29:$E201)*'16'!$E$3</f>
        <v>0</v>
      </c>
      <c r="W201" s="208">
        <f>SUMIF('17'!$C$10:$C$29,$C201,'17'!$E$10:$E$29)*'17'!$E$3</f>
        <v>0</v>
      </c>
      <c r="X201" s="208">
        <f>SUMIF('18'!$C$10:$C$29,$C201,'18'!$E$10:$E$29)*'18'!$E$3</f>
        <v>0</v>
      </c>
      <c r="Y201" s="208">
        <f>SUMIF('19'!$C$10:$C$28,$C201,'19'!$E$10:$E$28)*'19'!$E$3</f>
        <v>0</v>
      </c>
      <c r="Z201" s="208">
        <f>SUMIF('20'!$C$10:$C$29,$C201,'20'!$E$10:$E$29)*'20'!$E$3</f>
        <v>0</v>
      </c>
      <c r="AA201" s="208">
        <f>SUMIF('21'!$C$10:$C$29,$C201,'21'!$E$10:$E$29)*'21'!$E$3</f>
        <v>0</v>
      </c>
    </row>
    <row r="202" spans="3:27" ht="15" hidden="1">
      <c r="C202" s="207" t="s">
        <v>574</v>
      </c>
      <c r="D202" s="207" t="s">
        <v>575</v>
      </c>
      <c r="F202" s="336">
        <f t="shared" si="3"/>
        <v>0</v>
      </c>
      <c r="G202" s="208">
        <f>SUMIF('01'!$C$10:$C$29,$C202,'01'!$E$10:$E$29)*'01'!$E$3</f>
        <v>0</v>
      </c>
      <c r="H202" s="208">
        <f>SUMIF('02'!$C$10:$C$28,$C202,'02'!$E$10:$E$28)*'02'!$E$3</f>
        <v>0</v>
      </c>
      <c r="I202" s="208">
        <f>SUMIF('03'!$C$10:$C$29,$C202,'03'!$E$10:$E$29)*'03'!$E$3</f>
        <v>0</v>
      </c>
      <c r="J202" s="208">
        <f>SUMIF('04'!$C$10:$C$26,$C202,'04'!$E$10:$E$26)*'04'!$E$3</f>
        <v>0</v>
      </c>
      <c r="K202" s="208">
        <f>SUMIF('05'!$C$10:$C$29,$C202,'05'!$E$10:$E$29)*'05'!$E$3</f>
        <v>0</v>
      </c>
      <c r="L202" s="208">
        <f>SUMIF('06'!$C$10:$C$29,$C202,'06'!$E$10:$E$29)*'06'!$E$3</f>
        <v>0</v>
      </c>
      <c r="M202" s="208">
        <f>SUMIF('07'!$C$10:$C$26,$C202,'07'!$E$10:$E$26)*'07'!$E$3</f>
        <v>0</v>
      </c>
      <c r="N202" s="208">
        <f>SUMIF('08'!$C$10:$C$29,$C202,'08'!$E$10:$E$29)*'08'!$E$3</f>
        <v>0</v>
      </c>
      <c r="O202" s="208">
        <f>SUMIF('09'!$C$10:$C$29,$C202,'09'!$E$10:$E$29)*'09'!$E$3</f>
        <v>0</v>
      </c>
      <c r="P202" s="208">
        <f>SUMIF('10'!$C$10:$C$29,$C202,'10'!$E$10:$E$29)*'10'!$E$3</f>
        <v>0</v>
      </c>
      <c r="Q202" s="208">
        <f>SUMIF('11'!$C$10:$C$39,$C202,'11'!$E$10:$E$39)*'11'!$E$3</f>
        <v>0</v>
      </c>
      <c r="R202" s="208">
        <f>SUMIF('12'!$C$10:$C$29,$C202,'12'!$E$10:$E$29)*'12'!$E$3</f>
        <v>0</v>
      </c>
      <c r="S202" s="208">
        <f>SUMIF('13'!$C$10:$C$29,$C202,'13'!$E$10:$E$29)*'13'!$E$3</f>
        <v>0</v>
      </c>
      <c r="T202" s="208">
        <f>SUMIF('14'!$C$10:$C$29,$C202,'14'!$E$10:$E$29)*'14'!$E$3</f>
        <v>0</v>
      </c>
      <c r="U202" s="208">
        <f>SUMIF('15'!$C$10:$C$29,$C202,'15'!$E$10:$E$29)*'15'!$E$3</f>
        <v>0</v>
      </c>
      <c r="V202" s="208">
        <f>SUMIF('16'!$C$10:$C$29,$C202,'16'!$E$29:$E202)*'16'!$E$3</f>
        <v>0</v>
      </c>
      <c r="W202" s="208">
        <f>SUMIF('17'!$C$10:$C$29,$C202,'17'!$E$10:$E$29)*'17'!$E$3</f>
        <v>0</v>
      </c>
      <c r="X202" s="208">
        <f>SUMIF('18'!$C$10:$C$29,$C202,'18'!$E$10:$E$29)*'18'!$E$3</f>
        <v>0</v>
      </c>
      <c r="Y202" s="208">
        <f>SUMIF('19'!$C$10:$C$28,$C202,'19'!$E$10:$E$28)*'19'!$E$3</f>
        <v>0</v>
      </c>
      <c r="Z202" s="208">
        <f>SUMIF('20'!$C$10:$C$29,$C202,'20'!$E$10:$E$29)*'20'!$E$3</f>
        <v>0</v>
      </c>
      <c r="AA202" s="208">
        <f>SUMIF('21'!$C$10:$C$29,$C202,'21'!$E$10:$E$29)*'21'!$E$3</f>
        <v>0</v>
      </c>
    </row>
    <row r="203" spans="3:27" ht="15" hidden="1">
      <c r="C203" s="207" t="s">
        <v>576</v>
      </c>
      <c r="D203" s="207" t="s">
        <v>577</v>
      </c>
      <c r="F203" s="336">
        <f t="shared" si="3"/>
        <v>0</v>
      </c>
      <c r="G203" s="208">
        <f>SUMIF('01'!$C$10:$C$29,$C203,'01'!$E$10:$E$29)*'01'!$E$3</f>
        <v>0</v>
      </c>
      <c r="H203" s="208">
        <f>SUMIF('02'!$C$10:$C$28,$C203,'02'!$E$10:$E$28)*'02'!$E$3</f>
        <v>0</v>
      </c>
      <c r="I203" s="208">
        <f>SUMIF('03'!$C$10:$C$29,$C203,'03'!$E$10:$E$29)*'03'!$E$3</f>
        <v>0</v>
      </c>
      <c r="J203" s="208">
        <f>SUMIF('04'!$C$10:$C$26,$C203,'04'!$E$10:$E$26)*'04'!$E$3</f>
        <v>0</v>
      </c>
      <c r="K203" s="208">
        <f>SUMIF('05'!$C$10:$C$29,$C203,'05'!$E$10:$E$29)*'05'!$E$3</f>
        <v>0</v>
      </c>
      <c r="L203" s="208">
        <f>SUMIF('06'!$C$10:$C$29,$C203,'06'!$E$10:$E$29)*'06'!$E$3</f>
        <v>0</v>
      </c>
      <c r="M203" s="208">
        <f>SUMIF('07'!$C$10:$C$26,$C203,'07'!$E$10:$E$26)*'07'!$E$3</f>
        <v>0</v>
      </c>
      <c r="N203" s="208">
        <f>SUMIF('08'!$C$10:$C$29,$C203,'08'!$E$10:$E$29)*'08'!$E$3</f>
        <v>0</v>
      </c>
      <c r="O203" s="208">
        <f>SUMIF('09'!$C$10:$C$29,$C203,'09'!$E$10:$E$29)*'09'!$E$3</f>
        <v>0</v>
      </c>
      <c r="P203" s="208">
        <f>SUMIF('10'!$C$10:$C$29,$C203,'10'!$E$10:$E$29)*'10'!$E$3</f>
        <v>0</v>
      </c>
      <c r="Q203" s="208">
        <f>SUMIF('11'!$C$10:$C$39,$C203,'11'!$E$10:$E$39)*'11'!$E$3</f>
        <v>0</v>
      </c>
      <c r="R203" s="208">
        <f>SUMIF('12'!$C$10:$C$29,$C203,'12'!$E$10:$E$29)*'12'!$E$3</f>
        <v>0</v>
      </c>
      <c r="S203" s="208">
        <f>SUMIF('13'!$C$10:$C$29,$C203,'13'!$E$10:$E$29)*'13'!$E$3</f>
        <v>0</v>
      </c>
      <c r="T203" s="208">
        <f>SUMIF('14'!$C$10:$C$29,$C203,'14'!$E$10:$E$29)*'14'!$E$3</f>
        <v>0</v>
      </c>
      <c r="U203" s="208">
        <f>SUMIF('15'!$C$10:$C$29,$C203,'15'!$E$10:$E$29)*'15'!$E$3</f>
        <v>0</v>
      </c>
      <c r="V203" s="208">
        <f>SUMIF('16'!$C$10:$C$29,$C203,'16'!$E$29:$E203)*'16'!$E$3</f>
        <v>0</v>
      </c>
      <c r="W203" s="208">
        <f>SUMIF('17'!$C$10:$C$29,$C203,'17'!$E$10:$E$29)*'17'!$E$3</f>
        <v>0</v>
      </c>
      <c r="X203" s="208">
        <f>SUMIF('18'!$C$10:$C$29,$C203,'18'!$E$10:$E$29)*'18'!$E$3</f>
        <v>0</v>
      </c>
      <c r="Y203" s="208">
        <f>SUMIF('19'!$C$10:$C$28,$C203,'19'!$E$10:$E$28)*'19'!$E$3</f>
        <v>0</v>
      </c>
      <c r="Z203" s="208">
        <f>SUMIF('20'!$C$10:$C$29,$C203,'20'!$E$10:$E$29)*'20'!$E$3</f>
        <v>0</v>
      </c>
      <c r="AA203" s="208">
        <f>SUMIF('21'!$C$10:$C$29,$C203,'21'!$E$10:$E$29)*'21'!$E$3</f>
        <v>0</v>
      </c>
    </row>
    <row r="204" spans="3:27" ht="15" hidden="1">
      <c r="C204" s="207" t="s">
        <v>578</v>
      </c>
      <c r="D204" s="207" t="s">
        <v>579</v>
      </c>
      <c r="F204" s="336">
        <f t="shared" ref="F204:F267" si="4">SUM(G204:AA204)</f>
        <v>0</v>
      </c>
      <c r="G204" s="208">
        <f>SUMIF('01'!$C$10:$C$29,$C204,'01'!$E$10:$E$29)*'01'!$E$3</f>
        <v>0</v>
      </c>
      <c r="H204" s="208">
        <f>SUMIF('02'!$C$10:$C$28,$C204,'02'!$E$10:$E$28)*'02'!$E$3</f>
        <v>0</v>
      </c>
      <c r="I204" s="208">
        <f>SUMIF('03'!$C$10:$C$29,$C204,'03'!$E$10:$E$29)*'03'!$E$3</f>
        <v>0</v>
      </c>
      <c r="J204" s="208">
        <f>SUMIF('04'!$C$10:$C$26,$C204,'04'!$E$10:$E$26)*'04'!$E$3</f>
        <v>0</v>
      </c>
      <c r="K204" s="208">
        <f>SUMIF('05'!$C$10:$C$29,$C204,'05'!$E$10:$E$29)*'05'!$E$3</f>
        <v>0</v>
      </c>
      <c r="L204" s="208">
        <f>SUMIF('06'!$C$10:$C$29,$C204,'06'!$E$10:$E$29)*'06'!$E$3</f>
        <v>0</v>
      </c>
      <c r="M204" s="208">
        <f>SUMIF('07'!$C$10:$C$26,$C204,'07'!$E$10:$E$26)*'07'!$E$3</f>
        <v>0</v>
      </c>
      <c r="N204" s="208">
        <f>SUMIF('08'!$C$10:$C$29,$C204,'08'!$E$10:$E$29)*'08'!$E$3</f>
        <v>0</v>
      </c>
      <c r="O204" s="208">
        <f>SUMIF('09'!$C$10:$C$29,$C204,'09'!$E$10:$E$29)*'09'!$E$3</f>
        <v>0</v>
      </c>
      <c r="P204" s="208">
        <f>SUMIF('10'!$C$10:$C$29,$C204,'10'!$E$10:$E$29)*'10'!$E$3</f>
        <v>0</v>
      </c>
      <c r="Q204" s="208">
        <f>SUMIF('11'!$C$10:$C$39,$C204,'11'!$E$10:$E$39)*'11'!$E$3</f>
        <v>0</v>
      </c>
      <c r="R204" s="208">
        <f>SUMIF('12'!$C$10:$C$29,$C204,'12'!$E$10:$E$29)*'12'!$E$3</f>
        <v>0</v>
      </c>
      <c r="S204" s="208">
        <f>SUMIF('13'!$C$10:$C$29,$C204,'13'!$E$10:$E$29)*'13'!$E$3</f>
        <v>0</v>
      </c>
      <c r="T204" s="208">
        <f>SUMIF('14'!$C$10:$C$29,$C204,'14'!$E$10:$E$29)*'14'!$E$3</f>
        <v>0</v>
      </c>
      <c r="U204" s="208">
        <f>SUMIF('15'!$C$10:$C$29,$C204,'15'!$E$10:$E$29)*'15'!$E$3</f>
        <v>0</v>
      </c>
      <c r="V204" s="208">
        <f>SUMIF('16'!$C$10:$C$29,$C204,'16'!$E$29:$E204)*'16'!$E$3</f>
        <v>0</v>
      </c>
      <c r="W204" s="208">
        <f>SUMIF('17'!$C$10:$C$29,$C204,'17'!$E$10:$E$29)*'17'!$E$3</f>
        <v>0</v>
      </c>
      <c r="X204" s="208">
        <f>SUMIF('18'!$C$10:$C$29,$C204,'18'!$E$10:$E$29)*'18'!$E$3</f>
        <v>0</v>
      </c>
      <c r="Y204" s="208">
        <f>SUMIF('19'!$C$10:$C$28,$C204,'19'!$E$10:$E$28)*'19'!$E$3</f>
        <v>0</v>
      </c>
      <c r="Z204" s="208">
        <f>SUMIF('20'!$C$10:$C$29,$C204,'20'!$E$10:$E$29)*'20'!$E$3</f>
        <v>0</v>
      </c>
      <c r="AA204" s="208">
        <f>SUMIF('21'!$C$10:$C$29,$C204,'21'!$E$10:$E$29)*'21'!$E$3</f>
        <v>0</v>
      </c>
    </row>
    <row r="205" spans="3:27" ht="15" hidden="1">
      <c r="C205" s="207" t="s">
        <v>580</v>
      </c>
      <c r="D205" s="207" t="s">
        <v>581</v>
      </c>
      <c r="F205" s="336">
        <f t="shared" si="4"/>
        <v>0</v>
      </c>
      <c r="G205" s="208">
        <f>SUMIF('01'!$C$10:$C$29,$C205,'01'!$E$10:$E$29)*'01'!$E$3</f>
        <v>0</v>
      </c>
      <c r="H205" s="208">
        <f>SUMIF('02'!$C$10:$C$28,$C205,'02'!$E$10:$E$28)*'02'!$E$3</f>
        <v>0</v>
      </c>
      <c r="I205" s="208">
        <f>SUMIF('03'!$C$10:$C$29,$C205,'03'!$E$10:$E$29)*'03'!$E$3</f>
        <v>0</v>
      </c>
      <c r="J205" s="208">
        <f>SUMIF('04'!$C$10:$C$26,$C205,'04'!$E$10:$E$26)*'04'!$E$3</f>
        <v>0</v>
      </c>
      <c r="K205" s="208">
        <f>SUMIF('05'!$C$10:$C$29,$C205,'05'!$E$10:$E$29)*'05'!$E$3</f>
        <v>0</v>
      </c>
      <c r="L205" s="208">
        <f>SUMIF('06'!$C$10:$C$29,$C205,'06'!$E$10:$E$29)*'06'!$E$3</f>
        <v>0</v>
      </c>
      <c r="M205" s="208">
        <f>SUMIF('07'!$C$10:$C$26,$C205,'07'!$E$10:$E$26)*'07'!$E$3</f>
        <v>0</v>
      </c>
      <c r="N205" s="208">
        <f>SUMIF('08'!$C$10:$C$29,$C205,'08'!$E$10:$E$29)*'08'!$E$3</f>
        <v>0</v>
      </c>
      <c r="O205" s="208">
        <f>SUMIF('09'!$C$10:$C$29,$C205,'09'!$E$10:$E$29)*'09'!$E$3</f>
        <v>0</v>
      </c>
      <c r="P205" s="208">
        <f>SUMIF('10'!$C$10:$C$29,$C205,'10'!$E$10:$E$29)*'10'!$E$3</f>
        <v>0</v>
      </c>
      <c r="Q205" s="208">
        <f>SUMIF('11'!$C$10:$C$39,$C205,'11'!$E$10:$E$39)*'11'!$E$3</f>
        <v>0</v>
      </c>
      <c r="R205" s="208">
        <f>SUMIF('12'!$C$10:$C$29,$C205,'12'!$E$10:$E$29)*'12'!$E$3</f>
        <v>0</v>
      </c>
      <c r="S205" s="208">
        <f>SUMIF('13'!$C$10:$C$29,$C205,'13'!$E$10:$E$29)*'13'!$E$3</f>
        <v>0</v>
      </c>
      <c r="T205" s="208">
        <f>SUMIF('14'!$C$10:$C$29,$C205,'14'!$E$10:$E$29)*'14'!$E$3</f>
        <v>0</v>
      </c>
      <c r="U205" s="208">
        <f>SUMIF('15'!$C$10:$C$29,$C205,'15'!$E$10:$E$29)*'15'!$E$3</f>
        <v>0</v>
      </c>
      <c r="V205" s="208">
        <f>SUMIF('16'!$C$10:$C$29,$C205,'16'!$E$29:$E205)*'16'!$E$3</f>
        <v>0</v>
      </c>
      <c r="W205" s="208">
        <f>SUMIF('17'!$C$10:$C$29,$C205,'17'!$E$10:$E$29)*'17'!$E$3</f>
        <v>0</v>
      </c>
      <c r="X205" s="208">
        <f>SUMIF('18'!$C$10:$C$29,$C205,'18'!$E$10:$E$29)*'18'!$E$3</f>
        <v>0</v>
      </c>
      <c r="Y205" s="208">
        <f>SUMIF('19'!$C$10:$C$28,$C205,'19'!$E$10:$E$28)*'19'!$E$3</f>
        <v>0</v>
      </c>
      <c r="Z205" s="208">
        <f>SUMIF('20'!$C$10:$C$29,$C205,'20'!$E$10:$E$29)*'20'!$E$3</f>
        <v>0</v>
      </c>
      <c r="AA205" s="208">
        <f>SUMIF('21'!$C$10:$C$29,$C205,'21'!$E$10:$E$29)*'21'!$E$3</f>
        <v>0</v>
      </c>
    </row>
    <row r="206" spans="3:27" ht="15" hidden="1">
      <c r="C206" s="207" t="s">
        <v>582</v>
      </c>
      <c r="D206" s="207" t="s">
        <v>583</v>
      </c>
      <c r="F206" s="336">
        <f t="shared" si="4"/>
        <v>0</v>
      </c>
      <c r="G206" s="208">
        <f>SUMIF('01'!$C$10:$C$29,$C206,'01'!$E$10:$E$29)*'01'!$E$3</f>
        <v>0</v>
      </c>
      <c r="H206" s="208">
        <f>SUMIF('02'!$C$10:$C$28,$C206,'02'!$E$10:$E$28)*'02'!$E$3</f>
        <v>0</v>
      </c>
      <c r="I206" s="208">
        <f>SUMIF('03'!$C$10:$C$29,$C206,'03'!$E$10:$E$29)*'03'!$E$3</f>
        <v>0</v>
      </c>
      <c r="J206" s="208">
        <f>SUMIF('04'!$C$10:$C$26,$C206,'04'!$E$10:$E$26)*'04'!$E$3</f>
        <v>0</v>
      </c>
      <c r="K206" s="208">
        <f>SUMIF('05'!$C$10:$C$29,$C206,'05'!$E$10:$E$29)*'05'!$E$3</f>
        <v>0</v>
      </c>
      <c r="L206" s="208">
        <f>SUMIF('06'!$C$10:$C$29,$C206,'06'!$E$10:$E$29)*'06'!$E$3</f>
        <v>0</v>
      </c>
      <c r="M206" s="208">
        <f>SUMIF('07'!$C$10:$C$26,$C206,'07'!$E$10:$E$26)*'07'!$E$3</f>
        <v>0</v>
      </c>
      <c r="N206" s="208">
        <f>SUMIF('08'!$C$10:$C$29,$C206,'08'!$E$10:$E$29)*'08'!$E$3</f>
        <v>0</v>
      </c>
      <c r="O206" s="208">
        <f>SUMIF('09'!$C$10:$C$29,$C206,'09'!$E$10:$E$29)*'09'!$E$3</f>
        <v>0</v>
      </c>
      <c r="P206" s="208">
        <f>SUMIF('10'!$C$10:$C$29,$C206,'10'!$E$10:$E$29)*'10'!$E$3</f>
        <v>0</v>
      </c>
      <c r="Q206" s="208">
        <f>SUMIF('11'!$C$10:$C$39,$C206,'11'!$E$10:$E$39)*'11'!$E$3</f>
        <v>0</v>
      </c>
      <c r="R206" s="208">
        <f>SUMIF('12'!$C$10:$C$29,$C206,'12'!$E$10:$E$29)*'12'!$E$3</f>
        <v>0</v>
      </c>
      <c r="S206" s="208">
        <f>SUMIF('13'!$C$10:$C$29,$C206,'13'!$E$10:$E$29)*'13'!$E$3</f>
        <v>0</v>
      </c>
      <c r="T206" s="208">
        <f>SUMIF('14'!$C$10:$C$29,$C206,'14'!$E$10:$E$29)*'14'!$E$3</f>
        <v>0</v>
      </c>
      <c r="U206" s="208">
        <f>SUMIF('15'!$C$10:$C$29,$C206,'15'!$E$10:$E$29)*'15'!$E$3</f>
        <v>0</v>
      </c>
      <c r="V206" s="208">
        <f>SUMIF('16'!$C$10:$C$29,$C206,'16'!$E$29:$E206)*'16'!$E$3</f>
        <v>0</v>
      </c>
      <c r="W206" s="208">
        <f>SUMIF('17'!$C$10:$C$29,$C206,'17'!$E$10:$E$29)*'17'!$E$3</f>
        <v>0</v>
      </c>
      <c r="X206" s="208">
        <f>SUMIF('18'!$C$10:$C$29,$C206,'18'!$E$10:$E$29)*'18'!$E$3</f>
        <v>0</v>
      </c>
      <c r="Y206" s="208">
        <f>SUMIF('19'!$C$10:$C$28,$C206,'19'!$E$10:$E$28)*'19'!$E$3</f>
        <v>0</v>
      </c>
      <c r="Z206" s="208">
        <f>SUMIF('20'!$C$10:$C$29,$C206,'20'!$E$10:$E$29)*'20'!$E$3</f>
        <v>0</v>
      </c>
      <c r="AA206" s="208">
        <f>SUMIF('21'!$C$10:$C$29,$C206,'21'!$E$10:$E$29)*'21'!$E$3</f>
        <v>0</v>
      </c>
    </row>
    <row r="207" spans="3:27" ht="15" hidden="1">
      <c r="C207" s="207" t="s">
        <v>584</v>
      </c>
      <c r="D207" s="207" t="s">
        <v>585</v>
      </c>
      <c r="F207" s="336">
        <f t="shared" si="4"/>
        <v>0</v>
      </c>
      <c r="G207" s="208">
        <f>SUMIF('01'!$C$10:$C$29,$C207,'01'!$E$10:$E$29)*'01'!$E$3</f>
        <v>0</v>
      </c>
      <c r="H207" s="208">
        <f>SUMIF('02'!$C$10:$C$28,$C207,'02'!$E$10:$E$28)*'02'!$E$3</f>
        <v>0</v>
      </c>
      <c r="I207" s="208">
        <f>SUMIF('03'!$C$10:$C$29,$C207,'03'!$E$10:$E$29)*'03'!$E$3</f>
        <v>0</v>
      </c>
      <c r="J207" s="208">
        <f>SUMIF('04'!$C$10:$C$26,$C207,'04'!$E$10:$E$26)*'04'!$E$3</f>
        <v>0</v>
      </c>
      <c r="K207" s="208">
        <f>SUMIF('05'!$C$10:$C$29,$C207,'05'!$E$10:$E$29)*'05'!$E$3</f>
        <v>0</v>
      </c>
      <c r="L207" s="208">
        <f>SUMIF('06'!$C$10:$C$29,$C207,'06'!$E$10:$E$29)*'06'!$E$3</f>
        <v>0</v>
      </c>
      <c r="M207" s="208">
        <f>SUMIF('07'!$C$10:$C$26,$C207,'07'!$E$10:$E$26)*'07'!$E$3</f>
        <v>0</v>
      </c>
      <c r="N207" s="208">
        <f>SUMIF('08'!$C$10:$C$29,$C207,'08'!$E$10:$E$29)*'08'!$E$3</f>
        <v>0</v>
      </c>
      <c r="O207" s="208">
        <f>SUMIF('09'!$C$10:$C$29,$C207,'09'!$E$10:$E$29)*'09'!$E$3</f>
        <v>0</v>
      </c>
      <c r="P207" s="208">
        <f>SUMIF('10'!$C$10:$C$29,$C207,'10'!$E$10:$E$29)*'10'!$E$3</f>
        <v>0</v>
      </c>
      <c r="Q207" s="208">
        <f>SUMIF('11'!$C$10:$C$39,$C207,'11'!$E$10:$E$39)*'11'!$E$3</f>
        <v>0</v>
      </c>
      <c r="R207" s="208">
        <f>SUMIF('12'!$C$10:$C$29,$C207,'12'!$E$10:$E$29)*'12'!$E$3</f>
        <v>0</v>
      </c>
      <c r="S207" s="208">
        <f>SUMIF('13'!$C$10:$C$29,$C207,'13'!$E$10:$E$29)*'13'!$E$3</f>
        <v>0</v>
      </c>
      <c r="T207" s="208">
        <f>SUMIF('14'!$C$10:$C$29,$C207,'14'!$E$10:$E$29)*'14'!$E$3</f>
        <v>0</v>
      </c>
      <c r="U207" s="208">
        <f>SUMIF('15'!$C$10:$C$29,$C207,'15'!$E$10:$E$29)*'15'!$E$3</f>
        <v>0</v>
      </c>
      <c r="V207" s="208">
        <f>SUMIF('16'!$C$10:$C$29,$C207,'16'!$E$29:$E207)*'16'!$E$3</f>
        <v>0</v>
      </c>
      <c r="W207" s="208">
        <f>SUMIF('17'!$C$10:$C$29,$C207,'17'!$E$10:$E$29)*'17'!$E$3</f>
        <v>0</v>
      </c>
      <c r="X207" s="208">
        <f>SUMIF('18'!$C$10:$C$29,$C207,'18'!$E$10:$E$29)*'18'!$E$3</f>
        <v>0</v>
      </c>
      <c r="Y207" s="208">
        <f>SUMIF('19'!$C$10:$C$28,$C207,'19'!$E$10:$E$28)*'19'!$E$3</f>
        <v>0</v>
      </c>
      <c r="Z207" s="208">
        <f>SUMIF('20'!$C$10:$C$29,$C207,'20'!$E$10:$E$29)*'20'!$E$3</f>
        <v>0</v>
      </c>
      <c r="AA207" s="208">
        <f>SUMIF('21'!$C$10:$C$29,$C207,'21'!$E$10:$E$29)*'21'!$E$3</f>
        <v>0</v>
      </c>
    </row>
    <row r="208" spans="3:27" ht="15" hidden="1">
      <c r="C208" s="207" t="s">
        <v>586</v>
      </c>
      <c r="D208" s="207" t="s">
        <v>587</v>
      </c>
      <c r="F208" s="336">
        <f t="shared" si="4"/>
        <v>0</v>
      </c>
      <c r="G208" s="208">
        <f>SUMIF('01'!$C$10:$C$29,$C208,'01'!$E$10:$E$29)*'01'!$E$3</f>
        <v>0</v>
      </c>
      <c r="H208" s="208">
        <f>SUMIF('02'!$C$10:$C$28,$C208,'02'!$E$10:$E$28)*'02'!$E$3</f>
        <v>0</v>
      </c>
      <c r="I208" s="208">
        <f>SUMIF('03'!$C$10:$C$29,$C208,'03'!$E$10:$E$29)*'03'!$E$3</f>
        <v>0</v>
      </c>
      <c r="J208" s="208">
        <f>SUMIF('04'!$C$10:$C$26,$C208,'04'!$E$10:$E$26)*'04'!$E$3</f>
        <v>0</v>
      </c>
      <c r="K208" s="208">
        <f>SUMIF('05'!$C$10:$C$29,$C208,'05'!$E$10:$E$29)*'05'!$E$3</f>
        <v>0</v>
      </c>
      <c r="L208" s="208">
        <f>SUMIF('06'!$C$10:$C$29,$C208,'06'!$E$10:$E$29)*'06'!$E$3</f>
        <v>0</v>
      </c>
      <c r="M208" s="208">
        <f>SUMIF('07'!$C$10:$C$26,$C208,'07'!$E$10:$E$26)*'07'!$E$3</f>
        <v>0</v>
      </c>
      <c r="N208" s="208">
        <f>SUMIF('08'!$C$10:$C$29,$C208,'08'!$E$10:$E$29)*'08'!$E$3</f>
        <v>0</v>
      </c>
      <c r="O208" s="208">
        <f>SUMIF('09'!$C$10:$C$29,$C208,'09'!$E$10:$E$29)*'09'!$E$3</f>
        <v>0</v>
      </c>
      <c r="P208" s="208">
        <f>SUMIF('10'!$C$10:$C$29,$C208,'10'!$E$10:$E$29)*'10'!$E$3</f>
        <v>0</v>
      </c>
      <c r="Q208" s="208">
        <f>SUMIF('11'!$C$10:$C$39,$C208,'11'!$E$10:$E$39)*'11'!$E$3</f>
        <v>0</v>
      </c>
      <c r="R208" s="208">
        <f>SUMIF('12'!$C$10:$C$29,$C208,'12'!$E$10:$E$29)*'12'!$E$3</f>
        <v>0</v>
      </c>
      <c r="S208" s="208">
        <f>SUMIF('13'!$C$10:$C$29,$C208,'13'!$E$10:$E$29)*'13'!$E$3</f>
        <v>0</v>
      </c>
      <c r="T208" s="208">
        <f>SUMIF('14'!$C$10:$C$29,$C208,'14'!$E$10:$E$29)*'14'!$E$3</f>
        <v>0</v>
      </c>
      <c r="U208" s="208">
        <f>SUMIF('15'!$C$10:$C$29,$C208,'15'!$E$10:$E$29)*'15'!$E$3</f>
        <v>0</v>
      </c>
      <c r="V208" s="208">
        <f>SUMIF('16'!$C$10:$C$29,$C208,'16'!$E$29:$E208)*'16'!$E$3</f>
        <v>0</v>
      </c>
      <c r="W208" s="208">
        <f>SUMIF('17'!$C$10:$C$29,$C208,'17'!$E$10:$E$29)*'17'!$E$3</f>
        <v>0</v>
      </c>
      <c r="X208" s="208">
        <f>SUMIF('18'!$C$10:$C$29,$C208,'18'!$E$10:$E$29)*'18'!$E$3</f>
        <v>0</v>
      </c>
      <c r="Y208" s="208">
        <f>SUMIF('19'!$C$10:$C$28,$C208,'19'!$E$10:$E$28)*'19'!$E$3</f>
        <v>0</v>
      </c>
      <c r="Z208" s="208">
        <f>SUMIF('20'!$C$10:$C$29,$C208,'20'!$E$10:$E$29)*'20'!$E$3</f>
        <v>0</v>
      </c>
      <c r="AA208" s="208">
        <f>SUMIF('21'!$C$10:$C$29,$C208,'21'!$E$10:$E$29)*'21'!$E$3</f>
        <v>0</v>
      </c>
    </row>
    <row r="209" spans="3:27" ht="15" hidden="1">
      <c r="C209" s="207" t="s">
        <v>588</v>
      </c>
      <c r="D209" s="207" t="s">
        <v>589</v>
      </c>
      <c r="F209" s="336">
        <f t="shared" si="4"/>
        <v>0</v>
      </c>
      <c r="G209" s="208">
        <f>SUMIF('01'!$C$10:$C$29,$C209,'01'!$E$10:$E$29)*'01'!$E$3</f>
        <v>0</v>
      </c>
      <c r="H209" s="208">
        <f>SUMIF('02'!$C$10:$C$28,$C209,'02'!$E$10:$E$28)*'02'!$E$3</f>
        <v>0</v>
      </c>
      <c r="I209" s="208">
        <f>SUMIF('03'!$C$10:$C$29,$C209,'03'!$E$10:$E$29)*'03'!$E$3</f>
        <v>0</v>
      </c>
      <c r="J209" s="208">
        <f>SUMIF('04'!$C$10:$C$26,$C209,'04'!$E$10:$E$26)*'04'!$E$3</f>
        <v>0</v>
      </c>
      <c r="K209" s="208">
        <f>SUMIF('05'!$C$10:$C$29,$C209,'05'!$E$10:$E$29)*'05'!$E$3</f>
        <v>0</v>
      </c>
      <c r="L209" s="208">
        <f>SUMIF('06'!$C$10:$C$29,$C209,'06'!$E$10:$E$29)*'06'!$E$3</f>
        <v>0</v>
      </c>
      <c r="M209" s="208">
        <f>SUMIF('07'!$C$10:$C$26,$C209,'07'!$E$10:$E$26)*'07'!$E$3</f>
        <v>0</v>
      </c>
      <c r="N209" s="208">
        <f>SUMIF('08'!$C$10:$C$29,$C209,'08'!$E$10:$E$29)*'08'!$E$3</f>
        <v>0</v>
      </c>
      <c r="O209" s="208">
        <f>SUMIF('09'!$C$10:$C$29,$C209,'09'!$E$10:$E$29)*'09'!$E$3</f>
        <v>0</v>
      </c>
      <c r="P209" s="208">
        <f>SUMIF('10'!$C$10:$C$29,$C209,'10'!$E$10:$E$29)*'10'!$E$3</f>
        <v>0</v>
      </c>
      <c r="Q209" s="208">
        <f>SUMIF('11'!$C$10:$C$39,$C209,'11'!$E$10:$E$39)*'11'!$E$3</f>
        <v>0</v>
      </c>
      <c r="R209" s="208">
        <f>SUMIF('12'!$C$10:$C$29,$C209,'12'!$E$10:$E$29)*'12'!$E$3</f>
        <v>0</v>
      </c>
      <c r="S209" s="208">
        <f>SUMIF('13'!$C$10:$C$29,$C209,'13'!$E$10:$E$29)*'13'!$E$3</f>
        <v>0</v>
      </c>
      <c r="T209" s="208">
        <f>SUMIF('14'!$C$10:$C$29,$C209,'14'!$E$10:$E$29)*'14'!$E$3</f>
        <v>0</v>
      </c>
      <c r="U209" s="208">
        <f>SUMIF('15'!$C$10:$C$29,$C209,'15'!$E$10:$E$29)*'15'!$E$3</f>
        <v>0</v>
      </c>
      <c r="V209" s="208">
        <f>SUMIF('16'!$C$10:$C$29,$C209,'16'!$E$29:$E209)*'16'!$E$3</f>
        <v>0</v>
      </c>
      <c r="W209" s="208">
        <f>SUMIF('17'!$C$10:$C$29,$C209,'17'!$E$10:$E$29)*'17'!$E$3</f>
        <v>0</v>
      </c>
      <c r="X209" s="208">
        <f>SUMIF('18'!$C$10:$C$29,$C209,'18'!$E$10:$E$29)*'18'!$E$3</f>
        <v>0</v>
      </c>
      <c r="Y209" s="208">
        <f>SUMIF('19'!$C$10:$C$28,$C209,'19'!$E$10:$E$28)*'19'!$E$3</f>
        <v>0</v>
      </c>
      <c r="Z209" s="208">
        <f>SUMIF('20'!$C$10:$C$29,$C209,'20'!$E$10:$E$29)*'20'!$E$3</f>
        <v>0</v>
      </c>
      <c r="AA209" s="208">
        <f>SUMIF('21'!$C$10:$C$29,$C209,'21'!$E$10:$E$29)*'21'!$E$3</f>
        <v>0</v>
      </c>
    </row>
    <row r="210" spans="3:27" ht="15" hidden="1">
      <c r="C210" s="207" t="s">
        <v>590</v>
      </c>
      <c r="D210" s="207" t="s">
        <v>591</v>
      </c>
      <c r="F210" s="336">
        <f t="shared" si="4"/>
        <v>0</v>
      </c>
      <c r="G210" s="208">
        <f>SUMIF('01'!$C$10:$C$29,$C210,'01'!$E$10:$E$29)*'01'!$E$3</f>
        <v>0</v>
      </c>
      <c r="H210" s="208">
        <f>SUMIF('02'!$C$10:$C$28,$C210,'02'!$E$10:$E$28)*'02'!$E$3</f>
        <v>0</v>
      </c>
      <c r="I210" s="208">
        <f>SUMIF('03'!$C$10:$C$29,$C210,'03'!$E$10:$E$29)*'03'!$E$3</f>
        <v>0</v>
      </c>
      <c r="J210" s="208">
        <f>SUMIF('04'!$C$10:$C$26,$C210,'04'!$E$10:$E$26)*'04'!$E$3</f>
        <v>0</v>
      </c>
      <c r="K210" s="208">
        <f>SUMIF('05'!$C$10:$C$29,$C210,'05'!$E$10:$E$29)*'05'!$E$3</f>
        <v>0</v>
      </c>
      <c r="L210" s="208">
        <f>SUMIF('06'!$C$10:$C$29,$C210,'06'!$E$10:$E$29)*'06'!$E$3</f>
        <v>0</v>
      </c>
      <c r="M210" s="208">
        <f>SUMIF('07'!$C$10:$C$26,$C210,'07'!$E$10:$E$26)*'07'!$E$3</f>
        <v>0</v>
      </c>
      <c r="N210" s="208">
        <f>SUMIF('08'!$C$10:$C$29,$C210,'08'!$E$10:$E$29)*'08'!$E$3</f>
        <v>0</v>
      </c>
      <c r="O210" s="208">
        <f>SUMIF('09'!$C$10:$C$29,$C210,'09'!$E$10:$E$29)*'09'!$E$3</f>
        <v>0</v>
      </c>
      <c r="P210" s="208">
        <f>SUMIF('10'!$C$10:$C$29,$C210,'10'!$E$10:$E$29)*'10'!$E$3</f>
        <v>0</v>
      </c>
      <c r="Q210" s="208">
        <f>SUMIF('11'!$C$10:$C$39,$C210,'11'!$E$10:$E$39)*'11'!$E$3</f>
        <v>0</v>
      </c>
      <c r="R210" s="208">
        <f>SUMIF('12'!$C$10:$C$29,$C210,'12'!$E$10:$E$29)*'12'!$E$3</f>
        <v>0</v>
      </c>
      <c r="S210" s="208">
        <f>SUMIF('13'!$C$10:$C$29,$C210,'13'!$E$10:$E$29)*'13'!$E$3</f>
        <v>0</v>
      </c>
      <c r="T210" s="208">
        <f>SUMIF('14'!$C$10:$C$29,$C210,'14'!$E$10:$E$29)*'14'!$E$3</f>
        <v>0</v>
      </c>
      <c r="U210" s="208">
        <f>SUMIF('15'!$C$10:$C$29,$C210,'15'!$E$10:$E$29)*'15'!$E$3</f>
        <v>0</v>
      </c>
      <c r="V210" s="208">
        <f>SUMIF('16'!$C$10:$C$29,$C210,'16'!$E$29:$E210)*'16'!$E$3</f>
        <v>0</v>
      </c>
      <c r="W210" s="208">
        <f>SUMIF('17'!$C$10:$C$29,$C210,'17'!$E$10:$E$29)*'17'!$E$3</f>
        <v>0</v>
      </c>
      <c r="X210" s="208">
        <f>SUMIF('18'!$C$10:$C$29,$C210,'18'!$E$10:$E$29)*'18'!$E$3</f>
        <v>0</v>
      </c>
      <c r="Y210" s="208">
        <f>SUMIF('19'!$C$10:$C$28,$C210,'19'!$E$10:$E$28)*'19'!$E$3</f>
        <v>0</v>
      </c>
      <c r="Z210" s="208">
        <f>SUMIF('20'!$C$10:$C$29,$C210,'20'!$E$10:$E$29)*'20'!$E$3</f>
        <v>0</v>
      </c>
      <c r="AA210" s="208">
        <f>SUMIF('21'!$C$10:$C$29,$C210,'21'!$E$10:$E$29)*'21'!$E$3</f>
        <v>0</v>
      </c>
    </row>
    <row r="211" spans="3:27" ht="15" hidden="1">
      <c r="C211" s="207" t="s">
        <v>592</v>
      </c>
      <c r="D211" s="207" t="s">
        <v>593</v>
      </c>
      <c r="F211" s="336">
        <f t="shared" si="4"/>
        <v>0</v>
      </c>
      <c r="G211" s="208">
        <f>SUMIF('01'!$C$10:$C$29,$C211,'01'!$E$10:$E$29)*'01'!$E$3</f>
        <v>0</v>
      </c>
      <c r="H211" s="208">
        <f>SUMIF('02'!$C$10:$C$28,$C211,'02'!$E$10:$E$28)*'02'!$E$3</f>
        <v>0</v>
      </c>
      <c r="I211" s="208">
        <f>SUMIF('03'!$C$10:$C$29,$C211,'03'!$E$10:$E$29)*'03'!$E$3</f>
        <v>0</v>
      </c>
      <c r="J211" s="208">
        <f>SUMIF('04'!$C$10:$C$26,$C211,'04'!$E$10:$E$26)*'04'!$E$3</f>
        <v>0</v>
      </c>
      <c r="K211" s="208">
        <f>SUMIF('05'!$C$10:$C$29,$C211,'05'!$E$10:$E$29)*'05'!$E$3</f>
        <v>0</v>
      </c>
      <c r="L211" s="208">
        <f>SUMIF('06'!$C$10:$C$29,$C211,'06'!$E$10:$E$29)*'06'!$E$3</f>
        <v>0</v>
      </c>
      <c r="M211" s="208">
        <f>SUMIF('07'!$C$10:$C$26,$C211,'07'!$E$10:$E$26)*'07'!$E$3</f>
        <v>0</v>
      </c>
      <c r="N211" s="208">
        <f>SUMIF('08'!$C$10:$C$29,$C211,'08'!$E$10:$E$29)*'08'!$E$3</f>
        <v>0</v>
      </c>
      <c r="O211" s="208">
        <f>SUMIF('09'!$C$10:$C$29,$C211,'09'!$E$10:$E$29)*'09'!$E$3</f>
        <v>0</v>
      </c>
      <c r="P211" s="208">
        <f>SUMIF('10'!$C$10:$C$29,$C211,'10'!$E$10:$E$29)*'10'!$E$3</f>
        <v>0</v>
      </c>
      <c r="Q211" s="208">
        <f>SUMIF('11'!$C$10:$C$39,$C211,'11'!$E$10:$E$39)*'11'!$E$3</f>
        <v>0</v>
      </c>
      <c r="R211" s="208">
        <f>SUMIF('12'!$C$10:$C$29,$C211,'12'!$E$10:$E$29)*'12'!$E$3</f>
        <v>0</v>
      </c>
      <c r="S211" s="208">
        <f>SUMIF('13'!$C$10:$C$29,$C211,'13'!$E$10:$E$29)*'13'!$E$3</f>
        <v>0</v>
      </c>
      <c r="T211" s="208">
        <f>SUMIF('14'!$C$10:$C$29,$C211,'14'!$E$10:$E$29)*'14'!$E$3</f>
        <v>0</v>
      </c>
      <c r="U211" s="208">
        <f>SUMIF('15'!$C$10:$C$29,$C211,'15'!$E$10:$E$29)*'15'!$E$3</f>
        <v>0</v>
      </c>
      <c r="V211" s="208">
        <f>SUMIF('16'!$C$10:$C$29,$C211,'16'!$E$29:$E211)*'16'!$E$3</f>
        <v>0</v>
      </c>
      <c r="W211" s="208">
        <f>SUMIF('17'!$C$10:$C$29,$C211,'17'!$E$10:$E$29)*'17'!$E$3</f>
        <v>0</v>
      </c>
      <c r="X211" s="208">
        <f>SUMIF('18'!$C$10:$C$29,$C211,'18'!$E$10:$E$29)*'18'!$E$3</f>
        <v>0</v>
      </c>
      <c r="Y211" s="208">
        <f>SUMIF('19'!$C$10:$C$28,$C211,'19'!$E$10:$E$28)*'19'!$E$3</f>
        <v>0</v>
      </c>
      <c r="Z211" s="208">
        <f>SUMIF('20'!$C$10:$C$29,$C211,'20'!$E$10:$E$29)*'20'!$E$3</f>
        <v>0</v>
      </c>
      <c r="AA211" s="208">
        <f>SUMIF('21'!$C$10:$C$29,$C211,'21'!$E$10:$E$29)*'21'!$E$3</f>
        <v>0</v>
      </c>
    </row>
    <row r="212" spans="3:27" ht="15" hidden="1">
      <c r="C212" s="207" t="s">
        <v>594</v>
      </c>
      <c r="D212" s="207" t="s">
        <v>595</v>
      </c>
      <c r="F212" s="336">
        <f t="shared" si="4"/>
        <v>0</v>
      </c>
      <c r="G212" s="208">
        <f>SUMIF('01'!$C$10:$C$29,$C212,'01'!$E$10:$E$29)*'01'!$E$3</f>
        <v>0</v>
      </c>
      <c r="H212" s="208">
        <f>SUMIF('02'!$C$10:$C$28,$C212,'02'!$E$10:$E$28)*'02'!$E$3</f>
        <v>0</v>
      </c>
      <c r="I212" s="208">
        <f>SUMIF('03'!$C$10:$C$29,$C212,'03'!$E$10:$E$29)*'03'!$E$3</f>
        <v>0</v>
      </c>
      <c r="J212" s="208">
        <f>SUMIF('04'!$C$10:$C$26,$C212,'04'!$E$10:$E$26)*'04'!$E$3</f>
        <v>0</v>
      </c>
      <c r="K212" s="208">
        <f>SUMIF('05'!$C$10:$C$29,$C212,'05'!$E$10:$E$29)*'05'!$E$3</f>
        <v>0</v>
      </c>
      <c r="L212" s="208">
        <f>SUMIF('06'!$C$10:$C$29,$C212,'06'!$E$10:$E$29)*'06'!$E$3</f>
        <v>0</v>
      </c>
      <c r="M212" s="208">
        <f>SUMIF('07'!$C$10:$C$26,$C212,'07'!$E$10:$E$26)*'07'!$E$3</f>
        <v>0</v>
      </c>
      <c r="N212" s="208">
        <f>SUMIF('08'!$C$10:$C$29,$C212,'08'!$E$10:$E$29)*'08'!$E$3</f>
        <v>0</v>
      </c>
      <c r="O212" s="208">
        <f>SUMIF('09'!$C$10:$C$29,$C212,'09'!$E$10:$E$29)*'09'!$E$3</f>
        <v>0</v>
      </c>
      <c r="P212" s="208">
        <f>SUMIF('10'!$C$10:$C$29,$C212,'10'!$E$10:$E$29)*'10'!$E$3</f>
        <v>0</v>
      </c>
      <c r="Q212" s="208">
        <f>SUMIF('11'!$C$10:$C$39,$C212,'11'!$E$10:$E$39)*'11'!$E$3</f>
        <v>0</v>
      </c>
      <c r="R212" s="208">
        <f>SUMIF('12'!$C$10:$C$29,$C212,'12'!$E$10:$E$29)*'12'!$E$3</f>
        <v>0</v>
      </c>
      <c r="S212" s="208">
        <f>SUMIF('13'!$C$10:$C$29,$C212,'13'!$E$10:$E$29)*'13'!$E$3</f>
        <v>0</v>
      </c>
      <c r="T212" s="208">
        <f>SUMIF('14'!$C$10:$C$29,$C212,'14'!$E$10:$E$29)*'14'!$E$3</f>
        <v>0</v>
      </c>
      <c r="U212" s="208">
        <f>SUMIF('15'!$C$10:$C$29,$C212,'15'!$E$10:$E$29)*'15'!$E$3</f>
        <v>0</v>
      </c>
      <c r="V212" s="208">
        <f>SUMIF('16'!$C$10:$C$29,$C212,'16'!$E$29:$E212)*'16'!$E$3</f>
        <v>0</v>
      </c>
      <c r="W212" s="208">
        <f>SUMIF('17'!$C$10:$C$29,$C212,'17'!$E$10:$E$29)*'17'!$E$3</f>
        <v>0</v>
      </c>
      <c r="X212" s="208">
        <f>SUMIF('18'!$C$10:$C$29,$C212,'18'!$E$10:$E$29)*'18'!$E$3</f>
        <v>0</v>
      </c>
      <c r="Y212" s="208">
        <f>SUMIF('19'!$C$10:$C$28,$C212,'19'!$E$10:$E$28)*'19'!$E$3</f>
        <v>0</v>
      </c>
      <c r="Z212" s="208">
        <f>SUMIF('20'!$C$10:$C$29,$C212,'20'!$E$10:$E$29)*'20'!$E$3</f>
        <v>0</v>
      </c>
      <c r="AA212" s="208">
        <f>SUMIF('21'!$C$10:$C$29,$C212,'21'!$E$10:$E$29)*'21'!$E$3</f>
        <v>0</v>
      </c>
    </row>
    <row r="213" spans="3:27" ht="15" hidden="1">
      <c r="C213" s="207" t="s">
        <v>596</v>
      </c>
      <c r="D213" s="207" t="s">
        <v>597</v>
      </c>
      <c r="F213" s="336">
        <f t="shared" si="4"/>
        <v>0</v>
      </c>
      <c r="G213" s="208">
        <f>SUMIF('01'!$C$10:$C$29,$C213,'01'!$E$10:$E$29)*'01'!$E$3</f>
        <v>0</v>
      </c>
      <c r="H213" s="208">
        <f>SUMIF('02'!$C$10:$C$28,$C213,'02'!$E$10:$E$28)*'02'!$E$3</f>
        <v>0</v>
      </c>
      <c r="I213" s="208">
        <f>SUMIF('03'!$C$10:$C$29,$C213,'03'!$E$10:$E$29)*'03'!$E$3</f>
        <v>0</v>
      </c>
      <c r="J213" s="208">
        <f>SUMIF('04'!$C$10:$C$26,$C213,'04'!$E$10:$E$26)*'04'!$E$3</f>
        <v>0</v>
      </c>
      <c r="K213" s="208">
        <f>SUMIF('05'!$C$10:$C$29,$C213,'05'!$E$10:$E$29)*'05'!$E$3</f>
        <v>0</v>
      </c>
      <c r="L213" s="208">
        <f>SUMIF('06'!$C$10:$C$29,$C213,'06'!$E$10:$E$29)*'06'!$E$3</f>
        <v>0</v>
      </c>
      <c r="M213" s="208">
        <f>SUMIF('07'!$C$10:$C$26,$C213,'07'!$E$10:$E$26)*'07'!$E$3</f>
        <v>0</v>
      </c>
      <c r="N213" s="208">
        <f>SUMIF('08'!$C$10:$C$29,$C213,'08'!$E$10:$E$29)*'08'!$E$3</f>
        <v>0</v>
      </c>
      <c r="O213" s="208">
        <f>SUMIF('09'!$C$10:$C$29,$C213,'09'!$E$10:$E$29)*'09'!$E$3</f>
        <v>0</v>
      </c>
      <c r="P213" s="208">
        <f>SUMIF('10'!$C$10:$C$29,$C213,'10'!$E$10:$E$29)*'10'!$E$3</f>
        <v>0</v>
      </c>
      <c r="Q213" s="208">
        <f>SUMIF('11'!$C$10:$C$39,$C213,'11'!$E$10:$E$39)*'11'!$E$3</f>
        <v>0</v>
      </c>
      <c r="R213" s="208">
        <f>SUMIF('12'!$C$10:$C$29,$C213,'12'!$E$10:$E$29)*'12'!$E$3</f>
        <v>0</v>
      </c>
      <c r="S213" s="208">
        <f>SUMIF('13'!$C$10:$C$29,$C213,'13'!$E$10:$E$29)*'13'!$E$3</f>
        <v>0</v>
      </c>
      <c r="T213" s="208">
        <f>SUMIF('14'!$C$10:$C$29,$C213,'14'!$E$10:$E$29)*'14'!$E$3</f>
        <v>0</v>
      </c>
      <c r="U213" s="208">
        <f>SUMIF('15'!$C$10:$C$29,$C213,'15'!$E$10:$E$29)*'15'!$E$3</f>
        <v>0</v>
      </c>
      <c r="V213" s="208">
        <f>SUMIF('16'!$C$10:$C$29,$C213,'16'!$E$29:$E213)*'16'!$E$3</f>
        <v>0</v>
      </c>
      <c r="W213" s="208">
        <f>SUMIF('17'!$C$10:$C$29,$C213,'17'!$E$10:$E$29)*'17'!$E$3</f>
        <v>0</v>
      </c>
      <c r="X213" s="208">
        <f>SUMIF('18'!$C$10:$C$29,$C213,'18'!$E$10:$E$29)*'18'!$E$3</f>
        <v>0</v>
      </c>
      <c r="Y213" s="208">
        <f>SUMIF('19'!$C$10:$C$28,$C213,'19'!$E$10:$E$28)*'19'!$E$3</f>
        <v>0</v>
      </c>
      <c r="Z213" s="208">
        <f>SUMIF('20'!$C$10:$C$29,$C213,'20'!$E$10:$E$29)*'20'!$E$3</f>
        <v>0</v>
      </c>
      <c r="AA213" s="208">
        <f>SUMIF('21'!$C$10:$C$29,$C213,'21'!$E$10:$E$29)*'21'!$E$3</f>
        <v>0</v>
      </c>
    </row>
    <row r="214" spans="3:27" ht="15" hidden="1">
      <c r="C214" s="207" t="s">
        <v>598</v>
      </c>
      <c r="D214" s="207" t="s">
        <v>599</v>
      </c>
      <c r="F214" s="336">
        <f t="shared" si="4"/>
        <v>0</v>
      </c>
      <c r="G214" s="208">
        <f>SUMIF('01'!$C$10:$C$29,$C214,'01'!$E$10:$E$29)*'01'!$E$3</f>
        <v>0</v>
      </c>
      <c r="H214" s="208">
        <f>SUMIF('02'!$C$10:$C$28,$C214,'02'!$E$10:$E$28)*'02'!$E$3</f>
        <v>0</v>
      </c>
      <c r="I214" s="208">
        <f>SUMIF('03'!$C$10:$C$29,$C214,'03'!$E$10:$E$29)*'03'!$E$3</f>
        <v>0</v>
      </c>
      <c r="J214" s="208">
        <f>SUMIF('04'!$C$10:$C$26,$C214,'04'!$E$10:$E$26)*'04'!$E$3</f>
        <v>0</v>
      </c>
      <c r="K214" s="208">
        <f>SUMIF('05'!$C$10:$C$29,$C214,'05'!$E$10:$E$29)*'05'!$E$3</f>
        <v>0</v>
      </c>
      <c r="L214" s="208">
        <f>SUMIF('06'!$C$10:$C$29,$C214,'06'!$E$10:$E$29)*'06'!$E$3</f>
        <v>0</v>
      </c>
      <c r="M214" s="208">
        <f>SUMIF('07'!$C$10:$C$26,$C214,'07'!$E$10:$E$26)*'07'!$E$3</f>
        <v>0</v>
      </c>
      <c r="N214" s="208">
        <f>SUMIF('08'!$C$10:$C$29,$C214,'08'!$E$10:$E$29)*'08'!$E$3</f>
        <v>0</v>
      </c>
      <c r="O214" s="208">
        <f>SUMIF('09'!$C$10:$C$29,$C214,'09'!$E$10:$E$29)*'09'!$E$3</f>
        <v>0</v>
      </c>
      <c r="P214" s="208">
        <f>SUMIF('10'!$C$10:$C$29,$C214,'10'!$E$10:$E$29)*'10'!$E$3</f>
        <v>0</v>
      </c>
      <c r="Q214" s="208">
        <f>SUMIF('11'!$C$10:$C$39,$C214,'11'!$E$10:$E$39)*'11'!$E$3</f>
        <v>0</v>
      </c>
      <c r="R214" s="208">
        <f>SUMIF('12'!$C$10:$C$29,$C214,'12'!$E$10:$E$29)*'12'!$E$3</f>
        <v>0</v>
      </c>
      <c r="S214" s="208">
        <f>SUMIF('13'!$C$10:$C$29,$C214,'13'!$E$10:$E$29)*'13'!$E$3</f>
        <v>0</v>
      </c>
      <c r="T214" s="208">
        <f>SUMIF('14'!$C$10:$C$29,$C214,'14'!$E$10:$E$29)*'14'!$E$3</f>
        <v>0</v>
      </c>
      <c r="U214" s="208">
        <f>SUMIF('15'!$C$10:$C$29,$C214,'15'!$E$10:$E$29)*'15'!$E$3</f>
        <v>0</v>
      </c>
      <c r="V214" s="208">
        <f>SUMIF('16'!$C$10:$C$29,$C214,'16'!$E$29:$E214)*'16'!$E$3</f>
        <v>0</v>
      </c>
      <c r="W214" s="208">
        <f>SUMIF('17'!$C$10:$C$29,$C214,'17'!$E$10:$E$29)*'17'!$E$3</f>
        <v>0</v>
      </c>
      <c r="X214" s="208">
        <f>SUMIF('18'!$C$10:$C$29,$C214,'18'!$E$10:$E$29)*'18'!$E$3</f>
        <v>0</v>
      </c>
      <c r="Y214" s="208">
        <f>SUMIF('19'!$C$10:$C$28,$C214,'19'!$E$10:$E$28)*'19'!$E$3</f>
        <v>0</v>
      </c>
      <c r="Z214" s="208">
        <f>SUMIF('20'!$C$10:$C$29,$C214,'20'!$E$10:$E$29)*'20'!$E$3</f>
        <v>0</v>
      </c>
      <c r="AA214" s="208">
        <f>SUMIF('21'!$C$10:$C$29,$C214,'21'!$E$10:$E$29)*'21'!$E$3</f>
        <v>0</v>
      </c>
    </row>
    <row r="215" spans="3:27" ht="15" hidden="1">
      <c r="C215" s="207" t="s">
        <v>600</v>
      </c>
      <c r="D215" s="207" t="s">
        <v>601</v>
      </c>
      <c r="F215" s="336">
        <f t="shared" si="4"/>
        <v>0</v>
      </c>
      <c r="G215" s="208">
        <f>SUMIF('01'!$C$10:$C$29,$C215,'01'!$E$10:$E$29)*'01'!$E$3</f>
        <v>0</v>
      </c>
      <c r="H215" s="208">
        <f>SUMIF('02'!$C$10:$C$28,$C215,'02'!$E$10:$E$28)*'02'!$E$3</f>
        <v>0</v>
      </c>
      <c r="I215" s="208">
        <f>SUMIF('03'!$C$10:$C$29,$C215,'03'!$E$10:$E$29)*'03'!$E$3</f>
        <v>0</v>
      </c>
      <c r="J215" s="208">
        <f>SUMIF('04'!$C$10:$C$26,$C215,'04'!$E$10:$E$26)*'04'!$E$3</f>
        <v>0</v>
      </c>
      <c r="K215" s="208">
        <f>SUMIF('05'!$C$10:$C$29,$C215,'05'!$E$10:$E$29)*'05'!$E$3</f>
        <v>0</v>
      </c>
      <c r="L215" s="208">
        <f>SUMIF('06'!$C$10:$C$29,$C215,'06'!$E$10:$E$29)*'06'!$E$3</f>
        <v>0</v>
      </c>
      <c r="M215" s="208">
        <f>SUMIF('07'!$C$10:$C$26,$C215,'07'!$E$10:$E$26)*'07'!$E$3</f>
        <v>0</v>
      </c>
      <c r="N215" s="208">
        <f>SUMIF('08'!$C$10:$C$29,$C215,'08'!$E$10:$E$29)*'08'!$E$3</f>
        <v>0</v>
      </c>
      <c r="O215" s="208">
        <f>SUMIF('09'!$C$10:$C$29,$C215,'09'!$E$10:$E$29)*'09'!$E$3</f>
        <v>0</v>
      </c>
      <c r="P215" s="208">
        <f>SUMIF('10'!$C$10:$C$29,$C215,'10'!$E$10:$E$29)*'10'!$E$3</f>
        <v>0</v>
      </c>
      <c r="Q215" s="208">
        <f>SUMIF('11'!$C$10:$C$39,$C215,'11'!$E$10:$E$39)*'11'!$E$3</f>
        <v>0</v>
      </c>
      <c r="R215" s="208">
        <f>SUMIF('12'!$C$10:$C$29,$C215,'12'!$E$10:$E$29)*'12'!$E$3</f>
        <v>0</v>
      </c>
      <c r="S215" s="208">
        <f>SUMIF('13'!$C$10:$C$29,$C215,'13'!$E$10:$E$29)*'13'!$E$3</f>
        <v>0</v>
      </c>
      <c r="T215" s="208">
        <f>SUMIF('14'!$C$10:$C$29,$C215,'14'!$E$10:$E$29)*'14'!$E$3</f>
        <v>0</v>
      </c>
      <c r="U215" s="208">
        <f>SUMIF('15'!$C$10:$C$29,$C215,'15'!$E$10:$E$29)*'15'!$E$3</f>
        <v>0</v>
      </c>
      <c r="V215" s="208">
        <f>SUMIF('16'!$C$10:$C$29,$C215,'16'!$E$29:$E215)*'16'!$E$3</f>
        <v>0</v>
      </c>
      <c r="W215" s="208">
        <f>SUMIF('17'!$C$10:$C$29,$C215,'17'!$E$10:$E$29)*'17'!$E$3</f>
        <v>0</v>
      </c>
      <c r="X215" s="208">
        <f>SUMIF('18'!$C$10:$C$29,$C215,'18'!$E$10:$E$29)*'18'!$E$3</f>
        <v>0</v>
      </c>
      <c r="Y215" s="208">
        <f>SUMIF('19'!$C$10:$C$28,$C215,'19'!$E$10:$E$28)*'19'!$E$3</f>
        <v>0</v>
      </c>
      <c r="Z215" s="208">
        <f>SUMIF('20'!$C$10:$C$29,$C215,'20'!$E$10:$E$29)*'20'!$E$3</f>
        <v>0</v>
      </c>
      <c r="AA215" s="208">
        <f>SUMIF('21'!$C$10:$C$29,$C215,'21'!$E$10:$E$29)*'21'!$E$3</f>
        <v>0</v>
      </c>
    </row>
    <row r="216" spans="3:27" ht="15" hidden="1">
      <c r="C216" s="207" t="s">
        <v>602</v>
      </c>
      <c r="D216" s="207" t="s">
        <v>603</v>
      </c>
      <c r="F216" s="336">
        <f t="shared" si="4"/>
        <v>0</v>
      </c>
      <c r="G216" s="208">
        <f>SUMIF('01'!$C$10:$C$29,$C216,'01'!$E$10:$E$29)*'01'!$E$3</f>
        <v>0</v>
      </c>
      <c r="H216" s="208">
        <f>SUMIF('02'!$C$10:$C$28,$C216,'02'!$E$10:$E$28)*'02'!$E$3</f>
        <v>0</v>
      </c>
      <c r="I216" s="208">
        <f>SUMIF('03'!$C$10:$C$29,$C216,'03'!$E$10:$E$29)*'03'!$E$3</f>
        <v>0</v>
      </c>
      <c r="J216" s="208">
        <f>SUMIF('04'!$C$10:$C$26,$C216,'04'!$E$10:$E$26)*'04'!$E$3</f>
        <v>0</v>
      </c>
      <c r="K216" s="208">
        <f>SUMIF('05'!$C$10:$C$29,$C216,'05'!$E$10:$E$29)*'05'!$E$3</f>
        <v>0</v>
      </c>
      <c r="L216" s="208">
        <f>SUMIF('06'!$C$10:$C$29,$C216,'06'!$E$10:$E$29)*'06'!$E$3</f>
        <v>0</v>
      </c>
      <c r="M216" s="208">
        <f>SUMIF('07'!$C$10:$C$26,$C216,'07'!$E$10:$E$26)*'07'!$E$3</f>
        <v>0</v>
      </c>
      <c r="N216" s="208">
        <f>SUMIF('08'!$C$10:$C$29,$C216,'08'!$E$10:$E$29)*'08'!$E$3</f>
        <v>0</v>
      </c>
      <c r="O216" s="208">
        <f>SUMIF('09'!$C$10:$C$29,$C216,'09'!$E$10:$E$29)*'09'!$E$3</f>
        <v>0</v>
      </c>
      <c r="P216" s="208">
        <f>SUMIF('10'!$C$10:$C$29,$C216,'10'!$E$10:$E$29)*'10'!$E$3</f>
        <v>0</v>
      </c>
      <c r="Q216" s="208">
        <f>SUMIF('11'!$C$10:$C$39,$C216,'11'!$E$10:$E$39)*'11'!$E$3</f>
        <v>0</v>
      </c>
      <c r="R216" s="208">
        <f>SUMIF('12'!$C$10:$C$29,$C216,'12'!$E$10:$E$29)*'12'!$E$3</f>
        <v>0</v>
      </c>
      <c r="S216" s="208">
        <f>SUMIF('13'!$C$10:$C$29,$C216,'13'!$E$10:$E$29)*'13'!$E$3</f>
        <v>0</v>
      </c>
      <c r="T216" s="208">
        <f>SUMIF('14'!$C$10:$C$29,$C216,'14'!$E$10:$E$29)*'14'!$E$3</f>
        <v>0</v>
      </c>
      <c r="U216" s="208">
        <f>SUMIF('15'!$C$10:$C$29,$C216,'15'!$E$10:$E$29)*'15'!$E$3</f>
        <v>0</v>
      </c>
      <c r="V216" s="208">
        <f>SUMIF('16'!$C$10:$C$29,$C216,'16'!$E$29:$E216)*'16'!$E$3</f>
        <v>0</v>
      </c>
      <c r="W216" s="208">
        <f>SUMIF('17'!$C$10:$C$29,$C216,'17'!$E$10:$E$29)*'17'!$E$3</f>
        <v>0</v>
      </c>
      <c r="X216" s="208">
        <f>SUMIF('18'!$C$10:$C$29,$C216,'18'!$E$10:$E$29)*'18'!$E$3</f>
        <v>0</v>
      </c>
      <c r="Y216" s="208">
        <f>SUMIF('19'!$C$10:$C$28,$C216,'19'!$E$10:$E$28)*'19'!$E$3</f>
        <v>0</v>
      </c>
      <c r="Z216" s="208">
        <f>SUMIF('20'!$C$10:$C$29,$C216,'20'!$E$10:$E$29)*'20'!$E$3</f>
        <v>0</v>
      </c>
      <c r="AA216" s="208">
        <f>SUMIF('21'!$C$10:$C$29,$C216,'21'!$E$10:$E$29)*'21'!$E$3</f>
        <v>0</v>
      </c>
    </row>
    <row r="217" spans="3:27" ht="15" hidden="1">
      <c r="C217" s="207" t="s">
        <v>604</v>
      </c>
      <c r="D217" s="207" t="s">
        <v>605</v>
      </c>
      <c r="F217" s="336">
        <f t="shared" si="4"/>
        <v>0</v>
      </c>
      <c r="G217" s="208">
        <f>SUMIF('01'!$C$10:$C$29,$C217,'01'!$E$10:$E$29)*'01'!$E$3</f>
        <v>0</v>
      </c>
      <c r="H217" s="208">
        <f>SUMIF('02'!$C$10:$C$28,$C217,'02'!$E$10:$E$28)*'02'!$E$3</f>
        <v>0</v>
      </c>
      <c r="I217" s="208">
        <f>SUMIF('03'!$C$10:$C$29,$C217,'03'!$E$10:$E$29)*'03'!$E$3</f>
        <v>0</v>
      </c>
      <c r="J217" s="208">
        <f>SUMIF('04'!$C$10:$C$26,$C217,'04'!$E$10:$E$26)*'04'!$E$3</f>
        <v>0</v>
      </c>
      <c r="K217" s="208">
        <f>SUMIF('05'!$C$10:$C$29,$C217,'05'!$E$10:$E$29)*'05'!$E$3</f>
        <v>0</v>
      </c>
      <c r="L217" s="208">
        <f>SUMIF('06'!$C$10:$C$29,$C217,'06'!$E$10:$E$29)*'06'!$E$3</f>
        <v>0</v>
      </c>
      <c r="M217" s="208">
        <f>SUMIF('07'!$C$10:$C$26,$C217,'07'!$E$10:$E$26)*'07'!$E$3</f>
        <v>0</v>
      </c>
      <c r="N217" s="208">
        <f>SUMIF('08'!$C$10:$C$29,$C217,'08'!$E$10:$E$29)*'08'!$E$3</f>
        <v>0</v>
      </c>
      <c r="O217" s="208">
        <f>SUMIF('09'!$C$10:$C$29,$C217,'09'!$E$10:$E$29)*'09'!$E$3</f>
        <v>0</v>
      </c>
      <c r="P217" s="208">
        <f>SUMIF('10'!$C$10:$C$29,$C217,'10'!$E$10:$E$29)*'10'!$E$3</f>
        <v>0</v>
      </c>
      <c r="Q217" s="208">
        <f>SUMIF('11'!$C$10:$C$39,$C217,'11'!$E$10:$E$39)*'11'!$E$3</f>
        <v>0</v>
      </c>
      <c r="R217" s="208">
        <f>SUMIF('12'!$C$10:$C$29,$C217,'12'!$E$10:$E$29)*'12'!$E$3</f>
        <v>0</v>
      </c>
      <c r="S217" s="208">
        <f>SUMIF('13'!$C$10:$C$29,$C217,'13'!$E$10:$E$29)*'13'!$E$3</f>
        <v>0</v>
      </c>
      <c r="T217" s="208">
        <f>SUMIF('14'!$C$10:$C$29,$C217,'14'!$E$10:$E$29)*'14'!$E$3</f>
        <v>0</v>
      </c>
      <c r="U217" s="208">
        <f>SUMIF('15'!$C$10:$C$29,$C217,'15'!$E$10:$E$29)*'15'!$E$3</f>
        <v>0</v>
      </c>
      <c r="V217" s="208">
        <f>SUMIF('16'!$C$10:$C$29,$C217,'16'!$E$29:$E217)*'16'!$E$3</f>
        <v>0</v>
      </c>
      <c r="W217" s="208">
        <f>SUMIF('17'!$C$10:$C$29,$C217,'17'!$E$10:$E$29)*'17'!$E$3</f>
        <v>0</v>
      </c>
      <c r="X217" s="208">
        <f>SUMIF('18'!$C$10:$C$29,$C217,'18'!$E$10:$E$29)*'18'!$E$3</f>
        <v>0</v>
      </c>
      <c r="Y217" s="208">
        <f>SUMIF('19'!$C$10:$C$28,$C217,'19'!$E$10:$E$28)*'19'!$E$3</f>
        <v>0</v>
      </c>
      <c r="Z217" s="208">
        <f>SUMIF('20'!$C$10:$C$29,$C217,'20'!$E$10:$E$29)*'20'!$E$3</f>
        <v>0</v>
      </c>
      <c r="AA217" s="208">
        <f>SUMIF('21'!$C$10:$C$29,$C217,'21'!$E$10:$E$29)*'21'!$E$3</f>
        <v>0</v>
      </c>
    </row>
    <row r="218" spans="3:27" ht="15" hidden="1">
      <c r="C218" s="207" t="s">
        <v>606</v>
      </c>
      <c r="D218" s="207" t="s">
        <v>607</v>
      </c>
      <c r="F218" s="336">
        <f t="shared" si="4"/>
        <v>0</v>
      </c>
      <c r="G218" s="208">
        <f>SUMIF('01'!$C$10:$C$29,$C218,'01'!$E$10:$E$29)*'01'!$E$3</f>
        <v>0</v>
      </c>
      <c r="H218" s="208">
        <f>SUMIF('02'!$C$10:$C$28,$C218,'02'!$E$10:$E$28)*'02'!$E$3</f>
        <v>0</v>
      </c>
      <c r="I218" s="208">
        <f>SUMIF('03'!$C$10:$C$29,$C218,'03'!$E$10:$E$29)*'03'!$E$3</f>
        <v>0</v>
      </c>
      <c r="J218" s="208">
        <f>SUMIF('04'!$C$10:$C$26,$C218,'04'!$E$10:$E$26)*'04'!$E$3</f>
        <v>0</v>
      </c>
      <c r="K218" s="208">
        <f>SUMIF('05'!$C$10:$C$29,$C218,'05'!$E$10:$E$29)*'05'!$E$3</f>
        <v>0</v>
      </c>
      <c r="L218" s="208">
        <f>SUMIF('06'!$C$10:$C$29,$C218,'06'!$E$10:$E$29)*'06'!$E$3</f>
        <v>0</v>
      </c>
      <c r="M218" s="208">
        <f>SUMIF('07'!$C$10:$C$26,$C218,'07'!$E$10:$E$26)*'07'!$E$3</f>
        <v>0</v>
      </c>
      <c r="N218" s="208">
        <f>SUMIF('08'!$C$10:$C$29,$C218,'08'!$E$10:$E$29)*'08'!$E$3</f>
        <v>0</v>
      </c>
      <c r="O218" s="208">
        <f>SUMIF('09'!$C$10:$C$29,$C218,'09'!$E$10:$E$29)*'09'!$E$3</f>
        <v>0</v>
      </c>
      <c r="P218" s="208">
        <f>SUMIF('10'!$C$10:$C$29,$C218,'10'!$E$10:$E$29)*'10'!$E$3</f>
        <v>0</v>
      </c>
      <c r="Q218" s="208">
        <f>SUMIF('11'!$C$10:$C$39,$C218,'11'!$E$10:$E$39)*'11'!$E$3</f>
        <v>0</v>
      </c>
      <c r="R218" s="208">
        <f>SUMIF('12'!$C$10:$C$29,$C218,'12'!$E$10:$E$29)*'12'!$E$3</f>
        <v>0</v>
      </c>
      <c r="S218" s="208">
        <f>SUMIF('13'!$C$10:$C$29,$C218,'13'!$E$10:$E$29)*'13'!$E$3</f>
        <v>0</v>
      </c>
      <c r="T218" s="208">
        <f>SUMIF('14'!$C$10:$C$29,$C218,'14'!$E$10:$E$29)*'14'!$E$3</f>
        <v>0</v>
      </c>
      <c r="U218" s="208">
        <f>SUMIF('15'!$C$10:$C$29,$C218,'15'!$E$10:$E$29)*'15'!$E$3</f>
        <v>0</v>
      </c>
      <c r="V218" s="208">
        <f>SUMIF('16'!$C$10:$C$29,$C218,'16'!$E$29:$E218)*'16'!$E$3</f>
        <v>0</v>
      </c>
      <c r="W218" s="208">
        <f>SUMIF('17'!$C$10:$C$29,$C218,'17'!$E$10:$E$29)*'17'!$E$3</f>
        <v>0</v>
      </c>
      <c r="X218" s="208">
        <f>SUMIF('18'!$C$10:$C$29,$C218,'18'!$E$10:$E$29)*'18'!$E$3</f>
        <v>0</v>
      </c>
      <c r="Y218" s="208">
        <f>SUMIF('19'!$C$10:$C$28,$C218,'19'!$E$10:$E$28)*'19'!$E$3</f>
        <v>0</v>
      </c>
      <c r="Z218" s="208">
        <f>SUMIF('20'!$C$10:$C$29,$C218,'20'!$E$10:$E$29)*'20'!$E$3</f>
        <v>0</v>
      </c>
      <c r="AA218" s="208">
        <f>SUMIF('21'!$C$10:$C$29,$C218,'21'!$E$10:$E$29)*'21'!$E$3</f>
        <v>0</v>
      </c>
    </row>
    <row r="219" spans="3:27" ht="15" hidden="1">
      <c r="C219" s="207" t="s">
        <v>608</v>
      </c>
      <c r="D219" s="207" t="s">
        <v>609</v>
      </c>
      <c r="F219" s="336">
        <f t="shared" si="4"/>
        <v>0</v>
      </c>
      <c r="G219" s="208">
        <f>SUMIF('01'!$C$10:$C$29,$C219,'01'!$E$10:$E$29)*'01'!$E$3</f>
        <v>0</v>
      </c>
      <c r="H219" s="208">
        <f>SUMIF('02'!$C$10:$C$28,$C219,'02'!$E$10:$E$28)*'02'!$E$3</f>
        <v>0</v>
      </c>
      <c r="I219" s="208">
        <f>SUMIF('03'!$C$10:$C$29,$C219,'03'!$E$10:$E$29)*'03'!$E$3</f>
        <v>0</v>
      </c>
      <c r="J219" s="208">
        <f>SUMIF('04'!$C$10:$C$26,$C219,'04'!$E$10:$E$26)*'04'!$E$3</f>
        <v>0</v>
      </c>
      <c r="K219" s="208">
        <f>SUMIF('05'!$C$10:$C$29,$C219,'05'!$E$10:$E$29)*'05'!$E$3</f>
        <v>0</v>
      </c>
      <c r="L219" s="208">
        <f>SUMIF('06'!$C$10:$C$29,$C219,'06'!$E$10:$E$29)*'06'!$E$3</f>
        <v>0</v>
      </c>
      <c r="M219" s="208">
        <f>SUMIF('07'!$C$10:$C$26,$C219,'07'!$E$10:$E$26)*'07'!$E$3</f>
        <v>0</v>
      </c>
      <c r="N219" s="208">
        <f>SUMIF('08'!$C$10:$C$29,$C219,'08'!$E$10:$E$29)*'08'!$E$3</f>
        <v>0</v>
      </c>
      <c r="O219" s="208">
        <f>SUMIF('09'!$C$10:$C$29,$C219,'09'!$E$10:$E$29)*'09'!$E$3</f>
        <v>0</v>
      </c>
      <c r="P219" s="208">
        <f>SUMIF('10'!$C$10:$C$29,$C219,'10'!$E$10:$E$29)*'10'!$E$3</f>
        <v>0</v>
      </c>
      <c r="Q219" s="208">
        <f>SUMIF('11'!$C$10:$C$39,$C219,'11'!$E$10:$E$39)*'11'!$E$3</f>
        <v>0</v>
      </c>
      <c r="R219" s="208">
        <f>SUMIF('12'!$C$10:$C$29,$C219,'12'!$E$10:$E$29)*'12'!$E$3</f>
        <v>0</v>
      </c>
      <c r="S219" s="208">
        <f>SUMIF('13'!$C$10:$C$29,$C219,'13'!$E$10:$E$29)*'13'!$E$3</f>
        <v>0</v>
      </c>
      <c r="T219" s="208">
        <f>SUMIF('14'!$C$10:$C$29,$C219,'14'!$E$10:$E$29)*'14'!$E$3</f>
        <v>0</v>
      </c>
      <c r="U219" s="208">
        <f>SUMIF('15'!$C$10:$C$29,$C219,'15'!$E$10:$E$29)*'15'!$E$3</f>
        <v>0</v>
      </c>
      <c r="V219" s="208">
        <f>SUMIF('16'!$C$10:$C$29,$C219,'16'!$E$29:$E219)*'16'!$E$3</f>
        <v>0</v>
      </c>
      <c r="W219" s="208">
        <f>SUMIF('17'!$C$10:$C$29,$C219,'17'!$E$10:$E$29)*'17'!$E$3</f>
        <v>0</v>
      </c>
      <c r="X219" s="208">
        <f>SUMIF('18'!$C$10:$C$29,$C219,'18'!$E$10:$E$29)*'18'!$E$3</f>
        <v>0</v>
      </c>
      <c r="Y219" s="208">
        <f>SUMIF('19'!$C$10:$C$28,$C219,'19'!$E$10:$E$28)*'19'!$E$3</f>
        <v>0</v>
      </c>
      <c r="Z219" s="208">
        <f>SUMIF('20'!$C$10:$C$29,$C219,'20'!$E$10:$E$29)*'20'!$E$3</f>
        <v>0</v>
      </c>
      <c r="AA219" s="208">
        <f>SUMIF('21'!$C$10:$C$29,$C219,'21'!$E$10:$E$29)*'21'!$E$3</f>
        <v>0</v>
      </c>
    </row>
    <row r="220" spans="3:27" ht="15" hidden="1">
      <c r="C220" s="207" t="s">
        <v>610</v>
      </c>
      <c r="D220" s="207" t="s">
        <v>611</v>
      </c>
      <c r="F220" s="336">
        <f t="shared" si="4"/>
        <v>0</v>
      </c>
      <c r="G220" s="208">
        <f>SUMIF('01'!$C$10:$C$29,$C220,'01'!$E$10:$E$29)*'01'!$E$3</f>
        <v>0</v>
      </c>
      <c r="H220" s="208">
        <f>SUMIF('02'!$C$10:$C$28,$C220,'02'!$E$10:$E$28)*'02'!$E$3</f>
        <v>0</v>
      </c>
      <c r="I220" s="208">
        <f>SUMIF('03'!$C$10:$C$29,$C220,'03'!$E$10:$E$29)*'03'!$E$3</f>
        <v>0</v>
      </c>
      <c r="J220" s="208">
        <f>SUMIF('04'!$C$10:$C$26,$C220,'04'!$E$10:$E$26)*'04'!$E$3</f>
        <v>0</v>
      </c>
      <c r="K220" s="208">
        <f>SUMIF('05'!$C$10:$C$29,$C220,'05'!$E$10:$E$29)*'05'!$E$3</f>
        <v>0</v>
      </c>
      <c r="L220" s="208">
        <f>SUMIF('06'!$C$10:$C$29,$C220,'06'!$E$10:$E$29)*'06'!$E$3</f>
        <v>0</v>
      </c>
      <c r="M220" s="208">
        <f>SUMIF('07'!$C$10:$C$26,$C220,'07'!$E$10:$E$26)*'07'!$E$3</f>
        <v>0</v>
      </c>
      <c r="N220" s="208">
        <f>SUMIF('08'!$C$10:$C$29,$C220,'08'!$E$10:$E$29)*'08'!$E$3</f>
        <v>0</v>
      </c>
      <c r="O220" s="208">
        <f>SUMIF('09'!$C$10:$C$29,$C220,'09'!$E$10:$E$29)*'09'!$E$3</f>
        <v>0</v>
      </c>
      <c r="P220" s="208">
        <f>SUMIF('10'!$C$10:$C$29,$C220,'10'!$E$10:$E$29)*'10'!$E$3</f>
        <v>0</v>
      </c>
      <c r="Q220" s="208">
        <f>SUMIF('11'!$C$10:$C$39,$C220,'11'!$E$10:$E$39)*'11'!$E$3</f>
        <v>0</v>
      </c>
      <c r="R220" s="208">
        <f>SUMIF('12'!$C$10:$C$29,$C220,'12'!$E$10:$E$29)*'12'!$E$3</f>
        <v>0</v>
      </c>
      <c r="S220" s="208">
        <f>SUMIF('13'!$C$10:$C$29,$C220,'13'!$E$10:$E$29)*'13'!$E$3</f>
        <v>0</v>
      </c>
      <c r="T220" s="208">
        <f>SUMIF('14'!$C$10:$C$29,$C220,'14'!$E$10:$E$29)*'14'!$E$3</f>
        <v>0</v>
      </c>
      <c r="U220" s="208">
        <f>SUMIF('15'!$C$10:$C$29,$C220,'15'!$E$10:$E$29)*'15'!$E$3</f>
        <v>0</v>
      </c>
      <c r="V220" s="208">
        <f>SUMIF('16'!$C$10:$C$29,$C220,'16'!$E$29:$E220)*'16'!$E$3</f>
        <v>0</v>
      </c>
      <c r="W220" s="208">
        <f>SUMIF('17'!$C$10:$C$29,$C220,'17'!$E$10:$E$29)*'17'!$E$3</f>
        <v>0</v>
      </c>
      <c r="X220" s="208">
        <f>SUMIF('18'!$C$10:$C$29,$C220,'18'!$E$10:$E$29)*'18'!$E$3</f>
        <v>0</v>
      </c>
      <c r="Y220" s="208">
        <f>SUMIF('19'!$C$10:$C$28,$C220,'19'!$E$10:$E$28)*'19'!$E$3</f>
        <v>0</v>
      </c>
      <c r="Z220" s="208">
        <f>SUMIF('20'!$C$10:$C$29,$C220,'20'!$E$10:$E$29)*'20'!$E$3</f>
        <v>0</v>
      </c>
      <c r="AA220" s="208">
        <f>SUMIF('21'!$C$10:$C$29,$C220,'21'!$E$10:$E$29)*'21'!$E$3</f>
        <v>0</v>
      </c>
    </row>
    <row r="221" spans="3:27" ht="15" hidden="1">
      <c r="C221" s="207" t="s">
        <v>612</v>
      </c>
      <c r="D221" s="207" t="s">
        <v>613</v>
      </c>
      <c r="F221" s="336">
        <f t="shared" si="4"/>
        <v>0</v>
      </c>
      <c r="G221" s="208">
        <f>SUMIF('01'!$C$10:$C$29,$C221,'01'!$E$10:$E$29)*'01'!$E$3</f>
        <v>0</v>
      </c>
      <c r="H221" s="208">
        <f>SUMIF('02'!$C$10:$C$28,$C221,'02'!$E$10:$E$28)*'02'!$E$3</f>
        <v>0</v>
      </c>
      <c r="I221" s="208">
        <f>SUMIF('03'!$C$10:$C$29,$C221,'03'!$E$10:$E$29)*'03'!$E$3</f>
        <v>0</v>
      </c>
      <c r="J221" s="208">
        <f>SUMIF('04'!$C$10:$C$26,$C221,'04'!$E$10:$E$26)*'04'!$E$3</f>
        <v>0</v>
      </c>
      <c r="K221" s="208">
        <f>SUMIF('05'!$C$10:$C$29,$C221,'05'!$E$10:$E$29)*'05'!$E$3</f>
        <v>0</v>
      </c>
      <c r="L221" s="208">
        <f>SUMIF('06'!$C$10:$C$29,$C221,'06'!$E$10:$E$29)*'06'!$E$3</f>
        <v>0</v>
      </c>
      <c r="M221" s="208">
        <f>SUMIF('07'!$C$10:$C$26,$C221,'07'!$E$10:$E$26)*'07'!$E$3</f>
        <v>0</v>
      </c>
      <c r="N221" s="208">
        <f>SUMIF('08'!$C$10:$C$29,$C221,'08'!$E$10:$E$29)*'08'!$E$3</f>
        <v>0</v>
      </c>
      <c r="O221" s="208">
        <f>SUMIF('09'!$C$10:$C$29,$C221,'09'!$E$10:$E$29)*'09'!$E$3</f>
        <v>0</v>
      </c>
      <c r="P221" s="208">
        <f>SUMIF('10'!$C$10:$C$29,$C221,'10'!$E$10:$E$29)*'10'!$E$3</f>
        <v>0</v>
      </c>
      <c r="Q221" s="208">
        <f>SUMIF('11'!$C$10:$C$39,$C221,'11'!$E$10:$E$39)*'11'!$E$3</f>
        <v>0</v>
      </c>
      <c r="R221" s="208">
        <f>SUMIF('12'!$C$10:$C$29,$C221,'12'!$E$10:$E$29)*'12'!$E$3</f>
        <v>0</v>
      </c>
      <c r="S221" s="208">
        <f>SUMIF('13'!$C$10:$C$29,$C221,'13'!$E$10:$E$29)*'13'!$E$3</f>
        <v>0</v>
      </c>
      <c r="T221" s="208">
        <f>SUMIF('14'!$C$10:$C$29,$C221,'14'!$E$10:$E$29)*'14'!$E$3</f>
        <v>0</v>
      </c>
      <c r="U221" s="208">
        <f>SUMIF('15'!$C$10:$C$29,$C221,'15'!$E$10:$E$29)*'15'!$E$3</f>
        <v>0</v>
      </c>
      <c r="V221" s="208">
        <f>SUMIF('16'!$C$10:$C$29,$C221,'16'!$E$29:$E221)*'16'!$E$3</f>
        <v>0</v>
      </c>
      <c r="W221" s="208">
        <f>SUMIF('17'!$C$10:$C$29,$C221,'17'!$E$10:$E$29)*'17'!$E$3</f>
        <v>0</v>
      </c>
      <c r="X221" s="208">
        <f>SUMIF('18'!$C$10:$C$29,$C221,'18'!$E$10:$E$29)*'18'!$E$3</f>
        <v>0</v>
      </c>
      <c r="Y221" s="208">
        <f>SUMIF('19'!$C$10:$C$28,$C221,'19'!$E$10:$E$28)*'19'!$E$3</f>
        <v>0</v>
      </c>
      <c r="Z221" s="208">
        <f>SUMIF('20'!$C$10:$C$29,$C221,'20'!$E$10:$E$29)*'20'!$E$3</f>
        <v>0</v>
      </c>
      <c r="AA221" s="208">
        <f>SUMIF('21'!$C$10:$C$29,$C221,'21'!$E$10:$E$29)*'21'!$E$3</f>
        <v>0</v>
      </c>
    </row>
    <row r="222" spans="3:27" ht="15" hidden="1">
      <c r="C222" s="207" t="s">
        <v>614</v>
      </c>
      <c r="D222" s="207" t="s">
        <v>615</v>
      </c>
      <c r="F222" s="336">
        <f t="shared" si="4"/>
        <v>0</v>
      </c>
      <c r="G222" s="208">
        <f>SUMIF('01'!$C$10:$C$29,$C222,'01'!$E$10:$E$29)*'01'!$E$3</f>
        <v>0</v>
      </c>
      <c r="H222" s="208">
        <f>SUMIF('02'!$C$10:$C$28,$C222,'02'!$E$10:$E$28)*'02'!$E$3</f>
        <v>0</v>
      </c>
      <c r="I222" s="208">
        <f>SUMIF('03'!$C$10:$C$29,$C222,'03'!$E$10:$E$29)*'03'!$E$3</f>
        <v>0</v>
      </c>
      <c r="J222" s="208">
        <f>SUMIF('04'!$C$10:$C$26,$C222,'04'!$E$10:$E$26)*'04'!$E$3</f>
        <v>0</v>
      </c>
      <c r="K222" s="208">
        <f>SUMIF('05'!$C$10:$C$29,$C222,'05'!$E$10:$E$29)*'05'!$E$3</f>
        <v>0</v>
      </c>
      <c r="L222" s="208">
        <f>SUMIF('06'!$C$10:$C$29,$C222,'06'!$E$10:$E$29)*'06'!$E$3</f>
        <v>0</v>
      </c>
      <c r="M222" s="208">
        <f>SUMIF('07'!$C$10:$C$26,$C222,'07'!$E$10:$E$26)*'07'!$E$3</f>
        <v>0</v>
      </c>
      <c r="N222" s="208">
        <f>SUMIF('08'!$C$10:$C$29,$C222,'08'!$E$10:$E$29)*'08'!$E$3</f>
        <v>0</v>
      </c>
      <c r="O222" s="208">
        <f>SUMIF('09'!$C$10:$C$29,$C222,'09'!$E$10:$E$29)*'09'!$E$3</f>
        <v>0</v>
      </c>
      <c r="P222" s="208">
        <f>SUMIF('10'!$C$10:$C$29,$C222,'10'!$E$10:$E$29)*'10'!$E$3</f>
        <v>0</v>
      </c>
      <c r="Q222" s="208">
        <f>SUMIF('11'!$C$10:$C$39,$C222,'11'!$E$10:$E$39)*'11'!$E$3</f>
        <v>0</v>
      </c>
      <c r="R222" s="208">
        <f>SUMIF('12'!$C$10:$C$29,$C222,'12'!$E$10:$E$29)*'12'!$E$3</f>
        <v>0</v>
      </c>
      <c r="S222" s="208">
        <f>SUMIF('13'!$C$10:$C$29,$C222,'13'!$E$10:$E$29)*'13'!$E$3</f>
        <v>0</v>
      </c>
      <c r="T222" s="208">
        <f>SUMIF('14'!$C$10:$C$29,$C222,'14'!$E$10:$E$29)*'14'!$E$3</f>
        <v>0</v>
      </c>
      <c r="U222" s="208">
        <f>SUMIF('15'!$C$10:$C$29,$C222,'15'!$E$10:$E$29)*'15'!$E$3</f>
        <v>0</v>
      </c>
      <c r="V222" s="208">
        <f>SUMIF('16'!$C$10:$C$29,$C222,'16'!$E$29:$E222)*'16'!$E$3</f>
        <v>0</v>
      </c>
      <c r="W222" s="208">
        <f>SUMIF('17'!$C$10:$C$29,$C222,'17'!$E$10:$E$29)*'17'!$E$3</f>
        <v>0</v>
      </c>
      <c r="X222" s="208">
        <f>SUMIF('18'!$C$10:$C$29,$C222,'18'!$E$10:$E$29)*'18'!$E$3</f>
        <v>0</v>
      </c>
      <c r="Y222" s="208">
        <f>SUMIF('19'!$C$10:$C$28,$C222,'19'!$E$10:$E$28)*'19'!$E$3</f>
        <v>0</v>
      </c>
      <c r="Z222" s="208">
        <f>SUMIF('20'!$C$10:$C$29,$C222,'20'!$E$10:$E$29)*'20'!$E$3</f>
        <v>0</v>
      </c>
      <c r="AA222" s="208">
        <f>SUMIF('21'!$C$10:$C$29,$C222,'21'!$E$10:$E$29)*'21'!$E$3</f>
        <v>0</v>
      </c>
    </row>
    <row r="223" spans="3:27" ht="15" hidden="1">
      <c r="C223" s="207" t="s">
        <v>616</v>
      </c>
      <c r="D223" s="207" t="s">
        <v>617</v>
      </c>
      <c r="F223" s="336">
        <f t="shared" si="4"/>
        <v>0</v>
      </c>
      <c r="G223" s="208">
        <f>SUMIF('01'!$C$10:$C$29,$C223,'01'!$E$10:$E$29)*'01'!$E$3</f>
        <v>0</v>
      </c>
      <c r="H223" s="208">
        <f>SUMIF('02'!$C$10:$C$28,$C223,'02'!$E$10:$E$28)*'02'!$E$3</f>
        <v>0</v>
      </c>
      <c r="I223" s="208">
        <f>SUMIF('03'!$C$10:$C$29,$C223,'03'!$E$10:$E$29)*'03'!$E$3</f>
        <v>0</v>
      </c>
      <c r="J223" s="208">
        <f>SUMIF('04'!$C$10:$C$26,$C223,'04'!$E$10:$E$26)*'04'!$E$3</f>
        <v>0</v>
      </c>
      <c r="K223" s="208">
        <f>SUMIF('05'!$C$10:$C$29,$C223,'05'!$E$10:$E$29)*'05'!$E$3</f>
        <v>0</v>
      </c>
      <c r="L223" s="208">
        <f>SUMIF('06'!$C$10:$C$29,$C223,'06'!$E$10:$E$29)*'06'!$E$3</f>
        <v>0</v>
      </c>
      <c r="M223" s="208">
        <f>SUMIF('07'!$C$10:$C$26,$C223,'07'!$E$10:$E$26)*'07'!$E$3</f>
        <v>0</v>
      </c>
      <c r="N223" s="208">
        <f>SUMIF('08'!$C$10:$C$29,$C223,'08'!$E$10:$E$29)*'08'!$E$3</f>
        <v>0</v>
      </c>
      <c r="O223" s="208">
        <f>SUMIF('09'!$C$10:$C$29,$C223,'09'!$E$10:$E$29)*'09'!$E$3</f>
        <v>0</v>
      </c>
      <c r="P223" s="208">
        <f>SUMIF('10'!$C$10:$C$29,$C223,'10'!$E$10:$E$29)*'10'!$E$3</f>
        <v>0</v>
      </c>
      <c r="Q223" s="208">
        <f>SUMIF('11'!$C$10:$C$39,$C223,'11'!$E$10:$E$39)*'11'!$E$3</f>
        <v>0</v>
      </c>
      <c r="R223" s="208">
        <f>SUMIF('12'!$C$10:$C$29,$C223,'12'!$E$10:$E$29)*'12'!$E$3</f>
        <v>0</v>
      </c>
      <c r="S223" s="208">
        <f>SUMIF('13'!$C$10:$C$29,$C223,'13'!$E$10:$E$29)*'13'!$E$3</f>
        <v>0</v>
      </c>
      <c r="T223" s="208">
        <f>SUMIF('14'!$C$10:$C$29,$C223,'14'!$E$10:$E$29)*'14'!$E$3</f>
        <v>0</v>
      </c>
      <c r="U223" s="208">
        <f>SUMIF('15'!$C$10:$C$29,$C223,'15'!$E$10:$E$29)*'15'!$E$3</f>
        <v>0</v>
      </c>
      <c r="V223" s="208">
        <f>SUMIF('16'!$C$10:$C$29,$C223,'16'!$E$29:$E223)*'16'!$E$3</f>
        <v>0</v>
      </c>
      <c r="W223" s="208">
        <f>SUMIF('17'!$C$10:$C$29,$C223,'17'!$E$10:$E$29)*'17'!$E$3</f>
        <v>0</v>
      </c>
      <c r="X223" s="208">
        <f>SUMIF('18'!$C$10:$C$29,$C223,'18'!$E$10:$E$29)*'18'!$E$3</f>
        <v>0</v>
      </c>
      <c r="Y223" s="208">
        <f>SUMIF('19'!$C$10:$C$28,$C223,'19'!$E$10:$E$28)*'19'!$E$3</f>
        <v>0</v>
      </c>
      <c r="Z223" s="208">
        <f>SUMIF('20'!$C$10:$C$29,$C223,'20'!$E$10:$E$29)*'20'!$E$3</f>
        <v>0</v>
      </c>
      <c r="AA223" s="208">
        <f>SUMIF('21'!$C$10:$C$29,$C223,'21'!$E$10:$E$29)*'21'!$E$3</f>
        <v>0</v>
      </c>
    </row>
    <row r="224" spans="3:27" ht="15" hidden="1">
      <c r="C224" s="207" t="s">
        <v>618</v>
      </c>
      <c r="D224" s="207" t="s">
        <v>619</v>
      </c>
      <c r="F224" s="336">
        <f t="shared" si="4"/>
        <v>0</v>
      </c>
      <c r="G224" s="208">
        <f>SUMIF('01'!$C$10:$C$29,$C224,'01'!$E$10:$E$29)*'01'!$E$3</f>
        <v>0</v>
      </c>
      <c r="H224" s="208">
        <f>SUMIF('02'!$C$10:$C$28,$C224,'02'!$E$10:$E$28)*'02'!$E$3</f>
        <v>0</v>
      </c>
      <c r="I224" s="208">
        <f>SUMIF('03'!$C$10:$C$29,$C224,'03'!$E$10:$E$29)*'03'!$E$3</f>
        <v>0</v>
      </c>
      <c r="J224" s="208">
        <f>SUMIF('04'!$C$10:$C$26,$C224,'04'!$E$10:$E$26)*'04'!$E$3</f>
        <v>0</v>
      </c>
      <c r="K224" s="208">
        <f>SUMIF('05'!$C$10:$C$29,$C224,'05'!$E$10:$E$29)*'05'!$E$3</f>
        <v>0</v>
      </c>
      <c r="L224" s="208">
        <f>SUMIF('06'!$C$10:$C$29,$C224,'06'!$E$10:$E$29)*'06'!$E$3</f>
        <v>0</v>
      </c>
      <c r="M224" s="208">
        <f>SUMIF('07'!$C$10:$C$26,$C224,'07'!$E$10:$E$26)*'07'!$E$3</f>
        <v>0</v>
      </c>
      <c r="N224" s="208">
        <f>SUMIF('08'!$C$10:$C$29,$C224,'08'!$E$10:$E$29)*'08'!$E$3</f>
        <v>0</v>
      </c>
      <c r="O224" s="208">
        <f>SUMIF('09'!$C$10:$C$29,$C224,'09'!$E$10:$E$29)*'09'!$E$3</f>
        <v>0</v>
      </c>
      <c r="P224" s="208">
        <f>SUMIF('10'!$C$10:$C$29,$C224,'10'!$E$10:$E$29)*'10'!$E$3</f>
        <v>0</v>
      </c>
      <c r="Q224" s="208">
        <f>SUMIF('11'!$C$10:$C$39,$C224,'11'!$E$10:$E$39)*'11'!$E$3</f>
        <v>0</v>
      </c>
      <c r="R224" s="208">
        <f>SUMIF('12'!$C$10:$C$29,$C224,'12'!$E$10:$E$29)*'12'!$E$3</f>
        <v>0</v>
      </c>
      <c r="S224" s="208">
        <f>SUMIF('13'!$C$10:$C$29,$C224,'13'!$E$10:$E$29)*'13'!$E$3</f>
        <v>0</v>
      </c>
      <c r="T224" s="208">
        <f>SUMIF('14'!$C$10:$C$29,$C224,'14'!$E$10:$E$29)*'14'!$E$3</f>
        <v>0</v>
      </c>
      <c r="U224" s="208">
        <f>SUMIF('15'!$C$10:$C$29,$C224,'15'!$E$10:$E$29)*'15'!$E$3</f>
        <v>0</v>
      </c>
      <c r="V224" s="208">
        <f>SUMIF('16'!$C$10:$C$29,$C224,'16'!$E$29:$E224)*'16'!$E$3</f>
        <v>0</v>
      </c>
      <c r="W224" s="208">
        <f>SUMIF('17'!$C$10:$C$29,$C224,'17'!$E$10:$E$29)*'17'!$E$3</f>
        <v>0</v>
      </c>
      <c r="X224" s="208">
        <f>SUMIF('18'!$C$10:$C$29,$C224,'18'!$E$10:$E$29)*'18'!$E$3</f>
        <v>0</v>
      </c>
      <c r="Y224" s="208">
        <f>SUMIF('19'!$C$10:$C$28,$C224,'19'!$E$10:$E$28)*'19'!$E$3</f>
        <v>0</v>
      </c>
      <c r="Z224" s="208">
        <f>SUMIF('20'!$C$10:$C$29,$C224,'20'!$E$10:$E$29)*'20'!$E$3</f>
        <v>0</v>
      </c>
      <c r="AA224" s="208">
        <f>SUMIF('21'!$C$10:$C$29,$C224,'21'!$E$10:$E$29)*'21'!$E$3</f>
        <v>0</v>
      </c>
    </row>
    <row r="225" spans="3:27" ht="15" hidden="1">
      <c r="C225" s="207" t="s">
        <v>620</v>
      </c>
      <c r="D225" s="207" t="s">
        <v>621</v>
      </c>
      <c r="F225" s="336">
        <f t="shared" si="4"/>
        <v>0</v>
      </c>
      <c r="G225" s="208">
        <f>SUMIF('01'!$C$10:$C$29,$C225,'01'!$E$10:$E$29)*'01'!$E$3</f>
        <v>0</v>
      </c>
      <c r="H225" s="208">
        <f>SUMIF('02'!$C$10:$C$28,$C225,'02'!$E$10:$E$28)*'02'!$E$3</f>
        <v>0</v>
      </c>
      <c r="I225" s="208">
        <f>SUMIF('03'!$C$10:$C$29,$C225,'03'!$E$10:$E$29)*'03'!$E$3</f>
        <v>0</v>
      </c>
      <c r="J225" s="208">
        <f>SUMIF('04'!$C$10:$C$26,$C225,'04'!$E$10:$E$26)*'04'!$E$3</f>
        <v>0</v>
      </c>
      <c r="K225" s="208">
        <f>SUMIF('05'!$C$10:$C$29,$C225,'05'!$E$10:$E$29)*'05'!$E$3</f>
        <v>0</v>
      </c>
      <c r="L225" s="208">
        <f>SUMIF('06'!$C$10:$C$29,$C225,'06'!$E$10:$E$29)*'06'!$E$3</f>
        <v>0</v>
      </c>
      <c r="M225" s="208">
        <f>SUMIF('07'!$C$10:$C$26,$C225,'07'!$E$10:$E$26)*'07'!$E$3</f>
        <v>0</v>
      </c>
      <c r="N225" s="208">
        <f>SUMIF('08'!$C$10:$C$29,$C225,'08'!$E$10:$E$29)*'08'!$E$3</f>
        <v>0</v>
      </c>
      <c r="O225" s="208">
        <f>SUMIF('09'!$C$10:$C$29,$C225,'09'!$E$10:$E$29)*'09'!$E$3</f>
        <v>0</v>
      </c>
      <c r="P225" s="208">
        <f>SUMIF('10'!$C$10:$C$29,$C225,'10'!$E$10:$E$29)*'10'!$E$3</f>
        <v>0</v>
      </c>
      <c r="Q225" s="208">
        <f>SUMIF('11'!$C$10:$C$39,$C225,'11'!$E$10:$E$39)*'11'!$E$3</f>
        <v>0</v>
      </c>
      <c r="R225" s="208">
        <f>SUMIF('12'!$C$10:$C$29,$C225,'12'!$E$10:$E$29)*'12'!$E$3</f>
        <v>0</v>
      </c>
      <c r="S225" s="208">
        <f>SUMIF('13'!$C$10:$C$29,$C225,'13'!$E$10:$E$29)*'13'!$E$3</f>
        <v>0</v>
      </c>
      <c r="T225" s="208">
        <f>SUMIF('14'!$C$10:$C$29,$C225,'14'!$E$10:$E$29)*'14'!$E$3</f>
        <v>0</v>
      </c>
      <c r="U225" s="208">
        <f>SUMIF('15'!$C$10:$C$29,$C225,'15'!$E$10:$E$29)*'15'!$E$3</f>
        <v>0</v>
      </c>
      <c r="V225" s="208">
        <f>SUMIF('16'!$C$10:$C$29,$C225,'16'!$E$29:$E225)*'16'!$E$3</f>
        <v>0</v>
      </c>
      <c r="W225" s="208">
        <f>SUMIF('17'!$C$10:$C$29,$C225,'17'!$E$10:$E$29)*'17'!$E$3</f>
        <v>0</v>
      </c>
      <c r="X225" s="208">
        <f>SUMIF('18'!$C$10:$C$29,$C225,'18'!$E$10:$E$29)*'18'!$E$3</f>
        <v>0</v>
      </c>
      <c r="Y225" s="208">
        <f>SUMIF('19'!$C$10:$C$28,$C225,'19'!$E$10:$E$28)*'19'!$E$3</f>
        <v>0</v>
      </c>
      <c r="Z225" s="208">
        <f>SUMIF('20'!$C$10:$C$29,$C225,'20'!$E$10:$E$29)*'20'!$E$3</f>
        <v>0</v>
      </c>
      <c r="AA225" s="208">
        <f>SUMIF('21'!$C$10:$C$29,$C225,'21'!$E$10:$E$29)*'21'!$E$3</f>
        <v>0</v>
      </c>
    </row>
    <row r="226" spans="3:27" ht="15" hidden="1">
      <c r="C226" s="207" t="s">
        <v>622</v>
      </c>
      <c r="D226" s="207" t="s">
        <v>623</v>
      </c>
      <c r="F226" s="336">
        <f t="shared" si="4"/>
        <v>0</v>
      </c>
      <c r="G226" s="208">
        <f>SUMIF('01'!$C$10:$C$29,$C226,'01'!$E$10:$E$29)*'01'!$E$3</f>
        <v>0</v>
      </c>
      <c r="H226" s="208">
        <f>SUMIF('02'!$C$10:$C$28,$C226,'02'!$E$10:$E$28)*'02'!$E$3</f>
        <v>0</v>
      </c>
      <c r="I226" s="208">
        <f>SUMIF('03'!$C$10:$C$29,$C226,'03'!$E$10:$E$29)*'03'!$E$3</f>
        <v>0</v>
      </c>
      <c r="J226" s="208">
        <f>SUMIF('04'!$C$10:$C$26,$C226,'04'!$E$10:$E$26)*'04'!$E$3</f>
        <v>0</v>
      </c>
      <c r="K226" s="208">
        <f>SUMIF('05'!$C$10:$C$29,$C226,'05'!$E$10:$E$29)*'05'!$E$3</f>
        <v>0</v>
      </c>
      <c r="L226" s="208">
        <f>SUMIF('06'!$C$10:$C$29,$C226,'06'!$E$10:$E$29)*'06'!$E$3</f>
        <v>0</v>
      </c>
      <c r="M226" s="208">
        <f>SUMIF('07'!$C$10:$C$26,$C226,'07'!$E$10:$E$26)*'07'!$E$3</f>
        <v>0</v>
      </c>
      <c r="N226" s="208">
        <f>SUMIF('08'!$C$10:$C$29,$C226,'08'!$E$10:$E$29)*'08'!$E$3</f>
        <v>0</v>
      </c>
      <c r="O226" s="208">
        <f>SUMIF('09'!$C$10:$C$29,$C226,'09'!$E$10:$E$29)*'09'!$E$3</f>
        <v>0</v>
      </c>
      <c r="P226" s="208">
        <f>SUMIF('10'!$C$10:$C$29,$C226,'10'!$E$10:$E$29)*'10'!$E$3</f>
        <v>0</v>
      </c>
      <c r="Q226" s="208">
        <f>SUMIF('11'!$C$10:$C$39,$C226,'11'!$E$10:$E$39)*'11'!$E$3</f>
        <v>0</v>
      </c>
      <c r="R226" s="208">
        <f>SUMIF('12'!$C$10:$C$29,$C226,'12'!$E$10:$E$29)*'12'!$E$3</f>
        <v>0</v>
      </c>
      <c r="S226" s="208">
        <f>SUMIF('13'!$C$10:$C$29,$C226,'13'!$E$10:$E$29)*'13'!$E$3</f>
        <v>0</v>
      </c>
      <c r="T226" s="208">
        <f>SUMIF('14'!$C$10:$C$29,$C226,'14'!$E$10:$E$29)*'14'!$E$3</f>
        <v>0</v>
      </c>
      <c r="U226" s="208">
        <f>SUMIF('15'!$C$10:$C$29,$C226,'15'!$E$10:$E$29)*'15'!$E$3</f>
        <v>0</v>
      </c>
      <c r="V226" s="208">
        <f>SUMIF('16'!$C$10:$C$29,$C226,'16'!$E$29:$E226)*'16'!$E$3</f>
        <v>0</v>
      </c>
      <c r="W226" s="208">
        <f>SUMIF('17'!$C$10:$C$29,$C226,'17'!$E$10:$E$29)*'17'!$E$3</f>
        <v>0</v>
      </c>
      <c r="X226" s="208">
        <f>SUMIF('18'!$C$10:$C$29,$C226,'18'!$E$10:$E$29)*'18'!$E$3</f>
        <v>0</v>
      </c>
      <c r="Y226" s="208">
        <f>SUMIF('19'!$C$10:$C$28,$C226,'19'!$E$10:$E$28)*'19'!$E$3</f>
        <v>0</v>
      </c>
      <c r="Z226" s="208">
        <f>SUMIF('20'!$C$10:$C$29,$C226,'20'!$E$10:$E$29)*'20'!$E$3</f>
        <v>0</v>
      </c>
      <c r="AA226" s="208">
        <f>SUMIF('21'!$C$10:$C$29,$C226,'21'!$E$10:$E$29)*'21'!$E$3</f>
        <v>0</v>
      </c>
    </row>
    <row r="227" spans="3:27" ht="15" hidden="1">
      <c r="C227" s="207" t="s">
        <v>624</v>
      </c>
      <c r="D227" s="207" t="s">
        <v>625</v>
      </c>
      <c r="F227" s="336">
        <f t="shared" si="4"/>
        <v>0</v>
      </c>
      <c r="G227" s="208">
        <f>SUMIF('01'!$C$10:$C$29,$C227,'01'!$E$10:$E$29)*'01'!$E$3</f>
        <v>0</v>
      </c>
      <c r="H227" s="208">
        <f>SUMIF('02'!$C$10:$C$28,$C227,'02'!$E$10:$E$28)*'02'!$E$3</f>
        <v>0</v>
      </c>
      <c r="I227" s="208">
        <f>SUMIF('03'!$C$10:$C$29,$C227,'03'!$E$10:$E$29)*'03'!$E$3</f>
        <v>0</v>
      </c>
      <c r="J227" s="208">
        <f>SUMIF('04'!$C$10:$C$26,$C227,'04'!$E$10:$E$26)*'04'!$E$3</f>
        <v>0</v>
      </c>
      <c r="K227" s="208">
        <f>SUMIF('05'!$C$10:$C$29,$C227,'05'!$E$10:$E$29)*'05'!$E$3</f>
        <v>0</v>
      </c>
      <c r="L227" s="208">
        <f>SUMIF('06'!$C$10:$C$29,$C227,'06'!$E$10:$E$29)*'06'!$E$3</f>
        <v>0</v>
      </c>
      <c r="M227" s="208">
        <f>SUMIF('07'!$C$10:$C$26,$C227,'07'!$E$10:$E$26)*'07'!$E$3</f>
        <v>0</v>
      </c>
      <c r="N227" s="208">
        <f>SUMIF('08'!$C$10:$C$29,$C227,'08'!$E$10:$E$29)*'08'!$E$3</f>
        <v>0</v>
      </c>
      <c r="O227" s="208">
        <f>SUMIF('09'!$C$10:$C$29,$C227,'09'!$E$10:$E$29)*'09'!$E$3</f>
        <v>0</v>
      </c>
      <c r="P227" s="208">
        <f>SUMIF('10'!$C$10:$C$29,$C227,'10'!$E$10:$E$29)*'10'!$E$3</f>
        <v>0</v>
      </c>
      <c r="Q227" s="208">
        <f>SUMIF('11'!$C$10:$C$39,$C227,'11'!$E$10:$E$39)*'11'!$E$3</f>
        <v>0</v>
      </c>
      <c r="R227" s="208">
        <f>SUMIF('12'!$C$10:$C$29,$C227,'12'!$E$10:$E$29)*'12'!$E$3</f>
        <v>0</v>
      </c>
      <c r="S227" s="208">
        <f>SUMIF('13'!$C$10:$C$29,$C227,'13'!$E$10:$E$29)*'13'!$E$3</f>
        <v>0</v>
      </c>
      <c r="T227" s="208">
        <f>SUMIF('14'!$C$10:$C$29,$C227,'14'!$E$10:$E$29)*'14'!$E$3</f>
        <v>0</v>
      </c>
      <c r="U227" s="208">
        <f>SUMIF('15'!$C$10:$C$29,$C227,'15'!$E$10:$E$29)*'15'!$E$3</f>
        <v>0</v>
      </c>
      <c r="V227" s="208">
        <f>SUMIF('16'!$C$10:$C$29,$C227,'16'!$E$29:$E227)*'16'!$E$3</f>
        <v>0</v>
      </c>
      <c r="W227" s="208">
        <f>SUMIF('17'!$C$10:$C$29,$C227,'17'!$E$10:$E$29)*'17'!$E$3</f>
        <v>0</v>
      </c>
      <c r="X227" s="208">
        <f>SUMIF('18'!$C$10:$C$29,$C227,'18'!$E$10:$E$29)*'18'!$E$3</f>
        <v>0</v>
      </c>
      <c r="Y227" s="208">
        <f>SUMIF('19'!$C$10:$C$28,$C227,'19'!$E$10:$E$28)*'19'!$E$3</f>
        <v>0</v>
      </c>
      <c r="Z227" s="208">
        <f>SUMIF('20'!$C$10:$C$29,$C227,'20'!$E$10:$E$29)*'20'!$E$3</f>
        <v>0</v>
      </c>
      <c r="AA227" s="208">
        <f>SUMIF('21'!$C$10:$C$29,$C227,'21'!$E$10:$E$29)*'21'!$E$3</f>
        <v>0</v>
      </c>
    </row>
    <row r="228" spans="3:27" ht="15" hidden="1">
      <c r="C228" s="207" t="s">
        <v>626</v>
      </c>
      <c r="D228" s="207" t="s">
        <v>627</v>
      </c>
      <c r="F228" s="336">
        <f t="shared" si="4"/>
        <v>0</v>
      </c>
      <c r="G228" s="208">
        <f>SUMIF('01'!$C$10:$C$29,$C228,'01'!$E$10:$E$29)*'01'!$E$3</f>
        <v>0</v>
      </c>
      <c r="H228" s="208">
        <f>SUMIF('02'!$C$10:$C$28,$C228,'02'!$E$10:$E$28)*'02'!$E$3</f>
        <v>0</v>
      </c>
      <c r="I228" s="208">
        <f>SUMIF('03'!$C$10:$C$29,$C228,'03'!$E$10:$E$29)*'03'!$E$3</f>
        <v>0</v>
      </c>
      <c r="J228" s="208">
        <f>SUMIF('04'!$C$10:$C$26,$C228,'04'!$E$10:$E$26)*'04'!$E$3</f>
        <v>0</v>
      </c>
      <c r="K228" s="208">
        <f>SUMIF('05'!$C$10:$C$29,$C228,'05'!$E$10:$E$29)*'05'!$E$3</f>
        <v>0</v>
      </c>
      <c r="L228" s="208">
        <f>SUMIF('06'!$C$10:$C$29,$C228,'06'!$E$10:$E$29)*'06'!$E$3</f>
        <v>0</v>
      </c>
      <c r="M228" s="208">
        <f>SUMIF('07'!$C$10:$C$26,$C228,'07'!$E$10:$E$26)*'07'!$E$3</f>
        <v>0</v>
      </c>
      <c r="N228" s="208">
        <f>SUMIF('08'!$C$10:$C$29,$C228,'08'!$E$10:$E$29)*'08'!$E$3</f>
        <v>0</v>
      </c>
      <c r="O228" s="208">
        <f>SUMIF('09'!$C$10:$C$29,$C228,'09'!$E$10:$E$29)*'09'!$E$3</f>
        <v>0</v>
      </c>
      <c r="P228" s="208">
        <f>SUMIF('10'!$C$10:$C$29,$C228,'10'!$E$10:$E$29)*'10'!$E$3</f>
        <v>0</v>
      </c>
      <c r="Q228" s="208">
        <f>SUMIF('11'!$C$10:$C$39,$C228,'11'!$E$10:$E$39)*'11'!$E$3</f>
        <v>0</v>
      </c>
      <c r="R228" s="208">
        <f>SUMIF('12'!$C$10:$C$29,$C228,'12'!$E$10:$E$29)*'12'!$E$3</f>
        <v>0</v>
      </c>
      <c r="S228" s="208">
        <f>SUMIF('13'!$C$10:$C$29,$C228,'13'!$E$10:$E$29)*'13'!$E$3</f>
        <v>0</v>
      </c>
      <c r="T228" s="208">
        <f>SUMIF('14'!$C$10:$C$29,$C228,'14'!$E$10:$E$29)*'14'!$E$3</f>
        <v>0</v>
      </c>
      <c r="U228" s="208">
        <f>SUMIF('15'!$C$10:$C$29,$C228,'15'!$E$10:$E$29)*'15'!$E$3</f>
        <v>0</v>
      </c>
      <c r="V228" s="208">
        <f>SUMIF('16'!$C$10:$C$29,$C228,'16'!$E$29:$E228)*'16'!$E$3</f>
        <v>0</v>
      </c>
      <c r="W228" s="208">
        <f>SUMIF('17'!$C$10:$C$29,$C228,'17'!$E$10:$E$29)*'17'!$E$3</f>
        <v>0</v>
      </c>
      <c r="X228" s="208">
        <f>SUMIF('18'!$C$10:$C$29,$C228,'18'!$E$10:$E$29)*'18'!$E$3</f>
        <v>0</v>
      </c>
      <c r="Y228" s="208">
        <f>SUMIF('19'!$C$10:$C$28,$C228,'19'!$E$10:$E$28)*'19'!$E$3</f>
        <v>0</v>
      </c>
      <c r="Z228" s="208">
        <f>SUMIF('20'!$C$10:$C$29,$C228,'20'!$E$10:$E$29)*'20'!$E$3</f>
        <v>0</v>
      </c>
      <c r="AA228" s="208">
        <f>SUMIF('21'!$C$10:$C$29,$C228,'21'!$E$10:$E$29)*'21'!$E$3</f>
        <v>0</v>
      </c>
    </row>
    <row r="229" spans="3:27" ht="15" hidden="1">
      <c r="C229" s="207" t="s">
        <v>628</v>
      </c>
      <c r="D229" s="207" t="s">
        <v>629</v>
      </c>
      <c r="F229" s="336">
        <f t="shared" si="4"/>
        <v>0</v>
      </c>
      <c r="G229" s="208">
        <f>SUMIF('01'!$C$10:$C$29,$C229,'01'!$E$10:$E$29)*'01'!$E$3</f>
        <v>0</v>
      </c>
      <c r="H229" s="208">
        <f>SUMIF('02'!$C$10:$C$28,$C229,'02'!$E$10:$E$28)*'02'!$E$3</f>
        <v>0</v>
      </c>
      <c r="I229" s="208">
        <f>SUMIF('03'!$C$10:$C$29,$C229,'03'!$E$10:$E$29)*'03'!$E$3</f>
        <v>0</v>
      </c>
      <c r="J229" s="208">
        <f>SUMIF('04'!$C$10:$C$26,$C229,'04'!$E$10:$E$26)*'04'!$E$3</f>
        <v>0</v>
      </c>
      <c r="K229" s="208">
        <f>SUMIF('05'!$C$10:$C$29,$C229,'05'!$E$10:$E$29)*'05'!$E$3</f>
        <v>0</v>
      </c>
      <c r="L229" s="208">
        <f>SUMIF('06'!$C$10:$C$29,$C229,'06'!$E$10:$E$29)*'06'!$E$3</f>
        <v>0</v>
      </c>
      <c r="M229" s="208">
        <f>SUMIF('07'!$C$10:$C$26,$C229,'07'!$E$10:$E$26)*'07'!$E$3</f>
        <v>0</v>
      </c>
      <c r="N229" s="208">
        <f>SUMIF('08'!$C$10:$C$29,$C229,'08'!$E$10:$E$29)*'08'!$E$3</f>
        <v>0</v>
      </c>
      <c r="O229" s="208">
        <f>SUMIF('09'!$C$10:$C$29,$C229,'09'!$E$10:$E$29)*'09'!$E$3</f>
        <v>0</v>
      </c>
      <c r="P229" s="208">
        <f>SUMIF('10'!$C$10:$C$29,$C229,'10'!$E$10:$E$29)*'10'!$E$3</f>
        <v>0</v>
      </c>
      <c r="Q229" s="208">
        <f>SUMIF('11'!$C$10:$C$39,$C229,'11'!$E$10:$E$39)*'11'!$E$3</f>
        <v>0</v>
      </c>
      <c r="R229" s="208">
        <f>SUMIF('12'!$C$10:$C$29,$C229,'12'!$E$10:$E$29)*'12'!$E$3</f>
        <v>0</v>
      </c>
      <c r="S229" s="208">
        <f>SUMIF('13'!$C$10:$C$29,$C229,'13'!$E$10:$E$29)*'13'!$E$3</f>
        <v>0</v>
      </c>
      <c r="T229" s="208">
        <f>SUMIF('14'!$C$10:$C$29,$C229,'14'!$E$10:$E$29)*'14'!$E$3</f>
        <v>0</v>
      </c>
      <c r="U229" s="208">
        <f>SUMIF('15'!$C$10:$C$29,$C229,'15'!$E$10:$E$29)*'15'!$E$3</f>
        <v>0</v>
      </c>
      <c r="V229" s="208">
        <f>SUMIF('16'!$C$10:$C$29,$C229,'16'!$E$29:$E229)*'16'!$E$3</f>
        <v>0</v>
      </c>
      <c r="W229" s="208">
        <f>SUMIF('17'!$C$10:$C$29,$C229,'17'!$E$10:$E$29)*'17'!$E$3</f>
        <v>0</v>
      </c>
      <c r="X229" s="208">
        <f>SUMIF('18'!$C$10:$C$29,$C229,'18'!$E$10:$E$29)*'18'!$E$3</f>
        <v>0</v>
      </c>
      <c r="Y229" s="208">
        <f>SUMIF('19'!$C$10:$C$28,$C229,'19'!$E$10:$E$28)*'19'!$E$3</f>
        <v>0</v>
      </c>
      <c r="Z229" s="208">
        <f>SUMIF('20'!$C$10:$C$29,$C229,'20'!$E$10:$E$29)*'20'!$E$3</f>
        <v>0</v>
      </c>
      <c r="AA229" s="208">
        <f>SUMIF('21'!$C$10:$C$29,$C229,'21'!$E$10:$E$29)*'21'!$E$3</f>
        <v>0</v>
      </c>
    </row>
    <row r="230" spans="3:27" ht="15" hidden="1">
      <c r="C230" s="207" t="s">
        <v>630</v>
      </c>
      <c r="D230" s="207" t="s">
        <v>631</v>
      </c>
      <c r="F230" s="336">
        <f t="shared" si="4"/>
        <v>0</v>
      </c>
      <c r="G230" s="208">
        <f>SUMIF('01'!$C$10:$C$29,$C230,'01'!$E$10:$E$29)*'01'!$E$3</f>
        <v>0</v>
      </c>
      <c r="H230" s="208">
        <f>SUMIF('02'!$C$10:$C$28,$C230,'02'!$E$10:$E$28)*'02'!$E$3</f>
        <v>0</v>
      </c>
      <c r="I230" s="208">
        <f>SUMIF('03'!$C$10:$C$29,$C230,'03'!$E$10:$E$29)*'03'!$E$3</f>
        <v>0</v>
      </c>
      <c r="J230" s="208">
        <f>SUMIF('04'!$C$10:$C$26,$C230,'04'!$E$10:$E$26)*'04'!$E$3</f>
        <v>0</v>
      </c>
      <c r="K230" s="208">
        <f>SUMIF('05'!$C$10:$C$29,$C230,'05'!$E$10:$E$29)*'05'!$E$3</f>
        <v>0</v>
      </c>
      <c r="L230" s="208">
        <f>SUMIF('06'!$C$10:$C$29,$C230,'06'!$E$10:$E$29)*'06'!$E$3</f>
        <v>0</v>
      </c>
      <c r="M230" s="208">
        <f>SUMIF('07'!$C$10:$C$26,$C230,'07'!$E$10:$E$26)*'07'!$E$3</f>
        <v>0</v>
      </c>
      <c r="N230" s="208">
        <f>SUMIF('08'!$C$10:$C$29,$C230,'08'!$E$10:$E$29)*'08'!$E$3</f>
        <v>0</v>
      </c>
      <c r="O230" s="208">
        <f>SUMIF('09'!$C$10:$C$29,$C230,'09'!$E$10:$E$29)*'09'!$E$3</f>
        <v>0</v>
      </c>
      <c r="P230" s="208">
        <f>SUMIF('10'!$C$10:$C$29,$C230,'10'!$E$10:$E$29)*'10'!$E$3</f>
        <v>0</v>
      </c>
      <c r="Q230" s="208">
        <f>SUMIF('11'!$C$10:$C$39,$C230,'11'!$E$10:$E$39)*'11'!$E$3</f>
        <v>0</v>
      </c>
      <c r="R230" s="208">
        <f>SUMIF('12'!$C$10:$C$29,$C230,'12'!$E$10:$E$29)*'12'!$E$3</f>
        <v>0</v>
      </c>
      <c r="S230" s="208">
        <f>SUMIF('13'!$C$10:$C$29,$C230,'13'!$E$10:$E$29)*'13'!$E$3</f>
        <v>0</v>
      </c>
      <c r="T230" s="208">
        <f>SUMIF('14'!$C$10:$C$29,$C230,'14'!$E$10:$E$29)*'14'!$E$3</f>
        <v>0</v>
      </c>
      <c r="U230" s="208">
        <f>SUMIF('15'!$C$10:$C$29,$C230,'15'!$E$10:$E$29)*'15'!$E$3</f>
        <v>0</v>
      </c>
      <c r="V230" s="208">
        <f>SUMIF('16'!$C$10:$C$29,$C230,'16'!$E$29:$E230)*'16'!$E$3</f>
        <v>0</v>
      </c>
      <c r="W230" s="208">
        <f>SUMIF('17'!$C$10:$C$29,$C230,'17'!$E$10:$E$29)*'17'!$E$3</f>
        <v>0</v>
      </c>
      <c r="X230" s="208">
        <f>SUMIF('18'!$C$10:$C$29,$C230,'18'!$E$10:$E$29)*'18'!$E$3</f>
        <v>0</v>
      </c>
      <c r="Y230" s="208">
        <f>SUMIF('19'!$C$10:$C$28,$C230,'19'!$E$10:$E$28)*'19'!$E$3</f>
        <v>0</v>
      </c>
      <c r="Z230" s="208">
        <f>SUMIF('20'!$C$10:$C$29,$C230,'20'!$E$10:$E$29)*'20'!$E$3</f>
        <v>0</v>
      </c>
      <c r="AA230" s="208">
        <f>SUMIF('21'!$C$10:$C$29,$C230,'21'!$E$10:$E$29)*'21'!$E$3</f>
        <v>0</v>
      </c>
    </row>
    <row r="231" spans="3:27" ht="15" hidden="1">
      <c r="C231" s="207" t="s">
        <v>632</v>
      </c>
      <c r="D231" s="207" t="s">
        <v>633</v>
      </c>
      <c r="F231" s="336">
        <f t="shared" si="4"/>
        <v>0</v>
      </c>
      <c r="G231" s="208">
        <f>SUMIF('01'!$C$10:$C$29,$C231,'01'!$E$10:$E$29)*'01'!$E$3</f>
        <v>0</v>
      </c>
      <c r="H231" s="208">
        <f>SUMIF('02'!$C$10:$C$28,$C231,'02'!$E$10:$E$28)*'02'!$E$3</f>
        <v>0</v>
      </c>
      <c r="I231" s="208">
        <f>SUMIF('03'!$C$10:$C$29,$C231,'03'!$E$10:$E$29)*'03'!$E$3</f>
        <v>0</v>
      </c>
      <c r="J231" s="208">
        <f>SUMIF('04'!$C$10:$C$26,$C231,'04'!$E$10:$E$26)*'04'!$E$3</f>
        <v>0</v>
      </c>
      <c r="K231" s="208">
        <f>SUMIF('05'!$C$10:$C$29,$C231,'05'!$E$10:$E$29)*'05'!$E$3</f>
        <v>0</v>
      </c>
      <c r="L231" s="208">
        <f>SUMIF('06'!$C$10:$C$29,$C231,'06'!$E$10:$E$29)*'06'!$E$3</f>
        <v>0</v>
      </c>
      <c r="M231" s="208">
        <f>SUMIF('07'!$C$10:$C$26,$C231,'07'!$E$10:$E$26)*'07'!$E$3</f>
        <v>0</v>
      </c>
      <c r="N231" s="208">
        <f>SUMIF('08'!$C$10:$C$29,$C231,'08'!$E$10:$E$29)*'08'!$E$3</f>
        <v>0</v>
      </c>
      <c r="O231" s="208">
        <f>SUMIF('09'!$C$10:$C$29,$C231,'09'!$E$10:$E$29)*'09'!$E$3</f>
        <v>0</v>
      </c>
      <c r="P231" s="208">
        <f>SUMIF('10'!$C$10:$C$29,$C231,'10'!$E$10:$E$29)*'10'!$E$3</f>
        <v>0</v>
      </c>
      <c r="Q231" s="208">
        <f>SUMIF('11'!$C$10:$C$39,$C231,'11'!$E$10:$E$39)*'11'!$E$3</f>
        <v>0</v>
      </c>
      <c r="R231" s="208">
        <f>SUMIF('12'!$C$10:$C$29,$C231,'12'!$E$10:$E$29)*'12'!$E$3</f>
        <v>0</v>
      </c>
      <c r="S231" s="208">
        <f>SUMIF('13'!$C$10:$C$29,$C231,'13'!$E$10:$E$29)*'13'!$E$3</f>
        <v>0</v>
      </c>
      <c r="T231" s="208">
        <f>SUMIF('14'!$C$10:$C$29,$C231,'14'!$E$10:$E$29)*'14'!$E$3</f>
        <v>0</v>
      </c>
      <c r="U231" s="208">
        <f>SUMIF('15'!$C$10:$C$29,$C231,'15'!$E$10:$E$29)*'15'!$E$3</f>
        <v>0</v>
      </c>
      <c r="V231" s="208">
        <f>SUMIF('16'!$C$10:$C$29,$C231,'16'!$E$29:$E231)*'16'!$E$3</f>
        <v>0</v>
      </c>
      <c r="W231" s="208">
        <f>SUMIF('17'!$C$10:$C$29,$C231,'17'!$E$10:$E$29)*'17'!$E$3</f>
        <v>0</v>
      </c>
      <c r="X231" s="208">
        <f>SUMIF('18'!$C$10:$C$29,$C231,'18'!$E$10:$E$29)*'18'!$E$3</f>
        <v>0</v>
      </c>
      <c r="Y231" s="208">
        <f>SUMIF('19'!$C$10:$C$28,$C231,'19'!$E$10:$E$28)*'19'!$E$3</f>
        <v>0</v>
      </c>
      <c r="Z231" s="208">
        <f>SUMIF('20'!$C$10:$C$29,$C231,'20'!$E$10:$E$29)*'20'!$E$3</f>
        <v>0</v>
      </c>
      <c r="AA231" s="208">
        <f>SUMIF('21'!$C$10:$C$29,$C231,'21'!$E$10:$E$29)*'21'!$E$3</f>
        <v>0</v>
      </c>
    </row>
    <row r="232" spans="3:27" ht="15" hidden="1">
      <c r="C232" s="207" t="s">
        <v>634</v>
      </c>
      <c r="D232" s="207" t="s">
        <v>635</v>
      </c>
      <c r="F232" s="336">
        <f t="shared" si="4"/>
        <v>0</v>
      </c>
      <c r="G232" s="208">
        <f>SUMIF('01'!$C$10:$C$29,$C232,'01'!$E$10:$E$29)*'01'!$E$3</f>
        <v>0</v>
      </c>
      <c r="H232" s="208">
        <f>SUMIF('02'!$C$10:$C$28,$C232,'02'!$E$10:$E$28)*'02'!$E$3</f>
        <v>0</v>
      </c>
      <c r="I232" s="208">
        <f>SUMIF('03'!$C$10:$C$29,$C232,'03'!$E$10:$E$29)*'03'!$E$3</f>
        <v>0</v>
      </c>
      <c r="J232" s="208">
        <f>SUMIF('04'!$C$10:$C$26,$C232,'04'!$E$10:$E$26)*'04'!$E$3</f>
        <v>0</v>
      </c>
      <c r="K232" s="208">
        <f>SUMIF('05'!$C$10:$C$29,$C232,'05'!$E$10:$E$29)*'05'!$E$3</f>
        <v>0</v>
      </c>
      <c r="L232" s="208">
        <f>SUMIF('06'!$C$10:$C$29,$C232,'06'!$E$10:$E$29)*'06'!$E$3</f>
        <v>0</v>
      </c>
      <c r="M232" s="208">
        <f>SUMIF('07'!$C$10:$C$26,$C232,'07'!$E$10:$E$26)*'07'!$E$3</f>
        <v>0</v>
      </c>
      <c r="N232" s="208">
        <f>SUMIF('08'!$C$10:$C$29,$C232,'08'!$E$10:$E$29)*'08'!$E$3</f>
        <v>0</v>
      </c>
      <c r="O232" s="208">
        <f>SUMIF('09'!$C$10:$C$29,$C232,'09'!$E$10:$E$29)*'09'!$E$3</f>
        <v>0</v>
      </c>
      <c r="P232" s="208">
        <f>SUMIF('10'!$C$10:$C$29,$C232,'10'!$E$10:$E$29)*'10'!$E$3</f>
        <v>0</v>
      </c>
      <c r="Q232" s="208">
        <f>SUMIF('11'!$C$10:$C$39,$C232,'11'!$E$10:$E$39)*'11'!$E$3</f>
        <v>0</v>
      </c>
      <c r="R232" s="208">
        <f>SUMIF('12'!$C$10:$C$29,$C232,'12'!$E$10:$E$29)*'12'!$E$3</f>
        <v>0</v>
      </c>
      <c r="S232" s="208">
        <f>SUMIF('13'!$C$10:$C$29,$C232,'13'!$E$10:$E$29)*'13'!$E$3</f>
        <v>0</v>
      </c>
      <c r="T232" s="208">
        <f>SUMIF('14'!$C$10:$C$29,$C232,'14'!$E$10:$E$29)*'14'!$E$3</f>
        <v>0</v>
      </c>
      <c r="U232" s="208">
        <f>SUMIF('15'!$C$10:$C$29,$C232,'15'!$E$10:$E$29)*'15'!$E$3</f>
        <v>0</v>
      </c>
      <c r="V232" s="208">
        <f>SUMIF('16'!$C$10:$C$29,$C232,'16'!$E$29:$E232)*'16'!$E$3</f>
        <v>0</v>
      </c>
      <c r="W232" s="208">
        <f>SUMIF('17'!$C$10:$C$29,$C232,'17'!$E$10:$E$29)*'17'!$E$3</f>
        <v>0</v>
      </c>
      <c r="X232" s="208">
        <f>SUMIF('18'!$C$10:$C$29,$C232,'18'!$E$10:$E$29)*'18'!$E$3</f>
        <v>0</v>
      </c>
      <c r="Y232" s="208">
        <f>SUMIF('19'!$C$10:$C$28,$C232,'19'!$E$10:$E$28)*'19'!$E$3</f>
        <v>0</v>
      </c>
      <c r="Z232" s="208">
        <f>SUMIF('20'!$C$10:$C$29,$C232,'20'!$E$10:$E$29)*'20'!$E$3</f>
        <v>0</v>
      </c>
      <c r="AA232" s="208">
        <f>SUMIF('21'!$C$10:$C$29,$C232,'21'!$E$10:$E$29)*'21'!$E$3</f>
        <v>0</v>
      </c>
    </row>
    <row r="233" spans="3:27" ht="15" hidden="1">
      <c r="C233" s="207" t="s">
        <v>636</v>
      </c>
      <c r="D233" s="207" t="s">
        <v>637</v>
      </c>
      <c r="F233" s="336">
        <f t="shared" si="4"/>
        <v>0</v>
      </c>
      <c r="G233" s="208">
        <f>SUMIF('01'!$C$10:$C$29,$C233,'01'!$E$10:$E$29)*'01'!$E$3</f>
        <v>0</v>
      </c>
      <c r="H233" s="208">
        <f>SUMIF('02'!$C$10:$C$28,$C233,'02'!$E$10:$E$28)*'02'!$E$3</f>
        <v>0</v>
      </c>
      <c r="I233" s="208">
        <f>SUMIF('03'!$C$10:$C$29,$C233,'03'!$E$10:$E$29)*'03'!$E$3</f>
        <v>0</v>
      </c>
      <c r="J233" s="208">
        <f>SUMIF('04'!$C$10:$C$26,$C233,'04'!$E$10:$E$26)*'04'!$E$3</f>
        <v>0</v>
      </c>
      <c r="K233" s="208">
        <f>SUMIF('05'!$C$10:$C$29,$C233,'05'!$E$10:$E$29)*'05'!$E$3</f>
        <v>0</v>
      </c>
      <c r="L233" s="208">
        <f>SUMIF('06'!$C$10:$C$29,$C233,'06'!$E$10:$E$29)*'06'!$E$3</f>
        <v>0</v>
      </c>
      <c r="M233" s="208">
        <f>SUMIF('07'!$C$10:$C$26,$C233,'07'!$E$10:$E$26)*'07'!$E$3</f>
        <v>0</v>
      </c>
      <c r="N233" s="208">
        <f>SUMIF('08'!$C$10:$C$29,$C233,'08'!$E$10:$E$29)*'08'!$E$3</f>
        <v>0</v>
      </c>
      <c r="O233" s="208">
        <f>SUMIF('09'!$C$10:$C$29,$C233,'09'!$E$10:$E$29)*'09'!$E$3</f>
        <v>0</v>
      </c>
      <c r="P233" s="208">
        <f>SUMIF('10'!$C$10:$C$29,$C233,'10'!$E$10:$E$29)*'10'!$E$3</f>
        <v>0</v>
      </c>
      <c r="Q233" s="208">
        <f>SUMIF('11'!$C$10:$C$39,$C233,'11'!$E$10:$E$39)*'11'!$E$3</f>
        <v>0</v>
      </c>
      <c r="R233" s="208">
        <f>SUMIF('12'!$C$10:$C$29,$C233,'12'!$E$10:$E$29)*'12'!$E$3</f>
        <v>0</v>
      </c>
      <c r="S233" s="208">
        <f>SUMIF('13'!$C$10:$C$29,$C233,'13'!$E$10:$E$29)*'13'!$E$3</f>
        <v>0</v>
      </c>
      <c r="T233" s="208">
        <f>SUMIF('14'!$C$10:$C$29,$C233,'14'!$E$10:$E$29)*'14'!$E$3</f>
        <v>0</v>
      </c>
      <c r="U233" s="208">
        <f>SUMIF('15'!$C$10:$C$29,$C233,'15'!$E$10:$E$29)*'15'!$E$3</f>
        <v>0</v>
      </c>
      <c r="V233" s="208">
        <f>SUMIF('16'!$C$10:$C$29,$C233,'16'!$E$29:$E233)*'16'!$E$3</f>
        <v>0</v>
      </c>
      <c r="W233" s="208">
        <f>SUMIF('17'!$C$10:$C$29,$C233,'17'!$E$10:$E$29)*'17'!$E$3</f>
        <v>0</v>
      </c>
      <c r="X233" s="208">
        <f>SUMIF('18'!$C$10:$C$29,$C233,'18'!$E$10:$E$29)*'18'!$E$3</f>
        <v>0</v>
      </c>
      <c r="Y233" s="208">
        <f>SUMIF('19'!$C$10:$C$28,$C233,'19'!$E$10:$E$28)*'19'!$E$3</f>
        <v>0</v>
      </c>
      <c r="Z233" s="208">
        <f>SUMIF('20'!$C$10:$C$29,$C233,'20'!$E$10:$E$29)*'20'!$E$3</f>
        <v>0</v>
      </c>
      <c r="AA233" s="208">
        <f>SUMIF('21'!$C$10:$C$29,$C233,'21'!$E$10:$E$29)*'21'!$E$3</f>
        <v>0</v>
      </c>
    </row>
    <row r="234" spans="3:27" ht="15" hidden="1">
      <c r="C234" s="207" t="s">
        <v>638</v>
      </c>
      <c r="D234" s="207" t="s">
        <v>639</v>
      </c>
      <c r="F234" s="336">
        <f t="shared" si="4"/>
        <v>0</v>
      </c>
      <c r="G234" s="208">
        <f>SUMIF('01'!$C$10:$C$29,$C234,'01'!$E$10:$E$29)*'01'!$E$3</f>
        <v>0</v>
      </c>
      <c r="H234" s="208">
        <f>SUMIF('02'!$C$10:$C$28,$C234,'02'!$E$10:$E$28)*'02'!$E$3</f>
        <v>0</v>
      </c>
      <c r="I234" s="208">
        <f>SUMIF('03'!$C$10:$C$29,$C234,'03'!$E$10:$E$29)*'03'!$E$3</f>
        <v>0</v>
      </c>
      <c r="J234" s="208">
        <f>SUMIF('04'!$C$10:$C$26,$C234,'04'!$E$10:$E$26)*'04'!$E$3</f>
        <v>0</v>
      </c>
      <c r="K234" s="208">
        <f>SUMIF('05'!$C$10:$C$29,$C234,'05'!$E$10:$E$29)*'05'!$E$3</f>
        <v>0</v>
      </c>
      <c r="L234" s="208">
        <f>SUMIF('06'!$C$10:$C$29,$C234,'06'!$E$10:$E$29)*'06'!$E$3</f>
        <v>0</v>
      </c>
      <c r="M234" s="208">
        <f>SUMIF('07'!$C$10:$C$26,$C234,'07'!$E$10:$E$26)*'07'!$E$3</f>
        <v>0</v>
      </c>
      <c r="N234" s="208">
        <f>SUMIF('08'!$C$10:$C$29,$C234,'08'!$E$10:$E$29)*'08'!$E$3</f>
        <v>0</v>
      </c>
      <c r="O234" s="208">
        <f>SUMIF('09'!$C$10:$C$29,$C234,'09'!$E$10:$E$29)*'09'!$E$3</f>
        <v>0</v>
      </c>
      <c r="P234" s="208">
        <f>SUMIF('10'!$C$10:$C$29,$C234,'10'!$E$10:$E$29)*'10'!$E$3</f>
        <v>0</v>
      </c>
      <c r="Q234" s="208">
        <f>SUMIF('11'!$C$10:$C$39,$C234,'11'!$E$10:$E$39)*'11'!$E$3</f>
        <v>0</v>
      </c>
      <c r="R234" s="208">
        <f>SUMIF('12'!$C$10:$C$29,$C234,'12'!$E$10:$E$29)*'12'!$E$3</f>
        <v>0</v>
      </c>
      <c r="S234" s="208">
        <f>SUMIF('13'!$C$10:$C$29,$C234,'13'!$E$10:$E$29)*'13'!$E$3</f>
        <v>0</v>
      </c>
      <c r="T234" s="208">
        <f>SUMIF('14'!$C$10:$C$29,$C234,'14'!$E$10:$E$29)*'14'!$E$3</f>
        <v>0</v>
      </c>
      <c r="U234" s="208">
        <f>SUMIF('15'!$C$10:$C$29,$C234,'15'!$E$10:$E$29)*'15'!$E$3</f>
        <v>0</v>
      </c>
      <c r="V234" s="208">
        <f>SUMIF('16'!$C$10:$C$29,$C234,'16'!$E$29:$E234)*'16'!$E$3</f>
        <v>0</v>
      </c>
      <c r="W234" s="208">
        <f>SUMIF('17'!$C$10:$C$29,$C234,'17'!$E$10:$E$29)*'17'!$E$3</f>
        <v>0</v>
      </c>
      <c r="X234" s="208">
        <f>SUMIF('18'!$C$10:$C$29,$C234,'18'!$E$10:$E$29)*'18'!$E$3</f>
        <v>0</v>
      </c>
      <c r="Y234" s="208">
        <f>SUMIF('19'!$C$10:$C$28,$C234,'19'!$E$10:$E$28)*'19'!$E$3</f>
        <v>0</v>
      </c>
      <c r="Z234" s="208">
        <f>SUMIF('20'!$C$10:$C$29,$C234,'20'!$E$10:$E$29)*'20'!$E$3</f>
        <v>0</v>
      </c>
      <c r="AA234" s="208">
        <f>SUMIF('21'!$C$10:$C$29,$C234,'21'!$E$10:$E$29)*'21'!$E$3</f>
        <v>0</v>
      </c>
    </row>
    <row r="235" spans="3:27" ht="15" hidden="1">
      <c r="C235" s="207" t="s">
        <v>640</v>
      </c>
      <c r="D235" s="207" t="s">
        <v>641</v>
      </c>
      <c r="F235" s="336">
        <f t="shared" si="4"/>
        <v>0</v>
      </c>
      <c r="G235" s="208">
        <f>SUMIF('01'!$C$10:$C$29,$C235,'01'!$E$10:$E$29)*'01'!$E$3</f>
        <v>0</v>
      </c>
      <c r="H235" s="208">
        <f>SUMIF('02'!$C$10:$C$28,$C235,'02'!$E$10:$E$28)*'02'!$E$3</f>
        <v>0</v>
      </c>
      <c r="I235" s="208">
        <f>SUMIF('03'!$C$10:$C$29,$C235,'03'!$E$10:$E$29)*'03'!$E$3</f>
        <v>0</v>
      </c>
      <c r="J235" s="208">
        <f>SUMIF('04'!$C$10:$C$26,$C235,'04'!$E$10:$E$26)*'04'!$E$3</f>
        <v>0</v>
      </c>
      <c r="K235" s="208">
        <f>SUMIF('05'!$C$10:$C$29,$C235,'05'!$E$10:$E$29)*'05'!$E$3</f>
        <v>0</v>
      </c>
      <c r="L235" s="208">
        <f>SUMIF('06'!$C$10:$C$29,$C235,'06'!$E$10:$E$29)*'06'!$E$3</f>
        <v>0</v>
      </c>
      <c r="M235" s="208">
        <f>SUMIF('07'!$C$10:$C$26,$C235,'07'!$E$10:$E$26)*'07'!$E$3</f>
        <v>0</v>
      </c>
      <c r="N235" s="208">
        <f>SUMIF('08'!$C$10:$C$29,$C235,'08'!$E$10:$E$29)*'08'!$E$3</f>
        <v>0</v>
      </c>
      <c r="O235" s="208">
        <f>SUMIF('09'!$C$10:$C$29,$C235,'09'!$E$10:$E$29)*'09'!$E$3</f>
        <v>0</v>
      </c>
      <c r="P235" s="208">
        <f>SUMIF('10'!$C$10:$C$29,$C235,'10'!$E$10:$E$29)*'10'!$E$3</f>
        <v>0</v>
      </c>
      <c r="Q235" s="208">
        <f>SUMIF('11'!$C$10:$C$39,$C235,'11'!$E$10:$E$39)*'11'!$E$3</f>
        <v>0</v>
      </c>
      <c r="R235" s="208">
        <f>SUMIF('12'!$C$10:$C$29,$C235,'12'!$E$10:$E$29)*'12'!$E$3</f>
        <v>0</v>
      </c>
      <c r="S235" s="208">
        <f>SUMIF('13'!$C$10:$C$29,$C235,'13'!$E$10:$E$29)*'13'!$E$3</f>
        <v>0</v>
      </c>
      <c r="T235" s="208">
        <f>SUMIF('14'!$C$10:$C$29,$C235,'14'!$E$10:$E$29)*'14'!$E$3</f>
        <v>0</v>
      </c>
      <c r="U235" s="208">
        <f>SUMIF('15'!$C$10:$C$29,$C235,'15'!$E$10:$E$29)*'15'!$E$3</f>
        <v>0</v>
      </c>
      <c r="V235" s="208">
        <f>SUMIF('16'!$C$10:$C$29,$C235,'16'!$E$29:$E235)*'16'!$E$3</f>
        <v>0</v>
      </c>
      <c r="W235" s="208">
        <f>SUMIF('17'!$C$10:$C$29,$C235,'17'!$E$10:$E$29)*'17'!$E$3</f>
        <v>0</v>
      </c>
      <c r="X235" s="208">
        <f>SUMIF('18'!$C$10:$C$29,$C235,'18'!$E$10:$E$29)*'18'!$E$3</f>
        <v>0</v>
      </c>
      <c r="Y235" s="208">
        <f>SUMIF('19'!$C$10:$C$28,$C235,'19'!$E$10:$E$28)*'19'!$E$3</f>
        <v>0</v>
      </c>
      <c r="Z235" s="208">
        <f>SUMIF('20'!$C$10:$C$29,$C235,'20'!$E$10:$E$29)*'20'!$E$3</f>
        <v>0</v>
      </c>
      <c r="AA235" s="208">
        <f>SUMIF('21'!$C$10:$C$29,$C235,'21'!$E$10:$E$29)*'21'!$E$3</f>
        <v>0</v>
      </c>
    </row>
    <row r="236" spans="3:27" ht="15" hidden="1">
      <c r="C236" s="207" t="s">
        <v>642</v>
      </c>
      <c r="D236" s="207" t="s">
        <v>643</v>
      </c>
      <c r="F236" s="336">
        <f t="shared" si="4"/>
        <v>0</v>
      </c>
      <c r="G236" s="208">
        <f>SUMIF('01'!$C$10:$C$29,$C236,'01'!$E$10:$E$29)*'01'!$E$3</f>
        <v>0</v>
      </c>
      <c r="H236" s="208">
        <f>SUMIF('02'!$C$10:$C$28,$C236,'02'!$E$10:$E$28)*'02'!$E$3</f>
        <v>0</v>
      </c>
      <c r="I236" s="208">
        <f>SUMIF('03'!$C$10:$C$29,$C236,'03'!$E$10:$E$29)*'03'!$E$3</f>
        <v>0</v>
      </c>
      <c r="J236" s="208">
        <f>SUMIF('04'!$C$10:$C$26,$C236,'04'!$E$10:$E$26)*'04'!$E$3</f>
        <v>0</v>
      </c>
      <c r="K236" s="208">
        <f>SUMIF('05'!$C$10:$C$29,$C236,'05'!$E$10:$E$29)*'05'!$E$3</f>
        <v>0</v>
      </c>
      <c r="L236" s="208">
        <f>SUMIF('06'!$C$10:$C$29,$C236,'06'!$E$10:$E$29)*'06'!$E$3</f>
        <v>0</v>
      </c>
      <c r="M236" s="208">
        <f>SUMIF('07'!$C$10:$C$26,$C236,'07'!$E$10:$E$26)*'07'!$E$3</f>
        <v>0</v>
      </c>
      <c r="N236" s="208">
        <f>SUMIF('08'!$C$10:$C$29,$C236,'08'!$E$10:$E$29)*'08'!$E$3</f>
        <v>0</v>
      </c>
      <c r="O236" s="208">
        <f>SUMIF('09'!$C$10:$C$29,$C236,'09'!$E$10:$E$29)*'09'!$E$3</f>
        <v>0</v>
      </c>
      <c r="P236" s="208">
        <f>SUMIF('10'!$C$10:$C$29,$C236,'10'!$E$10:$E$29)*'10'!$E$3</f>
        <v>0</v>
      </c>
      <c r="Q236" s="208">
        <f>SUMIF('11'!$C$10:$C$39,$C236,'11'!$E$10:$E$39)*'11'!$E$3</f>
        <v>0</v>
      </c>
      <c r="R236" s="208">
        <f>SUMIF('12'!$C$10:$C$29,$C236,'12'!$E$10:$E$29)*'12'!$E$3</f>
        <v>0</v>
      </c>
      <c r="S236" s="208">
        <f>SUMIF('13'!$C$10:$C$29,$C236,'13'!$E$10:$E$29)*'13'!$E$3</f>
        <v>0</v>
      </c>
      <c r="T236" s="208">
        <f>SUMIF('14'!$C$10:$C$29,$C236,'14'!$E$10:$E$29)*'14'!$E$3</f>
        <v>0</v>
      </c>
      <c r="U236" s="208">
        <f>SUMIF('15'!$C$10:$C$29,$C236,'15'!$E$10:$E$29)*'15'!$E$3</f>
        <v>0</v>
      </c>
      <c r="V236" s="208">
        <f>SUMIF('16'!$C$10:$C$29,$C236,'16'!$E$29:$E236)*'16'!$E$3</f>
        <v>0</v>
      </c>
      <c r="W236" s="208">
        <f>SUMIF('17'!$C$10:$C$29,$C236,'17'!$E$10:$E$29)*'17'!$E$3</f>
        <v>0</v>
      </c>
      <c r="X236" s="208">
        <f>SUMIF('18'!$C$10:$C$29,$C236,'18'!$E$10:$E$29)*'18'!$E$3</f>
        <v>0</v>
      </c>
      <c r="Y236" s="208">
        <f>SUMIF('19'!$C$10:$C$28,$C236,'19'!$E$10:$E$28)*'19'!$E$3</f>
        <v>0</v>
      </c>
      <c r="Z236" s="208">
        <f>SUMIF('20'!$C$10:$C$29,$C236,'20'!$E$10:$E$29)*'20'!$E$3</f>
        <v>0</v>
      </c>
      <c r="AA236" s="208">
        <f>SUMIF('21'!$C$10:$C$29,$C236,'21'!$E$10:$E$29)*'21'!$E$3</f>
        <v>0</v>
      </c>
    </row>
    <row r="237" spans="3:27" ht="15" hidden="1">
      <c r="C237" s="207" t="s">
        <v>644</v>
      </c>
      <c r="D237" s="207" t="s">
        <v>645</v>
      </c>
      <c r="F237" s="336">
        <f t="shared" si="4"/>
        <v>0</v>
      </c>
      <c r="G237" s="208">
        <f>SUMIF('01'!$C$10:$C$29,$C237,'01'!$E$10:$E$29)*'01'!$E$3</f>
        <v>0</v>
      </c>
      <c r="H237" s="208">
        <f>SUMIF('02'!$C$10:$C$28,$C237,'02'!$E$10:$E$28)*'02'!$E$3</f>
        <v>0</v>
      </c>
      <c r="I237" s="208">
        <f>SUMIF('03'!$C$10:$C$29,$C237,'03'!$E$10:$E$29)*'03'!$E$3</f>
        <v>0</v>
      </c>
      <c r="J237" s="208">
        <f>SUMIF('04'!$C$10:$C$26,$C237,'04'!$E$10:$E$26)*'04'!$E$3</f>
        <v>0</v>
      </c>
      <c r="K237" s="208">
        <f>SUMIF('05'!$C$10:$C$29,$C237,'05'!$E$10:$E$29)*'05'!$E$3</f>
        <v>0</v>
      </c>
      <c r="L237" s="208">
        <f>SUMIF('06'!$C$10:$C$29,$C237,'06'!$E$10:$E$29)*'06'!$E$3</f>
        <v>0</v>
      </c>
      <c r="M237" s="208">
        <f>SUMIF('07'!$C$10:$C$26,$C237,'07'!$E$10:$E$26)*'07'!$E$3</f>
        <v>0</v>
      </c>
      <c r="N237" s="208">
        <f>SUMIF('08'!$C$10:$C$29,$C237,'08'!$E$10:$E$29)*'08'!$E$3</f>
        <v>0</v>
      </c>
      <c r="O237" s="208">
        <f>SUMIF('09'!$C$10:$C$29,$C237,'09'!$E$10:$E$29)*'09'!$E$3</f>
        <v>0</v>
      </c>
      <c r="P237" s="208">
        <f>SUMIF('10'!$C$10:$C$29,$C237,'10'!$E$10:$E$29)*'10'!$E$3</f>
        <v>0</v>
      </c>
      <c r="Q237" s="208">
        <f>SUMIF('11'!$C$10:$C$39,$C237,'11'!$E$10:$E$39)*'11'!$E$3</f>
        <v>0</v>
      </c>
      <c r="R237" s="208">
        <f>SUMIF('12'!$C$10:$C$29,$C237,'12'!$E$10:$E$29)*'12'!$E$3</f>
        <v>0</v>
      </c>
      <c r="S237" s="208">
        <f>SUMIF('13'!$C$10:$C$29,$C237,'13'!$E$10:$E$29)*'13'!$E$3</f>
        <v>0</v>
      </c>
      <c r="T237" s="208">
        <f>SUMIF('14'!$C$10:$C$29,$C237,'14'!$E$10:$E$29)*'14'!$E$3</f>
        <v>0</v>
      </c>
      <c r="U237" s="208">
        <f>SUMIF('15'!$C$10:$C$29,$C237,'15'!$E$10:$E$29)*'15'!$E$3</f>
        <v>0</v>
      </c>
      <c r="V237" s="208">
        <f>SUMIF('16'!$C$10:$C$29,$C237,'16'!$E$29:$E237)*'16'!$E$3</f>
        <v>0</v>
      </c>
      <c r="W237" s="208">
        <f>SUMIF('17'!$C$10:$C$29,$C237,'17'!$E$10:$E$29)*'17'!$E$3</f>
        <v>0</v>
      </c>
      <c r="X237" s="208">
        <f>SUMIF('18'!$C$10:$C$29,$C237,'18'!$E$10:$E$29)*'18'!$E$3</f>
        <v>0</v>
      </c>
      <c r="Y237" s="208">
        <f>SUMIF('19'!$C$10:$C$28,$C237,'19'!$E$10:$E$28)*'19'!$E$3</f>
        <v>0</v>
      </c>
      <c r="Z237" s="208">
        <f>SUMIF('20'!$C$10:$C$29,$C237,'20'!$E$10:$E$29)*'20'!$E$3</f>
        <v>0</v>
      </c>
      <c r="AA237" s="208">
        <f>SUMIF('21'!$C$10:$C$29,$C237,'21'!$E$10:$E$29)*'21'!$E$3</f>
        <v>0</v>
      </c>
    </row>
    <row r="238" spans="3:27" ht="15" hidden="1">
      <c r="C238" s="207" t="s">
        <v>646</v>
      </c>
      <c r="D238" s="207" t="s">
        <v>647</v>
      </c>
      <c r="F238" s="336">
        <f t="shared" si="4"/>
        <v>0</v>
      </c>
      <c r="G238" s="208">
        <f>SUMIF('01'!$C$10:$C$29,$C238,'01'!$E$10:$E$29)*'01'!$E$3</f>
        <v>0</v>
      </c>
      <c r="H238" s="208">
        <f>SUMIF('02'!$C$10:$C$28,$C238,'02'!$E$10:$E$28)*'02'!$E$3</f>
        <v>0</v>
      </c>
      <c r="I238" s="208">
        <f>SUMIF('03'!$C$10:$C$29,$C238,'03'!$E$10:$E$29)*'03'!$E$3</f>
        <v>0</v>
      </c>
      <c r="J238" s="208">
        <f>SUMIF('04'!$C$10:$C$26,$C238,'04'!$E$10:$E$26)*'04'!$E$3</f>
        <v>0</v>
      </c>
      <c r="K238" s="208">
        <f>SUMIF('05'!$C$10:$C$29,$C238,'05'!$E$10:$E$29)*'05'!$E$3</f>
        <v>0</v>
      </c>
      <c r="L238" s="208">
        <f>SUMIF('06'!$C$10:$C$29,$C238,'06'!$E$10:$E$29)*'06'!$E$3</f>
        <v>0</v>
      </c>
      <c r="M238" s="208">
        <f>SUMIF('07'!$C$10:$C$26,$C238,'07'!$E$10:$E$26)*'07'!$E$3</f>
        <v>0</v>
      </c>
      <c r="N238" s="208">
        <f>SUMIF('08'!$C$10:$C$29,$C238,'08'!$E$10:$E$29)*'08'!$E$3</f>
        <v>0</v>
      </c>
      <c r="O238" s="208">
        <f>SUMIF('09'!$C$10:$C$29,$C238,'09'!$E$10:$E$29)*'09'!$E$3</f>
        <v>0</v>
      </c>
      <c r="P238" s="208">
        <f>SUMIF('10'!$C$10:$C$29,$C238,'10'!$E$10:$E$29)*'10'!$E$3</f>
        <v>0</v>
      </c>
      <c r="Q238" s="208">
        <f>SUMIF('11'!$C$10:$C$39,$C238,'11'!$E$10:$E$39)*'11'!$E$3</f>
        <v>0</v>
      </c>
      <c r="R238" s="208">
        <f>SUMIF('12'!$C$10:$C$29,$C238,'12'!$E$10:$E$29)*'12'!$E$3</f>
        <v>0</v>
      </c>
      <c r="S238" s="208">
        <f>SUMIF('13'!$C$10:$C$29,$C238,'13'!$E$10:$E$29)*'13'!$E$3</f>
        <v>0</v>
      </c>
      <c r="T238" s="208">
        <f>SUMIF('14'!$C$10:$C$29,$C238,'14'!$E$10:$E$29)*'14'!$E$3</f>
        <v>0</v>
      </c>
      <c r="U238" s="208">
        <f>SUMIF('15'!$C$10:$C$29,$C238,'15'!$E$10:$E$29)*'15'!$E$3</f>
        <v>0</v>
      </c>
      <c r="V238" s="208">
        <f>SUMIF('16'!$C$10:$C$29,$C238,'16'!$E$29:$E238)*'16'!$E$3</f>
        <v>0</v>
      </c>
      <c r="W238" s="208">
        <f>SUMIF('17'!$C$10:$C$29,$C238,'17'!$E$10:$E$29)*'17'!$E$3</f>
        <v>0</v>
      </c>
      <c r="X238" s="208">
        <f>SUMIF('18'!$C$10:$C$29,$C238,'18'!$E$10:$E$29)*'18'!$E$3</f>
        <v>0</v>
      </c>
      <c r="Y238" s="208">
        <f>SUMIF('19'!$C$10:$C$28,$C238,'19'!$E$10:$E$28)*'19'!$E$3</f>
        <v>0</v>
      </c>
      <c r="Z238" s="208">
        <f>SUMIF('20'!$C$10:$C$29,$C238,'20'!$E$10:$E$29)*'20'!$E$3</f>
        <v>0</v>
      </c>
      <c r="AA238" s="208">
        <f>SUMIF('21'!$C$10:$C$29,$C238,'21'!$E$10:$E$29)*'21'!$E$3</f>
        <v>0</v>
      </c>
    </row>
    <row r="239" spans="3:27" ht="15" hidden="1">
      <c r="C239" s="207" t="s">
        <v>648</v>
      </c>
      <c r="D239" s="207" t="s">
        <v>649</v>
      </c>
      <c r="F239" s="336">
        <f t="shared" si="4"/>
        <v>0</v>
      </c>
      <c r="G239" s="208">
        <f>SUMIF('01'!$C$10:$C$29,$C239,'01'!$E$10:$E$29)*'01'!$E$3</f>
        <v>0</v>
      </c>
      <c r="H239" s="208">
        <f>SUMIF('02'!$C$10:$C$28,$C239,'02'!$E$10:$E$28)*'02'!$E$3</f>
        <v>0</v>
      </c>
      <c r="I239" s="208">
        <f>SUMIF('03'!$C$10:$C$29,$C239,'03'!$E$10:$E$29)*'03'!$E$3</f>
        <v>0</v>
      </c>
      <c r="J239" s="208">
        <f>SUMIF('04'!$C$10:$C$26,$C239,'04'!$E$10:$E$26)*'04'!$E$3</f>
        <v>0</v>
      </c>
      <c r="K239" s="208">
        <f>SUMIF('05'!$C$10:$C$29,$C239,'05'!$E$10:$E$29)*'05'!$E$3</f>
        <v>0</v>
      </c>
      <c r="L239" s="208">
        <f>SUMIF('06'!$C$10:$C$29,$C239,'06'!$E$10:$E$29)*'06'!$E$3</f>
        <v>0</v>
      </c>
      <c r="M239" s="208">
        <f>SUMIF('07'!$C$10:$C$26,$C239,'07'!$E$10:$E$26)*'07'!$E$3</f>
        <v>0</v>
      </c>
      <c r="N239" s="208">
        <f>SUMIF('08'!$C$10:$C$29,$C239,'08'!$E$10:$E$29)*'08'!$E$3</f>
        <v>0</v>
      </c>
      <c r="O239" s="208">
        <f>SUMIF('09'!$C$10:$C$29,$C239,'09'!$E$10:$E$29)*'09'!$E$3</f>
        <v>0</v>
      </c>
      <c r="P239" s="208">
        <f>SUMIF('10'!$C$10:$C$29,$C239,'10'!$E$10:$E$29)*'10'!$E$3</f>
        <v>0</v>
      </c>
      <c r="Q239" s="208">
        <f>SUMIF('11'!$C$10:$C$39,$C239,'11'!$E$10:$E$39)*'11'!$E$3</f>
        <v>0</v>
      </c>
      <c r="R239" s="208">
        <f>SUMIF('12'!$C$10:$C$29,$C239,'12'!$E$10:$E$29)*'12'!$E$3</f>
        <v>0</v>
      </c>
      <c r="S239" s="208">
        <f>SUMIF('13'!$C$10:$C$29,$C239,'13'!$E$10:$E$29)*'13'!$E$3</f>
        <v>0</v>
      </c>
      <c r="T239" s="208">
        <f>SUMIF('14'!$C$10:$C$29,$C239,'14'!$E$10:$E$29)*'14'!$E$3</f>
        <v>0</v>
      </c>
      <c r="U239" s="208">
        <f>SUMIF('15'!$C$10:$C$29,$C239,'15'!$E$10:$E$29)*'15'!$E$3</f>
        <v>0</v>
      </c>
      <c r="V239" s="208">
        <f>SUMIF('16'!$C$10:$C$29,$C239,'16'!$E$29:$E239)*'16'!$E$3</f>
        <v>0</v>
      </c>
      <c r="W239" s="208">
        <f>SUMIF('17'!$C$10:$C$29,$C239,'17'!$E$10:$E$29)*'17'!$E$3</f>
        <v>0</v>
      </c>
      <c r="X239" s="208">
        <f>SUMIF('18'!$C$10:$C$29,$C239,'18'!$E$10:$E$29)*'18'!$E$3</f>
        <v>0</v>
      </c>
      <c r="Y239" s="208">
        <f>SUMIF('19'!$C$10:$C$28,$C239,'19'!$E$10:$E$28)*'19'!$E$3</f>
        <v>0</v>
      </c>
      <c r="Z239" s="208">
        <f>SUMIF('20'!$C$10:$C$29,$C239,'20'!$E$10:$E$29)*'20'!$E$3</f>
        <v>0</v>
      </c>
      <c r="AA239" s="208">
        <f>SUMIF('21'!$C$10:$C$29,$C239,'21'!$E$10:$E$29)*'21'!$E$3</f>
        <v>0</v>
      </c>
    </row>
    <row r="240" spans="3:27" ht="15" hidden="1">
      <c r="C240" s="207" t="s">
        <v>650</v>
      </c>
      <c r="D240" s="207" t="s">
        <v>651</v>
      </c>
      <c r="F240" s="336">
        <f t="shared" si="4"/>
        <v>0</v>
      </c>
      <c r="G240" s="208">
        <f>SUMIF('01'!$C$10:$C$29,$C240,'01'!$E$10:$E$29)*'01'!$E$3</f>
        <v>0</v>
      </c>
      <c r="H240" s="208">
        <f>SUMIF('02'!$C$10:$C$28,$C240,'02'!$E$10:$E$28)*'02'!$E$3</f>
        <v>0</v>
      </c>
      <c r="I240" s="208">
        <f>SUMIF('03'!$C$10:$C$29,$C240,'03'!$E$10:$E$29)*'03'!$E$3</f>
        <v>0</v>
      </c>
      <c r="J240" s="208">
        <f>SUMIF('04'!$C$10:$C$26,$C240,'04'!$E$10:$E$26)*'04'!$E$3</f>
        <v>0</v>
      </c>
      <c r="K240" s="208">
        <f>SUMIF('05'!$C$10:$C$29,$C240,'05'!$E$10:$E$29)*'05'!$E$3</f>
        <v>0</v>
      </c>
      <c r="L240" s="208">
        <f>SUMIF('06'!$C$10:$C$29,$C240,'06'!$E$10:$E$29)*'06'!$E$3</f>
        <v>0</v>
      </c>
      <c r="M240" s="208">
        <f>SUMIF('07'!$C$10:$C$26,$C240,'07'!$E$10:$E$26)*'07'!$E$3</f>
        <v>0</v>
      </c>
      <c r="N240" s="208">
        <f>SUMIF('08'!$C$10:$C$29,$C240,'08'!$E$10:$E$29)*'08'!$E$3</f>
        <v>0</v>
      </c>
      <c r="O240" s="208">
        <f>SUMIF('09'!$C$10:$C$29,$C240,'09'!$E$10:$E$29)*'09'!$E$3</f>
        <v>0</v>
      </c>
      <c r="P240" s="208">
        <f>SUMIF('10'!$C$10:$C$29,$C240,'10'!$E$10:$E$29)*'10'!$E$3</f>
        <v>0</v>
      </c>
      <c r="Q240" s="208">
        <f>SUMIF('11'!$C$10:$C$39,$C240,'11'!$E$10:$E$39)*'11'!$E$3</f>
        <v>0</v>
      </c>
      <c r="R240" s="208">
        <f>SUMIF('12'!$C$10:$C$29,$C240,'12'!$E$10:$E$29)*'12'!$E$3</f>
        <v>0</v>
      </c>
      <c r="S240" s="208">
        <f>SUMIF('13'!$C$10:$C$29,$C240,'13'!$E$10:$E$29)*'13'!$E$3</f>
        <v>0</v>
      </c>
      <c r="T240" s="208">
        <f>SUMIF('14'!$C$10:$C$29,$C240,'14'!$E$10:$E$29)*'14'!$E$3</f>
        <v>0</v>
      </c>
      <c r="U240" s="208">
        <f>SUMIF('15'!$C$10:$C$29,$C240,'15'!$E$10:$E$29)*'15'!$E$3</f>
        <v>0</v>
      </c>
      <c r="V240" s="208">
        <f>SUMIF('16'!$C$10:$C$29,$C240,'16'!$E$29:$E240)*'16'!$E$3</f>
        <v>0</v>
      </c>
      <c r="W240" s="208">
        <f>SUMIF('17'!$C$10:$C$29,$C240,'17'!$E$10:$E$29)*'17'!$E$3</f>
        <v>0</v>
      </c>
      <c r="X240" s="208">
        <f>SUMIF('18'!$C$10:$C$29,$C240,'18'!$E$10:$E$29)*'18'!$E$3</f>
        <v>0</v>
      </c>
      <c r="Y240" s="208">
        <f>SUMIF('19'!$C$10:$C$28,$C240,'19'!$E$10:$E$28)*'19'!$E$3</f>
        <v>0</v>
      </c>
      <c r="Z240" s="208">
        <f>SUMIF('20'!$C$10:$C$29,$C240,'20'!$E$10:$E$29)*'20'!$E$3</f>
        <v>0</v>
      </c>
      <c r="AA240" s="208">
        <f>SUMIF('21'!$C$10:$C$29,$C240,'21'!$E$10:$E$29)*'21'!$E$3</f>
        <v>0</v>
      </c>
    </row>
    <row r="241" spans="3:27" ht="15" hidden="1">
      <c r="C241" s="207" t="s">
        <v>652</v>
      </c>
      <c r="D241" s="207" t="s">
        <v>653</v>
      </c>
      <c r="F241" s="336">
        <f t="shared" si="4"/>
        <v>0</v>
      </c>
      <c r="G241" s="208">
        <f>SUMIF('01'!$C$10:$C$29,$C241,'01'!$E$10:$E$29)*'01'!$E$3</f>
        <v>0</v>
      </c>
      <c r="H241" s="208">
        <f>SUMIF('02'!$C$10:$C$28,$C241,'02'!$E$10:$E$28)*'02'!$E$3</f>
        <v>0</v>
      </c>
      <c r="I241" s="208">
        <f>SUMIF('03'!$C$10:$C$29,$C241,'03'!$E$10:$E$29)*'03'!$E$3</f>
        <v>0</v>
      </c>
      <c r="J241" s="208">
        <f>SUMIF('04'!$C$10:$C$26,$C241,'04'!$E$10:$E$26)*'04'!$E$3</f>
        <v>0</v>
      </c>
      <c r="K241" s="208">
        <f>SUMIF('05'!$C$10:$C$29,$C241,'05'!$E$10:$E$29)*'05'!$E$3</f>
        <v>0</v>
      </c>
      <c r="L241" s="208">
        <f>SUMIF('06'!$C$10:$C$29,$C241,'06'!$E$10:$E$29)*'06'!$E$3</f>
        <v>0</v>
      </c>
      <c r="M241" s="208">
        <f>SUMIF('07'!$C$10:$C$26,$C241,'07'!$E$10:$E$26)*'07'!$E$3</f>
        <v>0</v>
      </c>
      <c r="N241" s="208">
        <f>SUMIF('08'!$C$10:$C$29,$C241,'08'!$E$10:$E$29)*'08'!$E$3</f>
        <v>0</v>
      </c>
      <c r="O241" s="208">
        <f>SUMIF('09'!$C$10:$C$29,$C241,'09'!$E$10:$E$29)*'09'!$E$3</f>
        <v>0</v>
      </c>
      <c r="P241" s="208">
        <f>SUMIF('10'!$C$10:$C$29,$C241,'10'!$E$10:$E$29)*'10'!$E$3</f>
        <v>0</v>
      </c>
      <c r="Q241" s="208">
        <f>SUMIF('11'!$C$10:$C$39,$C241,'11'!$E$10:$E$39)*'11'!$E$3</f>
        <v>0</v>
      </c>
      <c r="R241" s="208">
        <f>SUMIF('12'!$C$10:$C$29,$C241,'12'!$E$10:$E$29)*'12'!$E$3</f>
        <v>0</v>
      </c>
      <c r="S241" s="208">
        <f>SUMIF('13'!$C$10:$C$29,$C241,'13'!$E$10:$E$29)*'13'!$E$3</f>
        <v>0</v>
      </c>
      <c r="T241" s="208">
        <f>SUMIF('14'!$C$10:$C$29,$C241,'14'!$E$10:$E$29)*'14'!$E$3</f>
        <v>0</v>
      </c>
      <c r="U241" s="208">
        <f>SUMIF('15'!$C$10:$C$29,$C241,'15'!$E$10:$E$29)*'15'!$E$3</f>
        <v>0</v>
      </c>
      <c r="V241" s="208">
        <f>SUMIF('16'!$C$10:$C$29,$C241,'16'!$E$29:$E241)*'16'!$E$3</f>
        <v>0</v>
      </c>
      <c r="W241" s="208">
        <f>SUMIF('17'!$C$10:$C$29,$C241,'17'!$E$10:$E$29)*'17'!$E$3</f>
        <v>0</v>
      </c>
      <c r="X241" s="208">
        <f>SUMIF('18'!$C$10:$C$29,$C241,'18'!$E$10:$E$29)*'18'!$E$3</f>
        <v>0</v>
      </c>
      <c r="Y241" s="208">
        <f>SUMIF('19'!$C$10:$C$28,$C241,'19'!$E$10:$E$28)*'19'!$E$3</f>
        <v>0</v>
      </c>
      <c r="Z241" s="208">
        <f>SUMIF('20'!$C$10:$C$29,$C241,'20'!$E$10:$E$29)*'20'!$E$3</f>
        <v>0</v>
      </c>
      <c r="AA241" s="208">
        <f>SUMIF('21'!$C$10:$C$29,$C241,'21'!$E$10:$E$29)*'21'!$E$3</f>
        <v>0</v>
      </c>
    </row>
    <row r="242" spans="3:27" ht="15" hidden="1">
      <c r="C242" s="207" t="s">
        <v>654</v>
      </c>
      <c r="D242" s="207" t="s">
        <v>655</v>
      </c>
      <c r="F242" s="336">
        <f t="shared" si="4"/>
        <v>0</v>
      </c>
      <c r="G242" s="208">
        <f>SUMIF('01'!$C$10:$C$29,$C242,'01'!$E$10:$E$29)*'01'!$E$3</f>
        <v>0</v>
      </c>
      <c r="H242" s="208">
        <f>SUMIF('02'!$C$10:$C$28,$C242,'02'!$E$10:$E$28)*'02'!$E$3</f>
        <v>0</v>
      </c>
      <c r="I242" s="208">
        <f>SUMIF('03'!$C$10:$C$29,$C242,'03'!$E$10:$E$29)*'03'!$E$3</f>
        <v>0</v>
      </c>
      <c r="J242" s="208">
        <f>SUMIF('04'!$C$10:$C$26,$C242,'04'!$E$10:$E$26)*'04'!$E$3</f>
        <v>0</v>
      </c>
      <c r="K242" s="208">
        <f>SUMIF('05'!$C$10:$C$29,$C242,'05'!$E$10:$E$29)*'05'!$E$3</f>
        <v>0</v>
      </c>
      <c r="L242" s="208">
        <f>SUMIF('06'!$C$10:$C$29,$C242,'06'!$E$10:$E$29)*'06'!$E$3</f>
        <v>0</v>
      </c>
      <c r="M242" s="208">
        <f>SUMIF('07'!$C$10:$C$26,$C242,'07'!$E$10:$E$26)*'07'!$E$3</f>
        <v>0</v>
      </c>
      <c r="N242" s="208">
        <f>SUMIF('08'!$C$10:$C$29,$C242,'08'!$E$10:$E$29)*'08'!$E$3</f>
        <v>0</v>
      </c>
      <c r="O242" s="208">
        <f>SUMIF('09'!$C$10:$C$29,$C242,'09'!$E$10:$E$29)*'09'!$E$3</f>
        <v>0</v>
      </c>
      <c r="P242" s="208">
        <f>SUMIF('10'!$C$10:$C$29,$C242,'10'!$E$10:$E$29)*'10'!$E$3</f>
        <v>0</v>
      </c>
      <c r="Q242" s="208">
        <f>SUMIF('11'!$C$10:$C$39,$C242,'11'!$E$10:$E$39)*'11'!$E$3</f>
        <v>0</v>
      </c>
      <c r="R242" s="208">
        <f>SUMIF('12'!$C$10:$C$29,$C242,'12'!$E$10:$E$29)*'12'!$E$3</f>
        <v>0</v>
      </c>
      <c r="S242" s="208">
        <f>SUMIF('13'!$C$10:$C$29,$C242,'13'!$E$10:$E$29)*'13'!$E$3</f>
        <v>0</v>
      </c>
      <c r="T242" s="208">
        <f>SUMIF('14'!$C$10:$C$29,$C242,'14'!$E$10:$E$29)*'14'!$E$3</f>
        <v>0</v>
      </c>
      <c r="U242" s="208">
        <f>SUMIF('15'!$C$10:$C$29,$C242,'15'!$E$10:$E$29)*'15'!$E$3</f>
        <v>0</v>
      </c>
      <c r="V242" s="208">
        <f>SUMIF('16'!$C$10:$C$29,$C242,'16'!$E$29:$E242)*'16'!$E$3</f>
        <v>0</v>
      </c>
      <c r="W242" s="208">
        <f>SUMIF('17'!$C$10:$C$29,$C242,'17'!$E$10:$E$29)*'17'!$E$3</f>
        <v>0</v>
      </c>
      <c r="X242" s="208">
        <f>SUMIF('18'!$C$10:$C$29,$C242,'18'!$E$10:$E$29)*'18'!$E$3</f>
        <v>0</v>
      </c>
      <c r="Y242" s="208">
        <f>SUMIF('19'!$C$10:$C$28,$C242,'19'!$E$10:$E$28)*'19'!$E$3</f>
        <v>0</v>
      </c>
      <c r="Z242" s="208">
        <f>SUMIF('20'!$C$10:$C$29,$C242,'20'!$E$10:$E$29)*'20'!$E$3</f>
        <v>0</v>
      </c>
      <c r="AA242" s="208">
        <f>SUMIF('21'!$C$10:$C$29,$C242,'21'!$E$10:$E$29)*'21'!$E$3</f>
        <v>0</v>
      </c>
    </row>
    <row r="243" spans="3:27" ht="15" hidden="1">
      <c r="C243" s="207" t="s">
        <v>656</v>
      </c>
      <c r="D243" s="207" t="s">
        <v>657</v>
      </c>
      <c r="F243" s="336">
        <f t="shared" si="4"/>
        <v>0</v>
      </c>
      <c r="G243" s="208">
        <f>SUMIF('01'!$C$10:$C$29,$C243,'01'!$E$10:$E$29)*'01'!$E$3</f>
        <v>0</v>
      </c>
      <c r="H243" s="208">
        <f>SUMIF('02'!$C$10:$C$28,$C243,'02'!$E$10:$E$28)*'02'!$E$3</f>
        <v>0</v>
      </c>
      <c r="I243" s="208">
        <f>SUMIF('03'!$C$10:$C$29,$C243,'03'!$E$10:$E$29)*'03'!$E$3</f>
        <v>0</v>
      </c>
      <c r="J243" s="208">
        <f>SUMIF('04'!$C$10:$C$26,$C243,'04'!$E$10:$E$26)*'04'!$E$3</f>
        <v>0</v>
      </c>
      <c r="K243" s="208">
        <f>SUMIF('05'!$C$10:$C$29,$C243,'05'!$E$10:$E$29)*'05'!$E$3</f>
        <v>0</v>
      </c>
      <c r="L243" s="208">
        <f>SUMIF('06'!$C$10:$C$29,$C243,'06'!$E$10:$E$29)*'06'!$E$3</f>
        <v>0</v>
      </c>
      <c r="M243" s="208">
        <f>SUMIF('07'!$C$10:$C$26,$C243,'07'!$E$10:$E$26)*'07'!$E$3</f>
        <v>0</v>
      </c>
      <c r="N243" s="208">
        <f>SUMIF('08'!$C$10:$C$29,$C243,'08'!$E$10:$E$29)*'08'!$E$3</f>
        <v>0</v>
      </c>
      <c r="O243" s="208">
        <f>SUMIF('09'!$C$10:$C$29,$C243,'09'!$E$10:$E$29)*'09'!$E$3</f>
        <v>0</v>
      </c>
      <c r="P243" s="208">
        <f>SUMIF('10'!$C$10:$C$29,$C243,'10'!$E$10:$E$29)*'10'!$E$3</f>
        <v>0</v>
      </c>
      <c r="Q243" s="208">
        <f>SUMIF('11'!$C$10:$C$39,$C243,'11'!$E$10:$E$39)*'11'!$E$3</f>
        <v>0</v>
      </c>
      <c r="R243" s="208">
        <f>SUMIF('12'!$C$10:$C$29,$C243,'12'!$E$10:$E$29)*'12'!$E$3</f>
        <v>0</v>
      </c>
      <c r="S243" s="208">
        <f>SUMIF('13'!$C$10:$C$29,$C243,'13'!$E$10:$E$29)*'13'!$E$3</f>
        <v>0</v>
      </c>
      <c r="T243" s="208">
        <f>SUMIF('14'!$C$10:$C$29,$C243,'14'!$E$10:$E$29)*'14'!$E$3</f>
        <v>0</v>
      </c>
      <c r="U243" s="208">
        <f>SUMIF('15'!$C$10:$C$29,$C243,'15'!$E$10:$E$29)*'15'!$E$3</f>
        <v>0</v>
      </c>
      <c r="V243" s="208">
        <f>SUMIF('16'!$C$10:$C$29,$C243,'16'!$E$29:$E243)*'16'!$E$3</f>
        <v>0</v>
      </c>
      <c r="W243" s="208">
        <f>SUMIF('17'!$C$10:$C$29,$C243,'17'!$E$10:$E$29)*'17'!$E$3</f>
        <v>0</v>
      </c>
      <c r="X243" s="208">
        <f>SUMIF('18'!$C$10:$C$29,$C243,'18'!$E$10:$E$29)*'18'!$E$3</f>
        <v>0</v>
      </c>
      <c r="Y243" s="208">
        <f>SUMIF('19'!$C$10:$C$28,$C243,'19'!$E$10:$E$28)*'19'!$E$3</f>
        <v>0</v>
      </c>
      <c r="Z243" s="208">
        <f>SUMIF('20'!$C$10:$C$29,$C243,'20'!$E$10:$E$29)*'20'!$E$3</f>
        <v>0</v>
      </c>
      <c r="AA243" s="208">
        <f>SUMIF('21'!$C$10:$C$29,$C243,'21'!$E$10:$E$29)*'21'!$E$3</f>
        <v>0</v>
      </c>
    </row>
    <row r="244" spans="3:27" ht="15" hidden="1">
      <c r="C244" s="207" t="s">
        <v>658</v>
      </c>
      <c r="D244" s="207" t="s">
        <v>659</v>
      </c>
      <c r="F244" s="336">
        <f t="shared" si="4"/>
        <v>0</v>
      </c>
      <c r="G244" s="208">
        <f>SUMIF('01'!$C$10:$C$29,$C244,'01'!$E$10:$E$29)*'01'!$E$3</f>
        <v>0</v>
      </c>
      <c r="H244" s="208">
        <f>SUMIF('02'!$C$10:$C$28,$C244,'02'!$E$10:$E$28)*'02'!$E$3</f>
        <v>0</v>
      </c>
      <c r="I244" s="208">
        <f>SUMIF('03'!$C$10:$C$29,$C244,'03'!$E$10:$E$29)*'03'!$E$3</f>
        <v>0</v>
      </c>
      <c r="J244" s="208">
        <f>SUMIF('04'!$C$10:$C$26,$C244,'04'!$E$10:$E$26)*'04'!$E$3</f>
        <v>0</v>
      </c>
      <c r="K244" s="208">
        <f>SUMIF('05'!$C$10:$C$29,$C244,'05'!$E$10:$E$29)*'05'!$E$3</f>
        <v>0</v>
      </c>
      <c r="L244" s="208">
        <f>SUMIF('06'!$C$10:$C$29,$C244,'06'!$E$10:$E$29)*'06'!$E$3</f>
        <v>0</v>
      </c>
      <c r="M244" s="208">
        <f>SUMIF('07'!$C$10:$C$26,$C244,'07'!$E$10:$E$26)*'07'!$E$3</f>
        <v>0</v>
      </c>
      <c r="N244" s="208">
        <f>SUMIF('08'!$C$10:$C$29,$C244,'08'!$E$10:$E$29)*'08'!$E$3</f>
        <v>0</v>
      </c>
      <c r="O244" s="208">
        <f>SUMIF('09'!$C$10:$C$29,$C244,'09'!$E$10:$E$29)*'09'!$E$3</f>
        <v>0</v>
      </c>
      <c r="P244" s="208">
        <f>SUMIF('10'!$C$10:$C$29,$C244,'10'!$E$10:$E$29)*'10'!$E$3</f>
        <v>0</v>
      </c>
      <c r="Q244" s="208">
        <f>SUMIF('11'!$C$10:$C$39,$C244,'11'!$E$10:$E$39)*'11'!$E$3</f>
        <v>0</v>
      </c>
      <c r="R244" s="208">
        <f>SUMIF('12'!$C$10:$C$29,$C244,'12'!$E$10:$E$29)*'12'!$E$3</f>
        <v>0</v>
      </c>
      <c r="S244" s="208">
        <f>SUMIF('13'!$C$10:$C$29,$C244,'13'!$E$10:$E$29)*'13'!$E$3</f>
        <v>0</v>
      </c>
      <c r="T244" s="208">
        <f>SUMIF('14'!$C$10:$C$29,$C244,'14'!$E$10:$E$29)*'14'!$E$3</f>
        <v>0</v>
      </c>
      <c r="U244" s="208">
        <f>SUMIF('15'!$C$10:$C$29,$C244,'15'!$E$10:$E$29)*'15'!$E$3</f>
        <v>0</v>
      </c>
      <c r="V244" s="208">
        <f>SUMIF('16'!$C$10:$C$29,$C244,'16'!$E$29:$E244)*'16'!$E$3</f>
        <v>0</v>
      </c>
      <c r="W244" s="208">
        <f>SUMIF('17'!$C$10:$C$29,$C244,'17'!$E$10:$E$29)*'17'!$E$3</f>
        <v>0</v>
      </c>
      <c r="X244" s="208">
        <f>SUMIF('18'!$C$10:$C$29,$C244,'18'!$E$10:$E$29)*'18'!$E$3</f>
        <v>0</v>
      </c>
      <c r="Y244" s="208">
        <f>SUMIF('19'!$C$10:$C$28,$C244,'19'!$E$10:$E$28)*'19'!$E$3</f>
        <v>0</v>
      </c>
      <c r="Z244" s="208">
        <f>SUMIF('20'!$C$10:$C$29,$C244,'20'!$E$10:$E$29)*'20'!$E$3</f>
        <v>0</v>
      </c>
      <c r="AA244" s="208">
        <f>SUMIF('21'!$C$10:$C$29,$C244,'21'!$E$10:$E$29)*'21'!$E$3</f>
        <v>0</v>
      </c>
    </row>
    <row r="245" spans="3:27" ht="15" hidden="1">
      <c r="C245" s="207" t="s">
        <v>660</v>
      </c>
      <c r="D245" s="207" t="s">
        <v>661</v>
      </c>
      <c r="F245" s="336">
        <f t="shared" si="4"/>
        <v>0</v>
      </c>
      <c r="G245" s="208">
        <f>SUMIF('01'!$C$10:$C$29,$C245,'01'!$E$10:$E$29)*'01'!$E$3</f>
        <v>0</v>
      </c>
      <c r="H245" s="208">
        <f>SUMIF('02'!$C$10:$C$28,$C245,'02'!$E$10:$E$28)*'02'!$E$3</f>
        <v>0</v>
      </c>
      <c r="I245" s="208">
        <f>SUMIF('03'!$C$10:$C$29,$C245,'03'!$E$10:$E$29)*'03'!$E$3</f>
        <v>0</v>
      </c>
      <c r="J245" s="208">
        <f>SUMIF('04'!$C$10:$C$26,$C245,'04'!$E$10:$E$26)*'04'!$E$3</f>
        <v>0</v>
      </c>
      <c r="K245" s="208">
        <f>SUMIF('05'!$C$10:$C$29,$C245,'05'!$E$10:$E$29)*'05'!$E$3</f>
        <v>0</v>
      </c>
      <c r="L245" s="208">
        <f>SUMIF('06'!$C$10:$C$29,$C245,'06'!$E$10:$E$29)*'06'!$E$3</f>
        <v>0</v>
      </c>
      <c r="M245" s="208">
        <f>SUMIF('07'!$C$10:$C$26,$C245,'07'!$E$10:$E$26)*'07'!$E$3</f>
        <v>0</v>
      </c>
      <c r="N245" s="208">
        <f>SUMIF('08'!$C$10:$C$29,$C245,'08'!$E$10:$E$29)*'08'!$E$3</f>
        <v>0</v>
      </c>
      <c r="O245" s="208">
        <f>SUMIF('09'!$C$10:$C$29,$C245,'09'!$E$10:$E$29)*'09'!$E$3</f>
        <v>0</v>
      </c>
      <c r="P245" s="208">
        <f>SUMIF('10'!$C$10:$C$29,$C245,'10'!$E$10:$E$29)*'10'!$E$3</f>
        <v>0</v>
      </c>
      <c r="Q245" s="208">
        <f>SUMIF('11'!$C$10:$C$39,$C245,'11'!$E$10:$E$39)*'11'!$E$3</f>
        <v>0</v>
      </c>
      <c r="R245" s="208">
        <f>SUMIF('12'!$C$10:$C$29,$C245,'12'!$E$10:$E$29)*'12'!$E$3</f>
        <v>0</v>
      </c>
      <c r="S245" s="208">
        <f>SUMIF('13'!$C$10:$C$29,$C245,'13'!$E$10:$E$29)*'13'!$E$3</f>
        <v>0</v>
      </c>
      <c r="T245" s="208">
        <f>SUMIF('14'!$C$10:$C$29,$C245,'14'!$E$10:$E$29)*'14'!$E$3</f>
        <v>0</v>
      </c>
      <c r="U245" s="208">
        <f>SUMIF('15'!$C$10:$C$29,$C245,'15'!$E$10:$E$29)*'15'!$E$3</f>
        <v>0</v>
      </c>
      <c r="V245" s="208">
        <f>SUMIF('16'!$C$10:$C$29,$C245,'16'!$E$29:$E245)*'16'!$E$3</f>
        <v>0</v>
      </c>
      <c r="W245" s="208">
        <f>SUMIF('17'!$C$10:$C$29,$C245,'17'!$E$10:$E$29)*'17'!$E$3</f>
        <v>0</v>
      </c>
      <c r="X245" s="208">
        <f>SUMIF('18'!$C$10:$C$29,$C245,'18'!$E$10:$E$29)*'18'!$E$3</f>
        <v>0</v>
      </c>
      <c r="Y245" s="208">
        <f>SUMIF('19'!$C$10:$C$28,$C245,'19'!$E$10:$E$28)*'19'!$E$3</f>
        <v>0</v>
      </c>
      <c r="Z245" s="208">
        <f>SUMIF('20'!$C$10:$C$29,$C245,'20'!$E$10:$E$29)*'20'!$E$3</f>
        <v>0</v>
      </c>
      <c r="AA245" s="208">
        <f>SUMIF('21'!$C$10:$C$29,$C245,'21'!$E$10:$E$29)*'21'!$E$3</f>
        <v>0</v>
      </c>
    </row>
    <row r="246" spans="3:27" ht="15" hidden="1">
      <c r="C246" s="207" t="s">
        <v>662</v>
      </c>
      <c r="D246" s="207" t="s">
        <v>663</v>
      </c>
      <c r="F246" s="336">
        <f t="shared" si="4"/>
        <v>0</v>
      </c>
      <c r="G246" s="208">
        <f>SUMIF('01'!$C$10:$C$29,$C246,'01'!$E$10:$E$29)*'01'!$E$3</f>
        <v>0</v>
      </c>
      <c r="H246" s="208">
        <f>SUMIF('02'!$C$10:$C$28,$C246,'02'!$E$10:$E$28)*'02'!$E$3</f>
        <v>0</v>
      </c>
      <c r="I246" s="208">
        <f>SUMIF('03'!$C$10:$C$29,$C246,'03'!$E$10:$E$29)*'03'!$E$3</f>
        <v>0</v>
      </c>
      <c r="J246" s="208">
        <f>SUMIF('04'!$C$10:$C$26,$C246,'04'!$E$10:$E$26)*'04'!$E$3</f>
        <v>0</v>
      </c>
      <c r="K246" s="208">
        <f>SUMIF('05'!$C$10:$C$29,$C246,'05'!$E$10:$E$29)*'05'!$E$3</f>
        <v>0</v>
      </c>
      <c r="L246" s="208">
        <f>SUMIF('06'!$C$10:$C$29,$C246,'06'!$E$10:$E$29)*'06'!$E$3</f>
        <v>0</v>
      </c>
      <c r="M246" s="208">
        <f>SUMIF('07'!$C$10:$C$26,$C246,'07'!$E$10:$E$26)*'07'!$E$3</f>
        <v>0</v>
      </c>
      <c r="N246" s="208">
        <f>SUMIF('08'!$C$10:$C$29,$C246,'08'!$E$10:$E$29)*'08'!$E$3</f>
        <v>0</v>
      </c>
      <c r="O246" s="208">
        <f>SUMIF('09'!$C$10:$C$29,$C246,'09'!$E$10:$E$29)*'09'!$E$3</f>
        <v>0</v>
      </c>
      <c r="P246" s="208">
        <f>SUMIF('10'!$C$10:$C$29,$C246,'10'!$E$10:$E$29)*'10'!$E$3</f>
        <v>0</v>
      </c>
      <c r="Q246" s="208">
        <f>SUMIF('11'!$C$10:$C$39,$C246,'11'!$E$10:$E$39)*'11'!$E$3</f>
        <v>0</v>
      </c>
      <c r="R246" s="208">
        <f>SUMIF('12'!$C$10:$C$29,$C246,'12'!$E$10:$E$29)*'12'!$E$3</f>
        <v>0</v>
      </c>
      <c r="S246" s="208">
        <f>SUMIF('13'!$C$10:$C$29,$C246,'13'!$E$10:$E$29)*'13'!$E$3</f>
        <v>0</v>
      </c>
      <c r="T246" s="208">
        <f>SUMIF('14'!$C$10:$C$29,$C246,'14'!$E$10:$E$29)*'14'!$E$3</f>
        <v>0</v>
      </c>
      <c r="U246" s="208">
        <f>SUMIF('15'!$C$10:$C$29,$C246,'15'!$E$10:$E$29)*'15'!$E$3</f>
        <v>0</v>
      </c>
      <c r="V246" s="208">
        <f>SUMIF('16'!$C$10:$C$29,$C246,'16'!$E$29:$E246)*'16'!$E$3</f>
        <v>0</v>
      </c>
      <c r="W246" s="208">
        <f>SUMIF('17'!$C$10:$C$29,$C246,'17'!$E$10:$E$29)*'17'!$E$3</f>
        <v>0</v>
      </c>
      <c r="X246" s="208">
        <f>SUMIF('18'!$C$10:$C$29,$C246,'18'!$E$10:$E$29)*'18'!$E$3</f>
        <v>0</v>
      </c>
      <c r="Y246" s="208">
        <f>SUMIF('19'!$C$10:$C$28,$C246,'19'!$E$10:$E$28)*'19'!$E$3</f>
        <v>0</v>
      </c>
      <c r="Z246" s="208">
        <f>SUMIF('20'!$C$10:$C$29,$C246,'20'!$E$10:$E$29)*'20'!$E$3</f>
        <v>0</v>
      </c>
      <c r="AA246" s="208">
        <f>SUMIF('21'!$C$10:$C$29,$C246,'21'!$E$10:$E$29)*'21'!$E$3</f>
        <v>0</v>
      </c>
    </row>
    <row r="247" spans="3:27" ht="15" hidden="1">
      <c r="C247" s="207" t="s">
        <v>664</v>
      </c>
      <c r="D247" s="207" t="s">
        <v>665</v>
      </c>
      <c r="F247" s="336">
        <f t="shared" si="4"/>
        <v>0</v>
      </c>
      <c r="G247" s="208">
        <f>SUMIF('01'!$C$10:$C$29,$C247,'01'!$E$10:$E$29)*'01'!$E$3</f>
        <v>0</v>
      </c>
      <c r="H247" s="208">
        <f>SUMIF('02'!$C$10:$C$28,$C247,'02'!$E$10:$E$28)*'02'!$E$3</f>
        <v>0</v>
      </c>
      <c r="I247" s="208">
        <f>SUMIF('03'!$C$10:$C$29,$C247,'03'!$E$10:$E$29)*'03'!$E$3</f>
        <v>0</v>
      </c>
      <c r="J247" s="208">
        <f>SUMIF('04'!$C$10:$C$26,$C247,'04'!$E$10:$E$26)*'04'!$E$3</f>
        <v>0</v>
      </c>
      <c r="K247" s="208">
        <f>SUMIF('05'!$C$10:$C$29,$C247,'05'!$E$10:$E$29)*'05'!$E$3</f>
        <v>0</v>
      </c>
      <c r="L247" s="208">
        <f>SUMIF('06'!$C$10:$C$29,$C247,'06'!$E$10:$E$29)*'06'!$E$3</f>
        <v>0</v>
      </c>
      <c r="M247" s="208">
        <f>SUMIF('07'!$C$10:$C$26,$C247,'07'!$E$10:$E$26)*'07'!$E$3</f>
        <v>0</v>
      </c>
      <c r="N247" s="208">
        <f>SUMIF('08'!$C$10:$C$29,$C247,'08'!$E$10:$E$29)*'08'!$E$3</f>
        <v>0</v>
      </c>
      <c r="O247" s="208">
        <f>SUMIF('09'!$C$10:$C$29,$C247,'09'!$E$10:$E$29)*'09'!$E$3</f>
        <v>0</v>
      </c>
      <c r="P247" s="208">
        <f>SUMIF('10'!$C$10:$C$29,$C247,'10'!$E$10:$E$29)*'10'!$E$3</f>
        <v>0</v>
      </c>
      <c r="Q247" s="208">
        <f>SUMIF('11'!$C$10:$C$39,$C247,'11'!$E$10:$E$39)*'11'!$E$3</f>
        <v>0</v>
      </c>
      <c r="R247" s="208">
        <f>SUMIF('12'!$C$10:$C$29,$C247,'12'!$E$10:$E$29)*'12'!$E$3</f>
        <v>0</v>
      </c>
      <c r="S247" s="208">
        <f>SUMIF('13'!$C$10:$C$29,$C247,'13'!$E$10:$E$29)*'13'!$E$3</f>
        <v>0</v>
      </c>
      <c r="T247" s="208">
        <f>SUMIF('14'!$C$10:$C$29,$C247,'14'!$E$10:$E$29)*'14'!$E$3</f>
        <v>0</v>
      </c>
      <c r="U247" s="208">
        <f>SUMIF('15'!$C$10:$C$29,$C247,'15'!$E$10:$E$29)*'15'!$E$3</f>
        <v>0</v>
      </c>
      <c r="V247" s="208">
        <f>SUMIF('16'!$C$10:$C$29,$C247,'16'!$E$29:$E247)*'16'!$E$3</f>
        <v>0</v>
      </c>
      <c r="W247" s="208">
        <f>SUMIF('17'!$C$10:$C$29,$C247,'17'!$E$10:$E$29)*'17'!$E$3</f>
        <v>0</v>
      </c>
      <c r="X247" s="208">
        <f>SUMIF('18'!$C$10:$C$29,$C247,'18'!$E$10:$E$29)*'18'!$E$3</f>
        <v>0</v>
      </c>
      <c r="Y247" s="208">
        <f>SUMIF('19'!$C$10:$C$28,$C247,'19'!$E$10:$E$28)*'19'!$E$3</f>
        <v>0</v>
      </c>
      <c r="Z247" s="208">
        <f>SUMIF('20'!$C$10:$C$29,$C247,'20'!$E$10:$E$29)*'20'!$E$3</f>
        <v>0</v>
      </c>
      <c r="AA247" s="208">
        <f>SUMIF('21'!$C$10:$C$29,$C247,'21'!$E$10:$E$29)*'21'!$E$3</f>
        <v>0</v>
      </c>
    </row>
    <row r="248" spans="3:27" ht="15" hidden="1">
      <c r="C248" s="207" t="s">
        <v>666</v>
      </c>
      <c r="D248" s="207" t="s">
        <v>667</v>
      </c>
      <c r="F248" s="336">
        <f t="shared" si="4"/>
        <v>0</v>
      </c>
      <c r="G248" s="208">
        <f>SUMIF('01'!$C$10:$C$29,$C248,'01'!$E$10:$E$29)*'01'!$E$3</f>
        <v>0</v>
      </c>
      <c r="H248" s="208">
        <f>SUMIF('02'!$C$10:$C$28,$C248,'02'!$E$10:$E$28)*'02'!$E$3</f>
        <v>0</v>
      </c>
      <c r="I248" s="208">
        <f>SUMIF('03'!$C$10:$C$29,$C248,'03'!$E$10:$E$29)*'03'!$E$3</f>
        <v>0</v>
      </c>
      <c r="J248" s="208">
        <f>SUMIF('04'!$C$10:$C$26,$C248,'04'!$E$10:$E$26)*'04'!$E$3</f>
        <v>0</v>
      </c>
      <c r="K248" s="208">
        <f>SUMIF('05'!$C$10:$C$29,$C248,'05'!$E$10:$E$29)*'05'!$E$3</f>
        <v>0</v>
      </c>
      <c r="L248" s="208">
        <f>SUMIF('06'!$C$10:$C$29,$C248,'06'!$E$10:$E$29)*'06'!$E$3</f>
        <v>0</v>
      </c>
      <c r="M248" s="208">
        <f>SUMIF('07'!$C$10:$C$26,$C248,'07'!$E$10:$E$26)*'07'!$E$3</f>
        <v>0</v>
      </c>
      <c r="N248" s="208">
        <f>SUMIF('08'!$C$10:$C$29,$C248,'08'!$E$10:$E$29)*'08'!$E$3</f>
        <v>0</v>
      </c>
      <c r="O248" s="208">
        <f>SUMIF('09'!$C$10:$C$29,$C248,'09'!$E$10:$E$29)*'09'!$E$3</f>
        <v>0</v>
      </c>
      <c r="P248" s="208">
        <f>SUMIF('10'!$C$10:$C$29,$C248,'10'!$E$10:$E$29)*'10'!$E$3</f>
        <v>0</v>
      </c>
      <c r="Q248" s="208">
        <f>SUMIF('11'!$C$10:$C$39,$C248,'11'!$E$10:$E$39)*'11'!$E$3</f>
        <v>0</v>
      </c>
      <c r="R248" s="208">
        <f>SUMIF('12'!$C$10:$C$29,$C248,'12'!$E$10:$E$29)*'12'!$E$3</f>
        <v>0</v>
      </c>
      <c r="S248" s="208">
        <f>SUMIF('13'!$C$10:$C$29,$C248,'13'!$E$10:$E$29)*'13'!$E$3</f>
        <v>0</v>
      </c>
      <c r="T248" s="208">
        <f>SUMIF('14'!$C$10:$C$29,$C248,'14'!$E$10:$E$29)*'14'!$E$3</f>
        <v>0</v>
      </c>
      <c r="U248" s="208">
        <f>SUMIF('15'!$C$10:$C$29,$C248,'15'!$E$10:$E$29)*'15'!$E$3</f>
        <v>0</v>
      </c>
      <c r="V248" s="208">
        <f>SUMIF('16'!$C$10:$C$29,$C248,'16'!$E$29:$E248)*'16'!$E$3</f>
        <v>0</v>
      </c>
      <c r="W248" s="208">
        <f>SUMIF('17'!$C$10:$C$29,$C248,'17'!$E$10:$E$29)*'17'!$E$3</f>
        <v>0</v>
      </c>
      <c r="X248" s="208">
        <f>SUMIF('18'!$C$10:$C$29,$C248,'18'!$E$10:$E$29)*'18'!$E$3</f>
        <v>0</v>
      </c>
      <c r="Y248" s="208">
        <f>SUMIF('19'!$C$10:$C$28,$C248,'19'!$E$10:$E$28)*'19'!$E$3</f>
        <v>0</v>
      </c>
      <c r="Z248" s="208">
        <f>SUMIF('20'!$C$10:$C$29,$C248,'20'!$E$10:$E$29)*'20'!$E$3</f>
        <v>0</v>
      </c>
      <c r="AA248" s="208">
        <f>SUMIF('21'!$C$10:$C$29,$C248,'21'!$E$10:$E$29)*'21'!$E$3</f>
        <v>0</v>
      </c>
    </row>
    <row r="249" spans="3:27" ht="15" hidden="1">
      <c r="C249" s="207" t="s">
        <v>668</v>
      </c>
      <c r="D249" s="207" t="s">
        <v>669</v>
      </c>
      <c r="F249" s="336">
        <f t="shared" si="4"/>
        <v>0</v>
      </c>
      <c r="G249" s="208">
        <f>SUMIF('01'!$C$10:$C$29,$C249,'01'!$E$10:$E$29)*'01'!$E$3</f>
        <v>0</v>
      </c>
      <c r="H249" s="208">
        <f>SUMIF('02'!$C$10:$C$28,$C249,'02'!$E$10:$E$28)*'02'!$E$3</f>
        <v>0</v>
      </c>
      <c r="I249" s="208">
        <f>SUMIF('03'!$C$10:$C$29,$C249,'03'!$E$10:$E$29)*'03'!$E$3</f>
        <v>0</v>
      </c>
      <c r="J249" s="208">
        <f>SUMIF('04'!$C$10:$C$26,$C249,'04'!$E$10:$E$26)*'04'!$E$3</f>
        <v>0</v>
      </c>
      <c r="K249" s="208">
        <f>SUMIF('05'!$C$10:$C$29,$C249,'05'!$E$10:$E$29)*'05'!$E$3</f>
        <v>0</v>
      </c>
      <c r="L249" s="208">
        <f>SUMIF('06'!$C$10:$C$29,$C249,'06'!$E$10:$E$29)*'06'!$E$3</f>
        <v>0</v>
      </c>
      <c r="M249" s="208">
        <f>SUMIF('07'!$C$10:$C$26,$C249,'07'!$E$10:$E$26)*'07'!$E$3</f>
        <v>0</v>
      </c>
      <c r="N249" s="208">
        <f>SUMIF('08'!$C$10:$C$29,$C249,'08'!$E$10:$E$29)*'08'!$E$3</f>
        <v>0</v>
      </c>
      <c r="O249" s="208">
        <f>SUMIF('09'!$C$10:$C$29,$C249,'09'!$E$10:$E$29)*'09'!$E$3</f>
        <v>0</v>
      </c>
      <c r="P249" s="208">
        <f>SUMIF('10'!$C$10:$C$29,$C249,'10'!$E$10:$E$29)*'10'!$E$3</f>
        <v>0</v>
      </c>
      <c r="Q249" s="208">
        <f>SUMIF('11'!$C$10:$C$39,$C249,'11'!$E$10:$E$39)*'11'!$E$3</f>
        <v>0</v>
      </c>
      <c r="R249" s="208">
        <f>SUMIF('12'!$C$10:$C$29,$C249,'12'!$E$10:$E$29)*'12'!$E$3</f>
        <v>0</v>
      </c>
      <c r="S249" s="208">
        <f>SUMIF('13'!$C$10:$C$29,$C249,'13'!$E$10:$E$29)*'13'!$E$3</f>
        <v>0</v>
      </c>
      <c r="T249" s="208">
        <f>SUMIF('14'!$C$10:$C$29,$C249,'14'!$E$10:$E$29)*'14'!$E$3</f>
        <v>0</v>
      </c>
      <c r="U249" s="208">
        <f>SUMIF('15'!$C$10:$C$29,$C249,'15'!$E$10:$E$29)*'15'!$E$3</f>
        <v>0</v>
      </c>
      <c r="V249" s="208">
        <f>SUMIF('16'!$C$10:$C$29,$C249,'16'!$E$29:$E249)*'16'!$E$3</f>
        <v>0</v>
      </c>
      <c r="W249" s="208">
        <f>SUMIF('17'!$C$10:$C$29,$C249,'17'!$E$10:$E$29)*'17'!$E$3</f>
        <v>0</v>
      </c>
      <c r="X249" s="208">
        <f>SUMIF('18'!$C$10:$C$29,$C249,'18'!$E$10:$E$29)*'18'!$E$3</f>
        <v>0</v>
      </c>
      <c r="Y249" s="208">
        <f>SUMIF('19'!$C$10:$C$28,$C249,'19'!$E$10:$E$28)*'19'!$E$3</f>
        <v>0</v>
      </c>
      <c r="Z249" s="208">
        <f>SUMIF('20'!$C$10:$C$29,$C249,'20'!$E$10:$E$29)*'20'!$E$3</f>
        <v>0</v>
      </c>
      <c r="AA249" s="208">
        <f>SUMIF('21'!$C$10:$C$29,$C249,'21'!$E$10:$E$29)*'21'!$E$3</f>
        <v>0</v>
      </c>
    </row>
    <row r="250" spans="3:27" ht="15" hidden="1">
      <c r="C250" s="207" t="s">
        <v>670</v>
      </c>
      <c r="D250" s="207" t="s">
        <v>671</v>
      </c>
      <c r="F250" s="336">
        <f t="shared" si="4"/>
        <v>0</v>
      </c>
      <c r="G250" s="208">
        <f>SUMIF('01'!$C$10:$C$29,$C250,'01'!$E$10:$E$29)*'01'!$E$3</f>
        <v>0</v>
      </c>
      <c r="H250" s="208">
        <f>SUMIF('02'!$C$10:$C$28,$C250,'02'!$E$10:$E$28)*'02'!$E$3</f>
        <v>0</v>
      </c>
      <c r="I250" s="208">
        <f>SUMIF('03'!$C$10:$C$29,$C250,'03'!$E$10:$E$29)*'03'!$E$3</f>
        <v>0</v>
      </c>
      <c r="J250" s="208">
        <f>SUMIF('04'!$C$10:$C$26,$C250,'04'!$E$10:$E$26)*'04'!$E$3</f>
        <v>0</v>
      </c>
      <c r="K250" s="208">
        <f>SUMIF('05'!$C$10:$C$29,$C250,'05'!$E$10:$E$29)*'05'!$E$3</f>
        <v>0</v>
      </c>
      <c r="L250" s="208">
        <f>SUMIF('06'!$C$10:$C$29,$C250,'06'!$E$10:$E$29)*'06'!$E$3</f>
        <v>0</v>
      </c>
      <c r="M250" s="208">
        <f>SUMIF('07'!$C$10:$C$26,$C250,'07'!$E$10:$E$26)*'07'!$E$3</f>
        <v>0</v>
      </c>
      <c r="N250" s="208">
        <f>SUMIF('08'!$C$10:$C$29,$C250,'08'!$E$10:$E$29)*'08'!$E$3</f>
        <v>0</v>
      </c>
      <c r="O250" s="208">
        <f>SUMIF('09'!$C$10:$C$29,$C250,'09'!$E$10:$E$29)*'09'!$E$3</f>
        <v>0</v>
      </c>
      <c r="P250" s="208">
        <f>SUMIF('10'!$C$10:$C$29,$C250,'10'!$E$10:$E$29)*'10'!$E$3</f>
        <v>0</v>
      </c>
      <c r="Q250" s="208">
        <f>SUMIF('11'!$C$10:$C$39,$C250,'11'!$E$10:$E$39)*'11'!$E$3</f>
        <v>0</v>
      </c>
      <c r="R250" s="208">
        <f>SUMIF('12'!$C$10:$C$29,$C250,'12'!$E$10:$E$29)*'12'!$E$3</f>
        <v>0</v>
      </c>
      <c r="S250" s="208">
        <f>SUMIF('13'!$C$10:$C$29,$C250,'13'!$E$10:$E$29)*'13'!$E$3</f>
        <v>0</v>
      </c>
      <c r="T250" s="208">
        <f>SUMIF('14'!$C$10:$C$29,$C250,'14'!$E$10:$E$29)*'14'!$E$3</f>
        <v>0</v>
      </c>
      <c r="U250" s="208">
        <f>SUMIF('15'!$C$10:$C$29,$C250,'15'!$E$10:$E$29)*'15'!$E$3</f>
        <v>0</v>
      </c>
      <c r="V250" s="208">
        <f>SUMIF('16'!$C$10:$C$29,$C250,'16'!$E$29:$E250)*'16'!$E$3</f>
        <v>0</v>
      </c>
      <c r="W250" s="208">
        <f>SUMIF('17'!$C$10:$C$29,$C250,'17'!$E$10:$E$29)*'17'!$E$3</f>
        <v>0</v>
      </c>
      <c r="X250" s="208">
        <f>SUMIF('18'!$C$10:$C$29,$C250,'18'!$E$10:$E$29)*'18'!$E$3</f>
        <v>0</v>
      </c>
      <c r="Y250" s="208">
        <f>SUMIF('19'!$C$10:$C$28,$C250,'19'!$E$10:$E$28)*'19'!$E$3</f>
        <v>0</v>
      </c>
      <c r="Z250" s="208">
        <f>SUMIF('20'!$C$10:$C$29,$C250,'20'!$E$10:$E$29)*'20'!$E$3</f>
        <v>0</v>
      </c>
      <c r="AA250" s="208">
        <f>SUMIF('21'!$C$10:$C$29,$C250,'21'!$E$10:$E$29)*'21'!$E$3</f>
        <v>0</v>
      </c>
    </row>
    <row r="251" spans="3:27" ht="15" hidden="1">
      <c r="C251" s="207" t="s">
        <v>672</v>
      </c>
      <c r="D251" s="207" t="s">
        <v>673</v>
      </c>
      <c r="F251" s="336">
        <f t="shared" si="4"/>
        <v>0</v>
      </c>
      <c r="G251" s="208">
        <f>SUMIF('01'!$C$10:$C$29,$C251,'01'!$E$10:$E$29)*'01'!$E$3</f>
        <v>0</v>
      </c>
      <c r="H251" s="208">
        <f>SUMIF('02'!$C$10:$C$28,$C251,'02'!$E$10:$E$28)*'02'!$E$3</f>
        <v>0</v>
      </c>
      <c r="I251" s="208">
        <f>SUMIF('03'!$C$10:$C$29,$C251,'03'!$E$10:$E$29)*'03'!$E$3</f>
        <v>0</v>
      </c>
      <c r="J251" s="208">
        <f>SUMIF('04'!$C$10:$C$26,$C251,'04'!$E$10:$E$26)*'04'!$E$3</f>
        <v>0</v>
      </c>
      <c r="K251" s="208">
        <f>SUMIF('05'!$C$10:$C$29,$C251,'05'!$E$10:$E$29)*'05'!$E$3</f>
        <v>0</v>
      </c>
      <c r="L251" s="208">
        <f>SUMIF('06'!$C$10:$C$29,$C251,'06'!$E$10:$E$29)*'06'!$E$3</f>
        <v>0</v>
      </c>
      <c r="M251" s="208">
        <f>SUMIF('07'!$C$10:$C$26,$C251,'07'!$E$10:$E$26)*'07'!$E$3</f>
        <v>0</v>
      </c>
      <c r="N251" s="208">
        <f>SUMIF('08'!$C$10:$C$29,$C251,'08'!$E$10:$E$29)*'08'!$E$3</f>
        <v>0</v>
      </c>
      <c r="O251" s="208">
        <f>SUMIF('09'!$C$10:$C$29,$C251,'09'!$E$10:$E$29)*'09'!$E$3</f>
        <v>0</v>
      </c>
      <c r="P251" s="208">
        <f>SUMIF('10'!$C$10:$C$29,$C251,'10'!$E$10:$E$29)*'10'!$E$3</f>
        <v>0</v>
      </c>
      <c r="Q251" s="208">
        <f>SUMIF('11'!$C$10:$C$39,$C251,'11'!$E$10:$E$39)*'11'!$E$3</f>
        <v>0</v>
      </c>
      <c r="R251" s="208">
        <f>SUMIF('12'!$C$10:$C$29,$C251,'12'!$E$10:$E$29)*'12'!$E$3</f>
        <v>0</v>
      </c>
      <c r="S251" s="208">
        <f>SUMIF('13'!$C$10:$C$29,$C251,'13'!$E$10:$E$29)*'13'!$E$3</f>
        <v>0</v>
      </c>
      <c r="T251" s="208">
        <f>SUMIF('14'!$C$10:$C$29,$C251,'14'!$E$10:$E$29)*'14'!$E$3</f>
        <v>0</v>
      </c>
      <c r="U251" s="208">
        <f>SUMIF('15'!$C$10:$C$29,$C251,'15'!$E$10:$E$29)*'15'!$E$3</f>
        <v>0</v>
      </c>
      <c r="V251" s="208">
        <f>SUMIF('16'!$C$10:$C$29,$C251,'16'!$E$29:$E251)*'16'!$E$3</f>
        <v>0</v>
      </c>
      <c r="W251" s="208">
        <f>SUMIF('17'!$C$10:$C$29,$C251,'17'!$E$10:$E$29)*'17'!$E$3</f>
        <v>0</v>
      </c>
      <c r="X251" s="208">
        <f>SUMIF('18'!$C$10:$C$29,$C251,'18'!$E$10:$E$29)*'18'!$E$3</f>
        <v>0</v>
      </c>
      <c r="Y251" s="208">
        <f>SUMIF('19'!$C$10:$C$28,$C251,'19'!$E$10:$E$28)*'19'!$E$3</f>
        <v>0</v>
      </c>
      <c r="Z251" s="208">
        <f>SUMIF('20'!$C$10:$C$29,$C251,'20'!$E$10:$E$29)*'20'!$E$3</f>
        <v>0</v>
      </c>
      <c r="AA251" s="208">
        <f>SUMIF('21'!$C$10:$C$29,$C251,'21'!$E$10:$E$29)*'21'!$E$3</f>
        <v>0</v>
      </c>
    </row>
    <row r="252" spans="3:27" ht="15" hidden="1">
      <c r="C252" s="207" t="s">
        <v>674</v>
      </c>
      <c r="D252" s="207" t="s">
        <v>675</v>
      </c>
      <c r="F252" s="336">
        <f t="shared" si="4"/>
        <v>0</v>
      </c>
      <c r="G252" s="208">
        <f>SUMIF('01'!$C$10:$C$29,$C252,'01'!$E$10:$E$29)*'01'!$E$3</f>
        <v>0</v>
      </c>
      <c r="H252" s="208">
        <f>SUMIF('02'!$C$10:$C$28,$C252,'02'!$E$10:$E$28)*'02'!$E$3</f>
        <v>0</v>
      </c>
      <c r="I252" s="208">
        <f>SUMIF('03'!$C$10:$C$29,$C252,'03'!$E$10:$E$29)*'03'!$E$3</f>
        <v>0</v>
      </c>
      <c r="J252" s="208">
        <f>SUMIF('04'!$C$10:$C$26,$C252,'04'!$E$10:$E$26)*'04'!$E$3</f>
        <v>0</v>
      </c>
      <c r="K252" s="208">
        <f>SUMIF('05'!$C$10:$C$29,$C252,'05'!$E$10:$E$29)*'05'!$E$3</f>
        <v>0</v>
      </c>
      <c r="L252" s="208">
        <f>SUMIF('06'!$C$10:$C$29,$C252,'06'!$E$10:$E$29)*'06'!$E$3</f>
        <v>0</v>
      </c>
      <c r="M252" s="208">
        <f>SUMIF('07'!$C$10:$C$26,$C252,'07'!$E$10:$E$26)*'07'!$E$3</f>
        <v>0</v>
      </c>
      <c r="N252" s="208">
        <f>SUMIF('08'!$C$10:$C$29,$C252,'08'!$E$10:$E$29)*'08'!$E$3</f>
        <v>0</v>
      </c>
      <c r="O252" s="208">
        <f>SUMIF('09'!$C$10:$C$29,$C252,'09'!$E$10:$E$29)*'09'!$E$3</f>
        <v>0</v>
      </c>
      <c r="P252" s="208">
        <f>SUMIF('10'!$C$10:$C$29,$C252,'10'!$E$10:$E$29)*'10'!$E$3</f>
        <v>0</v>
      </c>
      <c r="Q252" s="208">
        <f>SUMIF('11'!$C$10:$C$39,$C252,'11'!$E$10:$E$39)*'11'!$E$3</f>
        <v>0</v>
      </c>
      <c r="R252" s="208">
        <f>SUMIF('12'!$C$10:$C$29,$C252,'12'!$E$10:$E$29)*'12'!$E$3</f>
        <v>0</v>
      </c>
      <c r="S252" s="208">
        <f>SUMIF('13'!$C$10:$C$29,$C252,'13'!$E$10:$E$29)*'13'!$E$3</f>
        <v>0</v>
      </c>
      <c r="T252" s="208">
        <f>SUMIF('14'!$C$10:$C$29,$C252,'14'!$E$10:$E$29)*'14'!$E$3</f>
        <v>0</v>
      </c>
      <c r="U252" s="208">
        <f>SUMIF('15'!$C$10:$C$29,$C252,'15'!$E$10:$E$29)*'15'!$E$3</f>
        <v>0</v>
      </c>
      <c r="V252" s="208">
        <f>SUMIF('16'!$C$10:$C$29,$C252,'16'!$E$29:$E252)*'16'!$E$3</f>
        <v>0</v>
      </c>
      <c r="W252" s="208">
        <f>SUMIF('17'!$C$10:$C$29,$C252,'17'!$E$10:$E$29)*'17'!$E$3</f>
        <v>0</v>
      </c>
      <c r="X252" s="208">
        <f>SUMIF('18'!$C$10:$C$29,$C252,'18'!$E$10:$E$29)*'18'!$E$3</f>
        <v>0</v>
      </c>
      <c r="Y252" s="208">
        <f>SUMIF('19'!$C$10:$C$28,$C252,'19'!$E$10:$E$28)*'19'!$E$3</f>
        <v>0</v>
      </c>
      <c r="Z252" s="208">
        <f>SUMIF('20'!$C$10:$C$29,$C252,'20'!$E$10:$E$29)*'20'!$E$3</f>
        <v>0</v>
      </c>
      <c r="AA252" s="208">
        <f>SUMIF('21'!$C$10:$C$29,$C252,'21'!$E$10:$E$29)*'21'!$E$3</f>
        <v>0</v>
      </c>
    </row>
    <row r="253" spans="3:27" ht="15" hidden="1">
      <c r="C253" s="207" t="s">
        <v>676</v>
      </c>
      <c r="D253" s="207" t="s">
        <v>677</v>
      </c>
      <c r="F253" s="336">
        <f t="shared" si="4"/>
        <v>0</v>
      </c>
      <c r="G253" s="208">
        <f>SUMIF('01'!$C$10:$C$29,$C253,'01'!$E$10:$E$29)*'01'!$E$3</f>
        <v>0</v>
      </c>
      <c r="H253" s="208">
        <f>SUMIF('02'!$C$10:$C$28,$C253,'02'!$E$10:$E$28)*'02'!$E$3</f>
        <v>0</v>
      </c>
      <c r="I253" s="208">
        <f>SUMIF('03'!$C$10:$C$29,$C253,'03'!$E$10:$E$29)*'03'!$E$3</f>
        <v>0</v>
      </c>
      <c r="J253" s="208">
        <f>SUMIF('04'!$C$10:$C$26,$C253,'04'!$E$10:$E$26)*'04'!$E$3</f>
        <v>0</v>
      </c>
      <c r="K253" s="208">
        <f>SUMIF('05'!$C$10:$C$29,$C253,'05'!$E$10:$E$29)*'05'!$E$3</f>
        <v>0</v>
      </c>
      <c r="L253" s="208">
        <f>SUMIF('06'!$C$10:$C$29,$C253,'06'!$E$10:$E$29)*'06'!$E$3</f>
        <v>0</v>
      </c>
      <c r="M253" s="208">
        <f>SUMIF('07'!$C$10:$C$26,$C253,'07'!$E$10:$E$26)*'07'!$E$3</f>
        <v>0</v>
      </c>
      <c r="N253" s="208">
        <f>SUMIF('08'!$C$10:$C$29,$C253,'08'!$E$10:$E$29)*'08'!$E$3</f>
        <v>0</v>
      </c>
      <c r="O253" s="208">
        <f>SUMIF('09'!$C$10:$C$29,$C253,'09'!$E$10:$E$29)*'09'!$E$3</f>
        <v>0</v>
      </c>
      <c r="P253" s="208">
        <f>SUMIF('10'!$C$10:$C$29,$C253,'10'!$E$10:$E$29)*'10'!$E$3</f>
        <v>0</v>
      </c>
      <c r="Q253" s="208">
        <f>SUMIF('11'!$C$10:$C$39,$C253,'11'!$E$10:$E$39)*'11'!$E$3</f>
        <v>0</v>
      </c>
      <c r="R253" s="208">
        <f>SUMIF('12'!$C$10:$C$29,$C253,'12'!$E$10:$E$29)*'12'!$E$3</f>
        <v>0</v>
      </c>
      <c r="S253" s="208">
        <f>SUMIF('13'!$C$10:$C$29,$C253,'13'!$E$10:$E$29)*'13'!$E$3</f>
        <v>0</v>
      </c>
      <c r="T253" s="208">
        <f>SUMIF('14'!$C$10:$C$29,$C253,'14'!$E$10:$E$29)*'14'!$E$3</f>
        <v>0</v>
      </c>
      <c r="U253" s="208">
        <f>SUMIF('15'!$C$10:$C$29,$C253,'15'!$E$10:$E$29)*'15'!$E$3</f>
        <v>0</v>
      </c>
      <c r="V253" s="208">
        <f>SUMIF('16'!$C$10:$C$29,$C253,'16'!$E$29:$E253)*'16'!$E$3</f>
        <v>0</v>
      </c>
      <c r="W253" s="208">
        <f>SUMIF('17'!$C$10:$C$29,$C253,'17'!$E$10:$E$29)*'17'!$E$3</f>
        <v>0</v>
      </c>
      <c r="X253" s="208">
        <f>SUMIF('18'!$C$10:$C$29,$C253,'18'!$E$10:$E$29)*'18'!$E$3</f>
        <v>0</v>
      </c>
      <c r="Y253" s="208">
        <f>SUMIF('19'!$C$10:$C$28,$C253,'19'!$E$10:$E$28)*'19'!$E$3</f>
        <v>0</v>
      </c>
      <c r="Z253" s="208">
        <f>SUMIF('20'!$C$10:$C$29,$C253,'20'!$E$10:$E$29)*'20'!$E$3</f>
        <v>0</v>
      </c>
      <c r="AA253" s="208">
        <f>SUMIF('21'!$C$10:$C$29,$C253,'21'!$E$10:$E$29)*'21'!$E$3</f>
        <v>0</v>
      </c>
    </row>
    <row r="254" spans="3:27" ht="15" hidden="1">
      <c r="C254" s="207" t="s">
        <v>678</v>
      </c>
      <c r="D254" s="207" t="s">
        <v>679</v>
      </c>
      <c r="F254" s="336">
        <f t="shared" si="4"/>
        <v>0</v>
      </c>
      <c r="G254" s="208">
        <f>SUMIF('01'!$C$10:$C$29,$C254,'01'!$E$10:$E$29)*'01'!$E$3</f>
        <v>0</v>
      </c>
      <c r="H254" s="208">
        <f>SUMIF('02'!$C$10:$C$28,$C254,'02'!$E$10:$E$28)*'02'!$E$3</f>
        <v>0</v>
      </c>
      <c r="I254" s="208">
        <f>SUMIF('03'!$C$10:$C$29,$C254,'03'!$E$10:$E$29)*'03'!$E$3</f>
        <v>0</v>
      </c>
      <c r="J254" s="208">
        <f>SUMIF('04'!$C$10:$C$26,$C254,'04'!$E$10:$E$26)*'04'!$E$3</f>
        <v>0</v>
      </c>
      <c r="K254" s="208">
        <f>SUMIF('05'!$C$10:$C$29,$C254,'05'!$E$10:$E$29)*'05'!$E$3</f>
        <v>0</v>
      </c>
      <c r="L254" s="208">
        <f>SUMIF('06'!$C$10:$C$29,$C254,'06'!$E$10:$E$29)*'06'!$E$3</f>
        <v>0</v>
      </c>
      <c r="M254" s="208">
        <f>SUMIF('07'!$C$10:$C$26,$C254,'07'!$E$10:$E$26)*'07'!$E$3</f>
        <v>0</v>
      </c>
      <c r="N254" s="208">
        <f>SUMIF('08'!$C$10:$C$29,$C254,'08'!$E$10:$E$29)*'08'!$E$3</f>
        <v>0</v>
      </c>
      <c r="O254" s="208">
        <f>SUMIF('09'!$C$10:$C$29,$C254,'09'!$E$10:$E$29)*'09'!$E$3</f>
        <v>0</v>
      </c>
      <c r="P254" s="208">
        <f>SUMIF('10'!$C$10:$C$29,$C254,'10'!$E$10:$E$29)*'10'!$E$3</f>
        <v>0</v>
      </c>
      <c r="Q254" s="208">
        <f>SUMIF('11'!$C$10:$C$39,$C254,'11'!$E$10:$E$39)*'11'!$E$3</f>
        <v>0</v>
      </c>
      <c r="R254" s="208">
        <f>SUMIF('12'!$C$10:$C$29,$C254,'12'!$E$10:$E$29)*'12'!$E$3</f>
        <v>0</v>
      </c>
      <c r="S254" s="208">
        <f>SUMIF('13'!$C$10:$C$29,$C254,'13'!$E$10:$E$29)*'13'!$E$3</f>
        <v>0</v>
      </c>
      <c r="T254" s="208">
        <f>SUMIF('14'!$C$10:$C$29,$C254,'14'!$E$10:$E$29)*'14'!$E$3</f>
        <v>0</v>
      </c>
      <c r="U254" s="208">
        <f>SUMIF('15'!$C$10:$C$29,$C254,'15'!$E$10:$E$29)*'15'!$E$3</f>
        <v>0</v>
      </c>
      <c r="V254" s="208">
        <f>SUMIF('16'!$C$10:$C$29,$C254,'16'!$E$29:$E254)*'16'!$E$3</f>
        <v>0</v>
      </c>
      <c r="W254" s="208">
        <f>SUMIF('17'!$C$10:$C$29,$C254,'17'!$E$10:$E$29)*'17'!$E$3</f>
        <v>0</v>
      </c>
      <c r="X254" s="208">
        <f>SUMIF('18'!$C$10:$C$29,$C254,'18'!$E$10:$E$29)*'18'!$E$3</f>
        <v>0</v>
      </c>
      <c r="Y254" s="208">
        <f>SUMIF('19'!$C$10:$C$28,$C254,'19'!$E$10:$E$28)*'19'!$E$3</f>
        <v>0</v>
      </c>
      <c r="Z254" s="208">
        <f>SUMIF('20'!$C$10:$C$29,$C254,'20'!$E$10:$E$29)*'20'!$E$3</f>
        <v>0</v>
      </c>
      <c r="AA254" s="208">
        <f>SUMIF('21'!$C$10:$C$29,$C254,'21'!$E$10:$E$29)*'21'!$E$3</f>
        <v>0</v>
      </c>
    </row>
    <row r="255" spans="3:27" ht="15" hidden="1">
      <c r="C255" s="207" t="s">
        <v>680</v>
      </c>
      <c r="D255" s="207" t="s">
        <v>681</v>
      </c>
      <c r="F255" s="336">
        <f t="shared" si="4"/>
        <v>0</v>
      </c>
      <c r="G255" s="208">
        <f>SUMIF('01'!$C$10:$C$29,$C255,'01'!$E$10:$E$29)*'01'!$E$3</f>
        <v>0</v>
      </c>
      <c r="H255" s="208">
        <f>SUMIF('02'!$C$10:$C$28,$C255,'02'!$E$10:$E$28)*'02'!$E$3</f>
        <v>0</v>
      </c>
      <c r="I255" s="208">
        <f>SUMIF('03'!$C$10:$C$29,$C255,'03'!$E$10:$E$29)*'03'!$E$3</f>
        <v>0</v>
      </c>
      <c r="J255" s="208">
        <f>SUMIF('04'!$C$10:$C$26,$C255,'04'!$E$10:$E$26)*'04'!$E$3</f>
        <v>0</v>
      </c>
      <c r="K255" s="208">
        <f>SUMIF('05'!$C$10:$C$29,$C255,'05'!$E$10:$E$29)*'05'!$E$3</f>
        <v>0</v>
      </c>
      <c r="L255" s="208">
        <f>SUMIF('06'!$C$10:$C$29,$C255,'06'!$E$10:$E$29)*'06'!$E$3</f>
        <v>0</v>
      </c>
      <c r="M255" s="208">
        <f>SUMIF('07'!$C$10:$C$26,$C255,'07'!$E$10:$E$26)*'07'!$E$3</f>
        <v>0</v>
      </c>
      <c r="N255" s="208">
        <f>SUMIF('08'!$C$10:$C$29,$C255,'08'!$E$10:$E$29)*'08'!$E$3</f>
        <v>0</v>
      </c>
      <c r="O255" s="208">
        <f>SUMIF('09'!$C$10:$C$29,$C255,'09'!$E$10:$E$29)*'09'!$E$3</f>
        <v>0</v>
      </c>
      <c r="P255" s="208">
        <f>SUMIF('10'!$C$10:$C$29,$C255,'10'!$E$10:$E$29)*'10'!$E$3</f>
        <v>0</v>
      </c>
      <c r="Q255" s="208">
        <f>SUMIF('11'!$C$10:$C$39,$C255,'11'!$E$10:$E$39)*'11'!$E$3</f>
        <v>0</v>
      </c>
      <c r="R255" s="208">
        <f>SUMIF('12'!$C$10:$C$29,$C255,'12'!$E$10:$E$29)*'12'!$E$3</f>
        <v>0</v>
      </c>
      <c r="S255" s="208">
        <f>SUMIF('13'!$C$10:$C$29,$C255,'13'!$E$10:$E$29)*'13'!$E$3</f>
        <v>0</v>
      </c>
      <c r="T255" s="208">
        <f>SUMIF('14'!$C$10:$C$29,$C255,'14'!$E$10:$E$29)*'14'!$E$3</f>
        <v>0</v>
      </c>
      <c r="U255" s="208">
        <f>SUMIF('15'!$C$10:$C$29,$C255,'15'!$E$10:$E$29)*'15'!$E$3</f>
        <v>0</v>
      </c>
      <c r="V255" s="208">
        <f>SUMIF('16'!$C$10:$C$29,$C255,'16'!$E$29:$E255)*'16'!$E$3</f>
        <v>0</v>
      </c>
      <c r="W255" s="208">
        <f>SUMIF('17'!$C$10:$C$29,$C255,'17'!$E$10:$E$29)*'17'!$E$3</f>
        <v>0</v>
      </c>
      <c r="X255" s="208">
        <f>SUMIF('18'!$C$10:$C$29,$C255,'18'!$E$10:$E$29)*'18'!$E$3</f>
        <v>0</v>
      </c>
      <c r="Y255" s="208">
        <f>SUMIF('19'!$C$10:$C$28,$C255,'19'!$E$10:$E$28)*'19'!$E$3</f>
        <v>0</v>
      </c>
      <c r="Z255" s="208">
        <f>SUMIF('20'!$C$10:$C$29,$C255,'20'!$E$10:$E$29)*'20'!$E$3</f>
        <v>0</v>
      </c>
      <c r="AA255" s="208">
        <f>SUMIF('21'!$C$10:$C$29,$C255,'21'!$E$10:$E$29)*'21'!$E$3</f>
        <v>0</v>
      </c>
    </row>
    <row r="256" spans="3:27" ht="15" hidden="1">
      <c r="C256" s="207" t="s">
        <v>682</v>
      </c>
      <c r="D256" s="207" t="s">
        <v>683</v>
      </c>
      <c r="F256" s="336">
        <f t="shared" si="4"/>
        <v>0</v>
      </c>
      <c r="G256" s="208">
        <f>SUMIF('01'!$C$10:$C$29,$C256,'01'!$E$10:$E$29)*'01'!$E$3</f>
        <v>0</v>
      </c>
      <c r="H256" s="208">
        <f>SUMIF('02'!$C$10:$C$28,$C256,'02'!$E$10:$E$28)*'02'!$E$3</f>
        <v>0</v>
      </c>
      <c r="I256" s="208">
        <f>SUMIF('03'!$C$10:$C$29,$C256,'03'!$E$10:$E$29)*'03'!$E$3</f>
        <v>0</v>
      </c>
      <c r="J256" s="208">
        <f>SUMIF('04'!$C$10:$C$26,$C256,'04'!$E$10:$E$26)*'04'!$E$3</f>
        <v>0</v>
      </c>
      <c r="K256" s="208">
        <f>SUMIF('05'!$C$10:$C$29,$C256,'05'!$E$10:$E$29)*'05'!$E$3</f>
        <v>0</v>
      </c>
      <c r="L256" s="208">
        <f>SUMIF('06'!$C$10:$C$29,$C256,'06'!$E$10:$E$29)*'06'!$E$3</f>
        <v>0</v>
      </c>
      <c r="M256" s="208">
        <f>SUMIF('07'!$C$10:$C$26,$C256,'07'!$E$10:$E$26)*'07'!$E$3</f>
        <v>0</v>
      </c>
      <c r="N256" s="208">
        <f>SUMIF('08'!$C$10:$C$29,$C256,'08'!$E$10:$E$29)*'08'!$E$3</f>
        <v>0</v>
      </c>
      <c r="O256" s="208">
        <f>SUMIF('09'!$C$10:$C$29,$C256,'09'!$E$10:$E$29)*'09'!$E$3</f>
        <v>0</v>
      </c>
      <c r="P256" s="208">
        <f>SUMIF('10'!$C$10:$C$29,$C256,'10'!$E$10:$E$29)*'10'!$E$3</f>
        <v>0</v>
      </c>
      <c r="Q256" s="208">
        <f>SUMIF('11'!$C$10:$C$39,$C256,'11'!$E$10:$E$39)*'11'!$E$3</f>
        <v>0</v>
      </c>
      <c r="R256" s="208">
        <f>SUMIF('12'!$C$10:$C$29,$C256,'12'!$E$10:$E$29)*'12'!$E$3</f>
        <v>0</v>
      </c>
      <c r="S256" s="208">
        <f>SUMIF('13'!$C$10:$C$29,$C256,'13'!$E$10:$E$29)*'13'!$E$3</f>
        <v>0</v>
      </c>
      <c r="T256" s="208">
        <f>SUMIF('14'!$C$10:$C$29,$C256,'14'!$E$10:$E$29)*'14'!$E$3</f>
        <v>0</v>
      </c>
      <c r="U256" s="208">
        <f>SUMIF('15'!$C$10:$C$29,$C256,'15'!$E$10:$E$29)*'15'!$E$3</f>
        <v>0</v>
      </c>
      <c r="V256" s="208">
        <f>SUMIF('16'!$C$10:$C$29,$C256,'16'!$E$29:$E256)*'16'!$E$3</f>
        <v>0</v>
      </c>
      <c r="W256" s="208">
        <f>SUMIF('17'!$C$10:$C$29,$C256,'17'!$E$10:$E$29)*'17'!$E$3</f>
        <v>0</v>
      </c>
      <c r="X256" s="208">
        <f>SUMIF('18'!$C$10:$C$29,$C256,'18'!$E$10:$E$29)*'18'!$E$3</f>
        <v>0</v>
      </c>
      <c r="Y256" s="208">
        <f>SUMIF('19'!$C$10:$C$28,$C256,'19'!$E$10:$E$28)*'19'!$E$3</f>
        <v>0</v>
      </c>
      <c r="Z256" s="208">
        <f>SUMIF('20'!$C$10:$C$29,$C256,'20'!$E$10:$E$29)*'20'!$E$3</f>
        <v>0</v>
      </c>
      <c r="AA256" s="208">
        <f>SUMIF('21'!$C$10:$C$29,$C256,'21'!$E$10:$E$29)*'21'!$E$3</f>
        <v>0</v>
      </c>
    </row>
    <row r="257" spans="3:27" ht="15" hidden="1">
      <c r="C257" s="207" t="s">
        <v>684</v>
      </c>
      <c r="D257" s="207" t="s">
        <v>685</v>
      </c>
      <c r="F257" s="336">
        <f t="shared" si="4"/>
        <v>0</v>
      </c>
      <c r="G257" s="208">
        <f>SUMIF('01'!$C$10:$C$29,$C257,'01'!$E$10:$E$29)*'01'!$E$3</f>
        <v>0</v>
      </c>
      <c r="H257" s="208">
        <f>SUMIF('02'!$C$10:$C$28,$C257,'02'!$E$10:$E$28)*'02'!$E$3</f>
        <v>0</v>
      </c>
      <c r="I257" s="208">
        <f>SUMIF('03'!$C$10:$C$29,$C257,'03'!$E$10:$E$29)*'03'!$E$3</f>
        <v>0</v>
      </c>
      <c r="J257" s="208">
        <f>SUMIF('04'!$C$10:$C$26,$C257,'04'!$E$10:$E$26)*'04'!$E$3</f>
        <v>0</v>
      </c>
      <c r="K257" s="208">
        <f>SUMIF('05'!$C$10:$C$29,$C257,'05'!$E$10:$E$29)*'05'!$E$3</f>
        <v>0</v>
      </c>
      <c r="L257" s="208">
        <f>SUMIF('06'!$C$10:$C$29,$C257,'06'!$E$10:$E$29)*'06'!$E$3</f>
        <v>0</v>
      </c>
      <c r="M257" s="208">
        <f>SUMIF('07'!$C$10:$C$26,$C257,'07'!$E$10:$E$26)*'07'!$E$3</f>
        <v>0</v>
      </c>
      <c r="N257" s="208">
        <f>SUMIF('08'!$C$10:$C$29,$C257,'08'!$E$10:$E$29)*'08'!$E$3</f>
        <v>0</v>
      </c>
      <c r="O257" s="208">
        <f>SUMIF('09'!$C$10:$C$29,$C257,'09'!$E$10:$E$29)*'09'!$E$3</f>
        <v>0</v>
      </c>
      <c r="P257" s="208">
        <f>SUMIF('10'!$C$10:$C$29,$C257,'10'!$E$10:$E$29)*'10'!$E$3</f>
        <v>0</v>
      </c>
      <c r="Q257" s="208">
        <f>SUMIF('11'!$C$10:$C$39,$C257,'11'!$E$10:$E$39)*'11'!$E$3</f>
        <v>0</v>
      </c>
      <c r="R257" s="208">
        <f>SUMIF('12'!$C$10:$C$29,$C257,'12'!$E$10:$E$29)*'12'!$E$3</f>
        <v>0</v>
      </c>
      <c r="S257" s="208">
        <f>SUMIF('13'!$C$10:$C$29,$C257,'13'!$E$10:$E$29)*'13'!$E$3</f>
        <v>0</v>
      </c>
      <c r="T257" s="208">
        <f>SUMIF('14'!$C$10:$C$29,$C257,'14'!$E$10:$E$29)*'14'!$E$3</f>
        <v>0</v>
      </c>
      <c r="U257" s="208">
        <f>SUMIF('15'!$C$10:$C$29,$C257,'15'!$E$10:$E$29)*'15'!$E$3</f>
        <v>0</v>
      </c>
      <c r="V257" s="208">
        <f>SUMIF('16'!$C$10:$C$29,$C257,'16'!$E$29:$E257)*'16'!$E$3</f>
        <v>0</v>
      </c>
      <c r="W257" s="208">
        <f>SUMIF('17'!$C$10:$C$29,$C257,'17'!$E$10:$E$29)*'17'!$E$3</f>
        <v>0</v>
      </c>
      <c r="X257" s="208">
        <f>SUMIF('18'!$C$10:$C$29,$C257,'18'!$E$10:$E$29)*'18'!$E$3</f>
        <v>0</v>
      </c>
      <c r="Y257" s="208">
        <f>SUMIF('19'!$C$10:$C$28,$C257,'19'!$E$10:$E$28)*'19'!$E$3</f>
        <v>0</v>
      </c>
      <c r="Z257" s="208">
        <f>SUMIF('20'!$C$10:$C$29,$C257,'20'!$E$10:$E$29)*'20'!$E$3</f>
        <v>0</v>
      </c>
      <c r="AA257" s="208">
        <f>SUMIF('21'!$C$10:$C$29,$C257,'21'!$E$10:$E$29)*'21'!$E$3</f>
        <v>0</v>
      </c>
    </row>
    <row r="258" spans="3:27" ht="15" hidden="1">
      <c r="C258" s="207" t="s">
        <v>686</v>
      </c>
      <c r="D258" s="207" t="s">
        <v>687</v>
      </c>
      <c r="F258" s="336">
        <f t="shared" si="4"/>
        <v>0</v>
      </c>
      <c r="G258" s="208">
        <f>SUMIF('01'!$C$10:$C$29,$C258,'01'!$E$10:$E$29)*'01'!$E$3</f>
        <v>0</v>
      </c>
      <c r="H258" s="208">
        <f>SUMIF('02'!$C$10:$C$28,$C258,'02'!$E$10:$E$28)*'02'!$E$3</f>
        <v>0</v>
      </c>
      <c r="I258" s="208">
        <f>SUMIF('03'!$C$10:$C$29,$C258,'03'!$E$10:$E$29)*'03'!$E$3</f>
        <v>0</v>
      </c>
      <c r="J258" s="208">
        <f>SUMIF('04'!$C$10:$C$26,$C258,'04'!$E$10:$E$26)*'04'!$E$3</f>
        <v>0</v>
      </c>
      <c r="K258" s="208">
        <f>SUMIF('05'!$C$10:$C$29,$C258,'05'!$E$10:$E$29)*'05'!$E$3</f>
        <v>0</v>
      </c>
      <c r="L258" s="208">
        <f>SUMIF('06'!$C$10:$C$29,$C258,'06'!$E$10:$E$29)*'06'!$E$3</f>
        <v>0</v>
      </c>
      <c r="M258" s="208">
        <f>SUMIF('07'!$C$10:$C$26,$C258,'07'!$E$10:$E$26)*'07'!$E$3</f>
        <v>0</v>
      </c>
      <c r="N258" s="208">
        <f>SUMIF('08'!$C$10:$C$29,$C258,'08'!$E$10:$E$29)*'08'!$E$3</f>
        <v>0</v>
      </c>
      <c r="O258" s="208">
        <f>SUMIF('09'!$C$10:$C$29,$C258,'09'!$E$10:$E$29)*'09'!$E$3</f>
        <v>0</v>
      </c>
      <c r="P258" s="208">
        <f>SUMIF('10'!$C$10:$C$29,$C258,'10'!$E$10:$E$29)*'10'!$E$3</f>
        <v>0</v>
      </c>
      <c r="Q258" s="208">
        <f>SUMIF('11'!$C$10:$C$39,$C258,'11'!$E$10:$E$39)*'11'!$E$3</f>
        <v>0</v>
      </c>
      <c r="R258" s="208">
        <f>SUMIF('12'!$C$10:$C$29,$C258,'12'!$E$10:$E$29)*'12'!$E$3</f>
        <v>0</v>
      </c>
      <c r="S258" s="208">
        <f>SUMIF('13'!$C$10:$C$29,$C258,'13'!$E$10:$E$29)*'13'!$E$3</f>
        <v>0</v>
      </c>
      <c r="T258" s="208">
        <f>SUMIF('14'!$C$10:$C$29,$C258,'14'!$E$10:$E$29)*'14'!$E$3</f>
        <v>0</v>
      </c>
      <c r="U258" s="208">
        <f>SUMIF('15'!$C$10:$C$29,$C258,'15'!$E$10:$E$29)*'15'!$E$3</f>
        <v>0</v>
      </c>
      <c r="V258" s="208">
        <f>SUMIF('16'!$C$10:$C$29,$C258,'16'!$E$29:$E258)*'16'!$E$3</f>
        <v>0</v>
      </c>
      <c r="W258" s="208">
        <f>SUMIF('17'!$C$10:$C$29,$C258,'17'!$E$10:$E$29)*'17'!$E$3</f>
        <v>0</v>
      </c>
      <c r="X258" s="208">
        <f>SUMIF('18'!$C$10:$C$29,$C258,'18'!$E$10:$E$29)*'18'!$E$3</f>
        <v>0</v>
      </c>
      <c r="Y258" s="208">
        <f>SUMIF('19'!$C$10:$C$28,$C258,'19'!$E$10:$E$28)*'19'!$E$3</f>
        <v>0</v>
      </c>
      <c r="Z258" s="208">
        <f>SUMIF('20'!$C$10:$C$29,$C258,'20'!$E$10:$E$29)*'20'!$E$3</f>
        <v>0</v>
      </c>
      <c r="AA258" s="208">
        <f>SUMIF('21'!$C$10:$C$29,$C258,'21'!$E$10:$E$29)*'21'!$E$3</f>
        <v>0</v>
      </c>
    </row>
    <row r="259" spans="3:27" ht="15" hidden="1">
      <c r="C259" s="207" t="s">
        <v>688</v>
      </c>
      <c r="D259" s="207" t="s">
        <v>689</v>
      </c>
      <c r="F259" s="336">
        <f t="shared" si="4"/>
        <v>0</v>
      </c>
      <c r="G259" s="208">
        <f>SUMIF('01'!$C$10:$C$29,$C259,'01'!$E$10:$E$29)*'01'!$E$3</f>
        <v>0</v>
      </c>
      <c r="H259" s="208">
        <f>SUMIF('02'!$C$10:$C$28,$C259,'02'!$E$10:$E$28)*'02'!$E$3</f>
        <v>0</v>
      </c>
      <c r="I259" s="208">
        <f>SUMIF('03'!$C$10:$C$29,$C259,'03'!$E$10:$E$29)*'03'!$E$3</f>
        <v>0</v>
      </c>
      <c r="J259" s="208">
        <f>SUMIF('04'!$C$10:$C$26,$C259,'04'!$E$10:$E$26)*'04'!$E$3</f>
        <v>0</v>
      </c>
      <c r="K259" s="208">
        <f>SUMIF('05'!$C$10:$C$29,$C259,'05'!$E$10:$E$29)*'05'!$E$3</f>
        <v>0</v>
      </c>
      <c r="L259" s="208">
        <f>SUMIF('06'!$C$10:$C$29,$C259,'06'!$E$10:$E$29)*'06'!$E$3</f>
        <v>0</v>
      </c>
      <c r="M259" s="208">
        <f>SUMIF('07'!$C$10:$C$26,$C259,'07'!$E$10:$E$26)*'07'!$E$3</f>
        <v>0</v>
      </c>
      <c r="N259" s="208">
        <f>SUMIF('08'!$C$10:$C$29,$C259,'08'!$E$10:$E$29)*'08'!$E$3</f>
        <v>0</v>
      </c>
      <c r="O259" s="208">
        <f>SUMIF('09'!$C$10:$C$29,$C259,'09'!$E$10:$E$29)*'09'!$E$3</f>
        <v>0</v>
      </c>
      <c r="P259" s="208">
        <f>SUMIF('10'!$C$10:$C$29,$C259,'10'!$E$10:$E$29)*'10'!$E$3</f>
        <v>0</v>
      </c>
      <c r="Q259" s="208">
        <f>SUMIF('11'!$C$10:$C$39,$C259,'11'!$E$10:$E$39)*'11'!$E$3</f>
        <v>0</v>
      </c>
      <c r="R259" s="208">
        <f>SUMIF('12'!$C$10:$C$29,$C259,'12'!$E$10:$E$29)*'12'!$E$3</f>
        <v>0</v>
      </c>
      <c r="S259" s="208">
        <f>SUMIF('13'!$C$10:$C$29,$C259,'13'!$E$10:$E$29)*'13'!$E$3</f>
        <v>0</v>
      </c>
      <c r="T259" s="208">
        <f>SUMIF('14'!$C$10:$C$29,$C259,'14'!$E$10:$E$29)*'14'!$E$3</f>
        <v>0</v>
      </c>
      <c r="U259" s="208">
        <f>SUMIF('15'!$C$10:$C$29,$C259,'15'!$E$10:$E$29)*'15'!$E$3</f>
        <v>0</v>
      </c>
      <c r="V259" s="208">
        <f>SUMIF('16'!$C$10:$C$29,$C259,'16'!$E$29:$E259)*'16'!$E$3</f>
        <v>0</v>
      </c>
      <c r="W259" s="208">
        <f>SUMIF('17'!$C$10:$C$29,$C259,'17'!$E$10:$E$29)*'17'!$E$3</f>
        <v>0</v>
      </c>
      <c r="X259" s="208">
        <f>SUMIF('18'!$C$10:$C$29,$C259,'18'!$E$10:$E$29)*'18'!$E$3</f>
        <v>0</v>
      </c>
      <c r="Y259" s="208">
        <f>SUMIF('19'!$C$10:$C$28,$C259,'19'!$E$10:$E$28)*'19'!$E$3</f>
        <v>0</v>
      </c>
      <c r="Z259" s="208">
        <f>SUMIF('20'!$C$10:$C$29,$C259,'20'!$E$10:$E$29)*'20'!$E$3</f>
        <v>0</v>
      </c>
      <c r="AA259" s="208">
        <f>SUMIF('21'!$C$10:$C$29,$C259,'21'!$E$10:$E$29)*'21'!$E$3</f>
        <v>0</v>
      </c>
    </row>
    <row r="260" spans="3:27" ht="15" hidden="1">
      <c r="C260" s="207" t="s">
        <v>690</v>
      </c>
      <c r="D260" s="207" t="s">
        <v>691</v>
      </c>
      <c r="F260" s="336">
        <f t="shared" si="4"/>
        <v>0</v>
      </c>
      <c r="G260" s="208">
        <f>SUMIF('01'!$C$10:$C$29,$C260,'01'!$E$10:$E$29)*'01'!$E$3</f>
        <v>0</v>
      </c>
      <c r="H260" s="208">
        <f>SUMIF('02'!$C$10:$C$28,$C260,'02'!$E$10:$E$28)*'02'!$E$3</f>
        <v>0</v>
      </c>
      <c r="I260" s="208">
        <f>SUMIF('03'!$C$10:$C$29,$C260,'03'!$E$10:$E$29)*'03'!$E$3</f>
        <v>0</v>
      </c>
      <c r="J260" s="208">
        <f>SUMIF('04'!$C$10:$C$26,$C260,'04'!$E$10:$E$26)*'04'!$E$3</f>
        <v>0</v>
      </c>
      <c r="K260" s="208">
        <f>SUMIF('05'!$C$10:$C$29,$C260,'05'!$E$10:$E$29)*'05'!$E$3</f>
        <v>0</v>
      </c>
      <c r="L260" s="208">
        <f>SUMIF('06'!$C$10:$C$29,$C260,'06'!$E$10:$E$29)*'06'!$E$3</f>
        <v>0</v>
      </c>
      <c r="M260" s="208">
        <f>SUMIF('07'!$C$10:$C$26,$C260,'07'!$E$10:$E$26)*'07'!$E$3</f>
        <v>0</v>
      </c>
      <c r="N260" s="208">
        <f>SUMIF('08'!$C$10:$C$29,$C260,'08'!$E$10:$E$29)*'08'!$E$3</f>
        <v>0</v>
      </c>
      <c r="O260" s="208">
        <f>SUMIF('09'!$C$10:$C$29,$C260,'09'!$E$10:$E$29)*'09'!$E$3</f>
        <v>0</v>
      </c>
      <c r="P260" s="208">
        <f>SUMIF('10'!$C$10:$C$29,$C260,'10'!$E$10:$E$29)*'10'!$E$3</f>
        <v>0</v>
      </c>
      <c r="Q260" s="208">
        <f>SUMIF('11'!$C$10:$C$39,$C260,'11'!$E$10:$E$39)*'11'!$E$3</f>
        <v>0</v>
      </c>
      <c r="R260" s="208">
        <f>SUMIF('12'!$C$10:$C$29,$C260,'12'!$E$10:$E$29)*'12'!$E$3</f>
        <v>0</v>
      </c>
      <c r="S260" s="208">
        <f>SUMIF('13'!$C$10:$C$29,$C260,'13'!$E$10:$E$29)*'13'!$E$3</f>
        <v>0</v>
      </c>
      <c r="T260" s="208">
        <f>SUMIF('14'!$C$10:$C$29,$C260,'14'!$E$10:$E$29)*'14'!$E$3</f>
        <v>0</v>
      </c>
      <c r="U260" s="208">
        <f>SUMIF('15'!$C$10:$C$29,$C260,'15'!$E$10:$E$29)*'15'!$E$3</f>
        <v>0</v>
      </c>
      <c r="V260" s="208">
        <f>SUMIF('16'!$C$10:$C$29,$C260,'16'!$E$29:$E260)*'16'!$E$3</f>
        <v>0</v>
      </c>
      <c r="W260" s="208">
        <f>SUMIF('17'!$C$10:$C$29,$C260,'17'!$E$10:$E$29)*'17'!$E$3</f>
        <v>0</v>
      </c>
      <c r="X260" s="208">
        <f>SUMIF('18'!$C$10:$C$29,$C260,'18'!$E$10:$E$29)*'18'!$E$3</f>
        <v>0</v>
      </c>
      <c r="Y260" s="208">
        <f>SUMIF('19'!$C$10:$C$28,$C260,'19'!$E$10:$E$28)*'19'!$E$3</f>
        <v>0</v>
      </c>
      <c r="Z260" s="208">
        <f>SUMIF('20'!$C$10:$C$29,$C260,'20'!$E$10:$E$29)*'20'!$E$3</f>
        <v>0</v>
      </c>
      <c r="AA260" s="208">
        <f>SUMIF('21'!$C$10:$C$29,$C260,'21'!$E$10:$E$29)*'21'!$E$3</f>
        <v>0</v>
      </c>
    </row>
    <row r="261" spans="3:27" ht="15" hidden="1">
      <c r="C261" s="207" t="s">
        <v>692</v>
      </c>
      <c r="D261" s="207" t="s">
        <v>693</v>
      </c>
      <c r="F261" s="336">
        <f t="shared" si="4"/>
        <v>0</v>
      </c>
      <c r="G261" s="208">
        <f>SUMIF('01'!$C$10:$C$29,$C261,'01'!$E$10:$E$29)*'01'!$E$3</f>
        <v>0</v>
      </c>
      <c r="H261" s="208">
        <f>SUMIF('02'!$C$10:$C$28,$C261,'02'!$E$10:$E$28)*'02'!$E$3</f>
        <v>0</v>
      </c>
      <c r="I261" s="208">
        <f>SUMIF('03'!$C$10:$C$29,$C261,'03'!$E$10:$E$29)*'03'!$E$3</f>
        <v>0</v>
      </c>
      <c r="J261" s="208">
        <f>SUMIF('04'!$C$10:$C$26,$C261,'04'!$E$10:$E$26)*'04'!$E$3</f>
        <v>0</v>
      </c>
      <c r="K261" s="208">
        <f>SUMIF('05'!$C$10:$C$29,$C261,'05'!$E$10:$E$29)*'05'!$E$3</f>
        <v>0</v>
      </c>
      <c r="L261" s="208">
        <f>SUMIF('06'!$C$10:$C$29,$C261,'06'!$E$10:$E$29)*'06'!$E$3</f>
        <v>0</v>
      </c>
      <c r="M261" s="208">
        <f>SUMIF('07'!$C$10:$C$26,$C261,'07'!$E$10:$E$26)*'07'!$E$3</f>
        <v>0</v>
      </c>
      <c r="N261" s="208">
        <f>SUMIF('08'!$C$10:$C$29,$C261,'08'!$E$10:$E$29)*'08'!$E$3</f>
        <v>0</v>
      </c>
      <c r="O261" s="208">
        <f>SUMIF('09'!$C$10:$C$29,$C261,'09'!$E$10:$E$29)*'09'!$E$3</f>
        <v>0</v>
      </c>
      <c r="P261" s="208">
        <f>SUMIF('10'!$C$10:$C$29,$C261,'10'!$E$10:$E$29)*'10'!$E$3</f>
        <v>0</v>
      </c>
      <c r="Q261" s="208">
        <f>SUMIF('11'!$C$10:$C$39,$C261,'11'!$E$10:$E$39)*'11'!$E$3</f>
        <v>0</v>
      </c>
      <c r="R261" s="208">
        <f>SUMIF('12'!$C$10:$C$29,$C261,'12'!$E$10:$E$29)*'12'!$E$3</f>
        <v>0</v>
      </c>
      <c r="S261" s="208">
        <f>SUMIF('13'!$C$10:$C$29,$C261,'13'!$E$10:$E$29)*'13'!$E$3</f>
        <v>0</v>
      </c>
      <c r="T261" s="208">
        <f>SUMIF('14'!$C$10:$C$29,$C261,'14'!$E$10:$E$29)*'14'!$E$3</f>
        <v>0</v>
      </c>
      <c r="U261" s="208">
        <f>SUMIF('15'!$C$10:$C$29,$C261,'15'!$E$10:$E$29)*'15'!$E$3</f>
        <v>0</v>
      </c>
      <c r="V261" s="208">
        <f>SUMIF('16'!$C$10:$C$29,$C261,'16'!$E$29:$E261)*'16'!$E$3</f>
        <v>0</v>
      </c>
      <c r="W261" s="208">
        <f>SUMIF('17'!$C$10:$C$29,$C261,'17'!$E$10:$E$29)*'17'!$E$3</f>
        <v>0</v>
      </c>
      <c r="X261" s="208">
        <f>SUMIF('18'!$C$10:$C$29,$C261,'18'!$E$10:$E$29)*'18'!$E$3</f>
        <v>0</v>
      </c>
      <c r="Y261" s="208">
        <f>SUMIF('19'!$C$10:$C$28,$C261,'19'!$E$10:$E$28)*'19'!$E$3</f>
        <v>0</v>
      </c>
      <c r="Z261" s="208">
        <f>SUMIF('20'!$C$10:$C$29,$C261,'20'!$E$10:$E$29)*'20'!$E$3</f>
        <v>0</v>
      </c>
      <c r="AA261" s="208">
        <f>SUMIF('21'!$C$10:$C$29,$C261,'21'!$E$10:$E$29)*'21'!$E$3</f>
        <v>0</v>
      </c>
    </row>
    <row r="262" spans="3:27" ht="15" hidden="1">
      <c r="C262" s="207" t="s">
        <v>694</v>
      </c>
      <c r="D262" s="207" t="s">
        <v>695</v>
      </c>
      <c r="F262" s="336">
        <f t="shared" si="4"/>
        <v>0</v>
      </c>
      <c r="G262" s="208">
        <f>SUMIF('01'!$C$10:$C$29,$C262,'01'!$E$10:$E$29)*'01'!$E$3</f>
        <v>0</v>
      </c>
      <c r="H262" s="208">
        <f>SUMIF('02'!$C$10:$C$28,$C262,'02'!$E$10:$E$28)*'02'!$E$3</f>
        <v>0</v>
      </c>
      <c r="I262" s="208">
        <f>SUMIF('03'!$C$10:$C$29,$C262,'03'!$E$10:$E$29)*'03'!$E$3</f>
        <v>0</v>
      </c>
      <c r="J262" s="208">
        <f>SUMIF('04'!$C$10:$C$26,$C262,'04'!$E$10:$E$26)*'04'!$E$3</f>
        <v>0</v>
      </c>
      <c r="K262" s="208">
        <f>SUMIF('05'!$C$10:$C$29,$C262,'05'!$E$10:$E$29)*'05'!$E$3</f>
        <v>0</v>
      </c>
      <c r="L262" s="208">
        <f>SUMIF('06'!$C$10:$C$29,$C262,'06'!$E$10:$E$29)*'06'!$E$3</f>
        <v>0</v>
      </c>
      <c r="M262" s="208">
        <f>SUMIF('07'!$C$10:$C$26,$C262,'07'!$E$10:$E$26)*'07'!$E$3</f>
        <v>0</v>
      </c>
      <c r="N262" s="208">
        <f>SUMIF('08'!$C$10:$C$29,$C262,'08'!$E$10:$E$29)*'08'!$E$3</f>
        <v>0</v>
      </c>
      <c r="O262" s="208">
        <f>SUMIF('09'!$C$10:$C$29,$C262,'09'!$E$10:$E$29)*'09'!$E$3</f>
        <v>0</v>
      </c>
      <c r="P262" s="208">
        <f>SUMIF('10'!$C$10:$C$29,$C262,'10'!$E$10:$E$29)*'10'!$E$3</f>
        <v>0</v>
      </c>
      <c r="Q262" s="208">
        <f>SUMIF('11'!$C$10:$C$39,$C262,'11'!$E$10:$E$39)*'11'!$E$3</f>
        <v>0</v>
      </c>
      <c r="R262" s="208">
        <f>SUMIF('12'!$C$10:$C$29,$C262,'12'!$E$10:$E$29)*'12'!$E$3</f>
        <v>0</v>
      </c>
      <c r="S262" s="208">
        <f>SUMIF('13'!$C$10:$C$29,$C262,'13'!$E$10:$E$29)*'13'!$E$3</f>
        <v>0</v>
      </c>
      <c r="T262" s="208">
        <f>SUMIF('14'!$C$10:$C$29,$C262,'14'!$E$10:$E$29)*'14'!$E$3</f>
        <v>0</v>
      </c>
      <c r="U262" s="208">
        <f>SUMIF('15'!$C$10:$C$29,$C262,'15'!$E$10:$E$29)*'15'!$E$3</f>
        <v>0</v>
      </c>
      <c r="V262" s="208">
        <f>SUMIF('16'!$C$10:$C$29,$C262,'16'!$E$29:$E262)*'16'!$E$3</f>
        <v>0</v>
      </c>
      <c r="W262" s="208">
        <f>SUMIF('17'!$C$10:$C$29,$C262,'17'!$E$10:$E$29)*'17'!$E$3</f>
        <v>0</v>
      </c>
      <c r="X262" s="208">
        <f>SUMIF('18'!$C$10:$C$29,$C262,'18'!$E$10:$E$29)*'18'!$E$3</f>
        <v>0</v>
      </c>
      <c r="Y262" s="208">
        <f>SUMIF('19'!$C$10:$C$28,$C262,'19'!$E$10:$E$28)*'19'!$E$3</f>
        <v>0</v>
      </c>
      <c r="Z262" s="208">
        <f>SUMIF('20'!$C$10:$C$29,$C262,'20'!$E$10:$E$29)*'20'!$E$3</f>
        <v>0</v>
      </c>
      <c r="AA262" s="208">
        <f>SUMIF('21'!$C$10:$C$29,$C262,'21'!$E$10:$E$29)*'21'!$E$3</f>
        <v>0</v>
      </c>
    </row>
    <row r="263" spans="3:27" ht="15" hidden="1">
      <c r="C263" s="207" t="s">
        <v>696</v>
      </c>
      <c r="D263" s="207" t="s">
        <v>697</v>
      </c>
      <c r="F263" s="336">
        <f t="shared" si="4"/>
        <v>0</v>
      </c>
      <c r="G263" s="208">
        <f>SUMIF('01'!$C$10:$C$29,$C263,'01'!$E$10:$E$29)*'01'!$E$3</f>
        <v>0</v>
      </c>
      <c r="H263" s="208">
        <f>SUMIF('02'!$C$10:$C$28,$C263,'02'!$E$10:$E$28)*'02'!$E$3</f>
        <v>0</v>
      </c>
      <c r="I263" s="208">
        <f>SUMIF('03'!$C$10:$C$29,$C263,'03'!$E$10:$E$29)*'03'!$E$3</f>
        <v>0</v>
      </c>
      <c r="J263" s="208">
        <f>SUMIF('04'!$C$10:$C$26,$C263,'04'!$E$10:$E$26)*'04'!$E$3</f>
        <v>0</v>
      </c>
      <c r="K263" s="208">
        <f>SUMIF('05'!$C$10:$C$29,$C263,'05'!$E$10:$E$29)*'05'!$E$3</f>
        <v>0</v>
      </c>
      <c r="L263" s="208">
        <f>SUMIF('06'!$C$10:$C$29,$C263,'06'!$E$10:$E$29)*'06'!$E$3</f>
        <v>0</v>
      </c>
      <c r="M263" s="208">
        <f>SUMIF('07'!$C$10:$C$26,$C263,'07'!$E$10:$E$26)*'07'!$E$3</f>
        <v>0</v>
      </c>
      <c r="N263" s="208">
        <f>SUMIF('08'!$C$10:$C$29,$C263,'08'!$E$10:$E$29)*'08'!$E$3</f>
        <v>0</v>
      </c>
      <c r="O263" s="208">
        <f>SUMIF('09'!$C$10:$C$29,$C263,'09'!$E$10:$E$29)*'09'!$E$3</f>
        <v>0</v>
      </c>
      <c r="P263" s="208">
        <f>SUMIF('10'!$C$10:$C$29,$C263,'10'!$E$10:$E$29)*'10'!$E$3</f>
        <v>0</v>
      </c>
      <c r="Q263" s="208">
        <f>SUMIF('11'!$C$10:$C$39,$C263,'11'!$E$10:$E$39)*'11'!$E$3</f>
        <v>0</v>
      </c>
      <c r="R263" s="208">
        <f>SUMIF('12'!$C$10:$C$29,$C263,'12'!$E$10:$E$29)*'12'!$E$3</f>
        <v>0</v>
      </c>
      <c r="S263" s="208">
        <f>SUMIF('13'!$C$10:$C$29,$C263,'13'!$E$10:$E$29)*'13'!$E$3</f>
        <v>0</v>
      </c>
      <c r="T263" s="208">
        <f>SUMIF('14'!$C$10:$C$29,$C263,'14'!$E$10:$E$29)*'14'!$E$3</f>
        <v>0</v>
      </c>
      <c r="U263" s="208">
        <f>SUMIF('15'!$C$10:$C$29,$C263,'15'!$E$10:$E$29)*'15'!$E$3</f>
        <v>0</v>
      </c>
      <c r="V263" s="208">
        <f>SUMIF('16'!$C$10:$C$29,$C263,'16'!$E$29:$E263)*'16'!$E$3</f>
        <v>0</v>
      </c>
      <c r="W263" s="208">
        <f>SUMIF('17'!$C$10:$C$29,$C263,'17'!$E$10:$E$29)*'17'!$E$3</f>
        <v>0</v>
      </c>
      <c r="X263" s="208">
        <f>SUMIF('18'!$C$10:$C$29,$C263,'18'!$E$10:$E$29)*'18'!$E$3</f>
        <v>0</v>
      </c>
      <c r="Y263" s="208">
        <f>SUMIF('19'!$C$10:$C$28,$C263,'19'!$E$10:$E$28)*'19'!$E$3</f>
        <v>0</v>
      </c>
      <c r="Z263" s="208">
        <f>SUMIF('20'!$C$10:$C$29,$C263,'20'!$E$10:$E$29)*'20'!$E$3</f>
        <v>0</v>
      </c>
      <c r="AA263" s="208">
        <f>SUMIF('21'!$C$10:$C$29,$C263,'21'!$E$10:$E$29)*'21'!$E$3</f>
        <v>0</v>
      </c>
    </row>
    <row r="264" spans="3:27" ht="15" hidden="1">
      <c r="C264" s="207" t="s">
        <v>698</v>
      </c>
      <c r="D264" s="207" t="s">
        <v>699</v>
      </c>
      <c r="F264" s="336">
        <f t="shared" si="4"/>
        <v>0</v>
      </c>
      <c r="G264" s="208">
        <f>SUMIF('01'!$C$10:$C$29,$C264,'01'!$E$10:$E$29)*'01'!$E$3</f>
        <v>0</v>
      </c>
      <c r="H264" s="208">
        <f>SUMIF('02'!$C$10:$C$28,$C264,'02'!$E$10:$E$28)*'02'!$E$3</f>
        <v>0</v>
      </c>
      <c r="I264" s="208">
        <f>SUMIF('03'!$C$10:$C$29,$C264,'03'!$E$10:$E$29)*'03'!$E$3</f>
        <v>0</v>
      </c>
      <c r="J264" s="208">
        <f>SUMIF('04'!$C$10:$C$26,$C264,'04'!$E$10:$E$26)*'04'!$E$3</f>
        <v>0</v>
      </c>
      <c r="K264" s="208">
        <f>SUMIF('05'!$C$10:$C$29,$C264,'05'!$E$10:$E$29)*'05'!$E$3</f>
        <v>0</v>
      </c>
      <c r="L264" s="208">
        <f>SUMIF('06'!$C$10:$C$29,$C264,'06'!$E$10:$E$29)*'06'!$E$3</f>
        <v>0</v>
      </c>
      <c r="M264" s="208">
        <f>SUMIF('07'!$C$10:$C$26,$C264,'07'!$E$10:$E$26)*'07'!$E$3</f>
        <v>0</v>
      </c>
      <c r="N264" s="208">
        <f>SUMIF('08'!$C$10:$C$29,$C264,'08'!$E$10:$E$29)*'08'!$E$3</f>
        <v>0</v>
      </c>
      <c r="O264" s="208">
        <f>SUMIF('09'!$C$10:$C$29,$C264,'09'!$E$10:$E$29)*'09'!$E$3</f>
        <v>0</v>
      </c>
      <c r="P264" s="208">
        <f>SUMIF('10'!$C$10:$C$29,$C264,'10'!$E$10:$E$29)*'10'!$E$3</f>
        <v>0</v>
      </c>
      <c r="Q264" s="208">
        <f>SUMIF('11'!$C$10:$C$39,$C264,'11'!$E$10:$E$39)*'11'!$E$3</f>
        <v>0</v>
      </c>
      <c r="R264" s="208">
        <f>SUMIF('12'!$C$10:$C$29,$C264,'12'!$E$10:$E$29)*'12'!$E$3</f>
        <v>0</v>
      </c>
      <c r="S264" s="208">
        <f>SUMIF('13'!$C$10:$C$29,$C264,'13'!$E$10:$E$29)*'13'!$E$3</f>
        <v>0</v>
      </c>
      <c r="T264" s="208">
        <f>SUMIF('14'!$C$10:$C$29,$C264,'14'!$E$10:$E$29)*'14'!$E$3</f>
        <v>0</v>
      </c>
      <c r="U264" s="208">
        <f>SUMIF('15'!$C$10:$C$29,$C264,'15'!$E$10:$E$29)*'15'!$E$3</f>
        <v>0</v>
      </c>
      <c r="V264" s="208">
        <f>SUMIF('16'!$C$10:$C$29,$C264,'16'!$E$29:$E264)*'16'!$E$3</f>
        <v>0</v>
      </c>
      <c r="W264" s="208">
        <f>SUMIF('17'!$C$10:$C$29,$C264,'17'!$E$10:$E$29)*'17'!$E$3</f>
        <v>0</v>
      </c>
      <c r="X264" s="208">
        <f>SUMIF('18'!$C$10:$C$29,$C264,'18'!$E$10:$E$29)*'18'!$E$3</f>
        <v>0</v>
      </c>
      <c r="Y264" s="208">
        <f>SUMIF('19'!$C$10:$C$28,$C264,'19'!$E$10:$E$28)*'19'!$E$3</f>
        <v>0</v>
      </c>
      <c r="Z264" s="208">
        <f>SUMIF('20'!$C$10:$C$29,$C264,'20'!$E$10:$E$29)*'20'!$E$3</f>
        <v>0</v>
      </c>
      <c r="AA264" s="208">
        <f>SUMIF('21'!$C$10:$C$29,$C264,'21'!$E$10:$E$29)*'21'!$E$3</f>
        <v>0</v>
      </c>
    </row>
    <row r="265" spans="3:27" ht="15" hidden="1">
      <c r="C265" s="207" t="s">
        <v>700</v>
      </c>
      <c r="D265" s="207" t="s">
        <v>701</v>
      </c>
      <c r="F265" s="336">
        <f t="shared" si="4"/>
        <v>0</v>
      </c>
      <c r="G265" s="208">
        <f>SUMIF('01'!$C$10:$C$29,$C265,'01'!$E$10:$E$29)*'01'!$E$3</f>
        <v>0</v>
      </c>
      <c r="H265" s="208">
        <f>SUMIF('02'!$C$10:$C$28,$C265,'02'!$E$10:$E$28)*'02'!$E$3</f>
        <v>0</v>
      </c>
      <c r="I265" s="208">
        <f>SUMIF('03'!$C$10:$C$29,$C265,'03'!$E$10:$E$29)*'03'!$E$3</f>
        <v>0</v>
      </c>
      <c r="J265" s="208">
        <f>SUMIF('04'!$C$10:$C$26,$C265,'04'!$E$10:$E$26)*'04'!$E$3</f>
        <v>0</v>
      </c>
      <c r="K265" s="208">
        <f>SUMIF('05'!$C$10:$C$29,$C265,'05'!$E$10:$E$29)*'05'!$E$3</f>
        <v>0</v>
      </c>
      <c r="L265" s="208">
        <f>SUMIF('06'!$C$10:$C$29,$C265,'06'!$E$10:$E$29)*'06'!$E$3</f>
        <v>0</v>
      </c>
      <c r="M265" s="208">
        <f>SUMIF('07'!$C$10:$C$26,$C265,'07'!$E$10:$E$26)*'07'!$E$3</f>
        <v>0</v>
      </c>
      <c r="N265" s="208">
        <f>SUMIF('08'!$C$10:$C$29,$C265,'08'!$E$10:$E$29)*'08'!$E$3</f>
        <v>0</v>
      </c>
      <c r="O265" s="208">
        <f>SUMIF('09'!$C$10:$C$29,$C265,'09'!$E$10:$E$29)*'09'!$E$3</f>
        <v>0</v>
      </c>
      <c r="P265" s="208">
        <f>SUMIF('10'!$C$10:$C$29,$C265,'10'!$E$10:$E$29)*'10'!$E$3</f>
        <v>0</v>
      </c>
      <c r="Q265" s="208">
        <f>SUMIF('11'!$C$10:$C$39,$C265,'11'!$E$10:$E$39)*'11'!$E$3</f>
        <v>0</v>
      </c>
      <c r="R265" s="208">
        <f>SUMIF('12'!$C$10:$C$29,$C265,'12'!$E$10:$E$29)*'12'!$E$3</f>
        <v>0</v>
      </c>
      <c r="S265" s="208">
        <f>SUMIF('13'!$C$10:$C$29,$C265,'13'!$E$10:$E$29)*'13'!$E$3</f>
        <v>0</v>
      </c>
      <c r="T265" s="208">
        <f>SUMIF('14'!$C$10:$C$29,$C265,'14'!$E$10:$E$29)*'14'!$E$3</f>
        <v>0</v>
      </c>
      <c r="U265" s="208">
        <f>SUMIF('15'!$C$10:$C$29,$C265,'15'!$E$10:$E$29)*'15'!$E$3</f>
        <v>0</v>
      </c>
      <c r="V265" s="208">
        <f>SUMIF('16'!$C$10:$C$29,$C265,'16'!$E$29:$E265)*'16'!$E$3</f>
        <v>0</v>
      </c>
      <c r="W265" s="208">
        <f>SUMIF('17'!$C$10:$C$29,$C265,'17'!$E$10:$E$29)*'17'!$E$3</f>
        <v>0</v>
      </c>
      <c r="X265" s="208">
        <f>SUMIF('18'!$C$10:$C$29,$C265,'18'!$E$10:$E$29)*'18'!$E$3</f>
        <v>0</v>
      </c>
      <c r="Y265" s="208">
        <f>SUMIF('19'!$C$10:$C$28,$C265,'19'!$E$10:$E$28)*'19'!$E$3</f>
        <v>0</v>
      </c>
      <c r="Z265" s="208">
        <f>SUMIF('20'!$C$10:$C$29,$C265,'20'!$E$10:$E$29)*'20'!$E$3</f>
        <v>0</v>
      </c>
      <c r="AA265" s="208">
        <f>SUMIF('21'!$C$10:$C$29,$C265,'21'!$E$10:$E$29)*'21'!$E$3</f>
        <v>0</v>
      </c>
    </row>
    <row r="266" spans="3:27" ht="15" hidden="1">
      <c r="C266" s="207" t="s">
        <v>702</v>
      </c>
      <c r="D266" s="207" t="s">
        <v>703</v>
      </c>
      <c r="F266" s="336">
        <f t="shared" si="4"/>
        <v>0</v>
      </c>
      <c r="G266" s="208">
        <f>SUMIF('01'!$C$10:$C$29,$C266,'01'!$E$10:$E$29)*'01'!$E$3</f>
        <v>0</v>
      </c>
      <c r="H266" s="208">
        <f>SUMIF('02'!$C$10:$C$28,$C266,'02'!$E$10:$E$28)*'02'!$E$3</f>
        <v>0</v>
      </c>
      <c r="I266" s="208">
        <f>SUMIF('03'!$C$10:$C$29,$C266,'03'!$E$10:$E$29)*'03'!$E$3</f>
        <v>0</v>
      </c>
      <c r="J266" s="208">
        <f>SUMIF('04'!$C$10:$C$26,$C266,'04'!$E$10:$E$26)*'04'!$E$3</f>
        <v>0</v>
      </c>
      <c r="K266" s="208">
        <f>SUMIF('05'!$C$10:$C$29,$C266,'05'!$E$10:$E$29)*'05'!$E$3</f>
        <v>0</v>
      </c>
      <c r="L266" s="208">
        <f>SUMIF('06'!$C$10:$C$29,$C266,'06'!$E$10:$E$29)*'06'!$E$3</f>
        <v>0</v>
      </c>
      <c r="M266" s="208">
        <f>SUMIF('07'!$C$10:$C$26,$C266,'07'!$E$10:$E$26)*'07'!$E$3</f>
        <v>0</v>
      </c>
      <c r="N266" s="208">
        <f>SUMIF('08'!$C$10:$C$29,$C266,'08'!$E$10:$E$29)*'08'!$E$3</f>
        <v>0</v>
      </c>
      <c r="O266" s="208">
        <f>SUMIF('09'!$C$10:$C$29,$C266,'09'!$E$10:$E$29)*'09'!$E$3</f>
        <v>0</v>
      </c>
      <c r="P266" s="208">
        <f>SUMIF('10'!$C$10:$C$29,$C266,'10'!$E$10:$E$29)*'10'!$E$3</f>
        <v>0</v>
      </c>
      <c r="Q266" s="208">
        <f>SUMIF('11'!$C$10:$C$39,$C266,'11'!$E$10:$E$39)*'11'!$E$3</f>
        <v>0</v>
      </c>
      <c r="R266" s="208">
        <f>SUMIF('12'!$C$10:$C$29,$C266,'12'!$E$10:$E$29)*'12'!$E$3</f>
        <v>0</v>
      </c>
      <c r="S266" s="208">
        <f>SUMIF('13'!$C$10:$C$29,$C266,'13'!$E$10:$E$29)*'13'!$E$3</f>
        <v>0</v>
      </c>
      <c r="T266" s="208">
        <f>SUMIF('14'!$C$10:$C$29,$C266,'14'!$E$10:$E$29)*'14'!$E$3</f>
        <v>0</v>
      </c>
      <c r="U266" s="208">
        <f>SUMIF('15'!$C$10:$C$29,$C266,'15'!$E$10:$E$29)*'15'!$E$3</f>
        <v>0</v>
      </c>
      <c r="V266" s="208">
        <f>SUMIF('16'!$C$10:$C$29,$C266,'16'!$E$29:$E266)*'16'!$E$3</f>
        <v>0</v>
      </c>
      <c r="W266" s="208">
        <f>SUMIF('17'!$C$10:$C$29,$C266,'17'!$E$10:$E$29)*'17'!$E$3</f>
        <v>0</v>
      </c>
      <c r="X266" s="208">
        <f>SUMIF('18'!$C$10:$C$29,$C266,'18'!$E$10:$E$29)*'18'!$E$3</f>
        <v>0</v>
      </c>
      <c r="Y266" s="208">
        <f>SUMIF('19'!$C$10:$C$28,$C266,'19'!$E$10:$E$28)*'19'!$E$3</f>
        <v>0</v>
      </c>
      <c r="Z266" s="208">
        <f>SUMIF('20'!$C$10:$C$29,$C266,'20'!$E$10:$E$29)*'20'!$E$3</f>
        <v>0</v>
      </c>
      <c r="AA266" s="208">
        <f>SUMIF('21'!$C$10:$C$29,$C266,'21'!$E$10:$E$29)*'21'!$E$3</f>
        <v>0</v>
      </c>
    </row>
    <row r="267" spans="3:27" ht="15" hidden="1">
      <c r="C267" s="207" t="s">
        <v>704</v>
      </c>
      <c r="D267" s="207" t="s">
        <v>705</v>
      </c>
      <c r="F267" s="336">
        <f t="shared" si="4"/>
        <v>0</v>
      </c>
      <c r="G267" s="208">
        <f>SUMIF('01'!$C$10:$C$29,$C267,'01'!$E$10:$E$29)*'01'!$E$3</f>
        <v>0</v>
      </c>
      <c r="H267" s="208">
        <f>SUMIF('02'!$C$10:$C$28,$C267,'02'!$E$10:$E$28)*'02'!$E$3</f>
        <v>0</v>
      </c>
      <c r="I267" s="208">
        <f>SUMIF('03'!$C$10:$C$29,$C267,'03'!$E$10:$E$29)*'03'!$E$3</f>
        <v>0</v>
      </c>
      <c r="J267" s="208">
        <f>SUMIF('04'!$C$10:$C$26,$C267,'04'!$E$10:$E$26)*'04'!$E$3</f>
        <v>0</v>
      </c>
      <c r="K267" s="208">
        <f>SUMIF('05'!$C$10:$C$29,$C267,'05'!$E$10:$E$29)*'05'!$E$3</f>
        <v>0</v>
      </c>
      <c r="L267" s="208">
        <f>SUMIF('06'!$C$10:$C$29,$C267,'06'!$E$10:$E$29)*'06'!$E$3</f>
        <v>0</v>
      </c>
      <c r="M267" s="208">
        <f>SUMIF('07'!$C$10:$C$26,$C267,'07'!$E$10:$E$26)*'07'!$E$3</f>
        <v>0</v>
      </c>
      <c r="N267" s="208">
        <f>SUMIF('08'!$C$10:$C$29,$C267,'08'!$E$10:$E$29)*'08'!$E$3</f>
        <v>0</v>
      </c>
      <c r="O267" s="208">
        <f>SUMIF('09'!$C$10:$C$29,$C267,'09'!$E$10:$E$29)*'09'!$E$3</f>
        <v>0</v>
      </c>
      <c r="P267" s="208">
        <f>SUMIF('10'!$C$10:$C$29,$C267,'10'!$E$10:$E$29)*'10'!$E$3</f>
        <v>0</v>
      </c>
      <c r="Q267" s="208">
        <f>SUMIF('11'!$C$10:$C$39,$C267,'11'!$E$10:$E$39)*'11'!$E$3</f>
        <v>0</v>
      </c>
      <c r="R267" s="208">
        <f>SUMIF('12'!$C$10:$C$29,$C267,'12'!$E$10:$E$29)*'12'!$E$3</f>
        <v>0</v>
      </c>
      <c r="S267" s="208">
        <f>SUMIF('13'!$C$10:$C$29,$C267,'13'!$E$10:$E$29)*'13'!$E$3</f>
        <v>0</v>
      </c>
      <c r="T267" s="208">
        <f>SUMIF('14'!$C$10:$C$29,$C267,'14'!$E$10:$E$29)*'14'!$E$3</f>
        <v>0</v>
      </c>
      <c r="U267" s="208">
        <f>SUMIF('15'!$C$10:$C$29,$C267,'15'!$E$10:$E$29)*'15'!$E$3</f>
        <v>0</v>
      </c>
      <c r="V267" s="208">
        <f>SUMIF('16'!$C$10:$C$29,$C267,'16'!$E$29:$E267)*'16'!$E$3</f>
        <v>0</v>
      </c>
      <c r="W267" s="208">
        <f>SUMIF('17'!$C$10:$C$29,$C267,'17'!$E$10:$E$29)*'17'!$E$3</f>
        <v>0</v>
      </c>
      <c r="X267" s="208">
        <f>SUMIF('18'!$C$10:$C$29,$C267,'18'!$E$10:$E$29)*'18'!$E$3</f>
        <v>0</v>
      </c>
      <c r="Y267" s="208">
        <f>SUMIF('19'!$C$10:$C$28,$C267,'19'!$E$10:$E$28)*'19'!$E$3</f>
        <v>0</v>
      </c>
      <c r="Z267" s="208">
        <f>SUMIF('20'!$C$10:$C$29,$C267,'20'!$E$10:$E$29)*'20'!$E$3</f>
        <v>0</v>
      </c>
      <c r="AA267" s="208">
        <f>SUMIF('21'!$C$10:$C$29,$C267,'21'!$E$10:$E$29)*'21'!$E$3</f>
        <v>0</v>
      </c>
    </row>
    <row r="268" spans="3:27" ht="15" hidden="1">
      <c r="C268" s="207" t="s">
        <v>706</v>
      </c>
      <c r="D268" s="207" t="s">
        <v>707</v>
      </c>
      <c r="F268" s="336">
        <f t="shared" ref="F268:F331" si="5">SUM(G268:AA268)</f>
        <v>0</v>
      </c>
      <c r="G268" s="208">
        <f>SUMIF('01'!$C$10:$C$29,$C268,'01'!$E$10:$E$29)*'01'!$E$3</f>
        <v>0</v>
      </c>
      <c r="H268" s="208">
        <f>SUMIF('02'!$C$10:$C$28,$C268,'02'!$E$10:$E$28)*'02'!$E$3</f>
        <v>0</v>
      </c>
      <c r="I268" s="208">
        <f>SUMIF('03'!$C$10:$C$29,$C268,'03'!$E$10:$E$29)*'03'!$E$3</f>
        <v>0</v>
      </c>
      <c r="J268" s="208">
        <f>SUMIF('04'!$C$10:$C$26,$C268,'04'!$E$10:$E$26)*'04'!$E$3</f>
        <v>0</v>
      </c>
      <c r="K268" s="208">
        <f>SUMIF('05'!$C$10:$C$29,$C268,'05'!$E$10:$E$29)*'05'!$E$3</f>
        <v>0</v>
      </c>
      <c r="L268" s="208">
        <f>SUMIF('06'!$C$10:$C$29,$C268,'06'!$E$10:$E$29)*'06'!$E$3</f>
        <v>0</v>
      </c>
      <c r="M268" s="208">
        <f>SUMIF('07'!$C$10:$C$26,$C268,'07'!$E$10:$E$26)*'07'!$E$3</f>
        <v>0</v>
      </c>
      <c r="N268" s="208">
        <f>SUMIF('08'!$C$10:$C$29,$C268,'08'!$E$10:$E$29)*'08'!$E$3</f>
        <v>0</v>
      </c>
      <c r="O268" s="208">
        <f>SUMIF('09'!$C$10:$C$29,$C268,'09'!$E$10:$E$29)*'09'!$E$3</f>
        <v>0</v>
      </c>
      <c r="P268" s="208">
        <f>SUMIF('10'!$C$10:$C$29,$C268,'10'!$E$10:$E$29)*'10'!$E$3</f>
        <v>0</v>
      </c>
      <c r="Q268" s="208">
        <f>SUMIF('11'!$C$10:$C$39,$C268,'11'!$E$10:$E$39)*'11'!$E$3</f>
        <v>0</v>
      </c>
      <c r="R268" s="208">
        <f>SUMIF('12'!$C$10:$C$29,$C268,'12'!$E$10:$E$29)*'12'!$E$3</f>
        <v>0</v>
      </c>
      <c r="S268" s="208">
        <f>SUMIF('13'!$C$10:$C$29,$C268,'13'!$E$10:$E$29)*'13'!$E$3</f>
        <v>0</v>
      </c>
      <c r="T268" s="208">
        <f>SUMIF('14'!$C$10:$C$29,$C268,'14'!$E$10:$E$29)*'14'!$E$3</f>
        <v>0</v>
      </c>
      <c r="U268" s="208">
        <f>SUMIF('15'!$C$10:$C$29,$C268,'15'!$E$10:$E$29)*'15'!$E$3</f>
        <v>0</v>
      </c>
      <c r="V268" s="208">
        <f>SUMIF('16'!$C$10:$C$29,$C268,'16'!$E$29:$E268)*'16'!$E$3</f>
        <v>0</v>
      </c>
      <c r="W268" s="208">
        <f>SUMIF('17'!$C$10:$C$29,$C268,'17'!$E$10:$E$29)*'17'!$E$3</f>
        <v>0</v>
      </c>
      <c r="X268" s="208">
        <f>SUMIF('18'!$C$10:$C$29,$C268,'18'!$E$10:$E$29)*'18'!$E$3</f>
        <v>0</v>
      </c>
      <c r="Y268" s="208">
        <f>SUMIF('19'!$C$10:$C$28,$C268,'19'!$E$10:$E$28)*'19'!$E$3</f>
        <v>0</v>
      </c>
      <c r="Z268" s="208">
        <f>SUMIF('20'!$C$10:$C$29,$C268,'20'!$E$10:$E$29)*'20'!$E$3</f>
        <v>0</v>
      </c>
      <c r="AA268" s="208">
        <f>SUMIF('21'!$C$10:$C$29,$C268,'21'!$E$10:$E$29)*'21'!$E$3</f>
        <v>0</v>
      </c>
    </row>
    <row r="269" spans="3:27" ht="15" hidden="1">
      <c r="C269" s="207" t="s">
        <v>708</v>
      </c>
      <c r="D269" s="207" t="s">
        <v>709</v>
      </c>
      <c r="F269" s="336">
        <f t="shared" si="5"/>
        <v>0</v>
      </c>
      <c r="G269" s="208">
        <f>SUMIF('01'!$C$10:$C$29,$C269,'01'!$E$10:$E$29)*'01'!$E$3</f>
        <v>0</v>
      </c>
      <c r="H269" s="208">
        <f>SUMIF('02'!$C$10:$C$28,$C269,'02'!$E$10:$E$28)*'02'!$E$3</f>
        <v>0</v>
      </c>
      <c r="I269" s="208">
        <f>SUMIF('03'!$C$10:$C$29,$C269,'03'!$E$10:$E$29)*'03'!$E$3</f>
        <v>0</v>
      </c>
      <c r="J269" s="208">
        <f>SUMIF('04'!$C$10:$C$26,$C269,'04'!$E$10:$E$26)*'04'!$E$3</f>
        <v>0</v>
      </c>
      <c r="K269" s="208">
        <f>SUMIF('05'!$C$10:$C$29,$C269,'05'!$E$10:$E$29)*'05'!$E$3</f>
        <v>0</v>
      </c>
      <c r="L269" s="208">
        <f>SUMIF('06'!$C$10:$C$29,$C269,'06'!$E$10:$E$29)*'06'!$E$3</f>
        <v>0</v>
      </c>
      <c r="M269" s="208">
        <f>SUMIF('07'!$C$10:$C$26,$C269,'07'!$E$10:$E$26)*'07'!$E$3</f>
        <v>0</v>
      </c>
      <c r="N269" s="208">
        <f>SUMIF('08'!$C$10:$C$29,$C269,'08'!$E$10:$E$29)*'08'!$E$3</f>
        <v>0</v>
      </c>
      <c r="O269" s="208">
        <f>SUMIF('09'!$C$10:$C$29,$C269,'09'!$E$10:$E$29)*'09'!$E$3</f>
        <v>0</v>
      </c>
      <c r="P269" s="208">
        <f>SUMIF('10'!$C$10:$C$29,$C269,'10'!$E$10:$E$29)*'10'!$E$3</f>
        <v>0</v>
      </c>
      <c r="Q269" s="208">
        <f>SUMIF('11'!$C$10:$C$39,$C269,'11'!$E$10:$E$39)*'11'!$E$3</f>
        <v>0</v>
      </c>
      <c r="R269" s="208">
        <f>SUMIF('12'!$C$10:$C$29,$C269,'12'!$E$10:$E$29)*'12'!$E$3</f>
        <v>0</v>
      </c>
      <c r="S269" s="208">
        <f>SUMIF('13'!$C$10:$C$29,$C269,'13'!$E$10:$E$29)*'13'!$E$3</f>
        <v>0</v>
      </c>
      <c r="T269" s="208">
        <f>SUMIF('14'!$C$10:$C$29,$C269,'14'!$E$10:$E$29)*'14'!$E$3</f>
        <v>0</v>
      </c>
      <c r="U269" s="208">
        <f>SUMIF('15'!$C$10:$C$29,$C269,'15'!$E$10:$E$29)*'15'!$E$3</f>
        <v>0</v>
      </c>
      <c r="V269" s="208">
        <f>SUMIF('16'!$C$10:$C$29,$C269,'16'!$E$29:$E269)*'16'!$E$3</f>
        <v>0</v>
      </c>
      <c r="W269" s="208">
        <f>SUMIF('17'!$C$10:$C$29,$C269,'17'!$E$10:$E$29)*'17'!$E$3</f>
        <v>0</v>
      </c>
      <c r="X269" s="208">
        <f>SUMIF('18'!$C$10:$C$29,$C269,'18'!$E$10:$E$29)*'18'!$E$3</f>
        <v>0</v>
      </c>
      <c r="Y269" s="208">
        <f>SUMIF('19'!$C$10:$C$28,$C269,'19'!$E$10:$E$28)*'19'!$E$3</f>
        <v>0</v>
      </c>
      <c r="Z269" s="208">
        <f>SUMIF('20'!$C$10:$C$29,$C269,'20'!$E$10:$E$29)*'20'!$E$3</f>
        <v>0</v>
      </c>
      <c r="AA269" s="208">
        <f>SUMIF('21'!$C$10:$C$29,$C269,'21'!$E$10:$E$29)*'21'!$E$3</f>
        <v>0</v>
      </c>
    </row>
    <row r="270" spans="3:27" ht="15" hidden="1">
      <c r="C270" s="207" t="s">
        <v>710</v>
      </c>
      <c r="D270" s="207" t="s">
        <v>711</v>
      </c>
      <c r="F270" s="336">
        <f t="shared" si="5"/>
        <v>0</v>
      </c>
      <c r="G270" s="208">
        <f>SUMIF('01'!$C$10:$C$29,$C270,'01'!$E$10:$E$29)*'01'!$E$3</f>
        <v>0</v>
      </c>
      <c r="H270" s="208">
        <f>SUMIF('02'!$C$10:$C$28,$C270,'02'!$E$10:$E$28)*'02'!$E$3</f>
        <v>0</v>
      </c>
      <c r="I270" s="208">
        <f>SUMIF('03'!$C$10:$C$29,$C270,'03'!$E$10:$E$29)*'03'!$E$3</f>
        <v>0</v>
      </c>
      <c r="J270" s="208">
        <f>SUMIF('04'!$C$10:$C$26,$C270,'04'!$E$10:$E$26)*'04'!$E$3</f>
        <v>0</v>
      </c>
      <c r="K270" s="208">
        <f>SUMIF('05'!$C$10:$C$29,$C270,'05'!$E$10:$E$29)*'05'!$E$3</f>
        <v>0</v>
      </c>
      <c r="L270" s="208">
        <f>SUMIF('06'!$C$10:$C$29,$C270,'06'!$E$10:$E$29)*'06'!$E$3</f>
        <v>0</v>
      </c>
      <c r="M270" s="208">
        <f>SUMIF('07'!$C$10:$C$26,$C270,'07'!$E$10:$E$26)*'07'!$E$3</f>
        <v>0</v>
      </c>
      <c r="N270" s="208">
        <f>SUMIF('08'!$C$10:$C$29,$C270,'08'!$E$10:$E$29)*'08'!$E$3</f>
        <v>0</v>
      </c>
      <c r="O270" s="208">
        <f>SUMIF('09'!$C$10:$C$29,$C270,'09'!$E$10:$E$29)*'09'!$E$3</f>
        <v>0</v>
      </c>
      <c r="P270" s="208">
        <f>SUMIF('10'!$C$10:$C$29,$C270,'10'!$E$10:$E$29)*'10'!$E$3</f>
        <v>0</v>
      </c>
      <c r="Q270" s="208">
        <f>SUMIF('11'!$C$10:$C$39,$C270,'11'!$E$10:$E$39)*'11'!$E$3</f>
        <v>0</v>
      </c>
      <c r="R270" s="208">
        <f>SUMIF('12'!$C$10:$C$29,$C270,'12'!$E$10:$E$29)*'12'!$E$3</f>
        <v>0</v>
      </c>
      <c r="S270" s="208">
        <f>SUMIF('13'!$C$10:$C$29,$C270,'13'!$E$10:$E$29)*'13'!$E$3</f>
        <v>0</v>
      </c>
      <c r="T270" s="208">
        <f>SUMIF('14'!$C$10:$C$29,$C270,'14'!$E$10:$E$29)*'14'!$E$3</f>
        <v>0</v>
      </c>
      <c r="U270" s="208">
        <f>SUMIF('15'!$C$10:$C$29,$C270,'15'!$E$10:$E$29)*'15'!$E$3</f>
        <v>0</v>
      </c>
      <c r="V270" s="208">
        <f>SUMIF('16'!$C$10:$C$29,$C270,'16'!$E$29:$E270)*'16'!$E$3</f>
        <v>0</v>
      </c>
      <c r="W270" s="208">
        <f>SUMIF('17'!$C$10:$C$29,$C270,'17'!$E$10:$E$29)*'17'!$E$3</f>
        <v>0</v>
      </c>
      <c r="X270" s="208">
        <f>SUMIF('18'!$C$10:$C$29,$C270,'18'!$E$10:$E$29)*'18'!$E$3</f>
        <v>0</v>
      </c>
      <c r="Y270" s="208">
        <f>SUMIF('19'!$C$10:$C$28,$C270,'19'!$E$10:$E$28)*'19'!$E$3</f>
        <v>0</v>
      </c>
      <c r="Z270" s="208">
        <f>SUMIF('20'!$C$10:$C$29,$C270,'20'!$E$10:$E$29)*'20'!$E$3</f>
        <v>0</v>
      </c>
      <c r="AA270" s="208">
        <f>SUMIF('21'!$C$10:$C$29,$C270,'21'!$E$10:$E$29)*'21'!$E$3</f>
        <v>0</v>
      </c>
    </row>
    <row r="271" spans="3:27" ht="15" hidden="1">
      <c r="C271" s="207" t="s">
        <v>712</v>
      </c>
      <c r="D271" s="207" t="s">
        <v>713</v>
      </c>
      <c r="F271" s="336">
        <f t="shared" si="5"/>
        <v>0</v>
      </c>
      <c r="G271" s="208">
        <f>SUMIF('01'!$C$10:$C$29,$C271,'01'!$E$10:$E$29)*'01'!$E$3</f>
        <v>0</v>
      </c>
      <c r="H271" s="208">
        <f>SUMIF('02'!$C$10:$C$28,$C271,'02'!$E$10:$E$28)*'02'!$E$3</f>
        <v>0</v>
      </c>
      <c r="I271" s="208">
        <f>SUMIF('03'!$C$10:$C$29,$C271,'03'!$E$10:$E$29)*'03'!$E$3</f>
        <v>0</v>
      </c>
      <c r="J271" s="208">
        <f>SUMIF('04'!$C$10:$C$26,$C271,'04'!$E$10:$E$26)*'04'!$E$3</f>
        <v>0</v>
      </c>
      <c r="K271" s="208">
        <f>SUMIF('05'!$C$10:$C$29,$C271,'05'!$E$10:$E$29)*'05'!$E$3</f>
        <v>0</v>
      </c>
      <c r="L271" s="208">
        <f>SUMIF('06'!$C$10:$C$29,$C271,'06'!$E$10:$E$29)*'06'!$E$3</f>
        <v>0</v>
      </c>
      <c r="M271" s="208">
        <f>SUMIF('07'!$C$10:$C$26,$C271,'07'!$E$10:$E$26)*'07'!$E$3</f>
        <v>0</v>
      </c>
      <c r="N271" s="208">
        <f>SUMIF('08'!$C$10:$C$29,$C271,'08'!$E$10:$E$29)*'08'!$E$3</f>
        <v>0</v>
      </c>
      <c r="O271" s="208">
        <f>SUMIF('09'!$C$10:$C$29,$C271,'09'!$E$10:$E$29)*'09'!$E$3</f>
        <v>0</v>
      </c>
      <c r="P271" s="208">
        <f>SUMIF('10'!$C$10:$C$29,$C271,'10'!$E$10:$E$29)*'10'!$E$3</f>
        <v>0</v>
      </c>
      <c r="Q271" s="208">
        <f>SUMIF('11'!$C$10:$C$39,$C271,'11'!$E$10:$E$39)*'11'!$E$3</f>
        <v>0</v>
      </c>
      <c r="R271" s="208">
        <f>SUMIF('12'!$C$10:$C$29,$C271,'12'!$E$10:$E$29)*'12'!$E$3</f>
        <v>0</v>
      </c>
      <c r="S271" s="208">
        <f>SUMIF('13'!$C$10:$C$29,$C271,'13'!$E$10:$E$29)*'13'!$E$3</f>
        <v>0</v>
      </c>
      <c r="T271" s="208">
        <f>SUMIF('14'!$C$10:$C$29,$C271,'14'!$E$10:$E$29)*'14'!$E$3</f>
        <v>0</v>
      </c>
      <c r="U271" s="208">
        <f>SUMIF('15'!$C$10:$C$29,$C271,'15'!$E$10:$E$29)*'15'!$E$3</f>
        <v>0</v>
      </c>
      <c r="V271" s="208">
        <f>SUMIF('16'!$C$10:$C$29,$C271,'16'!$E$29:$E271)*'16'!$E$3</f>
        <v>0</v>
      </c>
      <c r="W271" s="208">
        <f>SUMIF('17'!$C$10:$C$29,$C271,'17'!$E$10:$E$29)*'17'!$E$3</f>
        <v>0</v>
      </c>
      <c r="X271" s="208">
        <f>SUMIF('18'!$C$10:$C$29,$C271,'18'!$E$10:$E$29)*'18'!$E$3</f>
        <v>0</v>
      </c>
      <c r="Y271" s="208">
        <f>SUMIF('19'!$C$10:$C$28,$C271,'19'!$E$10:$E$28)*'19'!$E$3</f>
        <v>0</v>
      </c>
      <c r="Z271" s="208">
        <f>SUMIF('20'!$C$10:$C$29,$C271,'20'!$E$10:$E$29)*'20'!$E$3</f>
        <v>0</v>
      </c>
      <c r="AA271" s="208">
        <f>SUMIF('21'!$C$10:$C$29,$C271,'21'!$E$10:$E$29)*'21'!$E$3</f>
        <v>0</v>
      </c>
    </row>
    <row r="272" spans="3:27" ht="15" hidden="1">
      <c r="C272" s="207" t="s">
        <v>714</v>
      </c>
      <c r="D272" s="207" t="s">
        <v>715</v>
      </c>
      <c r="F272" s="336">
        <f t="shared" si="5"/>
        <v>0</v>
      </c>
      <c r="G272" s="208">
        <f>SUMIF('01'!$C$10:$C$29,$C272,'01'!$E$10:$E$29)*'01'!$E$3</f>
        <v>0</v>
      </c>
      <c r="H272" s="208">
        <f>SUMIF('02'!$C$10:$C$28,$C272,'02'!$E$10:$E$28)*'02'!$E$3</f>
        <v>0</v>
      </c>
      <c r="I272" s="208">
        <f>SUMIF('03'!$C$10:$C$29,$C272,'03'!$E$10:$E$29)*'03'!$E$3</f>
        <v>0</v>
      </c>
      <c r="J272" s="208">
        <f>SUMIF('04'!$C$10:$C$26,$C272,'04'!$E$10:$E$26)*'04'!$E$3</f>
        <v>0</v>
      </c>
      <c r="K272" s="208">
        <f>SUMIF('05'!$C$10:$C$29,$C272,'05'!$E$10:$E$29)*'05'!$E$3</f>
        <v>0</v>
      </c>
      <c r="L272" s="208">
        <f>SUMIF('06'!$C$10:$C$29,$C272,'06'!$E$10:$E$29)*'06'!$E$3</f>
        <v>0</v>
      </c>
      <c r="M272" s="208">
        <f>SUMIF('07'!$C$10:$C$26,$C272,'07'!$E$10:$E$26)*'07'!$E$3</f>
        <v>0</v>
      </c>
      <c r="N272" s="208">
        <f>SUMIF('08'!$C$10:$C$29,$C272,'08'!$E$10:$E$29)*'08'!$E$3</f>
        <v>0</v>
      </c>
      <c r="O272" s="208">
        <f>SUMIF('09'!$C$10:$C$29,$C272,'09'!$E$10:$E$29)*'09'!$E$3</f>
        <v>0</v>
      </c>
      <c r="P272" s="208">
        <f>SUMIF('10'!$C$10:$C$29,$C272,'10'!$E$10:$E$29)*'10'!$E$3</f>
        <v>0</v>
      </c>
      <c r="Q272" s="208">
        <f>SUMIF('11'!$C$10:$C$39,$C272,'11'!$E$10:$E$39)*'11'!$E$3</f>
        <v>0</v>
      </c>
      <c r="R272" s="208">
        <f>SUMIF('12'!$C$10:$C$29,$C272,'12'!$E$10:$E$29)*'12'!$E$3</f>
        <v>0</v>
      </c>
      <c r="S272" s="208">
        <f>SUMIF('13'!$C$10:$C$29,$C272,'13'!$E$10:$E$29)*'13'!$E$3</f>
        <v>0</v>
      </c>
      <c r="T272" s="208">
        <f>SUMIF('14'!$C$10:$C$29,$C272,'14'!$E$10:$E$29)*'14'!$E$3</f>
        <v>0</v>
      </c>
      <c r="U272" s="208">
        <f>SUMIF('15'!$C$10:$C$29,$C272,'15'!$E$10:$E$29)*'15'!$E$3</f>
        <v>0</v>
      </c>
      <c r="V272" s="208">
        <f>SUMIF('16'!$C$10:$C$29,$C272,'16'!$E$29:$E272)*'16'!$E$3</f>
        <v>0</v>
      </c>
      <c r="W272" s="208">
        <f>SUMIF('17'!$C$10:$C$29,$C272,'17'!$E$10:$E$29)*'17'!$E$3</f>
        <v>0</v>
      </c>
      <c r="X272" s="208">
        <f>SUMIF('18'!$C$10:$C$29,$C272,'18'!$E$10:$E$29)*'18'!$E$3</f>
        <v>0</v>
      </c>
      <c r="Y272" s="208">
        <f>SUMIF('19'!$C$10:$C$28,$C272,'19'!$E$10:$E$28)*'19'!$E$3</f>
        <v>0</v>
      </c>
      <c r="Z272" s="208">
        <f>SUMIF('20'!$C$10:$C$29,$C272,'20'!$E$10:$E$29)*'20'!$E$3</f>
        <v>0</v>
      </c>
      <c r="AA272" s="208">
        <f>SUMIF('21'!$C$10:$C$29,$C272,'21'!$E$10:$E$29)*'21'!$E$3</f>
        <v>0</v>
      </c>
    </row>
    <row r="273" spans="3:27" ht="15" hidden="1">
      <c r="C273" s="207" t="s">
        <v>716</v>
      </c>
      <c r="D273" s="207" t="s">
        <v>717</v>
      </c>
      <c r="F273" s="336">
        <f t="shared" si="5"/>
        <v>0</v>
      </c>
      <c r="G273" s="208">
        <f>SUMIF('01'!$C$10:$C$29,$C273,'01'!$E$10:$E$29)*'01'!$E$3</f>
        <v>0</v>
      </c>
      <c r="H273" s="208">
        <f>SUMIF('02'!$C$10:$C$28,$C273,'02'!$E$10:$E$28)*'02'!$E$3</f>
        <v>0</v>
      </c>
      <c r="I273" s="208">
        <f>SUMIF('03'!$C$10:$C$29,$C273,'03'!$E$10:$E$29)*'03'!$E$3</f>
        <v>0</v>
      </c>
      <c r="J273" s="208">
        <f>SUMIF('04'!$C$10:$C$26,$C273,'04'!$E$10:$E$26)*'04'!$E$3</f>
        <v>0</v>
      </c>
      <c r="K273" s="208">
        <f>SUMIF('05'!$C$10:$C$29,$C273,'05'!$E$10:$E$29)*'05'!$E$3</f>
        <v>0</v>
      </c>
      <c r="L273" s="208">
        <f>SUMIF('06'!$C$10:$C$29,$C273,'06'!$E$10:$E$29)*'06'!$E$3</f>
        <v>0</v>
      </c>
      <c r="M273" s="208">
        <f>SUMIF('07'!$C$10:$C$26,$C273,'07'!$E$10:$E$26)*'07'!$E$3</f>
        <v>0</v>
      </c>
      <c r="N273" s="208">
        <f>SUMIF('08'!$C$10:$C$29,$C273,'08'!$E$10:$E$29)*'08'!$E$3</f>
        <v>0</v>
      </c>
      <c r="O273" s="208">
        <f>SUMIF('09'!$C$10:$C$29,$C273,'09'!$E$10:$E$29)*'09'!$E$3</f>
        <v>0</v>
      </c>
      <c r="P273" s="208">
        <f>SUMIF('10'!$C$10:$C$29,$C273,'10'!$E$10:$E$29)*'10'!$E$3</f>
        <v>0</v>
      </c>
      <c r="Q273" s="208">
        <f>SUMIF('11'!$C$10:$C$39,$C273,'11'!$E$10:$E$39)*'11'!$E$3</f>
        <v>0</v>
      </c>
      <c r="R273" s="208">
        <f>SUMIF('12'!$C$10:$C$29,$C273,'12'!$E$10:$E$29)*'12'!$E$3</f>
        <v>0</v>
      </c>
      <c r="S273" s="208">
        <f>SUMIF('13'!$C$10:$C$29,$C273,'13'!$E$10:$E$29)*'13'!$E$3</f>
        <v>0</v>
      </c>
      <c r="T273" s="208">
        <f>SUMIF('14'!$C$10:$C$29,$C273,'14'!$E$10:$E$29)*'14'!$E$3</f>
        <v>0</v>
      </c>
      <c r="U273" s="208">
        <f>SUMIF('15'!$C$10:$C$29,$C273,'15'!$E$10:$E$29)*'15'!$E$3</f>
        <v>0</v>
      </c>
      <c r="V273" s="208">
        <f>SUMIF('16'!$C$10:$C$29,$C273,'16'!$E$29:$E273)*'16'!$E$3</f>
        <v>0</v>
      </c>
      <c r="W273" s="208">
        <f>SUMIF('17'!$C$10:$C$29,$C273,'17'!$E$10:$E$29)*'17'!$E$3</f>
        <v>0</v>
      </c>
      <c r="X273" s="208">
        <f>SUMIF('18'!$C$10:$C$29,$C273,'18'!$E$10:$E$29)*'18'!$E$3</f>
        <v>0</v>
      </c>
      <c r="Y273" s="208">
        <f>SUMIF('19'!$C$10:$C$28,$C273,'19'!$E$10:$E$28)*'19'!$E$3</f>
        <v>0</v>
      </c>
      <c r="Z273" s="208">
        <f>SUMIF('20'!$C$10:$C$29,$C273,'20'!$E$10:$E$29)*'20'!$E$3</f>
        <v>0</v>
      </c>
      <c r="AA273" s="208">
        <f>SUMIF('21'!$C$10:$C$29,$C273,'21'!$E$10:$E$29)*'21'!$E$3</f>
        <v>0</v>
      </c>
    </row>
    <row r="274" spans="3:27" ht="15" hidden="1">
      <c r="C274" s="207" t="s">
        <v>718</v>
      </c>
      <c r="D274" s="207" t="s">
        <v>719</v>
      </c>
      <c r="F274" s="336">
        <f t="shared" si="5"/>
        <v>0</v>
      </c>
      <c r="G274" s="208">
        <f>SUMIF('01'!$C$10:$C$29,$C274,'01'!$E$10:$E$29)*'01'!$E$3</f>
        <v>0</v>
      </c>
      <c r="H274" s="208">
        <f>SUMIF('02'!$C$10:$C$28,$C274,'02'!$E$10:$E$28)*'02'!$E$3</f>
        <v>0</v>
      </c>
      <c r="I274" s="208">
        <f>SUMIF('03'!$C$10:$C$29,$C274,'03'!$E$10:$E$29)*'03'!$E$3</f>
        <v>0</v>
      </c>
      <c r="J274" s="208">
        <f>SUMIF('04'!$C$10:$C$26,$C274,'04'!$E$10:$E$26)*'04'!$E$3</f>
        <v>0</v>
      </c>
      <c r="K274" s="208">
        <f>SUMIF('05'!$C$10:$C$29,$C274,'05'!$E$10:$E$29)*'05'!$E$3</f>
        <v>0</v>
      </c>
      <c r="L274" s="208">
        <f>SUMIF('06'!$C$10:$C$29,$C274,'06'!$E$10:$E$29)*'06'!$E$3</f>
        <v>0</v>
      </c>
      <c r="M274" s="208">
        <f>SUMIF('07'!$C$10:$C$26,$C274,'07'!$E$10:$E$26)*'07'!$E$3</f>
        <v>0</v>
      </c>
      <c r="N274" s="208">
        <f>SUMIF('08'!$C$10:$C$29,$C274,'08'!$E$10:$E$29)*'08'!$E$3</f>
        <v>0</v>
      </c>
      <c r="O274" s="208">
        <f>SUMIF('09'!$C$10:$C$29,$C274,'09'!$E$10:$E$29)*'09'!$E$3</f>
        <v>0</v>
      </c>
      <c r="P274" s="208">
        <f>SUMIF('10'!$C$10:$C$29,$C274,'10'!$E$10:$E$29)*'10'!$E$3</f>
        <v>0</v>
      </c>
      <c r="Q274" s="208">
        <f>SUMIF('11'!$C$10:$C$39,$C274,'11'!$E$10:$E$39)*'11'!$E$3</f>
        <v>0</v>
      </c>
      <c r="R274" s="208">
        <f>SUMIF('12'!$C$10:$C$29,$C274,'12'!$E$10:$E$29)*'12'!$E$3</f>
        <v>0</v>
      </c>
      <c r="S274" s="208">
        <f>SUMIF('13'!$C$10:$C$29,$C274,'13'!$E$10:$E$29)*'13'!$E$3</f>
        <v>0</v>
      </c>
      <c r="T274" s="208">
        <f>SUMIF('14'!$C$10:$C$29,$C274,'14'!$E$10:$E$29)*'14'!$E$3</f>
        <v>0</v>
      </c>
      <c r="U274" s="208">
        <f>SUMIF('15'!$C$10:$C$29,$C274,'15'!$E$10:$E$29)*'15'!$E$3</f>
        <v>0</v>
      </c>
      <c r="V274" s="208">
        <f>SUMIF('16'!$C$10:$C$29,$C274,'16'!$E$29:$E274)*'16'!$E$3</f>
        <v>0</v>
      </c>
      <c r="W274" s="208">
        <f>SUMIF('17'!$C$10:$C$29,$C274,'17'!$E$10:$E$29)*'17'!$E$3</f>
        <v>0</v>
      </c>
      <c r="X274" s="208">
        <f>SUMIF('18'!$C$10:$C$29,$C274,'18'!$E$10:$E$29)*'18'!$E$3</f>
        <v>0</v>
      </c>
      <c r="Y274" s="208">
        <f>SUMIF('19'!$C$10:$C$28,$C274,'19'!$E$10:$E$28)*'19'!$E$3</f>
        <v>0</v>
      </c>
      <c r="Z274" s="208">
        <f>SUMIF('20'!$C$10:$C$29,$C274,'20'!$E$10:$E$29)*'20'!$E$3</f>
        <v>0</v>
      </c>
      <c r="AA274" s="208">
        <f>SUMIF('21'!$C$10:$C$29,$C274,'21'!$E$10:$E$29)*'21'!$E$3</f>
        <v>0</v>
      </c>
    </row>
    <row r="275" spans="3:27" ht="15" hidden="1">
      <c r="C275" s="207" t="s">
        <v>720</v>
      </c>
      <c r="D275" s="207" t="s">
        <v>721</v>
      </c>
      <c r="F275" s="336">
        <f t="shared" si="5"/>
        <v>0</v>
      </c>
      <c r="G275" s="208">
        <f>SUMIF('01'!$C$10:$C$29,$C275,'01'!$E$10:$E$29)*'01'!$E$3</f>
        <v>0</v>
      </c>
      <c r="H275" s="208">
        <f>SUMIF('02'!$C$10:$C$28,$C275,'02'!$E$10:$E$28)*'02'!$E$3</f>
        <v>0</v>
      </c>
      <c r="I275" s="208">
        <f>SUMIF('03'!$C$10:$C$29,$C275,'03'!$E$10:$E$29)*'03'!$E$3</f>
        <v>0</v>
      </c>
      <c r="J275" s="208">
        <f>SUMIF('04'!$C$10:$C$26,$C275,'04'!$E$10:$E$26)*'04'!$E$3</f>
        <v>0</v>
      </c>
      <c r="K275" s="208">
        <f>SUMIF('05'!$C$10:$C$29,$C275,'05'!$E$10:$E$29)*'05'!$E$3</f>
        <v>0</v>
      </c>
      <c r="L275" s="208">
        <f>SUMIF('06'!$C$10:$C$29,$C275,'06'!$E$10:$E$29)*'06'!$E$3</f>
        <v>0</v>
      </c>
      <c r="M275" s="208">
        <f>SUMIF('07'!$C$10:$C$26,$C275,'07'!$E$10:$E$26)*'07'!$E$3</f>
        <v>0</v>
      </c>
      <c r="N275" s="208">
        <f>SUMIF('08'!$C$10:$C$29,$C275,'08'!$E$10:$E$29)*'08'!$E$3</f>
        <v>0</v>
      </c>
      <c r="O275" s="208">
        <f>SUMIF('09'!$C$10:$C$29,$C275,'09'!$E$10:$E$29)*'09'!$E$3</f>
        <v>0</v>
      </c>
      <c r="P275" s="208">
        <f>SUMIF('10'!$C$10:$C$29,$C275,'10'!$E$10:$E$29)*'10'!$E$3</f>
        <v>0</v>
      </c>
      <c r="Q275" s="208">
        <f>SUMIF('11'!$C$10:$C$39,$C275,'11'!$E$10:$E$39)*'11'!$E$3</f>
        <v>0</v>
      </c>
      <c r="R275" s="208">
        <f>SUMIF('12'!$C$10:$C$29,$C275,'12'!$E$10:$E$29)*'12'!$E$3</f>
        <v>0</v>
      </c>
      <c r="S275" s="208">
        <f>SUMIF('13'!$C$10:$C$29,$C275,'13'!$E$10:$E$29)*'13'!$E$3</f>
        <v>0</v>
      </c>
      <c r="T275" s="208">
        <f>SUMIF('14'!$C$10:$C$29,$C275,'14'!$E$10:$E$29)*'14'!$E$3</f>
        <v>0</v>
      </c>
      <c r="U275" s="208">
        <f>SUMIF('15'!$C$10:$C$29,$C275,'15'!$E$10:$E$29)*'15'!$E$3</f>
        <v>0</v>
      </c>
      <c r="V275" s="208">
        <f>SUMIF('16'!$C$10:$C$29,$C275,'16'!$E$29:$E275)*'16'!$E$3</f>
        <v>0</v>
      </c>
      <c r="W275" s="208">
        <f>SUMIF('17'!$C$10:$C$29,$C275,'17'!$E$10:$E$29)*'17'!$E$3</f>
        <v>0</v>
      </c>
      <c r="X275" s="208">
        <f>SUMIF('18'!$C$10:$C$29,$C275,'18'!$E$10:$E$29)*'18'!$E$3</f>
        <v>0</v>
      </c>
      <c r="Y275" s="208">
        <f>SUMIF('19'!$C$10:$C$28,$C275,'19'!$E$10:$E$28)*'19'!$E$3</f>
        <v>0</v>
      </c>
      <c r="Z275" s="208">
        <f>SUMIF('20'!$C$10:$C$29,$C275,'20'!$E$10:$E$29)*'20'!$E$3</f>
        <v>0</v>
      </c>
      <c r="AA275" s="208">
        <f>SUMIF('21'!$C$10:$C$29,$C275,'21'!$E$10:$E$29)*'21'!$E$3</f>
        <v>0</v>
      </c>
    </row>
    <row r="276" spans="3:27" ht="15" hidden="1">
      <c r="C276" s="207" t="s">
        <v>722</v>
      </c>
      <c r="D276" s="207" t="s">
        <v>723</v>
      </c>
      <c r="F276" s="336">
        <f t="shared" si="5"/>
        <v>0</v>
      </c>
      <c r="G276" s="208">
        <f>SUMIF('01'!$C$10:$C$29,$C276,'01'!$E$10:$E$29)*'01'!$E$3</f>
        <v>0</v>
      </c>
      <c r="H276" s="208">
        <f>SUMIF('02'!$C$10:$C$28,$C276,'02'!$E$10:$E$28)*'02'!$E$3</f>
        <v>0</v>
      </c>
      <c r="I276" s="208">
        <f>SUMIF('03'!$C$10:$C$29,$C276,'03'!$E$10:$E$29)*'03'!$E$3</f>
        <v>0</v>
      </c>
      <c r="J276" s="208">
        <f>SUMIF('04'!$C$10:$C$26,$C276,'04'!$E$10:$E$26)*'04'!$E$3</f>
        <v>0</v>
      </c>
      <c r="K276" s="208">
        <f>SUMIF('05'!$C$10:$C$29,$C276,'05'!$E$10:$E$29)*'05'!$E$3</f>
        <v>0</v>
      </c>
      <c r="L276" s="208">
        <f>SUMIF('06'!$C$10:$C$29,$C276,'06'!$E$10:$E$29)*'06'!$E$3</f>
        <v>0</v>
      </c>
      <c r="M276" s="208">
        <f>SUMIF('07'!$C$10:$C$26,$C276,'07'!$E$10:$E$26)*'07'!$E$3</f>
        <v>0</v>
      </c>
      <c r="N276" s="208">
        <f>SUMIF('08'!$C$10:$C$29,$C276,'08'!$E$10:$E$29)*'08'!$E$3</f>
        <v>0</v>
      </c>
      <c r="O276" s="208">
        <f>SUMIF('09'!$C$10:$C$29,$C276,'09'!$E$10:$E$29)*'09'!$E$3</f>
        <v>0</v>
      </c>
      <c r="P276" s="208">
        <f>SUMIF('10'!$C$10:$C$29,$C276,'10'!$E$10:$E$29)*'10'!$E$3</f>
        <v>0</v>
      </c>
      <c r="Q276" s="208">
        <f>SUMIF('11'!$C$10:$C$39,$C276,'11'!$E$10:$E$39)*'11'!$E$3</f>
        <v>0</v>
      </c>
      <c r="R276" s="208">
        <f>SUMIF('12'!$C$10:$C$29,$C276,'12'!$E$10:$E$29)*'12'!$E$3</f>
        <v>0</v>
      </c>
      <c r="S276" s="208">
        <f>SUMIF('13'!$C$10:$C$29,$C276,'13'!$E$10:$E$29)*'13'!$E$3</f>
        <v>0</v>
      </c>
      <c r="T276" s="208">
        <f>SUMIF('14'!$C$10:$C$29,$C276,'14'!$E$10:$E$29)*'14'!$E$3</f>
        <v>0</v>
      </c>
      <c r="U276" s="208">
        <f>SUMIF('15'!$C$10:$C$29,$C276,'15'!$E$10:$E$29)*'15'!$E$3</f>
        <v>0</v>
      </c>
      <c r="V276" s="208">
        <f>SUMIF('16'!$C$10:$C$29,$C276,'16'!$E$29:$E276)*'16'!$E$3</f>
        <v>0</v>
      </c>
      <c r="W276" s="208">
        <f>SUMIF('17'!$C$10:$C$29,$C276,'17'!$E$10:$E$29)*'17'!$E$3</f>
        <v>0</v>
      </c>
      <c r="X276" s="208">
        <f>SUMIF('18'!$C$10:$C$29,$C276,'18'!$E$10:$E$29)*'18'!$E$3</f>
        <v>0</v>
      </c>
      <c r="Y276" s="208">
        <f>SUMIF('19'!$C$10:$C$28,$C276,'19'!$E$10:$E$28)*'19'!$E$3</f>
        <v>0</v>
      </c>
      <c r="Z276" s="208">
        <f>SUMIF('20'!$C$10:$C$29,$C276,'20'!$E$10:$E$29)*'20'!$E$3</f>
        <v>0</v>
      </c>
      <c r="AA276" s="208">
        <f>SUMIF('21'!$C$10:$C$29,$C276,'21'!$E$10:$E$29)*'21'!$E$3</f>
        <v>0</v>
      </c>
    </row>
    <row r="277" spans="3:27" ht="15" hidden="1">
      <c r="C277" s="207" t="s">
        <v>724</v>
      </c>
      <c r="D277" s="207" t="s">
        <v>725</v>
      </c>
      <c r="F277" s="336">
        <f t="shared" si="5"/>
        <v>0</v>
      </c>
      <c r="G277" s="208">
        <f>SUMIF('01'!$C$10:$C$29,$C277,'01'!$E$10:$E$29)*'01'!$E$3</f>
        <v>0</v>
      </c>
      <c r="H277" s="208">
        <f>SUMIF('02'!$C$10:$C$28,$C277,'02'!$E$10:$E$28)*'02'!$E$3</f>
        <v>0</v>
      </c>
      <c r="I277" s="208">
        <f>SUMIF('03'!$C$10:$C$29,$C277,'03'!$E$10:$E$29)*'03'!$E$3</f>
        <v>0</v>
      </c>
      <c r="J277" s="208">
        <f>SUMIF('04'!$C$10:$C$26,$C277,'04'!$E$10:$E$26)*'04'!$E$3</f>
        <v>0</v>
      </c>
      <c r="K277" s="208">
        <f>SUMIF('05'!$C$10:$C$29,$C277,'05'!$E$10:$E$29)*'05'!$E$3</f>
        <v>0</v>
      </c>
      <c r="L277" s="208">
        <f>SUMIF('06'!$C$10:$C$29,$C277,'06'!$E$10:$E$29)*'06'!$E$3</f>
        <v>0</v>
      </c>
      <c r="M277" s="208">
        <f>SUMIF('07'!$C$10:$C$26,$C277,'07'!$E$10:$E$26)*'07'!$E$3</f>
        <v>0</v>
      </c>
      <c r="N277" s="208">
        <f>SUMIF('08'!$C$10:$C$29,$C277,'08'!$E$10:$E$29)*'08'!$E$3</f>
        <v>0</v>
      </c>
      <c r="O277" s="208">
        <f>SUMIF('09'!$C$10:$C$29,$C277,'09'!$E$10:$E$29)*'09'!$E$3</f>
        <v>0</v>
      </c>
      <c r="P277" s="208">
        <f>SUMIF('10'!$C$10:$C$29,$C277,'10'!$E$10:$E$29)*'10'!$E$3</f>
        <v>0</v>
      </c>
      <c r="Q277" s="208">
        <f>SUMIF('11'!$C$10:$C$39,$C277,'11'!$E$10:$E$39)*'11'!$E$3</f>
        <v>0</v>
      </c>
      <c r="R277" s="208">
        <f>SUMIF('12'!$C$10:$C$29,$C277,'12'!$E$10:$E$29)*'12'!$E$3</f>
        <v>0</v>
      </c>
      <c r="S277" s="208">
        <f>SUMIF('13'!$C$10:$C$29,$C277,'13'!$E$10:$E$29)*'13'!$E$3</f>
        <v>0</v>
      </c>
      <c r="T277" s="208">
        <f>SUMIF('14'!$C$10:$C$29,$C277,'14'!$E$10:$E$29)*'14'!$E$3</f>
        <v>0</v>
      </c>
      <c r="U277" s="208">
        <f>SUMIF('15'!$C$10:$C$29,$C277,'15'!$E$10:$E$29)*'15'!$E$3</f>
        <v>0</v>
      </c>
      <c r="V277" s="208">
        <f>SUMIF('16'!$C$10:$C$29,$C277,'16'!$E$29:$E277)*'16'!$E$3</f>
        <v>0</v>
      </c>
      <c r="W277" s="208">
        <f>SUMIF('17'!$C$10:$C$29,$C277,'17'!$E$10:$E$29)*'17'!$E$3</f>
        <v>0</v>
      </c>
      <c r="X277" s="208">
        <f>SUMIF('18'!$C$10:$C$29,$C277,'18'!$E$10:$E$29)*'18'!$E$3</f>
        <v>0</v>
      </c>
      <c r="Y277" s="208">
        <f>SUMIF('19'!$C$10:$C$28,$C277,'19'!$E$10:$E$28)*'19'!$E$3</f>
        <v>0</v>
      </c>
      <c r="Z277" s="208">
        <f>SUMIF('20'!$C$10:$C$29,$C277,'20'!$E$10:$E$29)*'20'!$E$3</f>
        <v>0</v>
      </c>
      <c r="AA277" s="208">
        <f>SUMIF('21'!$C$10:$C$29,$C277,'21'!$E$10:$E$29)*'21'!$E$3</f>
        <v>0</v>
      </c>
    </row>
    <row r="278" spans="3:27" ht="15" hidden="1">
      <c r="C278" s="207" t="s">
        <v>726</v>
      </c>
      <c r="D278" s="207" t="s">
        <v>727</v>
      </c>
      <c r="F278" s="336">
        <f t="shared" si="5"/>
        <v>0</v>
      </c>
      <c r="G278" s="208">
        <f>SUMIF('01'!$C$10:$C$29,$C278,'01'!$E$10:$E$29)*'01'!$E$3</f>
        <v>0</v>
      </c>
      <c r="H278" s="208">
        <f>SUMIF('02'!$C$10:$C$28,$C278,'02'!$E$10:$E$28)*'02'!$E$3</f>
        <v>0</v>
      </c>
      <c r="I278" s="208">
        <f>SUMIF('03'!$C$10:$C$29,$C278,'03'!$E$10:$E$29)*'03'!$E$3</f>
        <v>0</v>
      </c>
      <c r="J278" s="208">
        <f>SUMIF('04'!$C$10:$C$26,$C278,'04'!$E$10:$E$26)*'04'!$E$3</f>
        <v>0</v>
      </c>
      <c r="K278" s="208">
        <f>SUMIF('05'!$C$10:$C$29,$C278,'05'!$E$10:$E$29)*'05'!$E$3</f>
        <v>0</v>
      </c>
      <c r="L278" s="208">
        <f>SUMIF('06'!$C$10:$C$29,$C278,'06'!$E$10:$E$29)*'06'!$E$3</f>
        <v>0</v>
      </c>
      <c r="M278" s="208">
        <f>SUMIF('07'!$C$10:$C$26,$C278,'07'!$E$10:$E$26)*'07'!$E$3</f>
        <v>0</v>
      </c>
      <c r="N278" s="208">
        <f>SUMIF('08'!$C$10:$C$29,$C278,'08'!$E$10:$E$29)*'08'!$E$3</f>
        <v>0</v>
      </c>
      <c r="O278" s="208">
        <f>SUMIF('09'!$C$10:$C$29,$C278,'09'!$E$10:$E$29)*'09'!$E$3</f>
        <v>0</v>
      </c>
      <c r="P278" s="208">
        <f>SUMIF('10'!$C$10:$C$29,$C278,'10'!$E$10:$E$29)*'10'!$E$3</f>
        <v>0</v>
      </c>
      <c r="Q278" s="208">
        <f>SUMIF('11'!$C$10:$C$39,$C278,'11'!$E$10:$E$39)*'11'!$E$3</f>
        <v>0</v>
      </c>
      <c r="R278" s="208">
        <f>SUMIF('12'!$C$10:$C$29,$C278,'12'!$E$10:$E$29)*'12'!$E$3</f>
        <v>0</v>
      </c>
      <c r="S278" s="208">
        <f>SUMIF('13'!$C$10:$C$29,$C278,'13'!$E$10:$E$29)*'13'!$E$3</f>
        <v>0</v>
      </c>
      <c r="T278" s="208">
        <f>SUMIF('14'!$C$10:$C$29,$C278,'14'!$E$10:$E$29)*'14'!$E$3</f>
        <v>0</v>
      </c>
      <c r="U278" s="208">
        <f>SUMIF('15'!$C$10:$C$29,$C278,'15'!$E$10:$E$29)*'15'!$E$3</f>
        <v>0</v>
      </c>
      <c r="V278" s="208">
        <f>SUMIF('16'!$C$10:$C$29,$C278,'16'!$E$29:$E278)*'16'!$E$3</f>
        <v>0</v>
      </c>
      <c r="W278" s="208">
        <f>SUMIF('17'!$C$10:$C$29,$C278,'17'!$E$10:$E$29)*'17'!$E$3</f>
        <v>0</v>
      </c>
      <c r="X278" s="208">
        <f>SUMIF('18'!$C$10:$C$29,$C278,'18'!$E$10:$E$29)*'18'!$E$3</f>
        <v>0</v>
      </c>
      <c r="Y278" s="208">
        <f>SUMIF('19'!$C$10:$C$28,$C278,'19'!$E$10:$E$28)*'19'!$E$3</f>
        <v>0</v>
      </c>
      <c r="Z278" s="208">
        <f>SUMIF('20'!$C$10:$C$29,$C278,'20'!$E$10:$E$29)*'20'!$E$3</f>
        <v>0</v>
      </c>
      <c r="AA278" s="208">
        <f>SUMIF('21'!$C$10:$C$29,$C278,'21'!$E$10:$E$29)*'21'!$E$3</f>
        <v>0</v>
      </c>
    </row>
    <row r="279" spans="3:27" ht="15" hidden="1">
      <c r="C279" s="207" t="s">
        <v>728</v>
      </c>
      <c r="D279" s="207" t="s">
        <v>729</v>
      </c>
      <c r="F279" s="336">
        <f t="shared" si="5"/>
        <v>0</v>
      </c>
      <c r="G279" s="208">
        <f>SUMIF('01'!$C$10:$C$29,$C279,'01'!$E$10:$E$29)*'01'!$E$3</f>
        <v>0</v>
      </c>
      <c r="H279" s="208">
        <f>SUMIF('02'!$C$10:$C$28,$C279,'02'!$E$10:$E$28)*'02'!$E$3</f>
        <v>0</v>
      </c>
      <c r="I279" s="208">
        <f>SUMIF('03'!$C$10:$C$29,$C279,'03'!$E$10:$E$29)*'03'!$E$3</f>
        <v>0</v>
      </c>
      <c r="J279" s="208">
        <f>SUMIF('04'!$C$10:$C$26,$C279,'04'!$E$10:$E$26)*'04'!$E$3</f>
        <v>0</v>
      </c>
      <c r="K279" s="208">
        <f>SUMIF('05'!$C$10:$C$29,$C279,'05'!$E$10:$E$29)*'05'!$E$3</f>
        <v>0</v>
      </c>
      <c r="L279" s="208">
        <f>SUMIF('06'!$C$10:$C$29,$C279,'06'!$E$10:$E$29)*'06'!$E$3</f>
        <v>0</v>
      </c>
      <c r="M279" s="208">
        <f>SUMIF('07'!$C$10:$C$26,$C279,'07'!$E$10:$E$26)*'07'!$E$3</f>
        <v>0</v>
      </c>
      <c r="N279" s="208">
        <f>SUMIF('08'!$C$10:$C$29,$C279,'08'!$E$10:$E$29)*'08'!$E$3</f>
        <v>0</v>
      </c>
      <c r="O279" s="208">
        <f>SUMIF('09'!$C$10:$C$29,$C279,'09'!$E$10:$E$29)*'09'!$E$3</f>
        <v>0</v>
      </c>
      <c r="P279" s="208">
        <f>SUMIF('10'!$C$10:$C$29,$C279,'10'!$E$10:$E$29)*'10'!$E$3</f>
        <v>0</v>
      </c>
      <c r="Q279" s="208">
        <f>SUMIF('11'!$C$10:$C$39,$C279,'11'!$E$10:$E$39)*'11'!$E$3</f>
        <v>0</v>
      </c>
      <c r="R279" s="208">
        <f>SUMIF('12'!$C$10:$C$29,$C279,'12'!$E$10:$E$29)*'12'!$E$3</f>
        <v>0</v>
      </c>
      <c r="S279" s="208">
        <f>SUMIF('13'!$C$10:$C$29,$C279,'13'!$E$10:$E$29)*'13'!$E$3</f>
        <v>0</v>
      </c>
      <c r="T279" s="208">
        <f>SUMIF('14'!$C$10:$C$29,$C279,'14'!$E$10:$E$29)*'14'!$E$3</f>
        <v>0</v>
      </c>
      <c r="U279" s="208">
        <f>SUMIF('15'!$C$10:$C$29,$C279,'15'!$E$10:$E$29)*'15'!$E$3</f>
        <v>0</v>
      </c>
      <c r="V279" s="208">
        <f>SUMIF('16'!$C$10:$C$29,$C279,'16'!$E$29:$E279)*'16'!$E$3</f>
        <v>0</v>
      </c>
      <c r="W279" s="208">
        <f>SUMIF('17'!$C$10:$C$29,$C279,'17'!$E$10:$E$29)*'17'!$E$3</f>
        <v>0</v>
      </c>
      <c r="X279" s="208">
        <f>SUMIF('18'!$C$10:$C$29,$C279,'18'!$E$10:$E$29)*'18'!$E$3</f>
        <v>0</v>
      </c>
      <c r="Y279" s="208">
        <f>SUMIF('19'!$C$10:$C$28,$C279,'19'!$E$10:$E$28)*'19'!$E$3</f>
        <v>0</v>
      </c>
      <c r="Z279" s="208">
        <f>SUMIF('20'!$C$10:$C$29,$C279,'20'!$E$10:$E$29)*'20'!$E$3</f>
        <v>0</v>
      </c>
      <c r="AA279" s="208">
        <f>SUMIF('21'!$C$10:$C$29,$C279,'21'!$E$10:$E$29)*'21'!$E$3</f>
        <v>0</v>
      </c>
    </row>
    <row r="280" spans="3:27" ht="15" hidden="1">
      <c r="C280" s="207" t="s">
        <v>730</v>
      </c>
      <c r="D280" s="207" t="s">
        <v>731</v>
      </c>
      <c r="F280" s="336">
        <f t="shared" si="5"/>
        <v>0</v>
      </c>
      <c r="G280" s="208">
        <f>SUMIF('01'!$C$10:$C$29,$C280,'01'!$E$10:$E$29)*'01'!$E$3</f>
        <v>0</v>
      </c>
      <c r="H280" s="208">
        <f>SUMIF('02'!$C$10:$C$28,$C280,'02'!$E$10:$E$28)*'02'!$E$3</f>
        <v>0</v>
      </c>
      <c r="I280" s="208">
        <f>SUMIF('03'!$C$10:$C$29,$C280,'03'!$E$10:$E$29)*'03'!$E$3</f>
        <v>0</v>
      </c>
      <c r="J280" s="208">
        <f>SUMIF('04'!$C$10:$C$26,$C280,'04'!$E$10:$E$26)*'04'!$E$3</f>
        <v>0</v>
      </c>
      <c r="K280" s="208">
        <f>SUMIF('05'!$C$10:$C$29,$C280,'05'!$E$10:$E$29)*'05'!$E$3</f>
        <v>0</v>
      </c>
      <c r="L280" s="208">
        <f>SUMIF('06'!$C$10:$C$29,$C280,'06'!$E$10:$E$29)*'06'!$E$3</f>
        <v>0</v>
      </c>
      <c r="M280" s="208">
        <f>SUMIF('07'!$C$10:$C$26,$C280,'07'!$E$10:$E$26)*'07'!$E$3</f>
        <v>0</v>
      </c>
      <c r="N280" s="208">
        <f>SUMIF('08'!$C$10:$C$29,$C280,'08'!$E$10:$E$29)*'08'!$E$3</f>
        <v>0</v>
      </c>
      <c r="O280" s="208">
        <f>SUMIF('09'!$C$10:$C$29,$C280,'09'!$E$10:$E$29)*'09'!$E$3</f>
        <v>0</v>
      </c>
      <c r="P280" s="208">
        <f>SUMIF('10'!$C$10:$C$29,$C280,'10'!$E$10:$E$29)*'10'!$E$3</f>
        <v>0</v>
      </c>
      <c r="Q280" s="208">
        <f>SUMIF('11'!$C$10:$C$39,$C280,'11'!$E$10:$E$39)*'11'!$E$3</f>
        <v>0</v>
      </c>
      <c r="R280" s="208">
        <f>SUMIF('12'!$C$10:$C$29,$C280,'12'!$E$10:$E$29)*'12'!$E$3</f>
        <v>0</v>
      </c>
      <c r="S280" s="208">
        <f>SUMIF('13'!$C$10:$C$29,$C280,'13'!$E$10:$E$29)*'13'!$E$3</f>
        <v>0</v>
      </c>
      <c r="T280" s="208">
        <f>SUMIF('14'!$C$10:$C$29,$C280,'14'!$E$10:$E$29)*'14'!$E$3</f>
        <v>0</v>
      </c>
      <c r="U280" s="208">
        <f>SUMIF('15'!$C$10:$C$29,$C280,'15'!$E$10:$E$29)*'15'!$E$3</f>
        <v>0</v>
      </c>
      <c r="V280" s="208">
        <f>SUMIF('16'!$C$10:$C$29,$C280,'16'!$E$29:$E280)*'16'!$E$3</f>
        <v>0</v>
      </c>
      <c r="W280" s="208">
        <f>SUMIF('17'!$C$10:$C$29,$C280,'17'!$E$10:$E$29)*'17'!$E$3</f>
        <v>0</v>
      </c>
      <c r="X280" s="208">
        <f>SUMIF('18'!$C$10:$C$29,$C280,'18'!$E$10:$E$29)*'18'!$E$3</f>
        <v>0</v>
      </c>
      <c r="Y280" s="208">
        <f>SUMIF('19'!$C$10:$C$28,$C280,'19'!$E$10:$E$28)*'19'!$E$3</f>
        <v>0</v>
      </c>
      <c r="Z280" s="208">
        <f>SUMIF('20'!$C$10:$C$29,$C280,'20'!$E$10:$E$29)*'20'!$E$3</f>
        <v>0</v>
      </c>
      <c r="AA280" s="208">
        <f>SUMIF('21'!$C$10:$C$29,$C280,'21'!$E$10:$E$29)*'21'!$E$3</f>
        <v>0</v>
      </c>
    </row>
    <row r="281" spans="3:27" ht="15" hidden="1">
      <c r="C281" s="207" t="s">
        <v>732</v>
      </c>
      <c r="D281" s="207" t="s">
        <v>733</v>
      </c>
      <c r="F281" s="336">
        <f t="shared" si="5"/>
        <v>0</v>
      </c>
      <c r="G281" s="208">
        <f>SUMIF('01'!$C$10:$C$29,$C281,'01'!$E$10:$E$29)*'01'!$E$3</f>
        <v>0</v>
      </c>
      <c r="H281" s="208">
        <f>SUMIF('02'!$C$10:$C$28,$C281,'02'!$E$10:$E$28)*'02'!$E$3</f>
        <v>0</v>
      </c>
      <c r="I281" s="208">
        <f>SUMIF('03'!$C$10:$C$29,$C281,'03'!$E$10:$E$29)*'03'!$E$3</f>
        <v>0</v>
      </c>
      <c r="J281" s="208">
        <f>SUMIF('04'!$C$10:$C$26,$C281,'04'!$E$10:$E$26)*'04'!$E$3</f>
        <v>0</v>
      </c>
      <c r="K281" s="208">
        <f>SUMIF('05'!$C$10:$C$29,$C281,'05'!$E$10:$E$29)*'05'!$E$3</f>
        <v>0</v>
      </c>
      <c r="L281" s="208">
        <f>SUMIF('06'!$C$10:$C$29,$C281,'06'!$E$10:$E$29)*'06'!$E$3</f>
        <v>0</v>
      </c>
      <c r="M281" s="208">
        <f>SUMIF('07'!$C$10:$C$26,$C281,'07'!$E$10:$E$26)*'07'!$E$3</f>
        <v>0</v>
      </c>
      <c r="N281" s="208">
        <f>SUMIF('08'!$C$10:$C$29,$C281,'08'!$E$10:$E$29)*'08'!$E$3</f>
        <v>0</v>
      </c>
      <c r="O281" s="208">
        <f>SUMIF('09'!$C$10:$C$29,$C281,'09'!$E$10:$E$29)*'09'!$E$3</f>
        <v>0</v>
      </c>
      <c r="P281" s="208">
        <f>SUMIF('10'!$C$10:$C$29,$C281,'10'!$E$10:$E$29)*'10'!$E$3</f>
        <v>0</v>
      </c>
      <c r="Q281" s="208">
        <f>SUMIF('11'!$C$10:$C$39,$C281,'11'!$E$10:$E$39)*'11'!$E$3</f>
        <v>0</v>
      </c>
      <c r="R281" s="208">
        <f>SUMIF('12'!$C$10:$C$29,$C281,'12'!$E$10:$E$29)*'12'!$E$3</f>
        <v>0</v>
      </c>
      <c r="S281" s="208">
        <f>SUMIF('13'!$C$10:$C$29,$C281,'13'!$E$10:$E$29)*'13'!$E$3</f>
        <v>0</v>
      </c>
      <c r="T281" s="208">
        <f>SUMIF('14'!$C$10:$C$29,$C281,'14'!$E$10:$E$29)*'14'!$E$3</f>
        <v>0</v>
      </c>
      <c r="U281" s="208">
        <f>SUMIF('15'!$C$10:$C$29,$C281,'15'!$E$10:$E$29)*'15'!$E$3</f>
        <v>0</v>
      </c>
      <c r="V281" s="208">
        <f>SUMIF('16'!$C$10:$C$29,$C281,'16'!$E$29:$E281)*'16'!$E$3</f>
        <v>0</v>
      </c>
      <c r="W281" s="208">
        <f>SUMIF('17'!$C$10:$C$29,$C281,'17'!$E$10:$E$29)*'17'!$E$3</f>
        <v>0</v>
      </c>
      <c r="X281" s="208">
        <f>SUMIF('18'!$C$10:$C$29,$C281,'18'!$E$10:$E$29)*'18'!$E$3</f>
        <v>0</v>
      </c>
      <c r="Y281" s="208">
        <f>SUMIF('19'!$C$10:$C$28,$C281,'19'!$E$10:$E$28)*'19'!$E$3</f>
        <v>0</v>
      </c>
      <c r="Z281" s="208">
        <f>SUMIF('20'!$C$10:$C$29,$C281,'20'!$E$10:$E$29)*'20'!$E$3</f>
        <v>0</v>
      </c>
      <c r="AA281" s="208">
        <f>SUMIF('21'!$C$10:$C$29,$C281,'21'!$E$10:$E$29)*'21'!$E$3</f>
        <v>0</v>
      </c>
    </row>
    <row r="282" spans="3:27" ht="15" hidden="1">
      <c r="C282" s="207" t="s">
        <v>734</v>
      </c>
      <c r="D282" s="207" t="s">
        <v>735</v>
      </c>
      <c r="F282" s="336">
        <f t="shared" si="5"/>
        <v>0</v>
      </c>
      <c r="G282" s="208">
        <f>SUMIF('01'!$C$10:$C$29,$C282,'01'!$E$10:$E$29)*'01'!$E$3</f>
        <v>0</v>
      </c>
      <c r="H282" s="208">
        <f>SUMIF('02'!$C$10:$C$28,$C282,'02'!$E$10:$E$28)*'02'!$E$3</f>
        <v>0</v>
      </c>
      <c r="I282" s="208">
        <f>SUMIF('03'!$C$10:$C$29,$C282,'03'!$E$10:$E$29)*'03'!$E$3</f>
        <v>0</v>
      </c>
      <c r="J282" s="208">
        <f>SUMIF('04'!$C$10:$C$26,$C282,'04'!$E$10:$E$26)*'04'!$E$3</f>
        <v>0</v>
      </c>
      <c r="K282" s="208">
        <f>SUMIF('05'!$C$10:$C$29,$C282,'05'!$E$10:$E$29)*'05'!$E$3</f>
        <v>0</v>
      </c>
      <c r="L282" s="208">
        <f>SUMIF('06'!$C$10:$C$29,$C282,'06'!$E$10:$E$29)*'06'!$E$3</f>
        <v>0</v>
      </c>
      <c r="M282" s="208">
        <f>SUMIF('07'!$C$10:$C$26,$C282,'07'!$E$10:$E$26)*'07'!$E$3</f>
        <v>0</v>
      </c>
      <c r="N282" s="208">
        <f>SUMIF('08'!$C$10:$C$29,$C282,'08'!$E$10:$E$29)*'08'!$E$3</f>
        <v>0</v>
      </c>
      <c r="O282" s="208">
        <f>SUMIF('09'!$C$10:$C$29,$C282,'09'!$E$10:$E$29)*'09'!$E$3</f>
        <v>0</v>
      </c>
      <c r="P282" s="208">
        <f>SUMIF('10'!$C$10:$C$29,$C282,'10'!$E$10:$E$29)*'10'!$E$3</f>
        <v>0</v>
      </c>
      <c r="Q282" s="208">
        <f>SUMIF('11'!$C$10:$C$39,$C282,'11'!$E$10:$E$39)*'11'!$E$3</f>
        <v>0</v>
      </c>
      <c r="R282" s="208">
        <f>SUMIF('12'!$C$10:$C$29,$C282,'12'!$E$10:$E$29)*'12'!$E$3</f>
        <v>0</v>
      </c>
      <c r="S282" s="208">
        <f>SUMIF('13'!$C$10:$C$29,$C282,'13'!$E$10:$E$29)*'13'!$E$3</f>
        <v>0</v>
      </c>
      <c r="T282" s="208">
        <f>SUMIF('14'!$C$10:$C$29,$C282,'14'!$E$10:$E$29)*'14'!$E$3</f>
        <v>0</v>
      </c>
      <c r="U282" s="208">
        <f>SUMIF('15'!$C$10:$C$29,$C282,'15'!$E$10:$E$29)*'15'!$E$3</f>
        <v>0</v>
      </c>
      <c r="V282" s="208">
        <f>SUMIF('16'!$C$10:$C$29,$C282,'16'!$E$29:$E282)*'16'!$E$3</f>
        <v>0</v>
      </c>
      <c r="W282" s="208">
        <f>SUMIF('17'!$C$10:$C$29,$C282,'17'!$E$10:$E$29)*'17'!$E$3</f>
        <v>0</v>
      </c>
      <c r="X282" s="208">
        <f>SUMIF('18'!$C$10:$C$29,$C282,'18'!$E$10:$E$29)*'18'!$E$3</f>
        <v>0</v>
      </c>
      <c r="Y282" s="208">
        <f>SUMIF('19'!$C$10:$C$28,$C282,'19'!$E$10:$E$28)*'19'!$E$3</f>
        <v>0</v>
      </c>
      <c r="Z282" s="208">
        <f>SUMIF('20'!$C$10:$C$29,$C282,'20'!$E$10:$E$29)*'20'!$E$3</f>
        <v>0</v>
      </c>
      <c r="AA282" s="208">
        <f>SUMIF('21'!$C$10:$C$29,$C282,'21'!$E$10:$E$29)*'21'!$E$3</f>
        <v>0</v>
      </c>
    </row>
    <row r="283" spans="3:27" ht="15" hidden="1">
      <c r="C283" s="207" t="s">
        <v>736</v>
      </c>
      <c r="D283" s="207" t="s">
        <v>737</v>
      </c>
      <c r="F283" s="336">
        <f t="shared" si="5"/>
        <v>0</v>
      </c>
      <c r="G283" s="208">
        <f>SUMIF('01'!$C$10:$C$29,$C283,'01'!$E$10:$E$29)*'01'!$E$3</f>
        <v>0</v>
      </c>
      <c r="H283" s="208">
        <f>SUMIF('02'!$C$10:$C$28,$C283,'02'!$E$10:$E$28)*'02'!$E$3</f>
        <v>0</v>
      </c>
      <c r="I283" s="208">
        <f>SUMIF('03'!$C$10:$C$29,$C283,'03'!$E$10:$E$29)*'03'!$E$3</f>
        <v>0</v>
      </c>
      <c r="J283" s="208">
        <f>SUMIF('04'!$C$10:$C$26,$C283,'04'!$E$10:$E$26)*'04'!$E$3</f>
        <v>0</v>
      </c>
      <c r="K283" s="208">
        <f>SUMIF('05'!$C$10:$C$29,$C283,'05'!$E$10:$E$29)*'05'!$E$3</f>
        <v>0</v>
      </c>
      <c r="L283" s="208">
        <f>SUMIF('06'!$C$10:$C$29,$C283,'06'!$E$10:$E$29)*'06'!$E$3</f>
        <v>0</v>
      </c>
      <c r="M283" s="208">
        <f>SUMIF('07'!$C$10:$C$26,$C283,'07'!$E$10:$E$26)*'07'!$E$3</f>
        <v>0</v>
      </c>
      <c r="N283" s="208">
        <f>SUMIF('08'!$C$10:$C$29,$C283,'08'!$E$10:$E$29)*'08'!$E$3</f>
        <v>0</v>
      </c>
      <c r="O283" s="208">
        <f>SUMIF('09'!$C$10:$C$29,$C283,'09'!$E$10:$E$29)*'09'!$E$3</f>
        <v>0</v>
      </c>
      <c r="P283" s="208">
        <f>SUMIF('10'!$C$10:$C$29,$C283,'10'!$E$10:$E$29)*'10'!$E$3</f>
        <v>0</v>
      </c>
      <c r="Q283" s="208">
        <f>SUMIF('11'!$C$10:$C$39,$C283,'11'!$E$10:$E$39)*'11'!$E$3</f>
        <v>0</v>
      </c>
      <c r="R283" s="208">
        <f>SUMIF('12'!$C$10:$C$29,$C283,'12'!$E$10:$E$29)*'12'!$E$3</f>
        <v>0</v>
      </c>
      <c r="S283" s="208">
        <f>SUMIF('13'!$C$10:$C$29,$C283,'13'!$E$10:$E$29)*'13'!$E$3</f>
        <v>0</v>
      </c>
      <c r="T283" s="208">
        <f>SUMIF('14'!$C$10:$C$29,$C283,'14'!$E$10:$E$29)*'14'!$E$3</f>
        <v>0</v>
      </c>
      <c r="U283" s="208">
        <f>SUMIF('15'!$C$10:$C$29,$C283,'15'!$E$10:$E$29)*'15'!$E$3</f>
        <v>0</v>
      </c>
      <c r="V283" s="208">
        <f>SUMIF('16'!$C$10:$C$29,$C283,'16'!$E$29:$E283)*'16'!$E$3</f>
        <v>0</v>
      </c>
      <c r="W283" s="208">
        <f>SUMIF('17'!$C$10:$C$29,$C283,'17'!$E$10:$E$29)*'17'!$E$3</f>
        <v>0</v>
      </c>
      <c r="X283" s="208">
        <f>SUMIF('18'!$C$10:$C$29,$C283,'18'!$E$10:$E$29)*'18'!$E$3</f>
        <v>0</v>
      </c>
      <c r="Y283" s="208">
        <f>SUMIF('19'!$C$10:$C$28,$C283,'19'!$E$10:$E$28)*'19'!$E$3</f>
        <v>0</v>
      </c>
      <c r="Z283" s="208">
        <f>SUMIF('20'!$C$10:$C$29,$C283,'20'!$E$10:$E$29)*'20'!$E$3</f>
        <v>0</v>
      </c>
      <c r="AA283" s="208">
        <f>SUMIF('21'!$C$10:$C$29,$C283,'21'!$E$10:$E$29)*'21'!$E$3</f>
        <v>0</v>
      </c>
    </row>
    <row r="284" spans="3:27" ht="15" hidden="1">
      <c r="C284" s="207" t="s">
        <v>738</v>
      </c>
      <c r="D284" s="207" t="s">
        <v>739</v>
      </c>
      <c r="F284" s="336">
        <f t="shared" si="5"/>
        <v>0</v>
      </c>
      <c r="G284" s="208">
        <f>SUMIF('01'!$C$10:$C$29,$C284,'01'!$E$10:$E$29)*'01'!$E$3</f>
        <v>0</v>
      </c>
      <c r="H284" s="208">
        <f>SUMIF('02'!$C$10:$C$28,$C284,'02'!$E$10:$E$28)*'02'!$E$3</f>
        <v>0</v>
      </c>
      <c r="I284" s="208">
        <f>SUMIF('03'!$C$10:$C$29,$C284,'03'!$E$10:$E$29)*'03'!$E$3</f>
        <v>0</v>
      </c>
      <c r="J284" s="208">
        <f>SUMIF('04'!$C$10:$C$26,$C284,'04'!$E$10:$E$26)*'04'!$E$3</f>
        <v>0</v>
      </c>
      <c r="K284" s="208">
        <f>SUMIF('05'!$C$10:$C$29,$C284,'05'!$E$10:$E$29)*'05'!$E$3</f>
        <v>0</v>
      </c>
      <c r="L284" s="208">
        <f>SUMIF('06'!$C$10:$C$29,$C284,'06'!$E$10:$E$29)*'06'!$E$3</f>
        <v>0</v>
      </c>
      <c r="M284" s="208">
        <f>SUMIF('07'!$C$10:$C$26,$C284,'07'!$E$10:$E$26)*'07'!$E$3</f>
        <v>0</v>
      </c>
      <c r="N284" s="208">
        <f>SUMIF('08'!$C$10:$C$29,$C284,'08'!$E$10:$E$29)*'08'!$E$3</f>
        <v>0</v>
      </c>
      <c r="O284" s="208">
        <f>SUMIF('09'!$C$10:$C$29,$C284,'09'!$E$10:$E$29)*'09'!$E$3</f>
        <v>0</v>
      </c>
      <c r="P284" s="208">
        <f>SUMIF('10'!$C$10:$C$29,$C284,'10'!$E$10:$E$29)*'10'!$E$3</f>
        <v>0</v>
      </c>
      <c r="Q284" s="208">
        <f>SUMIF('11'!$C$10:$C$39,$C284,'11'!$E$10:$E$39)*'11'!$E$3</f>
        <v>0</v>
      </c>
      <c r="R284" s="208">
        <f>SUMIF('12'!$C$10:$C$29,$C284,'12'!$E$10:$E$29)*'12'!$E$3</f>
        <v>0</v>
      </c>
      <c r="S284" s="208">
        <f>SUMIF('13'!$C$10:$C$29,$C284,'13'!$E$10:$E$29)*'13'!$E$3</f>
        <v>0</v>
      </c>
      <c r="T284" s="208">
        <f>SUMIF('14'!$C$10:$C$29,$C284,'14'!$E$10:$E$29)*'14'!$E$3</f>
        <v>0</v>
      </c>
      <c r="U284" s="208">
        <f>SUMIF('15'!$C$10:$C$29,$C284,'15'!$E$10:$E$29)*'15'!$E$3</f>
        <v>0</v>
      </c>
      <c r="V284" s="208">
        <f>SUMIF('16'!$C$10:$C$29,$C284,'16'!$E$29:$E284)*'16'!$E$3</f>
        <v>0</v>
      </c>
      <c r="W284" s="208">
        <f>SUMIF('17'!$C$10:$C$29,$C284,'17'!$E$10:$E$29)*'17'!$E$3</f>
        <v>0</v>
      </c>
      <c r="X284" s="208">
        <f>SUMIF('18'!$C$10:$C$29,$C284,'18'!$E$10:$E$29)*'18'!$E$3</f>
        <v>0</v>
      </c>
      <c r="Y284" s="208">
        <f>SUMIF('19'!$C$10:$C$28,$C284,'19'!$E$10:$E$28)*'19'!$E$3</f>
        <v>0</v>
      </c>
      <c r="Z284" s="208">
        <f>SUMIF('20'!$C$10:$C$29,$C284,'20'!$E$10:$E$29)*'20'!$E$3</f>
        <v>0</v>
      </c>
      <c r="AA284" s="208">
        <f>SUMIF('21'!$C$10:$C$29,$C284,'21'!$E$10:$E$29)*'21'!$E$3</f>
        <v>0</v>
      </c>
    </row>
    <row r="285" spans="3:27" ht="15">
      <c r="C285" s="207" t="s">
        <v>740</v>
      </c>
      <c r="D285" s="207" t="s">
        <v>68</v>
      </c>
      <c r="F285" s="336">
        <f t="shared" si="5"/>
        <v>0</v>
      </c>
      <c r="G285" s="219">
        <f>SUMIF('01'!$C$10:$C$29,$C285,'01'!$E$10:$E$29)*'01'!$E$3</f>
        <v>0</v>
      </c>
      <c r="H285" s="219">
        <f>SUMIF('02'!$C$10:$C$28,$C285,'02'!$E$10:$E$28)*'02'!$E$3</f>
        <v>0</v>
      </c>
      <c r="I285" s="219">
        <f>SUMIF('03'!$C$10:$C$29,$C285,'03'!$E$10:$E$29)*'03'!$E$3</f>
        <v>0</v>
      </c>
      <c r="J285" s="219">
        <f>SUMIF('04'!$C$10:$C$26,$C285,'04'!$E$10:$E$26)*'04'!$E$3</f>
        <v>0</v>
      </c>
      <c r="K285" s="219">
        <f>SUMIF('05'!$C$10:$C$29,$C285,'05'!$E$10:$E$29)*'05'!$E$3</f>
        <v>0</v>
      </c>
      <c r="L285" s="219">
        <f>SUMIF('06'!$C$10:$C$29,$C285,'06'!$E$10:$E$29)*'06'!$E$3</f>
        <v>0</v>
      </c>
      <c r="M285" s="219">
        <f>SUMIF('07'!$C$10:$C$26,$C285,'07'!$E$10:$E$26)*'07'!$E$3</f>
        <v>0</v>
      </c>
      <c r="N285" s="219">
        <f>SUMIF('08'!$C$10:$C$29,$C285,'08'!$E$10:$E$29)*'08'!$E$3</f>
        <v>0</v>
      </c>
      <c r="O285" s="219">
        <f>SUMIF('09'!$C$10:$C$29,$C285,'09'!$E$10:$E$29)*'09'!$E$3</f>
        <v>0</v>
      </c>
      <c r="P285" s="219">
        <f>SUMIF('10'!$C$10:$C$29,$C285,'10'!$E$10:$E$29)*'10'!$E$3</f>
        <v>0</v>
      </c>
      <c r="Q285" s="219">
        <f>SUMIF('11'!$C$10:$C$39,$C285,'11'!$E$10:$E$39)*'11'!$E$3</f>
        <v>0</v>
      </c>
      <c r="R285" s="219">
        <f>SUMIF('12'!$C$10:$C$29,$C285,'12'!$E$10:$E$29)*'12'!$E$3</f>
        <v>0</v>
      </c>
      <c r="S285" s="219">
        <f>SUMIF('13'!$C$10:$C$29,$C285,'13'!$E$10:$E$29)*'13'!$E$3</f>
        <v>0</v>
      </c>
      <c r="T285" s="219">
        <f>SUMIF('14'!$C$10:$C$29,$C285,'14'!$E$10:$E$29)*'14'!$E$3</f>
        <v>0</v>
      </c>
      <c r="U285" s="219">
        <f>SUMIF('15'!$C$10:$C$29,$C285,'15'!$E$10:$E$29)*'15'!$E$3</f>
        <v>0</v>
      </c>
      <c r="V285" s="219">
        <f>SUMIF('16'!$C$10:$C$29,$C285,'16'!$E$29:$E285)*'16'!$E$3</f>
        <v>0</v>
      </c>
      <c r="W285" s="219">
        <f>SUMIF('17'!$C$10:$C$29,$C285,'17'!$E$10:$E$29)*'17'!$E$3</f>
        <v>0</v>
      </c>
      <c r="X285" s="219">
        <f>SUMIF('18'!$C$10:$C$29,$C285,'18'!$E$10:$E$29)*'18'!$E$3</f>
        <v>0</v>
      </c>
      <c r="Y285" s="219">
        <f>SUMIF('19'!$C$10:$C$28,$C285,'19'!$E$10:$E$28)*'19'!$E$3</f>
        <v>0</v>
      </c>
      <c r="Z285" s="219">
        <f>SUMIF('20'!$C$10:$C$29,$C285,'20'!$E$10:$E$29)*'20'!$E$3</f>
        <v>0</v>
      </c>
      <c r="AA285" s="219">
        <f>SUMIF('21'!$C$10:$C$29,$C285,'21'!$E$10:$E$29)*'21'!$E$3</f>
        <v>0</v>
      </c>
    </row>
    <row r="286" spans="3:27" ht="15" hidden="1">
      <c r="C286" s="207" t="s">
        <v>741</v>
      </c>
      <c r="D286" s="207" t="s">
        <v>742</v>
      </c>
      <c r="F286" s="336">
        <f t="shared" si="5"/>
        <v>0</v>
      </c>
      <c r="G286" s="208">
        <f>SUMIF('01'!$C$10:$C$29,$C286,'01'!$E$10:$E$29)*'01'!$E$3</f>
        <v>0</v>
      </c>
      <c r="H286" s="208">
        <f>SUMIF('02'!$C$10:$C$28,$C286,'02'!$E$10:$E$28)*'02'!$E$3</f>
        <v>0</v>
      </c>
      <c r="I286" s="208">
        <f>SUMIF('03'!$C$10:$C$29,$C286,'03'!$E$10:$E$29)*'03'!$E$3</f>
        <v>0</v>
      </c>
      <c r="J286" s="208">
        <f>SUMIF('04'!$C$10:$C$26,$C286,'04'!$E$10:$E$26)*'04'!$E$3</f>
        <v>0</v>
      </c>
      <c r="K286" s="208">
        <f>SUMIF('05'!$C$10:$C$29,$C286,'05'!$E$10:$E$29)*'05'!$E$3</f>
        <v>0</v>
      </c>
      <c r="L286" s="208">
        <f>SUMIF('06'!$C$10:$C$29,$C286,'06'!$E$10:$E$29)*'06'!$E$3</f>
        <v>0</v>
      </c>
      <c r="M286" s="208">
        <f>SUMIF('07'!$C$10:$C$26,$C286,'07'!$E$10:$E$26)*'07'!$E$3</f>
        <v>0</v>
      </c>
      <c r="N286" s="208">
        <f>SUMIF('08'!$C$10:$C$29,$C286,'08'!$E$10:$E$29)*'08'!$E$3</f>
        <v>0</v>
      </c>
      <c r="O286" s="208">
        <f>SUMIF('09'!$C$10:$C$29,$C286,'09'!$E$10:$E$29)*'09'!$E$3</f>
        <v>0</v>
      </c>
      <c r="P286" s="208">
        <f>SUMIF('10'!$C$10:$C$29,$C286,'10'!$E$10:$E$29)*'10'!$E$3</f>
        <v>0</v>
      </c>
      <c r="Q286" s="208">
        <f>SUMIF('11'!$C$10:$C$39,$C286,'11'!$E$10:$E$39)*'11'!$E$3</f>
        <v>0</v>
      </c>
      <c r="R286" s="208">
        <f>SUMIF('12'!$C$10:$C$29,$C286,'12'!$E$10:$E$29)*'12'!$E$3</f>
        <v>0</v>
      </c>
      <c r="S286" s="208">
        <f>SUMIF('13'!$C$10:$C$29,$C286,'13'!$E$10:$E$29)*'13'!$E$3</f>
        <v>0</v>
      </c>
      <c r="T286" s="208">
        <f>SUMIF('14'!$C$10:$C$29,$C286,'14'!$E$10:$E$29)*'14'!$E$3</f>
        <v>0</v>
      </c>
      <c r="U286" s="208">
        <f>SUMIF('15'!$C$10:$C$29,$C286,'15'!$E$10:$E$29)*'15'!$E$3</f>
        <v>0</v>
      </c>
      <c r="V286" s="208">
        <f>SUMIF('16'!$C$10:$C$29,$C286,'16'!$E$29:$E286)*'16'!$E$3</f>
        <v>0</v>
      </c>
      <c r="W286" s="208">
        <f>SUMIF('17'!$C$10:$C$29,$C286,'17'!$E$10:$E$29)*'17'!$E$3</f>
        <v>0</v>
      </c>
      <c r="X286" s="208">
        <f>SUMIF('18'!$C$10:$C$29,$C286,'18'!$E$10:$E$29)*'18'!$E$3</f>
        <v>0</v>
      </c>
      <c r="Y286" s="208">
        <f>SUMIF('19'!$C$10:$C$28,$C286,'19'!$E$10:$E$28)*'19'!$E$3</f>
        <v>0</v>
      </c>
      <c r="Z286" s="208">
        <f>SUMIF('20'!$C$10:$C$29,$C286,'20'!$E$10:$E$29)*'20'!$E$3</f>
        <v>0</v>
      </c>
      <c r="AA286" s="208">
        <f>SUMIF('21'!$C$10:$C$29,$C286,'21'!$E$10:$E$29)*'21'!$E$3</f>
        <v>0</v>
      </c>
    </row>
    <row r="287" spans="3:27" ht="15" hidden="1">
      <c r="C287" s="207" t="s">
        <v>743</v>
      </c>
      <c r="D287" s="207" t="s">
        <v>744</v>
      </c>
      <c r="F287" s="336">
        <f t="shared" si="5"/>
        <v>0</v>
      </c>
      <c r="G287" s="208">
        <f>SUMIF('01'!$C$10:$C$29,$C287,'01'!$E$10:$E$29)*'01'!$E$3</f>
        <v>0</v>
      </c>
      <c r="H287" s="208">
        <f>SUMIF('02'!$C$10:$C$28,$C287,'02'!$E$10:$E$28)*'02'!$E$3</f>
        <v>0</v>
      </c>
      <c r="I287" s="208">
        <f>SUMIF('03'!$C$10:$C$29,$C287,'03'!$E$10:$E$29)*'03'!$E$3</f>
        <v>0</v>
      </c>
      <c r="J287" s="208">
        <f>SUMIF('04'!$C$10:$C$26,$C287,'04'!$E$10:$E$26)*'04'!$E$3</f>
        <v>0</v>
      </c>
      <c r="K287" s="208">
        <f>SUMIF('05'!$C$10:$C$29,$C287,'05'!$E$10:$E$29)*'05'!$E$3</f>
        <v>0</v>
      </c>
      <c r="L287" s="208">
        <f>SUMIF('06'!$C$10:$C$29,$C287,'06'!$E$10:$E$29)*'06'!$E$3</f>
        <v>0</v>
      </c>
      <c r="M287" s="208">
        <f>SUMIF('07'!$C$10:$C$26,$C287,'07'!$E$10:$E$26)*'07'!$E$3</f>
        <v>0</v>
      </c>
      <c r="N287" s="208">
        <f>SUMIF('08'!$C$10:$C$29,$C287,'08'!$E$10:$E$29)*'08'!$E$3</f>
        <v>0</v>
      </c>
      <c r="O287" s="208">
        <f>SUMIF('09'!$C$10:$C$29,$C287,'09'!$E$10:$E$29)*'09'!$E$3</f>
        <v>0</v>
      </c>
      <c r="P287" s="208">
        <f>SUMIF('10'!$C$10:$C$29,$C287,'10'!$E$10:$E$29)*'10'!$E$3</f>
        <v>0</v>
      </c>
      <c r="Q287" s="208">
        <f>SUMIF('11'!$C$10:$C$39,$C287,'11'!$E$10:$E$39)*'11'!$E$3</f>
        <v>0</v>
      </c>
      <c r="R287" s="208">
        <f>SUMIF('12'!$C$10:$C$29,$C287,'12'!$E$10:$E$29)*'12'!$E$3</f>
        <v>0</v>
      </c>
      <c r="S287" s="208">
        <f>SUMIF('13'!$C$10:$C$29,$C287,'13'!$E$10:$E$29)*'13'!$E$3</f>
        <v>0</v>
      </c>
      <c r="T287" s="208">
        <f>SUMIF('14'!$C$10:$C$29,$C287,'14'!$E$10:$E$29)*'14'!$E$3</f>
        <v>0</v>
      </c>
      <c r="U287" s="208">
        <f>SUMIF('15'!$C$10:$C$29,$C287,'15'!$E$10:$E$29)*'15'!$E$3</f>
        <v>0</v>
      </c>
      <c r="V287" s="208">
        <f>SUMIF('16'!$C$10:$C$29,$C287,'16'!$E$29:$E287)*'16'!$E$3</f>
        <v>0</v>
      </c>
      <c r="W287" s="208">
        <f>SUMIF('17'!$C$10:$C$29,$C287,'17'!$E$10:$E$29)*'17'!$E$3</f>
        <v>0</v>
      </c>
      <c r="X287" s="208">
        <f>SUMIF('18'!$C$10:$C$29,$C287,'18'!$E$10:$E$29)*'18'!$E$3</f>
        <v>0</v>
      </c>
      <c r="Y287" s="208">
        <f>SUMIF('19'!$C$10:$C$28,$C287,'19'!$E$10:$E$28)*'19'!$E$3</f>
        <v>0</v>
      </c>
      <c r="Z287" s="208">
        <f>SUMIF('20'!$C$10:$C$29,$C287,'20'!$E$10:$E$29)*'20'!$E$3</f>
        <v>0</v>
      </c>
      <c r="AA287" s="208">
        <f>SUMIF('21'!$C$10:$C$29,$C287,'21'!$E$10:$E$29)*'21'!$E$3</f>
        <v>0</v>
      </c>
    </row>
    <row r="288" spans="3:27" ht="15" hidden="1">
      <c r="C288" s="207" t="s">
        <v>745</v>
      </c>
      <c r="D288" s="207" t="s">
        <v>746</v>
      </c>
      <c r="F288" s="336">
        <f t="shared" si="5"/>
        <v>0</v>
      </c>
      <c r="G288" s="208">
        <f>SUMIF('01'!$C$10:$C$29,$C288,'01'!$E$10:$E$29)*'01'!$E$3</f>
        <v>0</v>
      </c>
      <c r="H288" s="208">
        <f>SUMIF('02'!$C$10:$C$28,$C288,'02'!$E$10:$E$28)*'02'!$E$3</f>
        <v>0</v>
      </c>
      <c r="I288" s="208">
        <f>SUMIF('03'!$C$10:$C$29,$C288,'03'!$E$10:$E$29)*'03'!$E$3</f>
        <v>0</v>
      </c>
      <c r="J288" s="208">
        <f>SUMIF('04'!$C$10:$C$26,$C288,'04'!$E$10:$E$26)*'04'!$E$3</f>
        <v>0</v>
      </c>
      <c r="K288" s="208">
        <f>SUMIF('05'!$C$10:$C$29,$C288,'05'!$E$10:$E$29)*'05'!$E$3</f>
        <v>0</v>
      </c>
      <c r="L288" s="208">
        <f>SUMIF('06'!$C$10:$C$29,$C288,'06'!$E$10:$E$29)*'06'!$E$3</f>
        <v>0</v>
      </c>
      <c r="M288" s="208">
        <f>SUMIF('07'!$C$10:$C$26,$C288,'07'!$E$10:$E$26)*'07'!$E$3</f>
        <v>0</v>
      </c>
      <c r="N288" s="208">
        <f>SUMIF('08'!$C$10:$C$29,$C288,'08'!$E$10:$E$29)*'08'!$E$3</f>
        <v>0</v>
      </c>
      <c r="O288" s="208">
        <f>SUMIF('09'!$C$10:$C$29,$C288,'09'!$E$10:$E$29)*'09'!$E$3</f>
        <v>0</v>
      </c>
      <c r="P288" s="208">
        <f>SUMIF('10'!$C$10:$C$29,$C288,'10'!$E$10:$E$29)*'10'!$E$3</f>
        <v>0</v>
      </c>
      <c r="Q288" s="208">
        <f>SUMIF('11'!$C$10:$C$39,$C288,'11'!$E$10:$E$39)*'11'!$E$3</f>
        <v>0</v>
      </c>
      <c r="R288" s="208">
        <f>SUMIF('12'!$C$10:$C$29,$C288,'12'!$E$10:$E$29)*'12'!$E$3</f>
        <v>0</v>
      </c>
      <c r="S288" s="208">
        <f>SUMIF('13'!$C$10:$C$29,$C288,'13'!$E$10:$E$29)*'13'!$E$3</f>
        <v>0</v>
      </c>
      <c r="T288" s="208">
        <f>SUMIF('14'!$C$10:$C$29,$C288,'14'!$E$10:$E$29)*'14'!$E$3</f>
        <v>0</v>
      </c>
      <c r="U288" s="208">
        <f>SUMIF('15'!$C$10:$C$29,$C288,'15'!$E$10:$E$29)*'15'!$E$3</f>
        <v>0</v>
      </c>
      <c r="V288" s="208">
        <f>SUMIF('16'!$C$10:$C$29,$C288,'16'!$E$29:$E288)*'16'!$E$3</f>
        <v>0</v>
      </c>
      <c r="W288" s="208">
        <f>SUMIF('17'!$C$10:$C$29,$C288,'17'!$E$10:$E$29)*'17'!$E$3</f>
        <v>0</v>
      </c>
      <c r="X288" s="208">
        <f>SUMIF('18'!$C$10:$C$29,$C288,'18'!$E$10:$E$29)*'18'!$E$3</f>
        <v>0</v>
      </c>
      <c r="Y288" s="208">
        <f>SUMIF('19'!$C$10:$C$28,$C288,'19'!$E$10:$E$28)*'19'!$E$3</f>
        <v>0</v>
      </c>
      <c r="Z288" s="208">
        <f>SUMIF('20'!$C$10:$C$29,$C288,'20'!$E$10:$E$29)*'20'!$E$3</f>
        <v>0</v>
      </c>
      <c r="AA288" s="208">
        <f>SUMIF('21'!$C$10:$C$29,$C288,'21'!$E$10:$E$29)*'21'!$E$3</f>
        <v>0</v>
      </c>
    </row>
    <row r="289" spans="3:27" ht="15" hidden="1">
      <c r="C289" s="207" t="s">
        <v>747</v>
      </c>
      <c r="D289" s="207" t="s">
        <v>748</v>
      </c>
      <c r="F289" s="336">
        <f t="shared" si="5"/>
        <v>0</v>
      </c>
      <c r="G289" s="208">
        <f>SUMIF('01'!$C$10:$C$29,$C289,'01'!$E$10:$E$29)*'01'!$E$3</f>
        <v>0</v>
      </c>
      <c r="H289" s="208">
        <f>SUMIF('02'!$C$10:$C$28,$C289,'02'!$E$10:$E$28)*'02'!$E$3</f>
        <v>0</v>
      </c>
      <c r="I289" s="208">
        <f>SUMIF('03'!$C$10:$C$29,$C289,'03'!$E$10:$E$29)*'03'!$E$3</f>
        <v>0</v>
      </c>
      <c r="J289" s="208">
        <f>SUMIF('04'!$C$10:$C$26,$C289,'04'!$E$10:$E$26)*'04'!$E$3</f>
        <v>0</v>
      </c>
      <c r="K289" s="208">
        <f>SUMIF('05'!$C$10:$C$29,$C289,'05'!$E$10:$E$29)*'05'!$E$3</f>
        <v>0</v>
      </c>
      <c r="L289" s="208">
        <f>SUMIF('06'!$C$10:$C$29,$C289,'06'!$E$10:$E$29)*'06'!$E$3</f>
        <v>0</v>
      </c>
      <c r="M289" s="208">
        <f>SUMIF('07'!$C$10:$C$26,$C289,'07'!$E$10:$E$26)*'07'!$E$3</f>
        <v>0</v>
      </c>
      <c r="N289" s="208">
        <f>SUMIF('08'!$C$10:$C$29,$C289,'08'!$E$10:$E$29)*'08'!$E$3</f>
        <v>0</v>
      </c>
      <c r="O289" s="208">
        <f>SUMIF('09'!$C$10:$C$29,$C289,'09'!$E$10:$E$29)*'09'!$E$3</f>
        <v>0</v>
      </c>
      <c r="P289" s="208">
        <f>SUMIF('10'!$C$10:$C$29,$C289,'10'!$E$10:$E$29)*'10'!$E$3</f>
        <v>0</v>
      </c>
      <c r="Q289" s="208">
        <f>SUMIF('11'!$C$10:$C$39,$C289,'11'!$E$10:$E$39)*'11'!$E$3</f>
        <v>0</v>
      </c>
      <c r="R289" s="208">
        <f>SUMIF('12'!$C$10:$C$29,$C289,'12'!$E$10:$E$29)*'12'!$E$3</f>
        <v>0</v>
      </c>
      <c r="S289" s="208">
        <f>SUMIF('13'!$C$10:$C$29,$C289,'13'!$E$10:$E$29)*'13'!$E$3</f>
        <v>0</v>
      </c>
      <c r="T289" s="208">
        <f>SUMIF('14'!$C$10:$C$29,$C289,'14'!$E$10:$E$29)*'14'!$E$3</f>
        <v>0</v>
      </c>
      <c r="U289" s="208">
        <f>SUMIF('15'!$C$10:$C$29,$C289,'15'!$E$10:$E$29)*'15'!$E$3</f>
        <v>0</v>
      </c>
      <c r="V289" s="208">
        <f>SUMIF('16'!$C$10:$C$29,$C289,'16'!$E$29:$E289)*'16'!$E$3</f>
        <v>0</v>
      </c>
      <c r="W289" s="208">
        <f>SUMIF('17'!$C$10:$C$29,$C289,'17'!$E$10:$E$29)*'17'!$E$3</f>
        <v>0</v>
      </c>
      <c r="X289" s="208">
        <f>SUMIF('18'!$C$10:$C$29,$C289,'18'!$E$10:$E$29)*'18'!$E$3</f>
        <v>0</v>
      </c>
      <c r="Y289" s="208">
        <f>SUMIF('19'!$C$10:$C$28,$C289,'19'!$E$10:$E$28)*'19'!$E$3</f>
        <v>0</v>
      </c>
      <c r="Z289" s="208">
        <f>SUMIF('20'!$C$10:$C$29,$C289,'20'!$E$10:$E$29)*'20'!$E$3</f>
        <v>0</v>
      </c>
      <c r="AA289" s="208">
        <f>SUMIF('21'!$C$10:$C$29,$C289,'21'!$E$10:$E$29)*'21'!$E$3</f>
        <v>0</v>
      </c>
    </row>
    <row r="290" spans="3:27" ht="15" hidden="1">
      <c r="C290" s="207" t="s">
        <v>749</v>
      </c>
      <c r="D290" s="207" t="s">
        <v>750</v>
      </c>
      <c r="F290" s="336">
        <f t="shared" si="5"/>
        <v>0</v>
      </c>
      <c r="G290" s="208">
        <f>SUMIF('01'!$C$10:$C$29,$C290,'01'!$E$10:$E$29)*'01'!$E$3</f>
        <v>0</v>
      </c>
      <c r="H290" s="208">
        <f>SUMIF('02'!$C$10:$C$28,$C290,'02'!$E$10:$E$28)*'02'!$E$3</f>
        <v>0</v>
      </c>
      <c r="I290" s="208">
        <f>SUMIF('03'!$C$10:$C$29,$C290,'03'!$E$10:$E$29)*'03'!$E$3</f>
        <v>0</v>
      </c>
      <c r="J290" s="208">
        <f>SUMIF('04'!$C$10:$C$26,$C290,'04'!$E$10:$E$26)*'04'!$E$3</f>
        <v>0</v>
      </c>
      <c r="K290" s="208">
        <f>SUMIF('05'!$C$10:$C$29,$C290,'05'!$E$10:$E$29)*'05'!$E$3</f>
        <v>0</v>
      </c>
      <c r="L290" s="208">
        <f>SUMIF('06'!$C$10:$C$29,$C290,'06'!$E$10:$E$29)*'06'!$E$3</f>
        <v>0</v>
      </c>
      <c r="M290" s="208">
        <f>SUMIF('07'!$C$10:$C$26,$C290,'07'!$E$10:$E$26)*'07'!$E$3</f>
        <v>0</v>
      </c>
      <c r="N290" s="208">
        <f>SUMIF('08'!$C$10:$C$29,$C290,'08'!$E$10:$E$29)*'08'!$E$3</f>
        <v>0</v>
      </c>
      <c r="O290" s="208">
        <f>SUMIF('09'!$C$10:$C$29,$C290,'09'!$E$10:$E$29)*'09'!$E$3</f>
        <v>0</v>
      </c>
      <c r="P290" s="208">
        <f>SUMIF('10'!$C$10:$C$29,$C290,'10'!$E$10:$E$29)*'10'!$E$3</f>
        <v>0</v>
      </c>
      <c r="Q290" s="208">
        <f>SUMIF('11'!$C$10:$C$39,$C290,'11'!$E$10:$E$39)*'11'!$E$3</f>
        <v>0</v>
      </c>
      <c r="R290" s="208">
        <f>SUMIF('12'!$C$10:$C$29,$C290,'12'!$E$10:$E$29)*'12'!$E$3</f>
        <v>0</v>
      </c>
      <c r="S290" s="208">
        <f>SUMIF('13'!$C$10:$C$29,$C290,'13'!$E$10:$E$29)*'13'!$E$3</f>
        <v>0</v>
      </c>
      <c r="T290" s="208">
        <f>SUMIF('14'!$C$10:$C$29,$C290,'14'!$E$10:$E$29)*'14'!$E$3</f>
        <v>0</v>
      </c>
      <c r="U290" s="208">
        <f>SUMIF('15'!$C$10:$C$29,$C290,'15'!$E$10:$E$29)*'15'!$E$3</f>
        <v>0</v>
      </c>
      <c r="V290" s="208">
        <f>SUMIF('16'!$C$10:$C$29,$C290,'16'!$E$29:$E290)*'16'!$E$3</f>
        <v>0</v>
      </c>
      <c r="W290" s="208">
        <f>SUMIF('17'!$C$10:$C$29,$C290,'17'!$E$10:$E$29)*'17'!$E$3</f>
        <v>0</v>
      </c>
      <c r="X290" s="208">
        <f>SUMIF('18'!$C$10:$C$29,$C290,'18'!$E$10:$E$29)*'18'!$E$3</f>
        <v>0</v>
      </c>
      <c r="Y290" s="208">
        <f>SUMIF('19'!$C$10:$C$28,$C290,'19'!$E$10:$E$28)*'19'!$E$3</f>
        <v>0</v>
      </c>
      <c r="Z290" s="208">
        <f>SUMIF('20'!$C$10:$C$29,$C290,'20'!$E$10:$E$29)*'20'!$E$3</f>
        <v>0</v>
      </c>
      <c r="AA290" s="208">
        <f>SUMIF('21'!$C$10:$C$29,$C290,'21'!$E$10:$E$29)*'21'!$E$3</f>
        <v>0</v>
      </c>
    </row>
    <row r="291" spans="3:27" ht="15" hidden="1">
      <c r="C291" s="207" t="s">
        <v>751</v>
      </c>
      <c r="D291" s="207" t="s">
        <v>752</v>
      </c>
      <c r="F291" s="336">
        <f t="shared" si="5"/>
        <v>0</v>
      </c>
      <c r="G291" s="208">
        <f>SUMIF('01'!$C$10:$C$29,$C291,'01'!$E$10:$E$29)*'01'!$E$3</f>
        <v>0</v>
      </c>
      <c r="H291" s="208">
        <f>SUMIF('02'!$C$10:$C$28,$C291,'02'!$E$10:$E$28)*'02'!$E$3</f>
        <v>0</v>
      </c>
      <c r="I291" s="208">
        <f>SUMIF('03'!$C$10:$C$29,$C291,'03'!$E$10:$E$29)*'03'!$E$3</f>
        <v>0</v>
      </c>
      <c r="J291" s="208">
        <f>SUMIF('04'!$C$10:$C$26,$C291,'04'!$E$10:$E$26)*'04'!$E$3</f>
        <v>0</v>
      </c>
      <c r="K291" s="208">
        <f>SUMIF('05'!$C$10:$C$29,$C291,'05'!$E$10:$E$29)*'05'!$E$3</f>
        <v>0</v>
      </c>
      <c r="L291" s="208">
        <f>SUMIF('06'!$C$10:$C$29,$C291,'06'!$E$10:$E$29)*'06'!$E$3</f>
        <v>0</v>
      </c>
      <c r="M291" s="208">
        <f>SUMIF('07'!$C$10:$C$26,$C291,'07'!$E$10:$E$26)*'07'!$E$3</f>
        <v>0</v>
      </c>
      <c r="N291" s="208">
        <f>SUMIF('08'!$C$10:$C$29,$C291,'08'!$E$10:$E$29)*'08'!$E$3</f>
        <v>0</v>
      </c>
      <c r="O291" s="208">
        <f>SUMIF('09'!$C$10:$C$29,$C291,'09'!$E$10:$E$29)*'09'!$E$3</f>
        <v>0</v>
      </c>
      <c r="P291" s="208">
        <f>SUMIF('10'!$C$10:$C$29,$C291,'10'!$E$10:$E$29)*'10'!$E$3</f>
        <v>0</v>
      </c>
      <c r="Q291" s="208">
        <f>SUMIF('11'!$C$10:$C$39,$C291,'11'!$E$10:$E$39)*'11'!$E$3</f>
        <v>0</v>
      </c>
      <c r="R291" s="208">
        <f>SUMIF('12'!$C$10:$C$29,$C291,'12'!$E$10:$E$29)*'12'!$E$3</f>
        <v>0</v>
      </c>
      <c r="S291" s="208">
        <f>SUMIF('13'!$C$10:$C$29,$C291,'13'!$E$10:$E$29)*'13'!$E$3</f>
        <v>0</v>
      </c>
      <c r="T291" s="208">
        <f>SUMIF('14'!$C$10:$C$29,$C291,'14'!$E$10:$E$29)*'14'!$E$3</f>
        <v>0</v>
      </c>
      <c r="U291" s="208">
        <f>SUMIF('15'!$C$10:$C$29,$C291,'15'!$E$10:$E$29)*'15'!$E$3</f>
        <v>0</v>
      </c>
      <c r="V291" s="208">
        <f>SUMIF('16'!$C$10:$C$29,$C291,'16'!$E$29:$E291)*'16'!$E$3</f>
        <v>0</v>
      </c>
      <c r="W291" s="208">
        <f>SUMIF('17'!$C$10:$C$29,$C291,'17'!$E$10:$E$29)*'17'!$E$3</f>
        <v>0</v>
      </c>
      <c r="X291" s="208">
        <f>SUMIF('18'!$C$10:$C$29,$C291,'18'!$E$10:$E$29)*'18'!$E$3</f>
        <v>0</v>
      </c>
      <c r="Y291" s="208">
        <f>SUMIF('19'!$C$10:$C$28,$C291,'19'!$E$10:$E$28)*'19'!$E$3</f>
        <v>0</v>
      </c>
      <c r="Z291" s="208">
        <f>SUMIF('20'!$C$10:$C$29,$C291,'20'!$E$10:$E$29)*'20'!$E$3</f>
        <v>0</v>
      </c>
      <c r="AA291" s="208">
        <f>SUMIF('21'!$C$10:$C$29,$C291,'21'!$E$10:$E$29)*'21'!$E$3</f>
        <v>0</v>
      </c>
    </row>
    <row r="292" spans="3:27" ht="15" hidden="1">
      <c r="C292" s="207" t="s">
        <v>753</v>
      </c>
      <c r="D292" s="207" t="s">
        <v>754</v>
      </c>
      <c r="F292" s="336">
        <f t="shared" si="5"/>
        <v>0</v>
      </c>
      <c r="G292" s="208">
        <f>SUMIF('01'!$C$10:$C$29,$C292,'01'!$E$10:$E$29)*'01'!$E$3</f>
        <v>0</v>
      </c>
      <c r="H292" s="208">
        <f>SUMIF('02'!$C$10:$C$28,$C292,'02'!$E$10:$E$28)*'02'!$E$3</f>
        <v>0</v>
      </c>
      <c r="I292" s="208">
        <f>SUMIF('03'!$C$10:$C$29,$C292,'03'!$E$10:$E$29)*'03'!$E$3</f>
        <v>0</v>
      </c>
      <c r="J292" s="208">
        <f>SUMIF('04'!$C$10:$C$26,$C292,'04'!$E$10:$E$26)*'04'!$E$3</f>
        <v>0</v>
      </c>
      <c r="K292" s="208">
        <f>SUMIF('05'!$C$10:$C$29,$C292,'05'!$E$10:$E$29)*'05'!$E$3</f>
        <v>0</v>
      </c>
      <c r="L292" s="208">
        <f>SUMIF('06'!$C$10:$C$29,$C292,'06'!$E$10:$E$29)*'06'!$E$3</f>
        <v>0</v>
      </c>
      <c r="M292" s="208">
        <f>SUMIF('07'!$C$10:$C$26,$C292,'07'!$E$10:$E$26)*'07'!$E$3</f>
        <v>0</v>
      </c>
      <c r="N292" s="208">
        <f>SUMIF('08'!$C$10:$C$29,$C292,'08'!$E$10:$E$29)*'08'!$E$3</f>
        <v>0</v>
      </c>
      <c r="O292" s="208">
        <f>SUMIF('09'!$C$10:$C$29,$C292,'09'!$E$10:$E$29)*'09'!$E$3</f>
        <v>0</v>
      </c>
      <c r="P292" s="208">
        <f>SUMIF('10'!$C$10:$C$29,$C292,'10'!$E$10:$E$29)*'10'!$E$3</f>
        <v>0</v>
      </c>
      <c r="Q292" s="208">
        <f>SUMIF('11'!$C$10:$C$39,$C292,'11'!$E$10:$E$39)*'11'!$E$3</f>
        <v>0</v>
      </c>
      <c r="R292" s="208">
        <f>SUMIF('12'!$C$10:$C$29,$C292,'12'!$E$10:$E$29)*'12'!$E$3</f>
        <v>0</v>
      </c>
      <c r="S292" s="208">
        <f>SUMIF('13'!$C$10:$C$29,$C292,'13'!$E$10:$E$29)*'13'!$E$3</f>
        <v>0</v>
      </c>
      <c r="T292" s="208">
        <f>SUMIF('14'!$C$10:$C$29,$C292,'14'!$E$10:$E$29)*'14'!$E$3</f>
        <v>0</v>
      </c>
      <c r="U292" s="208">
        <f>SUMIF('15'!$C$10:$C$29,$C292,'15'!$E$10:$E$29)*'15'!$E$3</f>
        <v>0</v>
      </c>
      <c r="V292" s="208">
        <f>SUMIF('16'!$C$10:$C$29,$C292,'16'!$E$29:$E292)*'16'!$E$3</f>
        <v>0</v>
      </c>
      <c r="W292" s="208">
        <f>SUMIF('17'!$C$10:$C$29,$C292,'17'!$E$10:$E$29)*'17'!$E$3</f>
        <v>0</v>
      </c>
      <c r="X292" s="208">
        <f>SUMIF('18'!$C$10:$C$29,$C292,'18'!$E$10:$E$29)*'18'!$E$3</f>
        <v>0</v>
      </c>
      <c r="Y292" s="208">
        <f>SUMIF('19'!$C$10:$C$28,$C292,'19'!$E$10:$E$28)*'19'!$E$3</f>
        <v>0</v>
      </c>
      <c r="Z292" s="208">
        <f>SUMIF('20'!$C$10:$C$29,$C292,'20'!$E$10:$E$29)*'20'!$E$3</f>
        <v>0</v>
      </c>
      <c r="AA292" s="208">
        <f>SUMIF('21'!$C$10:$C$29,$C292,'21'!$E$10:$E$29)*'21'!$E$3</f>
        <v>0</v>
      </c>
    </row>
    <row r="293" spans="3:27" ht="15" hidden="1">
      <c r="C293" s="207" t="s">
        <v>755</v>
      </c>
      <c r="D293" s="207" t="s">
        <v>756</v>
      </c>
      <c r="F293" s="336">
        <f t="shared" si="5"/>
        <v>0</v>
      </c>
      <c r="G293" s="208">
        <f>SUMIF('01'!$C$10:$C$29,$C293,'01'!$E$10:$E$29)*'01'!$E$3</f>
        <v>0</v>
      </c>
      <c r="H293" s="208">
        <f>SUMIF('02'!$C$10:$C$28,$C293,'02'!$E$10:$E$28)*'02'!$E$3</f>
        <v>0</v>
      </c>
      <c r="I293" s="208">
        <f>SUMIF('03'!$C$10:$C$29,$C293,'03'!$E$10:$E$29)*'03'!$E$3</f>
        <v>0</v>
      </c>
      <c r="J293" s="208">
        <f>SUMIF('04'!$C$10:$C$26,$C293,'04'!$E$10:$E$26)*'04'!$E$3</f>
        <v>0</v>
      </c>
      <c r="K293" s="208">
        <f>SUMIF('05'!$C$10:$C$29,$C293,'05'!$E$10:$E$29)*'05'!$E$3</f>
        <v>0</v>
      </c>
      <c r="L293" s="208">
        <f>SUMIF('06'!$C$10:$C$29,$C293,'06'!$E$10:$E$29)*'06'!$E$3</f>
        <v>0</v>
      </c>
      <c r="M293" s="208">
        <f>SUMIF('07'!$C$10:$C$26,$C293,'07'!$E$10:$E$26)*'07'!$E$3</f>
        <v>0</v>
      </c>
      <c r="N293" s="208">
        <f>SUMIF('08'!$C$10:$C$29,$C293,'08'!$E$10:$E$29)*'08'!$E$3</f>
        <v>0</v>
      </c>
      <c r="O293" s="208">
        <f>SUMIF('09'!$C$10:$C$29,$C293,'09'!$E$10:$E$29)*'09'!$E$3</f>
        <v>0</v>
      </c>
      <c r="P293" s="208">
        <f>SUMIF('10'!$C$10:$C$29,$C293,'10'!$E$10:$E$29)*'10'!$E$3</f>
        <v>0</v>
      </c>
      <c r="Q293" s="208">
        <f>SUMIF('11'!$C$10:$C$39,$C293,'11'!$E$10:$E$39)*'11'!$E$3</f>
        <v>0</v>
      </c>
      <c r="R293" s="208">
        <f>SUMIF('12'!$C$10:$C$29,$C293,'12'!$E$10:$E$29)*'12'!$E$3</f>
        <v>0</v>
      </c>
      <c r="S293" s="208">
        <f>SUMIF('13'!$C$10:$C$29,$C293,'13'!$E$10:$E$29)*'13'!$E$3</f>
        <v>0</v>
      </c>
      <c r="T293" s="208">
        <f>SUMIF('14'!$C$10:$C$29,$C293,'14'!$E$10:$E$29)*'14'!$E$3</f>
        <v>0</v>
      </c>
      <c r="U293" s="208">
        <f>SUMIF('15'!$C$10:$C$29,$C293,'15'!$E$10:$E$29)*'15'!$E$3</f>
        <v>0</v>
      </c>
      <c r="V293" s="208">
        <f>SUMIF('16'!$C$10:$C$29,$C293,'16'!$E$29:$E293)*'16'!$E$3</f>
        <v>0</v>
      </c>
      <c r="W293" s="208">
        <f>SUMIF('17'!$C$10:$C$29,$C293,'17'!$E$10:$E$29)*'17'!$E$3</f>
        <v>0</v>
      </c>
      <c r="X293" s="208">
        <f>SUMIF('18'!$C$10:$C$29,$C293,'18'!$E$10:$E$29)*'18'!$E$3</f>
        <v>0</v>
      </c>
      <c r="Y293" s="208">
        <f>SUMIF('19'!$C$10:$C$28,$C293,'19'!$E$10:$E$28)*'19'!$E$3</f>
        <v>0</v>
      </c>
      <c r="Z293" s="208">
        <f>SUMIF('20'!$C$10:$C$29,$C293,'20'!$E$10:$E$29)*'20'!$E$3</f>
        <v>0</v>
      </c>
      <c r="AA293" s="208">
        <f>SUMIF('21'!$C$10:$C$29,$C293,'21'!$E$10:$E$29)*'21'!$E$3</f>
        <v>0</v>
      </c>
    </row>
    <row r="294" spans="3:27" ht="15" hidden="1">
      <c r="C294" s="207" t="s">
        <v>757</v>
      </c>
      <c r="D294" s="207" t="s">
        <v>758</v>
      </c>
      <c r="F294" s="336">
        <f t="shared" si="5"/>
        <v>0</v>
      </c>
      <c r="G294" s="208">
        <f>SUMIF('01'!$C$10:$C$29,$C294,'01'!$E$10:$E$29)*'01'!$E$3</f>
        <v>0</v>
      </c>
      <c r="H294" s="208">
        <f>SUMIF('02'!$C$10:$C$28,$C294,'02'!$E$10:$E$28)*'02'!$E$3</f>
        <v>0</v>
      </c>
      <c r="I294" s="208">
        <f>SUMIF('03'!$C$10:$C$29,$C294,'03'!$E$10:$E$29)*'03'!$E$3</f>
        <v>0</v>
      </c>
      <c r="J294" s="208">
        <f>SUMIF('04'!$C$10:$C$26,$C294,'04'!$E$10:$E$26)*'04'!$E$3</f>
        <v>0</v>
      </c>
      <c r="K294" s="208">
        <f>SUMIF('05'!$C$10:$C$29,$C294,'05'!$E$10:$E$29)*'05'!$E$3</f>
        <v>0</v>
      </c>
      <c r="L294" s="208">
        <f>SUMIF('06'!$C$10:$C$29,$C294,'06'!$E$10:$E$29)*'06'!$E$3</f>
        <v>0</v>
      </c>
      <c r="M294" s="208">
        <f>SUMIF('07'!$C$10:$C$26,$C294,'07'!$E$10:$E$26)*'07'!$E$3</f>
        <v>0</v>
      </c>
      <c r="N294" s="208">
        <f>SUMIF('08'!$C$10:$C$29,$C294,'08'!$E$10:$E$29)*'08'!$E$3</f>
        <v>0</v>
      </c>
      <c r="O294" s="208">
        <f>SUMIF('09'!$C$10:$C$29,$C294,'09'!$E$10:$E$29)*'09'!$E$3</f>
        <v>0</v>
      </c>
      <c r="P294" s="208">
        <f>SUMIF('10'!$C$10:$C$29,$C294,'10'!$E$10:$E$29)*'10'!$E$3</f>
        <v>0</v>
      </c>
      <c r="Q294" s="208">
        <f>SUMIF('11'!$C$10:$C$39,$C294,'11'!$E$10:$E$39)*'11'!$E$3</f>
        <v>0</v>
      </c>
      <c r="R294" s="208">
        <f>SUMIF('12'!$C$10:$C$29,$C294,'12'!$E$10:$E$29)*'12'!$E$3</f>
        <v>0</v>
      </c>
      <c r="S294" s="208">
        <f>SUMIF('13'!$C$10:$C$29,$C294,'13'!$E$10:$E$29)*'13'!$E$3</f>
        <v>0</v>
      </c>
      <c r="T294" s="208">
        <f>SUMIF('14'!$C$10:$C$29,$C294,'14'!$E$10:$E$29)*'14'!$E$3</f>
        <v>0</v>
      </c>
      <c r="U294" s="208">
        <f>SUMIF('15'!$C$10:$C$29,$C294,'15'!$E$10:$E$29)*'15'!$E$3</f>
        <v>0</v>
      </c>
      <c r="V294" s="208">
        <f>SUMIF('16'!$C$10:$C$29,$C294,'16'!$E$29:$E294)*'16'!$E$3</f>
        <v>0</v>
      </c>
      <c r="W294" s="208">
        <f>SUMIF('17'!$C$10:$C$29,$C294,'17'!$E$10:$E$29)*'17'!$E$3</f>
        <v>0</v>
      </c>
      <c r="X294" s="208">
        <f>SUMIF('18'!$C$10:$C$29,$C294,'18'!$E$10:$E$29)*'18'!$E$3</f>
        <v>0</v>
      </c>
      <c r="Y294" s="208">
        <f>SUMIF('19'!$C$10:$C$28,$C294,'19'!$E$10:$E$28)*'19'!$E$3</f>
        <v>0</v>
      </c>
      <c r="Z294" s="208">
        <f>SUMIF('20'!$C$10:$C$29,$C294,'20'!$E$10:$E$29)*'20'!$E$3</f>
        <v>0</v>
      </c>
      <c r="AA294" s="208">
        <f>SUMIF('21'!$C$10:$C$29,$C294,'21'!$E$10:$E$29)*'21'!$E$3</f>
        <v>0</v>
      </c>
    </row>
    <row r="295" spans="3:27" ht="15" hidden="1">
      <c r="C295" s="207" t="s">
        <v>759</v>
      </c>
      <c r="D295" s="207" t="s">
        <v>760</v>
      </c>
      <c r="F295" s="336">
        <f t="shared" si="5"/>
        <v>0</v>
      </c>
      <c r="G295" s="208">
        <f>SUMIF('01'!$C$10:$C$29,$C295,'01'!$E$10:$E$29)*'01'!$E$3</f>
        <v>0</v>
      </c>
      <c r="H295" s="208">
        <f>SUMIF('02'!$C$10:$C$28,$C295,'02'!$E$10:$E$28)*'02'!$E$3</f>
        <v>0</v>
      </c>
      <c r="I295" s="208">
        <f>SUMIF('03'!$C$10:$C$29,$C295,'03'!$E$10:$E$29)*'03'!$E$3</f>
        <v>0</v>
      </c>
      <c r="J295" s="208">
        <f>SUMIF('04'!$C$10:$C$26,$C295,'04'!$E$10:$E$26)*'04'!$E$3</f>
        <v>0</v>
      </c>
      <c r="K295" s="208">
        <f>SUMIF('05'!$C$10:$C$29,$C295,'05'!$E$10:$E$29)*'05'!$E$3</f>
        <v>0</v>
      </c>
      <c r="L295" s="208">
        <f>SUMIF('06'!$C$10:$C$29,$C295,'06'!$E$10:$E$29)*'06'!$E$3</f>
        <v>0</v>
      </c>
      <c r="M295" s="208">
        <f>SUMIF('07'!$C$10:$C$26,$C295,'07'!$E$10:$E$26)*'07'!$E$3</f>
        <v>0</v>
      </c>
      <c r="N295" s="208">
        <f>SUMIF('08'!$C$10:$C$29,$C295,'08'!$E$10:$E$29)*'08'!$E$3</f>
        <v>0</v>
      </c>
      <c r="O295" s="208">
        <f>SUMIF('09'!$C$10:$C$29,$C295,'09'!$E$10:$E$29)*'09'!$E$3</f>
        <v>0</v>
      </c>
      <c r="P295" s="208">
        <f>SUMIF('10'!$C$10:$C$29,$C295,'10'!$E$10:$E$29)*'10'!$E$3</f>
        <v>0</v>
      </c>
      <c r="Q295" s="208">
        <f>SUMIF('11'!$C$10:$C$39,$C295,'11'!$E$10:$E$39)*'11'!$E$3</f>
        <v>0</v>
      </c>
      <c r="R295" s="208">
        <f>SUMIF('12'!$C$10:$C$29,$C295,'12'!$E$10:$E$29)*'12'!$E$3</f>
        <v>0</v>
      </c>
      <c r="S295" s="208">
        <f>SUMIF('13'!$C$10:$C$29,$C295,'13'!$E$10:$E$29)*'13'!$E$3</f>
        <v>0</v>
      </c>
      <c r="T295" s="208">
        <f>SUMIF('14'!$C$10:$C$29,$C295,'14'!$E$10:$E$29)*'14'!$E$3</f>
        <v>0</v>
      </c>
      <c r="U295" s="208">
        <f>SUMIF('15'!$C$10:$C$29,$C295,'15'!$E$10:$E$29)*'15'!$E$3</f>
        <v>0</v>
      </c>
      <c r="V295" s="208">
        <f>SUMIF('16'!$C$10:$C$29,$C295,'16'!$E$29:$E295)*'16'!$E$3</f>
        <v>0</v>
      </c>
      <c r="W295" s="208">
        <f>SUMIF('17'!$C$10:$C$29,$C295,'17'!$E$10:$E$29)*'17'!$E$3</f>
        <v>0</v>
      </c>
      <c r="X295" s="208">
        <f>SUMIF('18'!$C$10:$C$29,$C295,'18'!$E$10:$E$29)*'18'!$E$3</f>
        <v>0</v>
      </c>
      <c r="Y295" s="208">
        <f>SUMIF('19'!$C$10:$C$28,$C295,'19'!$E$10:$E$28)*'19'!$E$3</f>
        <v>0</v>
      </c>
      <c r="Z295" s="208">
        <f>SUMIF('20'!$C$10:$C$29,$C295,'20'!$E$10:$E$29)*'20'!$E$3</f>
        <v>0</v>
      </c>
      <c r="AA295" s="208">
        <f>SUMIF('21'!$C$10:$C$29,$C295,'21'!$E$10:$E$29)*'21'!$E$3</f>
        <v>0</v>
      </c>
    </row>
    <row r="296" spans="3:27" ht="15" hidden="1">
      <c r="C296" s="207" t="s">
        <v>761</v>
      </c>
      <c r="D296" s="207" t="s">
        <v>762</v>
      </c>
      <c r="F296" s="336">
        <f t="shared" si="5"/>
        <v>0</v>
      </c>
      <c r="G296" s="208">
        <f>SUMIF('01'!$C$10:$C$29,$C296,'01'!$E$10:$E$29)*'01'!$E$3</f>
        <v>0</v>
      </c>
      <c r="H296" s="208">
        <f>SUMIF('02'!$C$10:$C$28,$C296,'02'!$E$10:$E$28)*'02'!$E$3</f>
        <v>0</v>
      </c>
      <c r="I296" s="208">
        <f>SUMIF('03'!$C$10:$C$29,$C296,'03'!$E$10:$E$29)*'03'!$E$3</f>
        <v>0</v>
      </c>
      <c r="J296" s="208">
        <f>SUMIF('04'!$C$10:$C$26,$C296,'04'!$E$10:$E$26)*'04'!$E$3</f>
        <v>0</v>
      </c>
      <c r="K296" s="208">
        <f>SUMIF('05'!$C$10:$C$29,$C296,'05'!$E$10:$E$29)*'05'!$E$3</f>
        <v>0</v>
      </c>
      <c r="L296" s="208">
        <f>SUMIF('06'!$C$10:$C$29,$C296,'06'!$E$10:$E$29)*'06'!$E$3</f>
        <v>0</v>
      </c>
      <c r="M296" s="208">
        <f>SUMIF('07'!$C$10:$C$26,$C296,'07'!$E$10:$E$26)*'07'!$E$3</f>
        <v>0</v>
      </c>
      <c r="N296" s="208">
        <f>SUMIF('08'!$C$10:$C$29,$C296,'08'!$E$10:$E$29)*'08'!$E$3</f>
        <v>0</v>
      </c>
      <c r="O296" s="208">
        <f>SUMIF('09'!$C$10:$C$29,$C296,'09'!$E$10:$E$29)*'09'!$E$3</f>
        <v>0</v>
      </c>
      <c r="P296" s="208">
        <f>SUMIF('10'!$C$10:$C$29,$C296,'10'!$E$10:$E$29)*'10'!$E$3</f>
        <v>0</v>
      </c>
      <c r="Q296" s="208">
        <f>SUMIF('11'!$C$10:$C$39,$C296,'11'!$E$10:$E$39)*'11'!$E$3</f>
        <v>0</v>
      </c>
      <c r="R296" s="208">
        <f>SUMIF('12'!$C$10:$C$29,$C296,'12'!$E$10:$E$29)*'12'!$E$3</f>
        <v>0</v>
      </c>
      <c r="S296" s="208">
        <f>SUMIF('13'!$C$10:$C$29,$C296,'13'!$E$10:$E$29)*'13'!$E$3</f>
        <v>0</v>
      </c>
      <c r="T296" s="208">
        <f>SUMIF('14'!$C$10:$C$29,$C296,'14'!$E$10:$E$29)*'14'!$E$3</f>
        <v>0</v>
      </c>
      <c r="U296" s="208">
        <f>SUMIF('15'!$C$10:$C$29,$C296,'15'!$E$10:$E$29)*'15'!$E$3</f>
        <v>0</v>
      </c>
      <c r="V296" s="208">
        <f>SUMIF('16'!$C$10:$C$29,$C296,'16'!$E$29:$E296)*'16'!$E$3</f>
        <v>0</v>
      </c>
      <c r="W296" s="208">
        <f>SUMIF('17'!$C$10:$C$29,$C296,'17'!$E$10:$E$29)*'17'!$E$3</f>
        <v>0</v>
      </c>
      <c r="X296" s="208">
        <f>SUMIF('18'!$C$10:$C$29,$C296,'18'!$E$10:$E$29)*'18'!$E$3</f>
        <v>0</v>
      </c>
      <c r="Y296" s="208">
        <f>SUMIF('19'!$C$10:$C$28,$C296,'19'!$E$10:$E$28)*'19'!$E$3</f>
        <v>0</v>
      </c>
      <c r="Z296" s="208">
        <f>SUMIF('20'!$C$10:$C$29,$C296,'20'!$E$10:$E$29)*'20'!$E$3</f>
        <v>0</v>
      </c>
      <c r="AA296" s="208">
        <f>SUMIF('21'!$C$10:$C$29,$C296,'21'!$E$10:$E$29)*'21'!$E$3</f>
        <v>0</v>
      </c>
    </row>
    <row r="297" spans="3:27" ht="15" hidden="1">
      <c r="C297" s="207" t="s">
        <v>763</v>
      </c>
      <c r="D297" s="207" t="s">
        <v>764</v>
      </c>
      <c r="F297" s="336">
        <f t="shared" si="5"/>
        <v>0</v>
      </c>
      <c r="G297" s="208">
        <f>SUMIF('01'!$C$10:$C$29,$C297,'01'!$E$10:$E$29)*'01'!$E$3</f>
        <v>0</v>
      </c>
      <c r="H297" s="208">
        <f>SUMIF('02'!$C$10:$C$28,$C297,'02'!$E$10:$E$28)*'02'!$E$3</f>
        <v>0</v>
      </c>
      <c r="I297" s="208">
        <f>SUMIF('03'!$C$10:$C$29,$C297,'03'!$E$10:$E$29)*'03'!$E$3</f>
        <v>0</v>
      </c>
      <c r="J297" s="208">
        <f>SUMIF('04'!$C$10:$C$26,$C297,'04'!$E$10:$E$26)*'04'!$E$3</f>
        <v>0</v>
      </c>
      <c r="K297" s="208">
        <f>SUMIF('05'!$C$10:$C$29,$C297,'05'!$E$10:$E$29)*'05'!$E$3</f>
        <v>0</v>
      </c>
      <c r="L297" s="208">
        <f>SUMIF('06'!$C$10:$C$29,$C297,'06'!$E$10:$E$29)*'06'!$E$3</f>
        <v>0</v>
      </c>
      <c r="M297" s="208">
        <f>SUMIF('07'!$C$10:$C$26,$C297,'07'!$E$10:$E$26)*'07'!$E$3</f>
        <v>0</v>
      </c>
      <c r="N297" s="208">
        <f>SUMIF('08'!$C$10:$C$29,$C297,'08'!$E$10:$E$29)*'08'!$E$3</f>
        <v>0</v>
      </c>
      <c r="O297" s="208">
        <f>SUMIF('09'!$C$10:$C$29,$C297,'09'!$E$10:$E$29)*'09'!$E$3</f>
        <v>0</v>
      </c>
      <c r="P297" s="208">
        <f>SUMIF('10'!$C$10:$C$29,$C297,'10'!$E$10:$E$29)*'10'!$E$3</f>
        <v>0</v>
      </c>
      <c r="Q297" s="208">
        <f>SUMIF('11'!$C$10:$C$39,$C297,'11'!$E$10:$E$39)*'11'!$E$3</f>
        <v>0</v>
      </c>
      <c r="R297" s="208">
        <f>SUMIF('12'!$C$10:$C$29,$C297,'12'!$E$10:$E$29)*'12'!$E$3</f>
        <v>0</v>
      </c>
      <c r="S297" s="208">
        <f>SUMIF('13'!$C$10:$C$29,$C297,'13'!$E$10:$E$29)*'13'!$E$3</f>
        <v>0</v>
      </c>
      <c r="T297" s="208">
        <f>SUMIF('14'!$C$10:$C$29,$C297,'14'!$E$10:$E$29)*'14'!$E$3</f>
        <v>0</v>
      </c>
      <c r="U297" s="208">
        <f>SUMIF('15'!$C$10:$C$29,$C297,'15'!$E$10:$E$29)*'15'!$E$3</f>
        <v>0</v>
      </c>
      <c r="V297" s="208">
        <f>SUMIF('16'!$C$10:$C$29,$C297,'16'!$E$29:$E297)*'16'!$E$3</f>
        <v>0</v>
      </c>
      <c r="W297" s="208">
        <f>SUMIF('17'!$C$10:$C$29,$C297,'17'!$E$10:$E$29)*'17'!$E$3</f>
        <v>0</v>
      </c>
      <c r="X297" s="208">
        <f>SUMIF('18'!$C$10:$C$29,$C297,'18'!$E$10:$E$29)*'18'!$E$3</f>
        <v>0</v>
      </c>
      <c r="Y297" s="208">
        <f>SUMIF('19'!$C$10:$C$28,$C297,'19'!$E$10:$E$28)*'19'!$E$3</f>
        <v>0</v>
      </c>
      <c r="Z297" s="208">
        <f>SUMIF('20'!$C$10:$C$29,$C297,'20'!$E$10:$E$29)*'20'!$E$3</f>
        <v>0</v>
      </c>
      <c r="AA297" s="208">
        <f>SUMIF('21'!$C$10:$C$29,$C297,'21'!$E$10:$E$29)*'21'!$E$3</f>
        <v>0</v>
      </c>
    </row>
    <row r="298" spans="3:27" ht="15">
      <c r="C298" s="207" t="s">
        <v>765</v>
      </c>
      <c r="D298" s="207" t="s">
        <v>141</v>
      </c>
      <c r="F298" s="336">
        <f t="shared" si="5"/>
        <v>0</v>
      </c>
      <c r="G298" s="219">
        <f>SUMIF('01'!$C$10:$C$29,$C298,'01'!$E$10:$E$29)*'01'!$E$3</f>
        <v>0</v>
      </c>
      <c r="H298" s="219">
        <f>SUMIF('02'!$C$10:$C$28,$C298,'02'!$E$10:$E$28)*'02'!$E$3</f>
        <v>0</v>
      </c>
      <c r="I298" s="219">
        <f>SUMIF('03'!$C$10:$C$29,$C298,'03'!$E$10:$E$29)*'03'!$E$3</f>
        <v>0</v>
      </c>
      <c r="J298" s="219">
        <f>SUMIF('04'!$C$10:$C$26,$C298,'04'!$E$10:$E$26)*'04'!$E$3</f>
        <v>0</v>
      </c>
      <c r="K298" s="219">
        <f>SUMIF('05'!$C$10:$C$29,$C298,'05'!$E$10:$E$29)*'05'!$E$3</f>
        <v>0</v>
      </c>
      <c r="L298" s="219">
        <f>SUMIF('06'!$C$10:$C$29,$C298,'06'!$E$10:$E$29)*'06'!$E$3</f>
        <v>0</v>
      </c>
      <c r="M298" s="219">
        <f>SUMIF('07'!$C$10:$C$26,$C298,'07'!$E$10:$E$26)*'07'!$E$3</f>
        <v>0</v>
      </c>
      <c r="N298" s="219">
        <f>SUMIF('08'!$C$10:$C$29,$C298,'08'!$E$10:$E$29)*'08'!$E$3</f>
        <v>0</v>
      </c>
      <c r="O298" s="219">
        <f>SUMIF('09'!$C$10:$C$29,$C298,'09'!$E$10:$E$29)*'09'!$E$3</f>
        <v>0</v>
      </c>
      <c r="P298" s="219">
        <f>SUMIF('10'!$C$10:$C$29,$C298,'10'!$E$10:$E$29)*'10'!$E$3</f>
        <v>0</v>
      </c>
      <c r="Q298" s="219">
        <f>SUMIF('11'!$C$10:$C$39,$C298,'11'!$E$10:$E$39)*'11'!$E$3</f>
        <v>0</v>
      </c>
      <c r="R298" s="219">
        <f>SUMIF('12'!$C$10:$C$29,$C298,'12'!$E$10:$E$29)*'12'!$E$3</f>
        <v>0</v>
      </c>
      <c r="S298" s="219">
        <f>SUMIF('13'!$C$10:$C$29,$C298,'13'!$E$10:$E$29)*'13'!$E$3</f>
        <v>0</v>
      </c>
      <c r="T298" s="219">
        <f>SUMIF('14'!$C$10:$C$29,$C298,'14'!$E$10:$E$29)*'14'!$E$3</f>
        <v>0</v>
      </c>
      <c r="U298" s="219">
        <f>SUMIF('15'!$C$10:$C$29,$C298,'15'!$E$10:$E$29)*'15'!$E$3</f>
        <v>0</v>
      </c>
      <c r="V298" s="219">
        <f>SUMIF('16'!$C$10:$C$29,$C298,'16'!$E$29:$E298)*'16'!$E$3</f>
        <v>0</v>
      </c>
      <c r="W298" s="219">
        <f>SUMIF('17'!$C$10:$C$29,$C298,'17'!$E$10:$E$29)*'17'!$E$3</f>
        <v>0</v>
      </c>
      <c r="X298" s="219">
        <f>SUMIF('18'!$C$10:$C$29,$C298,'18'!$E$10:$E$29)*'18'!$E$3</f>
        <v>0</v>
      </c>
      <c r="Y298" s="219">
        <f>SUMIF('19'!$C$10:$C$28,$C298,'19'!$E$10:$E$28)*'19'!$E$3</f>
        <v>0</v>
      </c>
      <c r="Z298" s="219">
        <f>SUMIF('20'!$C$10:$C$29,$C298,'20'!$E$10:$E$29)*'20'!$E$3</f>
        <v>0</v>
      </c>
      <c r="AA298" s="219">
        <f>SUMIF('21'!$C$10:$C$29,$C298,'21'!$E$10:$E$29)*'21'!$E$3</f>
        <v>0</v>
      </c>
    </row>
    <row r="299" spans="3:27" ht="15" hidden="1">
      <c r="C299" s="207" t="s">
        <v>766</v>
      </c>
      <c r="D299" s="207" t="s">
        <v>767</v>
      </c>
      <c r="F299" s="336">
        <f t="shared" si="5"/>
        <v>0</v>
      </c>
      <c r="G299" s="208">
        <f>SUMIF('01'!$C$10:$C$29,$C299,'01'!$E$10:$E$29)*'01'!$E$3</f>
        <v>0</v>
      </c>
      <c r="H299" s="208">
        <f>SUMIF('02'!$C$10:$C$28,$C299,'02'!$E$10:$E$28)*'02'!$E$3</f>
        <v>0</v>
      </c>
      <c r="I299" s="208">
        <f>SUMIF('03'!$C$10:$C$29,$C299,'03'!$E$10:$E$29)*'03'!$E$3</f>
        <v>0</v>
      </c>
      <c r="J299" s="208">
        <f>SUMIF('04'!$C$10:$C$26,$C299,'04'!$E$10:$E$26)*'04'!$E$3</f>
        <v>0</v>
      </c>
      <c r="K299" s="208">
        <f>SUMIF('05'!$C$10:$C$29,$C299,'05'!$E$10:$E$29)*'05'!$E$3</f>
        <v>0</v>
      </c>
      <c r="L299" s="208">
        <f>SUMIF('06'!$C$10:$C$29,$C299,'06'!$E$10:$E$29)*'06'!$E$3</f>
        <v>0</v>
      </c>
      <c r="M299" s="208">
        <f>SUMIF('07'!$C$10:$C$26,$C299,'07'!$E$10:$E$26)*'07'!$E$3</f>
        <v>0</v>
      </c>
      <c r="N299" s="208">
        <f>SUMIF('08'!$C$10:$C$29,$C299,'08'!$E$10:$E$29)*'08'!$E$3</f>
        <v>0</v>
      </c>
      <c r="O299" s="208">
        <f>SUMIF('09'!$C$10:$C$29,$C299,'09'!$E$10:$E$29)*'09'!$E$3</f>
        <v>0</v>
      </c>
      <c r="P299" s="208">
        <f>SUMIF('10'!$C$10:$C$29,$C299,'10'!$E$10:$E$29)*'10'!$E$3</f>
        <v>0</v>
      </c>
      <c r="Q299" s="208">
        <f>SUMIF('11'!$C$10:$C$39,$C299,'11'!$E$10:$E$39)*'11'!$E$3</f>
        <v>0</v>
      </c>
      <c r="R299" s="208">
        <f>SUMIF('12'!$C$10:$C$29,$C299,'12'!$E$10:$E$29)*'12'!$E$3</f>
        <v>0</v>
      </c>
      <c r="S299" s="208">
        <f>SUMIF('13'!$C$10:$C$29,$C299,'13'!$E$10:$E$29)*'13'!$E$3</f>
        <v>0</v>
      </c>
      <c r="T299" s="208">
        <f>SUMIF('14'!$C$10:$C$29,$C299,'14'!$E$10:$E$29)*'14'!$E$3</f>
        <v>0</v>
      </c>
      <c r="U299" s="208">
        <f>SUMIF('15'!$C$10:$C$29,$C299,'15'!$E$10:$E$29)*'15'!$E$3</f>
        <v>0</v>
      </c>
      <c r="V299" s="208">
        <f>SUMIF('16'!$C$10:$C$29,$C299,'16'!$E$29:$E299)*'16'!$E$3</f>
        <v>0</v>
      </c>
      <c r="W299" s="208">
        <f>SUMIF('17'!$C$10:$C$29,$C299,'17'!$E$10:$E$29)*'17'!$E$3</f>
        <v>0</v>
      </c>
      <c r="X299" s="208">
        <f>SUMIF('18'!$C$10:$C$29,$C299,'18'!$E$10:$E$29)*'18'!$E$3</f>
        <v>0</v>
      </c>
      <c r="Y299" s="208">
        <f>SUMIF('19'!$C$10:$C$28,$C299,'19'!$E$10:$E$28)*'19'!$E$3</f>
        <v>0</v>
      </c>
      <c r="Z299" s="208">
        <f>SUMIF('20'!$C$10:$C$29,$C299,'20'!$E$10:$E$29)*'20'!$E$3</f>
        <v>0</v>
      </c>
      <c r="AA299" s="208">
        <f>SUMIF('21'!$C$10:$C$29,$C299,'21'!$E$10:$E$29)*'21'!$E$3</f>
        <v>0</v>
      </c>
    </row>
    <row r="300" spans="3:27" ht="15" hidden="1">
      <c r="C300" s="207" t="s">
        <v>768</v>
      </c>
      <c r="D300" s="207" t="s">
        <v>769</v>
      </c>
      <c r="F300" s="336">
        <f t="shared" si="5"/>
        <v>0</v>
      </c>
      <c r="G300" s="208">
        <f>SUMIF('01'!$C$10:$C$29,$C300,'01'!$E$10:$E$29)*'01'!$E$3</f>
        <v>0</v>
      </c>
      <c r="H300" s="208">
        <f>SUMIF('02'!$C$10:$C$28,$C300,'02'!$E$10:$E$28)*'02'!$E$3</f>
        <v>0</v>
      </c>
      <c r="I300" s="208">
        <f>SUMIF('03'!$C$10:$C$29,$C300,'03'!$E$10:$E$29)*'03'!$E$3</f>
        <v>0</v>
      </c>
      <c r="J300" s="208">
        <f>SUMIF('04'!$C$10:$C$26,$C300,'04'!$E$10:$E$26)*'04'!$E$3</f>
        <v>0</v>
      </c>
      <c r="K300" s="208">
        <f>SUMIF('05'!$C$10:$C$29,$C300,'05'!$E$10:$E$29)*'05'!$E$3</f>
        <v>0</v>
      </c>
      <c r="L300" s="208">
        <f>SUMIF('06'!$C$10:$C$29,$C300,'06'!$E$10:$E$29)*'06'!$E$3</f>
        <v>0</v>
      </c>
      <c r="M300" s="208">
        <f>SUMIF('07'!$C$10:$C$26,$C300,'07'!$E$10:$E$26)*'07'!$E$3</f>
        <v>0</v>
      </c>
      <c r="N300" s="208">
        <f>SUMIF('08'!$C$10:$C$29,$C300,'08'!$E$10:$E$29)*'08'!$E$3</f>
        <v>0</v>
      </c>
      <c r="O300" s="208">
        <f>SUMIF('09'!$C$10:$C$29,$C300,'09'!$E$10:$E$29)*'09'!$E$3</f>
        <v>0</v>
      </c>
      <c r="P300" s="208">
        <f>SUMIF('10'!$C$10:$C$29,$C300,'10'!$E$10:$E$29)*'10'!$E$3</f>
        <v>0</v>
      </c>
      <c r="Q300" s="208">
        <f>SUMIF('11'!$C$10:$C$39,$C300,'11'!$E$10:$E$39)*'11'!$E$3</f>
        <v>0</v>
      </c>
      <c r="R300" s="208">
        <f>SUMIF('12'!$C$10:$C$29,$C300,'12'!$E$10:$E$29)*'12'!$E$3</f>
        <v>0</v>
      </c>
      <c r="S300" s="208">
        <f>SUMIF('13'!$C$10:$C$29,$C300,'13'!$E$10:$E$29)*'13'!$E$3</f>
        <v>0</v>
      </c>
      <c r="T300" s="208">
        <f>SUMIF('14'!$C$10:$C$29,$C300,'14'!$E$10:$E$29)*'14'!$E$3</f>
        <v>0</v>
      </c>
      <c r="U300" s="208">
        <f>SUMIF('15'!$C$10:$C$29,$C300,'15'!$E$10:$E$29)*'15'!$E$3</f>
        <v>0</v>
      </c>
      <c r="V300" s="208">
        <f>SUMIF('16'!$C$10:$C$29,$C300,'16'!$E$29:$E300)*'16'!$E$3</f>
        <v>0</v>
      </c>
      <c r="W300" s="208">
        <f>SUMIF('17'!$C$10:$C$29,$C300,'17'!$E$10:$E$29)*'17'!$E$3</f>
        <v>0</v>
      </c>
      <c r="X300" s="208">
        <f>SUMIF('18'!$C$10:$C$29,$C300,'18'!$E$10:$E$29)*'18'!$E$3</f>
        <v>0</v>
      </c>
      <c r="Y300" s="208">
        <f>SUMIF('19'!$C$10:$C$28,$C300,'19'!$E$10:$E$28)*'19'!$E$3</f>
        <v>0</v>
      </c>
      <c r="Z300" s="208">
        <f>SUMIF('20'!$C$10:$C$29,$C300,'20'!$E$10:$E$29)*'20'!$E$3</f>
        <v>0</v>
      </c>
      <c r="AA300" s="208">
        <f>SUMIF('21'!$C$10:$C$29,$C300,'21'!$E$10:$E$29)*'21'!$E$3</f>
        <v>0</v>
      </c>
    </row>
    <row r="301" spans="3:27" ht="15">
      <c r="C301" s="207" t="s">
        <v>174</v>
      </c>
      <c r="D301" s="207" t="s">
        <v>175</v>
      </c>
      <c r="F301" s="336">
        <f t="shared" si="5"/>
        <v>32</v>
      </c>
      <c r="G301" s="219">
        <f>SUMIF('01'!$C$10:$C$29,$C301,'01'!$E$10:$E$29)*'01'!$E$3</f>
        <v>0</v>
      </c>
      <c r="H301" s="219">
        <f>SUMIF('02'!$C$10:$C$28,$C301,'02'!$E$10:$E$28)*'02'!$E$3</f>
        <v>0</v>
      </c>
      <c r="I301" s="219">
        <f>SUMIF('03'!$C$10:$C$29,$C301,'03'!$E$10:$E$29)*'03'!$E$3</f>
        <v>0</v>
      </c>
      <c r="J301" s="219">
        <f>SUMIF('04'!$C$10:$C$26,$C301,'04'!$E$10:$E$26)*'04'!$E$3</f>
        <v>0</v>
      </c>
      <c r="K301" s="219">
        <f>SUMIF('05'!$C$10:$C$29,$C301,'05'!$E$10:$E$29)*'05'!$E$3</f>
        <v>0</v>
      </c>
      <c r="L301" s="219">
        <f>SUMIF('06'!$C$10:$C$29,$C301,'06'!$E$10:$E$29)*'06'!$E$3</f>
        <v>20</v>
      </c>
      <c r="M301" s="219">
        <f>SUMIF('07'!$C$10:$C$26,$C301,'07'!$E$10:$E$26)*'07'!$E$3</f>
        <v>0</v>
      </c>
      <c r="N301" s="219">
        <f>SUMIF('08'!$C$10:$C$29,$C301,'08'!$E$10:$E$29)*'08'!$E$3</f>
        <v>0</v>
      </c>
      <c r="O301" s="219">
        <f>SUMIF('09'!$C$10:$C$29,$C301,'09'!$E$10:$E$29)*'09'!$E$3</f>
        <v>0</v>
      </c>
      <c r="P301" s="219">
        <f>SUMIF('10'!$C$10:$C$29,$C301,'10'!$E$10:$E$29)*'10'!$E$3</f>
        <v>0</v>
      </c>
      <c r="Q301" s="219">
        <f>SUMIF('11'!$C$10:$C$39,$C301,'11'!$E$10:$E$39)*'11'!$E$3</f>
        <v>0</v>
      </c>
      <c r="R301" s="219">
        <f>SUMIF('12'!$C$10:$C$29,$C301,'12'!$E$10:$E$29)*'12'!$E$3</f>
        <v>0</v>
      </c>
      <c r="S301" s="219">
        <f>SUMIF('13'!$C$10:$C$29,$C301,'13'!$E$10:$E$29)*'13'!$E$3</f>
        <v>12</v>
      </c>
      <c r="T301" s="219">
        <f>SUMIF('14'!$C$10:$C$29,$C301,'14'!$E$10:$E$29)*'14'!$E$3</f>
        <v>0</v>
      </c>
      <c r="U301" s="219">
        <f>SUMIF('15'!$C$10:$C$29,$C301,'15'!$E$10:$E$29)*'15'!$E$3</f>
        <v>0</v>
      </c>
      <c r="V301" s="219">
        <f>SUMIF('16'!$C$10:$C$29,$C301,'16'!$E$29:$E301)*'16'!$E$3</f>
        <v>0</v>
      </c>
      <c r="W301" s="219">
        <f>SUMIF('17'!$C$10:$C$29,$C301,'17'!$E$10:$E$29)*'17'!$E$3</f>
        <v>0</v>
      </c>
      <c r="X301" s="219">
        <f>SUMIF('18'!$C$10:$C$29,$C301,'18'!$E$10:$E$29)*'18'!$E$3</f>
        <v>0</v>
      </c>
      <c r="Y301" s="219">
        <f>SUMIF('19'!$C$10:$C$28,$C301,'19'!$E$10:$E$28)*'19'!$E$3</f>
        <v>0</v>
      </c>
      <c r="Z301" s="219">
        <f>SUMIF('20'!$C$10:$C$29,$C301,'20'!$E$10:$E$29)*'20'!$E$3</f>
        <v>0</v>
      </c>
      <c r="AA301" s="219">
        <f>SUMIF('21'!$C$10:$C$29,$C301,'21'!$E$10:$E$29)*'21'!$E$3</f>
        <v>0</v>
      </c>
    </row>
    <row r="302" spans="3:27" ht="15">
      <c r="C302" s="207" t="s">
        <v>770</v>
      </c>
      <c r="D302" s="207" t="s">
        <v>121</v>
      </c>
      <c r="F302" s="336">
        <f t="shared" si="5"/>
        <v>37</v>
      </c>
      <c r="G302" s="219">
        <f>SUMIF('01'!$C$10:$C$29,$C302,'01'!$E$10:$E$29)*'01'!$E$3</f>
        <v>0</v>
      </c>
      <c r="H302" s="219">
        <f>SUMIF('02'!$C$10:$C$28,$C302,'02'!$E$10:$E$28)*'02'!$E$3</f>
        <v>0</v>
      </c>
      <c r="I302" s="219">
        <f>SUMIF('03'!$C$10:$C$29,$C302,'03'!$E$10:$E$29)*'03'!$E$3</f>
        <v>0</v>
      </c>
      <c r="J302" s="219">
        <f>SUMIF('04'!$C$10:$C$26,$C302,'04'!$E$10:$E$26)*'04'!$E$3</f>
        <v>0</v>
      </c>
      <c r="K302" s="219">
        <f>SUMIF('05'!$C$10:$C$29,$C302,'05'!$E$10:$E$29)*'05'!$E$3</f>
        <v>0</v>
      </c>
      <c r="L302" s="219">
        <f>SUMIF('06'!$C$10:$C$29,$C302,'06'!$E$10:$E$29)*'06'!$E$3</f>
        <v>20</v>
      </c>
      <c r="M302" s="219">
        <f>SUMIF('07'!$C$10:$C$26,$C302,'07'!$E$10:$E$26)*'07'!$E$3</f>
        <v>5</v>
      </c>
      <c r="N302" s="219">
        <f>SUMIF('08'!$C$10:$C$29,$C302,'08'!$E$10:$E$29)*'08'!$E$3</f>
        <v>0</v>
      </c>
      <c r="O302" s="219">
        <f>SUMIF('09'!$C$10:$C$29,$C302,'09'!$E$10:$E$29)*'09'!$E$3</f>
        <v>0</v>
      </c>
      <c r="P302" s="219">
        <f>SUMIF('10'!$C$10:$C$29,$C302,'10'!$E$10:$E$29)*'10'!$E$3</f>
        <v>0</v>
      </c>
      <c r="Q302" s="219">
        <f>SUMIF('11'!$C$10:$C$39,$C302,'11'!$E$10:$E$39)*'11'!$E$3</f>
        <v>0</v>
      </c>
      <c r="R302" s="219">
        <f>SUMIF('12'!$C$10:$C$29,$C302,'12'!$E$10:$E$29)*'12'!$E$3</f>
        <v>0</v>
      </c>
      <c r="S302" s="219">
        <f>SUMIF('13'!$C$10:$C$29,$C302,'13'!$E$10:$E$29)*'13'!$E$3</f>
        <v>12</v>
      </c>
      <c r="T302" s="219">
        <f>SUMIF('14'!$C$10:$C$29,$C302,'14'!$E$10:$E$29)*'14'!$E$3</f>
        <v>0</v>
      </c>
      <c r="U302" s="219">
        <f>SUMIF('15'!$C$10:$C$29,$C302,'15'!$E$10:$E$29)*'15'!$E$3</f>
        <v>0</v>
      </c>
      <c r="V302" s="219">
        <f>SUMIF('16'!$C$10:$C$29,$C302,'16'!$E$29:$E302)*'16'!$E$3</f>
        <v>0</v>
      </c>
      <c r="W302" s="219">
        <f>SUMIF('17'!$C$10:$C$29,$C302,'17'!$E$10:$E$29)*'17'!$E$3</f>
        <v>0</v>
      </c>
      <c r="X302" s="219">
        <f>SUMIF('18'!$C$10:$C$29,$C302,'18'!$E$10:$E$29)*'18'!$E$3</f>
        <v>0</v>
      </c>
      <c r="Y302" s="219">
        <f>SUMIF('19'!$C$10:$C$28,$C302,'19'!$E$10:$E$28)*'19'!$E$3</f>
        <v>0</v>
      </c>
      <c r="Z302" s="219">
        <f>SUMIF('20'!$C$10:$C$29,$C302,'20'!$E$10:$E$29)*'20'!$E$3</f>
        <v>0</v>
      </c>
      <c r="AA302" s="219">
        <f>SUMIF('21'!$C$10:$C$29,$C302,'21'!$E$10:$E$29)*'21'!$E$3</f>
        <v>0</v>
      </c>
    </row>
    <row r="303" spans="3:27" ht="15" hidden="1">
      <c r="C303" s="207" t="s">
        <v>771</v>
      </c>
      <c r="D303" s="207" t="s">
        <v>772</v>
      </c>
      <c r="F303" s="336">
        <f t="shared" si="5"/>
        <v>0</v>
      </c>
      <c r="G303" s="208">
        <f>SUMIF('01'!$C$10:$C$29,$C303,'01'!$E$10:$E$29)*'01'!$E$3</f>
        <v>0</v>
      </c>
      <c r="H303" s="208">
        <f>SUMIF('02'!$C$10:$C$28,$C303,'02'!$E$10:$E$28)*'02'!$E$3</f>
        <v>0</v>
      </c>
      <c r="I303" s="208">
        <f>SUMIF('03'!$C$10:$C$29,$C303,'03'!$E$10:$E$29)*'03'!$E$3</f>
        <v>0</v>
      </c>
      <c r="J303" s="208">
        <f>SUMIF('04'!$C$10:$C$26,$C303,'04'!$E$10:$E$26)*'04'!$E$3</f>
        <v>0</v>
      </c>
      <c r="K303" s="208">
        <f>SUMIF('05'!$C$10:$C$29,$C303,'05'!$E$10:$E$29)*'05'!$E$3</f>
        <v>0</v>
      </c>
      <c r="L303" s="208">
        <f>SUMIF('06'!$C$10:$C$29,$C303,'06'!$E$10:$E$29)*'06'!$E$3</f>
        <v>0</v>
      </c>
      <c r="M303" s="208">
        <f>SUMIF('07'!$C$10:$C$26,$C303,'07'!$E$10:$E$26)*'07'!$E$3</f>
        <v>0</v>
      </c>
      <c r="N303" s="208">
        <f>SUMIF('08'!$C$10:$C$29,$C303,'08'!$E$10:$E$29)*'08'!$E$3</f>
        <v>0</v>
      </c>
      <c r="O303" s="208">
        <f>SUMIF('09'!$C$10:$C$29,$C303,'09'!$E$10:$E$29)*'09'!$E$3</f>
        <v>0</v>
      </c>
      <c r="P303" s="208">
        <f>SUMIF('10'!$C$10:$C$29,$C303,'10'!$E$10:$E$29)*'10'!$E$3</f>
        <v>0</v>
      </c>
      <c r="Q303" s="208">
        <f>SUMIF('11'!$C$10:$C$39,$C303,'11'!$E$10:$E$39)*'11'!$E$3</f>
        <v>0</v>
      </c>
      <c r="R303" s="208">
        <f>SUMIF('12'!$C$10:$C$29,$C303,'12'!$E$10:$E$29)*'12'!$E$3</f>
        <v>0</v>
      </c>
      <c r="S303" s="208">
        <f>SUMIF('13'!$C$10:$C$29,$C303,'13'!$E$10:$E$29)*'13'!$E$3</f>
        <v>0</v>
      </c>
      <c r="T303" s="208">
        <f>SUMIF('14'!$C$10:$C$29,$C303,'14'!$E$10:$E$29)*'14'!$E$3</f>
        <v>0</v>
      </c>
      <c r="U303" s="208">
        <f>SUMIF('15'!$C$10:$C$29,$C303,'15'!$E$10:$E$29)*'15'!$E$3</f>
        <v>0</v>
      </c>
      <c r="V303" s="208">
        <f>SUMIF('16'!$C$10:$C$29,$C303,'16'!$E$29:$E303)*'16'!$E$3</f>
        <v>0</v>
      </c>
      <c r="W303" s="208">
        <f>SUMIF('17'!$C$10:$C$29,$C303,'17'!$E$10:$E$29)*'17'!$E$3</f>
        <v>0</v>
      </c>
      <c r="X303" s="208">
        <f>SUMIF('18'!$C$10:$C$29,$C303,'18'!$E$10:$E$29)*'18'!$E$3</f>
        <v>0</v>
      </c>
      <c r="Y303" s="208">
        <f>SUMIF('19'!$C$10:$C$28,$C303,'19'!$E$10:$E$28)*'19'!$E$3</f>
        <v>0</v>
      </c>
      <c r="Z303" s="208">
        <f>SUMIF('20'!$C$10:$C$29,$C303,'20'!$E$10:$E$29)*'20'!$E$3</f>
        <v>0</v>
      </c>
      <c r="AA303" s="208">
        <f>SUMIF('21'!$C$10:$C$29,$C303,'21'!$E$10:$E$29)*'21'!$E$3</f>
        <v>0</v>
      </c>
    </row>
    <row r="304" spans="3:27" ht="15" hidden="1">
      <c r="C304" s="207" t="s">
        <v>773</v>
      </c>
      <c r="D304" s="207" t="s">
        <v>774</v>
      </c>
      <c r="F304" s="336">
        <f t="shared" si="5"/>
        <v>0</v>
      </c>
      <c r="G304" s="208">
        <f>SUMIF('01'!$C$10:$C$29,$C304,'01'!$E$10:$E$29)*'01'!$E$3</f>
        <v>0</v>
      </c>
      <c r="H304" s="208">
        <f>SUMIF('02'!$C$10:$C$28,$C304,'02'!$E$10:$E$28)*'02'!$E$3</f>
        <v>0</v>
      </c>
      <c r="I304" s="208">
        <f>SUMIF('03'!$C$10:$C$29,$C304,'03'!$E$10:$E$29)*'03'!$E$3</f>
        <v>0</v>
      </c>
      <c r="J304" s="208">
        <f>SUMIF('04'!$C$10:$C$26,$C304,'04'!$E$10:$E$26)*'04'!$E$3</f>
        <v>0</v>
      </c>
      <c r="K304" s="208">
        <f>SUMIF('05'!$C$10:$C$29,$C304,'05'!$E$10:$E$29)*'05'!$E$3</f>
        <v>0</v>
      </c>
      <c r="L304" s="208">
        <f>SUMIF('06'!$C$10:$C$29,$C304,'06'!$E$10:$E$29)*'06'!$E$3</f>
        <v>0</v>
      </c>
      <c r="M304" s="208">
        <f>SUMIF('07'!$C$10:$C$26,$C304,'07'!$E$10:$E$26)*'07'!$E$3</f>
        <v>0</v>
      </c>
      <c r="N304" s="208">
        <f>SUMIF('08'!$C$10:$C$29,$C304,'08'!$E$10:$E$29)*'08'!$E$3</f>
        <v>0</v>
      </c>
      <c r="O304" s="208">
        <f>SUMIF('09'!$C$10:$C$29,$C304,'09'!$E$10:$E$29)*'09'!$E$3</f>
        <v>0</v>
      </c>
      <c r="P304" s="208">
        <f>SUMIF('10'!$C$10:$C$29,$C304,'10'!$E$10:$E$29)*'10'!$E$3</f>
        <v>0</v>
      </c>
      <c r="Q304" s="208">
        <f>SUMIF('11'!$C$10:$C$39,$C304,'11'!$E$10:$E$39)*'11'!$E$3</f>
        <v>0</v>
      </c>
      <c r="R304" s="208">
        <f>SUMIF('12'!$C$10:$C$29,$C304,'12'!$E$10:$E$29)*'12'!$E$3</f>
        <v>0</v>
      </c>
      <c r="S304" s="208">
        <f>SUMIF('13'!$C$10:$C$29,$C304,'13'!$E$10:$E$29)*'13'!$E$3</f>
        <v>0</v>
      </c>
      <c r="T304" s="208">
        <f>SUMIF('14'!$C$10:$C$29,$C304,'14'!$E$10:$E$29)*'14'!$E$3</f>
        <v>0</v>
      </c>
      <c r="U304" s="208">
        <f>SUMIF('15'!$C$10:$C$29,$C304,'15'!$E$10:$E$29)*'15'!$E$3</f>
        <v>0</v>
      </c>
      <c r="V304" s="208">
        <f>SUMIF('16'!$C$10:$C$29,$C304,'16'!$E$29:$E304)*'16'!$E$3</f>
        <v>0</v>
      </c>
      <c r="W304" s="208">
        <f>SUMIF('17'!$C$10:$C$29,$C304,'17'!$E$10:$E$29)*'17'!$E$3</f>
        <v>0</v>
      </c>
      <c r="X304" s="208">
        <f>SUMIF('18'!$C$10:$C$29,$C304,'18'!$E$10:$E$29)*'18'!$E$3</f>
        <v>0</v>
      </c>
      <c r="Y304" s="208">
        <f>SUMIF('19'!$C$10:$C$28,$C304,'19'!$E$10:$E$28)*'19'!$E$3</f>
        <v>0</v>
      </c>
      <c r="Z304" s="208">
        <f>SUMIF('20'!$C$10:$C$29,$C304,'20'!$E$10:$E$29)*'20'!$E$3</f>
        <v>0</v>
      </c>
      <c r="AA304" s="208">
        <f>SUMIF('21'!$C$10:$C$29,$C304,'21'!$E$10:$E$29)*'21'!$E$3</f>
        <v>0</v>
      </c>
    </row>
    <row r="305" spans="3:27" ht="15" hidden="1">
      <c r="C305" s="207" t="s">
        <v>775</v>
      </c>
      <c r="D305" s="207" t="s">
        <v>776</v>
      </c>
      <c r="F305" s="336">
        <f t="shared" si="5"/>
        <v>0</v>
      </c>
      <c r="G305" s="208">
        <f>SUMIF('01'!$C$10:$C$29,$C305,'01'!$E$10:$E$29)*'01'!$E$3</f>
        <v>0</v>
      </c>
      <c r="H305" s="208">
        <f>SUMIF('02'!$C$10:$C$28,$C305,'02'!$E$10:$E$28)*'02'!$E$3</f>
        <v>0</v>
      </c>
      <c r="I305" s="208">
        <f>SUMIF('03'!$C$10:$C$29,$C305,'03'!$E$10:$E$29)*'03'!$E$3</f>
        <v>0</v>
      </c>
      <c r="J305" s="208">
        <f>SUMIF('04'!$C$10:$C$26,$C305,'04'!$E$10:$E$26)*'04'!$E$3</f>
        <v>0</v>
      </c>
      <c r="K305" s="208">
        <f>SUMIF('05'!$C$10:$C$29,$C305,'05'!$E$10:$E$29)*'05'!$E$3</f>
        <v>0</v>
      </c>
      <c r="L305" s="208">
        <f>SUMIF('06'!$C$10:$C$29,$C305,'06'!$E$10:$E$29)*'06'!$E$3</f>
        <v>0</v>
      </c>
      <c r="M305" s="208">
        <f>SUMIF('07'!$C$10:$C$26,$C305,'07'!$E$10:$E$26)*'07'!$E$3</f>
        <v>0</v>
      </c>
      <c r="N305" s="208">
        <f>SUMIF('08'!$C$10:$C$29,$C305,'08'!$E$10:$E$29)*'08'!$E$3</f>
        <v>0</v>
      </c>
      <c r="O305" s="208">
        <f>SUMIF('09'!$C$10:$C$29,$C305,'09'!$E$10:$E$29)*'09'!$E$3</f>
        <v>0</v>
      </c>
      <c r="P305" s="208">
        <f>SUMIF('10'!$C$10:$C$29,$C305,'10'!$E$10:$E$29)*'10'!$E$3</f>
        <v>0</v>
      </c>
      <c r="Q305" s="208">
        <f>SUMIF('11'!$C$10:$C$39,$C305,'11'!$E$10:$E$39)*'11'!$E$3</f>
        <v>0</v>
      </c>
      <c r="R305" s="208">
        <f>SUMIF('12'!$C$10:$C$29,$C305,'12'!$E$10:$E$29)*'12'!$E$3</f>
        <v>0</v>
      </c>
      <c r="S305" s="208">
        <f>SUMIF('13'!$C$10:$C$29,$C305,'13'!$E$10:$E$29)*'13'!$E$3</f>
        <v>0</v>
      </c>
      <c r="T305" s="208">
        <f>SUMIF('14'!$C$10:$C$29,$C305,'14'!$E$10:$E$29)*'14'!$E$3</f>
        <v>0</v>
      </c>
      <c r="U305" s="208">
        <f>SUMIF('15'!$C$10:$C$29,$C305,'15'!$E$10:$E$29)*'15'!$E$3</f>
        <v>0</v>
      </c>
      <c r="V305" s="208">
        <f>SUMIF('16'!$C$10:$C$29,$C305,'16'!$E$29:$E305)*'16'!$E$3</f>
        <v>0</v>
      </c>
      <c r="W305" s="208">
        <f>SUMIF('17'!$C$10:$C$29,$C305,'17'!$E$10:$E$29)*'17'!$E$3</f>
        <v>0</v>
      </c>
      <c r="X305" s="208">
        <f>SUMIF('18'!$C$10:$C$29,$C305,'18'!$E$10:$E$29)*'18'!$E$3</f>
        <v>0</v>
      </c>
      <c r="Y305" s="208">
        <f>SUMIF('19'!$C$10:$C$28,$C305,'19'!$E$10:$E$28)*'19'!$E$3</f>
        <v>0</v>
      </c>
      <c r="Z305" s="208">
        <f>SUMIF('20'!$C$10:$C$29,$C305,'20'!$E$10:$E$29)*'20'!$E$3</f>
        <v>0</v>
      </c>
      <c r="AA305" s="208">
        <f>SUMIF('21'!$C$10:$C$29,$C305,'21'!$E$10:$E$29)*'21'!$E$3</f>
        <v>0</v>
      </c>
    </row>
    <row r="306" spans="3:27" ht="15" hidden="1">
      <c r="C306" s="207" t="s">
        <v>777</v>
      </c>
      <c r="D306" s="207" t="s">
        <v>778</v>
      </c>
      <c r="F306" s="336">
        <f t="shared" si="5"/>
        <v>0</v>
      </c>
      <c r="G306" s="208">
        <f>SUMIF('01'!$C$10:$C$29,$C306,'01'!$E$10:$E$29)*'01'!$E$3</f>
        <v>0</v>
      </c>
      <c r="H306" s="208">
        <f>SUMIF('02'!$C$10:$C$28,$C306,'02'!$E$10:$E$28)*'02'!$E$3</f>
        <v>0</v>
      </c>
      <c r="I306" s="208">
        <f>SUMIF('03'!$C$10:$C$29,$C306,'03'!$E$10:$E$29)*'03'!$E$3</f>
        <v>0</v>
      </c>
      <c r="J306" s="208">
        <f>SUMIF('04'!$C$10:$C$26,$C306,'04'!$E$10:$E$26)*'04'!$E$3</f>
        <v>0</v>
      </c>
      <c r="K306" s="208">
        <f>SUMIF('05'!$C$10:$C$29,$C306,'05'!$E$10:$E$29)*'05'!$E$3</f>
        <v>0</v>
      </c>
      <c r="L306" s="208">
        <f>SUMIF('06'!$C$10:$C$29,$C306,'06'!$E$10:$E$29)*'06'!$E$3</f>
        <v>0</v>
      </c>
      <c r="M306" s="208">
        <f>SUMIF('07'!$C$10:$C$26,$C306,'07'!$E$10:$E$26)*'07'!$E$3</f>
        <v>0</v>
      </c>
      <c r="N306" s="208">
        <f>SUMIF('08'!$C$10:$C$29,$C306,'08'!$E$10:$E$29)*'08'!$E$3</f>
        <v>0</v>
      </c>
      <c r="O306" s="208">
        <f>SUMIF('09'!$C$10:$C$29,$C306,'09'!$E$10:$E$29)*'09'!$E$3</f>
        <v>0</v>
      </c>
      <c r="P306" s="208">
        <f>SUMIF('10'!$C$10:$C$29,$C306,'10'!$E$10:$E$29)*'10'!$E$3</f>
        <v>0</v>
      </c>
      <c r="Q306" s="208">
        <f>SUMIF('11'!$C$10:$C$39,$C306,'11'!$E$10:$E$39)*'11'!$E$3</f>
        <v>0</v>
      </c>
      <c r="R306" s="208">
        <f>SUMIF('12'!$C$10:$C$29,$C306,'12'!$E$10:$E$29)*'12'!$E$3</f>
        <v>0</v>
      </c>
      <c r="S306" s="208">
        <f>SUMIF('13'!$C$10:$C$29,$C306,'13'!$E$10:$E$29)*'13'!$E$3</f>
        <v>0</v>
      </c>
      <c r="T306" s="208">
        <f>SUMIF('14'!$C$10:$C$29,$C306,'14'!$E$10:$E$29)*'14'!$E$3</f>
        <v>0</v>
      </c>
      <c r="U306" s="208">
        <f>SUMIF('15'!$C$10:$C$29,$C306,'15'!$E$10:$E$29)*'15'!$E$3</f>
        <v>0</v>
      </c>
      <c r="V306" s="208">
        <f>SUMIF('16'!$C$10:$C$29,$C306,'16'!$E$29:$E306)*'16'!$E$3</f>
        <v>0</v>
      </c>
      <c r="W306" s="208">
        <f>SUMIF('17'!$C$10:$C$29,$C306,'17'!$E$10:$E$29)*'17'!$E$3</f>
        <v>0</v>
      </c>
      <c r="X306" s="208">
        <f>SUMIF('18'!$C$10:$C$29,$C306,'18'!$E$10:$E$29)*'18'!$E$3</f>
        <v>0</v>
      </c>
      <c r="Y306" s="208">
        <f>SUMIF('19'!$C$10:$C$28,$C306,'19'!$E$10:$E$28)*'19'!$E$3</f>
        <v>0</v>
      </c>
      <c r="Z306" s="208">
        <f>SUMIF('20'!$C$10:$C$29,$C306,'20'!$E$10:$E$29)*'20'!$E$3</f>
        <v>0</v>
      </c>
      <c r="AA306" s="208">
        <f>SUMIF('21'!$C$10:$C$29,$C306,'21'!$E$10:$E$29)*'21'!$E$3</f>
        <v>0</v>
      </c>
    </row>
    <row r="307" spans="3:27" ht="15" hidden="1">
      <c r="C307" s="207" t="s">
        <v>779</v>
      </c>
      <c r="D307" s="207" t="s">
        <v>780</v>
      </c>
      <c r="F307" s="336">
        <f t="shared" si="5"/>
        <v>0</v>
      </c>
      <c r="G307" s="208">
        <f>SUMIF('01'!$C$10:$C$29,$C307,'01'!$E$10:$E$29)*'01'!$E$3</f>
        <v>0</v>
      </c>
      <c r="H307" s="208">
        <f>SUMIF('02'!$C$10:$C$28,$C307,'02'!$E$10:$E$28)*'02'!$E$3</f>
        <v>0</v>
      </c>
      <c r="I307" s="208">
        <f>SUMIF('03'!$C$10:$C$29,$C307,'03'!$E$10:$E$29)*'03'!$E$3</f>
        <v>0</v>
      </c>
      <c r="J307" s="208">
        <f>SUMIF('04'!$C$10:$C$26,$C307,'04'!$E$10:$E$26)*'04'!$E$3</f>
        <v>0</v>
      </c>
      <c r="K307" s="208">
        <f>SUMIF('05'!$C$10:$C$29,$C307,'05'!$E$10:$E$29)*'05'!$E$3</f>
        <v>0</v>
      </c>
      <c r="L307" s="208">
        <f>SUMIF('06'!$C$10:$C$29,$C307,'06'!$E$10:$E$29)*'06'!$E$3</f>
        <v>0</v>
      </c>
      <c r="M307" s="208">
        <f>SUMIF('07'!$C$10:$C$26,$C307,'07'!$E$10:$E$26)*'07'!$E$3</f>
        <v>0</v>
      </c>
      <c r="N307" s="208">
        <f>SUMIF('08'!$C$10:$C$29,$C307,'08'!$E$10:$E$29)*'08'!$E$3</f>
        <v>0</v>
      </c>
      <c r="O307" s="208">
        <f>SUMIF('09'!$C$10:$C$29,$C307,'09'!$E$10:$E$29)*'09'!$E$3</f>
        <v>0</v>
      </c>
      <c r="P307" s="208">
        <f>SUMIF('10'!$C$10:$C$29,$C307,'10'!$E$10:$E$29)*'10'!$E$3</f>
        <v>0</v>
      </c>
      <c r="Q307" s="208">
        <f>SUMIF('11'!$C$10:$C$39,$C307,'11'!$E$10:$E$39)*'11'!$E$3</f>
        <v>0</v>
      </c>
      <c r="R307" s="208">
        <f>SUMIF('12'!$C$10:$C$29,$C307,'12'!$E$10:$E$29)*'12'!$E$3</f>
        <v>0</v>
      </c>
      <c r="S307" s="208">
        <f>SUMIF('13'!$C$10:$C$29,$C307,'13'!$E$10:$E$29)*'13'!$E$3</f>
        <v>0</v>
      </c>
      <c r="T307" s="208">
        <f>SUMIF('14'!$C$10:$C$29,$C307,'14'!$E$10:$E$29)*'14'!$E$3</f>
        <v>0</v>
      </c>
      <c r="U307" s="208">
        <f>SUMIF('15'!$C$10:$C$29,$C307,'15'!$E$10:$E$29)*'15'!$E$3</f>
        <v>0</v>
      </c>
      <c r="V307" s="208">
        <f>SUMIF('16'!$C$10:$C$29,$C307,'16'!$E$29:$E307)*'16'!$E$3</f>
        <v>0</v>
      </c>
      <c r="W307" s="208">
        <f>SUMIF('17'!$C$10:$C$29,$C307,'17'!$E$10:$E$29)*'17'!$E$3</f>
        <v>0</v>
      </c>
      <c r="X307" s="208">
        <f>SUMIF('18'!$C$10:$C$29,$C307,'18'!$E$10:$E$29)*'18'!$E$3</f>
        <v>0</v>
      </c>
      <c r="Y307" s="208">
        <f>SUMIF('19'!$C$10:$C$28,$C307,'19'!$E$10:$E$28)*'19'!$E$3</f>
        <v>0</v>
      </c>
      <c r="Z307" s="208">
        <f>SUMIF('20'!$C$10:$C$29,$C307,'20'!$E$10:$E$29)*'20'!$E$3</f>
        <v>0</v>
      </c>
      <c r="AA307" s="208">
        <f>SUMIF('21'!$C$10:$C$29,$C307,'21'!$E$10:$E$29)*'21'!$E$3</f>
        <v>0</v>
      </c>
    </row>
    <row r="308" spans="3:27" ht="15" hidden="1">
      <c r="C308" s="207" t="s">
        <v>781</v>
      </c>
      <c r="D308" s="207" t="s">
        <v>782</v>
      </c>
      <c r="F308" s="336">
        <f t="shared" si="5"/>
        <v>0</v>
      </c>
      <c r="G308" s="208">
        <f>SUMIF('01'!$C$10:$C$29,$C308,'01'!$E$10:$E$29)*'01'!$E$3</f>
        <v>0</v>
      </c>
      <c r="H308" s="208">
        <f>SUMIF('02'!$C$10:$C$28,$C308,'02'!$E$10:$E$28)*'02'!$E$3</f>
        <v>0</v>
      </c>
      <c r="I308" s="208">
        <f>SUMIF('03'!$C$10:$C$29,$C308,'03'!$E$10:$E$29)*'03'!$E$3</f>
        <v>0</v>
      </c>
      <c r="J308" s="208">
        <f>SUMIF('04'!$C$10:$C$26,$C308,'04'!$E$10:$E$26)*'04'!$E$3</f>
        <v>0</v>
      </c>
      <c r="K308" s="208">
        <f>SUMIF('05'!$C$10:$C$29,$C308,'05'!$E$10:$E$29)*'05'!$E$3</f>
        <v>0</v>
      </c>
      <c r="L308" s="208">
        <f>SUMIF('06'!$C$10:$C$29,$C308,'06'!$E$10:$E$29)*'06'!$E$3</f>
        <v>0</v>
      </c>
      <c r="M308" s="208">
        <f>SUMIF('07'!$C$10:$C$26,$C308,'07'!$E$10:$E$26)*'07'!$E$3</f>
        <v>0</v>
      </c>
      <c r="N308" s="208">
        <f>SUMIF('08'!$C$10:$C$29,$C308,'08'!$E$10:$E$29)*'08'!$E$3</f>
        <v>0</v>
      </c>
      <c r="O308" s="208">
        <f>SUMIF('09'!$C$10:$C$29,$C308,'09'!$E$10:$E$29)*'09'!$E$3</f>
        <v>0</v>
      </c>
      <c r="P308" s="208">
        <f>SUMIF('10'!$C$10:$C$29,$C308,'10'!$E$10:$E$29)*'10'!$E$3</f>
        <v>0</v>
      </c>
      <c r="Q308" s="208">
        <f>SUMIF('11'!$C$10:$C$39,$C308,'11'!$E$10:$E$39)*'11'!$E$3</f>
        <v>0</v>
      </c>
      <c r="R308" s="208">
        <f>SUMIF('12'!$C$10:$C$29,$C308,'12'!$E$10:$E$29)*'12'!$E$3</f>
        <v>0</v>
      </c>
      <c r="S308" s="208">
        <f>SUMIF('13'!$C$10:$C$29,$C308,'13'!$E$10:$E$29)*'13'!$E$3</f>
        <v>0</v>
      </c>
      <c r="T308" s="208">
        <f>SUMIF('14'!$C$10:$C$29,$C308,'14'!$E$10:$E$29)*'14'!$E$3</f>
        <v>0</v>
      </c>
      <c r="U308" s="208">
        <f>SUMIF('15'!$C$10:$C$29,$C308,'15'!$E$10:$E$29)*'15'!$E$3</f>
        <v>0</v>
      </c>
      <c r="V308" s="208">
        <f>SUMIF('16'!$C$10:$C$29,$C308,'16'!$E$29:$E308)*'16'!$E$3</f>
        <v>0</v>
      </c>
      <c r="W308" s="208">
        <f>SUMIF('17'!$C$10:$C$29,$C308,'17'!$E$10:$E$29)*'17'!$E$3</f>
        <v>0</v>
      </c>
      <c r="X308" s="208">
        <f>SUMIF('18'!$C$10:$C$29,$C308,'18'!$E$10:$E$29)*'18'!$E$3</f>
        <v>0</v>
      </c>
      <c r="Y308" s="208">
        <f>SUMIF('19'!$C$10:$C$28,$C308,'19'!$E$10:$E$28)*'19'!$E$3</f>
        <v>0</v>
      </c>
      <c r="Z308" s="208">
        <f>SUMIF('20'!$C$10:$C$29,$C308,'20'!$E$10:$E$29)*'20'!$E$3</f>
        <v>0</v>
      </c>
      <c r="AA308" s="208">
        <f>SUMIF('21'!$C$10:$C$29,$C308,'21'!$E$10:$E$29)*'21'!$E$3</f>
        <v>0</v>
      </c>
    </row>
    <row r="309" spans="3:27" ht="15" hidden="1">
      <c r="C309" s="207" t="s">
        <v>783</v>
      </c>
      <c r="D309" s="207" t="s">
        <v>784</v>
      </c>
      <c r="F309" s="336">
        <f t="shared" si="5"/>
        <v>0</v>
      </c>
      <c r="G309" s="208">
        <f>SUMIF('01'!$C$10:$C$29,$C309,'01'!$E$10:$E$29)*'01'!$E$3</f>
        <v>0</v>
      </c>
      <c r="H309" s="208">
        <f>SUMIF('02'!$C$10:$C$28,$C309,'02'!$E$10:$E$28)*'02'!$E$3</f>
        <v>0</v>
      </c>
      <c r="I309" s="208">
        <f>SUMIF('03'!$C$10:$C$29,$C309,'03'!$E$10:$E$29)*'03'!$E$3</f>
        <v>0</v>
      </c>
      <c r="J309" s="208">
        <f>SUMIF('04'!$C$10:$C$26,$C309,'04'!$E$10:$E$26)*'04'!$E$3</f>
        <v>0</v>
      </c>
      <c r="K309" s="208">
        <f>SUMIF('05'!$C$10:$C$29,$C309,'05'!$E$10:$E$29)*'05'!$E$3</f>
        <v>0</v>
      </c>
      <c r="L309" s="208">
        <f>SUMIF('06'!$C$10:$C$29,$C309,'06'!$E$10:$E$29)*'06'!$E$3</f>
        <v>0</v>
      </c>
      <c r="M309" s="208">
        <f>SUMIF('07'!$C$10:$C$26,$C309,'07'!$E$10:$E$26)*'07'!$E$3</f>
        <v>0</v>
      </c>
      <c r="N309" s="208">
        <f>SUMIF('08'!$C$10:$C$29,$C309,'08'!$E$10:$E$29)*'08'!$E$3</f>
        <v>0</v>
      </c>
      <c r="O309" s="208">
        <f>SUMIF('09'!$C$10:$C$29,$C309,'09'!$E$10:$E$29)*'09'!$E$3</f>
        <v>0</v>
      </c>
      <c r="P309" s="208">
        <f>SUMIF('10'!$C$10:$C$29,$C309,'10'!$E$10:$E$29)*'10'!$E$3</f>
        <v>0</v>
      </c>
      <c r="Q309" s="208">
        <f>SUMIF('11'!$C$10:$C$39,$C309,'11'!$E$10:$E$39)*'11'!$E$3</f>
        <v>0</v>
      </c>
      <c r="R309" s="208">
        <f>SUMIF('12'!$C$10:$C$29,$C309,'12'!$E$10:$E$29)*'12'!$E$3</f>
        <v>0</v>
      </c>
      <c r="S309" s="208">
        <f>SUMIF('13'!$C$10:$C$29,$C309,'13'!$E$10:$E$29)*'13'!$E$3</f>
        <v>0</v>
      </c>
      <c r="T309" s="208">
        <f>SUMIF('14'!$C$10:$C$29,$C309,'14'!$E$10:$E$29)*'14'!$E$3</f>
        <v>0</v>
      </c>
      <c r="U309" s="208">
        <f>SUMIF('15'!$C$10:$C$29,$C309,'15'!$E$10:$E$29)*'15'!$E$3</f>
        <v>0</v>
      </c>
      <c r="V309" s="208">
        <f>SUMIF('16'!$C$10:$C$29,$C309,'16'!$E$29:$E309)*'16'!$E$3</f>
        <v>0</v>
      </c>
      <c r="W309" s="208">
        <f>SUMIF('17'!$C$10:$C$29,$C309,'17'!$E$10:$E$29)*'17'!$E$3</f>
        <v>0</v>
      </c>
      <c r="X309" s="208">
        <f>SUMIF('18'!$C$10:$C$29,$C309,'18'!$E$10:$E$29)*'18'!$E$3</f>
        <v>0</v>
      </c>
      <c r="Y309" s="208">
        <f>SUMIF('19'!$C$10:$C$28,$C309,'19'!$E$10:$E$28)*'19'!$E$3</f>
        <v>0</v>
      </c>
      <c r="Z309" s="208">
        <f>SUMIF('20'!$C$10:$C$29,$C309,'20'!$E$10:$E$29)*'20'!$E$3</f>
        <v>0</v>
      </c>
      <c r="AA309" s="208">
        <f>SUMIF('21'!$C$10:$C$29,$C309,'21'!$E$10:$E$29)*'21'!$E$3</f>
        <v>0</v>
      </c>
    </row>
    <row r="310" spans="3:27" ht="15" hidden="1">
      <c r="C310" s="207" t="s">
        <v>785</v>
      </c>
      <c r="D310" s="207" t="s">
        <v>786</v>
      </c>
      <c r="F310" s="336">
        <f t="shared" si="5"/>
        <v>0</v>
      </c>
      <c r="G310" s="208">
        <f>SUMIF('01'!$C$10:$C$29,$C310,'01'!$E$10:$E$29)*'01'!$E$3</f>
        <v>0</v>
      </c>
      <c r="H310" s="208">
        <f>SUMIF('02'!$C$10:$C$28,$C310,'02'!$E$10:$E$28)*'02'!$E$3</f>
        <v>0</v>
      </c>
      <c r="I310" s="208">
        <f>SUMIF('03'!$C$10:$C$29,$C310,'03'!$E$10:$E$29)*'03'!$E$3</f>
        <v>0</v>
      </c>
      <c r="J310" s="208">
        <f>SUMIF('04'!$C$10:$C$26,$C310,'04'!$E$10:$E$26)*'04'!$E$3</f>
        <v>0</v>
      </c>
      <c r="K310" s="208">
        <f>SUMIF('05'!$C$10:$C$29,$C310,'05'!$E$10:$E$29)*'05'!$E$3</f>
        <v>0</v>
      </c>
      <c r="L310" s="208">
        <f>SUMIF('06'!$C$10:$C$29,$C310,'06'!$E$10:$E$29)*'06'!$E$3</f>
        <v>0</v>
      </c>
      <c r="M310" s="208">
        <f>SUMIF('07'!$C$10:$C$26,$C310,'07'!$E$10:$E$26)*'07'!$E$3</f>
        <v>0</v>
      </c>
      <c r="N310" s="208">
        <f>SUMIF('08'!$C$10:$C$29,$C310,'08'!$E$10:$E$29)*'08'!$E$3</f>
        <v>0</v>
      </c>
      <c r="O310" s="208">
        <f>SUMIF('09'!$C$10:$C$29,$C310,'09'!$E$10:$E$29)*'09'!$E$3</f>
        <v>0</v>
      </c>
      <c r="P310" s="208">
        <f>SUMIF('10'!$C$10:$C$29,$C310,'10'!$E$10:$E$29)*'10'!$E$3</f>
        <v>0</v>
      </c>
      <c r="Q310" s="208">
        <f>SUMIF('11'!$C$10:$C$39,$C310,'11'!$E$10:$E$39)*'11'!$E$3</f>
        <v>0</v>
      </c>
      <c r="R310" s="208">
        <f>SUMIF('12'!$C$10:$C$29,$C310,'12'!$E$10:$E$29)*'12'!$E$3</f>
        <v>0</v>
      </c>
      <c r="S310" s="208">
        <f>SUMIF('13'!$C$10:$C$29,$C310,'13'!$E$10:$E$29)*'13'!$E$3</f>
        <v>0</v>
      </c>
      <c r="T310" s="208">
        <f>SUMIF('14'!$C$10:$C$29,$C310,'14'!$E$10:$E$29)*'14'!$E$3</f>
        <v>0</v>
      </c>
      <c r="U310" s="208">
        <f>SUMIF('15'!$C$10:$C$29,$C310,'15'!$E$10:$E$29)*'15'!$E$3</f>
        <v>0</v>
      </c>
      <c r="V310" s="208">
        <f>SUMIF('16'!$C$10:$C$29,$C310,'16'!$E$29:$E310)*'16'!$E$3</f>
        <v>0</v>
      </c>
      <c r="W310" s="208">
        <f>SUMIF('17'!$C$10:$C$29,$C310,'17'!$E$10:$E$29)*'17'!$E$3</f>
        <v>0</v>
      </c>
      <c r="X310" s="208">
        <f>SUMIF('18'!$C$10:$C$29,$C310,'18'!$E$10:$E$29)*'18'!$E$3</f>
        <v>0</v>
      </c>
      <c r="Y310" s="208">
        <f>SUMIF('19'!$C$10:$C$28,$C310,'19'!$E$10:$E$28)*'19'!$E$3</f>
        <v>0</v>
      </c>
      <c r="Z310" s="208">
        <f>SUMIF('20'!$C$10:$C$29,$C310,'20'!$E$10:$E$29)*'20'!$E$3</f>
        <v>0</v>
      </c>
      <c r="AA310" s="208">
        <f>SUMIF('21'!$C$10:$C$29,$C310,'21'!$E$10:$E$29)*'21'!$E$3</f>
        <v>0</v>
      </c>
    </row>
    <row r="311" spans="3:27" ht="15" hidden="1">
      <c r="C311" s="207" t="s">
        <v>787</v>
      </c>
      <c r="D311" s="207" t="s">
        <v>788</v>
      </c>
      <c r="F311" s="336">
        <f t="shared" si="5"/>
        <v>0</v>
      </c>
      <c r="G311" s="208">
        <f>SUMIF('01'!$C$10:$C$29,$C311,'01'!$E$10:$E$29)*'01'!$E$3</f>
        <v>0</v>
      </c>
      <c r="H311" s="208">
        <f>SUMIF('02'!$C$10:$C$28,$C311,'02'!$E$10:$E$28)*'02'!$E$3</f>
        <v>0</v>
      </c>
      <c r="I311" s="208">
        <f>SUMIF('03'!$C$10:$C$29,$C311,'03'!$E$10:$E$29)*'03'!$E$3</f>
        <v>0</v>
      </c>
      <c r="J311" s="208">
        <f>SUMIF('04'!$C$10:$C$26,$C311,'04'!$E$10:$E$26)*'04'!$E$3</f>
        <v>0</v>
      </c>
      <c r="K311" s="208">
        <f>SUMIF('05'!$C$10:$C$29,$C311,'05'!$E$10:$E$29)*'05'!$E$3</f>
        <v>0</v>
      </c>
      <c r="L311" s="208">
        <f>SUMIF('06'!$C$10:$C$29,$C311,'06'!$E$10:$E$29)*'06'!$E$3</f>
        <v>0</v>
      </c>
      <c r="M311" s="208">
        <f>SUMIF('07'!$C$10:$C$26,$C311,'07'!$E$10:$E$26)*'07'!$E$3</f>
        <v>0</v>
      </c>
      <c r="N311" s="208">
        <f>SUMIF('08'!$C$10:$C$29,$C311,'08'!$E$10:$E$29)*'08'!$E$3</f>
        <v>0</v>
      </c>
      <c r="O311" s="208">
        <f>SUMIF('09'!$C$10:$C$29,$C311,'09'!$E$10:$E$29)*'09'!$E$3</f>
        <v>0</v>
      </c>
      <c r="P311" s="208">
        <f>SUMIF('10'!$C$10:$C$29,$C311,'10'!$E$10:$E$29)*'10'!$E$3</f>
        <v>0</v>
      </c>
      <c r="Q311" s="208">
        <f>SUMIF('11'!$C$10:$C$39,$C311,'11'!$E$10:$E$39)*'11'!$E$3</f>
        <v>0</v>
      </c>
      <c r="R311" s="208">
        <f>SUMIF('12'!$C$10:$C$29,$C311,'12'!$E$10:$E$29)*'12'!$E$3</f>
        <v>0</v>
      </c>
      <c r="S311" s="208">
        <f>SUMIF('13'!$C$10:$C$29,$C311,'13'!$E$10:$E$29)*'13'!$E$3</f>
        <v>0</v>
      </c>
      <c r="T311" s="208">
        <f>SUMIF('14'!$C$10:$C$29,$C311,'14'!$E$10:$E$29)*'14'!$E$3</f>
        <v>0</v>
      </c>
      <c r="U311" s="208">
        <f>SUMIF('15'!$C$10:$C$29,$C311,'15'!$E$10:$E$29)*'15'!$E$3</f>
        <v>0</v>
      </c>
      <c r="V311" s="208">
        <f>SUMIF('16'!$C$10:$C$29,$C311,'16'!$E$29:$E311)*'16'!$E$3</f>
        <v>0</v>
      </c>
      <c r="W311" s="208">
        <f>SUMIF('17'!$C$10:$C$29,$C311,'17'!$E$10:$E$29)*'17'!$E$3</f>
        <v>0</v>
      </c>
      <c r="X311" s="208">
        <f>SUMIF('18'!$C$10:$C$29,$C311,'18'!$E$10:$E$29)*'18'!$E$3</f>
        <v>0</v>
      </c>
      <c r="Y311" s="208">
        <f>SUMIF('19'!$C$10:$C$28,$C311,'19'!$E$10:$E$28)*'19'!$E$3</f>
        <v>0</v>
      </c>
      <c r="Z311" s="208">
        <f>SUMIF('20'!$C$10:$C$29,$C311,'20'!$E$10:$E$29)*'20'!$E$3</f>
        <v>0</v>
      </c>
      <c r="AA311" s="208">
        <f>SUMIF('21'!$C$10:$C$29,$C311,'21'!$E$10:$E$29)*'21'!$E$3</f>
        <v>0</v>
      </c>
    </row>
    <row r="312" spans="3:27" ht="15" hidden="1">
      <c r="C312" s="207" t="s">
        <v>789</v>
      </c>
      <c r="D312" s="207" t="s">
        <v>790</v>
      </c>
      <c r="F312" s="336">
        <f t="shared" si="5"/>
        <v>0</v>
      </c>
      <c r="G312" s="208">
        <f>SUMIF('01'!$C$10:$C$29,$C312,'01'!$E$10:$E$29)*'01'!$E$3</f>
        <v>0</v>
      </c>
      <c r="H312" s="208">
        <f>SUMIF('02'!$C$10:$C$28,$C312,'02'!$E$10:$E$28)*'02'!$E$3</f>
        <v>0</v>
      </c>
      <c r="I312" s="208">
        <f>SUMIF('03'!$C$10:$C$29,$C312,'03'!$E$10:$E$29)*'03'!$E$3</f>
        <v>0</v>
      </c>
      <c r="J312" s="208">
        <f>SUMIF('04'!$C$10:$C$26,$C312,'04'!$E$10:$E$26)*'04'!$E$3</f>
        <v>0</v>
      </c>
      <c r="K312" s="208">
        <f>SUMIF('05'!$C$10:$C$29,$C312,'05'!$E$10:$E$29)*'05'!$E$3</f>
        <v>0</v>
      </c>
      <c r="L312" s="208">
        <f>SUMIF('06'!$C$10:$C$29,$C312,'06'!$E$10:$E$29)*'06'!$E$3</f>
        <v>0</v>
      </c>
      <c r="M312" s="208">
        <f>SUMIF('07'!$C$10:$C$26,$C312,'07'!$E$10:$E$26)*'07'!$E$3</f>
        <v>0</v>
      </c>
      <c r="N312" s="208">
        <f>SUMIF('08'!$C$10:$C$29,$C312,'08'!$E$10:$E$29)*'08'!$E$3</f>
        <v>0</v>
      </c>
      <c r="O312" s="208">
        <f>SUMIF('09'!$C$10:$C$29,$C312,'09'!$E$10:$E$29)*'09'!$E$3</f>
        <v>0</v>
      </c>
      <c r="P312" s="208">
        <f>SUMIF('10'!$C$10:$C$29,$C312,'10'!$E$10:$E$29)*'10'!$E$3</f>
        <v>0</v>
      </c>
      <c r="Q312" s="208">
        <f>SUMIF('11'!$C$10:$C$39,$C312,'11'!$E$10:$E$39)*'11'!$E$3</f>
        <v>0</v>
      </c>
      <c r="R312" s="208">
        <f>SUMIF('12'!$C$10:$C$29,$C312,'12'!$E$10:$E$29)*'12'!$E$3</f>
        <v>0</v>
      </c>
      <c r="S312" s="208">
        <f>SUMIF('13'!$C$10:$C$29,$C312,'13'!$E$10:$E$29)*'13'!$E$3</f>
        <v>0</v>
      </c>
      <c r="T312" s="208">
        <f>SUMIF('14'!$C$10:$C$29,$C312,'14'!$E$10:$E$29)*'14'!$E$3</f>
        <v>0</v>
      </c>
      <c r="U312" s="208">
        <f>SUMIF('15'!$C$10:$C$29,$C312,'15'!$E$10:$E$29)*'15'!$E$3</f>
        <v>0</v>
      </c>
      <c r="V312" s="208">
        <f>SUMIF('16'!$C$10:$C$29,$C312,'16'!$E$29:$E312)*'16'!$E$3</f>
        <v>0</v>
      </c>
      <c r="W312" s="208">
        <f>SUMIF('17'!$C$10:$C$29,$C312,'17'!$E$10:$E$29)*'17'!$E$3</f>
        <v>0</v>
      </c>
      <c r="X312" s="208">
        <f>SUMIF('18'!$C$10:$C$29,$C312,'18'!$E$10:$E$29)*'18'!$E$3</f>
        <v>0</v>
      </c>
      <c r="Y312" s="208">
        <f>SUMIF('19'!$C$10:$C$28,$C312,'19'!$E$10:$E$28)*'19'!$E$3</f>
        <v>0</v>
      </c>
      <c r="Z312" s="208">
        <f>SUMIF('20'!$C$10:$C$29,$C312,'20'!$E$10:$E$29)*'20'!$E$3</f>
        <v>0</v>
      </c>
      <c r="AA312" s="208">
        <f>SUMIF('21'!$C$10:$C$29,$C312,'21'!$E$10:$E$29)*'21'!$E$3</f>
        <v>0</v>
      </c>
    </row>
    <row r="313" spans="3:27" ht="15" hidden="1">
      <c r="C313" s="207" t="s">
        <v>791</v>
      </c>
      <c r="D313" s="207" t="s">
        <v>792</v>
      </c>
      <c r="F313" s="336">
        <f t="shared" si="5"/>
        <v>0</v>
      </c>
      <c r="G313" s="208">
        <f>SUMIF('01'!$C$10:$C$29,$C313,'01'!$E$10:$E$29)*'01'!$E$3</f>
        <v>0</v>
      </c>
      <c r="H313" s="208">
        <f>SUMIF('02'!$C$10:$C$28,$C313,'02'!$E$10:$E$28)*'02'!$E$3</f>
        <v>0</v>
      </c>
      <c r="I313" s="208">
        <f>SUMIF('03'!$C$10:$C$29,$C313,'03'!$E$10:$E$29)*'03'!$E$3</f>
        <v>0</v>
      </c>
      <c r="J313" s="208">
        <f>SUMIF('04'!$C$10:$C$26,$C313,'04'!$E$10:$E$26)*'04'!$E$3</f>
        <v>0</v>
      </c>
      <c r="K313" s="208">
        <f>SUMIF('05'!$C$10:$C$29,$C313,'05'!$E$10:$E$29)*'05'!$E$3</f>
        <v>0</v>
      </c>
      <c r="L313" s="208">
        <f>SUMIF('06'!$C$10:$C$29,$C313,'06'!$E$10:$E$29)*'06'!$E$3</f>
        <v>0</v>
      </c>
      <c r="M313" s="208">
        <f>SUMIF('07'!$C$10:$C$26,$C313,'07'!$E$10:$E$26)*'07'!$E$3</f>
        <v>0</v>
      </c>
      <c r="N313" s="208">
        <f>SUMIF('08'!$C$10:$C$29,$C313,'08'!$E$10:$E$29)*'08'!$E$3</f>
        <v>0</v>
      </c>
      <c r="O313" s="208">
        <f>SUMIF('09'!$C$10:$C$29,$C313,'09'!$E$10:$E$29)*'09'!$E$3</f>
        <v>0</v>
      </c>
      <c r="P313" s="208">
        <f>SUMIF('10'!$C$10:$C$29,$C313,'10'!$E$10:$E$29)*'10'!$E$3</f>
        <v>0</v>
      </c>
      <c r="Q313" s="208">
        <f>SUMIF('11'!$C$10:$C$39,$C313,'11'!$E$10:$E$39)*'11'!$E$3</f>
        <v>0</v>
      </c>
      <c r="R313" s="208">
        <f>SUMIF('12'!$C$10:$C$29,$C313,'12'!$E$10:$E$29)*'12'!$E$3</f>
        <v>0</v>
      </c>
      <c r="S313" s="208">
        <f>SUMIF('13'!$C$10:$C$29,$C313,'13'!$E$10:$E$29)*'13'!$E$3</f>
        <v>0</v>
      </c>
      <c r="T313" s="208">
        <f>SUMIF('14'!$C$10:$C$29,$C313,'14'!$E$10:$E$29)*'14'!$E$3</f>
        <v>0</v>
      </c>
      <c r="U313" s="208">
        <f>SUMIF('15'!$C$10:$C$29,$C313,'15'!$E$10:$E$29)*'15'!$E$3</f>
        <v>0</v>
      </c>
      <c r="V313" s="208">
        <f>SUMIF('16'!$C$10:$C$29,$C313,'16'!$E$29:$E313)*'16'!$E$3</f>
        <v>0</v>
      </c>
      <c r="W313" s="208">
        <f>SUMIF('17'!$C$10:$C$29,$C313,'17'!$E$10:$E$29)*'17'!$E$3</f>
        <v>0</v>
      </c>
      <c r="X313" s="208">
        <f>SUMIF('18'!$C$10:$C$29,$C313,'18'!$E$10:$E$29)*'18'!$E$3</f>
        <v>0</v>
      </c>
      <c r="Y313" s="208">
        <f>SUMIF('19'!$C$10:$C$28,$C313,'19'!$E$10:$E$28)*'19'!$E$3</f>
        <v>0</v>
      </c>
      <c r="Z313" s="208">
        <f>SUMIF('20'!$C$10:$C$29,$C313,'20'!$E$10:$E$29)*'20'!$E$3</f>
        <v>0</v>
      </c>
      <c r="AA313" s="208">
        <f>SUMIF('21'!$C$10:$C$29,$C313,'21'!$E$10:$E$29)*'21'!$E$3</f>
        <v>0</v>
      </c>
    </row>
    <row r="314" spans="3:27" ht="15" hidden="1">
      <c r="C314" s="207" t="s">
        <v>793</v>
      </c>
      <c r="D314" s="207" t="s">
        <v>794</v>
      </c>
      <c r="F314" s="336">
        <f t="shared" si="5"/>
        <v>0</v>
      </c>
      <c r="G314" s="208">
        <f>SUMIF('01'!$C$10:$C$29,$C314,'01'!$E$10:$E$29)*'01'!$E$3</f>
        <v>0</v>
      </c>
      <c r="H314" s="208">
        <f>SUMIF('02'!$C$10:$C$28,$C314,'02'!$E$10:$E$28)*'02'!$E$3</f>
        <v>0</v>
      </c>
      <c r="I314" s="208">
        <f>SUMIF('03'!$C$10:$C$29,$C314,'03'!$E$10:$E$29)*'03'!$E$3</f>
        <v>0</v>
      </c>
      <c r="J314" s="208">
        <f>SUMIF('04'!$C$10:$C$26,$C314,'04'!$E$10:$E$26)*'04'!$E$3</f>
        <v>0</v>
      </c>
      <c r="K314" s="208">
        <f>SUMIF('05'!$C$10:$C$29,$C314,'05'!$E$10:$E$29)*'05'!$E$3</f>
        <v>0</v>
      </c>
      <c r="L314" s="208">
        <f>SUMIF('06'!$C$10:$C$29,$C314,'06'!$E$10:$E$29)*'06'!$E$3</f>
        <v>0</v>
      </c>
      <c r="M314" s="208">
        <f>SUMIF('07'!$C$10:$C$26,$C314,'07'!$E$10:$E$26)*'07'!$E$3</f>
        <v>0</v>
      </c>
      <c r="N314" s="208">
        <f>SUMIF('08'!$C$10:$C$29,$C314,'08'!$E$10:$E$29)*'08'!$E$3</f>
        <v>0</v>
      </c>
      <c r="O314" s="208">
        <f>SUMIF('09'!$C$10:$C$29,$C314,'09'!$E$10:$E$29)*'09'!$E$3</f>
        <v>0</v>
      </c>
      <c r="P314" s="208">
        <f>SUMIF('10'!$C$10:$C$29,$C314,'10'!$E$10:$E$29)*'10'!$E$3</f>
        <v>0</v>
      </c>
      <c r="Q314" s="208">
        <f>SUMIF('11'!$C$10:$C$39,$C314,'11'!$E$10:$E$39)*'11'!$E$3</f>
        <v>0</v>
      </c>
      <c r="R314" s="208">
        <f>SUMIF('12'!$C$10:$C$29,$C314,'12'!$E$10:$E$29)*'12'!$E$3</f>
        <v>0</v>
      </c>
      <c r="S314" s="208">
        <f>SUMIF('13'!$C$10:$C$29,$C314,'13'!$E$10:$E$29)*'13'!$E$3</f>
        <v>0</v>
      </c>
      <c r="T314" s="208">
        <f>SUMIF('14'!$C$10:$C$29,$C314,'14'!$E$10:$E$29)*'14'!$E$3</f>
        <v>0</v>
      </c>
      <c r="U314" s="208">
        <f>SUMIF('15'!$C$10:$C$29,$C314,'15'!$E$10:$E$29)*'15'!$E$3</f>
        <v>0</v>
      </c>
      <c r="V314" s="208">
        <f>SUMIF('16'!$C$10:$C$29,$C314,'16'!$E$29:$E314)*'16'!$E$3</f>
        <v>0</v>
      </c>
      <c r="W314" s="208">
        <f>SUMIF('17'!$C$10:$C$29,$C314,'17'!$E$10:$E$29)*'17'!$E$3</f>
        <v>0</v>
      </c>
      <c r="X314" s="208">
        <f>SUMIF('18'!$C$10:$C$29,$C314,'18'!$E$10:$E$29)*'18'!$E$3</f>
        <v>0</v>
      </c>
      <c r="Y314" s="208">
        <f>SUMIF('19'!$C$10:$C$28,$C314,'19'!$E$10:$E$28)*'19'!$E$3</f>
        <v>0</v>
      </c>
      <c r="Z314" s="208">
        <f>SUMIF('20'!$C$10:$C$29,$C314,'20'!$E$10:$E$29)*'20'!$E$3</f>
        <v>0</v>
      </c>
      <c r="AA314" s="208">
        <f>SUMIF('21'!$C$10:$C$29,$C314,'21'!$E$10:$E$29)*'21'!$E$3</f>
        <v>0</v>
      </c>
    </row>
    <row r="315" spans="3:27" ht="15" hidden="1">
      <c r="C315" s="207" t="s">
        <v>795</v>
      </c>
      <c r="D315" s="207" t="s">
        <v>796</v>
      </c>
      <c r="F315" s="336">
        <f t="shared" si="5"/>
        <v>0</v>
      </c>
      <c r="G315" s="208">
        <f>SUMIF('01'!$C$10:$C$29,$C315,'01'!$E$10:$E$29)*'01'!$E$3</f>
        <v>0</v>
      </c>
      <c r="H315" s="208">
        <f>SUMIF('02'!$C$10:$C$28,$C315,'02'!$E$10:$E$28)*'02'!$E$3</f>
        <v>0</v>
      </c>
      <c r="I315" s="208">
        <f>SUMIF('03'!$C$10:$C$29,$C315,'03'!$E$10:$E$29)*'03'!$E$3</f>
        <v>0</v>
      </c>
      <c r="J315" s="208">
        <f>SUMIF('04'!$C$10:$C$26,$C315,'04'!$E$10:$E$26)*'04'!$E$3</f>
        <v>0</v>
      </c>
      <c r="K315" s="208">
        <f>SUMIF('05'!$C$10:$C$29,$C315,'05'!$E$10:$E$29)*'05'!$E$3</f>
        <v>0</v>
      </c>
      <c r="L315" s="208">
        <f>SUMIF('06'!$C$10:$C$29,$C315,'06'!$E$10:$E$29)*'06'!$E$3</f>
        <v>0</v>
      </c>
      <c r="M315" s="208">
        <f>SUMIF('07'!$C$10:$C$26,$C315,'07'!$E$10:$E$26)*'07'!$E$3</f>
        <v>0</v>
      </c>
      <c r="N315" s="208">
        <f>SUMIF('08'!$C$10:$C$29,$C315,'08'!$E$10:$E$29)*'08'!$E$3</f>
        <v>0</v>
      </c>
      <c r="O315" s="208">
        <f>SUMIF('09'!$C$10:$C$29,$C315,'09'!$E$10:$E$29)*'09'!$E$3</f>
        <v>0</v>
      </c>
      <c r="P315" s="208">
        <f>SUMIF('10'!$C$10:$C$29,$C315,'10'!$E$10:$E$29)*'10'!$E$3</f>
        <v>0</v>
      </c>
      <c r="Q315" s="208">
        <f>SUMIF('11'!$C$10:$C$39,$C315,'11'!$E$10:$E$39)*'11'!$E$3</f>
        <v>0</v>
      </c>
      <c r="R315" s="208">
        <f>SUMIF('12'!$C$10:$C$29,$C315,'12'!$E$10:$E$29)*'12'!$E$3</f>
        <v>0</v>
      </c>
      <c r="S315" s="208">
        <f>SUMIF('13'!$C$10:$C$29,$C315,'13'!$E$10:$E$29)*'13'!$E$3</f>
        <v>0</v>
      </c>
      <c r="T315" s="208">
        <f>SUMIF('14'!$C$10:$C$29,$C315,'14'!$E$10:$E$29)*'14'!$E$3</f>
        <v>0</v>
      </c>
      <c r="U315" s="208">
        <f>SUMIF('15'!$C$10:$C$29,$C315,'15'!$E$10:$E$29)*'15'!$E$3</f>
        <v>0</v>
      </c>
      <c r="V315" s="208">
        <f>SUMIF('16'!$C$10:$C$29,$C315,'16'!$E$29:$E315)*'16'!$E$3</f>
        <v>0</v>
      </c>
      <c r="W315" s="208">
        <f>SUMIF('17'!$C$10:$C$29,$C315,'17'!$E$10:$E$29)*'17'!$E$3</f>
        <v>0</v>
      </c>
      <c r="X315" s="208">
        <f>SUMIF('18'!$C$10:$C$29,$C315,'18'!$E$10:$E$29)*'18'!$E$3</f>
        <v>0</v>
      </c>
      <c r="Y315" s="208">
        <f>SUMIF('19'!$C$10:$C$28,$C315,'19'!$E$10:$E$28)*'19'!$E$3</f>
        <v>0</v>
      </c>
      <c r="Z315" s="208">
        <f>SUMIF('20'!$C$10:$C$29,$C315,'20'!$E$10:$E$29)*'20'!$E$3</f>
        <v>0</v>
      </c>
      <c r="AA315" s="208">
        <f>SUMIF('21'!$C$10:$C$29,$C315,'21'!$E$10:$E$29)*'21'!$E$3</f>
        <v>0</v>
      </c>
    </row>
    <row r="316" spans="3:27" ht="15" hidden="1">
      <c r="C316" s="207" t="s">
        <v>797</v>
      </c>
      <c r="D316" s="207" t="s">
        <v>798</v>
      </c>
      <c r="F316" s="336">
        <f t="shared" si="5"/>
        <v>0</v>
      </c>
      <c r="G316" s="208">
        <f>SUMIF('01'!$C$10:$C$29,$C316,'01'!$E$10:$E$29)*'01'!$E$3</f>
        <v>0</v>
      </c>
      <c r="H316" s="208">
        <f>SUMIF('02'!$C$10:$C$28,$C316,'02'!$E$10:$E$28)*'02'!$E$3</f>
        <v>0</v>
      </c>
      <c r="I316" s="208">
        <f>SUMIF('03'!$C$10:$C$29,$C316,'03'!$E$10:$E$29)*'03'!$E$3</f>
        <v>0</v>
      </c>
      <c r="J316" s="208">
        <f>SUMIF('04'!$C$10:$C$26,$C316,'04'!$E$10:$E$26)*'04'!$E$3</f>
        <v>0</v>
      </c>
      <c r="K316" s="208">
        <f>SUMIF('05'!$C$10:$C$29,$C316,'05'!$E$10:$E$29)*'05'!$E$3</f>
        <v>0</v>
      </c>
      <c r="L316" s="208">
        <f>SUMIF('06'!$C$10:$C$29,$C316,'06'!$E$10:$E$29)*'06'!$E$3</f>
        <v>0</v>
      </c>
      <c r="M316" s="208">
        <f>SUMIF('07'!$C$10:$C$26,$C316,'07'!$E$10:$E$26)*'07'!$E$3</f>
        <v>0</v>
      </c>
      <c r="N316" s="208">
        <f>SUMIF('08'!$C$10:$C$29,$C316,'08'!$E$10:$E$29)*'08'!$E$3</f>
        <v>0</v>
      </c>
      <c r="O316" s="208">
        <f>SUMIF('09'!$C$10:$C$29,$C316,'09'!$E$10:$E$29)*'09'!$E$3</f>
        <v>0</v>
      </c>
      <c r="P316" s="208">
        <f>SUMIF('10'!$C$10:$C$29,$C316,'10'!$E$10:$E$29)*'10'!$E$3</f>
        <v>0</v>
      </c>
      <c r="Q316" s="208">
        <f>SUMIF('11'!$C$10:$C$39,$C316,'11'!$E$10:$E$39)*'11'!$E$3</f>
        <v>0</v>
      </c>
      <c r="R316" s="208">
        <f>SUMIF('12'!$C$10:$C$29,$C316,'12'!$E$10:$E$29)*'12'!$E$3</f>
        <v>0</v>
      </c>
      <c r="S316" s="208">
        <f>SUMIF('13'!$C$10:$C$29,$C316,'13'!$E$10:$E$29)*'13'!$E$3</f>
        <v>0</v>
      </c>
      <c r="T316" s="208">
        <f>SUMIF('14'!$C$10:$C$29,$C316,'14'!$E$10:$E$29)*'14'!$E$3</f>
        <v>0</v>
      </c>
      <c r="U316" s="208">
        <f>SUMIF('15'!$C$10:$C$29,$C316,'15'!$E$10:$E$29)*'15'!$E$3</f>
        <v>0</v>
      </c>
      <c r="V316" s="208">
        <f>SUMIF('16'!$C$10:$C$29,$C316,'16'!$E$29:$E316)*'16'!$E$3</f>
        <v>0</v>
      </c>
      <c r="W316" s="208">
        <f>SUMIF('17'!$C$10:$C$29,$C316,'17'!$E$10:$E$29)*'17'!$E$3</f>
        <v>0</v>
      </c>
      <c r="X316" s="208">
        <f>SUMIF('18'!$C$10:$C$29,$C316,'18'!$E$10:$E$29)*'18'!$E$3</f>
        <v>0</v>
      </c>
      <c r="Y316" s="208">
        <f>SUMIF('19'!$C$10:$C$28,$C316,'19'!$E$10:$E$28)*'19'!$E$3</f>
        <v>0</v>
      </c>
      <c r="Z316" s="208">
        <f>SUMIF('20'!$C$10:$C$29,$C316,'20'!$E$10:$E$29)*'20'!$E$3</f>
        <v>0</v>
      </c>
      <c r="AA316" s="208">
        <f>SUMIF('21'!$C$10:$C$29,$C316,'21'!$E$10:$E$29)*'21'!$E$3</f>
        <v>0</v>
      </c>
    </row>
    <row r="317" spans="3:27" ht="15" hidden="1">
      <c r="C317" s="207" t="s">
        <v>799</v>
      </c>
      <c r="D317" s="207" t="s">
        <v>800</v>
      </c>
      <c r="F317" s="336">
        <f t="shared" si="5"/>
        <v>0</v>
      </c>
      <c r="G317" s="208">
        <f>SUMIF('01'!$C$10:$C$29,$C317,'01'!$E$10:$E$29)*'01'!$E$3</f>
        <v>0</v>
      </c>
      <c r="H317" s="208">
        <f>SUMIF('02'!$C$10:$C$28,$C317,'02'!$E$10:$E$28)*'02'!$E$3</f>
        <v>0</v>
      </c>
      <c r="I317" s="208">
        <f>SUMIF('03'!$C$10:$C$29,$C317,'03'!$E$10:$E$29)*'03'!$E$3</f>
        <v>0</v>
      </c>
      <c r="J317" s="208">
        <f>SUMIF('04'!$C$10:$C$26,$C317,'04'!$E$10:$E$26)*'04'!$E$3</f>
        <v>0</v>
      </c>
      <c r="K317" s="208">
        <f>SUMIF('05'!$C$10:$C$29,$C317,'05'!$E$10:$E$29)*'05'!$E$3</f>
        <v>0</v>
      </c>
      <c r="L317" s="208">
        <f>SUMIF('06'!$C$10:$C$29,$C317,'06'!$E$10:$E$29)*'06'!$E$3</f>
        <v>0</v>
      </c>
      <c r="M317" s="208">
        <f>SUMIF('07'!$C$10:$C$26,$C317,'07'!$E$10:$E$26)*'07'!$E$3</f>
        <v>0</v>
      </c>
      <c r="N317" s="208">
        <f>SUMIF('08'!$C$10:$C$29,$C317,'08'!$E$10:$E$29)*'08'!$E$3</f>
        <v>0</v>
      </c>
      <c r="O317" s="208">
        <f>SUMIF('09'!$C$10:$C$29,$C317,'09'!$E$10:$E$29)*'09'!$E$3</f>
        <v>0</v>
      </c>
      <c r="P317" s="208">
        <f>SUMIF('10'!$C$10:$C$29,$C317,'10'!$E$10:$E$29)*'10'!$E$3</f>
        <v>0</v>
      </c>
      <c r="Q317" s="208">
        <f>SUMIF('11'!$C$10:$C$39,$C317,'11'!$E$10:$E$39)*'11'!$E$3</f>
        <v>0</v>
      </c>
      <c r="R317" s="208">
        <f>SUMIF('12'!$C$10:$C$29,$C317,'12'!$E$10:$E$29)*'12'!$E$3</f>
        <v>0</v>
      </c>
      <c r="S317" s="208">
        <f>SUMIF('13'!$C$10:$C$29,$C317,'13'!$E$10:$E$29)*'13'!$E$3</f>
        <v>0</v>
      </c>
      <c r="T317" s="208">
        <f>SUMIF('14'!$C$10:$C$29,$C317,'14'!$E$10:$E$29)*'14'!$E$3</f>
        <v>0</v>
      </c>
      <c r="U317" s="208">
        <f>SUMIF('15'!$C$10:$C$29,$C317,'15'!$E$10:$E$29)*'15'!$E$3</f>
        <v>0</v>
      </c>
      <c r="V317" s="208">
        <f>SUMIF('16'!$C$10:$C$29,$C317,'16'!$E$29:$E317)*'16'!$E$3</f>
        <v>0</v>
      </c>
      <c r="W317" s="208">
        <f>SUMIF('17'!$C$10:$C$29,$C317,'17'!$E$10:$E$29)*'17'!$E$3</f>
        <v>0</v>
      </c>
      <c r="X317" s="208">
        <f>SUMIF('18'!$C$10:$C$29,$C317,'18'!$E$10:$E$29)*'18'!$E$3</f>
        <v>0</v>
      </c>
      <c r="Y317" s="208">
        <f>SUMIF('19'!$C$10:$C$28,$C317,'19'!$E$10:$E$28)*'19'!$E$3</f>
        <v>0</v>
      </c>
      <c r="Z317" s="208">
        <f>SUMIF('20'!$C$10:$C$29,$C317,'20'!$E$10:$E$29)*'20'!$E$3</f>
        <v>0</v>
      </c>
      <c r="AA317" s="208">
        <f>SUMIF('21'!$C$10:$C$29,$C317,'21'!$E$10:$E$29)*'21'!$E$3</f>
        <v>0</v>
      </c>
    </row>
    <row r="318" spans="3:27" ht="15" hidden="1">
      <c r="C318" s="207" t="s">
        <v>801</v>
      </c>
      <c r="D318" s="207" t="s">
        <v>802</v>
      </c>
      <c r="F318" s="336">
        <f t="shared" si="5"/>
        <v>0</v>
      </c>
      <c r="G318" s="208">
        <f>SUMIF('01'!$C$10:$C$29,$C318,'01'!$E$10:$E$29)*'01'!$E$3</f>
        <v>0</v>
      </c>
      <c r="H318" s="208">
        <f>SUMIF('02'!$C$10:$C$28,$C318,'02'!$E$10:$E$28)*'02'!$E$3</f>
        <v>0</v>
      </c>
      <c r="I318" s="208">
        <f>SUMIF('03'!$C$10:$C$29,$C318,'03'!$E$10:$E$29)*'03'!$E$3</f>
        <v>0</v>
      </c>
      <c r="J318" s="208">
        <f>SUMIF('04'!$C$10:$C$26,$C318,'04'!$E$10:$E$26)*'04'!$E$3</f>
        <v>0</v>
      </c>
      <c r="K318" s="208">
        <f>SUMIF('05'!$C$10:$C$29,$C318,'05'!$E$10:$E$29)*'05'!$E$3</f>
        <v>0</v>
      </c>
      <c r="L318" s="208">
        <f>SUMIF('06'!$C$10:$C$29,$C318,'06'!$E$10:$E$29)*'06'!$E$3</f>
        <v>0</v>
      </c>
      <c r="M318" s="208">
        <f>SUMIF('07'!$C$10:$C$26,$C318,'07'!$E$10:$E$26)*'07'!$E$3</f>
        <v>0</v>
      </c>
      <c r="N318" s="208">
        <f>SUMIF('08'!$C$10:$C$29,$C318,'08'!$E$10:$E$29)*'08'!$E$3</f>
        <v>0</v>
      </c>
      <c r="O318" s="208">
        <f>SUMIF('09'!$C$10:$C$29,$C318,'09'!$E$10:$E$29)*'09'!$E$3</f>
        <v>0</v>
      </c>
      <c r="P318" s="208">
        <f>SUMIF('10'!$C$10:$C$29,$C318,'10'!$E$10:$E$29)*'10'!$E$3</f>
        <v>0</v>
      </c>
      <c r="Q318" s="208">
        <f>SUMIF('11'!$C$10:$C$39,$C318,'11'!$E$10:$E$39)*'11'!$E$3</f>
        <v>0</v>
      </c>
      <c r="R318" s="208">
        <f>SUMIF('12'!$C$10:$C$29,$C318,'12'!$E$10:$E$29)*'12'!$E$3</f>
        <v>0</v>
      </c>
      <c r="S318" s="208">
        <f>SUMIF('13'!$C$10:$C$29,$C318,'13'!$E$10:$E$29)*'13'!$E$3</f>
        <v>0</v>
      </c>
      <c r="T318" s="208">
        <f>SUMIF('14'!$C$10:$C$29,$C318,'14'!$E$10:$E$29)*'14'!$E$3</f>
        <v>0</v>
      </c>
      <c r="U318" s="208">
        <f>SUMIF('15'!$C$10:$C$29,$C318,'15'!$E$10:$E$29)*'15'!$E$3</f>
        <v>0</v>
      </c>
      <c r="V318" s="208">
        <f>SUMIF('16'!$C$10:$C$29,$C318,'16'!$E$29:$E318)*'16'!$E$3</f>
        <v>0</v>
      </c>
      <c r="W318" s="208">
        <f>SUMIF('17'!$C$10:$C$29,$C318,'17'!$E$10:$E$29)*'17'!$E$3</f>
        <v>0</v>
      </c>
      <c r="X318" s="208">
        <f>SUMIF('18'!$C$10:$C$29,$C318,'18'!$E$10:$E$29)*'18'!$E$3</f>
        <v>0</v>
      </c>
      <c r="Y318" s="208">
        <f>SUMIF('19'!$C$10:$C$28,$C318,'19'!$E$10:$E$28)*'19'!$E$3</f>
        <v>0</v>
      </c>
      <c r="Z318" s="208">
        <f>SUMIF('20'!$C$10:$C$29,$C318,'20'!$E$10:$E$29)*'20'!$E$3</f>
        <v>0</v>
      </c>
      <c r="AA318" s="208">
        <f>SUMIF('21'!$C$10:$C$29,$C318,'21'!$E$10:$E$29)*'21'!$E$3</f>
        <v>0</v>
      </c>
    </row>
    <row r="319" spans="3:27" ht="15" hidden="1">
      <c r="C319" s="207" t="s">
        <v>803</v>
      </c>
      <c r="D319" s="207" t="s">
        <v>804</v>
      </c>
      <c r="F319" s="336">
        <f t="shared" si="5"/>
        <v>0</v>
      </c>
      <c r="G319" s="208">
        <f>SUMIF('01'!$C$10:$C$29,$C319,'01'!$E$10:$E$29)*'01'!$E$3</f>
        <v>0</v>
      </c>
      <c r="H319" s="208">
        <f>SUMIF('02'!$C$10:$C$28,$C319,'02'!$E$10:$E$28)*'02'!$E$3</f>
        <v>0</v>
      </c>
      <c r="I319" s="208">
        <f>SUMIF('03'!$C$10:$C$29,$C319,'03'!$E$10:$E$29)*'03'!$E$3</f>
        <v>0</v>
      </c>
      <c r="J319" s="208">
        <f>SUMIF('04'!$C$10:$C$26,$C319,'04'!$E$10:$E$26)*'04'!$E$3</f>
        <v>0</v>
      </c>
      <c r="K319" s="208">
        <f>SUMIF('05'!$C$10:$C$29,$C319,'05'!$E$10:$E$29)*'05'!$E$3</f>
        <v>0</v>
      </c>
      <c r="L319" s="208">
        <f>SUMIF('06'!$C$10:$C$29,$C319,'06'!$E$10:$E$29)*'06'!$E$3</f>
        <v>0</v>
      </c>
      <c r="M319" s="208">
        <f>SUMIF('07'!$C$10:$C$26,$C319,'07'!$E$10:$E$26)*'07'!$E$3</f>
        <v>0</v>
      </c>
      <c r="N319" s="208">
        <f>SUMIF('08'!$C$10:$C$29,$C319,'08'!$E$10:$E$29)*'08'!$E$3</f>
        <v>0</v>
      </c>
      <c r="O319" s="208">
        <f>SUMIF('09'!$C$10:$C$29,$C319,'09'!$E$10:$E$29)*'09'!$E$3</f>
        <v>0</v>
      </c>
      <c r="P319" s="208">
        <f>SUMIF('10'!$C$10:$C$29,$C319,'10'!$E$10:$E$29)*'10'!$E$3</f>
        <v>0</v>
      </c>
      <c r="Q319" s="208">
        <f>SUMIF('11'!$C$10:$C$39,$C319,'11'!$E$10:$E$39)*'11'!$E$3</f>
        <v>0</v>
      </c>
      <c r="R319" s="208">
        <f>SUMIF('12'!$C$10:$C$29,$C319,'12'!$E$10:$E$29)*'12'!$E$3</f>
        <v>0</v>
      </c>
      <c r="S319" s="208">
        <f>SUMIF('13'!$C$10:$C$29,$C319,'13'!$E$10:$E$29)*'13'!$E$3</f>
        <v>0</v>
      </c>
      <c r="T319" s="208">
        <f>SUMIF('14'!$C$10:$C$29,$C319,'14'!$E$10:$E$29)*'14'!$E$3</f>
        <v>0</v>
      </c>
      <c r="U319" s="208">
        <f>SUMIF('15'!$C$10:$C$29,$C319,'15'!$E$10:$E$29)*'15'!$E$3</f>
        <v>0</v>
      </c>
      <c r="V319" s="208">
        <f>SUMIF('16'!$C$10:$C$29,$C319,'16'!$E$29:$E319)*'16'!$E$3</f>
        <v>0</v>
      </c>
      <c r="W319" s="208">
        <f>SUMIF('17'!$C$10:$C$29,$C319,'17'!$E$10:$E$29)*'17'!$E$3</f>
        <v>0</v>
      </c>
      <c r="X319" s="208">
        <f>SUMIF('18'!$C$10:$C$29,$C319,'18'!$E$10:$E$29)*'18'!$E$3</f>
        <v>0</v>
      </c>
      <c r="Y319" s="208">
        <f>SUMIF('19'!$C$10:$C$28,$C319,'19'!$E$10:$E$28)*'19'!$E$3</f>
        <v>0</v>
      </c>
      <c r="Z319" s="208">
        <f>SUMIF('20'!$C$10:$C$29,$C319,'20'!$E$10:$E$29)*'20'!$E$3</f>
        <v>0</v>
      </c>
      <c r="AA319" s="208">
        <f>SUMIF('21'!$C$10:$C$29,$C319,'21'!$E$10:$E$29)*'21'!$E$3</f>
        <v>0</v>
      </c>
    </row>
    <row r="320" spans="3:27" ht="15" hidden="1">
      <c r="C320" s="207" t="s">
        <v>805</v>
      </c>
      <c r="D320" s="207" t="s">
        <v>806</v>
      </c>
      <c r="F320" s="336">
        <f t="shared" si="5"/>
        <v>0</v>
      </c>
      <c r="G320" s="208">
        <f>SUMIF('01'!$C$10:$C$29,$C320,'01'!$E$10:$E$29)*'01'!$E$3</f>
        <v>0</v>
      </c>
      <c r="H320" s="208">
        <f>SUMIF('02'!$C$10:$C$28,$C320,'02'!$E$10:$E$28)*'02'!$E$3</f>
        <v>0</v>
      </c>
      <c r="I320" s="208">
        <f>SUMIF('03'!$C$10:$C$29,$C320,'03'!$E$10:$E$29)*'03'!$E$3</f>
        <v>0</v>
      </c>
      <c r="J320" s="208">
        <f>SUMIF('04'!$C$10:$C$26,$C320,'04'!$E$10:$E$26)*'04'!$E$3</f>
        <v>0</v>
      </c>
      <c r="K320" s="208">
        <f>SUMIF('05'!$C$10:$C$29,$C320,'05'!$E$10:$E$29)*'05'!$E$3</f>
        <v>0</v>
      </c>
      <c r="L320" s="208">
        <f>SUMIF('06'!$C$10:$C$29,$C320,'06'!$E$10:$E$29)*'06'!$E$3</f>
        <v>0</v>
      </c>
      <c r="M320" s="208">
        <f>SUMIF('07'!$C$10:$C$26,$C320,'07'!$E$10:$E$26)*'07'!$E$3</f>
        <v>0</v>
      </c>
      <c r="N320" s="208">
        <f>SUMIF('08'!$C$10:$C$29,$C320,'08'!$E$10:$E$29)*'08'!$E$3</f>
        <v>0</v>
      </c>
      <c r="O320" s="208">
        <f>SUMIF('09'!$C$10:$C$29,$C320,'09'!$E$10:$E$29)*'09'!$E$3</f>
        <v>0</v>
      </c>
      <c r="P320" s="208">
        <f>SUMIF('10'!$C$10:$C$29,$C320,'10'!$E$10:$E$29)*'10'!$E$3</f>
        <v>0</v>
      </c>
      <c r="Q320" s="208">
        <f>SUMIF('11'!$C$10:$C$39,$C320,'11'!$E$10:$E$39)*'11'!$E$3</f>
        <v>0</v>
      </c>
      <c r="R320" s="208">
        <f>SUMIF('12'!$C$10:$C$29,$C320,'12'!$E$10:$E$29)*'12'!$E$3</f>
        <v>0</v>
      </c>
      <c r="S320" s="208">
        <f>SUMIF('13'!$C$10:$C$29,$C320,'13'!$E$10:$E$29)*'13'!$E$3</f>
        <v>0</v>
      </c>
      <c r="T320" s="208">
        <f>SUMIF('14'!$C$10:$C$29,$C320,'14'!$E$10:$E$29)*'14'!$E$3</f>
        <v>0</v>
      </c>
      <c r="U320" s="208">
        <f>SUMIF('15'!$C$10:$C$29,$C320,'15'!$E$10:$E$29)*'15'!$E$3</f>
        <v>0</v>
      </c>
      <c r="V320" s="208">
        <f>SUMIF('16'!$C$10:$C$29,$C320,'16'!$E$29:$E320)*'16'!$E$3</f>
        <v>0</v>
      </c>
      <c r="W320" s="208">
        <f>SUMIF('17'!$C$10:$C$29,$C320,'17'!$E$10:$E$29)*'17'!$E$3</f>
        <v>0</v>
      </c>
      <c r="X320" s="208">
        <f>SUMIF('18'!$C$10:$C$29,$C320,'18'!$E$10:$E$29)*'18'!$E$3</f>
        <v>0</v>
      </c>
      <c r="Y320" s="208">
        <f>SUMIF('19'!$C$10:$C$28,$C320,'19'!$E$10:$E$28)*'19'!$E$3</f>
        <v>0</v>
      </c>
      <c r="Z320" s="208">
        <f>SUMIF('20'!$C$10:$C$29,$C320,'20'!$E$10:$E$29)*'20'!$E$3</f>
        <v>0</v>
      </c>
      <c r="AA320" s="208">
        <f>SUMIF('21'!$C$10:$C$29,$C320,'21'!$E$10:$E$29)*'21'!$E$3</f>
        <v>0</v>
      </c>
    </row>
    <row r="321" spans="3:27" ht="15" hidden="1">
      <c r="C321" s="207" t="s">
        <v>807</v>
      </c>
      <c r="D321" s="207" t="s">
        <v>808</v>
      </c>
      <c r="F321" s="336">
        <f t="shared" si="5"/>
        <v>0</v>
      </c>
      <c r="G321" s="208">
        <f>SUMIF('01'!$C$10:$C$29,$C321,'01'!$E$10:$E$29)*'01'!$E$3</f>
        <v>0</v>
      </c>
      <c r="H321" s="208">
        <f>SUMIF('02'!$C$10:$C$28,$C321,'02'!$E$10:$E$28)*'02'!$E$3</f>
        <v>0</v>
      </c>
      <c r="I321" s="208">
        <f>SUMIF('03'!$C$10:$C$29,$C321,'03'!$E$10:$E$29)*'03'!$E$3</f>
        <v>0</v>
      </c>
      <c r="J321" s="208">
        <f>SUMIF('04'!$C$10:$C$26,$C321,'04'!$E$10:$E$26)*'04'!$E$3</f>
        <v>0</v>
      </c>
      <c r="K321" s="208">
        <f>SUMIF('05'!$C$10:$C$29,$C321,'05'!$E$10:$E$29)*'05'!$E$3</f>
        <v>0</v>
      </c>
      <c r="L321" s="208">
        <f>SUMIF('06'!$C$10:$C$29,$C321,'06'!$E$10:$E$29)*'06'!$E$3</f>
        <v>0</v>
      </c>
      <c r="M321" s="208">
        <f>SUMIF('07'!$C$10:$C$26,$C321,'07'!$E$10:$E$26)*'07'!$E$3</f>
        <v>0</v>
      </c>
      <c r="N321" s="208">
        <f>SUMIF('08'!$C$10:$C$29,$C321,'08'!$E$10:$E$29)*'08'!$E$3</f>
        <v>0</v>
      </c>
      <c r="O321" s="208">
        <f>SUMIF('09'!$C$10:$C$29,$C321,'09'!$E$10:$E$29)*'09'!$E$3</f>
        <v>0</v>
      </c>
      <c r="P321" s="208">
        <f>SUMIF('10'!$C$10:$C$29,$C321,'10'!$E$10:$E$29)*'10'!$E$3</f>
        <v>0</v>
      </c>
      <c r="Q321" s="208">
        <f>SUMIF('11'!$C$10:$C$39,$C321,'11'!$E$10:$E$39)*'11'!$E$3</f>
        <v>0</v>
      </c>
      <c r="R321" s="208">
        <f>SUMIF('12'!$C$10:$C$29,$C321,'12'!$E$10:$E$29)*'12'!$E$3</f>
        <v>0</v>
      </c>
      <c r="S321" s="208">
        <f>SUMIF('13'!$C$10:$C$29,$C321,'13'!$E$10:$E$29)*'13'!$E$3</f>
        <v>0</v>
      </c>
      <c r="T321" s="208">
        <f>SUMIF('14'!$C$10:$C$29,$C321,'14'!$E$10:$E$29)*'14'!$E$3</f>
        <v>0</v>
      </c>
      <c r="U321" s="208">
        <f>SUMIF('15'!$C$10:$C$29,$C321,'15'!$E$10:$E$29)*'15'!$E$3</f>
        <v>0</v>
      </c>
      <c r="V321" s="208">
        <f>SUMIF('16'!$C$10:$C$29,$C321,'16'!$E$29:$E321)*'16'!$E$3</f>
        <v>0</v>
      </c>
      <c r="W321" s="208">
        <f>SUMIF('17'!$C$10:$C$29,$C321,'17'!$E$10:$E$29)*'17'!$E$3</f>
        <v>0</v>
      </c>
      <c r="X321" s="208">
        <f>SUMIF('18'!$C$10:$C$29,$C321,'18'!$E$10:$E$29)*'18'!$E$3</f>
        <v>0</v>
      </c>
      <c r="Y321" s="208">
        <f>SUMIF('19'!$C$10:$C$28,$C321,'19'!$E$10:$E$28)*'19'!$E$3</f>
        <v>0</v>
      </c>
      <c r="Z321" s="208">
        <f>SUMIF('20'!$C$10:$C$29,$C321,'20'!$E$10:$E$29)*'20'!$E$3</f>
        <v>0</v>
      </c>
      <c r="AA321" s="208">
        <f>SUMIF('21'!$C$10:$C$29,$C321,'21'!$E$10:$E$29)*'21'!$E$3</f>
        <v>0</v>
      </c>
    </row>
    <row r="322" spans="3:27" ht="15" hidden="1">
      <c r="C322" s="207" t="s">
        <v>809</v>
      </c>
      <c r="D322" s="207" t="s">
        <v>810</v>
      </c>
      <c r="F322" s="336">
        <f t="shared" si="5"/>
        <v>0</v>
      </c>
      <c r="G322" s="208">
        <f>SUMIF('01'!$C$10:$C$29,$C322,'01'!$E$10:$E$29)*'01'!$E$3</f>
        <v>0</v>
      </c>
      <c r="H322" s="208">
        <f>SUMIF('02'!$C$10:$C$28,$C322,'02'!$E$10:$E$28)*'02'!$E$3</f>
        <v>0</v>
      </c>
      <c r="I322" s="208">
        <f>SUMIF('03'!$C$10:$C$29,$C322,'03'!$E$10:$E$29)*'03'!$E$3</f>
        <v>0</v>
      </c>
      <c r="J322" s="208">
        <f>SUMIF('04'!$C$10:$C$26,$C322,'04'!$E$10:$E$26)*'04'!$E$3</f>
        <v>0</v>
      </c>
      <c r="K322" s="208">
        <f>SUMIF('05'!$C$10:$C$29,$C322,'05'!$E$10:$E$29)*'05'!$E$3</f>
        <v>0</v>
      </c>
      <c r="L322" s="208">
        <f>SUMIF('06'!$C$10:$C$29,$C322,'06'!$E$10:$E$29)*'06'!$E$3</f>
        <v>0</v>
      </c>
      <c r="M322" s="208">
        <f>SUMIF('07'!$C$10:$C$26,$C322,'07'!$E$10:$E$26)*'07'!$E$3</f>
        <v>0</v>
      </c>
      <c r="N322" s="208">
        <f>SUMIF('08'!$C$10:$C$29,$C322,'08'!$E$10:$E$29)*'08'!$E$3</f>
        <v>0</v>
      </c>
      <c r="O322" s="208">
        <f>SUMIF('09'!$C$10:$C$29,$C322,'09'!$E$10:$E$29)*'09'!$E$3</f>
        <v>0</v>
      </c>
      <c r="P322" s="208">
        <f>SUMIF('10'!$C$10:$C$29,$C322,'10'!$E$10:$E$29)*'10'!$E$3</f>
        <v>0</v>
      </c>
      <c r="Q322" s="208">
        <f>SUMIF('11'!$C$10:$C$39,$C322,'11'!$E$10:$E$39)*'11'!$E$3</f>
        <v>0</v>
      </c>
      <c r="R322" s="208">
        <f>SUMIF('12'!$C$10:$C$29,$C322,'12'!$E$10:$E$29)*'12'!$E$3</f>
        <v>0</v>
      </c>
      <c r="S322" s="208">
        <f>SUMIF('13'!$C$10:$C$29,$C322,'13'!$E$10:$E$29)*'13'!$E$3</f>
        <v>0</v>
      </c>
      <c r="T322" s="208">
        <f>SUMIF('14'!$C$10:$C$29,$C322,'14'!$E$10:$E$29)*'14'!$E$3</f>
        <v>0</v>
      </c>
      <c r="U322" s="208">
        <f>SUMIF('15'!$C$10:$C$29,$C322,'15'!$E$10:$E$29)*'15'!$E$3</f>
        <v>0</v>
      </c>
      <c r="V322" s="208">
        <f>SUMIF('16'!$C$10:$C$29,$C322,'16'!$E$29:$E322)*'16'!$E$3</f>
        <v>0</v>
      </c>
      <c r="W322" s="208">
        <f>SUMIF('17'!$C$10:$C$29,$C322,'17'!$E$10:$E$29)*'17'!$E$3</f>
        <v>0</v>
      </c>
      <c r="X322" s="208">
        <f>SUMIF('18'!$C$10:$C$29,$C322,'18'!$E$10:$E$29)*'18'!$E$3</f>
        <v>0</v>
      </c>
      <c r="Y322" s="208">
        <f>SUMIF('19'!$C$10:$C$28,$C322,'19'!$E$10:$E$28)*'19'!$E$3</f>
        <v>0</v>
      </c>
      <c r="Z322" s="208">
        <f>SUMIF('20'!$C$10:$C$29,$C322,'20'!$E$10:$E$29)*'20'!$E$3</f>
        <v>0</v>
      </c>
      <c r="AA322" s="208">
        <f>SUMIF('21'!$C$10:$C$29,$C322,'21'!$E$10:$E$29)*'21'!$E$3</f>
        <v>0</v>
      </c>
    </row>
    <row r="323" spans="3:27" ht="15" hidden="1">
      <c r="C323" s="207" t="s">
        <v>811</v>
      </c>
      <c r="D323" s="207" t="s">
        <v>812</v>
      </c>
      <c r="F323" s="336">
        <f t="shared" si="5"/>
        <v>0</v>
      </c>
      <c r="G323" s="208">
        <f>SUMIF('01'!$C$10:$C$29,$C323,'01'!$E$10:$E$29)*'01'!$E$3</f>
        <v>0</v>
      </c>
      <c r="H323" s="208">
        <f>SUMIF('02'!$C$10:$C$28,$C323,'02'!$E$10:$E$28)*'02'!$E$3</f>
        <v>0</v>
      </c>
      <c r="I323" s="208">
        <f>SUMIF('03'!$C$10:$C$29,$C323,'03'!$E$10:$E$29)*'03'!$E$3</f>
        <v>0</v>
      </c>
      <c r="J323" s="208">
        <f>SUMIF('04'!$C$10:$C$26,$C323,'04'!$E$10:$E$26)*'04'!$E$3</f>
        <v>0</v>
      </c>
      <c r="K323" s="208">
        <f>SUMIF('05'!$C$10:$C$29,$C323,'05'!$E$10:$E$29)*'05'!$E$3</f>
        <v>0</v>
      </c>
      <c r="L323" s="208">
        <f>SUMIF('06'!$C$10:$C$29,$C323,'06'!$E$10:$E$29)*'06'!$E$3</f>
        <v>0</v>
      </c>
      <c r="M323" s="208">
        <f>SUMIF('07'!$C$10:$C$26,$C323,'07'!$E$10:$E$26)*'07'!$E$3</f>
        <v>0</v>
      </c>
      <c r="N323" s="208">
        <f>SUMIF('08'!$C$10:$C$29,$C323,'08'!$E$10:$E$29)*'08'!$E$3</f>
        <v>0</v>
      </c>
      <c r="O323" s="208">
        <f>SUMIF('09'!$C$10:$C$29,$C323,'09'!$E$10:$E$29)*'09'!$E$3</f>
        <v>0</v>
      </c>
      <c r="P323" s="208">
        <f>SUMIF('10'!$C$10:$C$29,$C323,'10'!$E$10:$E$29)*'10'!$E$3</f>
        <v>0</v>
      </c>
      <c r="Q323" s="208">
        <f>SUMIF('11'!$C$10:$C$39,$C323,'11'!$E$10:$E$39)*'11'!$E$3</f>
        <v>0</v>
      </c>
      <c r="R323" s="208">
        <f>SUMIF('12'!$C$10:$C$29,$C323,'12'!$E$10:$E$29)*'12'!$E$3</f>
        <v>0</v>
      </c>
      <c r="S323" s="208">
        <f>SUMIF('13'!$C$10:$C$29,$C323,'13'!$E$10:$E$29)*'13'!$E$3</f>
        <v>0</v>
      </c>
      <c r="T323" s="208">
        <f>SUMIF('14'!$C$10:$C$29,$C323,'14'!$E$10:$E$29)*'14'!$E$3</f>
        <v>0</v>
      </c>
      <c r="U323" s="208">
        <f>SUMIF('15'!$C$10:$C$29,$C323,'15'!$E$10:$E$29)*'15'!$E$3</f>
        <v>0</v>
      </c>
      <c r="V323" s="208">
        <f>SUMIF('16'!$C$10:$C$29,$C323,'16'!$E$29:$E323)*'16'!$E$3</f>
        <v>0</v>
      </c>
      <c r="W323" s="208">
        <f>SUMIF('17'!$C$10:$C$29,$C323,'17'!$E$10:$E$29)*'17'!$E$3</f>
        <v>0</v>
      </c>
      <c r="X323" s="208">
        <f>SUMIF('18'!$C$10:$C$29,$C323,'18'!$E$10:$E$29)*'18'!$E$3</f>
        <v>0</v>
      </c>
      <c r="Y323" s="208">
        <f>SUMIF('19'!$C$10:$C$28,$C323,'19'!$E$10:$E$28)*'19'!$E$3</f>
        <v>0</v>
      </c>
      <c r="Z323" s="208">
        <f>SUMIF('20'!$C$10:$C$29,$C323,'20'!$E$10:$E$29)*'20'!$E$3</f>
        <v>0</v>
      </c>
      <c r="AA323" s="208">
        <f>SUMIF('21'!$C$10:$C$29,$C323,'21'!$E$10:$E$29)*'21'!$E$3</f>
        <v>0</v>
      </c>
    </row>
    <row r="324" spans="3:27" ht="15" hidden="1">
      <c r="C324" s="207" t="s">
        <v>813</v>
      </c>
      <c r="D324" s="207" t="s">
        <v>814</v>
      </c>
      <c r="F324" s="336">
        <f t="shared" si="5"/>
        <v>0</v>
      </c>
      <c r="G324" s="208">
        <f>SUMIF('01'!$C$10:$C$29,$C324,'01'!$E$10:$E$29)*'01'!$E$3</f>
        <v>0</v>
      </c>
      <c r="H324" s="208">
        <f>SUMIF('02'!$C$10:$C$28,$C324,'02'!$E$10:$E$28)*'02'!$E$3</f>
        <v>0</v>
      </c>
      <c r="I324" s="208">
        <f>SUMIF('03'!$C$10:$C$29,$C324,'03'!$E$10:$E$29)*'03'!$E$3</f>
        <v>0</v>
      </c>
      <c r="J324" s="208">
        <f>SUMIF('04'!$C$10:$C$26,$C324,'04'!$E$10:$E$26)*'04'!$E$3</f>
        <v>0</v>
      </c>
      <c r="K324" s="208">
        <f>SUMIF('05'!$C$10:$C$29,$C324,'05'!$E$10:$E$29)*'05'!$E$3</f>
        <v>0</v>
      </c>
      <c r="L324" s="208">
        <f>SUMIF('06'!$C$10:$C$29,$C324,'06'!$E$10:$E$29)*'06'!$E$3</f>
        <v>0</v>
      </c>
      <c r="M324" s="208">
        <f>SUMIF('07'!$C$10:$C$26,$C324,'07'!$E$10:$E$26)*'07'!$E$3</f>
        <v>0</v>
      </c>
      <c r="N324" s="208">
        <f>SUMIF('08'!$C$10:$C$29,$C324,'08'!$E$10:$E$29)*'08'!$E$3</f>
        <v>0</v>
      </c>
      <c r="O324" s="208">
        <f>SUMIF('09'!$C$10:$C$29,$C324,'09'!$E$10:$E$29)*'09'!$E$3</f>
        <v>0</v>
      </c>
      <c r="P324" s="208">
        <f>SUMIF('10'!$C$10:$C$29,$C324,'10'!$E$10:$E$29)*'10'!$E$3</f>
        <v>0</v>
      </c>
      <c r="Q324" s="208">
        <f>SUMIF('11'!$C$10:$C$39,$C324,'11'!$E$10:$E$39)*'11'!$E$3</f>
        <v>0</v>
      </c>
      <c r="R324" s="208">
        <f>SUMIF('12'!$C$10:$C$29,$C324,'12'!$E$10:$E$29)*'12'!$E$3</f>
        <v>0</v>
      </c>
      <c r="S324" s="208">
        <f>SUMIF('13'!$C$10:$C$29,$C324,'13'!$E$10:$E$29)*'13'!$E$3</f>
        <v>0</v>
      </c>
      <c r="T324" s="208">
        <f>SUMIF('14'!$C$10:$C$29,$C324,'14'!$E$10:$E$29)*'14'!$E$3</f>
        <v>0</v>
      </c>
      <c r="U324" s="208">
        <f>SUMIF('15'!$C$10:$C$29,$C324,'15'!$E$10:$E$29)*'15'!$E$3</f>
        <v>0</v>
      </c>
      <c r="V324" s="208">
        <f>SUMIF('16'!$C$10:$C$29,$C324,'16'!$E$29:$E324)*'16'!$E$3</f>
        <v>0</v>
      </c>
      <c r="W324" s="208">
        <f>SUMIF('17'!$C$10:$C$29,$C324,'17'!$E$10:$E$29)*'17'!$E$3</f>
        <v>0</v>
      </c>
      <c r="X324" s="208">
        <f>SUMIF('18'!$C$10:$C$29,$C324,'18'!$E$10:$E$29)*'18'!$E$3</f>
        <v>0</v>
      </c>
      <c r="Y324" s="208">
        <f>SUMIF('19'!$C$10:$C$28,$C324,'19'!$E$10:$E$28)*'19'!$E$3</f>
        <v>0</v>
      </c>
      <c r="Z324" s="208">
        <f>SUMIF('20'!$C$10:$C$29,$C324,'20'!$E$10:$E$29)*'20'!$E$3</f>
        <v>0</v>
      </c>
      <c r="AA324" s="208">
        <f>SUMIF('21'!$C$10:$C$29,$C324,'21'!$E$10:$E$29)*'21'!$E$3</f>
        <v>0</v>
      </c>
    </row>
    <row r="325" spans="3:27" ht="15" hidden="1">
      <c r="C325" s="207" t="s">
        <v>815</v>
      </c>
      <c r="D325" s="207" t="s">
        <v>816</v>
      </c>
      <c r="F325" s="336">
        <f t="shared" si="5"/>
        <v>0</v>
      </c>
      <c r="G325" s="208">
        <f>SUMIF('01'!$C$10:$C$29,$C325,'01'!$E$10:$E$29)*'01'!$E$3</f>
        <v>0</v>
      </c>
      <c r="H325" s="208">
        <f>SUMIF('02'!$C$10:$C$28,$C325,'02'!$E$10:$E$28)*'02'!$E$3</f>
        <v>0</v>
      </c>
      <c r="I325" s="208">
        <f>SUMIF('03'!$C$10:$C$29,$C325,'03'!$E$10:$E$29)*'03'!$E$3</f>
        <v>0</v>
      </c>
      <c r="J325" s="208">
        <f>SUMIF('04'!$C$10:$C$26,$C325,'04'!$E$10:$E$26)*'04'!$E$3</f>
        <v>0</v>
      </c>
      <c r="K325" s="208">
        <f>SUMIF('05'!$C$10:$C$29,$C325,'05'!$E$10:$E$29)*'05'!$E$3</f>
        <v>0</v>
      </c>
      <c r="L325" s="208">
        <f>SUMIF('06'!$C$10:$C$29,$C325,'06'!$E$10:$E$29)*'06'!$E$3</f>
        <v>0</v>
      </c>
      <c r="M325" s="208">
        <f>SUMIF('07'!$C$10:$C$26,$C325,'07'!$E$10:$E$26)*'07'!$E$3</f>
        <v>0</v>
      </c>
      <c r="N325" s="208">
        <f>SUMIF('08'!$C$10:$C$29,$C325,'08'!$E$10:$E$29)*'08'!$E$3</f>
        <v>0</v>
      </c>
      <c r="O325" s="208">
        <f>SUMIF('09'!$C$10:$C$29,$C325,'09'!$E$10:$E$29)*'09'!$E$3</f>
        <v>0</v>
      </c>
      <c r="P325" s="208">
        <f>SUMIF('10'!$C$10:$C$29,$C325,'10'!$E$10:$E$29)*'10'!$E$3</f>
        <v>0</v>
      </c>
      <c r="Q325" s="208">
        <f>SUMIF('11'!$C$10:$C$39,$C325,'11'!$E$10:$E$39)*'11'!$E$3</f>
        <v>0</v>
      </c>
      <c r="R325" s="208">
        <f>SUMIF('12'!$C$10:$C$29,$C325,'12'!$E$10:$E$29)*'12'!$E$3</f>
        <v>0</v>
      </c>
      <c r="S325" s="208">
        <f>SUMIF('13'!$C$10:$C$29,$C325,'13'!$E$10:$E$29)*'13'!$E$3</f>
        <v>0</v>
      </c>
      <c r="T325" s="208">
        <f>SUMIF('14'!$C$10:$C$29,$C325,'14'!$E$10:$E$29)*'14'!$E$3</f>
        <v>0</v>
      </c>
      <c r="U325" s="208">
        <f>SUMIF('15'!$C$10:$C$29,$C325,'15'!$E$10:$E$29)*'15'!$E$3</f>
        <v>0</v>
      </c>
      <c r="V325" s="208">
        <f>SUMIF('16'!$C$10:$C$29,$C325,'16'!$E$29:$E325)*'16'!$E$3</f>
        <v>0</v>
      </c>
      <c r="W325" s="208">
        <f>SUMIF('17'!$C$10:$C$29,$C325,'17'!$E$10:$E$29)*'17'!$E$3</f>
        <v>0</v>
      </c>
      <c r="X325" s="208">
        <f>SUMIF('18'!$C$10:$C$29,$C325,'18'!$E$10:$E$29)*'18'!$E$3</f>
        <v>0</v>
      </c>
      <c r="Y325" s="208">
        <f>SUMIF('19'!$C$10:$C$28,$C325,'19'!$E$10:$E$28)*'19'!$E$3</f>
        <v>0</v>
      </c>
      <c r="Z325" s="208">
        <f>SUMIF('20'!$C$10:$C$29,$C325,'20'!$E$10:$E$29)*'20'!$E$3</f>
        <v>0</v>
      </c>
      <c r="AA325" s="208">
        <f>SUMIF('21'!$C$10:$C$29,$C325,'21'!$E$10:$E$29)*'21'!$E$3</f>
        <v>0</v>
      </c>
    </row>
    <row r="326" spans="3:27" ht="15" hidden="1">
      <c r="C326" s="207" t="s">
        <v>817</v>
      </c>
      <c r="D326" s="207" t="s">
        <v>818</v>
      </c>
      <c r="F326" s="336">
        <f t="shared" si="5"/>
        <v>0</v>
      </c>
      <c r="G326" s="208">
        <f>SUMIF('01'!$C$10:$C$29,$C326,'01'!$E$10:$E$29)*'01'!$E$3</f>
        <v>0</v>
      </c>
      <c r="H326" s="208">
        <f>SUMIF('02'!$C$10:$C$28,$C326,'02'!$E$10:$E$28)*'02'!$E$3</f>
        <v>0</v>
      </c>
      <c r="I326" s="208">
        <f>SUMIF('03'!$C$10:$C$29,$C326,'03'!$E$10:$E$29)*'03'!$E$3</f>
        <v>0</v>
      </c>
      <c r="J326" s="208">
        <f>SUMIF('04'!$C$10:$C$26,$C326,'04'!$E$10:$E$26)*'04'!$E$3</f>
        <v>0</v>
      </c>
      <c r="K326" s="208">
        <f>SUMIF('05'!$C$10:$C$29,$C326,'05'!$E$10:$E$29)*'05'!$E$3</f>
        <v>0</v>
      </c>
      <c r="L326" s="208">
        <f>SUMIF('06'!$C$10:$C$29,$C326,'06'!$E$10:$E$29)*'06'!$E$3</f>
        <v>0</v>
      </c>
      <c r="M326" s="208">
        <f>SUMIF('07'!$C$10:$C$26,$C326,'07'!$E$10:$E$26)*'07'!$E$3</f>
        <v>0</v>
      </c>
      <c r="N326" s="208">
        <f>SUMIF('08'!$C$10:$C$29,$C326,'08'!$E$10:$E$29)*'08'!$E$3</f>
        <v>0</v>
      </c>
      <c r="O326" s="208">
        <f>SUMIF('09'!$C$10:$C$29,$C326,'09'!$E$10:$E$29)*'09'!$E$3</f>
        <v>0</v>
      </c>
      <c r="P326" s="208">
        <f>SUMIF('10'!$C$10:$C$29,$C326,'10'!$E$10:$E$29)*'10'!$E$3</f>
        <v>0</v>
      </c>
      <c r="Q326" s="208">
        <f>SUMIF('11'!$C$10:$C$39,$C326,'11'!$E$10:$E$39)*'11'!$E$3</f>
        <v>0</v>
      </c>
      <c r="R326" s="208">
        <f>SUMIF('12'!$C$10:$C$29,$C326,'12'!$E$10:$E$29)*'12'!$E$3</f>
        <v>0</v>
      </c>
      <c r="S326" s="208">
        <f>SUMIF('13'!$C$10:$C$29,$C326,'13'!$E$10:$E$29)*'13'!$E$3</f>
        <v>0</v>
      </c>
      <c r="T326" s="208">
        <f>SUMIF('14'!$C$10:$C$29,$C326,'14'!$E$10:$E$29)*'14'!$E$3</f>
        <v>0</v>
      </c>
      <c r="U326" s="208">
        <f>SUMIF('15'!$C$10:$C$29,$C326,'15'!$E$10:$E$29)*'15'!$E$3</f>
        <v>0</v>
      </c>
      <c r="V326" s="208">
        <f>SUMIF('16'!$C$10:$C$29,$C326,'16'!$E$29:$E326)*'16'!$E$3</f>
        <v>0</v>
      </c>
      <c r="W326" s="208">
        <f>SUMIF('17'!$C$10:$C$29,$C326,'17'!$E$10:$E$29)*'17'!$E$3</f>
        <v>0</v>
      </c>
      <c r="X326" s="208">
        <f>SUMIF('18'!$C$10:$C$29,$C326,'18'!$E$10:$E$29)*'18'!$E$3</f>
        <v>0</v>
      </c>
      <c r="Y326" s="208">
        <f>SUMIF('19'!$C$10:$C$28,$C326,'19'!$E$10:$E$28)*'19'!$E$3</f>
        <v>0</v>
      </c>
      <c r="Z326" s="208">
        <f>SUMIF('20'!$C$10:$C$29,$C326,'20'!$E$10:$E$29)*'20'!$E$3</f>
        <v>0</v>
      </c>
      <c r="AA326" s="208">
        <f>SUMIF('21'!$C$10:$C$29,$C326,'21'!$E$10:$E$29)*'21'!$E$3</f>
        <v>0</v>
      </c>
    </row>
    <row r="327" spans="3:27" ht="15" hidden="1">
      <c r="C327" s="207" t="s">
        <v>819</v>
      </c>
      <c r="D327" s="207" t="s">
        <v>820</v>
      </c>
      <c r="F327" s="336">
        <f t="shared" si="5"/>
        <v>0</v>
      </c>
      <c r="G327" s="208">
        <f>SUMIF('01'!$C$10:$C$29,$C327,'01'!$E$10:$E$29)*'01'!$E$3</f>
        <v>0</v>
      </c>
      <c r="H327" s="208">
        <f>SUMIF('02'!$C$10:$C$28,$C327,'02'!$E$10:$E$28)*'02'!$E$3</f>
        <v>0</v>
      </c>
      <c r="I327" s="208">
        <f>SUMIF('03'!$C$10:$C$29,$C327,'03'!$E$10:$E$29)*'03'!$E$3</f>
        <v>0</v>
      </c>
      <c r="J327" s="208">
        <f>SUMIF('04'!$C$10:$C$26,$C327,'04'!$E$10:$E$26)*'04'!$E$3</f>
        <v>0</v>
      </c>
      <c r="K327" s="208">
        <f>SUMIF('05'!$C$10:$C$29,$C327,'05'!$E$10:$E$29)*'05'!$E$3</f>
        <v>0</v>
      </c>
      <c r="L327" s="208">
        <f>SUMIF('06'!$C$10:$C$29,$C327,'06'!$E$10:$E$29)*'06'!$E$3</f>
        <v>0</v>
      </c>
      <c r="M327" s="208">
        <f>SUMIF('07'!$C$10:$C$26,$C327,'07'!$E$10:$E$26)*'07'!$E$3</f>
        <v>0</v>
      </c>
      <c r="N327" s="208">
        <f>SUMIF('08'!$C$10:$C$29,$C327,'08'!$E$10:$E$29)*'08'!$E$3</f>
        <v>0</v>
      </c>
      <c r="O327" s="208">
        <f>SUMIF('09'!$C$10:$C$29,$C327,'09'!$E$10:$E$29)*'09'!$E$3</f>
        <v>0</v>
      </c>
      <c r="P327" s="208">
        <f>SUMIF('10'!$C$10:$C$29,$C327,'10'!$E$10:$E$29)*'10'!$E$3</f>
        <v>0</v>
      </c>
      <c r="Q327" s="208">
        <f>SUMIF('11'!$C$10:$C$39,$C327,'11'!$E$10:$E$39)*'11'!$E$3</f>
        <v>0</v>
      </c>
      <c r="R327" s="208">
        <f>SUMIF('12'!$C$10:$C$29,$C327,'12'!$E$10:$E$29)*'12'!$E$3</f>
        <v>0</v>
      </c>
      <c r="S327" s="208">
        <f>SUMIF('13'!$C$10:$C$29,$C327,'13'!$E$10:$E$29)*'13'!$E$3</f>
        <v>0</v>
      </c>
      <c r="T327" s="208">
        <f>SUMIF('14'!$C$10:$C$29,$C327,'14'!$E$10:$E$29)*'14'!$E$3</f>
        <v>0</v>
      </c>
      <c r="U327" s="208">
        <f>SUMIF('15'!$C$10:$C$29,$C327,'15'!$E$10:$E$29)*'15'!$E$3</f>
        <v>0</v>
      </c>
      <c r="V327" s="208">
        <f>SUMIF('16'!$C$10:$C$29,$C327,'16'!$E$29:$E327)*'16'!$E$3</f>
        <v>0</v>
      </c>
      <c r="W327" s="208">
        <f>SUMIF('17'!$C$10:$C$29,$C327,'17'!$E$10:$E$29)*'17'!$E$3</f>
        <v>0</v>
      </c>
      <c r="X327" s="208">
        <f>SUMIF('18'!$C$10:$C$29,$C327,'18'!$E$10:$E$29)*'18'!$E$3</f>
        <v>0</v>
      </c>
      <c r="Y327" s="208">
        <f>SUMIF('19'!$C$10:$C$28,$C327,'19'!$E$10:$E$28)*'19'!$E$3</f>
        <v>0</v>
      </c>
      <c r="Z327" s="208">
        <f>SUMIF('20'!$C$10:$C$29,$C327,'20'!$E$10:$E$29)*'20'!$E$3</f>
        <v>0</v>
      </c>
      <c r="AA327" s="208">
        <f>SUMIF('21'!$C$10:$C$29,$C327,'21'!$E$10:$E$29)*'21'!$E$3</f>
        <v>0</v>
      </c>
    </row>
    <row r="328" spans="3:27" ht="15" hidden="1">
      <c r="C328" s="207" t="s">
        <v>821</v>
      </c>
      <c r="D328" s="207" t="s">
        <v>822</v>
      </c>
      <c r="F328" s="336">
        <f t="shared" si="5"/>
        <v>0</v>
      </c>
      <c r="G328" s="208">
        <f>SUMIF('01'!$C$10:$C$29,$C328,'01'!$E$10:$E$29)*'01'!$E$3</f>
        <v>0</v>
      </c>
      <c r="H328" s="208">
        <f>SUMIF('02'!$C$10:$C$28,$C328,'02'!$E$10:$E$28)*'02'!$E$3</f>
        <v>0</v>
      </c>
      <c r="I328" s="208">
        <f>SUMIF('03'!$C$10:$C$29,$C328,'03'!$E$10:$E$29)*'03'!$E$3</f>
        <v>0</v>
      </c>
      <c r="J328" s="208">
        <f>SUMIF('04'!$C$10:$C$26,$C328,'04'!$E$10:$E$26)*'04'!$E$3</f>
        <v>0</v>
      </c>
      <c r="K328" s="208">
        <f>SUMIF('05'!$C$10:$C$29,$C328,'05'!$E$10:$E$29)*'05'!$E$3</f>
        <v>0</v>
      </c>
      <c r="L328" s="208">
        <f>SUMIF('06'!$C$10:$C$29,$C328,'06'!$E$10:$E$29)*'06'!$E$3</f>
        <v>0</v>
      </c>
      <c r="M328" s="208">
        <f>SUMIF('07'!$C$10:$C$26,$C328,'07'!$E$10:$E$26)*'07'!$E$3</f>
        <v>0</v>
      </c>
      <c r="N328" s="208">
        <f>SUMIF('08'!$C$10:$C$29,$C328,'08'!$E$10:$E$29)*'08'!$E$3</f>
        <v>0</v>
      </c>
      <c r="O328" s="208">
        <f>SUMIF('09'!$C$10:$C$29,$C328,'09'!$E$10:$E$29)*'09'!$E$3</f>
        <v>0</v>
      </c>
      <c r="P328" s="208">
        <f>SUMIF('10'!$C$10:$C$29,$C328,'10'!$E$10:$E$29)*'10'!$E$3</f>
        <v>0</v>
      </c>
      <c r="Q328" s="208">
        <f>SUMIF('11'!$C$10:$C$39,$C328,'11'!$E$10:$E$39)*'11'!$E$3</f>
        <v>0</v>
      </c>
      <c r="R328" s="208">
        <f>SUMIF('12'!$C$10:$C$29,$C328,'12'!$E$10:$E$29)*'12'!$E$3</f>
        <v>0</v>
      </c>
      <c r="S328" s="208">
        <f>SUMIF('13'!$C$10:$C$29,$C328,'13'!$E$10:$E$29)*'13'!$E$3</f>
        <v>0</v>
      </c>
      <c r="T328" s="208">
        <f>SUMIF('14'!$C$10:$C$29,$C328,'14'!$E$10:$E$29)*'14'!$E$3</f>
        <v>0</v>
      </c>
      <c r="U328" s="208">
        <f>SUMIF('15'!$C$10:$C$29,$C328,'15'!$E$10:$E$29)*'15'!$E$3</f>
        <v>0</v>
      </c>
      <c r="V328" s="208">
        <f>SUMIF('16'!$C$10:$C$29,$C328,'16'!$E$29:$E328)*'16'!$E$3</f>
        <v>0</v>
      </c>
      <c r="W328" s="208">
        <f>SUMIF('17'!$C$10:$C$29,$C328,'17'!$E$10:$E$29)*'17'!$E$3</f>
        <v>0</v>
      </c>
      <c r="X328" s="208">
        <f>SUMIF('18'!$C$10:$C$29,$C328,'18'!$E$10:$E$29)*'18'!$E$3</f>
        <v>0</v>
      </c>
      <c r="Y328" s="208">
        <f>SUMIF('19'!$C$10:$C$28,$C328,'19'!$E$10:$E$28)*'19'!$E$3</f>
        <v>0</v>
      </c>
      <c r="Z328" s="208">
        <f>SUMIF('20'!$C$10:$C$29,$C328,'20'!$E$10:$E$29)*'20'!$E$3</f>
        <v>0</v>
      </c>
      <c r="AA328" s="208">
        <f>SUMIF('21'!$C$10:$C$29,$C328,'21'!$E$10:$E$29)*'21'!$E$3</f>
        <v>0</v>
      </c>
    </row>
    <row r="329" spans="3:27" ht="15" hidden="1">
      <c r="C329" s="207" t="s">
        <v>823</v>
      </c>
      <c r="D329" s="207" t="s">
        <v>824</v>
      </c>
      <c r="F329" s="336">
        <f t="shared" si="5"/>
        <v>0</v>
      </c>
      <c r="G329" s="208">
        <f>SUMIF('01'!$C$10:$C$29,$C329,'01'!$E$10:$E$29)*'01'!$E$3</f>
        <v>0</v>
      </c>
      <c r="H329" s="208">
        <f>SUMIF('02'!$C$10:$C$28,$C329,'02'!$E$10:$E$28)*'02'!$E$3</f>
        <v>0</v>
      </c>
      <c r="I329" s="208">
        <f>SUMIF('03'!$C$10:$C$29,$C329,'03'!$E$10:$E$29)*'03'!$E$3</f>
        <v>0</v>
      </c>
      <c r="J329" s="208">
        <f>SUMIF('04'!$C$10:$C$26,$C329,'04'!$E$10:$E$26)*'04'!$E$3</f>
        <v>0</v>
      </c>
      <c r="K329" s="208">
        <f>SUMIF('05'!$C$10:$C$29,$C329,'05'!$E$10:$E$29)*'05'!$E$3</f>
        <v>0</v>
      </c>
      <c r="L329" s="208">
        <f>SUMIF('06'!$C$10:$C$29,$C329,'06'!$E$10:$E$29)*'06'!$E$3</f>
        <v>0</v>
      </c>
      <c r="M329" s="208">
        <f>SUMIF('07'!$C$10:$C$26,$C329,'07'!$E$10:$E$26)*'07'!$E$3</f>
        <v>0</v>
      </c>
      <c r="N329" s="208">
        <f>SUMIF('08'!$C$10:$C$29,$C329,'08'!$E$10:$E$29)*'08'!$E$3</f>
        <v>0</v>
      </c>
      <c r="O329" s="208">
        <f>SUMIF('09'!$C$10:$C$29,$C329,'09'!$E$10:$E$29)*'09'!$E$3</f>
        <v>0</v>
      </c>
      <c r="P329" s="208">
        <f>SUMIF('10'!$C$10:$C$29,$C329,'10'!$E$10:$E$29)*'10'!$E$3</f>
        <v>0</v>
      </c>
      <c r="Q329" s="208">
        <f>SUMIF('11'!$C$10:$C$39,$C329,'11'!$E$10:$E$39)*'11'!$E$3</f>
        <v>0</v>
      </c>
      <c r="R329" s="208">
        <f>SUMIF('12'!$C$10:$C$29,$C329,'12'!$E$10:$E$29)*'12'!$E$3</f>
        <v>0</v>
      </c>
      <c r="S329" s="208">
        <f>SUMIF('13'!$C$10:$C$29,$C329,'13'!$E$10:$E$29)*'13'!$E$3</f>
        <v>0</v>
      </c>
      <c r="T329" s="208">
        <f>SUMIF('14'!$C$10:$C$29,$C329,'14'!$E$10:$E$29)*'14'!$E$3</f>
        <v>0</v>
      </c>
      <c r="U329" s="208">
        <f>SUMIF('15'!$C$10:$C$29,$C329,'15'!$E$10:$E$29)*'15'!$E$3</f>
        <v>0</v>
      </c>
      <c r="V329" s="208">
        <f>SUMIF('16'!$C$10:$C$29,$C329,'16'!$E$29:$E329)*'16'!$E$3</f>
        <v>0</v>
      </c>
      <c r="W329" s="208">
        <f>SUMIF('17'!$C$10:$C$29,$C329,'17'!$E$10:$E$29)*'17'!$E$3</f>
        <v>0</v>
      </c>
      <c r="X329" s="208">
        <f>SUMIF('18'!$C$10:$C$29,$C329,'18'!$E$10:$E$29)*'18'!$E$3</f>
        <v>0</v>
      </c>
      <c r="Y329" s="208">
        <f>SUMIF('19'!$C$10:$C$28,$C329,'19'!$E$10:$E$28)*'19'!$E$3</f>
        <v>0</v>
      </c>
      <c r="Z329" s="208">
        <f>SUMIF('20'!$C$10:$C$29,$C329,'20'!$E$10:$E$29)*'20'!$E$3</f>
        <v>0</v>
      </c>
      <c r="AA329" s="208">
        <f>SUMIF('21'!$C$10:$C$29,$C329,'21'!$E$10:$E$29)*'21'!$E$3</f>
        <v>0</v>
      </c>
    </row>
    <row r="330" spans="3:27" ht="15" hidden="1">
      <c r="C330" s="207" t="s">
        <v>825</v>
      </c>
      <c r="D330" s="207" t="s">
        <v>826</v>
      </c>
      <c r="F330" s="336">
        <f t="shared" si="5"/>
        <v>0</v>
      </c>
      <c r="G330" s="208">
        <f>SUMIF('01'!$C$10:$C$29,$C330,'01'!$E$10:$E$29)*'01'!$E$3</f>
        <v>0</v>
      </c>
      <c r="H330" s="208">
        <f>SUMIF('02'!$C$10:$C$28,$C330,'02'!$E$10:$E$28)*'02'!$E$3</f>
        <v>0</v>
      </c>
      <c r="I330" s="208">
        <f>SUMIF('03'!$C$10:$C$29,$C330,'03'!$E$10:$E$29)*'03'!$E$3</f>
        <v>0</v>
      </c>
      <c r="J330" s="208">
        <f>SUMIF('04'!$C$10:$C$26,$C330,'04'!$E$10:$E$26)*'04'!$E$3</f>
        <v>0</v>
      </c>
      <c r="K330" s="208">
        <f>SUMIF('05'!$C$10:$C$29,$C330,'05'!$E$10:$E$29)*'05'!$E$3</f>
        <v>0</v>
      </c>
      <c r="L330" s="208">
        <f>SUMIF('06'!$C$10:$C$29,$C330,'06'!$E$10:$E$29)*'06'!$E$3</f>
        <v>0</v>
      </c>
      <c r="M330" s="208">
        <f>SUMIF('07'!$C$10:$C$26,$C330,'07'!$E$10:$E$26)*'07'!$E$3</f>
        <v>0</v>
      </c>
      <c r="N330" s="208">
        <f>SUMIF('08'!$C$10:$C$29,$C330,'08'!$E$10:$E$29)*'08'!$E$3</f>
        <v>0</v>
      </c>
      <c r="O330" s="208">
        <f>SUMIF('09'!$C$10:$C$29,$C330,'09'!$E$10:$E$29)*'09'!$E$3</f>
        <v>0</v>
      </c>
      <c r="P330" s="208">
        <f>SUMIF('10'!$C$10:$C$29,$C330,'10'!$E$10:$E$29)*'10'!$E$3</f>
        <v>0</v>
      </c>
      <c r="Q330" s="208">
        <f>SUMIF('11'!$C$10:$C$39,$C330,'11'!$E$10:$E$39)*'11'!$E$3</f>
        <v>0</v>
      </c>
      <c r="R330" s="208">
        <f>SUMIF('12'!$C$10:$C$29,$C330,'12'!$E$10:$E$29)*'12'!$E$3</f>
        <v>0</v>
      </c>
      <c r="S330" s="208">
        <f>SUMIF('13'!$C$10:$C$29,$C330,'13'!$E$10:$E$29)*'13'!$E$3</f>
        <v>0</v>
      </c>
      <c r="T330" s="208">
        <f>SUMIF('14'!$C$10:$C$29,$C330,'14'!$E$10:$E$29)*'14'!$E$3</f>
        <v>0</v>
      </c>
      <c r="U330" s="208">
        <f>SUMIF('15'!$C$10:$C$29,$C330,'15'!$E$10:$E$29)*'15'!$E$3</f>
        <v>0</v>
      </c>
      <c r="V330" s="208">
        <f>SUMIF('16'!$C$10:$C$29,$C330,'16'!$E$29:$E330)*'16'!$E$3</f>
        <v>0</v>
      </c>
      <c r="W330" s="208">
        <f>SUMIF('17'!$C$10:$C$29,$C330,'17'!$E$10:$E$29)*'17'!$E$3</f>
        <v>0</v>
      </c>
      <c r="X330" s="208">
        <f>SUMIF('18'!$C$10:$C$29,$C330,'18'!$E$10:$E$29)*'18'!$E$3</f>
        <v>0</v>
      </c>
      <c r="Y330" s="208">
        <f>SUMIF('19'!$C$10:$C$28,$C330,'19'!$E$10:$E$28)*'19'!$E$3</f>
        <v>0</v>
      </c>
      <c r="Z330" s="208">
        <f>SUMIF('20'!$C$10:$C$29,$C330,'20'!$E$10:$E$29)*'20'!$E$3</f>
        <v>0</v>
      </c>
      <c r="AA330" s="208">
        <f>SUMIF('21'!$C$10:$C$29,$C330,'21'!$E$10:$E$29)*'21'!$E$3</f>
        <v>0</v>
      </c>
    </row>
    <row r="331" spans="3:27" ht="15" hidden="1">
      <c r="C331" s="207" t="s">
        <v>827</v>
      </c>
      <c r="D331" s="207" t="s">
        <v>828</v>
      </c>
      <c r="F331" s="336">
        <f t="shared" si="5"/>
        <v>0</v>
      </c>
      <c r="G331" s="208">
        <f>SUMIF('01'!$C$10:$C$29,$C331,'01'!$E$10:$E$29)*'01'!$E$3</f>
        <v>0</v>
      </c>
      <c r="H331" s="208">
        <f>SUMIF('02'!$C$10:$C$28,$C331,'02'!$E$10:$E$28)*'02'!$E$3</f>
        <v>0</v>
      </c>
      <c r="I331" s="208">
        <f>SUMIF('03'!$C$10:$C$29,$C331,'03'!$E$10:$E$29)*'03'!$E$3</f>
        <v>0</v>
      </c>
      <c r="J331" s="208">
        <f>SUMIF('04'!$C$10:$C$26,$C331,'04'!$E$10:$E$26)*'04'!$E$3</f>
        <v>0</v>
      </c>
      <c r="K331" s="208">
        <f>SUMIF('05'!$C$10:$C$29,$C331,'05'!$E$10:$E$29)*'05'!$E$3</f>
        <v>0</v>
      </c>
      <c r="L331" s="208">
        <f>SUMIF('06'!$C$10:$C$29,$C331,'06'!$E$10:$E$29)*'06'!$E$3</f>
        <v>0</v>
      </c>
      <c r="M331" s="208">
        <f>SUMIF('07'!$C$10:$C$26,$C331,'07'!$E$10:$E$26)*'07'!$E$3</f>
        <v>0</v>
      </c>
      <c r="N331" s="208">
        <f>SUMIF('08'!$C$10:$C$29,$C331,'08'!$E$10:$E$29)*'08'!$E$3</f>
        <v>0</v>
      </c>
      <c r="O331" s="208">
        <f>SUMIF('09'!$C$10:$C$29,$C331,'09'!$E$10:$E$29)*'09'!$E$3</f>
        <v>0</v>
      </c>
      <c r="P331" s="208">
        <f>SUMIF('10'!$C$10:$C$29,$C331,'10'!$E$10:$E$29)*'10'!$E$3</f>
        <v>0</v>
      </c>
      <c r="Q331" s="208">
        <f>SUMIF('11'!$C$10:$C$39,$C331,'11'!$E$10:$E$39)*'11'!$E$3</f>
        <v>0</v>
      </c>
      <c r="R331" s="208">
        <f>SUMIF('12'!$C$10:$C$29,$C331,'12'!$E$10:$E$29)*'12'!$E$3</f>
        <v>0</v>
      </c>
      <c r="S331" s="208">
        <f>SUMIF('13'!$C$10:$C$29,$C331,'13'!$E$10:$E$29)*'13'!$E$3</f>
        <v>0</v>
      </c>
      <c r="T331" s="208">
        <f>SUMIF('14'!$C$10:$C$29,$C331,'14'!$E$10:$E$29)*'14'!$E$3</f>
        <v>0</v>
      </c>
      <c r="U331" s="208">
        <f>SUMIF('15'!$C$10:$C$29,$C331,'15'!$E$10:$E$29)*'15'!$E$3</f>
        <v>0</v>
      </c>
      <c r="V331" s="208">
        <f>SUMIF('16'!$C$10:$C$29,$C331,'16'!$E$29:$E331)*'16'!$E$3</f>
        <v>0</v>
      </c>
      <c r="W331" s="208">
        <f>SUMIF('17'!$C$10:$C$29,$C331,'17'!$E$10:$E$29)*'17'!$E$3</f>
        <v>0</v>
      </c>
      <c r="X331" s="208">
        <f>SUMIF('18'!$C$10:$C$29,$C331,'18'!$E$10:$E$29)*'18'!$E$3</f>
        <v>0</v>
      </c>
      <c r="Y331" s="208">
        <f>SUMIF('19'!$C$10:$C$28,$C331,'19'!$E$10:$E$28)*'19'!$E$3</f>
        <v>0</v>
      </c>
      <c r="Z331" s="208">
        <f>SUMIF('20'!$C$10:$C$29,$C331,'20'!$E$10:$E$29)*'20'!$E$3</f>
        <v>0</v>
      </c>
      <c r="AA331" s="208">
        <f>SUMIF('21'!$C$10:$C$29,$C331,'21'!$E$10:$E$29)*'21'!$E$3</f>
        <v>0</v>
      </c>
    </row>
    <row r="332" spans="3:27" ht="15" hidden="1">
      <c r="C332" s="207" t="s">
        <v>829</v>
      </c>
      <c r="D332" s="207" t="s">
        <v>830</v>
      </c>
      <c r="F332" s="336">
        <f t="shared" ref="F332:F395" si="6">SUM(G332:AA332)</f>
        <v>0</v>
      </c>
      <c r="G332" s="208">
        <f>SUMIF('01'!$C$10:$C$29,$C332,'01'!$E$10:$E$29)*'01'!$E$3</f>
        <v>0</v>
      </c>
      <c r="H332" s="208">
        <f>SUMIF('02'!$C$10:$C$28,$C332,'02'!$E$10:$E$28)*'02'!$E$3</f>
        <v>0</v>
      </c>
      <c r="I332" s="208">
        <f>SUMIF('03'!$C$10:$C$29,$C332,'03'!$E$10:$E$29)*'03'!$E$3</f>
        <v>0</v>
      </c>
      <c r="J332" s="208">
        <f>SUMIF('04'!$C$10:$C$26,$C332,'04'!$E$10:$E$26)*'04'!$E$3</f>
        <v>0</v>
      </c>
      <c r="K332" s="208">
        <f>SUMIF('05'!$C$10:$C$29,$C332,'05'!$E$10:$E$29)*'05'!$E$3</f>
        <v>0</v>
      </c>
      <c r="L332" s="208">
        <f>SUMIF('06'!$C$10:$C$29,$C332,'06'!$E$10:$E$29)*'06'!$E$3</f>
        <v>0</v>
      </c>
      <c r="M332" s="208">
        <f>SUMIF('07'!$C$10:$C$26,$C332,'07'!$E$10:$E$26)*'07'!$E$3</f>
        <v>0</v>
      </c>
      <c r="N332" s="208">
        <f>SUMIF('08'!$C$10:$C$29,$C332,'08'!$E$10:$E$29)*'08'!$E$3</f>
        <v>0</v>
      </c>
      <c r="O332" s="208">
        <f>SUMIF('09'!$C$10:$C$29,$C332,'09'!$E$10:$E$29)*'09'!$E$3</f>
        <v>0</v>
      </c>
      <c r="P332" s="208">
        <f>SUMIF('10'!$C$10:$C$29,$C332,'10'!$E$10:$E$29)*'10'!$E$3</f>
        <v>0</v>
      </c>
      <c r="Q332" s="208">
        <f>SUMIF('11'!$C$10:$C$39,$C332,'11'!$E$10:$E$39)*'11'!$E$3</f>
        <v>0</v>
      </c>
      <c r="R332" s="208">
        <f>SUMIF('12'!$C$10:$C$29,$C332,'12'!$E$10:$E$29)*'12'!$E$3</f>
        <v>0</v>
      </c>
      <c r="S332" s="208">
        <f>SUMIF('13'!$C$10:$C$29,$C332,'13'!$E$10:$E$29)*'13'!$E$3</f>
        <v>0</v>
      </c>
      <c r="T332" s="208">
        <f>SUMIF('14'!$C$10:$C$29,$C332,'14'!$E$10:$E$29)*'14'!$E$3</f>
        <v>0</v>
      </c>
      <c r="U332" s="208">
        <f>SUMIF('15'!$C$10:$C$29,$C332,'15'!$E$10:$E$29)*'15'!$E$3</f>
        <v>0</v>
      </c>
      <c r="V332" s="208">
        <f>SUMIF('16'!$C$10:$C$29,$C332,'16'!$E$29:$E332)*'16'!$E$3</f>
        <v>0</v>
      </c>
      <c r="W332" s="208">
        <f>SUMIF('17'!$C$10:$C$29,$C332,'17'!$E$10:$E$29)*'17'!$E$3</f>
        <v>0</v>
      </c>
      <c r="X332" s="208">
        <f>SUMIF('18'!$C$10:$C$29,$C332,'18'!$E$10:$E$29)*'18'!$E$3</f>
        <v>0</v>
      </c>
      <c r="Y332" s="208">
        <f>SUMIF('19'!$C$10:$C$28,$C332,'19'!$E$10:$E$28)*'19'!$E$3</f>
        <v>0</v>
      </c>
      <c r="Z332" s="208">
        <f>SUMIF('20'!$C$10:$C$29,$C332,'20'!$E$10:$E$29)*'20'!$E$3</f>
        <v>0</v>
      </c>
      <c r="AA332" s="208">
        <f>SUMIF('21'!$C$10:$C$29,$C332,'21'!$E$10:$E$29)*'21'!$E$3</f>
        <v>0</v>
      </c>
    </row>
    <row r="333" spans="3:27" ht="15" hidden="1">
      <c r="C333" s="207" t="s">
        <v>831</v>
      </c>
      <c r="D333" s="207" t="s">
        <v>832</v>
      </c>
      <c r="F333" s="336">
        <f t="shared" si="6"/>
        <v>0</v>
      </c>
      <c r="G333" s="208">
        <f>SUMIF('01'!$C$10:$C$29,$C333,'01'!$E$10:$E$29)*'01'!$E$3</f>
        <v>0</v>
      </c>
      <c r="H333" s="208">
        <f>SUMIF('02'!$C$10:$C$28,$C333,'02'!$E$10:$E$28)*'02'!$E$3</f>
        <v>0</v>
      </c>
      <c r="I333" s="208">
        <f>SUMIF('03'!$C$10:$C$29,$C333,'03'!$E$10:$E$29)*'03'!$E$3</f>
        <v>0</v>
      </c>
      <c r="J333" s="208">
        <f>SUMIF('04'!$C$10:$C$26,$C333,'04'!$E$10:$E$26)*'04'!$E$3</f>
        <v>0</v>
      </c>
      <c r="K333" s="208">
        <f>SUMIF('05'!$C$10:$C$29,$C333,'05'!$E$10:$E$29)*'05'!$E$3</f>
        <v>0</v>
      </c>
      <c r="L333" s="208">
        <f>SUMIF('06'!$C$10:$C$29,$C333,'06'!$E$10:$E$29)*'06'!$E$3</f>
        <v>0</v>
      </c>
      <c r="M333" s="208">
        <f>SUMIF('07'!$C$10:$C$26,$C333,'07'!$E$10:$E$26)*'07'!$E$3</f>
        <v>0</v>
      </c>
      <c r="N333" s="208">
        <f>SUMIF('08'!$C$10:$C$29,$C333,'08'!$E$10:$E$29)*'08'!$E$3</f>
        <v>0</v>
      </c>
      <c r="O333" s="208">
        <f>SUMIF('09'!$C$10:$C$29,$C333,'09'!$E$10:$E$29)*'09'!$E$3</f>
        <v>0</v>
      </c>
      <c r="P333" s="208">
        <f>SUMIF('10'!$C$10:$C$29,$C333,'10'!$E$10:$E$29)*'10'!$E$3</f>
        <v>0</v>
      </c>
      <c r="Q333" s="208">
        <f>SUMIF('11'!$C$10:$C$39,$C333,'11'!$E$10:$E$39)*'11'!$E$3</f>
        <v>0</v>
      </c>
      <c r="R333" s="208">
        <f>SUMIF('12'!$C$10:$C$29,$C333,'12'!$E$10:$E$29)*'12'!$E$3</f>
        <v>0</v>
      </c>
      <c r="S333" s="208">
        <f>SUMIF('13'!$C$10:$C$29,$C333,'13'!$E$10:$E$29)*'13'!$E$3</f>
        <v>0</v>
      </c>
      <c r="T333" s="208">
        <f>SUMIF('14'!$C$10:$C$29,$C333,'14'!$E$10:$E$29)*'14'!$E$3</f>
        <v>0</v>
      </c>
      <c r="U333" s="208">
        <f>SUMIF('15'!$C$10:$C$29,$C333,'15'!$E$10:$E$29)*'15'!$E$3</f>
        <v>0</v>
      </c>
      <c r="V333" s="208">
        <f>SUMIF('16'!$C$10:$C$29,$C333,'16'!$E$29:$E333)*'16'!$E$3</f>
        <v>0</v>
      </c>
      <c r="W333" s="208">
        <f>SUMIF('17'!$C$10:$C$29,$C333,'17'!$E$10:$E$29)*'17'!$E$3</f>
        <v>0</v>
      </c>
      <c r="X333" s="208">
        <f>SUMIF('18'!$C$10:$C$29,$C333,'18'!$E$10:$E$29)*'18'!$E$3</f>
        <v>0</v>
      </c>
      <c r="Y333" s="208">
        <f>SUMIF('19'!$C$10:$C$28,$C333,'19'!$E$10:$E$28)*'19'!$E$3</f>
        <v>0</v>
      </c>
      <c r="Z333" s="208">
        <f>SUMIF('20'!$C$10:$C$29,$C333,'20'!$E$10:$E$29)*'20'!$E$3</f>
        <v>0</v>
      </c>
      <c r="AA333" s="208">
        <f>SUMIF('21'!$C$10:$C$29,$C333,'21'!$E$10:$E$29)*'21'!$E$3</f>
        <v>0</v>
      </c>
    </row>
    <row r="334" spans="3:27" ht="15" hidden="1">
      <c r="C334" s="207" t="s">
        <v>833</v>
      </c>
      <c r="D334" s="207" t="s">
        <v>834</v>
      </c>
      <c r="F334" s="336">
        <f t="shared" si="6"/>
        <v>0</v>
      </c>
      <c r="G334" s="208">
        <f>SUMIF('01'!$C$10:$C$29,$C334,'01'!$E$10:$E$29)*'01'!$E$3</f>
        <v>0</v>
      </c>
      <c r="H334" s="208">
        <f>SUMIF('02'!$C$10:$C$28,$C334,'02'!$E$10:$E$28)*'02'!$E$3</f>
        <v>0</v>
      </c>
      <c r="I334" s="208">
        <f>SUMIF('03'!$C$10:$C$29,$C334,'03'!$E$10:$E$29)*'03'!$E$3</f>
        <v>0</v>
      </c>
      <c r="J334" s="208">
        <f>SUMIF('04'!$C$10:$C$26,$C334,'04'!$E$10:$E$26)*'04'!$E$3</f>
        <v>0</v>
      </c>
      <c r="K334" s="208">
        <f>SUMIF('05'!$C$10:$C$29,$C334,'05'!$E$10:$E$29)*'05'!$E$3</f>
        <v>0</v>
      </c>
      <c r="L334" s="208">
        <f>SUMIF('06'!$C$10:$C$29,$C334,'06'!$E$10:$E$29)*'06'!$E$3</f>
        <v>0</v>
      </c>
      <c r="M334" s="208">
        <f>SUMIF('07'!$C$10:$C$26,$C334,'07'!$E$10:$E$26)*'07'!$E$3</f>
        <v>0</v>
      </c>
      <c r="N334" s="208">
        <f>SUMIF('08'!$C$10:$C$29,$C334,'08'!$E$10:$E$29)*'08'!$E$3</f>
        <v>0</v>
      </c>
      <c r="O334" s="208">
        <f>SUMIF('09'!$C$10:$C$29,$C334,'09'!$E$10:$E$29)*'09'!$E$3</f>
        <v>0</v>
      </c>
      <c r="P334" s="208">
        <f>SUMIF('10'!$C$10:$C$29,$C334,'10'!$E$10:$E$29)*'10'!$E$3</f>
        <v>0</v>
      </c>
      <c r="Q334" s="208">
        <f>SUMIF('11'!$C$10:$C$39,$C334,'11'!$E$10:$E$39)*'11'!$E$3</f>
        <v>0</v>
      </c>
      <c r="R334" s="208">
        <f>SUMIF('12'!$C$10:$C$29,$C334,'12'!$E$10:$E$29)*'12'!$E$3</f>
        <v>0</v>
      </c>
      <c r="S334" s="208">
        <f>SUMIF('13'!$C$10:$C$29,$C334,'13'!$E$10:$E$29)*'13'!$E$3</f>
        <v>0</v>
      </c>
      <c r="T334" s="208">
        <f>SUMIF('14'!$C$10:$C$29,$C334,'14'!$E$10:$E$29)*'14'!$E$3</f>
        <v>0</v>
      </c>
      <c r="U334" s="208">
        <f>SUMIF('15'!$C$10:$C$29,$C334,'15'!$E$10:$E$29)*'15'!$E$3</f>
        <v>0</v>
      </c>
      <c r="V334" s="208">
        <f>SUMIF('16'!$C$10:$C$29,$C334,'16'!$E$29:$E334)*'16'!$E$3</f>
        <v>0</v>
      </c>
      <c r="W334" s="208">
        <f>SUMIF('17'!$C$10:$C$29,$C334,'17'!$E$10:$E$29)*'17'!$E$3</f>
        <v>0</v>
      </c>
      <c r="X334" s="208">
        <f>SUMIF('18'!$C$10:$C$29,$C334,'18'!$E$10:$E$29)*'18'!$E$3</f>
        <v>0</v>
      </c>
      <c r="Y334" s="208">
        <f>SUMIF('19'!$C$10:$C$28,$C334,'19'!$E$10:$E$28)*'19'!$E$3</f>
        <v>0</v>
      </c>
      <c r="Z334" s="208">
        <f>SUMIF('20'!$C$10:$C$29,$C334,'20'!$E$10:$E$29)*'20'!$E$3</f>
        <v>0</v>
      </c>
      <c r="AA334" s="208">
        <f>SUMIF('21'!$C$10:$C$29,$C334,'21'!$E$10:$E$29)*'21'!$E$3</f>
        <v>0</v>
      </c>
    </row>
    <row r="335" spans="3:27" ht="15" hidden="1">
      <c r="C335" s="207" t="s">
        <v>835</v>
      </c>
      <c r="D335" s="207" t="s">
        <v>836</v>
      </c>
      <c r="F335" s="336">
        <f t="shared" si="6"/>
        <v>0</v>
      </c>
      <c r="G335" s="208">
        <f>SUMIF('01'!$C$10:$C$29,$C335,'01'!$E$10:$E$29)*'01'!$E$3</f>
        <v>0</v>
      </c>
      <c r="H335" s="208">
        <f>SUMIF('02'!$C$10:$C$28,$C335,'02'!$E$10:$E$28)*'02'!$E$3</f>
        <v>0</v>
      </c>
      <c r="I335" s="208">
        <f>SUMIF('03'!$C$10:$C$29,$C335,'03'!$E$10:$E$29)*'03'!$E$3</f>
        <v>0</v>
      </c>
      <c r="J335" s="208">
        <f>SUMIF('04'!$C$10:$C$26,$C335,'04'!$E$10:$E$26)*'04'!$E$3</f>
        <v>0</v>
      </c>
      <c r="K335" s="208">
        <f>SUMIF('05'!$C$10:$C$29,$C335,'05'!$E$10:$E$29)*'05'!$E$3</f>
        <v>0</v>
      </c>
      <c r="L335" s="208">
        <f>SUMIF('06'!$C$10:$C$29,$C335,'06'!$E$10:$E$29)*'06'!$E$3</f>
        <v>0</v>
      </c>
      <c r="M335" s="208">
        <f>SUMIF('07'!$C$10:$C$26,$C335,'07'!$E$10:$E$26)*'07'!$E$3</f>
        <v>0</v>
      </c>
      <c r="N335" s="208">
        <f>SUMIF('08'!$C$10:$C$29,$C335,'08'!$E$10:$E$29)*'08'!$E$3</f>
        <v>0</v>
      </c>
      <c r="O335" s="208">
        <f>SUMIF('09'!$C$10:$C$29,$C335,'09'!$E$10:$E$29)*'09'!$E$3</f>
        <v>0</v>
      </c>
      <c r="P335" s="208">
        <f>SUMIF('10'!$C$10:$C$29,$C335,'10'!$E$10:$E$29)*'10'!$E$3</f>
        <v>0</v>
      </c>
      <c r="Q335" s="208">
        <f>SUMIF('11'!$C$10:$C$39,$C335,'11'!$E$10:$E$39)*'11'!$E$3</f>
        <v>0</v>
      </c>
      <c r="R335" s="208">
        <f>SUMIF('12'!$C$10:$C$29,$C335,'12'!$E$10:$E$29)*'12'!$E$3</f>
        <v>0</v>
      </c>
      <c r="S335" s="208">
        <f>SUMIF('13'!$C$10:$C$29,$C335,'13'!$E$10:$E$29)*'13'!$E$3</f>
        <v>0</v>
      </c>
      <c r="T335" s="208">
        <f>SUMIF('14'!$C$10:$C$29,$C335,'14'!$E$10:$E$29)*'14'!$E$3</f>
        <v>0</v>
      </c>
      <c r="U335" s="208">
        <f>SUMIF('15'!$C$10:$C$29,$C335,'15'!$E$10:$E$29)*'15'!$E$3</f>
        <v>0</v>
      </c>
      <c r="V335" s="208">
        <f>SUMIF('16'!$C$10:$C$29,$C335,'16'!$E$29:$E335)*'16'!$E$3</f>
        <v>0</v>
      </c>
      <c r="W335" s="208">
        <f>SUMIF('17'!$C$10:$C$29,$C335,'17'!$E$10:$E$29)*'17'!$E$3</f>
        <v>0</v>
      </c>
      <c r="X335" s="208">
        <f>SUMIF('18'!$C$10:$C$29,$C335,'18'!$E$10:$E$29)*'18'!$E$3</f>
        <v>0</v>
      </c>
      <c r="Y335" s="208">
        <f>SUMIF('19'!$C$10:$C$28,$C335,'19'!$E$10:$E$28)*'19'!$E$3</f>
        <v>0</v>
      </c>
      <c r="Z335" s="208">
        <f>SUMIF('20'!$C$10:$C$29,$C335,'20'!$E$10:$E$29)*'20'!$E$3</f>
        <v>0</v>
      </c>
      <c r="AA335" s="208">
        <f>SUMIF('21'!$C$10:$C$29,$C335,'21'!$E$10:$E$29)*'21'!$E$3</f>
        <v>0</v>
      </c>
    </row>
    <row r="336" spans="3:27" ht="15" hidden="1">
      <c r="C336" s="207" t="s">
        <v>837</v>
      </c>
      <c r="D336" s="207" t="s">
        <v>838</v>
      </c>
      <c r="F336" s="336">
        <f t="shared" si="6"/>
        <v>0</v>
      </c>
      <c r="G336" s="208">
        <f>SUMIF('01'!$C$10:$C$29,$C336,'01'!$E$10:$E$29)*'01'!$E$3</f>
        <v>0</v>
      </c>
      <c r="H336" s="208">
        <f>SUMIF('02'!$C$10:$C$28,$C336,'02'!$E$10:$E$28)*'02'!$E$3</f>
        <v>0</v>
      </c>
      <c r="I336" s="208">
        <f>SUMIF('03'!$C$10:$C$29,$C336,'03'!$E$10:$E$29)*'03'!$E$3</f>
        <v>0</v>
      </c>
      <c r="J336" s="208">
        <f>SUMIF('04'!$C$10:$C$26,$C336,'04'!$E$10:$E$26)*'04'!$E$3</f>
        <v>0</v>
      </c>
      <c r="K336" s="208">
        <f>SUMIF('05'!$C$10:$C$29,$C336,'05'!$E$10:$E$29)*'05'!$E$3</f>
        <v>0</v>
      </c>
      <c r="L336" s="208">
        <f>SUMIF('06'!$C$10:$C$29,$C336,'06'!$E$10:$E$29)*'06'!$E$3</f>
        <v>0</v>
      </c>
      <c r="M336" s="208">
        <f>SUMIF('07'!$C$10:$C$26,$C336,'07'!$E$10:$E$26)*'07'!$E$3</f>
        <v>0</v>
      </c>
      <c r="N336" s="208">
        <f>SUMIF('08'!$C$10:$C$29,$C336,'08'!$E$10:$E$29)*'08'!$E$3</f>
        <v>0</v>
      </c>
      <c r="O336" s="208">
        <f>SUMIF('09'!$C$10:$C$29,$C336,'09'!$E$10:$E$29)*'09'!$E$3</f>
        <v>0</v>
      </c>
      <c r="P336" s="208">
        <f>SUMIF('10'!$C$10:$C$29,$C336,'10'!$E$10:$E$29)*'10'!$E$3</f>
        <v>0</v>
      </c>
      <c r="Q336" s="208">
        <f>SUMIF('11'!$C$10:$C$39,$C336,'11'!$E$10:$E$39)*'11'!$E$3</f>
        <v>0</v>
      </c>
      <c r="R336" s="208">
        <f>SUMIF('12'!$C$10:$C$29,$C336,'12'!$E$10:$E$29)*'12'!$E$3</f>
        <v>0</v>
      </c>
      <c r="S336" s="208">
        <f>SUMIF('13'!$C$10:$C$29,$C336,'13'!$E$10:$E$29)*'13'!$E$3</f>
        <v>0</v>
      </c>
      <c r="T336" s="208">
        <f>SUMIF('14'!$C$10:$C$29,$C336,'14'!$E$10:$E$29)*'14'!$E$3</f>
        <v>0</v>
      </c>
      <c r="U336" s="208">
        <f>SUMIF('15'!$C$10:$C$29,$C336,'15'!$E$10:$E$29)*'15'!$E$3</f>
        <v>0</v>
      </c>
      <c r="V336" s="208">
        <f>SUMIF('16'!$C$10:$C$29,$C336,'16'!$E$29:$E336)*'16'!$E$3</f>
        <v>0</v>
      </c>
      <c r="W336" s="208">
        <f>SUMIF('17'!$C$10:$C$29,$C336,'17'!$E$10:$E$29)*'17'!$E$3</f>
        <v>0</v>
      </c>
      <c r="X336" s="208">
        <f>SUMIF('18'!$C$10:$C$29,$C336,'18'!$E$10:$E$29)*'18'!$E$3</f>
        <v>0</v>
      </c>
      <c r="Y336" s="208">
        <f>SUMIF('19'!$C$10:$C$28,$C336,'19'!$E$10:$E$28)*'19'!$E$3</f>
        <v>0</v>
      </c>
      <c r="Z336" s="208">
        <f>SUMIF('20'!$C$10:$C$29,$C336,'20'!$E$10:$E$29)*'20'!$E$3</f>
        <v>0</v>
      </c>
      <c r="AA336" s="208">
        <f>SUMIF('21'!$C$10:$C$29,$C336,'21'!$E$10:$E$29)*'21'!$E$3</f>
        <v>0</v>
      </c>
    </row>
    <row r="337" spans="3:27" ht="15" hidden="1">
      <c r="C337" s="207" t="s">
        <v>839</v>
      </c>
      <c r="D337" s="207" t="s">
        <v>840</v>
      </c>
      <c r="F337" s="336">
        <f t="shared" si="6"/>
        <v>0</v>
      </c>
      <c r="G337" s="208">
        <f>SUMIF('01'!$C$10:$C$29,$C337,'01'!$E$10:$E$29)*'01'!$E$3</f>
        <v>0</v>
      </c>
      <c r="H337" s="208">
        <f>SUMIF('02'!$C$10:$C$28,$C337,'02'!$E$10:$E$28)*'02'!$E$3</f>
        <v>0</v>
      </c>
      <c r="I337" s="208">
        <f>SUMIF('03'!$C$10:$C$29,$C337,'03'!$E$10:$E$29)*'03'!$E$3</f>
        <v>0</v>
      </c>
      <c r="J337" s="208">
        <f>SUMIF('04'!$C$10:$C$26,$C337,'04'!$E$10:$E$26)*'04'!$E$3</f>
        <v>0</v>
      </c>
      <c r="K337" s="208">
        <f>SUMIF('05'!$C$10:$C$29,$C337,'05'!$E$10:$E$29)*'05'!$E$3</f>
        <v>0</v>
      </c>
      <c r="L337" s="208">
        <f>SUMIF('06'!$C$10:$C$29,$C337,'06'!$E$10:$E$29)*'06'!$E$3</f>
        <v>0</v>
      </c>
      <c r="M337" s="208">
        <f>SUMIF('07'!$C$10:$C$26,$C337,'07'!$E$10:$E$26)*'07'!$E$3</f>
        <v>0</v>
      </c>
      <c r="N337" s="208">
        <f>SUMIF('08'!$C$10:$C$29,$C337,'08'!$E$10:$E$29)*'08'!$E$3</f>
        <v>0</v>
      </c>
      <c r="O337" s="208">
        <f>SUMIF('09'!$C$10:$C$29,$C337,'09'!$E$10:$E$29)*'09'!$E$3</f>
        <v>0</v>
      </c>
      <c r="P337" s="208">
        <f>SUMIF('10'!$C$10:$C$29,$C337,'10'!$E$10:$E$29)*'10'!$E$3</f>
        <v>0</v>
      </c>
      <c r="Q337" s="208">
        <f>SUMIF('11'!$C$10:$C$39,$C337,'11'!$E$10:$E$39)*'11'!$E$3</f>
        <v>0</v>
      </c>
      <c r="R337" s="208">
        <f>SUMIF('12'!$C$10:$C$29,$C337,'12'!$E$10:$E$29)*'12'!$E$3</f>
        <v>0</v>
      </c>
      <c r="S337" s="208">
        <f>SUMIF('13'!$C$10:$C$29,$C337,'13'!$E$10:$E$29)*'13'!$E$3</f>
        <v>0</v>
      </c>
      <c r="T337" s="208">
        <f>SUMIF('14'!$C$10:$C$29,$C337,'14'!$E$10:$E$29)*'14'!$E$3</f>
        <v>0</v>
      </c>
      <c r="U337" s="208">
        <f>SUMIF('15'!$C$10:$C$29,$C337,'15'!$E$10:$E$29)*'15'!$E$3</f>
        <v>0</v>
      </c>
      <c r="V337" s="208">
        <f>SUMIF('16'!$C$10:$C$29,$C337,'16'!$E$29:$E337)*'16'!$E$3</f>
        <v>0</v>
      </c>
      <c r="W337" s="208">
        <f>SUMIF('17'!$C$10:$C$29,$C337,'17'!$E$10:$E$29)*'17'!$E$3</f>
        <v>0</v>
      </c>
      <c r="X337" s="208">
        <f>SUMIF('18'!$C$10:$C$29,$C337,'18'!$E$10:$E$29)*'18'!$E$3</f>
        <v>0</v>
      </c>
      <c r="Y337" s="208">
        <f>SUMIF('19'!$C$10:$C$28,$C337,'19'!$E$10:$E$28)*'19'!$E$3</f>
        <v>0</v>
      </c>
      <c r="Z337" s="208">
        <f>SUMIF('20'!$C$10:$C$29,$C337,'20'!$E$10:$E$29)*'20'!$E$3</f>
        <v>0</v>
      </c>
      <c r="AA337" s="208">
        <f>SUMIF('21'!$C$10:$C$29,$C337,'21'!$E$10:$E$29)*'21'!$E$3</f>
        <v>0</v>
      </c>
    </row>
    <row r="338" spans="3:27" ht="15" hidden="1">
      <c r="C338" s="207" t="s">
        <v>841</v>
      </c>
      <c r="D338" s="207" t="s">
        <v>842</v>
      </c>
      <c r="F338" s="336">
        <f t="shared" si="6"/>
        <v>0</v>
      </c>
      <c r="G338" s="208">
        <f>SUMIF('01'!$C$10:$C$29,$C338,'01'!$E$10:$E$29)*'01'!$E$3</f>
        <v>0</v>
      </c>
      <c r="H338" s="208">
        <f>SUMIF('02'!$C$10:$C$28,$C338,'02'!$E$10:$E$28)*'02'!$E$3</f>
        <v>0</v>
      </c>
      <c r="I338" s="208">
        <f>SUMIF('03'!$C$10:$C$29,$C338,'03'!$E$10:$E$29)*'03'!$E$3</f>
        <v>0</v>
      </c>
      <c r="J338" s="208">
        <f>SUMIF('04'!$C$10:$C$26,$C338,'04'!$E$10:$E$26)*'04'!$E$3</f>
        <v>0</v>
      </c>
      <c r="K338" s="208">
        <f>SUMIF('05'!$C$10:$C$29,$C338,'05'!$E$10:$E$29)*'05'!$E$3</f>
        <v>0</v>
      </c>
      <c r="L338" s="208">
        <f>SUMIF('06'!$C$10:$C$29,$C338,'06'!$E$10:$E$29)*'06'!$E$3</f>
        <v>0</v>
      </c>
      <c r="M338" s="208">
        <f>SUMIF('07'!$C$10:$C$26,$C338,'07'!$E$10:$E$26)*'07'!$E$3</f>
        <v>0</v>
      </c>
      <c r="N338" s="208">
        <f>SUMIF('08'!$C$10:$C$29,$C338,'08'!$E$10:$E$29)*'08'!$E$3</f>
        <v>0</v>
      </c>
      <c r="O338" s="208">
        <f>SUMIF('09'!$C$10:$C$29,$C338,'09'!$E$10:$E$29)*'09'!$E$3</f>
        <v>0</v>
      </c>
      <c r="P338" s="208">
        <f>SUMIF('10'!$C$10:$C$29,$C338,'10'!$E$10:$E$29)*'10'!$E$3</f>
        <v>0</v>
      </c>
      <c r="Q338" s="208">
        <f>SUMIF('11'!$C$10:$C$39,$C338,'11'!$E$10:$E$39)*'11'!$E$3</f>
        <v>0</v>
      </c>
      <c r="R338" s="208">
        <f>SUMIF('12'!$C$10:$C$29,$C338,'12'!$E$10:$E$29)*'12'!$E$3</f>
        <v>0</v>
      </c>
      <c r="S338" s="208">
        <f>SUMIF('13'!$C$10:$C$29,$C338,'13'!$E$10:$E$29)*'13'!$E$3</f>
        <v>0</v>
      </c>
      <c r="T338" s="208">
        <f>SUMIF('14'!$C$10:$C$29,$C338,'14'!$E$10:$E$29)*'14'!$E$3</f>
        <v>0</v>
      </c>
      <c r="U338" s="208">
        <f>SUMIF('15'!$C$10:$C$29,$C338,'15'!$E$10:$E$29)*'15'!$E$3</f>
        <v>0</v>
      </c>
      <c r="V338" s="208">
        <f>SUMIF('16'!$C$10:$C$29,$C338,'16'!$E$29:$E338)*'16'!$E$3</f>
        <v>0</v>
      </c>
      <c r="W338" s="208">
        <f>SUMIF('17'!$C$10:$C$29,$C338,'17'!$E$10:$E$29)*'17'!$E$3</f>
        <v>0</v>
      </c>
      <c r="X338" s="208">
        <f>SUMIF('18'!$C$10:$C$29,$C338,'18'!$E$10:$E$29)*'18'!$E$3</f>
        <v>0</v>
      </c>
      <c r="Y338" s="208">
        <f>SUMIF('19'!$C$10:$C$28,$C338,'19'!$E$10:$E$28)*'19'!$E$3</f>
        <v>0</v>
      </c>
      <c r="Z338" s="208">
        <f>SUMIF('20'!$C$10:$C$29,$C338,'20'!$E$10:$E$29)*'20'!$E$3</f>
        <v>0</v>
      </c>
      <c r="AA338" s="208">
        <f>SUMIF('21'!$C$10:$C$29,$C338,'21'!$E$10:$E$29)*'21'!$E$3</f>
        <v>0</v>
      </c>
    </row>
    <row r="339" spans="3:27" ht="15">
      <c r="C339" s="207" t="s">
        <v>843</v>
      </c>
      <c r="D339" s="207" t="s">
        <v>119</v>
      </c>
      <c r="F339" s="336">
        <f t="shared" si="6"/>
        <v>5</v>
      </c>
      <c r="G339" s="219">
        <f>SUMIF('01'!$C$10:$C$29,$C339,'01'!$E$10:$E$29)*'01'!$E$3</f>
        <v>0</v>
      </c>
      <c r="H339" s="219">
        <f>SUMIF('02'!$C$10:$C$28,$C339,'02'!$E$10:$E$28)*'02'!$E$3</f>
        <v>0</v>
      </c>
      <c r="I339" s="219">
        <f>SUMIF('03'!$C$10:$C$29,$C339,'03'!$E$10:$E$29)*'03'!$E$3</f>
        <v>0</v>
      </c>
      <c r="J339" s="219">
        <f>SUMIF('04'!$C$10:$C$26,$C339,'04'!$E$10:$E$26)*'04'!$E$3</f>
        <v>0</v>
      </c>
      <c r="K339" s="219">
        <f>SUMIF('05'!$C$10:$C$29,$C339,'05'!$E$10:$E$29)*'05'!$E$3</f>
        <v>0</v>
      </c>
      <c r="L339" s="219">
        <f>SUMIF('06'!$C$10:$C$29,$C339,'06'!$E$10:$E$29)*'06'!$E$3</f>
        <v>0</v>
      </c>
      <c r="M339" s="219">
        <f>SUMIF('07'!$C$10:$C$26,$C339,'07'!$E$10:$E$26)*'07'!$E$3</f>
        <v>5</v>
      </c>
      <c r="N339" s="219">
        <f>SUMIF('08'!$C$10:$C$29,$C339,'08'!$E$10:$E$29)*'08'!$E$3</f>
        <v>0</v>
      </c>
      <c r="O339" s="219">
        <f>SUMIF('09'!$C$10:$C$29,$C339,'09'!$E$10:$E$29)*'09'!$E$3</f>
        <v>0</v>
      </c>
      <c r="P339" s="219">
        <f>SUMIF('10'!$C$10:$C$29,$C339,'10'!$E$10:$E$29)*'10'!$E$3</f>
        <v>0</v>
      </c>
      <c r="Q339" s="219">
        <f>SUMIF('11'!$C$10:$C$39,$C339,'11'!$E$10:$E$39)*'11'!$E$3</f>
        <v>0</v>
      </c>
      <c r="R339" s="219">
        <f>SUMIF('12'!$C$10:$C$29,$C339,'12'!$E$10:$E$29)*'12'!$E$3</f>
        <v>0</v>
      </c>
      <c r="S339" s="219">
        <f>SUMIF('13'!$C$10:$C$29,$C339,'13'!$E$10:$E$29)*'13'!$E$3</f>
        <v>0</v>
      </c>
      <c r="T339" s="219">
        <f>SUMIF('14'!$C$10:$C$29,$C339,'14'!$E$10:$E$29)*'14'!$E$3</f>
        <v>0</v>
      </c>
      <c r="U339" s="219">
        <f>SUMIF('15'!$C$10:$C$29,$C339,'15'!$E$10:$E$29)*'15'!$E$3</f>
        <v>0</v>
      </c>
      <c r="V339" s="219">
        <f>SUMIF('16'!$C$10:$C$29,$C339,'16'!$E$29:$E339)*'16'!$E$3</f>
        <v>0</v>
      </c>
      <c r="W339" s="219">
        <f>SUMIF('17'!$C$10:$C$29,$C339,'17'!$E$10:$E$29)*'17'!$E$3</f>
        <v>0</v>
      </c>
      <c r="X339" s="219">
        <f>SUMIF('18'!$C$10:$C$29,$C339,'18'!$E$10:$E$29)*'18'!$E$3</f>
        <v>0</v>
      </c>
      <c r="Y339" s="219">
        <f>SUMIF('19'!$C$10:$C$28,$C339,'19'!$E$10:$E$28)*'19'!$E$3</f>
        <v>0</v>
      </c>
      <c r="Z339" s="219">
        <f>SUMIF('20'!$C$10:$C$29,$C339,'20'!$E$10:$E$29)*'20'!$E$3</f>
        <v>0</v>
      </c>
      <c r="AA339" s="219">
        <f>SUMIF('21'!$C$10:$C$29,$C339,'21'!$E$10:$E$29)*'21'!$E$3</f>
        <v>0</v>
      </c>
    </row>
    <row r="340" spans="3:27" ht="15" hidden="1">
      <c r="C340" s="207" t="s">
        <v>844</v>
      </c>
      <c r="D340" s="207" t="s">
        <v>845</v>
      </c>
      <c r="F340" s="336">
        <f t="shared" si="6"/>
        <v>0</v>
      </c>
      <c r="G340" s="208">
        <f>SUMIF('01'!$C$10:$C$29,$C340,'01'!$E$10:$E$29)*'01'!$E$3</f>
        <v>0</v>
      </c>
      <c r="H340" s="208">
        <f>SUMIF('02'!$C$10:$C$28,$C340,'02'!$E$10:$E$28)*'02'!$E$3</f>
        <v>0</v>
      </c>
      <c r="I340" s="208">
        <f>SUMIF('03'!$C$10:$C$29,$C340,'03'!$E$10:$E$29)*'03'!$E$3</f>
        <v>0</v>
      </c>
      <c r="J340" s="208">
        <f>SUMIF('04'!$C$10:$C$26,$C340,'04'!$E$10:$E$26)*'04'!$E$3</f>
        <v>0</v>
      </c>
      <c r="K340" s="208">
        <f>SUMIF('05'!$C$10:$C$29,$C340,'05'!$E$10:$E$29)*'05'!$E$3</f>
        <v>0</v>
      </c>
      <c r="L340" s="208">
        <f>SUMIF('06'!$C$10:$C$29,$C340,'06'!$E$10:$E$29)*'06'!$E$3</f>
        <v>0</v>
      </c>
      <c r="M340" s="208">
        <f>SUMIF('07'!$C$10:$C$26,$C340,'07'!$E$10:$E$26)*'07'!$E$3</f>
        <v>0</v>
      </c>
      <c r="N340" s="208">
        <f>SUMIF('08'!$C$10:$C$29,$C340,'08'!$E$10:$E$29)*'08'!$E$3</f>
        <v>0</v>
      </c>
      <c r="O340" s="208">
        <f>SUMIF('09'!$C$10:$C$29,$C340,'09'!$E$10:$E$29)*'09'!$E$3</f>
        <v>0</v>
      </c>
      <c r="P340" s="208">
        <f>SUMIF('10'!$C$10:$C$29,$C340,'10'!$E$10:$E$29)*'10'!$E$3</f>
        <v>0</v>
      </c>
      <c r="Q340" s="208">
        <f>SUMIF('11'!$C$10:$C$39,$C340,'11'!$E$10:$E$39)*'11'!$E$3</f>
        <v>0</v>
      </c>
      <c r="R340" s="208">
        <f>SUMIF('12'!$C$10:$C$29,$C340,'12'!$E$10:$E$29)*'12'!$E$3</f>
        <v>0</v>
      </c>
      <c r="S340" s="208">
        <f>SUMIF('13'!$C$10:$C$29,$C340,'13'!$E$10:$E$29)*'13'!$E$3</f>
        <v>0</v>
      </c>
      <c r="T340" s="208">
        <f>SUMIF('14'!$C$10:$C$29,$C340,'14'!$E$10:$E$29)*'14'!$E$3</f>
        <v>0</v>
      </c>
      <c r="U340" s="208">
        <f>SUMIF('15'!$C$10:$C$29,$C340,'15'!$E$10:$E$29)*'15'!$E$3</f>
        <v>0</v>
      </c>
      <c r="V340" s="208">
        <f>SUMIF('16'!$C$10:$C$29,$C340,'16'!$E$29:$E340)*'16'!$E$3</f>
        <v>0</v>
      </c>
      <c r="W340" s="208">
        <f>SUMIF('17'!$C$10:$C$29,$C340,'17'!$E$10:$E$29)*'17'!$E$3</f>
        <v>0</v>
      </c>
      <c r="X340" s="208">
        <f>SUMIF('18'!$C$10:$C$29,$C340,'18'!$E$10:$E$29)*'18'!$E$3</f>
        <v>0</v>
      </c>
      <c r="Y340" s="208">
        <f>SUMIF('19'!$C$10:$C$28,$C340,'19'!$E$10:$E$28)*'19'!$E$3</f>
        <v>0</v>
      </c>
      <c r="Z340" s="208">
        <f>SUMIF('20'!$C$10:$C$29,$C340,'20'!$E$10:$E$29)*'20'!$E$3</f>
        <v>0</v>
      </c>
      <c r="AA340" s="208">
        <f>SUMIF('21'!$C$10:$C$29,$C340,'21'!$E$10:$E$29)*'21'!$E$3</f>
        <v>0</v>
      </c>
    </row>
    <row r="341" spans="3:27" ht="15" hidden="1">
      <c r="C341" s="207" t="s">
        <v>846</v>
      </c>
      <c r="D341" s="207" t="s">
        <v>847</v>
      </c>
      <c r="F341" s="336">
        <f t="shared" si="6"/>
        <v>0</v>
      </c>
      <c r="G341" s="208">
        <f>SUMIF('01'!$C$10:$C$29,$C341,'01'!$E$10:$E$29)*'01'!$E$3</f>
        <v>0</v>
      </c>
      <c r="H341" s="208">
        <f>SUMIF('02'!$C$10:$C$28,$C341,'02'!$E$10:$E$28)*'02'!$E$3</f>
        <v>0</v>
      </c>
      <c r="I341" s="208">
        <f>SUMIF('03'!$C$10:$C$29,$C341,'03'!$E$10:$E$29)*'03'!$E$3</f>
        <v>0</v>
      </c>
      <c r="J341" s="208">
        <f>SUMIF('04'!$C$10:$C$26,$C341,'04'!$E$10:$E$26)*'04'!$E$3</f>
        <v>0</v>
      </c>
      <c r="K341" s="208">
        <f>SUMIF('05'!$C$10:$C$29,$C341,'05'!$E$10:$E$29)*'05'!$E$3</f>
        <v>0</v>
      </c>
      <c r="L341" s="208">
        <f>SUMIF('06'!$C$10:$C$29,$C341,'06'!$E$10:$E$29)*'06'!$E$3</f>
        <v>0</v>
      </c>
      <c r="M341" s="208">
        <f>SUMIF('07'!$C$10:$C$26,$C341,'07'!$E$10:$E$26)*'07'!$E$3</f>
        <v>0</v>
      </c>
      <c r="N341" s="208">
        <f>SUMIF('08'!$C$10:$C$29,$C341,'08'!$E$10:$E$29)*'08'!$E$3</f>
        <v>0</v>
      </c>
      <c r="O341" s="208">
        <f>SUMIF('09'!$C$10:$C$29,$C341,'09'!$E$10:$E$29)*'09'!$E$3</f>
        <v>0</v>
      </c>
      <c r="P341" s="208">
        <f>SUMIF('10'!$C$10:$C$29,$C341,'10'!$E$10:$E$29)*'10'!$E$3</f>
        <v>0</v>
      </c>
      <c r="Q341" s="208">
        <f>SUMIF('11'!$C$10:$C$39,$C341,'11'!$E$10:$E$39)*'11'!$E$3</f>
        <v>0</v>
      </c>
      <c r="R341" s="208">
        <f>SUMIF('12'!$C$10:$C$29,$C341,'12'!$E$10:$E$29)*'12'!$E$3</f>
        <v>0</v>
      </c>
      <c r="S341" s="208">
        <f>SUMIF('13'!$C$10:$C$29,$C341,'13'!$E$10:$E$29)*'13'!$E$3</f>
        <v>0</v>
      </c>
      <c r="T341" s="208">
        <f>SUMIF('14'!$C$10:$C$29,$C341,'14'!$E$10:$E$29)*'14'!$E$3</f>
        <v>0</v>
      </c>
      <c r="U341" s="208">
        <f>SUMIF('15'!$C$10:$C$29,$C341,'15'!$E$10:$E$29)*'15'!$E$3</f>
        <v>0</v>
      </c>
      <c r="V341" s="208">
        <f>SUMIF('16'!$C$10:$C$29,$C341,'16'!$E$29:$E341)*'16'!$E$3</f>
        <v>0</v>
      </c>
      <c r="W341" s="208">
        <f>SUMIF('17'!$C$10:$C$29,$C341,'17'!$E$10:$E$29)*'17'!$E$3</f>
        <v>0</v>
      </c>
      <c r="X341" s="208">
        <f>SUMIF('18'!$C$10:$C$29,$C341,'18'!$E$10:$E$29)*'18'!$E$3</f>
        <v>0</v>
      </c>
      <c r="Y341" s="208">
        <f>SUMIF('19'!$C$10:$C$28,$C341,'19'!$E$10:$E$28)*'19'!$E$3</f>
        <v>0</v>
      </c>
      <c r="Z341" s="208">
        <f>SUMIF('20'!$C$10:$C$29,$C341,'20'!$E$10:$E$29)*'20'!$E$3</f>
        <v>0</v>
      </c>
      <c r="AA341" s="208">
        <f>SUMIF('21'!$C$10:$C$29,$C341,'21'!$E$10:$E$29)*'21'!$E$3</f>
        <v>0</v>
      </c>
    </row>
    <row r="342" spans="3:27" ht="15" hidden="1">
      <c r="C342" s="207" t="s">
        <v>848</v>
      </c>
      <c r="D342" s="207" t="s">
        <v>849</v>
      </c>
      <c r="F342" s="336">
        <f t="shared" si="6"/>
        <v>0</v>
      </c>
      <c r="G342" s="208">
        <f>SUMIF('01'!$C$10:$C$29,$C342,'01'!$E$10:$E$29)*'01'!$E$3</f>
        <v>0</v>
      </c>
      <c r="H342" s="208">
        <f>SUMIF('02'!$C$10:$C$28,$C342,'02'!$E$10:$E$28)*'02'!$E$3</f>
        <v>0</v>
      </c>
      <c r="I342" s="208">
        <f>SUMIF('03'!$C$10:$C$29,$C342,'03'!$E$10:$E$29)*'03'!$E$3</f>
        <v>0</v>
      </c>
      <c r="J342" s="208">
        <f>SUMIF('04'!$C$10:$C$26,$C342,'04'!$E$10:$E$26)*'04'!$E$3</f>
        <v>0</v>
      </c>
      <c r="K342" s="208">
        <f>SUMIF('05'!$C$10:$C$29,$C342,'05'!$E$10:$E$29)*'05'!$E$3</f>
        <v>0</v>
      </c>
      <c r="L342" s="208">
        <f>SUMIF('06'!$C$10:$C$29,$C342,'06'!$E$10:$E$29)*'06'!$E$3</f>
        <v>0</v>
      </c>
      <c r="M342" s="208">
        <f>SUMIF('07'!$C$10:$C$26,$C342,'07'!$E$10:$E$26)*'07'!$E$3</f>
        <v>0</v>
      </c>
      <c r="N342" s="208">
        <f>SUMIF('08'!$C$10:$C$29,$C342,'08'!$E$10:$E$29)*'08'!$E$3</f>
        <v>0</v>
      </c>
      <c r="O342" s="208">
        <f>SUMIF('09'!$C$10:$C$29,$C342,'09'!$E$10:$E$29)*'09'!$E$3</f>
        <v>0</v>
      </c>
      <c r="P342" s="208">
        <f>SUMIF('10'!$C$10:$C$29,$C342,'10'!$E$10:$E$29)*'10'!$E$3</f>
        <v>0</v>
      </c>
      <c r="Q342" s="208">
        <f>SUMIF('11'!$C$10:$C$39,$C342,'11'!$E$10:$E$39)*'11'!$E$3</f>
        <v>0</v>
      </c>
      <c r="R342" s="208">
        <f>SUMIF('12'!$C$10:$C$29,$C342,'12'!$E$10:$E$29)*'12'!$E$3</f>
        <v>0</v>
      </c>
      <c r="S342" s="208">
        <f>SUMIF('13'!$C$10:$C$29,$C342,'13'!$E$10:$E$29)*'13'!$E$3</f>
        <v>0</v>
      </c>
      <c r="T342" s="208">
        <f>SUMIF('14'!$C$10:$C$29,$C342,'14'!$E$10:$E$29)*'14'!$E$3</f>
        <v>0</v>
      </c>
      <c r="U342" s="208">
        <f>SUMIF('15'!$C$10:$C$29,$C342,'15'!$E$10:$E$29)*'15'!$E$3</f>
        <v>0</v>
      </c>
      <c r="V342" s="208">
        <f>SUMIF('16'!$C$10:$C$29,$C342,'16'!$E$29:$E342)*'16'!$E$3</f>
        <v>0</v>
      </c>
      <c r="W342" s="208">
        <f>SUMIF('17'!$C$10:$C$29,$C342,'17'!$E$10:$E$29)*'17'!$E$3</f>
        <v>0</v>
      </c>
      <c r="X342" s="208">
        <f>SUMIF('18'!$C$10:$C$29,$C342,'18'!$E$10:$E$29)*'18'!$E$3</f>
        <v>0</v>
      </c>
      <c r="Y342" s="208">
        <f>SUMIF('19'!$C$10:$C$28,$C342,'19'!$E$10:$E$28)*'19'!$E$3</f>
        <v>0</v>
      </c>
      <c r="Z342" s="208">
        <f>SUMIF('20'!$C$10:$C$29,$C342,'20'!$E$10:$E$29)*'20'!$E$3</f>
        <v>0</v>
      </c>
      <c r="AA342" s="208">
        <f>SUMIF('21'!$C$10:$C$29,$C342,'21'!$E$10:$E$29)*'21'!$E$3</f>
        <v>0</v>
      </c>
    </row>
    <row r="343" spans="3:27" ht="15" hidden="1">
      <c r="C343" s="207" t="s">
        <v>850</v>
      </c>
      <c r="D343" s="207" t="s">
        <v>851</v>
      </c>
      <c r="F343" s="336">
        <f t="shared" si="6"/>
        <v>0</v>
      </c>
      <c r="G343" s="208">
        <f>SUMIF('01'!$C$10:$C$29,$C343,'01'!$E$10:$E$29)*'01'!$E$3</f>
        <v>0</v>
      </c>
      <c r="H343" s="208">
        <f>SUMIF('02'!$C$10:$C$28,$C343,'02'!$E$10:$E$28)*'02'!$E$3</f>
        <v>0</v>
      </c>
      <c r="I343" s="208">
        <f>SUMIF('03'!$C$10:$C$29,$C343,'03'!$E$10:$E$29)*'03'!$E$3</f>
        <v>0</v>
      </c>
      <c r="J343" s="208">
        <f>SUMIF('04'!$C$10:$C$26,$C343,'04'!$E$10:$E$26)*'04'!$E$3</f>
        <v>0</v>
      </c>
      <c r="K343" s="208">
        <f>SUMIF('05'!$C$10:$C$29,$C343,'05'!$E$10:$E$29)*'05'!$E$3</f>
        <v>0</v>
      </c>
      <c r="L343" s="208">
        <f>SUMIF('06'!$C$10:$C$29,$C343,'06'!$E$10:$E$29)*'06'!$E$3</f>
        <v>0</v>
      </c>
      <c r="M343" s="208">
        <f>SUMIF('07'!$C$10:$C$26,$C343,'07'!$E$10:$E$26)*'07'!$E$3</f>
        <v>0</v>
      </c>
      <c r="N343" s="208">
        <f>SUMIF('08'!$C$10:$C$29,$C343,'08'!$E$10:$E$29)*'08'!$E$3</f>
        <v>0</v>
      </c>
      <c r="O343" s="208">
        <f>SUMIF('09'!$C$10:$C$29,$C343,'09'!$E$10:$E$29)*'09'!$E$3</f>
        <v>0</v>
      </c>
      <c r="P343" s="208">
        <f>SUMIF('10'!$C$10:$C$29,$C343,'10'!$E$10:$E$29)*'10'!$E$3</f>
        <v>0</v>
      </c>
      <c r="Q343" s="208">
        <f>SUMIF('11'!$C$10:$C$39,$C343,'11'!$E$10:$E$39)*'11'!$E$3</f>
        <v>0</v>
      </c>
      <c r="R343" s="208">
        <f>SUMIF('12'!$C$10:$C$29,$C343,'12'!$E$10:$E$29)*'12'!$E$3</f>
        <v>0</v>
      </c>
      <c r="S343" s="208">
        <f>SUMIF('13'!$C$10:$C$29,$C343,'13'!$E$10:$E$29)*'13'!$E$3</f>
        <v>0</v>
      </c>
      <c r="T343" s="208">
        <f>SUMIF('14'!$C$10:$C$29,$C343,'14'!$E$10:$E$29)*'14'!$E$3</f>
        <v>0</v>
      </c>
      <c r="U343" s="208">
        <f>SUMIF('15'!$C$10:$C$29,$C343,'15'!$E$10:$E$29)*'15'!$E$3</f>
        <v>0</v>
      </c>
      <c r="V343" s="208">
        <f>SUMIF('16'!$C$10:$C$29,$C343,'16'!$E$29:$E343)*'16'!$E$3</f>
        <v>0</v>
      </c>
      <c r="W343" s="208">
        <f>SUMIF('17'!$C$10:$C$29,$C343,'17'!$E$10:$E$29)*'17'!$E$3</f>
        <v>0</v>
      </c>
      <c r="X343" s="208">
        <f>SUMIF('18'!$C$10:$C$29,$C343,'18'!$E$10:$E$29)*'18'!$E$3</f>
        <v>0</v>
      </c>
      <c r="Y343" s="208">
        <f>SUMIF('19'!$C$10:$C$28,$C343,'19'!$E$10:$E$28)*'19'!$E$3</f>
        <v>0</v>
      </c>
      <c r="Z343" s="208">
        <f>SUMIF('20'!$C$10:$C$29,$C343,'20'!$E$10:$E$29)*'20'!$E$3</f>
        <v>0</v>
      </c>
      <c r="AA343" s="208">
        <f>SUMIF('21'!$C$10:$C$29,$C343,'21'!$E$10:$E$29)*'21'!$E$3</f>
        <v>0</v>
      </c>
    </row>
    <row r="344" spans="3:27" ht="15" hidden="1">
      <c r="C344" s="207" t="s">
        <v>852</v>
      </c>
      <c r="D344" s="207" t="s">
        <v>853</v>
      </c>
      <c r="F344" s="336">
        <f t="shared" si="6"/>
        <v>0</v>
      </c>
      <c r="G344" s="208">
        <f>SUMIF('01'!$C$10:$C$29,$C344,'01'!$E$10:$E$29)*'01'!$E$3</f>
        <v>0</v>
      </c>
      <c r="H344" s="208">
        <f>SUMIF('02'!$C$10:$C$28,$C344,'02'!$E$10:$E$28)*'02'!$E$3</f>
        <v>0</v>
      </c>
      <c r="I344" s="208">
        <f>SUMIF('03'!$C$10:$C$29,$C344,'03'!$E$10:$E$29)*'03'!$E$3</f>
        <v>0</v>
      </c>
      <c r="J344" s="208">
        <f>SUMIF('04'!$C$10:$C$26,$C344,'04'!$E$10:$E$26)*'04'!$E$3</f>
        <v>0</v>
      </c>
      <c r="K344" s="208">
        <f>SUMIF('05'!$C$10:$C$29,$C344,'05'!$E$10:$E$29)*'05'!$E$3</f>
        <v>0</v>
      </c>
      <c r="L344" s="208">
        <f>SUMIF('06'!$C$10:$C$29,$C344,'06'!$E$10:$E$29)*'06'!$E$3</f>
        <v>0</v>
      </c>
      <c r="M344" s="208">
        <f>SUMIF('07'!$C$10:$C$26,$C344,'07'!$E$10:$E$26)*'07'!$E$3</f>
        <v>0</v>
      </c>
      <c r="N344" s="208">
        <f>SUMIF('08'!$C$10:$C$29,$C344,'08'!$E$10:$E$29)*'08'!$E$3</f>
        <v>0</v>
      </c>
      <c r="O344" s="208">
        <f>SUMIF('09'!$C$10:$C$29,$C344,'09'!$E$10:$E$29)*'09'!$E$3</f>
        <v>0</v>
      </c>
      <c r="P344" s="208">
        <f>SUMIF('10'!$C$10:$C$29,$C344,'10'!$E$10:$E$29)*'10'!$E$3</f>
        <v>0</v>
      </c>
      <c r="Q344" s="208">
        <f>SUMIF('11'!$C$10:$C$39,$C344,'11'!$E$10:$E$39)*'11'!$E$3</f>
        <v>0</v>
      </c>
      <c r="R344" s="208">
        <f>SUMIF('12'!$C$10:$C$29,$C344,'12'!$E$10:$E$29)*'12'!$E$3</f>
        <v>0</v>
      </c>
      <c r="S344" s="208">
        <f>SUMIF('13'!$C$10:$C$29,$C344,'13'!$E$10:$E$29)*'13'!$E$3</f>
        <v>0</v>
      </c>
      <c r="T344" s="208">
        <f>SUMIF('14'!$C$10:$C$29,$C344,'14'!$E$10:$E$29)*'14'!$E$3</f>
        <v>0</v>
      </c>
      <c r="U344" s="208">
        <f>SUMIF('15'!$C$10:$C$29,$C344,'15'!$E$10:$E$29)*'15'!$E$3</f>
        <v>0</v>
      </c>
      <c r="V344" s="208">
        <f>SUMIF('16'!$C$10:$C$29,$C344,'16'!$E$29:$E344)*'16'!$E$3</f>
        <v>0</v>
      </c>
      <c r="W344" s="208">
        <f>SUMIF('17'!$C$10:$C$29,$C344,'17'!$E$10:$E$29)*'17'!$E$3</f>
        <v>0</v>
      </c>
      <c r="X344" s="208">
        <f>SUMIF('18'!$C$10:$C$29,$C344,'18'!$E$10:$E$29)*'18'!$E$3</f>
        <v>0</v>
      </c>
      <c r="Y344" s="208">
        <f>SUMIF('19'!$C$10:$C$28,$C344,'19'!$E$10:$E$28)*'19'!$E$3</f>
        <v>0</v>
      </c>
      <c r="Z344" s="208">
        <f>SUMIF('20'!$C$10:$C$29,$C344,'20'!$E$10:$E$29)*'20'!$E$3</f>
        <v>0</v>
      </c>
      <c r="AA344" s="208">
        <f>SUMIF('21'!$C$10:$C$29,$C344,'21'!$E$10:$E$29)*'21'!$E$3</f>
        <v>0</v>
      </c>
    </row>
    <row r="345" spans="3:27" ht="15" hidden="1">
      <c r="C345" s="207" t="s">
        <v>854</v>
      </c>
      <c r="D345" s="207" t="s">
        <v>855</v>
      </c>
      <c r="F345" s="336">
        <f t="shared" si="6"/>
        <v>0</v>
      </c>
      <c r="G345" s="208">
        <f>SUMIF('01'!$C$10:$C$29,$C345,'01'!$E$10:$E$29)*'01'!$E$3</f>
        <v>0</v>
      </c>
      <c r="H345" s="208">
        <f>SUMIF('02'!$C$10:$C$28,$C345,'02'!$E$10:$E$28)*'02'!$E$3</f>
        <v>0</v>
      </c>
      <c r="I345" s="208">
        <f>SUMIF('03'!$C$10:$C$29,$C345,'03'!$E$10:$E$29)*'03'!$E$3</f>
        <v>0</v>
      </c>
      <c r="J345" s="208">
        <f>SUMIF('04'!$C$10:$C$26,$C345,'04'!$E$10:$E$26)*'04'!$E$3</f>
        <v>0</v>
      </c>
      <c r="K345" s="208">
        <f>SUMIF('05'!$C$10:$C$29,$C345,'05'!$E$10:$E$29)*'05'!$E$3</f>
        <v>0</v>
      </c>
      <c r="L345" s="208">
        <f>SUMIF('06'!$C$10:$C$29,$C345,'06'!$E$10:$E$29)*'06'!$E$3</f>
        <v>0</v>
      </c>
      <c r="M345" s="208">
        <f>SUMIF('07'!$C$10:$C$26,$C345,'07'!$E$10:$E$26)*'07'!$E$3</f>
        <v>0</v>
      </c>
      <c r="N345" s="208">
        <f>SUMIF('08'!$C$10:$C$29,$C345,'08'!$E$10:$E$29)*'08'!$E$3</f>
        <v>0</v>
      </c>
      <c r="O345" s="208">
        <f>SUMIF('09'!$C$10:$C$29,$C345,'09'!$E$10:$E$29)*'09'!$E$3</f>
        <v>0</v>
      </c>
      <c r="P345" s="208">
        <f>SUMIF('10'!$C$10:$C$29,$C345,'10'!$E$10:$E$29)*'10'!$E$3</f>
        <v>0</v>
      </c>
      <c r="Q345" s="208">
        <f>SUMIF('11'!$C$10:$C$39,$C345,'11'!$E$10:$E$39)*'11'!$E$3</f>
        <v>0</v>
      </c>
      <c r="R345" s="208">
        <f>SUMIF('12'!$C$10:$C$29,$C345,'12'!$E$10:$E$29)*'12'!$E$3</f>
        <v>0</v>
      </c>
      <c r="S345" s="208">
        <f>SUMIF('13'!$C$10:$C$29,$C345,'13'!$E$10:$E$29)*'13'!$E$3</f>
        <v>0</v>
      </c>
      <c r="T345" s="208">
        <f>SUMIF('14'!$C$10:$C$29,$C345,'14'!$E$10:$E$29)*'14'!$E$3</f>
        <v>0</v>
      </c>
      <c r="U345" s="208">
        <f>SUMIF('15'!$C$10:$C$29,$C345,'15'!$E$10:$E$29)*'15'!$E$3</f>
        <v>0</v>
      </c>
      <c r="V345" s="208">
        <f>SUMIF('16'!$C$10:$C$29,$C345,'16'!$E$29:$E345)*'16'!$E$3</f>
        <v>0</v>
      </c>
      <c r="W345" s="208">
        <f>SUMIF('17'!$C$10:$C$29,$C345,'17'!$E$10:$E$29)*'17'!$E$3</f>
        <v>0</v>
      </c>
      <c r="X345" s="208">
        <f>SUMIF('18'!$C$10:$C$29,$C345,'18'!$E$10:$E$29)*'18'!$E$3</f>
        <v>0</v>
      </c>
      <c r="Y345" s="208">
        <f>SUMIF('19'!$C$10:$C$28,$C345,'19'!$E$10:$E$28)*'19'!$E$3</f>
        <v>0</v>
      </c>
      <c r="Z345" s="208">
        <f>SUMIF('20'!$C$10:$C$29,$C345,'20'!$E$10:$E$29)*'20'!$E$3</f>
        <v>0</v>
      </c>
      <c r="AA345" s="208">
        <f>SUMIF('21'!$C$10:$C$29,$C345,'21'!$E$10:$E$29)*'21'!$E$3</f>
        <v>0</v>
      </c>
    </row>
    <row r="346" spans="3:27" ht="15" hidden="1">
      <c r="C346" s="207" t="s">
        <v>856</v>
      </c>
      <c r="D346" s="207" t="s">
        <v>857</v>
      </c>
      <c r="F346" s="336">
        <f t="shared" si="6"/>
        <v>0</v>
      </c>
      <c r="G346" s="208">
        <f>SUMIF('01'!$C$10:$C$29,$C346,'01'!$E$10:$E$29)*'01'!$E$3</f>
        <v>0</v>
      </c>
      <c r="H346" s="208">
        <f>SUMIF('02'!$C$10:$C$28,$C346,'02'!$E$10:$E$28)*'02'!$E$3</f>
        <v>0</v>
      </c>
      <c r="I346" s="208">
        <f>SUMIF('03'!$C$10:$C$29,$C346,'03'!$E$10:$E$29)*'03'!$E$3</f>
        <v>0</v>
      </c>
      <c r="J346" s="208">
        <f>SUMIF('04'!$C$10:$C$26,$C346,'04'!$E$10:$E$26)*'04'!$E$3</f>
        <v>0</v>
      </c>
      <c r="K346" s="208">
        <f>SUMIF('05'!$C$10:$C$29,$C346,'05'!$E$10:$E$29)*'05'!$E$3</f>
        <v>0</v>
      </c>
      <c r="L346" s="208">
        <f>SUMIF('06'!$C$10:$C$29,$C346,'06'!$E$10:$E$29)*'06'!$E$3</f>
        <v>0</v>
      </c>
      <c r="M346" s="208">
        <f>SUMIF('07'!$C$10:$C$26,$C346,'07'!$E$10:$E$26)*'07'!$E$3</f>
        <v>0</v>
      </c>
      <c r="N346" s="208">
        <f>SUMIF('08'!$C$10:$C$29,$C346,'08'!$E$10:$E$29)*'08'!$E$3</f>
        <v>0</v>
      </c>
      <c r="O346" s="208">
        <f>SUMIF('09'!$C$10:$C$29,$C346,'09'!$E$10:$E$29)*'09'!$E$3</f>
        <v>0</v>
      </c>
      <c r="P346" s="208">
        <f>SUMIF('10'!$C$10:$C$29,$C346,'10'!$E$10:$E$29)*'10'!$E$3</f>
        <v>0</v>
      </c>
      <c r="Q346" s="208">
        <f>SUMIF('11'!$C$10:$C$39,$C346,'11'!$E$10:$E$39)*'11'!$E$3</f>
        <v>0</v>
      </c>
      <c r="R346" s="208">
        <f>SUMIF('12'!$C$10:$C$29,$C346,'12'!$E$10:$E$29)*'12'!$E$3</f>
        <v>0</v>
      </c>
      <c r="S346" s="208">
        <f>SUMIF('13'!$C$10:$C$29,$C346,'13'!$E$10:$E$29)*'13'!$E$3</f>
        <v>0</v>
      </c>
      <c r="T346" s="208">
        <f>SUMIF('14'!$C$10:$C$29,$C346,'14'!$E$10:$E$29)*'14'!$E$3</f>
        <v>0</v>
      </c>
      <c r="U346" s="208">
        <f>SUMIF('15'!$C$10:$C$29,$C346,'15'!$E$10:$E$29)*'15'!$E$3</f>
        <v>0</v>
      </c>
      <c r="V346" s="208">
        <f>SUMIF('16'!$C$10:$C$29,$C346,'16'!$E$29:$E346)*'16'!$E$3</f>
        <v>0</v>
      </c>
      <c r="W346" s="208">
        <f>SUMIF('17'!$C$10:$C$29,$C346,'17'!$E$10:$E$29)*'17'!$E$3</f>
        <v>0</v>
      </c>
      <c r="X346" s="208">
        <f>SUMIF('18'!$C$10:$C$29,$C346,'18'!$E$10:$E$29)*'18'!$E$3</f>
        <v>0</v>
      </c>
      <c r="Y346" s="208">
        <f>SUMIF('19'!$C$10:$C$28,$C346,'19'!$E$10:$E$28)*'19'!$E$3</f>
        <v>0</v>
      </c>
      <c r="Z346" s="208">
        <f>SUMIF('20'!$C$10:$C$29,$C346,'20'!$E$10:$E$29)*'20'!$E$3</f>
        <v>0</v>
      </c>
      <c r="AA346" s="208">
        <f>SUMIF('21'!$C$10:$C$29,$C346,'21'!$E$10:$E$29)*'21'!$E$3</f>
        <v>0</v>
      </c>
    </row>
    <row r="347" spans="3:27" ht="15" hidden="1">
      <c r="C347" s="207" t="s">
        <v>858</v>
      </c>
      <c r="D347" s="207" t="s">
        <v>859</v>
      </c>
      <c r="F347" s="336">
        <f t="shared" si="6"/>
        <v>0</v>
      </c>
      <c r="G347" s="208">
        <f>SUMIF('01'!$C$10:$C$29,$C347,'01'!$E$10:$E$29)*'01'!$E$3</f>
        <v>0</v>
      </c>
      <c r="H347" s="208">
        <f>SUMIF('02'!$C$10:$C$28,$C347,'02'!$E$10:$E$28)*'02'!$E$3</f>
        <v>0</v>
      </c>
      <c r="I347" s="208">
        <f>SUMIF('03'!$C$10:$C$29,$C347,'03'!$E$10:$E$29)*'03'!$E$3</f>
        <v>0</v>
      </c>
      <c r="J347" s="208">
        <f>SUMIF('04'!$C$10:$C$26,$C347,'04'!$E$10:$E$26)*'04'!$E$3</f>
        <v>0</v>
      </c>
      <c r="K347" s="208">
        <f>SUMIF('05'!$C$10:$C$29,$C347,'05'!$E$10:$E$29)*'05'!$E$3</f>
        <v>0</v>
      </c>
      <c r="L347" s="208">
        <f>SUMIF('06'!$C$10:$C$29,$C347,'06'!$E$10:$E$29)*'06'!$E$3</f>
        <v>0</v>
      </c>
      <c r="M347" s="208">
        <f>SUMIF('07'!$C$10:$C$26,$C347,'07'!$E$10:$E$26)*'07'!$E$3</f>
        <v>0</v>
      </c>
      <c r="N347" s="208">
        <f>SUMIF('08'!$C$10:$C$29,$C347,'08'!$E$10:$E$29)*'08'!$E$3</f>
        <v>0</v>
      </c>
      <c r="O347" s="208">
        <f>SUMIF('09'!$C$10:$C$29,$C347,'09'!$E$10:$E$29)*'09'!$E$3</f>
        <v>0</v>
      </c>
      <c r="P347" s="208">
        <f>SUMIF('10'!$C$10:$C$29,$C347,'10'!$E$10:$E$29)*'10'!$E$3</f>
        <v>0</v>
      </c>
      <c r="Q347" s="208">
        <f>SUMIF('11'!$C$10:$C$39,$C347,'11'!$E$10:$E$39)*'11'!$E$3</f>
        <v>0</v>
      </c>
      <c r="R347" s="208">
        <f>SUMIF('12'!$C$10:$C$29,$C347,'12'!$E$10:$E$29)*'12'!$E$3</f>
        <v>0</v>
      </c>
      <c r="S347" s="208">
        <f>SUMIF('13'!$C$10:$C$29,$C347,'13'!$E$10:$E$29)*'13'!$E$3</f>
        <v>0</v>
      </c>
      <c r="T347" s="208">
        <f>SUMIF('14'!$C$10:$C$29,$C347,'14'!$E$10:$E$29)*'14'!$E$3</f>
        <v>0</v>
      </c>
      <c r="U347" s="208">
        <f>SUMIF('15'!$C$10:$C$29,$C347,'15'!$E$10:$E$29)*'15'!$E$3</f>
        <v>0</v>
      </c>
      <c r="V347" s="208">
        <f>SUMIF('16'!$C$10:$C$29,$C347,'16'!$E$29:$E347)*'16'!$E$3</f>
        <v>0</v>
      </c>
      <c r="W347" s="208">
        <f>SUMIF('17'!$C$10:$C$29,$C347,'17'!$E$10:$E$29)*'17'!$E$3</f>
        <v>0</v>
      </c>
      <c r="X347" s="208">
        <f>SUMIF('18'!$C$10:$C$29,$C347,'18'!$E$10:$E$29)*'18'!$E$3</f>
        <v>0</v>
      </c>
      <c r="Y347" s="208">
        <f>SUMIF('19'!$C$10:$C$28,$C347,'19'!$E$10:$E$28)*'19'!$E$3</f>
        <v>0</v>
      </c>
      <c r="Z347" s="208">
        <f>SUMIF('20'!$C$10:$C$29,$C347,'20'!$E$10:$E$29)*'20'!$E$3</f>
        <v>0</v>
      </c>
      <c r="AA347" s="208">
        <f>SUMIF('21'!$C$10:$C$29,$C347,'21'!$E$10:$E$29)*'21'!$E$3</f>
        <v>0</v>
      </c>
    </row>
    <row r="348" spans="3:27" ht="15" hidden="1">
      <c r="C348" s="207" t="s">
        <v>860</v>
      </c>
      <c r="D348" s="207" t="s">
        <v>861</v>
      </c>
      <c r="F348" s="336">
        <f t="shared" si="6"/>
        <v>0</v>
      </c>
      <c r="G348" s="208">
        <f>SUMIF('01'!$C$10:$C$29,$C348,'01'!$E$10:$E$29)*'01'!$E$3</f>
        <v>0</v>
      </c>
      <c r="H348" s="208">
        <f>SUMIF('02'!$C$10:$C$28,$C348,'02'!$E$10:$E$28)*'02'!$E$3</f>
        <v>0</v>
      </c>
      <c r="I348" s="208">
        <f>SUMIF('03'!$C$10:$C$29,$C348,'03'!$E$10:$E$29)*'03'!$E$3</f>
        <v>0</v>
      </c>
      <c r="J348" s="208">
        <f>SUMIF('04'!$C$10:$C$26,$C348,'04'!$E$10:$E$26)*'04'!$E$3</f>
        <v>0</v>
      </c>
      <c r="K348" s="208">
        <f>SUMIF('05'!$C$10:$C$29,$C348,'05'!$E$10:$E$29)*'05'!$E$3</f>
        <v>0</v>
      </c>
      <c r="L348" s="208">
        <f>SUMIF('06'!$C$10:$C$29,$C348,'06'!$E$10:$E$29)*'06'!$E$3</f>
        <v>0</v>
      </c>
      <c r="M348" s="208">
        <f>SUMIF('07'!$C$10:$C$26,$C348,'07'!$E$10:$E$26)*'07'!$E$3</f>
        <v>0</v>
      </c>
      <c r="N348" s="208">
        <f>SUMIF('08'!$C$10:$C$29,$C348,'08'!$E$10:$E$29)*'08'!$E$3</f>
        <v>0</v>
      </c>
      <c r="O348" s="208">
        <f>SUMIF('09'!$C$10:$C$29,$C348,'09'!$E$10:$E$29)*'09'!$E$3</f>
        <v>0</v>
      </c>
      <c r="P348" s="208">
        <f>SUMIF('10'!$C$10:$C$29,$C348,'10'!$E$10:$E$29)*'10'!$E$3</f>
        <v>0</v>
      </c>
      <c r="Q348" s="208">
        <f>SUMIF('11'!$C$10:$C$39,$C348,'11'!$E$10:$E$39)*'11'!$E$3</f>
        <v>0</v>
      </c>
      <c r="R348" s="208">
        <f>SUMIF('12'!$C$10:$C$29,$C348,'12'!$E$10:$E$29)*'12'!$E$3</f>
        <v>0</v>
      </c>
      <c r="S348" s="208">
        <f>SUMIF('13'!$C$10:$C$29,$C348,'13'!$E$10:$E$29)*'13'!$E$3</f>
        <v>0</v>
      </c>
      <c r="T348" s="208">
        <f>SUMIF('14'!$C$10:$C$29,$C348,'14'!$E$10:$E$29)*'14'!$E$3</f>
        <v>0</v>
      </c>
      <c r="U348" s="208">
        <f>SUMIF('15'!$C$10:$C$29,$C348,'15'!$E$10:$E$29)*'15'!$E$3</f>
        <v>0</v>
      </c>
      <c r="V348" s="208">
        <f>SUMIF('16'!$C$10:$C$29,$C348,'16'!$E$29:$E348)*'16'!$E$3</f>
        <v>0</v>
      </c>
      <c r="W348" s="208">
        <f>SUMIF('17'!$C$10:$C$29,$C348,'17'!$E$10:$E$29)*'17'!$E$3</f>
        <v>0</v>
      </c>
      <c r="X348" s="208">
        <f>SUMIF('18'!$C$10:$C$29,$C348,'18'!$E$10:$E$29)*'18'!$E$3</f>
        <v>0</v>
      </c>
      <c r="Y348" s="208">
        <f>SUMIF('19'!$C$10:$C$28,$C348,'19'!$E$10:$E$28)*'19'!$E$3</f>
        <v>0</v>
      </c>
      <c r="Z348" s="208">
        <f>SUMIF('20'!$C$10:$C$29,$C348,'20'!$E$10:$E$29)*'20'!$E$3</f>
        <v>0</v>
      </c>
      <c r="AA348" s="208">
        <f>SUMIF('21'!$C$10:$C$29,$C348,'21'!$E$10:$E$29)*'21'!$E$3</f>
        <v>0</v>
      </c>
    </row>
    <row r="349" spans="3:27" ht="15" hidden="1">
      <c r="C349" s="207" t="s">
        <v>862</v>
      </c>
      <c r="D349" s="207" t="s">
        <v>863</v>
      </c>
      <c r="F349" s="336">
        <f t="shared" si="6"/>
        <v>0</v>
      </c>
      <c r="G349" s="208">
        <f>SUMIF('01'!$C$10:$C$29,$C349,'01'!$E$10:$E$29)*'01'!$E$3</f>
        <v>0</v>
      </c>
      <c r="H349" s="208">
        <f>SUMIF('02'!$C$10:$C$28,$C349,'02'!$E$10:$E$28)*'02'!$E$3</f>
        <v>0</v>
      </c>
      <c r="I349" s="208">
        <f>SUMIF('03'!$C$10:$C$29,$C349,'03'!$E$10:$E$29)*'03'!$E$3</f>
        <v>0</v>
      </c>
      <c r="J349" s="208">
        <f>SUMIF('04'!$C$10:$C$26,$C349,'04'!$E$10:$E$26)*'04'!$E$3</f>
        <v>0</v>
      </c>
      <c r="K349" s="208">
        <f>SUMIF('05'!$C$10:$C$29,$C349,'05'!$E$10:$E$29)*'05'!$E$3</f>
        <v>0</v>
      </c>
      <c r="L349" s="208">
        <f>SUMIF('06'!$C$10:$C$29,$C349,'06'!$E$10:$E$29)*'06'!$E$3</f>
        <v>0</v>
      </c>
      <c r="M349" s="208">
        <f>SUMIF('07'!$C$10:$C$26,$C349,'07'!$E$10:$E$26)*'07'!$E$3</f>
        <v>0</v>
      </c>
      <c r="N349" s="208">
        <f>SUMIF('08'!$C$10:$C$29,$C349,'08'!$E$10:$E$29)*'08'!$E$3</f>
        <v>0</v>
      </c>
      <c r="O349" s="208">
        <f>SUMIF('09'!$C$10:$C$29,$C349,'09'!$E$10:$E$29)*'09'!$E$3</f>
        <v>0</v>
      </c>
      <c r="P349" s="208">
        <f>SUMIF('10'!$C$10:$C$29,$C349,'10'!$E$10:$E$29)*'10'!$E$3</f>
        <v>0</v>
      </c>
      <c r="Q349" s="208">
        <f>SUMIF('11'!$C$10:$C$39,$C349,'11'!$E$10:$E$39)*'11'!$E$3</f>
        <v>0</v>
      </c>
      <c r="R349" s="208">
        <f>SUMIF('12'!$C$10:$C$29,$C349,'12'!$E$10:$E$29)*'12'!$E$3</f>
        <v>0</v>
      </c>
      <c r="S349" s="208">
        <f>SUMIF('13'!$C$10:$C$29,$C349,'13'!$E$10:$E$29)*'13'!$E$3</f>
        <v>0</v>
      </c>
      <c r="T349" s="208">
        <f>SUMIF('14'!$C$10:$C$29,$C349,'14'!$E$10:$E$29)*'14'!$E$3</f>
        <v>0</v>
      </c>
      <c r="U349" s="208">
        <f>SUMIF('15'!$C$10:$C$29,$C349,'15'!$E$10:$E$29)*'15'!$E$3</f>
        <v>0</v>
      </c>
      <c r="V349" s="208">
        <f>SUMIF('16'!$C$10:$C$29,$C349,'16'!$E$29:$E349)*'16'!$E$3</f>
        <v>0</v>
      </c>
      <c r="W349" s="208">
        <f>SUMIF('17'!$C$10:$C$29,$C349,'17'!$E$10:$E$29)*'17'!$E$3</f>
        <v>0</v>
      </c>
      <c r="X349" s="208">
        <f>SUMIF('18'!$C$10:$C$29,$C349,'18'!$E$10:$E$29)*'18'!$E$3</f>
        <v>0</v>
      </c>
      <c r="Y349" s="208">
        <f>SUMIF('19'!$C$10:$C$28,$C349,'19'!$E$10:$E$28)*'19'!$E$3</f>
        <v>0</v>
      </c>
      <c r="Z349" s="208">
        <f>SUMIF('20'!$C$10:$C$29,$C349,'20'!$E$10:$E$29)*'20'!$E$3</f>
        <v>0</v>
      </c>
      <c r="AA349" s="208">
        <f>SUMIF('21'!$C$10:$C$29,$C349,'21'!$E$10:$E$29)*'21'!$E$3</f>
        <v>0</v>
      </c>
    </row>
    <row r="350" spans="3:27" ht="15" hidden="1">
      <c r="C350" s="207" t="s">
        <v>864</v>
      </c>
      <c r="D350" s="207" t="s">
        <v>865</v>
      </c>
      <c r="F350" s="336">
        <f t="shared" si="6"/>
        <v>0</v>
      </c>
      <c r="G350" s="208">
        <f>SUMIF('01'!$C$10:$C$29,$C350,'01'!$E$10:$E$29)*'01'!$E$3</f>
        <v>0</v>
      </c>
      <c r="H350" s="208">
        <f>SUMIF('02'!$C$10:$C$28,$C350,'02'!$E$10:$E$28)*'02'!$E$3</f>
        <v>0</v>
      </c>
      <c r="I350" s="208">
        <f>SUMIF('03'!$C$10:$C$29,$C350,'03'!$E$10:$E$29)*'03'!$E$3</f>
        <v>0</v>
      </c>
      <c r="J350" s="208">
        <f>SUMIF('04'!$C$10:$C$26,$C350,'04'!$E$10:$E$26)*'04'!$E$3</f>
        <v>0</v>
      </c>
      <c r="K350" s="208">
        <f>SUMIF('05'!$C$10:$C$29,$C350,'05'!$E$10:$E$29)*'05'!$E$3</f>
        <v>0</v>
      </c>
      <c r="L350" s="208">
        <f>SUMIF('06'!$C$10:$C$29,$C350,'06'!$E$10:$E$29)*'06'!$E$3</f>
        <v>0</v>
      </c>
      <c r="M350" s="208">
        <f>SUMIF('07'!$C$10:$C$26,$C350,'07'!$E$10:$E$26)*'07'!$E$3</f>
        <v>0</v>
      </c>
      <c r="N350" s="208">
        <f>SUMIF('08'!$C$10:$C$29,$C350,'08'!$E$10:$E$29)*'08'!$E$3</f>
        <v>0</v>
      </c>
      <c r="O350" s="208">
        <f>SUMIF('09'!$C$10:$C$29,$C350,'09'!$E$10:$E$29)*'09'!$E$3</f>
        <v>0</v>
      </c>
      <c r="P350" s="208">
        <f>SUMIF('10'!$C$10:$C$29,$C350,'10'!$E$10:$E$29)*'10'!$E$3</f>
        <v>0</v>
      </c>
      <c r="Q350" s="208">
        <f>SUMIF('11'!$C$10:$C$39,$C350,'11'!$E$10:$E$39)*'11'!$E$3</f>
        <v>0</v>
      </c>
      <c r="R350" s="208">
        <f>SUMIF('12'!$C$10:$C$29,$C350,'12'!$E$10:$E$29)*'12'!$E$3</f>
        <v>0</v>
      </c>
      <c r="S350" s="208">
        <f>SUMIF('13'!$C$10:$C$29,$C350,'13'!$E$10:$E$29)*'13'!$E$3</f>
        <v>0</v>
      </c>
      <c r="T350" s="208">
        <f>SUMIF('14'!$C$10:$C$29,$C350,'14'!$E$10:$E$29)*'14'!$E$3</f>
        <v>0</v>
      </c>
      <c r="U350" s="208">
        <f>SUMIF('15'!$C$10:$C$29,$C350,'15'!$E$10:$E$29)*'15'!$E$3</f>
        <v>0</v>
      </c>
      <c r="V350" s="208">
        <f>SUMIF('16'!$C$10:$C$29,$C350,'16'!$E$29:$E350)*'16'!$E$3</f>
        <v>0</v>
      </c>
      <c r="W350" s="208">
        <f>SUMIF('17'!$C$10:$C$29,$C350,'17'!$E$10:$E$29)*'17'!$E$3</f>
        <v>0</v>
      </c>
      <c r="X350" s="208">
        <f>SUMIF('18'!$C$10:$C$29,$C350,'18'!$E$10:$E$29)*'18'!$E$3</f>
        <v>0</v>
      </c>
      <c r="Y350" s="208">
        <f>SUMIF('19'!$C$10:$C$28,$C350,'19'!$E$10:$E$28)*'19'!$E$3</f>
        <v>0</v>
      </c>
      <c r="Z350" s="208">
        <f>SUMIF('20'!$C$10:$C$29,$C350,'20'!$E$10:$E$29)*'20'!$E$3</f>
        <v>0</v>
      </c>
      <c r="AA350" s="208">
        <f>SUMIF('21'!$C$10:$C$29,$C350,'21'!$E$10:$E$29)*'21'!$E$3</f>
        <v>0</v>
      </c>
    </row>
    <row r="351" spans="3:27" ht="15" hidden="1">
      <c r="C351" s="207" t="s">
        <v>866</v>
      </c>
      <c r="D351" s="207" t="s">
        <v>867</v>
      </c>
      <c r="F351" s="336">
        <f t="shared" si="6"/>
        <v>0</v>
      </c>
      <c r="G351" s="208">
        <f>SUMIF('01'!$C$10:$C$29,$C351,'01'!$E$10:$E$29)*'01'!$E$3</f>
        <v>0</v>
      </c>
      <c r="H351" s="208">
        <f>SUMIF('02'!$C$10:$C$28,$C351,'02'!$E$10:$E$28)*'02'!$E$3</f>
        <v>0</v>
      </c>
      <c r="I351" s="208">
        <f>SUMIF('03'!$C$10:$C$29,$C351,'03'!$E$10:$E$29)*'03'!$E$3</f>
        <v>0</v>
      </c>
      <c r="J351" s="208">
        <f>SUMIF('04'!$C$10:$C$26,$C351,'04'!$E$10:$E$26)*'04'!$E$3</f>
        <v>0</v>
      </c>
      <c r="K351" s="208">
        <f>SUMIF('05'!$C$10:$C$29,$C351,'05'!$E$10:$E$29)*'05'!$E$3</f>
        <v>0</v>
      </c>
      <c r="L351" s="208">
        <f>SUMIF('06'!$C$10:$C$29,$C351,'06'!$E$10:$E$29)*'06'!$E$3</f>
        <v>0</v>
      </c>
      <c r="M351" s="208">
        <f>SUMIF('07'!$C$10:$C$26,$C351,'07'!$E$10:$E$26)*'07'!$E$3</f>
        <v>0</v>
      </c>
      <c r="N351" s="208">
        <f>SUMIF('08'!$C$10:$C$29,$C351,'08'!$E$10:$E$29)*'08'!$E$3</f>
        <v>0</v>
      </c>
      <c r="O351" s="208">
        <f>SUMIF('09'!$C$10:$C$29,$C351,'09'!$E$10:$E$29)*'09'!$E$3</f>
        <v>0</v>
      </c>
      <c r="P351" s="208">
        <f>SUMIF('10'!$C$10:$C$29,$C351,'10'!$E$10:$E$29)*'10'!$E$3</f>
        <v>0</v>
      </c>
      <c r="Q351" s="208">
        <f>SUMIF('11'!$C$10:$C$39,$C351,'11'!$E$10:$E$39)*'11'!$E$3</f>
        <v>0</v>
      </c>
      <c r="R351" s="208">
        <f>SUMIF('12'!$C$10:$C$29,$C351,'12'!$E$10:$E$29)*'12'!$E$3</f>
        <v>0</v>
      </c>
      <c r="S351" s="208">
        <f>SUMIF('13'!$C$10:$C$29,$C351,'13'!$E$10:$E$29)*'13'!$E$3</f>
        <v>0</v>
      </c>
      <c r="T351" s="208">
        <f>SUMIF('14'!$C$10:$C$29,$C351,'14'!$E$10:$E$29)*'14'!$E$3</f>
        <v>0</v>
      </c>
      <c r="U351" s="208">
        <f>SUMIF('15'!$C$10:$C$29,$C351,'15'!$E$10:$E$29)*'15'!$E$3</f>
        <v>0</v>
      </c>
      <c r="V351" s="208">
        <f>SUMIF('16'!$C$10:$C$29,$C351,'16'!$E$29:$E351)*'16'!$E$3</f>
        <v>0</v>
      </c>
      <c r="W351" s="208">
        <f>SUMIF('17'!$C$10:$C$29,$C351,'17'!$E$10:$E$29)*'17'!$E$3</f>
        <v>0</v>
      </c>
      <c r="X351" s="208">
        <f>SUMIF('18'!$C$10:$C$29,$C351,'18'!$E$10:$E$29)*'18'!$E$3</f>
        <v>0</v>
      </c>
      <c r="Y351" s="208">
        <f>SUMIF('19'!$C$10:$C$28,$C351,'19'!$E$10:$E$28)*'19'!$E$3</f>
        <v>0</v>
      </c>
      <c r="Z351" s="208">
        <f>SUMIF('20'!$C$10:$C$29,$C351,'20'!$E$10:$E$29)*'20'!$E$3</f>
        <v>0</v>
      </c>
      <c r="AA351" s="208">
        <f>SUMIF('21'!$C$10:$C$29,$C351,'21'!$E$10:$E$29)*'21'!$E$3</f>
        <v>0</v>
      </c>
    </row>
    <row r="352" spans="3:27" ht="15" hidden="1">
      <c r="C352" s="207" t="s">
        <v>868</v>
      </c>
      <c r="D352" s="207" t="s">
        <v>869</v>
      </c>
      <c r="F352" s="336">
        <f t="shared" si="6"/>
        <v>0</v>
      </c>
      <c r="G352" s="208">
        <f>SUMIF('01'!$C$10:$C$29,$C352,'01'!$E$10:$E$29)*'01'!$E$3</f>
        <v>0</v>
      </c>
      <c r="H352" s="208">
        <f>SUMIF('02'!$C$10:$C$28,$C352,'02'!$E$10:$E$28)*'02'!$E$3</f>
        <v>0</v>
      </c>
      <c r="I352" s="208">
        <f>SUMIF('03'!$C$10:$C$29,$C352,'03'!$E$10:$E$29)*'03'!$E$3</f>
        <v>0</v>
      </c>
      <c r="J352" s="208">
        <f>SUMIF('04'!$C$10:$C$26,$C352,'04'!$E$10:$E$26)*'04'!$E$3</f>
        <v>0</v>
      </c>
      <c r="K352" s="208">
        <f>SUMIF('05'!$C$10:$C$29,$C352,'05'!$E$10:$E$29)*'05'!$E$3</f>
        <v>0</v>
      </c>
      <c r="L352" s="208">
        <f>SUMIF('06'!$C$10:$C$29,$C352,'06'!$E$10:$E$29)*'06'!$E$3</f>
        <v>0</v>
      </c>
      <c r="M352" s="208">
        <f>SUMIF('07'!$C$10:$C$26,$C352,'07'!$E$10:$E$26)*'07'!$E$3</f>
        <v>0</v>
      </c>
      <c r="N352" s="208">
        <f>SUMIF('08'!$C$10:$C$29,$C352,'08'!$E$10:$E$29)*'08'!$E$3</f>
        <v>0</v>
      </c>
      <c r="O352" s="208">
        <f>SUMIF('09'!$C$10:$C$29,$C352,'09'!$E$10:$E$29)*'09'!$E$3</f>
        <v>0</v>
      </c>
      <c r="P352" s="208">
        <f>SUMIF('10'!$C$10:$C$29,$C352,'10'!$E$10:$E$29)*'10'!$E$3</f>
        <v>0</v>
      </c>
      <c r="Q352" s="208">
        <f>SUMIF('11'!$C$10:$C$39,$C352,'11'!$E$10:$E$39)*'11'!$E$3</f>
        <v>0</v>
      </c>
      <c r="R352" s="208">
        <f>SUMIF('12'!$C$10:$C$29,$C352,'12'!$E$10:$E$29)*'12'!$E$3</f>
        <v>0</v>
      </c>
      <c r="S352" s="208">
        <f>SUMIF('13'!$C$10:$C$29,$C352,'13'!$E$10:$E$29)*'13'!$E$3</f>
        <v>0</v>
      </c>
      <c r="T352" s="208">
        <f>SUMIF('14'!$C$10:$C$29,$C352,'14'!$E$10:$E$29)*'14'!$E$3</f>
        <v>0</v>
      </c>
      <c r="U352" s="208">
        <f>SUMIF('15'!$C$10:$C$29,$C352,'15'!$E$10:$E$29)*'15'!$E$3</f>
        <v>0</v>
      </c>
      <c r="V352" s="208">
        <f>SUMIF('16'!$C$10:$C$29,$C352,'16'!$E$29:$E352)*'16'!$E$3</f>
        <v>0</v>
      </c>
      <c r="W352" s="208">
        <f>SUMIF('17'!$C$10:$C$29,$C352,'17'!$E$10:$E$29)*'17'!$E$3</f>
        <v>0</v>
      </c>
      <c r="X352" s="208">
        <f>SUMIF('18'!$C$10:$C$29,$C352,'18'!$E$10:$E$29)*'18'!$E$3</f>
        <v>0</v>
      </c>
      <c r="Y352" s="208">
        <f>SUMIF('19'!$C$10:$C$28,$C352,'19'!$E$10:$E$28)*'19'!$E$3</f>
        <v>0</v>
      </c>
      <c r="Z352" s="208">
        <f>SUMIF('20'!$C$10:$C$29,$C352,'20'!$E$10:$E$29)*'20'!$E$3</f>
        <v>0</v>
      </c>
      <c r="AA352" s="208">
        <f>SUMIF('21'!$C$10:$C$29,$C352,'21'!$E$10:$E$29)*'21'!$E$3</f>
        <v>0</v>
      </c>
    </row>
    <row r="353" spans="3:27" ht="15" hidden="1">
      <c r="C353" s="207" t="s">
        <v>870</v>
      </c>
      <c r="D353" s="207" t="s">
        <v>871</v>
      </c>
      <c r="F353" s="336">
        <f t="shared" si="6"/>
        <v>0</v>
      </c>
      <c r="G353" s="208">
        <f>SUMIF('01'!$C$10:$C$29,$C353,'01'!$E$10:$E$29)*'01'!$E$3</f>
        <v>0</v>
      </c>
      <c r="H353" s="208">
        <f>SUMIF('02'!$C$10:$C$28,$C353,'02'!$E$10:$E$28)*'02'!$E$3</f>
        <v>0</v>
      </c>
      <c r="I353" s="208">
        <f>SUMIF('03'!$C$10:$C$29,$C353,'03'!$E$10:$E$29)*'03'!$E$3</f>
        <v>0</v>
      </c>
      <c r="J353" s="208">
        <f>SUMIF('04'!$C$10:$C$26,$C353,'04'!$E$10:$E$26)*'04'!$E$3</f>
        <v>0</v>
      </c>
      <c r="K353" s="208">
        <f>SUMIF('05'!$C$10:$C$29,$C353,'05'!$E$10:$E$29)*'05'!$E$3</f>
        <v>0</v>
      </c>
      <c r="L353" s="208">
        <f>SUMIF('06'!$C$10:$C$29,$C353,'06'!$E$10:$E$29)*'06'!$E$3</f>
        <v>0</v>
      </c>
      <c r="M353" s="208">
        <f>SUMIF('07'!$C$10:$C$26,$C353,'07'!$E$10:$E$26)*'07'!$E$3</f>
        <v>0</v>
      </c>
      <c r="N353" s="208">
        <f>SUMIF('08'!$C$10:$C$29,$C353,'08'!$E$10:$E$29)*'08'!$E$3</f>
        <v>0</v>
      </c>
      <c r="O353" s="208">
        <f>SUMIF('09'!$C$10:$C$29,$C353,'09'!$E$10:$E$29)*'09'!$E$3</f>
        <v>0</v>
      </c>
      <c r="P353" s="208">
        <f>SUMIF('10'!$C$10:$C$29,$C353,'10'!$E$10:$E$29)*'10'!$E$3</f>
        <v>0</v>
      </c>
      <c r="Q353" s="208">
        <f>SUMIF('11'!$C$10:$C$39,$C353,'11'!$E$10:$E$39)*'11'!$E$3</f>
        <v>0</v>
      </c>
      <c r="R353" s="208">
        <f>SUMIF('12'!$C$10:$C$29,$C353,'12'!$E$10:$E$29)*'12'!$E$3</f>
        <v>0</v>
      </c>
      <c r="S353" s="208">
        <f>SUMIF('13'!$C$10:$C$29,$C353,'13'!$E$10:$E$29)*'13'!$E$3</f>
        <v>0</v>
      </c>
      <c r="T353" s="208">
        <f>SUMIF('14'!$C$10:$C$29,$C353,'14'!$E$10:$E$29)*'14'!$E$3</f>
        <v>0</v>
      </c>
      <c r="U353" s="208">
        <f>SUMIF('15'!$C$10:$C$29,$C353,'15'!$E$10:$E$29)*'15'!$E$3</f>
        <v>0</v>
      </c>
      <c r="V353" s="208">
        <f>SUMIF('16'!$C$10:$C$29,$C353,'16'!$E$29:$E353)*'16'!$E$3</f>
        <v>0</v>
      </c>
      <c r="W353" s="208">
        <f>SUMIF('17'!$C$10:$C$29,$C353,'17'!$E$10:$E$29)*'17'!$E$3</f>
        <v>0</v>
      </c>
      <c r="X353" s="208">
        <f>SUMIF('18'!$C$10:$C$29,$C353,'18'!$E$10:$E$29)*'18'!$E$3</f>
        <v>0</v>
      </c>
      <c r="Y353" s="208">
        <f>SUMIF('19'!$C$10:$C$28,$C353,'19'!$E$10:$E$28)*'19'!$E$3</f>
        <v>0</v>
      </c>
      <c r="Z353" s="208">
        <f>SUMIF('20'!$C$10:$C$29,$C353,'20'!$E$10:$E$29)*'20'!$E$3</f>
        <v>0</v>
      </c>
      <c r="AA353" s="208">
        <f>SUMIF('21'!$C$10:$C$29,$C353,'21'!$E$10:$E$29)*'21'!$E$3</f>
        <v>0</v>
      </c>
    </row>
    <row r="354" spans="3:27" ht="15" hidden="1">
      <c r="C354" s="207" t="s">
        <v>872</v>
      </c>
      <c r="D354" s="207" t="s">
        <v>873</v>
      </c>
      <c r="F354" s="336">
        <f t="shared" si="6"/>
        <v>0</v>
      </c>
      <c r="G354" s="208">
        <f>SUMIF('01'!$C$10:$C$29,$C354,'01'!$E$10:$E$29)*'01'!$E$3</f>
        <v>0</v>
      </c>
      <c r="H354" s="208">
        <f>SUMIF('02'!$C$10:$C$28,$C354,'02'!$E$10:$E$28)*'02'!$E$3</f>
        <v>0</v>
      </c>
      <c r="I354" s="208">
        <f>SUMIF('03'!$C$10:$C$29,$C354,'03'!$E$10:$E$29)*'03'!$E$3</f>
        <v>0</v>
      </c>
      <c r="J354" s="208">
        <f>SUMIF('04'!$C$10:$C$26,$C354,'04'!$E$10:$E$26)*'04'!$E$3</f>
        <v>0</v>
      </c>
      <c r="K354" s="208">
        <f>SUMIF('05'!$C$10:$C$29,$C354,'05'!$E$10:$E$29)*'05'!$E$3</f>
        <v>0</v>
      </c>
      <c r="L354" s="208">
        <f>SUMIF('06'!$C$10:$C$29,$C354,'06'!$E$10:$E$29)*'06'!$E$3</f>
        <v>0</v>
      </c>
      <c r="M354" s="208">
        <f>SUMIF('07'!$C$10:$C$26,$C354,'07'!$E$10:$E$26)*'07'!$E$3</f>
        <v>0</v>
      </c>
      <c r="N354" s="208">
        <f>SUMIF('08'!$C$10:$C$29,$C354,'08'!$E$10:$E$29)*'08'!$E$3</f>
        <v>0</v>
      </c>
      <c r="O354" s="208">
        <f>SUMIF('09'!$C$10:$C$29,$C354,'09'!$E$10:$E$29)*'09'!$E$3</f>
        <v>0</v>
      </c>
      <c r="P354" s="208">
        <f>SUMIF('10'!$C$10:$C$29,$C354,'10'!$E$10:$E$29)*'10'!$E$3</f>
        <v>0</v>
      </c>
      <c r="Q354" s="208">
        <f>SUMIF('11'!$C$10:$C$39,$C354,'11'!$E$10:$E$39)*'11'!$E$3</f>
        <v>0</v>
      </c>
      <c r="R354" s="208">
        <f>SUMIF('12'!$C$10:$C$29,$C354,'12'!$E$10:$E$29)*'12'!$E$3</f>
        <v>0</v>
      </c>
      <c r="S354" s="208">
        <f>SUMIF('13'!$C$10:$C$29,$C354,'13'!$E$10:$E$29)*'13'!$E$3</f>
        <v>0</v>
      </c>
      <c r="T354" s="208">
        <f>SUMIF('14'!$C$10:$C$29,$C354,'14'!$E$10:$E$29)*'14'!$E$3</f>
        <v>0</v>
      </c>
      <c r="U354" s="208">
        <f>SUMIF('15'!$C$10:$C$29,$C354,'15'!$E$10:$E$29)*'15'!$E$3</f>
        <v>0</v>
      </c>
      <c r="V354" s="208">
        <f>SUMIF('16'!$C$10:$C$29,$C354,'16'!$E$29:$E354)*'16'!$E$3</f>
        <v>0</v>
      </c>
      <c r="W354" s="208">
        <f>SUMIF('17'!$C$10:$C$29,$C354,'17'!$E$10:$E$29)*'17'!$E$3</f>
        <v>0</v>
      </c>
      <c r="X354" s="208">
        <f>SUMIF('18'!$C$10:$C$29,$C354,'18'!$E$10:$E$29)*'18'!$E$3</f>
        <v>0</v>
      </c>
      <c r="Y354" s="208">
        <f>SUMIF('19'!$C$10:$C$28,$C354,'19'!$E$10:$E$28)*'19'!$E$3</f>
        <v>0</v>
      </c>
      <c r="Z354" s="208">
        <f>SUMIF('20'!$C$10:$C$29,$C354,'20'!$E$10:$E$29)*'20'!$E$3</f>
        <v>0</v>
      </c>
      <c r="AA354" s="208">
        <f>SUMIF('21'!$C$10:$C$29,$C354,'21'!$E$10:$E$29)*'21'!$E$3</f>
        <v>0</v>
      </c>
    </row>
    <row r="355" spans="3:27" ht="15" hidden="1">
      <c r="C355" s="207" t="s">
        <v>874</v>
      </c>
      <c r="D355" s="207" t="s">
        <v>875</v>
      </c>
      <c r="F355" s="336">
        <f t="shared" si="6"/>
        <v>0</v>
      </c>
      <c r="G355" s="208">
        <f>SUMIF('01'!$C$10:$C$29,$C355,'01'!$E$10:$E$29)*'01'!$E$3</f>
        <v>0</v>
      </c>
      <c r="H355" s="208">
        <f>SUMIF('02'!$C$10:$C$28,$C355,'02'!$E$10:$E$28)*'02'!$E$3</f>
        <v>0</v>
      </c>
      <c r="I355" s="208">
        <f>SUMIF('03'!$C$10:$C$29,$C355,'03'!$E$10:$E$29)*'03'!$E$3</f>
        <v>0</v>
      </c>
      <c r="J355" s="208">
        <f>SUMIF('04'!$C$10:$C$26,$C355,'04'!$E$10:$E$26)*'04'!$E$3</f>
        <v>0</v>
      </c>
      <c r="K355" s="208">
        <f>SUMIF('05'!$C$10:$C$29,$C355,'05'!$E$10:$E$29)*'05'!$E$3</f>
        <v>0</v>
      </c>
      <c r="L355" s="208">
        <f>SUMIF('06'!$C$10:$C$29,$C355,'06'!$E$10:$E$29)*'06'!$E$3</f>
        <v>0</v>
      </c>
      <c r="M355" s="208">
        <f>SUMIF('07'!$C$10:$C$26,$C355,'07'!$E$10:$E$26)*'07'!$E$3</f>
        <v>0</v>
      </c>
      <c r="N355" s="208">
        <f>SUMIF('08'!$C$10:$C$29,$C355,'08'!$E$10:$E$29)*'08'!$E$3</f>
        <v>0</v>
      </c>
      <c r="O355" s="208">
        <f>SUMIF('09'!$C$10:$C$29,$C355,'09'!$E$10:$E$29)*'09'!$E$3</f>
        <v>0</v>
      </c>
      <c r="P355" s="208">
        <f>SUMIF('10'!$C$10:$C$29,$C355,'10'!$E$10:$E$29)*'10'!$E$3</f>
        <v>0</v>
      </c>
      <c r="Q355" s="208">
        <f>SUMIF('11'!$C$10:$C$39,$C355,'11'!$E$10:$E$39)*'11'!$E$3</f>
        <v>0</v>
      </c>
      <c r="R355" s="208">
        <f>SUMIF('12'!$C$10:$C$29,$C355,'12'!$E$10:$E$29)*'12'!$E$3</f>
        <v>0</v>
      </c>
      <c r="S355" s="208">
        <f>SUMIF('13'!$C$10:$C$29,$C355,'13'!$E$10:$E$29)*'13'!$E$3</f>
        <v>0</v>
      </c>
      <c r="T355" s="208">
        <f>SUMIF('14'!$C$10:$C$29,$C355,'14'!$E$10:$E$29)*'14'!$E$3</f>
        <v>0</v>
      </c>
      <c r="U355" s="208">
        <f>SUMIF('15'!$C$10:$C$29,$C355,'15'!$E$10:$E$29)*'15'!$E$3</f>
        <v>0</v>
      </c>
      <c r="V355" s="208">
        <f>SUMIF('16'!$C$10:$C$29,$C355,'16'!$E$29:$E355)*'16'!$E$3</f>
        <v>0</v>
      </c>
      <c r="W355" s="208">
        <f>SUMIF('17'!$C$10:$C$29,$C355,'17'!$E$10:$E$29)*'17'!$E$3</f>
        <v>0</v>
      </c>
      <c r="X355" s="208">
        <f>SUMIF('18'!$C$10:$C$29,$C355,'18'!$E$10:$E$29)*'18'!$E$3</f>
        <v>0</v>
      </c>
      <c r="Y355" s="208">
        <f>SUMIF('19'!$C$10:$C$28,$C355,'19'!$E$10:$E$28)*'19'!$E$3</f>
        <v>0</v>
      </c>
      <c r="Z355" s="208">
        <f>SUMIF('20'!$C$10:$C$29,$C355,'20'!$E$10:$E$29)*'20'!$E$3</f>
        <v>0</v>
      </c>
      <c r="AA355" s="208">
        <f>SUMIF('21'!$C$10:$C$29,$C355,'21'!$E$10:$E$29)*'21'!$E$3</f>
        <v>0</v>
      </c>
    </row>
    <row r="356" spans="3:27" ht="15" hidden="1">
      <c r="C356" s="207" t="s">
        <v>876</v>
      </c>
      <c r="D356" s="207" t="s">
        <v>877</v>
      </c>
      <c r="F356" s="336">
        <f t="shared" si="6"/>
        <v>0</v>
      </c>
      <c r="G356" s="208">
        <f>SUMIF('01'!$C$10:$C$29,$C356,'01'!$E$10:$E$29)*'01'!$E$3</f>
        <v>0</v>
      </c>
      <c r="H356" s="208">
        <f>SUMIF('02'!$C$10:$C$28,$C356,'02'!$E$10:$E$28)*'02'!$E$3</f>
        <v>0</v>
      </c>
      <c r="I356" s="208">
        <f>SUMIF('03'!$C$10:$C$29,$C356,'03'!$E$10:$E$29)*'03'!$E$3</f>
        <v>0</v>
      </c>
      <c r="J356" s="208">
        <f>SUMIF('04'!$C$10:$C$26,$C356,'04'!$E$10:$E$26)*'04'!$E$3</f>
        <v>0</v>
      </c>
      <c r="K356" s="208">
        <f>SUMIF('05'!$C$10:$C$29,$C356,'05'!$E$10:$E$29)*'05'!$E$3</f>
        <v>0</v>
      </c>
      <c r="L356" s="208">
        <f>SUMIF('06'!$C$10:$C$29,$C356,'06'!$E$10:$E$29)*'06'!$E$3</f>
        <v>0</v>
      </c>
      <c r="M356" s="208">
        <f>SUMIF('07'!$C$10:$C$26,$C356,'07'!$E$10:$E$26)*'07'!$E$3</f>
        <v>0</v>
      </c>
      <c r="N356" s="208">
        <f>SUMIF('08'!$C$10:$C$29,$C356,'08'!$E$10:$E$29)*'08'!$E$3</f>
        <v>0</v>
      </c>
      <c r="O356" s="208">
        <f>SUMIF('09'!$C$10:$C$29,$C356,'09'!$E$10:$E$29)*'09'!$E$3</f>
        <v>0</v>
      </c>
      <c r="P356" s="208">
        <f>SUMIF('10'!$C$10:$C$29,$C356,'10'!$E$10:$E$29)*'10'!$E$3</f>
        <v>0</v>
      </c>
      <c r="Q356" s="208">
        <f>SUMIF('11'!$C$10:$C$39,$C356,'11'!$E$10:$E$39)*'11'!$E$3</f>
        <v>0</v>
      </c>
      <c r="R356" s="208">
        <f>SUMIF('12'!$C$10:$C$29,$C356,'12'!$E$10:$E$29)*'12'!$E$3</f>
        <v>0</v>
      </c>
      <c r="S356" s="208">
        <f>SUMIF('13'!$C$10:$C$29,$C356,'13'!$E$10:$E$29)*'13'!$E$3</f>
        <v>0</v>
      </c>
      <c r="T356" s="208">
        <f>SUMIF('14'!$C$10:$C$29,$C356,'14'!$E$10:$E$29)*'14'!$E$3</f>
        <v>0</v>
      </c>
      <c r="U356" s="208">
        <f>SUMIF('15'!$C$10:$C$29,$C356,'15'!$E$10:$E$29)*'15'!$E$3</f>
        <v>0</v>
      </c>
      <c r="V356" s="208">
        <f>SUMIF('16'!$C$10:$C$29,$C356,'16'!$E$29:$E356)*'16'!$E$3</f>
        <v>0</v>
      </c>
      <c r="W356" s="208">
        <f>SUMIF('17'!$C$10:$C$29,$C356,'17'!$E$10:$E$29)*'17'!$E$3</f>
        <v>0</v>
      </c>
      <c r="X356" s="208">
        <f>SUMIF('18'!$C$10:$C$29,$C356,'18'!$E$10:$E$29)*'18'!$E$3</f>
        <v>0</v>
      </c>
      <c r="Y356" s="208">
        <f>SUMIF('19'!$C$10:$C$28,$C356,'19'!$E$10:$E$28)*'19'!$E$3</f>
        <v>0</v>
      </c>
      <c r="Z356" s="208">
        <f>SUMIF('20'!$C$10:$C$29,$C356,'20'!$E$10:$E$29)*'20'!$E$3</f>
        <v>0</v>
      </c>
      <c r="AA356" s="208">
        <f>SUMIF('21'!$C$10:$C$29,$C356,'21'!$E$10:$E$29)*'21'!$E$3</f>
        <v>0</v>
      </c>
    </row>
    <row r="357" spans="3:27" ht="15" hidden="1">
      <c r="C357" s="207" t="s">
        <v>878</v>
      </c>
      <c r="D357" s="207" t="s">
        <v>879</v>
      </c>
      <c r="F357" s="336">
        <f t="shared" si="6"/>
        <v>0</v>
      </c>
      <c r="G357" s="208">
        <f>SUMIF('01'!$C$10:$C$29,$C357,'01'!$E$10:$E$29)*'01'!$E$3</f>
        <v>0</v>
      </c>
      <c r="H357" s="208">
        <f>SUMIF('02'!$C$10:$C$28,$C357,'02'!$E$10:$E$28)*'02'!$E$3</f>
        <v>0</v>
      </c>
      <c r="I357" s="208">
        <f>SUMIF('03'!$C$10:$C$29,$C357,'03'!$E$10:$E$29)*'03'!$E$3</f>
        <v>0</v>
      </c>
      <c r="J357" s="208">
        <f>SUMIF('04'!$C$10:$C$26,$C357,'04'!$E$10:$E$26)*'04'!$E$3</f>
        <v>0</v>
      </c>
      <c r="K357" s="208">
        <f>SUMIF('05'!$C$10:$C$29,$C357,'05'!$E$10:$E$29)*'05'!$E$3</f>
        <v>0</v>
      </c>
      <c r="L357" s="208">
        <f>SUMIF('06'!$C$10:$C$29,$C357,'06'!$E$10:$E$29)*'06'!$E$3</f>
        <v>0</v>
      </c>
      <c r="M357" s="208">
        <f>SUMIF('07'!$C$10:$C$26,$C357,'07'!$E$10:$E$26)*'07'!$E$3</f>
        <v>0</v>
      </c>
      <c r="N357" s="208">
        <f>SUMIF('08'!$C$10:$C$29,$C357,'08'!$E$10:$E$29)*'08'!$E$3</f>
        <v>0</v>
      </c>
      <c r="O357" s="208">
        <f>SUMIF('09'!$C$10:$C$29,$C357,'09'!$E$10:$E$29)*'09'!$E$3</f>
        <v>0</v>
      </c>
      <c r="P357" s="208">
        <f>SUMIF('10'!$C$10:$C$29,$C357,'10'!$E$10:$E$29)*'10'!$E$3</f>
        <v>0</v>
      </c>
      <c r="Q357" s="208">
        <f>SUMIF('11'!$C$10:$C$39,$C357,'11'!$E$10:$E$39)*'11'!$E$3</f>
        <v>0</v>
      </c>
      <c r="R357" s="208">
        <f>SUMIF('12'!$C$10:$C$29,$C357,'12'!$E$10:$E$29)*'12'!$E$3</f>
        <v>0</v>
      </c>
      <c r="S357" s="208">
        <f>SUMIF('13'!$C$10:$C$29,$C357,'13'!$E$10:$E$29)*'13'!$E$3</f>
        <v>0</v>
      </c>
      <c r="T357" s="208">
        <f>SUMIF('14'!$C$10:$C$29,$C357,'14'!$E$10:$E$29)*'14'!$E$3</f>
        <v>0</v>
      </c>
      <c r="U357" s="208">
        <f>SUMIF('15'!$C$10:$C$29,$C357,'15'!$E$10:$E$29)*'15'!$E$3</f>
        <v>0</v>
      </c>
      <c r="V357" s="208">
        <f>SUMIF('16'!$C$10:$C$29,$C357,'16'!$E$29:$E357)*'16'!$E$3</f>
        <v>0</v>
      </c>
      <c r="W357" s="208">
        <f>SUMIF('17'!$C$10:$C$29,$C357,'17'!$E$10:$E$29)*'17'!$E$3</f>
        <v>0</v>
      </c>
      <c r="X357" s="208">
        <f>SUMIF('18'!$C$10:$C$29,$C357,'18'!$E$10:$E$29)*'18'!$E$3</f>
        <v>0</v>
      </c>
      <c r="Y357" s="208">
        <f>SUMIF('19'!$C$10:$C$28,$C357,'19'!$E$10:$E$28)*'19'!$E$3</f>
        <v>0</v>
      </c>
      <c r="Z357" s="208">
        <f>SUMIF('20'!$C$10:$C$29,$C357,'20'!$E$10:$E$29)*'20'!$E$3</f>
        <v>0</v>
      </c>
      <c r="AA357" s="208">
        <f>SUMIF('21'!$C$10:$C$29,$C357,'21'!$E$10:$E$29)*'21'!$E$3</f>
        <v>0</v>
      </c>
    </row>
    <row r="358" spans="3:27" ht="15" hidden="1">
      <c r="C358" s="207" t="s">
        <v>880</v>
      </c>
      <c r="D358" s="207" t="s">
        <v>881</v>
      </c>
      <c r="F358" s="336">
        <f t="shared" si="6"/>
        <v>0</v>
      </c>
      <c r="G358" s="208">
        <f>SUMIF('01'!$C$10:$C$29,$C358,'01'!$E$10:$E$29)*'01'!$E$3</f>
        <v>0</v>
      </c>
      <c r="H358" s="208">
        <f>SUMIF('02'!$C$10:$C$28,$C358,'02'!$E$10:$E$28)*'02'!$E$3</f>
        <v>0</v>
      </c>
      <c r="I358" s="208">
        <f>SUMIF('03'!$C$10:$C$29,$C358,'03'!$E$10:$E$29)*'03'!$E$3</f>
        <v>0</v>
      </c>
      <c r="J358" s="208">
        <f>SUMIF('04'!$C$10:$C$26,$C358,'04'!$E$10:$E$26)*'04'!$E$3</f>
        <v>0</v>
      </c>
      <c r="K358" s="208">
        <f>SUMIF('05'!$C$10:$C$29,$C358,'05'!$E$10:$E$29)*'05'!$E$3</f>
        <v>0</v>
      </c>
      <c r="L358" s="208">
        <f>SUMIF('06'!$C$10:$C$29,$C358,'06'!$E$10:$E$29)*'06'!$E$3</f>
        <v>0</v>
      </c>
      <c r="M358" s="208">
        <f>SUMIF('07'!$C$10:$C$26,$C358,'07'!$E$10:$E$26)*'07'!$E$3</f>
        <v>0</v>
      </c>
      <c r="N358" s="208">
        <f>SUMIF('08'!$C$10:$C$29,$C358,'08'!$E$10:$E$29)*'08'!$E$3</f>
        <v>0</v>
      </c>
      <c r="O358" s="208">
        <f>SUMIF('09'!$C$10:$C$29,$C358,'09'!$E$10:$E$29)*'09'!$E$3</f>
        <v>0</v>
      </c>
      <c r="P358" s="208">
        <f>SUMIF('10'!$C$10:$C$29,$C358,'10'!$E$10:$E$29)*'10'!$E$3</f>
        <v>0</v>
      </c>
      <c r="Q358" s="208">
        <f>SUMIF('11'!$C$10:$C$39,$C358,'11'!$E$10:$E$39)*'11'!$E$3</f>
        <v>0</v>
      </c>
      <c r="R358" s="208">
        <f>SUMIF('12'!$C$10:$C$29,$C358,'12'!$E$10:$E$29)*'12'!$E$3</f>
        <v>0</v>
      </c>
      <c r="S358" s="208">
        <f>SUMIF('13'!$C$10:$C$29,$C358,'13'!$E$10:$E$29)*'13'!$E$3</f>
        <v>0</v>
      </c>
      <c r="T358" s="208">
        <f>SUMIF('14'!$C$10:$C$29,$C358,'14'!$E$10:$E$29)*'14'!$E$3</f>
        <v>0</v>
      </c>
      <c r="U358" s="208">
        <f>SUMIF('15'!$C$10:$C$29,$C358,'15'!$E$10:$E$29)*'15'!$E$3</f>
        <v>0</v>
      </c>
      <c r="V358" s="208">
        <f>SUMIF('16'!$C$10:$C$29,$C358,'16'!$E$29:$E358)*'16'!$E$3</f>
        <v>0</v>
      </c>
      <c r="W358" s="208">
        <f>SUMIF('17'!$C$10:$C$29,$C358,'17'!$E$10:$E$29)*'17'!$E$3</f>
        <v>0</v>
      </c>
      <c r="X358" s="208">
        <f>SUMIF('18'!$C$10:$C$29,$C358,'18'!$E$10:$E$29)*'18'!$E$3</f>
        <v>0</v>
      </c>
      <c r="Y358" s="208">
        <f>SUMIF('19'!$C$10:$C$28,$C358,'19'!$E$10:$E$28)*'19'!$E$3</f>
        <v>0</v>
      </c>
      <c r="Z358" s="208">
        <f>SUMIF('20'!$C$10:$C$29,$C358,'20'!$E$10:$E$29)*'20'!$E$3</f>
        <v>0</v>
      </c>
      <c r="AA358" s="208">
        <f>SUMIF('21'!$C$10:$C$29,$C358,'21'!$E$10:$E$29)*'21'!$E$3</f>
        <v>0</v>
      </c>
    </row>
    <row r="359" spans="3:27" ht="15" hidden="1">
      <c r="C359" s="207" t="s">
        <v>882</v>
      </c>
      <c r="D359" s="207" t="s">
        <v>883</v>
      </c>
      <c r="F359" s="336">
        <f t="shared" si="6"/>
        <v>0</v>
      </c>
      <c r="G359" s="208">
        <f>SUMIF('01'!$C$10:$C$29,$C359,'01'!$E$10:$E$29)*'01'!$E$3</f>
        <v>0</v>
      </c>
      <c r="H359" s="208">
        <f>SUMIF('02'!$C$10:$C$28,$C359,'02'!$E$10:$E$28)*'02'!$E$3</f>
        <v>0</v>
      </c>
      <c r="I359" s="208">
        <f>SUMIF('03'!$C$10:$C$29,$C359,'03'!$E$10:$E$29)*'03'!$E$3</f>
        <v>0</v>
      </c>
      <c r="J359" s="208">
        <f>SUMIF('04'!$C$10:$C$26,$C359,'04'!$E$10:$E$26)*'04'!$E$3</f>
        <v>0</v>
      </c>
      <c r="K359" s="208">
        <f>SUMIF('05'!$C$10:$C$29,$C359,'05'!$E$10:$E$29)*'05'!$E$3</f>
        <v>0</v>
      </c>
      <c r="L359" s="208">
        <f>SUMIF('06'!$C$10:$C$29,$C359,'06'!$E$10:$E$29)*'06'!$E$3</f>
        <v>0</v>
      </c>
      <c r="M359" s="208">
        <f>SUMIF('07'!$C$10:$C$26,$C359,'07'!$E$10:$E$26)*'07'!$E$3</f>
        <v>0</v>
      </c>
      <c r="N359" s="208">
        <f>SUMIF('08'!$C$10:$C$29,$C359,'08'!$E$10:$E$29)*'08'!$E$3</f>
        <v>0</v>
      </c>
      <c r="O359" s="208">
        <f>SUMIF('09'!$C$10:$C$29,$C359,'09'!$E$10:$E$29)*'09'!$E$3</f>
        <v>0</v>
      </c>
      <c r="P359" s="208">
        <f>SUMIF('10'!$C$10:$C$29,$C359,'10'!$E$10:$E$29)*'10'!$E$3</f>
        <v>0</v>
      </c>
      <c r="Q359" s="208">
        <f>SUMIF('11'!$C$10:$C$39,$C359,'11'!$E$10:$E$39)*'11'!$E$3</f>
        <v>0</v>
      </c>
      <c r="R359" s="208">
        <f>SUMIF('12'!$C$10:$C$29,$C359,'12'!$E$10:$E$29)*'12'!$E$3</f>
        <v>0</v>
      </c>
      <c r="S359" s="208">
        <f>SUMIF('13'!$C$10:$C$29,$C359,'13'!$E$10:$E$29)*'13'!$E$3</f>
        <v>0</v>
      </c>
      <c r="T359" s="208">
        <f>SUMIF('14'!$C$10:$C$29,$C359,'14'!$E$10:$E$29)*'14'!$E$3</f>
        <v>0</v>
      </c>
      <c r="U359" s="208">
        <f>SUMIF('15'!$C$10:$C$29,$C359,'15'!$E$10:$E$29)*'15'!$E$3</f>
        <v>0</v>
      </c>
      <c r="V359" s="208">
        <f>SUMIF('16'!$C$10:$C$29,$C359,'16'!$E$29:$E359)*'16'!$E$3</f>
        <v>0</v>
      </c>
      <c r="W359" s="208">
        <f>SUMIF('17'!$C$10:$C$29,$C359,'17'!$E$10:$E$29)*'17'!$E$3</f>
        <v>0</v>
      </c>
      <c r="X359" s="208">
        <f>SUMIF('18'!$C$10:$C$29,$C359,'18'!$E$10:$E$29)*'18'!$E$3</f>
        <v>0</v>
      </c>
      <c r="Y359" s="208">
        <f>SUMIF('19'!$C$10:$C$28,$C359,'19'!$E$10:$E$28)*'19'!$E$3</f>
        <v>0</v>
      </c>
      <c r="Z359" s="208">
        <f>SUMIF('20'!$C$10:$C$29,$C359,'20'!$E$10:$E$29)*'20'!$E$3</f>
        <v>0</v>
      </c>
      <c r="AA359" s="208">
        <f>SUMIF('21'!$C$10:$C$29,$C359,'21'!$E$10:$E$29)*'21'!$E$3</f>
        <v>0</v>
      </c>
    </row>
    <row r="360" spans="3:27" ht="15">
      <c r="C360" s="207" t="s">
        <v>172</v>
      </c>
      <c r="D360" s="207" t="s">
        <v>173</v>
      </c>
      <c r="F360" s="336">
        <f t="shared" si="6"/>
        <v>16</v>
      </c>
      <c r="G360" s="219">
        <f>SUMIF('01'!$C$10:$C$29,$C360,'01'!$E$10:$E$29)*'01'!$E$3</f>
        <v>0</v>
      </c>
      <c r="H360" s="219">
        <f>SUMIF('02'!$C$10:$C$28,$C360,'02'!$E$10:$E$28)*'02'!$E$3</f>
        <v>0</v>
      </c>
      <c r="I360" s="219">
        <f>SUMIF('03'!$C$10:$C$29,$C360,'03'!$E$10:$E$29)*'03'!$E$3</f>
        <v>0</v>
      </c>
      <c r="J360" s="219">
        <f>SUMIF('04'!$C$10:$C$26,$C360,'04'!$E$10:$E$26)*'04'!$E$3</f>
        <v>0</v>
      </c>
      <c r="K360" s="219">
        <f>SUMIF('05'!$C$10:$C$29,$C360,'05'!$E$10:$E$29)*'05'!$E$3</f>
        <v>0</v>
      </c>
      <c r="L360" s="219">
        <f>SUMIF('06'!$C$10:$C$29,$C360,'06'!$E$10:$E$29)*'06'!$E$3</f>
        <v>10</v>
      </c>
      <c r="M360" s="219">
        <f>SUMIF('07'!$C$10:$C$26,$C360,'07'!$E$10:$E$26)*'07'!$E$3</f>
        <v>0</v>
      </c>
      <c r="N360" s="219">
        <f>SUMIF('08'!$C$10:$C$29,$C360,'08'!$E$10:$E$29)*'08'!$E$3</f>
        <v>0</v>
      </c>
      <c r="O360" s="219">
        <f>SUMIF('09'!$C$10:$C$29,$C360,'09'!$E$10:$E$29)*'09'!$E$3</f>
        <v>0</v>
      </c>
      <c r="P360" s="219">
        <f>SUMIF('10'!$C$10:$C$29,$C360,'10'!$E$10:$E$29)*'10'!$E$3</f>
        <v>0</v>
      </c>
      <c r="Q360" s="219">
        <f>SUMIF('11'!$C$10:$C$39,$C360,'11'!$E$10:$E$39)*'11'!$E$3</f>
        <v>0</v>
      </c>
      <c r="R360" s="219">
        <f>SUMIF('12'!$C$10:$C$29,$C360,'12'!$E$10:$E$29)*'12'!$E$3</f>
        <v>0</v>
      </c>
      <c r="S360" s="219">
        <f>SUMIF('13'!$C$10:$C$29,$C360,'13'!$E$10:$E$29)*'13'!$E$3</f>
        <v>6</v>
      </c>
      <c r="T360" s="219">
        <f>SUMIF('14'!$C$10:$C$29,$C360,'14'!$E$10:$E$29)*'14'!$E$3</f>
        <v>0</v>
      </c>
      <c r="U360" s="219">
        <f>SUMIF('15'!$C$10:$C$29,$C360,'15'!$E$10:$E$29)*'15'!$E$3</f>
        <v>0</v>
      </c>
      <c r="V360" s="219">
        <f>SUMIF('16'!$C$10:$C$29,$C360,'16'!$E$29:$E360)*'16'!$E$3</f>
        <v>0</v>
      </c>
      <c r="W360" s="219">
        <f>SUMIF('17'!$C$10:$C$29,$C360,'17'!$E$10:$E$29)*'17'!$E$3</f>
        <v>0</v>
      </c>
      <c r="X360" s="219">
        <f>SUMIF('18'!$C$10:$C$29,$C360,'18'!$E$10:$E$29)*'18'!$E$3</f>
        <v>0</v>
      </c>
      <c r="Y360" s="219">
        <f>SUMIF('19'!$C$10:$C$28,$C360,'19'!$E$10:$E$28)*'19'!$E$3</f>
        <v>0</v>
      </c>
      <c r="Z360" s="219">
        <f>SUMIF('20'!$C$10:$C$29,$C360,'20'!$E$10:$E$29)*'20'!$E$3</f>
        <v>0</v>
      </c>
      <c r="AA360" s="219">
        <f>SUMIF('21'!$C$10:$C$29,$C360,'21'!$E$10:$E$29)*'21'!$E$3</f>
        <v>0</v>
      </c>
    </row>
    <row r="361" spans="3:27" ht="15" hidden="1">
      <c r="C361" s="207" t="s">
        <v>884</v>
      </c>
      <c r="D361" s="207" t="s">
        <v>885</v>
      </c>
      <c r="F361" s="336">
        <f t="shared" si="6"/>
        <v>0</v>
      </c>
      <c r="G361" s="208">
        <f>SUMIF('01'!$C$10:$C$29,$C361,'01'!$E$10:$E$29)*'01'!$E$3</f>
        <v>0</v>
      </c>
      <c r="H361" s="208">
        <f>SUMIF('02'!$C$10:$C$28,$C361,'02'!$E$10:$E$28)*'02'!$E$3</f>
        <v>0</v>
      </c>
      <c r="I361" s="208">
        <f>SUMIF('03'!$C$10:$C$29,$C361,'03'!$E$10:$E$29)*'03'!$E$3</f>
        <v>0</v>
      </c>
      <c r="J361" s="208">
        <f>SUMIF('04'!$C$10:$C$26,$C361,'04'!$E$10:$E$26)*'04'!$E$3</f>
        <v>0</v>
      </c>
      <c r="K361" s="208">
        <f>SUMIF('05'!$C$10:$C$29,$C361,'05'!$E$10:$E$29)*'05'!$E$3</f>
        <v>0</v>
      </c>
      <c r="L361" s="208">
        <f>SUMIF('06'!$C$10:$C$29,$C361,'06'!$E$10:$E$29)*'06'!$E$3</f>
        <v>0</v>
      </c>
      <c r="M361" s="208">
        <f>SUMIF('07'!$C$10:$C$26,$C361,'07'!$E$10:$E$26)*'07'!$E$3</f>
        <v>0</v>
      </c>
      <c r="N361" s="208">
        <f>SUMIF('08'!$C$10:$C$29,$C361,'08'!$E$10:$E$29)*'08'!$E$3</f>
        <v>0</v>
      </c>
      <c r="O361" s="208">
        <f>SUMIF('09'!$C$10:$C$29,$C361,'09'!$E$10:$E$29)*'09'!$E$3</f>
        <v>0</v>
      </c>
      <c r="P361" s="208">
        <f>SUMIF('10'!$C$10:$C$29,$C361,'10'!$E$10:$E$29)*'10'!$E$3</f>
        <v>0</v>
      </c>
      <c r="Q361" s="208">
        <f>SUMIF('11'!$C$10:$C$39,$C361,'11'!$E$10:$E$39)*'11'!$E$3</f>
        <v>0</v>
      </c>
      <c r="R361" s="208">
        <f>SUMIF('12'!$C$10:$C$29,$C361,'12'!$E$10:$E$29)*'12'!$E$3</f>
        <v>0</v>
      </c>
      <c r="S361" s="208">
        <f>SUMIF('13'!$C$10:$C$29,$C361,'13'!$E$10:$E$29)*'13'!$E$3</f>
        <v>0</v>
      </c>
      <c r="T361" s="208">
        <f>SUMIF('14'!$C$10:$C$29,$C361,'14'!$E$10:$E$29)*'14'!$E$3</f>
        <v>0</v>
      </c>
      <c r="U361" s="208">
        <f>SUMIF('15'!$C$10:$C$29,$C361,'15'!$E$10:$E$29)*'15'!$E$3</f>
        <v>0</v>
      </c>
      <c r="V361" s="208">
        <f>SUMIF('16'!$C$10:$C$29,$C361,'16'!$E$29:$E361)*'16'!$E$3</f>
        <v>0</v>
      </c>
      <c r="W361" s="208">
        <f>SUMIF('17'!$C$10:$C$29,$C361,'17'!$E$10:$E$29)*'17'!$E$3</f>
        <v>0</v>
      </c>
      <c r="X361" s="208">
        <f>SUMIF('18'!$C$10:$C$29,$C361,'18'!$E$10:$E$29)*'18'!$E$3</f>
        <v>0</v>
      </c>
      <c r="Y361" s="208">
        <f>SUMIF('19'!$C$10:$C$28,$C361,'19'!$E$10:$E$28)*'19'!$E$3</f>
        <v>0</v>
      </c>
      <c r="Z361" s="208">
        <f>SUMIF('20'!$C$10:$C$29,$C361,'20'!$E$10:$E$29)*'20'!$E$3</f>
        <v>0</v>
      </c>
      <c r="AA361" s="208">
        <f>SUMIF('21'!$C$10:$C$29,$C361,'21'!$E$10:$E$29)*'21'!$E$3</f>
        <v>0</v>
      </c>
    </row>
    <row r="362" spans="3:27" ht="15" hidden="1">
      <c r="C362" s="207" t="s">
        <v>886</v>
      </c>
      <c r="D362" s="207" t="s">
        <v>887</v>
      </c>
      <c r="F362" s="336">
        <f t="shared" si="6"/>
        <v>0</v>
      </c>
      <c r="G362" s="208">
        <f>SUMIF('01'!$C$10:$C$29,$C362,'01'!$E$10:$E$29)*'01'!$E$3</f>
        <v>0</v>
      </c>
      <c r="H362" s="208">
        <f>SUMIF('02'!$C$10:$C$28,$C362,'02'!$E$10:$E$28)*'02'!$E$3</f>
        <v>0</v>
      </c>
      <c r="I362" s="208">
        <f>SUMIF('03'!$C$10:$C$29,$C362,'03'!$E$10:$E$29)*'03'!$E$3</f>
        <v>0</v>
      </c>
      <c r="J362" s="208">
        <f>SUMIF('04'!$C$10:$C$26,$C362,'04'!$E$10:$E$26)*'04'!$E$3</f>
        <v>0</v>
      </c>
      <c r="K362" s="208">
        <f>SUMIF('05'!$C$10:$C$29,$C362,'05'!$E$10:$E$29)*'05'!$E$3</f>
        <v>0</v>
      </c>
      <c r="L362" s="208">
        <f>SUMIF('06'!$C$10:$C$29,$C362,'06'!$E$10:$E$29)*'06'!$E$3</f>
        <v>0</v>
      </c>
      <c r="M362" s="208">
        <f>SUMIF('07'!$C$10:$C$26,$C362,'07'!$E$10:$E$26)*'07'!$E$3</f>
        <v>0</v>
      </c>
      <c r="N362" s="208">
        <f>SUMIF('08'!$C$10:$C$29,$C362,'08'!$E$10:$E$29)*'08'!$E$3</f>
        <v>0</v>
      </c>
      <c r="O362" s="208">
        <f>SUMIF('09'!$C$10:$C$29,$C362,'09'!$E$10:$E$29)*'09'!$E$3</f>
        <v>0</v>
      </c>
      <c r="P362" s="208">
        <f>SUMIF('10'!$C$10:$C$29,$C362,'10'!$E$10:$E$29)*'10'!$E$3</f>
        <v>0</v>
      </c>
      <c r="Q362" s="208">
        <f>SUMIF('11'!$C$10:$C$39,$C362,'11'!$E$10:$E$39)*'11'!$E$3</f>
        <v>0</v>
      </c>
      <c r="R362" s="208">
        <f>SUMIF('12'!$C$10:$C$29,$C362,'12'!$E$10:$E$29)*'12'!$E$3</f>
        <v>0</v>
      </c>
      <c r="S362" s="208">
        <f>SUMIF('13'!$C$10:$C$29,$C362,'13'!$E$10:$E$29)*'13'!$E$3</f>
        <v>0</v>
      </c>
      <c r="T362" s="208">
        <f>SUMIF('14'!$C$10:$C$29,$C362,'14'!$E$10:$E$29)*'14'!$E$3</f>
        <v>0</v>
      </c>
      <c r="U362" s="208">
        <f>SUMIF('15'!$C$10:$C$29,$C362,'15'!$E$10:$E$29)*'15'!$E$3</f>
        <v>0</v>
      </c>
      <c r="V362" s="208">
        <f>SUMIF('16'!$C$10:$C$29,$C362,'16'!$E$29:$E362)*'16'!$E$3</f>
        <v>0</v>
      </c>
      <c r="W362" s="208">
        <f>SUMIF('17'!$C$10:$C$29,$C362,'17'!$E$10:$E$29)*'17'!$E$3</f>
        <v>0</v>
      </c>
      <c r="X362" s="208">
        <f>SUMIF('18'!$C$10:$C$29,$C362,'18'!$E$10:$E$29)*'18'!$E$3</f>
        <v>0</v>
      </c>
      <c r="Y362" s="208">
        <f>SUMIF('19'!$C$10:$C$28,$C362,'19'!$E$10:$E$28)*'19'!$E$3</f>
        <v>0</v>
      </c>
      <c r="Z362" s="208">
        <f>SUMIF('20'!$C$10:$C$29,$C362,'20'!$E$10:$E$29)*'20'!$E$3</f>
        <v>0</v>
      </c>
      <c r="AA362" s="208">
        <f>SUMIF('21'!$C$10:$C$29,$C362,'21'!$E$10:$E$29)*'21'!$E$3</f>
        <v>0</v>
      </c>
    </row>
    <row r="363" spans="3:27" ht="15" hidden="1">
      <c r="C363" s="207" t="s">
        <v>888</v>
      </c>
      <c r="D363" s="207" t="s">
        <v>889</v>
      </c>
      <c r="F363" s="336">
        <f t="shared" si="6"/>
        <v>0</v>
      </c>
      <c r="G363" s="208">
        <f>SUMIF('01'!$C$10:$C$29,$C363,'01'!$E$10:$E$29)*'01'!$E$3</f>
        <v>0</v>
      </c>
      <c r="H363" s="208">
        <f>SUMIF('02'!$C$10:$C$28,$C363,'02'!$E$10:$E$28)*'02'!$E$3</f>
        <v>0</v>
      </c>
      <c r="I363" s="208">
        <f>SUMIF('03'!$C$10:$C$29,$C363,'03'!$E$10:$E$29)*'03'!$E$3</f>
        <v>0</v>
      </c>
      <c r="J363" s="208">
        <f>SUMIF('04'!$C$10:$C$26,$C363,'04'!$E$10:$E$26)*'04'!$E$3</f>
        <v>0</v>
      </c>
      <c r="K363" s="208">
        <f>SUMIF('05'!$C$10:$C$29,$C363,'05'!$E$10:$E$29)*'05'!$E$3</f>
        <v>0</v>
      </c>
      <c r="L363" s="208">
        <f>SUMIF('06'!$C$10:$C$29,$C363,'06'!$E$10:$E$29)*'06'!$E$3</f>
        <v>0</v>
      </c>
      <c r="M363" s="208">
        <f>SUMIF('07'!$C$10:$C$26,$C363,'07'!$E$10:$E$26)*'07'!$E$3</f>
        <v>0</v>
      </c>
      <c r="N363" s="208">
        <f>SUMIF('08'!$C$10:$C$29,$C363,'08'!$E$10:$E$29)*'08'!$E$3</f>
        <v>0</v>
      </c>
      <c r="O363" s="208">
        <f>SUMIF('09'!$C$10:$C$29,$C363,'09'!$E$10:$E$29)*'09'!$E$3</f>
        <v>0</v>
      </c>
      <c r="P363" s="208">
        <f>SUMIF('10'!$C$10:$C$29,$C363,'10'!$E$10:$E$29)*'10'!$E$3</f>
        <v>0</v>
      </c>
      <c r="Q363" s="208">
        <f>SUMIF('11'!$C$10:$C$39,$C363,'11'!$E$10:$E$39)*'11'!$E$3</f>
        <v>0</v>
      </c>
      <c r="R363" s="208">
        <f>SUMIF('12'!$C$10:$C$29,$C363,'12'!$E$10:$E$29)*'12'!$E$3</f>
        <v>0</v>
      </c>
      <c r="S363" s="208">
        <f>SUMIF('13'!$C$10:$C$29,$C363,'13'!$E$10:$E$29)*'13'!$E$3</f>
        <v>0</v>
      </c>
      <c r="T363" s="208">
        <f>SUMIF('14'!$C$10:$C$29,$C363,'14'!$E$10:$E$29)*'14'!$E$3</f>
        <v>0</v>
      </c>
      <c r="U363" s="208">
        <f>SUMIF('15'!$C$10:$C$29,$C363,'15'!$E$10:$E$29)*'15'!$E$3</f>
        <v>0</v>
      </c>
      <c r="V363" s="208">
        <f>SUMIF('16'!$C$10:$C$29,$C363,'16'!$E$29:$E363)*'16'!$E$3</f>
        <v>0</v>
      </c>
      <c r="W363" s="208">
        <f>SUMIF('17'!$C$10:$C$29,$C363,'17'!$E$10:$E$29)*'17'!$E$3</f>
        <v>0</v>
      </c>
      <c r="X363" s="208">
        <f>SUMIF('18'!$C$10:$C$29,$C363,'18'!$E$10:$E$29)*'18'!$E$3</f>
        <v>0</v>
      </c>
      <c r="Y363" s="208">
        <f>SUMIF('19'!$C$10:$C$28,$C363,'19'!$E$10:$E$28)*'19'!$E$3</f>
        <v>0</v>
      </c>
      <c r="Z363" s="208">
        <f>SUMIF('20'!$C$10:$C$29,$C363,'20'!$E$10:$E$29)*'20'!$E$3</f>
        <v>0</v>
      </c>
      <c r="AA363" s="208">
        <f>SUMIF('21'!$C$10:$C$29,$C363,'21'!$E$10:$E$29)*'21'!$E$3</f>
        <v>0</v>
      </c>
    </row>
    <row r="364" spans="3:27" ht="15" hidden="1">
      <c r="C364" s="207" t="s">
        <v>890</v>
      </c>
      <c r="D364" s="207" t="s">
        <v>891</v>
      </c>
      <c r="F364" s="336">
        <f t="shared" si="6"/>
        <v>0</v>
      </c>
      <c r="G364" s="208">
        <f>SUMIF('01'!$C$10:$C$29,$C364,'01'!$E$10:$E$29)*'01'!$E$3</f>
        <v>0</v>
      </c>
      <c r="H364" s="208">
        <f>SUMIF('02'!$C$10:$C$28,$C364,'02'!$E$10:$E$28)*'02'!$E$3</f>
        <v>0</v>
      </c>
      <c r="I364" s="208">
        <f>SUMIF('03'!$C$10:$C$29,$C364,'03'!$E$10:$E$29)*'03'!$E$3</f>
        <v>0</v>
      </c>
      <c r="J364" s="208">
        <f>SUMIF('04'!$C$10:$C$26,$C364,'04'!$E$10:$E$26)*'04'!$E$3</f>
        <v>0</v>
      </c>
      <c r="K364" s="208">
        <f>SUMIF('05'!$C$10:$C$29,$C364,'05'!$E$10:$E$29)*'05'!$E$3</f>
        <v>0</v>
      </c>
      <c r="L364" s="208">
        <f>SUMIF('06'!$C$10:$C$29,$C364,'06'!$E$10:$E$29)*'06'!$E$3</f>
        <v>0</v>
      </c>
      <c r="M364" s="208">
        <f>SUMIF('07'!$C$10:$C$26,$C364,'07'!$E$10:$E$26)*'07'!$E$3</f>
        <v>0</v>
      </c>
      <c r="N364" s="208">
        <f>SUMIF('08'!$C$10:$C$29,$C364,'08'!$E$10:$E$29)*'08'!$E$3</f>
        <v>0</v>
      </c>
      <c r="O364" s="208">
        <f>SUMIF('09'!$C$10:$C$29,$C364,'09'!$E$10:$E$29)*'09'!$E$3</f>
        <v>0</v>
      </c>
      <c r="P364" s="208">
        <f>SUMIF('10'!$C$10:$C$29,$C364,'10'!$E$10:$E$29)*'10'!$E$3</f>
        <v>0</v>
      </c>
      <c r="Q364" s="208">
        <f>SUMIF('11'!$C$10:$C$39,$C364,'11'!$E$10:$E$39)*'11'!$E$3</f>
        <v>0</v>
      </c>
      <c r="R364" s="208">
        <f>SUMIF('12'!$C$10:$C$29,$C364,'12'!$E$10:$E$29)*'12'!$E$3</f>
        <v>0</v>
      </c>
      <c r="S364" s="208">
        <f>SUMIF('13'!$C$10:$C$29,$C364,'13'!$E$10:$E$29)*'13'!$E$3</f>
        <v>0</v>
      </c>
      <c r="T364" s="208">
        <f>SUMIF('14'!$C$10:$C$29,$C364,'14'!$E$10:$E$29)*'14'!$E$3</f>
        <v>0</v>
      </c>
      <c r="U364" s="208">
        <f>SUMIF('15'!$C$10:$C$29,$C364,'15'!$E$10:$E$29)*'15'!$E$3</f>
        <v>0</v>
      </c>
      <c r="V364" s="208">
        <f>SUMIF('16'!$C$10:$C$29,$C364,'16'!$E$29:$E364)*'16'!$E$3</f>
        <v>0</v>
      </c>
      <c r="W364" s="208">
        <f>SUMIF('17'!$C$10:$C$29,$C364,'17'!$E$10:$E$29)*'17'!$E$3</f>
        <v>0</v>
      </c>
      <c r="X364" s="208">
        <f>SUMIF('18'!$C$10:$C$29,$C364,'18'!$E$10:$E$29)*'18'!$E$3</f>
        <v>0</v>
      </c>
      <c r="Y364" s="208">
        <f>SUMIF('19'!$C$10:$C$28,$C364,'19'!$E$10:$E$28)*'19'!$E$3</f>
        <v>0</v>
      </c>
      <c r="Z364" s="208">
        <f>SUMIF('20'!$C$10:$C$29,$C364,'20'!$E$10:$E$29)*'20'!$E$3</f>
        <v>0</v>
      </c>
      <c r="AA364" s="208">
        <f>SUMIF('21'!$C$10:$C$29,$C364,'21'!$E$10:$E$29)*'21'!$E$3</f>
        <v>0</v>
      </c>
    </row>
    <row r="365" spans="3:27" ht="15" hidden="1">
      <c r="C365" s="207" t="s">
        <v>892</v>
      </c>
      <c r="D365" s="207" t="s">
        <v>893</v>
      </c>
      <c r="F365" s="336">
        <f t="shared" si="6"/>
        <v>0</v>
      </c>
      <c r="G365" s="208">
        <f>SUMIF('01'!$C$10:$C$29,$C365,'01'!$E$10:$E$29)*'01'!$E$3</f>
        <v>0</v>
      </c>
      <c r="H365" s="208">
        <f>SUMIF('02'!$C$10:$C$28,$C365,'02'!$E$10:$E$28)*'02'!$E$3</f>
        <v>0</v>
      </c>
      <c r="I365" s="208">
        <f>SUMIF('03'!$C$10:$C$29,$C365,'03'!$E$10:$E$29)*'03'!$E$3</f>
        <v>0</v>
      </c>
      <c r="J365" s="208">
        <f>SUMIF('04'!$C$10:$C$26,$C365,'04'!$E$10:$E$26)*'04'!$E$3</f>
        <v>0</v>
      </c>
      <c r="K365" s="208">
        <f>SUMIF('05'!$C$10:$C$29,$C365,'05'!$E$10:$E$29)*'05'!$E$3</f>
        <v>0</v>
      </c>
      <c r="L365" s="208">
        <f>SUMIF('06'!$C$10:$C$29,$C365,'06'!$E$10:$E$29)*'06'!$E$3</f>
        <v>0</v>
      </c>
      <c r="M365" s="208">
        <f>SUMIF('07'!$C$10:$C$26,$C365,'07'!$E$10:$E$26)*'07'!$E$3</f>
        <v>0</v>
      </c>
      <c r="N365" s="208">
        <f>SUMIF('08'!$C$10:$C$29,$C365,'08'!$E$10:$E$29)*'08'!$E$3</f>
        <v>0</v>
      </c>
      <c r="O365" s="208">
        <f>SUMIF('09'!$C$10:$C$29,$C365,'09'!$E$10:$E$29)*'09'!$E$3</f>
        <v>0</v>
      </c>
      <c r="P365" s="208">
        <f>SUMIF('10'!$C$10:$C$29,$C365,'10'!$E$10:$E$29)*'10'!$E$3</f>
        <v>0</v>
      </c>
      <c r="Q365" s="208">
        <f>SUMIF('11'!$C$10:$C$39,$C365,'11'!$E$10:$E$39)*'11'!$E$3</f>
        <v>0</v>
      </c>
      <c r="R365" s="208">
        <f>SUMIF('12'!$C$10:$C$29,$C365,'12'!$E$10:$E$29)*'12'!$E$3</f>
        <v>0</v>
      </c>
      <c r="S365" s="208">
        <f>SUMIF('13'!$C$10:$C$29,$C365,'13'!$E$10:$E$29)*'13'!$E$3</f>
        <v>0</v>
      </c>
      <c r="T365" s="208">
        <f>SUMIF('14'!$C$10:$C$29,$C365,'14'!$E$10:$E$29)*'14'!$E$3</f>
        <v>0</v>
      </c>
      <c r="U365" s="208">
        <f>SUMIF('15'!$C$10:$C$29,$C365,'15'!$E$10:$E$29)*'15'!$E$3</f>
        <v>0</v>
      </c>
      <c r="V365" s="208">
        <f>SUMIF('16'!$C$10:$C$29,$C365,'16'!$E$29:$E365)*'16'!$E$3</f>
        <v>0</v>
      </c>
      <c r="W365" s="208">
        <f>SUMIF('17'!$C$10:$C$29,$C365,'17'!$E$10:$E$29)*'17'!$E$3</f>
        <v>0</v>
      </c>
      <c r="X365" s="208">
        <f>SUMIF('18'!$C$10:$C$29,$C365,'18'!$E$10:$E$29)*'18'!$E$3</f>
        <v>0</v>
      </c>
      <c r="Y365" s="208">
        <f>SUMIF('19'!$C$10:$C$28,$C365,'19'!$E$10:$E$28)*'19'!$E$3</f>
        <v>0</v>
      </c>
      <c r="Z365" s="208">
        <f>SUMIF('20'!$C$10:$C$29,$C365,'20'!$E$10:$E$29)*'20'!$E$3</f>
        <v>0</v>
      </c>
      <c r="AA365" s="208">
        <f>SUMIF('21'!$C$10:$C$29,$C365,'21'!$E$10:$E$29)*'21'!$E$3</f>
        <v>0</v>
      </c>
    </row>
    <row r="366" spans="3:27" ht="15" hidden="1">
      <c r="C366" s="207" t="s">
        <v>894</v>
      </c>
      <c r="D366" s="207" t="s">
        <v>895</v>
      </c>
      <c r="F366" s="336">
        <f t="shared" si="6"/>
        <v>0</v>
      </c>
      <c r="G366" s="208">
        <f>SUMIF('01'!$C$10:$C$29,$C366,'01'!$E$10:$E$29)*'01'!$E$3</f>
        <v>0</v>
      </c>
      <c r="H366" s="208">
        <f>SUMIF('02'!$C$10:$C$28,$C366,'02'!$E$10:$E$28)*'02'!$E$3</f>
        <v>0</v>
      </c>
      <c r="I366" s="208">
        <f>SUMIF('03'!$C$10:$C$29,$C366,'03'!$E$10:$E$29)*'03'!$E$3</f>
        <v>0</v>
      </c>
      <c r="J366" s="208">
        <f>SUMIF('04'!$C$10:$C$26,$C366,'04'!$E$10:$E$26)*'04'!$E$3</f>
        <v>0</v>
      </c>
      <c r="K366" s="208">
        <f>SUMIF('05'!$C$10:$C$29,$C366,'05'!$E$10:$E$29)*'05'!$E$3</f>
        <v>0</v>
      </c>
      <c r="L366" s="208">
        <f>SUMIF('06'!$C$10:$C$29,$C366,'06'!$E$10:$E$29)*'06'!$E$3</f>
        <v>0</v>
      </c>
      <c r="M366" s="208">
        <f>SUMIF('07'!$C$10:$C$26,$C366,'07'!$E$10:$E$26)*'07'!$E$3</f>
        <v>0</v>
      </c>
      <c r="N366" s="208">
        <f>SUMIF('08'!$C$10:$C$29,$C366,'08'!$E$10:$E$29)*'08'!$E$3</f>
        <v>0</v>
      </c>
      <c r="O366" s="208">
        <f>SUMIF('09'!$C$10:$C$29,$C366,'09'!$E$10:$E$29)*'09'!$E$3</f>
        <v>0</v>
      </c>
      <c r="P366" s="208">
        <f>SUMIF('10'!$C$10:$C$29,$C366,'10'!$E$10:$E$29)*'10'!$E$3</f>
        <v>0</v>
      </c>
      <c r="Q366" s="208">
        <f>SUMIF('11'!$C$10:$C$39,$C366,'11'!$E$10:$E$39)*'11'!$E$3</f>
        <v>0</v>
      </c>
      <c r="R366" s="208">
        <f>SUMIF('12'!$C$10:$C$29,$C366,'12'!$E$10:$E$29)*'12'!$E$3</f>
        <v>0</v>
      </c>
      <c r="S366" s="208">
        <f>SUMIF('13'!$C$10:$C$29,$C366,'13'!$E$10:$E$29)*'13'!$E$3</f>
        <v>0</v>
      </c>
      <c r="T366" s="208">
        <f>SUMIF('14'!$C$10:$C$29,$C366,'14'!$E$10:$E$29)*'14'!$E$3</f>
        <v>0</v>
      </c>
      <c r="U366" s="208">
        <f>SUMIF('15'!$C$10:$C$29,$C366,'15'!$E$10:$E$29)*'15'!$E$3</f>
        <v>0</v>
      </c>
      <c r="V366" s="208">
        <f>SUMIF('16'!$C$10:$C$29,$C366,'16'!$E$29:$E366)*'16'!$E$3</f>
        <v>0</v>
      </c>
      <c r="W366" s="208">
        <f>SUMIF('17'!$C$10:$C$29,$C366,'17'!$E$10:$E$29)*'17'!$E$3</f>
        <v>0</v>
      </c>
      <c r="X366" s="208">
        <f>SUMIF('18'!$C$10:$C$29,$C366,'18'!$E$10:$E$29)*'18'!$E$3</f>
        <v>0</v>
      </c>
      <c r="Y366" s="208">
        <f>SUMIF('19'!$C$10:$C$28,$C366,'19'!$E$10:$E$28)*'19'!$E$3</f>
        <v>0</v>
      </c>
      <c r="Z366" s="208">
        <f>SUMIF('20'!$C$10:$C$29,$C366,'20'!$E$10:$E$29)*'20'!$E$3</f>
        <v>0</v>
      </c>
      <c r="AA366" s="208">
        <f>SUMIF('21'!$C$10:$C$29,$C366,'21'!$E$10:$E$29)*'21'!$E$3</f>
        <v>0</v>
      </c>
    </row>
    <row r="367" spans="3:27" ht="15" hidden="1">
      <c r="C367" s="207" t="s">
        <v>896</v>
      </c>
      <c r="D367" s="207" t="s">
        <v>897</v>
      </c>
      <c r="F367" s="336">
        <f t="shared" si="6"/>
        <v>0</v>
      </c>
      <c r="G367" s="208">
        <f>SUMIF('01'!$C$10:$C$29,$C367,'01'!$E$10:$E$29)*'01'!$E$3</f>
        <v>0</v>
      </c>
      <c r="H367" s="208">
        <f>SUMIF('02'!$C$10:$C$28,$C367,'02'!$E$10:$E$28)*'02'!$E$3</f>
        <v>0</v>
      </c>
      <c r="I367" s="208">
        <f>SUMIF('03'!$C$10:$C$29,$C367,'03'!$E$10:$E$29)*'03'!$E$3</f>
        <v>0</v>
      </c>
      <c r="J367" s="208">
        <f>SUMIF('04'!$C$10:$C$26,$C367,'04'!$E$10:$E$26)*'04'!$E$3</f>
        <v>0</v>
      </c>
      <c r="K367" s="208">
        <f>SUMIF('05'!$C$10:$C$29,$C367,'05'!$E$10:$E$29)*'05'!$E$3</f>
        <v>0</v>
      </c>
      <c r="L367" s="208">
        <f>SUMIF('06'!$C$10:$C$29,$C367,'06'!$E$10:$E$29)*'06'!$E$3</f>
        <v>0</v>
      </c>
      <c r="M367" s="208">
        <f>SUMIF('07'!$C$10:$C$26,$C367,'07'!$E$10:$E$26)*'07'!$E$3</f>
        <v>0</v>
      </c>
      <c r="N367" s="208">
        <f>SUMIF('08'!$C$10:$C$29,$C367,'08'!$E$10:$E$29)*'08'!$E$3</f>
        <v>0</v>
      </c>
      <c r="O367" s="208">
        <f>SUMIF('09'!$C$10:$C$29,$C367,'09'!$E$10:$E$29)*'09'!$E$3</f>
        <v>0</v>
      </c>
      <c r="P367" s="208">
        <f>SUMIF('10'!$C$10:$C$29,$C367,'10'!$E$10:$E$29)*'10'!$E$3</f>
        <v>0</v>
      </c>
      <c r="Q367" s="208">
        <f>SUMIF('11'!$C$10:$C$39,$C367,'11'!$E$10:$E$39)*'11'!$E$3</f>
        <v>0</v>
      </c>
      <c r="R367" s="208">
        <f>SUMIF('12'!$C$10:$C$29,$C367,'12'!$E$10:$E$29)*'12'!$E$3</f>
        <v>0</v>
      </c>
      <c r="S367" s="208">
        <f>SUMIF('13'!$C$10:$C$29,$C367,'13'!$E$10:$E$29)*'13'!$E$3</f>
        <v>0</v>
      </c>
      <c r="T367" s="208">
        <f>SUMIF('14'!$C$10:$C$29,$C367,'14'!$E$10:$E$29)*'14'!$E$3</f>
        <v>0</v>
      </c>
      <c r="U367" s="208">
        <f>SUMIF('15'!$C$10:$C$29,$C367,'15'!$E$10:$E$29)*'15'!$E$3</f>
        <v>0</v>
      </c>
      <c r="V367" s="208">
        <f>SUMIF('16'!$C$10:$C$29,$C367,'16'!$E$29:$E367)*'16'!$E$3</f>
        <v>0</v>
      </c>
      <c r="W367" s="208">
        <f>SUMIF('17'!$C$10:$C$29,$C367,'17'!$E$10:$E$29)*'17'!$E$3</f>
        <v>0</v>
      </c>
      <c r="X367" s="208">
        <f>SUMIF('18'!$C$10:$C$29,$C367,'18'!$E$10:$E$29)*'18'!$E$3</f>
        <v>0</v>
      </c>
      <c r="Y367" s="208">
        <f>SUMIF('19'!$C$10:$C$28,$C367,'19'!$E$10:$E$28)*'19'!$E$3</f>
        <v>0</v>
      </c>
      <c r="Z367" s="208">
        <f>SUMIF('20'!$C$10:$C$29,$C367,'20'!$E$10:$E$29)*'20'!$E$3</f>
        <v>0</v>
      </c>
      <c r="AA367" s="208">
        <f>SUMIF('21'!$C$10:$C$29,$C367,'21'!$E$10:$E$29)*'21'!$E$3</f>
        <v>0</v>
      </c>
    </row>
    <row r="368" spans="3:27" ht="15" hidden="1">
      <c r="C368" s="207" t="s">
        <v>898</v>
      </c>
      <c r="D368" s="207" t="s">
        <v>899</v>
      </c>
      <c r="F368" s="336">
        <f t="shared" si="6"/>
        <v>0</v>
      </c>
      <c r="G368" s="208">
        <f>SUMIF('01'!$C$10:$C$29,$C368,'01'!$E$10:$E$29)*'01'!$E$3</f>
        <v>0</v>
      </c>
      <c r="H368" s="208">
        <f>SUMIF('02'!$C$10:$C$28,$C368,'02'!$E$10:$E$28)*'02'!$E$3</f>
        <v>0</v>
      </c>
      <c r="I368" s="208">
        <f>SUMIF('03'!$C$10:$C$29,$C368,'03'!$E$10:$E$29)*'03'!$E$3</f>
        <v>0</v>
      </c>
      <c r="J368" s="208">
        <f>SUMIF('04'!$C$10:$C$26,$C368,'04'!$E$10:$E$26)*'04'!$E$3</f>
        <v>0</v>
      </c>
      <c r="K368" s="208">
        <f>SUMIF('05'!$C$10:$C$29,$C368,'05'!$E$10:$E$29)*'05'!$E$3</f>
        <v>0</v>
      </c>
      <c r="L368" s="208">
        <f>SUMIF('06'!$C$10:$C$29,$C368,'06'!$E$10:$E$29)*'06'!$E$3</f>
        <v>0</v>
      </c>
      <c r="M368" s="208">
        <f>SUMIF('07'!$C$10:$C$26,$C368,'07'!$E$10:$E$26)*'07'!$E$3</f>
        <v>0</v>
      </c>
      <c r="N368" s="208">
        <f>SUMIF('08'!$C$10:$C$29,$C368,'08'!$E$10:$E$29)*'08'!$E$3</f>
        <v>0</v>
      </c>
      <c r="O368" s="208">
        <f>SUMIF('09'!$C$10:$C$29,$C368,'09'!$E$10:$E$29)*'09'!$E$3</f>
        <v>0</v>
      </c>
      <c r="P368" s="208">
        <f>SUMIF('10'!$C$10:$C$29,$C368,'10'!$E$10:$E$29)*'10'!$E$3</f>
        <v>0</v>
      </c>
      <c r="Q368" s="208">
        <f>SUMIF('11'!$C$10:$C$39,$C368,'11'!$E$10:$E$39)*'11'!$E$3</f>
        <v>0</v>
      </c>
      <c r="R368" s="208">
        <f>SUMIF('12'!$C$10:$C$29,$C368,'12'!$E$10:$E$29)*'12'!$E$3</f>
        <v>0</v>
      </c>
      <c r="S368" s="208">
        <f>SUMIF('13'!$C$10:$C$29,$C368,'13'!$E$10:$E$29)*'13'!$E$3</f>
        <v>0</v>
      </c>
      <c r="T368" s="208">
        <f>SUMIF('14'!$C$10:$C$29,$C368,'14'!$E$10:$E$29)*'14'!$E$3</f>
        <v>0</v>
      </c>
      <c r="U368" s="208">
        <f>SUMIF('15'!$C$10:$C$29,$C368,'15'!$E$10:$E$29)*'15'!$E$3</f>
        <v>0</v>
      </c>
      <c r="V368" s="208">
        <f>SUMIF('16'!$C$10:$C$29,$C368,'16'!$E$29:$E368)*'16'!$E$3</f>
        <v>0</v>
      </c>
      <c r="W368" s="208">
        <f>SUMIF('17'!$C$10:$C$29,$C368,'17'!$E$10:$E$29)*'17'!$E$3</f>
        <v>0</v>
      </c>
      <c r="X368" s="208">
        <f>SUMIF('18'!$C$10:$C$29,$C368,'18'!$E$10:$E$29)*'18'!$E$3</f>
        <v>0</v>
      </c>
      <c r="Y368" s="208">
        <f>SUMIF('19'!$C$10:$C$28,$C368,'19'!$E$10:$E$28)*'19'!$E$3</f>
        <v>0</v>
      </c>
      <c r="Z368" s="208">
        <f>SUMIF('20'!$C$10:$C$29,$C368,'20'!$E$10:$E$29)*'20'!$E$3</f>
        <v>0</v>
      </c>
      <c r="AA368" s="208">
        <f>SUMIF('21'!$C$10:$C$29,$C368,'21'!$E$10:$E$29)*'21'!$E$3</f>
        <v>0</v>
      </c>
    </row>
    <row r="369" spans="3:27" ht="15">
      <c r="C369" s="207" t="s">
        <v>900</v>
      </c>
      <c r="D369" s="207" t="s">
        <v>144</v>
      </c>
      <c r="F369" s="336">
        <f t="shared" si="6"/>
        <v>0</v>
      </c>
      <c r="G369" s="219">
        <f>SUMIF('01'!$C$10:$C$29,$C369,'01'!$E$10:$E$29)*'01'!$E$3</f>
        <v>0</v>
      </c>
      <c r="H369" s="219">
        <f>SUMIF('02'!$C$10:$C$28,$C369,'02'!$E$10:$E$28)*'02'!$E$3</f>
        <v>0</v>
      </c>
      <c r="I369" s="219">
        <f>SUMIF('03'!$C$10:$C$29,$C369,'03'!$E$10:$E$29)*'03'!$E$3</f>
        <v>0</v>
      </c>
      <c r="J369" s="219">
        <f>SUMIF('04'!$C$10:$C$26,$C369,'04'!$E$10:$E$26)*'04'!$E$3</f>
        <v>0</v>
      </c>
      <c r="K369" s="219">
        <f>SUMIF('05'!$C$10:$C$29,$C369,'05'!$E$10:$E$29)*'05'!$E$3</f>
        <v>0</v>
      </c>
      <c r="L369" s="219">
        <f>SUMIF('06'!$C$10:$C$29,$C369,'06'!$E$10:$E$29)*'06'!$E$3</f>
        <v>0</v>
      </c>
      <c r="M369" s="219">
        <f>SUMIF('07'!$C$10:$C$26,$C369,'07'!$E$10:$E$26)*'07'!$E$3</f>
        <v>0</v>
      </c>
      <c r="N369" s="219">
        <f>SUMIF('08'!$C$10:$C$29,$C369,'08'!$E$10:$E$29)*'08'!$E$3</f>
        <v>0</v>
      </c>
      <c r="O369" s="219">
        <f>SUMIF('09'!$C$10:$C$29,$C369,'09'!$E$10:$E$29)*'09'!$E$3</f>
        <v>0</v>
      </c>
      <c r="P369" s="219">
        <f>SUMIF('10'!$C$10:$C$29,$C369,'10'!$E$10:$E$29)*'10'!$E$3</f>
        <v>0</v>
      </c>
      <c r="Q369" s="219">
        <f>SUMIF('11'!$C$10:$C$39,$C369,'11'!$E$10:$E$39)*'11'!$E$3</f>
        <v>0</v>
      </c>
      <c r="R369" s="219">
        <f>SUMIF('12'!$C$10:$C$29,$C369,'12'!$E$10:$E$29)*'12'!$E$3</f>
        <v>0</v>
      </c>
      <c r="S369" s="219">
        <f>SUMIF('13'!$C$10:$C$29,$C369,'13'!$E$10:$E$29)*'13'!$E$3</f>
        <v>0</v>
      </c>
      <c r="T369" s="219">
        <f>SUMIF('14'!$C$10:$C$29,$C369,'14'!$E$10:$E$29)*'14'!$E$3</f>
        <v>0</v>
      </c>
      <c r="U369" s="219">
        <f>SUMIF('15'!$C$10:$C$29,$C369,'15'!$E$10:$E$29)*'15'!$E$3</f>
        <v>0</v>
      </c>
      <c r="V369" s="219">
        <f>SUMIF('16'!$C$10:$C$29,$C369,'16'!$E$29:$E369)*'16'!$E$3</f>
        <v>0</v>
      </c>
      <c r="W369" s="219">
        <f>SUMIF('17'!$C$10:$C$29,$C369,'17'!$E$10:$E$29)*'17'!$E$3</f>
        <v>0</v>
      </c>
      <c r="X369" s="219">
        <f>SUMIF('18'!$C$10:$C$29,$C369,'18'!$E$10:$E$29)*'18'!$E$3</f>
        <v>0</v>
      </c>
      <c r="Y369" s="219">
        <f>SUMIF('19'!$C$10:$C$28,$C369,'19'!$E$10:$E$28)*'19'!$E$3</f>
        <v>0</v>
      </c>
      <c r="Z369" s="219">
        <f>SUMIF('20'!$C$10:$C$29,$C369,'20'!$E$10:$E$29)*'20'!$E$3</f>
        <v>0</v>
      </c>
      <c r="AA369" s="219">
        <f>SUMIF('21'!$C$10:$C$29,$C369,'21'!$E$10:$E$29)*'21'!$E$3</f>
        <v>0</v>
      </c>
    </row>
    <row r="370" spans="3:27" ht="15" hidden="1">
      <c r="C370" s="207" t="s">
        <v>901</v>
      </c>
      <c r="D370" s="207" t="s">
        <v>902</v>
      </c>
      <c r="F370" s="336">
        <f t="shared" si="6"/>
        <v>0</v>
      </c>
      <c r="G370" s="208">
        <f>SUMIF('01'!$C$10:$C$29,$C370,'01'!$E$10:$E$29)*'01'!$E$3</f>
        <v>0</v>
      </c>
      <c r="H370" s="208">
        <f>SUMIF('02'!$C$10:$C$28,$C370,'02'!$E$10:$E$28)*'02'!$E$3</f>
        <v>0</v>
      </c>
      <c r="I370" s="208">
        <f>SUMIF('03'!$C$10:$C$29,$C370,'03'!$E$10:$E$29)*'03'!$E$3</f>
        <v>0</v>
      </c>
      <c r="J370" s="208">
        <f>SUMIF('04'!$C$10:$C$26,$C370,'04'!$E$10:$E$26)*'04'!$E$3</f>
        <v>0</v>
      </c>
      <c r="K370" s="208">
        <f>SUMIF('05'!$C$10:$C$29,$C370,'05'!$E$10:$E$29)*'05'!$E$3</f>
        <v>0</v>
      </c>
      <c r="L370" s="208">
        <f>SUMIF('06'!$C$10:$C$29,$C370,'06'!$E$10:$E$29)*'06'!$E$3</f>
        <v>0</v>
      </c>
      <c r="M370" s="208">
        <f>SUMIF('07'!$C$10:$C$26,$C370,'07'!$E$10:$E$26)*'07'!$E$3</f>
        <v>0</v>
      </c>
      <c r="N370" s="208">
        <f>SUMIF('08'!$C$10:$C$29,$C370,'08'!$E$10:$E$29)*'08'!$E$3</f>
        <v>0</v>
      </c>
      <c r="O370" s="208">
        <f>SUMIF('09'!$C$10:$C$29,$C370,'09'!$E$10:$E$29)*'09'!$E$3</f>
        <v>0</v>
      </c>
      <c r="P370" s="208">
        <f>SUMIF('10'!$C$10:$C$29,$C370,'10'!$E$10:$E$29)*'10'!$E$3</f>
        <v>0</v>
      </c>
      <c r="Q370" s="208">
        <f>SUMIF('11'!$C$10:$C$39,$C370,'11'!$E$10:$E$39)*'11'!$E$3</f>
        <v>0</v>
      </c>
      <c r="R370" s="208">
        <f>SUMIF('12'!$C$10:$C$29,$C370,'12'!$E$10:$E$29)*'12'!$E$3</f>
        <v>0</v>
      </c>
      <c r="S370" s="208">
        <f>SUMIF('13'!$C$10:$C$29,$C370,'13'!$E$10:$E$29)*'13'!$E$3</f>
        <v>0</v>
      </c>
      <c r="T370" s="208">
        <f>SUMIF('14'!$C$10:$C$29,$C370,'14'!$E$10:$E$29)*'14'!$E$3</f>
        <v>0</v>
      </c>
      <c r="U370" s="208">
        <f>SUMIF('15'!$C$10:$C$29,$C370,'15'!$E$10:$E$29)*'15'!$E$3</f>
        <v>0</v>
      </c>
      <c r="V370" s="208">
        <f>SUMIF('16'!$C$10:$C$29,$C370,'16'!$E$29:$E370)*'16'!$E$3</f>
        <v>0</v>
      </c>
      <c r="W370" s="208">
        <f>SUMIF('17'!$C$10:$C$29,$C370,'17'!$E$10:$E$29)*'17'!$E$3</f>
        <v>0</v>
      </c>
      <c r="X370" s="208">
        <f>SUMIF('18'!$C$10:$C$29,$C370,'18'!$E$10:$E$29)*'18'!$E$3</f>
        <v>0</v>
      </c>
      <c r="Y370" s="208">
        <f>SUMIF('19'!$C$10:$C$28,$C370,'19'!$E$10:$E$28)*'19'!$E$3</f>
        <v>0</v>
      </c>
      <c r="Z370" s="208">
        <f>SUMIF('20'!$C$10:$C$29,$C370,'20'!$E$10:$E$29)*'20'!$E$3</f>
        <v>0</v>
      </c>
      <c r="AA370" s="208">
        <f>SUMIF('21'!$C$10:$C$29,$C370,'21'!$E$10:$E$29)*'21'!$E$3</f>
        <v>0</v>
      </c>
    </row>
    <row r="371" spans="3:27" ht="15" hidden="1">
      <c r="C371" s="207" t="s">
        <v>903</v>
      </c>
      <c r="D371" s="207" t="s">
        <v>904</v>
      </c>
      <c r="F371" s="336">
        <f t="shared" si="6"/>
        <v>0</v>
      </c>
      <c r="G371" s="208">
        <f>SUMIF('01'!$C$10:$C$29,$C371,'01'!$E$10:$E$29)*'01'!$E$3</f>
        <v>0</v>
      </c>
      <c r="H371" s="208">
        <f>SUMIF('02'!$C$10:$C$28,$C371,'02'!$E$10:$E$28)*'02'!$E$3</f>
        <v>0</v>
      </c>
      <c r="I371" s="208">
        <f>SUMIF('03'!$C$10:$C$29,$C371,'03'!$E$10:$E$29)*'03'!$E$3</f>
        <v>0</v>
      </c>
      <c r="J371" s="208">
        <f>SUMIF('04'!$C$10:$C$26,$C371,'04'!$E$10:$E$26)*'04'!$E$3</f>
        <v>0</v>
      </c>
      <c r="K371" s="208">
        <f>SUMIF('05'!$C$10:$C$29,$C371,'05'!$E$10:$E$29)*'05'!$E$3</f>
        <v>0</v>
      </c>
      <c r="L371" s="208">
        <f>SUMIF('06'!$C$10:$C$29,$C371,'06'!$E$10:$E$29)*'06'!$E$3</f>
        <v>0</v>
      </c>
      <c r="M371" s="208">
        <f>SUMIF('07'!$C$10:$C$26,$C371,'07'!$E$10:$E$26)*'07'!$E$3</f>
        <v>0</v>
      </c>
      <c r="N371" s="208">
        <f>SUMIF('08'!$C$10:$C$29,$C371,'08'!$E$10:$E$29)*'08'!$E$3</f>
        <v>0</v>
      </c>
      <c r="O371" s="208">
        <f>SUMIF('09'!$C$10:$C$29,$C371,'09'!$E$10:$E$29)*'09'!$E$3</f>
        <v>0</v>
      </c>
      <c r="P371" s="208">
        <f>SUMIF('10'!$C$10:$C$29,$C371,'10'!$E$10:$E$29)*'10'!$E$3</f>
        <v>0</v>
      </c>
      <c r="Q371" s="208">
        <f>SUMIF('11'!$C$10:$C$39,$C371,'11'!$E$10:$E$39)*'11'!$E$3</f>
        <v>0</v>
      </c>
      <c r="R371" s="208">
        <f>SUMIF('12'!$C$10:$C$29,$C371,'12'!$E$10:$E$29)*'12'!$E$3</f>
        <v>0</v>
      </c>
      <c r="S371" s="208">
        <f>SUMIF('13'!$C$10:$C$29,$C371,'13'!$E$10:$E$29)*'13'!$E$3</f>
        <v>0</v>
      </c>
      <c r="T371" s="208">
        <f>SUMIF('14'!$C$10:$C$29,$C371,'14'!$E$10:$E$29)*'14'!$E$3</f>
        <v>0</v>
      </c>
      <c r="U371" s="208">
        <f>SUMIF('15'!$C$10:$C$29,$C371,'15'!$E$10:$E$29)*'15'!$E$3</f>
        <v>0</v>
      </c>
      <c r="V371" s="208">
        <f>SUMIF('16'!$C$10:$C$29,$C371,'16'!$E$29:$E371)*'16'!$E$3</f>
        <v>0</v>
      </c>
      <c r="W371" s="208">
        <f>SUMIF('17'!$C$10:$C$29,$C371,'17'!$E$10:$E$29)*'17'!$E$3</f>
        <v>0</v>
      </c>
      <c r="X371" s="208">
        <f>SUMIF('18'!$C$10:$C$29,$C371,'18'!$E$10:$E$29)*'18'!$E$3</f>
        <v>0</v>
      </c>
      <c r="Y371" s="208">
        <f>SUMIF('19'!$C$10:$C$28,$C371,'19'!$E$10:$E$28)*'19'!$E$3</f>
        <v>0</v>
      </c>
      <c r="Z371" s="208">
        <f>SUMIF('20'!$C$10:$C$29,$C371,'20'!$E$10:$E$29)*'20'!$E$3</f>
        <v>0</v>
      </c>
      <c r="AA371" s="208">
        <f>SUMIF('21'!$C$10:$C$29,$C371,'21'!$E$10:$E$29)*'21'!$E$3</f>
        <v>0</v>
      </c>
    </row>
    <row r="372" spans="3:27" ht="15" hidden="1">
      <c r="C372" s="207" t="s">
        <v>905</v>
      </c>
      <c r="D372" s="207" t="s">
        <v>906</v>
      </c>
      <c r="F372" s="336">
        <f t="shared" si="6"/>
        <v>0</v>
      </c>
      <c r="G372" s="208">
        <f>SUMIF('01'!$C$10:$C$29,$C372,'01'!$E$10:$E$29)*'01'!$E$3</f>
        <v>0</v>
      </c>
      <c r="H372" s="208">
        <f>SUMIF('02'!$C$10:$C$28,$C372,'02'!$E$10:$E$28)*'02'!$E$3</f>
        <v>0</v>
      </c>
      <c r="I372" s="208">
        <f>SUMIF('03'!$C$10:$C$29,$C372,'03'!$E$10:$E$29)*'03'!$E$3</f>
        <v>0</v>
      </c>
      <c r="J372" s="208">
        <f>SUMIF('04'!$C$10:$C$26,$C372,'04'!$E$10:$E$26)*'04'!$E$3</f>
        <v>0</v>
      </c>
      <c r="K372" s="208">
        <f>SUMIF('05'!$C$10:$C$29,$C372,'05'!$E$10:$E$29)*'05'!$E$3</f>
        <v>0</v>
      </c>
      <c r="L372" s="208">
        <f>SUMIF('06'!$C$10:$C$29,$C372,'06'!$E$10:$E$29)*'06'!$E$3</f>
        <v>0</v>
      </c>
      <c r="M372" s="208">
        <f>SUMIF('07'!$C$10:$C$26,$C372,'07'!$E$10:$E$26)*'07'!$E$3</f>
        <v>0</v>
      </c>
      <c r="N372" s="208">
        <f>SUMIF('08'!$C$10:$C$29,$C372,'08'!$E$10:$E$29)*'08'!$E$3</f>
        <v>0</v>
      </c>
      <c r="O372" s="208">
        <f>SUMIF('09'!$C$10:$C$29,$C372,'09'!$E$10:$E$29)*'09'!$E$3</f>
        <v>0</v>
      </c>
      <c r="P372" s="208">
        <f>SUMIF('10'!$C$10:$C$29,$C372,'10'!$E$10:$E$29)*'10'!$E$3</f>
        <v>0</v>
      </c>
      <c r="Q372" s="208">
        <f>SUMIF('11'!$C$10:$C$39,$C372,'11'!$E$10:$E$39)*'11'!$E$3</f>
        <v>0</v>
      </c>
      <c r="R372" s="208">
        <f>SUMIF('12'!$C$10:$C$29,$C372,'12'!$E$10:$E$29)*'12'!$E$3</f>
        <v>0</v>
      </c>
      <c r="S372" s="208">
        <f>SUMIF('13'!$C$10:$C$29,$C372,'13'!$E$10:$E$29)*'13'!$E$3</f>
        <v>0</v>
      </c>
      <c r="T372" s="208">
        <f>SUMIF('14'!$C$10:$C$29,$C372,'14'!$E$10:$E$29)*'14'!$E$3</f>
        <v>0</v>
      </c>
      <c r="U372" s="208">
        <f>SUMIF('15'!$C$10:$C$29,$C372,'15'!$E$10:$E$29)*'15'!$E$3</f>
        <v>0</v>
      </c>
      <c r="V372" s="208">
        <f>SUMIF('16'!$C$10:$C$29,$C372,'16'!$E$29:$E372)*'16'!$E$3</f>
        <v>0</v>
      </c>
      <c r="W372" s="208">
        <f>SUMIF('17'!$C$10:$C$29,$C372,'17'!$E$10:$E$29)*'17'!$E$3</f>
        <v>0</v>
      </c>
      <c r="X372" s="208">
        <f>SUMIF('18'!$C$10:$C$29,$C372,'18'!$E$10:$E$29)*'18'!$E$3</f>
        <v>0</v>
      </c>
      <c r="Y372" s="208">
        <f>SUMIF('19'!$C$10:$C$28,$C372,'19'!$E$10:$E$28)*'19'!$E$3</f>
        <v>0</v>
      </c>
      <c r="Z372" s="208">
        <f>SUMIF('20'!$C$10:$C$29,$C372,'20'!$E$10:$E$29)*'20'!$E$3</f>
        <v>0</v>
      </c>
      <c r="AA372" s="208">
        <f>SUMIF('21'!$C$10:$C$29,$C372,'21'!$E$10:$E$29)*'21'!$E$3</f>
        <v>0</v>
      </c>
    </row>
    <row r="373" spans="3:27" ht="15" hidden="1">
      <c r="C373" s="207" t="s">
        <v>907</v>
      </c>
      <c r="D373" s="207" t="s">
        <v>908</v>
      </c>
      <c r="F373" s="336">
        <f t="shared" si="6"/>
        <v>0</v>
      </c>
      <c r="G373" s="208">
        <f>SUMIF('01'!$C$10:$C$29,$C373,'01'!$E$10:$E$29)*'01'!$E$3</f>
        <v>0</v>
      </c>
      <c r="H373" s="208">
        <f>SUMIF('02'!$C$10:$C$28,$C373,'02'!$E$10:$E$28)*'02'!$E$3</f>
        <v>0</v>
      </c>
      <c r="I373" s="208">
        <f>SUMIF('03'!$C$10:$C$29,$C373,'03'!$E$10:$E$29)*'03'!$E$3</f>
        <v>0</v>
      </c>
      <c r="J373" s="208">
        <f>SUMIF('04'!$C$10:$C$26,$C373,'04'!$E$10:$E$26)*'04'!$E$3</f>
        <v>0</v>
      </c>
      <c r="K373" s="208">
        <f>SUMIF('05'!$C$10:$C$29,$C373,'05'!$E$10:$E$29)*'05'!$E$3</f>
        <v>0</v>
      </c>
      <c r="L373" s="208">
        <f>SUMIF('06'!$C$10:$C$29,$C373,'06'!$E$10:$E$29)*'06'!$E$3</f>
        <v>0</v>
      </c>
      <c r="M373" s="208">
        <f>SUMIF('07'!$C$10:$C$26,$C373,'07'!$E$10:$E$26)*'07'!$E$3</f>
        <v>0</v>
      </c>
      <c r="N373" s="208">
        <f>SUMIF('08'!$C$10:$C$29,$C373,'08'!$E$10:$E$29)*'08'!$E$3</f>
        <v>0</v>
      </c>
      <c r="O373" s="208">
        <f>SUMIF('09'!$C$10:$C$29,$C373,'09'!$E$10:$E$29)*'09'!$E$3</f>
        <v>0</v>
      </c>
      <c r="P373" s="208">
        <f>SUMIF('10'!$C$10:$C$29,$C373,'10'!$E$10:$E$29)*'10'!$E$3</f>
        <v>0</v>
      </c>
      <c r="Q373" s="208">
        <f>SUMIF('11'!$C$10:$C$39,$C373,'11'!$E$10:$E$39)*'11'!$E$3</f>
        <v>0</v>
      </c>
      <c r="R373" s="208">
        <f>SUMIF('12'!$C$10:$C$29,$C373,'12'!$E$10:$E$29)*'12'!$E$3</f>
        <v>0</v>
      </c>
      <c r="S373" s="208">
        <f>SUMIF('13'!$C$10:$C$29,$C373,'13'!$E$10:$E$29)*'13'!$E$3</f>
        <v>0</v>
      </c>
      <c r="T373" s="208">
        <f>SUMIF('14'!$C$10:$C$29,$C373,'14'!$E$10:$E$29)*'14'!$E$3</f>
        <v>0</v>
      </c>
      <c r="U373" s="208">
        <f>SUMIF('15'!$C$10:$C$29,$C373,'15'!$E$10:$E$29)*'15'!$E$3</f>
        <v>0</v>
      </c>
      <c r="V373" s="208">
        <f>SUMIF('16'!$C$10:$C$29,$C373,'16'!$E$29:$E373)*'16'!$E$3</f>
        <v>0</v>
      </c>
      <c r="W373" s="208">
        <f>SUMIF('17'!$C$10:$C$29,$C373,'17'!$E$10:$E$29)*'17'!$E$3</f>
        <v>0</v>
      </c>
      <c r="X373" s="208">
        <f>SUMIF('18'!$C$10:$C$29,$C373,'18'!$E$10:$E$29)*'18'!$E$3</f>
        <v>0</v>
      </c>
      <c r="Y373" s="208">
        <f>SUMIF('19'!$C$10:$C$28,$C373,'19'!$E$10:$E$28)*'19'!$E$3</f>
        <v>0</v>
      </c>
      <c r="Z373" s="208">
        <f>SUMIF('20'!$C$10:$C$29,$C373,'20'!$E$10:$E$29)*'20'!$E$3</f>
        <v>0</v>
      </c>
      <c r="AA373" s="208">
        <f>SUMIF('21'!$C$10:$C$29,$C373,'21'!$E$10:$E$29)*'21'!$E$3</f>
        <v>0</v>
      </c>
    </row>
    <row r="374" spans="3:27" ht="15" hidden="1">
      <c r="C374" s="207" t="s">
        <v>909</v>
      </c>
      <c r="D374" s="207" t="s">
        <v>910</v>
      </c>
      <c r="F374" s="336">
        <f t="shared" si="6"/>
        <v>0</v>
      </c>
      <c r="G374" s="208">
        <f>SUMIF('01'!$C$10:$C$29,$C374,'01'!$E$10:$E$29)*'01'!$E$3</f>
        <v>0</v>
      </c>
      <c r="H374" s="208">
        <f>SUMIF('02'!$C$10:$C$28,$C374,'02'!$E$10:$E$28)*'02'!$E$3</f>
        <v>0</v>
      </c>
      <c r="I374" s="208">
        <f>SUMIF('03'!$C$10:$C$29,$C374,'03'!$E$10:$E$29)*'03'!$E$3</f>
        <v>0</v>
      </c>
      <c r="J374" s="208">
        <f>SUMIF('04'!$C$10:$C$26,$C374,'04'!$E$10:$E$26)*'04'!$E$3</f>
        <v>0</v>
      </c>
      <c r="K374" s="208">
        <f>SUMIF('05'!$C$10:$C$29,$C374,'05'!$E$10:$E$29)*'05'!$E$3</f>
        <v>0</v>
      </c>
      <c r="L374" s="208">
        <f>SUMIF('06'!$C$10:$C$29,$C374,'06'!$E$10:$E$29)*'06'!$E$3</f>
        <v>0</v>
      </c>
      <c r="M374" s="208">
        <f>SUMIF('07'!$C$10:$C$26,$C374,'07'!$E$10:$E$26)*'07'!$E$3</f>
        <v>0</v>
      </c>
      <c r="N374" s="208">
        <f>SUMIF('08'!$C$10:$C$29,$C374,'08'!$E$10:$E$29)*'08'!$E$3</f>
        <v>0</v>
      </c>
      <c r="O374" s="208">
        <f>SUMIF('09'!$C$10:$C$29,$C374,'09'!$E$10:$E$29)*'09'!$E$3</f>
        <v>0</v>
      </c>
      <c r="P374" s="208">
        <f>SUMIF('10'!$C$10:$C$29,$C374,'10'!$E$10:$E$29)*'10'!$E$3</f>
        <v>0</v>
      </c>
      <c r="Q374" s="208">
        <f>SUMIF('11'!$C$10:$C$39,$C374,'11'!$E$10:$E$39)*'11'!$E$3</f>
        <v>0</v>
      </c>
      <c r="R374" s="208">
        <f>SUMIF('12'!$C$10:$C$29,$C374,'12'!$E$10:$E$29)*'12'!$E$3</f>
        <v>0</v>
      </c>
      <c r="S374" s="208">
        <f>SUMIF('13'!$C$10:$C$29,$C374,'13'!$E$10:$E$29)*'13'!$E$3</f>
        <v>0</v>
      </c>
      <c r="T374" s="208">
        <f>SUMIF('14'!$C$10:$C$29,$C374,'14'!$E$10:$E$29)*'14'!$E$3</f>
        <v>0</v>
      </c>
      <c r="U374" s="208">
        <f>SUMIF('15'!$C$10:$C$29,$C374,'15'!$E$10:$E$29)*'15'!$E$3</f>
        <v>0</v>
      </c>
      <c r="V374" s="208">
        <f>SUMIF('16'!$C$10:$C$29,$C374,'16'!$E$29:$E374)*'16'!$E$3</f>
        <v>0</v>
      </c>
      <c r="W374" s="208">
        <f>SUMIF('17'!$C$10:$C$29,$C374,'17'!$E$10:$E$29)*'17'!$E$3</f>
        <v>0</v>
      </c>
      <c r="X374" s="208">
        <f>SUMIF('18'!$C$10:$C$29,$C374,'18'!$E$10:$E$29)*'18'!$E$3</f>
        <v>0</v>
      </c>
      <c r="Y374" s="208">
        <f>SUMIF('19'!$C$10:$C$28,$C374,'19'!$E$10:$E$28)*'19'!$E$3</f>
        <v>0</v>
      </c>
      <c r="Z374" s="208">
        <f>SUMIF('20'!$C$10:$C$29,$C374,'20'!$E$10:$E$29)*'20'!$E$3</f>
        <v>0</v>
      </c>
      <c r="AA374" s="208">
        <f>SUMIF('21'!$C$10:$C$29,$C374,'21'!$E$10:$E$29)*'21'!$E$3</f>
        <v>0</v>
      </c>
    </row>
    <row r="375" spans="3:27" ht="15" hidden="1">
      <c r="C375" s="207" t="s">
        <v>911</v>
      </c>
      <c r="D375" s="207" t="s">
        <v>912</v>
      </c>
      <c r="F375" s="336">
        <f t="shared" si="6"/>
        <v>0</v>
      </c>
      <c r="G375" s="208">
        <f>SUMIF('01'!$C$10:$C$29,$C375,'01'!$E$10:$E$29)*'01'!$E$3</f>
        <v>0</v>
      </c>
      <c r="H375" s="208">
        <f>SUMIF('02'!$C$10:$C$28,$C375,'02'!$E$10:$E$28)*'02'!$E$3</f>
        <v>0</v>
      </c>
      <c r="I375" s="208">
        <f>SUMIF('03'!$C$10:$C$29,$C375,'03'!$E$10:$E$29)*'03'!$E$3</f>
        <v>0</v>
      </c>
      <c r="J375" s="208">
        <f>SUMIF('04'!$C$10:$C$26,$C375,'04'!$E$10:$E$26)*'04'!$E$3</f>
        <v>0</v>
      </c>
      <c r="K375" s="208">
        <f>SUMIF('05'!$C$10:$C$29,$C375,'05'!$E$10:$E$29)*'05'!$E$3</f>
        <v>0</v>
      </c>
      <c r="L375" s="208">
        <f>SUMIF('06'!$C$10:$C$29,$C375,'06'!$E$10:$E$29)*'06'!$E$3</f>
        <v>0</v>
      </c>
      <c r="M375" s="208">
        <f>SUMIF('07'!$C$10:$C$26,$C375,'07'!$E$10:$E$26)*'07'!$E$3</f>
        <v>0</v>
      </c>
      <c r="N375" s="208">
        <f>SUMIF('08'!$C$10:$C$29,$C375,'08'!$E$10:$E$29)*'08'!$E$3</f>
        <v>0</v>
      </c>
      <c r="O375" s="208">
        <f>SUMIF('09'!$C$10:$C$29,$C375,'09'!$E$10:$E$29)*'09'!$E$3</f>
        <v>0</v>
      </c>
      <c r="P375" s="208">
        <f>SUMIF('10'!$C$10:$C$29,$C375,'10'!$E$10:$E$29)*'10'!$E$3</f>
        <v>0</v>
      </c>
      <c r="Q375" s="208">
        <f>SUMIF('11'!$C$10:$C$39,$C375,'11'!$E$10:$E$39)*'11'!$E$3</f>
        <v>0</v>
      </c>
      <c r="R375" s="208">
        <f>SUMIF('12'!$C$10:$C$29,$C375,'12'!$E$10:$E$29)*'12'!$E$3</f>
        <v>0</v>
      </c>
      <c r="S375" s="208">
        <f>SUMIF('13'!$C$10:$C$29,$C375,'13'!$E$10:$E$29)*'13'!$E$3</f>
        <v>0</v>
      </c>
      <c r="T375" s="208">
        <f>SUMIF('14'!$C$10:$C$29,$C375,'14'!$E$10:$E$29)*'14'!$E$3</f>
        <v>0</v>
      </c>
      <c r="U375" s="208">
        <f>SUMIF('15'!$C$10:$C$29,$C375,'15'!$E$10:$E$29)*'15'!$E$3</f>
        <v>0</v>
      </c>
      <c r="V375" s="208">
        <f>SUMIF('16'!$C$10:$C$29,$C375,'16'!$E$29:$E375)*'16'!$E$3</f>
        <v>0</v>
      </c>
      <c r="W375" s="208">
        <f>SUMIF('17'!$C$10:$C$29,$C375,'17'!$E$10:$E$29)*'17'!$E$3</f>
        <v>0</v>
      </c>
      <c r="X375" s="208">
        <f>SUMIF('18'!$C$10:$C$29,$C375,'18'!$E$10:$E$29)*'18'!$E$3</f>
        <v>0</v>
      </c>
      <c r="Y375" s="208">
        <f>SUMIF('19'!$C$10:$C$28,$C375,'19'!$E$10:$E$28)*'19'!$E$3</f>
        <v>0</v>
      </c>
      <c r="Z375" s="208">
        <f>SUMIF('20'!$C$10:$C$29,$C375,'20'!$E$10:$E$29)*'20'!$E$3</f>
        <v>0</v>
      </c>
      <c r="AA375" s="208">
        <f>SUMIF('21'!$C$10:$C$29,$C375,'21'!$E$10:$E$29)*'21'!$E$3</f>
        <v>0</v>
      </c>
    </row>
    <row r="376" spans="3:27" ht="15" hidden="1">
      <c r="C376" s="207" t="s">
        <v>913</v>
      </c>
      <c r="D376" s="207" t="s">
        <v>914</v>
      </c>
      <c r="F376" s="336">
        <f t="shared" si="6"/>
        <v>0</v>
      </c>
      <c r="G376" s="208">
        <f>SUMIF('01'!$C$10:$C$29,$C376,'01'!$E$10:$E$29)*'01'!$E$3</f>
        <v>0</v>
      </c>
      <c r="H376" s="208">
        <f>SUMIF('02'!$C$10:$C$28,$C376,'02'!$E$10:$E$28)*'02'!$E$3</f>
        <v>0</v>
      </c>
      <c r="I376" s="208">
        <f>SUMIF('03'!$C$10:$C$29,$C376,'03'!$E$10:$E$29)*'03'!$E$3</f>
        <v>0</v>
      </c>
      <c r="J376" s="208">
        <f>SUMIF('04'!$C$10:$C$26,$C376,'04'!$E$10:$E$26)*'04'!$E$3</f>
        <v>0</v>
      </c>
      <c r="K376" s="208">
        <f>SUMIF('05'!$C$10:$C$29,$C376,'05'!$E$10:$E$29)*'05'!$E$3</f>
        <v>0</v>
      </c>
      <c r="L376" s="208">
        <f>SUMIF('06'!$C$10:$C$29,$C376,'06'!$E$10:$E$29)*'06'!$E$3</f>
        <v>0</v>
      </c>
      <c r="M376" s="208">
        <f>SUMIF('07'!$C$10:$C$26,$C376,'07'!$E$10:$E$26)*'07'!$E$3</f>
        <v>0</v>
      </c>
      <c r="N376" s="208">
        <f>SUMIF('08'!$C$10:$C$29,$C376,'08'!$E$10:$E$29)*'08'!$E$3</f>
        <v>0</v>
      </c>
      <c r="O376" s="208">
        <f>SUMIF('09'!$C$10:$C$29,$C376,'09'!$E$10:$E$29)*'09'!$E$3</f>
        <v>0</v>
      </c>
      <c r="P376" s="208">
        <f>SUMIF('10'!$C$10:$C$29,$C376,'10'!$E$10:$E$29)*'10'!$E$3</f>
        <v>0</v>
      </c>
      <c r="Q376" s="208">
        <f>SUMIF('11'!$C$10:$C$39,$C376,'11'!$E$10:$E$39)*'11'!$E$3</f>
        <v>0</v>
      </c>
      <c r="R376" s="208">
        <f>SUMIF('12'!$C$10:$C$29,$C376,'12'!$E$10:$E$29)*'12'!$E$3</f>
        <v>0</v>
      </c>
      <c r="S376" s="208">
        <f>SUMIF('13'!$C$10:$C$29,$C376,'13'!$E$10:$E$29)*'13'!$E$3</f>
        <v>0</v>
      </c>
      <c r="T376" s="208">
        <f>SUMIF('14'!$C$10:$C$29,$C376,'14'!$E$10:$E$29)*'14'!$E$3</f>
        <v>0</v>
      </c>
      <c r="U376" s="208">
        <f>SUMIF('15'!$C$10:$C$29,$C376,'15'!$E$10:$E$29)*'15'!$E$3</f>
        <v>0</v>
      </c>
      <c r="V376" s="208">
        <f>SUMIF('16'!$C$10:$C$29,$C376,'16'!$E$29:$E376)*'16'!$E$3</f>
        <v>0</v>
      </c>
      <c r="W376" s="208">
        <f>SUMIF('17'!$C$10:$C$29,$C376,'17'!$E$10:$E$29)*'17'!$E$3</f>
        <v>0</v>
      </c>
      <c r="X376" s="208">
        <f>SUMIF('18'!$C$10:$C$29,$C376,'18'!$E$10:$E$29)*'18'!$E$3</f>
        <v>0</v>
      </c>
      <c r="Y376" s="208">
        <f>SUMIF('19'!$C$10:$C$28,$C376,'19'!$E$10:$E$28)*'19'!$E$3</f>
        <v>0</v>
      </c>
      <c r="Z376" s="208">
        <f>SUMIF('20'!$C$10:$C$29,$C376,'20'!$E$10:$E$29)*'20'!$E$3</f>
        <v>0</v>
      </c>
      <c r="AA376" s="208">
        <f>SUMIF('21'!$C$10:$C$29,$C376,'21'!$E$10:$E$29)*'21'!$E$3</f>
        <v>0</v>
      </c>
    </row>
    <row r="377" spans="3:27" ht="15" hidden="1">
      <c r="C377" s="207" t="s">
        <v>915</v>
      </c>
      <c r="D377" s="207" t="s">
        <v>916</v>
      </c>
      <c r="F377" s="336">
        <f t="shared" si="6"/>
        <v>0</v>
      </c>
      <c r="G377" s="208">
        <f>SUMIF('01'!$C$10:$C$29,$C377,'01'!$E$10:$E$29)*'01'!$E$3</f>
        <v>0</v>
      </c>
      <c r="H377" s="208">
        <f>SUMIF('02'!$C$10:$C$28,$C377,'02'!$E$10:$E$28)*'02'!$E$3</f>
        <v>0</v>
      </c>
      <c r="I377" s="208">
        <f>SUMIF('03'!$C$10:$C$29,$C377,'03'!$E$10:$E$29)*'03'!$E$3</f>
        <v>0</v>
      </c>
      <c r="J377" s="208">
        <f>SUMIF('04'!$C$10:$C$26,$C377,'04'!$E$10:$E$26)*'04'!$E$3</f>
        <v>0</v>
      </c>
      <c r="K377" s="208">
        <f>SUMIF('05'!$C$10:$C$29,$C377,'05'!$E$10:$E$29)*'05'!$E$3</f>
        <v>0</v>
      </c>
      <c r="L377" s="208">
        <f>SUMIF('06'!$C$10:$C$29,$C377,'06'!$E$10:$E$29)*'06'!$E$3</f>
        <v>0</v>
      </c>
      <c r="M377" s="208">
        <f>SUMIF('07'!$C$10:$C$26,$C377,'07'!$E$10:$E$26)*'07'!$E$3</f>
        <v>0</v>
      </c>
      <c r="N377" s="208">
        <f>SUMIF('08'!$C$10:$C$29,$C377,'08'!$E$10:$E$29)*'08'!$E$3</f>
        <v>0</v>
      </c>
      <c r="O377" s="208">
        <f>SUMIF('09'!$C$10:$C$29,$C377,'09'!$E$10:$E$29)*'09'!$E$3</f>
        <v>0</v>
      </c>
      <c r="P377" s="208">
        <f>SUMIF('10'!$C$10:$C$29,$C377,'10'!$E$10:$E$29)*'10'!$E$3</f>
        <v>0</v>
      </c>
      <c r="Q377" s="208">
        <f>SUMIF('11'!$C$10:$C$39,$C377,'11'!$E$10:$E$39)*'11'!$E$3</f>
        <v>0</v>
      </c>
      <c r="R377" s="208">
        <f>SUMIF('12'!$C$10:$C$29,$C377,'12'!$E$10:$E$29)*'12'!$E$3</f>
        <v>0</v>
      </c>
      <c r="S377" s="208">
        <f>SUMIF('13'!$C$10:$C$29,$C377,'13'!$E$10:$E$29)*'13'!$E$3</f>
        <v>0</v>
      </c>
      <c r="T377" s="208">
        <f>SUMIF('14'!$C$10:$C$29,$C377,'14'!$E$10:$E$29)*'14'!$E$3</f>
        <v>0</v>
      </c>
      <c r="U377" s="208">
        <f>SUMIF('15'!$C$10:$C$29,$C377,'15'!$E$10:$E$29)*'15'!$E$3</f>
        <v>0</v>
      </c>
      <c r="V377" s="208">
        <f>SUMIF('16'!$C$10:$C$29,$C377,'16'!$E$29:$E377)*'16'!$E$3</f>
        <v>0</v>
      </c>
      <c r="W377" s="208">
        <f>SUMIF('17'!$C$10:$C$29,$C377,'17'!$E$10:$E$29)*'17'!$E$3</f>
        <v>0</v>
      </c>
      <c r="X377" s="208">
        <f>SUMIF('18'!$C$10:$C$29,$C377,'18'!$E$10:$E$29)*'18'!$E$3</f>
        <v>0</v>
      </c>
      <c r="Y377" s="208">
        <f>SUMIF('19'!$C$10:$C$28,$C377,'19'!$E$10:$E$28)*'19'!$E$3</f>
        <v>0</v>
      </c>
      <c r="Z377" s="208">
        <f>SUMIF('20'!$C$10:$C$29,$C377,'20'!$E$10:$E$29)*'20'!$E$3</f>
        <v>0</v>
      </c>
      <c r="AA377" s="208">
        <f>SUMIF('21'!$C$10:$C$29,$C377,'21'!$E$10:$E$29)*'21'!$E$3</f>
        <v>0</v>
      </c>
    </row>
    <row r="378" spans="3:27" ht="15" hidden="1">
      <c r="C378" s="207" t="s">
        <v>917</v>
      </c>
      <c r="D378" s="207" t="s">
        <v>918</v>
      </c>
      <c r="F378" s="336">
        <f t="shared" si="6"/>
        <v>0</v>
      </c>
      <c r="G378" s="208">
        <f>SUMIF('01'!$C$10:$C$29,$C378,'01'!$E$10:$E$29)*'01'!$E$3</f>
        <v>0</v>
      </c>
      <c r="H378" s="208">
        <f>SUMIF('02'!$C$10:$C$28,$C378,'02'!$E$10:$E$28)*'02'!$E$3</f>
        <v>0</v>
      </c>
      <c r="I378" s="208">
        <f>SUMIF('03'!$C$10:$C$29,$C378,'03'!$E$10:$E$29)*'03'!$E$3</f>
        <v>0</v>
      </c>
      <c r="J378" s="208">
        <f>SUMIF('04'!$C$10:$C$26,$C378,'04'!$E$10:$E$26)*'04'!$E$3</f>
        <v>0</v>
      </c>
      <c r="K378" s="208">
        <f>SUMIF('05'!$C$10:$C$29,$C378,'05'!$E$10:$E$29)*'05'!$E$3</f>
        <v>0</v>
      </c>
      <c r="L378" s="208">
        <f>SUMIF('06'!$C$10:$C$29,$C378,'06'!$E$10:$E$29)*'06'!$E$3</f>
        <v>0</v>
      </c>
      <c r="M378" s="208">
        <f>SUMIF('07'!$C$10:$C$26,$C378,'07'!$E$10:$E$26)*'07'!$E$3</f>
        <v>0</v>
      </c>
      <c r="N378" s="208">
        <f>SUMIF('08'!$C$10:$C$29,$C378,'08'!$E$10:$E$29)*'08'!$E$3</f>
        <v>0</v>
      </c>
      <c r="O378" s="208">
        <f>SUMIF('09'!$C$10:$C$29,$C378,'09'!$E$10:$E$29)*'09'!$E$3</f>
        <v>0</v>
      </c>
      <c r="P378" s="208">
        <f>SUMIF('10'!$C$10:$C$29,$C378,'10'!$E$10:$E$29)*'10'!$E$3</f>
        <v>0</v>
      </c>
      <c r="Q378" s="208">
        <f>SUMIF('11'!$C$10:$C$39,$C378,'11'!$E$10:$E$39)*'11'!$E$3</f>
        <v>0</v>
      </c>
      <c r="R378" s="208">
        <f>SUMIF('12'!$C$10:$C$29,$C378,'12'!$E$10:$E$29)*'12'!$E$3</f>
        <v>0</v>
      </c>
      <c r="S378" s="208">
        <f>SUMIF('13'!$C$10:$C$29,$C378,'13'!$E$10:$E$29)*'13'!$E$3</f>
        <v>0</v>
      </c>
      <c r="T378" s="208">
        <f>SUMIF('14'!$C$10:$C$29,$C378,'14'!$E$10:$E$29)*'14'!$E$3</f>
        <v>0</v>
      </c>
      <c r="U378" s="208">
        <f>SUMIF('15'!$C$10:$C$29,$C378,'15'!$E$10:$E$29)*'15'!$E$3</f>
        <v>0</v>
      </c>
      <c r="V378" s="208">
        <f>SUMIF('16'!$C$10:$C$29,$C378,'16'!$E$29:$E378)*'16'!$E$3</f>
        <v>0</v>
      </c>
      <c r="W378" s="208">
        <f>SUMIF('17'!$C$10:$C$29,$C378,'17'!$E$10:$E$29)*'17'!$E$3</f>
        <v>0</v>
      </c>
      <c r="X378" s="208">
        <f>SUMIF('18'!$C$10:$C$29,$C378,'18'!$E$10:$E$29)*'18'!$E$3</f>
        <v>0</v>
      </c>
      <c r="Y378" s="208">
        <f>SUMIF('19'!$C$10:$C$28,$C378,'19'!$E$10:$E$28)*'19'!$E$3</f>
        <v>0</v>
      </c>
      <c r="Z378" s="208">
        <f>SUMIF('20'!$C$10:$C$29,$C378,'20'!$E$10:$E$29)*'20'!$E$3</f>
        <v>0</v>
      </c>
      <c r="AA378" s="208">
        <f>SUMIF('21'!$C$10:$C$29,$C378,'21'!$E$10:$E$29)*'21'!$E$3</f>
        <v>0</v>
      </c>
    </row>
    <row r="379" spans="3:27" ht="15" hidden="1">
      <c r="C379" s="207" t="s">
        <v>919</v>
      </c>
      <c r="D379" s="207" t="s">
        <v>920</v>
      </c>
      <c r="F379" s="336">
        <f t="shared" si="6"/>
        <v>0</v>
      </c>
      <c r="G379" s="208">
        <f>SUMIF('01'!$C$10:$C$29,$C379,'01'!$E$10:$E$29)*'01'!$E$3</f>
        <v>0</v>
      </c>
      <c r="H379" s="208">
        <f>SUMIF('02'!$C$10:$C$28,$C379,'02'!$E$10:$E$28)*'02'!$E$3</f>
        <v>0</v>
      </c>
      <c r="I379" s="208">
        <f>SUMIF('03'!$C$10:$C$29,$C379,'03'!$E$10:$E$29)*'03'!$E$3</f>
        <v>0</v>
      </c>
      <c r="J379" s="208">
        <f>SUMIF('04'!$C$10:$C$26,$C379,'04'!$E$10:$E$26)*'04'!$E$3</f>
        <v>0</v>
      </c>
      <c r="K379" s="208">
        <f>SUMIF('05'!$C$10:$C$29,$C379,'05'!$E$10:$E$29)*'05'!$E$3</f>
        <v>0</v>
      </c>
      <c r="L379" s="208">
        <f>SUMIF('06'!$C$10:$C$29,$C379,'06'!$E$10:$E$29)*'06'!$E$3</f>
        <v>0</v>
      </c>
      <c r="M379" s="208">
        <f>SUMIF('07'!$C$10:$C$26,$C379,'07'!$E$10:$E$26)*'07'!$E$3</f>
        <v>0</v>
      </c>
      <c r="N379" s="208">
        <f>SUMIF('08'!$C$10:$C$29,$C379,'08'!$E$10:$E$29)*'08'!$E$3</f>
        <v>0</v>
      </c>
      <c r="O379" s="208">
        <f>SUMIF('09'!$C$10:$C$29,$C379,'09'!$E$10:$E$29)*'09'!$E$3</f>
        <v>0</v>
      </c>
      <c r="P379" s="208">
        <f>SUMIF('10'!$C$10:$C$29,$C379,'10'!$E$10:$E$29)*'10'!$E$3</f>
        <v>0</v>
      </c>
      <c r="Q379" s="208">
        <f>SUMIF('11'!$C$10:$C$39,$C379,'11'!$E$10:$E$39)*'11'!$E$3</f>
        <v>0</v>
      </c>
      <c r="R379" s="208">
        <f>SUMIF('12'!$C$10:$C$29,$C379,'12'!$E$10:$E$29)*'12'!$E$3</f>
        <v>0</v>
      </c>
      <c r="S379" s="208">
        <f>SUMIF('13'!$C$10:$C$29,$C379,'13'!$E$10:$E$29)*'13'!$E$3</f>
        <v>0</v>
      </c>
      <c r="T379" s="208">
        <f>SUMIF('14'!$C$10:$C$29,$C379,'14'!$E$10:$E$29)*'14'!$E$3</f>
        <v>0</v>
      </c>
      <c r="U379" s="208">
        <f>SUMIF('15'!$C$10:$C$29,$C379,'15'!$E$10:$E$29)*'15'!$E$3</f>
        <v>0</v>
      </c>
      <c r="V379" s="208">
        <f>SUMIF('16'!$C$10:$C$29,$C379,'16'!$E$29:$E379)*'16'!$E$3</f>
        <v>0</v>
      </c>
      <c r="W379" s="208">
        <f>SUMIF('17'!$C$10:$C$29,$C379,'17'!$E$10:$E$29)*'17'!$E$3</f>
        <v>0</v>
      </c>
      <c r="X379" s="208">
        <f>SUMIF('18'!$C$10:$C$29,$C379,'18'!$E$10:$E$29)*'18'!$E$3</f>
        <v>0</v>
      </c>
      <c r="Y379" s="208">
        <f>SUMIF('19'!$C$10:$C$28,$C379,'19'!$E$10:$E$28)*'19'!$E$3</f>
        <v>0</v>
      </c>
      <c r="Z379" s="208">
        <f>SUMIF('20'!$C$10:$C$29,$C379,'20'!$E$10:$E$29)*'20'!$E$3</f>
        <v>0</v>
      </c>
      <c r="AA379" s="208">
        <f>SUMIF('21'!$C$10:$C$29,$C379,'21'!$E$10:$E$29)*'21'!$E$3</f>
        <v>0</v>
      </c>
    </row>
    <row r="380" spans="3:27" ht="15" hidden="1">
      <c r="C380" s="207" t="s">
        <v>921</v>
      </c>
      <c r="D380" s="207" t="s">
        <v>922</v>
      </c>
      <c r="F380" s="336">
        <f t="shared" si="6"/>
        <v>0</v>
      </c>
      <c r="G380" s="208">
        <f>SUMIF('01'!$C$10:$C$29,$C380,'01'!$E$10:$E$29)*'01'!$E$3</f>
        <v>0</v>
      </c>
      <c r="H380" s="208">
        <f>SUMIF('02'!$C$10:$C$28,$C380,'02'!$E$10:$E$28)*'02'!$E$3</f>
        <v>0</v>
      </c>
      <c r="I380" s="208">
        <f>SUMIF('03'!$C$10:$C$29,$C380,'03'!$E$10:$E$29)*'03'!$E$3</f>
        <v>0</v>
      </c>
      <c r="J380" s="208">
        <f>SUMIF('04'!$C$10:$C$26,$C380,'04'!$E$10:$E$26)*'04'!$E$3</f>
        <v>0</v>
      </c>
      <c r="K380" s="208">
        <f>SUMIF('05'!$C$10:$C$29,$C380,'05'!$E$10:$E$29)*'05'!$E$3</f>
        <v>0</v>
      </c>
      <c r="L380" s="208">
        <f>SUMIF('06'!$C$10:$C$29,$C380,'06'!$E$10:$E$29)*'06'!$E$3</f>
        <v>0</v>
      </c>
      <c r="M380" s="208">
        <f>SUMIF('07'!$C$10:$C$26,$C380,'07'!$E$10:$E$26)*'07'!$E$3</f>
        <v>0</v>
      </c>
      <c r="N380" s="208">
        <f>SUMIF('08'!$C$10:$C$29,$C380,'08'!$E$10:$E$29)*'08'!$E$3</f>
        <v>0</v>
      </c>
      <c r="O380" s="208">
        <f>SUMIF('09'!$C$10:$C$29,$C380,'09'!$E$10:$E$29)*'09'!$E$3</f>
        <v>0</v>
      </c>
      <c r="P380" s="208">
        <f>SUMIF('10'!$C$10:$C$29,$C380,'10'!$E$10:$E$29)*'10'!$E$3</f>
        <v>0</v>
      </c>
      <c r="Q380" s="208">
        <f>SUMIF('11'!$C$10:$C$39,$C380,'11'!$E$10:$E$39)*'11'!$E$3</f>
        <v>0</v>
      </c>
      <c r="R380" s="208">
        <f>SUMIF('12'!$C$10:$C$29,$C380,'12'!$E$10:$E$29)*'12'!$E$3</f>
        <v>0</v>
      </c>
      <c r="S380" s="208">
        <f>SUMIF('13'!$C$10:$C$29,$C380,'13'!$E$10:$E$29)*'13'!$E$3</f>
        <v>0</v>
      </c>
      <c r="T380" s="208">
        <f>SUMIF('14'!$C$10:$C$29,$C380,'14'!$E$10:$E$29)*'14'!$E$3</f>
        <v>0</v>
      </c>
      <c r="U380" s="208">
        <f>SUMIF('15'!$C$10:$C$29,$C380,'15'!$E$10:$E$29)*'15'!$E$3</f>
        <v>0</v>
      </c>
      <c r="V380" s="208">
        <f>SUMIF('16'!$C$10:$C$29,$C380,'16'!$E$29:$E380)*'16'!$E$3</f>
        <v>0</v>
      </c>
      <c r="W380" s="208">
        <f>SUMIF('17'!$C$10:$C$29,$C380,'17'!$E$10:$E$29)*'17'!$E$3</f>
        <v>0</v>
      </c>
      <c r="X380" s="208">
        <f>SUMIF('18'!$C$10:$C$29,$C380,'18'!$E$10:$E$29)*'18'!$E$3</f>
        <v>0</v>
      </c>
      <c r="Y380" s="208">
        <f>SUMIF('19'!$C$10:$C$28,$C380,'19'!$E$10:$E$28)*'19'!$E$3</f>
        <v>0</v>
      </c>
      <c r="Z380" s="208">
        <f>SUMIF('20'!$C$10:$C$29,$C380,'20'!$E$10:$E$29)*'20'!$E$3</f>
        <v>0</v>
      </c>
      <c r="AA380" s="208">
        <f>SUMIF('21'!$C$10:$C$29,$C380,'21'!$E$10:$E$29)*'21'!$E$3</f>
        <v>0</v>
      </c>
    </row>
    <row r="381" spans="3:27" ht="15">
      <c r="C381" s="207" t="s">
        <v>923</v>
      </c>
      <c r="D381" s="207" t="s">
        <v>143</v>
      </c>
      <c r="F381" s="336">
        <f t="shared" si="6"/>
        <v>0</v>
      </c>
      <c r="G381" s="219">
        <f>SUMIF('01'!$C$10:$C$29,$C381,'01'!$E$10:$E$29)*'01'!$E$3</f>
        <v>0</v>
      </c>
      <c r="H381" s="219">
        <f>SUMIF('02'!$C$10:$C$28,$C381,'02'!$E$10:$E$28)*'02'!$E$3</f>
        <v>0</v>
      </c>
      <c r="I381" s="219">
        <f>SUMIF('03'!$C$10:$C$29,$C381,'03'!$E$10:$E$29)*'03'!$E$3</f>
        <v>0</v>
      </c>
      <c r="J381" s="219">
        <f>SUMIF('04'!$C$10:$C$26,$C381,'04'!$E$10:$E$26)*'04'!$E$3</f>
        <v>0</v>
      </c>
      <c r="K381" s="219">
        <f>SUMIF('05'!$C$10:$C$29,$C381,'05'!$E$10:$E$29)*'05'!$E$3</f>
        <v>0</v>
      </c>
      <c r="L381" s="219">
        <f>SUMIF('06'!$C$10:$C$29,$C381,'06'!$E$10:$E$29)*'06'!$E$3</f>
        <v>0</v>
      </c>
      <c r="M381" s="219">
        <f>SUMIF('07'!$C$10:$C$26,$C381,'07'!$E$10:$E$26)*'07'!$E$3</f>
        <v>0</v>
      </c>
      <c r="N381" s="219">
        <f>SUMIF('08'!$C$10:$C$29,$C381,'08'!$E$10:$E$29)*'08'!$E$3</f>
        <v>0</v>
      </c>
      <c r="O381" s="219">
        <f>SUMIF('09'!$C$10:$C$29,$C381,'09'!$E$10:$E$29)*'09'!$E$3</f>
        <v>0</v>
      </c>
      <c r="P381" s="219">
        <f>SUMIF('10'!$C$10:$C$29,$C381,'10'!$E$10:$E$29)*'10'!$E$3</f>
        <v>0</v>
      </c>
      <c r="Q381" s="219">
        <f>SUMIF('11'!$C$10:$C$39,$C381,'11'!$E$10:$E$39)*'11'!$E$3</f>
        <v>0</v>
      </c>
      <c r="R381" s="219">
        <f>SUMIF('12'!$C$10:$C$29,$C381,'12'!$E$10:$E$29)*'12'!$E$3</f>
        <v>0</v>
      </c>
      <c r="S381" s="219">
        <f>SUMIF('13'!$C$10:$C$29,$C381,'13'!$E$10:$E$29)*'13'!$E$3</f>
        <v>0</v>
      </c>
      <c r="T381" s="219">
        <f>SUMIF('14'!$C$10:$C$29,$C381,'14'!$E$10:$E$29)*'14'!$E$3</f>
        <v>0</v>
      </c>
      <c r="U381" s="219">
        <f>SUMIF('15'!$C$10:$C$29,$C381,'15'!$E$10:$E$29)*'15'!$E$3</f>
        <v>0</v>
      </c>
      <c r="V381" s="219">
        <f>SUMIF('16'!$C$10:$C$29,$C381,'16'!$E$29:$E381)*'16'!$E$3</f>
        <v>0</v>
      </c>
      <c r="W381" s="219">
        <f>SUMIF('17'!$C$10:$C$29,$C381,'17'!$E$10:$E$29)*'17'!$E$3</f>
        <v>0</v>
      </c>
      <c r="X381" s="219">
        <f>SUMIF('18'!$C$10:$C$29,$C381,'18'!$E$10:$E$29)*'18'!$E$3</f>
        <v>0</v>
      </c>
      <c r="Y381" s="219">
        <f>SUMIF('19'!$C$10:$C$28,$C381,'19'!$E$10:$E$28)*'19'!$E$3</f>
        <v>0</v>
      </c>
      <c r="Z381" s="219">
        <f>SUMIF('20'!$C$10:$C$29,$C381,'20'!$E$10:$E$29)*'20'!$E$3</f>
        <v>0</v>
      </c>
      <c r="AA381" s="219">
        <f>SUMIF('21'!$C$10:$C$29,$C381,'21'!$E$10:$E$29)*'21'!$E$3</f>
        <v>0</v>
      </c>
    </row>
    <row r="382" spans="3:27" ht="15" hidden="1">
      <c r="C382" s="207" t="s">
        <v>924</v>
      </c>
      <c r="D382" s="207" t="s">
        <v>925</v>
      </c>
      <c r="F382" s="336">
        <f t="shared" si="6"/>
        <v>0</v>
      </c>
      <c r="G382" s="208">
        <f>SUMIF('01'!$C$10:$C$29,$C382,'01'!$E$10:$E$29)*'01'!$E$3</f>
        <v>0</v>
      </c>
      <c r="H382" s="208">
        <f>SUMIF('02'!$C$10:$C$28,$C382,'02'!$E$10:$E$28)*'02'!$E$3</f>
        <v>0</v>
      </c>
      <c r="I382" s="208">
        <f>SUMIF('03'!$C$10:$C$29,$C382,'03'!$E$10:$E$29)*'03'!$E$3</f>
        <v>0</v>
      </c>
      <c r="J382" s="208">
        <f>SUMIF('04'!$C$10:$C$26,$C382,'04'!$E$10:$E$26)*'04'!$E$3</f>
        <v>0</v>
      </c>
      <c r="K382" s="208">
        <f>SUMIF('05'!$C$10:$C$29,$C382,'05'!$E$10:$E$29)*'05'!$E$3</f>
        <v>0</v>
      </c>
      <c r="L382" s="208">
        <f>SUMIF('06'!$C$10:$C$29,$C382,'06'!$E$10:$E$29)*'06'!$E$3</f>
        <v>0</v>
      </c>
      <c r="M382" s="208">
        <f>SUMIF('07'!$C$10:$C$26,$C382,'07'!$E$10:$E$26)*'07'!$E$3</f>
        <v>0</v>
      </c>
      <c r="N382" s="208">
        <f>SUMIF('08'!$C$10:$C$29,$C382,'08'!$E$10:$E$29)*'08'!$E$3</f>
        <v>0</v>
      </c>
      <c r="O382" s="208">
        <f>SUMIF('09'!$C$10:$C$29,$C382,'09'!$E$10:$E$29)*'09'!$E$3</f>
        <v>0</v>
      </c>
      <c r="P382" s="208">
        <f>SUMIF('10'!$C$10:$C$29,$C382,'10'!$E$10:$E$29)*'10'!$E$3</f>
        <v>0</v>
      </c>
      <c r="Q382" s="208">
        <f>SUMIF('11'!$C$10:$C$39,$C382,'11'!$E$10:$E$39)*'11'!$E$3</f>
        <v>0</v>
      </c>
      <c r="R382" s="208">
        <f>SUMIF('12'!$C$10:$C$29,$C382,'12'!$E$10:$E$29)*'12'!$E$3</f>
        <v>0</v>
      </c>
      <c r="S382" s="208">
        <f>SUMIF('13'!$C$10:$C$29,$C382,'13'!$E$10:$E$29)*'13'!$E$3</f>
        <v>0</v>
      </c>
      <c r="T382" s="208">
        <f>SUMIF('14'!$C$10:$C$29,$C382,'14'!$E$10:$E$29)*'14'!$E$3</f>
        <v>0</v>
      </c>
      <c r="U382" s="208">
        <f>SUMIF('15'!$C$10:$C$29,$C382,'15'!$E$10:$E$29)*'15'!$E$3</f>
        <v>0</v>
      </c>
      <c r="V382" s="208">
        <f>SUMIF('16'!$C$10:$C$29,$C382,'16'!$E$29:$E382)*'16'!$E$3</f>
        <v>0</v>
      </c>
      <c r="W382" s="208">
        <f>SUMIF('17'!$C$10:$C$29,$C382,'17'!$E$10:$E$29)*'17'!$E$3</f>
        <v>0</v>
      </c>
      <c r="X382" s="208">
        <f>SUMIF('18'!$C$10:$C$29,$C382,'18'!$E$10:$E$29)*'18'!$E$3</f>
        <v>0</v>
      </c>
      <c r="Y382" s="208">
        <f>SUMIF('19'!$C$10:$C$28,$C382,'19'!$E$10:$E$28)*'19'!$E$3</f>
        <v>0</v>
      </c>
      <c r="Z382" s="208">
        <f>SUMIF('20'!$C$10:$C$29,$C382,'20'!$E$10:$E$29)*'20'!$E$3</f>
        <v>0</v>
      </c>
      <c r="AA382" s="208">
        <f>SUMIF('21'!$C$10:$C$29,$C382,'21'!$E$10:$E$29)*'21'!$E$3</f>
        <v>0</v>
      </c>
    </row>
    <row r="383" spans="3:27" ht="15" hidden="1">
      <c r="C383" s="207" t="s">
        <v>926</v>
      </c>
      <c r="D383" s="207" t="s">
        <v>927</v>
      </c>
      <c r="F383" s="336">
        <f t="shared" si="6"/>
        <v>0</v>
      </c>
      <c r="G383" s="208">
        <f>SUMIF('01'!$C$10:$C$29,$C383,'01'!$E$10:$E$29)*'01'!$E$3</f>
        <v>0</v>
      </c>
      <c r="H383" s="208">
        <f>SUMIF('02'!$C$10:$C$28,$C383,'02'!$E$10:$E$28)*'02'!$E$3</f>
        <v>0</v>
      </c>
      <c r="I383" s="208">
        <f>SUMIF('03'!$C$10:$C$29,$C383,'03'!$E$10:$E$29)*'03'!$E$3</f>
        <v>0</v>
      </c>
      <c r="J383" s="208">
        <f>SUMIF('04'!$C$10:$C$26,$C383,'04'!$E$10:$E$26)*'04'!$E$3</f>
        <v>0</v>
      </c>
      <c r="K383" s="208">
        <f>SUMIF('05'!$C$10:$C$29,$C383,'05'!$E$10:$E$29)*'05'!$E$3</f>
        <v>0</v>
      </c>
      <c r="L383" s="208">
        <f>SUMIF('06'!$C$10:$C$29,$C383,'06'!$E$10:$E$29)*'06'!$E$3</f>
        <v>0</v>
      </c>
      <c r="M383" s="208">
        <f>SUMIF('07'!$C$10:$C$26,$C383,'07'!$E$10:$E$26)*'07'!$E$3</f>
        <v>0</v>
      </c>
      <c r="N383" s="208">
        <f>SUMIF('08'!$C$10:$C$29,$C383,'08'!$E$10:$E$29)*'08'!$E$3</f>
        <v>0</v>
      </c>
      <c r="O383" s="208">
        <f>SUMIF('09'!$C$10:$C$29,$C383,'09'!$E$10:$E$29)*'09'!$E$3</f>
        <v>0</v>
      </c>
      <c r="P383" s="208">
        <f>SUMIF('10'!$C$10:$C$29,$C383,'10'!$E$10:$E$29)*'10'!$E$3</f>
        <v>0</v>
      </c>
      <c r="Q383" s="208">
        <f>SUMIF('11'!$C$10:$C$39,$C383,'11'!$E$10:$E$39)*'11'!$E$3</f>
        <v>0</v>
      </c>
      <c r="R383" s="208">
        <f>SUMIF('12'!$C$10:$C$29,$C383,'12'!$E$10:$E$29)*'12'!$E$3</f>
        <v>0</v>
      </c>
      <c r="S383" s="208">
        <f>SUMIF('13'!$C$10:$C$29,$C383,'13'!$E$10:$E$29)*'13'!$E$3</f>
        <v>0</v>
      </c>
      <c r="T383" s="208">
        <f>SUMIF('14'!$C$10:$C$29,$C383,'14'!$E$10:$E$29)*'14'!$E$3</f>
        <v>0</v>
      </c>
      <c r="U383" s="208">
        <f>SUMIF('15'!$C$10:$C$29,$C383,'15'!$E$10:$E$29)*'15'!$E$3</f>
        <v>0</v>
      </c>
      <c r="V383" s="208">
        <f>SUMIF('16'!$C$10:$C$29,$C383,'16'!$E$29:$E383)*'16'!$E$3</f>
        <v>0</v>
      </c>
      <c r="W383" s="208">
        <f>SUMIF('17'!$C$10:$C$29,$C383,'17'!$E$10:$E$29)*'17'!$E$3</f>
        <v>0</v>
      </c>
      <c r="X383" s="208">
        <f>SUMIF('18'!$C$10:$C$29,$C383,'18'!$E$10:$E$29)*'18'!$E$3</f>
        <v>0</v>
      </c>
      <c r="Y383" s="208">
        <f>SUMIF('19'!$C$10:$C$28,$C383,'19'!$E$10:$E$28)*'19'!$E$3</f>
        <v>0</v>
      </c>
      <c r="Z383" s="208">
        <f>SUMIF('20'!$C$10:$C$29,$C383,'20'!$E$10:$E$29)*'20'!$E$3</f>
        <v>0</v>
      </c>
      <c r="AA383" s="208">
        <f>SUMIF('21'!$C$10:$C$29,$C383,'21'!$E$10:$E$29)*'21'!$E$3</f>
        <v>0</v>
      </c>
    </row>
    <row r="384" spans="3:27" ht="15" hidden="1">
      <c r="C384" s="207" t="s">
        <v>928</v>
      </c>
      <c r="D384" s="207" t="s">
        <v>929</v>
      </c>
      <c r="F384" s="336">
        <f t="shared" si="6"/>
        <v>0</v>
      </c>
      <c r="G384" s="208">
        <f>SUMIF('01'!$C$10:$C$29,$C384,'01'!$E$10:$E$29)*'01'!$E$3</f>
        <v>0</v>
      </c>
      <c r="H384" s="208">
        <f>SUMIF('02'!$C$10:$C$28,$C384,'02'!$E$10:$E$28)*'02'!$E$3</f>
        <v>0</v>
      </c>
      <c r="I384" s="208">
        <f>SUMIF('03'!$C$10:$C$29,$C384,'03'!$E$10:$E$29)*'03'!$E$3</f>
        <v>0</v>
      </c>
      <c r="J384" s="208">
        <f>SUMIF('04'!$C$10:$C$26,$C384,'04'!$E$10:$E$26)*'04'!$E$3</f>
        <v>0</v>
      </c>
      <c r="K384" s="208">
        <f>SUMIF('05'!$C$10:$C$29,$C384,'05'!$E$10:$E$29)*'05'!$E$3</f>
        <v>0</v>
      </c>
      <c r="L384" s="208">
        <f>SUMIF('06'!$C$10:$C$29,$C384,'06'!$E$10:$E$29)*'06'!$E$3</f>
        <v>0</v>
      </c>
      <c r="M384" s="208">
        <f>SUMIF('07'!$C$10:$C$26,$C384,'07'!$E$10:$E$26)*'07'!$E$3</f>
        <v>0</v>
      </c>
      <c r="N384" s="208">
        <f>SUMIF('08'!$C$10:$C$29,$C384,'08'!$E$10:$E$29)*'08'!$E$3</f>
        <v>0</v>
      </c>
      <c r="O384" s="208">
        <f>SUMIF('09'!$C$10:$C$29,$C384,'09'!$E$10:$E$29)*'09'!$E$3</f>
        <v>0</v>
      </c>
      <c r="P384" s="208">
        <f>SUMIF('10'!$C$10:$C$29,$C384,'10'!$E$10:$E$29)*'10'!$E$3</f>
        <v>0</v>
      </c>
      <c r="Q384" s="208">
        <f>SUMIF('11'!$C$10:$C$39,$C384,'11'!$E$10:$E$39)*'11'!$E$3</f>
        <v>0</v>
      </c>
      <c r="R384" s="208">
        <f>SUMIF('12'!$C$10:$C$29,$C384,'12'!$E$10:$E$29)*'12'!$E$3</f>
        <v>0</v>
      </c>
      <c r="S384" s="208">
        <f>SUMIF('13'!$C$10:$C$29,$C384,'13'!$E$10:$E$29)*'13'!$E$3</f>
        <v>0</v>
      </c>
      <c r="T384" s="208">
        <f>SUMIF('14'!$C$10:$C$29,$C384,'14'!$E$10:$E$29)*'14'!$E$3</f>
        <v>0</v>
      </c>
      <c r="U384" s="208">
        <f>SUMIF('15'!$C$10:$C$29,$C384,'15'!$E$10:$E$29)*'15'!$E$3</f>
        <v>0</v>
      </c>
      <c r="V384" s="208">
        <f>SUMIF('16'!$C$10:$C$29,$C384,'16'!$E$29:$E384)*'16'!$E$3</f>
        <v>0</v>
      </c>
      <c r="W384" s="208">
        <f>SUMIF('17'!$C$10:$C$29,$C384,'17'!$E$10:$E$29)*'17'!$E$3</f>
        <v>0</v>
      </c>
      <c r="X384" s="208">
        <f>SUMIF('18'!$C$10:$C$29,$C384,'18'!$E$10:$E$29)*'18'!$E$3</f>
        <v>0</v>
      </c>
      <c r="Y384" s="208">
        <f>SUMIF('19'!$C$10:$C$28,$C384,'19'!$E$10:$E$28)*'19'!$E$3</f>
        <v>0</v>
      </c>
      <c r="Z384" s="208">
        <f>SUMIF('20'!$C$10:$C$29,$C384,'20'!$E$10:$E$29)*'20'!$E$3</f>
        <v>0</v>
      </c>
      <c r="AA384" s="208">
        <f>SUMIF('21'!$C$10:$C$29,$C384,'21'!$E$10:$E$29)*'21'!$E$3</f>
        <v>0</v>
      </c>
    </row>
    <row r="385" spans="3:27" ht="15" hidden="1">
      <c r="C385" s="207" t="s">
        <v>930</v>
      </c>
      <c r="D385" s="207" t="s">
        <v>931</v>
      </c>
      <c r="F385" s="336">
        <f t="shared" si="6"/>
        <v>0</v>
      </c>
      <c r="G385" s="208">
        <f>SUMIF('01'!$C$10:$C$29,$C385,'01'!$E$10:$E$29)*'01'!$E$3</f>
        <v>0</v>
      </c>
      <c r="H385" s="208">
        <f>SUMIF('02'!$C$10:$C$28,$C385,'02'!$E$10:$E$28)*'02'!$E$3</f>
        <v>0</v>
      </c>
      <c r="I385" s="208">
        <f>SUMIF('03'!$C$10:$C$29,$C385,'03'!$E$10:$E$29)*'03'!$E$3</f>
        <v>0</v>
      </c>
      <c r="J385" s="208">
        <f>SUMIF('04'!$C$10:$C$26,$C385,'04'!$E$10:$E$26)*'04'!$E$3</f>
        <v>0</v>
      </c>
      <c r="K385" s="208">
        <f>SUMIF('05'!$C$10:$C$29,$C385,'05'!$E$10:$E$29)*'05'!$E$3</f>
        <v>0</v>
      </c>
      <c r="L385" s="208">
        <f>SUMIF('06'!$C$10:$C$29,$C385,'06'!$E$10:$E$29)*'06'!$E$3</f>
        <v>0</v>
      </c>
      <c r="M385" s="208">
        <f>SUMIF('07'!$C$10:$C$26,$C385,'07'!$E$10:$E$26)*'07'!$E$3</f>
        <v>0</v>
      </c>
      <c r="N385" s="208">
        <f>SUMIF('08'!$C$10:$C$29,$C385,'08'!$E$10:$E$29)*'08'!$E$3</f>
        <v>0</v>
      </c>
      <c r="O385" s="208">
        <f>SUMIF('09'!$C$10:$C$29,$C385,'09'!$E$10:$E$29)*'09'!$E$3</f>
        <v>0</v>
      </c>
      <c r="P385" s="208">
        <f>SUMIF('10'!$C$10:$C$29,$C385,'10'!$E$10:$E$29)*'10'!$E$3</f>
        <v>0</v>
      </c>
      <c r="Q385" s="208">
        <f>SUMIF('11'!$C$10:$C$39,$C385,'11'!$E$10:$E$39)*'11'!$E$3</f>
        <v>0</v>
      </c>
      <c r="R385" s="208">
        <f>SUMIF('12'!$C$10:$C$29,$C385,'12'!$E$10:$E$29)*'12'!$E$3</f>
        <v>0</v>
      </c>
      <c r="S385" s="208">
        <f>SUMIF('13'!$C$10:$C$29,$C385,'13'!$E$10:$E$29)*'13'!$E$3</f>
        <v>0</v>
      </c>
      <c r="T385" s="208">
        <f>SUMIF('14'!$C$10:$C$29,$C385,'14'!$E$10:$E$29)*'14'!$E$3</f>
        <v>0</v>
      </c>
      <c r="U385" s="208">
        <f>SUMIF('15'!$C$10:$C$29,$C385,'15'!$E$10:$E$29)*'15'!$E$3</f>
        <v>0</v>
      </c>
      <c r="V385" s="208">
        <f>SUMIF('16'!$C$10:$C$29,$C385,'16'!$E$29:$E385)*'16'!$E$3</f>
        <v>0</v>
      </c>
      <c r="W385" s="208">
        <f>SUMIF('17'!$C$10:$C$29,$C385,'17'!$E$10:$E$29)*'17'!$E$3</f>
        <v>0</v>
      </c>
      <c r="X385" s="208">
        <f>SUMIF('18'!$C$10:$C$29,$C385,'18'!$E$10:$E$29)*'18'!$E$3</f>
        <v>0</v>
      </c>
      <c r="Y385" s="208">
        <f>SUMIF('19'!$C$10:$C$28,$C385,'19'!$E$10:$E$28)*'19'!$E$3</f>
        <v>0</v>
      </c>
      <c r="Z385" s="208">
        <f>SUMIF('20'!$C$10:$C$29,$C385,'20'!$E$10:$E$29)*'20'!$E$3</f>
        <v>0</v>
      </c>
      <c r="AA385" s="208">
        <f>SUMIF('21'!$C$10:$C$29,$C385,'21'!$E$10:$E$29)*'21'!$E$3</f>
        <v>0</v>
      </c>
    </row>
    <row r="386" spans="3:27" ht="15" hidden="1">
      <c r="C386" s="207" t="s">
        <v>932</v>
      </c>
      <c r="D386" s="207" t="s">
        <v>933</v>
      </c>
      <c r="F386" s="336">
        <f t="shared" si="6"/>
        <v>0</v>
      </c>
      <c r="G386" s="208">
        <f>SUMIF('01'!$C$10:$C$29,$C386,'01'!$E$10:$E$29)*'01'!$E$3</f>
        <v>0</v>
      </c>
      <c r="H386" s="208">
        <f>SUMIF('02'!$C$10:$C$28,$C386,'02'!$E$10:$E$28)*'02'!$E$3</f>
        <v>0</v>
      </c>
      <c r="I386" s="208">
        <f>SUMIF('03'!$C$10:$C$29,$C386,'03'!$E$10:$E$29)*'03'!$E$3</f>
        <v>0</v>
      </c>
      <c r="J386" s="208">
        <f>SUMIF('04'!$C$10:$C$26,$C386,'04'!$E$10:$E$26)*'04'!$E$3</f>
        <v>0</v>
      </c>
      <c r="K386" s="208">
        <f>SUMIF('05'!$C$10:$C$29,$C386,'05'!$E$10:$E$29)*'05'!$E$3</f>
        <v>0</v>
      </c>
      <c r="L386" s="208">
        <f>SUMIF('06'!$C$10:$C$29,$C386,'06'!$E$10:$E$29)*'06'!$E$3</f>
        <v>0</v>
      </c>
      <c r="M386" s="208">
        <f>SUMIF('07'!$C$10:$C$26,$C386,'07'!$E$10:$E$26)*'07'!$E$3</f>
        <v>0</v>
      </c>
      <c r="N386" s="208">
        <f>SUMIF('08'!$C$10:$C$29,$C386,'08'!$E$10:$E$29)*'08'!$E$3</f>
        <v>0</v>
      </c>
      <c r="O386" s="208">
        <f>SUMIF('09'!$C$10:$C$29,$C386,'09'!$E$10:$E$29)*'09'!$E$3</f>
        <v>0</v>
      </c>
      <c r="P386" s="208">
        <f>SUMIF('10'!$C$10:$C$29,$C386,'10'!$E$10:$E$29)*'10'!$E$3</f>
        <v>0</v>
      </c>
      <c r="Q386" s="208">
        <f>SUMIF('11'!$C$10:$C$39,$C386,'11'!$E$10:$E$39)*'11'!$E$3</f>
        <v>0</v>
      </c>
      <c r="R386" s="208">
        <f>SUMIF('12'!$C$10:$C$29,$C386,'12'!$E$10:$E$29)*'12'!$E$3</f>
        <v>0</v>
      </c>
      <c r="S386" s="208">
        <f>SUMIF('13'!$C$10:$C$29,$C386,'13'!$E$10:$E$29)*'13'!$E$3</f>
        <v>0</v>
      </c>
      <c r="T386" s="208">
        <f>SUMIF('14'!$C$10:$C$29,$C386,'14'!$E$10:$E$29)*'14'!$E$3</f>
        <v>0</v>
      </c>
      <c r="U386" s="208">
        <f>SUMIF('15'!$C$10:$C$29,$C386,'15'!$E$10:$E$29)*'15'!$E$3</f>
        <v>0</v>
      </c>
      <c r="V386" s="208">
        <f>SUMIF('16'!$C$10:$C$29,$C386,'16'!$E$29:$E386)*'16'!$E$3</f>
        <v>0</v>
      </c>
      <c r="W386" s="208">
        <f>SUMIF('17'!$C$10:$C$29,$C386,'17'!$E$10:$E$29)*'17'!$E$3</f>
        <v>0</v>
      </c>
      <c r="X386" s="208">
        <f>SUMIF('18'!$C$10:$C$29,$C386,'18'!$E$10:$E$29)*'18'!$E$3</f>
        <v>0</v>
      </c>
      <c r="Y386" s="208">
        <f>SUMIF('19'!$C$10:$C$28,$C386,'19'!$E$10:$E$28)*'19'!$E$3</f>
        <v>0</v>
      </c>
      <c r="Z386" s="208">
        <f>SUMIF('20'!$C$10:$C$29,$C386,'20'!$E$10:$E$29)*'20'!$E$3</f>
        <v>0</v>
      </c>
      <c r="AA386" s="208">
        <f>SUMIF('21'!$C$10:$C$29,$C386,'21'!$E$10:$E$29)*'21'!$E$3</f>
        <v>0</v>
      </c>
    </row>
    <row r="387" spans="3:27" ht="15" hidden="1">
      <c r="C387" s="207" t="s">
        <v>934</v>
      </c>
      <c r="D387" s="207" t="s">
        <v>935</v>
      </c>
      <c r="F387" s="336">
        <f t="shared" si="6"/>
        <v>0</v>
      </c>
      <c r="G387" s="208">
        <f>SUMIF('01'!$C$10:$C$29,$C387,'01'!$E$10:$E$29)*'01'!$E$3</f>
        <v>0</v>
      </c>
      <c r="H387" s="208">
        <f>SUMIF('02'!$C$10:$C$28,$C387,'02'!$E$10:$E$28)*'02'!$E$3</f>
        <v>0</v>
      </c>
      <c r="I387" s="208">
        <f>SUMIF('03'!$C$10:$C$29,$C387,'03'!$E$10:$E$29)*'03'!$E$3</f>
        <v>0</v>
      </c>
      <c r="J387" s="208">
        <f>SUMIF('04'!$C$10:$C$26,$C387,'04'!$E$10:$E$26)*'04'!$E$3</f>
        <v>0</v>
      </c>
      <c r="K387" s="208">
        <f>SUMIF('05'!$C$10:$C$29,$C387,'05'!$E$10:$E$29)*'05'!$E$3</f>
        <v>0</v>
      </c>
      <c r="L387" s="208">
        <f>SUMIF('06'!$C$10:$C$29,$C387,'06'!$E$10:$E$29)*'06'!$E$3</f>
        <v>0</v>
      </c>
      <c r="M387" s="208">
        <f>SUMIF('07'!$C$10:$C$26,$C387,'07'!$E$10:$E$26)*'07'!$E$3</f>
        <v>0</v>
      </c>
      <c r="N387" s="208">
        <f>SUMIF('08'!$C$10:$C$29,$C387,'08'!$E$10:$E$29)*'08'!$E$3</f>
        <v>0</v>
      </c>
      <c r="O387" s="208">
        <f>SUMIF('09'!$C$10:$C$29,$C387,'09'!$E$10:$E$29)*'09'!$E$3</f>
        <v>0</v>
      </c>
      <c r="P387" s="208">
        <f>SUMIF('10'!$C$10:$C$29,$C387,'10'!$E$10:$E$29)*'10'!$E$3</f>
        <v>0</v>
      </c>
      <c r="Q387" s="208">
        <f>SUMIF('11'!$C$10:$C$39,$C387,'11'!$E$10:$E$39)*'11'!$E$3</f>
        <v>0</v>
      </c>
      <c r="R387" s="208">
        <f>SUMIF('12'!$C$10:$C$29,$C387,'12'!$E$10:$E$29)*'12'!$E$3</f>
        <v>0</v>
      </c>
      <c r="S387" s="208">
        <f>SUMIF('13'!$C$10:$C$29,$C387,'13'!$E$10:$E$29)*'13'!$E$3</f>
        <v>0</v>
      </c>
      <c r="T387" s="208">
        <f>SUMIF('14'!$C$10:$C$29,$C387,'14'!$E$10:$E$29)*'14'!$E$3</f>
        <v>0</v>
      </c>
      <c r="U387" s="208">
        <f>SUMIF('15'!$C$10:$C$29,$C387,'15'!$E$10:$E$29)*'15'!$E$3</f>
        <v>0</v>
      </c>
      <c r="V387" s="208">
        <f>SUMIF('16'!$C$10:$C$29,$C387,'16'!$E$29:$E387)*'16'!$E$3</f>
        <v>0</v>
      </c>
      <c r="W387" s="208">
        <f>SUMIF('17'!$C$10:$C$29,$C387,'17'!$E$10:$E$29)*'17'!$E$3</f>
        <v>0</v>
      </c>
      <c r="X387" s="208">
        <f>SUMIF('18'!$C$10:$C$29,$C387,'18'!$E$10:$E$29)*'18'!$E$3</f>
        <v>0</v>
      </c>
      <c r="Y387" s="208">
        <f>SUMIF('19'!$C$10:$C$28,$C387,'19'!$E$10:$E$28)*'19'!$E$3</f>
        <v>0</v>
      </c>
      <c r="Z387" s="208">
        <f>SUMIF('20'!$C$10:$C$29,$C387,'20'!$E$10:$E$29)*'20'!$E$3</f>
        <v>0</v>
      </c>
      <c r="AA387" s="208">
        <f>SUMIF('21'!$C$10:$C$29,$C387,'21'!$E$10:$E$29)*'21'!$E$3</f>
        <v>0</v>
      </c>
    </row>
    <row r="388" spans="3:27" ht="15" hidden="1">
      <c r="C388" s="207" t="s">
        <v>936</v>
      </c>
      <c r="D388" s="207" t="s">
        <v>937</v>
      </c>
      <c r="F388" s="336">
        <f t="shared" si="6"/>
        <v>0</v>
      </c>
      <c r="G388" s="208">
        <f>SUMIF('01'!$C$10:$C$29,$C388,'01'!$E$10:$E$29)*'01'!$E$3</f>
        <v>0</v>
      </c>
      <c r="H388" s="208">
        <f>SUMIF('02'!$C$10:$C$28,$C388,'02'!$E$10:$E$28)*'02'!$E$3</f>
        <v>0</v>
      </c>
      <c r="I388" s="208">
        <f>SUMIF('03'!$C$10:$C$29,$C388,'03'!$E$10:$E$29)*'03'!$E$3</f>
        <v>0</v>
      </c>
      <c r="J388" s="208">
        <f>SUMIF('04'!$C$10:$C$26,$C388,'04'!$E$10:$E$26)*'04'!$E$3</f>
        <v>0</v>
      </c>
      <c r="K388" s="208">
        <f>SUMIF('05'!$C$10:$C$29,$C388,'05'!$E$10:$E$29)*'05'!$E$3</f>
        <v>0</v>
      </c>
      <c r="L388" s="208">
        <f>SUMIF('06'!$C$10:$C$29,$C388,'06'!$E$10:$E$29)*'06'!$E$3</f>
        <v>0</v>
      </c>
      <c r="M388" s="208">
        <f>SUMIF('07'!$C$10:$C$26,$C388,'07'!$E$10:$E$26)*'07'!$E$3</f>
        <v>0</v>
      </c>
      <c r="N388" s="208">
        <f>SUMIF('08'!$C$10:$C$29,$C388,'08'!$E$10:$E$29)*'08'!$E$3</f>
        <v>0</v>
      </c>
      <c r="O388" s="208">
        <f>SUMIF('09'!$C$10:$C$29,$C388,'09'!$E$10:$E$29)*'09'!$E$3</f>
        <v>0</v>
      </c>
      <c r="P388" s="208">
        <f>SUMIF('10'!$C$10:$C$29,$C388,'10'!$E$10:$E$29)*'10'!$E$3</f>
        <v>0</v>
      </c>
      <c r="Q388" s="208">
        <f>SUMIF('11'!$C$10:$C$39,$C388,'11'!$E$10:$E$39)*'11'!$E$3</f>
        <v>0</v>
      </c>
      <c r="R388" s="208">
        <f>SUMIF('12'!$C$10:$C$29,$C388,'12'!$E$10:$E$29)*'12'!$E$3</f>
        <v>0</v>
      </c>
      <c r="S388" s="208">
        <f>SUMIF('13'!$C$10:$C$29,$C388,'13'!$E$10:$E$29)*'13'!$E$3</f>
        <v>0</v>
      </c>
      <c r="T388" s="208">
        <f>SUMIF('14'!$C$10:$C$29,$C388,'14'!$E$10:$E$29)*'14'!$E$3</f>
        <v>0</v>
      </c>
      <c r="U388" s="208">
        <f>SUMIF('15'!$C$10:$C$29,$C388,'15'!$E$10:$E$29)*'15'!$E$3</f>
        <v>0</v>
      </c>
      <c r="V388" s="208">
        <f>SUMIF('16'!$C$10:$C$29,$C388,'16'!$E$29:$E388)*'16'!$E$3</f>
        <v>0</v>
      </c>
      <c r="W388" s="208">
        <f>SUMIF('17'!$C$10:$C$29,$C388,'17'!$E$10:$E$29)*'17'!$E$3</f>
        <v>0</v>
      </c>
      <c r="X388" s="208">
        <f>SUMIF('18'!$C$10:$C$29,$C388,'18'!$E$10:$E$29)*'18'!$E$3</f>
        <v>0</v>
      </c>
      <c r="Y388" s="208">
        <f>SUMIF('19'!$C$10:$C$28,$C388,'19'!$E$10:$E$28)*'19'!$E$3</f>
        <v>0</v>
      </c>
      <c r="Z388" s="208">
        <f>SUMIF('20'!$C$10:$C$29,$C388,'20'!$E$10:$E$29)*'20'!$E$3</f>
        <v>0</v>
      </c>
      <c r="AA388" s="208">
        <f>SUMIF('21'!$C$10:$C$29,$C388,'21'!$E$10:$E$29)*'21'!$E$3</f>
        <v>0</v>
      </c>
    </row>
    <row r="389" spans="3:27" ht="15" hidden="1">
      <c r="C389" s="207" t="s">
        <v>938</v>
      </c>
      <c r="D389" s="207" t="s">
        <v>939</v>
      </c>
      <c r="F389" s="336">
        <f t="shared" si="6"/>
        <v>0</v>
      </c>
      <c r="G389" s="208">
        <f>SUMIF('01'!$C$10:$C$29,$C389,'01'!$E$10:$E$29)*'01'!$E$3</f>
        <v>0</v>
      </c>
      <c r="H389" s="208">
        <f>SUMIF('02'!$C$10:$C$28,$C389,'02'!$E$10:$E$28)*'02'!$E$3</f>
        <v>0</v>
      </c>
      <c r="I389" s="208">
        <f>SUMIF('03'!$C$10:$C$29,$C389,'03'!$E$10:$E$29)*'03'!$E$3</f>
        <v>0</v>
      </c>
      <c r="J389" s="208">
        <f>SUMIF('04'!$C$10:$C$26,$C389,'04'!$E$10:$E$26)*'04'!$E$3</f>
        <v>0</v>
      </c>
      <c r="K389" s="208">
        <f>SUMIF('05'!$C$10:$C$29,$C389,'05'!$E$10:$E$29)*'05'!$E$3</f>
        <v>0</v>
      </c>
      <c r="L389" s="208">
        <f>SUMIF('06'!$C$10:$C$29,$C389,'06'!$E$10:$E$29)*'06'!$E$3</f>
        <v>0</v>
      </c>
      <c r="M389" s="208">
        <f>SUMIF('07'!$C$10:$C$26,$C389,'07'!$E$10:$E$26)*'07'!$E$3</f>
        <v>0</v>
      </c>
      <c r="N389" s="208">
        <f>SUMIF('08'!$C$10:$C$29,$C389,'08'!$E$10:$E$29)*'08'!$E$3</f>
        <v>0</v>
      </c>
      <c r="O389" s="208">
        <f>SUMIF('09'!$C$10:$C$29,$C389,'09'!$E$10:$E$29)*'09'!$E$3</f>
        <v>0</v>
      </c>
      <c r="P389" s="208">
        <f>SUMIF('10'!$C$10:$C$29,$C389,'10'!$E$10:$E$29)*'10'!$E$3</f>
        <v>0</v>
      </c>
      <c r="Q389" s="208">
        <f>SUMIF('11'!$C$10:$C$39,$C389,'11'!$E$10:$E$39)*'11'!$E$3</f>
        <v>0</v>
      </c>
      <c r="R389" s="208">
        <f>SUMIF('12'!$C$10:$C$29,$C389,'12'!$E$10:$E$29)*'12'!$E$3</f>
        <v>0</v>
      </c>
      <c r="S389" s="208">
        <f>SUMIF('13'!$C$10:$C$29,$C389,'13'!$E$10:$E$29)*'13'!$E$3</f>
        <v>0</v>
      </c>
      <c r="T389" s="208">
        <f>SUMIF('14'!$C$10:$C$29,$C389,'14'!$E$10:$E$29)*'14'!$E$3</f>
        <v>0</v>
      </c>
      <c r="U389" s="208">
        <f>SUMIF('15'!$C$10:$C$29,$C389,'15'!$E$10:$E$29)*'15'!$E$3</f>
        <v>0</v>
      </c>
      <c r="V389" s="208">
        <f>SUMIF('16'!$C$10:$C$29,$C389,'16'!$E$29:$E389)*'16'!$E$3</f>
        <v>0</v>
      </c>
      <c r="W389" s="208">
        <f>SUMIF('17'!$C$10:$C$29,$C389,'17'!$E$10:$E$29)*'17'!$E$3</f>
        <v>0</v>
      </c>
      <c r="X389" s="208">
        <f>SUMIF('18'!$C$10:$C$29,$C389,'18'!$E$10:$E$29)*'18'!$E$3</f>
        <v>0</v>
      </c>
      <c r="Y389" s="208">
        <f>SUMIF('19'!$C$10:$C$28,$C389,'19'!$E$10:$E$28)*'19'!$E$3</f>
        <v>0</v>
      </c>
      <c r="Z389" s="208">
        <f>SUMIF('20'!$C$10:$C$29,$C389,'20'!$E$10:$E$29)*'20'!$E$3</f>
        <v>0</v>
      </c>
      <c r="AA389" s="208">
        <f>SUMIF('21'!$C$10:$C$29,$C389,'21'!$E$10:$E$29)*'21'!$E$3</f>
        <v>0</v>
      </c>
    </row>
    <row r="390" spans="3:27" ht="15" hidden="1">
      <c r="C390" s="207" t="s">
        <v>940</v>
      </c>
      <c r="D390" s="207" t="s">
        <v>941</v>
      </c>
      <c r="F390" s="336">
        <f t="shared" si="6"/>
        <v>0</v>
      </c>
      <c r="G390" s="208">
        <f>SUMIF('01'!$C$10:$C$29,$C390,'01'!$E$10:$E$29)*'01'!$E$3</f>
        <v>0</v>
      </c>
      <c r="H390" s="208">
        <f>SUMIF('02'!$C$10:$C$28,$C390,'02'!$E$10:$E$28)*'02'!$E$3</f>
        <v>0</v>
      </c>
      <c r="I390" s="208">
        <f>SUMIF('03'!$C$10:$C$29,$C390,'03'!$E$10:$E$29)*'03'!$E$3</f>
        <v>0</v>
      </c>
      <c r="J390" s="208">
        <f>SUMIF('04'!$C$10:$C$26,$C390,'04'!$E$10:$E$26)*'04'!$E$3</f>
        <v>0</v>
      </c>
      <c r="K390" s="208">
        <f>SUMIF('05'!$C$10:$C$29,$C390,'05'!$E$10:$E$29)*'05'!$E$3</f>
        <v>0</v>
      </c>
      <c r="L390" s="208">
        <f>SUMIF('06'!$C$10:$C$29,$C390,'06'!$E$10:$E$29)*'06'!$E$3</f>
        <v>0</v>
      </c>
      <c r="M390" s="208">
        <f>SUMIF('07'!$C$10:$C$26,$C390,'07'!$E$10:$E$26)*'07'!$E$3</f>
        <v>0</v>
      </c>
      <c r="N390" s="208">
        <f>SUMIF('08'!$C$10:$C$29,$C390,'08'!$E$10:$E$29)*'08'!$E$3</f>
        <v>0</v>
      </c>
      <c r="O390" s="208">
        <f>SUMIF('09'!$C$10:$C$29,$C390,'09'!$E$10:$E$29)*'09'!$E$3</f>
        <v>0</v>
      </c>
      <c r="P390" s="208">
        <f>SUMIF('10'!$C$10:$C$29,$C390,'10'!$E$10:$E$29)*'10'!$E$3</f>
        <v>0</v>
      </c>
      <c r="Q390" s="208">
        <f>SUMIF('11'!$C$10:$C$39,$C390,'11'!$E$10:$E$39)*'11'!$E$3</f>
        <v>0</v>
      </c>
      <c r="R390" s="208">
        <f>SUMIF('12'!$C$10:$C$29,$C390,'12'!$E$10:$E$29)*'12'!$E$3</f>
        <v>0</v>
      </c>
      <c r="S390" s="208">
        <f>SUMIF('13'!$C$10:$C$29,$C390,'13'!$E$10:$E$29)*'13'!$E$3</f>
        <v>0</v>
      </c>
      <c r="T390" s="208">
        <f>SUMIF('14'!$C$10:$C$29,$C390,'14'!$E$10:$E$29)*'14'!$E$3</f>
        <v>0</v>
      </c>
      <c r="U390" s="208">
        <f>SUMIF('15'!$C$10:$C$29,$C390,'15'!$E$10:$E$29)*'15'!$E$3</f>
        <v>0</v>
      </c>
      <c r="V390" s="208">
        <f>SUMIF('16'!$C$10:$C$29,$C390,'16'!$E$29:$E390)*'16'!$E$3</f>
        <v>0</v>
      </c>
      <c r="W390" s="208">
        <f>SUMIF('17'!$C$10:$C$29,$C390,'17'!$E$10:$E$29)*'17'!$E$3</f>
        <v>0</v>
      </c>
      <c r="X390" s="208">
        <f>SUMIF('18'!$C$10:$C$29,$C390,'18'!$E$10:$E$29)*'18'!$E$3</f>
        <v>0</v>
      </c>
      <c r="Y390" s="208">
        <f>SUMIF('19'!$C$10:$C$28,$C390,'19'!$E$10:$E$28)*'19'!$E$3</f>
        <v>0</v>
      </c>
      <c r="Z390" s="208">
        <f>SUMIF('20'!$C$10:$C$29,$C390,'20'!$E$10:$E$29)*'20'!$E$3</f>
        <v>0</v>
      </c>
      <c r="AA390" s="208">
        <f>SUMIF('21'!$C$10:$C$29,$C390,'21'!$E$10:$E$29)*'21'!$E$3</f>
        <v>0</v>
      </c>
    </row>
    <row r="391" spans="3:27" ht="15">
      <c r="C391" s="207" t="s">
        <v>942</v>
      </c>
      <c r="D391" s="207" t="s">
        <v>145</v>
      </c>
      <c r="F391" s="336">
        <f t="shared" si="6"/>
        <v>0</v>
      </c>
      <c r="G391" s="219">
        <f>SUMIF('01'!$C$10:$C$29,$C391,'01'!$E$10:$E$29)*'01'!$E$3</f>
        <v>0</v>
      </c>
      <c r="H391" s="219">
        <f>SUMIF('02'!$C$10:$C$28,$C391,'02'!$E$10:$E$28)*'02'!$E$3</f>
        <v>0</v>
      </c>
      <c r="I391" s="219">
        <f>SUMIF('03'!$C$10:$C$29,$C391,'03'!$E$10:$E$29)*'03'!$E$3</f>
        <v>0</v>
      </c>
      <c r="J391" s="219">
        <f>SUMIF('04'!$C$10:$C$26,$C391,'04'!$E$10:$E$26)*'04'!$E$3</f>
        <v>0</v>
      </c>
      <c r="K391" s="219">
        <f>SUMIF('05'!$C$10:$C$29,$C391,'05'!$E$10:$E$29)*'05'!$E$3</f>
        <v>0</v>
      </c>
      <c r="L391" s="219">
        <f>SUMIF('06'!$C$10:$C$29,$C391,'06'!$E$10:$E$29)*'06'!$E$3</f>
        <v>0</v>
      </c>
      <c r="M391" s="219">
        <f>SUMIF('07'!$C$10:$C$26,$C391,'07'!$E$10:$E$26)*'07'!$E$3</f>
        <v>0</v>
      </c>
      <c r="N391" s="219">
        <f>SUMIF('08'!$C$10:$C$29,$C391,'08'!$E$10:$E$29)*'08'!$E$3</f>
        <v>0</v>
      </c>
      <c r="O391" s="219">
        <f>SUMIF('09'!$C$10:$C$29,$C391,'09'!$E$10:$E$29)*'09'!$E$3</f>
        <v>0</v>
      </c>
      <c r="P391" s="219">
        <f>SUMIF('10'!$C$10:$C$29,$C391,'10'!$E$10:$E$29)*'10'!$E$3</f>
        <v>0</v>
      </c>
      <c r="Q391" s="219">
        <f>SUMIF('11'!$C$10:$C$39,$C391,'11'!$E$10:$E$39)*'11'!$E$3</f>
        <v>0</v>
      </c>
      <c r="R391" s="219">
        <f>SUMIF('12'!$C$10:$C$29,$C391,'12'!$E$10:$E$29)*'12'!$E$3</f>
        <v>0</v>
      </c>
      <c r="S391" s="219">
        <f>SUMIF('13'!$C$10:$C$29,$C391,'13'!$E$10:$E$29)*'13'!$E$3</f>
        <v>0</v>
      </c>
      <c r="T391" s="219">
        <f>SUMIF('14'!$C$10:$C$29,$C391,'14'!$E$10:$E$29)*'14'!$E$3</f>
        <v>0</v>
      </c>
      <c r="U391" s="219">
        <f>SUMIF('15'!$C$10:$C$29,$C391,'15'!$E$10:$E$29)*'15'!$E$3</f>
        <v>0</v>
      </c>
      <c r="V391" s="219">
        <f>SUMIF('16'!$C$10:$C$29,$C391,'16'!$E$29:$E391)*'16'!$E$3</f>
        <v>0</v>
      </c>
      <c r="W391" s="219">
        <f>SUMIF('17'!$C$10:$C$29,$C391,'17'!$E$10:$E$29)*'17'!$E$3</f>
        <v>0</v>
      </c>
      <c r="X391" s="219">
        <f>SUMIF('18'!$C$10:$C$29,$C391,'18'!$E$10:$E$29)*'18'!$E$3</f>
        <v>0</v>
      </c>
      <c r="Y391" s="219">
        <f>SUMIF('19'!$C$10:$C$28,$C391,'19'!$E$10:$E$28)*'19'!$E$3</f>
        <v>0</v>
      </c>
      <c r="Z391" s="219">
        <f>SUMIF('20'!$C$10:$C$29,$C391,'20'!$E$10:$E$29)*'20'!$E$3</f>
        <v>0</v>
      </c>
      <c r="AA391" s="219">
        <f>SUMIF('21'!$C$10:$C$29,$C391,'21'!$E$10:$E$29)*'21'!$E$3</f>
        <v>0</v>
      </c>
    </row>
    <row r="392" spans="3:27" ht="15" hidden="1">
      <c r="C392" s="207" t="s">
        <v>943</v>
      </c>
      <c r="D392" s="207" t="s">
        <v>944</v>
      </c>
      <c r="F392" s="336">
        <f t="shared" si="6"/>
        <v>0</v>
      </c>
      <c r="G392" s="208">
        <f>SUMIF('01'!$C$10:$C$29,$C392,'01'!$E$10:$E$29)*'01'!$E$3</f>
        <v>0</v>
      </c>
      <c r="H392" s="208">
        <f>SUMIF('02'!$C$10:$C$28,$C392,'02'!$E$10:$E$28)*'02'!$E$3</f>
        <v>0</v>
      </c>
      <c r="I392" s="208">
        <f>SUMIF('03'!$C$10:$C$29,$C392,'03'!$E$10:$E$29)*'03'!$E$3</f>
        <v>0</v>
      </c>
      <c r="J392" s="208">
        <f>SUMIF('04'!$C$10:$C$26,$C392,'04'!$E$10:$E$26)*'04'!$E$3</f>
        <v>0</v>
      </c>
      <c r="K392" s="208">
        <f>SUMIF('05'!$C$10:$C$29,$C392,'05'!$E$10:$E$29)*'05'!$E$3</f>
        <v>0</v>
      </c>
      <c r="L392" s="208">
        <f>SUMIF('06'!$C$10:$C$29,$C392,'06'!$E$10:$E$29)*'06'!$E$3</f>
        <v>0</v>
      </c>
      <c r="M392" s="208">
        <f>SUMIF('07'!$C$10:$C$26,$C392,'07'!$E$10:$E$26)*'07'!$E$3</f>
        <v>0</v>
      </c>
      <c r="N392" s="208">
        <f>SUMIF('08'!$C$10:$C$29,$C392,'08'!$E$10:$E$29)*'08'!$E$3</f>
        <v>0</v>
      </c>
      <c r="O392" s="208">
        <f>SUMIF('09'!$C$10:$C$29,$C392,'09'!$E$10:$E$29)*'09'!$E$3</f>
        <v>0</v>
      </c>
      <c r="P392" s="208">
        <f>SUMIF('10'!$C$10:$C$29,$C392,'10'!$E$10:$E$29)*'10'!$E$3</f>
        <v>0</v>
      </c>
      <c r="Q392" s="208">
        <f>SUMIF('11'!$C$10:$C$39,$C392,'11'!$E$10:$E$39)*'11'!$E$3</f>
        <v>0</v>
      </c>
      <c r="R392" s="208">
        <f>SUMIF('12'!$C$10:$C$29,$C392,'12'!$E$10:$E$29)*'12'!$E$3</f>
        <v>0</v>
      </c>
      <c r="S392" s="208">
        <f>SUMIF('13'!$C$10:$C$29,$C392,'13'!$E$10:$E$29)*'13'!$E$3</f>
        <v>0</v>
      </c>
      <c r="T392" s="208">
        <f>SUMIF('14'!$C$10:$C$29,$C392,'14'!$E$10:$E$29)*'14'!$E$3</f>
        <v>0</v>
      </c>
      <c r="U392" s="208">
        <f>SUMIF('15'!$C$10:$C$29,$C392,'15'!$E$10:$E$29)*'15'!$E$3</f>
        <v>0</v>
      </c>
      <c r="V392" s="208">
        <f>SUMIF('16'!$C$10:$C$29,$C392,'16'!$E$29:$E392)*'16'!$E$3</f>
        <v>0</v>
      </c>
      <c r="W392" s="208">
        <f>SUMIF('17'!$C$10:$C$29,$C392,'17'!$E$10:$E$29)*'17'!$E$3</f>
        <v>0</v>
      </c>
      <c r="X392" s="208">
        <f>SUMIF('18'!$C$10:$C$29,$C392,'18'!$E$10:$E$29)*'18'!$E$3</f>
        <v>0</v>
      </c>
      <c r="Y392" s="208">
        <f>SUMIF('19'!$C$10:$C$28,$C392,'19'!$E$10:$E$28)*'19'!$E$3</f>
        <v>0</v>
      </c>
      <c r="Z392" s="208">
        <f>SUMIF('20'!$C$10:$C$29,$C392,'20'!$E$10:$E$29)*'20'!$E$3</f>
        <v>0</v>
      </c>
      <c r="AA392" s="208">
        <f>SUMIF('21'!$C$10:$C$29,$C392,'21'!$E$10:$E$29)*'21'!$E$3</f>
        <v>0</v>
      </c>
    </row>
    <row r="393" spans="3:27" ht="15" hidden="1">
      <c r="C393" s="207" t="s">
        <v>945</v>
      </c>
      <c r="D393" s="207" t="s">
        <v>946</v>
      </c>
      <c r="F393" s="336">
        <f t="shared" si="6"/>
        <v>0</v>
      </c>
      <c r="G393" s="208">
        <f>SUMIF('01'!$C$10:$C$29,$C393,'01'!$E$10:$E$29)*'01'!$E$3</f>
        <v>0</v>
      </c>
      <c r="H393" s="208">
        <f>SUMIF('02'!$C$10:$C$28,$C393,'02'!$E$10:$E$28)*'02'!$E$3</f>
        <v>0</v>
      </c>
      <c r="I393" s="208">
        <f>SUMIF('03'!$C$10:$C$29,$C393,'03'!$E$10:$E$29)*'03'!$E$3</f>
        <v>0</v>
      </c>
      <c r="J393" s="208">
        <f>SUMIF('04'!$C$10:$C$26,$C393,'04'!$E$10:$E$26)*'04'!$E$3</f>
        <v>0</v>
      </c>
      <c r="K393" s="208">
        <f>SUMIF('05'!$C$10:$C$29,$C393,'05'!$E$10:$E$29)*'05'!$E$3</f>
        <v>0</v>
      </c>
      <c r="L393" s="208">
        <f>SUMIF('06'!$C$10:$C$29,$C393,'06'!$E$10:$E$29)*'06'!$E$3</f>
        <v>0</v>
      </c>
      <c r="M393" s="208">
        <f>SUMIF('07'!$C$10:$C$26,$C393,'07'!$E$10:$E$26)*'07'!$E$3</f>
        <v>0</v>
      </c>
      <c r="N393" s="208">
        <f>SUMIF('08'!$C$10:$C$29,$C393,'08'!$E$10:$E$29)*'08'!$E$3</f>
        <v>0</v>
      </c>
      <c r="O393" s="208">
        <f>SUMIF('09'!$C$10:$C$29,$C393,'09'!$E$10:$E$29)*'09'!$E$3</f>
        <v>0</v>
      </c>
      <c r="P393" s="208">
        <f>SUMIF('10'!$C$10:$C$29,$C393,'10'!$E$10:$E$29)*'10'!$E$3</f>
        <v>0</v>
      </c>
      <c r="Q393" s="208">
        <f>SUMIF('11'!$C$10:$C$39,$C393,'11'!$E$10:$E$39)*'11'!$E$3</f>
        <v>0</v>
      </c>
      <c r="R393" s="208">
        <f>SUMIF('12'!$C$10:$C$29,$C393,'12'!$E$10:$E$29)*'12'!$E$3</f>
        <v>0</v>
      </c>
      <c r="S393" s="208">
        <f>SUMIF('13'!$C$10:$C$29,$C393,'13'!$E$10:$E$29)*'13'!$E$3</f>
        <v>0</v>
      </c>
      <c r="T393" s="208">
        <f>SUMIF('14'!$C$10:$C$29,$C393,'14'!$E$10:$E$29)*'14'!$E$3</f>
        <v>0</v>
      </c>
      <c r="U393" s="208">
        <f>SUMIF('15'!$C$10:$C$29,$C393,'15'!$E$10:$E$29)*'15'!$E$3</f>
        <v>0</v>
      </c>
      <c r="V393" s="208">
        <f>SUMIF('16'!$C$10:$C$29,$C393,'16'!$E$29:$E393)*'16'!$E$3</f>
        <v>0</v>
      </c>
      <c r="W393" s="208">
        <f>SUMIF('17'!$C$10:$C$29,$C393,'17'!$E$10:$E$29)*'17'!$E$3</f>
        <v>0</v>
      </c>
      <c r="X393" s="208">
        <f>SUMIF('18'!$C$10:$C$29,$C393,'18'!$E$10:$E$29)*'18'!$E$3</f>
        <v>0</v>
      </c>
      <c r="Y393" s="208">
        <f>SUMIF('19'!$C$10:$C$28,$C393,'19'!$E$10:$E$28)*'19'!$E$3</f>
        <v>0</v>
      </c>
      <c r="Z393" s="208">
        <f>SUMIF('20'!$C$10:$C$29,$C393,'20'!$E$10:$E$29)*'20'!$E$3</f>
        <v>0</v>
      </c>
      <c r="AA393" s="208">
        <f>SUMIF('21'!$C$10:$C$29,$C393,'21'!$E$10:$E$29)*'21'!$E$3</f>
        <v>0</v>
      </c>
    </row>
    <row r="394" spans="3:27" ht="15" hidden="1">
      <c r="C394" s="207" t="s">
        <v>947</v>
      </c>
      <c r="D394" s="207" t="s">
        <v>948</v>
      </c>
      <c r="F394" s="336">
        <f t="shared" si="6"/>
        <v>0</v>
      </c>
      <c r="G394" s="208">
        <f>SUMIF('01'!$C$10:$C$29,$C394,'01'!$E$10:$E$29)*'01'!$E$3</f>
        <v>0</v>
      </c>
      <c r="H394" s="208">
        <f>SUMIF('02'!$C$10:$C$28,$C394,'02'!$E$10:$E$28)*'02'!$E$3</f>
        <v>0</v>
      </c>
      <c r="I394" s="208">
        <f>SUMIF('03'!$C$10:$C$29,$C394,'03'!$E$10:$E$29)*'03'!$E$3</f>
        <v>0</v>
      </c>
      <c r="J394" s="208">
        <f>SUMIF('04'!$C$10:$C$26,$C394,'04'!$E$10:$E$26)*'04'!$E$3</f>
        <v>0</v>
      </c>
      <c r="K394" s="208">
        <f>SUMIF('05'!$C$10:$C$29,$C394,'05'!$E$10:$E$29)*'05'!$E$3</f>
        <v>0</v>
      </c>
      <c r="L394" s="208">
        <f>SUMIF('06'!$C$10:$C$29,$C394,'06'!$E$10:$E$29)*'06'!$E$3</f>
        <v>0</v>
      </c>
      <c r="M394" s="208">
        <f>SUMIF('07'!$C$10:$C$26,$C394,'07'!$E$10:$E$26)*'07'!$E$3</f>
        <v>0</v>
      </c>
      <c r="N394" s="208">
        <f>SUMIF('08'!$C$10:$C$29,$C394,'08'!$E$10:$E$29)*'08'!$E$3</f>
        <v>0</v>
      </c>
      <c r="O394" s="208">
        <f>SUMIF('09'!$C$10:$C$29,$C394,'09'!$E$10:$E$29)*'09'!$E$3</f>
        <v>0</v>
      </c>
      <c r="P394" s="208">
        <f>SUMIF('10'!$C$10:$C$29,$C394,'10'!$E$10:$E$29)*'10'!$E$3</f>
        <v>0</v>
      </c>
      <c r="Q394" s="208">
        <f>SUMIF('11'!$C$10:$C$39,$C394,'11'!$E$10:$E$39)*'11'!$E$3</f>
        <v>0</v>
      </c>
      <c r="R394" s="208">
        <f>SUMIF('12'!$C$10:$C$29,$C394,'12'!$E$10:$E$29)*'12'!$E$3</f>
        <v>0</v>
      </c>
      <c r="S394" s="208">
        <f>SUMIF('13'!$C$10:$C$29,$C394,'13'!$E$10:$E$29)*'13'!$E$3</f>
        <v>0</v>
      </c>
      <c r="T394" s="208">
        <f>SUMIF('14'!$C$10:$C$29,$C394,'14'!$E$10:$E$29)*'14'!$E$3</f>
        <v>0</v>
      </c>
      <c r="U394" s="208">
        <f>SUMIF('15'!$C$10:$C$29,$C394,'15'!$E$10:$E$29)*'15'!$E$3</f>
        <v>0</v>
      </c>
      <c r="V394" s="208">
        <f>SUMIF('16'!$C$10:$C$29,$C394,'16'!$E$29:$E394)*'16'!$E$3</f>
        <v>0</v>
      </c>
      <c r="W394" s="208">
        <f>SUMIF('17'!$C$10:$C$29,$C394,'17'!$E$10:$E$29)*'17'!$E$3</f>
        <v>0</v>
      </c>
      <c r="X394" s="208">
        <f>SUMIF('18'!$C$10:$C$29,$C394,'18'!$E$10:$E$29)*'18'!$E$3</f>
        <v>0</v>
      </c>
      <c r="Y394" s="208">
        <f>SUMIF('19'!$C$10:$C$28,$C394,'19'!$E$10:$E$28)*'19'!$E$3</f>
        <v>0</v>
      </c>
      <c r="Z394" s="208">
        <f>SUMIF('20'!$C$10:$C$29,$C394,'20'!$E$10:$E$29)*'20'!$E$3</f>
        <v>0</v>
      </c>
      <c r="AA394" s="208">
        <f>SUMIF('21'!$C$10:$C$29,$C394,'21'!$E$10:$E$29)*'21'!$E$3</f>
        <v>0</v>
      </c>
    </row>
    <row r="395" spans="3:27" ht="15" hidden="1">
      <c r="C395" s="207" t="s">
        <v>949</v>
      </c>
      <c r="D395" s="207" t="s">
        <v>950</v>
      </c>
      <c r="F395" s="336">
        <f t="shared" si="6"/>
        <v>0</v>
      </c>
      <c r="G395" s="208">
        <f>SUMIF('01'!$C$10:$C$29,$C395,'01'!$E$10:$E$29)*'01'!$E$3</f>
        <v>0</v>
      </c>
      <c r="H395" s="208">
        <f>SUMIF('02'!$C$10:$C$28,$C395,'02'!$E$10:$E$28)*'02'!$E$3</f>
        <v>0</v>
      </c>
      <c r="I395" s="208">
        <f>SUMIF('03'!$C$10:$C$29,$C395,'03'!$E$10:$E$29)*'03'!$E$3</f>
        <v>0</v>
      </c>
      <c r="J395" s="208">
        <f>SUMIF('04'!$C$10:$C$26,$C395,'04'!$E$10:$E$26)*'04'!$E$3</f>
        <v>0</v>
      </c>
      <c r="K395" s="208">
        <f>SUMIF('05'!$C$10:$C$29,$C395,'05'!$E$10:$E$29)*'05'!$E$3</f>
        <v>0</v>
      </c>
      <c r="L395" s="208">
        <f>SUMIF('06'!$C$10:$C$29,$C395,'06'!$E$10:$E$29)*'06'!$E$3</f>
        <v>0</v>
      </c>
      <c r="M395" s="208">
        <f>SUMIF('07'!$C$10:$C$26,$C395,'07'!$E$10:$E$26)*'07'!$E$3</f>
        <v>0</v>
      </c>
      <c r="N395" s="208">
        <f>SUMIF('08'!$C$10:$C$29,$C395,'08'!$E$10:$E$29)*'08'!$E$3</f>
        <v>0</v>
      </c>
      <c r="O395" s="208">
        <f>SUMIF('09'!$C$10:$C$29,$C395,'09'!$E$10:$E$29)*'09'!$E$3</f>
        <v>0</v>
      </c>
      <c r="P395" s="208">
        <f>SUMIF('10'!$C$10:$C$29,$C395,'10'!$E$10:$E$29)*'10'!$E$3</f>
        <v>0</v>
      </c>
      <c r="Q395" s="208">
        <f>SUMIF('11'!$C$10:$C$39,$C395,'11'!$E$10:$E$39)*'11'!$E$3</f>
        <v>0</v>
      </c>
      <c r="R395" s="208">
        <f>SUMIF('12'!$C$10:$C$29,$C395,'12'!$E$10:$E$29)*'12'!$E$3</f>
        <v>0</v>
      </c>
      <c r="S395" s="208">
        <f>SUMIF('13'!$C$10:$C$29,$C395,'13'!$E$10:$E$29)*'13'!$E$3</f>
        <v>0</v>
      </c>
      <c r="T395" s="208">
        <f>SUMIF('14'!$C$10:$C$29,$C395,'14'!$E$10:$E$29)*'14'!$E$3</f>
        <v>0</v>
      </c>
      <c r="U395" s="208">
        <f>SUMIF('15'!$C$10:$C$29,$C395,'15'!$E$10:$E$29)*'15'!$E$3</f>
        <v>0</v>
      </c>
      <c r="V395" s="208">
        <f>SUMIF('16'!$C$10:$C$29,$C395,'16'!$E$29:$E395)*'16'!$E$3</f>
        <v>0</v>
      </c>
      <c r="W395" s="208">
        <f>SUMIF('17'!$C$10:$C$29,$C395,'17'!$E$10:$E$29)*'17'!$E$3</f>
        <v>0</v>
      </c>
      <c r="X395" s="208">
        <f>SUMIF('18'!$C$10:$C$29,$C395,'18'!$E$10:$E$29)*'18'!$E$3</f>
        <v>0</v>
      </c>
      <c r="Y395" s="208">
        <f>SUMIF('19'!$C$10:$C$28,$C395,'19'!$E$10:$E$28)*'19'!$E$3</f>
        <v>0</v>
      </c>
      <c r="Z395" s="208">
        <f>SUMIF('20'!$C$10:$C$29,$C395,'20'!$E$10:$E$29)*'20'!$E$3</f>
        <v>0</v>
      </c>
      <c r="AA395" s="208">
        <f>SUMIF('21'!$C$10:$C$29,$C395,'21'!$E$10:$E$29)*'21'!$E$3</f>
        <v>0</v>
      </c>
    </row>
    <row r="396" spans="3:27" ht="15" hidden="1">
      <c r="C396" s="207" t="s">
        <v>951</v>
      </c>
      <c r="D396" s="207" t="s">
        <v>952</v>
      </c>
      <c r="F396" s="336">
        <f t="shared" ref="F396:F459" si="7">SUM(G396:AA396)</f>
        <v>0</v>
      </c>
      <c r="G396" s="208">
        <f>SUMIF('01'!$C$10:$C$29,$C396,'01'!$E$10:$E$29)*'01'!$E$3</f>
        <v>0</v>
      </c>
      <c r="H396" s="208">
        <f>SUMIF('02'!$C$10:$C$28,$C396,'02'!$E$10:$E$28)*'02'!$E$3</f>
        <v>0</v>
      </c>
      <c r="I396" s="208">
        <f>SUMIF('03'!$C$10:$C$29,$C396,'03'!$E$10:$E$29)*'03'!$E$3</f>
        <v>0</v>
      </c>
      <c r="J396" s="208">
        <f>SUMIF('04'!$C$10:$C$26,$C396,'04'!$E$10:$E$26)*'04'!$E$3</f>
        <v>0</v>
      </c>
      <c r="K396" s="208">
        <f>SUMIF('05'!$C$10:$C$29,$C396,'05'!$E$10:$E$29)*'05'!$E$3</f>
        <v>0</v>
      </c>
      <c r="L396" s="208">
        <f>SUMIF('06'!$C$10:$C$29,$C396,'06'!$E$10:$E$29)*'06'!$E$3</f>
        <v>0</v>
      </c>
      <c r="M396" s="208">
        <f>SUMIF('07'!$C$10:$C$26,$C396,'07'!$E$10:$E$26)*'07'!$E$3</f>
        <v>0</v>
      </c>
      <c r="N396" s="208">
        <f>SUMIF('08'!$C$10:$C$29,$C396,'08'!$E$10:$E$29)*'08'!$E$3</f>
        <v>0</v>
      </c>
      <c r="O396" s="208">
        <f>SUMIF('09'!$C$10:$C$29,$C396,'09'!$E$10:$E$29)*'09'!$E$3</f>
        <v>0</v>
      </c>
      <c r="P396" s="208">
        <f>SUMIF('10'!$C$10:$C$29,$C396,'10'!$E$10:$E$29)*'10'!$E$3</f>
        <v>0</v>
      </c>
      <c r="Q396" s="208">
        <f>SUMIF('11'!$C$10:$C$39,$C396,'11'!$E$10:$E$39)*'11'!$E$3</f>
        <v>0</v>
      </c>
      <c r="R396" s="208">
        <f>SUMIF('12'!$C$10:$C$29,$C396,'12'!$E$10:$E$29)*'12'!$E$3</f>
        <v>0</v>
      </c>
      <c r="S396" s="208">
        <f>SUMIF('13'!$C$10:$C$29,$C396,'13'!$E$10:$E$29)*'13'!$E$3</f>
        <v>0</v>
      </c>
      <c r="T396" s="208">
        <f>SUMIF('14'!$C$10:$C$29,$C396,'14'!$E$10:$E$29)*'14'!$E$3</f>
        <v>0</v>
      </c>
      <c r="U396" s="208">
        <f>SUMIF('15'!$C$10:$C$29,$C396,'15'!$E$10:$E$29)*'15'!$E$3</f>
        <v>0</v>
      </c>
      <c r="V396" s="208">
        <f>SUMIF('16'!$C$10:$C$29,$C396,'16'!$E$29:$E396)*'16'!$E$3</f>
        <v>0</v>
      </c>
      <c r="W396" s="208">
        <f>SUMIF('17'!$C$10:$C$29,$C396,'17'!$E$10:$E$29)*'17'!$E$3</f>
        <v>0</v>
      </c>
      <c r="X396" s="208">
        <f>SUMIF('18'!$C$10:$C$29,$C396,'18'!$E$10:$E$29)*'18'!$E$3</f>
        <v>0</v>
      </c>
      <c r="Y396" s="208">
        <f>SUMIF('19'!$C$10:$C$28,$C396,'19'!$E$10:$E$28)*'19'!$E$3</f>
        <v>0</v>
      </c>
      <c r="Z396" s="208">
        <f>SUMIF('20'!$C$10:$C$29,$C396,'20'!$E$10:$E$29)*'20'!$E$3</f>
        <v>0</v>
      </c>
      <c r="AA396" s="208">
        <f>SUMIF('21'!$C$10:$C$29,$C396,'21'!$E$10:$E$29)*'21'!$E$3</f>
        <v>0</v>
      </c>
    </row>
    <row r="397" spans="3:27" ht="15" hidden="1">
      <c r="C397" s="207" t="s">
        <v>953</v>
      </c>
      <c r="D397" s="207" t="s">
        <v>954</v>
      </c>
      <c r="F397" s="336">
        <f t="shared" si="7"/>
        <v>0</v>
      </c>
      <c r="G397" s="208">
        <f>SUMIF('01'!$C$10:$C$29,$C397,'01'!$E$10:$E$29)*'01'!$E$3</f>
        <v>0</v>
      </c>
      <c r="H397" s="208">
        <f>SUMIF('02'!$C$10:$C$28,$C397,'02'!$E$10:$E$28)*'02'!$E$3</f>
        <v>0</v>
      </c>
      <c r="I397" s="208">
        <f>SUMIF('03'!$C$10:$C$29,$C397,'03'!$E$10:$E$29)*'03'!$E$3</f>
        <v>0</v>
      </c>
      <c r="J397" s="208">
        <f>SUMIF('04'!$C$10:$C$26,$C397,'04'!$E$10:$E$26)*'04'!$E$3</f>
        <v>0</v>
      </c>
      <c r="K397" s="208">
        <f>SUMIF('05'!$C$10:$C$29,$C397,'05'!$E$10:$E$29)*'05'!$E$3</f>
        <v>0</v>
      </c>
      <c r="L397" s="208">
        <f>SUMIF('06'!$C$10:$C$29,$C397,'06'!$E$10:$E$29)*'06'!$E$3</f>
        <v>0</v>
      </c>
      <c r="M397" s="208">
        <f>SUMIF('07'!$C$10:$C$26,$C397,'07'!$E$10:$E$26)*'07'!$E$3</f>
        <v>0</v>
      </c>
      <c r="N397" s="208">
        <f>SUMIF('08'!$C$10:$C$29,$C397,'08'!$E$10:$E$29)*'08'!$E$3</f>
        <v>0</v>
      </c>
      <c r="O397" s="208">
        <f>SUMIF('09'!$C$10:$C$29,$C397,'09'!$E$10:$E$29)*'09'!$E$3</f>
        <v>0</v>
      </c>
      <c r="P397" s="208">
        <f>SUMIF('10'!$C$10:$C$29,$C397,'10'!$E$10:$E$29)*'10'!$E$3</f>
        <v>0</v>
      </c>
      <c r="Q397" s="208">
        <f>SUMIF('11'!$C$10:$C$39,$C397,'11'!$E$10:$E$39)*'11'!$E$3</f>
        <v>0</v>
      </c>
      <c r="R397" s="208">
        <f>SUMIF('12'!$C$10:$C$29,$C397,'12'!$E$10:$E$29)*'12'!$E$3</f>
        <v>0</v>
      </c>
      <c r="S397" s="208">
        <f>SUMIF('13'!$C$10:$C$29,$C397,'13'!$E$10:$E$29)*'13'!$E$3</f>
        <v>0</v>
      </c>
      <c r="T397" s="208">
        <f>SUMIF('14'!$C$10:$C$29,$C397,'14'!$E$10:$E$29)*'14'!$E$3</f>
        <v>0</v>
      </c>
      <c r="U397" s="208">
        <f>SUMIF('15'!$C$10:$C$29,$C397,'15'!$E$10:$E$29)*'15'!$E$3</f>
        <v>0</v>
      </c>
      <c r="V397" s="208">
        <f>SUMIF('16'!$C$10:$C$29,$C397,'16'!$E$29:$E397)*'16'!$E$3</f>
        <v>0</v>
      </c>
      <c r="W397" s="208">
        <f>SUMIF('17'!$C$10:$C$29,$C397,'17'!$E$10:$E$29)*'17'!$E$3</f>
        <v>0</v>
      </c>
      <c r="X397" s="208">
        <f>SUMIF('18'!$C$10:$C$29,$C397,'18'!$E$10:$E$29)*'18'!$E$3</f>
        <v>0</v>
      </c>
      <c r="Y397" s="208">
        <f>SUMIF('19'!$C$10:$C$28,$C397,'19'!$E$10:$E$28)*'19'!$E$3</f>
        <v>0</v>
      </c>
      <c r="Z397" s="208">
        <f>SUMIF('20'!$C$10:$C$29,$C397,'20'!$E$10:$E$29)*'20'!$E$3</f>
        <v>0</v>
      </c>
      <c r="AA397" s="208">
        <f>SUMIF('21'!$C$10:$C$29,$C397,'21'!$E$10:$E$29)*'21'!$E$3</f>
        <v>0</v>
      </c>
    </row>
    <row r="398" spans="3:27" ht="15" hidden="1">
      <c r="C398" s="207" t="s">
        <v>955</v>
      </c>
      <c r="D398" s="207" t="s">
        <v>956</v>
      </c>
      <c r="F398" s="336">
        <f t="shared" si="7"/>
        <v>0</v>
      </c>
      <c r="G398" s="208">
        <f>SUMIF('01'!$C$10:$C$29,$C398,'01'!$E$10:$E$29)*'01'!$E$3</f>
        <v>0</v>
      </c>
      <c r="H398" s="208">
        <f>SUMIF('02'!$C$10:$C$28,$C398,'02'!$E$10:$E$28)*'02'!$E$3</f>
        <v>0</v>
      </c>
      <c r="I398" s="208">
        <f>SUMIF('03'!$C$10:$C$29,$C398,'03'!$E$10:$E$29)*'03'!$E$3</f>
        <v>0</v>
      </c>
      <c r="J398" s="208">
        <f>SUMIF('04'!$C$10:$C$26,$C398,'04'!$E$10:$E$26)*'04'!$E$3</f>
        <v>0</v>
      </c>
      <c r="K398" s="208">
        <f>SUMIF('05'!$C$10:$C$29,$C398,'05'!$E$10:$E$29)*'05'!$E$3</f>
        <v>0</v>
      </c>
      <c r="L398" s="208">
        <f>SUMIF('06'!$C$10:$C$29,$C398,'06'!$E$10:$E$29)*'06'!$E$3</f>
        <v>0</v>
      </c>
      <c r="M398" s="208">
        <f>SUMIF('07'!$C$10:$C$26,$C398,'07'!$E$10:$E$26)*'07'!$E$3</f>
        <v>0</v>
      </c>
      <c r="N398" s="208">
        <f>SUMIF('08'!$C$10:$C$29,$C398,'08'!$E$10:$E$29)*'08'!$E$3</f>
        <v>0</v>
      </c>
      <c r="O398" s="208">
        <f>SUMIF('09'!$C$10:$C$29,$C398,'09'!$E$10:$E$29)*'09'!$E$3</f>
        <v>0</v>
      </c>
      <c r="P398" s="208">
        <f>SUMIF('10'!$C$10:$C$29,$C398,'10'!$E$10:$E$29)*'10'!$E$3</f>
        <v>0</v>
      </c>
      <c r="Q398" s="208">
        <f>SUMIF('11'!$C$10:$C$39,$C398,'11'!$E$10:$E$39)*'11'!$E$3</f>
        <v>0</v>
      </c>
      <c r="R398" s="208">
        <f>SUMIF('12'!$C$10:$C$29,$C398,'12'!$E$10:$E$29)*'12'!$E$3</f>
        <v>0</v>
      </c>
      <c r="S398" s="208">
        <f>SUMIF('13'!$C$10:$C$29,$C398,'13'!$E$10:$E$29)*'13'!$E$3</f>
        <v>0</v>
      </c>
      <c r="T398" s="208">
        <f>SUMIF('14'!$C$10:$C$29,$C398,'14'!$E$10:$E$29)*'14'!$E$3</f>
        <v>0</v>
      </c>
      <c r="U398" s="208">
        <f>SUMIF('15'!$C$10:$C$29,$C398,'15'!$E$10:$E$29)*'15'!$E$3</f>
        <v>0</v>
      </c>
      <c r="V398" s="208">
        <f>SUMIF('16'!$C$10:$C$29,$C398,'16'!$E$29:$E398)*'16'!$E$3</f>
        <v>0</v>
      </c>
      <c r="W398" s="208">
        <f>SUMIF('17'!$C$10:$C$29,$C398,'17'!$E$10:$E$29)*'17'!$E$3</f>
        <v>0</v>
      </c>
      <c r="X398" s="208">
        <f>SUMIF('18'!$C$10:$C$29,$C398,'18'!$E$10:$E$29)*'18'!$E$3</f>
        <v>0</v>
      </c>
      <c r="Y398" s="208">
        <f>SUMIF('19'!$C$10:$C$28,$C398,'19'!$E$10:$E$28)*'19'!$E$3</f>
        <v>0</v>
      </c>
      <c r="Z398" s="208">
        <f>SUMIF('20'!$C$10:$C$29,$C398,'20'!$E$10:$E$29)*'20'!$E$3</f>
        <v>0</v>
      </c>
      <c r="AA398" s="208">
        <f>SUMIF('21'!$C$10:$C$29,$C398,'21'!$E$10:$E$29)*'21'!$E$3</f>
        <v>0</v>
      </c>
    </row>
    <row r="399" spans="3:27" ht="15" hidden="1">
      <c r="C399" s="207" t="s">
        <v>957</v>
      </c>
      <c r="D399" s="207" t="s">
        <v>958</v>
      </c>
      <c r="F399" s="336">
        <f t="shared" si="7"/>
        <v>0</v>
      </c>
      <c r="G399" s="208">
        <f>SUMIF('01'!$C$10:$C$29,$C399,'01'!$E$10:$E$29)*'01'!$E$3</f>
        <v>0</v>
      </c>
      <c r="H399" s="208">
        <f>SUMIF('02'!$C$10:$C$28,$C399,'02'!$E$10:$E$28)*'02'!$E$3</f>
        <v>0</v>
      </c>
      <c r="I399" s="208">
        <f>SUMIF('03'!$C$10:$C$29,$C399,'03'!$E$10:$E$29)*'03'!$E$3</f>
        <v>0</v>
      </c>
      <c r="J399" s="208">
        <f>SUMIF('04'!$C$10:$C$26,$C399,'04'!$E$10:$E$26)*'04'!$E$3</f>
        <v>0</v>
      </c>
      <c r="K399" s="208">
        <f>SUMIF('05'!$C$10:$C$29,$C399,'05'!$E$10:$E$29)*'05'!$E$3</f>
        <v>0</v>
      </c>
      <c r="L399" s="208">
        <f>SUMIF('06'!$C$10:$C$29,$C399,'06'!$E$10:$E$29)*'06'!$E$3</f>
        <v>0</v>
      </c>
      <c r="M399" s="208">
        <f>SUMIF('07'!$C$10:$C$26,$C399,'07'!$E$10:$E$26)*'07'!$E$3</f>
        <v>0</v>
      </c>
      <c r="N399" s="208">
        <f>SUMIF('08'!$C$10:$C$29,$C399,'08'!$E$10:$E$29)*'08'!$E$3</f>
        <v>0</v>
      </c>
      <c r="O399" s="208">
        <f>SUMIF('09'!$C$10:$C$29,$C399,'09'!$E$10:$E$29)*'09'!$E$3</f>
        <v>0</v>
      </c>
      <c r="P399" s="208">
        <f>SUMIF('10'!$C$10:$C$29,$C399,'10'!$E$10:$E$29)*'10'!$E$3</f>
        <v>0</v>
      </c>
      <c r="Q399" s="208">
        <f>SUMIF('11'!$C$10:$C$39,$C399,'11'!$E$10:$E$39)*'11'!$E$3</f>
        <v>0</v>
      </c>
      <c r="R399" s="208">
        <f>SUMIF('12'!$C$10:$C$29,$C399,'12'!$E$10:$E$29)*'12'!$E$3</f>
        <v>0</v>
      </c>
      <c r="S399" s="208">
        <f>SUMIF('13'!$C$10:$C$29,$C399,'13'!$E$10:$E$29)*'13'!$E$3</f>
        <v>0</v>
      </c>
      <c r="T399" s="208">
        <f>SUMIF('14'!$C$10:$C$29,$C399,'14'!$E$10:$E$29)*'14'!$E$3</f>
        <v>0</v>
      </c>
      <c r="U399" s="208">
        <f>SUMIF('15'!$C$10:$C$29,$C399,'15'!$E$10:$E$29)*'15'!$E$3</f>
        <v>0</v>
      </c>
      <c r="V399" s="208">
        <f>SUMIF('16'!$C$10:$C$29,$C399,'16'!$E$29:$E399)*'16'!$E$3</f>
        <v>0</v>
      </c>
      <c r="W399" s="208">
        <f>SUMIF('17'!$C$10:$C$29,$C399,'17'!$E$10:$E$29)*'17'!$E$3</f>
        <v>0</v>
      </c>
      <c r="X399" s="208">
        <f>SUMIF('18'!$C$10:$C$29,$C399,'18'!$E$10:$E$29)*'18'!$E$3</f>
        <v>0</v>
      </c>
      <c r="Y399" s="208">
        <f>SUMIF('19'!$C$10:$C$28,$C399,'19'!$E$10:$E$28)*'19'!$E$3</f>
        <v>0</v>
      </c>
      <c r="Z399" s="208">
        <f>SUMIF('20'!$C$10:$C$29,$C399,'20'!$E$10:$E$29)*'20'!$E$3</f>
        <v>0</v>
      </c>
      <c r="AA399" s="208">
        <f>SUMIF('21'!$C$10:$C$29,$C399,'21'!$E$10:$E$29)*'21'!$E$3</f>
        <v>0</v>
      </c>
    </row>
    <row r="400" spans="3:27" ht="15" hidden="1">
      <c r="C400" s="207" t="s">
        <v>959</v>
      </c>
      <c r="D400" s="207" t="s">
        <v>960</v>
      </c>
      <c r="F400" s="336">
        <f t="shared" si="7"/>
        <v>0</v>
      </c>
      <c r="G400" s="208">
        <f>SUMIF('01'!$C$10:$C$29,$C400,'01'!$E$10:$E$29)*'01'!$E$3</f>
        <v>0</v>
      </c>
      <c r="H400" s="208">
        <f>SUMIF('02'!$C$10:$C$28,$C400,'02'!$E$10:$E$28)*'02'!$E$3</f>
        <v>0</v>
      </c>
      <c r="I400" s="208">
        <f>SUMIF('03'!$C$10:$C$29,$C400,'03'!$E$10:$E$29)*'03'!$E$3</f>
        <v>0</v>
      </c>
      <c r="J400" s="208">
        <f>SUMIF('04'!$C$10:$C$26,$C400,'04'!$E$10:$E$26)*'04'!$E$3</f>
        <v>0</v>
      </c>
      <c r="K400" s="208">
        <f>SUMIF('05'!$C$10:$C$29,$C400,'05'!$E$10:$E$29)*'05'!$E$3</f>
        <v>0</v>
      </c>
      <c r="L400" s="208">
        <f>SUMIF('06'!$C$10:$C$29,$C400,'06'!$E$10:$E$29)*'06'!$E$3</f>
        <v>0</v>
      </c>
      <c r="M400" s="208">
        <f>SUMIF('07'!$C$10:$C$26,$C400,'07'!$E$10:$E$26)*'07'!$E$3</f>
        <v>0</v>
      </c>
      <c r="N400" s="208">
        <f>SUMIF('08'!$C$10:$C$29,$C400,'08'!$E$10:$E$29)*'08'!$E$3</f>
        <v>0</v>
      </c>
      <c r="O400" s="208">
        <f>SUMIF('09'!$C$10:$C$29,$C400,'09'!$E$10:$E$29)*'09'!$E$3</f>
        <v>0</v>
      </c>
      <c r="P400" s="208">
        <f>SUMIF('10'!$C$10:$C$29,$C400,'10'!$E$10:$E$29)*'10'!$E$3</f>
        <v>0</v>
      </c>
      <c r="Q400" s="208">
        <f>SUMIF('11'!$C$10:$C$39,$C400,'11'!$E$10:$E$39)*'11'!$E$3</f>
        <v>0</v>
      </c>
      <c r="R400" s="208">
        <f>SUMIF('12'!$C$10:$C$29,$C400,'12'!$E$10:$E$29)*'12'!$E$3</f>
        <v>0</v>
      </c>
      <c r="S400" s="208">
        <f>SUMIF('13'!$C$10:$C$29,$C400,'13'!$E$10:$E$29)*'13'!$E$3</f>
        <v>0</v>
      </c>
      <c r="T400" s="208">
        <f>SUMIF('14'!$C$10:$C$29,$C400,'14'!$E$10:$E$29)*'14'!$E$3</f>
        <v>0</v>
      </c>
      <c r="U400" s="208">
        <f>SUMIF('15'!$C$10:$C$29,$C400,'15'!$E$10:$E$29)*'15'!$E$3</f>
        <v>0</v>
      </c>
      <c r="V400" s="208">
        <f>SUMIF('16'!$C$10:$C$29,$C400,'16'!$E$29:$E400)*'16'!$E$3</f>
        <v>0</v>
      </c>
      <c r="W400" s="208">
        <f>SUMIF('17'!$C$10:$C$29,$C400,'17'!$E$10:$E$29)*'17'!$E$3</f>
        <v>0</v>
      </c>
      <c r="X400" s="208">
        <f>SUMIF('18'!$C$10:$C$29,$C400,'18'!$E$10:$E$29)*'18'!$E$3</f>
        <v>0</v>
      </c>
      <c r="Y400" s="208">
        <f>SUMIF('19'!$C$10:$C$28,$C400,'19'!$E$10:$E$28)*'19'!$E$3</f>
        <v>0</v>
      </c>
      <c r="Z400" s="208">
        <f>SUMIF('20'!$C$10:$C$29,$C400,'20'!$E$10:$E$29)*'20'!$E$3</f>
        <v>0</v>
      </c>
      <c r="AA400" s="208">
        <f>SUMIF('21'!$C$10:$C$29,$C400,'21'!$E$10:$E$29)*'21'!$E$3</f>
        <v>0</v>
      </c>
    </row>
    <row r="401" spans="3:27" ht="15" hidden="1">
      <c r="C401" s="207" t="s">
        <v>961</v>
      </c>
      <c r="D401" s="207" t="s">
        <v>962</v>
      </c>
      <c r="F401" s="336">
        <f t="shared" si="7"/>
        <v>0</v>
      </c>
      <c r="G401" s="208">
        <f>SUMIF('01'!$C$10:$C$29,$C401,'01'!$E$10:$E$29)*'01'!$E$3</f>
        <v>0</v>
      </c>
      <c r="H401" s="208">
        <f>SUMIF('02'!$C$10:$C$28,$C401,'02'!$E$10:$E$28)*'02'!$E$3</f>
        <v>0</v>
      </c>
      <c r="I401" s="208">
        <f>SUMIF('03'!$C$10:$C$29,$C401,'03'!$E$10:$E$29)*'03'!$E$3</f>
        <v>0</v>
      </c>
      <c r="J401" s="208">
        <f>SUMIF('04'!$C$10:$C$26,$C401,'04'!$E$10:$E$26)*'04'!$E$3</f>
        <v>0</v>
      </c>
      <c r="K401" s="208">
        <f>SUMIF('05'!$C$10:$C$29,$C401,'05'!$E$10:$E$29)*'05'!$E$3</f>
        <v>0</v>
      </c>
      <c r="L401" s="208">
        <f>SUMIF('06'!$C$10:$C$29,$C401,'06'!$E$10:$E$29)*'06'!$E$3</f>
        <v>0</v>
      </c>
      <c r="M401" s="208">
        <f>SUMIF('07'!$C$10:$C$26,$C401,'07'!$E$10:$E$26)*'07'!$E$3</f>
        <v>0</v>
      </c>
      <c r="N401" s="208">
        <f>SUMIF('08'!$C$10:$C$29,$C401,'08'!$E$10:$E$29)*'08'!$E$3</f>
        <v>0</v>
      </c>
      <c r="O401" s="208">
        <f>SUMIF('09'!$C$10:$C$29,$C401,'09'!$E$10:$E$29)*'09'!$E$3</f>
        <v>0</v>
      </c>
      <c r="P401" s="208">
        <f>SUMIF('10'!$C$10:$C$29,$C401,'10'!$E$10:$E$29)*'10'!$E$3</f>
        <v>0</v>
      </c>
      <c r="Q401" s="208">
        <f>SUMIF('11'!$C$10:$C$39,$C401,'11'!$E$10:$E$39)*'11'!$E$3</f>
        <v>0</v>
      </c>
      <c r="R401" s="208">
        <f>SUMIF('12'!$C$10:$C$29,$C401,'12'!$E$10:$E$29)*'12'!$E$3</f>
        <v>0</v>
      </c>
      <c r="S401" s="208">
        <f>SUMIF('13'!$C$10:$C$29,$C401,'13'!$E$10:$E$29)*'13'!$E$3</f>
        <v>0</v>
      </c>
      <c r="T401" s="208">
        <f>SUMIF('14'!$C$10:$C$29,$C401,'14'!$E$10:$E$29)*'14'!$E$3</f>
        <v>0</v>
      </c>
      <c r="U401" s="208">
        <f>SUMIF('15'!$C$10:$C$29,$C401,'15'!$E$10:$E$29)*'15'!$E$3</f>
        <v>0</v>
      </c>
      <c r="V401" s="208">
        <f>SUMIF('16'!$C$10:$C$29,$C401,'16'!$E$29:$E401)*'16'!$E$3</f>
        <v>0</v>
      </c>
      <c r="W401" s="208">
        <f>SUMIF('17'!$C$10:$C$29,$C401,'17'!$E$10:$E$29)*'17'!$E$3</f>
        <v>0</v>
      </c>
      <c r="X401" s="208">
        <f>SUMIF('18'!$C$10:$C$29,$C401,'18'!$E$10:$E$29)*'18'!$E$3</f>
        <v>0</v>
      </c>
      <c r="Y401" s="208">
        <f>SUMIF('19'!$C$10:$C$28,$C401,'19'!$E$10:$E$28)*'19'!$E$3</f>
        <v>0</v>
      </c>
      <c r="Z401" s="208">
        <f>SUMIF('20'!$C$10:$C$29,$C401,'20'!$E$10:$E$29)*'20'!$E$3</f>
        <v>0</v>
      </c>
      <c r="AA401" s="208">
        <f>SUMIF('21'!$C$10:$C$29,$C401,'21'!$E$10:$E$29)*'21'!$E$3</f>
        <v>0</v>
      </c>
    </row>
    <row r="402" spans="3:27" ht="15" hidden="1">
      <c r="C402" s="207" t="s">
        <v>963</v>
      </c>
      <c r="D402" s="207" t="s">
        <v>964</v>
      </c>
      <c r="F402" s="336">
        <f t="shared" si="7"/>
        <v>0</v>
      </c>
      <c r="G402" s="208">
        <f>SUMIF('01'!$C$10:$C$29,$C402,'01'!$E$10:$E$29)*'01'!$E$3</f>
        <v>0</v>
      </c>
      <c r="H402" s="208">
        <f>SUMIF('02'!$C$10:$C$28,$C402,'02'!$E$10:$E$28)*'02'!$E$3</f>
        <v>0</v>
      </c>
      <c r="I402" s="208">
        <f>SUMIF('03'!$C$10:$C$29,$C402,'03'!$E$10:$E$29)*'03'!$E$3</f>
        <v>0</v>
      </c>
      <c r="J402" s="208">
        <f>SUMIF('04'!$C$10:$C$26,$C402,'04'!$E$10:$E$26)*'04'!$E$3</f>
        <v>0</v>
      </c>
      <c r="K402" s="208">
        <f>SUMIF('05'!$C$10:$C$29,$C402,'05'!$E$10:$E$29)*'05'!$E$3</f>
        <v>0</v>
      </c>
      <c r="L402" s="208">
        <f>SUMIF('06'!$C$10:$C$29,$C402,'06'!$E$10:$E$29)*'06'!$E$3</f>
        <v>0</v>
      </c>
      <c r="M402" s="208">
        <f>SUMIF('07'!$C$10:$C$26,$C402,'07'!$E$10:$E$26)*'07'!$E$3</f>
        <v>0</v>
      </c>
      <c r="N402" s="208">
        <f>SUMIF('08'!$C$10:$C$29,$C402,'08'!$E$10:$E$29)*'08'!$E$3</f>
        <v>0</v>
      </c>
      <c r="O402" s="208">
        <f>SUMIF('09'!$C$10:$C$29,$C402,'09'!$E$10:$E$29)*'09'!$E$3</f>
        <v>0</v>
      </c>
      <c r="P402" s="208">
        <f>SUMIF('10'!$C$10:$C$29,$C402,'10'!$E$10:$E$29)*'10'!$E$3</f>
        <v>0</v>
      </c>
      <c r="Q402" s="208">
        <f>SUMIF('11'!$C$10:$C$39,$C402,'11'!$E$10:$E$39)*'11'!$E$3</f>
        <v>0</v>
      </c>
      <c r="R402" s="208">
        <f>SUMIF('12'!$C$10:$C$29,$C402,'12'!$E$10:$E$29)*'12'!$E$3</f>
        <v>0</v>
      </c>
      <c r="S402" s="208">
        <f>SUMIF('13'!$C$10:$C$29,$C402,'13'!$E$10:$E$29)*'13'!$E$3</f>
        <v>0</v>
      </c>
      <c r="T402" s="208">
        <f>SUMIF('14'!$C$10:$C$29,$C402,'14'!$E$10:$E$29)*'14'!$E$3</f>
        <v>0</v>
      </c>
      <c r="U402" s="208">
        <f>SUMIF('15'!$C$10:$C$29,$C402,'15'!$E$10:$E$29)*'15'!$E$3</f>
        <v>0</v>
      </c>
      <c r="V402" s="208">
        <f>SUMIF('16'!$C$10:$C$29,$C402,'16'!$E$29:$E402)*'16'!$E$3</f>
        <v>0</v>
      </c>
      <c r="W402" s="208">
        <f>SUMIF('17'!$C$10:$C$29,$C402,'17'!$E$10:$E$29)*'17'!$E$3</f>
        <v>0</v>
      </c>
      <c r="X402" s="208">
        <f>SUMIF('18'!$C$10:$C$29,$C402,'18'!$E$10:$E$29)*'18'!$E$3</f>
        <v>0</v>
      </c>
      <c r="Y402" s="208">
        <f>SUMIF('19'!$C$10:$C$28,$C402,'19'!$E$10:$E$28)*'19'!$E$3</f>
        <v>0</v>
      </c>
      <c r="Z402" s="208">
        <f>SUMIF('20'!$C$10:$C$29,$C402,'20'!$E$10:$E$29)*'20'!$E$3</f>
        <v>0</v>
      </c>
      <c r="AA402" s="208">
        <f>SUMIF('21'!$C$10:$C$29,$C402,'21'!$E$10:$E$29)*'21'!$E$3</f>
        <v>0</v>
      </c>
    </row>
    <row r="403" spans="3:27" ht="15" hidden="1">
      <c r="C403" s="207" t="s">
        <v>965</v>
      </c>
      <c r="D403" s="207" t="s">
        <v>966</v>
      </c>
      <c r="F403" s="336">
        <f t="shared" si="7"/>
        <v>0</v>
      </c>
      <c r="G403" s="208">
        <f>SUMIF('01'!$C$10:$C$29,$C403,'01'!$E$10:$E$29)*'01'!$E$3</f>
        <v>0</v>
      </c>
      <c r="H403" s="208">
        <f>SUMIF('02'!$C$10:$C$28,$C403,'02'!$E$10:$E$28)*'02'!$E$3</f>
        <v>0</v>
      </c>
      <c r="I403" s="208">
        <f>SUMIF('03'!$C$10:$C$29,$C403,'03'!$E$10:$E$29)*'03'!$E$3</f>
        <v>0</v>
      </c>
      <c r="J403" s="208">
        <f>SUMIF('04'!$C$10:$C$26,$C403,'04'!$E$10:$E$26)*'04'!$E$3</f>
        <v>0</v>
      </c>
      <c r="K403" s="208">
        <f>SUMIF('05'!$C$10:$C$29,$C403,'05'!$E$10:$E$29)*'05'!$E$3</f>
        <v>0</v>
      </c>
      <c r="L403" s="208">
        <f>SUMIF('06'!$C$10:$C$29,$C403,'06'!$E$10:$E$29)*'06'!$E$3</f>
        <v>0</v>
      </c>
      <c r="M403" s="208">
        <f>SUMIF('07'!$C$10:$C$26,$C403,'07'!$E$10:$E$26)*'07'!$E$3</f>
        <v>0</v>
      </c>
      <c r="N403" s="208">
        <f>SUMIF('08'!$C$10:$C$29,$C403,'08'!$E$10:$E$29)*'08'!$E$3</f>
        <v>0</v>
      </c>
      <c r="O403" s="208">
        <f>SUMIF('09'!$C$10:$C$29,$C403,'09'!$E$10:$E$29)*'09'!$E$3</f>
        <v>0</v>
      </c>
      <c r="P403" s="208">
        <f>SUMIF('10'!$C$10:$C$29,$C403,'10'!$E$10:$E$29)*'10'!$E$3</f>
        <v>0</v>
      </c>
      <c r="Q403" s="208">
        <f>SUMIF('11'!$C$10:$C$39,$C403,'11'!$E$10:$E$39)*'11'!$E$3</f>
        <v>0</v>
      </c>
      <c r="R403" s="208">
        <f>SUMIF('12'!$C$10:$C$29,$C403,'12'!$E$10:$E$29)*'12'!$E$3</f>
        <v>0</v>
      </c>
      <c r="S403" s="208">
        <f>SUMIF('13'!$C$10:$C$29,$C403,'13'!$E$10:$E$29)*'13'!$E$3</f>
        <v>0</v>
      </c>
      <c r="T403" s="208">
        <f>SUMIF('14'!$C$10:$C$29,$C403,'14'!$E$10:$E$29)*'14'!$E$3</f>
        <v>0</v>
      </c>
      <c r="U403" s="208">
        <f>SUMIF('15'!$C$10:$C$29,$C403,'15'!$E$10:$E$29)*'15'!$E$3</f>
        <v>0</v>
      </c>
      <c r="V403" s="208">
        <f>SUMIF('16'!$C$10:$C$29,$C403,'16'!$E$29:$E403)*'16'!$E$3</f>
        <v>0</v>
      </c>
      <c r="W403" s="208">
        <f>SUMIF('17'!$C$10:$C$29,$C403,'17'!$E$10:$E$29)*'17'!$E$3</f>
        <v>0</v>
      </c>
      <c r="X403" s="208">
        <f>SUMIF('18'!$C$10:$C$29,$C403,'18'!$E$10:$E$29)*'18'!$E$3</f>
        <v>0</v>
      </c>
      <c r="Y403" s="208">
        <f>SUMIF('19'!$C$10:$C$28,$C403,'19'!$E$10:$E$28)*'19'!$E$3</f>
        <v>0</v>
      </c>
      <c r="Z403" s="208">
        <f>SUMIF('20'!$C$10:$C$29,$C403,'20'!$E$10:$E$29)*'20'!$E$3</f>
        <v>0</v>
      </c>
      <c r="AA403" s="208">
        <f>SUMIF('21'!$C$10:$C$29,$C403,'21'!$E$10:$E$29)*'21'!$E$3</f>
        <v>0</v>
      </c>
    </row>
    <row r="404" spans="3:27" ht="15" hidden="1">
      <c r="C404" s="207" t="s">
        <v>967</v>
      </c>
      <c r="D404" s="207" t="s">
        <v>968</v>
      </c>
      <c r="F404" s="336">
        <f t="shared" si="7"/>
        <v>0</v>
      </c>
      <c r="G404" s="208">
        <f>SUMIF('01'!$C$10:$C$29,$C404,'01'!$E$10:$E$29)*'01'!$E$3</f>
        <v>0</v>
      </c>
      <c r="H404" s="208">
        <f>SUMIF('02'!$C$10:$C$28,$C404,'02'!$E$10:$E$28)*'02'!$E$3</f>
        <v>0</v>
      </c>
      <c r="I404" s="208">
        <f>SUMIF('03'!$C$10:$C$29,$C404,'03'!$E$10:$E$29)*'03'!$E$3</f>
        <v>0</v>
      </c>
      <c r="J404" s="208">
        <f>SUMIF('04'!$C$10:$C$26,$C404,'04'!$E$10:$E$26)*'04'!$E$3</f>
        <v>0</v>
      </c>
      <c r="K404" s="208">
        <f>SUMIF('05'!$C$10:$C$29,$C404,'05'!$E$10:$E$29)*'05'!$E$3</f>
        <v>0</v>
      </c>
      <c r="L404" s="208">
        <f>SUMIF('06'!$C$10:$C$29,$C404,'06'!$E$10:$E$29)*'06'!$E$3</f>
        <v>0</v>
      </c>
      <c r="M404" s="208">
        <f>SUMIF('07'!$C$10:$C$26,$C404,'07'!$E$10:$E$26)*'07'!$E$3</f>
        <v>0</v>
      </c>
      <c r="N404" s="208">
        <f>SUMIF('08'!$C$10:$C$29,$C404,'08'!$E$10:$E$29)*'08'!$E$3</f>
        <v>0</v>
      </c>
      <c r="O404" s="208">
        <f>SUMIF('09'!$C$10:$C$29,$C404,'09'!$E$10:$E$29)*'09'!$E$3</f>
        <v>0</v>
      </c>
      <c r="P404" s="208">
        <f>SUMIF('10'!$C$10:$C$29,$C404,'10'!$E$10:$E$29)*'10'!$E$3</f>
        <v>0</v>
      </c>
      <c r="Q404" s="208">
        <f>SUMIF('11'!$C$10:$C$39,$C404,'11'!$E$10:$E$39)*'11'!$E$3</f>
        <v>0</v>
      </c>
      <c r="R404" s="208">
        <f>SUMIF('12'!$C$10:$C$29,$C404,'12'!$E$10:$E$29)*'12'!$E$3</f>
        <v>0</v>
      </c>
      <c r="S404" s="208">
        <f>SUMIF('13'!$C$10:$C$29,$C404,'13'!$E$10:$E$29)*'13'!$E$3</f>
        <v>0</v>
      </c>
      <c r="T404" s="208">
        <f>SUMIF('14'!$C$10:$C$29,$C404,'14'!$E$10:$E$29)*'14'!$E$3</f>
        <v>0</v>
      </c>
      <c r="U404" s="208">
        <f>SUMIF('15'!$C$10:$C$29,$C404,'15'!$E$10:$E$29)*'15'!$E$3</f>
        <v>0</v>
      </c>
      <c r="V404" s="208">
        <f>SUMIF('16'!$C$10:$C$29,$C404,'16'!$E$29:$E404)*'16'!$E$3</f>
        <v>0</v>
      </c>
      <c r="W404" s="208">
        <f>SUMIF('17'!$C$10:$C$29,$C404,'17'!$E$10:$E$29)*'17'!$E$3</f>
        <v>0</v>
      </c>
      <c r="X404" s="208">
        <f>SUMIF('18'!$C$10:$C$29,$C404,'18'!$E$10:$E$29)*'18'!$E$3</f>
        <v>0</v>
      </c>
      <c r="Y404" s="208">
        <f>SUMIF('19'!$C$10:$C$28,$C404,'19'!$E$10:$E$28)*'19'!$E$3</f>
        <v>0</v>
      </c>
      <c r="Z404" s="208">
        <f>SUMIF('20'!$C$10:$C$29,$C404,'20'!$E$10:$E$29)*'20'!$E$3</f>
        <v>0</v>
      </c>
      <c r="AA404" s="208">
        <f>SUMIF('21'!$C$10:$C$29,$C404,'21'!$E$10:$E$29)*'21'!$E$3</f>
        <v>0</v>
      </c>
    </row>
    <row r="405" spans="3:27" ht="15" hidden="1">
      <c r="C405" s="207" t="s">
        <v>969</v>
      </c>
      <c r="D405" s="207" t="s">
        <v>970</v>
      </c>
      <c r="F405" s="336">
        <f t="shared" si="7"/>
        <v>0</v>
      </c>
      <c r="G405" s="208">
        <f>SUMIF('01'!$C$10:$C$29,$C405,'01'!$E$10:$E$29)*'01'!$E$3</f>
        <v>0</v>
      </c>
      <c r="H405" s="208">
        <f>SUMIF('02'!$C$10:$C$28,$C405,'02'!$E$10:$E$28)*'02'!$E$3</f>
        <v>0</v>
      </c>
      <c r="I405" s="208">
        <f>SUMIF('03'!$C$10:$C$29,$C405,'03'!$E$10:$E$29)*'03'!$E$3</f>
        <v>0</v>
      </c>
      <c r="J405" s="208">
        <f>SUMIF('04'!$C$10:$C$26,$C405,'04'!$E$10:$E$26)*'04'!$E$3</f>
        <v>0</v>
      </c>
      <c r="K405" s="208">
        <f>SUMIF('05'!$C$10:$C$29,$C405,'05'!$E$10:$E$29)*'05'!$E$3</f>
        <v>0</v>
      </c>
      <c r="L405" s="208">
        <f>SUMIF('06'!$C$10:$C$29,$C405,'06'!$E$10:$E$29)*'06'!$E$3</f>
        <v>0</v>
      </c>
      <c r="M405" s="208">
        <f>SUMIF('07'!$C$10:$C$26,$C405,'07'!$E$10:$E$26)*'07'!$E$3</f>
        <v>0</v>
      </c>
      <c r="N405" s="208">
        <f>SUMIF('08'!$C$10:$C$29,$C405,'08'!$E$10:$E$29)*'08'!$E$3</f>
        <v>0</v>
      </c>
      <c r="O405" s="208">
        <f>SUMIF('09'!$C$10:$C$29,$C405,'09'!$E$10:$E$29)*'09'!$E$3</f>
        <v>0</v>
      </c>
      <c r="P405" s="208">
        <f>SUMIF('10'!$C$10:$C$29,$C405,'10'!$E$10:$E$29)*'10'!$E$3</f>
        <v>0</v>
      </c>
      <c r="Q405" s="208">
        <f>SUMIF('11'!$C$10:$C$39,$C405,'11'!$E$10:$E$39)*'11'!$E$3</f>
        <v>0</v>
      </c>
      <c r="R405" s="208">
        <f>SUMIF('12'!$C$10:$C$29,$C405,'12'!$E$10:$E$29)*'12'!$E$3</f>
        <v>0</v>
      </c>
      <c r="S405" s="208">
        <f>SUMIF('13'!$C$10:$C$29,$C405,'13'!$E$10:$E$29)*'13'!$E$3</f>
        <v>0</v>
      </c>
      <c r="T405" s="208">
        <f>SUMIF('14'!$C$10:$C$29,$C405,'14'!$E$10:$E$29)*'14'!$E$3</f>
        <v>0</v>
      </c>
      <c r="U405" s="208">
        <f>SUMIF('15'!$C$10:$C$29,$C405,'15'!$E$10:$E$29)*'15'!$E$3</f>
        <v>0</v>
      </c>
      <c r="V405" s="208">
        <f>SUMIF('16'!$C$10:$C$29,$C405,'16'!$E$29:$E405)*'16'!$E$3</f>
        <v>0</v>
      </c>
      <c r="W405" s="208">
        <f>SUMIF('17'!$C$10:$C$29,$C405,'17'!$E$10:$E$29)*'17'!$E$3</f>
        <v>0</v>
      </c>
      <c r="X405" s="208">
        <f>SUMIF('18'!$C$10:$C$29,$C405,'18'!$E$10:$E$29)*'18'!$E$3</f>
        <v>0</v>
      </c>
      <c r="Y405" s="208">
        <f>SUMIF('19'!$C$10:$C$28,$C405,'19'!$E$10:$E$28)*'19'!$E$3</f>
        <v>0</v>
      </c>
      <c r="Z405" s="208">
        <f>SUMIF('20'!$C$10:$C$29,$C405,'20'!$E$10:$E$29)*'20'!$E$3</f>
        <v>0</v>
      </c>
      <c r="AA405" s="208">
        <f>SUMIF('21'!$C$10:$C$29,$C405,'21'!$E$10:$E$29)*'21'!$E$3</f>
        <v>0</v>
      </c>
    </row>
    <row r="406" spans="3:27" ht="15" hidden="1">
      <c r="C406" s="207" t="s">
        <v>971</v>
      </c>
      <c r="D406" s="207" t="s">
        <v>972</v>
      </c>
      <c r="F406" s="336">
        <f t="shared" si="7"/>
        <v>0</v>
      </c>
      <c r="G406" s="208">
        <f>SUMIF('01'!$C$10:$C$29,$C406,'01'!$E$10:$E$29)*'01'!$E$3</f>
        <v>0</v>
      </c>
      <c r="H406" s="208">
        <f>SUMIF('02'!$C$10:$C$28,$C406,'02'!$E$10:$E$28)*'02'!$E$3</f>
        <v>0</v>
      </c>
      <c r="I406" s="208">
        <f>SUMIF('03'!$C$10:$C$29,$C406,'03'!$E$10:$E$29)*'03'!$E$3</f>
        <v>0</v>
      </c>
      <c r="J406" s="208">
        <f>SUMIF('04'!$C$10:$C$26,$C406,'04'!$E$10:$E$26)*'04'!$E$3</f>
        <v>0</v>
      </c>
      <c r="K406" s="208">
        <f>SUMIF('05'!$C$10:$C$29,$C406,'05'!$E$10:$E$29)*'05'!$E$3</f>
        <v>0</v>
      </c>
      <c r="L406" s="208">
        <f>SUMIF('06'!$C$10:$C$29,$C406,'06'!$E$10:$E$29)*'06'!$E$3</f>
        <v>0</v>
      </c>
      <c r="M406" s="208">
        <f>SUMIF('07'!$C$10:$C$26,$C406,'07'!$E$10:$E$26)*'07'!$E$3</f>
        <v>0</v>
      </c>
      <c r="N406" s="208">
        <f>SUMIF('08'!$C$10:$C$29,$C406,'08'!$E$10:$E$29)*'08'!$E$3</f>
        <v>0</v>
      </c>
      <c r="O406" s="208">
        <f>SUMIF('09'!$C$10:$C$29,$C406,'09'!$E$10:$E$29)*'09'!$E$3</f>
        <v>0</v>
      </c>
      <c r="P406" s="208">
        <f>SUMIF('10'!$C$10:$C$29,$C406,'10'!$E$10:$E$29)*'10'!$E$3</f>
        <v>0</v>
      </c>
      <c r="Q406" s="208">
        <f>SUMIF('11'!$C$10:$C$39,$C406,'11'!$E$10:$E$39)*'11'!$E$3</f>
        <v>0</v>
      </c>
      <c r="R406" s="208">
        <f>SUMIF('12'!$C$10:$C$29,$C406,'12'!$E$10:$E$29)*'12'!$E$3</f>
        <v>0</v>
      </c>
      <c r="S406" s="208">
        <f>SUMIF('13'!$C$10:$C$29,$C406,'13'!$E$10:$E$29)*'13'!$E$3</f>
        <v>0</v>
      </c>
      <c r="T406" s="208">
        <f>SUMIF('14'!$C$10:$C$29,$C406,'14'!$E$10:$E$29)*'14'!$E$3</f>
        <v>0</v>
      </c>
      <c r="U406" s="208">
        <f>SUMIF('15'!$C$10:$C$29,$C406,'15'!$E$10:$E$29)*'15'!$E$3</f>
        <v>0</v>
      </c>
      <c r="V406" s="208">
        <f>SUMIF('16'!$C$10:$C$29,$C406,'16'!$E$29:$E406)*'16'!$E$3</f>
        <v>0</v>
      </c>
      <c r="W406" s="208">
        <f>SUMIF('17'!$C$10:$C$29,$C406,'17'!$E$10:$E$29)*'17'!$E$3</f>
        <v>0</v>
      </c>
      <c r="X406" s="208">
        <f>SUMIF('18'!$C$10:$C$29,$C406,'18'!$E$10:$E$29)*'18'!$E$3</f>
        <v>0</v>
      </c>
      <c r="Y406" s="208">
        <f>SUMIF('19'!$C$10:$C$28,$C406,'19'!$E$10:$E$28)*'19'!$E$3</f>
        <v>0</v>
      </c>
      <c r="Z406" s="208">
        <f>SUMIF('20'!$C$10:$C$29,$C406,'20'!$E$10:$E$29)*'20'!$E$3</f>
        <v>0</v>
      </c>
      <c r="AA406" s="208">
        <f>SUMIF('21'!$C$10:$C$29,$C406,'21'!$E$10:$E$29)*'21'!$E$3</f>
        <v>0</v>
      </c>
    </row>
    <row r="407" spans="3:27" ht="15" hidden="1">
      <c r="C407" s="207" t="s">
        <v>973</v>
      </c>
      <c r="D407" s="207" t="s">
        <v>974</v>
      </c>
      <c r="F407" s="336">
        <f t="shared" si="7"/>
        <v>0</v>
      </c>
      <c r="G407" s="208">
        <f>SUMIF('01'!$C$10:$C$29,$C407,'01'!$E$10:$E$29)*'01'!$E$3</f>
        <v>0</v>
      </c>
      <c r="H407" s="208">
        <f>SUMIF('02'!$C$10:$C$28,$C407,'02'!$E$10:$E$28)*'02'!$E$3</f>
        <v>0</v>
      </c>
      <c r="I407" s="208">
        <f>SUMIF('03'!$C$10:$C$29,$C407,'03'!$E$10:$E$29)*'03'!$E$3</f>
        <v>0</v>
      </c>
      <c r="J407" s="208">
        <f>SUMIF('04'!$C$10:$C$26,$C407,'04'!$E$10:$E$26)*'04'!$E$3</f>
        <v>0</v>
      </c>
      <c r="K407" s="208">
        <f>SUMIF('05'!$C$10:$C$29,$C407,'05'!$E$10:$E$29)*'05'!$E$3</f>
        <v>0</v>
      </c>
      <c r="L407" s="208">
        <f>SUMIF('06'!$C$10:$C$29,$C407,'06'!$E$10:$E$29)*'06'!$E$3</f>
        <v>0</v>
      </c>
      <c r="M407" s="208">
        <f>SUMIF('07'!$C$10:$C$26,$C407,'07'!$E$10:$E$26)*'07'!$E$3</f>
        <v>0</v>
      </c>
      <c r="N407" s="208">
        <f>SUMIF('08'!$C$10:$C$29,$C407,'08'!$E$10:$E$29)*'08'!$E$3</f>
        <v>0</v>
      </c>
      <c r="O407" s="208">
        <f>SUMIF('09'!$C$10:$C$29,$C407,'09'!$E$10:$E$29)*'09'!$E$3</f>
        <v>0</v>
      </c>
      <c r="P407" s="208">
        <f>SUMIF('10'!$C$10:$C$29,$C407,'10'!$E$10:$E$29)*'10'!$E$3</f>
        <v>0</v>
      </c>
      <c r="Q407" s="208">
        <f>SUMIF('11'!$C$10:$C$39,$C407,'11'!$E$10:$E$39)*'11'!$E$3</f>
        <v>0</v>
      </c>
      <c r="R407" s="208">
        <f>SUMIF('12'!$C$10:$C$29,$C407,'12'!$E$10:$E$29)*'12'!$E$3</f>
        <v>0</v>
      </c>
      <c r="S407" s="208">
        <f>SUMIF('13'!$C$10:$C$29,$C407,'13'!$E$10:$E$29)*'13'!$E$3</f>
        <v>0</v>
      </c>
      <c r="T407" s="208">
        <f>SUMIF('14'!$C$10:$C$29,$C407,'14'!$E$10:$E$29)*'14'!$E$3</f>
        <v>0</v>
      </c>
      <c r="U407" s="208">
        <f>SUMIF('15'!$C$10:$C$29,$C407,'15'!$E$10:$E$29)*'15'!$E$3</f>
        <v>0</v>
      </c>
      <c r="V407" s="208">
        <f>SUMIF('16'!$C$10:$C$29,$C407,'16'!$E$29:$E407)*'16'!$E$3</f>
        <v>0</v>
      </c>
      <c r="W407" s="208">
        <f>SUMIF('17'!$C$10:$C$29,$C407,'17'!$E$10:$E$29)*'17'!$E$3</f>
        <v>0</v>
      </c>
      <c r="X407" s="208">
        <f>SUMIF('18'!$C$10:$C$29,$C407,'18'!$E$10:$E$29)*'18'!$E$3</f>
        <v>0</v>
      </c>
      <c r="Y407" s="208">
        <f>SUMIF('19'!$C$10:$C$28,$C407,'19'!$E$10:$E$28)*'19'!$E$3</f>
        <v>0</v>
      </c>
      <c r="Z407" s="208">
        <f>SUMIF('20'!$C$10:$C$29,$C407,'20'!$E$10:$E$29)*'20'!$E$3</f>
        <v>0</v>
      </c>
      <c r="AA407" s="208">
        <f>SUMIF('21'!$C$10:$C$29,$C407,'21'!$E$10:$E$29)*'21'!$E$3</f>
        <v>0</v>
      </c>
    </row>
    <row r="408" spans="3:27" ht="15" hidden="1">
      <c r="C408" s="207" t="s">
        <v>975</v>
      </c>
      <c r="D408" s="207" t="s">
        <v>976</v>
      </c>
      <c r="F408" s="336">
        <f t="shared" si="7"/>
        <v>0</v>
      </c>
      <c r="G408" s="208">
        <f>SUMIF('01'!$C$10:$C$29,$C408,'01'!$E$10:$E$29)*'01'!$E$3</f>
        <v>0</v>
      </c>
      <c r="H408" s="208">
        <f>SUMIF('02'!$C$10:$C$28,$C408,'02'!$E$10:$E$28)*'02'!$E$3</f>
        <v>0</v>
      </c>
      <c r="I408" s="208">
        <f>SUMIF('03'!$C$10:$C$29,$C408,'03'!$E$10:$E$29)*'03'!$E$3</f>
        <v>0</v>
      </c>
      <c r="J408" s="208">
        <f>SUMIF('04'!$C$10:$C$26,$C408,'04'!$E$10:$E$26)*'04'!$E$3</f>
        <v>0</v>
      </c>
      <c r="K408" s="208">
        <f>SUMIF('05'!$C$10:$C$29,$C408,'05'!$E$10:$E$29)*'05'!$E$3</f>
        <v>0</v>
      </c>
      <c r="L408" s="208">
        <f>SUMIF('06'!$C$10:$C$29,$C408,'06'!$E$10:$E$29)*'06'!$E$3</f>
        <v>0</v>
      </c>
      <c r="M408" s="208">
        <f>SUMIF('07'!$C$10:$C$26,$C408,'07'!$E$10:$E$26)*'07'!$E$3</f>
        <v>0</v>
      </c>
      <c r="N408" s="208">
        <f>SUMIF('08'!$C$10:$C$29,$C408,'08'!$E$10:$E$29)*'08'!$E$3</f>
        <v>0</v>
      </c>
      <c r="O408" s="208">
        <f>SUMIF('09'!$C$10:$C$29,$C408,'09'!$E$10:$E$29)*'09'!$E$3</f>
        <v>0</v>
      </c>
      <c r="P408" s="208">
        <f>SUMIF('10'!$C$10:$C$29,$C408,'10'!$E$10:$E$29)*'10'!$E$3</f>
        <v>0</v>
      </c>
      <c r="Q408" s="208">
        <f>SUMIF('11'!$C$10:$C$39,$C408,'11'!$E$10:$E$39)*'11'!$E$3</f>
        <v>0</v>
      </c>
      <c r="R408" s="208">
        <f>SUMIF('12'!$C$10:$C$29,$C408,'12'!$E$10:$E$29)*'12'!$E$3</f>
        <v>0</v>
      </c>
      <c r="S408" s="208">
        <f>SUMIF('13'!$C$10:$C$29,$C408,'13'!$E$10:$E$29)*'13'!$E$3</f>
        <v>0</v>
      </c>
      <c r="T408" s="208">
        <f>SUMIF('14'!$C$10:$C$29,$C408,'14'!$E$10:$E$29)*'14'!$E$3</f>
        <v>0</v>
      </c>
      <c r="U408" s="208">
        <f>SUMIF('15'!$C$10:$C$29,$C408,'15'!$E$10:$E$29)*'15'!$E$3</f>
        <v>0</v>
      </c>
      <c r="V408" s="208">
        <f>SUMIF('16'!$C$10:$C$29,$C408,'16'!$E$29:$E408)*'16'!$E$3</f>
        <v>0</v>
      </c>
      <c r="W408" s="208">
        <f>SUMIF('17'!$C$10:$C$29,$C408,'17'!$E$10:$E$29)*'17'!$E$3</f>
        <v>0</v>
      </c>
      <c r="X408" s="208">
        <f>SUMIF('18'!$C$10:$C$29,$C408,'18'!$E$10:$E$29)*'18'!$E$3</f>
        <v>0</v>
      </c>
      <c r="Y408" s="208">
        <f>SUMIF('19'!$C$10:$C$28,$C408,'19'!$E$10:$E$28)*'19'!$E$3</f>
        <v>0</v>
      </c>
      <c r="Z408" s="208">
        <f>SUMIF('20'!$C$10:$C$29,$C408,'20'!$E$10:$E$29)*'20'!$E$3</f>
        <v>0</v>
      </c>
      <c r="AA408" s="208">
        <f>SUMIF('21'!$C$10:$C$29,$C408,'21'!$E$10:$E$29)*'21'!$E$3</f>
        <v>0</v>
      </c>
    </row>
    <row r="409" spans="3:27" ht="15" hidden="1">
      <c r="C409" s="207" t="s">
        <v>977</v>
      </c>
      <c r="D409" s="207" t="s">
        <v>978</v>
      </c>
      <c r="F409" s="336">
        <f t="shared" si="7"/>
        <v>0</v>
      </c>
      <c r="G409" s="208">
        <f>SUMIF('01'!$C$10:$C$29,$C409,'01'!$E$10:$E$29)*'01'!$E$3</f>
        <v>0</v>
      </c>
      <c r="H409" s="208">
        <f>SUMIF('02'!$C$10:$C$28,$C409,'02'!$E$10:$E$28)*'02'!$E$3</f>
        <v>0</v>
      </c>
      <c r="I409" s="208">
        <f>SUMIF('03'!$C$10:$C$29,$C409,'03'!$E$10:$E$29)*'03'!$E$3</f>
        <v>0</v>
      </c>
      <c r="J409" s="208">
        <f>SUMIF('04'!$C$10:$C$26,$C409,'04'!$E$10:$E$26)*'04'!$E$3</f>
        <v>0</v>
      </c>
      <c r="K409" s="208">
        <f>SUMIF('05'!$C$10:$C$29,$C409,'05'!$E$10:$E$29)*'05'!$E$3</f>
        <v>0</v>
      </c>
      <c r="L409" s="208">
        <f>SUMIF('06'!$C$10:$C$29,$C409,'06'!$E$10:$E$29)*'06'!$E$3</f>
        <v>0</v>
      </c>
      <c r="M409" s="208">
        <f>SUMIF('07'!$C$10:$C$26,$C409,'07'!$E$10:$E$26)*'07'!$E$3</f>
        <v>0</v>
      </c>
      <c r="N409" s="208">
        <f>SUMIF('08'!$C$10:$C$29,$C409,'08'!$E$10:$E$29)*'08'!$E$3</f>
        <v>0</v>
      </c>
      <c r="O409" s="208">
        <f>SUMIF('09'!$C$10:$C$29,$C409,'09'!$E$10:$E$29)*'09'!$E$3</f>
        <v>0</v>
      </c>
      <c r="P409" s="208">
        <f>SUMIF('10'!$C$10:$C$29,$C409,'10'!$E$10:$E$29)*'10'!$E$3</f>
        <v>0</v>
      </c>
      <c r="Q409" s="208">
        <f>SUMIF('11'!$C$10:$C$39,$C409,'11'!$E$10:$E$39)*'11'!$E$3</f>
        <v>0</v>
      </c>
      <c r="R409" s="208">
        <f>SUMIF('12'!$C$10:$C$29,$C409,'12'!$E$10:$E$29)*'12'!$E$3</f>
        <v>0</v>
      </c>
      <c r="S409" s="208">
        <f>SUMIF('13'!$C$10:$C$29,$C409,'13'!$E$10:$E$29)*'13'!$E$3</f>
        <v>0</v>
      </c>
      <c r="T409" s="208">
        <f>SUMIF('14'!$C$10:$C$29,$C409,'14'!$E$10:$E$29)*'14'!$E$3</f>
        <v>0</v>
      </c>
      <c r="U409" s="208">
        <f>SUMIF('15'!$C$10:$C$29,$C409,'15'!$E$10:$E$29)*'15'!$E$3</f>
        <v>0</v>
      </c>
      <c r="V409" s="208">
        <f>SUMIF('16'!$C$10:$C$29,$C409,'16'!$E$29:$E409)*'16'!$E$3</f>
        <v>0</v>
      </c>
      <c r="W409" s="208">
        <f>SUMIF('17'!$C$10:$C$29,$C409,'17'!$E$10:$E$29)*'17'!$E$3</f>
        <v>0</v>
      </c>
      <c r="X409" s="208">
        <f>SUMIF('18'!$C$10:$C$29,$C409,'18'!$E$10:$E$29)*'18'!$E$3</f>
        <v>0</v>
      </c>
      <c r="Y409" s="208">
        <f>SUMIF('19'!$C$10:$C$28,$C409,'19'!$E$10:$E$28)*'19'!$E$3</f>
        <v>0</v>
      </c>
      <c r="Z409" s="208">
        <f>SUMIF('20'!$C$10:$C$29,$C409,'20'!$E$10:$E$29)*'20'!$E$3</f>
        <v>0</v>
      </c>
      <c r="AA409" s="208">
        <f>SUMIF('21'!$C$10:$C$29,$C409,'21'!$E$10:$E$29)*'21'!$E$3</f>
        <v>0</v>
      </c>
    </row>
    <row r="410" spans="3:27" ht="15" hidden="1">
      <c r="C410" s="207" t="s">
        <v>979</v>
      </c>
      <c r="D410" s="207" t="s">
        <v>980</v>
      </c>
      <c r="F410" s="336">
        <f t="shared" si="7"/>
        <v>0</v>
      </c>
      <c r="G410" s="208">
        <f>SUMIF('01'!$C$10:$C$29,$C410,'01'!$E$10:$E$29)*'01'!$E$3</f>
        <v>0</v>
      </c>
      <c r="H410" s="208">
        <f>SUMIF('02'!$C$10:$C$28,$C410,'02'!$E$10:$E$28)*'02'!$E$3</f>
        <v>0</v>
      </c>
      <c r="I410" s="208">
        <f>SUMIF('03'!$C$10:$C$29,$C410,'03'!$E$10:$E$29)*'03'!$E$3</f>
        <v>0</v>
      </c>
      <c r="J410" s="208">
        <f>SUMIF('04'!$C$10:$C$26,$C410,'04'!$E$10:$E$26)*'04'!$E$3</f>
        <v>0</v>
      </c>
      <c r="K410" s="208">
        <f>SUMIF('05'!$C$10:$C$29,$C410,'05'!$E$10:$E$29)*'05'!$E$3</f>
        <v>0</v>
      </c>
      <c r="L410" s="208">
        <f>SUMIF('06'!$C$10:$C$29,$C410,'06'!$E$10:$E$29)*'06'!$E$3</f>
        <v>0</v>
      </c>
      <c r="M410" s="208">
        <f>SUMIF('07'!$C$10:$C$26,$C410,'07'!$E$10:$E$26)*'07'!$E$3</f>
        <v>0</v>
      </c>
      <c r="N410" s="208">
        <f>SUMIF('08'!$C$10:$C$29,$C410,'08'!$E$10:$E$29)*'08'!$E$3</f>
        <v>0</v>
      </c>
      <c r="O410" s="208">
        <f>SUMIF('09'!$C$10:$C$29,$C410,'09'!$E$10:$E$29)*'09'!$E$3</f>
        <v>0</v>
      </c>
      <c r="P410" s="208">
        <f>SUMIF('10'!$C$10:$C$29,$C410,'10'!$E$10:$E$29)*'10'!$E$3</f>
        <v>0</v>
      </c>
      <c r="Q410" s="208">
        <f>SUMIF('11'!$C$10:$C$39,$C410,'11'!$E$10:$E$39)*'11'!$E$3</f>
        <v>0</v>
      </c>
      <c r="R410" s="208">
        <f>SUMIF('12'!$C$10:$C$29,$C410,'12'!$E$10:$E$29)*'12'!$E$3</f>
        <v>0</v>
      </c>
      <c r="S410" s="208">
        <f>SUMIF('13'!$C$10:$C$29,$C410,'13'!$E$10:$E$29)*'13'!$E$3</f>
        <v>0</v>
      </c>
      <c r="T410" s="208">
        <f>SUMIF('14'!$C$10:$C$29,$C410,'14'!$E$10:$E$29)*'14'!$E$3</f>
        <v>0</v>
      </c>
      <c r="U410" s="208">
        <f>SUMIF('15'!$C$10:$C$29,$C410,'15'!$E$10:$E$29)*'15'!$E$3</f>
        <v>0</v>
      </c>
      <c r="V410" s="208">
        <f>SUMIF('16'!$C$10:$C$29,$C410,'16'!$E$29:$E410)*'16'!$E$3</f>
        <v>0</v>
      </c>
      <c r="W410" s="208">
        <f>SUMIF('17'!$C$10:$C$29,$C410,'17'!$E$10:$E$29)*'17'!$E$3</f>
        <v>0</v>
      </c>
      <c r="X410" s="208">
        <f>SUMIF('18'!$C$10:$C$29,$C410,'18'!$E$10:$E$29)*'18'!$E$3</f>
        <v>0</v>
      </c>
      <c r="Y410" s="208">
        <f>SUMIF('19'!$C$10:$C$28,$C410,'19'!$E$10:$E$28)*'19'!$E$3</f>
        <v>0</v>
      </c>
      <c r="Z410" s="208">
        <f>SUMIF('20'!$C$10:$C$29,$C410,'20'!$E$10:$E$29)*'20'!$E$3</f>
        <v>0</v>
      </c>
      <c r="AA410" s="208">
        <f>SUMIF('21'!$C$10:$C$29,$C410,'21'!$E$10:$E$29)*'21'!$E$3</f>
        <v>0</v>
      </c>
    </row>
    <row r="411" spans="3:27" ht="15" hidden="1">
      <c r="C411" s="207" t="s">
        <v>981</v>
      </c>
      <c r="D411" s="207" t="s">
        <v>982</v>
      </c>
      <c r="F411" s="336">
        <f t="shared" si="7"/>
        <v>0</v>
      </c>
      <c r="G411" s="208">
        <f>SUMIF('01'!$C$10:$C$29,$C411,'01'!$E$10:$E$29)*'01'!$E$3</f>
        <v>0</v>
      </c>
      <c r="H411" s="208">
        <f>SUMIF('02'!$C$10:$C$28,$C411,'02'!$E$10:$E$28)*'02'!$E$3</f>
        <v>0</v>
      </c>
      <c r="I411" s="208">
        <f>SUMIF('03'!$C$10:$C$29,$C411,'03'!$E$10:$E$29)*'03'!$E$3</f>
        <v>0</v>
      </c>
      <c r="J411" s="208">
        <f>SUMIF('04'!$C$10:$C$26,$C411,'04'!$E$10:$E$26)*'04'!$E$3</f>
        <v>0</v>
      </c>
      <c r="K411" s="208">
        <f>SUMIF('05'!$C$10:$C$29,$C411,'05'!$E$10:$E$29)*'05'!$E$3</f>
        <v>0</v>
      </c>
      <c r="L411" s="208">
        <f>SUMIF('06'!$C$10:$C$29,$C411,'06'!$E$10:$E$29)*'06'!$E$3</f>
        <v>0</v>
      </c>
      <c r="M411" s="208">
        <f>SUMIF('07'!$C$10:$C$26,$C411,'07'!$E$10:$E$26)*'07'!$E$3</f>
        <v>0</v>
      </c>
      <c r="N411" s="208">
        <f>SUMIF('08'!$C$10:$C$29,$C411,'08'!$E$10:$E$29)*'08'!$E$3</f>
        <v>0</v>
      </c>
      <c r="O411" s="208">
        <f>SUMIF('09'!$C$10:$C$29,$C411,'09'!$E$10:$E$29)*'09'!$E$3</f>
        <v>0</v>
      </c>
      <c r="P411" s="208">
        <f>SUMIF('10'!$C$10:$C$29,$C411,'10'!$E$10:$E$29)*'10'!$E$3</f>
        <v>0</v>
      </c>
      <c r="Q411" s="208">
        <f>SUMIF('11'!$C$10:$C$39,$C411,'11'!$E$10:$E$39)*'11'!$E$3</f>
        <v>0</v>
      </c>
      <c r="R411" s="208">
        <f>SUMIF('12'!$C$10:$C$29,$C411,'12'!$E$10:$E$29)*'12'!$E$3</f>
        <v>0</v>
      </c>
      <c r="S411" s="208">
        <f>SUMIF('13'!$C$10:$C$29,$C411,'13'!$E$10:$E$29)*'13'!$E$3</f>
        <v>0</v>
      </c>
      <c r="T411" s="208">
        <f>SUMIF('14'!$C$10:$C$29,$C411,'14'!$E$10:$E$29)*'14'!$E$3</f>
        <v>0</v>
      </c>
      <c r="U411" s="208">
        <f>SUMIF('15'!$C$10:$C$29,$C411,'15'!$E$10:$E$29)*'15'!$E$3</f>
        <v>0</v>
      </c>
      <c r="V411" s="208">
        <f>SUMIF('16'!$C$10:$C$29,$C411,'16'!$E$29:$E411)*'16'!$E$3</f>
        <v>0</v>
      </c>
      <c r="W411" s="208">
        <f>SUMIF('17'!$C$10:$C$29,$C411,'17'!$E$10:$E$29)*'17'!$E$3</f>
        <v>0</v>
      </c>
      <c r="X411" s="208">
        <f>SUMIF('18'!$C$10:$C$29,$C411,'18'!$E$10:$E$29)*'18'!$E$3</f>
        <v>0</v>
      </c>
      <c r="Y411" s="208">
        <f>SUMIF('19'!$C$10:$C$28,$C411,'19'!$E$10:$E$28)*'19'!$E$3</f>
        <v>0</v>
      </c>
      <c r="Z411" s="208">
        <f>SUMIF('20'!$C$10:$C$29,$C411,'20'!$E$10:$E$29)*'20'!$E$3</f>
        <v>0</v>
      </c>
      <c r="AA411" s="208">
        <f>SUMIF('21'!$C$10:$C$29,$C411,'21'!$E$10:$E$29)*'21'!$E$3</f>
        <v>0</v>
      </c>
    </row>
    <row r="412" spans="3:27" ht="15" hidden="1">
      <c r="C412" s="207" t="s">
        <v>983</v>
      </c>
      <c r="D412" s="207" t="s">
        <v>984</v>
      </c>
      <c r="F412" s="336">
        <f t="shared" si="7"/>
        <v>0</v>
      </c>
      <c r="G412" s="208">
        <f>SUMIF('01'!$C$10:$C$29,$C412,'01'!$E$10:$E$29)*'01'!$E$3</f>
        <v>0</v>
      </c>
      <c r="H412" s="208">
        <f>SUMIF('02'!$C$10:$C$28,$C412,'02'!$E$10:$E$28)*'02'!$E$3</f>
        <v>0</v>
      </c>
      <c r="I412" s="208">
        <f>SUMIF('03'!$C$10:$C$29,$C412,'03'!$E$10:$E$29)*'03'!$E$3</f>
        <v>0</v>
      </c>
      <c r="J412" s="208">
        <f>SUMIF('04'!$C$10:$C$26,$C412,'04'!$E$10:$E$26)*'04'!$E$3</f>
        <v>0</v>
      </c>
      <c r="K412" s="208">
        <f>SUMIF('05'!$C$10:$C$29,$C412,'05'!$E$10:$E$29)*'05'!$E$3</f>
        <v>0</v>
      </c>
      <c r="L412" s="208">
        <f>SUMIF('06'!$C$10:$C$29,$C412,'06'!$E$10:$E$29)*'06'!$E$3</f>
        <v>0</v>
      </c>
      <c r="M412" s="208">
        <f>SUMIF('07'!$C$10:$C$26,$C412,'07'!$E$10:$E$26)*'07'!$E$3</f>
        <v>0</v>
      </c>
      <c r="N412" s="208">
        <f>SUMIF('08'!$C$10:$C$29,$C412,'08'!$E$10:$E$29)*'08'!$E$3</f>
        <v>0</v>
      </c>
      <c r="O412" s="208">
        <f>SUMIF('09'!$C$10:$C$29,$C412,'09'!$E$10:$E$29)*'09'!$E$3</f>
        <v>0</v>
      </c>
      <c r="P412" s="208">
        <f>SUMIF('10'!$C$10:$C$29,$C412,'10'!$E$10:$E$29)*'10'!$E$3</f>
        <v>0</v>
      </c>
      <c r="Q412" s="208">
        <f>SUMIF('11'!$C$10:$C$39,$C412,'11'!$E$10:$E$39)*'11'!$E$3</f>
        <v>0</v>
      </c>
      <c r="R412" s="208">
        <f>SUMIF('12'!$C$10:$C$29,$C412,'12'!$E$10:$E$29)*'12'!$E$3</f>
        <v>0</v>
      </c>
      <c r="S412" s="208">
        <f>SUMIF('13'!$C$10:$C$29,$C412,'13'!$E$10:$E$29)*'13'!$E$3</f>
        <v>0</v>
      </c>
      <c r="T412" s="208">
        <f>SUMIF('14'!$C$10:$C$29,$C412,'14'!$E$10:$E$29)*'14'!$E$3</f>
        <v>0</v>
      </c>
      <c r="U412" s="208">
        <f>SUMIF('15'!$C$10:$C$29,$C412,'15'!$E$10:$E$29)*'15'!$E$3</f>
        <v>0</v>
      </c>
      <c r="V412" s="208">
        <f>SUMIF('16'!$C$10:$C$29,$C412,'16'!$E$29:$E412)*'16'!$E$3</f>
        <v>0</v>
      </c>
      <c r="W412" s="208">
        <f>SUMIF('17'!$C$10:$C$29,$C412,'17'!$E$10:$E$29)*'17'!$E$3</f>
        <v>0</v>
      </c>
      <c r="X412" s="208">
        <f>SUMIF('18'!$C$10:$C$29,$C412,'18'!$E$10:$E$29)*'18'!$E$3</f>
        <v>0</v>
      </c>
      <c r="Y412" s="208">
        <f>SUMIF('19'!$C$10:$C$28,$C412,'19'!$E$10:$E$28)*'19'!$E$3</f>
        <v>0</v>
      </c>
      <c r="Z412" s="208">
        <f>SUMIF('20'!$C$10:$C$29,$C412,'20'!$E$10:$E$29)*'20'!$E$3</f>
        <v>0</v>
      </c>
      <c r="AA412" s="208">
        <f>SUMIF('21'!$C$10:$C$29,$C412,'21'!$E$10:$E$29)*'21'!$E$3</f>
        <v>0</v>
      </c>
    </row>
    <row r="413" spans="3:27" ht="15" hidden="1">
      <c r="C413" s="207" t="s">
        <v>985</v>
      </c>
      <c r="D413" s="207" t="s">
        <v>986</v>
      </c>
      <c r="F413" s="336">
        <f t="shared" si="7"/>
        <v>0</v>
      </c>
      <c r="G413" s="208">
        <f>SUMIF('01'!$C$10:$C$29,$C413,'01'!$E$10:$E$29)*'01'!$E$3</f>
        <v>0</v>
      </c>
      <c r="H413" s="208">
        <f>SUMIF('02'!$C$10:$C$28,$C413,'02'!$E$10:$E$28)*'02'!$E$3</f>
        <v>0</v>
      </c>
      <c r="I413" s="208">
        <f>SUMIF('03'!$C$10:$C$29,$C413,'03'!$E$10:$E$29)*'03'!$E$3</f>
        <v>0</v>
      </c>
      <c r="J413" s="208">
        <f>SUMIF('04'!$C$10:$C$26,$C413,'04'!$E$10:$E$26)*'04'!$E$3</f>
        <v>0</v>
      </c>
      <c r="K413" s="208">
        <f>SUMIF('05'!$C$10:$C$29,$C413,'05'!$E$10:$E$29)*'05'!$E$3</f>
        <v>0</v>
      </c>
      <c r="L413" s="208">
        <f>SUMIF('06'!$C$10:$C$29,$C413,'06'!$E$10:$E$29)*'06'!$E$3</f>
        <v>0</v>
      </c>
      <c r="M413" s="208">
        <f>SUMIF('07'!$C$10:$C$26,$C413,'07'!$E$10:$E$26)*'07'!$E$3</f>
        <v>0</v>
      </c>
      <c r="N413" s="208">
        <f>SUMIF('08'!$C$10:$C$29,$C413,'08'!$E$10:$E$29)*'08'!$E$3</f>
        <v>0</v>
      </c>
      <c r="O413" s="208">
        <f>SUMIF('09'!$C$10:$C$29,$C413,'09'!$E$10:$E$29)*'09'!$E$3</f>
        <v>0</v>
      </c>
      <c r="P413" s="208">
        <f>SUMIF('10'!$C$10:$C$29,$C413,'10'!$E$10:$E$29)*'10'!$E$3</f>
        <v>0</v>
      </c>
      <c r="Q413" s="208">
        <f>SUMIF('11'!$C$10:$C$39,$C413,'11'!$E$10:$E$39)*'11'!$E$3</f>
        <v>0</v>
      </c>
      <c r="R413" s="208">
        <f>SUMIF('12'!$C$10:$C$29,$C413,'12'!$E$10:$E$29)*'12'!$E$3</f>
        <v>0</v>
      </c>
      <c r="S413" s="208">
        <f>SUMIF('13'!$C$10:$C$29,$C413,'13'!$E$10:$E$29)*'13'!$E$3</f>
        <v>0</v>
      </c>
      <c r="T413" s="208">
        <f>SUMIF('14'!$C$10:$C$29,$C413,'14'!$E$10:$E$29)*'14'!$E$3</f>
        <v>0</v>
      </c>
      <c r="U413" s="208">
        <f>SUMIF('15'!$C$10:$C$29,$C413,'15'!$E$10:$E$29)*'15'!$E$3</f>
        <v>0</v>
      </c>
      <c r="V413" s="208">
        <f>SUMIF('16'!$C$10:$C$29,$C413,'16'!$E$29:$E413)*'16'!$E$3</f>
        <v>0</v>
      </c>
      <c r="W413" s="208">
        <f>SUMIF('17'!$C$10:$C$29,$C413,'17'!$E$10:$E$29)*'17'!$E$3</f>
        <v>0</v>
      </c>
      <c r="X413" s="208">
        <f>SUMIF('18'!$C$10:$C$29,$C413,'18'!$E$10:$E$29)*'18'!$E$3</f>
        <v>0</v>
      </c>
      <c r="Y413" s="208">
        <f>SUMIF('19'!$C$10:$C$28,$C413,'19'!$E$10:$E$28)*'19'!$E$3</f>
        <v>0</v>
      </c>
      <c r="Z413" s="208">
        <f>SUMIF('20'!$C$10:$C$29,$C413,'20'!$E$10:$E$29)*'20'!$E$3</f>
        <v>0</v>
      </c>
      <c r="AA413" s="208">
        <f>SUMIF('21'!$C$10:$C$29,$C413,'21'!$E$10:$E$29)*'21'!$E$3</f>
        <v>0</v>
      </c>
    </row>
    <row r="414" spans="3:27" ht="15" hidden="1">
      <c r="C414" s="207" t="s">
        <v>987</v>
      </c>
      <c r="D414" s="207" t="s">
        <v>988</v>
      </c>
      <c r="F414" s="336">
        <f t="shared" si="7"/>
        <v>0</v>
      </c>
      <c r="G414" s="208">
        <f>SUMIF('01'!$C$10:$C$29,$C414,'01'!$E$10:$E$29)*'01'!$E$3</f>
        <v>0</v>
      </c>
      <c r="H414" s="208">
        <f>SUMIF('02'!$C$10:$C$28,$C414,'02'!$E$10:$E$28)*'02'!$E$3</f>
        <v>0</v>
      </c>
      <c r="I414" s="208">
        <f>SUMIF('03'!$C$10:$C$29,$C414,'03'!$E$10:$E$29)*'03'!$E$3</f>
        <v>0</v>
      </c>
      <c r="J414" s="208">
        <f>SUMIF('04'!$C$10:$C$26,$C414,'04'!$E$10:$E$26)*'04'!$E$3</f>
        <v>0</v>
      </c>
      <c r="K414" s="208">
        <f>SUMIF('05'!$C$10:$C$29,$C414,'05'!$E$10:$E$29)*'05'!$E$3</f>
        <v>0</v>
      </c>
      <c r="L414" s="208">
        <f>SUMIF('06'!$C$10:$C$29,$C414,'06'!$E$10:$E$29)*'06'!$E$3</f>
        <v>0</v>
      </c>
      <c r="M414" s="208">
        <f>SUMIF('07'!$C$10:$C$26,$C414,'07'!$E$10:$E$26)*'07'!$E$3</f>
        <v>0</v>
      </c>
      <c r="N414" s="208">
        <f>SUMIF('08'!$C$10:$C$29,$C414,'08'!$E$10:$E$29)*'08'!$E$3</f>
        <v>0</v>
      </c>
      <c r="O414" s="208">
        <f>SUMIF('09'!$C$10:$C$29,$C414,'09'!$E$10:$E$29)*'09'!$E$3</f>
        <v>0</v>
      </c>
      <c r="P414" s="208">
        <f>SUMIF('10'!$C$10:$C$29,$C414,'10'!$E$10:$E$29)*'10'!$E$3</f>
        <v>0</v>
      </c>
      <c r="Q414" s="208">
        <f>SUMIF('11'!$C$10:$C$39,$C414,'11'!$E$10:$E$39)*'11'!$E$3</f>
        <v>0</v>
      </c>
      <c r="R414" s="208">
        <f>SUMIF('12'!$C$10:$C$29,$C414,'12'!$E$10:$E$29)*'12'!$E$3</f>
        <v>0</v>
      </c>
      <c r="S414" s="208">
        <f>SUMIF('13'!$C$10:$C$29,$C414,'13'!$E$10:$E$29)*'13'!$E$3</f>
        <v>0</v>
      </c>
      <c r="T414" s="208">
        <f>SUMIF('14'!$C$10:$C$29,$C414,'14'!$E$10:$E$29)*'14'!$E$3</f>
        <v>0</v>
      </c>
      <c r="U414" s="208">
        <f>SUMIF('15'!$C$10:$C$29,$C414,'15'!$E$10:$E$29)*'15'!$E$3</f>
        <v>0</v>
      </c>
      <c r="V414" s="208">
        <f>SUMIF('16'!$C$10:$C$29,$C414,'16'!$E$29:$E414)*'16'!$E$3</f>
        <v>0</v>
      </c>
      <c r="W414" s="208">
        <f>SUMIF('17'!$C$10:$C$29,$C414,'17'!$E$10:$E$29)*'17'!$E$3</f>
        <v>0</v>
      </c>
      <c r="X414" s="208">
        <f>SUMIF('18'!$C$10:$C$29,$C414,'18'!$E$10:$E$29)*'18'!$E$3</f>
        <v>0</v>
      </c>
      <c r="Y414" s="208">
        <f>SUMIF('19'!$C$10:$C$28,$C414,'19'!$E$10:$E$28)*'19'!$E$3</f>
        <v>0</v>
      </c>
      <c r="Z414" s="208">
        <f>SUMIF('20'!$C$10:$C$29,$C414,'20'!$E$10:$E$29)*'20'!$E$3</f>
        <v>0</v>
      </c>
      <c r="AA414" s="208">
        <f>SUMIF('21'!$C$10:$C$29,$C414,'21'!$E$10:$E$29)*'21'!$E$3</f>
        <v>0</v>
      </c>
    </row>
    <row r="415" spans="3:27" ht="15" hidden="1">
      <c r="C415" s="207" t="s">
        <v>989</v>
      </c>
      <c r="D415" s="207" t="s">
        <v>990</v>
      </c>
      <c r="F415" s="336">
        <f t="shared" si="7"/>
        <v>0</v>
      </c>
      <c r="G415" s="208">
        <f>SUMIF('01'!$C$10:$C$29,$C415,'01'!$E$10:$E$29)*'01'!$E$3</f>
        <v>0</v>
      </c>
      <c r="H415" s="208">
        <f>SUMIF('02'!$C$10:$C$28,$C415,'02'!$E$10:$E$28)*'02'!$E$3</f>
        <v>0</v>
      </c>
      <c r="I415" s="208">
        <f>SUMIF('03'!$C$10:$C$29,$C415,'03'!$E$10:$E$29)*'03'!$E$3</f>
        <v>0</v>
      </c>
      <c r="J415" s="208">
        <f>SUMIF('04'!$C$10:$C$26,$C415,'04'!$E$10:$E$26)*'04'!$E$3</f>
        <v>0</v>
      </c>
      <c r="K415" s="208">
        <f>SUMIF('05'!$C$10:$C$29,$C415,'05'!$E$10:$E$29)*'05'!$E$3</f>
        <v>0</v>
      </c>
      <c r="L415" s="208">
        <f>SUMIF('06'!$C$10:$C$29,$C415,'06'!$E$10:$E$29)*'06'!$E$3</f>
        <v>0</v>
      </c>
      <c r="M415" s="208">
        <f>SUMIF('07'!$C$10:$C$26,$C415,'07'!$E$10:$E$26)*'07'!$E$3</f>
        <v>0</v>
      </c>
      <c r="N415" s="208">
        <f>SUMIF('08'!$C$10:$C$29,$C415,'08'!$E$10:$E$29)*'08'!$E$3</f>
        <v>0</v>
      </c>
      <c r="O415" s="208">
        <f>SUMIF('09'!$C$10:$C$29,$C415,'09'!$E$10:$E$29)*'09'!$E$3</f>
        <v>0</v>
      </c>
      <c r="P415" s="208">
        <f>SUMIF('10'!$C$10:$C$29,$C415,'10'!$E$10:$E$29)*'10'!$E$3</f>
        <v>0</v>
      </c>
      <c r="Q415" s="208">
        <f>SUMIF('11'!$C$10:$C$39,$C415,'11'!$E$10:$E$39)*'11'!$E$3</f>
        <v>0</v>
      </c>
      <c r="R415" s="208">
        <f>SUMIF('12'!$C$10:$C$29,$C415,'12'!$E$10:$E$29)*'12'!$E$3</f>
        <v>0</v>
      </c>
      <c r="S415" s="208">
        <f>SUMIF('13'!$C$10:$C$29,$C415,'13'!$E$10:$E$29)*'13'!$E$3</f>
        <v>0</v>
      </c>
      <c r="T415" s="208">
        <f>SUMIF('14'!$C$10:$C$29,$C415,'14'!$E$10:$E$29)*'14'!$E$3</f>
        <v>0</v>
      </c>
      <c r="U415" s="208">
        <f>SUMIF('15'!$C$10:$C$29,$C415,'15'!$E$10:$E$29)*'15'!$E$3</f>
        <v>0</v>
      </c>
      <c r="V415" s="208">
        <f>SUMIF('16'!$C$10:$C$29,$C415,'16'!$E$29:$E415)*'16'!$E$3</f>
        <v>0</v>
      </c>
      <c r="W415" s="208">
        <f>SUMIF('17'!$C$10:$C$29,$C415,'17'!$E$10:$E$29)*'17'!$E$3</f>
        <v>0</v>
      </c>
      <c r="X415" s="208">
        <f>SUMIF('18'!$C$10:$C$29,$C415,'18'!$E$10:$E$29)*'18'!$E$3</f>
        <v>0</v>
      </c>
      <c r="Y415" s="208">
        <f>SUMIF('19'!$C$10:$C$28,$C415,'19'!$E$10:$E$28)*'19'!$E$3</f>
        <v>0</v>
      </c>
      <c r="Z415" s="208">
        <f>SUMIF('20'!$C$10:$C$29,$C415,'20'!$E$10:$E$29)*'20'!$E$3</f>
        <v>0</v>
      </c>
      <c r="AA415" s="208">
        <f>SUMIF('21'!$C$10:$C$29,$C415,'21'!$E$10:$E$29)*'21'!$E$3</f>
        <v>0</v>
      </c>
    </row>
    <row r="416" spans="3:27" ht="15" hidden="1">
      <c r="C416" s="207" t="s">
        <v>991</v>
      </c>
      <c r="D416" s="207" t="s">
        <v>992</v>
      </c>
      <c r="F416" s="336">
        <f t="shared" si="7"/>
        <v>0</v>
      </c>
      <c r="G416" s="208">
        <f>SUMIF('01'!$C$10:$C$29,$C416,'01'!$E$10:$E$29)*'01'!$E$3</f>
        <v>0</v>
      </c>
      <c r="H416" s="208">
        <f>SUMIF('02'!$C$10:$C$28,$C416,'02'!$E$10:$E$28)*'02'!$E$3</f>
        <v>0</v>
      </c>
      <c r="I416" s="208">
        <f>SUMIF('03'!$C$10:$C$29,$C416,'03'!$E$10:$E$29)*'03'!$E$3</f>
        <v>0</v>
      </c>
      <c r="J416" s="208">
        <f>SUMIF('04'!$C$10:$C$26,$C416,'04'!$E$10:$E$26)*'04'!$E$3</f>
        <v>0</v>
      </c>
      <c r="K416" s="208">
        <f>SUMIF('05'!$C$10:$C$29,$C416,'05'!$E$10:$E$29)*'05'!$E$3</f>
        <v>0</v>
      </c>
      <c r="L416" s="208">
        <f>SUMIF('06'!$C$10:$C$29,$C416,'06'!$E$10:$E$29)*'06'!$E$3</f>
        <v>0</v>
      </c>
      <c r="M416" s="208">
        <f>SUMIF('07'!$C$10:$C$26,$C416,'07'!$E$10:$E$26)*'07'!$E$3</f>
        <v>0</v>
      </c>
      <c r="N416" s="208">
        <f>SUMIF('08'!$C$10:$C$29,$C416,'08'!$E$10:$E$29)*'08'!$E$3</f>
        <v>0</v>
      </c>
      <c r="O416" s="208">
        <f>SUMIF('09'!$C$10:$C$29,$C416,'09'!$E$10:$E$29)*'09'!$E$3</f>
        <v>0</v>
      </c>
      <c r="P416" s="208">
        <f>SUMIF('10'!$C$10:$C$29,$C416,'10'!$E$10:$E$29)*'10'!$E$3</f>
        <v>0</v>
      </c>
      <c r="Q416" s="208">
        <f>SUMIF('11'!$C$10:$C$39,$C416,'11'!$E$10:$E$39)*'11'!$E$3</f>
        <v>0</v>
      </c>
      <c r="R416" s="208">
        <f>SUMIF('12'!$C$10:$C$29,$C416,'12'!$E$10:$E$29)*'12'!$E$3</f>
        <v>0</v>
      </c>
      <c r="S416" s="208">
        <f>SUMIF('13'!$C$10:$C$29,$C416,'13'!$E$10:$E$29)*'13'!$E$3</f>
        <v>0</v>
      </c>
      <c r="T416" s="208">
        <f>SUMIF('14'!$C$10:$C$29,$C416,'14'!$E$10:$E$29)*'14'!$E$3</f>
        <v>0</v>
      </c>
      <c r="U416" s="208">
        <f>SUMIF('15'!$C$10:$C$29,$C416,'15'!$E$10:$E$29)*'15'!$E$3</f>
        <v>0</v>
      </c>
      <c r="V416" s="208">
        <f>SUMIF('16'!$C$10:$C$29,$C416,'16'!$E$29:$E416)*'16'!$E$3</f>
        <v>0</v>
      </c>
      <c r="W416" s="208">
        <f>SUMIF('17'!$C$10:$C$29,$C416,'17'!$E$10:$E$29)*'17'!$E$3</f>
        <v>0</v>
      </c>
      <c r="X416" s="208">
        <f>SUMIF('18'!$C$10:$C$29,$C416,'18'!$E$10:$E$29)*'18'!$E$3</f>
        <v>0</v>
      </c>
      <c r="Y416" s="208">
        <f>SUMIF('19'!$C$10:$C$28,$C416,'19'!$E$10:$E$28)*'19'!$E$3</f>
        <v>0</v>
      </c>
      <c r="Z416" s="208">
        <f>SUMIF('20'!$C$10:$C$29,$C416,'20'!$E$10:$E$29)*'20'!$E$3</f>
        <v>0</v>
      </c>
      <c r="AA416" s="208">
        <f>SUMIF('21'!$C$10:$C$29,$C416,'21'!$E$10:$E$29)*'21'!$E$3</f>
        <v>0</v>
      </c>
    </row>
    <row r="417" spans="3:27" ht="15" hidden="1">
      <c r="C417" s="207" t="s">
        <v>993</v>
      </c>
      <c r="D417" s="207" t="s">
        <v>994</v>
      </c>
      <c r="F417" s="336">
        <f t="shared" si="7"/>
        <v>0</v>
      </c>
      <c r="G417" s="208">
        <f>SUMIF('01'!$C$10:$C$29,$C417,'01'!$E$10:$E$29)*'01'!$E$3</f>
        <v>0</v>
      </c>
      <c r="H417" s="208">
        <f>SUMIF('02'!$C$10:$C$28,$C417,'02'!$E$10:$E$28)*'02'!$E$3</f>
        <v>0</v>
      </c>
      <c r="I417" s="208">
        <f>SUMIF('03'!$C$10:$C$29,$C417,'03'!$E$10:$E$29)*'03'!$E$3</f>
        <v>0</v>
      </c>
      <c r="J417" s="208">
        <f>SUMIF('04'!$C$10:$C$26,$C417,'04'!$E$10:$E$26)*'04'!$E$3</f>
        <v>0</v>
      </c>
      <c r="K417" s="208">
        <f>SUMIF('05'!$C$10:$C$29,$C417,'05'!$E$10:$E$29)*'05'!$E$3</f>
        <v>0</v>
      </c>
      <c r="L417" s="208">
        <f>SUMIF('06'!$C$10:$C$29,$C417,'06'!$E$10:$E$29)*'06'!$E$3</f>
        <v>0</v>
      </c>
      <c r="M417" s="208">
        <f>SUMIF('07'!$C$10:$C$26,$C417,'07'!$E$10:$E$26)*'07'!$E$3</f>
        <v>0</v>
      </c>
      <c r="N417" s="208">
        <f>SUMIF('08'!$C$10:$C$29,$C417,'08'!$E$10:$E$29)*'08'!$E$3</f>
        <v>0</v>
      </c>
      <c r="O417" s="208">
        <f>SUMIF('09'!$C$10:$C$29,$C417,'09'!$E$10:$E$29)*'09'!$E$3</f>
        <v>0</v>
      </c>
      <c r="P417" s="208">
        <f>SUMIF('10'!$C$10:$C$29,$C417,'10'!$E$10:$E$29)*'10'!$E$3</f>
        <v>0</v>
      </c>
      <c r="Q417" s="208">
        <f>SUMIF('11'!$C$10:$C$39,$C417,'11'!$E$10:$E$39)*'11'!$E$3</f>
        <v>0</v>
      </c>
      <c r="R417" s="208">
        <f>SUMIF('12'!$C$10:$C$29,$C417,'12'!$E$10:$E$29)*'12'!$E$3</f>
        <v>0</v>
      </c>
      <c r="S417" s="208">
        <f>SUMIF('13'!$C$10:$C$29,$C417,'13'!$E$10:$E$29)*'13'!$E$3</f>
        <v>0</v>
      </c>
      <c r="T417" s="208">
        <f>SUMIF('14'!$C$10:$C$29,$C417,'14'!$E$10:$E$29)*'14'!$E$3</f>
        <v>0</v>
      </c>
      <c r="U417" s="208">
        <f>SUMIF('15'!$C$10:$C$29,$C417,'15'!$E$10:$E$29)*'15'!$E$3</f>
        <v>0</v>
      </c>
      <c r="V417" s="208">
        <f>SUMIF('16'!$C$10:$C$29,$C417,'16'!$E$29:$E417)*'16'!$E$3</f>
        <v>0</v>
      </c>
      <c r="W417" s="208">
        <f>SUMIF('17'!$C$10:$C$29,$C417,'17'!$E$10:$E$29)*'17'!$E$3</f>
        <v>0</v>
      </c>
      <c r="X417" s="208">
        <f>SUMIF('18'!$C$10:$C$29,$C417,'18'!$E$10:$E$29)*'18'!$E$3</f>
        <v>0</v>
      </c>
      <c r="Y417" s="208">
        <f>SUMIF('19'!$C$10:$C$28,$C417,'19'!$E$10:$E$28)*'19'!$E$3</f>
        <v>0</v>
      </c>
      <c r="Z417" s="208">
        <f>SUMIF('20'!$C$10:$C$29,$C417,'20'!$E$10:$E$29)*'20'!$E$3</f>
        <v>0</v>
      </c>
      <c r="AA417" s="208">
        <f>SUMIF('21'!$C$10:$C$29,$C417,'21'!$E$10:$E$29)*'21'!$E$3</f>
        <v>0</v>
      </c>
    </row>
    <row r="418" spans="3:27" ht="15" hidden="1">
      <c r="C418" s="207" t="s">
        <v>995</v>
      </c>
      <c r="D418" s="207" t="s">
        <v>996</v>
      </c>
      <c r="F418" s="336">
        <f t="shared" si="7"/>
        <v>0</v>
      </c>
      <c r="G418" s="208">
        <f>SUMIF('01'!$C$10:$C$29,$C418,'01'!$E$10:$E$29)*'01'!$E$3</f>
        <v>0</v>
      </c>
      <c r="H418" s="208">
        <f>SUMIF('02'!$C$10:$C$28,$C418,'02'!$E$10:$E$28)*'02'!$E$3</f>
        <v>0</v>
      </c>
      <c r="I418" s="208">
        <f>SUMIF('03'!$C$10:$C$29,$C418,'03'!$E$10:$E$29)*'03'!$E$3</f>
        <v>0</v>
      </c>
      <c r="J418" s="208">
        <f>SUMIF('04'!$C$10:$C$26,$C418,'04'!$E$10:$E$26)*'04'!$E$3</f>
        <v>0</v>
      </c>
      <c r="K418" s="208">
        <f>SUMIF('05'!$C$10:$C$29,$C418,'05'!$E$10:$E$29)*'05'!$E$3</f>
        <v>0</v>
      </c>
      <c r="L418" s="208">
        <f>SUMIF('06'!$C$10:$C$29,$C418,'06'!$E$10:$E$29)*'06'!$E$3</f>
        <v>0</v>
      </c>
      <c r="M418" s="208">
        <f>SUMIF('07'!$C$10:$C$26,$C418,'07'!$E$10:$E$26)*'07'!$E$3</f>
        <v>0</v>
      </c>
      <c r="N418" s="208">
        <f>SUMIF('08'!$C$10:$C$29,$C418,'08'!$E$10:$E$29)*'08'!$E$3</f>
        <v>0</v>
      </c>
      <c r="O418" s="208">
        <f>SUMIF('09'!$C$10:$C$29,$C418,'09'!$E$10:$E$29)*'09'!$E$3</f>
        <v>0</v>
      </c>
      <c r="P418" s="208">
        <f>SUMIF('10'!$C$10:$C$29,$C418,'10'!$E$10:$E$29)*'10'!$E$3</f>
        <v>0</v>
      </c>
      <c r="Q418" s="208">
        <f>SUMIF('11'!$C$10:$C$39,$C418,'11'!$E$10:$E$39)*'11'!$E$3</f>
        <v>0</v>
      </c>
      <c r="R418" s="208">
        <f>SUMIF('12'!$C$10:$C$29,$C418,'12'!$E$10:$E$29)*'12'!$E$3</f>
        <v>0</v>
      </c>
      <c r="S418" s="208">
        <f>SUMIF('13'!$C$10:$C$29,$C418,'13'!$E$10:$E$29)*'13'!$E$3</f>
        <v>0</v>
      </c>
      <c r="T418" s="208">
        <f>SUMIF('14'!$C$10:$C$29,$C418,'14'!$E$10:$E$29)*'14'!$E$3</f>
        <v>0</v>
      </c>
      <c r="U418" s="208">
        <f>SUMIF('15'!$C$10:$C$29,$C418,'15'!$E$10:$E$29)*'15'!$E$3</f>
        <v>0</v>
      </c>
      <c r="V418" s="208">
        <f>SUMIF('16'!$C$10:$C$29,$C418,'16'!$E$29:$E418)*'16'!$E$3</f>
        <v>0</v>
      </c>
      <c r="W418" s="208">
        <f>SUMIF('17'!$C$10:$C$29,$C418,'17'!$E$10:$E$29)*'17'!$E$3</f>
        <v>0</v>
      </c>
      <c r="X418" s="208">
        <f>SUMIF('18'!$C$10:$C$29,$C418,'18'!$E$10:$E$29)*'18'!$E$3</f>
        <v>0</v>
      </c>
      <c r="Y418" s="208">
        <f>SUMIF('19'!$C$10:$C$28,$C418,'19'!$E$10:$E$28)*'19'!$E$3</f>
        <v>0</v>
      </c>
      <c r="Z418" s="208">
        <f>SUMIF('20'!$C$10:$C$29,$C418,'20'!$E$10:$E$29)*'20'!$E$3</f>
        <v>0</v>
      </c>
      <c r="AA418" s="208">
        <f>SUMIF('21'!$C$10:$C$29,$C418,'21'!$E$10:$E$29)*'21'!$E$3</f>
        <v>0</v>
      </c>
    </row>
    <row r="419" spans="3:27" ht="15" hidden="1">
      <c r="C419" s="207" t="s">
        <v>997</v>
      </c>
      <c r="D419" s="207" t="s">
        <v>998</v>
      </c>
      <c r="F419" s="336">
        <f t="shared" si="7"/>
        <v>0</v>
      </c>
      <c r="G419" s="208">
        <f>SUMIF('01'!$C$10:$C$29,$C419,'01'!$E$10:$E$29)*'01'!$E$3</f>
        <v>0</v>
      </c>
      <c r="H419" s="208">
        <f>SUMIF('02'!$C$10:$C$28,$C419,'02'!$E$10:$E$28)*'02'!$E$3</f>
        <v>0</v>
      </c>
      <c r="I419" s="208">
        <f>SUMIF('03'!$C$10:$C$29,$C419,'03'!$E$10:$E$29)*'03'!$E$3</f>
        <v>0</v>
      </c>
      <c r="J419" s="208">
        <f>SUMIF('04'!$C$10:$C$26,$C419,'04'!$E$10:$E$26)*'04'!$E$3</f>
        <v>0</v>
      </c>
      <c r="K419" s="208">
        <f>SUMIF('05'!$C$10:$C$29,$C419,'05'!$E$10:$E$29)*'05'!$E$3</f>
        <v>0</v>
      </c>
      <c r="L419" s="208">
        <f>SUMIF('06'!$C$10:$C$29,$C419,'06'!$E$10:$E$29)*'06'!$E$3</f>
        <v>0</v>
      </c>
      <c r="M419" s="208">
        <f>SUMIF('07'!$C$10:$C$26,$C419,'07'!$E$10:$E$26)*'07'!$E$3</f>
        <v>0</v>
      </c>
      <c r="N419" s="208">
        <f>SUMIF('08'!$C$10:$C$29,$C419,'08'!$E$10:$E$29)*'08'!$E$3</f>
        <v>0</v>
      </c>
      <c r="O419" s="208">
        <f>SUMIF('09'!$C$10:$C$29,$C419,'09'!$E$10:$E$29)*'09'!$E$3</f>
        <v>0</v>
      </c>
      <c r="P419" s="208">
        <f>SUMIF('10'!$C$10:$C$29,$C419,'10'!$E$10:$E$29)*'10'!$E$3</f>
        <v>0</v>
      </c>
      <c r="Q419" s="208">
        <f>SUMIF('11'!$C$10:$C$39,$C419,'11'!$E$10:$E$39)*'11'!$E$3</f>
        <v>0</v>
      </c>
      <c r="R419" s="208">
        <f>SUMIF('12'!$C$10:$C$29,$C419,'12'!$E$10:$E$29)*'12'!$E$3</f>
        <v>0</v>
      </c>
      <c r="S419" s="208">
        <f>SUMIF('13'!$C$10:$C$29,$C419,'13'!$E$10:$E$29)*'13'!$E$3</f>
        <v>0</v>
      </c>
      <c r="T419" s="208">
        <f>SUMIF('14'!$C$10:$C$29,$C419,'14'!$E$10:$E$29)*'14'!$E$3</f>
        <v>0</v>
      </c>
      <c r="U419" s="208">
        <f>SUMIF('15'!$C$10:$C$29,$C419,'15'!$E$10:$E$29)*'15'!$E$3</f>
        <v>0</v>
      </c>
      <c r="V419" s="208">
        <f>SUMIF('16'!$C$10:$C$29,$C419,'16'!$E$29:$E419)*'16'!$E$3</f>
        <v>0</v>
      </c>
      <c r="W419" s="208">
        <f>SUMIF('17'!$C$10:$C$29,$C419,'17'!$E$10:$E$29)*'17'!$E$3</f>
        <v>0</v>
      </c>
      <c r="X419" s="208">
        <f>SUMIF('18'!$C$10:$C$29,$C419,'18'!$E$10:$E$29)*'18'!$E$3</f>
        <v>0</v>
      </c>
      <c r="Y419" s="208">
        <f>SUMIF('19'!$C$10:$C$28,$C419,'19'!$E$10:$E$28)*'19'!$E$3</f>
        <v>0</v>
      </c>
      <c r="Z419" s="208">
        <f>SUMIF('20'!$C$10:$C$29,$C419,'20'!$E$10:$E$29)*'20'!$E$3</f>
        <v>0</v>
      </c>
      <c r="AA419" s="208">
        <f>SUMIF('21'!$C$10:$C$29,$C419,'21'!$E$10:$E$29)*'21'!$E$3</f>
        <v>0</v>
      </c>
    </row>
    <row r="420" spans="3:27" ht="15" hidden="1">
      <c r="C420" s="207" t="s">
        <v>999</v>
      </c>
      <c r="D420" s="207" t="s">
        <v>1000</v>
      </c>
      <c r="F420" s="336">
        <f t="shared" si="7"/>
        <v>0</v>
      </c>
      <c r="G420" s="208">
        <f>SUMIF('01'!$C$10:$C$29,$C420,'01'!$E$10:$E$29)*'01'!$E$3</f>
        <v>0</v>
      </c>
      <c r="H420" s="208">
        <f>SUMIF('02'!$C$10:$C$28,$C420,'02'!$E$10:$E$28)*'02'!$E$3</f>
        <v>0</v>
      </c>
      <c r="I420" s="208">
        <f>SUMIF('03'!$C$10:$C$29,$C420,'03'!$E$10:$E$29)*'03'!$E$3</f>
        <v>0</v>
      </c>
      <c r="J420" s="208">
        <f>SUMIF('04'!$C$10:$C$26,$C420,'04'!$E$10:$E$26)*'04'!$E$3</f>
        <v>0</v>
      </c>
      <c r="K420" s="208">
        <f>SUMIF('05'!$C$10:$C$29,$C420,'05'!$E$10:$E$29)*'05'!$E$3</f>
        <v>0</v>
      </c>
      <c r="L420" s="208">
        <f>SUMIF('06'!$C$10:$C$29,$C420,'06'!$E$10:$E$29)*'06'!$E$3</f>
        <v>0</v>
      </c>
      <c r="M420" s="208">
        <f>SUMIF('07'!$C$10:$C$26,$C420,'07'!$E$10:$E$26)*'07'!$E$3</f>
        <v>0</v>
      </c>
      <c r="N420" s="208">
        <f>SUMIF('08'!$C$10:$C$29,$C420,'08'!$E$10:$E$29)*'08'!$E$3</f>
        <v>0</v>
      </c>
      <c r="O420" s="208">
        <f>SUMIF('09'!$C$10:$C$29,$C420,'09'!$E$10:$E$29)*'09'!$E$3</f>
        <v>0</v>
      </c>
      <c r="P420" s="208">
        <f>SUMIF('10'!$C$10:$C$29,$C420,'10'!$E$10:$E$29)*'10'!$E$3</f>
        <v>0</v>
      </c>
      <c r="Q420" s="208">
        <f>SUMIF('11'!$C$10:$C$39,$C420,'11'!$E$10:$E$39)*'11'!$E$3</f>
        <v>0</v>
      </c>
      <c r="R420" s="208">
        <f>SUMIF('12'!$C$10:$C$29,$C420,'12'!$E$10:$E$29)*'12'!$E$3</f>
        <v>0</v>
      </c>
      <c r="S420" s="208">
        <f>SUMIF('13'!$C$10:$C$29,$C420,'13'!$E$10:$E$29)*'13'!$E$3</f>
        <v>0</v>
      </c>
      <c r="T420" s="208">
        <f>SUMIF('14'!$C$10:$C$29,$C420,'14'!$E$10:$E$29)*'14'!$E$3</f>
        <v>0</v>
      </c>
      <c r="U420" s="208">
        <f>SUMIF('15'!$C$10:$C$29,$C420,'15'!$E$10:$E$29)*'15'!$E$3</f>
        <v>0</v>
      </c>
      <c r="V420" s="208">
        <f>SUMIF('16'!$C$10:$C$29,$C420,'16'!$E$29:$E420)*'16'!$E$3</f>
        <v>0</v>
      </c>
      <c r="W420" s="208">
        <f>SUMIF('17'!$C$10:$C$29,$C420,'17'!$E$10:$E$29)*'17'!$E$3</f>
        <v>0</v>
      </c>
      <c r="X420" s="208">
        <f>SUMIF('18'!$C$10:$C$29,$C420,'18'!$E$10:$E$29)*'18'!$E$3</f>
        <v>0</v>
      </c>
      <c r="Y420" s="208">
        <f>SUMIF('19'!$C$10:$C$28,$C420,'19'!$E$10:$E$28)*'19'!$E$3</f>
        <v>0</v>
      </c>
      <c r="Z420" s="208">
        <f>SUMIF('20'!$C$10:$C$29,$C420,'20'!$E$10:$E$29)*'20'!$E$3</f>
        <v>0</v>
      </c>
      <c r="AA420" s="208">
        <f>SUMIF('21'!$C$10:$C$29,$C420,'21'!$E$10:$E$29)*'21'!$E$3</f>
        <v>0</v>
      </c>
    </row>
    <row r="421" spans="3:27" ht="15" hidden="1">
      <c r="C421" s="207" t="s">
        <v>1001</v>
      </c>
      <c r="D421" s="207" t="s">
        <v>1002</v>
      </c>
      <c r="F421" s="336">
        <f t="shared" si="7"/>
        <v>0</v>
      </c>
      <c r="G421" s="208">
        <f>SUMIF('01'!$C$10:$C$29,$C421,'01'!$E$10:$E$29)*'01'!$E$3</f>
        <v>0</v>
      </c>
      <c r="H421" s="208">
        <f>SUMIF('02'!$C$10:$C$28,$C421,'02'!$E$10:$E$28)*'02'!$E$3</f>
        <v>0</v>
      </c>
      <c r="I421" s="208">
        <f>SUMIF('03'!$C$10:$C$29,$C421,'03'!$E$10:$E$29)*'03'!$E$3</f>
        <v>0</v>
      </c>
      <c r="J421" s="208">
        <f>SUMIF('04'!$C$10:$C$26,$C421,'04'!$E$10:$E$26)*'04'!$E$3</f>
        <v>0</v>
      </c>
      <c r="K421" s="208">
        <f>SUMIF('05'!$C$10:$C$29,$C421,'05'!$E$10:$E$29)*'05'!$E$3</f>
        <v>0</v>
      </c>
      <c r="L421" s="208">
        <f>SUMIF('06'!$C$10:$C$29,$C421,'06'!$E$10:$E$29)*'06'!$E$3</f>
        <v>0</v>
      </c>
      <c r="M421" s="208">
        <f>SUMIF('07'!$C$10:$C$26,$C421,'07'!$E$10:$E$26)*'07'!$E$3</f>
        <v>0</v>
      </c>
      <c r="N421" s="208">
        <f>SUMIF('08'!$C$10:$C$29,$C421,'08'!$E$10:$E$29)*'08'!$E$3</f>
        <v>0</v>
      </c>
      <c r="O421" s="208">
        <f>SUMIF('09'!$C$10:$C$29,$C421,'09'!$E$10:$E$29)*'09'!$E$3</f>
        <v>0</v>
      </c>
      <c r="P421" s="208">
        <f>SUMIF('10'!$C$10:$C$29,$C421,'10'!$E$10:$E$29)*'10'!$E$3</f>
        <v>0</v>
      </c>
      <c r="Q421" s="208">
        <f>SUMIF('11'!$C$10:$C$39,$C421,'11'!$E$10:$E$39)*'11'!$E$3</f>
        <v>0</v>
      </c>
      <c r="R421" s="208">
        <f>SUMIF('12'!$C$10:$C$29,$C421,'12'!$E$10:$E$29)*'12'!$E$3</f>
        <v>0</v>
      </c>
      <c r="S421" s="208">
        <f>SUMIF('13'!$C$10:$C$29,$C421,'13'!$E$10:$E$29)*'13'!$E$3</f>
        <v>0</v>
      </c>
      <c r="T421" s="208">
        <f>SUMIF('14'!$C$10:$C$29,$C421,'14'!$E$10:$E$29)*'14'!$E$3</f>
        <v>0</v>
      </c>
      <c r="U421" s="208">
        <f>SUMIF('15'!$C$10:$C$29,$C421,'15'!$E$10:$E$29)*'15'!$E$3</f>
        <v>0</v>
      </c>
      <c r="V421" s="208">
        <f>SUMIF('16'!$C$10:$C$29,$C421,'16'!$E$29:$E421)*'16'!$E$3</f>
        <v>0</v>
      </c>
      <c r="W421" s="208">
        <f>SUMIF('17'!$C$10:$C$29,$C421,'17'!$E$10:$E$29)*'17'!$E$3</f>
        <v>0</v>
      </c>
      <c r="X421" s="208">
        <f>SUMIF('18'!$C$10:$C$29,$C421,'18'!$E$10:$E$29)*'18'!$E$3</f>
        <v>0</v>
      </c>
      <c r="Y421" s="208">
        <f>SUMIF('19'!$C$10:$C$28,$C421,'19'!$E$10:$E$28)*'19'!$E$3</f>
        <v>0</v>
      </c>
      <c r="Z421" s="208">
        <f>SUMIF('20'!$C$10:$C$29,$C421,'20'!$E$10:$E$29)*'20'!$E$3</f>
        <v>0</v>
      </c>
      <c r="AA421" s="208">
        <f>SUMIF('21'!$C$10:$C$29,$C421,'21'!$E$10:$E$29)*'21'!$E$3</f>
        <v>0</v>
      </c>
    </row>
    <row r="422" spans="3:27" ht="15" hidden="1">
      <c r="C422" s="207" t="s">
        <v>1003</v>
      </c>
      <c r="D422" s="207" t="s">
        <v>1004</v>
      </c>
      <c r="F422" s="336">
        <f t="shared" si="7"/>
        <v>0</v>
      </c>
      <c r="G422" s="208">
        <f>SUMIF('01'!$C$10:$C$29,$C422,'01'!$E$10:$E$29)*'01'!$E$3</f>
        <v>0</v>
      </c>
      <c r="H422" s="208">
        <f>SUMIF('02'!$C$10:$C$28,$C422,'02'!$E$10:$E$28)*'02'!$E$3</f>
        <v>0</v>
      </c>
      <c r="I422" s="208">
        <f>SUMIF('03'!$C$10:$C$29,$C422,'03'!$E$10:$E$29)*'03'!$E$3</f>
        <v>0</v>
      </c>
      <c r="J422" s="208">
        <f>SUMIF('04'!$C$10:$C$26,$C422,'04'!$E$10:$E$26)*'04'!$E$3</f>
        <v>0</v>
      </c>
      <c r="K422" s="208">
        <f>SUMIF('05'!$C$10:$C$29,$C422,'05'!$E$10:$E$29)*'05'!$E$3</f>
        <v>0</v>
      </c>
      <c r="L422" s="208">
        <f>SUMIF('06'!$C$10:$C$29,$C422,'06'!$E$10:$E$29)*'06'!$E$3</f>
        <v>0</v>
      </c>
      <c r="M422" s="208">
        <f>SUMIF('07'!$C$10:$C$26,$C422,'07'!$E$10:$E$26)*'07'!$E$3</f>
        <v>0</v>
      </c>
      <c r="N422" s="208">
        <f>SUMIF('08'!$C$10:$C$29,$C422,'08'!$E$10:$E$29)*'08'!$E$3</f>
        <v>0</v>
      </c>
      <c r="O422" s="208">
        <f>SUMIF('09'!$C$10:$C$29,$C422,'09'!$E$10:$E$29)*'09'!$E$3</f>
        <v>0</v>
      </c>
      <c r="P422" s="208">
        <f>SUMIF('10'!$C$10:$C$29,$C422,'10'!$E$10:$E$29)*'10'!$E$3</f>
        <v>0</v>
      </c>
      <c r="Q422" s="208">
        <f>SUMIF('11'!$C$10:$C$39,$C422,'11'!$E$10:$E$39)*'11'!$E$3</f>
        <v>0</v>
      </c>
      <c r="R422" s="208">
        <f>SUMIF('12'!$C$10:$C$29,$C422,'12'!$E$10:$E$29)*'12'!$E$3</f>
        <v>0</v>
      </c>
      <c r="S422" s="208">
        <f>SUMIF('13'!$C$10:$C$29,$C422,'13'!$E$10:$E$29)*'13'!$E$3</f>
        <v>0</v>
      </c>
      <c r="T422" s="208">
        <f>SUMIF('14'!$C$10:$C$29,$C422,'14'!$E$10:$E$29)*'14'!$E$3</f>
        <v>0</v>
      </c>
      <c r="U422" s="208">
        <f>SUMIF('15'!$C$10:$C$29,$C422,'15'!$E$10:$E$29)*'15'!$E$3</f>
        <v>0</v>
      </c>
      <c r="V422" s="208">
        <f>SUMIF('16'!$C$10:$C$29,$C422,'16'!$E$29:$E422)*'16'!$E$3</f>
        <v>0</v>
      </c>
      <c r="W422" s="208">
        <f>SUMIF('17'!$C$10:$C$29,$C422,'17'!$E$10:$E$29)*'17'!$E$3</f>
        <v>0</v>
      </c>
      <c r="X422" s="208">
        <f>SUMIF('18'!$C$10:$C$29,$C422,'18'!$E$10:$E$29)*'18'!$E$3</f>
        <v>0</v>
      </c>
      <c r="Y422" s="208">
        <f>SUMIF('19'!$C$10:$C$28,$C422,'19'!$E$10:$E$28)*'19'!$E$3</f>
        <v>0</v>
      </c>
      <c r="Z422" s="208">
        <f>SUMIF('20'!$C$10:$C$29,$C422,'20'!$E$10:$E$29)*'20'!$E$3</f>
        <v>0</v>
      </c>
      <c r="AA422" s="208">
        <f>SUMIF('21'!$C$10:$C$29,$C422,'21'!$E$10:$E$29)*'21'!$E$3</f>
        <v>0</v>
      </c>
    </row>
    <row r="423" spans="3:27" ht="15">
      <c r="C423" s="207" t="s">
        <v>1005</v>
      </c>
      <c r="D423" s="207" t="s">
        <v>138</v>
      </c>
      <c r="F423" s="336">
        <f t="shared" si="7"/>
        <v>0</v>
      </c>
      <c r="G423" s="219">
        <f>SUMIF('01'!$C$10:$C$29,$C423,'01'!$E$10:$E$29)*'01'!$E$3</f>
        <v>0</v>
      </c>
      <c r="H423" s="219">
        <f>SUMIF('02'!$C$10:$C$28,$C423,'02'!$E$10:$E$28)*'02'!$E$3</f>
        <v>0</v>
      </c>
      <c r="I423" s="219">
        <f>SUMIF('03'!$C$10:$C$29,$C423,'03'!$E$10:$E$29)*'03'!$E$3</f>
        <v>0</v>
      </c>
      <c r="J423" s="219">
        <f>SUMIF('04'!$C$10:$C$26,$C423,'04'!$E$10:$E$26)*'04'!$E$3</f>
        <v>0</v>
      </c>
      <c r="K423" s="219">
        <f>SUMIF('05'!$C$10:$C$29,$C423,'05'!$E$10:$E$29)*'05'!$E$3</f>
        <v>0</v>
      </c>
      <c r="L423" s="219">
        <f>SUMIF('06'!$C$10:$C$29,$C423,'06'!$E$10:$E$29)*'06'!$E$3</f>
        <v>0</v>
      </c>
      <c r="M423" s="219">
        <f>SUMIF('07'!$C$10:$C$26,$C423,'07'!$E$10:$E$26)*'07'!$E$3</f>
        <v>0</v>
      </c>
      <c r="N423" s="219">
        <f>SUMIF('08'!$C$10:$C$29,$C423,'08'!$E$10:$E$29)*'08'!$E$3</f>
        <v>0</v>
      </c>
      <c r="O423" s="219">
        <f>SUMIF('09'!$C$10:$C$29,$C423,'09'!$E$10:$E$29)*'09'!$E$3</f>
        <v>0</v>
      </c>
      <c r="P423" s="219">
        <f>SUMIF('10'!$C$10:$C$29,$C423,'10'!$E$10:$E$29)*'10'!$E$3</f>
        <v>0</v>
      </c>
      <c r="Q423" s="219">
        <f>SUMIF('11'!$C$10:$C$39,$C423,'11'!$E$10:$E$39)*'11'!$E$3</f>
        <v>0</v>
      </c>
      <c r="R423" s="219">
        <f>SUMIF('12'!$C$10:$C$29,$C423,'12'!$E$10:$E$29)*'12'!$E$3</f>
        <v>0</v>
      </c>
      <c r="S423" s="219">
        <f>SUMIF('13'!$C$10:$C$29,$C423,'13'!$E$10:$E$29)*'13'!$E$3</f>
        <v>0</v>
      </c>
      <c r="T423" s="219">
        <f>SUMIF('14'!$C$10:$C$29,$C423,'14'!$E$10:$E$29)*'14'!$E$3</f>
        <v>0</v>
      </c>
      <c r="U423" s="219">
        <f>SUMIF('15'!$C$10:$C$29,$C423,'15'!$E$10:$E$29)*'15'!$E$3</f>
        <v>0</v>
      </c>
      <c r="V423" s="219">
        <f>SUMIF('16'!$C$10:$C$29,$C423,'16'!$E$29:$E423)*'16'!$E$3</f>
        <v>0</v>
      </c>
      <c r="W423" s="219">
        <f>SUMIF('17'!$C$10:$C$29,$C423,'17'!$E$10:$E$29)*'17'!$E$3</f>
        <v>0</v>
      </c>
      <c r="X423" s="219">
        <f>SUMIF('18'!$C$10:$C$29,$C423,'18'!$E$10:$E$29)*'18'!$E$3</f>
        <v>0</v>
      </c>
      <c r="Y423" s="219">
        <f>SUMIF('19'!$C$10:$C$28,$C423,'19'!$E$10:$E$28)*'19'!$E$3</f>
        <v>0</v>
      </c>
      <c r="Z423" s="219">
        <f>SUMIF('20'!$C$10:$C$29,$C423,'20'!$E$10:$E$29)*'20'!$E$3</f>
        <v>0</v>
      </c>
      <c r="AA423" s="219">
        <f>SUMIF('21'!$C$10:$C$29,$C423,'21'!$E$10:$E$29)*'21'!$E$3</f>
        <v>0</v>
      </c>
    </row>
    <row r="424" spans="3:27" ht="15" hidden="1">
      <c r="C424" s="207" t="s">
        <v>1006</v>
      </c>
      <c r="D424" s="207" t="s">
        <v>1007</v>
      </c>
      <c r="F424" s="336">
        <f t="shared" si="7"/>
        <v>0</v>
      </c>
      <c r="G424" s="208">
        <f>SUMIF('01'!$C$10:$C$29,$C424,'01'!$E$10:$E$29)*'01'!$E$3</f>
        <v>0</v>
      </c>
      <c r="H424" s="208">
        <f>SUMIF('02'!$C$10:$C$28,$C424,'02'!$E$10:$E$28)*'02'!$E$3</f>
        <v>0</v>
      </c>
      <c r="I424" s="208">
        <f>SUMIF('03'!$C$10:$C$29,$C424,'03'!$E$10:$E$29)*'03'!$E$3</f>
        <v>0</v>
      </c>
      <c r="J424" s="208">
        <f>SUMIF('04'!$C$10:$C$26,$C424,'04'!$E$10:$E$26)*'04'!$E$3</f>
        <v>0</v>
      </c>
      <c r="K424" s="208">
        <f>SUMIF('05'!$C$10:$C$29,$C424,'05'!$E$10:$E$29)*'05'!$E$3</f>
        <v>0</v>
      </c>
      <c r="L424" s="208">
        <f>SUMIF('06'!$C$10:$C$29,$C424,'06'!$E$10:$E$29)*'06'!$E$3</f>
        <v>0</v>
      </c>
      <c r="M424" s="208">
        <f>SUMIF('07'!$C$10:$C$26,$C424,'07'!$E$10:$E$26)*'07'!$E$3</f>
        <v>0</v>
      </c>
      <c r="N424" s="208">
        <f>SUMIF('08'!$C$10:$C$29,$C424,'08'!$E$10:$E$29)*'08'!$E$3</f>
        <v>0</v>
      </c>
      <c r="O424" s="208">
        <f>SUMIF('09'!$C$10:$C$29,$C424,'09'!$E$10:$E$29)*'09'!$E$3</f>
        <v>0</v>
      </c>
      <c r="P424" s="208">
        <f>SUMIF('10'!$C$10:$C$29,$C424,'10'!$E$10:$E$29)*'10'!$E$3</f>
        <v>0</v>
      </c>
      <c r="Q424" s="208">
        <f>SUMIF('11'!$C$10:$C$39,$C424,'11'!$E$10:$E$39)*'11'!$E$3</f>
        <v>0</v>
      </c>
      <c r="R424" s="208">
        <f>SUMIF('12'!$C$10:$C$29,$C424,'12'!$E$10:$E$29)*'12'!$E$3</f>
        <v>0</v>
      </c>
      <c r="S424" s="208">
        <f>SUMIF('13'!$C$10:$C$29,$C424,'13'!$E$10:$E$29)*'13'!$E$3</f>
        <v>0</v>
      </c>
      <c r="T424" s="208">
        <f>SUMIF('14'!$C$10:$C$29,$C424,'14'!$E$10:$E$29)*'14'!$E$3</f>
        <v>0</v>
      </c>
      <c r="U424" s="208">
        <f>SUMIF('15'!$C$10:$C$29,$C424,'15'!$E$10:$E$29)*'15'!$E$3</f>
        <v>0</v>
      </c>
      <c r="V424" s="208">
        <f>SUMIF('16'!$C$10:$C$29,$C424,'16'!$E$29:$E424)*'16'!$E$3</f>
        <v>0</v>
      </c>
      <c r="W424" s="208">
        <f>SUMIF('17'!$C$10:$C$29,$C424,'17'!$E$10:$E$29)*'17'!$E$3</f>
        <v>0</v>
      </c>
      <c r="X424" s="208">
        <f>SUMIF('18'!$C$10:$C$29,$C424,'18'!$E$10:$E$29)*'18'!$E$3</f>
        <v>0</v>
      </c>
      <c r="Y424" s="208">
        <f>SUMIF('19'!$C$10:$C$28,$C424,'19'!$E$10:$E$28)*'19'!$E$3</f>
        <v>0</v>
      </c>
      <c r="Z424" s="208">
        <f>SUMIF('20'!$C$10:$C$29,$C424,'20'!$E$10:$E$29)*'20'!$E$3</f>
        <v>0</v>
      </c>
      <c r="AA424" s="208">
        <f>SUMIF('21'!$C$10:$C$29,$C424,'21'!$E$10:$E$29)*'21'!$E$3</f>
        <v>0</v>
      </c>
    </row>
    <row r="425" spans="3:27" ht="15" hidden="1">
      <c r="C425" s="207" t="s">
        <v>1008</v>
      </c>
      <c r="D425" s="207" t="s">
        <v>1009</v>
      </c>
      <c r="F425" s="336">
        <f t="shared" si="7"/>
        <v>0</v>
      </c>
      <c r="G425" s="208">
        <f>SUMIF('01'!$C$10:$C$29,$C425,'01'!$E$10:$E$29)*'01'!$E$3</f>
        <v>0</v>
      </c>
      <c r="H425" s="208">
        <f>SUMIF('02'!$C$10:$C$28,$C425,'02'!$E$10:$E$28)*'02'!$E$3</f>
        <v>0</v>
      </c>
      <c r="I425" s="208">
        <f>SUMIF('03'!$C$10:$C$29,$C425,'03'!$E$10:$E$29)*'03'!$E$3</f>
        <v>0</v>
      </c>
      <c r="J425" s="208">
        <f>SUMIF('04'!$C$10:$C$26,$C425,'04'!$E$10:$E$26)*'04'!$E$3</f>
        <v>0</v>
      </c>
      <c r="K425" s="208">
        <f>SUMIF('05'!$C$10:$C$29,$C425,'05'!$E$10:$E$29)*'05'!$E$3</f>
        <v>0</v>
      </c>
      <c r="L425" s="208">
        <f>SUMIF('06'!$C$10:$C$29,$C425,'06'!$E$10:$E$29)*'06'!$E$3</f>
        <v>0</v>
      </c>
      <c r="M425" s="208">
        <f>SUMIF('07'!$C$10:$C$26,$C425,'07'!$E$10:$E$26)*'07'!$E$3</f>
        <v>0</v>
      </c>
      <c r="N425" s="208">
        <f>SUMIF('08'!$C$10:$C$29,$C425,'08'!$E$10:$E$29)*'08'!$E$3</f>
        <v>0</v>
      </c>
      <c r="O425" s="208">
        <f>SUMIF('09'!$C$10:$C$29,$C425,'09'!$E$10:$E$29)*'09'!$E$3</f>
        <v>0</v>
      </c>
      <c r="P425" s="208">
        <f>SUMIF('10'!$C$10:$C$29,$C425,'10'!$E$10:$E$29)*'10'!$E$3</f>
        <v>0</v>
      </c>
      <c r="Q425" s="208">
        <f>SUMIF('11'!$C$10:$C$39,$C425,'11'!$E$10:$E$39)*'11'!$E$3</f>
        <v>0</v>
      </c>
      <c r="R425" s="208">
        <f>SUMIF('12'!$C$10:$C$29,$C425,'12'!$E$10:$E$29)*'12'!$E$3</f>
        <v>0</v>
      </c>
      <c r="S425" s="208">
        <f>SUMIF('13'!$C$10:$C$29,$C425,'13'!$E$10:$E$29)*'13'!$E$3</f>
        <v>0</v>
      </c>
      <c r="T425" s="208">
        <f>SUMIF('14'!$C$10:$C$29,$C425,'14'!$E$10:$E$29)*'14'!$E$3</f>
        <v>0</v>
      </c>
      <c r="U425" s="208">
        <f>SUMIF('15'!$C$10:$C$29,$C425,'15'!$E$10:$E$29)*'15'!$E$3</f>
        <v>0</v>
      </c>
      <c r="V425" s="208">
        <f>SUMIF('16'!$C$10:$C$29,$C425,'16'!$E$29:$E425)*'16'!$E$3</f>
        <v>0</v>
      </c>
      <c r="W425" s="208">
        <f>SUMIF('17'!$C$10:$C$29,$C425,'17'!$E$10:$E$29)*'17'!$E$3</f>
        <v>0</v>
      </c>
      <c r="X425" s="208">
        <f>SUMIF('18'!$C$10:$C$29,$C425,'18'!$E$10:$E$29)*'18'!$E$3</f>
        <v>0</v>
      </c>
      <c r="Y425" s="208">
        <f>SUMIF('19'!$C$10:$C$28,$C425,'19'!$E$10:$E$28)*'19'!$E$3</f>
        <v>0</v>
      </c>
      <c r="Z425" s="208">
        <f>SUMIF('20'!$C$10:$C$29,$C425,'20'!$E$10:$E$29)*'20'!$E$3</f>
        <v>0</v>
      </c>
      <c r="AA425" s="208">
        <f>SUMIF('21'!$C$10:$C$29,$C425,'21'!$E$10:$E$29)*'21'!$E$3</f>
        <v>0</v>
      </c>
    </row>
    <row r="426" spans="3:27" ht="15" hidden="1">
      <c r="C426" s="207" t="s">
        <v>1010</v>
      </c>
      <c r="D426" s="207" t="s">
        <v>1011</v>
      </c>
      <c r="F426" s="336">
        <f t="shared" si="7"/>
        <v>0</v>
      </c>
      <c r="G426" s="208">
        <f>SUMIF('01'!$C$10:$C$29,$C426,'01'!$E$10:$E$29)*'01'!$E$3</f>
        <v>0</v>
      </c>
      <c r="H426" s="208">
        <f>SUMIF('02'!$C$10:$C$28,$C426,'02'!$E$10:$E$28)*'02'!$E$3</f>
        <v>0</v>
      </c>
      <c r="I426" s="208">
        <f>SUMIF('03'!$C$10:$C$29,$C426,'03'!$E$10:$E$29)*'03'!$E$3</f>
        <v>0</v>
      </c>
      <c r="J426" s="208">
        <f>SUMIF('04'!$C$10:$C$26,$C426,'04'!$E$10:$E$26)*'04'!$E$3</f>
        <v>0</v>
      </c>
      <c r="K426" s="208">
        <f>SUMIF('05'!$C$10:$C$29,$C426,'05'!$E$10:$E$29)*'05'!$E$3</f>
        <v>0</v>
      </c>
      <c r="L426" s="208">
        <f>SUMIF('06'!$C$10:$C$29,$C426,'06'!$E$10:$E$29)*'06'!$E$3</f>
        <v>0</v>
      </c>
      <c r="M426" s="208">
        <f>SUMIF('07'!$C$10:$C$26,$C426,'07'!$E$10:$E$26)*'07'!$E$3</f>
        <v>0</v>
      </c>
      <c r="N426" s="208">
        <f>SUMIF('08'!$C$10:$C$29,$C426,'08'!$E$10:$E$29)*'08'!$E$3</f>
        <v>0</v>
      </c>
      <c r="O426" s="208">
        <f>SUMIF('09'!$C$10:$C$29,$C426,'09'!$E$10:$E$29)*'09'!$E$3</f>
        <v>0</v>
      </c>
      <c r="P426" s="208">
        <f>SUMIF('10'!$C$10:$C$29,$C426,'10'!$E$10:$E$29)*'10'!$E$3</f>
        <v>0</v>
      </c>
      <c r="Q426" s="208">
        <f>SUMIF('11'!$C$10:$C$39,$C426,'11'!$E$10:$E$39)*'11'!$E$3</f>
        <v>0</v>
      </c>
      <c r="R426" s="208">
        <f>SUMIF('12'!$C$10:$C$29,$C426,'12'!$E$10:$E$29)*'12'!$E$3</f>
        <v>0</v>
      </c>
      <c r="S426" s="208">
        <f>SUMIF('13'!$C$10:$C$29,$C426,'13'!$E$10:$E$29)*'13'!$E$3</f>
        <v>0</v>
      </c>
      <c r="T426" s="208">
        <f>SUMIF('14'!$C$10:$C$29,$C426,'14'!$E$10:$E$29)*'14'!$E$3</f>
        <v>0</v>
      </c>
      <c r="U426" s="208">
        <f>SUMIF('15'!$C$10:$C$29,$C426,'15'!$E$10:$E$29)*'15'!$E$3</f>
        <v>0</v>
      </c>
      <c r="V426" s="208">
        <f>SUMIF('16'!$C$10:$C$29,$C426,'16'!$E$29:$E426)*'16'!$E$3</f>
        <v>0</v>
      </c>
      <c r="W426" s="208">
        <f>SUMIF('17'!$C$10:$C$29,$C426,'17'!$E$10:$E$29)*'17'!$E$3</f>
        <v>0</v>
      </c>
      <c r="X426" s="208">
        <f>SUMIF('18'!$C$10:$C$29,$C426,'18'!$E$10:$E$29)*'18'!$E$3</f>
        <v>0</v>
      </c>
      <c r="Y426" s="208">
        <f>SUMIF('19'!$C$10:$C$28,$C426,'19'!$E$10:$E$28)*'19'!$E$3</f>
        <v>0</v>
      </c>
      <c r="Z426" s="208">
        <f>SUMIF('20'!$C$10:$C$29,$C426,'20'!$E$10:$E$29)*'20'!$E$3</f>
        <v>0</v>
      </c>
      <c r="AA426" s="208">
        <f>SUMIF('21'!$C$10:$C$29,$C426,'21'!$E$10:$E$29)*'21'!$E$3</f>
        <v>0</v>
      </c>
    </row>
    <row r="427" spans="3:27" ht="15">
      <c r="C427" s="207" t="s">
        <v>1012</v>
      </c>
      <c r="D427" s="207" t="s">
        <v>135</v>
      </c>
      <c r="F427" s="336">
        <f t="shared" si="7"/>
        <v>5</v>
      </c>
      <c r="G427" s="219">
        <f>SUMIF('01'!$C$10:$C$29,$C427,'01'!$E$10:$E$29)*'01'!$E$3</f>
        <v>0</v>
      </c>
      <c r="H427" s="219">
        <f>SUMIF('02'!$C$10:$C$28,$C427,'02'!$E$10:$E$28)*'02'!$E$3</f>
        <v>0</v>
      </c>
      <c r="I427" s="219">
        <f>SUMIF('03'!$C$10:$C$29,$C427,'03'!$E$10:$E$29)*'03'!$E$3</f>
        <v>0</v>
      </c>
      <c r="J427" s="219">
        <f>SUMIF('04'!$C$10:$C$26,$C427,'04'!$E$10:$E$26)*'04'!$E$3</f>
        <v>1</v>
      </c>
      <c r="K427" s="219">
        <f>SUMIF('05'!$C$10:$C$29,$C427,'05'!$E$10:$E$29)*'05'!$E$3</f>
        <v>0</v>
      </c>
      <c r="L427" s="219">
        <f>SUMIF('06'!$C$10:$C$29,$C427,'06'!$E$10:$E$29)*'06'!$E$3</f>
        <v>0</v>
      </c>
      <c r="M427" s="219">
        <f>SUMIF('07'!$C$10:$C$26,$C427,'07'!$E$10:$E$26)*'07'!$E$3</f>
        <v>0</v>
      </c>
      <c r="N427" s="219">
        <f>SUMIF('08'!$C$10:$C$29,$C427,'08'!$E$10:$E$29)*'08'!$E$3</f>
        <v>0</v>
      </c>
      <c r="O427" s="219">
        <f>SUMIF('09'!$C$10:$C$29,$C427,'09'!$E$10:$E$29)*'09'!$E$3</f>
        <v>0</v>
      </c>
      <c r="P427" s="219">
        <f>SUMIF('10'!$C$10:$C$29,$C427,'10'!$E$10:$E$29)*'10'!$E$3</f>
        <v>0</v>
      </c>
      <c r="Q427" s="219">
        <f>SUMIF('11'!$C$10:$C$39,$C427,'11'!$E$10:$E$39)*'11'!$E$3</f>
        <v>0</v>
      </c>
      <c r="R427" s="219">
        <f>SUMIF('12'!$C$10:$C$29,$C427,'12'!$E$10:$E$29)*'12'!$E$3</f>
        <v>0</v>
      </c>
      <c r="S427" s="219">
        <f>SUMIF('13'!$C$10:$C$29,$C427,'13'!$E$10:$E$29)*'13'!$E$3</f>
        <v>0</v>
      </c>
      <c r="T427" s="219">
        <f>SUMIF('14'!$C$10:$C$29,$C427,'14'!$E$10:$E$29)*'14'!$E$3</f>
        <v>4</v>
      </c>
      <c r="U427" s="219">
        <f>SUMIF('15'!$C$10:$C$29,$C427,'15'!$E$10:$E$29)*'15'!$E$3</f>
        <v>0</v>
      </c>
      <c r="V427" s="219">
        <f>SUMIF('16'!$C$10:$C$29,$C427,'16'!$E$29:$E427)*'16'!$E$3</f>
        <v>0</v>
      </c>
      <c r="W427" s="219">
        <f>SUMIF('17'!$C$10:$C$29,$C427,'17'!$E$10:$E$29)*'17'!$E$3</f>
        <v>0</v>
      </c>
      <c r="X427" s="219">
        <f>SUMIF('18'!$C$10:$C$29,$C427,'18'!$E$10:$E$29)*'18'!$E$3</f>
        <v>0</v>
      </c>
      <c r="Y427" s="219">
        <f>SUMIF('19'!$C$10:$C$28,$C427,'19'!$E$10:$E$28)*'19'!$E$3</f>
        <v>0</v>
      </c>
      <c r="Z427" s="219">
        <f>SUMIF('20'!$C$10:$C$29,$C427,'20'!$E$10:$E$29)*'20'!$E$3</f>
        <v>0</v>
      </c>
      <c r="AA427" s="219">
        <f>SUMIF('21'!$C$10:$C$29,$C427,'21'!$E$10:$E$29)*'21'!$E$3</f>
        <v>0</v>
      </c>
    </row>
    <row r="428" spans="3:27" ht="15" hidden="1">
      <c r="C428" s="207" t="s">
        <v>1013</v>
      </c>
      <c r="D428" s="207" t="s">
        <v>1014</v>
      </c>
      <c r="F428" s="336">
        <f t="shared" si="7"/>
        <v>0</v>
      </c>
      <c r="G428" s="208">
        <f>SUMIF('01'!$C$10:$C$29,$C428,'01'!$E$10:$E$29)*'01'!$E$3</f>
        <v>0</v>
      </c>
      <c r="H428" s="208">
        <f>SUMIF('02'!$C$10:$C$28,$C428,'02'!$E$10:$E$28)*'02'!$E$3</f>
        <v>0</v>
      </c>
      <c r="I428" s="208">
        <f>SUMIF('03'!$C$10:$C$29,$C428,'03'!$E$10:$E$29)*'03'!$E$3</f>
        <v>0</v>
      </c>
      <c r="J428" s="208">
        <f>SUMIF('04'!$C$10:$C$26,$C428,'04'!$E$10:$E$26)*'04'!$E$3</f>
        <v>0</v>
      </c>
      <c r="K428" s="208">
        <f>SUMIF('05'!$C$10:$C$29,$C428,'05'!$E$10:$E$29)*'05'!$E$3</f>
        <v>0</v>
      </c>
      <c r="L428" s="208">
        <f>SUMIF('06'!$C$10:$C$29,$C428,'06'!$E$10:$E$29)*'06'!$E$3</f>
        <v>0</v>
      </c>
      <c r="M428" s="208">
        <f>SUMIF('07'!$C$10:$C$26,$C428,'07'!$E$10:$E$26)*'07'!$E$3</f>
        <v>0</v>
      </c>
      <c r="N428" s="208">
        <f>SUMIF('08'!$C$10:$C$29,$C428,'08'!$E$10:$E$29)*'08'!$E$3</f>
        <v>0</v>
      </c>
      <c r="O428" s="208">
        <f>SUMIF('09'!$C$10:$C$29,$C428,'09'!$E$10:$E$29)*'09'!$E$3</f>
        <v>0</v>
      </c>
      <c r="P428" s="208">
        <f>SUMIF('10'!$C$10:$C$29,$C428,'10'!$E$10:$E$29)*'10'!$E$3</f>
        <v>0</v>
      </c>
      <c r="Q428" s="208">
        <f>SUMIF('11'!$C$10:$C$39,$C428,'11'!$E$10:$E$39)*'11'!$E$3</f>
        <v>0</v>
      </c>
      <c r="R428" s="208">
        <f>SUMIF('12'!$C$10:$C$29,$C428,'12'!$E$10:$E$29)*'12'!$E$3</f>
        <v>0</v>
      </c>
      <c r="S428" s="208">
        <f>SUMIF('13'!$C$10:$C$29,$C428,'13'!$E$10:$E$29)*'13'!$E$3</f>
        <v>0</v>
      </c>
      <c r="T428" s="208">
        <f>SUMIF('14'!$C$10:$C$29,$C428,'14'!$E$10:$E$29)*'14'!$E$3</f>
        <v>0</v>
      </c>
      <c r="U428" s="208">
        <f>SUMIF('15'!$C$10:$C$29,$C428,'15'!$E$10:$E$29)*'15'!$E$3</f>
        <v>0</v>
      </c>
      <c r="V428" s="208">
        <f>SUMIF('16'!$C$10:$C$29,$C428,'16'!$E$29:$E428)*'16'!$E$3</f>
        <v>0</v>
      </c>
      <c r="W428" s="208">
        <f>SUMIF('17'!$C$10:$C$29,$C428,'17'!$E$10:$E$29)*'17'!$E$3</f>
        <v>0</v>
      </c>
      <c r="X428" s="208">
        <f>SUMIF('18'!$C$10:$C$29,$C428,'18'!$E$10:$E$29)*'18'!$E$3</f>
        <v>0</v>
      </c>
      <c r="Y428" s="208">
        <f>SUMIF('19'!$C$10:$C$28,$C428,'19'!$E$10:$E$28)*'19'!$E$3</f>
        <v>0</v>
      </c>
      <c r="Z428" s="208">
        <f>SUMIF('20'!$C$10:$C$29,$C428,'20'!$E$10:$E$29)*'20'!$E$3</f>
        <v>0</v>
      </c>
      <c r="AA428" s="208">
        <f>SUMIF('21'!$C$10:$C$29,$C428,'21'!$E$10:$E$29)*'21'!$E$3</f>
        <v>0</v>
      </c>
    </row>
    <row r="429" spans="3:27" ht="15" hidden="1">
      <c r="C429" s="207" t="s">
        <v>1015</v>
      </c>
      <c r="D429" s="207" t="s">
        <v>1016</v>
      </c>
      <c r="F429" s="336">
        <f t="shared" si="7"/>
        <v>0</v>
      </c>
      <c r="G429" s="208">
        <f>SUMIF('01'!$C$10:$C$29,$C429,'01'!$E$10:$E$29)*'01'!$E$3</f>
        <v>0</v>
      </c>
      <c r="H429" s="208">
        <f>SUMIF('02'!$C$10:$C$28,$C429,'02'!$E$10:$E$28)*'02'!$E$3</f>
        <v>0</v>
      </c>
      <c r="I429" s="208">
        <f>SUMIF('03'!$C$10:$C$29,$C429,'03'!$E$10:$E$29)*'03'!$E$3</f>
        <v>0</v>
      </c>
      <c r="J429" s="208">
        <f>SUMIF('04'!$C$10:$C$26,$C429,'04'!$E$10:$E$26)*'04'!$E$3</f>
        <v>0</v>
      </c>
      <c r="K429" s="208">
        <f>SUMIF('05'!$C$10:$C$29,$C429,'05'!$E$10:$E$29)*'05'!$E$3</f>
        <v>0</v>
      </c>
      <c r="L429" s="208">
        <f>SUMIF('06'!$C$10:$C$29,$C429,'06'!$E$10:$E$29)*'06'!$E$3</f>
        <v>0</v>
      </c>
      <c r="M429" s="208">
        <f>SUMIF('07'!$C$10:$C$26,$C429,'07'!$E$10:$E$26)*'07'!$E$3</f>
        <v>0</v>
      </c>
      <c r="N429" s="208">
        <f>SUMIF('08'!$C$10:$C$29,$C429,'08'!$E$10:$E$29)*'08'!$E$3</f>
        <v>0</v>
      </c>
      <c r="O429" s="208">
        <f>SUMIF('09'!$C$10:$C$29,$C429,'09'!$E$10:$E$29)*'09'!$E$3</f>
        <v>0</v>
      </c>
      <c r="P429" s="208">
        <f>SUMIF('10'!$C$10:$C$29,$C429,'10'!$E$10:$E$29)*'10'!$E$3</f>
        <v>0</v>
      </c>
      <c r="Q429" s="208">
        <f>SUMIF('11'!$C$10:$C$39,$C429,'11'!$E$10:$E$39)*'11'!$E$3</f>
        <v>0</v>
      </c>
      <c r="R429" s="208">
        <f>SUMIF('12'!$C$10:$C$29,$C429,'12'!$E$10:$E$29)*'12'!$E$3</f>
        <v>0</v>
      </c>
      <c r="S429" s="208">
        <f>SUMIF('13'!$C$10:$C$29,$C429,'13'!$E$10:$E$29)*'13'!$E$3</f>
        <v>0</v>
      </c>
      <c r="T429" s="208">
        <f>SUMIF('14'!$C$10:$C$29,$C429,'14'!$E$10:$E$29)*'14'!$E$3</f>
        <v>0</v>
      </c>
      <c r="U429" s="208">
        <f>SUMIF('15'!$C$10:$C$29,$C429,'15'!$E$10:$E$29)*'15'!$E$3</f>
        <v>0</v>
      </c>
      <c r="V429" s="208">
        <f>SUMIF('16'!$C$10:$C$29,$C429,'16'!$E$29:$E429)*'16'!$E$3</f>
        <v>0</v>
      </c>
      <c r="W429" s="208">
        <f>SUMIF('17'!$C$10:$C$29,$C429,'17'!$E$10:$E$29)*'17'!$E$3</f>
        <v>0</v>
      </c>
      <c r="X429" s="208">
        <f>SUMIF('18'!$C$10:$C$29,$C429,'18'!$E$10:$E$29)*'18'!$E$3</f>
        <v>0</v>
      </c>
      <c r="Y429" s="208">
        <f>SUMIF('19'!$C$10:$C$28,$C429,'19'!$E$10:$E$28)*'19'!$E$3</f>
        <v>0</v>
      </c>
      <c r="Z429" s="208">
        <f>SUMIF('20'!$C$10:$C$29,$C429,'20'!$E$10:$E$29)*'20'!$E$3</f>
        <v>0</v>
      </c>
      <c r="AA429" s="208">
        <f>SUMIF('21'!$C$10:$C$29,$C429,'21'!$E$10:$E$29)*'21'!$E$3</f>
        <v>0</v>
      </c>
    </row>
    <row r="430" spans="3:27" ht="15" hidden="1">
      <c r="C430" s="207" t="s">
        <v>1017</v>
      </c>
      <c r="D430" s="207" t="s">
        <v>1018</v>
      </c>
      <c r="F430" s="336">
        <f t="shared" si="7"/>
        <v>0</v>
      </c>
      <c r="G430" s="208">
        <f>SUMIF('01'!$C$10:$C$29,$C430,'01'!$E$10:$E$29)*'01'!$E$3</f>
        <v>0</v>
      </c>
      <c r="H430" s="208">
        <f>SUMIF('02'!$C$10:$C$28,$C430,'02'!$E$10:$E$28)*'02'!$E$3</f>
        <v>0</v>
      </c>
      <c r="I430" s="208">
        <f>SUMIF('03'!$C$10:$C$29,$C430,'03'!$E$10:$E$29)*'03'!$E$3</f>
        <v>0</v>
      </c>
      <c r="J430" s="208">
        <f>SUMIF('04'!$C$10:$C$26,$C430,'04'!$E$10:$E$26)*'04'!$E$3</f>
        <v>0</v>
      </c>
      <c r="K430" s="208">
        <f>SUMIF('05'!$C$10:$C$29,$C430,'05'!$E$10:$E$29)*'05'!$E$3</f>
        <v>0</v>
      </c>
      <c r="L430" s="208">
        <f>SUMIF('06'!$C$10:$C$29,$C430,'06'!$E$10:$E$29)*'06'!$E$3</f>
        <v>0</v>
      </c>
      <c r="M430" s="208">
        <f>SUMIF('07'!$C$10:$C$26,$C430,'07'!$E$10:$E$26)*'07'!$E$3</f>
        <v>0</v>
      </c>
      <c r="N430" s="208">
        <f>SUMIF('08'!$C$10:$C$29,$C430,'08'!$E$10:$E$29)*'08'!$E$3</f>
        <v>0</v>
      </c>
      <c r="O430" s="208">
        <f>SUMIF('09'!$C$10:$C$29,$C430,'09'!$E$10:$E$29)*'09'!$E$3</f>
        <v>0</v>
      </c>
      <c r="P430" s="208">
        <f>SUMIF('10'!$C$10:$C$29,$C430,'10'!$E$10:$E$29)*'10'!$E$3</f>
        <v>0</v>
      </c>
      <c r="Q430" s="208">
        <f>SUMIF('11'!$C$10:$C$39,$C430,'11'!$E$10:$E$39)*'11'!$E$3</f>
        <v>0</v>
      </c>
      <c r="R430" s="208">
        <f>SUMIF('12'!$C$10:$C$29,$C430,'12'!$E$10:$E$29)*'12'!$E$3</f>
        <v>0</v>
      </c>
      <c r="S430" s="208">
        <f>SUMIF('13'!$C$10:$C$29,$C430,'13'!$E$10:$E$29)*'13'!$E$3</f>
        <v>0</v>
      </c>
      <c r="T430" s="208">
        <f>SUMIF('14'!$C$10:$C$29,$C430,'14'!$E$10:$E$29)*'14'!$E$3</f>
        <v>0</v>
      </c>
      <c r="U430" s="208">
        <f>SUMIF('15'!$C$10:$C$29,$C430,'15'!$E$10:$E$29)*'15'!$E$3</f>
        <v>0</v>
      </c>
      <c r="V430" s="208">
        <f>SUMIF('16'!$C$10:$C$29,$C430,'16'!$E$29:$E430)*'16'!$E$3</f>
        <v>0</v>
      </c>
      <c r="W430" s="208">
        <f>SUMIF('17'!$C$10:$C$29,$C430,'17'!$E$10:$E$29)*'17'!$E$3</f>
        <v>0</v>
      </c>
      <c r="X430" s="208">
        <f>SUMIF('18'!$C$10:$C$29,$C430,'18'!$E$10:$E$29)*'18'!$E$3</f>
        <v>0</v>
      </c>
      <c r="Y430" s="208">
        <f>SUMIF('19'!$C$10:$C$28,$C430,'19'!$E$10:$E$28)*'19'!$E$3</f>
        <v>0</v>
      </c>
      <c r="Z430" s="208">
        <f>SUMIF('20'!$C$10:$C$29,$C430,'20'!$E$10:$E$29)*'20'!$E$3</f>
        <v>0</v>
      </c>
      <c r="AA430" s="208">
        <f>SUMIF('21'!$C$10:$C$29,$C430,'21'!$E$10:$E$29)*'21'!$E$3</f>
        <v>0</v>
      </c>
    </row>
    <row r="431" spans="3:27" ht="15" hidden="1">
      <c r="C431" s="207" t="s">
        <v>1019</v>
      </c>
      <c r="D431" s="207" t="s">
        <v>1020</v>
      </c>
      <c r="F431" s="336">
        <f t="shared" si="7"/>
        <v>0</v>
      </c>
      <c r="G431" s="208">
        <f>SUMIF('01'!$C$10:$C$29,$C431,'01'!$E$10:$E$29)*'01'!$E$3</f>
        <v>0</v>
      </c>
      <c r="H431" s="208">
        <f>SUMIF('02'!$C$10:$C$28,$C431,'02'!$E$10:$E$28)*'02'!$E$3</f>
        <v>0</v>
      </c>
      <c r="I431" s="208">
        <f>SUMIF('03'!$C$10:$C$29,$C431,'03'!$E$10:$E$29)*'03'!$E$3</f>
        <v>0</v>
      </c>
      <c r="J431" s="208">
        <f>SUMIF('04'!$C$10:$C$26,$C431,'04'!$E$10:$E$26)*'04'!$E$3</f>
        <v>0</v>
      </c>
      <c r="K431" s="208">
        <f>SUMIF('05'!$C$10:$C$29,$C431,'05'!$E$10:$E$29)*'05'!$E$3</f>
        <v>0</v>
      </c>
      <c r="L431" s="208">
        <f>SUMIF('06'!$C$10:$C$29,$C431,'06'!$E$10:$E$29)*'06'!$E$3</f>
        <v>0</v>
      </c>
      <c r="M431" s="208">
        <f>SUMIF('07'!$C$10:$C$26,$C431,'07'!$E$10:$E$26)*'07'!$E$3</f>
        <v>0</v>
      </c>
      <c r="N431" s="208">
        <f>SUMIF('08'!$C$10:$C$29,$C431,'08'!$E$10:$E$29)*'08'!$E$3</f>
        <v>0</v>
      </c>
      <c r="O431" s="208">
        <f>SUMIF('09'!$C$10:$C$29,$C431,'09'!$E$10:$E$29)*'09'!$E$3</f>
        <v>0</v>
      </c>
      <c r="P431" s="208">
        <f>SUMIF('10'!$C$10:$C$29,$C431,'10'!$E$10:$E$29)*'10'!$E$3</f>
        <v>0</v>
      </c>
      <c r="Q431" s="208">
        <f>SUMIF('11'!$C$10:$C$39,$C431,'11'!$E$10:$E$39)*'11'!$E$3</f>
        <v>0</v>
      </c>
      <c r="R431" s="208">
        <f>SUMIF('12'!$C$10:$C$29,$C431,'12'!$E$10:$E$29)*'12'!$E$3</f>
        <v>0</v>
      </c>
      <c r="S431" s="208">
        <f>SUMIF('13'!$C$10:$C$29,$C431,'13'!$E$10:$E$29)*'13'!$E$3</f>
        <v>0</v>
      </c>
      <c r="T431" s="208">
        <f>SUMIF('14'!$C$10:$C$29,$C431,'14'!$E$10:$E$29)*'14'!$E$3</f>
        <v>0</v>
      </c>
      <c r="U431" s="208">
        <f>SUMIF('15'!$C$10:$C$29,$C431,'15'!$E$10:$E$29)*'15'!$E$3</f>
        <v>0</v>
      </c>
      <c r="V431" s="208">
        <f>SUMIF('16'!$C$10:$C$29,$C431,'16'!$E$29:$E431)*'16'!$E$3</f>
        <v>0</v>
      </c>
      <c r="W431" s="208">
        <f>SUMIF('17'!$C$10:$C$29,$C431,'17'!$E$10:$E$29)*'17'!$E$3</f>
        <v>0</v>
      </c>
      <c r="X431" s="208">
        <f>SUMIF('18'!$C$10:$C$29,$C431,'18'!$E$10:$E$29)*'18'!$E$3</f>
        <v>0</v>
      </c>
      <c r="Y431" s="208">
        <f>SUMIF('19'!$C$10:$C$28,$C431,'19'!$E$10:$E$28)*'19'!$E$3</f>
        <v>0</v>
      </c>
      <c r="Z431" s="208">
        <f>SUMIF('20'!$C$10:$C$29,$C431,'20'!$E$10:$E$29)*'20'!$E$3</f>
        <v>0</v>
      </c>
      <c r="AA431" s="208">
        <f>SUMIF('21'!$C$10:$C$29,$C431,'21'!$E$10:$E$29)*'21'!$E$3</f>
        <v>0</v>
      </c>
    </row>
    <row r="432" spans="3:27" ht="15" hidden="1">
      <c r="C432" s="207" t="s">
        <v>1021</v>
      </c>
      <c r="D432" s="207" t="s">
        <v>1022</v>
      </c>
      <c r="F432" s="336">
        <f t="shared" si="7"/>
        <v>0</v>
      </c>
      <c r="G432" s="208">
        <f>SUMIF('01'!$C$10:$C$29,$C432,'01'!$E$10:$E$29)*'01'!$E$3</f>
        <v>0</v>
      </c>
      <c r="H432" s="208">
        <f>SUMIF('02'!$C$10:$C$28,$C432,'02'!$E$10:$E$28)*'02'!$E$3</f>
        <v>0</v>
      </c>
      <c r="I432" s="208">
        <f>SUMIF('03'!$C$10:$C$29,$C432,'03'!$E$10:$E$29)*'03'!$E$3</f>
        <v>0</v>
      </c>
      <c r="J432" s="208">
        <f>SUMIF('04'!$C$10:$C$26,$C432,'04'!$E$10:$E$26)*'04'!$E$3</f>
        <v>0</v>
      </c>
      <c r="K432" s="208">
        <f>SUMIF('05'!$C$10:$C$29,$C432,'05'!$E$10:$E$29)*'05'!$E$3</f>
        <v>0</v>
      </c>
      <c r="L432" s="208">
        <f>SUMIF('06'!$C$10:$C$29,$C432,'06'!$E$10:$E$29)*'06'!$E$3</f>
        <v>0</v>
      </c>
      <c r="M432" s="208">
        <f>SUMIF('07'!$C$10:$C$26,$C432,'07'!$E$10:$E$26)*'07'!$E$3</f>
        <v>0</v>
      </c>
      <c r="N432" s="208">
        <f>SUMIF('08'!$C$10:$C$29,$C432,'08'!$E$10:$E$29)*'08'!$E$3</f>
        <v>0</v>
      </c>
      <c r="O432" s="208">
        <f>SUMIF('09'!$C$10:$C$29,$C432,'09'!$E$10:$E$29)*'09'!$E$3</f>
        <v>0</v>
      </c>
      <c r="P432" s="208">
        <f>SUMIF('10'!$C$10:$C$29,$C432,'10'!$E$10:$E$29)*'10'!$E$3</f>
        <v>0</v>
      </c>
      <c r="Q432" s="208">
        <f>SUMIF('11'!$C$10:$C$39,$C432,'11'!$E$10:$E$39)*'11'!$E$3</f>
        <v>0</v>
      </c>
      <c r="R432" s="208">
        <f>SUMIF('12'!$C$10:$C$29,$C432,'12'!$E$10:$E$29)*'12'!$E$3</f>
        <v>0</v>
      </c>
      <c r="S432" s="208">
        <f>SUMIF('13'!$C$10:$C$29,$C432,'13'!$E$10:$E$29)*'13'!$E$3</f>
        <v>0</v>
      </c>
      <c r="T432" s="208">
        <f>SUMIF('14'!$C$10:$C$29,$C432,'14'!$E$10:$E$29)*'14'!$E$3</f>
        <v>0</v>
      </c>
      <c r="U432" s="208">
        <f>SUMIF('15'!$C$10:$C$29,$C432,'15'!$E$10:$E$29)*'15'!$E$3</f>
        <v>0</v>
      </c>
      <c r="V432" s="208">
        <f>SUMIF('16'!$C$10:$C$29,$C432,'16'!$E$29:$E432)*'16'!$E$3</f>
        <v>0</v>
      </c>
      <c r="W432" s="208">
        <f>SUMIF('17'!$C$10:$C$29,$C432,'17'!$E$10:$E$29)*'17'!$E$3</f>
        <v>0</v>
      </c>
      <c r="X432" s="208">
        <f>SUMIF('18'!$C$10:$C$29,$C432,'18'!$E$10:$E$29)*'18'!$E$3</f>
        <v>0</v>
      </c>
      <c r="Y432" s="208">
        <f>SUMIF('19'!$C$10:$C$28,$C432,'19'!$E$10:$E$28)*'19'!$E$3</f>
        <v>0</v>
      </c>
      <c r="Z432" s="208">
        <f>SUMIF('20'!$C$10:$C$29,$C432,'20'!$E$10:$E$29)*'20'!$E$3</f>
        <v>0</v>
      </c>
      <c r="AA432" s="208">
        <f>SUMIF('21'!$C$10:$C$29,$C432,'21'!$E$10:$E$29)*'21'!$E$3</f>
        <v>0</v>
      </c>
    </row>
    <row r="433" spans="3:27" ht="15" hidden="1">
      <c r="C433" s="207" t="s">
        <v>1023</v>
      </c>
      <c r="D433" s="207" t="s">
        <v>1024</v>
      </c>
      <c r="F433" s="336">
        <f t="shared" si="7"/>
        <v>0</v>
      </c>
      <c r="G433" s="208">
        <f>SUMIF('01'!$C$10:$C$29,$C433,'01'!$E$10:$E$29)*'01'!$E$3</f>
        <v>0</v>
      </c>
      <c r="H433" s="208">
        <f>SUMIF('02'!$C$10:$C$28,$C433,'02'!$E$10:$E$28)*'02'!$E$3</f>
        <v>0</v>
      </c>
      <c r="I433" s="208">
        <f>SUMIF('03'!$C$10:$C$29,$C433,'03'!$E$10:$E$29)*'03'!$E$3</f>
        <v>0</v>
      </c>
      <c r="J433" s="208">
        <f>SUMIF('04'!$C$10:$C$26,$C433,'04'!$E$10:$E$26)*'04'!$E$3</f>
        <v>0</v>
      </c>
      <c r="K433" s="208">
        <f>SUMIF('05'!$C$10:$C$29,$C433,'05'!$E$10:$E$29)*'05'!$E$3</f>
        <v>0</v>
      </c>
      <c r="L433" s="208">
        <f>SUMIF('06'!$C$10:$C$29,$C433,'06'!$E$10:$E$29)*'06'!$E$3</f>
        <v>0</v>
      </c>
      <c r="M433" s="208">
        <f>SUMIF('07'!$C$10:$C$26,$C433,'07'!$E$10:$E$26)*'07'!$E$3</f>
        <v>0</v>
      </c>
      <c r="N433" s="208">
        <f>SUMIF('08'!$C$10:$C$29,$C433,'08'!$E$10:$E$29)*'08'!$E$3</f>
        <v>0</v>
      </c>
      <c r="O433" s="208">
        <f>SUMIF('09'!$C$10:$C$29,$C433,'09'!$E$10:$E$29)*'09'!$E$3</f>
        <v>0</v>
      </c>
      <c r="P433" s="208">
        <f>SUMIF('10'!$C$10:$C$29,$C433,'10'!$E$10:$E$29)*'10'!$E$3</f>
        <v>0</v>
      </c>
      <c r="Q433" s="208">
        <f>SUMIF('11'!$C$10:$C$39,$C433,'11'!$E$10:$E$39)*'11'!$E$3</f>
        <v>0</v>
      </c>
      <c r="R433" s="208">
        <f>SUMIF('12'!$C$10:$C$29,$C433,'12'!$E$10:$E$29)*'12'!$E$3</f>
        <v>0</v>
      </c>
      <c r="S433" s="208">
        <f>SUMIF('13'!$C$10:$C$29,$C433,'13'!$E$10:$E$29)*'13'!$E$3</f>
        <v>0</v>
      </c>
      <c r="T433" s="208">
        <f>SUMIF('14'!$C$10:$C$29,$C433,'14'!$E$10:$E$29)*'14'!$E$3</f>
        <v>0</v>
      </c>
      <c r="U433" s="208">
        <f>SUMIF('15'!$C$10:$C$29,$C433,'15'!$E$10:$E$29)*'15'!$E$3</f>
        <v>0</v>
      </c>
      <c r="V433" s="208">
        <f>SUMIF('16'!$C$10:$C$29,$C433,'16'!$E$29:$E433)*'16'!$E$3</f>
        <v>0</v>
      </c>
      <c r="W433" s="208">
        <f>SUMIF('17'!$C$10:$C$29,$C433,'17'!$E$10:$E$29)*'17'!$E$3</f>
        <v>0</v>
      </c>
      <c r="X433" s="208">
        <f>SUMIF('18'!$C$10:$C$29,$C433,'18'!$E$10:$E$29)*'18'!$E$3</f>
        <v>0</v>
      </c>
      <c r="Y433" s="208">
        <f>SUMIF('19'!$C$10:$C$28,$C433,'19'!$E$10:$E$28)*'19'!$E$3</f>
        <v>0</v>
      </c>
      <c r="Z433" s="208">
        <f>SUMIF('20'!$C$10:$C$29,$C433,'20'!$E$10:$E$29)*'20'!$E$3</f>
        <v>0</v>
      </c>
      <c r="AA433" s="208">
        <f>SUMIF('21'!$C$10:$C$29,$C433,'21'!$E$10:$E$29)*'21'!$E$3</f>
        <v>0</v>
      </c>
    </row>
    <row r="434" spans="3:27" ht="15" hidden="1">
      <c r="C434" s="207" t="s">
        <v>1025</v>
      </c>
      <c r="D434" s="207" t="s">
        <v>1026</v>
      </c>
      <c r="F434" s="336">
        <f t="shared" si="7"/>
        <v>0</v>
      </c>
      <c r="G434" s="208">
        <f>SUMIF('01'!$C$10:$C$29,$C434,'01'!$E$10:$E$29)*'01'!$E$3</f>
        <v>0</v>
      </c>
      <c r="H434" s="208">
        <f>SUMIF('02'!$C$10:$C$28,$C434,'02'!$E$10:$E$28)*'02'!$E$3</f>
        <v>0</v>
      </c>
      <c r="I434" s="208">
        <f>SUMIF('03'!$C$10:$C$29,$C434,'03'!$E$10:$E$29)*'03'!$E$3</f>
        <v>0</v>
      </c>
      <c r="J434" s="208">
        <f>SUMIF('04'!$C$10:$C$26,$C434,'04'!$E$10:$E$26)*'04'!$E$3</f>
        <v>0</v>
      </c>
      <c r="K434" s="208">
        <f>SUMIF('05'!$C$10:$C$29,$C434,'05'!$E$10:$E$29)*'05'!$E$3</f>
        <v>0</v>
      </c>
      <c r="L434" s="208">
        <f>SUMIF('06'!$C$10:$C$29,$C434,'06'!$E$10:$E$29)*'06'!$E$3</f>
        <v>0</v>
      </c>
      <c r="M434" s="208">
        <f>SUMIF('07'!$C$10:$C$26,$C434,'07'!$E$10:$E$26)*'07'!$E$3</f>
        <v>0</v>
      </c>
      <c r="N434" s="208">
        <f>SUMIF('08'!$C$10:$C$29,$C434,'08'!$E$10:$E$29)*'08'!$E$3</f>
        <v>0</v>
      </c>
      <c r="O434" s="208">
        <f>SUMIF('09'!$C$10:$C$29,$C434,'09'!$E$10:$E$29)*'09'!$E$3</f>
        <v>0</v>
      </c>
      <c r="P434" s="208">
        <f>SUMIF('10'!$C$10:$C$29,$C434,'10'!$E$10:$E$29)*'10'!$E$3</f>
        <v>0</v>
      </c>
      <c r="Q434" s="208">
        <f>SUMIF('11'!$C$10:$C$39,$C434,'11'!$E$10:$E$39)*'11'!$E$3</f>
        <v>0</v>
      </c>
      <c r="R434" s="208">
        <f>SUMIF('12'!$C$10:$C$29,$C434,'12'!$E$10:$E$29)*'12'!$E$3</f>
        <v>0</v>
      </c>
      <c r="S434" s="208">
        <f>SUMIF('13'!$C$10:$C$29,$C434,'13'!$E$10:$E$29)*'13'!$E$3</f>
        <v>0</v>
      </c>
      <c r="T434" s="208">
        <f>SUMIF('14'!$C$10:$C$29,$C434,'14'!$E$10:$E$29)*'14'!$E$3</f>
        <v>0</v>
      </c>
      <c r="U434" s="208">
        <f>SUMIF('15'!$C$10:$C$29,$C434,'15'!$E$10:$E$29)*'15'!$E$3</f>
        <v>0</v>
      </c>
      <c r="V434" s="208">
        <f>SUMIF('16'!$C$10:$C$29,$C434,'16'!$E$29:$E434)*'16'!$E$3</f>
        <v>0</v>
      </c>
      <c r="W434" s="208">
        <f>SUMIF('17'!$C$10:$C$29,$C434,'17'!$E$10:$E$29)*'17'!$E$3</f>
        <v>0</v>
      </c>
      <c r="X434" s="208">
        <f>SUMIF('18'!$C$10:$C$29,$C434,'18'!$E$10:$E$29)*'18'!$E$3</f>
        <v>0</v>
      </c>
      <c r="Y434" s="208">
        <f>SUMIF('19'!$C$10:$C$28,$C434,'19'!$E$10:$E$28)*'19'!$E$3</f>
        <v>0</v>
      </c>
      <c r="Z434" s="208">
        <f>SUMIF('20'!$C$10:$C$29,$C434,'20'!$E$10:$E$29)*'20'!$E$3</f>
        <v>0</v>
      </c>
      <c r="AA434" s="208">
        <f>SUMIF('21'!$C$10:$C$29,$C434,'21'!$E$10:$E$29)*'21'!$E$3</f>
        <v>0</v>
      </c>
    </row>
    <row r="435" spans="3:27" ht="15" hidden="1">
      <c r="C435" s="207" t="s">
        <v>1027</v>
      </c>
      <c r="D435" s="207" t="s">
        <v>1028</v>
      </c>
      <c r="F435" s="336">
        <f t="shared" si="7"/>
        <v>0</v>
      </c>
      <c r="G435" s="208">
        <f>SUMIF('01'!$C$10:$C$29,$C435,'01'!$E$10:$E$29)*'01'!$E$3</f>
        <v>0</v>
      </c>
      <c r="H435" s="208">
        <f>SUMIF('02'!$C$10:$C$28,$C435,'02'!$E$10:$E$28)*'02'!$E$3</f>
        <v>0</v>
      </c>
      <c r="I435" s="208">
        <f>SUMIF('03'!$C$10:$C$29,$C435,'03'!$E$10:$E$29)*'03'!$E$3</f>
        <v>0</v>
      </c>
      <c r="J435" s="208">
        <f>SUMIF('04'!$C$10:$C$26,$C435,'04'!$E$10:$E$26)*'04'!$E$3</f>
        <v>0</v>
      </c>
      <c r="K435" s="208">
        <f>SUMIF('05'!$C$10:$C$29,$C435,'05'!$E$10:$E$29)*'05'!$E$3</f>
        <v>0</v>
      </c>
      <c r="L435" s="208">
        <f>SUMIF('06'!$C$10:$C$29,$C435,'06'!$E$10:$E$29)*'06'!$E$3</f>
        <v>0</v>
      </c>
      <c r="M435" s="208">
        <f>SUMIF('07'!$C$10:$C$26,$C435,'07'!$E$10:$E$26)*'07'!$E$3</f>
        <v>0</v>
      </c>
      <c r="N435" s="208">
        <f>SUMIF('08'!$C$10:$C$29,$C435,'08'!$E$10:$E$29)*'08'!$E$3</f>
        <v>0</v>
      </c>
      <c r="O435" s="208">
        <f>SUMIF('09'!$C$10:$C$29,$C435,'09'!$E$10:$E$29)*'09'!$E$3</f>
        <v>0</v>
      </c>
      <c r="P435" s="208">
        <f>SUMIF('10'!$C$10:$C$29,$C435,'10'!$E$10:$E$29)*'10'!$E$3</f>
        <v>0</v>
      </c>
      <c r="Q435" s="208">
        <f>SUMIF('11'!$C$10:$C$39,$C435,'11'!$E$10:$E$39)*'11'!$E$3</f>
        <v>0</v>
      </c>
      <c r="R435" s="208">
        <f>SUMIF('12'!$C$10:$C$29,$C435,'12'!$E$10:$E$29)*'12'!$E$3</f>
        <v>0</v>
      </c>
      <c r="S435" s="208">
        <f>SUMIF('13'!$C$10:$C$29,$C435,'13'!$E$10:$E$29)*'13'!$E$3</f>
        <v>0</v>
      </c>
      <c r="T435" s="208">
        <f>SUMIF('14'!$C$10:$C$29,$C435,'14'!$E$10:$E$29)*'14'!$E$3</f>
        <v>0</v>
      </c>
      <c r="U435" s="208">
        <f>SUMIF('15'!$C$10:$C$29,$C435,'15'!$E$10:$E$29)*'15'!$E$3</f>
        <v>0</v>
      </c>
      <c r="V435" s="208">
        <f>SUMIF('16'!$C$10:$C$29,$C435,'16'!$E$29:$E435)*'16'!$E$3</f>
        <v>0</v>
      </c>
      <c r="W435" s="208">
        <f>SUMIF('17'!$C$10:$C$29,$C435,'17'!$E$10:$E$29)*'17'!$E$3</f>
        <v>0</v>
      </c>
      <c r="X435" s="208">
        <f>SUMIF('18'!$C$10:$C$29,$C435,'18'!$E$10:$E$29)*'18'!$E$3</f>
        <v>0</v>
      </c>
      <c r="Y435" s="208">
        <f>SUMIF('19'!$C$10:$C$28,$C435,'19'!$E$10:$E$28)*'19'!$E$3</f>
        <v>0</v>
      </c>
      <c r="Z435" s="208">
        <f>SUMIF('20'!$C$10:$C$29,$C435,'20'!$E$10:$E$29)*'20'!$E$3</f>
        <v>0</v>
      </c>
      <c r="AA435" s="208">
        <f>SUMIF('21'!$C$10:$C$29,$C435,'21'!$E$10:$E$29)*'21'!$E$3</f>
        <v>0</v>
      </c>
    </row>
    <row r="436" spans="3:27" ht="15" hidden="1">
      <c r="C436" s="207" t="s">
        <v>1029</v>
      </c>
      <c r="D436" s="207" t="s">
        <v>1030</v>
      </c>
      <c r="F436" s="336">
        <f t="shared" si="7"/>
        <v>0</v>
      </c>
      <c r="G436" s="208">
        <f>SUMIF('01'!$C$10:$C$29,$C436,'01'!$E$10:$E$29)*'01'!$E$3</f>
        <v>0</v>
      </c>
      <c r="H436" s="208">
        <f>SUMIF('02'!$C$10:$C$28,$C436,'02'!$E$10:$E$28)*'02'!$E$3</f>
        <v>0</v>
      </c>
      <c r="I436" s="208">
        <f>SUMIF('03'!$C$10:$C$29,$C436,'03'!$E$10:$E$29)*'03'!$E$3</f>
        <v>0</v>
      </c>
      <c r="J436" s="208">
        <f>SUMIF('04'!$C$10:$C$26,$C436,'04'!$E$10:$E$26)*'04'!$E$3</f>
        <v>0</v>
      </c>
      <c r="K436" s="208">
        <f>SUMIF('05'!$C$10:$C$29,$C436,'05'!$E$10:$E$29)*'05'!$E$3</f>
        <v>0</v>
      </c>
      <c r="L436" s="208">
        <f>SUMIF('06'!$C$10:$C$29,$C436,'06'!$E$10:$E$29)*'06'!$E$3</f>
        <v>0</v>
      </c>
      <c r="M436" s="208">
        <f>SUMIF('07'!$C$10:$C$26,$C436,'07'!$E$10:$E$26)*'07'!$E$3</f>
        <v>0</v>
      </c>
      <c r="N436" s="208">
        <f>SUMIF('08'!$C$10:$C$29,$C436,'08'!$E$10:$E$29)*'08'!$E$3</f>
        <v>0</v>
      </c>
      <c r="O436" s="208">
        <f>SUMIF('09'!$C$10:$C$29,$C436,'09'!$E$10:$E$29)*'09'!$E$3</f>
        <v>0</v>
      </c>
      <c r="P436" s="208">
        <f>SUMIF('10'!$C$10:$C$29,$C436,'10'!$E$10:$E$29)*'10'!$E$3</f>
        <v>0</v>
      </c>
      <c r="Q436" s="208">
        <f>SUMIF('11'!$C$10:$C$39,$C436,'11'!$E$10:$E$39)*'11'!$E$3</f>
        <v>0</v>
      </c>
      <c r="R436" s="208">
        <f>SUMIF('12'!$C$10:$C$29,$C436,'12'!$E$10:$E$29)*'12'!$E$3</f>
        <v>0</v>
      </c>
      <c r="S436" s="208">
        <f>SUMIF('13'!$C$10:$C$29,$C436,'13'!$E$10:$E$29)*'13'!$E$3</f>
        <v>0</v>
      </c>
      <c r="T436" s="208">
        <f>SUMIF('14'!$C$10:$C$29,$C436,'14'!$E$10:$E$29)*'14'!$E$3</f>
        <v>0</v>
      </c>
      <c r="U436" s="208">
        <f>SUMIF('15'!$C$10:$C$29,$C436,'15'!$E$10:$E$29)*'15'!$E$3</f>
        <v>0</v>
      </c>
      <c r="V436" s="208">
        <f>SUMIF('16'!$C$10:$C$29,$C436,'16'!$E$29:$E436)*'16'!$E$3</f>
        <v>0</v>
      </c>
      <c r="W436" s="208">
        <f>SUMIF('17'!$C$10:$C$29,$C436,'17'!$E$10:$E$29)*'17'!$E$3</f>
        <v>0</v>
      </c>
      <c r="X436" s="208">
        <f>SUMIF('18'!$C$10:$C$29,$C436,'18'!$E$10:$E$29)*'18'!$E$3</f>
        <v>0</v>
      </c>
      <c r="Y436" s="208">
        <f>SUMIF('19'!$C$10:$C$28,$C436,'19'!$E$10:$E$28)*'19'!$E$3</f>
        <v>0</v>
      </c>
      <c r="Z436" s="208">
        <f>SUMIF('20'!$C$10:$C$29,$C436,'20'!$E$10:$E$29)*'20'!$E$3</f>
        <v>0</v>
      </c>
      <c r="AA436" s="208">
        <f>SUMIF('21'!$C$10:$C$29,$C436,'21'!$E$10:$E$29)*'21'!$E$3</f>
        <v>0</v>
      </c>
    </row>
    <row r="437" spans="3:27" ht="15" hidden="1">
      <c r="C437" s="207" t="s">
        <v>1031</v>
      </c>
      <c r="D437" s="207" t="s">
        <v>1032</v>
      </c>
      <c r="F437" s="336">
        <f t="shared" si="7"/>
        <v>0</v>
      </c>
      <c r="G437" s="208">
        <f>SUMIF('01'!$C$10:$C$29,$C437,'01'!$E$10:$E$29)*'01'!$E$3</f>
        <v>0</v>
      </c>
      <c r="H437" s="208">
        <f>SUMIF('02'!$C$10:$C$28,$C437,'02'!$E$10:$E$28)*'02'!$E$3</f>
        <v>0</v>
      </c>
      <c r="I437" s="208">
        <f>SUMIF('03'!$C$10:$C$29,$C437,'03'!$E$10:$E$29)*'03'!$E$3</f>
        <v>0</v>
      </c>
      <c r="J437" s="208">
        <f>SUMIF('04'!$C$10:$C$26,$C437,'04'!$E$10:$E$26)*'04'!$E$3</f>
        <v>0</v>
      </c>
      <c r="K437" s="208">
        <f>SUMIF('05'!$C$10:$C$29,$C437,'05'!$E$10:$E$29)*'05'!$E$3</f>
        <v>0</v>
      </c>
      <c r="L437" s="208">
        <f>SUMIF('06'!$C$10:$C$29,$C437,'06'!$E$10:$E$29)*'06'!$E$3</f>
        <v>0</v>
      </c>
      <c r="M437" s="208">
        <f>SUMIF('07'!$C$10:$C$26,$C437,'07'!$E$10:$E$26)*'07'!$E$3</f>
        <v>0</v>
      </c>
      <c r="N437" s="208">
        <f>SUMIF('08'!$C$10:$C$29,$C437,'08'!$E$10:$E$29)*'08'!$E$3</f>
        <v>0</v>
      </c>
      <c r="O437" s="208">
        <f>SUMIF('09'!$C$10:$C$29,$C437,'09'!$E$10:$E$29)*'09'!$E$3</f>
        <v>0</v>
      </c>
      <c r="P437" s="208">
        <f>SUMIF('10'!$C$10:$C$29,$C437,'10'!$E$10:$E$29)*'10'!$E$3</f>
        <v>0</v>
      </c>
      <c r="Q437" s="208">
        <f>SUMIF('11'!$C$10:$C$39,$C437,'11'!$E$10:$E$39)*'11'!$E$3</f>
        <v>0</v>
      </c>
      <c r="R437" s="208">
        <f>SUMIF('12'!$C$10:$C$29,$C437,'12'!$E$10:$E$29)*'12'!$E$3</f>
        <v>0</v>
      </c>
      <c r="S437" s="208">
        <f>SUMIF('13'!$C$10:$C$29,$C437,'13'!$E$10:$E$29)*'13'!$E$3</f>
        <v>0</v>
      </c>
      <c r="T437" s="208">
        <f>SUMIF('14'!$C$10:$C$29,$C437,'14'!$E$10:$E$29)*'14'!$E$3</f>
        <v>0</v>
      </c>
      <c r="U437" s="208">
        <f>SUMIF('15'!$C$10:$C$29,$C437,'15'!$E$10:$E$29)*'15'!$E$3</f>
        <v>0</v>
      </c>
      <c r="V437" s="208">
        <f>SUMIF('16'!$C$10:$C$29,$C437,'16'!$E$29:$E437)*'16'!$E$3</f>
        <v>0</v>
      </c>
      <c r="W437" s="208">
        <f>SUMIF('17'!$C$10:$C$29,$C437,'17'!$E$10:$E$29)*'17'!$E$3</f>
        <v>0</v>
      </c>
      <c r="X437" s="208">
        <f>SUMIF('18'!$C$10:$C$29,$C437,'18'!$E$10:$E$29)*'18'!$E$3</f>
        <v>0</v>
      </c>
      <c r="Y437" s="208">
        <f>SUMIF('19'!$C$10:$C$28,$C437,'19'!$E$10:$E$28)*'19'!$E$3</f>
        <v>0</v>
      </c>
      <c r="Z437" s="208">
        <f>SUMIF('20'!$C$10:$C$29,$C437,'20'!$E$10:$E$29)*'20'!$E$3</f>
        <v>0</v>
      </c>
      <c r="AA437" s="208">
        <f>SUMIF('21'!$C$10:$C$29,$C437,'21'!$E$10:$E$29)*'21'!$E$3</f>
        <v>0</v>
      </c>
    </row>
    <row r="438" spans="3:27" ht="15">
      <c r="C438" s="207" t="s">
        <v>1033</v>
      </c>
      <c r="D438" s="207" t="s">
        <v>133</v>
      </c>
      <c r="F438" s="336">
        <f t="shared" si="7"/>
        <v>7</v>
      </c>
      <c r="G438" s="219">
        <f>SUMIF('01'!$C$10:$C$29,$C438,'01'!$E$10:$E$29)*'01'!$E$3</f>
        <v>0</v>
      </c>
      <c r="H438" s="219">
        <f>SUMIF('02'!$C$10:$C$28,$C438,'02'!$E$10:$E$28)*'02'!$E$3</f>
        <v>0</v>
      </c>
      <c r="I438" s="219">
        <f>SUMIF('03'!$C$10:$C$29,$C438,'03'!$E$10:$E$29)*'03'!$E$3</f>
        <v>0</v>
      </c>
      <c r="J438" s="219">
        <f>SUMIF('04'!$C$10:$C$26,$C438,'04'!$E$10:$E$26)*'04'!$E$3</f>
        <v>3</v>
      </c>
      <c r="K438" s="219">
        <f>SUMIF('05'!$C$10:$C$29,$C438,'05'!$E$10:$E$29)*'05'!$E$3</f>
        <v>0</v>
      </c>
      <c r="L438" s="219">
        <f>SUMIF('06'!$C$10:$C$29,$C438,'06'!$E$10:$E$29)*'06'!$E$3</f>
        <v>0</v>
      </c>
      <c r="M438" s="219">
        <f>SUMIF('07'!$C$10:$C$26,$C438,'07'!$E$10:$E$26)*'07'!$E$3</f>
        <v>0</v>
      </c>
      <c r="N438" s="219">
        <f>SUMIF('08'!$C$10:$C$29,$C438,'08'!$E$10:$E$29)*'08'!$E$3</f>
        <v>0</v>
      </c>
      <c r="O438" s="219">
        <f>SUMIF('09'!$C$10:$C$29,$C438,'09'!$E$10:$E$29)*'09'!$E$3</f>
        <v>0</v>
      </c>
      <c r="P438" s="219">
        <f>SUMIF('10'!$C$10:$C$29,$C438,'10'!$E$10:$E$29)*'10'!$E$3</f>
        <v>0</v>
      </c>
      <c r="Q438" s="219">
        <f>SUMIF('11'!$C$10:$C$39,$C438,'11'!$E$10:$E$39)*'11'!$E$3</f>
        <v>0</v>
      </c>
      <c r="R438" s="219">
        <f>SUMIF('12'!$C$10:$C$29,$C438,'12'!$E$10:$E$29)*'12'!$E$3</f>
        <v>0</v>
      </c>
      <c r="S438" s="219">
        <f>SUMIF('13'!$C$10:$C$29,$C438,'13'!$E$10:$E$29)*'13'!$E$3</f>
        <v>0</v>
      </c>
      <c r="T438" s="219">
        <f>SUMIF('14'!$C$10:$C$29,$C438,'14'!$E$10:$E$29)*'14'!$E$3</f>
        <v>4</v>
      </c>
      <c r="U438" s="219">
        <f>SUMIF('15'!$C$10:$C$29,$C438,'15'!$E$10:$E$29)*'15'!$E$3</f>
        <v>0</v>
      </c>
      <c r="V438" s="219">
        <f>SUMIF('16'!$C$10:$C$29,$C438,'16'!$E$29:$E438)*'16'!$E$3</f>
        <v>0</v>
      </c>
      <c r="W438" s="219">
        <f>SUMIF('17'!$C$10:$C$29,$C438,'17'!$E$10:$E$29)*'17'!$E$3</f>
        <v>0</v>
      </c>
      <c r="X438" s="219">
        <f>SUMIF('18'!$C$10:$C$29,$C438,'18'!$E$10:$E$29)*'18'!$E$3</f>
        <v>0</v>
      </c>
      <c r="Y438" s="219">
        <f>SUMIF('19'!$C$10:$C$28,$C438,'19'!$E$10:$E$28)*'19'!$E$3</f>
        <v>0</v>
      </c>
      <c r="Z438" s="219">
        <f>SUMIF('20'!$C$10:$C$29,$C438,'20'!$E$10:$E$29)*'20'!$E$3</f>
        <v>0</v>
      </c>
      <c r="AA438" s="219">
        <f>SUMIF('21'!$C$10:$C$29,$C438,'21'!$E$10:$E$29)*'21'!$E$3</f>
        <v>0</v>
      </c>
    </row>
    <row r="439" spans="3:27" ht="15" hidden="1">
      <c r="C439" s="207" t="s">
        <v>1034</v>
      </c>
      <c r="D439" s="207" t="s">
        <v>1035</v>
      </c>
      <c r="F439" s="336">
        <f t="shared" si="7"/>
        <v>0</v>
      </c>
      <c r="G439" s="208">
        <f>SUMIF('01'!$C$10:$C$29,$C439,'01'!$E$10:$E$29)*'01'!$E$3</f>
        <v>0</v>
      </c>
      <c r="H439" s="208">
        <f>SUMIF('02'!$C$10:$C$28,$C439,'02'!$E$10:$E$28)*'02'!$E$3</f>
        <v>0</v>
      </c>
      <c r="I439" s="208">
        <f>SUMIF('03'!$C$10:$C$29,$C439,'03'!$E$10:$E$29)*'03'!$E$3</f>
        <v>0</v>
      </c>
      <c r="J439" s="208">
        <f>SUMIF('04'!$C$10:$C$26,$C439,'04'!$E$10:$E$26)*'04'!$E$3</f>
        <v>0</v>
      </c>
      <c r="K439" s="208">
        <f>SUMIF('05'!$C$10:$C$29,$C439,'05'!$E$10:$E$29)*'05'!$E$3</f>
        <v>0</v>
      </c>
      <c r="L439" s="208">
        <f>SUMIF('06'!$C$10:$C$29,$C439,'06'!$E$10:$E$29)*'06'!$E$3</f>
        <v>0</v>
      </c>
      <c r="M439" s="208">
        <f>SUMIF('07'!$C$10:$C$26,$C439,'07'!$E$10:$E$26)*'07'!$E$3</f>
        <v>0</v>
      </c>
      <c r="N439" s="208">
        <f>SUMIF('08'!$C$10:$C$29,$C439,'08'!$E$10:$E$29)*'08'!$E$3</f>
        <v>0</v>
      </c>
      <c r="O439" s="208">
        <f>SUMIF('09'!$C$10:$C$29,$C439,'09'!$E$10:$E$29)*'09'!$E$3</f>
        <v>0</v>
      </c>
      <c r="P439" s="208">
        <f>SUMIF('10'!$C$10:$C$29,$C439,'10'!$E$10:$E$29)*'10'!$E$3</f>
        <v>0</v>
      </c>
      <c r="Q439" s="208">
        <f>SUMIF('11'!$C$10:$C$39,$C439,'11'!$E$10:$E$39)*'11'!$E$3</f>
        <v>0</v>
      </c>
      <c r="R439" s="208">
        <f>SUMIF('12'!$C$10:$C$29,$C439,'12'!$E$10:$E$29)*'12'!$E$3</f>
        <v>0</v>
      </c>
      <c r="S439" s="208">
        <f>SUMIF('13'!$C$10:$C$29,$C439,'13'!$E$10:$E$29)*'13'!$E$3</f>
        <v>0</v>
      </c>
      <c r="T439" s="208">
        <f>SUMIF('14'!$C$10:$C$29,$C439,'14'!$E$10:$E$29)*'14'!$E$3</f>
        <v>0</v>
      </c>
      <c r="U439" s="208">
        <f>SUMIF('15'!$C$10:$C$29,$C439,'15'!$E$10:$E$29)*'15'!$E$3</f>
        <v>0</v>
      </c>
      <c r="V439" s="208">
        <f>SUMIF('16'!$C$10:$C$29,$C439,'16'!$E$29:$E439)*'16'!$E$3</f>
        <v>0</v>
      </c>
      <c r="W439" s="208">
        <f>SUMIF('17'!$C$10:$C$29,$C439,'17'!$E$10:$E$29)*'17'!$E$3</f>
        <v>0</v>
      </c>
      <c r="X439" s="208">
        <f>SUMIF('18'!$C$10:$C$29,$C439,'18'!$E$10:$E$29)*'18'!$E$3</f>
        <v>0</v>
      </c>
      <c r="Y439" s="208">
        <f>SUMIF('19'!$C$10:$C$28,$C439,'19'!$E$10:$E$28)*'19'!$E$3</f>
        <v>0</v>
      </c>
      <c r="Z439" s="208">
        <f>SUMIF('20'!$C$10:$C$29,$C439,'20'!$E$10:$E$29)*'20'!$E$3</f>
        <v>0</v>
      </c>
      <c r="AA439" s="208">
        <f>SUMIF('21'!$C$10:$C$29,$C439,'21'!$E$10:$E$29)*'21'!$E$3</f>
        <v>0</v>
      </c>
    </row>
    <row r="440" spans="3:27" ht="15" hidden="1">
      <c r="C440" s="207" t="s">
        <v>1036</v>
      </c>
      <c r="D440" s="207" t="s">
        <v>1037</v>
      </c>
      <c r="F440" s="336">
        <f t="shared" si="7"/>
        <v>0</v>
      </c>
      <c r="G440" s="208">
        <f>SUMIF('01'!$C$10:$C$29,$C440,'01'!$E$10:$E$29)*'01'!$E$3</f>
        <v>0</v>
      </c>
      <c r="H440" s="208">
        <f>SUMIF('02'!$C$10:$C$28,$C440,'02'!$E$10:$E$28)*'02'!$E$3</f>
        <v>0</v>
      </c>
      <c r="I440" s="208">
        <f>SUMIF('03'!$C$10:$C$29,$C440,'03'!$E$10:$E$29)*'03'!$E$3</f>
        <v>0</v>
      </c>
      <c r="J440" s="208">
        <f>SUMIF('04'!$C$10:$C$26,$C440,'04'!$E$10:$E$26)*'04'!$E$3</f>
        <v>0</v>
      </c>
      <c r="K440" s="208">
        <f>SUMIF('05'!$C$10:$C$29,$C440,'05'!$E$10:$E$29)*'05'!$E$3</f>
        <v>0</v>
      </c>
      <c r="L440" s="208">
        <f>SUMIF('06'!$C$10:$C$29,$C440,'06'!$E$10:$E$29)*'06'!$E$3</f>
        <v>0</v>
      </c>
      <c r="M440" s="208">
        <f>SUMIF('07'!$C$10:$C$26,$C440,'07'!$E$10:$E$26)*'07'!$E$3</f>
        <v>0</v>
      </c>
      <c r="N440" s="208">
        <f>SUMIF('08'!$C$10:$C$29,$C440,'08'!$E$10:$E$29)*'08'!$E$3</f>
        <v>0</v>
      </c>
      <c r="O440" s="208">
        <f>SUMIF('09'!$C$10:$C$29,$C440,'09'!$E$10:$E$29)*'09'!$E$3</f>
        <v>0</v>
      </c>
      <c r="P440" s="208">
        <f>SUMIF('10'!$C$10:$C$29,$C440,'10'!$E$10:$E$29)*'10'!$E$3</f>
        <v>0</v>
      </c>
      <c r="Q440" s="208">
        <f>SUMIF('11'!$C$10:$C$39,$C440,'11'!$E$10:$E$39)*'11'!$E$3</f>
        <v>0</v>
      </c>
      <c r="R440" s="208">
        <f>SUMIF('12'!$C$10:$C$29,$C440,'12'!$E$10:$E$29)*'12'!$E$3</f>
        <v>0</v>
      </c>
      <c r="S440" s="208">
        <f>SUMIF('13'!$C$10:$C$29,$C440,'13'!$E$10:$E$29)*'13'!$E$3</f>
        <v>0</v>
      </c>
      <c r="T440" s="208">
        <f>SUMIF('14'!$C$10:$C$29,$C440,'14'!$E$10:$E$29)*'14'!$E$3</f>
        <v>0</v>
      </c>
      <c r="U440" s="208">
        <f>SUMIF('15'!$C$10:$C$29,$C440,'15'!$E$10:$E$29)*'15'!$E$3</f>
        <v>0</v>
      </c>
      <c r="V440" s="208">
        <f>SUMIF('16'!$C$10:$C$29,$C440,'16'!$E$29:$E440)*'16'!$E$3</f>
        <v>0</v>
      </c>
      <c r="W440" s="208">
        <f>SUMIF('17'!$C$10:$C$29,$C440,'17'!$E$10:$E$29)*'17'!$E$3</f>
        <v>0</v>
      </c>
      <c r="X440" s="208">
        <f>SUMIF('18'!$C$10:$C$29,$C440,'18'!$E$10:$E$29)*'18'!$E$3</f>
        <v>0</v>
      </c>
      <c r="Y440" s="208">
        <f>SUMIF('19'!$C$10:$C$28,$C440,'19'!$E$10:$E$28)*'19'!$E$3</f>
        <v>0</v>
      </c>
      <c r="Z440" s="208">
        <f>SUMIF('20'!$C$10:$C$29,$C440,'20'!$E$10:$E$29)*'20'!$E$3</f>
        <v>0</v>
      </c>
      <c r="AA440" s="208">
        <f>SUMIF('21'!$C$10:$C$29,$C440,'21'!$E$10:$E$29)*'21'!$E$3</f>
        <v>0</v>
      </c>
    </row>
    <row r="441" spans="3:27" ht="15" hidden="1">
      <c r="C441" s="207" t="s">
        <v>1038</v>
      </c>
      <c r="D441" s="207" t="s">
        <v>1039</v>
      </c>
      <c r="F441" s="336">
        <f t="shared" si="7"/>
        <v>0</v>
      </c>
      <c r="G441" s="208">
        <f>SUMIF('01'!$C$10:$C$29,$C441,'01'!$E$10:$E$29)*'01'!$E$3</f>
        <v>0</v>
      </c>
      <c r="H441" s="208">
        <f>SUMIF('02'!$C$10:$C$28,$C441,'02'!$E$10:$E$28)*'02'!$E$3</f>
        <v>0</v>
      </c>
      <c r="I441" s="208">
        <f>SUMIF('03'!$C$10:$C$29,$C441,'03'!$E$10:$E$29)*'03'!$E$3</f>
        <v>0</v>
      </c>
      <c r="J441" s="208">
        <f>SUMIF('04'!$C$10:$C$26,$C441,'04'!$E$10:$E$26)*'04'!$E$3</f>
        <v>0</v>
      </c>
      <c r="K441" s="208">
        <f>SUMIF('05'!$C$10:$C$29,$C441,'05'!$E$10:$E$29)*'05'!$E$3</f>
        <v>0</v>
      </c>
      <c r="L441" s="208">
        <f>SUMIF('06'!$C$10:$C$29,$C441,'06'!$E$10:$E$29)*'06'!$E$3</f>
        <v>0</v>
      </c>
      <c r="M441" s="208">
        <f>SUMIF('07'!$C$10:$C$26,$C441,'07'!$E$10:$E$26)*'07'!$E$3</f>
        <v>0</v>
      </c>
      <c r="N441" s="208">
        <f>SUMIF('08'!$C$10:$C$29,$C441,'08'!$E$10:$E$29)*'08'!$E$3</f>
        <v>0</v>
      </c>
      <c r="O441" s="208">
        <f>SUMIF('09'!$C$10:$C$29,$C441,'09'!$E$10:$E$29)*'09'!$E$3</f>
        <v>0</v>
      </c>
      <c r="P441" s="208">
        <f>SUMIF('10'!$C$10:$C$29,$C441,'10'!$E$10:$E$29)*'10'!$E$3</f>
        <v>0</v>
      </c>
      <c r="Q441" s="208">
        <f>SUMIF('11'!$C$10:$C$39,$C441,'11'!$E$10:$E$39)*'11'!$E$3</f>
        <v>0</v>
      </c>
      <c r="R441" s="208">
        <f>SUMIF('12'!$C$10:$C$29,$C441,'12'!$E$10:$E$29)*'12'!$E$3</f>
        <v>0</v>
      </c>
      <c r="S441" s="208">
        <f>SUMIF('13'!$C$10:$C$29,$C441,'13'!$E$10:$E$29)*'13'!$E$3</f>
        <v>0</v>
      </c>
      <c r="T441" s="208">
        <f>SUMIF('14'!$C$10:$C$29,$C441,'14'!$E$10:$E$29)*'14'!$E$3</f>
        <v>0</v>
      </c>
      <c r="U441" s="208">
        <f>SUMIF('15'!$C$10:$C$29,$C441,'15'!$E$10:$E$29)*'15'!$E$3</f>
        <v>0</v>
      </c>
      <c r="V441" s="208">
        <f>SUMIF('16'!$C$10:$C$29,$C441,'16'!$E$29:$E441)*'16'!$E$3</f>
        <v>0</v>
      </c>
      <c r="W441" s="208">
        <f>SUMIF('17'!$C$10:$C$29,$C441,'17'!$E$10:$E$29)*'17'!$E$3</f>
        <v>0</v>
      </c>
      <c r="X441" s="208">
        <f>SUMIF('18'!$C$10:$C$29,$C441,'18'!$E$10:$E$29)*'18'!$E$3</f>
        <v>0</v>
      </c>
      <c r="Y441" s="208">
        <f>SUMIF('19'!$C$10:$C$28,$C441,'19'!$E$10:$E$28)*'19'!$E$3</f>
        <v>0</v>
      </c>
      <c r="Z441" s="208">
        <f>SUMIF('20'!$C$10:$C$29,$C441,'20'!$E$10:$E$29)*'20'!$E$3</f>
        <v>0</v>
      </c>
      <c r="AA441" s="208">
        <f>SUMIF('21'!$C$10:$C$29,$C441,'21'!$E$10:$E$29)*'21'!$E$3</f>
        <v>0</v>
      </c>
    </row>
    <row r="442" spans="3:27" ht="15">
      <c r="C442" s="207" t="s">
        <v>1040</v>
      </c>
      <c r="D442" s="207" t="s">
        <v>134</v>
      </c>
      <c r="F442" s="336">
        <f t="shared" si="7"/>
        <v>6</v>
      </c>
      <c r="G442" s="219">
        <f>SUMIF('01'!$C$10:$C$29,$C442,'01'!$E$10:$E$29)*'01'!$E$3</f>
        <v>0</v>
      </c>
      <c r="H442" s="219">
        <f>SUMIF('02'!$C$10:$C$28,$C442,'02'!$E$10:$E$28)*'02'!$E$3</f>
        <v>0</v>
      </c>
      <c r="I442" s="219">
        <f>SUMIF('03'!$C$10:$C$29,$C442,'03'!$E$10:$E$29)*'03'!$E$3</f>
        <v>0</v>
      </c>
      <c r="J442" s="219">
        <f>SUMIF('04'!$C$10:$C$26,$C442,'04'!$E$10:$E$26)*'04'!$E$3</f>
        <v>0</v>
      </c>
      <c r="K442" s="219">
        <f>SUMIF('05'!$C$10:$C$29,$C442,'05'!$E$10:$E$29)*'05'!$E$3</f>
        <v>0</v>
      </c>
      <c r="L442" s="219">
        <f>SUMIF('06'!$C$10:$C$29,$C442,'06'!$E$10:$E$29)*'06'!$E$3</f>
        <v>0</v>
      </c>
      <c r="M442" s="219">
        <f>SUMIF('07'!$C$10:$C$26,$C442,'07'!$E$10:$E$26)*'07'!$E$3</f>
        <v>0</v>
      </c>
      <c r="N442" s="219">
        <f>SUMIF('08'!$C$10:$C$29,$C442,'08'!$E$10:$E$29)*'08'!$E$3</f>
        <v>0</v>
      </c>
      <c r="O442" s="219">
        <f>SUMIF('09'!$C$10:$C$29,$C442,'09'!$E$10:$E$29)*'09'!$E$3</f>
        <v>0</v>
      </c>
      <c r="P442" s="219">
        <f>SUMIF('10'!$C$10:$C$29,$C442,'10'!$E$10:$E$29)*'10'!$E$3</f>
        <v>0</v>
      </c>
      <c r="Q442" s="219">
        <f>SUMIF('11'!$C$10:$C$39,$C442,'11'!$E$10:$E$39)*'11'!$E$3</f>
        <v>0</v>
      </c>
      <c r="R442" s="219">
        <f>SUMIF('12'!$C$10:$C$29,$C442,'12'!$E$10:$E$29)*'12'!$E$3</f>
        <v>0</v>
      </c>
      <c r="S442" s="219">
        <f>SUMIF('13'!$C$10:$C$29,$C442,'13'!$E$10:$E$29)*'13'!$E$3</f>
        <v>0</v>
      </c>
      <c r="T442" s="219">
        <f>SUMIF('14'!$C$10:$C$29,$C442,'14'!$E$10:$E$29)*'14'!$E$3</f>
        <v>6</v>
      </c>
      <c r="U442" s="219">
        <f>SUMIF('15'!$C$10:$C$29,$C442,'15'!$E$10:$E$29)*'15'!$E$3</f>
        <v>0</v>
      </c>
      <c r="V442" s="219">
        <f>SUMIF('16'!$C$10:$C$29,$C442,'16'!$E$29:$E442)*'16'!$E$3</f>
        <v>0</v>
      </c>
      <c r="W442" s="219">
        <f>SUMIF('17'!$C$10:$C$29,$C442,'17'!$E$10:$E$29)*'17'!$E$3</f>
        <v>0</v>
      </c>
      <c r="X442" s="219">
        <f>SUMIF('18'!$C$10:$C$29,$C442,'18'!$E$10:$E$29)*'18'!$E$3</f>
        <v>0</v>
      </c>
      <c r="Y442" s="219">
        <f>SUMIF('19'!$C$10:$C$28,$C442,'19'!$E$10:$E$28)*'19'!$E$3</f>
        <v>0</v>
      </c>
      <c r="Z442" s="219">
        <f>SUMIF('20'!$C$10:$C$29,$C442,'20'!$E$10:$E$29)*'20'!$E$3</f>
        <v>0</v>
      </c>
      <c r="AA442" s="219">
        <f>SUMIF('21'!$C$10:$C$29,$C442,'21'!$E$10:$E$29)*'21'!$E$3</f>
        <v>0</v>
      </c>
    </row>
    <row r="443" spans="3:27" ht="15" hidden="1">
      <c r="C443" s="207" t="s">
        <v>1041</v>
      </c>
      <c r="D443" s="207" t="s">
        <v>1042</v>
      </c>
      <c r="F443" s="336">
        <f t="shared" si="7"/>
        <v>0</v>
      </c>
      <c r="G443" s="208">
        <f>SUMIF('01'!$C$10:$C$29,$C443,'01'!$E$10:$E$29)*'01'!$E$3</f>
        <v>0</v>
      </c>
      <c r="H443" s="208">
        <f>SUMIF('02'!$C$10:$C$28,$C443,'02'!$E$10:$E$28)*'02'!$E$3</f>
        <v>0</v>
      </c>
      <c r="I443" s="208">
        <f>SUMIF('03'!$C$10:$C$29,$C443,'03'!$E$10:$E$29)*'03'!$E$3</f>
        <v>0</v>
      </c>
      <c r="J443" s="208">
        <f>SUMIF('04'!$C$10:$C$26,$C443,'04'!$E$10:$E$26)*'04'!$E$3</f>
        <v>0</v>
      </c>
      <c r="K443" s="208">
        <f>SUMIF('05'!$C$10:$C$29,$C443,'05'!$E$10:$E$29)*'05'!$E$3</f>
        <v>0</v>
      </c>
      <c r="L443" s="208">
        <f>SUMIF('06'!$C$10:$C$29,$C443,'06'!$E$10:$E$29)*'06'!$E$3</f>
        <v>0</v>
      </c>
      <c r="M443" s="208">
        <f>SUMIF('07'!$C$10:$C$26,$C443,'07'!$E$10:$E$26)*'07'!$E$3</f>
        <v>0</v>
      </c>
      <c r="N443" s="208">
        <f>SUMIF('08'!$C$10:$C$29,$C443,'08'!$E$10:$E$29)*'08'!$E$3</f>
        <v>0</v>
      </c>
      <c r="O443" s="208">
        <f>SUMIF('09'!$C$10:$C$29,$C443,'09'!$E$10:$E$29)*'09'!$E$3</f>
        <v>0</v>
      </c>
      <c r="P443" s="208">
        <f>SUMIF('10'!$C$10:$C$29,$C443,'10'!$E$10:$E$29)*'10'!$E$3</f>
        <v>0</v>
      </c>
      <c r="Q443" s="208">
        <f>SUMIF('11'!$C$10:$C$39,$C443,'11'!$E$10:$E$39)*'11'!$E$3</f>
        <v>0</v>
      </c>
      <c r="R443" s="208">
        <f>SUMIF('12'!$C$10:$C$29,$C443,'12'!$E$10:$E$29)*'12'!$E$3</f>
        <v>0</v>
      </c>
      <c r="S443" s="208">
        <f>SUMIF('13'!$C$10:$C$29,$C443,'13'!$E$10:$E$29)*'13'!$E$3</f>
        <v>0</v>
      </c>
      <c r="T443" s="208">
        <f>SUMIF('14'!$C$10:$C$29,$C443,'14'!$E$10:$E$29)*'14'!$E$3</f>
        <v>0</v>
      </c>
      <c r="U443" s="208">
        <f>SUMIF('15'!$C$10:$C$29,$C443,'15'!$E$10:$E$29)*'15'!$E$3</f>
        <v>0</v>
      </c>
      <c r="V443" s="208">
        <f>SUMIF('16'!$C$10:$C$29,$C443,'16'!$E$29:$E443)*'16'!$E$3</f>
        <v>0</v>
      </c>
      <c r="W443" s="208">
        <f>SUMIF('17'!$C$10:$C$29,$C443,'17'!$E$10:$E$29)*'17'!$E$3</f>
        <v>0</v>
      </c>
      <c r="X443" s="208">
        <f>SUMIF('18'!$C$10:$C$29,$C443,'18'!$E$10:$E$29)*'18'!$E$3</f>
        <v>0</v>
      </c>
      <c r="Y443" s="208">
        <f>SUMIF('19'!$C$10:$C$28,$C443,'19'!$E$10:$E$28)*'19'!$E$3</f>
        <v>0</v>
      </c>
      <c r="Z443" s="208">
        <f>SUMIF('20'!$C$10:$C$29,$C443,'20'!$E$10:$E$29)*'20'!$E$3</f>
        <v>0</v>
      </c>
      <c r="AA443" s="208">
        <f>SUMIF('21'!$C$10:$C$29,$C443,'21'!$E$10:$E$29)*'21'!$E$3</f>
        <v>0</v>
      </c>
    </row>
    <row r="444" spans="3:27" ht="15" hidden="1">
      <c r="C444" s="207" t="s">
        <v>1043</v>
      </c>
      <c r="D444" s="207" t="s">
        <v>1044</v>
      </c>
      <c r="F444" s="336">
        <f t="shared" si="7"/>
        <v>0</v>
      </c>
      <c r="G444" s="208">
        <f>SUMIF('01'!$C$10:$C$29,$C444,'01'!$E$10:$E$29)*'01'!$E$3</f>
        <v>0</v>
      </c>
      <c r="H444" s="208">
        <f>SUMIF('02'!$C$10:$C$28,$C444,'02'!$E$10:$E$28)*'02'!$E$3</f>
        <v>0</v>
      </c>
      <c r="I444" s="208">
        <f>SUMIF('03'!$C$10:$C$29,$C444,'03'!$E$10:$E$29)*'03'!$E$3</f>
        <v>0</v>
      </c>
      <c r="J444" s="208">
        <f>SUMIF('04'!$C$10:$C$26,$C444,'04'!$E$10:$E$26)*'04'!$E$3</f>
        <v>0</v>
      </c>
      <c r="K444" s="208">
        <f>SUMIF('05'!$C$10:$C$29,$C444,'05'!$E$10:$E$29)*'05'!$E$3</f>
        <v>0</v>
      </c>
      <c r="L444" s="208">
        <f>SUMIF('06'!$C$10:$C$29,$C444,'06'!$E$10:$E$29)*'06'!$E$3</f>
        <v>0</v>
      </c>
      <c r="M444" s="208">
        <f>SUMIF('07'!$C$10:$C$26,$C444,'07'!$E$10:$E$26)*'07'!$E$3</f>
        <v>0</v>
      </c>
      <c r="N444" s="208">
        <f>SUMIF('08'!$C$10:$C$29,$C444,'08'!$E$10:$E$29)*'08'!$E$3</f>
        <v>0</v>
      </c>
      <c r="O444" s="208">
        <f>SUMIF('09'!$C$10:$C$29,$C444,'09'!$E$10:$E$29)*'09'!$E$3</f>
        <v>0</v>
      </c>
      <c r="P444" s="208">
        <f>SUMIF('10'!$C$10:$C$29,$C444,'10'!$E$10:$E$29)*'10'!$E$3</f>
        <v>0</v>
      </c>
      <c r="Q444" s="208">
        <f>SUMIF('11'!$C$10:$C$39,$C444,'11'!$E$10:$E$39)*'11'!$E$3</f>
        <v>0</v>
      </c>
      <c r="R444" s="208">
        <f>SUMIF('12'!$C$10:$C$29,$C444,'12'!$E$10:$E$29)*'12'!$E$3</f>
        <v>0</v>
      </c>
      <c r="S444" s="208">
        <f>SUMIF('13'!$C$10:$C$29,$C444,'13'!$E$10:$E$29)*'13'!$E$3</f>
        <v>0</v>
      </c>
      <c r="T444" s="208">
        <f>SUMIF('14'!$C$10:$C$29,$C444,'14'!$E$10:$E$29)*'14'!$E$3</f>
        <v>0</v>
      </c>
      <c r="U444" s="208">
        <f>SUMIF('15'!$C$10:$C$29,$C444,'15'!$E$10:$E$29)*'15'!$E$3</f>
        <v>0</v>
      </c>
      <c r="V444" s="208">
        <f>SUMIF('16'!$C$10:$C$29,$C444,'16'!$E$29:$E444)*'16'!$E$3</f>
        <v>0</v>
      </c>
      <c r="W444" s="208">
        <f>SUMIF('17'!$C$10:$C$29,$C444,'17'!$E$10:$E$29)*'17'!$E$3</f>
        <v>0</v>
      </c>
      <c r="X444" s="208">
        <f>SUMIF('18'!$C$10:$C$29,$C444,'18'!$E$10:$E$29)*'18'!$E$3</f>
        <v>0</v>
      </c>
      <c r="Y444" s="208">
        <f>SUMIF('19'!$C$10:$C$28,$C444,'19'!$E$10:$E$28)*'19'!$E$3</f>
        <v>0</v>
      </c>
      <c r="Z444" s="208">
        <f>SUMIF('20'!$C$10:$C$29,$C444,'20'!$E$10:$E$29)*'20'!$E$3</f>
        <v>0</v>
      </c>
      <c r="AA444" s="208">
        <f>SUMIF('21'!$C$10:$C$29,$C444,'21'!$E$10:$E$29)*'21'!$E$3</f>
        <v>0</v>
      </c>
    </row>
    <row r="445" spans="3:27" ht="15">
      <c r="C445" s="207" t="s">
        <v>136</v>
      </c>
      <c r="D445" s="207" t="s">
        <v>69</v>
      </c>
      <c r="F445" s="336">
        <f t="shared" si="7"/>
        <v>0</v>
      </c>
      <c r="G445" s="219">
        <f>SUMIF('01'!$C$10:$C$29,$C445,'01'!$E$10:$E$29)*'01'!$E$3</f>
        <v>0</v>
      </c>
      <c r="H445" s="219">
        <f>SUMIF('02'!$C$10:$C$28,$C445,'02'!$E$10:$E$28)*'02'!$E$3</f>
        <v>0</v>
      </c>
      <c r="I445" s="219">
        <f>SUMIF('03'!$C$10:$C$29,$C445,'03'!$E$10:$E$29)*'03'!$E$3</f>
        <v>0</v>
      </c>
      <c r="J445" s="219">
        <f>SUMIF('04'!$C$10:$C$26,$C445,'04'!$E$10:$E$26)*'04'!$E$3</f>
        <v>0</v>
      </c>
      <c r="K445" s="219">
        <f>SUMIF('05'!$C$10:$C$29,$C445,'05'!$E$10:$E$29)*'05'!$E$3</f>
        <v>0</v>
      </c>
      <c r="L445" s="219">
        <f>SUMIF('06'!$C$10:$C$29,$C445,'06'!$E$10:$E$29)*'06'!$E$3</f>
        <v>0</v>
      </c>
      <c r="M445" s="219">
        <f>SUMIF('07'!$C$10:$C$26,$C445,'07'!$E$10:$E$26)*'07'!$E$3</f>
        <v>0</v>
      </c>
      <c r="N445" s="219">
        <f>SUMIF('08'!$C$10:$C$29,$C445,'08'!$E$10:$E$29)*'08'!$E$3</f>
        <v>0</v>
      </c>
      <c r="O445" s="219">
        <f>SUMIF('09'!$C$10:$C$29,$C445,'09'!$E$10:$E$29)*'09'!$E$3</f>
        <v>0</v>
      </c>
      <c r="P445" s="219">
        <f>SUMIF('10'!$C$10:$C$29,$C445,'10'!$E$10:$E$29)*'10'!$E$3</f>
        <v>0</v>
      </c>
      <c r="Q445" s="219">
        <f>SUMIF('11'!$C$10:$C$39,$C445,'11'!$E$10:$E$39)*'11'!$E$3</f>
        <v>0</v>
      </c>
      <c r="R445" s="219">
        <f>SUMIF('12'!$C$10:$C$29,$C445,'12'!$E$10:$E$29)*'12'!$E$3</f>
        <v>0</v>
      </c>
      <c r="S445" s="219">
        <f>SUMIF('13'!$C$10:$C$29,$C445,'13'!$E$10:$E$29)*'13'!$E$3</f>
        <v>0</v>
      </c>
      <c r="T445" s="219">
        <f>SUMIF('14'!$C$10:$C$29,$C445,'14'!$E$10:$E$29)*'14'!$E$3</f>
        <v>0</v>
      </c>
      <c r="U445" s="219">
        <f>SUMIF('15'!$C$10:$C$29,$C445,'15'!$E$10:$E$29)*'15'!$E$3</f>
        <v>0</v>
      </c>
      <c r="V445" s="219">
        <f>SUMIF('16'!$C$10:$C$29,$C445,'16'!$E$29:$E445)*'16'!$E$3</f>
        <v>0</v>
      </c>
      <c r="W445" s="219">
        <f>SUMIF('17'!$C$10:$C$29,$C445,'17'!$E$10:$E$29)*'17'!$E$3</f>
        <v>0</v>
      </c>
      <c r="X445" s="219">
        <f>SUMIF('18'!$C$10:$C$29,$C445,'18'!$E$10:$E$29)*'18'!$E$3</f>
        <v>0</v>
      </c>
      <c r="Y445" s="219">
        <f>SUMIF('19'!$C$10:$C$28,$C445,'19'!$E$10:$E$28)*'19'!$E$3</f>
        <v>0</v>
      </c>
      <c r="Z445" s="219">
        <f>SUMIF('20'!$C$10:$C$29,$C445,'20'!$E$10:$E$29)*'20'!$E$3</f>
        <v>0</v>
      </c>
      <c r="AA445" s="219">
        <f>SUMIF('21'!$C$10:$C$29,$C445,'21'!$E$10:$E$29)*'21'!$E$3</f>
        <v>0</v>
      </c>
    </row>
    <row r="446" spans="3:27" ht="15" hidden="1">
      <c r="C446" s="207" t="s">
        <v>1045</v>
      </c>
      <c r="D446" s="207" t="s">
        <v>1046</v>
      </c>
      <c r="F446" s="336">
        <f t="shared" si="7"/>
        <v>0</v>
      </c>
      <c r="G446" s="208">
        <f>SUMIF('01'!$C$10:$C$29,$C446,'01'!$E$10:$E$29)*'01'!$E$3</f>
        <v>0</v>
      </c>
      <c r="H446" s="208">
        <f>SUMIF('02'!$C$10:$C$28,$C446,'02'!$E$10:$E$28)*'02'!$E$3</f>
        <v>0</v>
      </c>
      <c r="I446" s="208">
        <f>SUMIF('03'!$C$10:$C$29,$C446,'03'!$E$10:$E$29)*'03'!$E$3</f>
        <v>0</v>
      </c>
      <c r="J446" s="208">
        <f>SUMIF('04'!$C$10:$C$26,$C446,'04'!$E$10:$E$26)*'04'!$E$3</f>
        <v>0</v>
      </c>
      <c r="K446" s="208">
        <f>SUMIF('05'!$C$10:$C$29,$C446,'05'!$E$10:$E$29)*'05'!$E$3</f>
        <v>0</v>
      </c>
      <c r="L446" s="208">
        <f>SUMIF('06'!$C$10:$C$29,$C446,'06'!$E$10:$E$29)*'06'!$E$3</f>
        <v>0</v>
      </c>
      <c r="M446" s="208">
        <f>SUMIF('07'!$C$10:$C$26,$C446,'07'!$E$10:$E$26)*'07'!$E$3</f>
        <v>0</v>
      </c>
      <c r="N446" s="208">
        <f>SUMIF('08'!$C$10:$C$29,$C446,'08'!$E$10:$E$29)*'08'!$E$3</f>
        <v>0</v>
      </c>
      <c r="O446" s="208">
        <f>SUMIF('09'!$C$10:$C$29,$C446,'09'!$E$10:$E$29)*'09'!$E$3</f>
        <v>0</v>
      </c>
      <c r="P446" s="208">
        <f>SUMIF('10'!$C$10:$C$29,$C446,'10'!$E$10:$E$29)*'10'!$E$3</f>
        <v>0</v>
      </c>
      <c r="Q446" s="208">
        <f>SUMIF('11'!$C$10:$C$39,$C446,'11'!$E$10:$E$39)*'11'!$E$3</f>
        <v>0</v>
      </c>
      <c r="R446" s="208">
        <f>SUMIF('12'!$C$10:$C$29,$C446,'12'!$E$10:$E$29)*'12'!$E$3</f>
        <v>0</v>
      </c>
      <c r="S446" s="208">
        <f>SUMIF('13'!$C$10:$C$29,$C446,'13'!$E$10:$E$29)*'13'!$E$3</f>
        <v>0</v>
      </c>
      <c r="T446" s="208">
        <f>SUMIF('14'!$C$10:$C$29,$C446,'14'!$E$10:$E$29)*'14'!$E$3</f>
        <v>0</v>
      </c>
      <c r="U446" s="208">
        <f>SUMIF('15'!$C$10:$C$29,$C446,'15'!$E$10:$E$29)*'15'!$E$3</f>
        <v>0</v>
      </c>
      <c r="V446" s="208">
        <f>SUMIF('16'!$C$10:$C$29,$C446,'16'!$E$29:$E446)*'16'!$E$3</f>
        <v>0</v>
      </c>
      <c r="W446" s="208">
        <f>SUMIF('17'!$C$10:$C$29,$C446,'17'!$E$10:$E$29)*'17'!$E$3</f>
        <v>0</v>
      </c>
      <c r="X446" s="208">
        <f>SUMIF('18'!$C$10:$C$29,$C446,'18'!$E$10:$E$29)*'18'!$E$3</f>
        <v>0</v>
      </c>
      <c r="Y446" s="208">
        <f>SUMIF('19'!$C$10:$C$28,$C446,'19'!$E$10:$E$28)*'19'!$E$3</f>
        <v>0</v>
      </c>
      <c r="Z446" s="208">
        <f>SUMIF('20'!$C$10:$C$29,$C446,'20'!$E$10:$E$29)*'20'!$E$3</f>
        <v>0</v>
      </c>
      <c r="AA446" s="208">
        <f>SUMIF('21'!$C$10:$C$29,$C446,'21'!$E$10:$E$29)*'21'!$E$3</f>
        <v>0</v>
      </c>
    </row>
    <row r="447" spans="3:27" ht="15">
      <c r="C447" s="207" t="s">
        <v>139</v>
      </c>
      <c r="D447" s="207" t="s">
        <v>140</v>
      </c>
      <c r="F447" s="336">
        <f t="shared" si="7"/>
        <v>0</v>
      </c>
      <c r="G447" s="219">
        <f>SUMIF('01'!$C$10:$C$29,$C447,'01'!$E$10:$E$29)*'01'!$E$3</f>
        <v>0</v>
      </c>
      <c r="H447" s="219">
        <f>SUMIF('02'!$C$10:$C$28,$C447,'02'!$E$10:$E$28)*'02'!$E$3</f>
        <v>0</v>
      </c>
      <c r="I447" s="219">
        <f>SUMIF('03'!$C$10:$C$29,$C447,'03'!$E$10:$E$29)*'03'!$E$3</f>
        <v>0</v>
      </c>
      <c r="J447" s="219">
        <f>SUMIF('04'!$C$10:$C$26,$C447,'04'!$E$10:$E$26)*'04'!$E$3</f>
        <v>0</v>
      </c>
      <c r="K447" s="219">
        <f>SUMIF('05'!$C$10:$C$29,$C447,'05'!$E$10:$E$29)*'05'!$E$3</f>
        <v>0</v>
      </c>
      <c r="L447" s="219">
        <f>SUMIF('06'!$C$10:$C$29,$C447,'06'!$E$10:$E$29)*'06'!$E$3</f>
        <v>0</v>
      </c>
      <c r="M447" s="219">
        <f>SUMIF('07'!$C$10:$C$26,$C447,'07'!$E$10:$E$26)*'07'!$E$3</f>
        <v>0</v>
      </c>
      <c r="N447" s="219">
        <f>SUMIF('08'!$C$10:$C$29,$C447,'08'!$E$10:$E$29)*'08'!$E$3</f>
        <v>0</v>
      </c>
      <c r="O447" s="219">
        <f>SUMIF('09'!$C$10:$C$29,$C447,'09'!$E$10:$E$29)*'09'!$E$3</f>
        <v>0</v>
      </c>
      <c r="P447" s="219">
        <f>SUMIF('10'!$C$10:$C$29,$C447,'10'!$E$10:$E$29)*'10'!$E$3</f>
        <v>0</v>
      </c>
      <c r="Q447" s="219">
        <f>SUMIF('11'!$C$10:$C$39,$C447,'11'!$E$10:$E$39)*'11'!$E$3</f>
        <v>0</v>
      </c>
      <c r="R447" s="219">
        <f>SUMIF('12'!$C$10:$C$29,$C447,'12'!$E$10:$E$29)*'12'!$E$3</f>
        <v>0</v>
      </c>
      <c r="S447" s="219">
        <f>SUMIF('13'!$C$10:$C$29,$C447,'13'!$E$10:$E$29)*'13'!$E$3</f>
        <v>0</v>
      </c>
      <c r="T447" s="219">
        <f>SUMIF('14'!$C$10:$C$29,$C447,'14'!$E$10:$E$29)*'14'!$E$3</f>
        <v>0</v>
      </c>
      <c r="U447" s="219">
        <f>SUMIF('15'!$C$10:$C$29,$C447,'15'!$E$10:$E$29)*'15'!$E$3</f>
        <v>0</v>
      </c>
      <c r="V447" s="219">
        <f>SUMIF('16'!$C$10:$C$29,$C447,'16'!$E$29:$E447)*'16'!$E$3</f>
        <v>0</v>
      </c>
      <c r="W447" s="219">
        <f>SUMIF('17'!$C$10:$C$29,$C447,'17'!$E$10:$E$29)*'17'!$E$3</f>
        <v>0</v>
      </c>
      <c r="X447" s="219">
        <f>SUMIF('18'!$C$10:$C$29,$C447,'18'!$E$10:$E$29)*'18'!$E$3</f>
        <v>0</v>
      </c>
      <c r="Y447" s="219">
        <f>SUMIF('19'!$C$10:$C$28,$C447,'19'!$E$10:$E$28)*'19'!$E$3</f>
        <v>0</v>
      </c>
      <c r="Z447" s="219">
        <f>SUMIF('20'!$C$10:$C$29,$C447,'20'!$E$10:$E$29)*'20'!$E$3</f>
        <v>0</v>
      </c>
      <c r="AA447" s="219">
        <f>SUMIF('21'!$C$10:$C$29,$C447,'21'!$E$10:$E$29)*'21'!$E$3</f>
        <v>0</v>
      </c>
    </row>
    <row r="448" spans="3:27" ht="15" hidden="1">
      <c r="C448" s="207" t="s">
        <v>1047</v>
      </c>
      <c r="D448" s="207" t="s">
        <v>1048</v>
      </c>
      <c r="F448" s="336">
        <f t="shared" si="7"/>
        <v>0</v>
      </c>
      <c r="G448" s="208">
        <f>SUMIF('01'!$C$10:$C$29,$C448,'01'!$E$10:$E$29)*'01'!$E$3</f>
        <v>0</v>
      </c>
      <c r="H448" s="208">
        <f>SUMIF('02'!$C$10:$C$28,$C448,'02'!$E$10:$E$28)*'02'!$E$3</f>
        <v>0</v>
      </c>
      <c r="I448" s="208">
        <f>SUMIF('03'!$C$10:$C$29,$C448,'03'!$E$10:$E$29)*'03'!$E$3</f>
        <v>0</v>
      </c>
      <c r="J448" s="208">
        <f>SUMIF('04'!$C$10:$C$26,$C448,'04'!$E$10:$E$26)*'04'!$E$3</f>
        <v>0</v>
      </c>
      <c r="K448" s="208">
        <f>SUMIF('05'!$C$10:$C$29,$C448,'05'!$E$10:$E$29)*'05'!$E$3</f>
        <v>0</v>
      </c>
      <c r="L448" s="208">
        <f>SUMIF('06'!$C$10:$C$29,$C448,'06'!$E$10:$E$29)*'06'!$E$3</f>
        <v>0</v>
      </c>
      <c r="M448" s="208">
        <f>SUMIF('07'!$C$10:$C$26,$C448,'07'!$E$10:$E$26)*'07'!$E$3</f>
        <v>0</v>
      </c>
      <c r="N448" s="208">
        <f>SUMIF('08'!$C$10:$C$29,$C448,'08'!$E$10:$E$29)*'08'!$E$3</f>
        <v>0</v>
      </c>
      <c r="O448" s="208">
        <f>SUMIF('09'!$C$10:$C$29,$C448,'09'!$E$10:$E$29)*'09'!$E$3</f>
        <v>0</v>
      </c>
      <c r="P448" s="208">
        <f>SUMIF('10'!$C$10:$C$29,$C448,'10'!$E$10:$E$29)*'10'!$E$3</f>
        <v>0</v>
      </c>
      <c r="Q448" s="208">
        <f>SUMIF('11'!$C$10:$C$39,$C448,'11'!$E$10:$E$39)*'11'!$E$3</f>
        <v>0</v>
      </c>
      <c r="R448" s="208">
        <f>SUMIF('12'!$C$10:$C$29,$C448,'12'!$E$10:$E$29)*'12'!$E$3</f>
        <v>0</v>
      </c>
      <c r="S448" s="208">
        <f>SUMIF('13'!$C$10:$C$29,$C448,'13'!$E$10:$E$29)*'13'!$E$3</f>
        <v>0</v>
      </c>
      <c r="T448" s="208">
        <f>SUMIF('14'!$C$10:$C$29,$C448,'14'!$E$10:$E$29)*'14'!$E$3</f>
        <v>0</v>
      </c>
      <c r="U448" s="208">
        <f>SUMIF('15'!$C$10:$C$29,$C448,'15'!$E$10:$E$29)*'15'!$E$3</f>
        <v>0</v>
      </c>
      <c r="V448" s="208">
        <f>SUMIF('16'!$C$10:$C$29,$C448,'16'!$E$29:$E448)*'16'!$E$3</f>
        <v>0</v>
      </c>
      <c r="W448" s="208">
        <f>SUMIF('17'!$C$10:$C$29,$C448,'17'!$E$10:$E$29)*'17'!$E$3</f>
        <v>0</v>
      </c>
      <c r="X448" s="208">
        <f>SUMIF('18'!$C$10:$C$29,$C448,'18'!$E$10:$E$29)*'18'!$E$3</f>
        <v>0</v>
      </c>
      <c r="Y448" s="208">
        <f>SUMIF('19'!$C$10:$C$28,$C448,'19'!$E$10:$E$28)*'19'!$E$3</f>
        <v>0</v>
      </c>
      <c r="Z448" s="208">
        <f>SUMIF('20'!$C$10:$C$29,$C448,'20'!$E$10:$E$29)*'20'!$E$3</f>
        <v>0</v>
      </c>
      <c r="AA448" s="208">
        <f>SUMIF('21'!$C$10:$C$29,$C448,'21'!$E$10:$E$29)*'21'!$E$3</f>
        <v>0</v>
      </c>
    </row>
    <row r="449" spans="3:27" ht="15" hidden="1">
      <c r="C449" s="207" t="s">
        <v>1049</v>
      </c>
      <c r="D449" s="207" t="s">
        <v>1050</v>
      </c>
      <c r="F449" s="336">
        <f t="shared" si="7"/>
        <v>0</v>
      </c>
      <c r="G449" s="208">
        <f>SUMIF('01'!$C$10:$C$29,$C449,'01'!$E$10:$E$29)*'01'!$E$3</f>
        <v>0</v>
      </c>
      <c r="H449" s="208">
        <f>SUMIF('02'!$C$10:$C$28,$C449,'02'!$E$10:$E$28)*'02'!$E$3</f>
        <v>0</v>
      </c>
      <c r="I449" s="208">
        <f>SUMIF('03'!$C$10:$C$29,$C449,'03'!$E$10:$E$29)*'03'!$E$3</f>
        <v>0</v>
      </c>
      <c r="J449" s="208">
        <f>SUMIF('04'!$C$10:$C$26,$C449,'04'!$E$10:$E$26)*'04'!$E$3</f>
        <v>0</v>
      </c>
      <c r="K449" s="208">
        <f>SUMIF('05'!$C$10:$C$29,$C449,'05'!$E$10:$E$29)*'05'!$E$3</f>
        <v>0</v>
      </c>
      <c r="L449" s="208">
        <f>SUMIF('06'!$C$10:$C$29,$C449,'06'!$E$10:$E$29)*'06'!$E$3</f>
        <v>0</v>
      </c>
      <c r="M449" s="208">
        <f>SUMIF('07'!$C$10:$C$26,$C449,'07'!$E$10:$E$26)*'07'!$E$3</f>
        <v>0</v>
      </c>
      <c r="N449" s="208">
        <f>SUMIF('08'!$C$10:$C$29,$C449,'08'!$E$10:$E$29)*'08'!$E$3</f>
        <v>0</v>
      </c>
      <c r="O449" s="208">
        <f>SUMIF('09'!$C$10:$C$29,$C449,'09'!$E$10:$E$29)*'09'!$E$3</f>
        <v>0</v>
      </c>
      <c r="P449" s="208">
        <f>SUMIF('10'!$C$10:$C$29,$C449,'10'!$E$10:$E$29)*'10'!$E$3</f>
        <v>0</v>
      </c>
      <c r="Q449" s="208">
        <f>SUMIF('11'!$C$10:$C$39,$C449,'11'!$E$10:$E$39)*'11'!$E$3</f>
        <v>0</v>
      </c>
      <c r="R449" s="208">
        <f>SUMIF('12'!$C$10:$C$29,$C449,'12'!$E$10:$E$29)*'12'!$E$3</f>
        <v>0</v>
      </c>
      <c r="S449" s="208">
        <f>SUMIF('13'!$C$10:$C$29,$C449,'13'!$E$10:$E$29)*'13'!$E$3</f>
        <v>0</v>
      </c>
      <c r="T449" s="208">
        <f>SUMIF('14'!$C$10:$C$29,$C449,'14'!$E$10:$E$29)*'14'!$E$3</f>
        <v>0</v>
      </c>
      <c r="U449" s="208">
        <f>SUMIF('15'!$C$10:$C$29,$C449,'15'!$E$10:$E$29)*'15'!$E$3</f>
        <v>0</v>
      </c>
      <c r="V449" s="208">
        <f>SUMIF('16'!$C$10:$C$29,$C449,'16'!$E$29:$E449)*'16'!$E$3</f>
        <v>0</v>
      </c>
      <c r="W449" s="208">
        <f>SUMIF('17'!$C$10:$C$29,$C449,'17'!$E$10:$E$29)*'17'!$E$3</f>
        <v>0</v>
      </c>
      <c r="X449" s="208">
        <f>SUMIF('18'!$C$10:$C$29,$C449,'18'!$E$10:$E$29)*'18'!$E$3</f>
        <v>0</v>
      </c>
      <c r="Y449" s="208">
        <f>SUMIF('19'!$C$10:$C$28,$C449,'19'!$E$10:$E$28)*'19'!$E$3</f>
        <v>0</v>
      </c>
      <c r="Z449" s="208">
        <f>SUMIF('20'!$C$10:$C$29,$C449,'20'!$E$10:$E$29)*'20'!$E$3</f>
        <v>0</v>
      </c>
      <c r="AA449" s="208">
        <f>SUMIF('21'!$C$10:$C$29,$C449,'21'!$E$10:$E$29)*'21'!$E$3</f>
        <v>0</v>
      </c>
    </row>
    <row r="450" spans="3:27" ht="15" hidden="1">
      <c r="C450" s="207" t="s">
        <v>1051</v>
      </c>
      <c r="D450" s="207" t="s">
        <v>1052</v>
      </c>
      <c r="F450" s="336">
        <f t="shared" si="7"/>
        <v>0</v>
      </c>
      <c r="G450" s="208">
        <f>SUMIF('01'!$C$10:$C$29,$C450,'01'!$E$10:$E$29)*'01'!$E$3</f>
        <v>0</v>
      </c>
      <c r="H450" s="208">
        <f>SUMIF('02'!$C$10:$C$28,$C450,'02'!$E$10:$E$28)*'02'!$E$3</f>
        <v>0</v>
      </c>
      <c r="I450" s="208">
        <f>SUMIF('03'!$C$10:$C$29,$C450,'03'!$E$10:$E$29)*'03'!$E$3</f>
        <v>0</v>
      </c>
      <c r="J450" s="208">
        <f>SUMIF('04'!$C$10:$C$26,$C450,'04'!$E$10:$E$26)*'04'!$E$3</f>
        <v>0</v>
      </c>
      <c r="K450" s="208">
        <f>SUMIF('05'!$C$10:$C$29,$C450,'05'!$E$10:$E$29)*'05'!$E$3</f>
        <v>0</v>
      </c>
      <c r="L450" s="208">
        <f>SUMIF('06'!$C$10:$C$29,$C450,'06'!$E$10:$E$29)*'06'!$E$3</f>
        <v>0</v>
      </c>
      <c r="M450" s="208">
        <f>SUMIF('07'!$C$10:$C$26,$C450,'07'!$E$10:$E$26)*'07'!$E$3</f>
        <v>0</v>
      </c>
      <c r="N450" s="208">
        <f>SUMIF('08'!$C$10:$C$29,$C450,'08'!$E$10:$E$29)*'08'!$E$3</f>
        <v>0</v>
      </c>
      <c r="O450" s="208">
        <f>SUMIF('09'!$C$10:$C$29,$C450,'09'!$E$10:$E$29)*'09'!$E$3</f>
        <v>0</v>
      </c>
      <c r="P450" s="208">
        <f>SUMIF('10'!$C$10:$C$29,$C450,'10'!$E$10:$E$29)*'10'!$E$3</f>
        <v>0</v>
      </c>
      <c r="Q450" s="208">
        <f>SUMIF('11'!$C$10:$C$39,$C450,'11'!$E$10:$E$39)*'11'!$E$3</f>
        <v>0</v>
      </c>
      <c r="R450" s="208">
        <f>SUMIF('12'!$C$10:$C$29,$C450,'12'!$E$10:$E$29)*'12'!$E$3</f>
        <v>0</v>
      </c>
      <c r="S450" s="208">
        <f>SUMIF('13'!$C$10:$C$29,$C450,'13'!$E$10:$E$29)*'13'!$E$3</f>
        <v>0</v>
      </c>
      <c r="T450" s="208">
        <f>SUMIF('14'!$C$10:$C$29,$C450,'14'!$E$10:$E$29)*'14'!$E$3</f>
        <v>0</v>
      </c>
      <c r="U450" s="208">
        <f>SUMIF('15'!$C$10:$C$29,$C450,'15'!$E$10:$E$29)*'15'!$E$3</f>
        <v>0</v>
      </c>
      <c r="V450" s="208">
        <f>SUMIF('16'!$C$10:$C$29,$C450,'16'!$E$29:$E450)*'16'!$E$3</f>
        <v>0</v>
      </c>
      <c r="W450" s="208">
        <f>SUMIF('17'!$C$10:$C$29,$C450,'17'!$E$10:$E$29)*'17'!$E$3</f>
        <v>0</v>
      </c>
      <c r="X450" s="208">
        <f>SUMIF('18'!$C$10:$C$29,$C450,'18'!$E$10:$E$29)*'18'!$E$3</f>
        <v>0</v>
      </c>
      <c r="Y450" s="208">
        <f>SUMIF('19'!$C$10:$C$28,$C450,'19'!$E$10:$E$28)*'19'!$E$3</f>
        <v>0</v>
      </c>
      <c r="Z450" s="208">
        <f>SUMIF('20'!$C$10:$C$29,$C450,'20'!$E$10:$E$29)*'20'!$E$3</f>
        <v>0</v>
      </c>
      <c r="AA450" s="208">
        <f>SUMIF('21'!$C$10:$C$29,$C450,'21'!$E$10:$E$29)*'21'!$E$3</f>
        <v>0</v>
      </c>
    </row>
    <row r="451" spans="3:27" ht="15" hidden="1">
      <c r="C451" s="207" t="s">
        <v>1053</v>
      </c>
      <c r="D451" s="207" t="s">
        <v>1054</v>
      </c>
      <c r="F451" s="336">
        <f t="shared" si="7"/>
        <v>0</v>
      </c>
      <c r="G451" s="208">
        <f>SUMIF('01'!$C$10:$C$29,$C451,'01'!$E$10:$E$29)*'01'!$E$3</f>
        <v>0</v>
      </c>
      <c r="H451" s="208">
        <f>SUMIF('02'!$C$10:$C$28,$C451,'02'!$E$10:$E$28)*'02'!$E$3</f>
        <v>0</v>
      </c>
      <c r="I451" s="208">
        <f>SUMIF('03'!$C$10:$C$29,$C451,'03'!$E$10:$E$29)*'03'!$E$3</f>
        <v>0</v>
      </c>
      <c r="J451" s="208">
        <f>SUMIF('04'!$C$10:$C$26,$C451,'04'!$E$10:$E$26)*'04'!$E$3</f>
        <v>0</v>
      </c>
      <c r="K451" s="208">
        <f>SUMIF('05'!$C$10:$C$29,$C451,'05'!$E$10:$E$29)*'05'!$E$3</f>
        <v>0</v>
      </c>
      <c r="L451" s="208">
        <f>SUMIF('06'!$C$10:$C$29,$C451,'06'!$E$10:$E$29)*'06'!$E$3</f>
        <v>0</v>
      </c>
      <c r="M451" s="208">
        <f>SUMIF('07'!$C$10:$C$26,$C451,'07'!$E$10:$E$26)*'07'!$E$3</f>
        <v>0</v>
      </c>
      <c r="N451" s="208">
        <f>SUMIF('08'!$C$10:$C$29,$C451,'08'!$E$10:$E$29)*'08'!$E$3</f>
        <v>0</v>
      </c>
      <c r="O451" s="208">
        <f>SUMIF('09'!$C$10:$C$29,$C451,'09'!$E$10:$E$29)*'09'!$E$3</f>
        <v>0</v>
      </c>
      <c r="P451" s="208">
        <f>SUMIF('10'!$C$10:$C$29,$C451,'10'!$E$10:$E$29)*'10'!$E$3</f>
        <v>0</v>
      </c>
      <c r="Q451" s="208">
        <f>SUMIF('11'!$C$10:$C$39,$C451,'11'!$E$10:$E$39)*'11'!$E$3</f>
        <v>0</v>
      </c>
      <c r="R451" s="208">
        <f>SUMIF('12'!$C$10:$C$29,$C451,'12'!$E$10:$E$29)*'12'!$E$3</f>
        <v>0</v>
      </c>
      <c r="S451" s="208">
        <f>SUMIF('13'!$C$10:$C$29,$C451,'13'!$E$10:$E$29)*'13'!$E$3</f>
        <v>0</v>
      </c>
      <c r="T451" s="208">
        <f>SUMIF('14'!$C$10:$C$29,$C451,'14'!$E$10:$E$29)*'14'!$E$3</f>
        <v>0</v>
      </c>
      <c r="U451" s="208">
        <f>SUMIF('15'!$C$10:$C$29,$C451,'15'!$E$10:$E$29)*'15'!$E$3</f>
        <v>0</v>
      </c>
      <c r="V451" s="208">
        <f>SUMIF('16'!$C$10:$C$29,$C451,'16'!$E$29:$E451)*'16'!$E$3</f>
        <v>0</v>
      </c>
      <c r="W451" s="208">
        <f>SUMIF('17'!$C$10:$C$29,$C451,'17'!$E$10:$E$29)*'17'!$E$3</f>
        <v>0</v>
      </c>
      <c r="X451" s="208">
        <f>SUMIF('18'!$C$10:$C$29,$C451,'18'!$E$10:$E$29)*'18'!$E$3</f>
        <v>0</v>
      </c>
      <c r="Y451" s="208">
        <f>SUMIF('19'!$C$10:$C$28,$C451,'19'!$E$10:$E$28)*'19'!$E$3</f>
        <v>0</v>
      </c>
      <c r="Z451" s="208">
        <f>SUMIF('20'!$C$10:$C$29,$C451,'20'!$E$10:$E$29)*'20'!$E$3</f>
        <v>0</v>
      </c>
      <c r="AA451" s="208">
        <f>SUMIF('21'!$C$10:$C$29,$C451,'21'!$E$10:$E$29)*'21'!$E$3</f>
        <v>0</v>
      </c>
    </row>
    <row r="452" spans="3:27" ht="15" hidden="1">
      <c r="C452" s="207" t="s">
        <v>1055</v>
      </c>
      <c r="D452" s="207" t="s">
        <v>1056</v>
      </c>
      <c r="F452" s="336">
        <f t="shared" si="7"/>
        <v>0</v>
      </c>
      <c r="G452" s="208">
        <f>SUMIF('01'!$C$10:$C$29,$C452,'01'!$E$10:$E$29)*'01'!$E$3</f>
        <v>0</v>
      </c>
      <c r="H452" s="208">
        <f>SUMIF('02'!$C$10:$C$28,$C452,'02'!$E$10:$E$28)*'02'!$E$3</f>
        <v>0</v>
      </c>
      <c r="I452" s="208">
        <f>SUMIF('03'!$C$10:$C$29,$C452,'03'!$E$10:$E$29)*'03'!$E$3</f>
        <v>0</v>
      </c>
      <c r="J452" s="208">
        <f>SUMIF('04'!$C$10:$C$26,$C452,'04'!$E$10:$E$26)*'04'!$E$3</f>
        <v>0</v>
      </c>
      <c r="K452" s="208">
        <f>SUMIF('05'!$C$10:$C$29,$C452,'05'!$E$10:$E$29)*'05'!$E$3</f>
        <v>0</v>
      </c>
      <c r="L452" s="208">
        <f>SUMIF('06'!$C$10:$C$29,$C452,'06'!$E$10:$E$29)*'06'!$E$3</f>
        <v>0</v>
      </c>
      <c r="M452" s="208">
        <f>SUMIF('07'!$C$10:$C$26,$C452,'07'!$E$10:$E$26)*'07'!$E$3</f>
        <v>0</v>
      </c>
      <c r="N452" s="208">
        <f>SUMIF('08'!$C$10:$C$29,$C452,'08'!$E$10:$E$29)*'08'!$E$3</f>
        <v>0</v>
      </c>
      <c r="O452" s="208">
        <f>SUMIF('09'!$C$10:$C$29,$C452,'09'!$E$10:$E$29)*'09'!$E$3</f>
        <v>0</v>
      </c>
      <c r="P452" s="208">
        <f>SUMIF('10'!$C$10:$C$29,$C452,'10'!$E$10:$E$29)*'10'!$E$3</f>
        <v>0</v>
      </c>
      <c r="Q452" s="208">
        <f>SUMIF('11'!$C$10:$C$39,$C452,'11'!$E$10:$E$39)*'11'!$E$3</f>
        <v>0</v>
      </c>
      <c r="R452" s="208">
        <f>SUMIF('12'!$C$10:$C$29,$C452,'12'!$E$10:$E$29)*'12'!$E$3</f>
        <v>0</v>
      </c>
      <c r="S452" s="208">
        <f>SUMIF('13'!$C$10:$C$29,$C452,'13'!$E$10:$E$29)*'13'!$E$3</f>
        <v>0</v>
      </c>
      <c r="T452" s="208">
        <f>SUMIF('14'!$C$10:$C$29,$C452,'14'!$E$10:$E$29)*'14'!$E$3</f>
        <v>0</v>
      </c>
      <c r="U452" s="208">
        <f>SUMIF('15'!$C$10:$C$29,$C452,'15'!$E$10:$E$29)*'15'!$E$3</f>
        <v>0</v>
      </c>
      <c r="V452" s="208">
        <f>SUMIF('16'!$C$10:$C$29,$C452,'16'!$E$29:$E452)*'16'!$E$3</f>
        <v>0</v>
      </c>
      <c r="W452" s="208">
        <f>SUMIF('17'!$C$10:$C$29,$C452,'17'!$E$10:$E$29)*'17'!$E$3</f>
        <v>0</v>
      </c>
      <c r="X452" s="208">
        <f>SUMIF('18'!$C$10:$C$29,$C452,'18'!$E$10:$E$29)*'18'!$E$3</f>
        <v>0</v>
      </c>
      <c r="Y452" s="208">
        <f>SUMIF('19'!$C$10:$C$28,$C452,'19'!$E$10:$E$28)*'19'!$E$3</f>
        <v>0</v>
      </c>
      <c r="Z452" s="208">
        <f>SUMIF('20'!$C$10:$C$29,$C452,'20'!$E$10:$E$29)*'20'!$E$3</f>
        <v>0</v>
      </c>
      <c r="AA452" s="208">
        <f>SUMIF('21'!$C$10:$C$29,$C452,'21'!$E$10:$E$29)*'21'!$E$3</f>
        <v>0</v>
      </c>
    </row>
    <row r="453" spans="3:27" ht="15" hidden="1">
      <c r="C453" s="207" t="s">
        <v>1057</v>
      </c>
      <c r="D453" s="207" t="s">
        <v>1058</v>
      </c>
      <c r="F453" s="336">
        <f t="shared" si="7"/>
        <v>0</v>
      </c>
      <c r="G453" s="208">
        <f>SUMIF('01'!$C$10:$C$29,$C453,'01'!$E$10:$E$29)*'01'!$E$3</f>
        <v>0</v>
      </c>
      <c r="H453" s="208">
        <f>SUMIF('02'!$C$10:$C$28,$C453,'02'!$E$10:$E$28)*'02'!$E$3</f>
        <v>0</v>
      </c>
      <c r="I453" s="208">
        <f>SUMIF('03'!$C$10:$C$29,$C453,'03'!$E$10:$E$29)*'03'!$E$3</f>
        <v>0</v>
      </c>
      <c r="J453" s="208">
        <f>SUMIF('04'!$C$10:$C$26,$C453,'04'!$E$10:$E$26)*'04'!$E$3</f>
        <v>0</v>
      </c>
      <c r="K453" s="208">
        <f>SUMIF('05'!$C$10:$C$29,$C453,'05'!$E$10:$E$29)*'05'!$E$3</f>
        <v>0</v>
      </c>
      <c r="L453" s="208">
        <f>SUMIF('06'!$C$10:$C$29,$C453,'06'!$E$10:$E$29)*'06'!$E$3</f>
        <v>0</v>
      </c>
      <c r="M453" s="208">
        <f>SUMIF('07'!$C$10:$C$26,$C453,'07'!$E$10:$E$26)*'07'!$E$3</f>
        <v>0</v>
      </c>
      <c r="N453" s="208">
        <f>SUMIF('08'!$C$10:$C$29,$C453,'08'!$E$10:$E$29)*'08'!$E$3</f>
        <v>0</v>
      </c>
      <c r="O453" s="208">
        <f>SUMIF('09'!$C$10:$C$29,$C453,'09'!$E$10:$E$29)*'09'!$E$3</f>
        <v>0</v>
      </c>
      <c r="P453" s="208">
        <f>SUMIF('10'!$C$10:$C$29,$C453,'10'!$E$10:$E$29)*'10'!$E$3</f>
        <v>0</v>
      </c>
      <c r="Q453" s="208">
        <f>SUMIF('11'!$C$10:$C$39,$C453,'11'!$E$10:$E$39)*'11'!$E$3</f>
        <v>0</v>
      </c>
      <c r="R453" s="208">
        <f>SUMIF('12'!$C$10:$C$29,$C453,'12'!$E$10:$E$29)*'12'!$E$3</f>
        <v>0</v>
      </c>
      <c r="S453" s="208">
        <f>SUMIF('13'!$C$10:$C$29,$C453,'13'!$E$10:$E$29)*'13'!$E$3</f>
        <v>0</v>
      </c>
      <c r="T453" s="208">
        <f>SUMIF('14'!$C$10:$C$29,$C453,'14'!$E$10:$E$29)*'14'!$E$3</f>
        <v>0</v>
      </c>
      <c r="U453" s="208">
        <f>SUMIF('15'!$C$10:$C$29,$C453,'15'!$E$10:$E$29)*'15'!$E$3</f>
        <v>0</v>
      </c>
      <c r="V453" s="208">
        <f>SUMIF('16'!$C$10:$C$29,$C453,'16'!$E$29:$E453)*'16'!$E$3</f>
        <v>0</v>
      </c>
      <c r="W453" s="208">
        <f>SUMIF('17'!$C$10:$C$29,$C453,'17'!$E$10:$E$29)*'17'!$E$3</f>
        <v>0</v>
      </c>
      <c r="X453" s="208">
        <f>SUMIF('18'!$C$10:$C$29,$C453,'18'!$E$10:$E$29)*'18'!$E$3</f>
        <v>0</v>
      </c>
      <c r="Y453" s="208">
        <f>SUMIF('19'!$C$10:$C$28,$C453,'19'!$E$10:$E$28)*'19'!$E$3</f>
        <v>0</v>
      </c>
      <c r="Z453" s="208">
        <f>SUMIF('20'!$C$10:$C$29,$C453,'20'!$E$10:$E$29)*'20'!$E$3</f>
        <v>0</v>
      </c>
      <c r="AA453" s="208">
        <f>SUMIF('21'!$C$10:$C$29,$C453,'21'!$E$10:$E$29)*'21'!$E$3</f>
        <v>0</v>
      </c>
    </row>
    <row r="454" spans="3:27" ht="15" hidden="1">
      <c r="C454" s="207" t="s">
        <v>1059</v>
      </c>
      <c r="D454" s="207" t="s">
        <v>1060</v>
      </c>
      <c r="F454" s="336">
        <f t="shared" si="7"/>
        <v>0</v>
      </c>
      <c r="G454" s="208">
        <f>SUMIF('01'!$C$10:$C$29,$C454,'01'!$E$10:$E$29)*'01'!$E$3</f>
        <v>0</v>
      </c>
      <c r="H454" s="208">
        <f>SUMIF('02'!$C$10:$C$28,$C454,'02'!$E$10:$E$28)*'02'!$E$3</f>
        <v>0</v>
      </c>
      <c r="I454" s="208">
        <f>SUMIF('03'!$C$10:$C$29,$C454,'03'!$E$10:$E$29)*'03'!$E$3</f>
        <v>0</v>
      </c>
      <c r="J454" s="208">
        <f>SUMIF('04'!$C$10:$C$26,$C454,'04'!$E$10:$E$26)*'04'!$E$3</f>
        <v>0</v>
      </c>
      <c r="K454" s="208">
        <f>SUMIF('05'!$C$10:$C$29,$C454,'05'!$E$10:$E$29)*'05'!$E$3</f>
        <v>0</v>
      </c>
      <c r="L454" s="208">
        <f>SUMIF('06'!$C$10:$C$29,$C454,'06'!$E$10:$E$29)*'06'!$E$3</f>
        <v>0</v>
      </c>
      <c r="M454" s="208">
        <f>SUMIF('07'!$C$10:$C$26,$C454,'07'!$E$10:$E$26)*'07'!$E$3</f>
        <v>0</v>
      </c>
      <c r="N454" s="208">
        <f>SUMIF('08'!$C$10:$C$29,$C454,'08'!$E$10:$E$29)*'08'!$E$3</f>
        <v>0</v>
      </c>
      <c r="O454" s="208">
        <f>SUMIF('09'!$C$10:$C$29,$C454,'09'!$E$10:$E$29)*'09'!$E$3</f>
        <v>0</v>
      </c>
      <c r="P454" s="208">
        <f>SUMIF('10'!$C$10:$C$29,$C454,'10'!$E$10:$E$29)*'10'!$E$3</f>
        <v>0</v>
      </c>
      <c r="Q454" s="208">
        <f>SUMIF('11'!$C$10:$C$39,$C454,'11'!$E$10:$E$39)*'11'!$E$3</f>
        <v>0</v>
      </c>
      <c r="R454" s="208">
        <f>SUMIF('12'!$C$10:$C$29,$C454,'12'!$E$10:$E$29)*'12'!$E$3</f>
        <v>0</v>
      </c>
      <c r="S454" s="208">
        <f>SUMIF('13'!$C$10:$C$29,$C454,'13'!$E$10:$E$29)*'13'!$E$3</f>
        <v>0</v>
      </c>
      <c r="T454" s="208">
        <f>SUMIF('14'!$C$10:$C$29,$C454,'14'!$E$10:$E$29)*'14'!$E$3</f>
        <v>0</v>
      </c>
      <c r="U454" s="208">
        <f>SUMIF('15'!$C$10:$C$29,$C454,'15'!$E$10:$E$29)*'15'!$E$3</f>
        <v>0</v>
      </c>
      <c r="V454" s="208">
        <f>SUMIF('16'!$C$10:$C$29,$C454,'16'!$E$29:$E454)*'16'!$E$3</f>
        <v>0</v>
      </c>
      <c r="W454" s="208">
        <f>SUMIF('17'!$C$10:$C$29,$C454,'17'!$E$10:$E$29)*'17'!$E$3</f>
        <v>0</v>
      </c>
      <c r="X454" s="208">
        <f>SUMIF('18'!$C$10:$C$29,$C454,'18'!$E$10:$E$29)*'18'!$E$3</f>
        <v>0</v>
      </c>
      <c r="Y454" s="208">
        <f>SUMIF('19'!$C$10:$C$28,$C454,'19'!$E$10:$E$28)*'19'!$E$3</f>
        <v>0</v>
      </c>
      <c r="Z454" s="208">
        <f>SUMIF('20'!$C$10:$C$29,$C454,'20'!$E$10:$E$29)*'20'!$E$3</f>
        <v>0</v>
      </c>
      <c r="AA454" s="208">
        <f>SUMIF('21'!$C$10:$C$29,$C454,'21'!$E$10:$E$29)*'21'!$E$3</f>
        <v>0</v>
      </c>
    </row>
    <row r="455" spans="3:27" ht="15" hidden="1">
      <c r="C455" s="207" t="s">
        <v>1061</v>
      </c>
      <c r="D455" s="207" t="s">
        <v>1062</v>
      </c>
      <c r="F455" s="336">
        <f t="shared" si="7"/>
        <v>0</v>
      </c>
      <c r="G455" s="208">
        <f>SUMIF('01'!$C$10:$C$29,$C455,'01'!$E$10:$E$29)*'01'!$E$3</f>
        <v>0</v>
      </c>
      <c r="H455" s="208">
        <f>SUMIF('02'!$C$10:$C$28,$C455,'02'!$E$10:$E$28)*'02'!$E$3</f>
        <v>0</v>
      </c>
      <c r="I455" s="208">
        <f>SUMIF('03'!$C$10:$C$29,$C455,'03'!$E$10:$E$29)*'03'!$E$3</f>
        <v>0</v>
      </c>
      <c r="J455" s="208">
        <f>SUMIF('04'!$C$10:$C$26,$C455,'04'!$E$10:$E$26)*'04'!$E$3</f>
        <v>0</v>
      </c>
      <c r="K455" s="208">
        <f>SUMIF('05'!$C$10:$C$29,$C455,'05'!$E$10:$E$29)*'05'!$E$3</f>
        <v>0</v>
      </c>
      <c r="L455" s="208">
        <f>SUMIF('06'!$C$10:$C$29,$C455,'06'!$E$10:$E$29)*'06'!$E$3</f>
        <v>0</v>
      </c>
      <c r="M455" s="208">
        <f>SUMIF('07'!$C$10:$C$26,$C455,'07'!$E$10:$E$26)*'07'!$E$3</f>
        <v>0</v>
      </c>
      <c r="N455" s="208">
        <f>SUMIF('08'!$C$10:$C$29,$C455,'08'!$E$10:$E$29)*'08'!$E$3</f>
        <v>0</v>
      </c>
      <c r="O455" s="208">
        <f>SUMIF('09'!$C$10:$C$29,$C455,'09'!$E$10:$E$29)*'09'!$E$3</f>
        <v>0</v>
      </c>
      <c r="P455" s="208">
        <f>SUMIF('10'!$C$10:$C$29,$C455,'10'!$E$10:$E$29)*'10'!$E$3</f>
        <v>0</v>
      </c>
      <c r="Q455" s="208">
        <f>SUMIF('11'!$C$10:$C$39,$C455,'11'!$E$10:$E$39)*'11'!$E$3</f>
        <v>0</v>
      </c>
      <c r="R455" s="208">
        <f>SUMIF('12'!$C$10:$C$29,$C455,'12'!$E$10:$E$29)*'12'!$E$3</f>
        <v>0</v>
      </c>
      <c r="S455" s="208">
        <f>SUMIF('13'!$C$10:$C$29,$C455,'13'!$E$10:$E$29)*'13'!$E$3</f>
        <v>0</v>
      </c>
      <c r="T455" s="208">
        <f>SUMIF('14'!$C$10:$C$29,$C455,'14'!$E$10:$E$29)*'14'!$E$3</f>
        <v>0</v>
      </c>
      <c r="U455" s="208">
        <f>SUMIF('15'!$C$10:$C$29,$C455,'15'!$E$10:$E$29)*'15'!$E$3</f>
        <v>0</v>
      </c>
      <c r="V455" s="208">
        <f>SUMIF('16'!$C$10:$C$29,$C455,'16'!$E$29:$E455)*'16'!$E$3</f>
        <v>0</v>
      </c>
      <c r="W455" s="208">
        <f>SUMIF('17'!$C$10:$C$29,$C455,'17'!$E$10:$E$29)*'17'!$E$3</f>
        <v>0</v>
      </c>
      <c r="X455" s="208">
        <f>SUMIF('18'!$C$10:$C$29,$C455,'18'!$E$10:$E$29)*'18'!$E$3</f>
        <v>0</v>
      </c>
      <c r="Y455" s="208">
        <f>SUMIF('19'!$C$10:$C$28,$C455,'19'!$E$10:$E$28)*'19'!$E$3</f>
        <v>0</v>
      </c>
      <c r="Z455" s="208">
        <f>SUMIF('20'!$C$10:$C$29,$C455,'20'!$E$10:$E$29)*'20'!$E$3</f>
        <v>0</v>
      </c>
      <c r="AA455" s="208">
        <f>SUMIF('21'!$C$10:$C$29,$C455,'21'!$E$10:$E$29)*'21'!$E$3</f>
        <v>0</v>
      </c>
    </row>
    <row r="456" spans="3:27" ht="15" hidden="1">
      <c r="C456" s="207" t="s">
        <v>1063</v>
      </c>
      <c r="D456" s="207" t="s">
        <v>1064</v>
      </c>
      <c r="F456" s="336">
        <f t="shared" si="7"/>
        <v>0</v>
      </c>
      <c r="G456" s="208">
        <f>SUMIF('01'!$C$10:$C$29,$C456,'01'!$E$10:$E$29)*'01'!$E$3</f>
        <v>0</v>
      </c>
      <c r="H456" s="208">
        <f>SUMIF('02'!$C$10:$C$28,$C456,'02'!$E$10:$E$28)*'02'!$E$3</f>
        <v>0</v>
      </c>
      <c r="I456" s="208">
        <f>SUMIF('03'!$C$10:$C$29,$C456,'03'!$E$10:$E$29)*'03'!$E$3</f>
        <v>0</v>
      </c>
      <c r="J456" s="208">
        <f>SUMIF('04'!$C$10:$C$26,$C456,'04'!$E$10:$E$26)*'04'!$E$3</f>
        <v>0</v>
      </c>
      <c r="K456" s="208">
        <f>SUMIF('05'!$C$10:$C$29,$C456,'05'!$E$10:$E$29)*'05'!$E$3</f>
        <v>0</v>
      </c>
      <c r="L456" s="208">
        <f>SUMIF('06'!$C$10:$C$29,$C456,'06'!$E$10:$E$29)*'06'!$E$3</f>
        <v>0</v>
      </c>
      <c r="M456" s="208">
        <f>SUMIF('07'!$C$10:$C$26,$C456,'07'!$E$10:$E$26)*'07'!$E$3</f>
        <v>0</v>
      </c>
      <c r="N456" s="208">
        <f>SUMIF('08'!$C$10:$C$29,$C456,'08'!$E$10:$E$29)*'08'!$E$3</f>
        <v>0</v>
      </c>
      <c r="O456" s="208">
        <f>SUMIF('09'!$C$10:$C$29,$C456,'09'!$E$10:$E$29)*'09'!$E$3</f>
        <v>0</v>
      </c>
      <c r="P456" s="208">
        <f>SUMIF('10'!$C$10:$C$29,$C456,'10'!$E$10:$E$29)*'10'!$E$3</f>
        <v>0</v>
      </c>
      <c r="Q456" s="208">
        <f>SUMIF('11'!$C$10:$C$39,$C456,'11'!$E$10:$E$39)*'11'!$E$3</f>
        <v>0</v>
      </c>
      <c r="R456" s="208">
        <f>SUMIF('12'!$C$10:$C$29,$C456,'12'!$E$10:$E$29)*'12'!$E$3</f>
        <v>0</v>
      </c>
      <c r="S456" s="208">
        <f>SUMIF('13'!$C$10:$C$29,$C456,'13'!$E$10:$E$29)*'13'!$E$3</f>
        <v>0</v>
      </c>
      <c r="T456" s="208">
        <f>SUMIF('14'!$C$10:$C$29,$C456,'14'!$E$10:$E$29)*'14'!$E$3</f>
        <v>0</v>
      </c>
      <c r="U456" s="208">
        <f>SUMIF('15'!$C$10:$C$29,$C456,'15'!$E$10:$E$29)*'15'!$E$3</f>
        <v>0</v>
      </c>
      <c r="V456" s="208">
        <f>SUMIF('16'!$C$10:$C$29,$C456,'16'!$E$29:$E456)*'16'!$E$3</f>
        <v>0</v>
      </c>
      <c r="W456" s="208">
        <f>SUMIF('17'!$C$10:$C$29,$C456,'17'!$E$10:$E$29)*'17'!$E$3</f>
        <v>0</v>
      </c>
      <c r="X456" s="208">
        <f>SUMIF('18'!$C$10:$C$29,$C456,'18'!$E$10:$E$29)*'18'!$E$3</f>
        <v>0</v>
      </c>
      <c r="Y456" s="208">
        <f>SUMIF('19'!$C$10:$C$28,$C456,'19'!$E$10:$E$28)*'19'!$E$3</f>
        <v>0</v>
      </c>
      <c r="Z456" s="208">
        <f>SUMIF('20'!$C$10:$C$29,$C456,'20'!$E$10:$E$29)*'20'!$E$3</f>
        <v>0</v>
      </c>
      <c r="AA456" s="208">
        <f>SUMIF('21'!$C$10:$C$29,$C456,'21'!$E$10:$E$29)*'21'!$E$3</f>
        <v>0</v>
      </c>
    </row>
    <row r="457" spans="3:27" ht="15" hidden="1">
      <c r="C457" s="207" t="s">
        <v>1065</v>
      </c>
      <c r="D457" s="207" t="s">
        <v>1066</v>
      </c>
      <c r="F457" s="336">
        <f t="shared" si="7"/>
        <v>0</v>
      </c>
      <c r="G457" s="208">
        <f>SUMIF('01'!$C$10:$C$29,$C457,'01'!$E$10:$E$29)*'01'!$E$3</f>
        <v>0</v>
      </c>
      <c r="H457" s="208">
        <f>SUMIF('02'!$C$10:$C$28,$C457,'02'!$E$10:$E$28)*'02'!$E$3</f>
        <v>0</v>
      </c>
      <c r="I457" s="208">
        <f>SUMIF('03'!$C$10:$C$29,$C457,'03'!$E$10:$E$29)*'03'!$E$3</f>
        <v>0</v>
      </c>
      <c r="J457" s="208">
        <f>SUMIF('04'!$C$10:$C$26,$C457,'04'!$E$10:$E$26)*'04'!$E$3</f>
        <v>0</v>
      </c>
      <c r="K457" s="208">
        <f>SUMIF('05'!$C$10:$C$29,$C457,'05'!$E$10:$E$29)*'05'!$E$3</f>
        <v>0</v>
      </c>
      <c r="L457" s="208">
        <f>SUMIF('06'!$C$10:$C$29,$C457,'06'!$E$10:$E$29)*'06'!$E$3</f>
        <v>0</v>
      </c>
      <c r="M457" s="208">
        <f>SUMIF('07'!$C$10:$C$26,$C457,'07'!$E$10:$E$26)*'07'!$E$3</f>
        <v>0</v>
      </c>
      <c r="N457" s="208">
        <f>SUMIF('08'!$C$10:$C$29,$C457,'08'!$E$10:$E$29)*'08'!$E$3</f>
        <v>0</v>
      </c>
      <c r="O457" s="208">
        <f>SUMIF('09'!$C$10:$C$29,$C457,'09'!$E$10:$E$29)*'09'!$E$3</f>
        <v>0</v>
      </c>
      <c r="P457" s="208">
        <f>SUMIF('10'!$C$10:$C$29,$C457,'10'!$E$10:$E$29)*'10'!$E$3</f>
        <v>0</v>
      </c>
      <c r="Q457" s="208">
        <f>SUMIF('11'!$C$10:$C$39,$C457,'11'!$E$10:$E$39)*'11'!$E$3</f>
        <v>0</v>
      </c>
      <c r="R457" s="208">
        <f>SUMIF('12'!$C$10:$C$29,$C457,'12'!$E$10:$E$29)*'12'!$E$3</f>
        <v>0</v>
      </c>
      <c r="S457" s="208">
        <f>SUMIF('13'!$C$10:$C$29,$C457,'13'!$E$10:$E$29)*'13'!$E$3</f>
        <v>0</v>
      </c>
      <c r="T457" s="208">
        <f>SUMIF('14'!$C$10:$C$29,$C457,'14'!$E$10:$E$29)*'14'!$E$3</f>
        <v>0</v>
      </c>
      <c r="U457" s="208">
        <f>SUMIF('15'!$C$10:$C$29,$C457,'15'!$E$10:$E$29)*'15'!$E$3</f>
        <v>0</v>
      </c>
      <c r="V457" s="208">
        <f>SUMIF('16'!$C$10:$C$29,$C457,'16'!$E$29:$E457)*'16'!$E$3</f>
        <v>0</v>
      </c>
      <c r="W457" s="208">
        <f>SUMIF('17'!$C$10:$C$29,$C457,'17'!$E$10:$E$29)*'17'!$E$3</f>
        <v>0</v>
      </c>
      <c r="X457" s="208">
        <f>SUMIF('18'!$C$10:$C$29,$C457,'18'!$E$10:$E$29)*'18'!$E$3</f>
        <v>0</v>
      </c>
      <c r="Y457" s="208">
        <f>SUMIF('19'!$C$10:$C$28,$C457,'19'!$E$10:$E$28)*'19'!$E$3</f>
        <v>0</v>
      </c>
      <c r="Z457" s="208">
        <f>SUMIF('20'!$C$10:$C$29,$C457,'20'!$E$10:$E$29)*'20'!$E$3</f>
        <v>0</v>
      </c>
      <c r="AA457" s="208">
        <f>SUMIF('21'!$C$10:$C$29,$C457,'21'!$E$10:$E$29)*'21'!$E$3</f>
        <v>0</v>
      </c>
    </row>
    <row r="458" spans="3:27" ht="15" hidden="1">
      <c r="C458" s="207" t="s">
        <v>1067</v>
      </c>
      <c r="D458" s="207" t="s">
        <v>1068</v>
      </c>
      <c r="F458" s="336">
        <f t="shared" si="7"/>
        <v>0</v>
      </c>
      <c r="G458" s="208">
        <f>SUMIF('01'!$C$10:$C$29,$C458,'01'!$E$10:$E$29)*'01'!$E$3</f>
        <v>0</v>
      </c>
      <c r="H458" s="208">
        <f>SUMIF('02'!$C$10:$C$28,$C458,'02'!$E$10:$E$28)*'02'!$E$3</f>
        <v>0</v>
      </c>
      <c r="I458" s="208">
        <f>SUMIF('03'!$C$10:$C$29,$C458,'03'!$E$10:$E$29)*'03'!$E$3</f>
        <v>0</v>
      </c>
      <c r="J458" s="208">
        <f>SUMIF('04'!$C$10:$C$26,$C458,'04'!$E$10:$E$26)*'04'!$E$3</f>
        <v>0</v>
      </c>
      <c r="K458" s="208">
        <f>SUMIF('05'!$C$10:$C$29,$C458,'05'!$E$10:$E$29)*'05'!$E$3</f>
        <v>0</v>
      </c>
      <c r="L458" s="208">
        <f>SUMIF('06'!$C$10:$C$29,$C458,'06'!$E$10:$E$29)*'06'!$E$3</f>
        <v>0</v>
      </c>
      <c r="M458" s="208">
        <f>SUMIF('07'!$C$10:$C$26,$C458,'07'!$E$10:$E$26)*'07'!$E$3</f>
        <v>0</v>
      </c>
      <c r="N458" s="208">
        <f>SUMIF('08'!$C$10:$C$29,$C458,'08'!$E$10:$E$29)*'08'!$E$3</f>
        <v>0</v>
      </c>
      <c r="O458" s="208">
        <f>SUMIF('09'!$C$10:$C$29,$C458,'09'!$E$10:$E$29)*'09'!$E$3</f>
        <v>0</v>
      </c>
      <c r="P458" s="208">
        <f>SUMIF('10'!$C$10:$C$29,$C458,'10'!$E$10:$E$29)*'10'!$E$3</f>
        <v>0</v>
      </c>
      <c r="Q458" s="208">
        <f>SUMIF('11'!$C$10:$C$39,$C458,'11'!$E$10:$E$39)*'11'!$E$3</f>
        <v>0</v>
      </c>
      <c r="R458" s="208">
        <f>SUMIF('12'!$C$10:$C$29,$C458,'12'!$E$10:$E$29)*'12'!$E$3</f>
        <v>0</v>
      </c>
      <c r="S458" s="208">
        <f>SUMIF('13'!$C$10:$C$29,$C458,'13'!$E$10:$E$29)*'13'!$E$3</f>
        <v>0</v>
      </c>
      <c r="T458" s="208">
        <f>SUMIF('14'!$C$10:$C$29,$C458,'14'!$E$10:$E$29)*'14'!$E$3</f>
        <v>0</v>
      </c>
      <c r="U458" s="208">
        <f>SUMIF('15'!$C$10:$C$29,$C458,'15'!$E$10:$E$29)*'15'!$E$3</f>
        <v>0</v>
      </c>
      <c r="V458" s="208">
        <f>SUMIF('16'!$C$10:$C$29,$C458,'16'!$E$29:$E458)*'16'!$E$3</f>
        <v>0</v>
      </c>
      <c r="W458" s="208">
        <f>SUMIF('17'!$C$10:$C$29,$C458,'17'!$E$10:$E$29)*'17'!$E$3</f>
        <v>0</v>
      </c>
      <c r="X458" s="208">
        <f>SUMIF('18'!$C$10:$C$29,$C458,'18'!$E$10:$E$29)*'18'!$E$3</f>
        <v>0</v>
      </c>
      <c r="Y458" s="208">
        <f>SUMIF('19'!$C$10:$C$28,$C458,'19'!$E$10:$E$28)*'19'!$E$3</f>
        <v>0</v>
      </c>
      <c r="Z458" s="208">
        <f>SUMIF('20'!$C$10:$C$29,$C458,'20'!$E$10:$E$29)*'20'!$E$3</f>
        <v>0</v>
      </c>
      <c r="AA458" s="208">
        <f>SUMIF('21'!$C$10:$C$29,$C458,'21'!$E$10:$E$29)*'21'!$E$3</f>
        <v>0</v>
      </c>
    </row>
    <row r="459" spans="3:27" ht="15" hidden="1">
      <c r="C459" s="207" t="s">
        <v>1069</v>
      </c>
      <c r="D459" s="207" t="s">
        <v>1070</v>
      </c>
      <c r="F459" s="336">
        <f t="shared" si="7"/>
        <v>0</v>
      </c>
      <c r="G459" s="208">
        <f>SUMIF('01'!$C$10:$C$29,$C459,'01'!$E$10:$E$29)*'01'!$E$3</f>
        <v>0</v>
      </c>
      <c r="H459" s="208">
        <f>SUMIF('02'!$C$10:$C$28,$C459,'02'!$E$10:$E$28)*'02'!$E$3</f>
        <v>0</v>
      </c>
      <c r="I459" s="208">
        <f>SUMIF('03'!$C$10:$C$29,$C459,'03'!$E$10:$E$29)*'03'!$E$3</f>
        <v>0</v>
      </c>
      <c r="J459" s="208">
        <f>SUMIF('04'!$C$10:$C$26,$C459,'04'!$E$10:$E$26)*'04'!$E$3</f>
        <v>0</v>
      </c>
      <c r="K459" s="208">
        <f>SUMIF('05'!$C$10:$C$29,$C459,'05'!$E$10:$E$29)*'05'!$E$3</f>
        <v>0</v>
      </c>
      <c r="L459" s="208">
        <f>SUMIF('06'!$C$10:$C$29,$C459,'06'!$E$10:$E$29)*'06'!$E$3</f>
        <v>0</v>
      </c>
      <c r="M459" s="208">
        <f>SUMIF('07'!$C$10:$C$26,$C459,'07'!$E$10:$E$26)*'07'!$E$3</f>
        <v>0</v>
      </c>
      <c r="N459" s="208">
        <f>SUMIF('08'!$C$10:$C$29,$C459,'08'!$E$10:$E$29)*'08'!$E$3</f>
        <v>0</v>
      </c>
      <c r="O459" s="208">
        <f>SUMIF('09'!$C$10:$C$29,$C459,'09'!$E$10:$E$29)*'09'!$E$3</f>
        <v>0</v>
      </c>
      <c r="P459" s="208">
        <f>SUMIF('10'!$C$10:$C$29,$C459,'10'!$E$10:$E$29)*'10'!$E$3</f>
        <v>0</v>
      </c>
      <c r="Q459" s="208">
        <f>SUMIF('11'!$C$10:$C$39,$C459,'11'!$E$10:$E$39)*'11'!$E$3</f>
        <v>0</v>
      </c>
      <c r="R459" s="208">
        <f>SUMIF('12'!$C$10:$C$29,$C459,'12'!$E$10:$E$29)*'12'!$E$3</f>
        <v>0</v>
      </c>
      <c r="S459" s="208">
        <f>SUMIF('13'!$C$10:$C$29,$C459,'13'!$E$10:$E$29)*'13'!$E$3</f>
        <v>0</v>
      </c>
      <c r="T459" s="208">
        <f>SUMIF('14'!$C$10:$C$29,$C459,'14'!$E$10:$E$29)*'14'!$E$3</f>
        <v>0</v>
      </c>
      <c r="U459" s="208">
        <f>SUMIF('15'!$C$10:$C$29,$C459,'15'!$E$10:$E$29)*'15'!$E$3</f>
        <v>0</v>
      </c>
      <c r="V459" s="208">
        <f>SUMIF('16'!$C$10:$C$29,$C459,'16'!$E$29:$E459)*'16'!$E$3</f>
        <v>0</v>
      </c>
      <c r="W459" s="208">
        <f>SUMIF('17'!$C$10:$C$29,$C459,'17'!$E$10:$E$29)*'17'!$E$3</f>
        <v>0</v>
      </c>
      <c r="X459" s="208">
        <f>SUMIF('18'!$C$10:$C$29,$C459,'18'!$E$10:$E$29)*'18'!$E$3</f>
        <v>0</v>
      </c>
      <c r="Y459" s="208">
        <f>SUMIF('19'!$C$10:$C$28,$C459,'19'!$E$10:$E$28)*'19'!$E$3</f>
        <v>0</v>
      </c>
      <c r="Z459" s="208">
        <f>SUMIF('20'!$C$10:$C$29,$C459,'20'!$E$10:$E$29)*'20'!$E$3</f>
        <v>0</v>
      </c>
      <c r="AA459" s="208">
        <f>SUMIF('21'!$C$10:$C$29,$C459,'21'!$E$10:$E$29)*'21'!$E$3</f>
        <v>0</v>
      </c>
    </row>
    <row r="460" spans="3:27" ht="15" hidden="1">
      <c r="C460" s="207" t="s">
        <v>1071</v>
      </c>
      <c r="D460" s="207" t="s">
        <v>1072</v>
      </c>
      <c r="F460" s="336">
        <f t="shared" ref="F460:F523" si="8">SUM(G460:AA460)</f>
        <v>0</v>
      </c>
      <c r="G460" s="208">
        <f>SUMIF('01'!$C$10:$C$29,$C460,'01'!$E$10:$E$29)*'01'!$E$3</f>
        <v>0</v>
      </c>
      <c r="H460" s="208">
        <f>SUMIF('02'!$C$10:$C$28,$C460,'02'!$E$10:$E$28)*'02'!$E$3</f>
        <v>0</v>
      </c>
      <c r="I460" s="208">
        <f>SUMIF('03'!$C$10:$C$29,$C460,'03'!$E$10:$E$29)*'03'!$E$3</f>
        <v>0</v>
      </c>
      <c r="J460" s="208">
        <f>SUMIF('04'!$C$10:$C$26,$C460,'04'!$E$10:$E$26)*'04'!$E$3</f>
        <v>0</v>
      </c>
      <c r="K460" s="208">
        <f>SUMIF('05'!$C$10:$C$29,$C460,'05'!$E$10:$E$29)*'05'!$E$3</f>
        <v>0</v>
      </c>
      <c r="L460" s="208">
        <f>SUMIF('06'!$C$10:$C$29,$C460,'06'!$E$10:$E$29)*'06'!$E$3</f>
        <v>0</v>
      </c>
      <c r="M460" s="208">
        <f>SUMIF('07'!$C$10:$C$26,$C460,'07'!$E$10:$E$26)*'07'!$E$3</f>
        <v>0</v>
      </c>
      <c r="N460" s="208">
        <f>SUMIF('08'!$C$10:$C$29,$C460,'08'!$E$10:$E$29)*'08'!$E$3</f>
        <v>0</v>
      </c>
      <c r="O460" s="208">
        <f>SUMIF('09'!$C$10:$C$29,$C460,'09'!$E$10:$E$29)*'09'!$E$3</f>
        <v>0</v>
      </c>
      <c r="P460" s="208">
        <f>SUMIF('10'!$C$10:$C$29,$C460,'10'!$E$10:$E$29)*'10'!$E$3</f>
        <v>0</v>
      </c>
      <c r="Q460" s="208">
        <f>SUMIF('11'!$C$10:$C$39,$C460,'11'!$E$10:$E$39)*'11'!$E$3</f>
        <v>0</v>
      </c>
      <c r="R460" s="208">
        <f>SUMIF('12'!$C$10:$C$29,$C460,'12'!$E$10:$E$29)*'12'!$E$3</f>
        <v>0</v>
      </c>
      <c r="S460" s="208">
        <f>SUMIF('13'!$C$10:$C$29,$C460,'13'!$E$10:$E$29)*'13'!$E$3</f>
        <v>0</v>
      </c>
      <c r="T460" s="208">
        <f>SUMIF('14'!$C$10:$C$29,$C460,'14'!$E$10:$E$29)*'14'!$E$3</f>
        <v>0</v>
      </c>
      <c r="U460" s="208">
        <f>SUMIF('15'!$C$10:$C$29,$C460,'15'!$E$10:$E$29)*'15'!$E$3</f>
        <v>0</v>
      </c>
      <c r="V460" s="208">
        <f>SUMIF('16'!$C$10:$C$29,$C460,'16'!$E$29:$E460)*'16'!$E$3</f>
        <v>0</v>
      </c>
      <c r="W460" s="208">
        <f>SUMIF('17'!$C$10:$C$29,$C460,'17'!$E$10:$E$29)*'17'!$E$3</f>
        <v>0</v>
      </c>
      <c r="X460" s="208">
        <f>SUMIF('18'!$C$10:$C$29,$C460,'18'!$E$10:$E$29)*'18'!$E$3</f>
        <v>0</v>
      </c>
      <c r="Y460" s="208">
        <f>SUMIF('19'!$C$10:$C$28,$C460,'19'!$E$10:$E$28)*'19'!$E$3</f>
        <v>0</v>
      </c>
      <c r="Z460" s="208">
        <f>SUMIF('20'!$C$10:$C$29,$C460,'20'!$E$10:$E$29)*'20'!$E$3</f>
        <v>0</v>
      </c>
      <c r="AA460" s="208">
        <f>SUMIF('21'!$C$10:$C$29,$C460,'21'!$E$10:$E$29)*'21'!$E$3</f>
        <v>0</v>
      </c>
    </row>
    <row r="461" spans="3:27" ht="15" hidden="1">
      <c r="C461" s="207" t="s">
        <v>1073</v>
      </c>
      <c r="D461" s="207" t="s">
        <v>1074</v>
      </c>
      <c r="F461" s="336">
        <f t="shared" si="8"/>
        <v>0</v>
      </c>
      <c r="G461" s="208">
        <f>SUMIF('01'!$C$10:$C$29,$C461,'01'!$E$10:$E$29)*'01'!$E$3</f>
        <v>0</v>
      </c>
      <c r="H461" s="208">
        <f>SUMIF('02'!$C$10:$C$28,$C461,'02'!$E$10:$E$28)*'02'!$E$3</f>
        <v>0</v>
      </c>
      <c r="I461" s="208">
        <f>SUMIF('03'!$C$10:$C$29,$C461,'03'!$E$10:$E$29)*'03'!$E$3</f>
        <v>0</v>
      </c>
      <c r="J461" s="208">
        <f>SUMIF('04'!$C$10:$C$26,$C461,'04'!$E$10:$E$26)*'04'!$E$3</f>
        <v>0</v>
      </c>
      <c r="K461" s="208">
        <f>SUMIF('05'!$C$10:$C$29,$C461,'05'!$E$10:$E$29)*'05'!$E$3</f>
        <v>0</v>
      </c>
      <c r="L461" s="208">
        <f>SUMIF('06'!$C$10:$C$29,$C461,'06'!$E$10:$E$29)*'06'!$E$3</f>
        <v>0</v>
      </c>
      <c r="M461" s="208">
        <f>SUMIF('07'!$C$10:$C$26,$C461,'07'!$E$10:$E$26)*'07'!$E$3</f>
        <v>0</v>
      </c>
      <c r="N461" s="208">
        <f>SUMIF('08'!$C$10:$C$29,$C461,'08'!$E$10:$E$29)*'08'!$E$3</f>
        <v>0</v>
      </c>
      <c r="O461" s="208">
        <f>SUMIF('09'!$C$10:$C$29,$C461,'09'!$E$10:$E$29)*'09'!$E$3</f>
        <v>0</v>
      </c>
      <c r="P461" s="208">
        <f>SUMIF('10'!$C$10:$C$29,$C461,'10'!$E$10:$E$29)*'10'!$E$3</f>
        <v>0</v>
      </c>
      <c r="Q461" s="208">
        <f>SUMIF('11'!$C$10:$C$39,$C461,'11'!$E$10:$E$39)*'11'!$E$3</f>
        <v>0</v>
      </c>
      <c r="R461" s="208">
        <f>SUMIF('12'!$C$10:$C$29,$C461,'12'!$E$10:$E$29)*'12'!$E$3</f>
        <v>0</v>
      </c>
      <c r="S461" s="208">
        <f>SUMIF('13'!$C$10:$C$29,$C461,'13'!$E$10:$E$29)*'13'!$E$3</f>
        <v>0</v>
      </c>
      <c r="T461" s="208">
        <f>SUMIF('14'!$C$10:$C$29,$C461,'14'!$E$10:$E$29)*'14'!$E$3</f>
        <v>0</v>
      </c>
      <c r="U461" s="208">
        <f>SUMIF('15'!$C$10:$C$29,$C461,'15'!$E$10:$E$29)*'15'!$E$3</f>
        <v>0</v>
      </c>
      <c r="V461" s="208">
        <f>SUMIF('16'!$C$10:$C$29,$C461,'16'!$E$29:$E461)*'16'!$E$3</f>
        <v>0</v>
      </c>
      <c r="W461" s="208">
        <f>SUMIF('17'!$C$10:$C$29,$C461,'17'!$E$10:$E$29)*'17'!$E$3</f>
        <v>0</v>
      </c>
      <c r="X461" s="208">
        <f>SUMIF('18'!$C$10:$C$29,$C461,'18'!$E$10:$E$29)*'18'!$E$3</f>
        <v>0</v>
      </c>
      <c r="Y461" s="208">
        <f>SUMIF('19'!$C$10:$C$28,$C461,'19'!$E$10:$E$28)*'19'!$E$3</f>
        <v>0</v>
      </c>
      <c r="Z461" s="208">
        <f>SUMIF('20'!$C$10:$C$29,$C461,'20'!$E$10:$E$29)*'20'!$E$3</f>
        <v>0</v>
      </c>
      <c r="AA461" s="208">
        <f>SUMIF('21'!$C$10:$C$29,$C461,'21'!$E$10:$E$29)*'21'!$E$3</f>
        <v>0</v>
      </c>
    </row>
    <row r="462" spans="3:27" ht="15" hidden="1">
      <c r="C462" s="207" t="s">
        <v>1075</v>
      </c>
      <c r="D462" s="207" t="s">
        <v>1076</v>
      </c>
      <c r="F462" s="336">
        <f t="shared" si="8"/>
        <v>0</v>
      </c>
      <c r="G462" s="208">
        <f>SUMIF('01'!$C$10:$C$29,$C462,'01'!$E$10:$E$29)*'01'!$E$3</f>
        <v>0</v>
      </c>
      <c r="H462" s="208">
        <f>SUMIF('02'!$C$10:$C$28,$C462,'02'!$E$10:$E$28)*'02'!$E$3</f>
        <v>0</v>
      </c>
      <c r="I462" s="208">
        <f>SUMIF('03'!$C$10:$C$29,$C462,'03'!$E$10:$E$29)*'03'!$E$3</f>
        <v>0</v>
      </c>
      <c r="J462" s="208">
        <f>SUMIF('04'!$C$10:$C$26,$C462,'04'!$E$10:$E$26)*'04'!$E$3</f>
        <v>0</v>
      </c>
      <c r="K462" s="208">
        <f>SUMIF('05'!$C$10:$C$29,$C462,'05'!$E$10:$E$29)*'05'!$E$3</f>
        <v>0</v>
      </c>
      <c r="L462" s="208">
        <f>SUMIF('06'!$C$10:$C$29,$C462,'06'!$E$10:$E$29)*'06'!$E$3</f>
        <v>0</v>
      </c>
      <c r="M462" s="208">
        <f>SUMIF('07'!$C$10:$C$26,$C462,'07'!$E$10:$E$26)*'07'!$E$3</f>
        <v>0</v>
      </c>
      <c r="N462" s="208">
        <f>SUMIF('08'!$C$10:$C$29,$C462,'08'!$E$10:$E$29)*'08'!$E$3</f>
        <v>0</v>
      </c>
      <c r="O462" s="208">
        <f>SUMIF('09'!$C$10:$C$29,$C462,'09'!$E$10:$E$29)*'09'!$E$3</f>
        <v>0</v>
      </c>
      <c r="P462" s="208">
        <f>SUMIF('10'!$C$10:$C$29,$C462,'10'!$E$10:$E$29)*'10'!$E$3</f>
        <v>0</v>
      </c>
      <c r="Q462" s="208">
        <f>SUMIF('11'!$C$10:$C$39,$C462,'11'!$E$10:$E$39)*'11'!$E$3</f>
        <v>0</v>
      </c>
      <c r="R462" s="208">
        <f>SUMIF('12'!$C$10:$C$29,$C462,'12'!$E$10:$E$29)*'12'!$E$3</f>
        <v>0</v>
      </c>
      <c r="S462" s="208">
        <f>SUMIF('13'!$C$10:$C$29,$C462,'13'!$E$10:$E$29)*'13'!$E$3</f>
        <v>0</v>
      </c>
      <c r="T462" s="208">
        <f>SUMIF('14'!$C$10:$C$29,$C462,'14'!$E$10:$E$29)*'14'!$E$3</f>
        <v>0</v>
      </c>
      <c r="U462" s="208">
        <f>SUMIF('15'!$C$10:$C$29,$C462,'15'!$E$10:$E$29)*'15'!$E$3</f>
        <v>0</v>
      </c>
      <c r="V462" s="208">
        <f>SUMIF('16'!$C$10:$C$29,$C462,'16'!$E$29:$E462)*'16'!$E$3</f>
        <v>0</v>
      </c>
      <c r="W462" s="208">
        <f>SUMIF('17'!$C$10:$C$29,$C462,'17'!$E$10:$E$29)*'17'!$E$3</f>
        <v>0</v>
      </c>
      <c r="X462" s="208">
        <f>SUMIF('18'!$C$10:$C$29,$C462,'18'!$E$10:$E$29)*'18'!$E$3</f>
        <v>0</v>
      </c>
      <c r="Y462" s="208">
        <f>SUMIF('19'!$C$10:$C$28,$C462,'19'!$E$10:$E$28)*'19'!$E$3</f>
        <v>0</v>
      </c>
      <c r="Z462" s="208">
        <f>SUMIF('20'!$C$10:$C$29,$C462,'20'!$E$10:$E$29)*'20'!$E$3</f>
        <v>0</v>
      </c>
      <c r="AA462" s="208">
        <f>SUMIF('21'!$C$10:$C$29,$C462,'21'!$E$10:$E$29)*'21'!$E$3</f>
        <v>0</v>
      </c>
    </row>
    <row r="463" spans="3:27" ht="15" hidden="1">
      <c r="C463" s="207" t="s">
        <v>1077</v>
      </c>
      <c r="D463" s="207" t="s">
        <v>1078</v>
      </c>
      <c r="F463" s="336">
        <f t="shared" si="8"/>
        <v>0</v>
      </c>
      <c r="G463" s="208">
        <f>SUMIF('01'!$C$10:$C$29,$C463,'01'!$E$10:$E$29)*'01'!$E$3</f>
        <v>0</v>
      </c>
      <c r="H463" s="208">
        <f>SUMIF('02'!$C$10:$C$28,$C463,'02'!$E$10:$E$28)*'02'!$E$3</f>
        <v>0</v>
      </c>
      <c r="I463" s="208">
        <f>SUMIF('03'!$C$10:$C$29,$C463,'03'!$E$10:$E$29)*'03'!$E$3</f>
        <v>0</v>
      </c>
      <c r="J463" s="208">
        <f>SUMIF('04'!$C$10:$C$26,$C463,'04'!$E$10:$E$26)*'04'!$E$3</f>
        <v>0</v>
      </c>
      <c r="K463" s="208">
        <f>SUMIF('05'!$C$10:$C$29,$C463,'05'!$E$10:$E$29)*'05'!$E$3</f>
        <v>0</v>
      </c>
      <c r="L463" s="208">
        <f>SUMIF('06'!$C$10:$C$29,$C463,'06'!$E$10:$E$29)*'06'!$E$3</f>
        <v>0</v>
      </c>
      <c r="M463" s="208">
        <f>SUMIF('07'!$C$10:$C$26,$C463,'07'!$E$10:$E$26)*'07'!$E$3</f>
        <v>0</v>
      </c>
      <c r="N463" s="208">
        <f>SUMIF('08'!$C$10:$C$29,$C463,'08'!$E$10:$E$29)*'08'!$E$3</f>
        <v>0</v>
      </c>
      <c r="O463" s="208">
        <f>SUMIF('09'!$C$10:$C$29,$C463,'09'!$E$10:$E$29)*'09'!$E$3</f>
        <v>0</v>
      </c>
      <c r="P463" s="208">
        <f>SUMIF('10'!$C$10:$C$29,$C463,'10'!$E$10:$E$29)*'10'!$E$3</f>
        <v>0</v>
      </c>
      <c r="Q463" s="208">
        <f>SUMIF('11'!$C$10:$C$39,$C463,'11'!$E$10:$E$39)*'11'!$E$3</f>
        <v>0</v>
      </c>
      <c r="R463" s="208">
        <f>SUMIF('12'!$C$10:$C$29,$C463,'12'!$E$10:$E$29)*'12'!$E$3</f>
        <v>0</v>
      </c>
      <c r="S463" s="208">
        <f>SUMIF('13'!$C$10:$C$29,$C463,'13'!$E$10:$E$29)*'13'!$E$3</f>
        <v>0</v>
      </c>
      <c r="T463" s="208">
        <f>SUMIF('14'!$C$10:$C$29,$C463,'14'!$E$10:$E$29)*'14'!$E$3</f>
        <v>0</v>
      </c>
      <c r="U463" s="208">
        <f>SUMIF('15'!$C$10:$C$29,$C463,'15'!$E$10:$E$29)*'15'!$E$3</f>
        <v>0</v>
      </c>
      <c r="V463" s="208">
        <f>SUMIF('16'!$C$10:$C$29,$C463,'16'!$E$29:$E463)*'16'!$E$3</f>
        <v>0</v>
      </c>
      <c r="W463" s="208">
        <f>SUMIF('17'!$C$10:$C$29,$C463,'17'!$E$10:$E$29)*'17'!$E$3</f>
        <v>0</v>
      </c>
      <c r="X463" s="208">
        <f>SUMIF('18'!$C$10:$C$29,$C463,'18'!$E$10:$E$29)*'18'!$E$3</f>
        <v>0</v>
      </c>
      <c r="Y463" s="208">
        <f>SUMIF('19'!$C$10:$C$28,$C463,'19'!$E$10:$E$28)*'19'!$E$3</f>
        <v>0</v>
      </c>
      <c r="Z463" s="208">
        <f>SUMIF('20'!$C$10:$C$29,$C463,'20'!$E$10:$E$29)*'20'!$E$3</f>
        <v>0</v>
      </c>
      <c r="AA463" s="208">
        <f>SUMIF('21'!$C$10:$C$29,$C463,'21'!$E$10:$E$29)*'21'!$E$3</f>
        <v>0</v>
      </c>
    </row>
    <row r="464" spans="3:27" ht="15" hidden="1">
      <c r="C464" s="207" t="s">
        <v>1079</v>
      </c>
      <c r="D464" s="207" t="s">
        <v>1080</v>
      </c>
      <c r="F464" s="336">
        <f t="shared" si="8"/>
        <v>0</v>
      </c>
      <c r="G464" s="208">
        <f>SUMIF('01'!$C$10:$C$29,$C464,'01'!$E$10:$E$29)*'01'!$E$3</f>
        <v>0</v>
      </c>
      <c r="H464" s="208">
        <f>SUMIF('02'!$C$10:$C$28,$C464,'02'!$E$10:$E$28)*'02'!$E$3</f>
        <v>0</v>
      </c>
      <c r="I464" s="208">
        <f>SUMIF('03'!$C$10:$C$29,$C464,'03'!$E$10:$E$29)*'03'!$E$3</f>
        <v>0</v>
      </c>
      <c r="J464" s="208">
        <f>SUMIF('04'!$C$10:$C$26,$C464,'04'!$E$10:$E$26)*'04'!$E$3</f>
        <v>0</v>
      </c>
      <c r="K464" s="208">
        <f>SUMIF('05'!$C$10:$C$29,$C464,'05'!$E$10:$E$29)*'05'!$E$3</f>
        <v>0</v>
      </c>
      <c r="L464" s="208">
        <f>SUMIF('06'!$C$10:$C$29,$C464,'06'!$E$10:$E$29)*'06'!$E$3</f>
        <v>0</v>
      </c>
      <c r="M464" s="208">
        <f>SUMIF('07'!$C$10:$C$26,$C464,'07'!$E$10:$E$26)*'07'!$E$3</f>
        <v>0</v>
      </c>
      <c r="N464" s="208">
        <f>SUMIF('08'!$C$10:$C$29,$C464,'08'!$E$10:$E$29)*'08'!$E$3</f>
        <v>0</v>
      </c>
      <c r="O464" s="208">
        <f>SUMIF('09'!$C$10:$C$29,$C464,'09'!$E$10:$E$29)*'09'!$E$3</f>
        <v>0</v>
      </c>
      <c r="P464" s="208">
        <f>SUMIF('10'!$C$10:$C$29,$C464,'10'!$E$10:$E$29)*'10'!$E$3</f>
        <v>0</v>
      </c>
      <c r="Q464" s="208">
        <f>SUMIF('11'!$C$10:$C$39,$C464,'11'!$E$10:$E$39)*'11'!$E$3</f>
        <v>0</v>
      </c>
      <c r="R464" s="208">
        <f>SUMIF('12'!$C$10:$C$29,$C464,'12'!$E$10:$E$29)*'12'!$E$3</f>
        <v>0</v>
      </c>
      <c r="S464" s="208">
        <f>SUMIF('13'!$C$10:$C$29,$C464,'13'!$E$10:$E$29)*'13'!$E$3</f>
        <v>0</v>
      </c>
      <c r="T464" s="208">
        <f>SUMIF('14'!$C$10:$C$29,$C464,'14'!$E$10:$E$29)*'14'!$E$3</f>
        <v>0</v>
      </c>
      <c r="U464" s="208">
        <f>SUMIF('15'!$C$10:$C$29,$C464,'15'!$E$10:$E$29)*'15'!$E$3</f>
        <v>0</v>
      </c>
      <c r="V464" s="208">
        <f>SUMIF('16'!$C$10:$C$29,$C464,'16'!$E$29:$E464)*'16'!$E$3</f>
        <v>0</v>
      </c>
      <c r="W464" s="208">
        <f>SUMIF('17'!$C$10:$C$29,$C464,'17'!$E$10:$E$29)*'17'!$E$3</f>
        <v>0</v>
      </c>
      <c r="X464" s="208">
        <f>SUMIF('18'!$C$10:$C$29,$C464,'18'!$E$10:$E$29)*'18'!$E$3</f>
        <v>0</v>
      </c>
      <c r="Y464" s="208">
        <f>SUMIF('19'!$C$10:$C$28,$C464,'19'!$E$10:$E$28)*'19'!$E$3</f>
        <v>0</v>
      </c>
      <c r="Z464" s="208">
        <f>SUMIF('20'!$C$10:$C$29,$C464,'20'!$E$10:$E$29)*'20'!$E$3</f>
        <v>0</v>
      </c>
      <c r="AA464" s="208">
        <f>SUMIF('21'!$C$10:$C$29,$C464,'21'!$E$10:$E$29)*'21'!$E$3</f>
        <v>0</v>
      </c>
    </row>
    <row r="465" spans="3:27" ht="15" hidden="1">
      <c r="C465" s="207" t="s">
        <v>1081</v>
      </c>
      <c r="D465" s="207" t="s">
        <v>1082</v>
      </c>
      <c r="F465" s="336">
        <f t="shared" si="8"/>
        <v>0</v>
      </c>
      <c r="G465" s="208">
        <f>SUMIF('01'!$C$10:$C$29,$C465,'01'!$E$10:$E$29)*'01'!$E$3</f>
        <v>0</v>
      </c>
      <c r="H465" s="208">
        <f>SUMIF('02'!$C$10:$C$28,$C465,'02'!$E$10:$E$28)*'02'!$E$3</f>
        <v>0</v>
      </c>
      <c r="I465" s="208">
        <f>SUMIF('03'!$C$10:$C$29,$C465,'03'!$E$10:$E$29)*'03'!$E$3</f>
        <v>0</v>
      </c>
      <c r="J465" s="208">
        <f>SUMIF('04'!$C$10:$C$26,$C465,'04'!$E$10:$E$26)*'04'!$E$3</f>
        <v>0</v>
      </c>
      <c r="K465" s="208">
        <f>SUMIF('05'!$C$10:$C$29,$C465,'05'!$E$10:$E$29)*'05'!$E$3</f>
        <v>0</v>
      </c>
      <c r="L465" s="208">
        <f>SUMIF('06'!$C$10:$C$29,$C465,'06'!$E$10:$E$29)*'06'!$E$3</f>
        <v>0</v>
      </c>
      <c r="M465" s="208">
        <f>SUMIF('07'!$C$10:$C$26,$C465,'07'!$E$10:$E$26)*'07'!$E$3</f>
        <v>0</v>
      </c>
      <c r="N465" s="208">
        <f>SUMIF('08'!$C$10:$C$29,$C465,'08'!$E$10:$E$29)*'08'!$E$3</f>
        <v>0</v>
      </c>
      <c r="O465" s="208">
        <f>SUMIF('09'!$C$10:$C$29,$C465,'09'!$E$10:$E$29)*'09'!$E$3</f>
        <v>0</v>
      </c>
      <c r="P465" s="208">
        <f>SUMIF('10'!$C$10:$C$29,$C465,'10'!$E$10:$E$29)*'10'!$E$3</f>
        <v>0</v>
      </c>
      <c r="Q465" s="208">
        <f>SUMIF('11'!$C$10:$C$39,$C465,'11'!$E$10:$E$39)*'11'!$E$3</f>
        <v>0</v>
      </c>
      <c r="R465" s="208">
        <f>SUMIF('12'!$C$10:$C$29,$C465,'12'!$E$10:$E$29)*'12'!$E$3</f>
        <v>0</v>
      </c>
      <c r="S465" s="208">
        <f>SUMIF('13'!$C$10:$C$29,$C465,'13'!$E$10:$E$29)*'13'!$E$3</f>
        <v>0</v>
      </c>
      <c r="T465" s="208">
        <f>SUMIF('14'!$C$10:$C$29,$C465,'14'!$E$10:$E$29)*'14'!$E$3</f>
        <v>0</v>
      </c>
      <c r="U465" s="208">
        <f>SUMIF('15'!$C$10:$C$29,$C465,'15'!$E$10:$E$29)*'15'!$E$3</f>
        <v>0</v>
      </c>
      <c r="V465" s="208">
        <f>SUMIF('16'!$C$10:$C$29,$C465,'16'!$E$29:$E465)*'16'!$E$3</f>
        <v>0</v>
      </c>
      <c r="W465" s="208">
        <f>SUMIF('17'!$C$10:$C$29,$C465,'17'!$E$10:$E$29)*'17'!$E$3</f>
        <v>0</v>
      </c>
      <c r="X465" s="208">
        <f>SUMIF('18'!$C$10:$C$29,$C465,'18'!$E$10:$E$29)*'18'!$E$3</f>
        <v>0</v>
      </c>
      <c r="Y465" s="208">
        <f>SUMIF('19'!$C$10:$C$28,$C465,'19'!$E$10:$E$28)*'19'!$E$3</f>
        <v>0</v>
      </c>
      <c r="Z465" s="208">
        <f>SUMIF('20'!$C$10:$C$29,$C465,'20'!$E$10:$E$29)*'20'!$E$3</f>
        <v>0</v>
      </c>
      <c r="AA465" s="208">
        <f>SUMIF('21'!$C$10:$C$29,$C465,'21'!$E$10:$E$29)*'21'!$E$3</f>
        <v>0</v>
      </c>
    </row>
    <row r="466" spans="3:27" ht="15" hidden="1">
      <c r="C466" s="207" t="s">
        <v>1083</v>
      </c>
      <c r="D466" s="207" t="s">
        <v>1084</v>
      </c>
      <c r="F466" s="336">
        <f t="shared" si="8"/>
        <v>0</v>
      </c>
      <c r="G466" s="208">
        <f>SUMIF('01'!$C$10:$C$29,$C466,'01'!$E$10:$E$29)*'01'!$E$3</f>
        <v>0</v>
      </c>
      <c r="H466" s="208">
        <f>SUMIF('02'!$C$10:$C$28,$C466,'02'!$E$10:$E$28)*'02'!$E$3</f>
        <v>0</v>
      </c>
      <c r="I466" s="208">
        <f>SUMIF('03'!$C$10:$C$29,$C466,'03'!$E$10:$E$29)*'03'!$E$3</f>
        <v>0</v>
      </c>
      <c r="J466" s="208">
        <f>SUMIF('04'!$C$10:$C$26,$C466,'04'!$E$10:$E$26)*'04'!$E$3</f>
        <v>0</v>
      </c>
      <c r="K466" s="208">
        <f>SUMIF('05'!$C$10:$C$29,$C466,'05'!$E$10:$E$29)*'05'!$E$3</f>
        <v>0</v>
      </c>
      <c r="L466" s="208">
        <f>SUMIF('06'!$C$10:$C$29,$C466,'06'!$E$10:$E$29)*'06'!$E$3</f>
        <v>0</v>
      </c>
      <c r="M466" s="208">
        <f>SUMIF('07'!$C$10:$C$26,$C466,'07'!$E$10:$E$26)*'07'!$E$3</f>
        <v>0</v>
      </c>
      <c r="N466" s="208">
        <f>SUMIF('08'!$C$10:$C$29,$C466,'08'!$E$10:$E$29)*'08'!$E$3</f>
        <v>0</v>
      </c>
      <c r="O466" s="208">
        <f>SUMIF('09'!$C$10:$C$29,$C466,'09'!$E$10:$E$29)*'09'!$E$3</f>
        <v>0</v>
      </c>
      <c r="P466" s="208">
        <f>SUMIF('10'!$C$10:$C$29,$C466,'10'!$E$10:$E$29)*'10'!$E$3</f>
        <v>0</v>
      </c>
      <c r="Q466" s="208">
        <f>SUMIF('11'!$C$10:$C$39,$C466,'11'!$E$10:$E$39)*'11'!$E$3</f>
        <v>0</v>
      </c>
      <c r="R466" s="208">
        <f>SUMIF('12'!$C$10:$C$29,$C466,'12'!$E$10:$E$29)*'12'!$E$3</f>
        <v>0</v>
      </c>
      <c r="S466" s="208">
        <f>SUMIF('13'!$C$10:$C$29,$C466,'13'!$E$10:$E$29)*'13'!$E$3</f>
        <v>0</v>
      </c>
      <c r="T466" s="208">
        <f>SUMIF('14'!$C$10:$C$29,$C466,'14'!$E$10:$E$29)*'14'!$E$3</f>
        <v>0</v>
      </c>
      <c r="U466" s="208">
        <f>SUMIF('15'!$C$10:$C$29,$C466,'15'!$E$10:$E$29)*'15'!$E$3</f>
        <v>0</v>
      </c>
      <c r="V466" s="208">
        <f>SUMIF('16'!$C$10:$C$29,$C466,'16'!$E$29:$E466)*'16'!$E$3</f>
        <v>0</v>
      </c>
      <c r="W466" s="208">
        <f>SUMIF('17'!$C$10:$C$29,$C466,'17'!$E$10:$E$29)*'17'!$E$3</f>
        <v>0</v>
      </c>
      <c r="X466" s="208">
        <f>SUMIF('18'!$C$10:$C$29,$C466,'18'!$E$10:$E$29)*'18'!$E$3</f>
        <v>0</v>
      </c>
      <c r="Y466" s="208">
        <f>SUMIF('19'!$C$10:$C$28,$C466,'19'!$E$10:$E$28)*'19'!$E$3</f>
        <v>0</v>
      </c>
      <c r="Z466" s="208">
        <f>SUMIF('20'!$C$10:$C$29,$C466,'20'!$E$10:$E$29)*'20'!$E$3</f>
        <v>0</v>
      </c>
      <c r="AA466" s="208">
        <f>SUMIF('21'!$C$10:$C$29,$C466,'21'!$E$10:$E$29)*'21'!$E$3</f>
        <v>0</v>
      </c>
    </row>
    <row r="467" spans="3:27" ht="15" hidden="1">
      <c r="C467" s="207" t="s">
        <v>1085</v>
      </c>
      <c r="D467" s="207" t="s">
        <v>1086</v>
      </c>
      <c r="F467" s="336">
        <f t="shared" si="8"/>
        <v>0</v>
      </c>
      <c r="G467" s="208">
        <f>SUMIF('01'!$C$10:$C$29,$C467,'01'!$E$10:$E$29)*'01'!$E$3</f>
        <v>0</v>
      </c>
      <c r="H467" s="208">
        <f>SUMIF('02'!$C$10:$C$28,$C467,'02'!$E$10:$E$28)*'02'!$E$3</f>
        <v>0</v>
      </c>
      <c r="I467" s="208">
        <f>SUMIF('03'!$C$10:$C$29,$C467,'03'!$E$10:$E$29)*'03'!$E$3</f>
        <v>0</v>
      </c>
      <c r="J467" s="208">
        <f>SUMIF('04'!$C$10:$C$26,$C467,'04'!$E$10:$E$26)*'04'!$E$3</f>
        <v>0</v>
      </c>
      <c r="K467" s="208">
        <f>SUMIF('05'!$C$10:$C$29,$C467,'05'!$E$10:$E$29)*'05'!$E$3</f>
        <v>0</v>
      </c>
      <c r="L467" s="208">
        <f>SUMIF('06'!$C$10:$C$29,$C467,'06'!$E$10:$E$29)*'06'!$E$3</f>
        <v>0</v>
      </c>
      <c r="M467" s="208">
        <f>SUMIF('07'!$C$10:$C$26,$C467,'07'!$E$10:$E$26)*'07'!$E$3</f>
        <v>0</v>
      </c>
      <c r="N467" s="208">
        <f>SUMIF('08'!$C$10:$C$29,$C467,'08'!$E$10:$E$29)*'08'!$E$3</f>
        <v>0</v>
      </c>
      <c r="O467" s="208">
        <f>SUMIF('09'!$C$10:$C$29,$C467,'09'!$E$10:$E$29)*'09'!$E$3</f>
        <v>0</v>
      </c>
      <c r="P467" s="208">
        <f>SUMIF('10'!$C$10:$C$29,$C467,'10'!$E$10:$E$29)*'10'!$E$3</f>
        <v>0</v>
      </c>
      <c r="Q467" s="208">
        <f>SUMIF('11'!$C$10:$C$39,$C467,'11'!$E$10:$E$39)*'11'!$E$3</f>
        <v>0</v>
      </c>
      <c r="R467" s="208">
        <f>SUMIF('12'!$C$10:$C$29,$C467,'12'!$E$10:$E$29)*'12'!$E$3</f>
        <v>0</v>
      </c>
      <c r="S467" s="208">
        <f>SUMIF('13'!$C$10:$C$29,$C467,'13'!$E$10:$E$29)*'13'!$E$3</f>
        <v>0</v>
      </c>
      <c r="T467" s="208">
        <f>SUMIF('14'!$C$10:$C$29,$C467,'14'!$E$10:$E$29)*'14'!$E$3</f>
        <v>0</v>
      </c>
      <c r="U467" s="208">
        <f>SUMIF('15'!$C$10:$C$29,$C467,'15'!$E$10:$E$29)*'15'!$E$3</f>
        <v>0</v>
      </c>
      <c r="V467" s="208">
        <f>SUMIF('16'!$C$10:$C$29,$C467,'16'!$E$29:$E467)*'16'!$E$3</f>
        <v>0</v>
      </c>
      <c r="W467" s="208">
        <f>SUMIF('17'!$C$10:$C$29,$C467,'17'!$E$10:$E$29)*'17'!$E$3</f>
        <v>0</v>
      </c>
      <c r="X467" s="208">
        <f>SUMIF('18'!$C$10:$C$29,$C467,'18'!$E$10:$E$29)*'18'!$E$3</f>
        <v>0</v>
      </c>
      <c r="Y467" s="208">
        <f>SUMIF('19'!$C$10:$C$28,$C467,'19'!$E$10:$E$28)*'19'!$E$3</f>
        <v>0</v>
      </c>
      <c r="Z467" s="208">
        <f>SUMIF('20'!$C$10:$C$29,$C467,'20'!$E$10:$E$29)*'20'!$E$3</f>
        <v>0</v>
      </c>
      <c r="AA467" s="208">
        <f>SUMIF('21'!$C$10:$C$29,$C467,'21'!$E$10:$E$29)*'21'!$E$3</f>
        <v>0</v>
      </c>
    </row>
    <row r="468" spans="3:27" ht="15" hidden="1">
      <c r="C468" s="207" t="s">
        <v>1087</v>
      </c>
      <c r="D468" s="207" t="s">
        <v>1088</v>
      </c>
      <c r="F468" s="336">
        <f t="shared" si="8"/>
        <v>0</v>
      </c>
      <c r="G468" s="208">
        <f>SUMIF('01'!$C$10:$C$29,$C468,'01'!$E$10:$E$29)*'01'!$E$3</f>
        <v>0</v>
      </c>
      <c r="H468" s="208">
        <f>SUMIF('02'!$C$10:$C$28,$C468,'02'!$E$10:$E$28)*'02'!$E$3</f>
        <v>0</v>
      </c>
      <c r="I468" s="208">
        <f>SUMIF('03'!$C$10:$C$29,$C468,'03'!$E$10:$E$29)*'03'!$E$3</f>
        <v>0</v>
      </c>
      <c r="J468" s="208">
        <f>SUMIF('04'!$C$10:$C$26,$C468,'04'!$E$10:$E$26)*'04'!$E$3</f>
        <v>0</v>
      </c>
      <c r="K468" s="208">
        <f>SUMIF('05'!$C$10:$C$29,$C468,'05'!$E$10:$E$29)*'05'!$E$3</f>
        <v>0</v>
      </c>
      <c r="L468" s="208">
        <f>SUMIF('06'!$C$10:$C$29,$C468,'06'!$E$10:$E$29)*'06'!$E$3</f>
        <v>0</v>
      </c>
      <c r="M468" s="208">
        <f>SUMIF('07'!$C$10:$C$26,$C468,'07'!$E$10:$E$26)*'07'!$E$3</f>
        <v>0</v>
      </c>
      <c r="N468" s="208">
        <f>SUMIF('08'!$C$10:$C$29,$C468,'08'!$E$10:$E$29)*'08'!$E$3</f>
        <v>0</v>
      </c>
      <c r="O468" s="208">
        <f>SUMIF('09'!$C$10:$C$29,$C468,'09'!$E$10:$E$29)*'09'!$E$3</f>
        <v>0</v>
      </c>
      <c r="P468" s="208">
        <f>SUMIF('10'!$C$10:$C$29,$C468,'10'!$E$10:$E$29)*'10'!$E$3</f>
        <v>0</v>
      </c>
      <c r="Q468" s="208">
        <f>SUMIF('11'!$C$10:$C$39,$C468,'11'!$E$10:$E$39)*'11'!$E$3</f>
        <v>0</v>
      </c>
      <c r="R468" s="208">
        <f>SUMIF('12'!$C$10:$C$29,$C468,'12'!$E$10:$E$29)*'12'!$E$3</f>
        <v>0</v>
      </c>
      <c r="S468" s="208">
        <f>SUMIF('13'!$C$10:$C$29,$C468,'13'!$E$10:$E$29)*'13'!$E$3</f>
        <v>0</v>
      </c>
      <c r="T468" s="208">
        <f>SUMIF('14'!$C$10:$C$29,$C468,'14'!$E$10:$E$29)*'14'!$E$3</f>
        <v>0</v>
      </c>
      <c r="U468" s="208">
        <f>SUMIF('15'!$C$10:$C$29,$C468,'15'!$E$10:$E$29)*'15'!$E$3</f>
        <v>0</v>
      </c>
      <c r="V468" s="208">
        <f>SUMIF('16'!$C$10:$C$29,$C468,'16'!$E$29:$E468)*'16'!$E$3</f>
        <v>0</v>
      </c>
      <c r="W468" s="208">
        <f>SUMIF('17'!$C$10:$C$29,$C468,'17'!$E$10:$E$29)*'17'!$E$3</f>
        <v>0</v>
      </c>
      <c r="X468" s="208">
        <f>SUMIF('18'!$C$10:$C$29,$C468,'18'!$E$10:$E$29)*'18'!$E$3</f>
        <v>0</v>
      </c>
      <c r="Y468" s="208">
        <f>SUMIF('19'!$C$10:$C$28,$C468,'19'!$E$10:$E$28)*'19'!$E$3</f>
        <v>0</v>
      </c>
      <c r="Z468" s="208">
        <f>SUMIF('20'!$C$10:$C$29,$C468,'20'!$E$10:$E$29)*'20'!$E$3</f>
        <v>0</v>
      </c>
      <c r="AA468" s="208">
        <f>SUMIF('21'!$C$10:$C$29,$C468,'21'!$E$10:$E$29)*'21'!$E$3</f>
        <v>0</v>
      </c>
    </row>
    <row r="469" spans="3:27" ht="15" hidden="1">
      <c r="C469" s="207" t="s">
        <v>1089</v>
      </c>
      <c r="D469" s="207" t="s">
        <v>1090</v>
      </c>
      <c r="F469" s="336">
        <f t="shared" si="8"/>
        <v>0</v>
      </c>
      <c r="G469" s="208">
        <f>SUMIF('01'!$C$10:$C$29,$C469,'01'!$E$10:$E$29)*'01'!$E$3</f>
        <v>0</v>
      </c>
      <c r="H469" s="208">
        <f>SUMIF('02'!$C$10:$C$28,$C469,'02'!$E$10:$E$28)*'02'!$E$3</f>
        <v>0</v>
      </c>
      <c r="I469" s="208">
        <f>SUMIF('03'!$C$10:$C$29,$C469,'03'!$E$10:$E$29)*'03'!$E$3</f>
        <v>0</v>
      </c>
      <c r="J469" s="208">
        <f>SUMIF('04'!$C$10:$C$26,$C469,'04'!$E$10:$E$26)*'04'!$E$3</f>
        <v>0</v>
      </c>
      <c r="K469" s="208">
        <f>SUMIF('05'!$C$10:$C$29,$C469,'05'!$E$10:$E$29)*'05'!$E$3</f>
        <v>0</v>
      </c>
      <c r="L469" s="208">
        <f>SUMIF('06'!$C$10:$C$29,$C469,'06'!$E$10:$E$29)*'06'!$E$3</f>
        <v>0</v>
      </c>
      <c r="M469" s="208">
        <f>SUMIF('07'!$C$10:$C$26,$C469,'07'!$E$10:$E$26)*'07'!$E$3</f>
        <v>0</v>
      </c>
      <c r="N469" s="208">
        <f>SUMIF('08'!$C$10:$C$29,$C469,'08'!$E$10:$E$29)*'08'!$E$3</f>
        <v>0</v>
      </c>
      <c r="O469" s="208">
        <f>SUMIF('09'!$C$10:$C$29,$C469,'09'!$E$10:$E$29)*'09'!$E$3</f>
        <v>0</v>
      </c>
      <c r="P469" s="208">
        <f>SUMIF('10'!$C$10:$C$29,$C469,'10'!$E$10:$E$29)*'10'!$E$3</f>
        <v>0</v>
      </c>
      <c r="Q469" s="208">
        <f>SUMIF('11'!$C$10:$C$39,$C469,'11'!$E$10:$E$39)*'11'!$E$3</f>
        <v>0</v>
      </c>
      <c r="R469" s="208">
        <f>SUMIF('12'!$C$10:$C$29,$C469,'12'!$E$10:$E$29)*'12'!$E$3</f>
        <v>0</v>
      </c>
      <c r="S469" s="208">
        <f>SUMIF('13'!$C$10:$C$29,$C469,'13'!$E$10:$E$29)*'13'!$E$3</f>
        <v>0</v>
      </c>
      <c r="T469" s="208">
        <f>SUMIF('14'!$C$10:$C$29,$C469,'14'!$E$10:$E$29)*'14'!$E$3</f>
        <v>0</v>
      </c>
      <c r="U469" s="208">
        <f>SUMIF('15'!$C$10:$C$29,$C469,'15'!$E$10:$E$29)*'15'!$E$3</f>
        <v>0</v>
      </c>
      <c r="V469" s="208">
        <f>SUMIF('16'!$C$10:$C$29,$C469,'16'!$E$29:$E469)*'16'!$E$3</f>
        <v>0</v>
      </c>
      <c r="W469" s="208">
        <f>SUMIF('17'!$C$10:$C$29,$C469,'17'!$E$10:$E$29)*'17'!$E$3</f>
        <v>0</v>
      </c>
      <c r="X469" s="208">
        <f>SUMIF('18'!$C$10:$C$29,$C469,'18'!$E$10:$E$29)*'18'!$E$3</f>
        <v>0</v>
      </c>
      <c r="Y469" s="208">
        <f>SUMIF('19'!$C$10:$C$28,$C469,'19'!$E$10:$E$28)*'19'!$E$3</f>
        <v>0</v>
      </c>
      <c r="Z469" s="208">
        <f>SUMIF('20'!$C$10:$C$29,$C469,'20'!$E$10:$E$29)*'20'!$E$3</f>
        <v>0</v>
      </c>
      <c r="AA469" s="208">
        <f>SUMIF('21'!$C$10:$C$29,$C469,'21'!$E$10:$E$29)*'21'!$E$3</f>
        <v>0</v>
      </c>
    </row>
    <row r="470" spans="3:27" ht="15" hidden="1">
      <c r="C470" s="207" t="s">
        <v>1091</v>
      </c>
      <c r="D470" s="207" t="s">
        <v>1092</v>
      </c>
      <c r="F470" s="336">
        <f t="shared" si="8"/>
        <v>0</v>
      </c>
      <c r="G470" s="208">
        <f>SUMIF('01'!$C$10:$C$29,$C470,'01'!$E$10:$E$29)*'01'!$E$3</f>
        <v>0</v>
      </c>
      <c r="H470" s="208">
        <f>SUMIF('02'!$C$10:$C$28,$C470,'02'!$E$10:$E$28)*'02'!$E$3</f>
        <v>0</v>
      </c>
      <c r="I470" s="208">
        <f>SUMIF('03'!$C$10:$C$29,$C470,'03'!$E$10:$E$29)*'03'!$E$3</f>
        <v>0</v>
      </c>
      <c r="J470" s="208">
        <f>SUMIF('04'!$C$10:$C$26,$C470,'04'!$E$10:$E$26)*'04'!$E$3</f>
        <v>0</v>
      </c>
      <c r="K470" s="208">
        <f>SUMIF('05'!$C$10:$C$29,$C470,'05'!$E$10:$E$29)*'05'!$E$3</f>
        <v>0</v>
      </c>
      <c r="L470" s="208">
        <f>SUMIF('06'!$C$10:$C$29,$C470,'06'!$E$10:$E$29)*'06'!$E$3</f>
        <v>0</v>
      </c>
      <c r="M470" s="208">
        <f>SUMIF('07'!$C$10:$C$26,$C470,'07'!$E$10:$E$26)*'07'!$E$3</f>
        <v>0</v>
      </c>
      <c r="N470" s="208">
        <f>SUMIF('08'!$C$10:$C$29,$C470,'08'!$E$10:$E$29)*'08'!$E$3</f>
        <v>0</v>
      </c>
      <c r="O470" s="208">
        <f>SUMIF('09'!$C$10:$C$29,$C470,'09'!$E$10:$E$29)*'09'!$E$3</f>
        <v>0</v>
      </c>
      <c r="P470" s="208">
        <f>SUMIF('10'!$C$10:$C$29,$C470,'10'!$E$10:$E$29)*'10'!$E$3</f>
        <v>0</v>
      </c>
      <c r="Q470" s="208">
        <f>SUMIF('11'!$C$10:$C$39,$C470,'11'!$E$10:$E$39)*'11'!$E$3</f>
        <v>0</v>
      </c>
      <c r="R470" s="208">
        <f>SUMIF('12'!$C$10:$C$29,$C470,'12'!$E$10:$E$29)*'12'!$E$3</f>
        <v>0</v>
      </c>
      <c r="S470" s="208">
        <f>SUMIF('13'!$C$10:$C$29,$C470,'13'!$E$10:$E$29)*'13'!$E$3</f>
        <v>0</v>
      </c>
      <c r="T470" s="208">
        <f>SUMIF('14'!$C$10:$C$29,$C470,'14'!$E$10:$E$29)*'14'!$E$3</f>
        <v>0</v>
      </c>
      <c r="U470" s="208">
        <f>SUMIF('15'!$C$10:$C$29,$C470,'15'!$E$10:$E$29)*'15'!$E$3</f>
        <v>0</v>
      </c>
      <c r="V470" s="208">
        <f>SUMIF('16'!$C$10:$C$29,$C470,'16'!$E$29:$E470)*'16'!$E$3</f>
        <v>0</v>
      </c>
      <c r="W470" s="208">
        <f>SUMIF('17'!$C$10:$C$29,$C470,'17'!$E$10:$E$29)*'17'!$E$3</f>
        <v>0</v>
      </c>
      <c r="X470" s="208">
        <f>SUMIF('18'!$C$10:$C$29,$C470,'18'!$E$10:$E$29)*'18'!$E$3</f>
        <v>0</v>
      </c>
      <c r="Y470" s="208">
        <f>SUMIF('19'!$C$10:$C$28,$C470,'19'!$E$10:$E$28)*'19'!$E$3</f>
        <v>0</v>
      </c>
      <c r="Z470" s="208">
        <f>SUMIF('20'!$C$10:$C$29,$C470,'20'!$E$10:$E$29)*'20'!$E$3</f>
        <v>0</v>
      </c>
      <c r="AA470" s="208">
        <f>SUMIF('21'!$C$10:$C$29,$C470,'21'!$E$10:$E$29)*'21'!$E$3</f>
        <v>0</v>
      </c>
    </row>
    <row r="471" spans="3:27" ht="15" hidden="1">
      <c r="C471" s="207" t="s">
        <v>1093</v>
      </c>
      <c r="D471" s="207" t="s">
        <v>1094</v>
      </c>
      <c r="F471" s="336">
        <f t="shared" si="8"/>
        <v>0</v>
      </c>
      <c r="G471" s="208">
        <f>SUMIF('01'!$C$10:$C$29,$C471,'01'!$E$10:$E$29)*'01'!$E$3</f>
        <v>0</v>
      </c>
      <c r="H471" s="208">
        <f>SUMIF('02'!$C$10:$C$28,$C471,'02'!$E$10:$E$28)*'02'!$E$3</f>
        <v>0</v>
      </c>
      <c r="I471" s="208">
        <f>SUMIF('03'!$C$10:$C$29,$C471,'03'!$E$10:$E$29)*'03'!$E$3</f>
        <v>0</v>
      </c>
      <c r="J471" s="208">
        <f>SUMIF('04'!$C$10:$C$26,$C471,'04'!$E$10:$E$26)*'04'!$E$3</f>
        <v>0</v>
      </c>
      <c r="K471" s="208">
        <f>SUMIF('05'!$C$10:$C$29,$C471,'05'!$E$10:$E$29)*'05'!$E$3</f>
        <v>0</v>
      </c>
      <c r="L471" s="208">
        <f>SUMIF('06'!$C$10:$C$29,$C471,'06'!$E$10:$E$29)*'06'!$E$3</f>
        <v>0</v>
      </c>
      <c r="M471" s="208">
        <f>SUMIF('07'!$C$10:$C$26,$C471,'07'!$E$10:$E$26)*'07'!$E$3</f>
        <v>0</v>
      </c>
      <c r="N471" s="208">
        <f>SUMIF('08'!$C$10:$C$29,$C471,'08'!$E$10:$E$29)*'08'!$E$3</f>
        <v>0</v>
      </c>
      <c r="O471" s="208">
        <f>SUMIF('09'!$C$10:$C$29,$C471,'09'!$E$10:$E$29)*'09'!$E$3</f>
        <v>0</v>
      </c>
      <c r="P471" s="208">
        <f>SUMIF('10'!$C$10:$C$29,$C471,'10'!$E$10:$E$29)*'10'!$E$3</f>
        <v>0</v>
      </c>
      <c r="Q471" s="208">
        <f>SUMIF('11'!$C$10:$C$39,$C471,'11'!$E$10:$E$39)*'11'!$E$3</f>
        <v>0</v>
      </c>
      <c r="R471" s="208">
        <f>SUMIF('12'!$C$10:$C$29,$C471,'12'!$E$10:$E$29)*'12'!$E$3</f>
        <v>0</v>
      </c>
      <c r="S471" s="208">
        <f>SUMIF('13'!$C$10:$C$29,$C471,'13'!$E$10:$E$29)*'13'!$E$3</f>
        <v>0</v>
      </c>
      <c r="T471" s="208">
        <f>SUMIF('14'!$C$10:$C$29,$C471,'14'!$E$10:$E$29)*'14'!$E$3</f>
        <v>0</v>
      </c>
      <c r="U471" s="208">
        <f>SUMIF('15'!$C$10:$C$29,$C471,'15'!$E$10:$E$29)*'15'!$E$3</f>
        <v>0</v>
      </c>
      <c r="V471" s="208">
        <f>SUMIF('16'!$C$10:$C$29,$C471,'16'!$E$29:$E471)*'16'!$E$3</f>
        <v>0</v>
      </c>
      <c r="W471" s="208">
        <f>SUMIF('17'!$C$10:$C$29,$C471,'17'!$E$10:$E$29)*'17'!$E$3</f>
        <v>0</v>
      </c>
      <c r="X471" s="208">
        <f>SUMIF('18'!$C$10:$C$29,$C471,'18'!$E$10:$E$29)*'18'!$E$3</f>
        <v>0</v>
      </c>
      <c r="Y471" s="208">
        <f>SUMIF('19'!$C$10:$C$28,$C471,'19'!$E$10:$E$28)*'19'!$E$3</f>
        <v>0</v>
      </c>
      <c r="Z471" s="208">
        <f>SUMIF('20'!$C$10:$C$29,$C471,'20'!$E$10:$E$29)*'20'!$E$3</f>
        <v>0</v>
      </c>
      <c r="AA471" s="208">
        <f>SUMIF('21'!$C$10:$C$29,$C471,'21'!$E$10:$E$29)*'21'!$E$3</f>
        <v>0</v>
      </c>
    </row>
    <row r="472" spans="3:27" ht="15" hidden="1">
      <c r="C472" s="207" t="s">
        <v>1095</v>
      </c>
      <c r="D472" s="207" t="s">
        <v>1096</v>
      </c>
      <c r="F472" s="336">
        <f t="shared" si="8"/>
        <v>0</v>
      </c>
      <c r="G472" s="208">
        <f>SUMIF('01'!$C$10:$C$29,$C472,'01'!$E$10:$E$29)*'01'!$E$3</f>
        <v>0</v>
      </c>
      <c r="H472" s="208">
        <f>SUMIF('02'!$C$10:$C$28,$C472,'02'!$E$10:$E$28)*'02'!$E$3</f>
        <v>0</v>
      </c>
      <c r="I472" s="208">
        <f>SUMIF('03'!$C$10:$C$29,$C472,'03'!$E$10:$E$29)*'03'!$E$3</f>
        <v>0</v>
      </c>
      <c r="J472" s="208">
        <f>SUMIF('04'!$C$10:$C$26,$C472,'04'!$E$10:$E$26)*'04'!$E$3</f>
        <v>0</v>
      </c>
      <c r="K472" s="208">
        <f>SUMIF('05'!$C$10:$C$29,$C472,'05'!$E$10:$E$29)*'05'!$E$3</f>
        <v>0</v>
      </c>
      <c r="L472" s="208">
        <f>SUMIF('06'!$C$10:$C$29,$C472,'06'!$E$10:$E$29)*'06'!$E$3</f>
        <v>0</v>
      </c>
      <c r="M472" s="208">
        <f>SUMIF('07'!$C$10:$C$26,$C472,'07'!$E$10:$E$26)*'07'!$E$3</f>
        <v>0</v>
      </c>
      <c r="N472" s="208">
        <f>SUMIF('08'!$C$10:$C$29,$C472,'08'!$E$10:$E$29)*'08'!$E$3</f>
        <v>0</v>
      </c>
      <c r="O472" s="208">
        <f>SUMIF('09'!$C$10:$C$29,$C472,'09'!$E$10:$E$29)*'09'!$E$3</f>
        <v>0</v>
      </c>
      <c r="P472" s="208">
        <f>SUMIF('10'!$C$10:$C$29,$C472,'10'!$E$10:$E$29)*'10'!$E$3</f>
        <v>0</v>
      </c>
      <c r="Q472" s="208">
        <f>SUMIF('11'!$C$10:$C$39,$C472,'11'!$E$10:$E$39)*'11'!$E$3</f>
        <v>0</v>
      </c>
      <c r="R472" s="208">
        <f>SUMIF('12'!$C$10:$C$29,$C472,'12'!$E$10:$E$29)*'12'!$E$3</f>
        <v>0</v>
      </c>
      <c r="S472" s="208">
        <f>SUMIF('13'!$C$10:$C$29,$C472,'13'!$E$10:$E$29)*'13'!$E$3</f>
        <v>0</v>
      </c>
      <c r="T472" s="208">
        <f>SUMIF('14'!$C$10:$C$29,$C472,'14'!$E$10:$E$29)*'14'!$E$3</f>
        <v>0</v>
      </c>
      <c r="U472" s="208">
        <f>SUMIF('15'!$C$10:$C$29,$C472,'15'!$E$10:$E$29)*'15'!$E$3</f>
        <v>0</v>
      </c>
      <c r="V472" s="208">
        <f>SUMIF('16'!$C$10:$C$29,$C472,'16'!$E$29:$E472)*'16'!$E$3</f>
        <v>0</v>
      </c>
      <c r="W472" s="208">
        <f>SUMIF('17'!$C$10:$C$29,$C472,'17'!$E$10:$E$29)*'17'!$E$3</f>
        <v>0</v>
      </c>
      <c r="X472" s="208">
        <f>SUMIF('18'!$C$10:$C$29,$C472,'18'!$E$10:$E$29)*'18'!$E$3</f>
        <v>0</v>
      </c>
      <c r="Y472" s="208">
        <f>SUMIF('19'!$C$10:$C$28,$C472,'19'!$E$10:$E$28)*'19'!$E$3</f>
        <v>0</v>
      </c>
      <c r="Z472" s="208">
        <f>SUMIF('20'!$C$10:$C$29,$C472,'20'!$E$10:$E$29)*'20'!$E$3</f>
        <v>0</v>
      </c>
      <c r="AA472" s="208">
        <f>SUMIF('21'!$C$10:$C$29,$C472,'21'!$E$10:$E$29)*'21'!$E$3</f>
        <v>0</v>
      </c>
    </row>
    <row r="473" spans="3:27" ht="15" hidden="1">
      <c r="C473" s="207" t="s">
        <v>1097</v>
      </c>
      <c r="D473" s="207" t="s">
        <v>1098</v>
      </c>
      <c r="F473" s="336">
        <f t="shared" si="8"/>
        <v>0</v>
      </c>
      <c r="G473" s="208">
        <f>SUMIF('01'!$C$10:$C$29,$C473,'01'!$E$10:$E$29)*'01'!$E$3</f>
        <v>0</v>
      </c>
      <c r="H473" s="208">
        <f>SUMIF('02'!$C$10:$C$28,$C473,'02'!$E$10:$E$28)*'02'!$E$3</f>
        <v>0</v>
      </c>
      <c r="I473" s="208">
        <f>SUMIF('03'!$C$10:$C$29,$C473,'03'!$E$10:$E$29)*'03'!$E$3</f>
        <v>0</v>
      </c>
      <c r="J473" s="208">
        <f>SUMIF('04'!$C$10:$C$26,$C473,'04'!$E$10:$E$26)*'04'!$E$3</f>
        <v>0</v>
      </c>
      <c r="K473" s="208">
        <f>SUMIF('05'!$C$10:$C$29,$C473,'05'!$E$10:$E$29)*'05'!$E$3</f>
        <v>0</v>
      </c>
      <c r="L473" s="208">
        <f>SUMIF('06'!$C$10:$C$29,$C473,'06'!$E$10:$E$29)*'06'!$E$3</f>
        <v>0</v>
      </c>
      <c r="M473" s="208">
        <f>SUMIF('07'!$C$10:$C$26,$C473,'07'!$E$10:$E$26)*'07'!$E$3</f>
        <v>0</v>
      </c>
      <c r="N473" s="208">
        <f>SUMIF('08'!$C$10:$C$29,$C473,'08'!$E$10:$E$29)*'08'!$E$3</f>
        <v>0</v>
      </c>
      <c r="O473" s="208">
        <f>SUMIF('09'!$C$10:$C$29,$C473,'09'!$E$10:$E$29)*'09'!$E$3</f>
        <v>0</v>
      </c>
      <c r="P473" s="208">
        <f>SUMIF('10'!$C$10:$C$29,$C473,'10'!$E$10:$E$29)*'10'!$E$3</f>
        <v>0</v>
      </c>
      <c r="Q473" s="208">
        <f>SUMIF('11'!$C$10:$C$39,$C473,'11'!$E$10:$E$39)*'11'!$E$3</f>
        <v>0</v>
      </c>
      <c r="R473" s="208">
        <f>SUMIF('12'!$C$10:$C$29,$C473,'12'!$E$10:$E$29)*'12'!$E$3</f>
        <v>0</v>
      </c>
      <c r="S473" s="208">
        <f>SUMIF('13'!$C$10:$C$29,$C473,'13'!$E$10:$E$29)*'13'!$E$3</f>
        <v>0</v>
      </c>
      <c r="T473" s="208">
        <f>SUMIF('14'!$C$10:$C$29,$C473,'14'!$E$10:$E$29)*'14'!$E$3</f>
        <v>0</v>
      </c>
      <c r="U473" s="208">
        <f>SUMIF('15'!$C$10:$C$29,$C473,'15'!$E$10:$E$29)*'15'!$E$3</f>
        <v>0</v>
      </c>
      <c r="V473" s="208">
        <f>SUMIF('16'!$C$10:$C$29,$C473,'16'!$E$29:$E473)*'16'!$E$3</f>
        <v>0</v>
      </c>
      <c r="W473" s="208">
        <f>SUMIF('17'!$C$10:$C$29,$C473,'17'!$E$10:$E$29)*'17'!$E$3</f>
        <v>0</v>
      </c>
      <c r="X473" s="208">
        <f>SUMIF('18'!$C$10:$C$29,$C473,'18'!$E$10:$E$29)*'18'!$E$3</f>
        <v>0</v>
      </c>
      <c r="Y473" s="208">
        <f>SUMIF('19'!$C$10:$C$28,$C473,'19'!$E$10:$E$28)*'19'!$E$3</f>
        <v>0</v>
      </c>
      <c r="Z473" s="208">
        <f>SUMIF('20'!$C$10:$C$29,$C473,'20'!$E$10:$E$29)*'20'!$E$3</f>
        <v>0</v>
      </c>
      <c r="AA473" s="208">
        <f>SUMIF('21'!$C$10:$C$29,$C473,'21'!$E$10:$E$29)*'21'!$E$3</f>
        <v>0</v>
      </c>
    </row>
    <row r="474" spans="3:27" ht="15" hidden="1">
      <c r="C474" s="207" t="s">
        <v>1099</v>
      </c>
      <c r="D474" s="207" t="s">
        <v>1100</v>
      </c>
      <c r="F474" s="336">
        <f t="shared" si="8"/>
        <v>0</v>
      </c>
      <c r="G474" s="208">
        <f>SUMIF('01'!$C$10:$C$29,$C474,'01'!$E$10:$E$29)*'01'!$E$3</f>
        <v>0</v>
      </c>
      <c r="H474" s="208">
        <f>SUMIF('02'!$C$10:$C$28,$C474,'02'!$E$10:$E$28)*'02'!$E$3</f>
        <v>0</v>
      </c>
      <c r="I474" s="208">
        <f>SUMIF('03'!$C$10:$C$29,$C474,'03'!$E$10:$E$29)*'03'!$E$3</f>
        <v>0</v>
      </c>
      <c r="J474" s="208">
        <f>SUMIF('04'!$C$10:$C$26,$C474,'04'!$E$10:$E$26)*'04'!$E$3</f>
        <v>0</v>
      </c>
      <c r="K474" s="208">
        <f>SUMIF('05'!$C$10:$C$29,$C474,'05'!$E$10:$E$29)*'05'!$E$3</f>
        <v>0</v>
      </c>
      <c r="L474" s="208">
        <f>SUMIF('06'!$C$10:$C$29,$C474,'06'!$E$10:$E$29)*'06'!$E$3</f>
        <v>0</v>
      </c>
      <c r="M474" s="208">
        <f>SUMIF('07'!$C$10:$C$26,$C474,'07'!$E$10:$E$26)*'07'!$E$3</f>
        <v>0</v>
      </c>
      <c r="N474" s="208">
        <f>SUMIF('08'!$C$10:$C$29,$C474,'08'!$E$10:$E$29)*'08'!$E$3</f>
        <v>0</v>
      </c>
      <c r="O474" s="208">
        <f>SUMIF('09'!$C$10:$C$29,$C474,'09'!$E$10:$E$29)*'09'!$E$3</f>
        <v>0</v>
      </c>
      <c r="P474" s="208">
        <f>SUMIF('10'!$C$10:$C$29,$C474,'10'!$E$10:$E$29)*'10'!$E$3</f>
        <v>0</v>
      </c>
      <c r="Q474" s="208">
        <f>SUMIF('11'!$C$10:$C$39,$C474,'11'!$E$10:$E$39)*'11'!$E$3</f>
        <v>0</v>
      </c>
      <c r="R474" s="208">
        <f>SUMIF('12'!$C$10:$C$29,$C474,'12'!$E$10:$E$29)*'12'!$E$3</f>
        <v>0</v>
      </c>
      <c r="S474" s="208">
        <f>SUMIF('13'!$C$10:$C$29,$C474,'13'!$E$10:$E$29)*'13'!$E$3</f>
        <v>0</v>
      </c>
      <c r="T474" s="208">
        <f>SUMIF('14'!$C$10:$C$29,$C474,'14'!$E$10:$E$29)*'14'!$E$3</f>
        <v>0</v>
      </c>
      <c r="U474" s="208">
        <f>SUMIF('15'!$C$10:$C$29,$C474,'15'!$E$10:$E$29)*'15'!$E$3</f>
        <v>0</v>
      </c>
      <c r="V474" s="208">
        <f>SUMIF('16'!$C$10:$C$29,$C474,'16'!$E$29:$E474)*'16'!$E$3</f>
        <v>0</v>
      </c>
      <c r="W474" s="208">
        <f>SUMIF('17'!$C$10:$C$29,$C474,'17'!$E$10:$E$29)*'17'!$E$3</f>
        <v>0</v>
      </c>
      <c r="X474" s="208">
        <f>SUMIF('18'!$C$10:$C$29,$C474,'18'!$E$10:$E$29)*'18'!$E$3</f>
        <v>0</v>
      </c>
      <c r="Y474" s="208">
        <f>SUMIF('19'!$C$10:$C$28,$C474,'19'!$E$10:$E$28)*'19'!$E$3</f>
        <v>0</v>
      </c>
      <c r="Z474" s="208">
        <f>SUMIF('20'!$C$10:$C$29,$C474,'20'!$E$10:$E$29)*'20'!$E$3</f>
        <v>0</v>
      </c>
      <c r="AA474" s="208">
        <f>SUMIF('21'!$C$10:$C$29,$C474,'21'!$E$10:$E$29)*'21'!$E$3</f>
        <v>0</v>
      </c>
    </row>
    <row r="475" spans="3:27" ht="15" hidden="1">
      <c r="C475" s="207" t="s">
        <v>1101</v>
      </c>
      <c r="D475" s="207" t="s">
        <v>1102</v>
      </c>
      <c r="F475" s="336">
        <f t="shared" si="8"/>
        <v>0</v>
      </c>
      <c r="G475" s="208">
        <f>SUMIF('01'!$C$10:$C$29,$C475,'01'!$E$10:$E$29)*'01'!$E$3</f>
        <v>0</v>
      </c>
      <c r="H475" s="208">
        <f>SUMIF('02'!$C$10:$C$28,$C475,'02'!$E$10:$E$28)*'02'!$E$3</f>
        <v>0</v>
      </c>
      <c r="I475" s="208">
        <f>SUMIF('03'!$C$10:$C$29,$C475,'03'!$E$10:$E$29)*'03'!$E$3</f>
        <v>0</v>
      </c>
      <c r="J475" s="208">
        <f>SUMIF('04'!$C$10:$C$26,$C475,'04'!$E$10:$E$26)*'04'!$E$3</f>
        <v>0</v>
      </c>
      <c r="K475" s="208">
        <f>SUMIF('05'!$C$10:$C$29,$C475,'05'!$E$10:$E$29)*'05'!$E$3</f>
        <v>0</v>
      </c>
      <c r="L475" s="208">
        <f>SUMIF('06'!$C$10:$C$29,$C475,'06'!$E$10:$E$29)*'06'!$E$3</f>
        <v>0</v>
      </c>
      <c r="M475" s="208">
        <f>SUMIF('07'!$C$10:$C$26,$C475,'07'!$E$10:$E$26)*'07'!$E$3</f>
        <v>0</v>
      </c>
      <c r="N475" s="208">
        <f>SUMIF('08'!$C$10:$C$29,$C475,'08'!$E$10:$E$29)*'08'!$E$3</f>
        <v>0</v>
      </c>
      <c r="O475" s="208">
        <f>SUMIF('09'!$C$10:$C$29,$C475,'09'!$E$10:$E$29)*'09'!$E$3</f>
        <v>0</v>
      </c>
      <c r="P475" s="208">
        <f>SUMIF('10'!$C$10:$C$29,$C475,'10'!$E$10:$E$29)*'10'!$E$3</f>
        <v>0</v>
      </c>
      <c r="Q475" s="208">
        <f>SUMIF('11'!$C$10:$C$39,$C475,'11'!$E$10:$E$39)*'11'!$E$3</f>
        <v>0</v>
      </c>
      <c r="R475" s="208">
        <f>SUMIF('12'!$C$10:$C$29,$C475,'12'!$E$10:$E$29)*'12'!$E$3</f>
        <v>0</v>
      </c>
      <c r="S475" s="208">
        <f>SUMIF('13'!$C$10:$C$29,$C475,'13'!$E$10:$E$29)*'13'!$E$3</f>
        <v>0</v>
      </c>
      <c r="T475" s="208">
        <f>SUMIF('14'!$C$10:$C$29,$C475,'14'!$E$10:$E$29)*'14'!$E$3</f>
        <v>0</v>
      </c>
      <c r="U475" s="208">
        <f>SUMIF('15'!$C$10:$C$29,$C475,'15'!$E$10:$E$29)*'15'!$E$3</f>
        <v>0</v>
      </c>
      <c r="V475" s="208">
        <f>SUMIF('16'!$C$10:$C$29,$C475,'16'!$E$29:$E475)*'16'!$E$3</f>
        <v>0</v>
      </c>
      <c r="W475" s="208">
        <f>SUMIF('17'!$C$10:$C$29,$C475,'17'!$E$10:$E$29)*'17'!$E$3</f>
        <v>0</v>
      </c>
      <c r="X475" s="208">
        <f>SUMIF('18'!$C$10:$C$29,$C475,'18'!$E$10:$E$29)*'18'!$E$3</f>
        <v>0</v>
      </c>
      <c r="Y475" s="208">
        <f>SUMIF('19'!$C$10:$C$28,$C475,'19'!$E$10:$E$28)*'19'!$E$3</f>
        <v>0</v>
      </c>
      <c r="Z475" s="208">
        <f>SUMIF('20'!$C$10:$C$29,$C475,'20'!$E$10:$E$29)*'20'!$E$3</f>
        <v>0</v>
      </c>
      <c r="AA475" s="208">
        <f>SUMIF('21'!$C$10:$C$29,$C475,'21'!$E$10:$E$29)*'21'!$E$3</f>
        <v>0</v>
      </c>
    </row>
    <row r="476" spans="3:27" ht="15" hidden="1">
      <c r="C476" s="207" t="s">
        <v>1103</v>
      </c>
      <c r="D476" s="207" t="s">
        <v>1104</v>
      </c>
      <c r="F476" s="336">
        <f t="shared" si="8"/>
        <v>0</v>
      </c>
      <c r="G476" s="208">
        <f>SUMIF('01'!$C$10:$C$29,$C476,'01'!$E$10:$E$29)*'01'!$E$3</f>
        <v>0</v>
      </c>
      <c r="H476" s="208">
        <f>SUMIF('02'!$C$10:$C$28,$C476,'02'!$E$10:$E$28)*'02'!$E$3</f>
        <v>0</v>
      </c>
      <c r="I476" s="208">
        <f>SUMIF('03'!$C$10:$C$29,$C476,'03'!$E$10:$E$29)*'03'!$E$3</f>
        <v>0</v>
      </c>
      <c r="J476" s="208">
        <f>SUMIF('04'!$C$10:$C$26,$C476,'04'!$E$10:$E$26)*'04'!$E$3</f>
        <v>0</v>
      </c>
      <c r="K476" s="208">
        <f>SUMIF('05'!$C$10:$C$29,$C476,'05'!$E$10:$E$29)*'05'!$E$3</f>
        <v>0</v>
      </c>
      <c r="L476" s="208">
        <f>SUMIF('06'!$C$10:$C$29,$C476,'06'!$E$10:$E$29)*'06'!$E$3</f>
        <v>0</v>
      </c>
      <c r="M476" s="208">
        <f>SUMIF('07'!$C$10:$C$26,$C476,'07'!$E$10:$E$26)*'07'!$E$3</f>
        <v>0</v>
      </c>
      <c r="N476" s="208">
        <f>SUMIF('08'!$C$10:$C$29,$C476,'08'!$E$10:$E$29)*'08'!$E$3</f>
        <v>0</v>
      </c>
      <c r="O476" s="208">
        <f>SUMIF('09'!$C$10:$C$29,$C476,'09'!$E$10:$E$29)*'09'!$E$3</f>
        <v>0</v>
      </c>
      <c r="P476" s="208">
        <f>SUMIF('10'!$C$10:$C$29,$C476,'10'!$E$10:$E$29)*'10'!$E$3</f>
        <v>0</v>
      </c>
      <c r="Q476" s="208">
        <f>SUMIF('11'!$C$10:$C$39,$C476,'11'!$E$10:$E$39)*'11'!$E$3</f>
        <v>0</v>
      </c>
      <c r="R476" s="208">
        <f>SUMIF('12'!$C$10:$C$29,$C476,'12'!$E$10:$E$29)*'12'!$E$3</f>
        <v>0</v>
      </c>
      <c r="S476" s="208">
        <f>SUMIF('13'!$C$10:$C$29,$C476,'13'!$E$10:$E$29)*'13'!$E$3</f>
        <v>0</v>
      </c>
      <c r="T476" s="208">
        <f>SUMIF('14'!$C$10:$C$29,$C476,'14'!$E$10:$E$29)*'14'!$E$3</f>
        <v>0</v>
      </c>
      <c r="U476" s="208">
        <f>SUMIF('15'!$C$10:$C$29,$C476,'15'!$E$10:$E$29)*'15'!$E$3</f>
        <v>0</v>
      </c>
      <c r="V476" s="208">
        <f>SUMIF('16'!$C$10:$C$29,$C476,'16'!$E$29:$E476)*'16'!$E$3</f>
        <v>0</v>
      </c>
      <c r="W476" s="208">
        <f>SUMIF('17'!$C$10:$C$29,$C476,'17'!$E$10:$E$29)*'17'!$E$3</f>
        <v>0</v>
      </c>
      <c r="X476" s="208">
        <f>SUMIF('18'!$C$10:$C$29,$C476,'18'!$E$10:$E$29)*'18'!$E$3</f>
        <v>0</v>
      </c>
      <c r="Y476" s="208">
        <f>SUMIF('19'!$C$10:$C$28,$C476,'19'!$E$10:$E$28)*'19'!$E$3</f>
        <v>0</v>
      </c>
      <c r="Z476" s="208">
        <f>SUMIF('20'!$C$10:$C$29,$C476,'20'!$E$10:$E$29)*'20'!$E$3</f>
        <v>0</v>
      </c>
      <c r="AA476" s="208">
        <f>SUMIF('21'!$C$10:$C$29,$C476,'21'!$E$10:$E$29)*'21'!$E$3</f>
        <v>0</v>
      </c>
    </row>
    <row r="477" spans="3:27" ht="15" hidden="1">
      <c r="C477" s="207" t="s">
        <v>1105</v>
      </c>
      <c r="D477" s="207" t="s">
        <v>1106</v>
      </c>
      <c r="F477" s="336">
        <f t="shared" si="8"/>
        <v>0</v>
      </c>
      <c r="G477" s="208">
        <f>SUMIF('01'!$C$10:$C$29,$C477,'01'!$E$10:$E$29)*'01'!$E$3</f>
        <v>0</v>
      </c>
      <c r="H477" s="208">
        <f>SUMIF('02'!$C$10:$C$28,$C477,'02'!$E$10:$E$28)*'02'!$E$3</f>
        <v>0</v>
      </c>
      <c r="I477" s="208">
        <f>SUMIF('03'!$C$10:$C$29,$C477,'03'!$E$10:$E$29)*'03'!$E$3</f>
        <v>0</v>
      </c>
      <c r="J477" s="208">
        <f>SUMIF('04'!$C$10:$C$26,$C477,'04'!$E$10:$E$26)*'04'!$E$3</f>
        <v>0</v>
      </c>
      <c r="K477" s="208">
        <f>SUMIF('05'!$C$10:$C$29,$C477,'05'!$E$10:$E$29)*'05'!$E$3</f>
        <v>0</v>
      </c>
      <c r="L477" s="208">
        <f>SUMIF('06'!$C$10:$C$29,$C477,'06'!$E$10:$E$29)*'06'!$E$3</f>
        <v>0</v>
      </c>
      <c r="M477" s="208">
        <f>SUMIF('07'!$C$10:$C$26,$C477,'07'!$E$10:$E$26)*'07'!$E$3</f>
        <v>0</v>
      </c>
      <c r="N477" s="208">
        <f>SUMIF('08'!$C$10:$C$29,$C477,'08'!$E$10:$E$29)*'08'!$E$3</f>
        <v>0</v>
      </c>
      <c r="O477" s="208">
        <f>SUMIF('09'!$C$10:$C$29,$C477,'09'!$E$10:$E$29)*'09'!$E$3</f>
        <v>0</v>
      </c>
      <c r="P477" s="208">
        <f>SUMIF('10'!$C$10:$C$29,$C477,'10'!$E$10:$E$29)*'10'!$E$3</f>
        <v>0</v>
      </c>
      <c r="Q477" s="208">
        <f>SUMIF('11'!$C$10:$C$39,$C477,'11'!$E$10:$E$39)*'11'!$E$3</f>
        <v>0</v>
      </c>
      <c r="R477" s="208">
        <f>SUMIF('12'!$C$10:$C$29,$C477,'12'!$E$10:$E$29)*'12'!$E$3</f>
        <v>0</v>
      </c>
      <c r="S477" s="208">
        <f>SUMIF('13'!$C$10:$C$29,$C477,'13'!$E$10:$E$29)*'13'!$E$3</f>
        <v>0</v>
      </c>
      <c r="T477" s="208">
        <f>SUMIF('14'!$C$10:$C$29,$C477,'14'!$E$10:$E$29)*'14'!$E$3</f>
        <v>0</v>
      </c>
      <c r="U477" s="208">
        <f>SUMIF('15'!$C$10:$C$29,$C477,'15'!$E$10:$E$29)*'15'!$E$3</f>
        <v>0</v>
      </c>
      <c r="V477" s="208">
        <f>SUMIF('16'!$C$10:$C$29,$C477,'16'!$E$29:$E477)*'16'!$E$3</f>
        <v>0</v>
      </c>
      <c r="W477" s="208">
        <f>SUMIF('17'!$C$10:$C$29,$C477,'17'!$E$10:$E$29)*'17'!$E$3</f>
        <v>0</v>
      </c>
      <c r="X477" s="208">
        <f>SUMIF('18'!$C$10:$C$29,$C477,'18'!$E$10:$E$29)*'18'!$E$3</f>
        <v>0</v>
      </c>
      <c r="Y477" s="208">
        <f>SUMIF('19'!$C$10:$C$28,$C477,'19'!$E$10:$E$28)*'19'!$E$3</f>
        <v>0</v>
      </c>
      <c r="Z477" s="208">
        <f>SUMIF('20'!$C$10:$C$29,$C477,'20'!$E$10:$E$29)*'20'!$E$3</f>
        <v>0</v>
      </c>
      <c r="AA477" s="208">
        <f>SUMIF('21'!$C$10:$C$29,$C477,'21'!$E$10:$E$29)*'21'!$E$3</f>
        <v>0</v>
      </c>
    </row>
    <row r="478" spans="3:27" ht="15" hidden="1">
      <c r="C478" s="207" t="s">
        <v>1107</v>
      </c>
      <c r="D478" s="207" t="s">
        <v>1108</v>
      </c>
      <c r="F478" s="336">
        <f t="shared" si="8"/>
        <v>0</v>
      </c>
      <c r="G478" s="208">
        <f>SUMIF('01'!$C$10:$C$29,$C478,'01'!$E$10:$E$29)*'01'!$E$3</f>
        <v>0</v>
      </c>
      <c r="H478" s="208">
        <f>SUMIF('02'!$C$10:$C$28,$C478,'02'!$E$10:$E$28)*'02'!$E$3</f>
        <v>0</v>
      </c>
      <c r="I478" s="208">
        <f>SUMIF('03'!$C$10:$C$29,$C478,'03'!$E$10:$E$29)*'03'!$E$3</f>
        <v>0</v>
      </c>
      <c r="J478" s="208">
        <f>SUMIF('04'!$C$10:$C$26,$C478,'04'!$E$10:$E$26)*'04'!$E$3</f>
        <v>0</v>
      </c>
      <c r="K478" s="208">
        <f>SUMIF('05'!$C$10:$C$29,$C478,'05'!$E$10:$E$29)*'05'!$E$3</f>
        <v>0</v>
      </c>
      <c r="L478" s="208">
        <f>SUMIF('06'!$C$10:$C$29,$C478,'06'!$E$10:$E$29)*'06'!$E$3</f>
        <v>0</v>
      </c>
      <c r="M478" s="208">
        <f>SUMIF('07'!$C$10:$C$26,$C478,'07'!$E$10:$E$26)*'07'!$E$3</f>
        <v>0</v>
      </c>
      <c r="N478" s="208">
        <f>SUMIF('08'!$C$10:$C$29,$C478,'08'!$E$10:$E$29)*'08'!$E$3</f>
        <v>0</v>
      </c>
      <c r="O478" s="208">
        <f>SUMIF('09'!$C$10:$C$29,$C478,'09'!$E$10:$E$29)*'09'!$E$3</f>
        <v>0</v>
      </c>
      <c r="P478" s="208">
        <f>SUMIF('10'!$C$10:$C$29,$C478,'10'!$E$10:$E$29)*'10'!$E$3</f>
        <v>0</v>
      </c>
      <c r="Q478" s="208">
        <f>SUMIF('11'!$C$10:$C$39,$C478,'11'!$E$10:$E$39)*'11'!$E$3</f>
        <v>0</v>
      </c>
      <c r="R478" s="208">
        <f>SUMIF('12'!$C$10:$C$29,$C478,'12'!$E$10:$E$29)*'12'!$E$3</f>
        <v>0</v>
      </c>
      <c r="S478" s="208">
        <f>SUMIF('13'!$C$10:$C$29,$C478,'13'!$E$10:$E$29)*'13'!$E$3</f>
        <v>0</v>
      </c>
      <c r="T478" s="208">
        <f>SUMIF('14'!$C$10:$C$29,$C478,'14'!$E$10:$E$29)*'14'!$E$3</f>
        <v>0</v>
      </c>
      <c r="U478" s="208">
        <f>SUMIF('15'!$C$10:$C$29,$C478,'15'!$E$10:$E$29)*'15'!$E$3</f>
        <v>0</v>
      </c>
      <c r="V478" s="208">
        <f>SUMIF('16'!$C$10:$C$29,$C478,'16'!$E$29:$E478)*'16'!$E$3</f>
        <v>0</v>
      </c>
      <c r="W478" s="208">
        <f>SUMIF('17'!$C$10:$C$29,$C478,'17'!$E$10:$E$29)*'17'!$E$3</f>
        <v>0</v>
      </c>
      <c r="X478" s="208">
        <f>SUMIF('18'!$C$10:$C$29,$C478,'18'!$E$10:$E$29)*'18'!$E$3</f>
        <v>0</v>
      </c>
      <c r="Y478" s="208">
        <f>SUMIF('19'!$C$10:$C$28,$C478,'19'!$E$10:$E$28)*'19'!$E$3</f>
        <v>0</v>
      </c>
      <c r="Z478" s="208">
        <f>SUMIF('20'!$C$10:$C$29,$C478,'20'!$E$10:$E$29)*'20'!$E$3</f>
        <v>0</v>
      </c>
      <c r="AA478" s="208">
        <f>SUMIF('21'!$C$10:$C$29,$C478,'21'!$E$10:$E$29)*'21'!$E$3</f>
        <v>0</v>
      </c>
    </row>
    <row r="479" spans="3:27" ht="15" hidden="1">
      <c r="C479" s="207" t="s">
        <v>1109</v>
      </c>
      <c r="D479" s="207" t="s">
        <v>1110</v>
      </c>
      <c r="F479" s="336">
        <f t="shared" si="8"/>
        <v>0</v>
      </c>
      <c r="G479" s="208">
        <f>SUMIF('01'!$C$10:$C$29,$C479,'01'!$E$10:$E$29)*'01'!$E$3</f>
        <v>0</v>
      </c>
      <c r="H479" s="208">
        <f>SUMIF('02'!$C$10:$C$28,$C479,'02'!$E$10:$E$28)*'02'!$E$3</f>
        <v>0</v>
      </c>
      <c r="I479" s="208">
        <f>SUMIF('03'!$C$10:$C$29,$C479,'03'!$E$10:$E$29)*'03'!$E$3</f>
        <v>0</v>
      </c>
      <c r="J479" s="208">
        <f>SUMIF('04'!$C$10:$C$26,$C479,'04'!$E$10:$E$26)*'04'!$E$3</f>
        <v>0</v>
      </c>
      <c r="K479" s="208">
        <f>SUMIF('05'!$C$10:$C$29,$C479,'05'!$E$10:$E$29)*'05'!$E$3</f>
        <v>0</v>
      </c>
      <c r="L479" s="208">
        <f>SUMIF('06'!$C$10:$C$29,$C479,'06'!$E$10:$E$29)*'06'!$E$3</f>
        <v>0</v>
      </c>
      <c r="M479" s="208">
        <f>SUMIF('07'!$C$10:$C$26,$C479,'07'!$E$10:$E$26)*'07'!$E$3</f>
        <v>0</v>
      </c>
      <c r="N479" s="208">
        <f>SUMIF('08'!$C$10:$C$29,$C479,'08'!$E$10:$E$29)*'08'!$E$3</f>
        <v>0</v>
      </c>
      <c r="O479" s="208">
        <f>SUMIF('09'!$C$10:$C$29,$C479,'09'!$E$10:$E$29)*'09'!$E$3</f>
        <v>0</v>
      </c>
      <c r="P479" s="208">
        <f>SUMIF('10'!$C$10:$C$29,$C479,'10'!$E$10:$E$29)*'10'!$E$3</f>
        <v>0</v>
      </c>
      <c r="Q479" s="208">
        <f>SUMIF('11'!$C$10:$C$39,$C479,'11'!$E$10:$E$39)*'11'!$E$3</f>
        <v>0</v>
      </c>
      <c r="R479" s="208">
        <f>SUMIF('12'!$C$10:$C$29,$C479,'12'!$E$10:$E$29)*'12'!$E$3</f>
        <v>0</v>
      </c>
      <c r="S479" s="208">
        <f>SUMIF('13'!$C$10:$C$29,$C479,'13'!$E$10:$E$29)*'13'!$E$3</f>
        <v>0</v>
      </c>
      <c r="T479" s="208">
        <f>SUMIF('14'!$C$10:$C$29,$C479,'14'!$E$10:$E$29)*'14'!$E$3</f>
        <v>0</v>
      </c>
      <c r="U479" s="208">
        <f>SUMIF('15'!$C$10:$C$29,$C479,'15'!$E$10:$E$29)*'15'!$E$3</f>
        <v>0</v>
      </c>
      <c r="V479" s="208">
        <f>SUMIF('16'!$C$10:$C$29,$C479,'16'!$E$29:$E479)*'16'!$E$3</f>
        <v>0</v>
      </c>
      <c r="W479" s="208">
        <f>SUMIF('17'!$C$10:$C$29,$C479,'17'!$E$10:$E$29)*'17'!$E$3</f>
        <v>0</v>
      </c>
      <c r="X479" s="208">
        <f>SUMIF('18'!$C$10:$C$29,$C479,'18'!$E$10:$E$29)*'18'!$E$3</f>
        <v>0</v>
      </c>
      <c r="Y479" s="208">
        <f>SUMIF('19'!$C$10:$C$28,$C479,'19'!$E$10:$E$28)*'19'!$E$3</f>
        <v>0</v>
      </c>
      <c r="Z479" s="208">
        <f>SUMIF('20'!$C$10:$C$29,$C479,'20'!$E$10:$E$29)*'20'!$E$3</f>
        <v>0</v>
      </c>
      <c r="AA479" s="208">
        <f>SUMIF('21'!$C$10:$C$29,$C479,'21'!$E$10:$E$29)*'21'!$E$3</f>
        <v>0</v>
      </c>
    </row>
    <row r="480" spans="3:27" ht="15" hidden="1">
      <c r="C480" s="207" t="s">
        <v>1111</v>
      </c>
      <c r="D480" s="207" t="s">
        <v>1112</v>
      </c>
      <c r="F480" s="336">
        <f t="shared" si="8"/>
        <v>0</v>
      </c>
      <c r="G480" s="208">
        <f>SUMIF('01'!$C$10:$C$29,$C480,'01'!$E$10:$E$29)*'01'!$E$3</f>
        <v>0</v>
      </c>
      <c r="H480" s="208">
        <f>SUMIF('02'!$C$10:$C$28,$C480,'02'!$E$10:$E$28)*'02'!$E$3</f>
        <v>0</v>
      </c>
      <c r="I480" s="208">
        <f>SUMIF('03'!$C$10:$C$29,$C480,'03'!$E$10:$E$29)*'03'!$E$3</f>
        <v>0</v>
      </c>
      <c r="J480" s="208">
        <f>SUMIF('04'!$C$10:$C$26,$C480,'04'!$E$10:$E$26)*'04'!$E$3</f>
        <v>0</v>
      </c>
      <c r="K480" s="208">
        <f>SUMIF('05'!$C$10:$C$29,$C480,'05'!$E$10:$E$29)*'05'!$E$3</f>
        <v>0</v>
      </c>
      <c r="L480" s="208">
        <f>SUMIF('06'!$C$10:$C$29,$C480,'06'!$E$10:$E$29)*'06'!$E$3</f>
        <v>0</v>
      </c>
      <c r="M480" s="208">
        <f>SUMIF('07'!$C$10:$C$26,$C480,'07'!$E$10:$E$26)*'07'!$E$3</f>
        <v>0</v>
      </c>
      <c r="N480" s="208">
        <f>SUMIF('08'!$C$10:$C$29,$C480,'08'!$E$10:$E$29)*'08'!$E$3</f>
        <v>0</v>
      </c>
      <c r="O480" s="208">
        <f>SUMIF('09'!$C$10:$C$29,$C480,'09'!$E$10:$E$29)*'09'!$E$3</f>
        <v>0</v>
      </c>
      <c r="P480" s="208">
        <f>SUMIF('10'!$C$10:$C$29,$C480,'10'!$E$10:$E$29)*'10'!$E$3</f>
        <v>0</v>
      </c>
      <c r="Q480" s="208">
        <f>SUMIF('11'!$C$10:$C$39,$C480,'11'!$E$10:$E$39)*'11'!$E$3</f>
        <v>0</v>
      </c>
      <c r="R480" s="208">
        <f>SUMIF('12'!$C$10:$C$29,$C480,'12'!$E$10:$E$29)*'12'!$E$3</f>
        <v>0</v>
      </c>
      <c r="S480" s="208">
        <f>SUMIF('13'!$C$10:$C$29,$C480,'13'!$E$10:$E$29)*'13'!$E$3</f>
        <v>0</v>
      </c>
      <c r="T480" s="208">
        <f>SUMIF('14'!$C$10:$C$29,$C480,'14'!$E$10:$E$29)*'14'!$E$3</f>
        <v>0</v>
      </c>
      <c r="U480" s="208">
        <f>SUMIF('15'!$C$10:$C$29,$C480,'15'!$E$10:$E$29)*'15'!$E$3</f>
        <v>0</v>
      </c>
      <c r="V480" s="208">
        <f>SUMIF('16'!$C$10:$C$29,$C480,'16'!$E$29:$E480)*'16'!$E$3</f>
        <v>0</v>
      </c>
      <c r="W480" s="208">
        <f>SUMIF('17'!$C$10:$C$29,$C480,'17'!$E$10:$E$29)*'17'!$E$3</f>
        <v>0</v>
      </c>
      <c r="X480" s="208">
        <f>SUMIF('18'!$C$10:$C$29,$C480,'18'!$E$10:$E$29)*'18'!$E$3</f>
        <v>0</v>
      </c>
      <c r="Y480" s="208">
        <f>SUMIF('19'!$C$10:$C$28,$C480,'19'!$E$10:$E$28)*'19'!$E$3</f>
        <v>0</v>
      </c>
      <c r="Z480" s="208">
        <f>SUMIF('20'!$C$10:$C$29,$C480,'20'!$E$10:$E$29)*'20'!$E$3</f>
        <v>0</v>
      </c>
      <c r="AA480" s="208">
        <f>SUMIF('21'!$C$10:$C$29,$C480,'21'!$E$10:$E$29)*'21'!$E$3</f>
        <v>0</v>
      </c>
    </row>
    <row r="481" spans="3:27" ht="15" hidden="1">
      <c r="C481" s="207" t="s">
        <v>1113</v>
      </c>
      <c r="D481" s="207" t="s">
        <v>1114</v>
      </c>
      <c r="F481" s="336">
        <f t="shared" si="8"/>
        <v>0</v>
      </c>
      <c r="G481" s="208">
        <f>SUMIF('01'!$C$10:$C$29,$C481,'01'!$E$10:$E$29)*'01'!$E$3</f>
        <v>0</v>
      </c>
      <c r="H481" s="208">
        <f>SUMIF('02'!$C$10:$C$28,$C481,'02'!$E$10:$E$28)*'02'!$E$3</f>
        <v>0</v>
      </c>
      <c r="I481" s="208">
        <f>SUMIF('03'!$C$10:$C$29,$C481,'03'!$E$10:$E$29)*'03'!$E$3</f>
        <v>0</v>
      </c>
      <c r="J481" s="208">
        <f>SUMIF('04'!$C$10:$C$26,$C481,'04'!$E$10:$E$26)*'04'!$E$3</f>
        <v>0</v>
      </c>
      <c r="K481" s="208">
        <f>SUMIF('05'!$C$10:$C$29,$C481,'05'!$E$10:$E$29)*'05'!$E$3</f>
        <v>0</v>
      </c>
      <c r="L481" s="208">
        <f>SUMIF('06'!$C$10:$C$29,$C481,'06'!$E$10:$E$29)*'06'!$E$3</f>
        <v>0</v>
      </c>
      <c r="M481" s="208">
        <f>SUMIF('07'!$C$10:$C$26,$C481,'07'!$E$10:$E$26)*'07'!$E$3</f>
        <v>0</v>
      </c>
      <c r="N481" s="208">
        <f>SUMIF('08'!$C$10:$C$29,$C481,'08'!$E$10:$E$29)*'08'!$E$3</f>
        <v>0</v>
      </c>
      <c r="O481" s="208">
        <f>SUMIF('09'!$C$10:$C$29,$C481,'09'!$E$10:$E$29)*'09'!$E$3</f>
        <v>0</v>
      </c>
      <c r="P481" s="208">
        <f>SUMIF('10'!$C$10:$C$29,$C481,'10'!$E$10:$E$29)*'10'!$E$3</f>
        <v>0</v>
      </c>
      <c r="Q481" s="208">
        <f>SUMIF('11'!$C$10:$C$39,$C481,'11'!$E$10:$E$39)*'11'!$E$3</f>
        <v>0</v>
      </c>
      <c r="R481" s="208">
        <f>SUMIF('12'!$C$10:$C$29,$C481,'12'!$E$10:$E$29)*'12'!$E$3</f>
        <v>0</v>
      </c>
      <c r="S481" s="208">
        <f>SUMIF('13'!$C$10:$C$29,$C481,'13'!$E$10:$E$29)*'13'!$E$3</f>
        <v>0</v>
      </c>
      <c r="T481" s="208">
        <f>SUMIF('14'!$C$10:$C$29,$C481,'14'!$E$10:$E$29)*'14'!$E$3</f>
        <v>0</v>
      </c>
      <c r="U481" s="208">
        <f>SUMIF('15'!$C$10:$C$29,$C481,'15'!$E$10:$E$29)*'15'!$E$3</f>
        <v>0</v>
      </c>
      <c r="V481" s="208">
        <f>SUMIF('16'!$C$10:$C$29,$C481,'16'!$E$29:$E481)*'16'!$E$3</f>
        <v>0</v>
      </c>
      <c r="W481" s="208">
        <f>SUMIF('17'!$C$10:$C$29,$C481,'17'!$E$10:$E$29)*'17'!$E$3</f>
        <v>0</v>
      </c>
      <c r="X481" s="208">
        <f>SUMIF('18'!$C$10:$C$29,$C481,'18'!$E$10:$E$29)*'18'!$E$3</f>
        <v>0</v>
      </c>
      <c r="Y481" s="208">
        <f>SUMIF('19'!$C$10:$C$28,$C481,'19'!$E$10:$E$28)*'19'!$E$3</f>
        <v>0</v>
      </c>
      <c r="Z481" s="208">
        <f>SUMIF('20'!$C$10:$C$29,$C481,'20'!$E$10:$E$29)*'20'!$E$3</f>
        <v>0</v>
      </c>
      <c r="AA481" s="208">
        <f>SUMIF('21'!$C$10:$C$29,$C481,'21'!$E$10:$E$29)*'21'!$E$3</f>
        <v>0</v>
      </c>
    </row>
    <row r="482" spans="3:27" ht="15" hidden="1">
      <c r="C482" s="207" t="s">
        <v>1115</v>
      </c>
      <c r="D482" s="207" t="s">
        <v>1116</v>
      </c>
      <c r="F482" s="336">
        <f t="shared" si="8"/>
        <v>0</v>
      </c>
      <c r="G482" s="208">
        <f>SUMIF('01'!$C$10:$C$29,$C482,'01'!$E$10:$E$29)*'01'!$E$3</f>
        <v>0</v>
      </c>
      <c r="H482" s="208">
        <f>SUMIF('02'!$C$10:$C$28,$C482,'02'!$E$10:$E$28)*'02'!$E$3</f>
        <v>0</v>
      </c>
      <c r="I482" s="208">
        <f>SUMIF('03'!$C$10:$C$29,$C482,'03'!$E$10:$E$29)*'03'!$E$3</f>
        <v>0</v>
      </c>
      <c r="J482" s="208">
        <f>SUMIF('04'!$C$10:$C$26,$C482,'04'!$E$10:$E$26)*'04'!$E$3</f>
        <v>0</v>
      </c>
      <c r="K482" s="208">
        <f>SUMIF('05'!$C$10:$C$29,$C482,'05'!$E$10:$E$29)*'05'!$E$3</f>
        <v>0</v>
      </c>
      <c r="L482" s="208">
        <f>SUMIF('06'!$C$10:$C$29,$C482,'06'!$E$10:$E$29)*'06'!$E$3</f>
        <v>0</v>
      </c>
      <c r="M482" s="208">
        <f>SUMIF('07'!$C$10:$C$26,$C482,'07'!$E$10:$E$26)*'07'!$E$3</f>
        <v>0</v>
      </c>
      <c r="N482" s="208">
        <f>SUMIF('08'!$C$10:$C$29,$C482,'08'!$E$10:$E$29)*'08'!$E$3</f>
        <v>0</v>
      </c>
      <c r="O482" s="208">
        <f>SUMIF('09'!$C$10:$C$29,$C482,'09'!$E$10:$E$29)*'09'!$E$3</f>
        <v>0</v>
      </c>
      <c r="P482" s="208">
        <f>SUMIF('10'!$C$10:$C$29,$C482,'10'!$E$10:$E$29)*'10'!$E$3</f>
        <v>0</v>
      </c>
      <c r="Q482" s="208">
        <f>SUMIF('11'!$C$10:$C$39,$C482,'11'!$E$10:$E$39)*'11'!$E$3</f>
        <v>0</v>
      </c>
      <c r="R482" s="208">
        <f>SUMIF('12'!$C$10:$C$29,$C482,'12'!$E$10:$E$29)*'12'!$E$3</f>
        <v>0</v>
      </c>
      <c r="S482" s="208">
        <f>SUMIF('13'!$C$10:$C$29,$C482,'13'!$E$10:$E$29)*'13'!$E$3</f>
        <v>0</v>
      </c>
      <c r="T482" s="208">
        <f>SUMIF('14'!$C$10:$C$29,$C482,'14'!$E$10:$E$29)*'14'!$E$3</f>
        <v>0</v>
      </c>
      <c r="U482" s="208">
        <f>SUMIF('15'!$C$10:$C$29,$C482,'15'!$E$10:$E$29)*'15'!$E$3</f>
        <v>0</v>
      </c>
      <c r="V482" s="208">
        <f>SUMIF('16'!$C$10:$C$29,$C482,'16'!$E$29:$E482)*'16'!$E$3</f>
        <v>0</v>
      </c>
      <c r="W482" s="208">
        <f>SUMIF('17'!$C$10:$C$29,$C482,'17'!$E$10:$E$29)*'17'!$E$3</f>
        <v>0</v>
      </c>
      <c r="X482" s="208">
        <f>SUMIF('18'!$C$10:$C$29,$C482,'18'!$E$10:$E$29)*'18'!$E$3</f>
        <v>0</v>
      </c>
      <c r="Y482" s="208">
        <f>SUMIF('19'!$C$10:$C$28,$C482,'19'!$E$10:$E$28)*'19'!$E$3</f>
        <v>0</v>
      </c>
      <c r="Z482" s="208">
        <f>SUMIF('20'!$C$10:$C$29,$C482,'20'!$E$10:$E$29)*'20'!$E$3</f>
        <v>0</v>
      </c>
      <c r="AA482" s="208">
        <f>SUMIF('21'!$C$10:$C$29,$C482,'21'!$E$10:$E$29)*'21'!$E$3</f>
        <v>0</v>
      </c>
    </row>
    <row r="483" spans="3:27" ht="15" hidden="1">
      <c r="C483" s="207" t="s">
        <v>1117</v>
      </c>
      <c r="D483" s="207" t="s">
        <v>1118</v>
      </c>
      <c r="F483" s="336">
        <f t="shared" si="8"/>
        <v>0</v>
      </c>
      <c r="G483" s="208">
        <f>SUMIF('01'!$C$10:$C$29,$C483,'01'!$E$10:$E$29)*'01'!$E$3</f>
        <v>0</v>
      </c>
      <c r="H483" s="208">
        <f>SUMIF('02'!$C$10:$C$28,$C483,'02'!$E$10:$E$28)*'02'!$E$3</f>
        <v>0</v>
      </c>
      <c r="I483" s="208">
        <f>SUMIF('03'!$C$10:$C$29,$C483,'03'!$E$10:$E$29)*'03'!$E$3</f>
        <v>0</v>
      </c>
      <c r="J483" s="208">
        <f>SUMIF('04'!$C$10:$C$26,$C483,'04'!$E$10:$E$26)*'04'!$E$3</f>
        <v>0</v>
      </c>
      <c r="K483" s="208">
        <f>SUMIF('05'!$C$10:$C$29,$C483,'05'!$E$10:$E$29)*'05'!$E$3</f>
        <v>0</v>
      </c>
      <c r="L483" s="208">
        <f>SUMIF('06'!$C$10:$C$29,$C483,'06'!$E$10:$E$29)*'06'!$E$3</f>
        <v>0</v>
      </c>
      <c r="M483" s="208">
        <f>SUMIF('07'!$C$10:$C$26,$C483,'07'!$E$10:$E$26)*'07'!$E$3</f>
        <v>0</v>
      </c>
      <c r="N483" s="208">
        <f>SUMIF('08'!$C$10:$C$29,$C483,'08'!$E$10:$E$29)*'08'!$E$3</f>
        <v>0</v>
      </c>
      <c r="O483" s="208">
        <f>SUMIF('09'!$C$10:$C$29,$C483,'09'!$E$10:$E$29)*'09'!$E$3</f>
        <v>0</v>
      </c>
      <c r="P483" s="208">
        <f>SUMIF('10'!$C$10:$C$29,$C483,'10'!$E$10:$E$29)*'10'!$E$3</f>
        <v>0</v>
      </c>
      <c r="Q483" s="208">
        <f>SUMIF('11'!$C$10:$C$39,$C483,'11'!$E$10:$E$39)*'11'!$E$3</f>
        <v>0</v>
      </c>
      <c r="R483" s="208">
        <f>SUMIF('12'!$C$10:$C$29,$C483,'12'!$E$10:$E$29)*'12'!$E$3</f>
        <v>0</v>
      </c>
      <c r="S483" s="208">
        <f>SUMIF('13'!$C$10:$C$29,$C483,'13'!$E$10:$E$29)*'13'!$E$3</f>
        <v>0</v>
      </c>
      <c r="T483" s="208">
        <f>SUMIF('14'!$C$10:$C$29,$C483,'14'!$E$10:$E$29)*'14'!$E$3</f>
        <v>0</v>
      </c>
      <c r="U483" s="208">
        <f>SUMIF('15'!$C$10:$C$29,$C483,'15'!$E$10:$E$29)*'15'!$E$3</f>
        <v>0</v>
      </c>
      <c r="V483" s="208">
        <f>SUMIF('16'!$C$10:$C$29,$C483,'16'!$E$29:$E483)*'16'!$E$3</f>
        <v>0</v>
      </c>
      <c r="W483" s="208">
        <f>SUMIF('17'!$C$10:$C$29,$C483,'17'!$E$10:$E$29)*'17'!$E$3</f>
        <v>0</v>
      </c>
      <c r="X483" s="208">
        <f>SUMIF('18'!$C$10:$C$29,$C483,'18'!$E$10:$E$29)*'18'!$E$3</f>
        <v>0</v>
      </c>
      <c r="Y483" s="208">
        <f>SUMIF('19'!$C$10:$C$28,$C483,'19'!$E$10:$E$28)*'19'!$E$3</f>
        <v>0</v>
      </c>
      <c r="Z483" s="208">
        <f>SUMIF('20'!$C$10:$C$29,$C483,'20'!$E$10:$E$29)*'20'!$E$3</f>
        <v>0</v>
      </c>
      <c r="AA483" s="208">
        <f>SUMIF('21'!$C$10:$C$29,$C483,'21'!$E$10:$E$29)*'21'!$E$3</f>
        <v>0</v>
      </c>
    </row>
    <row r="484" spans="3:27" ht="15" hidden="1">
      <c r="C484" s="207" t="s">
        <v>1119</v>
      </c>
      <c r="D484" s="207" t="s">
        <v>1120</v>
      </c>
      <c r="F484" s="336">
        <f t="shared" si="8"/>
        <v>0</v>
      </c>
      <c r="G484" s="208">
        <f>SUMIF('01'!$C$10:$C$29,$C484,'01'!$E$10:$E$29)*'01'!$E$3</f>
        <v>0</v>
      </c>
      <c r="H484" s="208">
        <f>SUMIF('02'!$C$10:$C$28,$C484,'02'!$E$10:$E$28)*'02'!$E$3</f>
        <v>0</v>
      </c>
      <c r="I484" s="208">
        <f>SUMIF('03'!$C$10:$C$29,$C484,'03'!$E$10:$E$29)*'03'!$E$3</f>
        <v>0</v>
      </c>
      <c r="J484" s="208">
        <f>SUMIF('04'!$C$10:$C$26,$C484,'04'!$E$10:$E$26)*'04'!$E$3</f>
        <v>0</v>
      </c>
      <c r="K484" s="208">
        <f>SUMIF('05'!$C$10:$C$29,$C484,'05'!$E$10:$E$29)*'05'!$E$3</f>
        <v>0</v>
      </c>
      <c r="L484" s="208">
        <f>SUMIF('06'!$C$10:$C$29,$C484,'06'!$E$10:$E$29)*'06'!$E$3</f>
        <v>0</v>
      </c>
      <c r="M484" s="208">
        <f>SUMIF('07'!$C$10:$C$26,$C484,'07'!$E$10:$E$26)*'07'!$E$3</f>
        <v>0</v>
      </c>
      <c r="N484" s="208">
        <f>SUMIF('08'!$C$10:$C$29,$C484,'08'!$E$10:$E$29)*'08'!$E$3</f>
        <v>0</v>
      </c>
      <c r="O484" s="208">
        <f>SUMIF('09'!$C$10:$C$29,$C484,'09'!$E$10:$E$29)*'09'!$E$3</f>
        <v>0</v>
      </c>
      <c r="P484" s="208">
        <f>SUMIF('10'!$C$10:$C$29,$C484,'10'!$E$10:$E$29)*'10'!$E$3</f>
        <v>0</v>
      </c>
      <c r="Q484" s="208">
        <f>SUMIF('11'!$C$10:$C$39,$C484,'11'!$E$10:$E$39)*'11'!$E$3</f>
        <v>0</v>
      </c>
      <c r="R484" s="208">
        <f>SUMIF('12'!$C$10:$C$29,$C484,'12'!$E$10:$E$29)*'12'!$E$3</f>
        <v>0</v>
      </c>
      <c r="S484" s="208">
        <f>SUMIF('13'!$C$10:$C$29,$C484,'13'!$E$10:$E$29)*'13'!$E$3</f>
        <v>0</v>
      </c>
      <c r="T484" s="208">
        <f>SUMIF('14'!$C$10:$C$29,$C484,'14'!$E$10:$E$29)*'14'!$E$3</f>
        <v>0</v>
      </c>
      <c r="U484" s="208">
        <f>SUMIF('15'!$C$10:$C$29,$C484,'15'!$E$10:$E$29)*'15'!$E$3</f>
        <v>0</v>
      </c>
      <c r="V484" s="208">
        <f>SUMIF('16'!$C$10:$C$29,$C484,'16'!$E$29:$E484)*'16'!$E$3</f>
        <v>0</v>
      </c>
      <c r="W484" s="208">
        <f>SUMIF('17'!$C$10:$C$29,$C484,'17'!$E$10:$E$29)*'17'!$E$3</f>
        <v>0</v>
      </c>
      <c r="X484" s="208">
        <f>SUMIF('18'!$C$10:$C$29,$C484,'18'!$E$10:$E$29)*'18'!$E$3</f>
        <v>0</v>
      </c>
      <c r="Y484" s="208">
        <f>SUMIF('19'!$C$10:$C$28,$C484,'19'!$E$10:$E$28)*'19'!$E$3</f>
        <v>0</v>
      </c>
      <c r="Z484" s="208">
        <f>SUMIF('20'!$C$10:$C$29,$C484,'20'!$E$10:$E$29)*'20'!$E$3</f>
        <v>0</v>
      </c>
      <c r="AA484" s="208">
        <f>SUMIF('21'!$C$10:$C$29,$C484,'21'!$E$10:$E$29)*'21'!$E$3</f>
        <v>0</v>
      </c>
    </row>
    <row r="485" spans="3:27" ht="15" hidden="1">
      <c r="C485" s="207" t="s">
        <v>1121</v>
      </c>
      <c r="D485" s="207" t="s">
        <v>1122</v>
      </c>
      <c r="F485" s="336">
        <f t="shared" si="8"/>
        <v>0</v>
      </c>
      <c r="G485" s="208">
        <f>SUMIF('01'!$C$10:$C$29,$C485,'01'!$E$10:$E$29)*'01'!$E$3</f>
        <v>0</v>
      </c>
      <c r="H485" s="208">
        <f>SUMIF('02'!$C$10:$C$28,$C485,'02'!$E$10:$E$28)*'02'!$E$3</f>
        <v>0</v>
      </c>
      <c r="I485" s="208">
        <f>SUMIF('03'!$C$10:$C$29,$C485,'03'!$E$10:$E$29)*'03'!$E$3</f>
        <v>0</v>
      </c>
      <c r="J485" s="208">
        <f>SUMIF('04'!$C$10:$C$26,$C485,'04'!$E$10:$E$26)*'04'!$E$3</f>
        <v>0</v>
      </c>
      <c r="K485" s="208">
        <f>SUMIF('05'!$C$10:$C$29,$C485,'05'!$E$10:$E$29)*'05'!$E$3</f>
        <v>0</v>
      </c>
      <c r="L485" s="208">
        <f>SUMIF('06'!$C$10:$C$29,$C485,'06'!$E$10:$E$29)*'06'!$E$3</f>
        <v>0</v>
      </c>
      <c r="M485" s="208">
        <f>SUMIF('07'!$C$10:$C$26,$C485,'07'!$E$10:$E$26)*'07'!$E$3</f>
        <v>0</v>
      </c>
      <c r="N485" s="208">
        <f>SUMIF('08'!$C$10:$C$29,$C485,'08'!$E$10:$E$29)*'08'!$E$3</f>
        <v>0</v>
      </c>
      <c r="O485" s="208">
        <f>SUMIF('09'!$C$10:$C$29,$C485,'09'!$E$10:$E$29)*'09'!$E$3</f>
        <v>0</v>
      </c>
      <c r="P485" s="208">
        <f>SUMIF('10'!$C$10:$C$29,$C485,'10'!$E$10:$E$29)*'10'!$E$3</f>
        <v>0</v>
      </c>
      <c r="Q485" s="208">
        <f>SUMIF('11'!$C$10:$C$39,$C485,'11'!$E$10:$E$39)*'11'!$E$3</f>
        <v>0</v>
      </c>
      <c r="R485" s="208">
        <f>SUMIF('12'!$C$10:$C$29,$C485,'12'!$E$10:$E$29)*'12'!$E$3</f>
        <v>0</v>
      </c>
      <c r="S485" s="208">
        <f>SUMIF('13'!$C$10:$C$29,$C485,'13'!$E$10:$E$29)*'13'!$E$3</f>
        <v>0</v>
      </c>
      <c r="T485" s="208">
        <f>SUMIF('14'!$C$10:$C$29,$C485,'14'!$E$10:$E$29)*'14'!$E$3</f>
        <v>0</v>
      </c>
      <c r="U485" s="208">
        <f>SUMIF('15'!$C$10:$C$29,$C485,'15'!$E$10:$E$29)*'15'!$E$3</f>
        <v>0</v>
      </c>
      <c r="V485" s="208">
        <f>SUMIF('16'!$C$10:$C$29,$C485,'16'!$E$29:$E485)*'16'!$E$3</f>
        <v>0</v>
      </c>
      <c r="W485" s="208">
        <f>SUMIF('17'!$C$10:$C$29,$C485,'17'!$E$10:$E$29)*'17'!$E$3</f>
        <v>0</v>
      </c>
      <c r="X485" s="208">
        <f>SUMIF('18'!$C$10:$C$29,$C485,'18'!$E$10:$E$29)*'18'!$E$3</f>
        <v>0</v>
      </c>
      <c r="Y485" s="208">
        <f>SUMIF('19'!$C$10:$C$28,$C485,'19'!$E$10:$E$28)*'19'!$E$3</f>
        <v>0</v>
      </c>
      <c r="Z485" s="208">
        <f>SUMIF('20'!$C$10:$C$29,$C485,'20'!$E$10:$E$29)*'20'!$E$3</f>
        <v>0</v>
      </c>
      <c r="AA485" s="208">
        <f>SUMIF('21'!$C$10:$C$29,$C485,'21'!$E$10:$E$29)*'21'!$E$3</f>
        <v>0</v>
      </c>
    </row>
    <row r="486" spans="3:27" ht="15" hidden="1">
      <c r="C486" s="207" t="s">
        <v>1123</v>
      </c>
      <c r="D486" s="207" t="s">
        <v>1124</v>
      </c>
      <c r="F486" s="336">
        <f t="shared" si="8"/>
        <v>0</v>
      </c>
      <c r="G486" s="208">
        <f>SUMIF('01'!$C$10:$C$29,$C486,'01'!$E$10:$E$29)*'01'!$E$3</f>
        <v>0</v>
      </c>
      <c r="H486" s="208">
        <f>SUMIF('02'!$C$10:$C$28,$C486,'02'!$E$10:$E$28)*'02'!$E$3</f>
        <v>0</v>
      </c>
      <c r="I486" s="208">
        <f>SUMIF('03'!$C$10:$C$29,$C486,'03'!$E$10:$E$29)*'03'!$E$3</f>
        <v>0</v>
      </c>
      <c r="J486" s="208">
        <f>SUMIF('04'!$C$10:$C$26,$C486,'04'!$E$10:$E$26)*'04'!$E$3</f>
        <v>0</v>
      </c>
      <c r="K486" s="208">
        <f>SUMIF('05'!$C$10:$C$29,$C486,'05'!$E$10:$E$29)*'05'!$E$3</f>
        <v>0</v>
      </c>
      <c r="L486" s="208">
        <f>SUMIF('06'!$C$10:$C$29,$C486,'06'!$E$10:$E$29)*'06'!$E$3</f>
        <v>0</v>
      </c>
      <c r="M486" s="208">
        <f>SUMIF('07'!$C$10:$C$26,$C486,'07'!$E$10:$E$26)*'07'!$E$3</f>
        <v>0</v>
      </c>
      <c r="N486" s="208">
        <f>SUMIF('08'!$C$10:$C$29,$C486,'08'!$E$10:$E$29)*'08'!$E$3</f>
        <v>0</v>
      </c>
      <c r="O486" s="208">
        <f>SUMIF('09'!$C$10:$C$29,$C486,'09'!$E$10:$E$29)*'09'!$E$3</f>
        <v>0</v>
      </c>
      <c r="P486" s="208">
        <f>SUMIF('10'!$C$10:$C$29,$C486,'10'!$E$10:$E$29)*'10'!$E$3</f>
        <v>0</v>
      </c>
      <c r="Q486" s="208">
        <f>SUMIF('11'!$C$10:$C$39,$C486,'11'!$E$10:$E$39)*'11'!$E$3</f>
        <v>0</v>
      </c>
      <c r="R486" s="208">
        <f>SUMIF('12'!$C$10:$C$29,$C486,'12'!$E$10:$E$29)*'12'!$E$3</f>
        <v>0</v>
      </c>
      <c r="S486" s="208">
        <f>SUMIF('13'!$C$10:$C$29,$C486,'13'!$E$10:$E$29)*'13'!$E$3</f>
        <v>0</v>
      </c>
      <c r="T486" s="208">
        <f>SUMIF('14'!$C$10:$C$29,$C486,'14'!$E$10:$E$29)*'14'!$E$3</f>
        <v>0</v>
      </c>
      <c r="U486" s="208">
        <f>SUMIF('15'!$C$10:$C$29,$C486,'15'!$E$10:$E$29)*'15'!$E$3</f>
        <v>0</v>
      </c>
      <c r="V486" s="208">
        <f>SUMIF('16'!$C$10:$C$29,$C486,'16'!$E$29:$E486)*'16'!$E$3</f>
        <v>0</v>
      </c>
      <c r="W486" s="208">
        <f>SUMIF('17'!$C$10:$C$29,$C486,'17'!$E$10:$E$29)*'17'!$E$3</f>
        <v>0</v>
      </c>
      <c r="X486" s="208">
        <f>SUMIF('18'!$C$10:$C$29,$C486,'18'!$E$10:$E$29)*'18'!$E$3</f>
        <v>0</v>
      </c>
      <c r="Y486" s="208">
        <f>SUMIF('19'!$C$10:$C$28,$C486,'19'!$E$10:$E$28)*'19'!$E$3</f>
        <v>0</v>
      </c>
      <c r="Z486" s="208">
        <f>SUMIF('20'!$C$10:$C$29,$C486,'20'!$E$10:$E$29)*'20'!$E$3</f>
        <v>0</v>
      </c>
      <c r="AA486" s="208">
        <f>SUMIF('21'!$C$10:$C$29,$C486,'21'!$E$10:$E$29)*'21'!$E$3</f>
        <v>0</v>
      </c>
    </row>
    <row r="487" spans="3:27" ht="15" hidden="1">
      <c r="C487" s="207" t="s">
        <v>1125</v>
      </c>
      <c r="D487" s="207" t="s">
        <v>1126</v>
      </c>
      <c r="F487" s="336">
        <f t="shared" si="8"/>
        <v>0</v>
      </c>
      <c r="G487" s="208">
        <f>SUMIF('01'!$C$10:$C$29,$C487,'01'!$E$10:$E$29)*'01'!$E$3</f>
        <v>0</v>
      </c>
      <c r="H487" s="208">
        <f>SUMIF('02'!$C$10:$C$28,$C487,'02'!$E$10:$E$28)*'02'!$E$3</f>
        <v>0</v>
      </c>
      <c r="I487" s="208">
        <f>SUMIF('03'!$C$10:$C$29,$C487,'03'!$E$10:$E$29)*'03'!$E$3</f>
        <v>0</v>
      </c>
      <c r="J487" s="208">
        <f>SUMIF('04'!$C$10:$C$26,$C487,'04'!$E$10:$E$26)*'04'!$E$3</f>
        <v>0</v>
      </c>
      <c r="K487" s="208">
        <f>SUMIF('05'!$C$10:$C$29,$C487,'05'!$E$10:$E$29)*'05'!$E$3</f>
        <v>0</v>
      </c>
      <c r="L487" s="208">
        <f>SUMIF('06'!$C$10:$C$29,$C487,'06'!$E$10:$E$29)*'06'!$E$3</f>
        <v>0</v>
      </c>
      <c r="M487" s="208">
        <f>SUMIF('07'!$C$10:$C$26,$C487,'07'!$E$10:$E$26)*'07'!$E$3</f>
        <v>0</v>
      </c>
      <c r="N487" s="208">
        <f>SUMIF('08'!$C$10:$C$29,$C487,'08'!$E$10:$E$29)*'08'!$E$3</f>
        <v>0</v>
      </c>
      <c r="O487" s="208">
        <f>SUMIF('09'!$C$10:$C$29,$C487,'09'!$E$10:$E$29)*'09'!$E$3</f>
        <v>0</v>
      </c>
      <c r="P487" s="208">
        <f>SUMIF('10'!$C$10:$C$29,$C487,'10'!$E$10:$E$29)*'10'!$E$3</f>
        <v>0</v>
      </c>
      <c r="Q487" s="208">
        <f>SUMIF('11'!$C$10:$C$39,$C487,'11'!$E$10:$E$39)*'11'!$E$3</f>
        <v>0</v>
      </c>
      <c r="R487" s="208">
        <f>SUMIF('12'!$C$10:$C$29,$C487,'12'!$E$10:$E$29)*'12'!$E$3</f>
        <v>0</v>
      </c>
      <c r="S487" s="208">
        <f>SUMIF('13'!$C$10:$C$29,$C487,'13'!$E$10:$E$29)*'13'!$E$3</f>
        <v>0</v>
      </c>
      <c r="T487" s="208">
        <f>SUMIF('14'!$C$10:$C$29,$C487,'14'!$E$10:$E$29)*'14'!$E$3</f>
        <v>0</v>
      </c>
      <c r="U487" s="208">
        <f>SUMIF('15'!$C$10:$C$29,$C487,'15'!$E$10:$E$29)*'15'!$E$3</f>
        <v>0</v>
      </c>
      <c r="V487" s="208">
        <f>SUMIF('16'!$C$10:$C$29,$C487,'16'!$E$29:$E487)*'16'!$E$3</f>
        <v>0</v>
      </c>
      <c r="W487" s="208">
        <f>SUMIF('17'!$C$10:$C$29,$C487,'17'!$E$10:$E$29)*'17'!$E$3</f>
        <v>0</v>
      </c>
      <c r="X487" s="208">
        <f>SUMIF('18'!$C$10:$C$29,$C487,'18'!$E$10:$E$29)*'18'!$E$3</f>
        <v>0</v>
      </c>
      <c r="Y487" s="208">
        <f>SUMIF('19'!$C$10:$C$28,$C487,'19'!$E$10:$E$28)*'19'!$E$3</f>
        <v>0</v>
      </c>
      <c r="Z487" s="208">
        <f>SUMIF('20'!$C$10:$C$29,$C487,'20'!$E$10:$E$29)*'20'!$E$3</f>
        <v>0</v>
      </c>
      <c r="AA487" s="208">
        <f>SUMIF('21'!$C$10:$C$29,$C487,'21'!$E$10:$E$29)*'21'!$E$3</f>
        <v>0</v>
      </c>
    </row>
    <row r="488" spans="3:27" ht="15" hidden="1">
      <c r="C488" s="207" t="s">
        <v>1127</v>
      </c>
      <c r="D488" s="207" t="s">
        <v>1128</v>
      </c>
      <c r="F488" s="336">
        <f t="shared" si="8"/>
        <v>0</v>
      </c>
      <c r="G488" s="208">
        <f>SUMIF('01'!$C$10:$C$29,$C488,'01'!$E$10:$E$29)*'01'!$E$3</f>
        <v>0</v>
      </c>
      <c r="H488" s="208">
        <f>SUMIF('02'!$C$10:$C$28,$C488,'02'!$E$10:$E$28)*'02'!$E$3</f>
        <v>0</v>
      </c>
      <c r="I488" s="208">
        <f>SUMIF('03'!$C$10:$C$29,$C488,'03'!$E$10:$E$29)*'03'!$E$3</f>
        <v>0</v>
      </c>
      <c r="J488" s="208">
        <f>SUMIF('04'!$C$10:$C$26,$C488,'04'!$E$10:$E$26)*'04'!$E$3</f>
        <v>0</v>
      </c>
      <c r="K488" s="208">
        <f>SUMIF('05'!$C$10:$C$29,$C488,'05'!$E$10:$E$29)*'05'!$E$3</f>
        <v>0</v>
      </c>
      <c r="L488" s="208">
        <f>SUMIF('06'!$C$10:$C$29,$C488,'06'!$E$10:$E$29)*'06'!$E$3</f>
        <v>0</v>
      </c>
      <c r="M488" s="208">
        <f>SUMIF('07'!$C$10:$C$26,$C488,'07'!$E$10:$E$26)*'07'!$E$3</f>
        <v>0</v>
      </c>
      <c r="N488" s="208">
        <f>SUMIF('08'!$C$10:$C$29,$C488,'08'!$E$10:$E$29)*'08'!$E$3</f>
        <v>0</v>
      </c>
      <c r="O488" s="208">
        <f>SUMIF('09'!$C$10:$C$29,$C488,'09'!$E$10:$E$29)*'09'!$E$3</f>
        <v>0</v>
      </c>
      <c r="P488" s="208">
        <f>SUMIF('10'!$C$10:$C$29,$C488,'10'!$E$10:$E$29)*'10'!$E$3</f>
        <v>0</v>
      </c>
      <c r="Q488" s="208">
        <f>SUMIF('11'!$C$10:$C$39,$C488,'11'!$E$10:$E$39)*'11'!$E$3</f>
        <v>0</v>
      </c>
      <c r="R488" s="208">
        <f>SUMIF('12'!$C$10:$C$29,$C488,'12'!$E$10:$E$29)*'12'!$E$3</f>
        <v>0</v>
      </c>
      <c r="S488" s="208">
        <f>SUMIF('13'!$C$10:$C$29,$C488,'13'!$E$10:$E$29)*'13'!$E$3</f>
        <v>0</v>
      </c>
      <c r="T488" s="208">
        <f>SUMIF('14'!$C$10:$C$29,$C488,'14'!$E$10:$E$29)*'14'!$E$3</f>
        <v>0</v>
      </c>
      <c r="U488" s="208">
        <f>SUMIF('15'!$C$10:$C$29,$C488,'15'!$E$10:$E$29)*'15'!$E$3</f>
        <v>0</v>
      </c>
      <c r="V488" s="208">
        <f>SUMIF('16'!$C$10:$C$29,$C488,'16'!$E$29:$E488)*'16'!$E$3</f>
        <v>0</v>
      </c>
      <c r="W488" s="208">
        <f>SUMIF('17'!$C$10:$C$29,$C488,'17'!$E$10:$E$29)*'17'!$E$3</f>
        <v>0</v>
      </c>
      <c r="X488" s="208">
        <f>SUMIF('18'!$C$10:$C$29,$C488,'18'!$E$10:$E$29)*'18'!$E$3</f>
        <v>0</v>
      </c>
      <c r="Y488" s="208">
        <f>SUMIF('19'!$C$10:$C$28,$C488,'19'!$E$10:$E$28)*'19'!$E$3</f>
        <v>0</v>
      </c>
      <c r="Z488" s="208">
        <f>SUMIF('20'!$C$10:$C$29,$C488,'20'!$E$10:$E$29)*'20'!$E$3</f>
        <v>0</v>
      </c>
      <c r="AA488" s="208">
        <f>SUMIF('21'!$C$10:$C$29,$C488,'21'!$E$10:$E$29)*'21'!$E$3</f>
        <v>0</v>
      </c>
    </row>
    <row r="489" spans="3:27" ht="15" hidden="1">
      <c r="C489" s="207" t="s">
        <v>1129</v>
      </c>
      <c r="D489" s="207" t="s">
        <v>1130</v>
      </c>
      <c r="F489" s="336">
        <f t="shared" si="8"/>
        <v>0</v>
      </c>
      <c r="G489" s="208">
        <f>SUMIF('01'!$C$10:$C$29,$C489,'01'!$E$10:$E$29)*'01'!$E$3</f>
        <v>0</v>
      </c>
      <c r="H489" s="208">
        <f>SUMIF('02'!$C$10:$C$28,$C489,'02'!$E$10:$E$28)*'02'!$E$3</f>
        <v>0</v>
      </c>
      <c r="I489" s="208">
        <f>SUMIF('03'!$C$10:$C$29,$C489,'03'!$E$10:$E$29)*'03'!$E$3</f>
        <v>0</v>
      </c>
      <c r="J489" s="208">
        <f>SUMIF('04'!$C$10:$C$26,$C489,'04'!$E$10:$E$26)*'04'!$E$3</f>
        <v>0</v>
      </c>
      <c r="K489" s="208">
        <f>SUMIF('05'!$C$10:$C$29,$C489,'05'!$E$10:$E$29)*'05'!$E$3</f>
        <v>0</v>
      </c>
      <c r="L489" s="208">
        <f>SUMIF('06'!$C$10:$C$29,$C489,'06'!$E$10:$E$29)*'06'!$E$3</f>
        <v>0</v>
      </c>
      <c r="M489" s="208">
        <f>SUMIF('07'!$C$10:$C$26,$C489,'07'!$E$10:$E$26)*'07'!$E$3</f>
        <v>0</v>
      </c>
      <c r="N489" s="208">
        <f>SUMIF('08'!$C$10:$C$29,$C489,'08'!$E$10:$E$29)*'08'!$E$3</f>
        <v>0</v>
      </c>
      <c r="O489" s="208">
        <f>SUMIF('09'!$C$10:$C$29,$C489,'09'!$E$10:$E$29)*'09'!$E$3</f>
        <v>0</v>
      </c>
      <c r="P489" s="208">
        <f>SUMIF('10'!$C$10:$C$29,$C489,'10'!$E$10:$E$29)*'10'!$E$3</f>
        <v>0</v>
      </c>
      <c r="Q489" s="208">
        <f>SUMIF('11'!$C$10:$C$39,$C489,'11'!$E$10:$E$39)*'11'!$E$3</f>
        <v>0</v>
      </c>
      <c r="R489" s="208">
        <f>SUMIF('12'!$C$10:$C$29,$C489,'12'!$E$10:$E$29)*'12'!$E$3</f>
        <v>0</v>
      </c>
      <c r="S489" s="208">
        <f>SUMIF('13'!$C$10:$C$29,$C489,'13'!$E$10:$E$29)*'13'!$E$3</f>
        <v>0</v>
      </c>
      <c r="T489" s="208">
        <f>SUMIF('14'!$C$10:$C$29,$C489,'14'!$E$10:$E$29)*'14'!$E$3</f>
        <v>0</v>
      </c>
      <c r="U489" s="208">
        <f>SUMIF('15'!$C$10:$C$29,$C489,'15'!$E$10:$E$29)*'15'!$E$3</f>
        <v>0</v>
      </c>
      <c r="V489" s="208">
        <f>SUMIF('16'!$C$10:$C$29,$C489,'16'!$E$29:$E489)*'16'!$E$3</f>
        <v>0</v>
      </c>
      <c r="W489" s="208">
        <f>SUMIF('17'!$C$10:$C$29,$C489,'17'!$E$10:$E$29)*'17'!$E$3</f>
        <v>0</v>
      </c>
      <c r="X489" s="208">
        <f>SUMIF('18'!$C$10:$C$29,$C489,'18'!$E$10:$E$29)*'18'!$E$3</f>
        <v>0</v>
      </c>
      <c r="Y489" s="208">
        <f>SUMIF('19'!$C$10:$C$28,$C489,'19'!$E$10:$E$28)*'19'!$E$3</f>
        <v>0</v>
      </c>
      <c r="Z489" s="208">
        <f>SUMIF('20'!$C$10:$C$29,$C489,'20'!$E$10:$E$29)*'20'!$E$3</f>
        <v>0</v>
      </c>
      <c r="AA489" s="208">
        <f>SUMIF('21'!$C$10:$C$29,$C489,'21'!$E$10:$E$29)*'21'!$E$3</f>
        <v>0</v>
      </c>
    </row>
    <row r="490" spans="3:27" ht="15" hidden="1">
      <c r="C490" s="207" t="s">
        <v>1131</v>
      </c>
      <c r="D490" s="207" t="s">
        <v>1132</v>
      </c>
      <c r="F490" s="336">
        <f t="shared" si="8"/>
        <v>0</v>
      </c>
      <c r="G490" s="208">
        <f>SUMIF('01'!$C$10:$C$29,$C490,'01'!$E$10:$E$29)*'01'!$E$3</f>
        <v>0</v>
      </c>
      <c r="H490" s="208">
        <f>SUMIF('02'!$C$10:$C$28,$C490,'02'!$E$10:$E$28)*'02'!$E$3</f>
        <v>0</v>
      </c>
      <c r="I490" s="208">
        <f>SUMIF('03'!$C$10:$C$29,$C490,'03'!$E$10:$E$29)*'03'!$E$3</f>
        <v>0</v>
      </c>
      <c r="J490" s="208">
        <f>SUMIF('04'!$C$10:$C$26,$C490,'04'!$E$10:$E$26)*'04'!$E$3</f>
        <v>0</v>
      </c>
      <c r="K490" s="208">
        <f>SUMIF('05'!$C$10:$C$29,$C490,'05'!$E$10:$E$29)*'05'!$E$3</f>
        <v>0</v>
      </c>
      <c r="L490" s="208">
        <f>SUMIF('06'!$C$10:$C$29,$C490,'06'!$E$10:$E$29)*'06'!$E$3</f>
        <v>0</v>
      </c>
      <c r="M490" s="208">
        <f>SUMIF('07'!$C$10:$C$26,$C490,'07'!$E$10:$E$26)*'07'!$E$3</f>
        <v>0</v>
      </c>
      <c r="N490" s="208">
        <f>SUMIF('08'!$C$10:$C$29,$C490,'08'!$E$10:$E$29)*'08'!$E$3</f>
        <v>0</v>
      </c>
      <c r="O490" s="208">
        <f>SUMIF('09'!$C$10:$C$29,$C490,'09'!$E$10:$E$29)*'09'!$E$3</f>
        <v>0</v>
      </c>
      <c r="P490" s="208">
        <f>SUMIF('10'!$C$10:$C$29,$C490,'10'!$E$10:$E$29)*'10'!$E$3</f>
        <v>0</v>
      </c>
      <c r="Q490" s="208">
        <f>SUMIF('11'!$C$10:$C$39,$C490,'11'!$E$10:$E$39)*'11'!$E$3</f>
        <v>0</v>
      </c>
      <c r="R490" s="208">
        <f>SUMIF('12'!$C$10:$C$29,$C490,'12'!$E$10:$E$29)*'12'!$E$3</f>
        <v>0</v>
      </c>
      <c r="S490" s="208">
        <f>SUMIF('13'!$C$10:$C$29,$C490,'13'!$E$10:$E$29)*'13'!$E$3</f>
        <v>0</v>
      </c>
      <c r="T490" s="208">
        <f>SUMIF('14'!$C$10:$C$29,$C490,'14'!$E$10:$E$29)*'14'!$E$3</f>
        <v>0</v>
      </c>
      <c r="U490" s="208">
        <f>SUMIF('15'!$C$10:$C$29,$C490,'15'!$E$10:$E$29)*'15'!$E$3</f>
        <v>0</v>
      </c>
      <c r="V490" s="208">
        <f>SUMIF('16'!$C$10:$C$29,$C490,'16'!$E$29:$E490)*'16'!$E$3</f>
        <v>0</v>
      </c>
      <c r="W490" s="208">
        <f>SUMIF('17'!$C$10:$C$29,$C490,'17'!$E$10:$E$29)*'17'!$E$3</f>
        <v>0</v>
      </c>
      <c r="X490" s="208">
        <f>SUMIF('18'!$C$10:$C$29,$C490,'18'!$E$10:$E$29)*'18'!$E$3</f>
        <v>0</v>
      </c>
      <c r="Y490" s="208">
        <f>SUMIF('19'!$C$10:$C$28,$C490,'19'!$E$10:$E$28)*'19'!$E$3</f>
        <v>0</v>
      </c>
      <c r="Z490" s="208">
        <f>SUMIF('20'!$C$10:$C$29,$C490,'20'!$E$10:$E$29)*'20'!$E$3</f>
        <v>0</v>
      </c>
      <c r="AA490" s="208">
        <f>SUMIF('21'!$C$10:$C$29,$C490,'21'!$E$10:$E$29)*'21'!$E$3</f>
        <v>0</v>
      </c>
    </row>
    <row r="491" spans="3:27" ht="15" hidden="1">
      <c r="C491" s="207" t="s">
        <v>1133</v>
      </c>
      <c r="D491" s="207" t="s">
        <v>1134</v>
      </c>
      <c r="F491" s="336">
        <f t="shared" si="8"/>
        <v>0</v>
      </c>
      <c r="G491" s="208">
        <f>SUMIF('01'!$C$10:$C$29,$C491,'01'!$E$10:$E$29)*'01'!$E$3</f>
        <v>0</v>
      </c>
      <c r="H491" s="208">
        <f>SUMIF('02'!$C$10:$C$28,$C491,'02'!$E$10:$E$28)*'02'!$E$3</f>
        <v>0</v>
      </c>
      <c r="I491" s="208">
        <f>SUMIF('03'!$C$10:$C$29,$C491,'03'!$E$10:$E$29)*'03'!$E$3</f>
        <v>0</v>
      </c>
      <c r="J491" s="208">
        <f>SUMIF('04'!$C$10:$C$26,$C491,'04'!$E$10:$E$26)*'04'!$E$3</f>
        <v>0</v>
      </c>
      <c r="K491" s="208">
        <f>SUMIF('05'!$C$10:$C$29,$C491,'05'!$E$10:$E$29)*'05'!$E$3</f>
        <v>0</v>
      </c>
      <c r="L491" s="208">
        <f>SUMIF('06'!$C$10:$C$29,$C491,'06'!$E$10:$E$29)*'06'!$E$3</f>
        <v>0</v>
      </c>
      <c r="M491" s="208">
        <f>SUMIF('07'!$C$10:$C$26,$C491,'07'!$E$10:$E$26)*'07'!$E$3</f>
        <v>0</v>
      </c>
      <c r="N491" s="208">
        <f>SUMIF('08'!$C$10:$C$29,$C491,'08'!$E$10:$E$29)*'08'!$E$3</f>
        <v>0</v>
      </c>
      <c r="O491" s="208">
        <f>SUMIF('09'!$C$10:$C$29,$C491,'09'!$E$10:$E$29)*'09'!$E$3</f>
        <v>0</v>
      </c>
      <c r="P491" s="208">
        <f>SUMIF('10'!$C$10:$C$29,$C491,'10'!$E$10:$E$29)*'10'!$E$3</f>
        <v>0</v>
      </c>
      <c r="Q491" s="208">
        <f>SUMIF('11'!$C$10:$C$39,$C491,'11'!$E$10:$E$39)*'11'!$E$3</f>
        <v>0</v>
      </c>
      <c r="R491" s="208">
        <f>SUMIF('12'!$C$10:$C$29,$C491,'12'!$E$10:$E$29)*'12'!$E$3</f>
        <v>0</v>
      </c>
      <c r="S491" s="208">
        <f>SUMIF('13'!$C$10:$C$29,$C491,'13'!$E$10:$E$29)*'13'!$E$3</f>
        <v>0</v>
      </c>
      <c r="T491" s="208">
        <f>SUMIF('14'!$C$10:$C$29,$C491,'14'!$E$10:$E$29)*'14'!$E$3</f>
        <v>0</v>
      </c>
      <c r="U491" s="208">
        <f>SUMIF('15'!$C$10:$C$29,$C491,'15'!$E$10:$E$29)*'15'!$E$3</f>
        <v>0</v>
      </c>
      <c r="V491" s="208">
        <f>SUMIF('16'!$C$10:$C$29,$C491,'16'!$E$29:$E491)*'16'!$E$3</f>
        <v>0</v>
      </c>
      <c r="W491" s="208">
        <f>SUMIF('17'!$C$10:$C$29,$C491,'17'!$E$10:$E$29)*'17'!$E$3</f>
        <v>0</v>
      </c>
      <c r="X491" s="208">
        <f>SUMIF('18'!$C$10:$C$29,$C491,'18'!$E$10:$E$29)*'18'!$E$3</f>
        <v>0</v>
      </c>
      <c r="Y491" s="208">
        <f>SUMIF('19'!$C$10:$C$28,$C491,'19'!$E$10:$E$28)*'19'!$E$3</f>
        <v>0</v>
      </c>
      <c r="Z491" s="208">
        <f>SUMIF('20'!$C$10:$C$29,$C491,'20'!$E$10:$E$29)*'20'!$E$3</f>
        <v>0</v>
      </c>
      <c r="AA491" s="208">
        <f>SUMIF('21'!$C$10:$C$29,$C491,'21'!$E$10:$E$29)*'21'!$E$3</f>
        <v>0</v>
      </c>
    </row>
    <row r="492" spans="3:27" ht="15" hidden="1">
      <c r="C492" s="207" t="s">
        <v>1135</v>
      </c>
      <c r="D492" s="207" t="s">
        <v>1136</v>
      </c>
      <c r="F492" s="336">
        <f t="shared" si="8"/>
        <v>0</v>
      </c>
      <c r="G492" s="208">
        <f>SUMIF('01'!$C$10:$C$29,$C492,'01'!$E$10:$E$29)*'01'!$E$3</f>
        <v>0</v>
      </c>
      <c r="H492" s="208">
        <f>SUMIF('02'!$C$10:$C$28,$C492,'02'!$E$10:$E$28)*'02'!$E$3</f>
        <v>0</v>
      </c>
      <c r="I492" s="208">
        <f>SUMIF('03'!$C$10:$C$29,$C492,'03'!$E$10:$E$29)*'03'!$E$3</f>
        <v>0</v>
      </c>
      <c r="J492" s="208">
        <f>SUMIF('04'!$C$10:$C$26,$C492,'04'!$E$10:$E$26)*'04'!$E$3</f>
        <v>0</v>
      </c>
      <c r="K492" s="208">
        <f>SUMIF('05'!$C$10:$C$29,$C492,'05'!$E$10:$E$29)*'05'!$E$3</f>
        <v>0</v>
      </c>
      <c r="L492" s="208">
        <f>SUMIF('06'!$C$10:$C$29,$C492,'06'!$E$10:$E$29)*'06'!$E$3</f>
        <v>0</v>
      </c>
      <c r="M492" s="208">
        <f>SUMIF('07'!$C$10:$C$26,$C492,'07'!$E$10:$E$26)*'07'!$E$3</f>
        <v>0</v>
      </c>
      <c r="N492" s="208">
        <f>SUMIF('08'!$C$10:$C$29,$C492,'08'!$E$10:$E$29)*'08'!$E$3</f>
        <v>0</v>
      </c>
      <c r="O492" s="208">
        <f>SUMIF('09'!$C$10:$C$29,$C492,'09'!$E$10:$E$29)*'09'!$E$3</f>
        <v>0</v>
      </c>
      <c r="P492" s="208">
        <f>SUMIF('10'!$C$10:$C$29,$C492,'10'!$E$10:$E$29)*'10'!$E$3</f>
        <v>0</v>
      </c>
      <c r="Q492" s="208">
        <f>SUMIF('11'!$C$10:$C$39,$C492,'11'!$E$10:$E$39)*'11'!$E$3</f>
        <v>0</v>
      </c>
      <c r="R492" s="208">
        <f>SUMIF('12'!$C$10:$C$29,$C492,'12'!$E$10:$E$29)*'12'!$E$3</f>
        <v>0</v>
      </c>
      <c r="S492" s="208">
        <f>SUMIF('13'!$C$10:$C$29,$C492,'13'!$E$10:$E$29)*'13'!$E$3</f>
        <v>0</v>
      </c>
      <c r="T492" s="208">
        <f>SUMIF('14'!$C$10:$C$29,$C492,'14'!$E$10:$E$29)*'14'!$E$3</f>
        <v>0</v>
      </c>
      <c r="U492" s="208">
        <f>SUMIF('15'!$C$10:$C$29,$C492,'15'!$E$10:$E$29)*'15'!$E$3</f>
        <v>0</v>
      </c>
      <c r="V492" s="208">
        <f>SUMIF('16'!$C$10:$C$29,$C492,'16'!$E$29:$E492)*'16'!$E$3</f>
        <v>0</v>
      </c>
      <c r="W492" s="208">
        <f>SUMIF('17'!$C$10:$C$29,$C492,'17'!$E$10:$E$29)*'17'!$E$3</f>
        <v>0</v>
      </c>
      <c r="X492" s="208">
        <f>SUMIF('18'!$C$10:$C$29,$C492,'18'!$E$10:$E$29)*'18'!$E$3</f>
        <v>0</v>
      </c>
      <c r="Y492" s="208">
        <f>SUMIF('19'!$C$10:$C$28,$C492,'19'!$E$10:$E$28)*'19'!$E$3</f>
        <v>0</v>
      </c>
      <c r="Z492" s="208">
        <f>SUMIF('20'!$C$10:$C$29,$C492,'20'!$E$10:$E$29)*'20'!$E$3</f>
        <v>0</v>
      </c>
      <c r="AA492" s="208">
        <f>SUMIF('21'!$C$10:$C$29,$C492,'21'!$E$10:$E$29)*'21'!$E$3</f>
        <v>0</v>
      </c>
    </row>
    <row r="493" spans="3:27" ht="15" hidden="1">
      <c r="C493" s="207" t="s">
        <v>1137</v>
      </c>
      <c r="D493" s="207" t="s">
        <v>1138</v>
      </c>
      <c r="F493" s="336">
        <f t="shared" si="8"/>
        <v>0</v>
      </c>
      <c r="G493" s="208">
        <f>SUMIF('01'!$C$10:$C$29,$C493,'01'!$E$10:$E$29)*'01'!$E$3</f>
        <v>0</v>
      </c>
      <c r="H493" s="208">
        <f>SUMIF('02'!$C$10:$C$28,$C493,'02'!$E$10:$E$28)*'02'!$E$3</f>
        <v>0</v>
      </c>
      <c r="I493" s="208">
        <f>SUMIF('03'!$C$10:$C$29,$C493,'03'!$E$10:$E$29)*'03'!$E$3</f>
        <v>0</v>
      </c>
      <c r="J493" s="208">
        <f>SUMIF('04'!$C$10:$C$26,$C493,'04'!$E$10:$E$26)*'04'!$E$3</f>
        <v>0</v>
      </c>
      <c r="K493" s="208">
        <f>SUMIF('05'!$C$10:$C$29,$C493,'05'!$E$10:$E$29)*'05'!$E$3</f>
        <v>0</v>
      </c>
      <c r="L493" s="208">
        <f>SUMIF('06'!$C$10:$C$29,$C493,'06'!$E$10:$E$29)*'06'!$E$3</f>
        <v>0</v>
      </c>
      <c r="M493" s="208">
        <f>SUMIF('07'!$C$10:$C$26,$C493,'07'!$E$10:$E$26)*'07'!$E$3</f>
        <v>0</v>
      </c>
      <c r="N493" s="208">
        <f>SUMIF('08'!$C$10:$C$29,$C493,'08'!$E$10:$E$29)*'08'!$E$3</f>
        <v>0</v>
      </c>
      <c r="O493" s="208">
        <f>SUMIF('09'!$C$10:$C$29,$C493,'09'!$E$10:$E$29)*'09'!$E$3</f>
        <v>0</v>
      </c>
      <c r="P493" s="208">
        <f>SUMIF('10'!$C$10:$C$29,$C493,'10'!$E$10:$E$29)*'10'!$E$3</f>
        <v>0</v>
      </c>
      <c r="Q493" s="208">
        <f>SUMIF('11'!$C$10:$C$39,$C493,'11'!$E$10:$E$39)*'11'!$E$3</f>
        <v>0</v>
      </c>
      <c r="R493" s="208">
        <f>SUMIF('12'!$C$10:$C$29,$C493,'12'!$E$10:$E$29)*'12'!$E$3</f>
        <v>0</v>
      </c>
      <c r="S493" s="208">
        <f>SUMIF('13'!$C$10:$C$29,$C493,'13'!$E$10:$E$29)*'13'!$E$3</f>
        <v>0</v>
      </c>
      <c r="T493" s="208">
        <f>SUMIF('14'!$C$10:$C$29,$C493,'14'!$E$10:$E$29)*'14'!$E$3</f>
        <v>0</v>
      </c>
      <c r="U493" s="208">
        <f>SUMIF('15'!$C$10:$C$29,$C493,'15'!$E$10:$E$29)*'15'!$E$3</f>
        <v>0</v>
      </c>
      <c r="V493" s="208">
        <f>SUMIF('16'!$C$10:$C$29,$C493,'16'!$E$29:$E493)*'16'!$E$3</f>
        <v>0</v>
      </c>
      <c r="W493" s="208">
        <f>SUMIF('17'!$C$10:$C$29,$C493,'17'!$E$10:$E$29)*'17'!$E$3</f>
        <v>0</v>
      </c>
      <c r="X493" s="208">
        <f>SUMIF('18'!$C$10:$C$29,$C493,'18'!$E$10:$E$29)*'18'!$E$3</f>
        <v>0</v>
      </c>
      <c r="Y493" s="208">
        <f>SUMIF('19'!$C$10:$C$28,$C493,'19'!$E$10:$E$28)*'19'!$E$3</f>
        <v>0</v>
      </c>
      <c r="Z493" s="208">
        <f>SUMIF('20'!$C$10:$C$29,$C493,'20'!$E$10:$E$29)*'20'!$E$3</f>
        <v>0</v>
      </c>
      <c r="AA493" s="208">
        <f>SUMIF('21'!$C$10:$C$29,$C493,'21'!$E$10:$E$29)*'21'!$E$3</f>
        <v>0</v>
      </c>
    </row>
    <row r="494" spans="3:27" ht="15" hidden="1">
      <c r="C494" s="207" t="s">
        <v>1139</v>
      </c>
      <c r="D494" s="207" t="s">
        <v>1140</v>
      </c>
      <c r="F494" s="336">
        <f t="shared" si="8"/>
        <v>0</v>
      </c>
      <c r="G494" s="208">
        <f>SUMIF('01'!$C$10:$C$29,$C494,'01'!$E$10:$E$29)*'01'!$E$3</f>
        <v>0</v>
      </c>
      <c r="H494" s="208">
        <f>SUMIF('02'!$C$10:$C$28,$C494,'02'!$E$10:$E$28)*'02'!$E$3</f>
        <v>0</v>
      </c>
      <c r="I494" s="208">
        <f>SUMIF('03'!$C$10:$C$29,$C494,'03'!$E$10:$E$29)*'03'!$E$3</f>
        <v>0</v>
      </c>
      <c r="J494" s="208">
        <f>SUMIF('04'!$C$10:$C$26,$C494,'04'!$E$10:$E$26)*'04'!$E$3</f>
        <v>0</v>
      </c>
      <c r="K494" s="208">
        <f>SUMIF('05'!$C$10:$C$29,$C494,'05'!$E$10:$E$29)*'05'!$E$3</f>
        <v>0</v>
      </c>
      <c r="L494" s="208">
        <f>SUMIF('06'!$C$10:$C$29,$C494,'06'!$E$10:$E$29)*'06'!$E$3</f>
        <v>0</v>
      </c>
      <c r="M494" s="208">
        <f>SUMIF('07'!$C$10:$C$26,$C494,'07'!$E$10:$E$26)*'07'!$E$3</f>
        <v>0</v>
      </c>
      <c r="N494" s="208">
        <f>SUMIF('08'!$C$10:$C$29,$C494,'08'!$E$10:$E$29)*'08'!$E$3</f>
        <v>0</v>
      </c>
      <c r="O494" s="208">
        <f>SUMIF('09'!$C$10:$C$29,$C494,'09'!$E$10:$E$29)*'09'!$E$3</f>
        <v>0</v>
      </c>
      <c r="P494" s="208">
        <f>SUMIF('10'!$C$10:$C$29,$C494,'10'!$E$10:$E$29)*'10'!$E$3</f>
        <v>0</v>
      </c>
      <c r="Q494" s="208">
        <f>SUMIF('11'!$C$10:$C$39,$C494,'11'!$E$10:$E$39)*'11'!$E$3</f>
        <v>0</v>
      </c>
      <c r="R494" s="208">
        <f>SUMIF('12'!$C$10:$C$29,$C494,'12'!$E$10:$E$29)*'12'!$E$3</f>
        <v>0</v>
      </c>
      <c r="S494" s="208">
        <f>SUMIF('13'!$C$10:$C$29,$C494,'13'!$E$10:$E$29)*'13'!$E$3</f>
        <v>0</v>
      </c>
      <c r="T494" s="208">
        <f>SUMIF('14'!$C$10:$C$29,$C494,'14'!$E$10:$E$29)*'14'!$E$3</f>
        <v>0</v>
      </c>
      <c r="U494" s="208">
        <f>SUMIF('15'!$C$10:$C$29,$C494,'15'!$E$10:$E$29)*'15'!$E$3</f>
        <v>0</v>
      </c>
      <c r="V494" s="208">
        <f>SUMIF('16'!$C$10:$C$29,$C494,'16'!$E$29:$E494)*'16'!$E$3</f>
        <v>0</v>
      </c>
      <c r="W494" s="208">
        <f>SUMIF('17'!$C$10:$C$29,$C494,'17'!$E$10:$E$29)*'17'!$E$3</f>
        <v>0</v>
      </c>
      <c r="X494" s="208">
        <f>SUMIF('18'!$C$10:$C$29,$C494,'18'!$E$10:$E$29)*'18'!$E$3</f>
        <v>0</v>
      </c>
      <c r="Y494" s="208">
        <f>SUMIF('19'!$C$10:$C$28,$C494,'19'!$E$10:$E$28)*'19'!$E$3</f>
        <v>0</v>
      </c>
      <c r="Z494" s="208">
        <f>SUMIF('20'!$C$10:$C$29,$C494,'20'!$E$10:$E$29)*'20'!$E$3</f>
        <v>0</v>
      </c>
      <c r="AA494" s="208">
        <f>SUMIF('21'!$C$10:$C$29,$C494,'21'!$E$10:$E$29)*'21'!$E$3</f>
        <v>0</v>
      </c>
    </row>
    <row r="495" spans="3:27" ht="15" hidden="1">
      <c r="C495" s="207" t="s">
        <v>1141</v>
      </c>
      <c r="D495" s="207" t="s">
        <v>1142</v>
      </c>
      <c r="F495" s="336">
        <f t="shared" si="8"/>
        <v>0</v>
      </c>
      <c r="G495" s="208">
        <f>SUMIF('01'!$C$10:$C$29,$C495,'01'!$E$10:$E$29)*'01'!$E$3</f>
        <v>0</v>
      </c>
      <c r="H495" s="208">
        <f>SUMIF('02'!$C$10:$C$28,$C495,'02'!$E$10:$E$28)*'02'!$E$3</f>
        <v>0</v>
      </c>
      <c r="I495" s="208">
        <f>SUMIF('03'!$C$10:$C$29,$C495,'03'!$E$10:$E$29)*'03'!$E$3</f>
        <v>0</v>
      </c>
      <c r="J495" s="208">
        <f>SUMIF('04'!$C$10:$C$26,$C495,'04'!$E$10:$E$26)*'04'!$E$3</f>
        <v>0</v>
      </c>
      <c r="K495" s="208">
        <f>SUMIF('05'!$C$10:$C$29,$C495,'05'!$E$10:$E$29)*'05'!$E$3</f>
        <v>0</v>
      </c>
      <c r="L495" s="208">
        <f>SUMIF('06'!$C$10:$C$29,$C495,'06'!$E$10:$E$29)*'06'!$E$3</f>
        <v>0</v>
      </c>
      <c r="M495" s="208">
        <f>SUMIF('07'!$C$10:$C$26,$C495,'07'!$E$10:$E$26)*'07'!$E$3</f>
        <v>0</v>
      </c>
      <c r="N495" s="208">
        <f>SUMIF('08'!$C$10:$C$29,$C495,'08'!$E$10:$E$29)*'08'!$E$3</f>
        <v>0</v>
      </c>
      <c r="O495" s="208">
        <f>SUMIF('09'!$C$10:$C$29,$C495,'09'!$E$10:$E$29)*'09'!$E$3</f>
        <v>0</v>
      </c>
      <c r="P495" s="208">
        <f>SUMIF('10'!$C$10:$C$29,$C495,'10'!$E$10:$E$29)*'10'!$E$3</f>
        <v>0</v>
      </c>
      <c r="Q495" s="208">
        <f>SUMIF('11'!$C$10:$C$39,$C495,'11'!$E$10:$E$39)*'11'!$E$3</f>
        <v>0</v>
      </c>
      <c r="R495" s="208">
        <f>SUMIF('12'!$C$10:$C$29,$C495,'12'!$E$10:$E$29)*'12'!$E$3</f>
        <v>0</v>
      </c>
      <c r="S495" s="208">
        <f>SUMIF('13'!$C$10:$C$29,$C495,'13'!$E$10:$E$29)*'13'!$E$3</f>
        <v>0</v>
      </c>
      <c r="T495" s="208">
        <f>SUMIF('14'!$C$10:$C$29,$C495,'14'!$E$10:$E$29)*'14'!$E$3</f>
        <v>0</v>
      </c>
      <c r="U495" s="208">
        <f>SUMIF('15'!$C$10:$C$29,$C495,'15'!$E$10:$E$29)*'15'!$E$3</f>
        <v>0</v>
      </c>
      <c r="V495" s="208">
        <f>SUMIF('16'!$C$10:$C$29,$C495,'16'!$E$29:$E495)*'16'!$E$3</f>
        <v>0</v>
      </c>
      <c r="W495" s="208">
        <f>SUMIF('17'!$C$10:$C$29,$C495,'17'!$E$10:$E$29)*'17'!$E$3</f>
        <v>0</v>
      </c>
      <c r="X495" s="208">
        <f>SUMIF('18'!$C$10:$C$29,$C495,'18'!$E$10:$E$29)*'18'!$E$3</f>
        <v>0</v>
      </c>
      <c r="Y495" s="208">
        <f>SUMIF('19'!$C$10:$C$28,$C495,'19'!$E$10:$E$28)*'19'!$E$3</f>
        <v>0</v>
      </c>
      <c r="Z495" s="208">
        <f>SUMIF('20'!$C$10:$C$29,$C495,'20'!$E$10:$E$29)*'20'!$E$3</f>
        <v>0</v>
      </c>
      <c r="AA495" s="208">
        <f>SUMIF('21'!$C$10:$C$29,$C495,'21'!$E$10:$E$29)*'21'!$E$3</f>
        <v>0</v>
      </c>
    </row>
    <row r="496" spans="3:27" ht="15" hidden="1">
      <c r="C496" s="207" t="s">
        <v>1143</v>
      </c>
      <c r="D496" s="207" t="s">
        <v>1144</v>
      </c>
      <c r="F496" s="336">
        <f t="shared" si="8"/>
        <v>0</v>
      </c>
      <c r="G496" s="208">
        <f>SUMIF('01'!$C$10:$C$29,$C496,'01'!$E$10:$E$29)*'01'!$E$3</f>
        <v>0</v>
      </c>
      <c r="H496" s="208">
        <f>SUMIF('02'!$C$10:$C$28,$C496,'02'!$E$10:$E$28)*'02'!$E$3</f>
        <v>0</v>
      </c>
      <c r="I496" s="208">
        <f>SUMIF('03'!$C$10:$C$29,$C496,'03'!$E$10:$E$29)*'03'!$E$3</f>
        <v>0</v>
      </c>
      <c r="J496" s="208">
        <f>SUMIF('04'!$C$10:$C$26,$C496,'04'!$E$10:$E$26)*'04'!$E$3</f>
        <v>0</v>
      </c>
      <c r="K496" s="208">
        <f>SUMIF('05'!$C$10:$C$29,$C496,'05'!$E$10:$E$29)*'05'!$E$3</f>
        <v>0</v>
      </c>
      <c r="L496" s="208">
        <f>SUMIF('06'!$C$10:$C$29,$C496,'06'!$E$10:$E$29)*'06'!$E$3</f>
        <v>0</v>
      </c>
      <c r="M496" s="208">
        <f>SUMIF('07'!$C$10:$C$26,$C496,'07'!$E$10:$E$26)*'07'!$E$3</f>
        <v>0</v>
      </c>
      <c r="N496" s="208">
        <f>SUMIF('08'!$C$10:$C$29,$C496,'08'!$E$10:$E$29)*'08'!$E$3</f>
        <v>0</v>
      </c>
      <c r="O496" s="208">
        <f>SUMIF('09'!$C$10:$C$29,$C496,'09'!$E$10:$E$29)*'09'!$E$3</f>
        <v>0</v>
      </c>
      <c r="P496" s="208">
        <f>SUMIF('10'!$C$10:$C$29,$C496,'10'!$E$10:$E$29)*'10'!$E$3</f>
        <v>0</v>
      </c>
      <c r="Q496" s="208">
        <f>SUMIF('11'!$C$10:$C$39,$C496,'11'!$E$10:$E$39)*'11'!$E$3</f>
        <v>0</v>
      </c>
      <c r="R496" s="208">
        <f>SUMIF('12'!$C$10:$C$29,$C496,'12'!$E$10:$E$29)*'12'!$E$3</f>
        <v>0</v>
      </c>
      <c r="S496" s="208">
        <f>SUMIF('13'!$C$10:$C$29,$C496,'13'!$E$10:$E$29)*'13'!$E$3</f>
        <v>0</v>
      </c>
      <c r="T496" s="208">
        <f>SUMIF('14'!$C$10:$C$29,$C496,'14'!$E$10:$E$29)*'14'!$E$3</f>
        <v>0</v>
      </c>
      <c r="U496" s="208">
        <f>SUMIF('15'!$C$10:$C$29,$C496,'15'!$E$10:$E$29)*'15'!$E$3</f>
        <v>0</v>
      </c>
      <c r="V496" s="208">
        <f>SUMIF('16'!$C$10:$C$29,$C496,'16'!$E$29:$E496)*'16'!$E$3</f>
        <v>0</v>
      </c>
      <c r="W496" s="208">
        <f>SUMIF('17'!$C$10:$C$29,$C496,'17'!$E$10:$E$29)*'17'!$E$3</f>
        <v>0</v>
      </c>
      <c r="X496" s="208">
        <f>SUMIF('18'!$C$10:$C$29,$C496,'18'!$E$10:$E$29)*'18'!$E$3</f>
        <v>0</v>
      </c>
      <c r="Y496" s="208">
        <f>SUMIF('19'!$C$10:$C$28,$C496,'19'!$E$10:$E$28)*'19'!$E$3</f>
        <v>0</v>
      </c>
      <c r="Z496" s="208">
        <f>SUMIF('20'!$C$10:$C$29,$C496,'20'!$E$10:$E$29)*'20'!$E$3</f>
        <v>0</v>
      </c>
      <c r="AA496" s="208">
        <f>SUMIF('21'!$C$10:$C$29,$C496,'21'!$E$10:$E$29)*'21'!$E$3</f>
        <v>0</v>
      </c>
    </row>
    <row r="497" spans="3:27" ht="15" hidden="1">
      <c r="C497" s="207" t="s">
        <v>1145</v>
      </c>
      <c r="D497" s="207" t="s">
        <v>1146</v>
      </c>
      <c r="F497" s="336">
        <f t="shared" si="8"/>
        <v>0</v>
      </c>
      <c r="G497" s="208">
        <f>SUMIF('01'!$C$10:$C$29,$C497,'01'!$E$10:$E$29)*'01'!$E$3</f>
        <v>0</v>
      </c>
      <c r="H497" s="208">
        <f>SUMIF('02'!$C$10:$C$28,$C497,'02'!$E$10:$E$28)*'02'!$E$3</f>
        <v>0</v>
      </c>
      <c r="I497" s="208">
        <f>SUMIF('03'!$C$10:$C$29,$C497,'03'!$E$10:$E$29)*'03'!$E$3</f>
        <v>0</v>
      </c>
      <c r="J497" s="208">
        <f>SUMIF('04'!$C$10:$C$26,$C497,'04'!$E$10:$E$26)*'04'!$E$3</f>
        <v>0</v>
      </c>
      <c r="K497" s="208">
        <f>SUMIF('05'!$C$10:$C$29,$C497,'05'!$E$10:$E$29)*'05'!$E$3</f>
        <v>0</v>
      </c>
      <c r="L497" s="208">
        <f>SUMIF('06'!$C$10:$C$29,$C497,'06'!$E$10:$E$29)*'06'!$E$3</f>
        <v>0</v>
      </c>
      <c r="M497" s="208">
        <f>SUMIF('07'!$C$10:$C$26,$C497,'07'!$E$10:$E$26)*'07'!$E$3</f>
        <v>0</v>
      </c>
      <c r="N497" s="208">
        <f>SUMIF('08'!$C$10:$C$29,$C497,'08'!$E$10:$E$29)*'08'!$E$3</f>
        <v>0</v>
      </c>
      <c r="O497" s="208">
        <f>SUMIF('09'!$C$10:$C$29,$C497,'09'!$E$10:$E$29)*'09'!$E$3</f>
        <v>0</v>
      </c>
      <c r="P497" s="208">
        <f>SUMIF('10'!$C$10:$C$29,$C497,'10'!$E$10:$E$29)*'10'!$E$3</f>
        <v>0</v>
      </c>
      <c r="Q497" s="208">
        <f>SUMIF('11'!$C$10:$C$39,$C497,'11'!$E$10:$E$39)*'11'!$E$3</f>
        <v>0</v>
      </c>
      <c r="R497" s="208">
        <f>SUMIF('12'!$C$10:$C$29,$C497,'12'!$E$10:$E$29)*'12'!$E$3</f>
        <v>0</v>
      </c>
      <c r="S497" s="208">
        <f>SUMIF('13'!$C$10:$C$29,$C497,'13'!$E$10:$E$29)*'13'!$E$3</f>
        <v>0</v>
      </c>
      <c r="T497" s="208">
        <f>SUMIF('14'!$C$10:$C$29,$C497,'14'!$E$10:$E$29)*'14'!$E$3</f>
        <v>0</v>
      </c>
      <c r="U497" s="208">
        <f>SUMIF('15'!$C$10:$C$29,$C497,'15'!$E$10:$E$29)*'15'!$E$3</f>
        <v>0</v>
      </c>
      <c r="V497" s="208">
        <f>SUMIF('16'!$C$10:$C$29,$C497,'16'!$E$29:$E497)*'16'!$E$3</f>
        <v>0</v>
      </c>
      <c r="W497" s="208">
        <f>SUMIF('17'!$C$10:$C$29,$C497,'17'!$E$10:$E$29)*'17'!$E$3</f>
        <v>0</v>
      </c>
      <c r="X497" s="208">
        <f>SUMIF('18'!$C$10:$C$29,$C497,'18'!$E$10:$E$29)*'18'!$E$3</f>
        <v>0</v>
      </c>
      <c r="Y497" s="208">
        <f>SUMIF('19'!$C$10:$C$28,$C497,'19'!$E$10:$E$28)*'19'!$E$3</f>
        <v>0</v>
      </c>
      <c r="Z497" s="208">
        <f>SUMIF('20'!$C$10:$C$29,$C497,'20'!$E$10:$E$29)*'20'!$E$3</f>
        <v>0</v>
      </c>
      <c r="AA497" s="208">
        <f>SUMIF('21'!$C$10:$C$29,$C497,'21'!$E$10:$E$29)*'21'!$E$3</f>
        <v>0</v>
      </c>
    </row>
    <row r="498" spans="3:27" ht="15" hidden="1">
      <c r="C498" s="207" t="s">
        <v>1147</v>
      </c>
      <c r="D498" s="207" t="s">
        <v>1148</v>
      </c>
      <c r="F498" s="336">
        <f t="shared" si="8"/>
        <v>0</v>
      </c>
      <c r="G498" s="208">
        <f>SUMIF('01'!$C$10:$C$29,$C498,'01'!$E$10:$E$29)*'01'!$E$3</f>
        <v>0</v>
      </c>
      <c r="H498" s="208">
        <f>SUMIF('02'!$C$10:$C$28,$C498,'02'!$E$10:$E$28)*'02'!$E$3</f>
        <v>0</v>
      </c>
      <c r="I498" s="208">
        <f>SUMIF('03'!$C$10:$C$29,$C498,'03'!$E$10:$E$29)*'03'!$E$3</f>
        <v>0</v>
      </c>
      <c r="J498" s="208">
        <f>SUMIF('04'!$C$10:$C$26,$C498,'04'!$E$10:$E$26)*'04'!$E$3</f>
        <v>0</v>
      </c>
      <c r="K498" s="208">
        <f>SUMIF('05'!$C$10:$C$29,$C498,'05'!$E$10:$E$29)*'05'!$E$3</f>
        <v>0</v>
      </c>
      <c r="L498" s="208">
        <f>SUMIF('06'!$C$10:$C$29,$C498,'06'!$E$10:$E$29)*'06'!$E$3</f>
        <v>0</v>
      </c>
      <c r="M498" s="208">
        <f>SUMIF('07'!$C$10:$C$26,$C498,'07'!$E$10:$E$26)*'07'!$E$3</f>
        <v>0</v>
      </c>
      <c r="N498" s="208">
        <f>SUMIF('08'!$C$10:$C$29,$C498,'08'!$E$10:$E$29)*'08'!$E$3</f>
        <v>0</v>
      </c>
      <c r="O498" s="208">
        <f>SUMIF('09'!$C$10:$C$29,$C498,'09'!$E$10:$E$29)*'09'!$E$3</f>
        <v>0</v>
      </c>
      <c r="P498" s="208">
        <f>SUMIF('10'!$C$10:$C$29,$C498,'10'!$E$10:$E$29)*'10'!$E$3</f>
        <v>0</v>
      </c>
      <c r="Q498" s="208">
        <f>SUMIF('11'!$C$10:$C$39,$C498,'11'!$E$10:$E$39)*'11'!$E$3</f>
        <v>0</v>
      </c>
      <c r="R498" s="208">
        <f>SUMIF('12'!$C$10:$C$29,$C498,'12'!$E$10:$E$29)*'12'!$E$3</f>
        <v>0</v>
      </c>
      <c r="S498" s="208">
        <f>SUMIF('13'!$C$10:$C$29,$C498,'13'!$E$10:$E$29)*'13'!$E$3</f>
        <v>0</v>
      </c>
      <c r="T498" s="208">
        <f>SUMIF('14'!$C$10:$C$29,$C498,'14'!$E$10:$E$29)*'14'!$E$3</f>
        <v>0</v>
      </c>
      <c r="U498" s="208">
        <f>SUMIF('15'!$C$10:$C$29,$C498,'15'!$E$10:$E$29)*'15'!$E$3</f>
        <v>0</v>
      </c>
      <c r="V498" s="208">
        <f>SUMIF('16'!$C$10:$C$29,$C498,'16'!$E$29:$E498)*'16'!$E$3</f>
        <v>0</v>
      </c>
      <c r="W498" s="208">
        <f>SUMIF('17'!$C$10:$C$29,$C498,'17'!$E$10:$E$29)*'17'!$E$3</f>
        <v>0</v>
      </c>
      <c r="X498" s="208">
        <f>SUMIF('18'!$C$10:$C$29,$C498,'18'!$E$10:$E$29)*'18'!$E$3</f>
        <v>0</v>
      </c>
      <c r="Y498" s="208">
        <f>SUMIF('19'!$C$10:$C$28,$C498,'19'!$E$10:$E$28)*'19'!$E$3</f>
        <v>0</v>
      </c>
      <c r="Z498" s="208">
        <f>SUMIF('20'!$C$10:$C$29,$C498,'20'!$E$10:$E$29)*'20'!$E$3</f>
        <v>0</v>
      </c>
      <c r="AA498" s="208">
        <f>SUMIF('21'!$C$10:$C$29,$C498,'21'!$E$10:$E$29)*'21'!$E$3</f>
        <v>0</v>
      </c>
    </row>
    <row r="499" spans="3:27" ht="15" hidden="1">
      <c r="C499" s="207" t="s">
        <v>1149</v>
      </c>
      <c r="D499" s="207" t="s">
        <v>1150</v>
      </c>
      <c r="F499" s="336">
        <f t="shared" si="8"/>
        <v>0</v>
      </c>
      <c r="G499" s="208">
        <f>SUMIF('01'!$C$10:$C$29,$C499,'01'!$E$10:$E$29)*'01'!$E$3</f>
        <v>0</v>
      </c>
      <c r="H499" s="208">
        <f>SUMIF('02'!$C$10:$C$28,$C499,'02'!$E$10:$E$28)*'02'!$E$3</f>
        <v>0</v>
      </c>
      <c r="I499" s="208">
        <f>SUMIF('03'!$C$10:$C$29,$C499,'03'!$E$10:$E$29)*'03'!$E$3</f>
        <v>0</v>
      </c>
      <c r="J499" s="208">
        <f>SUMIF('04'!$C$10:$C$26,$C499,'04'!$E$10:$E$26)*'04'!$E$3</f>
        <v>0</v>
      </c>
      <c r="K499" s="208">
        <f>SUMIF('05'!$C$10:$C$29,$C499,'05'!$E$10:$E$29)*'05'!$E$3</f>
        <v>0</v>
      </c>
      <c r="L499" s="208">
        <f>SUMIF('06'!$C$10:$C$29,$C499,'06'!$E$10:$E$29)*'06'!$E$3</f>
        <v>0</v>
      </c>
      <c r="M499" s="208">
        <f>SUMIF('07'!$C$10:$C$26,$C499,'07'!$E$10:$E$26)*'07'!$E$3</f>
        <v>0</v>
      </c>
      <c r="N499" s="208">
        <f>SUMIF('08'!$C$10:$C$29,$C499,'08'!$E$10:$E$29)*'08'!$E$3</f>
        <v>0</v>
      </c>
      <c r="O499" s="208">
        <f>SUMIF('09'!$C$10:$C$29,$C499,'09'!$E$10:$E$29)*'09'!$E$3</f>
        <v>0</v>
      </c>
      <c r="P499" s="208">
        <f>SUMIF('10'!$C$10:$C$29,$C499,'10'!$E$10:$E$29)*'10'!$E$3</f>
        <v>0</v>
      </c>
      <c r="Q499" s="208">
        <f>SUMIF('11'!$C$10:$C$39,$C499,'11'!$E$10:$E$39)*'11'!$E$3</f>
        <v>0</v>
      </c>
      <c r="R499" s="208">
        <f>SUMIF('12'!$C$10:$C$29,$C499,'12'!$E$10:$E$29)*'12'!$E$3</f>
        <v>0</v>
      </c>
      <c r="S499" s="208">
        <f>SUMIF('13'!$C$10:$C$29,$C499,'13'!$E$10:$E$29)*'13'!$E$3</f>
        <v>0</v>
      </c>
      <c r="T499" s="208">
        <f>SUMIF('14'!$C$10:$C$29,$C499,'14'!$E$10:$E$29)*'14'!$E$3</f>
        <v>0</v>
      </c>
      <c r="U499" s="208">
        <f>SUMIF('15'!$C$10:$C$29,$C499,'15'!$E$10:$E$29)*'15'!$E$3</f>
        <v>0</v>
      </c>
      <c r="V499" s="208">
        <f>SUMIF('16'!$C$10:$C$29,$C499,'16'!$E$29:$E499)*'16'!$E$3</f>
        <v>0</v>
      </c>
      <c r="W499" s="208">
        <f>SUMIF('17'!$C$10:$C$29,$C499,'17'!$E$10:$E$29)*'17'!$E$3</f>
        <v>0</v>
      </c>
      <c r="X499" s="208">
        <f>SUMIF('18'!$C$10:$C$29,$C499,'18'!$E$10:$E$29)*'18'!$E$3</f>
        <v>0</v>
      </c>
      <c r="Y499" s="208">
        <f>SUMIF('19'!$C$10:$C$28,$C499,'19'!$E$10:$E$28)*'19'!$E$3</f>
        <v>0</v>
      </c>
      <c r="Z499" s="208">
        <f>SUMIF('20'!$C$10:$C$29,$C499,'20'!$E$10:$E$29)*'20'!$E$3</f>
        <v>0</v>
      </c>
      <c r="AA499" s="208">
        <f>SUMIF('21'!$C$10:$C$29,$C499,'21'!$E$10:$E$29)*'21'!$E$3</f>
        <v>0</v>
      </c>
    </row>
    <row r="500" spans="3:27" ht="15" hidden="1">
      <c r="C500" s="207" t="s">
        <v>1151</v>
      </c>
      <c r="D500" s="207" t="s">
        <v>1152</v>
      </c>
      <c r="F500" s="336">
        <f t="shared" si="8"/>
        <v>0</v>
      </c>
      <c r="G500" s="208">
        <f>SUMIF('01'!$C$10:$C$29,$C500,'01'!$E$10:$E$29)*'01'!$E$3</f>
        <v>0</v>
      </c>
      <c r="H500" s="208">
        <f>SUMIF('02'!$C$10:$C$28,$C500,'02'!$E$10:$E$28)*'02'!$E$3</f>
        <v>0</v>
      </c>
      <c r="I500" s="208">
        <f>SUMIF('03'!$C$10:$C$29,$C500,'03'!$E$10:$E$29)*'03'!$E$3</f>
        <v>0</v>
      </c>
      <c r="J500" s="208">
        <f>SUMIF('04'!$C$10:$C$26,$C500,'04'!$E$10:$E$26)*'04'!$E$3</f>
        <v>0</v>
      </c>
      <c r="K500" s="208">
        <f>SUMIF('05'!$C$10:$C$29,$C500,'05'!$E$10:$E$29)*'05'!$E$3</f>
        <v>0</v>
      </c>
      <c r="L500" s="208">
        <f>SUMIF('06'!$C$10:$C$29,$C500,'06'!$E$10:$E$29)*'06'!$E$3</f>
        <v>0</v>
      </c>
      <c r="M500" s="208">
        <f>SUMIF('07'!$C$10:$C$26,$C500,'07'!$E$10:$E$26)*'07'!$E$3</f>
        <v>0</v>
      </c>
      <c r="N500" s="208">
        <f>SUMIF('08'!$C$10:$C$29,$C500,'08'!$E$10:$E$29)*'08'!$E$3</f>
        <v>0</v>
      </c>
      <c r="O500" s="208">
        <f>SUMIF('09'!$C$10:$C$29,$C500,'09'!$E$10:$E$29)*'09'!$E$3</f>
        <v>0</v>
      </c>
      <c r="P500" s="208">
        <f>SUMIF('10'!$C$10:$C$29,$C500,'10'!$E$10:$E$29)*'10'!$E$3</f>
        <v>0</v>
      </c>
      <c r="Q500" s="208">
        <f>SUMIF('11'!$C$10:$C$39,$C500,'11'!$E$10:$E$39)*'11'!$E$3</f>
        <v>0</v>
      </c>
      <c r="R500" s="208">
        <f>SUMIF('12'!$C$10:$C$29,$C500,'12'!$E$10:$E$29)*'12'!$E$3</f>
        <v>0</v>
      </c>
      <c r="S500" s="208">
        <f>SUMIF('13'!$C$10:$C$29,$C500,'13'!$E$10:$E$29)*'13'!$E$3</f>
        <v>0</v>
      </c>
      <c r="T500" s="208">
        <f>SUMIF('14'!$C$10:$C$29,$C500,'14'!$E$10:$E$29)*'14'!$E$3</f>
        <v>0</v>
      </c>
      <c r="U500" s="208">
        <f>SUMIF('15'!$C$10:$C$29,$C500,'15'!$E$10:$E$29)*'15'!$E$3</f>
        <v>0</v>
      </c>
      <c r="V500" s="208">
        <f>SUMIF('16'!$C$10:$C$29,$C500,'16'!$E$29:$E500)*'16'!$E$3</f>
        <v>0</v>
      </c>
      <c r="W500" s="208">
        <f>SUMIF('17'!$C$10:$C$29,$C500,'17'!$E$10:$E$29)*'17'!$E$3</f>
        <v>0</v>
      </c>
      <c r="X500" s="208">
        <f>SUMIF('18'!$C$10:$C$29,$C500,'18'!$E$10:$E$29)*'18'!$E$3</f>
        <v>0</v>
      </c>
      <c r="Y500" s="208">
        <f>SUMIF('19'!$C$10:$C$28,$C500,'19'!$E$10:$E$28)*'19'!$E$3</f>
        <v>0</v>
      </c>
      <c r="Z500" s="208">
        <f>SUMIF('20'!$C$10:$C$29,$C500,'20'!$E$10:$E$29)*'20'!$E$3</f>
        <v>0</v>
      </c>
      <c r="AA500" s="208">
        <f>SUMIF('21'!$C$10:$C$29,$C500,'21'!$E$10:$E$29)*'21'!$E$3</f>
        <v>0</v>
      </c>
    </row>
    <row r="501" spans="3:27" ht="15" hidden="1">
      <c r="C501" s="207" t="s">
        <v>1153</v>
      </c>
      <c r="D501" s="207" t="s">
        <v>1154</v>
      </c>
      <c r="F501" s="336">
        <f t="shared" si="8"/>
        <v>0</v>
      </c>
      <c r="G501" s="208">
        <f>SUMIF('01'!$C$10:$C$29,$C501,'01'!$E$10:$E$29)*'01'!$E$3</f>
        <v>0</v>
      </c>
      <c r="H501" s="208">
        <f>SUMIF('02'!$C$10:$C$28,$C501,'02'!$E$10:$E$28)*'02'!$E$3</f>
        <v>0</v>
      </c>
      <c r="I501" s="208">
        <f>SUMIF('03'!$C$10:$C$29,$C501,'03'!$E$10:$E$29)*'03'!$E$3</f>
        <v>0</v>
      </c>
      <c r="J501" s="208">
        <f>SUMIF('04'!$C$10:$C$26,$C501,'04'!$E$10:$E$26)*'04'!$E$3</f>
        <v>0</v>
      </c>
      <c r="K501" s="208">
        <f>SUMIF('05'!$C$10:$C$29,$C501,'05'!$E$10:$E$29)*'05'!$E$3</f>
        <v>0</v>
      </c>
      <c r="L501" s="208">
        <f>SUMIF('06'!$C$10:$C$29,$C501,'06'!$E$10:$E$29)*'06'!$E$3</f>
        <v>0</v>
      </c>
      <c r="M501" s="208">
        <f>SUMIF('07'!$C$10:$C$26,$C501,'07'!$E$10:$E$26)*'07'!$E$3</f>
        <v>0</v>
      </c>
      <c r="N501" s="208">
        <f>SUMIF('08'!$C$10:$C$29,$C501,'08'!$E$10:$E$29)*'08'!$E$3</f>
        <v>0</v>
      </c>
      <c r="O501" s="208">
        <f>SUMIF('09'!$C$10:$C$29,$C501,'09'!$E$10:$E$29)*'09'!$E$3</f>
        <v>0</v>
      </c>
      <c r="P501" s="208">
        <f>SUMIF('10'!$C$10:$C$29,$C501,'10'!$E$10:$E$29)*'10'!$E$3</f>
        <v>0</v>
      </c>
      <c r="Q501" s="208">
        <f>SUMIF('11'!$C$10:$C$39,$C501,'11'!$E$10:$E$39)*'11'!$E$3</f>
        <v>0</v>
      </c>
      <c r="R501" s="208">
        <f>SUMIF('12'!$C$10:$C$29,$C501,'12'!$E$10:$E$29)*'12'!$E$3</f>
        <v>0</v>
      </c>
      <c r="S501" s="208">
        <f>SUMIF('13'!$C$10:$C$29,$C501,'13'!$E$10:$E$29)*'13'!$E$3</f>
        <v>0</v>
      </c>
      <c r="T501" s="208">
        <f>SUMIF('14'!$C$10:$C$29,$C501,'14'!$E$10:$E$29)*'14'!$E$3</f>
        <v>0</v>
      </c>
      <c r="U501" s="208">
        <f>SUMIF('15'!$C$10:$C$29,$C501,'15'!$E$10:$E$29)*'15'!$E$3</f>
        <v>0</v>
      </c>
      <c r="V501" s="208">
        <f>SUMIF('16'!$C$10:$C$29,$C501,'16'!$E$29:$E501)*'16'!$E$3</f>
        <v>0</v>
      </c>
      <c r="W501" s="208">
        <f>SUMIF('17'!$C$10:$C$29,$C501,'17'!$E$10:$E$29)*'17'!$E$3</f>
        <v>0</v>
      </c>
      <c r="X501" s="208">
        <f>SUMIF('18'!$C$10:$C$29,$C501,'18'!$E$10:$E$29)*'18'!$E$3</f>
        <v>0</v>
      </c>
      <c r="Y501" s="208">
        <f>SUMIF('19'!$C$10:$C$28,$C501,'19'!$E$10:$E$28)*'19'!$E$3</f>
        <v>0</v>
      </c>
      <c r="Z501" s="208">
        <f>SUMIF('20'!$C$10:$C$29,$C501,'20'!$E$10:$E$29)*'20'!$E$3</f>
        <v>0</v>
      </c>
      <c r="AA501" s="208">
        <f>SUMIF('21'!$C$10:$C$29,$C501,'21'!$E$10:$E$29)*'21'!$E$3</f>
        <v>0</v>
      </c>
    </row>
    <row r="502" spans="3:27" ht="15" hidden="1">
      <c r="C502" s="207" t="s">
        <v>1155</v>
      </c>
      <c r="D502" s="207" t="s">
        <v>1156</v>
      </c>
      <c r="F502" s="336">
        <f t="shared" si="8"/>
        <v>0</v>
      </c>
      <c r="G502" s="208">
        <f>SUMIF('01'!$C$10:$C$29,$C502,'01'!$E$10:$E$29)*'01'!$E$3</f>
        <v>0</v>
      </c>
      <c r="H502" s="208">
        <f>SUMIF('02'!$C$10:$C$28,$C502,'02'!$E$10:$E$28)*'02'!$E$3</f>
        <v>0</v>
      </c>
      <c r="I502" s="208">
        <f>SUMIF('03'!$C$10:$C$29,$C502,'03'!$E$10:$E$29)*'03'!$E$3</f>
        <v>0</v>
      </c>
      <c r="J502" s="208">
        <f>SUMIF('04'!$C$10:$C$26,$C502,'04'!$E$10:$E$26)*'04'!$E$3</f>
        <v>0</v>
      </c>
      <c r="K502" s="208">
        <f>SUMIF('05'!$C$10:$C$29,$C502,'05'!$E$10:$E$29)*'05'!$E$3</f>
        <v>0</v>
      </c>
      <c r="L502" s="208">
        <f>SUMIF('06'!$C$10:$C$29,$C502,'06'!$E$10:$E$29)*'06'!$E$3</f>
        <v>0</v>
      </c>
      <c r="M502" s="208">
        <f>SUMIF('07'!$C$10:$C$26,$C502,'07'!$E$10:$E$26)*'07'!$E$3</f>
        <v>0</v>
      </c>
      <c r="N502" s="208">
        <f>SUMIF('08'!$C$10:$C$29,$C502,'08'!$E$10:$E$29)*'08'!$E$3</f>
        <v>0</v>
      </c>
      <c r="O502" s="208">
        <f>SUMIF('09'!$C$10:$C$29,$C502,'09'!$E$10:$E$29)*'09'!$E$3</f>
        <v>0</v>
      </c>
      <c r="P502" s="208">
        <f>SUMIF('10'!$C$10:$C$29,$C502,'10'!$E$10:$E$29)*'10'!$E$3</f>
        <v>0</v>
      </c>
      <c r="Q502" s="208">
        <f>SUMIF('11'!$C$10:$C$39,$C502,'11'!$E$10:$E$39)*'11'!$E$3</f>
        <v>0</v>
      </c>
      <c r="R502" s="208">
        <f>SUMIF('12'!$C$10:$C$29,$C502,'12'!$E$10:$E$29)*'12'!$E$3</f>
        <v>0</v>
      </c>
      <c r="S502" s="208">
        <f>SUMIF('13'!$C$10:$C$29,$C502,'13'!$E$10:$E$29)*'13'!$E$3</f>
        <v>0</v>
      </c>
      <c r="T502" s="208">
        <f>SUMIF('14'!$C$10:$C$29,$C502,'14'!$E$10:$E$29)*'14'!$E$3</f>
        <v>0</v>
      </c>
      <c r="U502" s="208">
        <f>SUMIF('15'!$C$10:$C$29,$C502,'15'!$E$10:$E$29)*'15'!$E$3</f>
        <v>0</v>
      </c>
      <c r="V502" s="208">
        <f>SUMIF('16'!$C$10:$C$29,$C502,'16'!$E$29:$E502)*'16'!$E$3</f>
        <v>0</v>
      </c>
      <c r="W502" s="208">
        <f>SUMIF('17'!$C$10:$C$29,$C502,'17'!$E$10:$E$29)*'17'!$E$3</f>
        <v>0</v>
      </c>
      <c r="X502" s="208">
        <f>SUMIF('18'!$C$10:$C$29,$C502,'18'!$E$10:$E$29)*'18'!$E$3</f>
        <v>0</v>
      </c>
      <c r="Y502" s="208">
        <f>SUMIF('19'!$C$10:$C$28,$C502,'19'!$E$10:$E$28)*'19'!$E$3</f>
        <v>0</v>
      </c>
      <c r="Z502" s="208">
        <f>SUMIF('20'!$C$10:$C$29,$C502,'20'!$E$10:$E$29)*'20'!$E$3</f>
        <v>0</v>
      </c>
      <c r="AA502" s="208">
        <f>SUMIF('21'!$C$10:$C$29,$C502,'21'!$E$10:$E$29)*'21'!$E$3</f>
        <v>0</v>
      </c>
    </row>
    <row r="503" spans="3:27" ht="15" hidden="1">
      <c r="C503" s="207" t="s">
        <v>1157</v>
      </c>
      <c r="D503" s="207" t="s">
        <v>1158</v>
      </c>
      <c r="F503" s="336">
        <f t="shared" si="8"/>
        <v>0</v>
      </c>
      <c r="G503" s="208">
        <f>SUMIF('01'!$C$10:$C$29,$C503,'01'!$E$10:$E$29)*'01'!$E$3</f>
        <v>0</v>
      </c>
      <c r="H503" s="208">
        <f>SUMIF('02'!$C$10:$C$28,$C503,'02'!$E$10:$E$28)*'02'!$E$3</f>
        <v>0</v>
      </c>
      <c r="I503" s="208">
        <f>SUMIF('03'!$C$10:$C$29,$C503,'03'!$E$10:$E$29)*'03'!$E$3</f>
        <v>0</v>
      </c>
      <c r="J503" s="208">
        <f>SUMIF('04'!$C$10:$C$26,$C503,'04'!$E$10:$E$26)*'04'!$E$3</f>
        <v>0</v>
      </c>
      <c r="K503" s="208">
        <f>SUMIF('05'!$C$10:$C$29,$C503,'05'!$E$10:$E$29)*'05'!$E$3</f>
        <v>0</v>
      </c>
      <c r="L503" s="208">
        <f>SUMIF('06'!$C$10:$C$29,$C503,'06'!$E$10:$E$29)*'06'!$E$3</f>
        <v>0</v>
      </c>
      <c r="M503" s="208">
        <f>SUMIF('07'!$C$10:$C$26,$C503,'07'!$E$10:$E$26)*'07'!$E$3</f>
        <v>0</v>
      </c>
      <c r="N503" s="208">
        <f>SUMIF('08'!$C$10:$C$29,$C503,'08'!$E$10:$E$29)*'08'!$E$3</f>
        <v>0</v>
      </c>
      <c r="O503" s="208">
        <f>SUMIF('09'!$C$10:$C$29,$C503,'09'!$E$10:$E$29)*'09'!$E$3</f>
        <v>0</v>
      </c>
      <c r="P503" s="208">
        <f>SUMIF('10'!$C$10:$C$29,$C503,'10'!$E$10:$E$29)*'10'!$E$3</f>
        <v>0</v>
      </c>
      <c r="Q503" s="208">
        <f>SUMIF('11'!$C$10:$C$39,$C503,'11'!$E$10:$E$39)*'11'!$E$3</f>
        <v>0</v>
      </c>
      <c r="R503" s="208">
        <f>SUMIF('12'!$C$10:$C$29,$C503,'12'!$E$10:$E$29)*'12'!$E$3</f>
        <v>0</v>
      </c>
      <c r="S503" s="208">
        <f>SUMIF('13'!$C$10:$C$29,$C503,'13'!$E$10:$E$29)*'13'!$E$3</f>
        <v>0</v>
      </c>
      <c r="T503" s="208">
        <f>SUMIF('14'!$C$10:$C$29,$C503,'14'!$E$10:$E$29)*'14'!$E$3</f>
        <v>0</v>
      </c>
      <c r="U503" s="208">
        <f>SUMIF('15'!$C$10:$C$29,$C503,'15'!$E$10:$E$29)*'15'!$E$3</f>
        <v>0</v>
      </c>
      <c r="V503" s="208">
        <f>SUMIF('16'!$C$10:$C$29,$C503,'16'!$E$29:$E503)*'16'!$E$3</f>
        <v>0</v>
      </c>
      <c r="W503" s="208">
        <f>SUMIF('17'!$C$10:$C$29,$C503,'17'!$E$10:$E$29)*'17'!$E$3</f>
        <v>0</v>
      </c>
      <c r="X503" s="208">
        <f>SUMIF('18'!$C$10:$C$29,$C503,'18'!$E$10:$E$29)*'18'!$E$3</f>
        <v>0</v>
      </c>
      <c r="Y503" s="208">
        <f>SUMIF('19'!$C$10:$C$28,$C503,'19'!$E$10:$E$28)*'19'!$E$3</f>
        <v>0</v>
      </c>
      <c r="Z503" s="208">
        <f>SUMIF('20'!$C$10:$C$29,$C503,'20'!$E$10:$E$29)*'20'!$E$3</f>
        <v>0</v>
      </c>
      <c r="AA503" s="208">
        <f>SUMIF('21'!$C$10:$C$29,$C503,'21'!$E$10:$E$29)*'21'!$E$3</f>
        <v>0</v>
      </c>
    </row>
    <row r="504" spans="3:27" ht="15" hidden="1">
      <c r="C504" s="207" t="s">
        <v>1159</v>
      </c>
      <c r="D504" s="207" t="s">
        <v>1160</v>
      </c>
      <c r="F504" s="336">
        <f t="shared" si="8"/>
        <v>0</v>
      </c>
      <c r="G504" s="208">
        <f>SUMIF('01'!$C$10:$C$29,$C504,'01'!$E$10:$E$29)*'01'!$E$3</f>
        <v>0</v>
      </c>
      <c r="H504" s="208">
        <f>SUMIF('02'!$C$10:$C$28,$C504,'02'!$E$10:$E$28)*'02'!$E$3</f>
        <v>0</v>
      </c>
      <c r="I504" s="208">
        <f>SUMIF('03'!$C$10:$C$29,$C504,'03'!$E$10:$E$29)*'03'!$E$3</f>
        <v>0</v>
      </c>
      <c r="J504" s="208">
        <f>SUMIF('04'!$C$10:$C$26,$C504,'04'!$E$10:$E$26)*'04'!$E$3</f>
        <v>0</v>
      </c>
      <c r="K504" s="208">
        <f>SUMIF('05'!$C$10:$C$29,$C504,'05'!$E$10:$E$29)*'05'!$E$3</f>
        <v>0</v>
      </c>
      <c r="L504" s="208">
        <f>SUMIF('06'!$C$10:$C$29,$C504,'06'!$E$10:$E$29)*'06'!$E$3</f>
        <v>0</v>
      </c>
      <c r="M504" s="208">
        <f>SUMIF('07'!$C$10:$C$26,$C504,'07'!$E$10:$E$26)*'07'!$E$3</f>
        <v>0</v>
      </c>
      <c r="N504" s="208">
        <f>SUMIF('08'!$C$10:$C$29,$C504,'08'!$E$10:$E$29)*'08'!$E$3</f>
        <v>0</v>
      </c>
      <c r="O504" s="208">
        <f>SUMIF('09'!$C$10:$C$29,$C504,'09'!$E$10:$E$29)*'09'!$E$3</f>
        <v>0</v>
      </c>
      <c r="P504" s="208">
        <f>SUMIF('10'!$C$10:$C$29,$C504,'10'!$E$10:$E$29)*'10'!$E$3</f>
        <v>0</v>
      </c>
      <c r="Q504" s="208">
        <f>SUMIF('11'!$C$10:$C$39,$C504,'11'!$E$10:$E$39)*'11'!$E$3</f>
        <v>0</v>
      </c>
      <c r="R504" s="208">
        <f>SUMIF('12'!$C$10:$C$29,$C504,'12'!$E$10:$E$29)*'12'!$E$3</f>
        <v>0</v>
      </c>
      <c r="S504" s="208">
        <f>SUMIF('13'!$C$10:$C$29,$C504,'13'!$E$10:$E$29)*'13'!$E$3</f>
        <v>0</v>
      </c>
      <c r="T504" s="208">
        <f>SUMIF('14'!$C$10:$C$29,$C504,'14'!$E$10:$E$29)*'14'!$E$3</f>
        <v>0</v>
      </c>
      <c r="U504" s="208">
        <f>SUMIF('15'!$C$10:$C$29,$C504,'15'!$E$10:$E$29)*'15'!$E$3</f>
        <v>0</v>
      </c>
      <c r="V504" s="208">
        <f>SUMIF('16'!$C$10:$C$29,$C504,'16'!$E$29:$E504)*'16'!$E$3</f>
        <v>0</v>
      </c>
      <c r="W504" s="208">
        <f>SUMIF('17'!$C$10:$C$29,$C504,'17'!$E$10:$E$29)*'17'!$E$3</f>
        <v>0</v>
      </c>
      <c r="X504" s="208">
        <f>SUMIF('18'!$C$10:$C$29,$C504,'18'!$E$10:$E$29)*'18'!$E$3</f>
        <v>0</v>
      </c>
      <c r="Y504" s="208">
        <f>SUMIF('19'!$C$10:$C$28,$C504,'19'!$E$10:$E$28)*'19'!$E$3</f>
        <v>0</v>
      </c>
      <c r="Z504" s="208">
        <f>SUMIF('20'!$C$10:$C$29,$C504,'20'!$E$10:$E$29)*'20'!$E$3</f>
        <v>0</v>
      </c>
      <c r="AA504" s="208">
        <f>SUMIF('21'!$C$10:$C$29,$C504,'21'!$E$10:$E$29)*'21'!$E$3</f>
        <v>0</v>
      </c>
    </row>
    <row r="505" spans="3:27" ht="15" hidden="1">
      <c r="C505" s="207" t="s">
        <v>1161</v>
      </c>
      <c r="D505" s="207" t="s">
        <v>1162</v>
      </c>
      <c r="F505" s="336">
        <f t="shared" si="8"/>
        <v>0</v>
      </c>
      <c r="G505" s="208">
        <f>SUMIF('01'!$C$10:$C$29,$C505,'01'!$E$10:$E$29)*'01'!$E$3</f>
        <v>0</v>
      </c>
      <c r="H505" s="208">
        <f>SUMIF('02'!$C$10:$C$28,$C505,'02'!$E$10:$E$28)*'02'!$E$3</f>
        <v>0</v>
      </c>
      <c r="I505" s="208">
        <f>SUMIF('03'!$C$10:$C$29,$C505,'03'!$E$10:$E$29)*'03'!$E$3</f>
        <v>0</v>
      </c>
      <c r="J505" s="208">
        <f>SUMIF('04'!$C$10:$C$26,$C505,'04'!$E$10:$E$26)*'04'!$E$3</f>
        <v>0</v>
      </c>
      <c r="K505" s="208">
        <f>SUMIF('05'!$C$10:$C$29,$C505,'05'!$E$10:$E$29)*'05'!$E$3</f>
        <v>0</v>
      </c>
      <c r="L505" s="208">
        <f>SUMIF('06'!$C$10:$C$29,$C505,'06'!$E$10:$E$29)*'06'!$E$3</f>
        <v>0</v>
      </c>
      <c r="M505" s="208">
        <f>SUMIF('07'!$C$10:$C$26,$C505,'07'!$E$10:$E$26)*'07'!$E$3</f>
        <v>0</v>
      </c>
      <c r="N505" s="208">
        <f>SUMIF('08'!$C$10:$C$29,$C505,'08'!$E$10:$E$29)*'08'!$E$3</f>
        <v>0</v>
      </c>
      <c r="O505" s="208">
        <f>SUMIF('09'!$C$10:$C$29,$C505,'09'!$E$10:$E$29)*'09'!$E$3</f>
        <v>0</v>
      </c>
      <c r="P505" s="208">
        <f>SUMIF('10'!$C$10:$C$29,$C505,'10'!$E$10:$E$29)*'10'!$E$3</f>
        <v>0</v>
      </c>
      <c r="Q505" s="208">
        <f>SUMIF('11'!$C$10:$C$39,$C505,'11'!$E$10:$E$39)*'11'!$E$3</f>
        <v>0</v>
      </c>
      <c r="R505" s="208">
        <f>SUMIF('12'!$C$10:$C$29,$C505,'12'!$E$10:$E$29)*'12'!$E$3</f>
        <v>0</v>
      </c>
      <c r="S505" s="208">
        <f>SUMIF('13'!$C$10:$C$29,$C505,'13'!$E$10:$E$29)*'13'!$E$3</f>
        <v>0</v>
      </c>
      <c r="T505" s="208">
        <f>SUMIF('14'!$C$10:$C$29,$C505,'14'!$E$10:$E$29)*'14'!$E$3</f>
        <v>0</v>
      </c>
      <c r="U505" s="208">
        <f>SUMIF('15'!$C$10:$C$29,$C505,'15'!$E$10:$E$29)*'15'!$E$3</f>
        <v>0</v>
      </c>
      <c r="V505" s="208">
        <f>SUMIF('16'!$C$10:$C$29,$C505,'16'!$E$29:$E505)*'16'!$E$3</f>
        <v>0</v>
      </c>
      <c r="W505" s="208">
        <f>SUMIF('17'!$C$10:$C$29,$C505,'17'!$E$10:$E$29)*'17'!$E$3</f>
        <v>0</v>
      </c>
      <c r="X505" s="208">
        <f>SUMIF('18'!$C$10:$C$29,$C505,'18'!$E$10:$E$29)*'18'!$E$3</f>
        <v>0</v>
      </c>
      <c r="Y505" s="208">
        <f>SUMIF('19'!$C$10:$C$28,$C505,'19'!$E$10:$E$28)*'19'!$E$3</f>
        <v>0</v>
      </c>
      <c r="Z505" s="208">
        <f>SUMIF('20'!$C$10:$C$29,$C505,'20'!$E$10:$E$29)*'20'!$E$3</f>
        <v>0</v>
      </c>
      <c r="AA505" s="208">
        <f>SUMIF('21'!$C$10:$C$29,$C505,'21'!$E$10:$E$29)*'21'!$E$3</f>
        <v>0</v>
      </c>
    </row>
    <row r="506" spans="3:27" ht="15" hidden="1">
      <c r="C506" s="207" t="s">
        <v>1163</v>
      </c>
      <c r="D506" s="207" t="s">
        <v>1164</v>
      </c>
      <c r="F506" s="336">
        <f t="shared" si="8"/>
        <v>0</v>
      </c>
      <c r="G506" s="208">
        <f>SUMIF('01'!$C$10:$C$29,$C506,'01'!$E$10:$E$29)*'01'!$E$3</f>
        <v>0</v>
      </c>
      <c r="H506" s="208">
        <f>SUMIF('02'!$C$10:$C$28,$C506,'02'!$E$10:$E$28)*'02'!$E$3</f>
        <v>0</v>
      </c>
      <c r="I506" s="208">
        <f>SUMIF('03'!$C$10:$C$29,$C506,'03'!$E$10:$E$29)*'03'!$E$3</f>
        <v>0</v>
      </c>
      <c r="J506" s="208">
        <f>SUMIF('04'!$C$10:$C$26,$C506,'04'!$E$10:$E$26)*'04'!$E$3</f>
        <v>0</v>
      </c>
      <c r="K506" s="208">
        <f>SUMIF('05'!$C$10:$C$29,$C506,'05'!$E$10:$E$29)*'05'!$E$3</f>
        <v>0</v>
      </c>
      <c r="L506" s="208">
        <f>SUMIF('06'!$C$10:$C$29,$C506,'06'!$E$10:$E$29)*'06'!$E$3</f>
        <v>0</v>
      </c>
      <c r="M506" s="208">
        <f>SUMIF('07'!$C$10:$C$26,$C506,'07'!$E$10:$E$26)*'07'!$E$3</f>
        <v>0</v>
      </c>
      <c r="N506" s="208">
        <f>SUMIF('08'!$C$10:$C$29,$C506,'08'!$E$10:$E$29)*'08'!$E$3</f>
        <v>0</v>
      </c>
      <c r="O506" s="208">
        <f>SUMIF('09'!$C$10:$C$29,$C506,'09'!$E$10:$E$29)*'09'!$E$3</f>
        <v>0</v>
      </c>
      <c r="P506" s="208">
        <f>SUMIF('10'!$C$10:$C$29,$C506,'10'!$E$10:$E$29)*'10'!$E$3</f>
        <v>0</v>
      </c>
      <c r="Q506" s="208">
        <f>SUMIF('11'!$C$10:$C$39,$C506,'11'!$E$10:$E$39)*'11'!$E$3</f>
        <v>0</v>
      </c>
      <c r="R506" s="208">
        <f>SUMIF('12'!$C$10:$C$29,$C506,'12'!$E$10:$E$29)*'12'!$E$3</f>
        <v>0</v>
      </c>
      <c r="S506" s="208">
        <f>SUMIF('13'!$C$10:$C$29,$C506,'13'!$E$10:$E$29)*'13'!$E$3</f>
        <v>0</v>
      </c>
      <c r="T506" s="208">
        <f>SUMIF('14'!$C$10:$C$29,$C506,'14'!$E$10:$E$29)*'14'!$E$3</f>
        <v>0</v>
      </c>
      <c r="U506" s="208">
        <f>SUMIF('15'!$C$10:$C$29,$C506,'15'!$E$10:$E$29)*'15'!$E$3</f>
        <v>0</v>
      </c>
      <c r="V506" s="208">
        <f>SUMIF('16'!$C$10:$C$29,$C506,'16'!$E$29:$E506)*'16'!$E$3</f>
        <v>0</v>
      </c>
      <c r="W506" s="208">
        <f>SUMIF('17'!$C$10:$C$29,$C506,'17'!$E$10:$E$29)*'17'!$E$3</f>
        <v>0</v>
      </c>
      <c r="X506" s="208">
        <f>SUMIF('18'!$C$10:$C$29,$C506,'18'!$E$10:$E$29)*'18'!$E$3</f>
        <v>0</v>
      </c>
      <c r="Y506" s="208">
        <f>SUMIF('19'!$C$10:$C$28,$C506,'19'!$E$10:$E$28)*'19'!$E$3</f>
        <v>0</v>
      </c>
      <c r="Z506" s="208">
        <f>SUMIF('20'!$C$10:$C$29,$C506,'20'!$E$10:$E$29)*'20'!$E$3</f>
        <v>0</v>
      </c>
      <c r="AA506" s="208">
        <f>SUMIF('21'!$C$10:$C$29,$C506,'21'!$E$10:$E$29)*'21'!$E$3</f>
        <v>0</v>
      </c>
    </row>
    <row r="507" spans="3:27" ht="15" hidden="1">
      <c r="C507" s="207" t="s">
        <v>1165</v>
      </c>
      <c r="D507" s="207" t="s">
        <v>1166</v>
      </c>
      <c r="F507" s="336">
        <f t="shared" si="8"/>
        <v>0</v>
      </c>
      <c r="G507" s="208">
        <f>SUMIF('01'!$C$10:$C$29,$C507,'01'!$E$10:$E$29)*'01'!$E$3</f>
        <v>0</v>
      </c>
      <c r="H507" s="208">
        <f>SUMIF('02'!$C$10:$C$28,$C507,'02'!$E$10:$E$28)*'02'!$E$3</f>
        <v>0</v>
      </c>
      <c r="I507" s="208">
        <f>SUMIF('03'!$C$10:$C$29,$C507,'03'!$E$10:$E$29)*'03'!$E$3</f>
        <v>0</v>
      </c>
      <c r="J507" s="208">
        <f>SUMIF('04'!$C$10:$C$26,$C507,'04'!$E$10:$E$26)*'04'!$E$3</f>
        <v>0</v>
      </c>
      <c r="K507" s="208">
        <f>SUMIF('05'!$C$10:$C$29,$C507,'05'!$E$10:$E$29)*'05'!$E$3</f>
        <v>0</v>
      </c>
      <c r="L507" s="208">
        <f>SUMIF('06'!$C$10:$C$29,$C507,'06'!$E$10:$E$29)*'06'!$E$3</f>
        <v>0</v>
      </c>
      <c r="M507" s="208">
        <f>SUMIF('07'!$C$10:$C$26,$C507,'07'!$E$10:$E$26)*'07'!$E$3</f>
        <v>0</v>
      </c>
      <c r="N507" s="208">
        <f>SUMIF('08'!$C$10:$C$29,$C507,'08'!$E$10:$E$29)*'08'!$E$3</f>
        <v>0</v>
      </c>
      <c r="O507" s="208">
        <f>SUMIF('09'!$C$10:$C$29,$C507,'09'!$E$10:$E$29)*'09'!$E$3</f>
        <v>0</v>
      </c>
      <c r="P507" s="208">
        <f>SUMIF('10'!$C$10:$C$29,$C507,'10'!$E$10:$E$29)*'10'!$E$3</f>
        <v>0</v>
      </c>
      <c r="Q507" s="208">
        <f>SUMIF('11'!$C$10:$C$39,$C507,'11'!$E$10:$E$39)*'11'!$E$3</f>
        <v>0</v>
      </c>
      <c r="R507" s="208">
        <f>SUMIF('12'!$C$10:$C$29,$C507,'12'!$E$10:$E$29)*'12'!$E$3</f>
        <v>0</v>
      </c>
      <c r="S507" s="208">
        <f>SUMIF('13'!$C$10:$C$29,$C507,'13'!$E$10:$E$29)*'13'!$E$3</f>
        <v>0</v>
      </c>
      <c r="T507" s="208">
        <f>SUMIF('14'!$C$10:$C$29,$C507,'14'!$E$10:$E$29)*'14'!$E$3</f>
        <v>0</v>
      </c>
      <c r="U507" s="208">
        <f>SUMIF('15'!$C$10:$C$29,$C507,'15'!$E$10:$E$29)*'15'!$E$3</f>
        <v>0</v>
      </c>
      <c r="V507" s="208">
        <f>SUMIF('16'!$C$10:$C$29,$C507,'16'!$E$29:$E507)*'16'!$E$3</f>
        <v>0</v>
      </c>
      <c r="W507" s="208">
        <f>SUMIF('17'!$C$10:$C$29,$C507,'17'!$E$10:$E$29)*'17'!$E$3</f>
        <v>0</v>
      </c>
      <c r="X507" s="208">
        <f>SUMIF('18'!$C$10:$C$29,$C507,'18'!$E$10:$E$29)*'18'!$E$3</f>
        <v>0</v>
      </c>
      <c r="Y507" s="208">
        <f>SUMIF('19'!$C$10:$C$28,$C507,'19'!$E$10:$E$28)*'19'!$E$3</f>
        <v>0</v>
      </c>
      <c r="Z507" s="208">
        <f>SUMIF('20'!$C$10:$C$29,$C507,'20'!$E$10:$E$29)*'20'!$E$3</f>
        <v>0</v>
      </c>
      <c r="AA507" s="208">
        <f>SUMIF('21'!$C$10:$C$29,$C507,'21'!$E$10:$E$29)*'21'!$E$3</f>
        <v>0</v>
      </c>
    </row>
    <row r="508" spans="3:27" ht="15" hidden="1">
      <c r="C508" s="207" t="s">
        <v>1167</v>
      </c>
      <c r="D508" s="207" t="s">
        <v>1168</v>
      </c>
      <c r="F508" s="336">
        <f t="shared" si="8"/>
        <v>0</v>
      </c>
      <c r="G508" s="208">
        <f>SUMIF('01'!$C$10:$C$29,$C508,'01'!$E$10:$E$29)*'01'!$E$3</f>
        <v>0</v>
      </c>
      <c r="H508" s="208">
        <f>SUMIF('02'!$C$10:$C$28,$C508,'02'!$E$10:$E$28)*'02'!$E$3</f>
        <v>0</v>
      </c>
      <c r="I508" s="208">
        <f>SUMIF('03'!$C$10:$C$29,$C508,'03'!$E$10:$E$29)*'03'!$E$3</f>
        <v>0</v>
      </c>
      <c r="J508" s="208">
        <f>SUMIF('04'!$C$10:$C$26,$C508,'04'!$E$10:$E$26)*'04'!$E$3</f>
        <v>0</v>
      </c>
      <c r="K508" s="208">
        <f>SUMIF('05'!$C$10:$C$29,$C508,'05'!$E$10:$E$29)*'05'!$E$3</f>
        <v>0</v>
      </c>
      <c r="L508" s="208">
        <f>SUMIF('06'!$C$10:$C$29,$C508,'06'!$E$10:$E$29)*'06'!$E$3</f>
        <v>0</v>
      </c>
      <c r="M508" s="208">
        <f>SUMIF('07'!$C$10:$C$26,$C508,'07'!$E$10:$E$26)*'07'!$E$3</f>
        <v>0</v>
      </c>
      <c r="N508" s="208">
        <f>SUMIF('08'!$C$10:$C$29,$C508,'08'!$E$10:$E$29)*'08'!$E$3</f>
        <v>0</v>
      </c>
      <c r="O508" s="208">
        <f>SUMIF('09'!$C$10:$C$29,$C508,'09'!$E$10:$E$29)*'09'!$E$3</f>
        <v>0</v>
      </c>
      <c r="P508" s="208">
        <f>SUMIF('10'!$C$10:$C$29,$C508,'10'!$E$10:$E$29)*'10'!$E$3</f>
        <v>0</v>
      </c>
      <c r="Q508" s="208">
        <f>SUMIF('11'!$C$10:$C$39,$C508,'11'!$E$10:$E$39)*'11'!$E$3</f>
        <v>0</v>
      </c>
      <c r="R508" s="208">
        <f>SUMIF('12'!$C$10:$C$29,$C508,'12'!$E$10:$E$29)*'12'!$E$3</f>
        <v>0</v>
      </c>
      <c r="S508" s="208">
        <f>SUMIF('13'!$C$10:$C$29,$C508,'13'!$E$10:$E$29)*'13'!$E$3</f>
        <v>0</v>
      </c>
      <c r="T508" s="208">
        <f>SUMIF('14'!$C$10:$C$29,$C508,'14'!$E$10:$E$29)*'14'!$E$3</f>
        <v>0</v>
      </c>
      <c r="U508" s="208">
        <f>SUMIF('15'!$C$10:$C$29,$C508,'15'!$E$10:$E$29)*'15'!$E$3</f>
        <v>0</v>
      </c>
      <c r="V508" s="208">
        <f>SUMIF('16'!$C$10:$C$29,$C508,'16'!$E$29:$E508)*'16'!$E$3</f>
        <v>0</v>
      </c>
      <c r="W508" s="208">
        <f>SUMIF('17'!$C$10:$C$29,$C508,'17'!$E$10:$E$29)*'17'!$E$3</f>
        <v>0</v>
      </c>
      <c r="X508" s="208">
        <f>SUMIF('18'!$C$10:$C$29,$C508,'18'!$E$10:$E$29)*'18'!$E$3</f>
        <v>0</v>
      </c>
      <c r="Y508" s="208">
        <f>SUMIF('19'!$C$10:$C$28,$C508,'19'!$E$10:$E$28)*'19'!$E$3</f>
        <v>0</v>
      </c>
      <c r="Z508" s="208">
        <f>SUMIF('20'!$C$10:$C$29,$C508,'20'!$E$10:$E$29)*'20'!$E$3</f>
        <v>0</v>
      </c>
      <c r="AA508" s="208">
        <f>SUMIF('21'!$C$10:$C$29,$C508,'21'!$E$10:$E$29)*'21'!$E$3</f>
        <v>0</v>
      </c>
    </row>
    <row r="509" spans="3:27" ht="15" hidden="1">
      <c r="C509" s="207" t="s">
        <v>1169</v>
      </c>
      <c r="D509" s="207" t="s">
        <v>1170</v>
      </c>
      <c r="F509" s="336">
        <f t="shared" si="8"/>
        <v>0</v>
      </c>
      <c r="G509" s="208">
        <f>SUMIF('01'!$C$10:$C$29,$C509,'01'!$E$10:$E$29)*'01'!$E$3</f>
        <v>0</v>
      </c>
      <c r="H509" s="208">
        <f>SUMIF('02'!$C$10:$C$28,$C509,'02'!$E$10:$E$28)*'02'!$E$3</f>
        <v>0</v>
      </c>
      <c r="I509" s="208">
        <f>SUMIF('03'!$C$10:$C$29,$C509,'03'!$E$10:$E$29)*'03'!$E$3</f>
        <v>0</v>
      </c>
      <c r="J509" s="208">
        <f>SUMIF('04'!$C$10:$C$26,$C509,'04'!$E$10:$E$26)*'04'!$E$3</f>
        <v>0</v>
      </c>
      <c r="K509" s="208">
        <f>SUMIF('05'!$C$10:$C$29,$C509,'05'!$E$10:$E$29)*'05'!$E$3</f>
        <v>0</v>
      </c>
      <c r="L509" s="208">
        <f>SUMIF('06'!$C$10:$C$29,$C509,'06'!$E$10:$E$29)*'06'!$E$3</f>
        <v>0</v>
      </c>
      <c r="M509" s="208">
        <f>SUMIF('07'!$C$10:$C$26,$C509,'07'!$E$10:$E$26)*'07'!$E$3</f>
        <v>0</v>
      </c>
      <c r="N509" s="208">
        <f>SUMIF('08'!$C$10:$C$29,$C509,'08'!$E$10:$E$29)*'08'!$E$3</f>
        <v>0</v>
      </c>
      <c r="O509" s="208">
        <f>SUMIF('09'!$C$10:$C$29,$C509,'09'!$E$10:$E$29)*'09'!$E$3</f>
        <v>0</v>
      </c>
      <c r="P509" s="208">
        <f>SUMIF('10'!$C$10:$C$29,$C509,'10'!$E$10:$E$29)*'10'!$E$3</f>
        <v>0</v>
      </c>
      <c r="Q509" s="208">
        <f>SUMIF('11'!$C$10:$C$39,$C509,'11'!$E$10:$E$39)*'11'!$E$3</f>
        <v>0</v>
      </c>
      <c r="R509" s="208">
        <f>SUMIF('12'!$C$10:$C$29,$C509,'12'!$E$10:$E$29)*'12'!$E$3</f>
        <v>0</v>
      </c>
      <c r="S509" s="208">
        <f>SUMIF('13'!$C$10:$C$29,$C509,'13'!$E$10:$E$29)*'13'!$E$3</f>
        <v>0</v>
      </c>
      <c r="T509" s="208">
        <f>SUMIF('14'!$C$10:$C$29,$C509,'14'!$E$10:$E$29)*'14'!$E$3</f>
        <v>0</v>
      </c>
      <c r="U509" s="208">
        <f>SUMIF('15'!$C$10:$C$29,$C509,'15'!$E$10:$E$29)*'15'!$E$3</f>
        <v>0</v>
      </c>
      <c r="V509" s="208">
        <f>SUMIF('16'!$C$10:$C$29,$C509,'16'!$E$29:$E509)*'16'!$E$3</f>
        <v>0</v>
      </c>
      <c r="W509" s="208">
        <f>SUMIF('17'!$C$10:$C$29,$C509,'17'!$E$10:$E$29)*'17'!$E$3</f>
        <v>0</v>
      </c>
      <c r="X509" s="208">
        <f>SUMIF('18'!$C$10:$C$29,$C509,'18'!$E$10:$E$29)*'18'!$E$3</f>
        <v>0</v>
      </c>
      <c r="Y509" s="208">
        <f>SUMIF('19'!$C$10:$C$28,$C509,'19'!$E$10:$E$28)*'19'!$E$3</f>
        <v>0</v>
      </c>
      <c r="Z509" s="208">
        <f>SUMIF('20'!$C$10:$C$29,$C509,'20'!$E$10:$E$29)*'20'!$E$3</f>
        <v>0</v>
      </c>
      <c r="AA509" s="208">
        <f>SUMIF('21'!$C$10:$C$29,$C509,'21'!$E$10:$E$29)*'21'!$E$3</f>
        <v>0</v>
      </c>
    </row>
    <row r="510" spans="3:27" ht="15" hidden="1">
      <c r="C510" s="207" t="s">
        <v>1171</v>
      </c>
      <c r="D510" s="207" t="s">
        <v>1172</v>
      </c>
      <c r="F510" s="336">
        <f t="shared" si="8"/>
        <v>0</v>
      </c>
      <c r="G510" s="208">
        <f>SUMIF('01'!$C$10:$C$29,$C510,'01'!$E$10:$E$29)*'01'!$E$3</f>
        <v>0</v>
      </c>
      <c r="H510" s="208">
        <f>SUMIF('02'!$C$10:$C$28,$C510,'02'!$E$10:$E$28)*'02'!$E$3</f>
        <v>0</v>
      </c>
      <c r="I510" s="208">
        <f>SUMIF('03'!$C$10:$C$29,$C510,'03'!$E$10:$E$29)*'03'!$E$3</f>
        <v>0</v>
      </c>
      <c r="J510" s="208">
        <f>SUMIF('04'!$C$10:$C$26,$C510,'04'!$E$10:$E$26)*'04'!$E$3</f>
        <v>0</v>
      </c>
      <c r="K510" s="208">
        <f>SUMIF('05'!$C$10:$C$29,$C510,'05'!$E$10:$E$29)*'05'!$E$3</f>
        <v>0</v>
      </c>
      <c r="L510" s="208">
        <f>SUMIF('06'!$C$10:$C$29,$C510,'06'!$E$10:$E$29)*'06'!$E$3</f>
        <v>0</v>
      </c>
      <c r="M510" s="208">
        <f>SUMIF('07'!$C$10:$C$26,$C510,'07'!$E$10:$E$26)*'07'!$E$3</f>
        <v>0</v>
      </c>
      <c r="N510" s="208">
        <f>SUMIF('08'!$C$10:$C$29,$C510,'08'!$E$10:$E$29)*'08'!$E$3</f>
        <v>0</v>
      </c>
      <c r="O510" s="208">
        <f>SUMIF('09'!$C$10:$C$29,$C510,'09'!$E$10:$E$29)*'09'!$E$3</f>
        <v>0</v>
      </c>
      <c r="P510" s="208">
        <f>SUMIF('10'!$C$10:$C$29,$C510,'10'!$E$10:$E$29)*'10'!$E$3</f>
        <v>0</v>
      </c>
      <c r="Q510" s="208">
        <f>SUMIF('11'!$C$10:$C$39,$C510,'11'!$E$10:$E$39)*'11'!$E$3</f>
        <v>0</v>
      </c>
      <c r="R510" s="208">
        <f>SUMIF('12'!$C$10:$C$29,$C510,'12'!$E$10:$E$29)*'12'!$E$3</f>
        <v>0</v>
      </c>
      <c r="S510" s="208">
        <f>SUMIF('13'!$C$10:$C$29,$C510,'13'!$E$10:$E$29)*'13'!$E$3</f>
        <v>0</v>
      </c>
      <c r="T510" s="208">
        <f>SUMIF('14'!$C$10:$C$29,$C510,'14'!$E$10:$E$29)*'14'!$E$3</f>
        <v>0</v>
      </c>
      <c r="U510" s="208">
        <f>SUMIF('15'!$C$10:$C$29,$C510,'15'!$E$10:$E$29)*'15'!$E$3</f>
        <v>0</v>
      </c>
      <c r="V510" s="208">
        <f>SUMIF('16'!$C$10:$C$29,$C510,'16'!$E$29:$E510)*'16'!$E$3</f>
        <v>0</v>
      </c>
      <c r="W510" s="208">
        <f>SUMIF('17'!$C$10:$C$29,$C510,'17'!$E$10:$E$29)*'17'!$E$3</f>
        <v>0</v>
      </c>
      <c r="X510" s="208">
        <f>SUMIF('18'!$C$10:$C$29,$C510,'18'!$E$10:$E$29)*'18'!$E$3</f>
        <v>0</v>
      </c>
      <c r="Y510" s="208">
        <f>SUMIF('19'!$C$10:$C$28,$C510,'19'!$E$10:$E$28)*'19'!$E$3</f>
        <v>0</v>
      </c>
      <c r="Z510" s="208">
        <f>SUMIF('20'!$C$10:$C$29,$C510,'20'!$E$10:$E$29)*'20'!$E$3</f>
        <v>0</v>
      </c>
      <c r="AA510" s="208">
        <f>SUMIF('21'!$C$10:$C$29,$C510,'21'!$E$10:$E$29)*'21'!$E$3</f>
        <v>0</v>
      </c>
    </row>
    <row r="511" spans="3:27" ht="15" hidden="1">
      <c r="C511" s="207" t="s">
        <v>1173</v>
      </c>
      <c r="D511" s="207" t="s">
        <v>1174</v>
      </c>
      <c r="F511" s="336">
        <f t="shared" si="8"/>
        <v>0</v>
      </c>
      <c r="G511" s="208">
        <f>SUMIF('01'!$C$10:$C$29,$C511,'01'!$E$10:$E$29)*'01'!$E$3</f>
        <v>0</v>
      </c>
      <c r="H511" s="208">
        <f>SUMIF('02'!$C$10:$C$28,$C511,'02'!$E$10:$E$28)*'02'!$E$3</f>
        <v>0</v>
      </c>
      <c r="I511" s="208">
        <f>SUMIF('03'!$C$10:$C$29,$C511,'03'!$E$10:$E$29)*'03'!$E$3</f>
        <v>0</v>
      </c>
      <c r="J511" s="208">
        <f>SUMIF('04'!$C$10:$C$26,$C511,'04'!$E$10:$E$26)*'04'!$E$3</f>
        <v>0</v>
      </c>
      <c r="K511" s="208">
        <f>SUMIF('05'!$C$10:$C$29,$C511,'05'!$E$10:$E$29)*'05'!$E$3</f>
        <v>0</v>
      </c>
      <c r="L511" s="208">
        <f>SUMIF('06'!$C$10:$C$29,$C511,'06'!$E$10:$E$29)*'06'!$E$3</f>
        <v>0</v>
      </c>
      <c r="M511" s="208">
        <f>SUMIF('07'!$C$10:$C$26,$C511,'07'!$E$10:$E$26)*'07'!$E$3</f>
        <v>0</v>
      </c>
      <c r="N511" s="208">
        <f>SUMIF('08'!$C$10:$C$29,$C511,'08'!$E$10:$E$29)*'08'!$E$3</f>
        <v>0</v>
      </c>
      <c r="O511" s="208">
        <f>SUMIF('09'!$C$10:$C$29,$C511,'09'!$E$10:$E$29)*'09'!$E$3</f>
        <v>0</v>
      </c>
      <c r="P511" s="208">
        <f>SUMIF('10'!$C$10:$C$29,$C511,'10'!$E$10:$E$29)*'10'!$E$3</f>
        <v>0</v>
      </c>
      <c r="Q511" s="208">
        <f>SUMIF('11'!$C$10:$C$39,$C511,'11'!$E$10:$E$39)*'11'!$E$3</f>
        <v>0</v>
      </c>
      <c r="R511" s="208">
        <f>SUMIF('12'!$C$10:$C$29,$C511,'12'!$E$10:$E$29)*'12'!$E$3</f>
        <v>0</v>
      </c>
      <c r="S511" s="208">
        <f>SUMIF('13'!$C$10:$C$29,$C511,'13'!$E$10:$E$29)*'13'!$E$3</f>
        <v>0</v>
      </c>
      <c r="T511" s="208">
        <f>SUMIF('14'!$C$10:$C$29,$C511,'14'!$E$10:$E$29)*'14'!$E$3</f>
        <v>0</v>
      </c>
      <c r="U511" s="208">
        <f>SUMIF('15'!$C$10:$C$29,$C511,'15'!$E$10:$E$29)*'15'!$E$3</f>
        <v>0</v>
      </c>
      <c r="V511" s="208">
        <f>SUMIF('16'!$C$10:$C$29,$C511,'16'!$E$29:$E511)*'16'!$E$3</f>
        <v>0</v>
      </c>
      <c r="W511" s="208">
        <f>SUMIF('17'!$C$10:$C$29,$C511,'17'!$E$10:$E$29)*'17'!$E$3</f>
        <v>0</v>
      </c>
      <c r="X511" s="208">
        <f>SUMIF('18'!$C$10:$C$29,$C511,'18'!$E$10:$E$29)*'18'!$E$3</f>
        <v>0</v>
      </c>
      <c r="Y511" s="208">
        <f>SUMIF('19'!$C$10:$C$28,$C511,'19'!$E$10:$E$28)*'19'!$E$3</f>
        <v>0</v>
      </c>
      <c r="Z511" s="208">
        <f>SUMIF('20'!$C$10:$C$29,$C511,'20'!$E$10:$E$29)*'20'!$E$3</f>
        <v>0</v>
      </c>
      <c r="AA511" s="208">
        <f>SUMIF('21'!$C$10:$C$29,$C511,'21'!$E$10:$E$29)*'21'!$E$3</f>
        <v>0</v>
      </c>
    </row>
    <row r="512" spans="3:27" ht="15" hidden="1">
      <c r="C512" s="207" t="s">
        <v>1175</v>
      </c>
      <c r="D512" s="207" t="s">
        <v>1176</v>
      </c>
      <c r="F512" s="336">
        <f t="shared" si="8"/>
        <v>0</v>
      </c>
      <c r="G512" s="208">
        <f>SUMIF('01'!$C$10:$C$29,$C512,'01'!$E$10:$E$29)*'01'!$E$3</f>
        <v>0</v>
      </c>
      <c r="H512" s="208">
        <f>SUMIF('02'!$C$10:$C$28,$C512,'02'!$E$10:$E$28)*'02'!$E$3</f>
        <v>0</v>
      </c>
      <c r="I512" s="208">
        <f>SUMIF('03'!$C$10:$C$29,$C512,'03'!$E$10:$E$29)*'03'!$E$3</f>
        <v>0</v>
      </c>
      <c r="J512" s="208">
        <f>SUMIF('04'!$C$10:$C$26,$C512,'04'!$E$10:$E$26)*'04'!$E$3</f>
        <v>0</v>
      </c>
      <c r="K512" s="208">
        <f>SUMIF('05'!$C$10:$C$29,$C512,'05'!$E$10:$E$29)*'05'!$E$3</f>
        <v>0</v>
      </c>
      <c r="L512" s="208">
        <f>SUMIF('06'!$C$10:$C$29,$C512,'06'!$E$10:$E$29)*'06'!$E$3</f>
        <v>0</v>
      </c>
      <c r="M512" s="208">
        <f>SUMIF('07'!$C$10:$C$26,$C512,'07'!$E$10:$E$26)*'07'!$E$3</f>
        <v>0</v>
      </c>
      <c r="N512" s="208">
        <f>SUMIF('08'!$C$10:$C$29,$C512,'08'!$E$10:$E$29)*'08'!$E$3</f>
        <v>0</v>
      </c>
      <c r="O512" s="208">
        <f>SUMIF('09'!$C$10:$C$29,$C512,'09'!$E$10:$E$29)*'09'!$E$3</f>
        <v>0</v>
      </c>
      <c r="P512" s="208">
        <f>SUMIF('10'!$C$10:$C$29,$C512,'10'!$E$10:$E$29)*'10'!$E$3</f>
        <v>0</v>
      </c>
      <c r="Q512" s="208">
        <f>SUMIF('11'!$C$10:$C$39,$C512,'11'!$E$10:$E$39)*'11'!$E$3</f>
        <v>0</v>
      </c>
      <c r="R512" s="208">
        <f>SUMIF('12'!$C$10:$C$29,$C512,'12'!$E$10:$E$29)*'12'!$E$3</f>
        <v>0</v>
      </c>
      <c r="S512" s="208">
        <f>SUMIF('13'!$C$10:$C$29,$C512,'13'!$E$10:$E$29)*'13'!$E$3</f>
        <v>0</v>
      </c>
      <c r="T512" s="208">
        <f>SUMIF('14'!$C$10:$C$29,$C512,'14'!$E$10:$E$29)*'14'!$E$3</f>
        <v>0</v>
      </c>
      <c r="U512" s="208">
        <f>SUMIF('15'!$C$10:$C$29,$C512,'15'!$E$10:$E$29)*'15'!$E$3</f>
        <v>0</v>
      </c>
      <c r="V512" s="208">
        <f>SUMIF('16'!$C$10:$C$29,$C512,'16'!$E$29:$E512)*'16'!$E$3</f>
        <v>0</v>
      </c>
      <c r="W512" s="208">
        <f>SUMIF('17'!$C$10:$C$29,$C512,'17'!$E$10:$E$29)*'17'!$E$3</f>
        <v>0</v>
      </c>
      <c r="X512" s="208">
        <f>SUMIF('18'!$C$10:$C$29,$C512,'18'!$E$10:$E$29)*'18'!$E$3</f>
        <v>0</v>
      </c>
      <c r="Y512" s="208">
        <f>SUMIF('19'!$C$10:$C$28,$C512,'19'!$E$10:$E$28)*'19'!$E$3</f>
        <v>0</v>
      </c>
      <c r="Z512" s="208">
        <f>SUMIF('20'!$C$10:$C$29,$C512,'20'!$E$10:$E$29)*'20'!$E$3</f>
        <v>0</v>
      </c>
      <c r="AA512" s="208">
        <f>SUMIF('21'!$C$10:$C$29,$C512,'21'!$E$10:$E$29)*'21'!$E$3</f>
        <v>0</v>
      </c>
    </row>
    <row r="513" spans="3:27" ht="15" hidden="1">
      <c r="C513" s="207" t="s">
        <v>1177</v>
      </c>
      <c r="D513" s="207" t="s">
        <v>1178</v>
      </c>
      <c r="F513" s="336">
        <f t="shared" si="8"/>
        <v>0</v>
      </c>
      <c r="G513" s="208">
        <f>SUMIF('01'!$C$10:$C$29,$C513,'01'!$E$10:$E$29)*'01'!$E$3</f>
        <v>0</v>
      </c>
      <c r="H513" s="208">
        <f>SUMIF('02'!$C$10:$C$28,$C513,'02'!$E$10:$E$28)*'02'!$E$3</f>
        <v>0</v>
      </c>
      <c r="I513" s="208">
        <f>SUMIF('03'!$C$10:$C$29,$C513,'03'!$E$10:$E$29)*'03'!$E$3</f>
        <v>0</v>
      </c>
      <c r="J513" s="208">
        <f>SUMIF('04'!$C$10:$C$26,$C513,'04'!$E$10:$E$26)*'04'!$E$3</f>
        <v>0</v>
      </c>
      <c r="K513" s="208">
        <f>SUMIF('05'!$C$10:$C$29,$C513,'05'!$E$10:$E$29)*'05'!$E$3</f>
        <v>0</v>
      </c>
      <c r="L513" s="208">
        <f>SUMIF('06'!$C$10:$C$29,$C513,'06'!$E$10:$E$29)*'06'!$E$3</f>
        <v>0</v>
      </c>
      <c r="M513" s="208">
        <f>SUMIF('07'!$C$10:$C$26,$C513,'07'!$E$10:$E$26)*'07'!$E$3</f>
        <v>0</v>
      </c>
      <c r="N513" s="208">
        <f>SUMIF('08'!$C$10:$C$29,$C513,'08'!$E$10:$E$29)*'08'!$E$3</f>
        <v>0</v>
      </c>
      <c r="O513" s="208">
        <f>SUMIF('09'!$C$10:$C$29,$C513,'09'!$E$10:$E$29)*'09'!$E$3</f>
        <v>0</v>
      </c>
      <c r="P513" s="208">
        <f>SUMIF('10'!$C$10:$C$29,$C513,'10'!$E$10:$E$29)*'10'!$E$3</f>
        <v>0</v>
      </c>
      <c r="Q513" s="208">
        <f>SUMIF('11'!$C$10:$C$39,$C513,'11'!$E$10:$E$39)*'11'!$E$3</f>
        <v>0</v>
      </c>
      <c r="R513" s="208">
        <f>SUMIF('12'!$C$10:$C$29,$C513,'12'!$E$10:$E$29)*'12'!$E$3</f>
        <v>0</v>
      </c>
      <c r="S513" s="208">
        <f>SUMIF('13'!$C$10:$C$29,$C513,'13'!$E$10:$E$29)*'13'!$E$3</f>
        <v>0</v>
      </c>
      <c r="T513" s="208">
        <f>SUMIF('14'!$C$10:$C$29,$C513,'14'!$E$10:$E$29)*'14'!$E$3</f>
        <v>0</v>
      </c>
      <c r="U513" s="208">
        <f>SUMIF('15'!$C$10:$C$29,$C513,'15'!$E$10:$E$29)*'15'!$E$3</f>
        <v>0</v>
      </c>
      <c r="V513" s="208">
        <f>SUMIF('16'!$C$10:$C$29,$C513,'16'!$E$29:$E513)*'16'!$E$3</f>
        <v>0</v>
      </c>
      <c r="W513" s="208">
        <f>SUMIF('17'!$C$10:$C$29,$C513,'17'!$E$10:$E$29)*'17'!$E$3</f>
        <v>0</v>
      </c>
      <c r="X513" s="208">
        <f>SUMIF('18'!$C$10:$C$29,$C513,'18'!$E$10:$E$29)*'18'!$E$3</f>
        <v>0</v>
      </c>
      <c r="Y513" s="208">
        <f>SUMIF('19'!$C$10:$C$28,$C513,'19'!$E$10:$E$28)*'19'!$E$3</f>
        <v>0</v>
      </c>
      <c r="Z513" s="208">
        <f>SUMIF('20'!$C$10:$C$29,$C513,'20'!$E$10:$E$29)*'20'!$E$3</f>
        <v>0</v>
      </c>
      <c r="AA513" s="208">
        <f>SUMIF('21'!$C$10:$C$29,$C513,'21'!$E$10:$E$29)*'21'!$E$3</f>
        <v>0</v>
      </c>
    </row>
    <row r="514" spans="3:27" ht="15" hidden="1">
      <c r="C514" s="207" t="s">
        <v>1179</v>
      </c>
      <c r="D514" s="207" t="s">
        <v>1180</v>
      </c>
      <c r="F514" s="336">
        <f t="shared" si="8"/>
        <v>0</v>
      </c>
      <c r="G514" s="208">
        <f>SUMIF('01'!$C$10:$C$29,$C514,'01'!$E$10:$E$29)*'01'!$E$3</f>
        <v>0</v>
      </c>
      <c r="H514" s="208">
        <f>SUMIF('02'!$C$10:$C$28,$C514,'02'!$E$10:$E$28)*'02'!$E$3</f>
        <v>0</v>
      </c>
      <c r="I514" s="208">
        <f>SUMIF('03'!$C$10:$C$29,$C514,'03'!$E$10:$E$29)*'03'!$E$3</f>
        <v>0</v>
      </c>
      <c r="J514" s="208">
        <f>SUMIF('04'!$C$10:$C$26,$C514,'04'!$E$10:$E$26)*'04'!$E$3</f>
        <v>0</v>
      </c>
      <c r="K514" s="208">
        <f>SUMIF('05'!$C$10:$C$29,$C514,'05'!$E$10:$E$29)*'05'!$E$3</f>
        <v>0</v>
      </c>
      <c r="L514" s="208">
        <f>SUMIF('06'!$C$10:$C$29,$C514,'06'!$E$10:$E$29)*'06'!$E$3</f>
        <v>0</v>
      </c>
      <c r="M514" s="208">
        <f>SUMIF('07'!$C$10:$C$26,$C514,'07'!$E$10:$E$26)*'07'!$E$3</f>
        <v>0</v>
      </c>
      <c r="N514" s="208">
        <f>SUMIF('08'!$C$10:$C$29,$C514,'08'!$E$10:$E$29)*'08'!$E$3</f>
        <v>0</v>
      </c>
      <c r="O514" s="208">
        <f>SUMIF('09'!$C$10:$C$29,$C514,'09'!$E$10:$E$29)*'09'!$E$3</f>
        <v>0</v>
      </c>
      <c r="P514" s="208">
        <f>SUMIF('10'!$C$10:$C$29,$C514,'10'!$E$10:$E$29)*'10'!$E$3</f>
        <v>0</v>
      </c>
      <c r="Q514" s="208">
        <f>SUMIF('11'!$C$10:$C$39,$C514,'11'!$E$10:$E$39)*'11'!$E$3</f>
        <v>0</v>
      </c>
      <c r="R514" s="208">
        <f>SUMIF('12'!$C$10:$C$29,$C514,'12'!$E$10:$E$29)*'12'!$E$3</f>
        <v>0</v>
      </c>
      <c r="S514" s="208">
        <f>SUMIF('13'!$C$10:$C$29,$C514,'13'!$E$10:$E$29)*'13'!$E$3</f>
        <v>0</v>
      </c>
      <c r="T514" s="208">
        <f>SUMIF('14'!$C$10:$C$29,$C514,'14'!$E$10:$E$29)*'14'!$E$3</f>
        <v>0</v>
      </c>
      <c r="U514" s="208">
        <f>SUMIF('15'!$C$10:$C$29,$C514,'15'!$E$10:$E$29)*'15'!$E$3</f>
        <v>0</v>
      </c>
      <c r="V514" s="208">
        <f>SUMIF('16'!$C$10:$C$29,$C514,'16'!$E$29:$E514)*'16'!$E$3</f>
        <v>0</v>
      </c>
      <c r="W514" s="208">
        <f>SUMIF('17'!$C$10:$C$29,$C514,'17'!$E$10:$E$29)*'17'!$E$3</f>
        <v>0</v>
      </c>
      <c r="X514" s="208">
        <f>SUMIF('18'!$C$10:$C$29,$C514,'18'!$E$10:$E$29)*'18'!$E$3</f>
        <v>0</v>
      </c>
      <c r="Y514" s="208">
        <f>SUMIF('19'!$C$10:$C$28,$C514,'19'!$E$10:$E$28)*'19'!$E$3</f>
        <v>0</v>
      </c>
      <c r="Z514" s="208">
        <f>SUMIF('20'!$C$10:$C$29,$C514,'20'!$E$10:$E$29)*'20'!$E$3</f>
        <v>0</v>
      </c>
      <c r="AA514" s="208">
        <f>SUMIF('21'!$C$10:$C$29,$C514,'21'!$E$10:$E$29)*'21'!$E$3</f>
        <v>0</v>
      </c>
    </row>
    <row r="515" spans="3:27" ht="15" hidden="1">
      <c r="C515" s="207" t="s">
        <v>1181</v>
      </c>
      <c r="D515" s="207" t="s">
        <v>1182</v>
      </c>
      <c r="F515" s="336">
        <f t="shared" si="8"/>
        <v>0</v>
      </c>
      <c r="G515" s="208">
        <f>SUMIF('01'!$C$10:$C$29,$C515,'01'!$E$10:$E$29)*'01'!$E$3</f>
        <v>0</v>
      </c>
      <c r="H515" s="208">
        <f>SUMIF('02'!$C$10:$C$28,$C515,'02'!$E$10:$E$28)*'02'!$E$3</f>
        <v>0</v>
      </c>
      <c r="I515" s="208">
        <f>SUMIF('03'!$C$10:$C$29,$C515,'03'!$E$10:$E$29)*'03'!$E$3</f>
        <v>0</v>
      </c>
      <c r="J515" s="208">
        <f>SUMIF('04'!$C$10:$C$26,$C515,'04'!$E$10:$E$26)*'04'!$E$3</f>
        <v>0</v>
      </c>
      <c r="K515" s="208">
        <f>SUMIF('05'!$C$10:$C$29,$C515,'05'!$E$10:$E$29)*'05'!$E$3</f>
        <v>0</v>
      </c>
      <c r="L515" s="208">
        <f>SUMIF('06'!$C$10:$C$29,$C515,'06'!$E$10:$E$29)*'06'!$E$3</f>
        <v>0</v>
      </c>
      <c r="M515" s="208">
        <f>SUMIF('07'!$C$10:$C$26,$C515,'07'!$E$10:$E$26)*'07'!$E$3</f>
        <v>0</v>
      </c>
      <c r="N515" s="208">
        <f>SUMIF('08'!$C$10:$C$29,$C515,'08'!$E$10:$E$29)*'08'!$E$3</f>
        <v>0</v>
      </c>
      <c r="O515" s="208">
        <f>SUMIF('09'!$C$10:$C$29,$C515,'09'!$E$10:$E$29)*'09'!$E$3</f>
        <v>0</v>
      </c>
      <c r="P515" s="208">
        <f>SUMIF('10'!$C$10:$C$29,$C515,'10'!$E$10:$E$29)*'10'!$E$3</f>
        <v>0</v>
      </c>
      <c r="Q515" s="208">
        <f>SUMIF('11'!$C$10:$C$39,$C515,'11'!$E$10:$E$39)*'11'!$E$3</f>
        <v>0</v>
      </c>
      <c r="R515" s="208">
        <f>SUMIF('12'!$C$10:$C$29,$C515,'12'!$E$10:$E$29)*'12'!$E$3</f>
        <v>0</v>
      </c>
      <c r="S515" s="208">
        <f>SUMIF('13'!$C$10:$C$29,$C515,'13'!$E$10:$E$29)*'13'!$E$3</f>
        <v>0</v>
      </c>
      <c r="T515" s="208">
        <f>SUMIF('14'!$C$10:$C$29,$C515,'14'!$E$10:$E$29)*'14'!$E$3</f>
        <v>0</v>
      </c>
      <c r="U515" s="208">
        <f>SUMIF('15'!$C$10:$C$29,$C515,'15'!$E$10:$E$29)*'15'!$E$3</f>
        <v>0</v>
      </c>
      <c r="V515" s="208">
        <f>SUMIF('16'!$C$10:$C$29,$C515,'16'!$E$29:$E515)*'16'!$E$3</f>
        <v>0</v>
      </c>
      <c r="W515" s="208">
        <f>SUMIF('17'!$C$10:$C$29,$C515,'17'!$E$10:$E$29)*'17'!$E$3</f>
        <v>0</v>
      </c>
      <c r="X515" s="208">
        <f>SUMIF('18'!$C$10:$C$29,$C515,'18'!$E$10:$E$29)*'18'!$E$3</f>
        <v>0</v>
      </c>
      <c r="Y515" s="208">
        <f>SUMIF('19'!$C$10:$C$28,$C515,'19'!$E$10:$E$28)*'19'!$E$3</f>
        <v>0</v>
      </c>
      <c r="Z515" s="208">
        <f>SUMIF('20'!$C$10:$C$29,$C515,'20'!$E$10:$E$29)*'20'!$E$3</f>
        <v>0</v>
      </c>
      <c r="AA515" s="208">
        <f>SUMIF('21'!$C$10:$C$29,$C515,'21'!$E$10:$E$29)*'21'!$E$3</f>
        <v>0</v>
      </c>
    </row>
    <row r="516" spans="3:27" ht="15" hidden="1">
      <c r="C516" s="207" t="s">
        <v>1183</v>
      </c>
      <c r="D516" s="207" t="s">
        <v>1184</v>
      </c>
      <c r="F516" s="336">
        <f t="shared" si="8"/>
        <v>0</v>
      </c>
      <c r="G516" s="208">
        <f>SUMIF('01'!$C$10:$C$29,$C516,'01'!$E$10:$E$29)*'01'!$E$3</f>
        <v>0</v>
      </c>
      <c r="H516" s="208">
        <f>SUMIF('02'!$C$10:$C$28,$C516,'02'!$E$10:$E$28)*'02'!$E$3</f>
        <v>0</v>
      </c>
      <c r="I516" s="208">
        <f>SUMIF('03'!$C$10:$C$29,$C516,'03'!$E$10:$E$29)*'03'!$E$3</f>
        <v>0</v>
      </c>
      <c r="J516" s="208">
        <f>SUMIF('04'!$C$10:$C$26,$C516,'04'!$E$10:$E$26)*'04'!$E$3</f>
        <v>0</v>
      </c>
      <c r="K516" s="208">
        <f>SUMIF('05'!$C$10:$C$29,$C516,'05'!$E$10:$E$29)*'05'!$E$3</f>
        <v>0</v>
      </c>
      <c r="L516" s="208">
        <f>SUMIF('06'!$C$10:$C$29,$C516,'06'!$E$10:$E$29)*'06'!$E$3</f>
        <v>0</v>
      </c>
      <c r="M516" s="208">
        <f>SUMIF('07'!$C$10:$C$26,$C516,'07'!$E$10:$E$26)*'07'!$E$3</f>
        <v>0</v>
      </c>
      <c r="N516" s="208">
        <f>SUMIF('08'!$C$10:$C$29,$C516,'08'!$E$10:$E$29)*'08'!$E$3</f>
        <v>0</v>
      </c>
      <c r="O516" s="208">
        <f>SUMIF('09'!$C$10:$C$29,$C516,'09'!$E$10:$E$29)*'09'!$E$3</f>
        <v>0</v>
      </c>
      <c r="P516" s="208">
        <f>SUMIF('10'!$C$10:$C$29,$C516,'10'!$E$10:$E$29)*'10'!$E$3</f>
        <v>0</v>
      </c>
      <c r="Q516" s="208">
        <f>SUMIF('11'!$C$10:$C$39,$C516,'11'!$E$10:$E$39)*'11'!$E$3</f>
        <v>0</v>
      </c>
      <c r="R516" s="208">
        <f>SUMIF('12'!$C$10:$C$29,$C516,'12'!$E$10:$E$29)*'12'!$E$3</f>
        <v>0</v>
      </c>
      <c r="S516" s="208">
        <f>SUMIF('13'!$C$10:$C$29,$C516,'13'!$E$10:$E$29)*'13'!$E$3</f>
        <v>0</v>
      </c>
      <c r="T516" s="208">
        <f>SUMIF('14'!$C$10:$C$29,$C516,'14'!$E$10:$E$29)*'14'!$E$3</f>
        <v>0</v>
      </c>
      <c r="U516" s="208">
        <f>SUMIF('15'!$C$10:$C$29,$C516,'15'!$E$10:$E$29)*'15'!$E$3</f>
        <v>0</v>
      </c>
      <c r="V516" s="208">
        <f>SUMIF('16'!$C$10:$C$29,$C516,'16'!$E$29:$E516)*'16'!$E$3</f>
        <v>0</v>
      </c>
      <c r="W516" s="208">
        <f>SUMIF('17'!$C$10:$C$29,$C516,'17'!$E$10:$E$29)*'17'!$E$3</f>
        <v>0</v>
      </c>
      <c r="X516" s="208">
        <f>SUMIF('18'!$C$10:$C$29,$C516,'18'!$E$10:$E$29)*'18'!$E$3</f>
        <v>0</v>
      </c>
      <c r="Y516" s="208">
        <f>SUMIF('19'!$C$10:$C$28,$C516,'19'!$E$10:$E$28)*'19'!$E$3</f>
        <v>0</v>
      </c>
      <c r="Z516" s="208">
        <f>SUMIF('20'!$C$10:$C$29,$C516,'20'!$E$10:$E$29)*'20'!$E$3</f>
        <v>0</v>
      </c>
      <c r="AA516" s="208">
        <f>SUMIF('21'!$C$10:$C$29,$C516,'21'!$E$10:$E$29)*'21'!$E$3</f>
        <v>0</v>
      </c>
    </row>
    <row r="517" spans="3:27" ht="15" hidden="1">
      <c r="C517" s="207" t="s">
        <v>1185</v>
      </c>
      <c r="D517" s="207" t="s">
        <v>1186</v>
      </c>
      <c r="F517" s="336">
        <f t="shared" si="8"/>
        <v>0</v>
      </c>
      <c r="G517" s="208">
        <f>SUMIF('01'!$C$10:$C$29,$C517,'01'!$E$10:$E$29)*'01'!$E$3</f>
        <v>0</v>
      </c>
      <c r="H517" s="208">
        <f>SUMIF('02'!$C$10:$C$28,$C517,'02'!$E$10:$E$28)*'02'!$E$3</f>
        <v>0</v>
      </c>
      <c r="I517" s="208">
        <f>SUMIF('03'!$C$10:$C$29,$C517,'03'!$E$10:$E$29)*'03'!$E$3</f>
        <v>0</v>
      </c>
      <c r="J517" s="208">
        <f>SUMIF('04'!$C$10:$C$26,$C517,'04'!$E$10:$E$26)*'04'!$E$3</f>
        <v>0</v>
      </c>
      <c r="K517" s="208">
        <f>SUMIF('05'!$C$10:$C$29,$C517,'05'!$E$10:$E$29)*'05'!$E$3</f>
        <v>0</v>
      </c>
      <c r="L517" s="208">
        <f>SUMIF('06'!$C$10:$C$29,$C517,'06'!$E$10:$E$29)*'06'!$E$3</f>
        <v>0</v>
      </c>
      <c r="M517" s="208">
        <f>SUMIF('07'!$C$10:$C$26,$C517,'07'!$E$10:$E$26)*'07'!$E$3</f>
        <v>0</v>
      </c>
      <c r="N517" s="208">
        <f>SUMIF('08'!$C$10:$C$29,$C517,'08'!$E$10:$E$29)*'08'!$E$3</f>
        <v>0</v>
      </c>
      <c r="O517" s="208">
        <f>SUMIF('09'!$C$10:$C$29,$C517,'09'!$E$10:$E$29)*'09'!$E$3</f>
        <v>0</v>
      </c>
      <c r="P517" s="208">
        <f>SUMIF('10'!$C$10:$C$29,$C517,'10'!$E$10:$E$29)*'10'!$E$3</f>
        <v>0</v>
      </c>
      <c r="Q517" s="208">
        <f>SUMIF('11'!$C$10:$C$39,$C517,'11'!$E$10:$E$39)*'11'!$E$3</f>
        <v>0</v>
      </c>
      <c r="R517" s="208">
        <f>SUMIF('12'!$C$10:$C$29,$C517,'12'!$E$10:$E$29)*'12'!$E$3</f>
        <v>0</v>
      </c>
      <c r="S517" s="208">
        <f>SUMIF('13'!$C$10:$C$29,$C517,'13'!$E$10:$E$29)*'13'!$E$3</f>
        <v>0</v>
      </c>
      <c r="T517" s="208">
        <f>SUMIF('14'!$C$10:$C$29,$C517,'14'!$E$10:$E$29)*'14'!$E$3</f>
        <v>0</v>
      </c>
      <c r="U517" s="208">
        <f>SUMIF('15'!$C$10:$C$29,$C517,'15'!$E$10:$E$29)*'15'!$E$3</f>
        <v>0</v>
      </c>
      <c r="V517" s="208">
        <f>SUMIF('16'!$C$10:$C$29,$C517,'16'!$E$29:$E517)*'16'!$E$3</f>
        <v>0</v>
      </c>
      <c r="W517" s="208">
        <f>SUMIF('17'!$C$10:$C$29,$C517,'17'!$E$10:$E$29)*'17'!$E$3</f>
        <v>0</v>
      </c>
      <c r="X517" s="208">
        <f>SUMIF('18'!$C$10:$C$29,$C517,'18'!$E$10:$E$29)*'18'!$E$3</f>
        <v>0</v>
      </c>
      <c r="Y517" s="208">
        <f>SUMIF('19'!$C$10:$C$28,$C517,'19'!$E$10:$E$28)*'19'!$E$3</f>
        <v>0</v>
      </c>
      <c r="Z517" s="208">
        <f>SUMIF('20'!$C$10:$C$29,$C517,'20'!$E$10:$E$29)*'20'!$E$3</f>
        <v>0</v>
      </c>
      <c r="AA517" s="208">
        <f>SUMIF('21'!$C$10:$C$29,$C517,'21'!$E$10:$E$29)*'21'!$E$3</f>
        <v>0</v>
      </c>
    </row>
    <row r="518" spans="3:27" ht="15" hidden="1">
      <c r="C518" s="207" t="s">
        <v>1187</v>
      </c>
      <c r="D518" s="207" t="s">
        <v>1188</v>
      </c>
      <c r="F518" s="336">
        <f t="shared" si="8"/>
        <v>0</v>
      </c>
      <c r="G518" s="208">
        <f>SUMIF('01'!$C$10:$C$29,$C518,'01'!$E$10:$E$29)*'01'!$E$3</f>
        <v>0</v>
      </c>
      <c r="H518" s="208">
        <f>SUMIF('02'!$C$10:$C$28,$C518,'02'!$E$10:$E$28)*'02'!$E$3</f>
        <v>0</v>
      </c>
      <c r="I518" s="208">
        <f>SUMIF('03'!$C$10:$C$29,$C518,'03'!$E$10:$E$29)*'03'!$E$3</f>
        <v>0</v>
      </c>
      <c r="J518" s="208">
        <f>SUMIF('04'!$C$10:$C$26,$C518,'04'!$E$10:$E$26)*'04'!$E$3</f>
        <v>0</v>
      </c>
      <c r="K518" s="208">
        <f>SUMIF('05'!$C$10:$C$29,$C518,'05'!$E$10:$E$29)*'05'!$E$3</f>
        <v>0</v>
      </c>
      <c r="L518" s="208">
        <f>SUMIF('06'!$C$10:$C$29,$C518,'06'!$E$10:$E$29)*'06'!$E$3</f>
        <v>0</v>
      </c>
      <c r="M518" s="208">
        <f>SUMIF('07'!$C$10:$C$26,$C518,'07'!$E$10:$E$26)*'07'!$E$3</f>
        <v>0</v>
      </c>
      <c r="N518" s="208">
        <f>SUMIF('08'!$C$10:$C$29,$C518,'08'!$E$10:$E$29)*'08'!$E$3</f>
        <v>0</v>
      </c>
      <c r="O518" s="208">
        <f>SUMIF('09'!$C$10:$C$29,$C518,'09'!$E$10:$E$29)*'09'!$E$3</f>
        <v>0</v>
      </c>
      <c r="P518" s="208">
        <f>SUMIF('10'!$C$10:$C$29,$C518,'10'!$E$10:$E$29)*'10'!$E$3</f>
        <v>0</v>
      </c>
      <c r="Q518" s="208">
        <f>SUMIF('11'!$C$10:$C$39,$C518,'11'!$E$10:$E$39)*'11'!$E$3</f>
        <v>0</v>
      </c>
      <c r="R518" s="208">
        <f>SUMIF('12'!$C$10:$C$29,$C518,'12'!$E$10:$E$29)*'12'!$E$3</f>
        <v>0</v>
      </c>
      <c r="S518" s="208">
        <f>SUMIF('13'!$C$10:$C$29,$C518,'13'!$E$10:$E$29)*'13'!$E$3</f>
        <v>0</v>
      </c>
      <c r="T518" s="208">
        <f>SUMIF('14'!$C$10:$C$29,$C518,'14'!$E$10:$E$29)*'14'!$E$3</f>
        <v>0</v>
      </c>
      <c r="U518" s="208">
        <f>SUMIF('15'!$C$10:$C$29,$C518,'15'!$E$10:$E$29)*'15'!$E$3</f>
        <v>0</v>
      </c>
      <c r="V518" s="208">
        <f>SUMIF('16'!$C$10:$C$29,$C518,'16'!$E$29:$E518)*'16'!$E$3</f>
        <v>0</v>
      </c>
      <c r="W518" s="208">
        <f>SUMIF('17'!$C$10:$C$29,$C518,'17'!$E$10:$E$29)*'17'!$E$3</f>
        <v>0</v>
      </c>
      <c r="X518" s="208">
        <f>SUMIF('18'!$C$10:$C$29,$C518,'18'!$E$10:$E$29)*'18'!$E$3</f>
        <v>0</v>
      </c>
      <c r="Y518" s="208">
        <f>SUMIF('19'!$C$10:$C$28,$C518,'19'!$E$10:$E$28)*'19'!$E$3</f>
        <v>0</v>
      </c>
      <c r="Z518" s="208">
        <f>SUMIF('20'!$C$10:$C$29,$C518,'20'!$E$10:$E$29)*'20'!$E$3</f>
        <v>0</v>
      </c>
      <c r="AA518" s="208">
        <f>SUMIF('21'!$C$10:$C$29,$C518,'21'!$E$10:$E$29)*'21'!$E$3</f>
        <v>0</v>
      </c>
    </row>
    <row r="519" spans="3:27" ht="15" hidden="1">
      <c r="C519" s="207" t="s">
        <v>1189</v>
      </c>
      <c r="D519" s="207" t="s">
        <v>1190</v>
      </c>
      <c r="F519" s="336">
        <f t="shared" si="8"/>
        <v>0</v>
      </c>
      <c r="G519" s="208">
        <f>SUMIF('01'!$C$10:$C$29,$C519,'01'!$E$10:$E$29)*'01'!$E$3</f>
        <v>0</v>
      </c>
      <c r="H519" s="208">
        <f>SUMIF('02'!$C$10:$C$28,$C519,'02'!$E$10:$E$28)*'02'!$E$3</f>
        <v>0</v>
      </c>
      <c r="I519" s="208">
        <f>SUMIF('03'!$C$10:$C$29,$C519,'03'!$E$10:$E$29)*'03'!$E$3</f>
        <v>0</v>
      </c>
      <c r="J519" s="208">
        <f>SUMIF('04'!$C$10:$C$26,$C519,'04'!$E$10:$E$26)*'04'!$E$3</f>
        <v>0</v>
      </c>
      <c r="K519" s="208">
        <f>SUMIF('05'!$C$10:$C$29,$C519,'05'!$E$10:$E$29)*'05'!$E$3</f>
        <v>0</v>
      </c>
      <c r="L519" s="208">
        <f>SUMIF('06'!$C$10:$C$29,$C519,'06'!$E$10:$E$29)*'06'!$E$3</f>
        <v>0</v>
      </c>
      <c r="M519" s="208">
        <f>SUMIF('07'!$C$10:$C$26,$C519,'07'!$E$10:$E$26)*'07'!$E$3</f>
        <v>0</v>
      </c>
      <c r="N519" s="208">
        <f>SUMIF('08'!$C$10:$C$29,$C519,'08'!$E$10:$E$29)*'08'!$E$3</f>
        <v>0</v>
      </c>
      <c r="O519" s="208">
        <f>SUMIF('09'!$C$10:$C$29,$C519,'09'!$E$10:$E$29)*'09'!$E$3</f>
        <v>0</v>
      </c>
      <c r="P519" s="208">
        <f>SUMIF('10'!$C$10:$C$29,$C519,'10'!$E$10:$E$29)*'10'!$E$3</f>
        <v>0</v>
      </c>
      <c r="Q519" s="208">
        <f>SUMIF('11'!$C$10:$C$39,$C519,'11'!$E$10:$E$39)*'11'!$E$3</f>
        <v>0</v>
      </c>
      <c r="R519" s="208">
        <f>SUMIF('12'!$C$10:$C$29,$C519,'12'!$E$10:$E$29)*'12'!$E$3</f>
        <v>0</v>
      </c>
      <c r="S519" s="208">
        <f>SUMIF('13'!$C$10:$C$29,$C519,'13'!$E$10:$E$29)*'13'!$E$3</f>
        <v>0</v>
      </c>
      <c r="T519" s="208">
        <f>SUMIF('14'!$C$10:$C$29,$C519,'14'!$E$10:$E$29)*'14'!$E$3</f>
        <v>0</v>
      </c>
      <c r="U519" s="208">
        <f>SUMIF('15'!$C$10:$C$29,$C519,'15'!$E$10:$E$29)*'15'!$E$3</f>
        <v>0</v>
      </c>
      <c r="V519" s="208">
        <f>SUMIF('16'!$C$10:$C$29,$C519,'16'!$E$29:$E519)*'16'!$E$3</f>
        <v>0</v>
      </c>
      <c r="W519" s="208">
        <f>SUMIF('17'!$C$10:$C$29,$C519,'17'!$E$10:$E$29)*'17'!$E$3</f>
        <v>0</v>
      </c>
      <c r="X519" s="208">
        <f>SUMIF('18'!$C$10:$C$29,$C519,'18'!$E$10:$E$29)*'18'!$E$3</f>
        <v>0</v>
      </c>
      <c r="Y519" s="208">
        <f>SUMIF('19'!$C$10:$C$28,$C519,'19'!$E$10:$E$28)*'19'!$E$3</f>
        <v>0</v>
      </c>
      <c r="Z519" s="208">
        <f>SUMIF('20'!$C$10:$C$29,$C519,'20'!$E$10:$E$29)*'20'!$E$3</f>
        <v>0</v>
      </c>
      <c r="AA519" s="208">
        <f>SUMIF('21'!$C$10:$C$29,$C519,'21'!$E$10:$E$29)*'21'!$E$3</f>
        <v>0</v>
      </c>
    </row>
    <row r="520" spans="3:27" ht="15" hidden="1">
      <c r="C520" s="207" t="s">
        <v>1191</v>
      </c>
      <c r="D520" s="207" t="s">
        <v>1192</v>
      </c>
      <c r="F520" s="336">
        <f t="shared" si="8"/>
        <v>0</v>
      </c>
      <c r="G520" s="208">
        <f>SUMIF('01'!$C$10:$C$29,$C520,'01'!$E$10:$E$29)*'01'!$E$3</f>
        <v>0</v>
      </c>
      <c r="H520" s="208">
        <f>SUMIF('02'!$C$10:$C$28,$C520,'02'!$E$10:$E$28)*'02'!$E$3</f>
        <v>0</v>
      </c>
      <c r="I520" s="208">
        <f>SUMIF('03'!$C$10:$C$29,$C520,'03'!$E$10:$E$29)*'03'!$E$3</f>
        <v>0</v>
      </c>
      <c r="J520" s="208">
        <f>SUMIF('04'!$C$10:$C$26,$C520,'04'!$E$10:$E$26)*'04'!$E$3</f>
        <v>0</v>
      </c>
      <c r="K520" s="208">
        <f>SUMIF('05'!$C$10:$C$29,$C520,'05'!$E$10:$E$29)*'05'!$E$3</f>
        <v>0</v>
      </c>
      <c r="L520" s="208">
        <f>SUMIF('06'!$C$10:$C$29,$C520,'06'!$E$10:$E$29)*'06'!$E$3</f>
        <v>0</v>
      </c>
      <c r="M520" s="208">
        <f>SUMIF('07'!$C$10:$C$26,$C520,'07'!$E$10:$E$26)*'07'!$E$3</f>
        <v>0</v>
      </c>
      <c r="N520" s="208">
        <f>SUMIF('08'!$C$10:$C$29,$C520,'08'!$E$10:$E$29)*'08'!$E$3</f>
        <v>0</v>
      </c>
      <c r="O520" s="208">
        <f>SUMIF('09'!$C$10:$C$29,$C520,'09'!$E$10:$E$29)*'09'!$E$3</f>
        <v>0</v>
      </c>
      <c r="P520" s="208">
        <f>SUMIF('10'!$C$10:$C$29,$C520,'10'!$E$10:$E$29)*'10'!$E$3</f>
        <v>0</v>
      </c>
      <c r="Q520" s="208">
        <f>SUMIF('11'!$C$10:$C$39,$C520,'11'!$E$10:$E$39)*'11'!$E$3</f>
        <v>0</v>
      </c>
      <c r="R520" s="208">
        <f>SUMIF('12'!$C$10:$C$29,$C520,'12'!$E$10:$E$29)*'12'!$E$3</f>
        <v>0</v>
      </c>
      <c r="S520" s="208">
        <f>SUMIF('13'!$C$10:$C$29,$C520,'13'!$E$10:$E$29)*'13'!$E$3</f>
        <v>0</v>
      </c>
      <c r="T520" s="208">
        <f>SUMIF('14'!$C$10:$C$29,$C520,'14'!$E$10:$E$29)*'14'!$E$3</f>
        <v>0</v>
      </c>
      <c r="U520" s="208">
        <f>SUMIF('15'!$C$10:$C$29,$C520,'15'!$E$10:$E$29)*'15'!$E$3</f>
        <v>0</v>
      </c>
      <c r="V520" s="208">
        <f>SUMIF('16'!$C$10:$C$29,$C520,'16'!$E$29:$E520)*'16'!$E$3</f>
        <v>0</v>
      </c>
      <c r="W520" s="208">
        <f>SUMIF('17'!$C$10:$C$29,$C520,'17'!$E$10:$E$29)*'17'!$E$3</f>
        <v>0</v>
      </c>
      <c r="X520" s="208">
        <f>SUMIF('18'!$C$10:$C$29,$C520,'18'!$E$10:$E$29)*'18'!$E$3</f>
        <v>0</v>
      </c>
      <c r="Y520" s="208">
        <f>SUMIF('19'!$C$10:$C$28,$C520,'19'!$E$10:$E$28)*'19'!$E$3</f>
        <v>0</v>
      </c>
      <c r="Z520" s="208">
        <f>SUMIF('20'!$C$10:$C$29,$C520,'20'!$E$10:$E$29)*'20'!$E$3</f>
        <v>0</v>
      </c>
      <c r="AA520" s="208">
        <f>SUMIF('21'!$C$10:$C$29,$C520,'21'!$E$10:$E$29)*'21'!$E$3</f>
        <v>0</v>
      </c>
    </row>
    <row r="521" spans="3:27" ht="15" hidden="1">
      <c r="C521" s="207" t="s">
        <v>1193</v>
      </c>
      <c r="D521" s="207" t="s">
        <v>1194</v>
      </c>
      <c r="F521" s="336">
        <f t="shared" si="8"/>
        <v>0</v>
      </c>
      <c r="G521" s="208">
        <f>SUMIF('01'!$C$10:$C$29,$C521,'01'!$E$10:$E$29)*'01'!$E$3</f>
        <v>0</v>
      </c>
      <c r="H521" s="208">
        <f>SUMIF('02'!$C$10:$C$28,$C521,'02'!$E$10:$E$28)*'02'!$E$3</f>
        <v>0</v>
      </c>
      <c r="I521" s="208">
        <f>SUMIF('03'!$C$10:$C$29,$C521,'03'!$E$10:$E$29)*'03'!$E$3</f>
        <v>0</v>
      </c>
      <c r="J521" s="208">
        <f>SUMIF('04'!$C$10:$C$26,$C521,'04'!$E$10:$E$26)*'04'!$E$3</f>
        <v>0</v>
      </c>
      <c r="K521" s="208">
        <f>SUMIF('05'!$C$10:$C$29,$C521,'05'!$E$10:$E$29)*'05'!$E$3</f>
        <v>0</v>
      </c>
      <c r="L521" s="208">
        <f>SUMIF('06'!$C$10:$C$29,$C521,'06'!$E$10:$E$29)*'06'!$E$3</f>
        <v>0</v>
      </c>
      <c r="M521" s="208">
        <f>SUMIF('07'!$C$10:$C$26,$C521,'07'!$E$10:$E$26)*'07'!$E$3</f>
        <v>0</v>
      </c>
      <c r="N521" s="208">
        <f>SUMIF('08'!$C$10:$C$29,$C521,'08'!$E$10:$E$29)*'08'!$E$3</f>
        <v>0</v>
      </c>
      <c r="O521" s="208">
        <f>SUMIF('09'!$C$10:$C$29,$C521,'09'!$E$10:$E$29)*'09'!$E$3</f>
        <v>0</v>
      </c>
      <c r="P521" s="208">
        <f>SUMIF('10'!$C$10:$C$29,$C521,'10'!$E$10:$E$29)*'10'!$E$3</f>
        <v>0</v>
      </c>
      <c r="Q521" s="208">
        <f>SUMIF('11'!$C$10:$C$39,$C521,'11'!$E$10:$E$39)*'11'!$E$3</f>
        <v>0</v>
      </c>
      <c r="R521" s="208">
        <f>SUMIF('12'!$C$10:$C$29,$C521,'12'!$E$10:$E$29)*'12'!$E$3</f>
        <v>0</v>
      </c>
      <c r="S521" s="208">
        <f>SUMIF('13'!$C$10:$C$29,$C521,'13'!$E$10:$E$29)*'13'!$E$3</f>
        <v>0</v>
      </c>
      <c r="T521" s="208">
        <f>SUMIF('14'!$C$10:$C$29,$C521,'14'!$E$10:$E$29)*'14'!$E$3</f>
        <v>0</v>
      </c>
      <c r="U521" s="208">
        <f>SUMIF('15'!$C$10:$C$29,$C521,'15'!$E$10:$E$29)*'15'!$E$3</f>
        <v>0</v>
      </c>
      <c r="V521" s="208">
        <f>SUMIF('16'!$C$10:$C$29,$C521,'16'!$E$29:$E521)*'16'!$E$3</f>
        <v>0</v>
      </c>
      <c r="W521" s="208">
        <f>SUMIF('17'!$C$10:$C$29,$C521,'17'!$E$10:$E$29)*'17'!$E$3</f>
        <v>0</v>
      </c>
      <c r="X521" s="208">
        <f>SUMIF('18'!$C$10:$C$29,$C521,'18'!$E$10:$E$29)*'18'!$E$3</f>
        <v>0</v>
      </c>
      <c r="Y521" s="208">
        <f>SUMIF('19'!$C$10:$C$28,$C521,'19'!$E$10:$E$28)*'19'!$E$3</f>
        <v>0</v>
      </c>
      <c r="Z521" s="208">
        <f>SUMIF('20'!$C$10:$C$29,$C521,'20'!$E$10:$E$29)*'20'!$E$3</f>
        <v>0</v>
      </c>
      <c r="AA521" s="208">
        <f>SUMIF('21'!$C$10:$C$29,$C521,'21'!$E$10:$E$29)*'21'!$E$3</f>
        <v>0</v>
      </c>
    </row>
    <row r="522" spans="3:27" ht="15" hidden="1">
      <c r="C522" s="207" t="s">
        <v>1195</v>
      </c>
      <c r="D522" s="207" t="s">
        <v>1196</v>
      </c>
      <c r="F522" s="336">
        <f t="shared" si="8"/>
        <v>0</v>
      </c>
      <c r="G522" s="208">
        <f>SUMIF('01'!$C$10:$C$29,$C522,'01'!$E$10:$E$29)*'01'!$E$3</f>
        <v>0</v>
      </c>
      <c r="H522" s="208">
        <f>SUMIF('02'!$C$10:$C$28,$C522,'02'!$E$10:$E$28)*'02'!$E$3</f>
        <v>0</v>
      </c>
      <c r="I522" s="208">
        <f>SUMIF('03'!$C$10:$C$29,$C522,'03'!$E$10:$E$29)*'03'!$E$3</f>
        <v>0</v>
      </c>
      <c r="J522" s="208">
        <f>SUMIF('04'!$C$10:$C$26,$C522,'04'!$E$10:$E$26)*'04'!$E$3</f>
        <v>0</v>
      </c>
      <c r="K522" s="208">
        <f>SUMIF('05'!$C$10:$C$29,$C522,'05'!$E$10:$E$29)*'05'!$E$3</f>
        <v>0</v>
      </c>
      <c r="L522" s="208">
        <f>SUMIF('06'!$C$10:$C$29,$C522,'06'!$E$10:$E$29)*'06'!$E$3</f>
        <v>0</v>
      </c>
      <c r="M522" s="208">
        <f>SUMIF('07'!$C$10:$C$26,$C522,'07'!$E$10:$E$26)*'07'!$E$3</f>
        <v>0</v>
      </c>
      <c r="N522" s="208">
        <f>SUMIF('08'!$C$10:$C$29,$C522,'08'!$E$10:$E$29)*'08'!$E$3</f>
        <v>0</v>
      </c>
      <c r="O522" s="208">
        <f>SUMIF('09'!$C$10:$C$29,$C522,'09'!$E$10:$E$29)*'09'!$E$3</f>
        <v>0</v>
      </c>
      <c r="P522" s="208">
        <f>SUMIF('10'!$C$10:$C$29,$C522,'10'!$E$10:$E$29)*'10'!$E$3</f>
        <v>0</v>
      </c>
      <c r="Q522" s="208">
        <f>SUMIF('11'!$C$10:$C$39,$C522,'11'!$E$10:$E$39)*'11'!$E$3</f>
        <v>0</v>
      </c>
      <c r="R522" s="208">
        <f>SUMIF('12'!$C$10:$C$29,$C522,'12'!$E$10:$E$29)*'12'!$E$3</f>
        <v>0</v>
      </c>
      <c r="S522" s="208">
        <f>SUMIF('13'!$C$10:$C$29,$C522,'13'!$E$10:$E$29)*'13'!$E$3</f>
        <v>0</v>
      </c>
      <c r="T522" s="208">
        <f>SUMIF('14'!$C$10:$C$29,$C522,'14'!$E$10:$E$29)*'14'!$E$3</f>
        <v>0</v>
      </c>
      <c r="U522" s="208">
        <f>SUMIF('15'!$C$10:$C$29,$C522,'15'!$E$10:$E$29)*'15'!$E$3</f>
        <v>0</v>
      </c>
      <c r="V522" s="208">
        <f>SUMIF('16'!$C$10:$C$29,$C522,'16'!$E$29:$E522)*'16'!$E$3</f>
        <v>0</v>
      </c>
      <c r="W522" s="208">
        <f>SUMIF('17'!$C$10:$C$29,$C522,'17'!$E$10:$E$29)*'17'!$E$3</f>
        <v>0</v>
      </c>
      <c r="X522" s="208">
        <f>SUMIF('18'!$C$10:$C$29,$C522,'18'!$E$10:$E$29)*'18'!$E$3</f>
        <v>0</v>
      </c>
      <c r="Y522" s="208">
        <f>SUMIF('19'!$C$10:$C$28,$C522,'19'!$E$10:$E$28)*'19'!$E$3</f>
        <v>0</v>
      </c>
      <c r="Z522" s="208">
        <f>SUMIF('20'!$C$10:$C$29,$C522,'20'!$E$10:$E$29)*'20'!$E$3</f>
        <v>0</v>
      </c>
      <c r="AA522" s="208">
        <f>SUMIF('21'!$C$10:$C$29,$C522,'21'!$E$10:$E$29)*'21'!$E$3</f>
        <v>0</v>
      </c>
    </row>
    <row r="523" spans="3:27" ht="15" hidden="1">
      <c r="C523" s="207" t="s">
        <v>1197</v>
      </c>
      <c r="D523" s="207" t="s">
        <v>1198</v>
      </c>
      <c r="F523" s="336">
        <f t="shared" si="8"/>
        <v>0</v>
      </c>
      <c r="G523" s="208">
        <f>SUMIF('01'!$C$10:$C$29,$C523,'01'!$E$10:$E$29)*'01'!$E$3</f>
        <v>0</v>
      </c>
      <c r="H523" s="208">
        <f>SUMIF('02'!$C$10:$C$28,$C523,'02'!$E$10:$E$28)*'02'!$E$3</f>
        <v>0</v>
      </c>
      <c r="I523" s="208">
        <f>SUMIF('03'!$C$10:$C$29,$C523,'03'!$E$10:$E$29)*'03'!$E$3</f>
        <v>0</v>
      </c>
      <c r="J523" s="208">
        <f>SUMIF('04'!$C$10:$C$26,$C523,'04'!$E$10:$E$26)*'04'!$E$3</f>
        <v>0</v>
      </c>
      <c r="K523" s="208">
        <f>SUMIF('05'!$C$10:$C$29,$C523,'05'!$E$10:$E$29)*'05'!$E$3</f>
        <v>0</v>
      </c>
      <c r="L523" s="208">
        <f>SUMIF('06'!$C$10:$C$29,$C523,'06'!$E$10:$E$29)*'06'!$E$3</f>
        <v>0</v>
      </c>
      <c r="M523" s="208">
        <f>SUMIF('07'!$C$10:$C$26,$C523,'07'!$E$10:$E$26)*'07'!$E$3</f>
        <v>0</v>
      </c>
      <c r="N523" s="208">
        <f>SUMIF('08'!$C$10:$C$29,$C523,'08'!$E$10:$E$29)*'08'!$E$3</f>
        <v>0</v>
      </c>
      <c r="O523" s="208">
        <f>SUMIF('09'!$C$10:$C$29,$C523,'09'!$E$10:$E$29)*'09'!$E$3</f>
        <v>0</v>
      </c>
      <c r="P523" s="208">
        <f>SUMIF('10'!$C$10:$C$29,$C523,'10'!$E$10:$E$29)*'10'!$E$3</f>
        <v>0</v>
      </c>
      <c r="Q523" s="208">
        <f>SUMIF('11'!$C$10:$C$39,$C523,'11'!$E$10:$E$39)*'11'!$E$3</f>
        <v>0</v>
      </c>
      <c r="R523" s="208">
        <f>SUMIF('12'!$C$10:$C$29,$C523,'12'!$E$10:$E$29)*'12'!$E$3</f>
        <v>0</v>
      </c>
      <c r="S523" s="208">
        <f>SUMIF('13'!$C$10:$C$29,$C523,'13'!$E$10:$E$29)*'13'!$E$3</f>
        <v>0</v>
      </c>
      <c r="T523" s="208">
        <f>SUMIF('14'!$C$10:$C$29,$C523,'14'!$E$10:$E$29)*'14'!$E$3</f>
        <v>0</v>
      </c>
      <c r="U523" s="208">
        <f>SUMIF('15'!$C$10:$C$29,$C523,'15'!$E$10:$E$29)*'15'!$E$3</f>
        <v>0</v>
      </c>
      <c r="V523" s="208">
        <f>SUMIF('16'!$C$10:$C$29,$C523,'16'!$E$29:$E523)*'16'!$E$3</f>
        <v>0</v>
      </c>
      <c r="W523" s="208">
        <f>SUMIF('17'!$C$10:$C$29,$C523,'17'!$E$10:$E$29)*'17'!$E$3</f>
        <v>0</v>
      </c>
      <c r="X523" s="208">
        <f>SUMIF('18'!$C$10:$C$29,$C523,'18'!$E$10:$E$29)*'18'!$E$3</f>
        <v>0</v>
      </c>
      <c r="Y523" s="208">
        <f>SUMIF('19'!$C$10:$C$28,$C523,'19'!$E$10:$E$28)*'19'!$E$3</f>
        <v>0</v>
      </c>
      <c r="Z523" s="208">
        <f>SUMIF('20'!$C$10:$C$29,$C523,'20'!$E$10:$E$29)*'20'!$E$3</f>
        <v>0</v>
      </c>
      <c r="AA523" s="208">
        <f>SUMIF('21'!$C$10:$C$29,$C523,'21'!$E$10:$E$29)*'21'!$E$3</f>
        <v>0</v>
      </c>
    </row>
    <row r="524" spans="3:27" ht="15" hidden="1">
      <c r="C524" s="207" t="s">
        <v>1199</v>
      </c>
      <c r="D524" s="207" t="s">
        <v>1200</v>
      </c>
      <c r="F524" s="336">
        <f t="shared" ref="F524:F587" si="9">SUM(G524:AA524)</f>
        <v>0</v>
      </c>
      <c r="G524" s="208">
        <f>SUMIF('01'!$C$10:$C$29,$C524,'01'!$E$10:$E$29)*'01'!$E$3</f>
        <v>0</v>
      </c>
      <c r="H524" s="208">
        <f>SUMIF('02'!$C$10:$C$28,$C524,'02'!$E$10:$E$28)*'02'!$E$3</f>
        <v>0</v>
      </c>
      <c r="I524" s="208">
        <f>SUMIF('03'!$C$10:$C$29,$C524,'03'!$E$10:$E$29)*'03'!$E$3</f>
        <v>0</v>
      </c>
      <c r="J524" s="208">
        <f>SUMIF('04'!$C$10:$C$26,$C524,'04'!$E$10:$E$26)*'04'!$E$3</f>
        <v>0</v>
      </c>
      <c r="K524" s="208">
        <f>SUMIF('05'!$C$10:$C$29,$C524,'05'!$E$10:$E$29)*'05'!$E$3</f>
        <v>0</v>
      </c>
      <c r="L524" s="208">
        <f>SUMIF('06'!$C$10:$C$29,$C524,'06'!$E$10:$E$29)*'06'!$E$3</f>
        <v>0</v>
      </c>
      <c r="M524" s="208">
        <f>SUMIF('07'!$C$10:$C$26,$C524,'07'!$E$10:$E$26)*'07'!$E$3</f>
        <v>0</v>
      </c>
      <c r="N524" s="208">
        <f>SUMIF('08'!$C$10:$C$29,$C524,'08'!$E$10:$E$29)*'08'!$E$3</f>
        <v>0</v>
      </c>
      <c r="O524" s="208">
        <f>SUMIF('09'!$C$10:$C$29,$C524,'09'!$E$10:$E$29)*'09'!$E$3</f>
        <v>0</v>
      </c>
      <c r="P524" s="208">
        <f>SUMIF('10'!$C$10:$C$29,$C524,'10'!$E$10:$E$29)*'10'!$E$3</f>
        <v>0</v>
      </c>
      <c r="Q524" s="208">
        <f>SUMIF('11'!$C$10:$C$39,$C524,'11'!$E$10:$E$39)*'11'!$E$3</f>
        <v>0</v>
      </c>
      <c r="R524" s="208">
        <f>SUMIF('12'!$C$10:$C$29,$C524,'12'!$E$10:$E$29)*'12'!$E$3</f>
        <v>0</v>
      </c>
      <c r="S524" s="208">
        <f>SUMIF('13'!$C$10:$C$29,$C524,'13'!$E$10:$E$29)*'13'!$E$3</f>
        <v>0</v>
      </c>
      <c r="T524" s="208">
        <f>SUMIF('14'!$C$10:$C$29,$C524,'14'!$E$10:$E$29)*'14'!$E$3</f>
        <v>0</v>
      </c>
      <c r="U524" s="208">
        <f>SUMIF('15'!$C$10:$C$29,$C524,'15'!$E$10:$E$29)*'15'!$E$3</f>
        <v>0</v>
      </c>
      <c r="V524" s="208">
        <f>SUMIF('16'!$C$10:$C$29,$C524,'16'!$E$29:$E524)*'16'!$E$3</f>
        <v>0</v>
      </c>
      <c r="W524" s="208">
        <f>SUMIF('17'!$C$10:$C$29,$C524,'17'!$E$10:$E$29)*'17'!$E$3</f>
        <v>0</v>
      </c>
      <c r="X524" s="208">
        <f>SUMIF('18'!$C$10:$C$29,$C524,'18'!$E$10:$E$29)*'18'!$E$3</f>
        <v>0</v>
      </c>
      <c r="Y524" s="208">
        <f>SUMIF('19'!$C$10:$C$28,$C524,'19'!$E$10:$E$28)*'19'!$E$3</f>
        <v>0</v>
      </c>
      <c r="Z524" s="208">
        <f>SUMIF('20'!$C$10:$C$29,$C524,'20'!$E$10:$E$29)*'20'!$E$3</f>
        <v>0</v>
      </c>
      <c r="AA524" s="208">
        <f>SUMIF('21'!$C$10:$C$29,$C524,'21'!$E$10:$E$29)*'21'!$E$3</f>
        <v>0</v>
      </c>
    </row>
    <row r="525" spans="3:27" ht="15" hidden="1">
      <c r="C525" s="207" t="s">
        <v>1201</v>
      </c>
      <c r="D525" s="207" t="s">
        <v>1202</v>
      </c>
      <c r="F525" s="336">
        <f t="shared" si="9"/>
        <v>0</v>
      </c>
      <c r="G525" s="208">
        <f>SUMIF('01'!$C$10:$C$29,$C525,'01'!$E$10:$E$29)*'01'!$E$3</f>
        <v>0</v>
      </c>
      <c r="H525" s="208">
        <f>SUMIF('02'!$C$10:$C$28,$C525,'02'!$E$10:$E$28)*'02'!$E$3</f>
        <v>0</v>
      </c>
      <c r="I525" s="208">
        <f>SUMIF('03'!$C$10:$C$29,$C525,'03'!$E$10:$E$29)*'03'!$E$3</f>
        <v>0</v>
      </c>
      <c r="J525" s="208">
        <f>SUMIF('04'!$C$10:$C$26,$C525,'04'!$E$10:$E$26)*'04'!$E$3</f>
        <v>0</v>
      </c>
      <c r="K525" s="208">
        <f>SUMIF('05'!$C$10:$C$29,$C525,'05'!$E$10:$E$29)*'05'!$E$3</f>
        <v>0</v>
      </c>
      <c r="L525" s="208">
        <f>SUMIF('06'!$C$10:$C$29,$C525,'06'!$E$10:$E$29)*'06'!$E$3</f>
        <v>0</v>
      </c>
      <c r="M525" s="208">
        <f>SUMIF('07'!$C$10:$C$26,$C525,'07'!$E$10:$E$26)*'07'!$E$3</f>
        <v>0</v>
      </c>
      <c r="N525" s="208">
        <f>SUMIF('08'!$C$10:$C$29,$C525,'08'!$E$10:$E$29)*'08'!$E$3</f>
        <v>0</v>
      </c>
      <c r="O525" s="208">
        <f>SUMIF('09'!$C$10:$C$29,$C525,'09'!$E$10:$E$29)*'09'!$E$3</f>
        <v>0</v>
      </c>
      <c r="P525" s="208">
        <f>SUMIF('10'!$C$10:$C$29,$C525,'10'!$E$10:$E$29)*'10'!$E$3</f>
        <v>0</v>
      </c>
      <c r="Q525" s="208">
        <f>SUMIF('11'!$C$10:$C$39,$C525,'11'!$E$10:$E$39)*'11'!$E$3</f>
        <v>0</v>
      </c>
      <c r="R525" s="208">
        <f>SUMIF('12'!$C$10:$C$29,$C525,'12'!$E$10:$E$29)*'12'!$E$3</f>
        <v>0</v>
      </c>
      <c r="S525" s="208">
        <f>SUMIF('13'!$C$10:$C$29,$C525,'13'!$E$10:$E$29)*'13'!$E$3</f>
        <v>0</v>
      </c>
      <c r="T525" s="208">
        <f>SUMIF('14'!$C$10:$C$29,$C525,'14'!$E$10:$E$29)*'14'!$E$3</f>
        <v>0</v>
      </c>
      <c r="U525" s="208">
        <f>SUMIF('15'!$C$10:$C$29,$C525,'15'!$E$10:$E$29)*'15'!$E$3</f>
        <v>0</v>
      </c>
      <c r="V525" s="208">
        <f>SUMIF('16'!$C$10:$C$29,$C525,'16'!$E$29:$E525)*'16'!$E$3</f>
        <v>0</v>
      </c>
      <c r="W525" s="208">
        <f>SUMIF('17'!$C$10:$C$29,$C525,'17'!$E$10:$E$29)*'17'!$E$3</f>
        <v>0</v>
      </c>
      <c r="X525" s="208">
        <f>SUMIF('18'!$C$10:$C$29,$C525,'18'!$E$10:$E$29)*'18'!$E$3</f>
        <v>0</v>
      </c>
      <c r="Y525" s="208">
        <f>SUMIF('19'!$C$10:$C$28,$C525,'19'!$E$10:$E$28)*'19'!$E$3</f>
        <v>0</v>
      </c>
      <c r="Z525" s="208">
        <f>SUMIF('20'!$C$10:$C$29,$C525,'20'!$E$10:$E$29)*'20'!$E$3</f>
        <v>0</v>
      </c>
      <c r="AA525" s="208">
        <f>SUMIF('21'!$C$10:$C$29,$C525,'21'!$E$10:$E$29)*'21'!$E$3</f>
        <v>0</v>
      </c>
    </row>
    <row r="526" spans="3:27" ht="15" hidden="1">
      <c r="C526" s="207" t="s">
        <v>1203</v>
      </c>
      <c r="D526" s="207" t="s">
        <v>1204</v>
      </c>
      <c r="F526" s="336">
        <f t="shared" si="9"/>
        <v>0</v>
      </c>
      <c r="G526" s="208">
        <f>SUMIF('01'!$C$10:$C$29,$C526,'01'!$E$10:$E$29)*'01'!$E$3</f>
        <v>0</v>
      </c>
      <c r="H526" s="208">
        <f>SUMIF('02'!$C$10:$C$28,$C526,'02'!$E$10:$E$28)*'02'!$E$3</f>
        <v>0</v>
      </c>
      <c r="I526" s="208">
        <f>SUMIF('03'!$C$10:$C$29,$C526,'03'!$E$10:$E$29)*'03'!$E$3</f>
        <v>0</v>
      </c>
      <c r="J526" s="208">
        <f>SUMIF('04'!$C$10:$C$26,$C526,'04'!$E$10:$E$26)*'04'!$E$3</f>
        <v>0</v>
      </c>
      <c r="K526" s="208">
        <f>SUMIF('05'!$C$10:$C$29,$C526,'05'!$E$10:$E$29)*'05'!$E$3</f>
        <v>0</v>
      </c>
      <c r="L526" s="208">
        <f>SUMIF('06'!$C$10:$C$29,$C526,'06'!$E$10:$E$29)*'06'!$E$3</f>
        <v>0</v>
      </c>
      <c r="M526" s="208">
        <f>SUMIF('07'!$C$10:$C$26,$C526,'07'!$E$10:$E$26)*'07'!$E$3</f>
        <v>0</v>
      </c>
      <c r="N526" s="208">
        <f>SUMIF('08'!$C$10:$C$29,$C526,'08'!$E$10:$E$29)*'08'!$E$3</f>
        <v>0</v>
      </c>
      <c r="O526" s="208">
        <f>SUMIF('09'!$C$10:$C$29,$C526,'09'!$E$10:$E$29)*'09'!$E$3</f>
        <v>0</v>
      </c>
      <c r="P526" s="208">
        <f>SUMIF('10'!$C$10:$C$29,$C526,'10'!$E$10:$E$29)*'10'!$E$3</f>
        <v>0</v>
      </c>
      <c r="Q526" s="208">
        <f>SUMIF('11'!$C$10:$C$39,$C526,'11'!$E$10:$E$39)*'11'!$E$3</f>
        <v>0</v>
      </c>
      <c r="R526" s="208">
        <f>SUMIF('12'!$C$10:$C$29,$C526,'12'!$E$10:$E$29)*'12'!$E$3</f>
        <v>0</v>
      </c>
      <c r="S526" s="208">
        <f>SUMIF('13'!$C$10:$C$29,$C526,'13'!$E$10:$E$29)*'13'!$E$3</f>
        <v>0</v>
      </c>
      <c r="T526" s="208">
        <f>SUMIF('14'!$C$10:$C$29,$C526,'14'!$E$10:$E$29)*'14'!$E$3</f>
        <v>0</v>
      </c>
      <c r="U526" s="208">
        <f>SUMIF('15'!$C$10:$C$29,$C526,'15'!$E$10:$E$29)*'15'!$E$3</f>
        <v>0</v>
      </c>
      <c r="V526" s="208">
        <f>SUMIF('16'!$C$10:$C$29,$C526,'16'!$E$29:$E526)*'16'!$E$3</f>
        <v>0</v>
      </c>
      <c r="W526" s="208">
        <f>SUMIF('17'!$C$10:$C$29,$C526,'17'!$E$10:$E$29)*'17'!$E$3</f>
        <v>0</v>
      </c>
      <c r="X526" s="208">
        <f>SUMIF('18'!$C$10:$C$29,$C526,'18'!$E$10:$E$29)*'18'!$E$3</f>
        <v>0</v>
      </c>
      <c r="Y526" s="208">
        <f>SUMIF('19'!$C$10:$C$28,$C526,'19'!$E$10:$E$28)*'19'!$E$3</f>
        <v>0</v>
      </c>
      <c r="Z526" s="208">
        <f>SUMIF('20'!$C$10:$C$29,$C526,'20'!$E$10:$E$29)*'20'!$E$3</f>
        <v>0</v>
      </c>
      <c r="AA526" s="208">
        <f>SUMIF('21'!$C$10:$C$29,$C526,'21'!$E$10:$E$29)*'21'!$E$3</f>
        <v>0</v>
      </c>
    </row>
    <row r="527" spans="3:27" ht="15" hidden="1">
      <c r="C527" s="207" t="s">
        <v>1205</v>
      </c>
      <c r="D527" s="207" t="s">
        <v>1206</v>
      </c>
      <c r="F527" s="336">
        <f t="shared" si="9"/>
        <v>0</v>
      </c>
      <c r="G527" s="208">
        <f>SUMIF('01'!$C$10:$C$29,$C527,'01'!$E$10:$E$29)*'01'!$E$3</f>
        <v>0</v>
      </c>
      <c r="H527" s="208">
        <f>SUMIF('02'!$C$10:$C$28,$C527,'02'!$E$10:$E$28)*'02'!$E$3</f>
        <v>0</v>
      </c>
      <c r="I527" s="208">
        <f>SUMIF('03'!$C$10:$C$29,$C527,'03'!$E$10:$E$29)*'03'!$E$3</f>
        <v>0</v>
      </c>
      <c r="J527" s="208">
        <f>SUMIF('04'!$C$10:$C$26,$C527,'04'!$E$10:$E$26)*'04'!$E$3</f>
        <v>0</v>
      </c>
      <c r="K527" s="208">
        <f>SUMIF('05'!$C$10:$C$29,$C527,'05'!$E$10:$E$29)*'05'!$E$3</f>
        <v>0</v>
      </c>
      <c r="L527" s="208">
        <f>SUMIF('06'!$C$10:$C$29,$C527,'06'!$E$10:$E$29)*'06'!$E$3</f>
        <v>0</v>
      </c>
      <c r="M527" s="208">
        <f>SUMIF('07'!$C$10:$C$26,$C527,'07'!$E$10:$E$26)*'07'!$E$3</f>
        <v>0</v>
      </c>
      <c r="N527" s="208">
        <f>SUMIF('08'!$C$10:$C$29,$C527,'08'!$E$10:$E$29)*'08'!$E$3</f>
        <v>0</v>
      </c>
      <c r="O527" s="208">
        <f>SUMIF('09'!$C$10:$C$29,$C527,'09'!$E$10:$E$29)*'09'!$E$3</f>
        <v>0</v>
      </c>
      <c r="P527" s="208">
        <f>SUMIF('10'!$C$10:$C$29,$C527,'10'!$E$10:$E$29)*'10'!$E$3</f>
        <v>0</v>
      </c>
      <c r="Q527" s="208">
        <f>SUMIF('11'!$C$10:$C$39,$C527,'11'!$E$10:$E$39)*'11'!$E$3</f>
        <v>0</v>
      </c>
      <c r="R527" s="208">
        <f>SUMIF('12'!$C$10:$C$29,$C527,'12'!$E$10:$E$29)*'12'!$E$3</f>
        <v>0</v>
      </c>
      <c r="S527" s="208">
        <f>SUMIF('13'!$C$10:$C$29,$C527,'13'!$E$10:$E$29)*'13'!$E$3</f>
        <v>0</v>
      </c>
      <c r="T527" s="208">
        <f>SUMIF('14'!$C$10:$C$29,$C527,'14'!$E$10:$E$29)*'14'!$E$3</f>
        <v>0</v>
      </c>
      <c r="U527" s="208">
        <f>SUMIF('15'!$C$10:$C$29,$C527,'15'!$E$10:$E$29)*'15'!$E$3</f>
        <v>0</v>
      </c>
      <c r="V527" s="208">
        <f>SUMIF('16'!$C$10:$C$29,$C527,'16'!$E$29:$E527)*'16'!$E$3</f>
        <v>0</v>
      </c>
      <c r="W527" s="208">
        <f>SUMIF('17'!$C$10:$C$29,$C527,'17'!$E$10:$E$29)*'17'!$E$3</f>
        <v>0</v>
      </c>
      <c r="X527" s="208">
        <f>SUMIF('18'!$C$10:$C$29,$C527,'18'!$E$10:$E$29)*'18'!$E$3</f>
        <v>0</v>
      </c>
      <c r="Y527" s="208">
        <f>SUMIF('19'!$C$10:$C$28,$C527,'19'!$E$10:$E$28)*'19'!$E$3</f>
        <v>0</v>
      </c>
      <c r="Z527" s="208">
        <f>SUMIF('20'!$C$10:$C$29,$C527,'20'!$E$10:$E$29)*'20'!$E$3</f>
        <v>0</v>
      </c>
      <c r="AA527" s="208">
        <f>SUMIF('21'!$C$10:$C$29,$C527,'21'!$E$10:$E$29)*'21'!$E$3</f>
        <v>0</v>
      </c>
    </row>
    <row r="528" spans="3:27" ht="15" hidden="1">
      <c r="C528" s="207" t="s">
        <v>1207</v>
      </c>
      <c r="D528" s="207" t="s">
        <v>1208</v>
      </c>
      <c r="F528" s="336">
        <f t="shared" si="9"/>
        <v>0</v>
      </c>
      <c r="G528" s="208">
        <f>SUMIF('01'!$C$10:$C$29,$C528,'01'!$E$10:$E$29)*'01'!$E$3</f>
        <v>0</v>
      </c>
      <c r="H528" s="208">
        <f>SUMIF('02'!$C$10:$C$28,$C528,'02'!$E$10:$E$28)*'02'!$E$3</f>
        <v>0</v>
      </c>
      <c r="I528" s="208">
        <f>SUMIF('03'!$C$10:$C$29,$C528,'03'!$E$10:$E$29)*'03'!$E$3</f>
        <v>0</v>
      </c>
      <c r="J528" s="208">
        <f>SUMIF('04'!$C$10:$C$26,$C528,'04'!$E$10:$E$26)*'04'!$E$3</f>
        <v>0</v>
      </c>
      <c r="K528" s="208">
        <f>SUMIF('05'!$C$10:$C$29,$C528,'05'!$E$10:$E$29)*'05'!$E$3</f>
        <v>0</v>
      </c>
      <c r="L528" s="208">
        <f>SUMIF('06'!$C$10:$C$29,$C528,'06'!$E$10:$E$29)*'06'!$E$3</f>
        <v>0</v>
      </c>
      <c r="M528" s="208">
        <f>SUMIF('07'!$C$10:$C$26,$C528,'07'!$E$10:$E$26)*'07'!$E$3</f>
        <v>0</v>
      </c>
      <c r="N528" s="208">
        <f>SUMIF('08'!$C$10:$C$29,$C528,'08'!$E$10:$E$29)*'08'!$E$3</f>
        <v>0</v>
      </c>
      <c r="O528" s="208">
        <f>SUMIF('09'!$C$10:$C$29,$C528,'09'!$E$10:$E$29)*'09'!$E$3</f>
        <v>0</v>
      </c>
      <c r="P528" s="208">
        <f>SUMIF('10'!$C$10:$C$29,$C528,'10'!$E$10:$E$29)*'10'!$E$3</f>
        <v>0</v>
      </c>
      <c r="Q528" s="208">
        <f>SUMIF('11'!$C$10:$C$39,$C528,'11'!$E$10:$E$39)*'11'!$E$3</f>
        <v>0</v>
      </c>
      <c r="R528" s="208">
        <f>SUMIF('12'!$C$10:$C$29,$C528,'12'!$E$10:$E$29)*'12'!$E$3</f>
        <v>0</v>
      </c>
      <c r="S528" s="208">
        <f>SUMIF('13'!$C$10:$C$29,$C528,'13'!$E$10:$E$29)*'13'!$E$3</f>
        <v>0</v>
      </c>
      <c r="T528" s="208">
        <f>SUMIF('14'!$C$10:$C$29,$C528,'14'!$E$10:$E$29)*'14'!$E$3</f>
        <v>0</v>
      </c>
      <c r="U528" s="208">
        <f>SUMIF('15'!$C$10:$C$29,$C528,'15'!$E$10:$E$29)*'15'!$E$3</f>
        <v>0</v>
      </c>
      <c r="V528" s="208">
        <f>SUMIF('16'!$C$10:$C$29,$C528,'16'!$E$29:$E528)*'16'!$E$3</f>
        <v>0</v>
      </c>
      <c r="W528" s="208">
        <f>SUMIF('17'!$C$10:$C$29,$C528,'17'!$E$10:$E$29)*'17'!$E$3</f>
        <v>0</v>
      </c>
      <c r="X528" s="208">
        <f>SUMIF('18'!$C$10:$C$29,$C528,'18'!$E$10:$E$29)*'18'!$E$3</f>
        <v>0</v>
      </c>
      <c r="Y528" s="208">
        <f>SUMIF('19'!$C$10:$C$28,$C528,'19'!$E$10:$E$28)*'19'!$E$3</f>
        <v>0</v>
      </c>
      <c r="Z528" s="208">
        <f>SUMIF('20'!$C$10:$C$29,$C528,'20'!$E$10:$E$29)*'20'!$E$3</f>
        <v>0</v>
      </c>
      <c r="AA528" s="208">
        <f>SUMIF('21'!$C$10:$C$29,$C528,'21'!$E$10:$E$29)*'21'!$E$3</f>
        <v>0</v>
      </c>
    </row>
    <row r="529" spans="3:27" ht="15" hidden="1">
      <c r="C529" s="207" t="s">
        <v>1209</v>
      </c>
      <c r="D529" s="207" t="s">
        <v>1210</v>
      </c>
      <c r="F529" s="336">
        <f t="shared" si="9"/>
        <v>0</v>
      </c>
      <c r="G529" s="208">
        <f>SUMIF('01'!$C$10:$C$29,$C529,'01'!$E$10:$E$29)*'01'!$E$3</f>
        <v>0</v>
      </c>
      <c r="H529" s="208">
        <f>SUMIF('02'!$C$10:$C$28,$C529,'02'!$E$10:$E$28)*'02'!$E$3</f>
        <v>0</v>
      </c>
      <c r="I529" s="208">
        <f>SUMIF('03'!$C$10:$C$29,$C529,'03'!$E$10:$E$29)*'03'!$E$3</f>
        <v>0</v>
      </c>
      <c r="J529" s="208">
        <f>SUMIF('04'!$C$10:$C$26,$C529,'04'!$E$10:$E$26)*'04'!$E$3</f>
        <v>0</v>
      </c>
      <c r="K529" s="208">
        <f>SUMIF('05'!$C$10:$C$29,$C529,'05'!$E$10:$E$29)*'05'!$E$3</f>
        <v>0</v>
      </c>
      <c r="L529" s="208">
        <f>SUMIF('06'!$C$10:$C$29,$C529,'06'!$E$10:$E$29)*'06'!$E$3</f>
        <v>0</v>
      </c>
      <c r="M529" s="208">
        <f>SUMIF('07'!$C$10:$C$26,$C529,'07'!$E$10:$E$26)*'07'!$E$3</f>
        <v>0</v>
      </c>
      <c r="N529" s="208">
        <f>SUMIF('08'!$C$10:$C$29,$C529,'08'!$E$10:$E$29)*'08'!$E$3</f>
        <v>0</v>
      </c>
      <c r="O529" s="208">
        <f>SUMIF('09'!$C$10:$C$29,$C529,'09'!$E$10:$E$29)*'09'!$E$3</f>
        <v>0</v>
      </c>
      <c r="P529" s="208">
        <f>SUMIF('10'!$C$10:$C$29,$C529,'10'!$E$10:$E$29)*'10'!$E$3</f>
        <v>0</v>
      </c>
      <c r="Q529" s="208">
        <f>SUMIF('11'!$C$10:$C$39,$C529,'11'!$E$10:$E$39)*'11'!$E$3</f>
        <v>0</v>
      </c>
      <c r="R529" s="208">
        <f>SUMIF('12'!$C$10:$C$29,$C529,'12'!$E$10:$E$29)*'12'!$E$3</f>
        <v>0</v>
      </c>
      <c r="S529" s="208">
        <f>SUMIF('13'!$C$10:$C$29,$C529,'13'!$E$10:$E$29)*'13'!$E$3</f>
        <v>0</v>
      </c>
      <c r="T529" s="208">
        <f>SUMIF('14'!$C$10:$C$29,$C529,'14'!$E$10:$E$29)*'14'!$E$3</f>
        <v>0</v>
      </c>
      <c r="U529" s="208">
        <f>SUMIF('15'!$C$10:$C$29,$C529,'15'!$E$10:$E$29)*'15'!$E$3</f>
        <v>0</v>
      </c>
      <c r="V529" s="208">
        <f>SUMIF('16'!$C$10:$C$29,$C529,'16'!$E$29:$E529)*'16'!$E$3</f>
        <v>0</v>
      </c>
      <c r="W529" s="208">
        <f>SUMIF('17'!$C$10:$C$29,$C529,'17'!$E$10:$E$29)*'17'!$E$3</f>
        <v>0</v>
      </c>
      <c r="X529" s="208">
        <f>SUMIF('18'!$C$10:$C$29,$C529,'18'!$E$10:$E$29)*'18'!$E$3</f>
        <v>0</v>
      </c>
      <c r="Y529" s="208">
        <f>SUMIF('19'!$C$10:$C$28,$C529,'19'!$E$10:$E$28)*'19'!$E$3</f>
        <v>0</v>
      </c>
      <c r="Z529" s="208">
        <f>SUMIF('20'!$C$10:$C$29,$C529,'20'!$E$10:$E$29)*'20'!$E$3</f>
        <v>0</v>
      </c>
      <c r="AA529" s="208">
        <f>SUMIF('21'!$C$10:$C$29,$C529,'21'!$E$10:$E$29)*'21'!$E$3</f>
        <v>0</v>
      </c>
    </row>
    <row r="530" spans="3:27" ht="15" hidden="1">
      <c r="C530" s="207" t="s">
        <v>1211</v>
      </c>
      <c r="D530" s="207" t="s">
        <v>1212</v>
      </c>
      <c r="F530" s="336">
        <f t="shared" si="9"/>
        <v>0</v>
      </c>
      <c r="G530" s="208">
        <f>SUMIF('01'!$C$10:$C$29,$C530,'01'!$E$10:$E$29)*'01'!$E$3</f>
        <v>0</v>
      </c>
      <c r="H530" s="208">
        <f>SUMIF('02'!$C$10:$C$28,$C530,'02'!$E$10:$E$28)*'02'!$E$3</f>
        <v>0</v>
      </c>
      <c r="I530" s="208">
        <f>SUMIF('03'!$C$10:$C$29,$C530,'03'!$E$10:$E$29)*'03'!$E$3</f>
        <v>0</v>
      </c>
      <c r="J530" s="208">
        <f>SUMIF('04'!$C$10:$C$26,$C530,'04'!$E$10:$E$26)*'04'!$E$3</f>
        <v>0</v>
      </c>
      <c r="K530" s="208">
        <f>SUMIF('05'!$C$10:$C$29,$C530,'05'!$E$10:$E$29)*'05'!$E$3</f>
        <v>0</v>
      </c>
      <c r="L530" s="208">
        <f>SUMIF('06'!$C$10:$C$29,$C530,'06'!$E$10:$E$29)*'06'!$E$3</f>
        <v>0</v>
      </c>
      <c r="M530" s="208">
        <f>SUMIF('07'!$C$10:$C$26,$C530,'07'!$E$10:$E$26)*'07'!$E$3</f>
        <v>0</v>
      </c>
      <c r="N530" s="208">
        <f>SUMIF('08'!$C$10:$C$29,$C530,'08'!$E$10:$E$29)*'08'!$E$3</f>
        <v>0</v>
      </c>
      <c r="O530" s="208">
        <f>SUMIF('09'!$C$10:$C$29,$C530,'09'!$E$10:$E$29)*'09'!$E$3</f>
        <v>0</v>
      </c>
      <c r="P530" s="208">
        <f>SUMIF('10'!$C$10:$C$29,$C530,'10'!$E$10:$E$29)*'10'!$E$3</f>
        <v>0</v>
      </c>
      <c r="Q530" s="208">
        <f>SUMIF('11'!$C$10:$C$39,$C530,'11'!$E$10:$E$39)*'11'!$E$3</f>
        <v>0</v>
      </c>
      <c r="R530" s="208">
        <f>SUMIF('12'!$C$10:$C$29,$C530,'12'!$E$10:$E$29)*'12'!$E$3</f>
        <v>0</v>
      </c>
      <c r="S530" s="208">
        <f>SUMIF('13'!$C$10:$C$29,$C530,'13'!$E$10:$E$29)*'13'!$E$3</f>
        <v>0</v>
      </c>
      <c r="T530" s="208">
        <f>SUMIF('14'!$C$10:$C$29,$C530,'14'!$E$10:$E$29)*'14'!$E$3</f>
        <v>0</v>
      </c>
      <c r="U530" s="208">
        <f>SUMIF('15'!$C$10:$C$29,$C530,'15'!$E$10:$E$29)*'15'!$E$3</f>
        <v>0</v>
      </c>
      <c r="V530" s="208">
        <f>SUMIF('16'!$C$10:$C$29,$C530,'16'!$E$29:$E530)*'16'!$E$3</f>
        <v>0</v>
      </c>
      <c r="W530" s="208">
        <f>SUMIF('17'!$C$10:$C$29,$C530,'17'!$E$10:$E$29)*'17'!$E$3</f>
        <v>0</v>
      </c>
      <c r="X530" s="208">
        <f>SUMIF('18'!$C$10:$C$29,$C530,'18'!$E$10:$E$29)*'18'!$E$3</f>
        <v>0</v>
      </c>
      <c r="Y530" s="208">
        <f>SUMIF('19'!$C$10:$C$28,$C530,'19'!$E$10:$E$28)*'19'!$E$3</f>
        <v>0</v>
      </c>
      <c r="Z530" s="208">
        <f>SUMIF('20'!$C$10:$C$29,$C530,'20'!$E$10:$E$29)*'20'!$E$3</f>
        <v>0</v>
      </c>
      <c r="AA530" s="208">
        <f>SUMIF('21'!$C$10:$C$29,$C530,'21'!$E$10:$E$29)*'21'!$E$3</f>
        <v>0</v>
      </c>
    </row>
    <row r="531" spans="3:27" ht="15" hidden="1">
      <c r="C531" s="207" t="s">
        <v>1213</v>
      </c>
      <c r="D531" s="207" t="s">
        <v>1214</v>
      </c>
      <c r="F531" s="336">
        <f t="shared" si="9"/>
        <v>0</v>
      </c>
      <c r="G531" s="208">
        <f>SUMIF('01'!$C$10:$C$29,$C531,'01'!$E$10:$E$29)*'01'!$E$3</f>
        <v>0</v>
      </c>
      <c r="H531" s="208">
        <f>SUMIF('02'!$C$10:$C$28,$C531,'02'!$E$10:$E$28)*'02'!$E$3</f>
        <v>0</v>
      </c>
      <c r="I531" s="208">
        <f>SUMIF('03'!$C$10:$C$29,$C531,'03'!$E$10:$E$29)*'03'!$E$3</f>
        <v>0</v>
      </c>
      <c r="J531" s="208">
        <f>SUMIF('04'!$C$10:$C$26,$C531,'04'!$E$10:$E$26)*'04'!$E$3</f>
        <v>0</v>
      </c>
      <c r="K531" s="208">
        <f>SUMIF('05'!$C$10:$C$29,$C531,'05'!$E$10:$E$29)*'05'!$E$3</f>
        <v>0</v>
      </c>
      <c r="L531" s="208">
        <f>SUMIF('06'!$C$10:$C$29,$C531,'06'!$E$10:$E$29)*'06'!$E$3</f>
        <v>0</v>
      </c>
      <c r="M531" s="208">
        <f>SUMIF('07'!$C$10:$C$26,$C531,'07'!$E$10:$E$26)*'07'!$E$3</f>
        <v>0</v>
      </c>
      <c r="N531" s="208">
        <f>SUMIF('08'!$C$10:$C$29,$C531,'08'!$E$10:$E$29)*'08'!$E$3</f>
        <v>0</v>
      </c>
      <c r="O531" s="208">
        <f>SUMIF('09'!$C$10:$C$29,$C531,'09'!$E$10:$E$29)*'09'!$E$3</f>
        <v>0</v>
      </c>
      <c r="P531" s="208">
        <f>SUMIF('10'!$C$10:$C$29,$C531,'10'!$E$10:$E$29)*'10'!$E$3</f>
        <v>0</v>
      </c>
      <c r="Q531" s="208">
        <f>SUMIF('11'!$C$10:$C$39,$C531,'11'!$E$10:$E$39)*'11'!$E$3</f>
        <v>0</v>
      </c>
      <c r="R531" s="208">
        <f>SUMIF('12'!$C$10:$C$29,$C531,'12'!$E$10:$E$29)*'12'!$E$3</f>
        <v>0</v>
      </c>
      <c r="S531" s="208">
        <f>SUMIF('13'!$C$10:$C$29,$C531,'13'!$E$10:$E$29)*'13'!$E$3</f>
        <v>0</v>
      </c>
      <c r="T531" s="208">
        <f>SUMIF('14'!$C$10:$C$29,$C531,'14'!$E$10:$E$29)*'14'!$E$3</f>
        <v>0</v>
      </c>
      <c r="U531" s="208">
        <f>SUMIF('15'!$C$10:$C$29,$C531,'15'!$E$10:$E$29)*'15'!$E$3</f>
        <v>0</v>
      </c>
      <c r="V531" s="208">
        <f>SUMIF('16'!$C$10:$C$29,$C531,'16'!$E$29:$E531)*'16'!$E$3</f>
        <v>0</v>
      </c>
      <c r="W531" s="208">
        <f>SUMIF('17'!$C$10:$C$29,$C531,'17'!$E$10:$E$29)*'17'!$E$3</f>
        <v>0</v>
      </c>
      <c r="X531" s="208">
        <f>SUMIF('18'!$C$10:$C$29,$C531,'18'!$E$10:$E$29)*'18'!$E$3</f>
        <v>0</v>
      </c>
      <c r="Y531" s="208">
        <f>SUMIF('19'!$C$10:$C$28,$C531,'19'!$E$10:$E$28)*'19'!$E$3</f>
        <v>0</v>
      </c>
      <c r="Z531" s="208">
        <f>SUMIF('20'!$C$10:$C$29,$C531,'20'!$E$10:$E$29)*'20'!$E$3</f>
        <v>0</v>
      </c>
      <c r="AA531" s="208">
        <f>SUMIF('21'!$C$10:$C$29,$C531,'21'!$E$10:$E$29)*'21'!$E$3</f>
        <v>0</v>
      </c>
    </row>
    <row r="532" spans="3:27" ht="15" hidden="1">
      <c r="C532" s="207" t="s">
        <v>1215</v>
      </c>
      <c r="D532" s="207" t="s">
        <v>1216</v>
      </c>
      <c r="F532" s="336">
        <f t="shared" si="9"/>
        <v>0</v>
      </c>
      <c r="G532" s="208">
        <f>SUMIF('01'!$C$10:$C$29,$C532,'01'!$E$10:$E$29)*'01'!$E$3</f>
        <v>0</v>
      </c>
      <c r="H532" s="208">
        <f>SUMIF('02'!$C$10:$C$28,$C532,'02'!$E$10:$E$28)*'02'!$E$3</f>
        <v>0</v>
      </c>
      <c r="I532" s="208">
        <f>SUMIF('03'!$C$10:$C$29,$C532,'03'!$E$10:$E$29)*'03'!$E$3</f>
        <v>0</v>
      </c>
      <c r="J532" s="208">
        <f>SUMIF('04'!$C$10:$C$26,$C532,'04'!$E$10:$E$26)*'04'!$E$3</f>
        <v>0</v>
      </c>
      <c r="K532" s="208">
        <f>SUMIF('05'!$C$10:$C$29,$C532,'05'!$E$10:$E$29)*'05'!$E$3</f>
        <v>0</v>
      </c>
      <c r="L532" s="208">
        <f>SUMIF('06'!$C$10:$C$29,$C532,'06'!$E$10:$E$29)*'06'!$E$3</f>
        <v>0</v>
      </c>
      <c r="M532" s="208">
        <f>SUMIF('07'!$C$10:$C$26,$C532,'07'!$E$10:$E$26)*'07'!$E$3</f>
        <v>0</v>
      </c>
      <c r="N532" s="208">
        <f>SUMIF('08'!$C$10:$C$29,$C532,'08'!$E$10:$E$29)*'08'!$E$3</f>
        <v>0</v>
      </c>
      <c r="O532" s="208">
        <f>SUMIF('09'!$C$10:$C$29,$C532,'09'!$E$10:$E$29)*'09'!$E$3</f>
        <v>0</v>
      </c>
      <c r="P532" s="208">
        <f>SUMIF('10'!$C$10:$C$29,$C532,'10'!$E$10:$E$29)*'10'!$E$3</f>
        <v>0</v>
      </c>
      <c r="Q532" s="208">
        <f>SUMIF('11'!$C$10:$C$39,$C532,'11'!$E$10:$E$39)*'11'!$E$3</f>
        <v>0</v>
      </c>
      <c r="R532" s="208">
        <f>SUMIF('12'!$C$10:$C$29,$C532,'12'!$E$10:$E$29)*'12'!$E$3</f>
        <v>0</v>
      </c>
      <c r="S532" s="208">
        <f>SUMIF('13'!$C$10:$C$29,$C532,'13'!$E$10:$E$29)*'13'!$E$3</f>
        <v>0</v>
      </c>
      <c r="T532" s="208">
        <f>SUMIF('14'!$C$10:$C$29,$C532,'14'!$E$10:$E$29)*'14'!$E$3</f>
        <v>0</v>
      </c>
      <c r="U532" s="208">
        <f>SUMIF('15'!$C$10:$C$29,$C532,'15'!$E$10:$E$29)*'15'!$E$3</f>
        <v>0</v>
      </c>
      <c r="V532" s="208">
        <f>SUMIF('16'!$C$10:$C$29,$C532,'16'!$E$29:$E532)*'16'!$E$3</f>
        <v>0</v>
      </c>
      <c r="W532" s="208">
        <f>SUMIF('17'!$C$10:$C$29,$C532,'17'!$E$10:$E$29)*'17'!$E$3</f>
        <v>0</v>
      </c>
      <c r="X532" s="208">
        <f>SUMIF('18'!$C$10:$C$29,$C532,'18'!$E$10:$E$29)*'18'!$E$3</f>
        <v>0</v>
      </c>
      <c r="Y532" s="208">
        <f>SUMIF('19'!$C$10:$C$28,$C532,'19'!$E$10:$E$28)*'19'!$E$3</f>
        <v>0</v>
      </c>
      <c r="Z532" s="208">
        <f>SUMIF('20'!$C$10:$C$29,$C532,'20'!$E$10:$E$29)*'20'!$E$3</f>
        <v>0</v>
      </c>
      <c r="AA532" s="208">
        <f>SUMIF('21'!$C$10:$C$29,$C532,'21'!$E$10:$E$29)*'21'!$E$3</f>
        <v>0</v>
      </c>
    </row>
    <row r="533" spans="3:27" ht="15" hidden="1">
      <c r="C533" s="207" t="s">
        <v>1217</v>
      </c>
      <c r="D533" s="207" t="s">
        <v>1218</v>
      </c>
      <c r="F533" s="336">
        <f t="shared" si="9"/>
        <v>0</v>
      </c>
      <c r="G533" s="208">
        <f>SUMIF('01'!$C$10:$C$29,$C533,'01'!$E$10:$E$29)*'01'!$E$3</f>
        <v>0</v>
      </c>
      <c r="H533" s="208">
        <f>SUMIF('02'!$C$10:$C$28,$C533,'02'!$E$10:$E$28)*'02'!$E$3</f>
        <v>0</v>
      </c>
      <c r="I533" s="208">
        <f>SUMIF('03'!$C$10:$C$29,$C533,'03'!$E$10:$E$29)*'03'!$E$3</f>
        <v>0</v>
      </c>
      <c r="J533" s="208">
        <f>SUMIF('04'!$C$10:$C$26,$C533,'04'!$E$10:$E$26)*'04'!$E$3</f>
        <v>0</v>
      </c>
      <c r="K533" s="208">
        <f>SUMIF('05'!$C$10:$C$29,$C533,'05'!$E$10:$E$29)*'05'!$E$3</f>
        <v>0</v>
      </c>
      <c r="L533" s="208">
        <f>SUMIF('06'!$C$10:$C$29,$C533,'06'!$E$10:$E$29)*'06'!$E$3</f>
        <v>0</v>
      </c>
      <c r="M533" s="208">
        <f>SUMIF('07'!$C$10:$C$26,$C533,'07'!$E$10:$E$26)*'07'!$E$3</f>
        <v>0</v>
      </c>
      <c r="N533" s="208">
        <f>SUMIF('08'!$C$10:$C$29,$C533,'08'!$E$10:$E$29)*'08'!$E$3</f>
        <v>0</v>
      </c>
      <c r="O533" s="208">
        <f>SUMIF('09'!$C$10:$C$29,$C533,'09'!$E$10:$E$29)*'09'!$E$3</f>
        <v>0</v>
      </c>
      <c r="P533" s="208">
        <f>SUMIF('10'!$C$10:$C$29,$C533,'10'!$E$10:$E$29)*'10'!$E$3</f>
        <v>0</v>
      </c>
      <c r="Q533" s="208">
        <f>SUMIF('11'!$C$10:$C$39,$C533,'11'!$E$10:$E$39)*'11'!$E$3</f>
        <v>0</v>
      </c>
      <c r="R533" s="208">
        <f>SUMIF('12'!$C$10:$C$29,$C533,'12'!$E$10:$E$29)*'12'!$E$3</f>
        <v>0</v>
      </c>
      <c r="S533" s="208">
        <f>SUMIF('13'!$C$10:$C$29,$C533,'13'!$E$10:$E$29)*'13'!$E$3</f>
        <v>0</v>
      </c>
      <c r="T533" s="208">
        <f>SUMIF('14'!$C$10:$C$29,$C533,'14'!$E$10:$E$29)*'14'!$E$3</f>
        <v>0</v>
      </c>
      <c r="U533" s="208">
        <f>SUMIF('15'!$C$10:$C$29,$C533,'15'!$E$10:$E$29)*'15'!$E$3</f>
        <v>0</v>
      </c>
      <c r="V533" s="208">
        <f>SUMIF('16'!$C$10:$C$29,$C533,'16'!$E$29:$E533)*'16'!$E$3</f>
        <v>0</v>
      </c>
      <c r="W533" s="208">
        <f>SUMIF('17'!$C$10:$C$29,$C533,'17'!$E$10:$E$29)*'17'!$E$3</f>
        <v>0</v>
      </c>
      <c r="X533" s="208">
        <f>SUMIF('18'!$C$10:$C$29,$C533,'18'!$E$10:$E$29)*'18'!$E$3</f>
        <v>0</v>
      </c>
      <c r="Y533" s="208">
        <f>SUMIF('19'!$C$10:$C$28,$C533,'19'!$E$10:$E$28)*'19'!$E$3</f>
        <v>0</v>
      </c>
      <c r="Z533" s="208">
        <f>SUMIF('20'!$C$10:$C$29,$C533,'20'!$E$10:$E$29)*'20'!$E$3</f>
        <v>0</v>
      </c>
      <c r="AA533" s="208">
        <f>SUMIF('21'!$C$10:$C$29,$C533,'21'!$E$10:$E$29)*'21'!$E$3</f>
        <v>0</v>
      </c>
    </row>
    <row r="534" spans="3:27" ht="15" hidden="1">
      <c r="C534" s="207" t="s">
        <v>1219</v>
      </c>
      <c r="D534" s="207" t="s">
        <v>1220</v>
      </c>
      <c r="F534" s="336">
        <f t="shared" si="9"/>
        <v>0</v>
      </c>
      <c r="G534" s="208">
        <f>SUMIF('01'!$C$10:$C$29,$C534,'01'!$E$10:$E$29)*'01'!$E$3</f>
        <v>0</v>
      </c>
      <c r="H534" s="208">
        <f>SUMIF('02'!$C$10:$C$28,$C534,'02'!$E$10:$E$28)*'02'!$E$3</f>
        <v>0</v>
      </c>
      <c r="I534" s="208">
        <f>SUMIF('03'!$C$10:$C$29,$C534,'03'!$E$10:$E$29)*'03'!$E$3</f>
        <v>0</v>
      </c>
      <c r="J534" s="208">
        <f>SUMIF('04'!$C$10:$C$26,$C534,'04'!$E$10:$E$26)*'04'!$E$3</f>
        <v>0</v>
      </c>
      <c r="K534" s="208">
        <f>SUMIF('05'!$C$10:$C$29,$C534,'05'!$E$10:$E$29)*'05'!$E$3</f>
        <v>0</v>
      </c>
      <c r="L534" s="208">
        <f>SUMIF('06'!$C$10:$C$29,$C534,'06'!$E$10:$E$29)*'06'!$E$3</f>
        <v>0</v>
      </c>
      <c r="M534" s="208">
        <f>SUMIF('07'!$C$10:$C$26,$C534,'07'!$E$10:$E$26)*'07'!$E$3</f>
        <v>0</v>
      </c>
      <c r="N534" s="208">
        <f>SUMIF('08'!$C$10:$C$29,$C534,'08'!$E$10:$E$29)*'08'!$E$3</f>
        <v>0</v>
      </c>
      <c r="O534" s="208">
        <f>SUMIF('09'!$C$10:$C$29,$C534,'09'!$E$10:$E$29)*'09'!$E$3</f>
        <v>0</v>
      </c>
      <c r="P534" s="208">
        <f>SUMIF('10'!$C$10:$C$29,$C534,'10'!$E$10:$E$29)*'10'!$E$3</f>
        <v>0</v>
      </c>
      <c r="Q534" s="208">
        <f>SUMIF('11'!$C$10:$C$39,$C534,'11'!$E$10:$E$39)*'11'!$E$3</f>
        <v>0</v>
      </c>
      <c r="R534" s="208">
        <f>SUMIF('12'!$C$10:$C$29,$C534,'12'!$E$10:$E$29)*'12'!$E$3</f>
        <v>0</v>
      </c>
      <c r="S534" s="208">
        <f>SUMIF('13'!$C$10:$C$29,$C534,'13'!$E$10:$E$29)*'13'!$E$3</f>
        <v>0</v>
      </c>
      <c r="T534" s="208">
        <f>SUMIF('14'!$C$10:$C$29,$C534,'14'!$E$10:$E$29)*'14'!$E$3</f>
        <v>0</v>
      </c>
      <c r="U534" s="208">
        <f>SUMIF('15'!$C$10:$C$29,$C534,'15'!$E$10:$E$29)*'15'!$E$3</f>
        <v>0</v>
      </c>
      <c r="V534" s="208">
        <f>SUMIF('16'!$C$10:$C$29,$C534,'16'!$E$29:$E534)*'16'!$E$3</f>
        <v>0</v>
      </c>
      <c r="W534" s="208">
        <f>SUMIF('17'!$C$10:$C$29,$C534,'17'!$E$10:$E$29)*'17'!$E$3</f>
        <v>0</v>
      </c>
      <c r="X534" s="208">
        <f>SUMIF('18'!$C$10:$C$29,$C534,'18'!$E$10:$E$29)*'18'!$E$3</f>
        <v>0</v>
      </c>
      <c r="Y534" s="208">
        <f>SUMIF('19'!$C$10:$C$28,$C534,'19'!$E$10:$E$28)*'19'!$E$3</f>
        <v>0</v>
      </c>
      <c r="Z534" s="208">
        <f>SUMIF('20'!$C$10:$C$29,$C534,'20'!$E$10:$E$29)*'20'!$E$3</f>
        <v>0</v>
      </c>
      <c r="AA534" s="208">
        <f>SUMIF('21'!$C$10:$C$29,$C534,'21'!$E$10:$E$29)*'21'!$E$3</f>
        <v>0</v>
      </c>
    </row>
    <row r="535" spans="3:27" ht="15" hidden="1">
      <c r="C535" s="207" t="s">
        <v>1221</v>
      </c>
      <c r="D535" s="207" t="s">
        <v>1222</v>
      </c>
      <c r="F535" s="336">
        <f t="shared" si="9"/>
        <v>0</v>
      </c>
      <c r="G535" s="208">
        <f>SUMIF('01'!$C$10:$C$29,$C535,'01'!$E$10:$E$29)*'01'!$E$3</f>
        <v>0</v>
      </c>
      <c r="H535" s="208">
        <f>SUMIF('02'!$C$10:$C$28,$C535,'02'!$E$10:$E$28)*'02'!$E$3</f>
        <v>0</v>
      </c>
      <c r="I535" s="208">
        <f>SUMIF('03'!$C$10:$C$29,$C535,'03'!$E$10:$E$29)*'03'!$E$3</f>
        <v>0</v>
      </c>
      <c r="J535" s="208">
        <f>SUMIF('04'!$C$10:$C$26,$C535,'04'!$E$10:$E$26)*'04'!$E$3</f>
        <v>0</v>
      </c>
      <c r="K535" s="208">
        <f>SUMIF('05'!$C$10:$C$29,$C535,'05'!$E$10:$E$29)*'05'!$E$3</f>
        <v>0</v>
      </c>
      <c r="L535" s="208">
        <f>SUMIF('06'!$C$10:$C$29,$C535,'06'!$E$10:$E$29)*'06'!$E$3</f>
        <v>0</v>
      </c>
      <c r="M535" s="208">
        <f>SUMIF('07'!$C$10:$C$26,$C535,'07'!$E$10:$E$26)*'07'!$E$3</f>
        <v>0</v>
      </c>
      <c r="N535" s="208">
        <f>SUMIF('08'!$C$10:$C$29,$C535,'08'!$E$10:$E$29)*'08'!$E$3</f>
        <v>0</v>
      </c>
      <c r="O535" s="208">
        <f>SUMIF('09'!$C$10:$C$29,$C535,'09'!$E$10:$E$29)*'09'!$E$3</f>
        <v>0</v>
      </c>
      <c r="P535" s="208">
        <f>SUMIF('10'!$C$10:$C$29,$C535,'10'!$E$10:$E$29)*'10'!$E$3</f>
        <v>0</v>
      </c>
      <c r="Q535" s="208">
        <f>SUMIF('11'!$C$10:$C$39,$C535,'11'!$E$10:$E$39)*'11'!$E$3</f>
        <v>0</v>
      </c>
      <c r="R535" s="208">
        <f>SUMIF('12'!$C$10:$C$29,$C535,'12'!$E$10:$E$29)*'12'!$E$3</f>
        <v>0</v>
      </c>
      <c r="S535" s="208">
        <f>SUMIF('13'!$C$10:$C$29,$C535,'13'!$E$10:$E$29)*'13'!$E$3</f>
        <v>0</v>
      </c>
      <c r="T535" s="208">
        <f>SUMIF('14'!$C$10:$C$29,$C535,'14'!$E$10:$E$29)*'14'!$E$3</f>
        <v>0</v>
      </c>
      <c r="U535" s="208">
        <f>SUMIF('15'!$C$10:$C$29,$C535,'15'!$E$10:$E$29)*'15'!$E$3</f>
        <v>0</v>
      </c>
      <c r="V535" s="208">
        <f>SUMIF('16'!$C$10:$C$29,$C535,'16'!$E$29:$E535)*'16'!$E$3</f>
        <v>0</v>
      </c>
      <c r="W535" s="208">
        <f>SUMIF('17'!$C$10:$C$29,$C535,'17'!$E$10:$E$29)*'17'!$E$3</f>
        <v>0</v>
      </c>
      <c r="X535" s="208">
        <f>SUMIF('18'!$C$10:$C$29,$C535,'18'!$E$10:$E$29)*'18'!$E$3</f>
        <v>0</v>
      </c>
      <c r="Y535" s="208">
        <f>SUMIF('19'!$C$10:$C$28,$C535,'19'!$E$10:$E$28)*'19'!$E$3</f>
        <v>0</v>
      </c>
      <c r="Z535" s="208">
        <f>SUMIF('20'!$C$10:$C$29,$C535,'20'!$E$10:$E$29)*'20'!$E$3</f>
        <v>0</v>
      </c>
      <c r="AA535" s="208">
        <f>SUMIF('21'!$C$10:$C$29,$C535,'21'!$E$10:$E$29)*'21'!$E$3</f>
        <v>0</v>
      </c>
    </row>
    <row r="536" spans="3:27" ht="15" hidden="1">
      <c r="C536" s="207" t="s">
        <v>1223</v>
      </c>
      <c r="D536" s="207" t="s">
        <v>1224</v>
      </c>
      <c r="F536" s="336">
        <f t="shared" si="9"/>
        <v>0</v>
      </c>
      <c r="G536" s="208">
        <f>SUMIF('01'!$C$10:$C$29,$C536,'01'!$E$10:$E$29)*'01'!$E$3</f>
        <v>0</v>
      </c>
      <c r="H536" s="208">
        <f>SUMIF('02'!$C$10:$C$28,$C536,'02'!$E$10:$E$28)*'02'!$E$3</f>
        <v>0</v>
      </c>
      <c r="I536" s="208">
        <f>SUMIF('03'!$C$10:$C$29,$C536,'03'!$E$10:$E$29)*'03'!$E$3</f>
        <v>0</v>
      </c>
      <c r="J536" s="208">
        <f>SUMIF('04'!$C$10:$C$26,$C536,'04'!$E$10:$E$26)*'04'!$E$3</f>
        <v>0</v>
      </c>
      <c r="K536" s="208">
        <f>SUMIF('05'!$C$10:$C$29,$C536,'05'!$E$10:$E$29)*'05'!$E$3</f>
        <v>0</v>
      </c>
      <c r="L536" s="208">
        <f>SUMIF('06'!$C$10:$C$29,$C536,'06'!$E$10:$E$29)*'06'!$E$3</f>
        <v>0</v>
      </c>
      <c r="M536" s="208">
        <f>SUMIF('07'!$C$10:$C$26,$C536,'07'!$E$10:$E$26)*'07'!$E$3</f>
        <v>0</v>
      </c>
      <c r="N536" s="208">
        <f>SUMIF('08'!$C$10:$C$29,$C536,'08'!$E$10:$E$29)*'08'!$E$3</f>
        <v>0</v>
      </c>
      <c r="O536" s="208">
        <f>SUMIF('09'!$C$10:$C$29,$C536,'09'!$E$10:$E$29)*'09'!$E$3</f>
        <v>0</v>
      </c>
      <c r="P536" s="208">
        <f>SUMIF('10'!$C$10:$C$29,$C536,'10'!$E$10:$E$29)*'10'!$E$3</f>
        <v>0</v>
      </c>
      <c r="Q536" s="208">
        <f>SUMIF('11'!$C$10:$C$39,$C536,'11'!$E$10:$E$39)*'11'!$E$3</f>
        <v>0</v>
      </c>
      <c r="R536" s="208">
        <f>SUMIF('12'!$C$10:$C$29,$C536,'12'!$E$10:$E$29)*'12'!$E$3</f>
        <v>0</v>
      </c>
      <c r="S536" s="208">
        <f>SUMIF('13'!$C$10:$C$29,$C536,'13'!$E$10:$E$29)*'13'!$E$3</f>
        <v>0</v>
      </c>
      <c r="T536" s="208">
        <f>SUMIF('14'!$C$10:$C$29,$C536,'14'!$E$10:$E$29)*'14'!$E$3</f>
        <v>0</v>
      </c>
      <c r="U536" s="208">
        <f>SUMIF('15'!$C$10:$C$29,$C536,'15'!$E$10:$E$29)*'15'!$E$3</f>
        <v>0</v>
      </c>
      <c r="V536" s="208">
        <f>SUMIF('16'!$C$10:$C$29,$C536,'16'!$E$29:$E536)*'16'!$E$3</f>
        <v>0</v>
      </c>
      <c r="W536" s="208">
        <f>SUMIF('17'!$C$10:$C$29,$C536,'17'!$E$10:$E$29)*'17'!$E$3</f>
        <v>0</v>
      </c>
      <c r="X536" s="208">
        <f>SUMIF('18'!$C$10:$C$29,$C536,'18'!$E$10:$E$29)*'18'!$E$3</f>
        <v>0</v>
      </c>
      <c r="Y536" s="208">
        <f>SUMIF('19'!$C$10:$C$28,$C536,'19'!$E$10:$E$28)*'19'!$E$3</f>
        <v>0</v>
      </c>
      <c r="Z536" s="208">
        <f>SUMIF('20'!$C$10:$C$29,$C536,'20'!$E$10:$E$29)*'20'!$E$3</f>
        <v>0</v>
      </c>
      <c r="AA536" s="208">
        <f>SUMIF('21'!$C$10:$C$29,$C536,'21'!$E$10:$E$29)*'21'!$E$3</f>
        <v>0</v>
      </c>
    </row>
    <row r="537" spans="3:27" ht="15" hidden="1">
      <c r="C537" s="207" t="s">
        <v>1225</v>
      </c>
      <c r="D537" s="207" t="s">
        <v>1226</v>
      </c>
      <c r="F537" s="336">
        <f t="shared" si="9"/>
        <v>0</v>
      </c>
      <c r="G537" s="208">
        <f>SUMIF('01'!$C$10:$C$29,$C537,'01'!$E$10:$E$29)*'01'!$E$3</f>
        <v>0</v>
      </c>
      <c r="H537" s="208">
        <f>SUMIF('02'!$C$10:$C$28,$C537,'02'!$E$10:$E$28)*'02'!$E$3</f>
        <v>0</v>
      </c>
      <c r="I537" s="208">
        <f>SUMIF('03'!$C$10:$C$29,$C537,'03'!$E$10:$E$29)*'03'!$E$3</f>
        <v>0</v>
      </c>
      <c r="J537" s="208">
        <f>SUMIF('04'!$C$10:$C$26,$C537,'04'!$E$10:$E$26)*'04'!$E$3</f>
        <v>0</v>
      </c>
      <c r="K537" s="208">
        <f>SUMIF('05'!$C$10:$C$29,$C537,'05'!$E$10:$E$29)*'05'!$E$3</f>
        <v>0</v>
      </c>
      <c r="L537" s="208">
        <f>SUMIF('06'!$C$10:$C$29,$C537,'06'!$E$10:$E$29)*'06'!$E$3</f>
        <v>0</v>
      </c>
      <c r="M537" s="208">
        <f>SUMIF('07'!$C$10:$C$26,$C537,'07'!$E$10:$E$26)*'07'!$E$3</f>
        <v>0</v>
      </c>
      <c r="N537" s="208">
        <f>SUMIF('08'!$C$10:$C$29,$C537,'08'!$E$10:$E$29)*'08'!$E$3</f>
        <v>0</v>
      </c>
      <c r="O537" s="208">
        <f>SUMIF('09'!$C$10:$C$29,$C537,'09'!$E$10:$E$29)*'09'!$E$3</f>
        <v>0</v>
      </c>
      <c r="P537" s="208">
        <f>SUMIF('10'!$C$10:$C$29,$C537,'10'!$E$10:$E$29)*'10'!$E$3</f>
        <v>0</v>
      </c>
      <c r="Q537" s="208">
        <f>SUMIF('11'!$C$10:$C$39,$C537,'11'!$E$10:$E$39)*'11'!$E$3</f>
        <v>0</v>
      </c>
      <c r="R537" s="208">
        <f>SUMIF('12'!$C$10:$C$29,$C537,'12'!$E$10:$E$29)*'12'!$E$3</f>
        <v>0</v>
      </c>
      <c r="S537" s="208">
        <f>SUMIF('13'!$C$10:$C$29,$C537,'13'!$E$10:$E$29)*'13'!$E$3</f>
        <v>0</v>
      </c>
      <c r="T537" s="208">
        <f>SUMIF('14'!$C$10:$C$29,$C537,'14'!$E$10:$E$29)*'14'!$E$3</f>
        <v>0</v>
      </c>
      <c r="U537" s="208">
        <f>SUMIF('15'!$C$10:$C$29,$C537,'15'!$E$10:$E$29)*'15'!$E$3</f>
        <v>0</v>
      </c>
      <c r="V537" s="208">
        <f>SUMIF('16'!$C$10:$C$29,$C537,'16'!$E$29:$E537)*'16'!$E$3</f>
        <v>0</v>
      </c>
      <c r="W537" s="208">
        <f>SUMIF('17'!$C$10:$C$29,$C537,'17'!$E$10:$E$29)*'17'!$E$3</f>
        <v>0</v>
      </c>
      <c r="X537" s="208">
        <f>SUMIF('18'!$C$10:$C$29,$C537,'18'!$E$10:$E$29)*'18'!$E$3</f>
        <v>0</v>
      </c>
      <c r="Y537" s="208">
        <f>SUMIF('19'!$C$10:$C$28,$C537,'19'!$E$10:$E$28)*'19'!$E$3</f>
        <v>0</v>
      </c>
      <c r="Z537" s="208">
        <f>SUMIF('20'!$C$10:$C$29,$C537,'20'!$E$10:$E$29)*'20'!$E$3</f>
        <v>0</v>
      </c>
      <c r="AA537" s="208">
        <f>SUMIF('21'!$C$10:$C$29,$C537,'21'!$E$10:$E$29)*'21'!$E$3</f>
        <v>0</v>
      </c>
    </row>
    <row r="538" spans="3:27" ht="15" hidden="1">
      <c r="C538" s="207" t="s">
        <v>1227</v>
      </c>
      <c r="D538" s="207" t="s">
        <v>1228</v>
      </c>
      <c r="F538" s="336">
        <f t="shared" si="9"/>
        <v>0</v>
      </c>
      <c r="G538" s="208">
        <f>SUMIF('01'!$C$10:$C$29,$C538,'01'!$E$10:$E$29)*'01'!$E$3</f>
        <v>0</v>
      </c>
      <c r="H538" s="208">
        <f>SUMIF('02'!$C$10:$C$28,$C538,'02'!$E$10:$E$28)*'02'!$E$3</f>
        <v>0</v>
      </c>
      <c r="I538" s="208">
        <f>SUMIF('03'!$C$10:$C$29,$C538,'03'!$E$10:$E$29)*'03'!$E$3</f>
        <v>0</v>
      </c>
      <c r="J538" s="208">
        <f>SUMIF('04'!$C$10:$C$26,$C538,'04'!$E$10:$E$26)*'04'!$E$3</f>
        <v>0</v>
      </c>
      <c r="K538" s="208">
        <f>SUMIF('05'!$C$10:$C$29,$C538,'05'!$E$10:$E$29)*'05'!$E$3</f>
        <v>0</v>
      </c>
      <c r="L538" s="208">
        <f>SUMIF('06'!$C$10:$C$29,$C538,'06'!$E$10:$E$29)*'06'!$E$3</f>
        <v>0</v>
      </c>
      <c r="M538" s="208">
        <f>SUMIF('07'!$C$10:$C$26,$C538,'07'!$E$10:$E$26)*'07'!$E$3</f>
        <v>0</v>
      </c>
      <c r="N538" s="208">
        <f>SUMIF('08'!$C$10:$C$29,$C538,'08'!$E$10:$E$29)*'08'!$E$3</f>
        <v>0</v>
      </c>
      <c r="O538" s="208">
        <f>SUMIF('09'!$C$10:$C$29,$C538,'09'!$E$10:$E$29)*'09'!$E$3</f>
        <v>0</v>
      </c>
      <c r="P538" s="208">
        <f>SUMIF('10'!$C$10:$C$29,$C538,'10'!$E$10:$E$29)*'10'!$E$3</f>
        <v>0</v>
      </c>
      <c r="Q538" s="208">
        <f>SUMIF('11'!$C$10:$C$39,$C538,'11'!$E$10:$E$39)*'11'!$E$3</f>
        <v>0</v>
      </c>
      <c r="R538" s="208">
        <f>SUMIF('12'!$C$10:$C$29,$C538,'12'!$E$10:$E$29)*'12'!$E$3</f>
        <v>0</v>
      </c>
      <c r="S538" s="208">
        <f>SUMIF('13'!$C$10:$C$29,$C538,'13'!$E$10:$E$29)*'13'!$E$3</f>
        <v>0</v>
      </c>
      <c r="T538" s="208">
        <f>SUMIF('14'!$C$10:$C$29,$C538,'14'!$E$10:$E$29)*'14'!$E$3</f>
        <v>0</v>
      </c>
      <c r="U538" s="208">
        <f>SUMIF('15'!$C$10:$C$29,$C538,'15'!$E$10:$E$29)*'15'!$E$3</f>
        <v>0</v>
      </c>
      <c r="V538" s="208">
        <f>SUMIF('16'!$C$10:$C$29,$C538,'16'!$E$29:$E538)*'16'!$E$3</f>
        <v>0</v>
      </c>
      <c r="W538" s="208">
        <f>SUMIF('17'!$C$10:$C$29,$C538,'17'!$E$10:$E$29)*'17'!$E$3</f>
        <v>0</v>
      </c>
      <c r="X538" s="208">
        <f>SUMIF('18'!$C$10:$C$29,$C538,'18'!$E$10:$E$29)*'18'!$E$3</f>
        <v>0</v>
      </c>
      <c r="Y538" s="208">
        <f>SUMIF('19'!$C$10:$C$28,$C538,'19'!$E$10:$E$28)*'19'!$E$3</f>
        <v>0</v>
      </c>
      <c r="Z538" s="208">
        <f>SUMIF('20'!$C$10:$C$29,$C538,'20'!$E$10:$E$29)*'20'!$E$3</f>
        <v>0</v>
      </c>
      <c r="AA538" s="208">
        <f>SUMIF('21'!$C$10:$C$29,$C538,'21'!$E$10:$E$29)*'21'!$E$3</f>
        <v>0</v>
      </c>
    </row>
    <row r="539" spans="3:27" ht="15" hidden="1">
      <c r="C539" s="207" t="s">
        <v>1229</v>
      </c>
      <c r="D539" s="207" t="s">
        <v>1230</v>
      </c>
      <c r="F539" s="336">
        <f t="shared" si="9"/>
        <v>0</v>
      </c>
      <c r="G539" s="208">
        <f>SUMIF('01'!$C$10:$C$29,$C539,'01'!$E$10:$E$29)*'01'!$E$3</f>
        <v>0</v>
      </c>
      <c r="H539" s="208">
        <f>SUMIF('02'!$C$10:$C$28,$C539,'02'!$E$10:$E$28)*'02'!$E$3</f>
        <v>0</v>
      </c>
      <c r="I539" s="208">
        <f>SUMIF('03'!$C$10:$C$29,$C539,'03'!$E$10:$E$29)*'03'!$E$3</f>
        <v>0</v>
      </c>
      <c r="J539" s="208">
        <f>SUMIF('04'!$C$10:$C$26,$C539,'04'!$E$10:$E$26)*'04'!$E$3</f>
        <v>0</v>
      </c>
      <c r="K539" s="208">
        <f>SUMIF('05'!$C$10:$C$29,$C539,'05'!$E$10:$E$29)*'05'!$E$3</f>
        <v>0</v>
      </c>
      <c r="L539" s="208">
        <f>SUMIF('06'!$C$10:$C$29,$C539,'06'!$E$10:$E$29)*'06'!$E$3</f>
        <v>0</v>
      </c>
      <c r="M539" s="208">
        <f>SUMIF('07'!$C$10:$C$26,$C539,'07'!$E$10:$E$26)*'07'!$E$3</f>
        <v>0</v>
      </c>
      <c r="N539" s="208">
        <f>SUMIF('08'!$C$10:$C$29,$C539,'08'!$E$10:$E$29)*'08'!$E$3</f>
        <v>0</v>
      </c>
      <c r="O539" s="208">
        <f>SUMIF('09'!$C$10:$C$29,$C539,'09'!$E$10:$E$29)*'09'!$E$3</f>
        <v>0</v>
      </c>
      <c r="P539" s="208">
        <f>SUMIF('10'!$C$10:$C$29,$C539,'10'!$E$10:$E$29)*'10'!$E$3</f>
        <v>0</v>
      </c>
      <c r="Q539" s="208">
        <f>SUMIF('11'!$C$10:$C$39,$C539,'11'!$E$10:$E$39)*'11'!$E$3</f>
        <v>0</v>
      </c>
      <c r="R539" s="208">
        <f>SUMIF('12'!$C$10:$C$29,$C539,'12'!$E$10:$E$29)*'12'!$E$3</f>
        <v>0</v>
      </c>
      <c r="S539" s="208">
        <f>SUMIF('13'!$C$10:$C$29,$C539,'13'!$E$10:$E$29)*'13'!$E$3</f>
        <v>0</v>
      </c>
      <c r="T539" s="208">
        <f>SUMIF('14'!$C$10:$C$29,$C539,'14'!$E$10:$E$29)*'14'!$E$3</f>
        <v>0</v>
      </c>
      <c r="U539" s="208">
        <f>SUMIF('15'!$C$10:$C$29,$C539,'15'!$E$10:$E$29)*'15'!$E$3</f>
        <v>0</v>
      </c>
      <c r="V539" s="208">
        <f>SUMIF('16'!$C$10:$C$29,$C539,'16'!$E$29:$E539)*'16'!$E$3</f>
        <v>0</v>
      </c>
      <c r="W539" s="208">
        <f>SUMIF('17'!$C$10:$C$29,$C539,'17'!$E$10:$E$29)*'17'!$E$3</f>
        <v>0</v>
      </c>
      <c r="X539" s="208">
        <f>SUMIF('18'!$C$10:$C$29,$C539,'18'!$E$10:$E$29)*'18'!$E$3</f>
        <v>0</v>
      </c>
      <c r="Y539" s="208">
        <f>SUMIF('19'!$C$10:$C$28,$C539,'19'!$E$10:$E$28)*'19'!$E$3</f>
        <v>0</v>
      </c>
      <c r="Z539" s="208">
        <f>SUMIF('20'!$C$10:$C$29,$C539,'20'!$E$10:$E$29)*'20'!$E$3</f>
        <v>0</v>
      </c>
      <c r="AA539" s="208">
        <f>SUMIF('21'!$C$10:$C$29,$C539,'21'!$E$10:$E$29)*'21'!$E$3</f>
        <v>0</v>
      </c>
    </row>
    <row r="540" spans="3:27" ht="15" hidden="1">
      <c r="C540" s="207" t="s">
        <v>1231</v>
      </c>
      <c r="D540" s="207" t="s">
        <v>1232</v>
      </c>
      <c r="F540" s="336">
        <f t="shared" si="9"/>
        <v>0</v>
      </c>
      <c r="G540" s="208">
        <f>SUMIF('01'!$C$10:$C$29,$C540,'01'!$E$10:$E$29)*'01'!$E$3</f>
        <v>0</v>
      </c>
      <c r="H540" s="208">
        <f>SUMIF('02'!$C$10:$C$28,$C540,'02'!$E$10:$E$28)*'02'!$E$3</f>
        <v>0</v>
      </c>
      <c r="I540" s="208">
        <f>SUMIF('03'!$C$10:$C$29,$C540,'03'!$E$10:$E$29)*'03'!$E$3</f>
        <v>0</v>
      </c>
      <c r="J540" s="208">
        <f>SUMIF('04'!$C$10:$C$26,$C540,'04'!$E$10:$E$26)*'04'!$E$3</f>
        <v>0</v>
      </c>
      <c r="K540" s="208">
        <f>SUMIF('05'!$C$10:$C$29,$C540,'05'!$E$10:$E$29)*'05'!$E$3</f>
        <v>0</v>
      </c>
      <c r="L540" s="208">
        <f>SUMIF('06'!$C$10:$C$29,$C540,'06'!$E$10:$E$29)*'06'!$E$3</f>
        <v>0</v>
      </c>
      <c r="M540" s="208">
        <f>SUMIF('07'!$C$10:$C$26,$C540,'07'!$E$10:$E$26)*'07'!$E$3</f>
        <v>0</v>
      </c>
      <c r="N540" s="208">
        <f>SUMIF('08'!$C$10:$C$29,$C540,'08'!$E$10:$E$29)*'08'!$E$3</f>
        <v>0</v>
      </c>
      <c r="O540" s="208">
        <f>SUMIF('09'!$C$10:$C$29,$C540,'09'!$E$10:$E$29)*'09'!$E$3</f>
        <v>0</v>
      </c>
      <c r="P540" s="208">
        <f>SUMIF('10'!$C$10:$C$29,$C540,'10'!$E$10:$E$29)*'10'!$E$3</f>
        <v>0</v>
      </c>
      <c r="Q540" s="208">
        <f>SUMIF('11'!$C$10:$C$39,$C540,'11'!$E$10:$E$39)*'11'!$E$3</f>
        <v>0</v>
      </c>
      <c r="R540" s="208">
        <f>SUMIF('12'!$C$10:$C$29,$C540,'12'!$E$10:$E$29)*'12'!$E$3</f>
        <v>0</v>
      </c>
      <c r="S540" s="208">
        <f>SUMIF('13'!$C$10:$C$29,$C540,'13'!$E$10:$E$29)*'13'!$E$3</f>
        <v>0</v>
      </c>
      <c r="T540" s="208">
        <f>SUMIF('14'!$C$10:$C$29,$C540,'14'!$E$10:$E$29)*'14'!$E$3</f>
        <v>0</v>
      </c>
      <c r="U540" s="208">
        <f>SUMIF('15'!$C$10:$C$29,$C540,'15'!$E$10:$E$29)*'15'!$E$3</f>
        <v>0</v>
      </c>
      <c r="V540" s="208">
        <f>SUMIF('16'!$C$10:$C$29,$C540,'16'!$E$29:$E540)*'16'!$E$3</f>
        <v>0</v>
      </c>
      <c r="W540" s="208">
        <f>SUMIF('17'!$C$10:$C$29,$C540,'17'!$E$10:$E$29)*'17'!$E$3</f>
        <v>0</v>
      </c>
      <c r="X540" s="208">
        <f>SUMIF('18'!$C$10:$C$29,$C540,'18'!$E$10:$E$29)*'18'!$E$3</f>
        <v>0</v>
      </c>
      <c r="Y540" s="208">
        <f>SUMIF('19'!$C$10:$C$28,$C540,'19'!$E$10:$E$28)*'19'!$E$3</f>
        <v>0</v>
      </c>
      <c r="Z540" s="208">
        <f>SUMIF('20'!$C$10:$C$29,$C540,'20'!$E$10:$E$29)*'20'!$E$3</f>
        <v>0</v>
      </c>
      <c r="AA540" s="208">
        <f>SUMIF('21'!$C$10:$C$29,$C540,'21'!$E$10:$E$29)*'21'!$E$3</f>
        <v>0</v>
      </c>
    </row>
    <row r="541" spans="3:27" ht="15" hidden="1">
      <c r="C541" s="207" t="s">
        <v>1233</v>
      </c>
      <c r="D541" s="207" t="s">
        <v>1216</v>
      </c>
      <c r="F541" s="336">
        <f t="shared" si="9"/>
        <v>0</v>
      </c>
      <c r="G541" s="208">
        <f>SUMIF('01'!$C$10:$C$29,$C541,'01'!$E$10:$E$29)*'01'!$E$3</f>
        <v>0</v>
      </c>
      <c r="H541" s="208">
        <f>SUMIF('02'!$C$10:$C$28,$C541,'02'!$E$10:$E$28)*'02'!$E$3</f>
        <v>0</v>
      </c>
      <c r="I541" s="208">
        <f>SUMIF('03'!$C$10:$C$29,$C541,'03'!$E$10:$E$29)*'03'!$E$3</f>
        <v>0</v>
      </c>
      <c r="J541" s="208">
        <f>SUMIF('04'!$C$10:$C$26,$C541,'04'!$E$10:$E$26)*'04'!$E$3</f>
        <v>0</v>
      </c>
      <c r="K541" s="208">
        <f>SUMIF('05'!$C$10:$C$29,$C541,'05'!$E$10:$E$29)*'05'!$E$3</f>
        <v>0</v>
      </c>
      <c r="L541" s="208">
        <f>SUMIF('06'!$C$10:$C$29,$C541,'06'!$E$10:$E$29)*'06'!$E$3</f>
        <v>0</v>
      </c>
      <c r="M541" s="208">
        <f>SUMIF('07'!$C$10:$C$26,$C541,'07'!$E$10:$E$26)*'07'!$E$3</f>
        <v>0</v>
      </c>
      <c r="N541" s="208">
        <f>SUMIF('08'!$C$10:$C$29,$C541,'08'!$E$10:$E$29)*'08'!$E$3</f>
        <v>0</v>
      </c>
      <c r="O541" s="208">
        <f>SUMIF('09'!$C$10:$C$29,$C541,'09'!$E$10:$E$29)*'09'!$E$3</f>
        <v>0</v>
      </c>
      <c r="P541" s="208">
        <f>SUMIF('10'!$C$10:$C$29,$C541,'10'!$E$10:$E$29)*'10'!$E$3</f>
        <v>0</v>
      </c>
      <c r="Q541" s="208">
        <f>SUMIF('11'!$C$10:$C$39,$C541,'11'!$E$10:$E$39)*'11'!$E$3</f>
        <v>0</v>
      </c>
      <c r="R541" s="208">
        <f>SUMIF('12'!$C$10:$C$29,$C541,'12'!$E$10:$E$29)*'12'!$E$3</f>
        <v>0</v>
      </c>
      <c r="S541" s="208">
        <f>SUMIF('13'!$C$10:$C$29,$C541,'13'!$E$10:$E$29)*'13'!$E$3</f>
        <v>0</v>
      </c>
      <c r="T541" s="208">
        <f>SUMIF('14'!$C$10:$C$29,$C541,'14'!$E$10:$E$29)*'14'!$E$3</f>
        <v>0</v>
      </c>
      <c r="U541" s="208">
        <f>SUMIF('15'!$C$10:$C$29,$C541,'15'!$E$10:$E$29)*'15'!$E$3</f>
        <v>0</v>
      </c>
      <c r="V541" s="208">
        <f>SUMIF('16'!$C$10:$C$29,$C541,'16'!$E$29:$E541)*'16'!$E$3</f>
        <v>0</v>
      </c>
      <c r="W541" s="208">
        <f>SUMIF('17'!$C$10:$C$29,$C541,'17'!$E$10:$E$29)*'17'!$E$3</f>
        <v>0</v>
      </c>
      <c r="X541" s="208">
        <f>SUMIF('18'!$C$10:$C$29,$C541,'18'!$E$10:$E$29)*'18'!$E$3</f>
        <v>0</v>
      </c>
      <c r="Y541" s="208">
        <f>SUMIF('19'!$C$10:$C$28,$C541,'19'!$E$10:$E$28)*'19'!$E$3</f>
        <v>0</v>
      </c>
      <c r="Z541" s="208">
        <f>SUMIF('20'!$C$10:$C$29,$C541,'20'!$E$10:$E$29)*'20'!$E$3</f>
        <v>0</v>
      </c>
      <c r="AA541" s="208">
        <f>SUMIF('21'!$C$10:$C$29,$C541,'21'!$E$10:$E$29)*'21'!$E$3</f>
        <v>0</v>
      </c>
    </row>
    <row r="542" spans="3:27" ht="15" hidden="1">
      <c r="C542" s="207" t="s">
        <v>1234</v>
      </c>
      <c r="D542" s="207" t="s">
        <v>1235</v>
      </c>
      <c r="F542" s="336">
        <f t="shared" si="9"/>
        <v>0</v>
      </c>
      <c r="G542" s="208">
        <f>SUMIF('01'!$C$10:$C$29,$C542,'01'!$E$10:$E$29)*'01'!$E$3</f>
        <v>0</v>
      </c>
      <c r="H542" s="208">
        <f>SUMIF('02'!$C$10:$C$28,$C542,'02'!$E$10:$E$28)*'02'!$E$3</f>
        <v>0</v>
      </c>
      <c r="I542" s="208">
        <f>SUMIF('03'!$C$10:$C$29,$C542,'03'!$E$10:$E$29)*'03'!$E$3</f>
        <v>0</v>
      </c>
      <c r="J542" s="208">
        <f>SUMIF('04'!$C$10:$C$26,$C542,'04'!$E$10:$E$26)*'04'!$E$3</f>
        <v>0</v>
      </c>
      <c r="K542" s="208">
        <f>SUMIF('05'!$C$10:$C$29,$C542,'05'!$E$10:$E$29)*'05'!$E$3</f>
        <v>0</v>
      </c>
      <c r="L542" s="208">
        <f>SUMIF('06'!$C$10:$C$29,$C542,'06'!$E$10:$E$29)*'06'!$E$3</f>
        <v>0</v>
      </c>
      <c r="M542" s="208">
        <f>SUMIF('07'!$C$10:$C$26,$C542,'07'!$E$10:$E$26)*'07'!$E$3</f>
        <v>0</v>
      </c>
      <c r="N542" s="208">
        <f>SUMIF('08'!$C$10:$C$29,$C542,'08'!$E$10:$E$29)*'08'!$E$3</f>
        <v>0</v>
      </c>
      <c r="O542" s="208">
        <f>SUMIF('09'!$C$10:$C$29,$C542,'09'!$E$10:$E$29)*'09'!$E$3</f>
        <v>0</v>
      </c>
      <c r="P542" s="208">
        <f>SUMIF('10'!$C$10:$C$29,$C542,'10'!$E$10:$E$29)*'10'!$E$3</f>
        <v>0</v>
      </c>
      <c r="Q542" s="208">
        <f>SUMIF('11'!$C$10:$C$39,$C542,'11'!$E$10:$E$39)*'11'!$E$3</f>
        <v>0</v>
      </c>
      <c r="R542" s="208">
        <f>SUMIF('12'!$C$10:$C$29,$C542,'12'!$E$10:$E$29)*'12'!$E$3</f>
        <v>0</v>
      </c>
      <c r="S542" s="208">
        <f>SUMIF('13'!$C$10:$C$29,$C542,'13'!$E$10:$E$29)*'13'!$E$3</f>
        <v>0</v>
      </c>
      <c r="T542" s="208">
        <f>SUMIF('14'!$C$10:$C$29,$C542,'14'!$E$10:$E$29)*'14'!$E$3</f>
        <v>0</v>
      </c>
      <c r="U542" s="208">
        <f>SUMIF('15'!$C$10:$C$29,$C542,'15'!$E$10:$E$29)*'15'!$E$3</f>
        <v>0</v>
      </c>
      <c r="V542" s="208">
        <f>SUMIF('16'!$C$10:$C$29,$C542,'16'!$E$29:$E542)*'16'!$E$3</f>
        <v>0</v>
      </c>
      <c r="W542" s="208">
        <f>SUMIF('17'!$C$10:$C$29,$C542,'17'!$E$10:$E$29)*'17'!$E$3</f>
        <v>0</v>
      </c>
      <c r="X542" s="208">
        <f>SUMIF('18'!$C$10:$C$29,$C542,'18'!$E$10:$E$29)*'18'!$E$3</f>
        <v>0</v>
      </c>
      <c r="Y542" s="208">
        <f>SUMIF('19'!$C$10:$C$28,$C542,'19'!$E$10:$E$28)*'19'!$E$3</f>
        <v>0</v>
      </c>
      <c r="Z542" s="208">
        <f>SUMIF('20'!$C$10:$C$29,$C542,'20'!$E$10:$E$29)*'20'!$E$3</f>
        <v>0</v>
      </c>
      <c r="AA542" s="208">
        <f>SUMIF('21'!$C$10:$C$29,$C542,'21'!$E$10:$E$29)*'21'!$E$3</f>
        <v>0</v>
      </c>
    </row>
    <row r="543" spans="3:27" ht="15" hidden="1">
      <c r="C543" s="207" t="s">
        <v>1236</v>
      </c>
      <c r="D543" s="207" t="s">
        <v>1237</v>
      </c>
      <c r="F543" s="336">
        <f t="shared" si="9"/>
        <v>0</v>
      </c>
      <c r="G543" s="208">
        <f>SUMIF('01'!$C$10:$C$29,$C543,'01'!$E$10:$E$29)*'01'!$E$3</f>
        <v>0</v>
      </c>
      <c r="H543" s="208">
        <f>SUMIF('02'!$C$10:$C$28,$C543,'02'!$E$10:$E$28)*'02'!$E$3</f>
        <v>0</v>
      </c>
      <c r="I543" s="208">
        <f>SUMIF('03'!$C$10:$C$29,$C543,'03'!$E$10:$E$29)*'03'!$E$3</f>
        <v>0</v>
      </c>
      <c r="J543" s="208">
        <f>SUMIF('04'!$C$10:$C$26,$C543,'04'!$E$10:$E$26)*'04'!$E$3</f>
        <v>0</v>
      </c>
      <c r="K543" s="208">
        <f>SUMIF('05'!$C$10:$C$29,$C543,'05'!$E$10:$E$29)*'05'!$E$3</f>
        <v>0</v>
      </c>
      <c r="L543" s="208">
        <f>SUMIF('06'!$C$10:$C$29,$C543,'06'!$E$10:$E$29)*'06'!$E$3</f>
        <v>0</v>
      </c>
      <c r="M543" s="208">
        <f>SUMIF('07'!$C$10:$C$26,$C543,'07'!$E$10:$E$26)*'07'!$E$3</f>
        <v>0</v>
      </c>
      <c r="N543" s="208">
        <f>SUMIF('08'!$C$10:$C$29,$C543,'08'!$E$10:$E$29)*'08'!$E$3</f>
        <v>0</v>
      </c>
      <c r="O543" s="208">
        <f>SUMIF('09'!$C$10:$C$29,$C543,'09'!$E$10:$E$29)*'09'!$E$3</f>
        <v>0</v>
      </c>
      <c r="P543" s="208">
        <f>SUMIF('10'!$C$10:$C$29,$C543,'10'!$E$10:$E$29)*'10'!$E$3</f>
        <v>0</v>
      </c>
      <c r="Q543" s="208">
        <f>SUMIF('11'!$C$10:$C$39,$C543,'11'!$E$10:$E$39)*'11'!$E$3</f>
        <v>0</v>
      </c>
      <c r="R543" s="208">
        <f>SUMIF('12'!$C$10:$C$29,$C543,'12'!$E$10:$E$29)*'12'!$E$3</f>
        <v>0</v>
      </c>
      <c r="S543" s="208">
        <f>SUMIF('13'!$C$10:$C$29,$C543,'13'!$E$10:$E$29)*'13'!$E$3</f>
        <v>0</v>
      </c>
      <c r="T543" s="208">
        <f>SUMIF('14'!$C$10:$C$29,$C543,'14'!$E$10:$E$29)*'14'!$E$3</f>
        <v>0</v>
      </c>
      <c r="U543" s="208">
        <f>SUMIF('15'!$C$10:$C$29,$C543,'15'!$E$10:$E$29)*'15'!$E$3</f>
        <v>0</v>
      </c>
      <c r="V543" s="208">
        <f>SUMIF('16'!$C$10:$C$29,$C543,'16'!$E$29:$E543)*'16'!$E$3</f>
        <v>0</v>
      </c>
      <c r="W543" s="208">
        <f>SUMIF('17'!$C$10:$C$29,$C543,'17'!$E$10:$E$29)*'17'!$E$3</f>
        <v>0</v>
      </c>
      <c r="X543" s="208">
        <f>SUMIF('18'!$C$10:$C$29,$C543,'18'!$E$10:$E$29)*'18'!$E$3</f>
        <v>0</v>
      </c>
      <c r="Y543" s="208">
        <f>SUMIF('19'!$C$10:$C$28,$C543,'19'!$E$10:$E$28)*'19'!$E$3</f>
        <v>0</v>
      </c>
      <c r="Z543" s="208">
        <f>SUMIF('20'!$C$10:$C$29,$C543,'20'!$E$10:$E$29)*'20'!$E$3</f>
        <v>0</v>
      </c>
      <c r="AA543" s="208">
        <f>SUMIF('21'!$C$10:$C$29,$C543,'21'!$E$10:$E$29)*'21'!$E$3</f>
        <v>0</v>
      </c>
    </row>
    <row r="544" spans="3:27" ht="15" hidden="1">
      <c r="C544" s="207" t="s">
        <v>1238</v>
      </c>
      <c r="D544" s="207" t="s">
        <v>1239</v>
      </c>
      <c r="F544" s="336">
        <f t="shared" si="9"/>
        <v>0</v>
      </c>
      <c r="G544" s="208">
        <f>SUMIF('01'!$C$10:$C$29,$C544,'01'!$E$10:$E$29)*'01'!$E$3</f>
        <v>0</v>
      </c>
      <c r="H544" s="208">
        <f>SUMIF('02'!$C$10:$C$28,$C544,'02'!$E$10:$E$28)*'02'!$E$3</f>
        <v>0</v>
      </c>
      <c r="I544" s="208">
        <f>SUMIF('03'!$C$10:$C$29,$C544,'03'!$E$10:$E$29)*'03'!$E$3</f>
        <v>0</v>
      </c>
      <c r="J544" s="208">
        <f>SUMIF('04'!$C$10:$C$26,$C544,'04'!$E$10:$E$26)*'04'!$E$3</f>
        <v>0</v>
      </c>
      <c r="K544" s="208">
        <f>SUMIF('05'!$C$10:$C$29,$C544,'05'!$E$10:$E$29)*'05'!$E$3</f>
        <v>0</v>
      </c>
      <c r="L544" s="208">
        <f>SUMIF('06'!$C$10:$C$29,$C544,'06'!$E$10:$E$29)*'06'!$E$3</f>
        <v>0</v>
      </c>
      <c r="M544" s="208">
        <f>SUMIF('07'!$C$10:$C$26,$C544,'07'!$E$10:$E$26)*'07'!$E$3</f>
        <v>0</v>
      </c>
      <c r="N544" s="208">
        <f>SUMIF('08'!$C$10:$C$29,$C544,'08'!$E$10:$E$29)*'08'!$E$3</f>
        <v>0</v>
      </c>
      <c r="O544" s="208">
        <f>SUMIF('09'!$C$10:$C$29,$C544,'09'!$E$10:$E$29)*'09'!$E$3</f>
        <v>0</v>
      </c>
      <c r="P544" s="208">
        <f>SUMIF('10'!$C$10:$C$29,$C544,'10'!$E$10:$E$29)*'10'!$E$3</f>
        <v>0</v>
      </c>
      <c r="Q544" s="208">
        <f>SUMIF('11'!$C$10:$C$39,$C544,'11'!$E$10:$E$39)*'11'!$E$3</f>
        <v>0</v>
      </c>
      <c r="R544" s="208">
        <f>SUMIF('12'!$C$10:$C$29,$C544,'12'!$E$10:$E$29)*'12'!$E$3</f>
        <v>0</v>
      </c>
      <c r="S544" s="208">
        <f>SUMIF('13'!$C$10:$C$29,$C544,'13'!$E$10:$E$29)*'13'!$E$3</f>
        <v>0</v>
      </c>
      <c r="T544" s="208">
        <f>SUMIF('14'!$C$10:$C$29,$C544,'14'!$E$10:$E$29)*'14'!$E$3</f>
        <v>0</v>
      </c>
      <c r="U544" s="208">
        <f>SUMIF('15'!$C$10:$C$29,$C544,'15'!$E$10:$E$29)*'15'!$E$3</f>
        <v>0</v>
      </c>
      <c r="V544" s="208">
        <f>SUMIF('16'!$C$10:$C$29,$C544,'16'!$E$29:$E544)*'16'!$E$3</f>
        <v>0</v>
      </c>
      <c r="W544" s="208">
        <f>SUMIF('17'!$C$10:$C$29,$C544,'17'!$E$10:$E$29)*'17'!$E$3</f>
        <v>0</v>
      </c>
      <c r="X544" s="208">
        <f>SUMIF('18'!$C$10:$C$29,$C544,'18'!$E$10:$E$29)*'18'!$E$3</f>
        <v>0</v>
      </c>
      <c r="Y544" s="208">
        <f>SUMIF('19'!$C$10:$C$28,$C544,'19'!$E$10:$E$28)*'19'!$E$3</f>
        <v>0</v>
      </c>
      <c r="Z544" s="208">
        <f>SUMIF('20'!$C$10:$C$29,$C544,'20'!$E$10:$E$29)*'20'!$E$3</f>
        <v>0</v>
      </c>
      <c r="AA544" s="208">
        <f>SUMIF('21'!$C$10:$C$29,$C544,'21'!$E$10:$E$29)*'21'!$E$3</f>
        <v>0</v>
      </c>
    </row>
    <row r="545" spans="3:27" ht="15" hidden="1">
      <c r="C545" s="207" t="s">
        <v>1240</v>
      </c>
      <c r="D545" s="207" t="s">
        <v>1241</v>
      </c>
      <c r="F545" s="336">
        <f t="shared" si="9"/>
        <v>0</v>
      </c>
      <c r="G545" s="208">
        <f>SUMIF('01'!$C$10:$C$29,$C545,'01'!$E$10:$E$29)*'01'!$E$3</f>
        <v>0</v>
      </c>
      <c r="H545" s="208">
        <f>SUMIF('02'!$C$10:$C$28,$C545,'02'!$E$10:$E$28)*'02'!$E$3</f>
        <v>0</v>
      </c>
      <c r="I545" s="208">
        <f>SUMIF('03'!$C$10:$C$29,$C545,'03'!$E$10:$E$29)*'03'!$E$3</f>
        <v>0</v>
      </c>
      <c r="J545" s="208">
        <f>SUMIF('04'!$C$10:$C$26,$C545,'04'!$E$10:$E$26)*'04'!$E$3</f>
        <v>0</v>
      </c>
      <c r="K545" s="208">
        <f>SUMIF('05'!$C$10:$C$29,$C545,'05'!$E$10:$E$29)*'05'!$E$3</f>
        <v>0</v>
      </c>
      <c r="L545" s="208">
        <f>SUMIF('06'!$C$10:$C$29,$C545,'06'!$E$10:$E$29)*'06'!$E$3</f>
        <v>0</v>
      </c>
      <c r="M545" s="208">
        <f>SUMIF('07'!$C$10:$C$26,$C545,'07'!$E$10:$E$26)*'07'!$E$3</f>
        <v>0</v>
      </c>
      <c r="N545" s="208">
        <f>SUMIF('08'!$C$10:$C$29,$C545,'08'!$E$10:$E$29)*'08'!$E$3</f>
        <v>0</v>
      </c>
      <c r="O545" s="208">
        <f>SUMIF('09'!$C$10:$C$29,$C545,'09'!$E$10:$E$29)*'09'!$E$3</f>
        <v>0</v>
      </c>
      <c r="P545" s="208">
        <f>SUMIF('10'!$C$10:$C$29,$C545,'10'!$E$10:$E$29)*'10'!$E$3</f>
        <v>0</v>
      </c>
      <c r="Q545" s="208">
        <f>SUMIF('11'!$C$10:$C$39,$C545,'11'!$E$10:$E$39)*'11'!$E$3</f>
        <v>0</v>
      </c>
      <c r="R545" s="208">
        <f>SUMIF('12'!$C$10:$C$29,$C545,'12'!$E$10:$E$29)*'12'!$E$3</f>
        <v>0</v>
      </c>
      <c r="S545" s="208">
        <f>SUMIF('13'!$C$10:$C$29,$C545,'13'!$E$10:$E$29)*'13'!$E$3</f>
        <v>0</v>
      </c>
      <c r="T545" s="208">
        <f>SUMIF('14'!$C$10:$C$29,$C545,'14'!$E$10:$E$29)*'14'!$E$3</f>
        <v>0</v>
      </c>
      <c r="U545" s="208">
        <f>SUMIF('15'!$C$10:$C$29,$C545,'15'!$E$10:$E$29)*'15'!$E$3</f>
        <v>0</v>
      </c>
      <c r="V545" s="208">
        <f>SUMIF('16'!$C$10:$C$29,$C545,'16'!$E$29:$E545)*'16'!$E$3</f>
        <v>0</v>
      </c>
      <c r="W545" s="208">
        <f>SUMIF('17'!$C$10:$C$29,$C545,'17'!$E$10:$E$29)*'17'!$E$3</f>
        <v>0</v>
      </c>
      <c r="X545" s="208">
        <f>SUMIF('18'!$C$10:$C$29,$C545,'18'!$E$10:$E$29)*'18'!$E$3</f>
        <v>0</v>
      </c>
      <c r="Y545" s="208">
        <f>SUMIF('19'!$C$10:$C$28,$C545,'19'!$E$10:$E$28)*'19'!$E$3</f>
        <v>0</v>
      </c>
      <c r="Z545" s="208">
        <f>SUMIF('20'!$C$10:$C$29,$C545,'20'!$E$10:$E$29)*'20'!$E$3</f>
        <v>0</v>
      </c>
      <c r="AA545" s="208">
        <f>SUMIF('21'!$C$10:$C$29,$C545,'21'!$E$10:$E$29)*'21'!$E$3</f>
        <v>0</v>
      </c>
    </row>
    <row r="546" spans="3:27" ht="15" hidden="1">
      <c r="C546" s="207" t="s">
        <v>1242</v>
      </c>
      <c r="D546" s="207" t="s">
        <v>1243</v>
      </c>
      <c r="F546" s="336">
        <f t="shared" si="9"/>
        <v>0</v>
      </c>
      <c r="G546" s="208">
        <f>SUMIF('01'!$C$10:$C$29,$C546,'01'!$E$10:$E$29)*'01'!$E$3</f>
        <v>0</v>
      </c>
      <c r="H546" s="208">
        <f>SUMIF('02'!$C$10:$C$28,$C546,'02'!$E$10:$E$28)*'02'!$E$3</f>
        <v>0</v>
      </c>
      <c r="I546" s="208">
        <f>SUMIF('03'!$C$10:$C$29,$C546,'03'!$E$10:$E$29)*'03'!$E$3</f>
        <v>0</v>
      </c>
      <c r="J546" s="208">
        <f>SUMIF('04'!$C$10:$C$26,$C546,'04'!$E$10:$E$26)*'04'!$E$3</f>
        <v>0</v>
      </c>
      <c r="K546" s="208">
        <f>SUMIF('05'!$C$10:$C$29,$C546,'05'!$E$10:$E$29)*'05'!$E$3</f>
        <v>0</v>
      </c>
      <c r="L546" s="208">
        <f>SUMIF('06'!$C$10:$C$29,$C546,'06'!$E$10:$E$29)*'06'!$E$3</f>
        <v>0</v>
      </c>
      <c r="M546" s="208">
        <f>SUMIF('07'!$C$10:$C$26,$C546,'07'!$E$10:$E$26)*'07'!$E$3</f>
        <v>0</v>
      </c>
      <c r="N546" s="208">
        <f>SUMIF('08'!$C$10:$C$29,$C546,'08'!$E$10:$E$29)*'08'!$E$3</f>
        <v>0</v>
      </c>
      <c r="O546" s="208">
        <f>SUMIF('09'!$C$10:$C$29,$C546,'09'!$E$10:$E$29)*'09'!$E$3</f>
        <v>0</v>
      </c>
      <c r="P546" s="208">
        <f>SUMIF('10'!$C$10:$C$29,$C546,'10'!$E$10:$E$29)*'10'!$E$3</f>
        <v>0</v>
      </c>
      <c r="Q546" s="208">
        <f>SUMIF('11'!$C$10:$C$39,$C546,'11'!$E$10:$E$39)*'11'!$E$3</f>
        <v>0</v>
      </c>
      <c r="R546" s="208">
        <f>SUMIF('12'!$C$10:$C$29,$C546,'12'!$E$10:$E$29)*'12'!$E$3</f>
        <v>0</v>
      </c>
      <c r="S546" s="208">
        <f>SUMIF('13'!$C$10:$C$29,$C546,'13'!$E$10:$E$29)*'13'!$E$3</f>
        <v>0</v>
      </c>
      <c r="T546" s="208">
        <f>SUMIF('14'!$C$10:$C$29,$C546,'14'!$E$10:$E$29)*'14'!$E$3</f>
        <v>0</v>
      </c>
      <c r="U546" s="208">
        <f>SUMIF('15'!$C$10:$C$29,$C546,'15'!$E$10:$E$29)*'15'!$E$3</f>
        <v>0</v>
      </c>
      <c r="V546" s="208">
        <f>SUMIF('16'!$C$10:$C$29,$C546,'16'!$E$29:$E546)*'16'!$E$3</f>
        <v>0</v>
      </c>
      <c r="W546" s="208">
        <f>SUMIF('17'!$C$10:$C$29,$C546,'17'!$E$10:$E$29)*'17'!$E$3</f>
        <v>0</v>
      </c>
      <c r="X546" s="208">
        <f>SUMIF('18'!$C$10:$C$29,$C546,'18'!$E$10:$E$29)*'18'!$E$3</f>
        <v>0</v>
      </c>
      <c r="Y546" s="208">
        <f>SUMIF('19'!$C$10:$C$28,$C546,'19'!$E$10:$E$28)*'19'!$E$3</f>
        <v>0</v>
      </c>
      <c r="Z546" s="208">
        <f>SUMIF('20'!$C$10:$C$29,$C546,'20'!$E$10:$E$29)*'20'!$E$3</f>
        <v>0</v>
      </c>
      <c r="AA546" s="208">
        <f>SUMIF('21'!$C$10:$C$29,$C546,'21'!$E$10:$E$29)*'21'!$E$3</f>
        <v>0</v>
      </c>
    </row>
    <row r="547" spans="3:27" ht="15" hidden="1">
      <c r="C547" s="207" t="s">
        <v>1244</v>
      </c>
      <c r="D547" s="207" t="s">
        <v>1245</v>
      </c>
      <c r="F547" s="336">
        <f t="shared" si="9"/>
        <v>0</v>
      </c>
      <c r="G547" s="208">
        <f>SUMIF('01'!$C$10:$C$29,$C547,'01'!$E$10:$E$29)*'01'!$E$3</f>
        <v>0</v>
      </c>
      <c r="H547" s="208">
        <f>SUMIF('02'!$C$10:$C$28,$C547,'02'!$E$10:$E$28)*'02'!$E$3</f>
        <v>0</v>
      </c>
      <c r="I547" s="208">
        <f>SUMIF('03'!$C$10:$C$29,$C547,'03'!$E$10:$E$29)*'03'!$E$3</f>
        <v>0</v>
      </c>
      <c r="J547" s="208">
        <f>SUMIF('04'!$C$10:$C$26,$C547,'04'!$E$10:$E$26)*'04'!$E$3</f>
        <v>0</v>
      </c>
      <c r="K547" s="208">
        <f>SUMIF('05'!$C$10:$C$29,$C547,'05'!$E$10:$E$29)*'05'!$E$3</f>
        <v>0</v>
      </c>
      <c r="L547" s="208">
        <f>SUMIF('06'!$C$10:$C$29,$C547,'06'!$E$10:$E$29)*'06'!$E$3</f>
        <v>0</v>
      </c>
      <c r="M547" s="208">
        <f>SUMIF('07'!$C$10:$C$26,$C547,'07'!$E$10:$E$26)*'07'!$E$3</f>
        <v>0</v>
      </c>
      <c r="N547" s="208">
        <f>SUMIF('08'!$C$10:$C$29,$C547,'08'!$E$10:$E$29)*'08'!$E$3</f>
        <v>0</v>
      </c>
      <c r="O547" s="208">
        <f>SUMIF('09'!$C$10:$C$29,$C547,'09'!$E$10:$E$29)*'09'!$E$3</f>
        <v>0</v>
      </c>
      <c r="P547" s="208">
        <f>SUMIF('10'!$C$10:$C$29,$C547,'10'!$E$10:$E$29)*'10'!$E$3</f>
        <v>0</v>
      </c>
      <c r="Q547" s="208">
        <f>SUMIF('11'!$C$10:$C$39,$C547,'11'!$E$10:$E$39)*'11'!$E$3</f>
        <v>0</v>
      </c>
      <c r="R547" s="208">
        <f>SUMIF('12'!$C$10:$C$29,$C547,'12'!$E$10:$E$29)*'12'!$E$3</f>
        <v>0</v>
      </c>
      <c r="S547" s="208">
        <f>SUMIF('13'!$C$10:$C$29,$C547,'13'!$E$10:$E$29)*'13'!$E$3</f>
        <v>0</v>
      </c>
      <c r="T547" s="208">
        <f>SUMIF('14'!$C$10:$C$29,$C547,'14'!$E$10:$E$29)*'14'!$E$3</f>
        <v>0</v>
      </c>
      <c r="U547" s="208">
        <f>SUMIF('15'!$C$10:$C$29,$C547,'15'!$E$10:$E$29)*'15'!$E$3</f>
        <v>0</v>
      </c>
      <c r="V547" s="208">
        <f>SUMIF('16'!$C$10:$C$29,$C547,'16'!$E$29:$E547)*'16'!$E$3</f>
        <v>0</v>
      </c>
      <c r="W547" s="208">
        <f>SUMIF('17'!$C$10:$C$29,$C547,'17'!$E$10:$E$29)*'17'!$E$3</f>
        <v>0</v>
      </c>
      <c r="X547" s="208">
        <f>SUMIF('18'!$C$10:$C$29,$C547,'18'!$E$10:$E$29)*'18'!$E$3</f>
        <v>0</v>
      </c>
      <c r="Y547" s="208">
        <f>SUMIF('19'!$C$10:$C$28,$C547,'19'!$E$10:$E$28)*'19'!$E$3</f>
        <v>0</v>
      </c>
      <c r="Z547" s="208">
        <f>SUMIF('20'!$C$10:$C$29,$C547,'20'!$E$10:$E$29)*'20'!$E$3</f>
        <v>0</v>
      </c>
      <c r="AA547" s="208">
        <f>SUMIF('21'!$C$10:$C$29,$C547,'21'!$E$10:$E$29)*'21'!$E$3</f>
        <v>0</v>
      </c>
    </row>
    <row r="548" spans="3:27" ht="15" hidden="1">
      <c r="C548" s="207" t="s">
        <v>1246</v>
      </c>
      <c r="D548" s="207" t="s">
        <v>1247</v>
      </c>
      <c r="F548" s="336">
        <f t="shared" si="9"/>
        <v>0</v>
      </c>
      <c r="G548" s="208">
        <f>SUMIF('01'!$C$10:$C$29,$C548,'01'!$E$10:$E$29)*'01'!$E$3</f>
        <v>0</v>
      </c>
      <c r="H548" s="208">
        <f>SUMIF('02'!$C$10:$C$28,$C548,'02'!$E$10:$E$28)*'02'!$E$3</f>
        <v>0</v>
      </c>
      <c r="I548" s="208">
        <f>SUMIF('03'!$C$10:$C$29,$C548,'03'!$E$10:$E$29)*'03'!$E$3</f>
        <v>0</v>
      </c>
      <c r="J548" s="208">
        <f>SUMIF('04'!$C$10:$C$26,$C548,'04'!$E$10:$E$26)*'04'!$E$3</f>
        <v>0</v>
      </c>
      <c r="K548" s="208">
        <f>SUMIF('05'!$C$10:$C$29,$C548,'05'!$E$10:$E$29)*'05'!$E$3</f>
        <v>0</v>
      </c>
      <c r="L548" s="208">
        <f>SUMIF('06'!$C$10:$C$29,$C548,'06'!$E$10:$E$29)*'06'!$E$3</f>
        <v>0</v>
      </c>
      <c r="M548" s="208">
        <f>SUMIF('07'!$C$10:$C$26,$C548,'07'!$E$10:$E$26)*'07'!$E$3</f>
        <v>0</v>
      </c>
      <c r="N548" s="208">
        <f>SUMIF('08'!$C$10:$C$29,$C548,'08'!$E$10:$E$29)*'08'!$E$3</f>
        <v>0</v>
      </c>
      <c r="O548" s="208">
        <f>SUMIF('09'!$C$10:$C$29,$C548,'09'!$E$10:$E$29)*'09'!$E$3</f>
        <v>0</v>
      </c>
      <c r="P548" s="208">
        <f>SUMIF('10'!$C$10:$C$29,$C548,'10'!$E$10:$E$29)*'10'!$E$3</f>
        <v>0</v>
      </c>
      <c r="Q548" s="208">
        <f>SUMIF('11'!$C$10:$C$39,$C548,'11'!$E$10:$E$39)*'11'!$E$3</f>
        <v>0</v>
      </c>
      <c r="R548" s="208">
        <f>SUMIF('12'!$C$10:$C$29,$C548,'12'!$E$10:$E$29)*'12'!$E$3</f>
        <v>0</v>
      </c>
      <c r="S548" s="208">
        <f>SUMIF('13'!$C$10:$C$29,$C548,'13'!$E$10:$E$29)*'13'!$E$3</f>
        <v>0</v>
      </c>
      <c r="T548" s="208">
        <f>SUMIF('14'!$C$10:$C$29,$C548,'14'!$E$10:$E$29)*'14'!$E$3</f>
        <v>0</v>
      </c>
      <c r="U548" s="208">
        <f>SUMIF('15'!$C$10:$C$29,$C548,'15'!$E$10:$E$29)*'15'!$E$3</f>
        <v>0</v>
      </c>
      <c r="V548" s="208">
        <f>SUMIF('16'!$C$10:$C$29,$C548,'16'!$E$29:$E548)*'16'!$E$3</f>
        <v>0</v>
      </c>
      <c r="W548" s="208">
        <f>SUMIF('17'!$C$10:$C$29,$C548,'17'!$E$10:$E$29)*'17'!$E$3</f>
        <v>0</v>
      </c>
      <c r="X548" s="208">
        <f>SUMIF('18'!$C$10:$C$29,$C548,'18'!$E$10:$E$29)*'18'!$E$3</f>
        <v>0</v>
      </c>
      <c r="Y548" s="208">
        <f>SUMIF('19'!$C$10:$C$28,$C548,'19'!$E$10:$E$28)*'19'!$E$3</f>
        <v>0</v>
      </c>
      <c r="Z548" s="208">
        <f>SUMIF('20'!$C$10:$C$29,$C548,'20'!$E$10:$E$29)*'20'!$E$3</f>
        <v>0</v>
      </c>
      <c r="AA548" s="208">
        <f>SUMIF('21'!$C$10:$C$29,$C548,'21'!$E$10:$E$29)*'21'!$E$3</f>
        <v>0</v>
      </c>
    </row>
    <row r="549" spans="3:27" ht="15" hidden="1">
      <c r="C549" s="207" t="s">
        <v>1248</v>
      </c>
      <c r="D549" s="207" t="s">
        <v>1249</v>
      </c>
      <c r="F549" s="336">
        <f t="shared" si="9"/>
        <v>0</v>
      </c>
      <c r="G549" s="208">
        <f>SUMIF('01'!$C$10:$C$29,$C549,'01'!$E$10:$E$29)*'01'!$E$3</f>
        <v>0</v>
      </c>
      <c r="H549" s="208">
        <f>SUMIF('02'!$C$10:$C$28,$C549,'02'!$E$10:$E$28)*'02'!$E$3</f>
        <v>0</v>
      </c>
      <c r="I549" s="208">
        <f>SUMIF('03'!$C$10:$C$29,$C549,'03'!$E$10:$E$29)*'03'!$E$3</f>
        <v>0</v>
      </c>
      <c r="J549" s="208">
        <f>SUMIF('04'!$C$10:$C$26,$C549,'04'!$E$10:$E$26)*'04'!$E$3</f>
        <v>0</v>
      </c>
      <c r="K549" s="208">
        <f>SUMIF('05'!$C$10:$C$29,$C549,'05'!$E$10:$E$29)*'05'!$E$3</f>
        <v>0</v>
      </c>
      <c r="L549" s="208">
        <f>SUMIF('06'!$C$10:$C$29,$C549,'06'!$E$10:$E$29)*'06'!$E$3</f>
        <v>0</v>
      </c>
      <c r="M549" s="208">
        <f>SUMIF('07'!$C$10:$C$26,$C549,'07'!$E$10:$E$26)*'07'!$E$3</f>
        <v>0</v>
      </c>
      <c r="N549" s="208">
        <f>SUMIF('08'!$C$10:$C$29,$C549,'08'!$E$10:$E$29)*'08'!$E$3</f>
        <v>0</v>
      </c>
      <c r="O549" s="208">
        <f>SUMIF('09'!$C$10:$C$29,$C549,'09'!$E$10:$E$29)*'09'!$E$3</f>
        <v>0</v>
      </c>
      <c r="P549" s="208">
        <f>SUMIF('10'!$C$10:$C$29,$C549,'10'!$E$10:$E$29)*'10'!$E$3</f>
        <v>0</v>
      </c>
      <c r="Q549" s="208">
        <f>SUMIF('11'!$C$10:$C$39,$C549,'11'!$E$10:$E$39)*'11'!$E$3</f>
        <v>0</v>
      </c>
      <c r="R549" s="208">
        <f>SUMIF('12'!$C$10:$C$29,$C549,'12'!$E$10:$E$29)*'12'!$E$3</f>
        <v>0</v>
      </c>
      <c r="S549" s="208">
        <f>SUMIF('13'!$C$10:$C$29,$C549,'13'!$E$10:$E$29)*'13'!$E$3</f>
        <v>0</v>
      </c>
      <c r="T549" s="208">
        <f>SUMIF('14'!$C$10:$C$29,$C549,'14'!$E$10:$E$29)*'14'!$E$3</f>
        <v>0</v>
      </c>
      <c r="U549" s="208">
        <f>SUMIF('15'!$C$10:$C$29,$C549,'15'!$E$10:$E$29)*'15'!$E$3</f>
        <v>0</v>
      </c>
      <c r="V549" s="208">
        <f>SUMIF('16'!$C$10:$C$29,$C549,'16'!$E$29:$E549)*'16'!$E$3</f>
        <v>0</v>
      </c>
      <c r="W549" s="208">
        <f>SUMIF('17'!$C$10:$C$29,$C549,'17'!$E$10:$E$29)*'17'!$E$3</f>
        <v>0</v>
      </c>
      <c r="X549" s="208">
        <f>SUMIF('18'!$C$10:$C$29,$C549,'18'!$E$10:$E$29)*'18'!$E$3</f>
        <v>0</v>
      </c>
      <c r="Y549" s="208">
        <f>SUMIF('19'!$C$10:$C$28,$C549,'19'!$E$10:$E$28)*'19'!$E$3</f>
        <v>0</v>
      </c>
      <c r="Z549" s="208">
        <f>SUMIF('20'!$C$10:$C$29,$C549,'20'!$E$10:$E$29)*'20'!$E$3</f>
        <v>0</v>
      </c>
      <c r="AA549" s="208">
        <f>SUMIF('21'!$C$10:$C$29,$C549,'21'!$E$10:$E$29)*'21'!$E$3</f>
        <v>0</v>
      </c>
    </row>
    <row r="550" spans="3:27" ht="15" hidden="1">
      <c r="C550" s="207" t="s">
        <v>1250</v>
      </c>
      <c r="D550" s="207" t="s">
        <v>1251</v>
      </c>
      <c r="F550" s="336">
        <f t="shared" si="9"/>
        <v>0</v>
      </c>
      <c r="G550" s="208">
        <f>SUMIF('01'!$C$10:$C$29,$C550,'01'!$E$10:$E$29)*'01'!$E$3</f>
        <v>0</v>
      </c>
      <c r="H550" s="208">
        <f>SUMIF('02'!$C$10:$C$28,$C550,'02'!$E$10:$E$28)*'02'!$E$3</f>
        <v>0</v>
      </c>
      <c r="I550" s="208">
        <f>SUMIF('03'!$C$10:$C$29,$C550,'03'!$E$10:$E$29)*'03'!$E$3</f>
        <v>0</v>
      </c>
      <c r="J550" s="208">
        <f>SUMIF('04'!$C$10:$C$26,$C550,'04'!$E$10:$E$26)*'04'!$E$3</f>
        <v>0</v>
      </c>
      <c r="K550" s="208">
        <f>SUMIF('05'!$C$10:$C$29,$C550,'05'!$E$10:$E$29)*'05'!$E$3</f>
        <v>0</v>
      </c>
      <c r="L550" s="208">
        <f>SUMIF('06'!$C$10:$C$29,$C550,'06'!$E$10:$E$29)*'06'!$E$3</f>
        <v>0</v>
      </c>
      <c r="M550" s="208">
        <f>SUMIF('07'!$C$10:$C$26,$C550,'07'!$E$10:$E$26)*'07'!$E$3</f>
        <v>0</v>
      </c>
      <c r="N550" s="208">
        <f>SUMIF('08'!$C$10:$C$29,$C550,'08'!$E$10:$E$29)*'08'!$E$3</f>
        <v>0</v>
      </c>
      <c r="O550" s="208">
        <f>SUMIF('09'!$C$10:$C$29,$C550,'09'!$E$10:$E$29)*'09'!$E$3</f>
        <v>0</v>
      </c>
      <c r="P550" s="208">
        <f>SUMIF('10'!$C$10:$C$29,$C550,'10'!$E$10:$E$29)*'10'!$E$3</f>
        <v>0</v>
      </c>
      <c r="Q550" s="208">
        <f>SUMIF('11'!$C$10:$C$39,$C550,'11'!$E$10:$E$39)*'11'!$E$3</f>
        <v>0</v>
      </c>
      <c r="R550" s="208">
        <f>SUMIF('12'!$C$10:$C$29,$C550,'12'!$E$10:$E$29)*'12'!$E$3</f>
        <v>0</v>
      </c>
      <c r="S550" s="208">
        <f>SUMIF('13'!$C$10:$C$29,$C550,'13'!$E$10:$E$29)*'13'!$E$3</f>
        <v>0</v>
      </c>
      <c r="T550" s="208">
        <f>SUMIF('14'!$C$10:$C$29,$C550,'14'!$E$10:$E$29)*'14'!$E$3</f>
        <v>0</v>
      </c>
      <c r="U550" s="208">
        <f>SUMIF('15'!$C$10:$C$29,$C550,'15'!$E$10:$E$29)*'15'!$E$3</f>
        <v>0</v>
      </c>
      <c r="V550" s="208">
        <f>SUMIF('16'!$C$10:$C$29,$C550,'16'!$E$29:$E550)*'16'!$E$3</f>
        <v>0</v>
      </c>
      <c r="W550" s="208">
        <f>SUMIF('17'!$C$10:$C$29,$C550,'17'!$E$10:$E$29)*'17'!$E$3</f>
        <v>0</v>
      </c>
      <c r="X550" s="208">
        <f>SUMIF('18'!$C$10:$C$29,$C550,'18'!$E$10:$E$29)*'18'!$E$3</f>
        <v>0</v>
      </c>
      <c r="Y550" s="208">
        <f>SUMIF('19'!$C$10:$C$28,$C550,'19'!$E$10:$E$28)*'19'!$E$3</f>
        <v>0</v>
      </c>
      <c r="Z550" s="208">
        <f>SUMIF('20'!$C$10:$C$29,$C550,'20'!$E$10:$E$29)*'20'!$E$3</f>
        <v>0</v>
      </c>
      <c r="AA550" s="208">
        <f>SUMIF('21'!$C$10:$C$29,$C550,'21'!$E$10:$E$29)*'21'!$E$3</f>
        <v>0</v>
      </c>
    </row>
    <row r="551" spans="3:27" ht="15" hidden="1">
      <c r="C551" s="207" t="s">
        <v>1252</v>
      </c>
      <c r="D551" s="207" t="s">
        <v>1253</v>
      </c>
      <c r="F551" s="336">
        <f t="shared" si="9"/>
        <v>0</v>
      </c>
      <c r="G551" s="208">
        <f>SUMIF('01'!$C$10:$C$29,$C551,'01'!$E$10:$E$29)*'01'!$E$3</f>
        <v>0</v>
      </c>
      <c r="H551" s="208">
        <f>SUMIF('02'!$C$10:$C$28,$C551,'02'!$E$10:$E$28)*'02'!$E$3</f>
        <v>0</v>
      </c>
      <c r="I551" s="208">
        <f>SUMIF('03'!$C$10:$C$29,$C551,'03'!$E$10:$E$29)*'03'!$E$3</f>
        <v>0</v>
      </c>
      <c r="J551" s="208">
        <f>SUMIF('04'!$C$10:$C$26,$C551,'04'!$E$10:$E$26)*'04'!$E$3</f>
        <v>0</v>
      </c>
      <c r="K551" s="208">
        <f>SUMIF('05'!$C$10:$C$29,$C551,'05'!$E$10:$E$29)*'05'!$E$3</f>
        <v>0</v>
      </c>
      <c r="L551" s="208">
        <f>SUMIF('06'!$C$10:$C$29,$C551,'06'!$E$10:$E$29)*'06'!$E$3</f>
        <v>0</v>
      </c>
      <c r="M551" s="208">
        <f>SUMIF('07'!$C$10:$C$26,$C551,'07'!$E$10:$E$26)*'07'!$E$3</f>
        <v>0</v>
      </c>
      <c r="N551" s="208">
        <f>SUMIF('08'!$C$10:$C$29,$C551,'08'!$E$10:$E$29)*'08'!$E$3</f>
        <v>0</v>
      </c>
      <c r="O551" s="208">
        <f>SUMIF('09'!$C$10:$C$29,$C551,'09'!$E$10:$E$29)*'09'!$E$3</f>
        <v>0</v>
      </c>
      <c r="P551" s="208">
        <f>SUMIF('10'!$C$10:$C$29,$C551,'10'!$E$10:$E$29)*'10'!$E$3</f>
        <v>0</v>
      </c>
      <c r="Q551" s="208">
        <f>SUMIF('11'!$C$10:$C$39,$C551,'11'!$E$10:$E$39)*'11'!$E$3</f>
        <v>0</v>
      </c>
      <c r="R551" s="208">
        <f>SUMIF('12'!$C$10:$C$29,$C551,'12'!$E$10:$E$29)*'12'!$E$3</f>
        <v>0</v>
      </c>
      <c r="S551" s="208">
        <f>SUMIF('13'!$C$10:$C$29,$C551,'13'!$E$10:$E$29)*'13'!$E$3</f>
        <v>0</v>
      </c>
      <c r="T551" s="208">
        <f>SUMIF('14'!$C$10:$C$29,$C551,'14'!$E$10:$E$29)*'14'!$E$3</f>
        <v>0</v>
      </c>
      <c r="U551" s="208">
        <f>SUMIF('15'!$C$10:$C$29,$C551,'15'!$E$10:$E$29)*'15'!$E$3</f>
        <v>0</v>
      </c>
      <c r="V551" s="208">
        <f>SUMIF('16'!$C$10:$C$29,$C551,'16'!$E$29:$E551)*'16'!$E$3</f>
        <v>0</v>
      </c>
      <c r="W551" s="208">
        <f>SUMIF('17'!$C$10:$C$29,$C551,'17'!$E$10:$E$29)*'17'!$E$3</f>
        <v>0</v>
      </c>
      <c r="X551" s="208">
        <f>SUMIF('18'!$C$10:$C$29,$C551,'18'!$E$10:$E$29)*'18'!$E$3</f>
        <v>0</v>
      </c>
      <c r="Y551" s="208">
        <f>SUMIF('19'!$C$10:$C$28,$C551,'19'!$E$10:$E$28)*'19'!$E$3</f>
        <v>0</v>
      </c>
      <c r="Z551" s="208">
        <f>SUMIF('20'!$C$10:$C$29,$C551,'20'!$E$10:$E$29)*'20'!$E$3</f>
        <v>0</v>
      </c>
      <c r="AA551" s="208">
        <f>SUMIF('21'!$C$10:$C$29,$C551,'21'!$E$10:$E$29)*'21'!$E$3</f>
        <v>0</v>
      </c>
    </row>
    <row r="552" spans="3:27" ht="15" hidden="1">
      <c r="C552" s="207" t="s">
        <v>1254</v>
      </c>
      <c r="D552" s="207" t="s">
        <v>1255</v>
      </c>
      <c r="F552" s="336">
        <f t="shared" si="9"/>
        <v>0</v>
      </c>
      <c r="G552" s="208">
        <f>SUMIF('01'!$C$10:$C$29,$C552,'01'!$E$10:$E$29)*'01'!$E$3</f>
        <v>0</v>
      </c>
      <c r="H552" s="208">
        <f>SUMIF('02'!$C$10:$C$28,$C552,'02'!$E$10:$E$28)*'02'!$E$3</f>
        <v>0</v>
      </c>
      <c r="I552" s="208">
        <f>SUMIF('03'!$C$10:$C$29,$C552,'03'!$E$10:$E$29)*'03'!$E$3</f>
        <v>0</v>
      </c>
      <c r="J552" s="208">
        <f>SUMIF('04'!$C$10:$C$26,$C552,'04'!$E$10:$E$26)*'04'!$E$3</f>
        <v>0</v>
      </c>
      <c r="K552" s="208">
        <f>SUMIF('05'!$C$10:$C$29,$C552,'05'!$E$10:$E$29)*'05'!$E$3</f>
        <v>0</v>
      </c>
      <c r="L552" s="208">
        <f>SUMIF('06'!$C$10:$C$29,$C552,'06'!$E$10:$E$29)*'06'!$E$3</f>
        <v>0</v>
      </c>
      <c r="M552" s="208">
        <f>SUMIF('07'!$C$10:$C$26,$C552,'07'!$E$10:$E$26)*'07'!$E$3</f>
        <v>0</v>
      </c>
      <c r="N552" s="208">
        <f>SUMIF('08'!$C$10:$C$29,$C552,'08'!$E$10:$E$29)*'08'!$E$3</f>
        <v>0</v>
      </c>
      <c r="O552" s="208">
        <f>SUMIF('09'!$C$10:$C$29,$C552,'09'!$E$10:$E$29)*'09'!$E$3</f>
        <v>0</v>
      </c>
      <c r="P552" s="208">
        <f>SUMIF('10'!$C$10:$C$29,$C552,'10'!$E$10:$E$29)*'10'!$E$3</f>
        <v>0</v>
      </c>
      <c r="Q552" s="208">
        <f>SUMIF('11'!$C$10:$C$39,$C552,'11'!$E$10:$E$39)*'11'!$E$3</f>
        <v>0</v>
      </c>
      <c r="R552" s="208">
        <f>SUMIF('12'!$C$10:$C$29,$C552,'12'!$E$10:$E$29)*'12'!$E$3</f>
        <v>0</v>
      </c>
      <c r="S552" s="208">
        <f>SUMIF('13'!$C$10:$C$29,$C552,'13'!$E$10:$E$29)*'13'!$E$3</f>
        <v>0</v>
      </c>
      <c r="T552" s="208">
        <f>SUMIF('14'!$C$10:$C$29,$C552,'14'!$E$10:$E$29)*'14'!$E$3</f>
        <v>0</v>
      </c>
      <c r="U552" s="208">
        <f>SUMIF('15'!$C$10:$C$29,$C552,'15'!$E$10:$E$29)*'15'!$E$3</f>
        <v>0</v>
      </c>
      <c r="V552" s="208">
        <f>SUMIF('16'!$C$10:$C$29,$C552,'16'!$E$29:$E552)*'16'!$E$3</f>
        <v>0</v>
      </c>
      <c r="W552" s="208">
        <f>SUMIF('17'!$C$10:$C$29,$C552,'17'!$E$10:$E$29)*'17'!$E$3</f>
        <v>0</v>
      </c>
      <c r="X552" s="208">
        <f>SUMIF('18'!$C$10:$C$29,$C552,'18'!$E$10:$E$29)*'18'!$E$3</f>
        <v>0</v>
      </c>
      <c r="Y552" s="208">
        <f>SUMIF('19'!$C$10:$C$28,$C552,'19'!$E$10:$E$28)*'19'!$E$3</f>
        <v>0</v>
      </c>
      <c r="Z552" s="208">
        <f>SUMIF('20'!$C$10:$C$29,$C552,'20'!$E$10:$E$29)*'20'!$E$3</f>
        <v>0</v>
      </c>
      <c r="AA552" s="208">
        <f>SUMIF('21'!$C$10:$C$29,$C552,'21'!$E$10:$E$29)*'21'!$E$3</f>
        <v>0</v>
      </c>
    </row>
    <row r="553" spans="3:27" ht="15" hidden="1">
      <c r="C553" s="207" t="s">
        <v>1256</v>
      </c>
      <c r="D553" s="207" t="s">
        <v>1257</v>
      </c>
      <c r="F553" s="336">
        <f t="shared" si="9"/>
        <v>0</v>
      </c>
      <c r="G553" s="208">
        <f>SUMIF('01'!$C$10:$C$29,$C553,'01'!$E$10:$E$29)*'01'!$E$3</f>
        <v>0</v>
      </c>
      <c r="H553" s="208">
        <f>SUMIF('02'!$C$10:$C$28,$C553,'02'!$E$10:$E$28)*'02'!$E$3</f>
        <v>0</v>
      </c>
      <c r="I553" s="208">
        <f>SUMIF('03'!$C$10:$C$29,$C553,'03'!$E$10:$E$29)*'03'!$E$3</f>
        <v>0</v>
      </c>
      <c r="J553" s="208">
        <f>SUMIF('04'!$C$10:$C$26,$C553,'04'!$E$10:$E$26)*'04'!$E$3</f>
        <v>0</v>
      </c>
      <c r="K553" s="208">
        <f>SUMIF('05'!$C$10:$C$29,$C553,'05'!$E$10:$E$29)*'05'!$E$3</f>
        <v>0</v>
      </c>
      <c r="L553" s="208">
        <f>SUMIF('06'!$C$10:$C$29,$C553,'06'!$E$10:$E$29)*'06'!$E$3</f>
        <v>0</v>
      </c>
      <c r="M553" s="208">
        <f>SUMIF('07'!$C$10:$C$26,$C553,'07'!$E$10:$E$26)*'07'!$E$3</f>
        <v>0</v>
      </c>
      <c r="N553" s="208">
        <f>SUMIF('08'!$C$10:$C$29,$C553,'08'!$E$10:$E$29)*'08'!$E$3</f>
        <v>0</v>
      </c>
      <c r="O553" s="208">
        <f>SUMIF('09'!$C$10:$C$29,$C553,'09'!$E$10:$E$29)*'09'!$E$3</f>
        <v>0</v>
      </c>
      <c r="P553" s="208">
        <f>SUMIF('10'!$C$10:$C$29,$C553,'10'!$E$10:$E$29)*'10'!$E$3</f>
        <v>0</v>
      </c>
      <c r="Q553" s="208">
        <f>SUMIF('11'!$C$10:$C$39,$C553,'11'!$E$10:$E$39)*'11'!$E$3</f>
        <v>0</v>
      </c>
      <c r="R553" s="208">
        <f>SUMIF('12'!$C$10:$C$29,$C553,'12'!$E$10:$E$29)*'12'!$E$3</f>
        <v>0</v>
      </c>
      <c r="S553" s="208">
        <f>SUMIF('13'!$C$10:$C$29,$C553,'13'!$E$10:$E$29)*'13'!$E$3</f>
        <v>0</v>
      </c>
      <c r="T553" s="208">
        <f>SUMIF('14'!$C$10:$C$29,$C553,'14'!$E$10:$E$29)*'14'!$E$3</f>
        <v>0</v>
      </c>
      <c r="U553" s="208">
        <f>SUMIF('15'!$C$10:$C$29,$C553,'15'!$E$10:$E$29)*'15'!$E$3</f>
        <v>0</v>
      </c>
      <c r="V553" s="208">
        <f>SUMIF('16'!$C$10:$C$29,$C553,'16'!$E$29:$E553)*'16'!$E$3</f>
        <v>0</v>
      </c>
      <c r="W553" s="208">
        <f>SUMIF('17'!$C$10:$C$29,$C553,'17'!$E$10:$E$29)*'17'!$E$3</f>
        <v>0</v>
      </c>
      <c r="X553" s="208">
        <f>SUMIF('18'!$C$10:$C$29,$C553,'18'!$E$10:$E$29)*'18'!$E$3</f>
        <v>0</v>
      </c>
      <c r="Y553" s="208">
        <f>SUMIF('19'!$C$10:$C$28,$C553,'19'!$E$10:$E$28)*'19'!$E$3</f>
        <v>0</v>
      </c>
      <c r="Z553" s="208">
        <f>SUMIF('20'!$C$10:$C$29,$C553,'20'!$E$10:$E$29)*'20'!$E$3</f>
        <v>0</v>
      </c>
      <c r="AA553" s="208">
        <f>SUMIF('21'!$C$10:$C$29,$C553,'21'!$E$10:$E$29)*'21'!$E$3</f>
        <v>0</v>
      </c>
    </row>
    <row r="554" spans="3:27" ht="15" hidden="1">
      <c r="C554" s="207" t="s">
        <v>1258</v>
      </c>
      <c r="D554" s="207" t="s">
        <v>1259</v>
      </c>
      <c r="F554" s="336">
        <f t="shared" si="9"/>
        <v>0</v>
      </c>
      <c r="G554" s="208">
        <f>SUMIF('01'!$C$10:$C$29,$C554,'01'!$E$10:$E$29)*'01'!$E$3</f>
        <v>0</v>
      </c>
      <c r="H554" s="208">
        <f>SUMIF('02'!$C$10:$C$28,$C554,'02'!$E$10:$E$28)*'02'!$E$3</f>
        <v>0</v>
      </c>
      <c r="I554" s="208">
        <f>SUMIF('03'!$C$10:$C$29,$C554,'03'!$E$10:$E$29)*'03'!$E$3</f>
        <v>0</v>
      </c>
      <c r="J554" s="208">
        <f>SUMIF('04'!$C$10:$C$26,$C554,'04'!$E$10:$E$26)*'04'!$E$3</f>
        <v>0</v>
      </c>
      <c r="K554" s="208">
        <f>SUMIF('05'!$C$10:$C$29,$C554,'05'!$E$10:$E$29)*'05'!$E$3</f>
        <v>0</v>
      </c>
      <c r="L554" s="208">
        <f>SUMIF('06'!$C$10:$C$29,$C554,'06'!$E$10:$E$29)*'06'!$E$3</f>
        <v>0</v>
      </c>
      <c r="M554" s="208">
        <f>SUMIF('07'!$C$10:$C$26,$C554,'07'!$E$10:$E$26)*'07'!$E$3</f>
        <v>0</v>
      </c>
      <c r="N554" s="208">
        <f>SUMIF('08'!$C$10:$C$29,$C554,'08'!$E$10:$E$29)*'08'!$E$3</f>
        <v>0</v>
      </c>
      <c r="O554" s="208">
        <f>SUMIF('09'!$C$10:$C$29,$C554,'09'!$E$10:$E$29)*'09'!$E$3</f>
        <v>0</v>
      </c>
      <c r="P554" s="208">
        <f>SUMIF('10'!$C$10:$C$29,$C554,'10'!$E$10:$E$29)*'10'!$E$3</f>
        <v>0</v>
      </c>
      <c r="Q554" s="208">
        <f>SUMIF('11'!$C$10:$C$39,$C554,'11'!$E$10:$E$39)*'11'!$E$3</f>
        <v>0</v>
      </c>
      <c r="R554" s="208">
        <f>SUMIF('12'!$C$10:$C$29,$C554,'12'!$E$10:$E$29)*'12'!$E$3</f>
        <v>0</v>
      </c>
      <c r="S554" s="208">
        <f>SUMIF('13'!$C$10:$C$29,$C554,'13'!$E$10:$E$29)*'13'!$E$3</f>
        <v>0</v>
      </c>
      <c r="T554" s="208">
        <f>SUMIF('14'!$C$10:$C$29,$C554,'14'!$E$10:$E$29)*'14'!$E$3</f>
        <v>0</v>
      </c>
      <c r="U554" s="208">
        <f>SUMIF('15'!$C$10:$C$29,$C554,'15'!$E$10:$E$29)*'15'!$E$3</f>
        <v>0</v>
      </c>
      <c r="V554" s="208">
        <f>SUMIF('16'!$C$10:$C$29,$C554,'16'!$E$29:$E554)*'16'!$E$3</f>
        <v>0</v>
      </c>
      <c r="W554" s="208">
        <f>SUMIF('17'!$C$10:$C$29,$C554,'17'!$E$10:$E$29)*'17'!$E$3</f>
        <v>0</v>
      </c>
      <c r="X554" s="208">
        <f>SUMIF('18'!$C$10:$C$29,$C554,'18'!$E$10:$E$29)*'18'!$E$3</f>
        <v>0</v>
      </c>
      <c r="Y554" s="208">
        <f>SUMIF('19'!$C$10:$C$28,$C554,'19'!$E$10:$E$28)*'19'!$E$3</f>
        <v>0</v>
      </c>
      <c r="Z554" s="208">
        <f>SUMIF('20'!$C$10:$C$29,$C554,'20'!$E$10:$E$29)*'20'!$E$3</f>
        <v>0</v>
      </c>
      <c r="AA554" s="208">
        <f>SUMIF('21'!$C$10:$C$29,$C554,'21'!$E$10:$E$29)*'21'!$E$3</f>
        <v>0</v>
      </c>
    </row>
    <row r="555" spans="3:27" ht="15" hidden="1">
      <c r="C555" s="207" t="s">
        <v>1260</v>
      </c>
      <c r="D555" s="207" t="s">
        <v>1261</v>
      </c>
      <c r="F555" s="336">
        <f t="shared" si="9"/>
        <v>0</v>
      </c>
      <c r="G555" s="208">
        <f>SUMIF('01'!$C$10:$C$29,$C555,'01'!$E$10:$E$29)*'01'!$E$3</f>
        <v>0</v>
      </c>
      <c r="H555" s="208">
        <f>SUMIF('02'!$C$10:$C$28,$C555,'02'!$E$10:$E$28)*'02'!$E$3</f>
        <v>0</v>
      </c>
      <c r="I555" s="208">
        <f>SUMIF('03'!$C$10:$C$29,$C555,'03'!$E$10:$E$29)*'03'!$E$3</f>
        <v>0</v>
      </c>
      <c r="J555" s="208">
        <f>SUMIF('04'!$C$10:$C$26,$C555,'04'!$E$10:$E$26)*'04'!$E$3</f>
        <v>0</v>
      </c>
      <c r="K555" s="208">
        <f>SUMIF('05'!$C$10:$C$29,$C555,'05'!$E$10:$E$29)*'05'!$E$3</f>
        <v>0</v>
      </c>
      <c r="L555" s="208">
        <f>SUMIF('06'!$C$10:$C$29,$C555,'06'!$E$10:$E$29)*'06'!$E$3</f>
        <v>0</v>
      </c>
      <c r="M555" s="208">
        <f>SUMIF('07'!$C$10:$C$26,$C555,'07'!$E$10:$E$26)*'07'!$E$3</f>
        <v>0</v>
      </c>
      <c r="N555" s="208">
        <f>SUMIF('08'!$C$10:$C$29,$C555,'08'!$E$10:$E$29)*'08'!$E$3</f>
        <v>0</v>
      </c>
      <c r="O555" s="208">
        <f>SUMIF('09'!$C$10:$C$29,$C555,'09'!$E$10:$E$29)*'09'!$E$3</f>
        <v>0</v>
      </c>
      <c r="P555" s="208">
        <f>SUMIF('10'!$C$10:$C$29,$C555,'10'!$E$10:$E$29)*'10'!$E$3</f>
        <v>0</v>
      </c>
      <c r="Q555" s="208">
        <f>SUMIF('11'!$C$10:$C$39,$C555,'11'!$E$10:$E$39)*'11'!$E$3</f>
        <v>0</v>
      </c>
      <c r="R555" s="208">
        <f>SUMIF('12'!$C$10:$C$29,$C555,'12'!$E$10:$E$29)*'12'!$E$3</f>
        <v>0</v>
      </c>
      <c r="S555" s="208">
        <f>SUMIF('13'!$C$10:$C$29,$C555,'13'!$E$10:$E$29)*'13'!$E$3</f>
        <v>0</v>
      </c>
      <c r="T555" s="208">
        <f>SUMIF('14'!$C$10:$C$29,$C555,'14'!$E$10:$E$29)*'14'!$E$3</f>
        <v>0</v>
      </c>
      <c r="U555" s="208">
        <f>SUMIF('15'!$C$10:$C$29,$C555,'15'!$E$10:$E$29)*'15'!$E$3</f>
        <v>0</v>
      </c>
      <c r="V555" s="208">
        <f>SUMIF('16'!$C$10:$C$29,$C555,'16'!$E$29:$E555)*'16'!$E$3</f>
        <v>0</v>
      </c>
      <c r="W555" s="208">
        <f>SUMIF('17'!$C$10:$C$29,$C555,'17'!$E$10:$E$29)*'17'!$E$3</f>
        <v>0</v>
      </c>
      <c r="X555" s="208">
        <f>SUMIF('18'!$C$10:$C$29,$C555,'18'!$E$10:$E$29)*'18'!$E$3</f>
        <v>0</v>
      </c>
      <c r="Y555" s="208">
        <f>SUMIF('19'!$C$10:$C$28,$C555,'19'!$E$10:$E$28)*'19'!$E$3</f>
        <v>0</v>
      </c>
      <c r="Z555" s="208">
        <f>SUMIF('20'!$C$10:$C$29,$C555,'20'!$E$10:$E$29)*'20'!$E$3</f>
        <v>0</v>
      </c>
      <c r="AA555" s="208">
        <f>SUMIF('21'!$C$10:$C$29,$C555,'21'!$E$10:$E$29)*'21'!$E$3</f>
        <v>0</v>
      </c>
    </row>
    <row r="556" spans="3:27" ht="15" hidden="1">
      <c r="C556" s="207" t="s">
        <v>1262</v>
      </c>
      <c r="D556" s="207" t="s">
        <v>1263</v>
      </c>
      <c r="F556" s="336">
        <f t="shared" si="9"/>
        <v>0</v>
      </c>
      <c r="G556" s="208">
        <f>SUMIF('01'!$C$10:$C$29,$C556,'01'!$E$10:$E$29)*'01'!$E$3</f>
        <v>0</v>
      </c>
      <c r="H556" s="208">
        <f>SUMIF('02'!$C$10:$C$28,$C556,'02'!$E$10:$E$28)*'02'!$E$3</f>
        <v>0</v>
      </c>
      <c r="I556" s="208">
        <f>SUMIF('03'!$C$10:$C$29,$C556,'03'!$E$10:$E$29)*'03'!$E$3</f>
        <v>0</v>
      </c>
      <c r="J556" s="208">
        <f>SUMIF('04'!$C$10:$C$26,$C556,'04'!$E$10:$E$26)*'04'!$E$3</f>
        <v>0</v>
      </c>
      <c r="K556" s="208">
        <f>SUMIF('05'!$C$10:$C$29,$C556,'05'!$E$10:$E$29)*'05'!$E$3</f>
        <v>0</v>
      </c>
      <c r="L556" s="208">
        <f>SUMIF('06'!$C$10:$C$29,$C556,'06'!$E$10:$E$29)*'06'!$E$3</f>
        <v>0</v>
      </c>
      <c r="M556" s="208">
        <f>SUMIF('07'!$C$10:$C$26,$C556,'07'!$E$10:$E$26)*'07'!$E$3</f>
        <v>0</v>
      </c>
      <c r="N556" s="208">
        <f>SUMIF('08'!$C$10:$C$29,$C556,'08'!$E$10:$E$29)*'08'!$E$3</f>
        <v>0</v>
      </c>
      <c r="O556" s="208">
        <f>SUMIF('09'!$C$10:$C$29,$C556,'09'!$E$10:$E$29)*'09'!$E$3</f>
        <v>0</v>
      </c>
      <c r="P556" s="208">
        <f>SUMIF('10'!$C$10:$C$29,$C556,'10'!$E$10:$E$29)*'10'!$E$3</f>
        <v>0</v>
      </c>
      <c r="Q556" s="208">
        <f>SUMIF('11'!$C$10:$C$39,$C556,'11'!$E$10:$E$39)*'11'!$E$3</f>
        <v>0</v>
      </c>
      <c r="R556" s="208">
        <f>SUMIF('12'!$C$10:$C$29,$C556,'12'!$E$10:$E$29)*'12'!$E$3</f>
        <v>0</v>
      </c>
      <c r="S556" s="208">
        <f>SUMIF('13'!$C$10:$C$29,$C556,'13'!$E$10:$E$29)*'13'!$E$3</f>
        <v>0</v>
      </c>
      <c r="T556" s="208">
        <f>SUMIF('14'!$C$10:$C$29,$C556,'14'!$E$10:$E$29)*'14'!$E$3</f>
        <v>0</v>
      </c>
      <c r="U556" s="208">
        <f>SUMIF('15'!$C$10:$C$29,$C556,'15'!$E$10:$E$29)*'15'!$E$3</f>
        <v>0</v>
      </c>
      <c r="V556" s="208">
        <f>SUMIF('16'!$C$10:$C$29,$C556,'16'!$E$29:$E556)*'16'!$E$3</f>
        <v>0</v>
      </c>
      <c r="W556" s="208">
        <f>SUMIF('17'!$C$10:$C$29,$C556,'17'!$E$10:$E$29)*'17'!$E$3</f>
        <v>0</v>
      </c>
      <c r="X556" s="208">
        <f>SUMIF('18'!$C$10:$C$29,$C556,'18'!$E$10:$E$29)*'18'!$E$3</f>
        <v>0</v>
      </c>
      <c r="Y556" s="208">
        <f>SUMIF('19'!$C$10:$C$28,$C556,'19'!$E$10:$E$28)*'19'!$E$3</f>
        <v>0</v>
      </c>
      <c r="Z556" s="208">
        <f>SUMIF('20'!$C$10:$C$29,$C556,'20'!$E$10:$E$29)*'20'!$E$3</f>
        <v>0</v>
      </c>
      <c r="AA556" s="208">
        <f>SUMIF('21'!$C$10:$C$29,$C556,'21'!$E$10:$E$29)*'21'!$E$3</f>
        <v>0</v>
      </c>
    </row>
    <row r="557" spans="3:27" ht="15" hidden="1">
      <c r="C557" s="207" t="s">
        <v>1264</v>
      </c>
      <c r="D557" s="207" t="s">
        <v>1216</v>
      </c>
      <c r="F557" s="336">
        <f t="shared" si="9"/>
        <v>0</v>
      </c>
      <c r="G557" s="208">
        <f>SUMIF('01'!$C$10:$C$29,$C557,'01'!$E$10:$E$29)*'01'!$E$3</f>
        <v>0</v>
      </c>
      <c r="H557" s="208">
        <f>SUMIF('02'!$C$10:$C$28,$C557,'02'!$E$10:$E$28)*'02'!$E$3</f>
        <v>0</v>
      </c>
      <c r="I557" s="208">
        <f>SUMIF('03'!$C$10:$C$29,$C557,'03'!$E$10:$E$29)*'03'!$E$3</f>
        <v>0</v>
      </c>
      <c r="J557" s="208">
        <f>SUMIF('04'!$C$10:$C$26,$C557,'04'!$E$10:$E$26)*'04'!$E$3</f>
        <v>0</v>
      </c>
      <c r="K557" s="208">
        <f>SUMIF('05'!$C$10:$C$29,$C557,'05'!$E$10:$E$29)*'05'!$E$3</f>
        <v>0</v>
      </c>
      <c r="L557" s="208">
        <f>SUMIF('06'!$C$10:$C$29,$C557,'06'!$E$10:$E$29)*'06'!$E$3</f>
        <v>0</v>
      </c>
      <c r="M557" s="208">
        <f>SUMIF('07'!$C$10:$C$26,$C557,'07'!$E$10:$E$26)*'07'!$E$3</f>
        <v>0</v>
      </c>
      <c r="N557" s="208">
        <f>SUMIF('08'!$C$10:$C$29,$C557,'08'!$E$10:$E$29)*'08'!$E$3</f>
        <v>0</v>
      </c>
      <c r="O557" s="208">
        <f>SUMIF('09'!$C$10:$C$29,$C557,'09'!$E$10:$E$29)*'09'!$E$3</f>
        <v>0</v>
      </c>
      <c r="P557" s="208">
        <f>SUMIF('10'!$C$10:$C$29,$C557,'10'!$E$10:$E$29)*'10'!$E$3</f>
        <v>0</v>
      </c>
      <c r="Q557" s="208">
        <f>SUMIF('11'!$C$10:$C$39,$C557,'11'!$E$10:$E$39)*'11'!$E$3</f>
        <v>0</v>
      </c>
      <c r="R557" s="208">
        <f>SUMIF('12'!$C$10:$C$29,$C557,'12'!$E$10:$E$29)*'12'!$E$3</f>
        <v>0</v>
      </c>
      <c r="S557" s="208">
        <f>SUMIF('13'!$C$10:$C$29,$C557,'13'!$E$10:$E$29)*'13'!$E$3</f>
        <v>0</v>
      </c>
      <c r="T557" s="208">
        <f>SUMIF('14'!$C$10:$C$29,$C557,'14'!$E$10:$E$29)*'14'!$E$3</f>
        <v>0</v>
      </c>
      <c r="U557" s="208">
        <f>SUMIF('15'!$C$10:$C$29,$C557,'15'!$E$10:$E$29)*'15'!$E$3</f>
        <v>0</v>
      </c>
      <c r="V557" s="208">
        <f>SUMIF('16'!$C$10:$C$29,$C557,'16'!$E$29:$E557)*'16'!$E$3</f>
        <v>0</v>
      </c>
      <c r="W557" s="208">
        <f>SUMIF('17'!$C$10:$C$29,$C557,'17'!$E$10:$E$29)*'17'!$E$3</f>
        <v>0</v>
      </c>
      <c r="X557" s="208">
        <f>SUMIF('18'!$C$10:$C$29,$C557,'18'!$E$10:$E$29)*'18'!$E$3</f>
        <v>0</v>
      </c>
      <c r="Y557" s="208">
        <f>SUMIF('19'!$C$10:$C$28,$C557,'19'!$E$10:$E$28)*'19'!$E$3</f>
        <v>0</v>
      </c>
      <c r="Z557" s="208">
        <f>SUMIF('20'!$C$10:$C$29,$C557,'20'!$E$10:$E$29)*'20'!$E$3</f>
        <v>0</v>
      </c>
      <c r="AA557" s="208">
        <f>SUMIF('21'!$C$10:$C$29,$C557,'21'!$E$10:$E$29)*'21'!$E$3</f>
        <v>0</v>
      </c>
    </row>
    <row r="558" spans="3:27" ht="15" hidden="1">
      <c r="C558" s="207" t="s">
        <v>1265</v>
      </c>
      <c r="D558" s="207" t="s">
        <v>1266</v>
      </c>
      <c r="F558" s="336">
        <f t="shared" si="9"/>
        <v>0</v>
      </c>
      <c r="G558" s="208">
        <f>SUMIF('01'!$C$10:$C$29,$C558,'01'!$E$10:$E$29)*'01'!$E$3</f>
        <v>0</v>
      </c>
      <c r="H558" s="208">
        <f>SUMIF('02'!$C$10:$C$28,$C558,'02'!$E$10:$E$28)*'02'!$E$3</f>
        <v>0</v>
      </c>
      <c r="I558" s="208">
        <f>SUMIF('03'!$C$10:$C$29,$C558,'03'!$E$10:$E$29)*'03'!$E$3</f>
        <v>0</v>
      </c>
      <c r="J558" s="208">
        <f>SUMIF('04'!$C$10:$C$26,$C558,'04'!$E$10:$E$26)*'04'!$E$3</f>
        <v>0</v>
      </c>
      <c r="K558" s="208">
        <f>SUMIF('05'!$C$10:$C$29,$C558,'05'!$E$10:$E$29)*'05'!$E$3</f>
        <v>0</v>
      </c>
      <c r="L558" s="208">
        <f>SUMIF('06'!$C$10:$C$29,$C558,'06'!$E$10:$E$29)*'06'!$E$3</f>
        <v>0</v>
      </c>
      <c r="M558" s="208">
        <f>SUMIF('07'!$C$10:$C$26,$C558,'07'!$E$10:$E$26)*'07'!$E$3</f>
        <v>0</v>
      </c>
      <c r="N558" s="208">
        <f>SUMIF('08'!$C$10:$C$29,$C558,'08'!$E$10:$E$29)*'08'!$E$3</f>
        <v>0</v>
      </c>
      <c r="O558" s="208">
        <f>SUMIF('09'!$C$10:$C$29,$C558,'09'!$E$10:$E$29)*'09'!$E$3</f>
        <v>0</v>
      </c>
      <c r="P558" s="208">
        <f>SUMIF('10'!$C$10:$C$29,$C558,'10'!$E$10:$E$29)*'10'!$E$3</f>
        <v>0</v>
      </c>
      <c r="Q558" s="208">
        <f>SUMIF('11'!$C$10:$C$39,$C558,'11'!$E$10:$E$39)*'11'!$E$3</f>
        <v>0</v>
      </c>
      <c r="R558" s="208">
        <f>SUMIF('12'!$C$10:$C$29,$C558,'12'!$E$10:$E$29)*'12'!$E$3</f>
        <v>0</v>
      </c>
      <c r="S558" s="208">
        <f>SUMIF('13'!$C$10:$C$29,$C558,'13'!$E$10:$E$29)*'13'!$E$3</f>
        <v>0</v>
      </c>
      <c r="T558" s="208">
        <f>SUMIF('14'!$C$10:$C$29,$C558,'14'!$E$10:$E$29)*'14'!$E$3</f>
        <v>0</v>
      </c>
      <c r="U558" s="208">
        <f>SUMIF('15'!$C$10:$C$29,$C558,'15'!$E$10:$E$29)*'15'!$E$3</f>
        <v>0</v>
      </c>
      <c r="V558" s="208">
        <f>SUMIF('16'!$C$10:$C$29,$C558,'16'!$E$29:$E558)*'16'!$E$3</f>
        <v>0</v>
      </c>
      <c r="W558" s="208">
        <f>SUMIF('17'!$C$10:$C$29,$C558,'17'!$E$10:$E$29)*'17'!$E$3</f>
        <v>0</v>
      </c>
      <c r="X558" s="208">
        <f>SUMIF('18'!$C$10:$C$29,$C558,'18'!$E$10:$E$29)*'18'!$E$3</f>
        <v>0</v>
      </c>
      <c r="Y558" s="208">
        <f>SUMIF('19'!$C$10:$C$28,$C558,'19'!$E$10:$E$28)*'19'!$E$3</f>
        <v>0</v>
      </c>
      <c r="Z558" s="208">
        <f>SUMIF('20'!$C$10:$C$29,$C558,'20'!$E$10:$E$29)*'20'!$E$3</f>
        <v>0</v>
      </c>
      <c r="AA558" s="208">
        <f>SUMIF('21'!$C$10:$C$29,$C558,'21'!$E$10:$E$29)*'21'!$E$3</f>
        <v>0</v>
      </c>
    </row>
    <row r="559" spans="3:27" ht="15" hidden="1">
      <c r="C559" s="207" t="s">
        <v>1267</v>
      </c>
      <c r="D559" s="207" t="s">
        <v>1268</v>
      </c>
      <c r="F559" s="336">
        <f t="shared" si="9"/>
        <v>0</v>
      </c>
      <c r="G559" s="208">
        <f>SUMIF('01'!$C$10:$C$29,$C559,'01'!$E$10:$E$29)*'01'!$E$3</f>
        <v>0</v>
      </c>
      <c r="H559" s="208">
        <f>SUMIF('02'!$C$10:$C$28,$C559,'02'!$E$10:$E$28)*'02'!$E$3</f>
        <v>0</v>
      </c>
      <c r="I559" s="208">
        <f>SUMIF('03'!$C$10:$C$29,$C559,'03'!$E$10:$E$29)*'03'!$E$3</f>
        <v>0</v>
      </c>
      <c r="J559" s="208">
        <f>SUMIF('04'!$C$10:$C$26,$C559,'04'!$E$10:$E$26)*'04'!$E$3</f>
        <v>0</v>
      </c>
      <c r="K559" s="208">
        <f>SUMIF('05'!$C$10:$C$29,$C559,'05'!$E$10:$E$29)*'05'!$E$3</f>
        <v>0</v>
      </c>
      <c r="L559" s="208">
        <f>SUMIF('06'!$C$10:$C$29,$C559,'06'!$E$10:$E$29)*'06'!$E$3</f>
        <v>0</v>
      </c>
      <c r="M559" s="208">
        <f>SUMIF('07'!$C$10:$C$26,$C559,'07'!$E$10:$E$26)*'07'!$E$3</f>
        <v>0</v>
      </c>
      <c r="N559" s="208">
        <f>SUMIF('08'!$C$10:$C$29,$C559,'08'!$E$10:$E$29)*'08'!$E$3</f>
        <v>0</v>
      </c>
      <c r="O559" s="208">
        <f>SUMIF('09'!$C$10:$C$29,$C559,'09'!$E$10:$E$29)*'09'!$E$3</f>
        <v>0</v>
      </c>
      <c r="P559" s="208">
        <f>SUMIF('10'!$C$10:$C$29,$C559,'10'!$E$10:$E$29)*'10'!$E$3</f>
        <v>0</v>
      </c>
      <c r="Q559" s="208">
        <f>SUMIF('11'!$C$10:$C$39,$C559,'11'!$E$10:$E$39)*'11'!$E$3</f>
        <v>0</v>
      </c>
      <c r="R559" s="208">
        <f>SUMIF('12'!$C$10:$C$29,$C559,'12'!$E$10:$E$29)*'12'!$E$3</f>
        <v>0</v>
      </c>
      <c r="S559" s="208">
        <f>SUMIF('13'!$C$10:$C$29,$C559,'13'!$E$10:$E$29)*'13'!$E$3</f>
        <v>0</v>
      </c>
      <c r="T559" s="208">
        <f>SUMIF('14'!$C$10:$C$29,$C559,'14'!$E$10:$E$29)*'14'!$E$3</f>
        <v>0</v>
      </c>
      <c r="U559" s="208">
        <f>SUMIF('15'!$C$10:$C$29,$C559,'15'!$E$10:$E$29)*'15'!$E$3</f>
        <v>0</v>
      </c>
      <c r="V559" s="208">
        <f>SUMIF('16'!$C$10:$C$29,$C559,'16'!$E$29:$E559)*'16'!$E$3</f>
        <v>0</v>
      </c>
      <c r="W559" s="208">
        <f>SUMIF('17'!$C$10:$C$29,$C559,'17'!$E$10:$E$29)*'17'!$E$3</f>
        <v>0</v>
      </c>
      <c r="X559" s="208">
        <f>SUMIF('18'!$C$10:$C$29,$C559,'18'!$E$10:$E$29)*'18'!$E$3</f>
        <v>0</v>
      </c>
      <c r="Y559" s="208">
        <f>SUMIF('19'!$C$10:$C$28,$C559,'19'!$E$10:$E$28)*'19'!$E$3</f>
        <v>0</v>
      </c>
      <c r="Z559" s="208">
        <f>SUMIF('20'!$C$10:$C$29,$C559,'20'!$E$10:$E$29)*'20'!$E$3</f>
        <v>0</v>
      </c>
      <c r="AA559" s="208">
        <f>SUMIF('21'!$C$10:$C$29,$C559,'21'!$E$10:$E$29)*'21'!$E$3</f>
        <v>0</v>
      </c>
    </row>
    <row r="560" spans="3:27" ht="15" hidden="1">
      <c r="C560" s="207" t="s">
        <v>1269</v>
      </c>
      <c r="D560" s="207" t="s">
        <v>1270</v>
      </c>
      <c r="F560" s="336">
        <f t="shared" si="9"/>
        <v>0</v>
      </c>
      <c r="G560" s="208">
        <f>SUMIF('01'!$C$10:$C$29,$C560,'01'!$E$10:$E$29)*'01'!$E$3</f>
        <v>0</v>
      </c>
      <c r="H560" s="208">
        <f>SUMIF('02'!$C$10:$C$28,$C560,'02'!$E$10:$E$28)*'02'!$E$3</f>
        <v>0</v>
      </c>
      <c r="I560" s="208">
        <f>SUMIF('03'!$C$10:$C$29,$C560,'03'!$E$10:$E$29)*'03'!$E$3</f>
        <v>0</v>
      </c>
      <c r="J560" s="208">
        <f>SUMIF('04'!$C$10:$C$26,$C560,'04'!$E$10:$E$26)*'04'!$E$3</f>
        <v>0</v>
      </c>
      <c r="K560" s="208">
        <f>SUMIF('05'!$C$10:$C$29,$C560,'05'!$E$10:$E$29)*'05'!$E$3</f>
        <v>0</v>
      </c>
      <c r="L560" s="208">
        <f>SUMIF('06'!$C$10:$C$29,$C560,'06'!$E$10:$E$29)*'06'!$E$3</f>
        <v>0</v>
      </c>
      <c r="M560" s="208">
        <f>SUMIF('07'!$C$10:$C$26,$C560,'07'!$E$10:$E$26)*'07'!$E$3</f>
        <v>0</v>
      </c>
      <c r="N560" s="208">
        <f>SUMIF('08'!$C$10:$C$29,$C560,'08'!$E$10:$E$29)*'08'!$E$3</f>
        <v>0</v>
      </c>
      <c r="O560" s="208">
        <f>SUMIF('09'!$C$10:$C$29,$C560,'09'!$E$10:$E$29)*'09'!$E$3</f>
        <v>0</v>
      </c>
      <c r="P560" s="208">
        <f>SUMIF('10'!$C$10:$C$29,$C560,'10'!$E$10:$E$29)*'10'!$E$3</f>
        <v>0</v>
      </c>
      <c r="Q560" s="208">
        <f>SUMIF('11'!$C$10:$C$39,$C560,'11'!$E$10:$E$39)*'11'!$E$3</f>
        <v>0</v>
      </c>
      <c r="R560" s="208">
        <f>SUMIF('12'!$C$10:$C$29,$C560,'12'!$E$10:$E$29)*'12'!$E$3</f>
        <v>0</v>
      </c>
      <c r="S560" s="208">
        <f>SUMIF('13'!$C$10:$C$29,$C560,'13'!$E$10:$E$29)*'13'!$E$3</f>
        <v>0</v>
      </c>
      <c r="T560" s="208">
        <f>SUMIF('14'!$C$10:$C$29,$C560,'14'!$E$10:$E$29)*'14'!$E$3</f>
        <v>0</v>
      </c>
      <c r="U560" s="208">
        <f>SUMIF('15'!$C$10:$C$29,$C560,'15'!$E$10:$E$29)*'15'!$E$3</f>
        <v>0</v>
      </c>
      <c r="V560" s="208">
        <f>SUMIF('16'!$C$10:$C$29,$C560,'16'!$E$29:$E560)*'16'!$E$3</f>
        <v>0</v>
      </c>
      <c r="W560" s="208">
        <f>SUMIF('17'!$C$10:$C$29,$C560,'17'!$E$10:$E$29)*'17'!$E$3</f>
        <v>0</v>
      </c>
      <c r="X560" s="208">
        <f>SUMIF('18'!$C$10:$C$29,$C560,'18'!$E$10:$E$29)*'18'!$E$3</f>
        <v>0</v>
      </c>
      <c r="Y560" s="208">
        <f>SUMIF('19'!$C$10:$C$28,$C560,'19'!$E$10:$E$28)*'19'!$E$3</f>
        <v>0</v>
      </c>
      <c r="Z560" s="208">
        <f>SUMIF('20'!$C$10:$C$29,$C560,'20'!$E$10:$E$29)*'20'!$E$3</f>
        <v>0</v>
      </c>
      <c r="AA560" s="208">
        <f>SUMIF('21'!$C$10:$C$29,$C560,'21'!$E$10:$E$29)*'21'!$E$3</f>
        <v>0</v>
      </c>
    </row>
    <row r="561" spans="3:27" ht="15" hidden="1">
      <c r="C561" s="207" t="s">
        <v>1271</v>
      </c>
      <c r="D561" s="207" t="s">
        <v>1272</v>
      </c>
      <c r="F561" s="336">
        <f t="shared" si="9"/>
        <v>0</v>
      </c>
      <c r="G561" s="208">
        <f>SUMIF('01'!$C$10:$C$29,$C561,'01'!$E$10:$E$29)*'01'!$E$3</f>
        <v>0</v>
      </c>
      <c r="H561" s="208">
        <f>SUMIF('02'!$C$10:$C$28,$C561,'02'!$E$10:$E$28)*'02'!$E$3</f>
        <v>0</v>
      </c>
      <c r="I561" s="208">
        <f>SUMIF('03'!$C$10:$C$29,$C561,'03'!$E$10:$E$29)*'03'!$E$3</f>
        <v>0</v>
      </c>
      <c r="J561" s="208">
        <f>SUMIF('04'!$C$10:$C$26,$C561,'04'!$E$10:$E$26)*'04'!$E$3</f>
        <v>0</v>
      </c>
      <c r="K561" s="208">
        <f>SUMIF('05'!$C$10:$C$29,$C561,'05'!$E$10:$E$29)*'05'!$E$3</f>
        <v>0</v>
      </c>
      <c r="L561" s="208">
        <f>SUMIF('06'!$C$10:$C$29,$C561,'06'!$E$10:$E$29)*'06'!$E$3</f>
        <v>0</v>
      </c>
      <c r="M561" s="208">
        <f>SUMIF('07'!$C$10:$C$26,$C561,'07'!$E$10:$E$26)*'07'!$E$3</f>
        <v>0</v>
      </c>
      <c r="N561" s="208">
        <f>SUMIF('08'!$C$10:$C$29,$C561,'08'!$E$10:$E$29)*'08'!$E$3</f>
        <v>0</v>
      </c>
      <c r="O561" s="208">
        <f>SUMIF('09'!$C$10:$C$29,$C561,'09'!$E$10:$E$29)*'09'!$E$3</f>
        <v>0</v>
      </c>
      <c r="P561" s="208">
        <f>SUMIF('10'!$C$10:$C$29,$C561,'10'!$E$10:$E$29)*'10'!$E$3</f>
        <v>0</v>
      </c>
      <c r="Q561" s="208">
        <f>SUMIF('11'!$C$10:$C$39,$C561,'11'!$E$10:$E$39)*'11'!$E$3</f>
        <v>0</v>
      </c>
      <c r="R561" s="208">
        <f>SUMIF('12'!$C$10:$C$29,$C561,'12'!$E$10:$E$29)*'12'!$E$3</f>
        <v>0</v>
      </c>
      <c r="S561" s="208">
        <f>SUMIF('13'!$C$10:$C$29,$C561,'13'!$E$10:$E$29)*'13'!$E$3</f>
        <v>0</v>
      </c>
      <c r="T561" s="208">
        <f>SUMIF('14'!$C$10:$C$29,$C561,'14'!$E$10:$E$29)*'14'!$E$3</f>
        <v>0</v>
      </c>
      <c r="U561" s="208">
        <f>SUMIF('15'!$C$10:$C$29,$C561,'15'!$E$10:$E$29)*'15'!$E$3</f>
        <v>0</v>
      </c>
      <c r="V561" s="208">
        <f>SUMIF('16'!$C$10:$C$29,$C561,'16'!$E$29:$E561)*'16'!$E$3</f>
        <v>0</v>
      </c>
      <c r="W561" s="208">
        <f>SUMIF('17'!$C$10:$C$29,$C561,'17'!$E$10:$E$29)*'17'!$E$3</f>
        <v>0</v>
      </c>
      <c r="X561" s="208">
        <f>SUMIF('18'!$C$10:$C$29,$C561,'18'!$E$10:$E$29)*'18'!$E$3</f>
        <v>0</v>
      </c>
      <c r="Y561" s="208">
        <f>SUMIF('19'!$C$10:$C$28,$C561,'19'!$E$10:$E$28)*'19'!$E$3</f>
        <v>0</v>
      </c>
      <c r="Z561" s="208">
        <f>SUMIF('20'!$C$10:$C$29,$C561,'20'!$E$10:$E$29)*'20'!$E$3</f>
        <v>0</v>
      </c>
      <c r="AA561" s="208">
        <f>SUMIF('21'!$C$10:$C$29,$C561,'21'!$E$10:$E$29)*'21'!$E$3</f>
        <v>0</v>
      </c>
    </row>
    <row r="562" spans="3:27" ht="15" hidden="1">
      <c r="C562" s="207" t="s">
        <v>1273</v>
      </c>
      <c r="D562" s="207" t="s">
        <v>1274</v>
      </c>
      <c r="F562" s="336">
        <f t="shared" si="9"/>
        <v>0</v>
      </c>
      <c r="G562" s="208">
        <f>SUMIF('01'!$C$10:$C$29,$C562,'01'!$E$10:$E$29)*'01'!$E$3</f>
        <v>0</v>
      </c>
      <c r="H562" s="208">
        <f>SUMIF('02'!$C$10:$C$28,$C562,'02'!$E$10:$E$28)*'02'!$E$3</f>
        <v>0</v>
      </c>
      <c r="I562" s="208">
        <f>SUMIF('03'!$C$10:$C$29,$C562,'03'!$E$10:$E$29)*'03'!$E$3</f>
        <v>0</v>
      </c>
      <c r="J562" s="208">
        <f>SUMIF('04'!$C$10:$C$26,$C562,'04'!$E$10:$E$26)*'04'!$E$3</f>
        <v>0</v>
      </c>
      <c r="K562" s="208">
        <f>SUMIF('05'!$C$10:$C$29,$C562,'05'!$E$10:$E$29)*'05'!$E$3</f>
        <v>0</v>
      </c>
      <c r="L562" s="208">
        <f>SUMIF('06'!$C$10:$C$29,$C562,'06'!$E$10:$E$29)*'06'!$E$3</f>
        <v>0</v>
      </c>
      <c r="M562" s="208">
        <f>SUMIF('07'!$C$10:$C$26,$C562,'07'!$E$10:$E$26)*'07'!$E$3</f>
        <v>0</v>
      </c>
      <c r="N562" s="208">
        <f>SUMIF('08'!$C$10:$C$29,$C562,'08'!$E$10:$E$29)*'08'!$E$3</f>
        <v>0</v>
      </c>
      <c r="O562" s="208">
        <f>SUMIF('09'!$C$10:$C$29,$C562,'09'!$E$10:$E$29)*'09'!$E$3</f>
        <v>0</v>
      </c>
      <c r="P562" s="208">
        <f>SUMIF('10'!$C$10:$C$29,$C562,'10'!$E$10:$E$29)*'10'!$E$3</f>
        <v>0</v>
      </c>
      <c r="Q562" s="208">
        <f>SUMIF('11'!$C$10:$C$39,$C562,'11'!$E$10:$E$39)*'11'!$E$3</f>
        <v>0</v>
      </c>
      <c r="R562" s="208">
        <f>SUMIF('12'!$C$10:$C$29,$C562,'12'!$E$10:$E$29)*'12'!$E$3</f>
        <v>0</v>
      </c>
      <c r="S562" s="208">
        <f>SUMIF('13'!$C$10:$C$29,$C562,'13'!$E$10:$E$29)*'13'!$E$3</f>
        <v>0</v>
      </c>
      <c r="T562" s="208">
        <f>SUMIF('14'!$C$10:$C$29,$C562,'14'!$E$10:$E$29)*'14'!$E$3</f>
        <v>0</v>
      </c>
      <c r="U562" s="208">
        <f>SUMIF('15'!$C$10:$C$29,$C562,'15'!$E$10:$E$29)*'15'!$E$3</f>
        <v>0</v>
      </c>
      <c r="V562" s="208">
        <f>SUMIF('16'!$C$10:$C$29,$C562,'16'!$E$29:$E562)*'16'!$E$3</f>
        <v>0</v>
      </c>
      <c r="W562" s="208">
        <f>SUMIF('17'!$C$10:$C$29,$C562,'17'!$E$10:$E$29)*'17'!$E$3</f>
        <v>0</v>
      </c>
      <c r="X562" s="208">
        <f>SUMIF('18'!$C$10:$C$29,$C562,'18'!$E$10:$E$29)*'18'!$E$3</f>
        <v>0</v>
      </c>
      <c r="Y562" s="208">
        <f>SUMIF('19'!$C$10:$C$28,$C562,'19'!$E$10:$E$28)*'19'!$E$3</f>
        <v>0</v>
      </c>
      <c r="Z562" s="208">
        <f>SUMIF('20'!$C$10:$C$29,$C562,'20'!$E$10:$E$29)*'20'!$E$3</f>
        <v>0</v>
      </c>
      <c r="AA562" s="208">
        <f>SUMIF('21'!$C$10:$C$29,$C562,'21'!$E$10:$E$29)*'21'!$E$3</f>
        <v>0</v>
      </c>
    </row>
    <row r="563" spans="3:27" ht="15" hidden="1">
      <c r="C563" s="207" t="s">
        <v>1275</v>
      </c>
      <c r="D563" s="207" t="s">
        <v>1276</v>
      </c>
      <c r="F563" s="336">
        <f t="shared" si="9"/>
        <v>0</v>
      </c>
      <c r="G563" s="208">
        <f>SUMIF('01'!$C$10:$C$29,$C563,'01'!$E$10:$E$29)*'01'!$E$3</f>
        <v>0</v>
      </c>
      <c r="H563" s="208">
        <f>SUMIF('02'!$C$10:$C$28,$C563,'02'!$E$10:$E$28)*'02'!$E$3</f>
        <v>0</v>
      </c>
      <c r="I563" s="208">
        <f>SUMIF('03'!$C$10:$C$29,$C563,'03'!$E$10:$E$29)*'03'!$E$3</f>
        <v>0</v>
      </c>
      <c r="J563" s="208">
        <f>SUMIF('04'!$C$10:$C$26,$C563,'04'!$E$10:$E$26)*'04'!$E$3</f>
        <v>0</v>
      </c>
      <c r="K563" s="208">
        <f>SUMIF('05'!$C$10:$C$29,$C563,'05'!$E$10:$E$29)*'05'!$E$3</f>
        <v>0</v>
      </c>
      <c r="L563" s="208">
        <f>SUMIF('06'!$C$10:$C$29,$C563,'06'!$E$10:$E$29)*'06'!$E$3</f>
        <v>0</v>
      </c>
      <c r="M563" s="208">
        <f>SUMIF('07'!$C$10:$C$26,$C563,'07'!$E$10:$E$26)*'07'!$E$3</f>
        <v>0</v>
      </c>
      <c r="N563" s="208">
        <f>SUMIF('08'!$C$10:$C$29,$C563,'08'!$E$10:$E$29)*'08'!$E$3</f>
        <v>0</v>
      </c>
      <c r="O563" s="208">
        <f>SUMIF('09'!$C$10:$C$29,$C563,'09'!$E$10:$E$29)*'09'!$E$3</f>
        <v>0</v>
      </c>
      <c r="P563" s="208">
        <f>SUMIF('10'!$C$10:$C$29,$C563,'10'!$E$10:$E$29)*'10'!$E$3</f>
        <v>0</v>
      </c>
      <c r="Q563" s="208">
        <f>SUMIF('11'!$C$10:$C$39,$C563,'11'!$E$10:$E$39)*'11'!$E$3</f>
        <v>0</v>
      </c>
      <c r="R563" s="208">
        <f>SUMIF('12'!$C$10:$C$29,$C563,'12'!$E$10:$E$29)*'12'!$E$3</f>
        <v>0</v>
      </c>
      <c r="S563" s="208">
        <f>SUMIF('13'!$C$10:$C$29,$C563,'13'!$E$10:$E$29)*'13'!$E$3</f>
        <v>0</v>
      </c>
      <c r="T563" s="208">
        <f>SUMIF('14'!$C$10:$C$29,$C563,'14'!$E$10:$E$29)*'14'!$E$3</f>
        <v>0</v>
      </c>
      <c r="U563" s="208">
        <f>SUMIF('15'!$C$10:$C$29,$C563,'15'!$E$10:$E$29)*'15'!$E$3</f>
        <v>0</v>
      </c>
      <c r="V563" s="208">
        <f>SUMIF('16'!$C$10:$C$29,$C563,'16'!$E$29:$E563)*'16'!$E$3</f>
        <v>0</v>
      </c>
      <c r="W563" s="208">
        <f>SUMIF('17'!$C$10:$C$29,$C563,'17'!$E$10:$E$29)*'17'!$E$3</f>
        <v>0</v>
      </c>
      <c r="X563" s="208">
        <f>SUMIF('18'!$C$10:$C$29,$C563,'18'!$E$10:$E$29)*'18'!$E$3</f>
        <v>0</v>
      </c>
      <c r="Y563" s="208">
        <f>SUMIF('19'!$C$10:$C$28,$C563,'19'!$E$10:$E$28)*'19'!$E$3</f>
        <v>0</v>
      </c>
      <c r="Z563" s="208">
        <f>SUMIF('20'!$C$10:$C$29,$C563,'20'!$E$10:$E$29)*'20'!$E$3</f>
        <v>0</v>
      </c>
      <c r="AA563" s="208">
        <f>SUMIF('21'!$C$10:$C$29,$C563,'21'!$E$10:$E$29)*'21'!$E$3</f>
        <v>0</v>
      </c>
    </row>
    <row r="564" spans="3:27" ht="15" hidden="1">
      <c r="C564" s="207" t="s">
        <v>1277</v>
      </c>
      <c r="D564" s="207" t="s">
        <v>1278</v>
      </c>
      <c r="F564" s="336">
        <f t="shared" si="9"/>
        <v>0</v>
      </c>
      <c r="G564" s="208">
        <f>SUMIF('01'!$C$10:$C$29,$C564,'01'!$E$10:$E$29)*'01'!$E$3</f>
        <v>0</v>
      </c>
      <c r="H564" s="208">
        <f>SUMIF('02'!$C$10:$C$28,$C564,'02'!$E$10:$E$28)*'02'!$E$3</f>
        <v>0</v>
      </c>
      <c r="I564" s="208">
        <f>SUMIF('03'!$C$10:$C$29,$C564,'03'!$E$10:$E$29)*'03'!$E$3</f>
        <v>0</v>
      </c>
      <c r="J564" s="208">
        <f>SUMIF('04'!$C$10:$C$26,$C564,'04'!$E$10:$E$26)*'04'!$E$3</f>
        <v>0</v>
      </c>
      <c r="K564" s="208">
        <f>SUMIF('05'!$C$10:$C$29,$C564,'05'!$E$10:$E$29)*'05'!$E$3</f>
        <v>0</v>
      </c>
      <c r="L564" s="208">
        <f>SUMIF('06'!$C$10:$C$29,$C564,'06'!$E$10:$E$29)*'06'!$E$3</f>
        <v>0</v>
      </c>
      <c r="M564" s="208">
        <f>SUMIF('07'!$C$10:$C$26,$C564,'07'!$E$10:$E$26)*'07'!$E$3</f>
        <v>0</v>
      </c>
      <c r="N564" s="208">
        <f>SUMIF('08'!$C$10:$C$29,$C564,'08'!$E$10:$E$29)*'08'!$E$3</f>
        <v>0</v>
      </c>
      <c r="O564" s="208">
        <f>SUMIF('09'!$C$10:$C$29,$C564,'09'!$E$10:$E$29)*'09'!$E$3</f>
        <v>0</v>
      </c>
      <c r="P564" s="208">
        <f>SUMIF('10'!$C$10:$C$29,$C564,'10'!$E$10:$E$29)*'10'!$E$3</f>
        <v>0</v>
      </c>
      <c r="Q564" s="208">
        <f>SUMIF('11'!$C$10:$C$39,$C564,'11'!$E$10:$E$39)*'11'!$E$3</f>
        <v>0</v>
      </c>
      <c r="R564" s="208">
        <f>SUMIF('12'!$C$10:$C$29,$C564,'12'!$E$10:$E$29)*'12'!$E$3</f>
        <v>0</v>
      </c>
      <c r="S564" s="208">
        <f>SUMIF('13'!$C$10:$C$29,$C564,'13'!$E$10:$E$29)*'13'!$E$3</f>
        <v>0</v>
      </c>
      <c r="T564" s="208">
        <f>SUMIF('14'!$C$10:$C$29,$C564,'14'!$E$10:$E$29)*'14'!$E$3</f>
        <v>0</v>
      </c>
      <c r="U564" s="208">
        <f>SUMIF('15'!$C$10:$C$29,$C564,'15'!$E$10:$E$29)*'15'!$E$3</f>
        <v>0</v>
      </c>
      <c r="V564" s="208">
        <f>SUMIF('16'!$C$10:$C$29,$C564,'16'!$E$29:$E564)*'16'!$E$3</f>
        <v>0</v>
      </c>
      <c r="W564" s="208">
        <f>SUMIF('17'!$C$10:$C$29,$C564,'17'!$E$10:$E$29)*'17'!$E$3</f>
        <v>0</v>
      </c>
      <c r="X564" s="208">
        <f>SUMIF('18'!$C$10:$C$29,$C564,'18'!$E$10:$E$29)*'18'!$E$3</f>
        <v>0</v>
      </c>
      <c r="Y564" s="208">
        <f>SUMIF('19'!$C$10:$C$28,$C564,'19'!$E$10:$E$28)*'19'!$E$3</f>
        <v>0</v>
      </c>
      <c r="Z564" s="208">
        <f>SUMIF('20'!$C$10:$C$29,$C564,'20'!$E$10:$E$29)*'20'!$E$3</f>
        <v>0</v>
      </c>
      <c r="AA564" s="208">
        <f>SUMIF('21'!$C$10:$C$29,$C564,'21'!$E$10:$E$29)*'21'!$E$3</f>
        <v>0</v>
      </c>
    </row>
    <row r="565" spans="3:27" ht="15" hidden="1">
      <c r="C565" s="207" t="s">
        <v>1279</v>
      </c>
      <c r="D565" s="207" t="s">
        <v>1280</v>
      </c>
      <c r="F565" s="336">
        <f t="shared" si="9"/>
        <v>0</v>
      </c>
      <c r="G565" s="208">
        <f>SUMIF('01'!$C$10:$C$29,$C565,'01'!$E$10:$E$29)*'01'!$E$3</f>
        <v>0</v>
      </c>
      <c r="H565" s="208">
        <f>SUMIF('02'!$C$10:$C$28,$C565,'02'!$E$10:$E$28)*'02'!$E$3</f>
        <v>0</v>
      </c>
      <c r="I565" s="208">
        <f>SUMIF('03'!$C$10:$C$29,$C565,'03'!$E$10:$E$29)*'03'!$E$3</f>
        <v>0</v>
      </c>
      <c r="J565" s="208">
        <f>SUMIF('04'!$C$10:$C$26,$C565,'04'!$E$10:$E$26)*'04'!$E$3</f>
        <v>0</v>
      </c>
      <c r="K565" s="208">
        <f>SUMIF('05'!$C$10:$C$29,$C565,'05'!$E$10:$E$29)*'05'!$E$3</f>
        <v>0</v>
      </c>
      <c r="L565" s="208">
        <f>SUMIF('06'!$C$10:$C$29,$C565,'06'!$E$10:$E$29)*'06'!$E$3</f>
        <v>0</v>
      </c>
      <c r="M565" s="208">
        <f>SUMIF('07'!$C$10:$C$26,$C565,'07'!$E$10:$E$26)*'07'!$E$3</f>
        <v>0</v>
      </c>
      <c r="N565" s="208">
        <f>SUMIF('08'!$C$10:$C$29,$C565,'08'!$E$10:$E$29)*'08'!$E$3</f>
        <v>0</v>
      </c>
      <c r="O565" s="208">
        <f>SUMIF('09'!$C$10:$C$29,$C565,'09'!$E$10:$E$29)*'09'!$E$3</f>
        <v>0</v>
      </c>
      <c r="P565" s="208">
        <f>SUMIF('10'!$C$10:$C$29,$C565,'10'!$E$10:$E$29)*'10'!$E$3</f>
        <v>0</v>
      </c>
      <c r="Q565" s="208">
        <f>SUMIF('11'!$C$10:$C$39,$C565,'11'!$E$10:$E$39)*'11'!$E$3</f>
        <v>0</v>
      </c>
      <c r="R565" s="208">
        <f>SUMIF('12'!$C$10:$C$29,$C565,'12'!$E$10:$E$29)*'12'!$E$3</f>
        <v>0</v>
      </c>
      <c r="S565" s="208">
        <f>SUMIF('13'!$C$10:$C$29,$C565,'13'!$E$10:$E$29)*'13'!$E$3</f>
        <v>0</v>
      </c>
      <c r="T565" s="208">
        <f>SUMIF('14'!$C$10:$C$29,$C565,'14'!$E$10:$E$29)*'14'!$E$3</f>
        <v>0</v>
      </c>
      <c r="U565" s="208">
        <f>SUMIF('15'!$C$10:$C$29,$C565,'15'!$E$10:$E$29)*'15'!$E$3</f>
        <v>0</v>
      </c>
      <c r="V565" s="208">
        <f>SUMIF('16'!$C$10:$C$29,$C565,'16'!$E$29:$E565)*'16'!$E$3</f>
        <v>0</v>
      </c>
      <c r="W565" s="208">
        <f>SUMIF('17'!$C$10:$C$29,$C565,'17'!$E$10:$E$29)*'17'!$E$3</f>
        <v>0</v>
      </c>
      <c r="X565" s="208">
        <f>SUMIF('18'!$C$10:$C$29,$C565,'18'!$E$10:$E$29)*'18'!$E$3</f>
        <v>0</v>
      </c>
      <c r="Y565" s="208">
        <f>SUMIF('19'!$C$10:$C$28,$C565,'19'!$E$10:$E$28)*'19'!$E$3</f>
        <v>0</v>
      </c>
      <c r="Z565" s="208">
        <f>SUMIF('20'!$C$10:$C$29,$C565,'20'!$E$10:$E$29)*'20'!$E$3</f>
        <v>0</v>
      </c>
      <c r="AA565" s="208">
        <f>SUMIF('21'!$C$10:$C$29,$C565,'21'!$E$10:$E$29)*'21'!$E$3</f>
        <v>0</v>
      </c>
    </row>
    <row r="566" spans="3:27" ht="15" hidden="1">
      <c r="C566" s="207" t="s">
        <v>1281</v>
      </c>
      <c r="D566" s="207" t="s">
        <v>1282</v>
      </c>
      <c r="F566" s="336">
        <f t="shared" si="9"/>
        <v>0</v>
      </c>
      <c r="G566" s="208">
        <f>SUMIF('01'!$C$10:$C$29,$C566,'01'!$E$10:$E$29)*'01'!$E$3</f>
        <v>0</v>
      </c>
      <c r="H566" s="208">
        <f>SUMIF('02'!$C$10:$C$28,$C566,'02'!$E$10:$E$28)*'02'!$E$3</f>
        <v>0</v>
      </c>
      <c r="I566" s="208">
        <f>SUMIF('03'!$C$10:$C$29,$C566,'03'!$E$10:$E$29)*'03'!$E$3</f>
        <v>0</v>
      </c>
      <c r="J566" s="208">
        <f>SUMIF('04'!$C$10:$C$26,$C566,'04'!$E$10:$E$26)*'04'!$E$3</f>
        <v>0</v>
      </c>
      <c r="K566" s="208">
        <f>SUMIF('05'!$C$10:$C$29,$C566,'05'!$E$10:$E$29)*'05'!$E$3</f>
        <v>0</v>
      </c>
      <c r="L566" s="208">
        <f>SUMIF('06'!$C$10:$C$29,$C566,'06'!$E$10:$E$29)*'06'!$E$3</f>
        <v>0</v>
      </c>
      <c r="M566" s="208">
        <f>SUMIF('07'!$C$10:$C$26,$C566,'07'!$E$10:$E$26)*'07'!$E$3</f>
        <v>0</v>
      </c>
      <c r="N566" s="208">
        <f>SUMIF('08'!$C$10:$C$29,$C566,'08'!$E$10:$E$29)*'08'!$E$3</f>
        <v>0</v>
      </c>
      <c r="O566" s="208">
        <f>SUMIF('09'!$C$10:$C$29,$C566,'09'!$E$10:$E$29)*'09'!$E$3</f>
        <v>0</v>
      </c>
      <c r="P566" s="208">
        <f>SUMIF('10'!$C$10:$C$29,$C566,'10'!$E$10:$E$29)*'10'!$E$3</f>
        <v>0</v>
      </c>
      <c r="Q566" s="208">
        <f>SUMIF('11'!$C$10:$C$39,$C566,'11'!$E$10:$E$39)*'11'!$E$3</f>
        <v>0</v>
      </c>
      <c r="R566" s="208">
        <f>SUMIF('12'!$C$10:$C$29,$C566,'12'!$E$10:$E$29)*'12'!$E$3</f>
        <v>0</v>
      </c>
      <c r="S566" s="208">
        <f>SUMIF('13'!$C$10:$C$29,$C566,'13'!$E$10:$E$29)*'13'!$E$3</f>
        <v>0</v>
      </c>
      <c r="T566" s="208">
        <f>SUMIF('14'!$C$10:$C$29,$C566,'14'!$E$10:$E$29)*'14'!$E$3</f>
        <v>0</v>
      </c>
      <c r="U566" s="208">
        <f>SUMIF('15'!$C$10:$C$29,$C566,'15'!$E$10:$E$29)*'15'!$E$3</f>
        <v>0</v>
      </c>
      <c r="V566" s="208">
        <f>SUMIF('16'!$C$10:$C$29,$C566,'16'!$E$29:$E566)*'16'!$E$3</f>
        <v>0</v>
      </c>
      <c r="W566" s="208">
        <f>SUMIF('17'!$C$10:$C$29,$C566,'17'!$E$10:$E$29)*'17'!$E$3</f>
        <v>0</v>
      </c>
      <c r="X566" s="208">
        <f>SUMIF('18'!$C$10:$C$29,$C566,'18'!$E$10:$E$29)*'18'!$E$3</f>
        <v>0</v>
      </c>
      <c r="Y566" s="208">
        <f>SUMIF('19'!$C$10:$C$28,$C566,'19'!$E$10:$E$28)*'19'!$E$3</f>
        <v>0</v>
      </c>
      <c r="Z566" s="208">
        <f>SUMIF('20'!$C$10:$C$29,$C566,'20'!$E$10:$E$29)*'20'!$E$3</f>
        <v>0</v>
      </c>
      <c r="AA566" s="208">
        <f>SUMIF('21'!$C$10:$C$29,$C566,'21'!$E$10:$E$29)*'21'!$E$3</f>
        <v>0</v>
      </c>
    </row>
    <row r="567" spans="3:27" ht="15" hidden="1">
      <c r="C567" s="207" t="s">
        <v>1283</v>
      </c>
      <c r="D567" s="207" t="s">
        <v>1284</v>
      </c>
      <c r="F567" s="336">
        <f t="shared" si="9"/>
        <v>0</v>
      </c>
      <c r="G567" s="208">
        <f>SUMIF('01'!$C$10:$C$29,$C567,'01'!$E$10:$E$29)*'01'!$E$3</f>
        <v>0</v>
      </c>
      <c r="H567" s="208">
        <f>SUMIF('02'!$C$10:$C$28,$C567,'02'!$E$10:$E$28)*'02'!$E$3</f>
        <v>0</v>
      </c>
      <c r="I567" s="208">
        <f>SUMIF('03'!$C$10:$C$29,$C567,'03'!$E$10:$E$29)*'03'!$E$3</f>
        <v>0</v>
      </c>
      <c r="J567" s="208">
        <f>SUMIF('04'!$C$10:$C$26,$C567,'04'!$E$10:$E$26)*'04'!$E$3</f>
        <v>0</v>
      </c>
      <c r="K567" s="208">
        <f>SUMIF('05'!$C$10:$C$29,$C567,'05'!$E$10:$E$29)*'05'!$E$3</f>
        <v>0</v>
      </c>
      <c r="L567" s="208">
        <f>SUMIF('06'!$C$10:$C$29,$C567,'06'!$E$10:$E$29)*'06'!$E$3</f>
        <v>0</v>
      </c>
      <c r="M567" s="208">
        <f>SUMIF('07'!$C$10:$C$26,$C567,'07'!$E$10:$E$26)*'07'!$E$3</f>
        <v>0</v>
      </c>
      <c r="N567" s="208">
        <f>SUMIF('08'!$C$10:$C$29,$C567,'08'!$E$10:$E$29)*'08'!$E$3</f>
        <v>0</v>
      </c>
      <c r="O567" s="208">
        <f>SUMIF('09'!$C$10:$C$29,$C567,'09'!$E$10:$E$29)*'09'!$E$3</f>
        <v>0</v>
      </c>
      <c r="P567" s="208">
        <f>SUMIF('10'!$C$10:$C$29,$C567,'10'!$E$10:$E$29)*'10'!$E$3</f>
        <v>0</v>
      </c>
      <c r="Q567" s="208">
        <f>SUMIF('11'!$C$10:$C$39,$C567,'11'!$E$10:$E$39)*'11'!$E$3</f>
        <v>0</v>
      </c>
      <c r="R567" s="208">
        <f>SUMIF('12'!$C$10:$C$29,$C567,'12'!$E$10:$E$29)*'12'!$E$3</f>
        <v>0</v>
      </c>
      <c r="S567" s="208">
        <f>SUMIF('13'!$C$10:$C$29,$C567,'13'!$E$10:$E$29)*'13'!$E$3</f>
        <v>0</v>
      </c>
      <c r="T567" s="208">
        <f>SUMIF('14'!$C$10:$C$29,$C567,'14'!$E$10:$E$29)*'14'!$E$3</f>
        <v>0</v>
      </c>
      <c r="U567" s="208">
        <f>SUMIF('15'!$C$10:$C$29,$C567,'15'!$E$10:$E$29)*'15'!$E$3</f>
        <v>0</v>
      </c>
      <c r="V567" s="208">
        <f>SUMIF('16'!$C$10:$C$29,$C567,'16'!$E$29:$E567)*'16'!$E$3</f>
        <v>0</v>
      </c>
      <c r="W567" s="208">
        <f>SUMIF('17'!$C$10:$C$29,$C567,'17'!$E$10:$E$29)*'17'!$E$3</f>
        <v>0</v>
      </c>
      <c r="X567" s="208">
        <f>SUMIF('18'!$C$10:$C$29,$C567,'18'!$E$10:$E$29)*'18'!$E$3</f>
        <v>0</v>
      </c>
      <c r="Y567" s="208">
        <f>SUMIF('19'!$C$10:$C$28,$C567,'19'!$E$10:$E$28)*'19'!$E$3</f>
        <v>0</v>
      </c>
      <c r="Z567" s="208">
        <f>SUMIF('20'!$C$10:$C$29,$C567,'20'!$E$10:$E$29)*'20'!$E$3</f>
        <v>0</v>
      </c>
      <c r="AA567" s="208">
        <f>SUMIF('21'!$C$10:$C$29,$C567,'21'!$E$10:$E$29)*'21'!$E$3</f>
        <v>0</v>
      </c>
    </row>
    <row r="568" spans="3:27" ht="15" hidden="1">
      <c r="C568" s="207" t="s">
        <v>1285</v>
      </c>
      <c r="D568" s="207" t="s">
        <v>1286</v>
      </c>
      <c r="F568" s="336">
        <f t="shared" si="9"/>
        <v>0</v>
      </c>
      <c r="G568" s="208">
        <f>SUMIF('01'!$C$10:$C$29,$C568,'01'!$E$10:$E$29)*'01'!$E$3</f>
        <v>0</v>
      </c>
      <c r="H568" s="208">
        <f>SUMIF('02'!$C$10:$C$28,$C568,'02'!$E$10:$E$28)*'02'!$E$3</f>
        <v>0</v>
      </c>
      <c r="I568" s="208">
        <f>SUMIF('03'!$C$10:$C$29,$C568,'03'!$E$10:$E$29)*'03'!$E$3</f>
        <v>0</v>
      </c>
      <c r="J568" s="208">
        <f>SUMIF('04'!$C$10:$C$26,$C568,'04'!$E$10:$E$26)*'04'!$E$3</f>
        <v>0</v>
      </c>
      <c r="K568" s="208">
        <f>SUMIF('05'!$C$10:$C$29,$C568,'05'!$E$10:$E$29)*'05'!$E$3</f>
        <v>0</v>
      </c>
      <c r="L568" s="208">
        <f>SUMIF('06'!$C$10:$C$29,$C568,'06'!$E$10:$E$29)*'06'!$E$3</f>
        <v>0</v>
      </c>
      <c r="M568" s="208">
        <f>SUMIF('07'!$C$10:$C$26,$C568,'07'!$E$10:$E$26)*'07'!$E$3</f>
        <v>0</v>
      </c>
      <c r="N568" s="208">
        <f>SUMIF('08'!$C$10:$C$29,$C568,'08'!$E$10:$E$29)*'08'!$E$3</f>
        <v>0</v>
      </c>
      <c r="O568" s="208">
        <f>SUMIF('09'!$C$10:$C$29,$C568,'09'!$E$10:$E$29)*'09'!$E$3</f>
        <v>0</v>
      </c>
      <c r="P568" s="208">
        <f>SUMIF('10'!$C$10:$C$29,$C568,'10'!$E$10:$E$29)*'10'!$E$3</f>
        <v>0</v>
      </c>
      <c r="Q568" s="208">
        <f>SUMIF('11'!$C$10:$C$39,$C568,'11'!$E$10:$E$39)*'11'!$E$3</f>
        <v>0</v>
      </c>
      <c r="R568" s="208">
        <f>SUMIF('12'!$C$10:$C$29,$C568,'12'!$E$10:$E$29)*'12'!$E$3</f>
        <v>0</v>
      </c>
      <c r="S568" s="208">
        <f>SUMIF('13'!$C$10:$C$29,$C568,'13'!$E$10:$E$29)*'13'!$E$3</f>
        <v>0</v>
      </c>
      <c r="T568" s="208">
        <f>SUMIF('14'!$C$10:$C$29,$C568,'14'!$E$10:$E$29)*'14'!$E$3</f>
        <v>0</v>
      </c>
      <c r="U568" s="208">
        <f>SUMIF('15'!$C$10:$C$29,$C568,'15'!$E$10:$E$29)*'15'!$E$3</f>
        <v>0</v>
      </c>
      <c r="V568" s="208">
        <f>SUMIF('16'!$C$10:$C$29,$C568,'16'!$E$29:$E568)*'16'!$E$3</f>
        <v>0</v>
      </c>
      <c r="W568" s="208">
        <f>SUMIF('17'!$C$10:$C$29,$C568,'17'!$E$10:$E$29)*'17'!$E$3</f>
        <v>0</v>
      </c>
      <c r="X568" s="208">
        <f>SUMIF('18'!$C$10:$C$29,$C568,'18'!$E$10:$E$29)*'18'!$E$3</f>
        <v>0</v>
      </c>
      <c r="Y568" s="208">
        <f>SUMIF('19'!$C$10:$C$28,$C568,'19'!$E$10:$E$28)*'19'!$E$3</f>
        <v>0</v>
      </c>
      <c r="Z568" s="208">
        <f>SUMIF('20'!$C$10:$C$29,$C568,'20'!$E$10:$E$29)*'20'!$E$3</f>
        <v>0</v>
      </c>
      <c r="AA568" s="208">
        <f>SUMIF('21'!$C$10:$C$29,$C568,'21'!$E$10:$E$29)*'21'!$E$3</f>
        <v>0</v>
      </c>
    </row>
    <row r="569" spans="3:27" ht="15" hidden="1">
      <c r="C569" s="207" t="s">
        <v>1287</v>
      </c>
      <c r="D569" s="207" t="s">
        <v>1288</v>
      </c>
      <c r="F569" s="336">
        <f t="shared" si="9"/>
        <v>0</v>
      </c>
      <c r="G569" s="208">
        <f>SUMIF('01'!$C$10:$C$29,$C569,'01'!$E$10:$E$29)*'01'!$E$3</f>
        <v>0</v>
      </c>
      <c r="H569" s="208">
        <f>SUMIF('02'!$C$10:$C$28,$C569,'02'!$E$10:$E$28)*'02'!$E$3</f>
        <v>0</v>
      </c>
      <c r="I569" s="208">
        <f>SUMIF('03'!$C$10:$C$29,$C569,'03'!$E$10:$E$29)*'03'!$E$3</f>
        <v>0</v>
      </c>
      <c r="J569" s="208">
        <f>SUMIF('04'!$C$10:$C$26,$C569,'04'!$E$10:$E$26)*'04'!$E$3</f>
        <v>0</v>
      </c>
      <c r="K569" s="208">
        <f>SUMIF('05'!$C$10:$C$29,$C569,'05'!$E$10:$E$29)*'05'!$E$3</f>
        <v>0</v>
      </c>
      <c r="L569" s="208">
        <f>SUMIF('06'!$C$10:$C$29,$C569,'06'!$E$10:$E$29)*'06'!$E$3</f>
        <v>0</v>
      </c>
      <c r="M569" s="208">
        <f>SUMIF('07'!$C$10:$C$26,$C569,'07'!$E$10:$E$26)*'07'!$E$3</f>
        <v>0</v>
      </c>
      <c r="N569" s="208">
        <f>SUMIF('08'!$C$10:$C$29,$C569,'08'!$E$10:$E$29)*'08'!$E$3</f>
        <v>0</v>
      </c>
      <c r="O569" s="208">
        <f>SUMIF('09'!$C$10:$C$29,$C569,'09'!$E$10:$E$29)*'09'!$E$3</f>
        <v>0</v>
      </c>
      <c r="P569" s="208">
        <f>SUMIF('10'!$C$10:$C$29,$C569,'10'!$E$10:$E$29)*'10'!$E$3</f>
        <v>0</v>
      </c>
      <c r="Q569" s="208">
        <f>SUMIF('11'!$C$10:$C$39,$C569,'11'!$E$10:$E$39)*'11'!$E$3</f>
        <v>0</v>
      </c>
      <c r="R569" s="208">
        <f>SUMIF('12'!$C$10:$C$29,$C569,'12'!$E$10:$E$29)*'12'!$E$3</f>
        <v>0</v>
      </c>
      <c r="S569" s="208">
        <f>SUMIF('13'!$C$10:$C$29,$C569,'13'!$E$10:$E$29)*'13'!$E$3</f>
        <v>0</v>
      </c>
      <c r="T569" s="208">
        <f>SUMIF('14'!$C$10:$C$29,$C569,'14'!$E$10:$E$29)*'14'!$E$3</f>
        <v>0</v>
      </c>
      <c r="U569" s="208">
        <f>SUMIF('15'!$C$10:$C$29,$C569,'15'!$E$10:$E$29)*'15'!$E$3</f>
        <v>0</v>
      </c>
      <c r="V569" s="208">
        <f>SUMIF('16'!$C$10:$C$29,$C569,'16'!$E$29:$E569)*'16'!$E$3</f>
        <v>0</v>
      </c>
      <c r="W569" s="208">
        <f>SUMIF('17'!$C$10:$C$29,$C569,'17'!$E$10:$E$29)*'17'!$E$3</f>
        <v>0</v>
      </c>
      <c r="X569" s="208">
        <f>SUMIF('18'!$C$10:$C$29,$C569,'18'!$E$10:$E$29)*'18'!$E$3</f>
        <v>0</v>
      </c>
      <c r="Y569" s="208">
        <f>SUMIF('19'!$C$10:$C$28,$C569,'19'!$E$10:$E$28)*'19'!$E$3</f>
        <v>0</v>
      </c>
      <c r="Z569" s="208">
        <f>SUMIF('20'!$C$10:$C$29,$C569,'20'!$E$10:$E$29)*'20'!$E$3</f>
        <v>0</v>
      </c>
      <c r="AA569" s="208">
        <f>SUMIF('21'!$C$10:$C$29,$C569,'21'!$E$10:$E$29)*'21'!$E$3</f>
        <v>0</v>
      </c>
    </row>
    <row r="570" spans="3:27" ht="15" hidden="1">
      <c r="C570" s="207" t="s">
        <v>1289</v>
      </c>
      <c r="D570" s="207" t="s">
        <v>1290</v>
      </c>
      <c r="F570" s="336">
        <f t="shared" si="9"/>
        <v>0</v>
      </c>
      <c r="G570" s="208">
        <f>SUMIF('01'!$C$10:$C$29,$C570,'01'!$E$10:$E$29)*'01'!$E$3</f>
        <v>0</v>
      </c>
      <c r="H570" s="208">
        <f>SUMIF('02'!$C$10:$C$28,$C570,'02'!$E$10:$E$28)*'02'!$E$3</f>
        <v>0</v>
      </c>
      <c r="I570" s="208">
        <f>SUMIF('03'!$C$10:$C$29,$C570,'03'!$E$10:$E$29)*'03'!$E$3</f>
        <v>0</v>
      </c>
      <c r="J570" s="208">
        <f>SUMIF('04'!$C$10:$C$26,$C570,'04'!$E$10:$E$26)*'04'!$E$3</f>
        <v>0</v>
      </c>
      <c r="K570" s="208">
        <f>SUMIF('05'!$C$10:$C$29,$C570,'05'!$E$10:$E$29)*'05'!$E$3</f>
        <v>0</v>
      </c>
      <c r="L570" s="208">
        <f>SUMIF('06'!$C$10:$C$29,$C570,'06'!$E$10:$E$29)*'06'!$E$3</f>
        <v>0</v>
      </c>
      <c r="M570" s="208">
        <f>SUMIF('07'!$C$10:$C$26,$C570,'07'!$E$10:$E$26)*'07'!$E$3</f>
        <v>0</v>
      </c>
      <c r="N570" s="208">
        <f>SUMIF('08'!$C$10:$C$29,$C570,'08'!$E$10:$E$29)*'08'!$E$3</f>
        <v>0</v>
      </c>
      <c r="O570" s="208">
        <f>SUMIF('09'!$C$10:$C$29,$C570,'09'!$E$10:$E$29)*'09'!$E$3</f>
        <v>0</v>
      </c>
      <c r="P570" s="208">
        <f>SUMIF('10'!$C$10:$C$29,$C570,'10'!$E$10:$E$29)*'10'!$E$3</f>
        <v>0</v>
      </c>
      <c r="Q570" s="208">
        <f>SUMIF('11'!$C$10:$C$39,$C570,'11'!$E$10:$E$39)*'11'!$E$3</f>
        <v>0</v>
      </c>
      <c r="R570" s="208">
        <f>SUMIF('12'!$C$10:$C$29,$C570,'12'!$E$10:$E$29)*'12'!$E$3</f>
        <v>0</v>
      </c>
      <c r="S570" s="208">
        <f>SUMIF('13'!$C$10:$C$29,$C570,'13'!$E$10:$E$29)*'13'!$E$3</f>
        <v>0</v>
      </c>
      <c r="T570" s="208">
        <f>SUMIF('14'!$C$10:$C$29,$C570,'14'!$E$10:$E$29)*'14'!$E$3</f>
        <v>0</v>
      </c>
      <c r="U570" s="208">
        <f>SUMIF('15'!$C$10:$C$29,$C570,'15'!$E$10:$E$29)*'15'!$E$3</f>
        <v>0</v>
      </c>
      <c r="V570" s="208">
        <f>SUMIF('16'!$C$10:$C$29,$C570,'16'!$E$29:$E570)*'16'!$E$3</f>
        <v>0</v>
      </c>
      <c r="W570" s="208">
        <f>SUMIF('17'!$C$10:$C$29,$C570,'17'!$E$10:$E$29)*'17'!$E$3</f>
        <v>0</v>
      </c>
      <c r="X570" s="208">
        <f>SUMIF('18'!$C$10:$C$29,$C570,'18'!$E$10:$E$29)*'18'!$E$3</f>
        <v>0</v>
      </c>
      <c r="Y570" s="208">
        <f>SUMIF('19'!$C$10:$C$28,$C570,'19'!$E$10:$E$28)*'19'!$E$3</f>
        <v>0</v>
      </c>
      <c r="Z570" s="208">
        <f>SUMIF('20'!$C$10:$C$29,$C570,'20'!$E$10:$E$29)*'20'!$E$3</f>
        <v>0</v>
      </c>
      <c r="AA570" s="208">
        <f>SUMIF('21'!$C$10:$C$29,$C570,'21'!$E$10:$E$29)*'21'!$E$3</f>
        <v>0</v>
      </c>
    </row>
    <row r="571" spans="3:27" ht="15" hidden="1">
      <c r="C571" s="207" t="s">
        <v>1291</v>
      </c>
      <c r="D571" s="207" t="s">
        <v>1292</v>
      </c>
      <c r="F571" s="336">
        <f t="shared" si="9"/>
        <v>0</v>
      </c>
      <c r="G571" s="208">
        <f>SUMIF('01'!$C$10:$C$29,$C571,'01'!$E$10:$E$29)*'01'!$E$3</f>
        <v>0</v>
      </c>
      <c r="H571" s="208">
        <f>SUMIF('02'!$C$10:$C$28,$C571,'02'!$E$10:$E$28)*'02'!$E$3</f>
        <v>0</v>
      </c>
      <c r="I571" s="208">
        <f>SUMIF('03'!$C$10:$C$29,$C571,'03'!$E$10:$E$29)*'03'!$E$3</f>
        <v>0</v>
      </c>
      <c r="J571" s="208">
        <f>SUMIF('04'!$C$10:$C$26,$C571,'04'!$E$10:$E$26)*'04'!$E$3</f>
        <v>0</v>
      </c>
      <c r="K571" s="208">
        <f>SUMIF('05'!$C$10:$C$29,$C571,'05'!$E$10:$E$29)*'05'!$E$3</f>
        <v>0</v>
      </c>
      <c r="L571" s="208">
        <f>SUMIF('06'!$C$10:$C$29,$C571,'06'!$E$10:$E$29)*'06'!$E$3</f>
        <v>0</v>
      </c>
      <c r="M571" s="208">
        <f>SUMIF('07'!$C$10:$C$26,$C571,'07'!$E$10:$E$26)*'07'!$E$3</f>
        <v>0</v>
      </c>
      <c r="N571" s="208">
        <f>SUMIF('08'!$C$10:$C$29,$C571,'08'!$E$10:$E$29)*'08'!$E$3</f>
        <v>0</v>
      </c>
      <c r="O571" s="208">
        <f>SUMIF('09'!$C$10:$C$29,$C571,'09'!$E$10:$E$29)*'09'!$E$3</f>
        <v>0</v>
      </c>
      <c r="P571" s="208">
        <f>SUMIF('10'!$C$10:$C$29,$C571,'10'!$E$10:$E$29)*'10'!$E$3</f>
        <v>0</v>
      </c>
      <c r="Q571" s="208">
        <f>SUMIF('11'!$C$10:$C$39,$C571,'11'!$E$10:$E$39)*'11'!$E$3</f>
        <v>0</v>
      </c>
      <c r="R571" s="208">
        <f>SUMIF('12'!$C$10:$C$29,$C571,'12'!$E$10:$E$29)*'12'!$E$3</f>
        <v>0</v>
      </c>
      <c r="S571" s="208">
        <f>SUMIF('13'!$C$10:$C$29,$C571,'13'!$E$10:$E$29)*'13'!$E$3</f>
        <v>0</v>
      </c>
      <c r="T571" s="208">
        <f>SUMIF('14'!$C$10:$C$29,$C571,'14'!$E$10:$E$29)*'14'!$E$3</f>
        <v>0</v>
      </c>
      <c r="U571" s="208">
        <f>SUMIF('15'!$C$10:$C$29,$C571,'15'!$E$10:$E$29)*'15'!$E$3</f>
        <v>0</v>
      </c>
      <c r="V571" s="208">
        <f>SUMIF('16'!$C$10:$C$29,$C571,'16'!$E$29:$E571)*'16'!$E$3</f>
        <v>0</v>
      </c>
      <c r="W571" s="208">
        <f>SUMIF('17'!$C$10:$C$29,$C571,'17'!$E$10:$E$29)*'17'!$E$3</f>
        <v>0</v>
      </c>
      <c r="X571" s="208">
        <f>SUMIF('18'!$C$10:$C$29,$C571,'18'!$E$10:$E$29)*'18'!$E$3</f>
        <v>0</v>
      </c>
      <c r="Y571" s="208">
        <f>SUMIF('19'!$C$10:$C$28,$C571,'19'!$E$10:$E$28)*'19'!$E$3</f>
        <v>0</v>
      </c>
      <c r="Z571" s="208">
        <f>SUMIF('20'!$C$10:$C$29,$C571,'20'!$E$10:$E$29)*'20'!$E$3</f>
        <v>0</v>
      </c>
      <c r="AA571" s="208">
        <f>SUMIF('21'!$C$10:$C$29,$C571,'21'!$E$10:$E$29)*'21'!$E$3</f>
        <v>0</v>
      </c>
    </row>
    <row r="572" spans="3:27" ht="15" hidden="1">
      <c r="C572" s="207" t="s">
        <v>1293</v>
      </c>
      <c r="D572" s="207" t="s">
        <v>1294</v>
      </c>
      <c r="F572" s="336">
        <f t="shared" si="9"/>
        <v>0</v>
      </c>
      <c r="G572" s="208">
        <f>SUMIF('01'!$C$10:$C$29,$C572,'01'!$E$10:$E$29)*'01'!$E$3</f>
        <v>0</v>
      </c>
      <c r="H572" s="208">
        <f>SUMIF('02'!$C$10:$C$28,$C572,'02'!$E$10:$E$28)*'02'!$E$3</f>
        <v>0</v>
      </c>
      <c r="I572" s="208">
        <f>SUMIF('03'!$C$10:$C$29,$C572,'03'!$E$10:$E$29)*'03'!$E$3</f>
        <v>0</v>
      </c>
      <c r="J572" s="208">
        <f>SUMIF('04'!$C$10:$C$26,$C572,'04'!$E$10:$E$26)*'04'!$E$3</f>
        <v>0</v>
      </c>
      <c r="K572" s="208">
        <f>SUMIF('05'!$C$10:$C$29,$C572,'05'!$E$10:$E$29)*'05'!$E$3</f>
        <v>0</v>
      </c>
      <c r="L572" s="208">
        <f>SUMIF('06'!$C$10:$C$29,$C572,'06'!$E$10:$E$29)*'06'!$E$3</f>
        <v>0</v>
      </c>
      <c r="M572" s="208">
        <f>SUMIF('07'!$C$10:$C$26,$C572,'07'!$E$10:$E$26)*'07'!$E$3</f>
        <v>0</v>
      </c>
      <c r="N572" s="208">
        <f>SUMIF('08'!$C$10:$C$29,$C572,'08'!$E$10:$E$29)*'08'!$E$3</f>
        <v>0</v>
      </c>
      <c r="O572" s="208">
        <f>SUMIF('09'!$C$10:$C$29,$C572,'09'!$E$10:$E$29)*'09'!$E$3</f>
        <v>0</v>
      </c>
      <c r="P572" s="208">
        <f>SUMIF('10'!$C$10:$C$29,$C572,'10'!$E$10:$E$29)*'10'!$E$3</f>
        <v>0</v>
      </c>
      <c r="Q572" s="208">
        <f>SUMIF('11'!$C$10:$C$39,$C572,'11'!$E$10:$E$39)*'11'!$E$3</f>
        <v>0</v>
      </c>
      <c r="R572" s="208">
        <f>SUMIF('12'!$C$10:$C$29,$C572,'12'!$E$10:$E$29)*'12'!$E$3</f>
        <v>0</v>
      </c>
      <c r="S572" s="208">
        <f>SUMIF('13'!$C$10:$C$29,$C572,'13'!$E$10:$E$29)*'13'!$E$3</f>
        <v>0</v>
      </c>
      <c r="T572" s="208">
        <f>SUMIF('14'!$C$10:$C$29,$C572,'14'!$E$10:$E$29)*'14'!$E$3</f>
        <v>0</v>
      </c>
      <c r="U572" s="208">
        <f>SUMIF('15'!$C$10:$C$29,$C572,'15'!$E$10:$E$29)*'15'!$E$3</f>
        <v>0</v>
      </c>
      <c r="V572" s="208">
        <f>SUMIF('16'!$C$10:$C$29,$C572,'16'!$E$29:$E572)*'16'!$E$3</f>
        <v>0</v>
      </c>
      <c r="W572" s="208">
        <f>SUMIF('17'!$C$10:$C$29,$C572,'17'!$E$10:$E$29)*'17'!$E$3</f>
        <v>0</v>
      </c>
      <c r="X572" s="208">
        <f>SUMIF('18'!$C$10:$C$29,$C572,'18'!$E$10:$E$29)*'18'!$E$3</f>
        <v>0</v>
      </c>
      <c r="Y572" s="208">
        <f>SUMIF('19'!$C$10:$C$28,$C572,'19'!$E$10:$E$28)*'19'!$E$3</f>
        <v>0</v>
      </c>
      <c r="Z572" s="208">
        <f>SUMIF('20'!$C$10:$C$29,$C572,'20'!$E$10:$E$29)*'20'!$E$3</f>
        <v>0</v>
      </c>
      <c r="AA572" s="208">
        <f>SUMIF('21'!$C$10:$C$29,$C572,'21'!$E$10:$E$29)*'21'!$E$3</f>
        <v>0</v>
      </c>
    </row>
    <row r="573" spans="3:27" ht="15" hidden="1">
      <c r="C573" s="207" t="s">
        <v>1295</v>
      </c>
      <c r="D573" s="207" t="s">
        <v>1296</v>
      </c>
      <c r="F573" s="336">
        <f t="shared" si="9"/>
        <v>0</v>
      </c>
      <c r="G573" s="208">
        <f>SUMIF('01'!$C$10:$C$29,$C573,'01'!$E$10:$E$29)*'01'!$E$3</f>
        <v>0</v>
      </c>
      <c r="H573" s="208">
        <f>SUMIF('02'!$C$10:$C$28,$C573,'02'!$E$10:$E$28)*'02'!$E$3</f>
        <v>0</v>
      </c>
      <c r="I573" s="208">
        <f>SUMIF('03'!$C$10:$C$29,$C573,'03'!$E$10:$E$29)*'03'!$E$3</f>
        <v>0</v>
      </c>
      <c r="J573" s="208">
        <f>SUMIF('04'!$C$10:$C$26,$C573,'04'!$E$10:$E$26)*'04'!$E$3</f>
        <v>0</v>
      </c>
      <c r="K573" s="208">
        <f>SUMIF('05'!$C$10:$C$29,$C573,'05'!$E$10:$E$29)*'05'!$E$3</f>
        <v>0</v>
      </c>
      <c r="L573" s="208">
        <f>SUMIF('06'!$C$10:$C$29,$C573,'06'!$E$10:$E$29)*'06'!$E$3</f>
        <v>0</v>
      </c>
      <c r="M573" s="208">
        <f>SUMIF('07'!$C$10:$C$26,$C573,'07'!$E$10:$E$26)*'07'!$E$3</f>
        <v>0</v>
      </c>
      <c r="N573" s="208">
        <f>SUMIF('08'!$C$10:$C$29,$C573,'08'!$E$10:$E$29)*'08'!$E$3</f>
        <v>0</v>
      </c>
      <c r="O573" s="208">
        <f>SUMIF('09'!$C$10:$C$29,$C573,'09'!$E$10:$E$29)*'09'!$E$3</f>
        <v>0</v>
      </c>
      <c r="P573" s="208">
        <f>SUMIF('10'!$C$10:$C$29,$C573,'10'!$E$10:$E$29)*'10'!$E$3</f>
        <v>0</v>
      </c>
      <c r="Q573" s="208">
        <f>SUMIF('11'!$C$10:$C$39,$C573,'11'!$E$10:$E$39)*'11'!$E$3</f>
        <v>0</v>
      </c>
      <c r="R573" s="208">
        <f>SUMIF('12'!$C$10:$C$29,$C573,'12'!$E$10:$E$29)*'12'!$E$3</f>
        <v>0</v>
      </c>
      <c r="S573" s="208">
        <f>SUMIF('13'!$C$10:$C$29,$C573,'13'!$E$10:$E$29)*'13'!$E$3</f>
        <v>0</v>
      </c>
      <c r="T573" s="208">
        <f>SUMIF('14'!$C$10:$C$29,$C573,'14'!$E$10:$E$29)*'14'!$E$3</f>
        <v>0</v>
      </c>
      <c r="U573" s="208">
        <f>SUMIF('15'!$C$10:$C$29,$C573,'15'!$E$10:$E$29)*'15'!$E$3</f>
        <v>0</v>
      </c>
      <c r="V573" s="208">
        <f>SUMIF('16'!$C$10:$C$29,$C573,'16'!$E$29:$E573)*'16'!$E$3</f>
        <v>0</v>
      </c>
      <c r="W573" s="208">
        <f>SUMIF('17'!$C$10:$C$29,$C573,'17'!$E$10:$E$29)*'17'!$E$3</f>
        <v>0</v>
      </c>
      <c r="X573" s="208">
        <f>SUMIF('18'!$C$10:$C$29,$C573,'18'!$E$10:$E$29)*'18'!$E$3</f>
        <v>0</v>
      </c>
      <c r="Y573" s="208">
        <f>SUMIF('19'!$C$10:$C$28,$C573,'19'!$E$10:$E$28)*'19'!$E$3</f>
        <v>0</v>
      </c>
      <c r="Z573" s="208">
        <f>SUMIF('20'!$C$10:$C$29,$C573,'20'!$E$10:$E$29)*'20'!$E$3</f>
        <v>0</v>
      </c>
      <c r="AA573" s="208">
        <f>SUMIF('21'!$C$10:$C$29,$C573,'21'!$E$10:$E$29)*'21'!$E$3</f>
        <v>0</v>
      </c>
    </row>
    <row r="574" spans="3:27" ht="15" hidden="1">
      <c r="C574" s="207" t="s">
        <v>1297</v>
      </c>
      <c r="D574" s="207" t="s">
        <v>1298</v>
      </c>
      <c r="F574" s="336">
        <f t="shared" si="9"/>
        <v>0</v>
      </c>
      <c r="G574" s="208">
        <f>SUMIF('01'!$C$10:$C$29,$C574,'01'!$E$10:$E$29)*'01'!$E$3</f>
        <v>0</v>
      </c>
      <c r="H574" s="208">
        <f>SUMIF('02'!$C$10:$C$28,$C574,'02'!$E$10:$E$28)*'02'!$E$3</f>
        <v>0</v>
      </c>
      <c r="I574" s="208">
        <f>SUMIF('03'!$C$10:$C$29,$C574,'03'!$E$10:$E$29)*'03'!$E$3</f>
        <v>0</v>
      </c>
      <c r="J574" s="208">
        <f>SUMIF('04'!$C$10:$C$26,$C574,'04'!$E$10:$E$26)*'04'!$E$3</f>
        <v>0</v>
      </c>
      <c r="K574" s="208">
        <f>SUMIF('05'!$C$10:$C$29,$C574,'05'!$E$10:$E$29)*'05'!$E$3</f>
        <v>0</v>
      </c>
      <c r="L574" s="208">
        <f>SUMIF('06'!$C$10:$C$29,$C574,'06'!$E$10:$E$29)*'06'!$E$3</f>
        <v>0</v>
      </c>
      <c r="M574" s="208">
        <f>SUMIF('07'!$C$10:$C$26,$C574,'07'!$E$10:$E$26)*'07'!$E$3</f>
        <v>0</v>
      </c>
      <c r="N574" s="208">
        <f>SUMIF('08'!$C$10:$C$29,$C574,'08'!$E$10:$E$29)*'08'!$E$3</f>
        <v>0</v>
      </c>
      <c r="O574" s="208">
        <f>SUMIF('09'!$C$10:$C$29,$C574,'09'!$E$10:$E$29)*'09'!$E$3</f>
        <v>0</v>
      </c>
      <c r="P574" s="208">
        <f>SUMIF('10'!$C$10:$C$29,$C574,'10'!$E$10:$E$29)*'10'!$E$3</f>
        <v>0</v>
      </c>
      <c r="Q574" s="208">
        <f>SUMIF('11'!$C$10:$C$39,$C574,'11'!$E$10:$E$39)*'11'!$E$3</f>
        <v>0</v>
      </c>
      <c r="R574" s="208">
        <f>SUMIF('12'!$C$10:$C$29,$C574,'12'!$E$10:$E$29)*'12'!$E$3</f>
        <v>0</v>
      </c>
      <c r="S574" s="208">
        <f>SUMIF('13'!$C$10:$C$29,$C574,'13'!$E$10:$E$29)*'13'!$E$3</f>
        <v>0</v>
      </c>
      <c r="T574" s="208">
        <f>SUMIF('14'!$C$10:$C$29,$C574,'14'!$E$10:$E$29)*'14'!$E$3</f>
        <v>0</v>
      </c>
      <c r="U574" s="208">
        <f>SUMIF('15'!$C$10:$C$29,$C574,'15'!$E$10:$E$29)*'15'!$E$3</f>
        <v>0</v>
      </c>
      <c r="V574" s="208">
        <f>SUMIF('16'!$C$10:$C$29,$C574,'16'!$E$29:$E574)*'16'!$E$3</f>
        <v>0</v>
      </c>
      <c r="W574" s="208">
        <f>SUMIF('17'!$C$10:$C$29,$C574,'17'!$E$10:$E$29)*'17'!$E$3</f>
        <v>0</v>
      </c>
      <c r="X574" s="208">
        <f>SUMIF('18'!$C$10:$C$29,$C574,'18'!$E$10:$E$29)*'18'!$E$3</f>
        <v>0</v>
      </c>
      <c r="Y574" s="208">
        <f>SUMIF('19'!$C$10:$C$28,$C574,'19'!$E$10:$E$28)*'19'!$E$3</f>
        <v>0</v>
      </c>
      <c r="Z574" s="208">
        <f>SUMIF('20'!$C$10:$C$29,$C574,'20'!$E$10:$E$29)*'20'!$E$3</f>
        <v>0</v>
      </c>
      <c r="AA574" s="208">
        <f>SUMIF('21'!$C$10:$C$29,$C574,'21'!$E$10:$E$29)*'21'!$E$3</f>
        <v>0</v>
      </c>
    </row>
    <row r="575" spans="3:27" ht="15" hidden="1">
      <c r="C575" s="207" t="s">
        <v>1299</v>
      </c>
      <c r="D575" s="207" t="s">
        <v>1300</v>
      </c>
      <c r="F575" s="336">
        <f t="shared" si="9"/>
        <v>0</v>
      </c>
      <c r="G575" s="208">
        <f>SUMIF('01'!$C$10:$C$29,$C575,'01'!$E$10:$E$29)*'01'!$E$3</f>
        <v>0</v>
      </c>
      <c r="H575" s="208">
        <f>SUMIF('02'!$C$10:$C$28,$C575,'02'!$E$10:$E$28)*'02'!$E$3</f>
        <v>0</v>
      </c>
      <c r="I575" s="208">
        <f>SUMIF('03'!$C$10:$C$29,$C575,'03'!$E$10:$E$29)*'03'!$E$3</f>
        <v>0</v>
      </c>
      <c r="J575" s="208">
        <f>SUMIF('04'!$C$10:$C$26,$C575,'04'!$E$10:$E$26)*'04'!$E$3</f>
        <v>0</v>
      </c>
      <c r="K575" s="208">
        <f>SUMIF('05'!$C$10:$C$29,$C575,'05'!$E$10:$E$29)*'05'!$E$3</f>
        <v>0</v>
      </c>
      <c r="L575" s="208">
        <f>SUMIF('06'!$C$10:$C$29,$C575,'06'!$E$10:$E$29)*'06'!$E$3</f>
        <v>0</v>
      </c>
      <c r="M575" s="208">
        <f>SUMIF('07'!$C$10:$C$26,$C575,'07'!$E$10:$E$26)*'07'!$E$3</f>
        <v>0</v>
      </c>
      <c r="N575" s="208">
        <f>SUMIF('08'!$C$10:$C$29,$C575,'08'!$E$10:$E$29)*'08'!$E$3</f>
        <v>0</v>
      </c>
      <c r="O575" s="208">
        <f>SUMIF('09'!$C$10:$C$29,$C575,'09'!$E$10:$E$29)*'09'!$E$3</f>
        <v>0</v>
      </c>
      <c r="P575" s="208">
        <f>SUMIF('10'!$C$10:$C$29,$C575,'10'!$E$10:$E$29)*'10'!$E$3</f>
        <v>0</v>
      </c>
      <c r="Q575" s="208">
        <f>SUMIF('11'!$C$10:$C$39,$C575,'11'!$E$10:$E$39)*'11'!$E$3</f>
        <v>0</v>
      </c>
      <c r="R575" s="208">
        <f>SUMIF('12'!$C$10:$C$29,$C575,'12'!$E$10:$E$29)*'12'!$E$3</f>
        <v>0</v>
      </c>
      <c r="S575" s="208">
        <f>SUMIF('13'!$C$10:$C$29,$C575,'13'!$E$10:$E$29)*'13'!$E$3</f>
        <v>0</v>
      </c>
      <c r="T575" s="208">
        <f>SUMIF('14'!$C$10:$C$29,$C575,'14'!$E$10:$E$29)*'14'!$E$3</f>
        <v>0</v>
      </c>
      <c r="U575" s="208">
        <f>SUMIF('15'!$C$10:$C$29,$C575,'15'!$E$10:$E$29)*'15'!$E$3</f>
        <v>0</v>
      </c>
      <c r="V575" s="208">
        <f>SUMIF('16'!$C$10:$C$29,$C575,'16'!$E$29:$E575)*'16'!$E$3</f>
        <v>0</v>
      </c>
      <c r="W575" s="208">
        <f>SUMIF('17'!$C$10:$C$29,$C575,'17'!$E$10:$E$29)*'17'!$E$3</f>
        <v>0</v>
      </c>
      <c r="X575" s="208">
        <f>SUMIF('18'!$C$10:$C$29,$C575,'18'!$E$10:$E$29)*'18'!$E$3</f>
        <v>0</v>
      </c>
      <c r="Y575" s="208">
        <f>SUMIF('19'!$C$10:$C$28,$C575,'19'!$E$10:$E$28)*'19'!$E$3</f>
        <v>0</v>
      </c>
      <c r="Z575" s="208">
        <f>SUMIF('20'!$C$10:$C$29,$C575,'20'!$E$10:$E$29)*'20'!$E$3</f>
        <v>0</v>
      </c>
      <c r="AA575" s="208">
        <f>SUMIF('21'!$C$10:$C$29,$C575,'21'!$E$10:$E$29)*'21'!$E$3</f>
        <v>0</v>
      </c>
    </row>
    <row r="576" spans="3:27" ht="15" hidden="1">
      <c r="C576" s="207" t="s">
        <v>1301</v>
      </c>
      <c r="D576" s="207" t="s">
        <v>1302</v>
      </c>
      <c r="F576" s="336">
        <f t="shared" si="9"/>
        <v>0</v>
      </c>
      <c r="G576" s="208">
        <f>SUMIF('01'!$C$10:$C$29,$C576,'01'!$E$10:$E$29)*'01'!$E$3</f>
        <v>0</v>
      </c>
      <c r="H576" s="208">
        <f>SUMIF('02'!$C$10:$C$28,$C576,'02'!$E$10:$E$28)*'02'!$E$3</f>
        <v>0</v>
      </c>
      <c r="I576" s="208">
        <f>SUMIF('03'!$C$10:$C$29,$C576,'03'!$E$10:$E$29)*'03'!$E$3</f>
        <v>0</v>
      </c>
      <c r="J576" s="208">
        <f>SUMIF('04'!$C$10:$C$26,$C576,'04'!$E$10:$E$26)*'04'!$E$3</f>
        <v>0</v>
      </c>
      <c r="K576" s="208">
        <f>SUMIF('05'!$C$10:$C$29,$C576,'05'!$E$10:$E$29)*'05'!$E$3</f>
        <v>0</v>
      </c>
      <c r="L576" s="208">
        <f>SUMIF('06'!$C$10:$C$29,$C576,'06'!$E$10:$E$29)*'06'!$E$3</f>
        <v>0</v>
      </c>
      <c r="M576" s="208">
        <f>SUMIF('07'!$C$10:$C$26,$C576,'07'!$E$10:$E$26)*'07'!$E$3</f>
        <v>0</v>
      </c>
      <c r="N576" s="208">
        <f>SUMIF('08'!$C$10:$C$29,$C576,'08'!$E$10:$E$29)*'08'!$E$3</f>
        <v>0</v>
      </c>
      <c r="O576" s="208">
        <f>SUMIF('09'!$C$10:$C$29,$C576,'09'!$E$10:$E$29)*'09'!$E$3</f>
        <v>0</v>
      </c>
      <c r="P576" s="208">
        <f>SUMIF('10'!$C$10:$C$29,$C576,'10'!$E$10:$E$29)*'10'!$E$3</f>
        <v>0</v>
      </c>
      <c r="Q576" s="208">
        <f>SUMIF('11'!$C$10:$C$39,$C576,'11'!$E$10:$E$39)*'11'!$E$3</f>
        <v>0</v>
      </c>
      <c r="R576" s="208">
        <f>SUMIF('12'!$C$10:$C$29,$C576,'12'!$E$10:$E$29)*'12'!$E$3</f>
        <v>0</v>
      </c>
      <c r="S576" s="208">
        <f>SUMIF('13'!$C$10:$C$29,$C576,'13'!$E$10:$E$29)*'13'!$E$3</f>
        <v>0</v>
      </c>
      <c r="T576" s="208">
        <f>SUMIF('14'!$C$10:$C$29,$C576,'14'!$E$10:$E$29)*'14'!$E$3</f>
        <v>0</v>
      </c>
      <c r="U576" s="208">
        <f>SUMIF('15'!$C$10:$C$29,$C576,'15'!$E$10:$E$29)*'15'!$E$3</f>
        <v>0</v>
      </c>
      <c r="V576" s="208">
        <f>SUMIF('16'!$C$10:$C$29,$C576,'16'!$E$29:$E576)*'16'!$E$3</f>
        <v>0</v>
      </c>
      <c r="W576" s="208">
        <f>SUMIF('17'!$C$10:$C$29,$C576,'17'!$E$10:$E$29)*'17'!$E$3</f>
        <v>0</v>
      </c>
      <c r="X576" s="208">
        <f>SUMIF('18'!$C$10:$C$29,$C576,'18'!$E$10:$E$29)*'18'!$E$3</f>
        <v>0</v>
      </c>
      <c r="Y576" s="208">
        <f>SUMIF('19'!$C$10:$C$28,$C576,'19'!$E$10:$E$28)*'19'!$E$3</f>
        <v>0</v>
      </c>
      <c r="Z576" s="208">
        <f>SUMIF('20'!$C$10:$C$29,$C576,'20'!$E$10:$E$29)*'20'!$E$3</f>
        <v>0</v>
      </c>
      <c r="AA576" s="208">
        <f>SUMIF('21'!$C$10:$C$29,$C576,'21'!$E$10:$E$29)*'21'!$E$3</f>
        <v>0</v>
      </c>
    </row>
    <row r="577" spans="3:27" ht="15" hidden="1">
      <c r="C577" s="207" t="s">
        <v>1303</v>
      </c>
      <c r="D577" s="207" t="s">
        <v>1304</v>
      </c>
      <c r="F577" s="336">
        <f t="shared" si="9"/>
        <v>0</v>
      </c>
      <c r="G577" s="208">
        <f>SUMIF('01'!$C$10:$C$29,$C577,'01'!$E$10:$E$29)*'01'!$E$3</f>
        <v>0</v>
      </c>
      <c r="H577" s="208">
        <f>SUMIF('02'!$C$10:$C$28,$C577,'02'!$E$10:$E$28)*'02'!$E$3</f>
        <v>0</v>
      </c>
      <c r="I577" s="208">
        <f>SUMIF('03'!$C$10:$C$29,$C577,'03'!$E$10:$E$29)*'03'!$E$3</f>
        <v>0</v>
      </c>
      <c r="J577" s="208">
        <f>SUMIF('04'!$C$10:$C$26,$C577,'04'!$E$10:$E$26)*'04'!$E$3</f>
        <v>0</v>
      </c>
      <c r="K577" s="208">
        <f>SUMIF('05'!$C$10:$C$29,$C577,'05'!$E$10:$E$29)*'05'!$E$3</f>
        <v>0</v>
      </c>
      <c r="L577" s="208">
        <f>SUMIF('06'!$C$10:$C$29,$C577,'06'!$E$10:$E$29)*'06'!$E$3</f>
        <v>0</v>
      </c>
      <c r="M577" s="208">
        <f>SUMIF('07'!$C$10:$C$26,$C577,'07'!$E$10:$E$26)*'07'!$E$3</f>
        <v>0</v>
      </c>
      <c r="N577" s="208">
        <f>SUMIF('08'!$C$10:$C$29,$C577,'08'!$E$10:$E$29)*'08'!$E$3</f>
        <v>0</v>
      </c>
      <c r="O577" s="208">
        <f>SUMIF('09'!$C$10:$C$29,$C577,'09'!$E$10:$E$29)*'09'!$E$3</f>
        <v>0</v>
      </c>
      <c r="P577" s="208">
        <f>SUMIF('10'!$C$10:$C$29,$C577,'10'!$E$10:$E$29)*'10'!$E$3</f>
        <v>0</v>
      </c>
      <c r="Q577" s="208">
        <f>SUMIF('11'!$C$10:$C$39,$C577,'11'!$E$10:$E$39)*'11'!$E$3</f>
        <v>0</v>
      </c>
      <c r="R577" s="208">
        <f>SUMIF('12'!$C$10:$C$29,$C577,'12'!$E$10:$E$29)*'12'!$E$3</f>
        <v>0</v>
      </c>
      <c r="S577" s="208">
        <f>SUMIF('13'!$C$10:$C$29,$C577,'13'!$E$10:$E$29)*'13'!$E$3</f>
        <v>0</v>
      </c>
      <c r="T577" s="208">
        <f>SUMIF('14'!$C$10:$C$29,$C577,'14'!$E$10:$E$29)*'14'!$E$3</f>
        <v>0</v>
      </c>
      <c r="U577" s="208">
        <f>SUMIF('15'!$C$10:$C$29,$C577,'15'!$E$10:$E$29)*'15'!$E$3</f>
        <v>0</v>
      </c>
      <c r="V577" s="208">
        <f>SUMIF('16'!$C$10:$C$29,$C577,'16'!$E$29:$E577)*'16'!$E$3</f>
        <v>0</v>
      </c>
      <c r="W577" s="208">
        <f>SUMIF('17'!$C$10:$C$29,$C577,'17'!$E$10:$E$29)*'17'!$E$3</f>
        <v>0</v>
      </c>
      <c r="X577" s="208">
        <f>SUMIF('18'!$C$10:$C$29,$C577,'18'!$E$10:$E$29)*'18'!$E$3</f>
        <v>0</v>
      </c>
      <c r="Y577" s="208">
        <f>SUMIF('19'!$C$10:$C$28,$C577,'19'!$E$10:$E$28)*'19'!$E$3</f>
        <v>0</v>
      </c>
      <c r="Z577" s="208">
        <f>SUMIF('20'!$C$10:$C$29,$C577,'20'!$E$10:$E$29)*'20'!$E$3</f>
        <v>0</v>
      </c>
      <c r="AA577" s="208">
        <f>SUMIF('21'!$C$10:$C$29,$C577,'21'!$E$10:$E$29)*'21'!$E$3</f>
        <v>0</v>
      </c>
    </row>
    <row r="578" spans="3:27" ht="15" hidden="1">
      <c r="C578" s="207" t="s">
        <v>1305</v>
      </c>
      <c r="D578" s="207" t="s">
        <v>1306</v>
      </c>
      <c r="F578" s="336">
        <f t="shared" si="9"/>
        <v>0</v>
      </c>
      <c r="G578" s="208">
        <f>SUMIF('01'!$C$10:$C$29,$C578,'01'!$E$10:$E$29)*'01'!$E$3</f>
        <v>0</v>
      </c>
      <c r="H578" s="208">
        <f>SUMIF('02'!$C$10:$C$28,$C578,'02'!$E$10:$E$28)*'02'!$E$3</f>
        <v>0</v>
      </c>
      <c r="I578" s="208">
        <f>SUMIF('03'!$C$10:$C$29,$C578,'03'!$E$10:$E$29)*'03'!$E$3</f>
        <v>0</v>
      </c>
      <c r="J578" s="208">
        <f>SUMIF('04'!$C$10:$C$26,$C578,'04'!$E$10:$E$26)*'04'!$E$3</f>
        <v>0</v>
      </c>
      <c r="K578" s="208">
        <f>SUMIF('05'!$C$10:$C$29,$C578,'05'!$E$10:$E$29)*'05'!$E$3</f>
        <v>0</v>
      </c>
      <c r="L578" s="208">
        <f>SUMIF('06'!$C$10:$C$29,$C578,'06'!$E$10:$E$29)*'06'!$E$3</f>
        <v>0</v>
      </c>
      <c r="M578" s="208">
        <f>SUMIF('07'!$C$10:$C$26,$C578,'07'!$E$10:$E$26)*'07'!$E$3</f>
        <v>0</v>
      </c>
      <c r="N578" s="208">
        <f>SUMIF('08'!$C$10:$C$29,$C578,'08'!$E$10:$E$29)*'08'!$E$3</f>
        <v>0</v>
      </c>
      <c r="O578" s="208">
        <f>SUMIF('09'!$C$10:$C$29,$C578,'09'!$E$10:$E$29)*'09'!$E$3</f>
        <v>0</v>
      </c>
      <c r="P578" s="208">
        <f>SUMIF('10'!$C$10:$C$29,$C578,'10'!$E$10:$E$29)*'10'!$E$3</f>
        <v>0</v>
      </c>
      <c r="Q578" s="208">
        <f>SUMIF('11'!$C$10:$C$39,$C578,'11'!$E$10:$E$39)*'11'!$E$3</f>
        <v>0</v>
      </c>
      <c r="R578" s="208">
        <f>SUMIF('12'!$C$10:$C$29,$C578,'12'!$E$10:$E$29)*'12'!$E$3</f>
        <v>0</v>
      </c>
      <c r="S578" s="208">
        <f>SUMIF('13'!$C$10:$C$29,$C578,'13'!$E$10:$E$29)*'13'!$E$3</f>
        <v>0</v>
      </c>
      <c r="T578" s="208">
        <f>SUMIF('14'!$C$10:$C$29,$C578,'14'!$E$10:$E$29)*'14'!$E$3</f>
        <v>0</v>
      </c>
      <c r="U578" s="208">
        <f>SUMIF('15'!$C$10:$C$29,$C578,'15'!$E$10:$E$29)*'15'!$E$3</f>
        <v>0</v>
      </c>
      <c r="V578" s="208">
        <f>SUMIF('16'!$C$10:$C$29,$C578,'16'!$E$29:$E578)*'16'!$E$3</f>
        <v>0</v>
      </c>
      <c r="W578" s="208">
        <f>SUMIF('17'!$C$10:$C$29,$C578,'17'!$E$10:$E$29)*'17'!$E$3</f>
        <v>0</v>
      </c>
      <c r="X578" s="208">
        <f>SUMIF('18'!$C$10:$C$29,$C578,'18'!$E$10:$E$29)*'18'!$E$3</f>
        <v>0</v>
      </c>
      <c r="Y578" s="208">
        <f>SUMIF('19'!$C$10:$C$28,$C578,'19'!$E$10:$E$28)*'19'!$E$3</f>
        <v>0</v>
      </c>
      <c r="Z578" s="208">
        <f>SUMIF('20'!$C$10:$C$29,$C578,'20'!$E$10:$E$29)*'20'!$E$3</f>
        <v>0</v>
      </c>
      <c r="AA578" s="208">
        <f>SUMIF('21'!$C$10:$C$29,$C578,'21'!$E$10:$E$29)*'21'!$E$3</f>
        <v>0</v>
      </c>
    </row>
    <row r="579" spans="3:27" ht="15" hidden="1">
      <c r="C579" s="207" t="s">
        <v>1307</v>
      </c>
      <c r="D579" s="207" t="s">
        <v>1308</v>
      </c>
      <c r="F579" s="336">
        <f t="shared" si="9"/>
        <v>0</v>
      </c>
      <c r="G579" s="208">
        <f>SUMIF('01'!$C$10:$C$29,$C579,'01'!$E$10:$E$29)*'01'!$E$3</f>
        <v>0</v>
      </c>
      <c r="H579" s="208">
        <f>SUMIF('02'!$C$10:$C$28,$C579,'02'!$E$10:$E$28)*'02'!$E$3</f>
        <v>0</v>
      </c>
      <c r="I579" s="208">
        <f>SUMIF('03'!$C$10:$C$29,$C579,'03'!$E$10:$E$29)*'03'!$E$3</f>
        <v>0</v>
      </c>
      <c r="J579" s="208">
        <f>SUMIF('04'!$C$10:$C$26,$C579,'04'!$E$10:$E$26)*'04'!$E$3</f>
        <v>0</v>
      </c>
      <c r="K579" s="208">
        <f>SUMIF('05'!$C$10:$C$29,$C579,'05'!$E$10:$E$29)*'05'!$E$3</f>
        <v>0</v>
      </c>
      <c r="L579" s="208">
        <f>SUMIF('06'!$C$10:$C$29,$C579,'06'!$E$10:$E$29)*'06'!$E$3</f>
        <v>0</v>
      </c>
      <c r="M579" s="208">
        <f>SUMIF('07'!$C$10:$C$26,$C579,'07'!$E$10:$E$26)*'07'!$E$3</f>
        <v>0</v>
      </c>
      <c r="N579" s="208">
        <f>SUMIF('08'!$C$10:$C$29,$C579,'08'!$E$10:$E$29)*'08'!$E$3</f>
        <v>0</v>
      </c>
      <c r="O579" s="208">
        <f>SUMIF('09'!$C$10:$C$29,$C579,'09'!$E$10:$E$29)*'09'!$E$3</f>
        <v>0</v>
      </c>
      <c r="P579" s="208">
        <f>SUMIF('10'!$C$10:$C$29,$C579,'10'!$E$10:$E$29)*'10'!$E$3</f>
        <v>0</v>
      </c>
      <c r="Q579" s="208">
        <f>SUMIF('11'!$C$10:$C$39,$C579,'11'!$E$10:$E$39)*'11'!$E$3</f>
        <v>0</v>
      </c>
      <c r="R579" s="208">
        <f>SUMIF('12'!$C$10:$C$29,$C579,'12'!$E$10:$E$29)*'12'!$E$3</f>
        <v>0</v>
      </c>
      <c r="S579" s="208">
        <f>SUMIF('13'!$C$10:$C$29,$C579,'13'!$E$10:$E$29)*'13'!$E$3</f>
        <v>0</v>
      </c>
      <c r="T579" s="208">
        <f>SUMIF('14'!$C$10:$C$29,$C579,'14'!$E$10:$E$29)*'14'!$E$3</f>
        <v>0</v>
      </c>
      <c r="U579" s="208">
        <f>SUMIF('15'!$C$10:$C$29,$C579,'15'!$E$10:$E$29)*'15'!$E$3</f>
        <v>0</v>
      </c>
      <c r="V579" s="208">
        <f>SUMIF('16'!$C$10:$C$29,$C579,'16'!$E$29:$E579)*'16'!$E$3</f>
        <v>0</v>
      </c>
      <c r="W579" s="208">
        <f>SUMIF('17'!$C$10:$C$29,$C579,'17'!$E$10:$E$29)*'17'!$E$3</f>
        <v>0</v>
      </c>
      <c r="X579" s="208">
        <f>SUMIF('18'!$C$10:$C$29,$C579,'18'!$E$10:$E$29)*'18'!$E$3</f>
        <v>0</v>
      </c>
      <c r="Y579" s="208">
        <f>SUMIF('19'!$C$10:$C$28,$C579,'19'!$E$10:$E$28)*'19'!$E$3</f>
        <v>0</v>
      </c>
      <c r="Z579" s="208">
        <f>SUMIF('20'!$C$10:$C$29,$C579,'20'!$E$10:$E$29)*'20'!$E$3</f>
        <v>0</v>
      </c>
      <c r="AA579" s="208">
        <f>SUMIF('21'!$C$10:$C$29,$C579,'21'!$E$10:$E$29)*'21'!$E$3</f>
        <v>0</v>
      </c>
    </row>
    <row r="580" spans="3:27" ht="15" hidden="1">
      <c r="C580" s="207" t="s">
        <v>1309</v>
      </c>
      <c r="D580" s="207" t="s">
        <v>1310</v>
      </c>
      <c r="F580" s="336">
        <f t="shared" si="9"/>
        <v>0</v>
      </c>
      <c r="G580" s="208">
        <f>SUMIF('01'!$C$10:$C$29,$C580,'01'!$E$10:$E$29)*'01'!$E$3</f>
        <v>0</v>
      </c>
      <c r="H580" s="208">
        <f>SUMIF('02'!$C$10:$C$28,$C580,'02'!$E$10:$E$28)*'02'!$E$3</f>
        <v>0</v>
      </c>
      <c r="I580" s="208">
        <f>SUMIF('03'!$C$10:$C$29,$C580,'03'!$E$10:$E$29)*'03'!$E$3</f>
        <v>0</v>
      </c>
      <c r="J580" s="208">
        <f>SUMIF('04'!$C$10:$C$26,$C580,'04'!$E$10:$E$26)*'04'!$E$3</f>
        <v>0</v>
      </c>
      <c r="K580" s="208">
        <f>SUMIF('05'!$C$10:$C$29,$C580,'05'!$E$10:$E$29)*'05'!$E$3</f>
        <v>0</v>
      </c>
      <c r="L580" s="208">
        <f>SUMIF('06'!$C$10:$C$29,$C580,'06'!$E$10:$E$29)*'06'!$E$3</f>
        <v>0</v>
      </c>
      <c r="M580" s="208">
        <f>SUMIF('07'!$C$10:$C$26,$C580,'07'!$E$10:$E$26)*'07'!$E$3</f>
        <v>0</v>
      </c>
      <c r="N580" s="208">
        <f>SUMIF('08'!$C$10:$C$29,$C580,'08'!$E$10:$E$29)*'08'!$E$3</f>
        <v>0</v>
      </c>
      <c r="O580" s="208">
        <f>SUMIF('09'!$C$10:$C$29,$C580,'09'!$E$10:$E$29)*'09'!$E$3</f>
        <v>0</v>
      </c>
      <c r="P580" s="208">
        <f>SUMIF('10'!$C$10:$C$29,$C580,'10'!$E$10:$E$29)*'10'!$E$3</f>
        <v>0</v>
      </c>
      <c r="Q580" s="208">
        <f>SUMIF('11'!$C$10:$C$39,$C580,'11'!$E$10:$E$39)*'11'!$E$3</f>
        <v>0</v>
      </c>
      <c r="R580" s="208">
        <f>SUMIF('12'!$C$10:$C$29,$C580,'12'!$E$10:$E$29)*'12'!$E$3</f>
        <v>0</v>
      </c>
      <c r="S580" s="208">
        <f>SUMIF('13'!$C$10:$C$29,$C580,'13'!$E$10:$E$29)*'13'!$E$3</f>
        <v>0</v>
      </c>
      <c r="T580" s="208">
        <f>SUMIF('14'!$C$10:$C$29,$C580,'14'!$E$10:$E$29)*'14'!$E$3</f>
        <v>0</v>
      </c>
      <c r="U580" s="208">
        <f>SUMIF('15'!$C$10:$C$29,$C580,'15'!$E$10:$E$29)*'15'!$E$3</f>
        <v>0</v>
      </c>
      <c r="V580" s="208">
        <f>SUMIF('16'!$C$10:$C$29,$C580,'16'!$E$29:$E580)*'16'!$E$3</f>
        <v>0</v>
      </c>
      <c r="W580" s="208">
        <f>SUMIF('17'!$C$10:$C$29,$C580,'17'!$E$10:$E$29)*'17'!$E$3</f>
        <v>0</v>
      </c>
      <c r="X580" s="208">
        <f>SUMIF('18'!$C$10:$C$29,$C580,'18'!$E$10:$E$29)*'18'!$E$3</f>
        <v>0</v>
      </c>
      <c r="Y580" s="208">
        <f>SUMIF('19'!$C$10:$C$28,$C580,'19'!$E$10:$E$28)*'19'!$E$3</f>
        <v>0</v>
      </c>
      <c r="Z580" s="208">
        <f>SUMIF('20'!$C$10:$C$29,$C580,'20'!$E$10:$E$29)*'20'!$E$3</f>
        <v>0</v>
      </c>
      <c r="AA580" s="208">
        <f>SUMIF('21'!$C$10:$C$29,$C580,'21'!$E$10:$E$29)*'21'!$E$3</f>
        <v>0</v>
      </c>
    </row>
    <row r="581" spans="3:27" ht="15" hidden="1">
      <c r="C581" s="207" t="s">
        <v>1311</v>
      </c>
      <c r="D581" s="207" t="s">
        <v>1312</v>
      </c>
      <c r="F581" s="336">
        <f t="shared" si="9"/>
        <v>0</v>
      </c>
      <c r="G581" s="208">
        <f>SUMIF('01'!$C$10:$C$29,$C581,'01'!$E$10:$E$29)*'01'!$E$3</f>
        <v>0</v>
      </c>
      <c r="H581" s="208">
        <f>SUMIF('02'!$C$10:$C$28,$C581,'02'!$E$10:$E$28)*'02'!$E$3</f>
        <v>0</v>
      </c>
      <c r="I581" s="208">
        <f>SUMIF('03'!$C$10:$C$29,$C581,'03'!$E$10:$E$29)*'03'!$E$3</f>
        <v>0</v>
      </c>
      <c r="J581" s="208">
        <f>SUMIF('04'!$C$10:$C$26,$C581,'04'!$E$10:$E$26)*'04'!$E$3</f>
        <v>0</v>
      </c>
      <c r="K581" s="208">
        <f>SUMIF('05'!$C$10:$C$29,$C581,'05'!$E$10:$E$29)*'05'!$E$3</f>
        <v>0</v>
      </c>
      <c r="L581" s="208">
        <f>SUMIF('06'!$C$10:$C$29,$C581,'06'!$E$10:$E$29)*'06'!$E$3</f>
        <v>0</v>
      </c>
      <c r="M581" s="208">
        <f>SUMIF('07'!$C$10:$C$26,$C581,'07'!$E$10:$E$26)*'07'!$E$3</f>
        <v>0</v>
      </c>
      <c r="N581" s="208">
        <f>SUMIF('08'!$C$10:$C$29,$C581,'08'!$E$10:$E$29)*'08'!$E$3</f>
        <v>0</v>
      </c>
      <c r="O581" s="208">
        <f>SUMIF('09'!$C$10:$C$29,$C581,'09'!$E$10:$E$29)*'09'!$E$3</f>
        <v>0</v>
      </c>
      <c r="P581" s="208">
        <f>SUMIF('10'!$C$10:$C$29,$C581,'10'!$E$10:$E$29)*'10'!$E$3</f>
        <v>0</v>
      </c>
      <c r="Q581" s="208">
        <f>SUMIF('11'!$C$10:$C$39,$C581,'11'!$E$10:$E$39)*'11'!$E$3</f>
        <v>0</v>
      </c>
      <c r="R581" s="208">
        <f>SUMIF('12'!$C$10:$C$29,$C581,'12'!$E$10:$E$29)*'12'!$E$3</f>
        <v>0</v>
      </c>
      <c r="S581" s="208">
        <f>SUMIF('13'!$C$10:$C$29,$C581,'13'!$E$10:$E$29)*'13'!$E$3</f>
        <v>0</v>
      </c>
      <c r="T581" s="208">
        <f>SUMIF('14'!$C$10:$C$29,$C581,'14'!$E$10:$E$29)*'14'!$E$3</f>
        <v>0</v>
      </c>
      <c r="U581" s="208">
        <f>SUMIF('15'!$C$10:$C$29,$C581,'15'!$E$10:$E$29)*'15'!$E$3</f>
        <v>0</v>
      </c>
      <c r="V581" s="208">
        <f>SUMIF('16'!$C$10:$C$29,$C581,'16'!$E$29:$E581)*'16'!$E$3</f>
        <v>0</v>
      </c>
      <c r="W581" s="208">
        <f>SUMIF('17'!$C$10:$C$29,$C581,'17'!$E$10:$E$29)*'17'!$E$3</f>
        <v>0</v>
      </c>
      <c r="X581" s="208">
        <f>SUMIF('18'!$C$10:$C$29,$C581,'18'!$E$10:$E$29)*'18'!$E$3</f>
        <v>0</v>
      </c>
      <c r="Y581" s="208">
        <f>SUMIF('19'!$C$10:$C$28,$C581,'19'!$E$10:$E$28)*'19'!$E$3</f>
        <v>0</v>
      </c>
      <c r="Z581" s="208">
        <f>SUMIF('20'!$C$10:$C$29,$C581,'20'!$E$10:$E$29)*'20'!$E$3</f>
        <v>0</v>
      </c>
      <c r="AA581" s="208">
        <f>SUMIF('21'!$C$10:$C$29,$C581,'21'!$E$10:$E$29)*'21'!$E$3</f>
        <v>0</v>
      </c>
    </row>
    <row r="582" spans="3:27" ht="15" hidden="1">
      <c r="C582" s="207" t="s">
        <v>1313</v>
      </c>
      <c r="D582" s="207" t="s">
        <v>1314</v>
      </c>
      <c r="F582" s="336">
        <f t="shared" si="9"/>
        <v>0</v>
      </c>
      <c r="G582" s="208">
        <f>SUMIF('01'!$C$10:$C$29,$C582,'01'!$E$10:$E$29)*'01'!$E$3</f>
        <v>0</v>
      </c>
      <c r="H582" s="208">
        <f>SUMIF('02'!$C$10:$C$28,$C582,'02'!$E$10:$E$28)*'02'!$E$3</f>
        <v>0</v>
      </c>
      <c r="I582" s="208">
        <f>SUMIF('03'!$C$10:$C$29,$C582,'03'!$E$10:$E$29)*'03'!$E$3</f>
        <v>0</v>
      </c>
      <c r="J582" s="208">
        <f>SUMIF('04'!$C$10:$C$26,$C582,'04'!$E$10:$E$26)*'04'!$E$3</f>
        <v>0</v>
      </c>
      <c r="K582" s="208">
        <f>SUMIF('05'!$C$10:$C$29,$C582,'05'!$E$10:$E$29)*'05'!$E$3</f>
        <v>0</v>
      </c>
      <c r="L582" s="208">
        <f>SUMIF('06'!$C$10:$C$29,$C582,'06'!$E$10:$E$29)*'06'!$E$3</f>
        <v>0</v>
      </c>
      <c r="M582" s="208">
        <f>SUMIF('07'!$C$10:$C$26,$C582,'07'!$E$10:$E$26)*'07'!$E$3</f>
        <v>0</v>
      </c>
      <c r="N582" s="208">
        <f>SUMIF('08'!$C$10:$C$29,$C582,'08'!$E$10:$E$29)*'08'!$E$3</f>
        <v>0</v>
      </c>
      <c r="O582" s="208">
        <f>SUMIF('09'!$C$10:$C$29,$C582,'09'!$E$10:$E$29)*'09'!$E$3</f>
        <v>0</v>
      </c>
      <c r="P582" s="208">
        <f>SUMIF('10'!$C$10:$C$29,$C582,'10'!$E$10:$E$29)*'10'!$E$3</f>
        <v>0</v>
      </c>
      <c r="Q582" s="208">
        <f>SUMIF('11'!$C$10:$C$39,$C582,'11'!$E$10:$E$39)*'11'!$E$3</f>
        <v>0</v>
      </c>
      <c r="R582" s="208">
        <f>SUMIF('12'!$C$10:$C$29,$C582,'12'!$E$10:$E$29)*'12'!$E$3</f>
        <v>0</v>
      </c>
      <c r="S582" s="208">
        <f>SUMIF('13'!$C$10:$C$29,$C582,'13'!$E$10:$E$29)*'13'!$E$3</f>
        <v>0</v>
      </c>
      <c r="T582" s="208">
        <f>SUMIF('14'!$C$10:$C$29,$C582,'14'!$E$10:$E$29)*'14'!$E$3</f>
        <v>0</v>
      </c>
      <c r="U582" s="208">
        <f>SUMIF('15'!$C$10:$C$29,$C582,'15'!$E$10:$E$29)*'15'!$E$3</f>
        <v>0</v>
      </c>
      <c r="V582" s="208">
        <f>SUMIF('16'!$C$10:$C$29,$C582,'16'!$E$29:$E582)*'16'!$E$3</f>
        <v>0</v>
      </c>
      <c r="W582" s="208">
        <f>SUMIF('17'!$C$10:$C$29,$C582,'17'!$E$10:$E$29)*'17'!$E$3</f>
        <v>0</v>
      </c>
      <c r="X582" s="208">
        <f>SUMIF('18'!$C$10:$C$29,$C582,'18'!$E$10:$E$29)*'18'!$E$3</f>
        <v>0</v>
      </c>
      <c r="Y582" s="208">
        <f>SUMIF('19'!$C$10:$C$28,$C582,'19'!$E$10:$E$28)*'19'!$E$3</f>
        <v>0</v>
      </c>
      <c r="Z582" s="208">
        <f>SUMIF('20'!$C$10:$C$29,$C582,'20'!$E$10:$E$29)*'20'!$E$3</f>
        <v>0</v>
      </c>
      <c r="AA582" s="208">
        <f>SUMIF('21'!$C$10:$C$29,$C582,'21'!$E$10:$E$29)*'21'!$E$3</f>
        <v>0</v>
      </c>
    </row>
    <row r="583" spans="3:27" ht="15" hidden="1">
      <c r="C583" s="207" t="s">
        <v>1315</v>
      </c>
      <c r="D583" s="207" t="s">
        <v>1316</v>
      </c>
      <c r="F583" s="336">
        <f t="shared" si="9"/>
        <v>0</v>
      </c>
      <c r="G583" s="208">
        <f>SUMIF('01'!$C$10:$C$29,$C583,'01'!$E$10:$E$29)*'01'!$E$3</f>
        <v>0</v>
      </c>
      <c r="H583" s="208">
        <f>SUMIF('02'!$C$10:$C$28,$C583,'02'!$E$10:$E$28)*'02'!$E$3</f>
        <v>0</v>
      </c>
      <c r="I583" s="208">
        <f>SUMIF('03'!$C$10:$C$29,$C583,'03'!$E$10:$E$29)*'03'!$E$3</f>
        <v>0</v>
      </c>
      <c r="J583" s="208">
        <f>SUMIF('04'!$C$10:$C$26,$C583,'04'!$E$10:$E$26)*'04'!$E$3</f>
        <v>0</v>
      </c>
      <c r="K583" s="208">
        <f>SUMIF('05'!$C$10:$C$29,$C583,'05'!$E$10:$E$29)*'05'!$E$3</f>
        <v>0</v>
      </c>
      <c r="L583" s="208">
        <f>SUMIF('06'!$C$10:$C$29,$C583,'06'!$E$10:$E$29)*'06'!$E$3</f>
        <v>0</v>
      </c>
      <c r="M583" s="208">
        <f>SUMIF('07'!$C$10:$C$26,$C583,'07'!$E$10:$E$26)*'07'!$E$3</f>
        <v>0</v>
      </c>
      <c r="N583" s="208">
        <f>SUMIF('08'!$C$10:$C$29,$C583,'08'!$E$10:$E$29)*'08'!$E$3</f>
        <v>0</v>
      </c>
      <c r="O583" s="208">
        <f>SUMIF('09'!$C$10:$C$29,$C583,'09'!$E$10:$E$29)*'09'!$E$3</f>
        <v>0</v>
      </c>
      <c r="P583" s="208">
        <f>SUMIF('10'!$C$10:$C$29,$C583,'10'!$E$10:$E$29)*'10'!$E$3</f>
        <v>0</v>
      </c>
      <c r="Q583" s="208">
        <f>SUMIF('11'!$C$10:$C$39,$C583,'11'!$E$10:$E$39)*'11'!$E$3</f>
        <v>0</v>
      </c>
      <c r="R583" s="208">
        <f>SUMIF('12'!$C$10:$C$29,$C583,'12'!$E$10:$E$29)*'12'!$E$3</f>
        <v>0</v>
      </c>
      <c r="S583" s="208">
        <f>SUMIF('13'!$C$10:$C$29,$C583,'13'!$E$10:$E$29)*'13'!$E$3</f>
        <v>0</v>
      </c>
      <c r="T583" s="208">
        <f>SUMIF('14'!$C$10:$C$29,$C583,'14'!$E$10:$E$29)*'14'!$E$3</f>
        <v>0</v>
      </c>
      <c r="U583" s="208">
        <f>SUMIF('15'!$C$10:$C$29,$C583,'15'!$E$10:$E$29)*'15'!$E$3</f>
        <v>0</v>
      </c>
      <c r="V583" s="208">
        <f>SUMIF('16'!$C$10:$C$29,$C583,'16'!$E$29:$E583)*'16'!$E$3</f>
        <v>0</v>
      </c>
      <c r="W583" s="208">
        <f>SUMIF('17'!$C$10:$C$29,$C583,'17'!$E$10:$E$29)*'17'!$E$3</f>
        <v>0</v>
      </c>
      <c r="X583" s="208">
        <f>SUMIF('18'!$C$10:$C$29,$C583,'18'!$E$10:$E$29)*'18'!$E$3</f>
        <v>0</v>
      </c>
      <c r="Y583" s="208">
        <f>SUMIF('19'!$C$10:$C$28,$C583,'19'!$E$10:$E$28)*'19'!$E$3</f>
        <v>0</v>
      </c>
      <c r="Z583" s="208">
        <f>SUMIF('20'!$C$10:$C$29,$C583,'20'!$E$10:$E$29)*'20'!$E$3</f>
        <v>0</v>
      </c>
      <c r="AA583" s="208">
        <f>SUMIF('21'!$C$10:$C$29,$C583,'21'!$E$10:$E$29)*'21'!$E$3</f>
        <v>0</v>
      </c>
    </row>
    <row r="584" spans="3:27" ht="15" hidden="1">
      <c r="C584" s="207" t="s">
        <v>1317</v>
      </c>
      <c r="D584" s="207" t="s">
        <v>1216</v>
      </c>
      <c r="F584" s="336">
        <f t="shared" si="9"/>
        <v>0</v>
      </c>
      <c r="G584" s="208">
        <f>SUMIF('01'!$C$10:$C$29,$C584,'01'!$E$10:$E$29)*'01'!$E$3</f>
        <v>0</v>
      </c>
      <c r="H584" s="208">
        <f>SUMIF('02'!$C$10:$C$28,$C584,'02'!$E$10:$E$28)*'02'!$E$3</f>
        <v>0</v>
      </c>
      <c r="I584" s="208">
        <f>SUMIF('03'!$C$10:$C$29,$C584,'03'!$E$10:$E$29)*'03'!$E$3</f>
        <v>0</v>
      </c>
      <c r="J584" s="208">
        <f>SUMIF('04'!$C$10:$C$26,$C584,'04'!$E$10:$E$26)*'04'!$E$3</f>
        <v>0</v>
      </c>
      <c r="K584" s="208">
        <f>SUMIF('05'!$C$10:$C$29,$C584,'05'!$E$10:$E$29)*'05'!$E$3</f>
        <v>0</v>
      </c>
      <c r="L584" s="208">
        <f>SUMIF('06'!$C$10:$C$29,$C584,'06'!$E$10:$E$29)*'06'!$E$3</f>
        <v>0</v>
      </c>
      <c r="M584" s="208">
        <f>SUMIF('07'!$C$10:$C$26,$C584,'07'!$E$10:$E$26)*'07'!$E$3</f>
        <v>0</v>
      </c>
      <c r="N584" s="208">
        <f>SUMIF('08'!$C$10:$C$29,$C584,'08'!$E$10:$E$29)*'08'!$E$3</f>
        <v>0</v>
      </c>
      <c r="O584" s="208">
        <f>SUMIF('09'!$C$10:$C$29,$C584,'09'!$E$10:$E$29)*'09'!$E$3</f>
        <v>0</v>
      </c>
      <c r="P584" s="208">
        <f>SUMIF('10'!$C$10:$C$29,$C584,'10'!$E$10:$E$29)*'10'!$E$3</f>
        <v>0</v>
      </c>
      <c r="Q584" s="208">
        <f>SUMIF('11'!$C$10:$C$39,$C584,'11'!$E$10:$E$39)*'11'!$E$3</f>
        <v>0</v>
      </c>
      <c r="R584" s="208">
        <f>SUMIF('12'!$C$10:$C$29,$C584,'12'!$E$10:$E$29)*'12'!$E$3</f>
        <v>0</v>
      </c>
      <c r="S584" s="208">
        <f>SUMIF('13'!$C$10:$C$29,$C584,'13'!$E$10:$E$29)*'13'!$E$3</f>
        <v>0</v>
      </c>
      <c r="T584" s="208">
        <f>SUMIF('14'!$C$10:$C$29,$C584,'14'!$E$10:$E$29)*'14'!$E$3</f>
        <v>0</v>
      </c>
      <c r="U584" s="208">
        <f>SUMIF('15'!$C$10:$C$29,$C584,'15'!$E$10:$E$29)*'15'!$E$3</f>
        <v>0</v>
      </c>
      <c r="V584" s="208">
        <f>SUMIF('16'!$C$10:$C$29,$C584,'16'!$E$29:$E584)*'16'!$E$3</f>
        <v>0</v>
      </c>
      <c r="W584" s="208">
        <f>SUMIF('17'!$C$10:$C$29,$C584,'17'!$E$10:$E$29)*'17'!$E$3</f>
        <v>0</v>
      </c>
      <c r="X584" s="208">
        <f>SUMIF('18'!$C$10:$C$29,$C584,'18'!$E$10:$E$29)*'18'!$E$3</f>
        <v>0</v>
      </c>
      <c r="Y584" s="208">
        <f>SUMIF('19'!$C$10:$C$28,$C584,'19'!$E$10:$E$28)*'19'!$E$3</f>
        <v>0</v>
      </c>
      <c r="Z584" s="208">
        <f>SUMIF('20'!$C$10:$C$29,$C584,'20'!$E$10:$E$29)*'20'!$E$3</f>
        <v>0</v>
      </c>
      <c r="AA584" s="208">
        <f>SUMIF('21'!$C$10:$C$29,$C584,'21'!$E$10:$E$29)*'21'!$E$3</f>
        <v>0</v>
      </c>
    </row>
    <row r="585" spans="3:27" ht="15" hidden="1">
      <c r="C585" s="207" t="s">
        <v>1318</v>
      </c>
      <c r="D585" s="207" t="s">
        <v>1319</v>
      </c>
      <c r="F585" s="336">
        <f t="shared" si="9"/>
        <v>0</v>
      </c>
      <c r="G585" s="208">
        <f>SUMIF('01'!$C$10:$C$29,$C585,'01'!$E$10:$E$29)*'01'!$E$3</f>
        <v>0</v>
      </c>
      <c r="H585" s="208">
        <f>SUMIF('02'!$C$10:$C$28,$C585,'02'!$E$10:$E$28)*'02'!$E$3</f>
        <v>0</v>
      </c>
      <c r="I585" s="208">
        <f>SUMIF('03'!$C$10:$C$29,$C585,'03'!$E$10:$E$29)*'03'!$E$3</f>
        <v>0</v>
      </c>
      <c r="J585" s="208">
        <f>SUMIF('04'!$C$10:$C$26,$C585,'04'!$E$10:$E$26)*'04'!$E$3</f>
        <v>0</v>
      </c>
      <c r="K585" s="208">
        <f>SUMIF('05'!$C$10:$C$29,$C585,'05'!$E$10:$E$29)*'05'!$E$3</f>
        <v>0</v>
      </c>
      <c r="L585" s="208">
        <f>SUMIF('06'!$C$10:$C$29,$C585,'06'!$E$10:$E$29)*'06'!$E$3</f>
        <v>0</v>
      </c>
      <c r="M585" s="208">
        <f>SUMIF('07'!$C$10:$C$26,$C585,'07'!$E$10:$E$26)*'07'!$E$3</f>
        <v>0</v>
      </c>
      <c r="N585" s="208">
        <f>SUMIF('08'!$C$10:$C$29,$C585,'08'!$E$10:$E$29)*'08'!$E$3</f>
        <v>0</v>
      </c>
      <c r="O585" s="208">
        <f>SUMIF('09'!$C$10:$C$29,$C585,'09'!$E$10:$E$29)*'09'!$E$3</f>
        <v>0</v>
      </c>
      <c r="P585" s="208">
        <f>SUMIF('10'!$C$10:$C$29,$C585,'10'!$E$10:$E$29)*'10'!$E$3</f>
        <v>0</v>
      </c>
      <c r="Q585" s="208">
        <f>SUMIF('11'!$C$10:$C$39,$C585,'11'!$E$10:$E$39)*'11'!$E$3</f>
        <v>0</v>
      </c>
      <c r="R585" s="208">
        <f>SUMIF('12'!$C$10:$C$29,$C585,'12'!$E$10:$E$29)*'12'!$E$3</f>
        <v>0</v>
      </c>
      <c r="S585" s="208">
        <f>SUMIF('13'!$C$10:$C$29,$C585,'13'!$E$10:$E$29)*'13'!$E$3</f>
        <v>0</v>
      </c>
      <c r="T585" s="208">
        <f>SUMIF('14'!$C$10:$C$29,$C585,'14'!$E$10:$E$29)*'14'!$E$3</f>
        <v>0</v>
      </c>
      <c r="U585" s="208">
        <f>SUMIF('15'!$C$10:$C$29,$C585,'15'!$E$10:$E$29)*'15'!$E$3</f>
        <v>0</v>
      </c>
      <c r="V585" s="208">
        <f>SUMIF('16'!$C$10:$C$29,$C585,'16'!$E$29:$E585)*'16'!$E$3</f>
        <v>0</v>
      </c>
      <c r="W585" s="208">
        <f>SUMIF('17'!$C$10:$C$29,$C585,'17'!$E$10:$E$29)*'17'!$E$3</f>
        <v>0</v>
      </c>
      <c r="X585" s="208">
        <f>SUMIF('18'!$C$10:$C$29,$C585,'18'!$E$10:$E$29)*'18'!$E$3</f>
        <v>0</v>
      </c>
      <c r="Y585" s="208">
        <f>SUMIF('19'!$C$10:$C$28,$C585,'19'!$E$10:$E$28)*'19'!$E$3</f>
        <v>0</v>
      </c>
      <c r="Z585" s="208">
        <f>SUMIF('20'!$C$10:$C$29,$C585,'20'!$E$10:$E$29)*'20'!$E$3</f>
        <v>0</v>
      </c>
      <c r="AA585" s="208">
        <f>SUMIF('21'!$C$10:$C$29,$C585,'21'!$E$10:$E$29)*'21'!$E$3</f>
        <v>0</v>
      </c>
    </row>
    <row r="586" spans="3:27" ht="15" hidden="1">
      <c r="C586" s="207" t="s">
        <v>1320</v>
      </c>
      <c r="D586" s="207" t="s">
        <v>1321</v>
      </c>
      <c r="F586" s="336">
        <f t="shared" si="9"/>
        <v>0</v>
      </c>
      <c r="G586" s="208">
        <f>SUMIF('01'!$C$10:$C$29,$C586,'01'!$E$10:$E$29)*'01'!$E$3</f>
        <v>0</v>
      </c>
      <c r="H586" s="208">
        <f>SUMIF('02'!$C$10:$C$28,$C586,'02'!$E$10:$E$28)*'02'!$E$3</f>
        <v>0</v>
      </c>
      <c r="I586" s="208">
        <f>SUMIF('03'!$C$10:$C$29,$C586,'03'!$E$10:$E$29)*'03'!$E$3</f>
        <v>0</v>
      </c>
      <c r="J586" s="208">
        <f>SUMIF('04'!$C$10:$C$26,$C586,'04'!$E$10:$E$26)*'04'!$E$3</f>
        <v>0</v>
      </c>
      <c r="K586" s="208">
        <f>SUMIF('05'!$C$10:$C$29,$C586,'05'!$E$10:$E$29)*'05'!$E$3</f>
        <v>0</v>
      </c>
      <c r="L586" s="208">
        <f>SUMIF('06'!$C$10:$C$29,$C586,'06'!$E$10:$E$29)*'06'!$E$3</f>
        <v>0</v>
      </c>
      <c r="M586" s="208">
        <f>SUMIF('07'!$C$10:$C$26,$C586,'07'!$E$10:$E$26)*'07'!$E$3</f>
        <v>0</v>
      </c>
      <c r="N586" s="208">
        <f>SUMIF('08'!$C$10:$C$29,$C586,'08'!$E$10:$E$29)*'08'!$E$3</f>
        <v>0</v>
      </c>
      <c r="O586" s="208">
        <f>SUMIF('09'!$C$10:$C$29,$C586,'09'!$E$10:$E$29)*'09'!$E$3</f>
        <v>0</v>
      </c>
      <c r="P586" s="208">
        <f>SUMIF('10'!$C$10:$C$29,$C586,'10'!$E$10:$E$29)*'10'!$E$3</f>
        <v>0</v>
      </c>
      <c r="Q586" s="208">
        <f>SUMIF('11'!$C$10:$C$39,$C586,'11'!$E$10:$E$39)*'11'!$E$3</f>
        <v>0</v>
      </c>
      <c r="R586" s="208">
        <f>SUMIF('12'!$C$10:$C$29,$C586,'12'!$E$10:$E$29)*'12'!$E$3</f>
        <v>0</v>
      </c>
      <c r="S586" s="208">
        <f>SUMIF('13'!$C$10:$C$29,$C586,'13'!$E$10:$E$29)*'13'!$E$3</f>
        <v>0</v>
      </c>
      <c r="T586" s="208">
        <f>SUMIF('14'!$C$10:$C$29,$C586,'14'!$E$10:$E$29)*'14'!$E$3</f>
        <v>0</v>
      </c>
      <c r="U586" s="208">
        <f>SUMIF('15'!$C$10:$C$29,$C586,'15'!$E$10:$E$29)*'15'!$E$3</f>
        <v>0</v>
      </c>
      <c r="V586" s="208">
        <f>SUMIF('16'!$C$10:$C$29,$C586,'16'!$E$29:$E586)*'16'!$E$3</f>
        <v>0</v>
      </c>
      <c r="W586" s="208">
        <f>SUMIF('17'!$C$10:$C$29,$C586,'17'!$E$10:$E$29)*'17'!$E$3</f>
        <v>0</v>
      </c>
      <c r="X586" s="208">
        <f>SUMIF('18'!$C$10:$C$29,$C586,'18'!$E$10:$E$29)*'18'!$E$3</f>
        <v>0</v>
      </c>
      <c r="Y586" s="208">
        <f>SUMIF('19'!$C$10:$C$28,$C586,'19'!$E$10:$E$28)*'19'!$E$3</f>
        <v>0</v>
      </c>
      <c r="Z586" s="208">
        <f>SUMIF('20'!$C$10:$C$29,$C586,'20'!$E$10:$E$29)*'20'!$E$3</f>
        <v>0</v>
      </c>
      <c r="AA586" s="208">
        <f>SUMIF('21'!$C$10:$C$29,$C586,'21'!$E$10:$E$29)*'21'!$E$3</f>
        <v>0</v>
      </c>
    </row>
    <row r="587" spans="3:27" ht="15" hidden="1">
      <c r="C587" s="207" t="s">
        <v>1322</v>
      </c>
      <c r="D587" s="207" t="s">
        <v>1323</v>
      </c>
      <c r="F587" s="336">
        <f t="shared" si="9"/>
        <v>0</v>
      </c>
      <c r="G587" s="208">
        <f>SUMIF('01'!$C$10:$C$29,$C587,'01'!$E$10:$E$29)*'01'!$E$3</f>
        <v>0</v>
      </c>
      <c r="H587" s="208">
        <f>SUMIF('02'!$C$10:$C$28,$C587,'02'!$E$10:$E$28)*'02'!$E$3</f>
        <v>0</v>
      </c>
      <c r="I587" s="208">
        <f>SUMIF('03'!$C$10:$C$29,$C587,'03'!$E$10:$E$29)*'03'!$E$3</f>
        <v>0</v>
      </c>
      <c r="J587" s="208">
        <f>SUMIF('04'!$C$10:$C$26,$C587,'04'!$E$10:$E$26)*'04'!$E$3</f>
        <v>0</v>
      </c>
      <c r="K587" s="208">
        <f>SUMIF('05'!$C$10:$C$29,$C587,'05'!$E$10:$E$29)*'05'!$E$3</f>
        <v>0</v>
      </c>
      <c r="L587" s="208">
        <f>SUMIF('06'!$C$10:$C$29,$C587,'06'!$E$10:$E$29)*'06'!$E$3</f>
        <v>0</v>
      </c>
      <c r="M587" s="208">
        <f>SUMIF('07'!$C$10:$C$26,$C587,'07'!$E$10:$E$26)*'07'!$E$3</f>
        <v>0</v>
      </c>
      <c r="N587" s="208">
        <f>SUMIF('08'!$C$10:$C$29,$C587,'08'!$E$10:$E$29)*'08'!$E$3</f>
        <v>0</v>
      </c>
      <c r="O587" s="208">
        <f>SUMIF('09'!$C$10:$C$29,$C587,'09'!$E$10:$E$29)*'09'!$E$3</f>
        <v>0</v>
      </c>
      <c r="P587" s="208">
        <f>SUMIF('10'!$C$10:$C$29,$C587,'10'!$E$10:$E$29)*'10'!$E$3</f>
        <v>0</v>
      </c>
      <c r="Q587" s="208">
        <f>SUMIF('11'!$C$10:$C$39,$C587,'11'!$E$10:$E$39)*'11'!$E$3</f>
        <v>0</v>
      </c>
      <c r="R587" s="208">
        <f>SUMIF('12'!$C$10:$C$29,$C587,'12'!$E$10:$E$29)*'12'!$E$3</f>
        <v>0</v>
      </c>
      <c r="S587" s="208">
        <f>SUMIF('13'!$C$10:$C$29,$C587,'13'!$E$10:$E$29)*'13'!$E$3</f>
        <v>0</v>
      </c>
      <c r="T587" s="208">
        <f>SUMIF('14'!$C$10:$C$29,$C587,'14'!$E$10:$E$29)*'14'!$E$3</f>
        <v>0</v>
      </c>
      <c r="U587" s="208">
        <f>SUMIF('15'!$C$10:$C$29,$C587,'15'!$E$10:$E$29)*'15'!$E$3</f>
        <v>0</v>
      </c>
      <c r="V587" s="208">
        <f>SUMIF('16'!$C$10:$C$29,$C587,'16'!$E$29:$E587)*'16'!$E$3</f>
        <v>0</v>
      </c>
      <c r="W587" s="208">
        <f>SUMIF('17'!$C$10:$C$29,$C587,'17'!$E$10:$E$29)*'17'!$E$3</f>
        <v>0</v>
      </c>
      <c r="X587" s="208">
        <f>SUMIF('18'!$C$10:$C$29,$C587,'18'!$E$10:$E$29)*'18'!$E$3</f>
        <v>0</v>
      </c>
      <c r="Y587" s="208">
        <f>SUMIF('19'!$C$10:$C$28,$C587,'19'!$E$10:$E$28)*'19'!$E$3</f>
        <v>0</v>
      </c>
      <c r="Z587" s="208">
        <f>SUMIF('20'!$C$10:$C$29,$C587,'20'!$E$10:$E$29)*'20'!$E$3</f>
        <v>0</v>
      </c>
      <c r="AA587" s="208">
        <f>SUMIF('21'!$C$10:$C$29,$C587,'21'!$E$10:$E$29)*'21'!$E$3</f>
        <v>0</v>
      </c>
    </row>
    <row r="588" spans="3:27" ht="15" hidden="1">
      <c r="C588" s="207" t="s">
        <v>1324</v>
      </c>
      <c r="D588" s="207" t="s">
        <v>1325</v>
      </c>
      <c r="F588" s="336">
        <f t="shared" ref="F588:F651" si="10">SUM(G588:AA588)</f>
        <v>0</v>
      </c>
      <c r="G588" s="208">
        <f>SUMIF('01'!$C$10:$C$29,$C588,'01'!$E$10:$E$29)*'01'!$E$3</f>
        <v>0</v>
      </c>
      <c r="H588" s="208">
        <f>SUMIF('02'!$C$10:$C$28,$C588,'02'!$E$10:$E$28)*'02'!$E$3</f>
        <v>0</v>
      </c>
      <c r="I588" s="208">
        <f>SUMIF('03'!$C$10:$C$29,$C588,'03'!$E$10:$E$29)*'03'!$E$3</f>
        <v>0</v>
      </c>
      <c r="J588" s="208">
        <f>SUMIF('04'!$C$10:$C$26,$C588,'04'!$E$10:$E$26)*'04'!$E$3</f>
        <v>0</v>
      </c>
      <c r="K588" s="208">
        <f>SUMIF('05'!$C$10:$C$29,$C588,'05'!$E$10:$E$29)*'05'!$E$3</f>
        <v>0</v>
      </c>
      <c r="L588" s="208">
        <f>SUMIF('06'!$C$10:$C$29,$C588,'06'!$E$10:$E$29)*'06'!$E$3</f>
        <v>0</v>
      </c>
      <c r="M588" s="208">
        <f>SUMIF('07'!$C$10:$C$26,$C588,'07'!$E$10:$E$26)*'07'!$E$3</f>
        <v>0</v>
      </c>
      <c r="N588" s="208">
        <f>SUMIF('08'!$C$10:$C$29,$C588,'08'!$E$10:$E$29)*'08'!$E$3</f>
        <v>0</v>
      </c>
      <c r="O588" s="208">
        <f>SUMIF('09'!$C$10:$C$29,$C588,'09'!$E$10:$E$29)*'09'!$E$3</f>
        <v>0</v>
      </c>
      <c r="P588" s="208">
        <f>SUMIF('10'!$C$10:$C$29,$C588,'10'!$E$10:$E$29)*'10'!$E$3</f>
        <v>0</v>
      </c>
      <c r="Q588" s="208">
        <f>SUMIF('11'!$C$10:$C$39,$C588,'11'!$E$10:$E$39)*'11'!$E$3</f>
        <v>0</v>
      </c>
      <c r="R588" s="208">
        <f>SUMIF('12'!$C$10:$C$29,$C588,'12'!$E$10:$E$29)*'12'!$E$3</f>
        <v>0</v>
      </c>
      <c r="S588" s="208">
        <f>SUMIF('13'!$C$10:$C$29,$C588,'13'!$E$10:$E$29)*'13'!$E$3</f>
        <v>0</v>
      </c>
      <c r="T588" s="208">
        <f>SUMIF('14'!$C$10:$C$29,$C588,'14'!$E$10:$E$29)*'14'!$E$3</f>
        <v>0</v>
      </c>
      <c r="U588" s="208">
        <f>SUMIF('15'!$C$10:$C$29,$C588,'15'!$E$10:$E$29)*'15'!$E$3</f>
        <v>0</v>
      </c>
      <c r="V588" s="208">
        <f>SUMIF('16'!$C$10:$C$29,$C588,'16'!$E$29:$E588)*'16'!$E$3</f>
        <v>0</v>
      </c>
      <c r="W588" s="208">
        <f>SUMIF('17'!$C$10:$C$29,$C588,'17'!$E$10:$E$29)*'17'!$E$3</f>
        <v>0</v>
      </c>
      <c r="X588" s="208">
        <f>SUMIF('18'!$C$10:$C$29,$C588,'18'!$E$10:$E$29)*'18'!$E$3</f>
        <v>0</v>
      </c>
      <c r="Y588" s="208">
        <f>SUMIF('19'!$C$10:$C$28,$C588,'19'!$E$10:$E$28)*'19'!$E$3</f>
        <v>0</v>
      </c>
      <c r="Z588" s="208">
        <f>SUMIF('20'!$C$10:$C$29,$C588,'20'!$E$10:$E$29)*'20'!$E$3</f>
        <v>0</v>
      </c>
      <c r="AA588" s="208">
        <f>SUMIF('21'!$C$10:$C$29,$C588,'21'!$E$10:$E$29)*'21'!$E$3</f>
        <v>0</v>
      </c>
    </row>
    <row r="589" spans="3:27" ht="15" hidden="1">
      <c r="C589" s="207" t="s">
        <v>1326</v>
      </c>
      <c r="D589" s="207" t="s">
        <v>1327</v>
      </c>
      <c r="F589" s="336">
        <f t="shared" si="10"/>
        <v>0</v>
      </c>
      <c r="G589" s="208">
        <f>SUMIF('01'!$C$10:$C$29,$C589,'01'!$E$10:$E$29)*'01'!$E$3</f>
        <v>0</v>
      </c>
      <c r="H589" s="208">
        <f>SUMIF('02'!$C$10:$C$28,$C589,'02'!$E$10:$E$28)*'02'!$E$3</f>
        <v>0</v>
      </c>
      <c r="I589" s="208">
        <f>SUMIF('03'!$C$10:$C$29,$C589,'03'!$E$10:$E$29)*'03'!$E$3</f>
        <v>0</v>
      </c>
      <c r="J589" s="208">
        <f>SUMIF('04'!$C$10:$C$26,$C589,'04'!$E$10:$E$26)*'04'!$E$3</f>
        <v>0</v>
      </c>
      <c r="K589" s="208">
        <f>SUMIF('05'!$C$10:$C$29,$C589,'05'!$E$10:$E$29)*'05'!$E$3</f>
        <v>0</v>
      </c>
      <c r="L589" s="208">
        <f>SUMIF('06'!$C$10:$C$29,$C589,'06'!$E$10:$E$29)*'06'!$E$3</f>
        <v>0</v>
      </c>
      <c r="M589" s="208">
        <f>SUMIF('07'!$C$10:$C$26,$C589,'07'!$E$10:$E$26)*'07'!$E$3</f>
        <v>0</v>
      </c>
      <c r="N589" s="208">
        <f>SUMIF('08'!$C$10:$C$29,$C589,'08'!$E$10:$E$29)*'08'!$E$3</f>
        <v>0</v>
      </c>
      <c r="O589" s="208">
        <f>SUMIF('09'!$C$10:$C$29,$C589,'09'!$E$10:$E$29)*'09'!$E$3</f>
        <v>0</v>
      </c>
      <c r="P589" s="208">
        <f>SUMIF('10'!$C$10:$C$29,$C589,'10'!$E$10:$E$29)*'10'!$E$3</f>
        <v>0</v>
      </c>
      <c r="Q589" s="208">
        <f>SUMIF('11'!$C$10:$C$39,$C589,'11'!$E$10:$E$39)*'11'!$E$3</f>
        <v>0</v>
      </c>
      <c r="R589" s="208">
        <f>SUMIF('12'!$C$10:$C$29,$C589,'12'!$E$10:$E$29)*'12'!$E$3</f>
        <v>0</v>
      </c>
      <c r="S589" s="208">
        <f>SUMIF('13'!$C$10:$C$29,$C589,'13'!$E$10:$E$29)*'13'!$E$3</f>
        <v>0</v>
      </c>
      <c r="T589" s="208">
        <f>SUMIF('14'!$C$10:$C$29,$C589,'14'!$E$10:$E$29)*'14'!$E$3</f>
        <v>0</v>
      </c>
      <c r="U589" s="208">
        <f>SUMIF('15'!$C$10:$C$29,$C589,'15'!$E$10:$E$29)*'15'!$E$3</f>
        <v>0</v>
      </c>
      <c r="V589" s="208">
        <f>SUMIF('16'!$C$10:$C$29,$C589,'16'!$E$29:$E589)*'16'!$E$3</f>
        <v>0</v>
      </c>
      <c r="W589" s="208">
        <f>SUMIF('17'!$C$10:$C$29,$C589,'17'!$E$10:$E$29)*'17'!$E$3</f>
        <v>0</v>
      </c>
      <c r="X589" s="208">
        <f>SUMIF('18'!$C$10:$C$29,$C589,'18'!$E$10:$E$29)*'18'!$E$3</f>
        <v>0</v>
      </c>
      <c r="Y589" s="208">
        <f>SUMIF('19'!$C$10:$C$28,$C589,'19'!$E$10:$E$28)*'19'!$E$3</f>
        <v>0</v>
      </c>
      <c r="Z589" s="208">
        <f>SUMIF('20'!$C$10:$C$29,$C589,'20'!$E$10:$E$29)*'20'!$E$3</f>
        <v>0</v>
      </c>
      <c r="AA589" s="208">
        <f>SUMIF('21'!$C$10:$C$29,$C589,'21'!$E$10:$E$29)*'21'!$E$3</f>
        <v>0</v>
      </c>
    </row>
    <row r="590" spans="3:27" ht="15" hidden="1">
      <c r="C590" s="207" t="s">
        <v>1328</v>
      </c>
      <c r="D590" s="207" t="s">
        <v>1329</v>
      </c>
      <c r="F590" s="336">
        <f t="shared" si="10"/>
        <v>0</v>
      </c>
      <c r="G590" s="208">
        <f>SUMIF('01'!$C$10:$C$29,$C590,'01'!$E$10:$E$29)*'01'!$E$3</f>
        <v>0</v>
      </c>
      <c r="H590" s="208">
        <f>SUMIF('02'!$C$10:$C$28,$C590,'02'!$E$10:$E$28)*'02'!$E$3</f>
        <v>0</v>
      </c>
      <c r="I590" s="208">
        <f>SUMIF('03'!$C$10:$C$29,$C590,'03'!$E$10:$E$29)*'03'!$E$3</f>
        <v>0</v>
      </c>
      <c r="J590" s="208">
        <f>SUMIF('04'!$C$10:$C$26,$C590,'04'!$E$10:$E$26)*'04'!$E$3</f>
        <v>0</v>
      </c>
      <c r="K590" s="208">
        <f>SUMIF('05'!$C$10:$C$29,$C590,'05'!$E$10:$E$29)*'05'!$E$3</f>
        <v>0</v>
      </c>
      <c r="L590" s="208">
        <f>SUMIF('06'!$C$10:$C$29,$C590,'06'!$E$10:$E$29)*'06'!$E$3</f>
        <v>0</v>
      </c>
      <c r="M590" s="208">
        <f>SUMIF('07'!$C$10:$C$26,$C590,'07'!$E$10:$E$26)*'07'!$E$3</f>
        <v>0</v>
      </c>
      <c r="N590" s="208">
        <f>SUMIF('08'!$C$10:$C$29,$C590,'08'!$E$10:$E$29)*'08'!$E$3</f>
        <v>0</v>
      </c>
      <c r="O590" s="208">
        <f>SUMIF('09'!$C$10:$C$29,$C590,'09'!$E$10:$E$29)*'09'!$E$3</f>
        <v>0</v>
      </c>
      <c r="P590" s="208">
        <f>SUMIF('10'!$C$10:$C$29,$C590,'10'!$E$10:$E$29)*'10'!$E$3</f>
        <v>0</v>
      </c>
      <c r="Q590" s="208">
        <f>SUMIF('11'!$C$10:$C$39,$C590,'11'!$E$10:$E$39)*'11'!$E$3</f>
        <v>0</v>
      </c>
      <c r="R590" s="208">
        <f>SUMIF('12'!$C$10:$C$29,$C590,'12'!$E$10:$E$29)*'12'!$E$3</f>
        <v>0</v>
      </c>
      <c r="S590" s="208">
        <f>SUMIF('13'!$C$10:$C$29,$C590,'13'!$E$10:$E$29)*'13'!$E$3</f>
        <v>0</v>
      </c>
      <c r="T590" s="208">
        <f>SUMIF('14'!$C$10:$C$29,$C590,'14'!$E$10:$E$29)*'14'!$E$3</f>
        <v>0</v>
      </c>
      <c r="U590" s="208">
        <f>SUMIF('15'!$C$10:$C$29,$C590,'15'!$E$10:$E$29)*'15'!$E$3</f>
        <v>0</v>
      </c>
      <c r="V590" s="208">
        <f>SUMIF('16'!$C$10:$C$29,$C590,'16'!$E$29:$E590)*'16'!$E$3</f>
        <v>0</v>
      </c>
      <c r="W590" s="208">
        <f>SUMIF('17'!$C$10:$C$29,$C590,'17'!$E$10:$E$29)*'17'!$E$3</f>
        <v>0</v>
      </c>
      <c r="X590" s="208">
        <f>SUMIF('18'!$C$10:$C$29,$C590,'18'!$E$10:$E$29)*'18'!$E$3</f>
        <v>0</v>
      </c>
      <c r="Y590" s="208">
        <f>SUMIF('19'!$C$10:$C$28,$C590,'19'!$E$10:$E$28)*'19'!$E$3</f>
        <v>0</v>
      </c>
      <c r="Z590" s="208">
        <f>SUMIF('20'!$C$10:$C$29,$C590,'20'!$E$10:$E$29)*'20'!$E$3</f>
        <v>0</v>
      </c>
      <c r="AA590" s="208">
        <f>SUMIF('21'!$C$10:$C$29,$C590,'21'!$E$10:$E$29)*'21'!$E$3</f>
        <v>0</v>
      </c>
    </row>
    <row r="591" spans="3:27" ht="15" hidden="1">
      <c r="C591" s="207" t="s">
        <v>1330</v>
      </c>
      <c r="D591" s="207" t="s">
        <v>1331</v>
      </c>
      <c r="F591" s="336">
        <f t="shared" si="10"/>
        <v>0</v>
      </c>
      <c r="G591" s="208">
        <f>SUMIF('01'!$C$10:$C$29,$C591,'01'!$E$10:$E$29)*'01'!$E$3</f>
        <v>0</v>
      </c>
      <c r="H591" s="208">
        <f>SUMIF('02'!$C$10:$C$28,$C591,'02'!$E$10:$E$28)*'02'!$E$3</f>
        <v>0</v>
      </c>
      <c r="I591" s="208">
        <f>SUMIF('03'!$C$10:$C$29,$C591,'03'!$E$10:$E$29)*'03'!$E$3</f>
        <v>0</v>
      </c>
      <c r="J591" s="208">
        <f>SUMIF('04'!$C$10:$C$26,$C591,'04'!$E$10:$E$26)*'04'!$E$3</f>
        <v>0</v>
      </c>
      <c r="K591" s="208">
        <f>SUMIF('05'!$C$10:$C$29,$C591,'05'!$E$10:$E$29)*'05'!$E$3</f>
        <v>0</v>
      </c>
      <c r="L591" s="208">
        <f>SUMIF('06'!$C$10:$C$29,$C591,'06'!$E$10:$E$29)*'06'!$E$3</f>
        <v>0</v>
      </c>
      <c r="M591" s="208">
        <f>SUMIF('07'!$C$10:$C$26,$C591,'07'!$E$10:$E$26)*'07'!$E$3</f>
        <v>0</v>
      </c>
      <c r="N591" s="208">
        <f>SUMIF('08'!$C$10:$C$29,$C591,'08'!$E$10:$E$29)*'08'!$E$3</f>
        <v>0</v>
      </c>
      <c r="O591" s="208">
        <f>SUMIF('09'!$C$10:$C$29,$C591,'09'!$E$10:$E$29)*'09'!$E$3</f>
        <v>0</v>
      </c>
      <c r="P591" s="208">
        <f>SUMIF('10'!$C$10:$C$29,$C591,'10'!$E$10:$E$29)*'10'!$E$3</f>
        <v>0</v>
      </c>
      <c r="Q591" s="208">
        <f>SUMIF('11'!$C$10:$C$39,$C591,'11'!$E$10:$E$39)*'11'!$E$3</f>
        <v>0</v>
      </c>
      <c r="R591" s="208">
        <f>SUMIF('12'!$C$10:$C$29,$C591,'12'!$E$10:$E$29)*'12'!$E$3</f>
        <v>0</v>
      </c>
      <c r="S591" s="208">
        <f>SUMIF('13'!$C$10:$C$29,$C591,'13'!$E$10:$E$29)*'13'!$E$3</f>
        <v>0</v>
      </c>
      <c r="T591" s="208">
        <f>SUMIF('14'!$C$10:$C$29,$C591,'14'!$E$10:$E$29)*'14'!$E$3</f>
        <v>0</v>
      </c>
      <c r="U591" s="208">
        <f>SUMIF('15'!$C$10:$C$29,$C591,'15'!$E$10:$E$29)*'15'!$E$3</f>
        <v>0</v>
      </c>
      <c r="V591" s="208">
        <f>SUMIF('16'!$C$10:$C$29,$C591,'16'!$E$29:$E591)*'16'!$E$3</f>
        <v>0</v>
      </c>
      <c r="W591" s="208">
        <f>SUMIF('17'!$C$10:$C$29,$C591,'17'!$E$10:$E$29)*'17'!$E$3</f>
        <v>0</v>
      </c>
      <c r="X591" s="208">
        <f>SUMIF('18'!$C$10:$C$29,$C591,'18'!$E$10:$E$29)*'18'!$E$3</f>
        <v>0</v>
      </c>
      <c r="Y591" s="208">
        <f>SUMIF('19'!$C$10:$C$28,$C591,'19'!$E$10:$E$28)*'19'!$E$3</f>
        <v>0</v>
      </c>
      <c r="Z591" s="208">
        <f>SUMIF('20'!$C$10:$C$29,$C591,'20'!$E$10:$E$29)*'20'!$E$3</f>
        <v>0</v>
      </c>
      <c r="AA591" s="208">
        <f>SUMIF('21'!$C$10:$C$29,$C591,'21'!$E$10:$E$29)*'21'!$E$3</f>
        <v>0</v>
      </c>
    </row>
    <row r="592" spans="3:27" ht="15" hidden="1">
      <c r="C592" s="207" t="s">
        <v>1332</v>
      </c>
      <c r="D592" s="207" t="s">
        <v>1333</v>
      </c>
      <c r="F592" s="336">
        <f t="shared" si="10"/>
        <v>0</v>
      </c>
      <c r="G592" s="208">
        <f>SUMIF('01'!$C$10:$C$29,$C592,'01'!$E$10:$E$29)*'01'!$E$3</f>
        <v>0</v>
      </c>
      <c r="H592" s="208">
        <f>SUMIF('02'!$C$10:$C$28,$C592,'02'!$E$10:$E$28)*'02'!$E$3</f>
        <v>0</v>
      </c>
      <c r="I592" s="208">
        <f>SUMIF('03'!$C$10:$C$29,$C592,'03'!$E$10:$E$29)*'03'!$E$3</f>
        <v>0</v>
      </c>
      <c r="J592" s="208">
        <f>SUMIF('04'!$C$10:$C$26,$C592,'04'!$E$10:$E$26)*'04'!$E$3</f>
        <v>0</v>
      </c>
      <c r="K592" s="208">
        <f>SUMIF('05'!$C$10:$C$29,$C592,'05'!$E$10:$E$29)*'05'!$E$3</f>
        <v>0</v>
      </c>
      <c r="L592" s="208">
        <f>SUMIF('06'!$C$10:$C$29,$C592,'06'!$E$10:$E$29)*'06'!$E$3</f>
        <v>0</v>
      </c>
      <c r="M592" s="208">
        <f>SUMIF('07'!$C$10:$C$26,$C592,'07'!$E$10:$E$26)*'07'!$E$3</f>
        <v>0</v>
      </c>
      <c r="N592" s="208">
        <f>SUMIF('08'!$C$10:$C$29,$C592,'08'!$E$10:$E$29)*'08'!$E$3</f>
        <v>0</v>
      </c>
      <c r="O592" s="208">
        <f>SUMIF('09'!$C$10:$C$29,$C592,'09'!$E$10:$E$29)*'09'!$E$3</f>
        <v>0</v>
      </c>
      <c r="P592" s="208">
        <f>SUMIF('10'!$C$10:$C$29,$C592,'10'!$E$10:$E$29)*'10'!$E$3</f>
        <v>0</v>
      </c>
      <c r="Q592" s="208">
        <f>SUMIF('11'!$C$10:$C$39,$C592,'11'!$E$10:$E$39)*'11'!$E$3</f>
        <v>0</v>
      </c>
      <c r="R592" s="208">
        <f>SUMIF('12'!$C$10:$C$29,$C592,'12'!$E$10:$E$29)*'12'!$E$3</f>
        <v>0</v>
      </c>
      <c r="S592" s="208">
        <f>SUMIF('13'!$C$10:$C$29,$C592,'13'!$E$10:$E$29)*'13'!$E$3</f>
        <v>0</v>
      </c>
      <c r="T592" s="208">
        <f>SUMIF('14'!$C$10:$C$29,$C592,'14'!$E$10:$E$29)*'14'!$E$3</f>
        <v>0</v>
      </c>
      <c r="U592" s="208">
        <f>SUMIF('15'!$C$10:$C$29,$C592,'15'!$E$10:$E$29)*'15'!$E$3</f>
        <v>0</v>
      </c>
      <c r="V592" s="208">
        <f>SUMIF('16'!$C$10:$C$29,$C592,'16'!$E$29:$E592)*'16'!$E$3</f>
        <v>0</v>
      </c>
      <c r="W592" s="208">
        <f>SUMIF('17'!$C$10:$C$29,$C592,'17'!$E$10:$E$29)*'17'!$E$3</f>
        <v>0</v>
      </c>
      <c r="X592" s="208">
        <f>SUMIF('18'!$C$10:$C$29,$C592,'18'!$E$10:$E$29)*'18'!$E$3</f>
        <v>0</v>
      </c>
      <c r="Y592" s="208">
        <f>SUMIF('19'!$C$10:$C$28,$C592,'19'!$E$10:$E$28)*'19'!$E$3</f>
        <v>0</v>
      </c>
      <c r="Z592" s="208">
        <f>SUMIF('20'!$C$10:$C$29,$C592,'20'!$E$10:$E$29)*'20'!$E$3</f>
        <v>0</v>
      </c>
      <c r="AA592" s="208">
        <f>SUMIF('21'!$C$10:$C$29,$C592,'21'!$E$10:$E$29)*'21'!$E$3</f>
        <v>0</v>
      </c>
    </row>
    <row r="593" spans="3:27" ht="15" hidden="1">
      <c r="C593" s="207" t="s">
        <v>1334</v>
      </c>
      <c r="D593" s="207" t="s">
        <v>1335</v>
      </c>
      <c r="F593" s="336">
        <f t="shared" si="10"/>
        <v>0</v>
      </c>
      <c r="G593" s="208">
        <f>SUMIF('01'!$C$10:$C$29,$C593,'01'!$E$10:$E$29)*'01'!$E$3</f>
        <v>0</v>
      </c>
      <c r="H593" s="208">
        <f>SUMIF('02'!$C$10:$C$28,$C593,'02'!$E$10:$E$28)*'02'!$E$3</f>
        <v>0</v>
      </c>
      <c r="I593" s="208">
        <f>SUMIF('03'!$C$10:$C$29,$C593,'03'!$E$10:$E$29)*'03'!$E$3</f>
        <v>0</v>
      </c>
      <c r="J593" s="208">
        <f>SUMIF('04'!$C$10:$C$26,$C593,'04'!$E$10:$E$26)*'04'!$E$3</f>
        <v>0</v>
      </c>
      <c r="K593" s="208">
        <f>SUMIF('05'!$C$10:$C$29,$C593,'05'!$E$10:$E$29)*'05'!$E$3</f>
        <v>0</v>
      </c>
      <c r="L593" s="208">
        <f>SUMIF('06'!$C$10:$C$29,$C593,'06'!$E$10:$E$29)*'06'!$E$3</f>
        <v>0</v>
      </c>
      <c r="M593" s="208">
        <f>SUMIF('07'!$C$10:$C$26,$C593,'07'!$E$10:$E$26)*'07'!$E$3</f>
        <v>0</v>
      </c>
      <c r="N593" s="208">
        <f>SUMIF('08'!$C$10:$C$29,$C593,'08'!$E$10:$E$29)*'08'!$E$3</f>
        <v>0</v>
      </c>
      <c r="O593" s="208">
        <f>SUMIF('09'!$C$10:$C$29,$C593,'09'!$E$10:$E$29)*'09'!$E$3</f>
        <v>0</v>
      </c>
      <c r="P593" s="208">
        <f>SUMIF('10'!$C$10:$C$29,$C593,'10'!$E$10:$E$29)*'10'!$E$3</f>
        <v>0</v>
      </c>
      <c r="Q593" s="208">
        <f>SUMIF('11'!$C$10:$C$39,$C593,'11'!$E$10:$E$39)*'11'!$E$3</f>
        <v>0</v>
      </c>
      <c r="R593" s="208">
        <f>SUMIF('12'!$C$10:$C$29,$C593,'12'!$E$10:$E$29)*'12'!$E$3</f>
        <v>0</v>
      </c>
      <c r="S593" s="208">
        <f>SUMIF('13'!$C$10:$C$29,$C593,'13'!$E$10:$E$29)*'13'!$E$3</f>
        <v>0</v>
      </c>
      <c r="T593" s="208">
        <f>SUMIF('14'!$C$10:$C$29,$C593,'14'!$E$10:$E$29)*'14'!$E$3</f>
        <v>0</v>
      </c>
      <c r="U593" s="208">
        <f>SUMIF('15'!$C$10:$C$29,$C593,'15'!$E$10:$E$29)*'15'!$E$3</f>
        <v>0</v>
      </c>
      <c r="V593" s="208">
        <f>SUMIF('16'!$C$10:$C$29,$C593,'16'!$E$29:$E593)*'16'!$E$3</f>
        <v>0</v>
      </c>
      <c r="W593" s="208">
        <f>SUMIF('17'!$C$10:$C$29,$C593,'17'!$E$10:$E$29)*'17'!$E$3</f>
        <v>0</v>
      </c>
      <c r="X593" s="208">
        <f>SUMIF('18'!$C$10:$C$29,$C593,'18'!$E$10:$E$29)*'18'!$E$3</f>
        <v>0</v>
      </c>
      <c r="Y593" s="208">
        <f>SUMIF('19'!$C$10:$C$28,$C593,'19'!$E$10:$E$28)*'19'!$E$3</f>
        <v>0</v>
      </c>
      <c r="Z593" s="208">
        <f>SUMIF('20'!$C$10:$C$29,$C593,'20'!$E$10:$E$29)*'20'!$E$3</f>
        <v>0</v>
      </c>
      <c r="AA593" s="208">
        <f>SUMIF('21'!$C$10:$C$29,$C593,'21'!$E$10:$E$29)*'21'!$E$3</f>
        <v>0</v>
      </c>
    </row>
    <row r="594" spans="3:27" ht="15" hidden="1">
      <c r="C594" s="207" t="s">
        <v>1336</v>
      </c>
      <c r="D594" s="207" t="s">
        <v>1337</v>
      </c>
      <c r="F594" s="336">
        <f t="shared" si="10"/>
        <v>0</v>
      </c>
      <c r="G594" s="208">
        <f>SUMIF('01'!$C$10:$C$29,$C594,'01'!$E$10:$E$29)*'01'!$E$3</f>
        <v>0</v>
      </c>
      <c r="H594" s="208">
        <f>SUMIF('02'!$C$10:$C$28,$C594,'02'!$E$10:$E$28)*'02'!$E$3</f>
        <v>0</v>
      </c>
      <c r="I594" s="208">
        <f>SUMIF('03'!$C$10:$C$29,$C594,'03'!$E$10:$E$29)*'03'!$E$3</f>
        <v>0</v>
      </c>
      <c r="J594" s="208">
        <f>SUMIF('04'!$C$10:$C$26,$C594,'04'!$E$10:$E$26)*'04'!$E$3</f>
        <v>0</v>
      </c>
      <c r="K594" s="208">
        <f>SUMIF('05'!$C$10:$C$29,$C594,'05'!$E$10:$E$29)*'05'!$E$3</f>
        <v>0</v>
      </c>
      <c r="L594" s="208">
        <f>SUMIF('06'!$C$10:$C$29,$C594,'06'!$E$10:$E$29)*'06'!$E$3</f>
        <v>0</v>
      </c>
      <c r="M594" s="208">
        <f>SUMIF('07'!$C$10:$C$26,$C594,'07'!$E$10:$E$26)*'07'!$E$3</f>
        <v>0</v>
      </c>
      <c r="N594" s="208">
        <f>SUMIF('08'!$C$10:$C$29,$C594,'08'!$E$10:$E$29)*'08'!$E$3</f>
        <v>0</v>
      </c>
      <c r="O594" s="208">
        <f>SUMIF('09'!$C$10:$C$29,$C594,'09'!$E$10:$E$29)*'09'!$E$3</f>
        <v>0</v>
      </c>
      <c r="P594" s="208">
        <f>SUMIF('10'!$C$10:$C$29,$C594,'10'!$E$10:$E$29)*'10'!$E$3</f>
        <v>0</v>
      </c>
      <c r="Q594" s="208">
        <f>SUMIF('11'!$C$10:$C$39,$C594,'11'!$E$10:$E$39)*'11'!$E$3</f>
        <v>0</v>
      </c>
      <c r="R594" s="208">
        <f>SUMIF('12'!$C$10:$C$29,$C594,'12'!$E$10:$E$29)*'12'!$E$3</f>
        <v>0</v>
      </c>
      <c r="S594" s="208">
        <f>SUMIF('13'!$C$10:$C$29,$C594,'13'!$E$10:$E$29)*'13'!$E$3</f>
        <v>0</v>
      </c>
      <c r="T594" s="208">
        <f>SUMIF('14'!$C$10:$C$29,$C594,'14'!$E$10:$E$29)*'14'!$E$3</f>
        <v>0</v>
      </c>
      <c r="U594" s="208">
        <f>SUMIF('15'!$C$10:$C$29,$C594,'15'!$E$10:$E$29)*'15'!$E$3</f>
        <v>0</v>
      </c>
      <c r="V594" s="208">
        <f>SUMIF('16'!$C$10:$C$29,$C594,'16'!$E$29:$E594)*'16'!$E$3</f>
        <v>0</v>
      </c>
      <c r="W594" s="208">
        <f>SUMIF('17'!$C$10:$C$29,$C594,'17'!$E$10:$E$29)*'17'!$E$3</f>
        <v>0</v>
      </c>
      <c r="X594" s="208">
        <f>SUMIF('18'!$C$10:$C$29,$C594,'18'!$E$10:$E$29)*'18'!$E$3</f>
        <v>0</v>
      </c>
      <c r="Y594" s="208">
        <f>SUMIF('19'!$C$10:$C$28,$C594,'19'!$E$10:$E$28)*'19'!$E$3</f>
        <v>0</v>
      </c>
      <c r="Z594" s="208">
        <f>SUMIF('20'!$C$10:$C$29,$C594,'20'!$E$10:$E$29)*'20'!$E$3</f>
        <v>0</v>
      </c>
      <c r="AA594" s="208">
        <f>SUMIF('21'!$C$10:$C$29,$C594,'21'!$E$10:$E$29)*'21'!$E$3</f>
        <v>0</v>
      </c>
    </row>
    <row r="595" spans="3:27" ht="15" hidden="1">
      <c r="C595" s="207" t="s">
        <v>1338</v>
      </c>
      <c r="D595" s="207" t="s">
        <v>1339</v>
      </c>
      <c r="F595" s="336">
        <f t="shared" si="10"/>
        <v>0</v>
      </c>
      <c r="G595" s="208">
        <f>SUMIF('01'!$C$10:$C$29,$C595,'01'!$E$10:$E$29)*'01'!$E$3</f>
        <v>0</v>
      </c>
      <c r="H595" s="208">
        <f>SUMIF('02'!$C$10:$C$28,$C595,'02'!$E$10:$E$28)*'02'!$E$3</f>
        <v>0</v>
      </c>
      <c r="I595" s="208">
        <f>SUMIF('03'!$C$10:$C$29,$C595,'03'!$E$10:$E$29)*'03'!$E$3</f>
        <v>0</v>
      </c>
      <c r="J595" s="208">
        <f>SUMIF('04'!$C$10:$C$26,$C595,'04'!$E$10:$E$26)*'04'!$E$3</f>
        <v>0</v>
      </c>
      <c r="K595" s="208">
        <f>SUMIF('05'!$C$10:$C$29,$C595,'05'!$E$10:$E$29)*'05'!$E$3</f>
        <v>0</v>
      </c>
      <c r="L595" s="208">
        <f>SUMIF('06'!$C$10:$C$29,$C595,'06'!$E$10:$E$29)*'06'!$E$3</f>
        <v>0</v>
      </c>
      <c r="M595" s="208">
        <f>SUMIF('07'!$C$10:$C$26,$C595,'07'!$E$10:$E$26)*'07'!$E$3</f>
        <v>0</v>
      </c>
      <c r="N595" s="208">
        <f>SUMIF('08'!$C$10:$C$29,$C595,'08'!$E$10:$E$29)*'08'!$E$3</f>
        <v>0</v>
      </c>
      <c r="O595" s="208">
        <f>SUMIF('09'!$C$10:$C$29,$C595,'09'!$E$10:$E$29)*'09'!$E$3</f>
        <v>0</v>
      </c>
      <c r="P595" s="208">
        <f>SUMIF('10'!$C$10:$C$29,$C595,'10'!$E$10:$E$29)*'10'!$E$3</f>
        <v>0</v>
      </c>
      <c r="Q595" s="208">
        <f>SUMIF('11'!$C$10:$C$39,$C595,'11'!$E$10:$E$39)*'11'!$E$3</f>
        <v>0</v>
      </c>
      <c r="R595" s="208">
        <f>SUMIF('12'!$C$10:$C$29,$C595,'12'!$E$10:$E$29)*'12'!$E$3</f>
        <v>0</v>
      </c>
      <c r="S595" s="208">
        <f>SUMIF('13'!$C$10:$C$29,$C595,'13'!$E$10:$E$29)*'13'!$E$3</f>
        <v>0</v>
      </c>
      <c r="T595" s="208">
        <f>SUMIF('14'!$C$10:$C$29,$C595,'14'!$E$10:$E$29)*'14'!$E$3</f>
        <v>0</v>
      </c>
      <c r="U595" s="208">
        <f>SUMIF('15'!$C$10:$C$29,$C595,'15'!$E$10:$E$29)*'15'!$E$3</f>
        <v>0</v>
      </c>
      <c r="V595" s="208">
        <f>SUMIF('16'!$C$10:$C$29,$C595,'16'!$E$29:$E595)*'16'!$E$3</f>
        <v>0</v>
      </c>
      <c r="W595" s="208">
        <f>SUMIF('17'!$C$10:$C$29,$C595,'17'!$E$10:$E$29)*'17'!$E$3</f>
        <v>0</v>
      </c>
      <c r="X595" s="208">
        <f>SUMIF('18'!$C$10:$C$29,$C595,'18'!$E$10:$E$29)*'18'!$E$3</f>
        <v>0</v>
      </c>
      <c r="Y595" s="208">
        <f>SUMIF('19'!$C$10:$C$28,$C595,'19'!$E$10:$E$28)*'19'!$E$3</f>
        <v>0</v>
      </c>
      <c r="Z595" s="208">
        <f>SUMIF('20'!$C$10:$C$29,$C595,'20'!$E$10:$E$29)*'20'!$E$3</f>
        <v>0</v>
      </c>
      <c r="AA595" s="208">
        <f>SUMIF('21'!$C$10:$C$29,$C595,'21'!$E$10:$E$29)*'21'!$E$3</f>
        <v>0</v>
      </c>
    </row>
    <row r="596" spans="3:27" ht="15" hidden="1">
      <c r="C596" s="207" t="s">
        <v>1340</v>
      </c>
      <c r="D596" s="207" t="s">
        <v>1341</v>
      </c>
      <c r="F596" s="336">
        <f t="shared" si="10"/>
        <v>0</v>
      </c>
      <c r="G596" s="208">
        <f>SUMIF('01'!$C$10:$C$29,$C596,'01'!$E$10:$E$29)*'01'!$E$3</f>
        <v>0</v>
      </c>
      <c r="H596" s="208">
        <f>SUMIF('02'!$C$10:$C$28,$C596,'02'!$E$10:$E$28)*'02'!$E$3</f>
        <v>0</v>
      </c>
      <c r="I596" s="208">
        <f>SUMIF('03'!$C$10:$C$29,$C596,'03'!$E$10:$E$29)*'03'!$E$3</f>
        <v>0</v>
      </c>
      <c r="J596" s="208">
        <f>SUMIF('04'!$C$10:$C$26,$C596,'04'!$E$10:$E$26)*'04'!$E$3</f>
        <v>0</v>
      </c>
      <c r="K596" s="208">
        <f>SUMIF('05'!$C$10:$C$29,$C596,'05'!$E$10:$E$29)*'05'!$E$3</f>
        <v>0</v>
      </c>
      <c r="L596" s="208">
        <f>SUMIF('06'!$C$10:$C$29,$C596,'06'!$E$10:$E$29)*'06'!$E$3</f>
        <v>0</v>
      </c>
      <c r="M596" s="208">
        <f>SUMIF('07'!$C$10:$C$26,$C596,'07'!$E$10:$E$26)*'07'!$E$3</f>
        <v>0</v>
      </c>
      <c r="N596" s="208">
        <f>SUMIF('08'!$C$10:$C$29,$C596,'08'!$E$10:$E$29)*'08'!$E$3</f>
        <v>0</v>
      </c>
      <c r="O596" s="208">
        <f>SUMIF('09'!$C$10:$C$29,$C596,'09'!$E$10:$E$29)*'09'!$E$3</f>
        <v>0</v>
      </c>
      <c r="P596" s="208">
        <f>SUMIF('10'!$C$10:$C$29,$C596,'10'!$E$10:$E$29)*'10'!$E$3</f>
        <v>0</v>
      </c>
      <c r="Q596" s="208">
        <f>SUMIF('11'!$C$10:$C$39,$C596,'11'!$E$10:$E$39)*'11'!$E$3</f>
        <v>0</v>
      </c>
      <c r="R596" s="208">
        <f>SUMIF('12'!$C$10:$C$29,$C596,'12'!$E$10:$E$29)*'12'!$E$3</f>
        <v>0</v>
      </c>
      <c r="S596" s="208">
        <f>SUMIF('13'!$C$10:$C$29,$C596,'13'!$E$10:$E$29)*'13'!$E$3</f>
        <v>0</v>
      </c>
      <c r="T596" s="208">
        <f>SUMIF('14'!$C$10:$C$29,$C596,'14'!$E$10:$E$29)*'14'!$E$3</f>
        <v>0</v>
      </c>
      <c r="U596" s="208">
        <f>SUMIF('15'!$C$10:$C$29,$C596,'15'!$E$10:$E$29)*'15'!$E$3</f>
        <v>0</v>
      </c>
      <c r="V596" s="208">
        <f>SUMIF('16'!$C$10:$C$29,$C596,'16'!$E$29:$E596)*'16'!$E$3</f>
        <v>0</v>
      </c>
      <c r="W596" s="208">
        <f>SUMIF('17'!$C$10:$C$29,$C596,'17'!$E$10:$E$29)*'17'!$E$3</f>
        <v>0</v>
      </c>
      <c r="X596" s="208">
        <f>SUMIF('18'!$C$10:$C$29,$C596,'18'!$E$10:$E$29)*'18'!$E$3</f>
        <v>0</v>
      </c>
      <c r="Y596" s="208">
        <f>SUMIF('19'!$C$10:$C$28,$C596,'19'!$E$10:$E$28)*'19'!$E$3</f>
        <v>0</v>
      </c>
      <c r="Z596" s="208">
        <f>SUMIF('20'!$C$10:$C$29,$C596,'20'!$E$10:$E$29)*'20'!$E$3</f>
        <v>0</v>
      </c>
      <c r="AA596" s="208">
        <f>SUMIF('21'!$C$10:$C$29,$C596,'21'!$E$10:$E$29)*'21'!$E$3</f>
        <v>0</v>
      </c>
    </row>
    <row r="597" spans="3:27" ht="15" hidden="1">
      <c r="C597" s="207" t="s">
        <v>1342</v>
      </c>
      <c r="D597" s="207" t="s">
        <v>1343</v>
      </c>
      <c r="F597" s="336">
        <f t="shared" si="10"/>
        <v>0</v>
      </c>
      <c r="G597" s="208">
        <f>SUMIF('01'!$C$10:$C$29,$C597,'01'!$E$10:$E$29)*'01'!$E$3</f>
        <v>0</v>
      </c>
      <c r="H597" s="208">
        <f>SUMIF('02'!$C$10:$C$28,$C597,'02'!$E$10:$E$28)*'02'!$E$3</f>
        <v>0</v>
      </c>
      <c r="I597" s="208">
        <f>SUMIF('03'!$C$10:$C$29,$C597,'03'!$E$10:$E$29)*'03'!$E$3</f>
        <v>0</v>
      </c>
      <c r="J597" s="208">
        <f>SUMIF('04'!$C$10:$C$26,$C597,'04'!$E$10:$E$26)*'04'!$E$3</f>
        <v>0</v>
      </c>
      <c r="K597" s="208">
        <f>SUMIF('05'!$C$10:$C$29,$C597,'05'!$E$10:$E$29)*'05'!$E$3</f>
        <v>0</v>
      </c>
      <c r="L597" s="208">
        <f>SUMIF('06'!$C$10:$C$29,$C597,'06'!$E$10:$E$29)*'06'!$E$3</f>
        <v>0</v>
      </c>
      <c r="M597" s="208">
        <f>SUMIF('07'!$C$10:$C$26,$C597,'07'!$E$10:$E$26)*'07'!$E$3</f>
        <v>0</v>
      </c>
      <c r="N597" s="208">
        <f>SUMIF('08'!$C$10:$C$29,$C597,'08'!$E$10:$E$29)*'08'!$E$3</f>
        <v>0</v>
      </c>
      <c r="O597" s="208">
        <f>SUMIF('09'!$C$10:$C$29,$C597,'09'!$E$10:$E$29)*'09'!$E$3</f>
        <v>0</v>
      </c>
      <c r="P597" s="208">
        <f>SUMIF('10'!$C$10:$C$29,$C597,'10'!$E$10:$E$29)*'10'!$E$3</f>
        <v>0</v>
      </c>
      <c r="Q597" s="208">
        <f>SUMIF('11'!$C$10:$C$39,$C597,'11'!$E$10:$E$39)*'11'!$E$3</f>
        <v>0</v>
      </c>
      <c r="R597" s="208">
        <f>SUMIF('12'!$C$10:$C$29,$C597,'12'!$E$10:$E$29)*'12'!$E$3</f>
        <v>0</v>
      </c>
      <c r="S597" s="208">
        <f>SUMIF('13'!$C$10:$C$29,$C597,'13'!$E$10:$E$29)*'13'!$E$3</f>
        <v>0</v>
      </c>
      <c r="T597" s="208">
        <f>SUMIF('14'!$C$10:$C$29,$C597,'14'!$E$10:$E$29)*'14'!$E$3</f>
        <v>0</v>
      </c>
      <c r="U597" s="208">
        <f>SUMIF('15'!$C$10:$C$29,$C597,'15'!$E$10:$E$29)*'15'!$E$3</f>
        <v>0</v>
      </c>
      <c r="V597" s="208">
        <f>SUMIF('16'!$C$10:$C$29,$C597,'16'!$E$29:$E597)*'16'!$E$3</f>
        <v>0</v>
      </c>
      <c r="W597" s="208">
        <f>SUMIF('17'!$C$10:$C$29,$C597,'17'!$E$10:$E$29)*'17'!$E$3</f>
        <v>0</v>
      </c>
      <c r="X597" s="208">
        <f>SUMIF('18'!$C$10:$C$29,$C597,'18'!$E$10:$E$29)*'18'!$E$3</f>
        <v>0</v>
      </c>
      <c r="Y597" s="208">
        <f>SUMIF('19'!$C$10:$C$28,$C597,'19'!$E$10:$E$28)*'19'!$E$3</f>
        <v>0</v>
      </c>
      <c r="Z597" s="208">
        <f>SUMIF('20'!$C$10:$C$29,$C597,'20'!$E$10:$E$29)*'20'!$E$3</f>
        <v>0</v>
      </c>
      <c r="AA597" s="208">
        <f>SUMIF('21'!$C$10:$C$29,$C597,'21'!$E$10:$E$29)*'21'!$E$3</f>
        <v>0</v>
      </c>
    </row>
    <row r="598" spans="3:27" ht="15" hidden="1">
      <c r="C598" s="207" t="s">
        <v>1344</v>
      </c>
      <c r="D598" s="207" t="s">
        <v>1345</v>
      </c>
      <c r="F598" s="336">
        <f t="shared" si="10"/>
        <v>0</v>
      </c>
      <c r="G598" s="208">
        <f>SUMIF('01'!$C$10:$C$29,$C598,'01'!$E$10:$E$29)*'01'!$E$3</f>
        <v>0</v>
      </c>
      <c r="H598" s="208">
        <f>SUMIF('02'!$C$10:$C$28,$C598,'02'!$E$10:$E$28)*'02'!$E$3</f>
        <v>0</v>
      </c>
      <c r="I598" s="208">
        <f>SUMIF('03'!$C$10:$C$29,$C598,'03'!$E$10:$E$29)*'03'!$E$3</f>
        <v>0</v>
      </c>
      <c r="J598" s="208">
        <f>SUMIF('04'!$C$10:$C$26,$C598,'04'!$E$10:$E$26)*'04'!$E$3</f>
        <v>0</v>
      </c>
      <c r="K598" s="208">
        <f>SUMIF('05'!$C$10:$C$29,$C598,'05'!$E$10:$E$29)*'05'!$E$3</f>
        <v>0</v>
      </c>
      <c r="L598" s="208">
        <f>SUMIF('06'!$C$10:$C$29,$C598,'06'!$E$10:$E$29)*'06'!$E$3</f>
        <v>0</v>
      </c>
      <c r="M598" s="208">
        <f>SUMIF('07'!$C$10:$C$26,$C598,'07'!$E$10:$E$26)*'07'!$E$3</f>
        <v>0</v>
      </c>
      <c r="N598" s="208">
        <f>SUMIF('08'!$C$10:$C$29,$C598,'08'!$E$10:$E$29)*'08'!$E$3</f>
        <v>0</v>
      </c>
      <c r="O598" s="208">
        <f>SUMIF('09'!$C$10:$C$29,$C598,'09'!$E$10:$E$29)*'09'!$E$3</f>
        <v>0</v>
      </c>
      <c r="P598" s="208">
        <f>SUMIF('10'!$C$10:$C$29,$C598,'10'!$E$10:$E$29)*'10'!$E$3</f>
        <v>0</v>
      </c>
      <c r="Q598" s="208">
        <f>SUMIF('11'!$C$10:$C$39,$C598,'11'!$E$10:$E$39)*'11'!$E$3</f>
        <v>0</v>
      </c>
      <c r="R598" s="208">
        <f>SUMIF('12'!$C$10:$C$29,$C598,'12'!$E$10:$E$29)*'12'!$E$3</f>
        <v>0</v>
      </c>
      <c r="S598" s="208">
        <f>SUMIF('13'!$C$10:$C$29,$C598,'13'!$E$10:$E$29)*'13'!$E$3</f>
        <v>0</v>
      </c>
      <c r="T598" s="208">
        <f>SUMIF('14'!$C$10:$C$29,$C598,'14'!$E$10:$E$29)*'14'!$E$3</f>
        <v>0</v>
      </c>
      <c r="U598" s="208">
        <f>SUMIF('15'!$C$10:$C$29,$C598,'15'!$E$10:$E$29)*'15'!$E$3</f>
        <v>0</v>
      </c>
      <c r="V598" s="208">
        <f>SUMIF('16'!$C$10:$C$29,$C598,'16'!$E$29:$E598)*'16'!$E$3</f>
        <v>0</v>
      </c>
      <c r="W598" s="208">
        <f>SUMIF('17'!$C$10:$C$29,$C598,'17'!$E$10:$E$29)*'17'!$E$3</f>
        <v>0</v>
      </c>
      <c r="X598" s="208">
        <f>SUMIF('18'!$C$10:$C$29,$C598,'18'!$E$10:$E$29)*'18'!$E$3</f>
        <v>0</v>
      </c>
      <c r="Y598" s="208">
        <f>SUMIF('19'!$C$10:$C$28,$C598,'19'!$E$10:$E$28)*'19'!$E$3</f>
        <v>0</v>
      </c>
      <c r="Z598" s="208">
        <f>SUMIF('20'!$C$10:$C$29,$C598,'20'!$E$10:$E$29)*'20'!$E$3</f>
        <v>0</v>
      </c>
      <c r="AA598" s="208">
        <f>SUMIF('21'!$C$10:$C$29,$C598,'21'!$E$10:$E$29)*'21'!$E$3</f>
        <v>0</v>
      </c>
    </row>
    <row r="599" spans="3:27" ht="15" hidden="1">
      <c r="C599" s="207" t="s">
        <v>1346</v>
      </c>
      <c r="D599" s="207" t="s">
        <v>1347</v>
      </c>
      <c r="F599" s="336">
        <f t="shared" si="10"/>
        <v>0</v>
      </c>
      <c r="G599" s="208">
        <f>SUMIF('01'!$C$10:$C$29,$C599,'01'!$E$10:$E$29)*'01'!$E$3</f>
        <v>0</v>
      </c>
      <c r="H599" s="208">
        <f>SUMIF('02'!$C$10:$C$28,$C599,'02'!$E$10:$E$28)*'02'!$E$3</f>
        <v>0</v>
      </c>
      <c r="I599" s="208">
        <f>SUMIF('03'!$C$10:$C$29,$C599,'03'!$E$10:$E$29)*'03'!$E$3</f>
        <v>0</v>
      </c>
      <c r="J599" s="208">
        <f>SUMIF('04'!$C$10:$C$26,$C599,'04'!$E$10:$E$26)*'04'!$E$3</f>
        <v>0</v>
      </c>
      <c r="K599" s="208">
        <f>SUMIF('05'!$C$10:$C$29,$C599,'05'!$E$10:$E$29)*'05'!$E$3</f>
        <v>0</v>
      </c>
      <c r="L599" s="208">
        <f>SUMIF('06'!$C$10:$C$29,$C599,'06'!$E$10:$E$29)*'06'!$E$3</f>
        <v>0</v>
      </c>
      <c r="M599" s="208">
        <f>SUMIF('07'!$C$10:$C$26,$C599,'07'!$E$10:$E$26)*'07'!$E$3</f>
        <v>0</v>
      </c>
      <c r="N599" s="208">
        <f>SUMIF('08'!$C$10:$C$29,$C599,'08'!$E$10:$E$29)*'08'!$E$3</f>
        <v>0</v>
      </c>
      <c r="O599" s="208">
        <f>SUMIF('09'!$C$10:$C$29,$C599,'09'!$E$10:$E$29)*'09'!$E$3</f>
        <v>0</v>
      </c>
      <c r="P599" s="208">
        <f>SUMIF('10'!$C$10:$C$29,$C599,'10'!$E$10:$E$29)*'10'!$E$3</f>
        <v>0</v>
      </c>
      <c r="Q599" s="208">
        <f>SUMIF('11'!$C$10:$C$39,$C599,'11'!$E$10:$E$39)*'11'!$E$3</f>
        <v>0</v>
      </c>
      <c r="R599" s="208">
        <f>SUMIF('12'!$C$10:$C$29,$C599,'12'!$E$10:$E$29)*'12'!$E$3</f>
        <v>0</v>
      </c>
      <c r="S599" s="208">
        <f>SUMIF('13'!$C$10:$C$29,$C599,'13'!$E$10:$E$29)*'13'!$E$3</f>
        <v>0</v>
      </c>
      <c r="T599" s="208">
        <f>SUMIF('14'!$C$10:$C$29,$C599,'14'!$E$10:$E$29)*'14'!$E$3</f>
        <v>0</v>
      </c>
      <c r="U599" s="208">
        <f>SUMIF('15'!$C$10:$C$29,$C599,'15'!$E$10:$E$29)*'15'!$E$3</f>
        <v>0</v>
      </c>
      <c r="V599" s="208">
        <f>SUMIF('16'!$C$10:$C$29,$C599,'16'!$E$29:$E599)*'16'!$E$3</f>
        <v>0</v>
      </c>
      <c r="W599" s="208">
        <f>SUMIF('17'!$C$10:$C$29,$C599,'17'!$E$10:$E$29)*'17'!$E$3</f>
        <v>0</v>
      </c>
      <c r="X599" s="208">
        <f>SUMIF('18'!$C$10:$C$29,$C599,'18'!$E$10:$E$29)*'18'!$E$3</f>
        <v>0</v>
      </c>
      <c r="Y599" s="208">
        <f>SUMIF('19'!$C$10:$C$28,$C599,'19'!$E$10:$E$28)*'19'!$E$3</f>
        <v>0</v>
      </c>
      <c r="Z599" s="208">
        <f>SUMIF('20'!$C$10:$C$29,$C599,'20'!$E$10:$E$29)*'20'!$E$3</f>
        <v>0</v>
      </c>
      <c r="AA599" s="208">
        <f>SUMIF('21'!$C$10:$C$29,$C599,'21'!$E$10:$E$29)*'21'!$E$3</f>
        <v>0</v>
      </c>
    </row>
    <row r="600" spans="3:27" ht="15" hidden="1">
      <c r="C600" s="207" t="s">
        <v>1348</v>
      </c>
      <c r="D600" s="207" t="s">
        <v>1349</v>
      </c>
      <c r="F600" s="336">
        <f t="shared" si="10"/>
        <v>0</v>
      </c>
      <c r="G600" s="208">
        <f>SUMIF('01'!$C$10:$C$29,$C600,'01'!$E$10:$E$29)*'01'!$E$3</f>
        <v>0</v>
      </c>
      <c r="H600" s="208">
        <f>SUMIF('02'!$C$10:$C$28,$C600,'02'!$E$10:$E$28)*'02'!$E$3</f>
        <v>0</v>
      </c>
      <c r="I600" s="208">
        <f>SUMIF('03'!$C$10:$C$29,$C600,'03'!$E$10:$E$29)*'03'!$E$3</f>
        <v>0</v>
      </c>
      <c r="J600" s="208">
        <f>SUMIF('04'!$C$10:$C$26,$C600,'04'!$E$10:$E$26)*'04'!$E$3</f>
        <v>0</v>
      </c>
      <c r="K600" s="208">
        <f>SUMIF('05'!$C$10:$C$29,$C600,'05'!$E$10:$E$29)*'05'!$E$3</f>
        <v>0</v>
      </c>
      <c r="L600" s="208">
        <f>SUMIF('06'!$C$10:$C$29,$C600,'06'!$E$10:$E$29)*'06'!$E$3</f>
        <v>0</v>
      </c>
      <c r="M600" s="208">
        <f>SUMIF('07'!$C$10:$C$26,$C600,'07'!$E$10:$E$26)*'07'!$E$3</f>
        <v>0</v>
      </c>
      <c r="N600" s="208">
        <f>SUMIF('08'!$C$10:$C$29,$C600,'08'!$E$10:$E$29)*'08'!$E$3</f>
        <v>0</v>
      </c>
      <c r="O600" s="208">
        <f>SUMIF('09'!$C$10:$C$29,$C600,'09'!$E$10:$E$29)*'09'!$E$3</f>
        <v>0</v>
      </c>
      <c r="P600" s="208">
        <f>SUMIF('10'!$C$10:$C$29,$C600,'10'!$E$10:$E$29)*'10'!$E$3</f>
        <v>0</v>
      </c>
      <c r="Q600" s="208">
        <f>SUMIF('11'!$C$10:$C$39,$C600,'11'!$E$10:$E$39)*'11'!$E$3</f>
        <v>0</v>
      </c>
      <c r="R600" s="208">
        <f>SUMIF('12'!$C$10:$C$29,$C600,'12'!$E$10:$E$29)*'12'!$E$3</f>
        <v>0</v>
      </c>
      <c r="S600" s="208">
        <f>SUMIF('13'!$C$10:$C$29,$C600,'13'!$E$10:$E$29)*'13'!$E$3</f>
        <v>0</v>
      </c>
      <c r="T600" s="208">
        <f>SUMIF('14'!$C$10:$C$29,$C600,'14'!$E$10:$E$29)*'14'!$E$3</f>
        <v>0</v>
      </c>
      <c r="U600" s="208">
        <f>SUMIF('15'!$C$10:$C$29,$C600,'15'!$E$10:$E$29)*'15'!$E$3</f>
        <v>0</v>
      </c>
      <c r="V600" s="208">
        <f>SUMIF('16'!$C$10:$C$29,$C600,'16'!$E$29:$E600)*'16'!$E$3</f>
        <v>0</v>
      </c>
      <c r="W600" s="208">
        <f>SUMIF('17'!$C$10:$C$29,$C600,'17'!$E$10:$E$29)*'17'!$E$3</f>
        <v>0</v>
      </c>
      <c r="X600" s="208">
        <f>SUMIF('18'!$C$10:$C$29,$C600,'18'!$E$10:$E$29)*'18'!$E$3</f>
        <v>0</v>
      </c>
      <c r="Y600" s="208">
        <f>SUMIF('19'!$C$10:$C$28,$C600,'19'!$E$10:$E$28)*'19'!$E$3</f>
        <v>0</v>
      </c>
      <c r="Z600" s="208">
        <f>SUMIF('20'!$C$10:$C$29,$C600,'20'!$E$10:$E$29)*'20'!$E$3</f>
        <v>0</v>
      </c>
      <c r="AA600" s="208">
        <f>SUMIF('21'!$C$10:$C$29,$C600,'21'!$E$10:$E$29)*'21'!$E$3</f>
        <v>0</v>
      </c>
    </row>
    <row r="601" spans="3:27" ht="15" hidden="1">
      <c r="C601" s="207" t="s">
        <v>1350</v>
      </c>
      <c r="D601" s="207" t="s">
        <v>1351</v>
      </c>
      <c r="F601" s="336">
        <f t="shared" si="10"/>
        <v>0</v>
      </c>
      <c r="G601" s="208">
        <f>SUMIF('01'!$C$10:$C$29,$C601,'01'!$E$10:$E$29)*'01'!$E$3</f>
        <v>0</v>
      </c>
      <c r="H601" s="208">
        <f>SUMIF('02'!$C$10:$C$28,$C601,'02'!$E$10:$E$28)*'02'!$E$3</f>
        <v>0</v>
      </c>
      <c r="I601" s="208">
        <f>SUMIF('03'!$C$10:$C$29,$C601,'03'!$E$10:$E$29)*'03'!$E$3</f>
        <v>0</v>
      </c>
      <c r="J601" s="208">
        <f>SUMIF('04'!$C$10:$C$26,$C601,'04'!$E$10:$E$26)*'04'!$E$3</f>
        <v>0</v>
      </c>
      <c r="K601" s="208">
        <f>SUMIF('05'!$C$10:$C$29,$C601,'05'!$E$10:$E$29)*'05'!$E$3</f>
        <v>0</v>
      </c>
      <c r="L601" s="208">
        <f>SUMIF('06'!$C$10:$C$29,$C601,'06'!$E$10:$E$29)*'06'!$E$3</f>
        <v>0</v>
      </c>
      <c r="M601" s="208">
        <f>SUMIF('07'!$C$10:$C$26,$C601,'07'!$E$10:$E$26)*'07'!$E$3</f>
        <v>0</v>
      </c>
      <c r="N601" s="208">
        <f>SUMIF('08'!$C$10:$C$29,$C601,'08'!$E$10:$E$29)*'08'!$E$3</f>
        <v>0</v>
      </c>
      <c r="O601" s="208">
        <f>SUMIF('09'!$C$10:$C$29,$C601,'09'!$E$10:$E$29)*'09'!$E$3</f>
        <v>0</v>
      </c>
      <c r="P601" s="208">
        <f>SUMIF('10'!$C$10:$C$29,$C601,'10'!$E$10:$E$29)*'10'!$E$3</f>
        <v>0</v>
      </c>
      <c r="Q601" s="208">
        <f>SUMIF('11'!$C$10:$C$39,$C601,'11'!$E$10:$E$39)*'11'!$E$3</f>
        <v>0</v>
      </c>
      <c r="R601" s="208">
        <f>SUMIF('12'!$C$10:$C$29,$C601,'12'!$E$10:$E$29)*'12'!$E$3</f>
        <v>0</v>
      </c>
      <c r="S601" s="208">
        <f>SUMIF('13'!$C$10:$C$29,$C601,'13'!$E$10:$E$29)*'13'!$E$3</f>
        <v>0</v>
      </c>
      <c r="T601" s="208">
        <f>SUMIF('14'!$C$10:$C$29,$C601,'14'!$E$10:$E$29)*'14'!$E$3</f>
        <v>0</v>
      </c>
      <c r="U601" s="208">
        <f>SUMIF('15'!$C$10:$C$29,$C601,'15'!$E$10:$E$29)*'15'!$E$3</f>
        <v>0</v>
      </c>
      <c r="V601" s="208">
        <f>SUMIF('16'!$C$10:$C$29,$C601,'16'!$E$29:$E601)*'16'!$E$3</f>
        <v>0</v>
      </c>
      <c r="W601" s="208">
        <f>SUMIF('17'!$C$10:$C$29,$C601,'17'!$E$10:$E$29)*'17'!$E$3</f>
        <v>0</v>
      </c>
      <c r="X601" s="208">
        <f>SUMIF('18'!$C$10:$C$29,$C601,'18'!$E$10:$E$29)*'18'!$E$3</f>
        <v>0</v>
      </c>
      <c r="Y601" s="208">
        <f>SUMIF('19'!$C$10:$C$28,$C601,'19'!$E$10:$E$28)*'19'!$E$3</f>
        <v>0</v>
      </c>
      <c r="Z601" s="208">
        <f>SUMIF('20'!$C$10:$C$29,$C601,'20'!$E$10:$E$29)*'20'!$E$3</f>
        <v>0</v>
      </c>
      <c r="AA601" s="208">
        <f>SUMIF('21'!$C$10:$C$29,$C601,'21'!$E$10:$E$29)*'21'!$E$3</f>
        <v>0</v>
      </c>
    </row>
    <row r="602" spans="3:27" ht="15" hidden="1">
      <c r="C602" s="207" t="s">
        <v>1352</v>
      </c>
      <c r="D602" s="207" t="s">
        <v>1353</v>
      </c>
      <c r="F602" s="336">
        <f t="shared" si="10"/>
        <v>0</v>
      </c>
      <c r="G602" s="208">
        <f>SUMIF('01'!$C$10:$C$29,$C602,'01'!$E$10:$E$29)*'01'!$E$3</f>
        <v>0</v>
      </c>
      <c r="H602" s="208">
        <f>SUMIF('02'!$C$10:$C$28,$C602,'02'!$E$10:$E$28)*'02'!$E$3</f>
        <v>0</v>
      </c>
      <c r="I602" s="208">
        <f>SUMIF('03'!$C$10:$C$29,$C602,'03'!$E$10:$E$29)*'03'!$E$3</f>
        <v>0</v>
      </c>
      <c r="J602" s="208">
        <f>SUMIF('04'!$C$10:$C$26,$C602,'04'!$E$10:$E$26)*'04'!$E$3</f>
        <v>0</v>
      </c>
      <c r="K602" s="208">
        <f>SUMIF('05'!$C$10:$C$29,$C602,'05'!$E$10:$E$29)*'05'!$E$3</f>
        <v>0</v>
      </c>
      <c r="L602" s="208">
        <f>SUMIF('06'!$C$10:$C$29,$C602,'06'!$E$10:$E$29)*'06'!$E$3</f>
        <v>0</v>
      </c>
      <c r="M602" s="208">
        <f>SUMIF('07'!$C$10:$C$26,$C602,'07'!$E$10:$E$26)*'07'!$E$3</f>
        <v>0</v>
      </c>
      <c r="N602" s="208">
        <f>SUMIF('08'!$C$10:$C$29,$C602,'08'!$E$10:$E$29)*'08'!$E$3</f>
        <v>0</v>
      </c>
      <c r="O602" s="208">
        <f>SUMIF('09'!$C$10:$C$29,$C602,'09'!$E$10:$E$29)*'09'!$E$3</f>
        <v>0</v>
      </c>
      <c r="P602" s="208">
        <f>SUMIF('10'!$C$10:$C$29,$C602,'10'!$E$10:$E$29)*'10'!$E$3</f>
        <v>0</v>
      </c>
      <c r="Q602" s="208">
        <f>SUMIF('11'!$C$10:$C$39,$C602,'11'!$E$10:$E$39)*'11'!$E$3</f>
        <v>0</v>
      </c>
      <c r="R602" s="208">
        <f>SUMIF('12'!$C$10:$C$29,$C602,'12'!$E$10:$E$29)*'12'!$E$3</f>
        <v>0</v>
      </c>
      <c r="S602" s="208">
        <f>SUMIF('13'!$C$10:$C$29,$C602,'13'!$E$10:$E$29)*'13'!$E$3</f>
        <v>0</v>
      </c>
      <c r="T602" s="208">
        <f>SUMIF('14'!$C$10:$C$29,$C602,'14'!$E$10:$E$29)*'14'!$E$3</f>
        <v>0</v>
      </c>
      <c r="U602" s="208">
        <f>SUMIF('15'!$C$10:$C$29,$C602,'15'!$E$10:$E$29)*'15'!$E$3</f>
        <v>0</v>
      </c>
      <c r="V602" s="208">
        <f>SUMIF('16'!$C$10:$C$29,$C602,'16'!$E$29:$E602)*'16'!$E$3</f>
        <v>0</v>
      </c>
      <c r="W602" s="208">
        <f>SUMIF('17'!$C$10:$C$29,$C602,'17'!$E$10:$E$29)*'17'!$E$3</f>
        <v>0</v>
      </c>
      <c r="X602" s="208">
        <f>SUMIF('18'!$C$10:$C$29,$C602,'18'!$E$10:$E$29)*'18'!$E$3</f>
        <v>0</v>
      </c>
      <c r="Y602" s="208">
        <f>SUMIF('19'!$C$10:$C$28,$C602,'19'!$E$10:$E$28)*'19'!$E$3</f>
        <v>0</v>
      </c>
      <c r="Z602" s="208">
        <f>SUMIF('20'!$C$10:$C$29,$C602,'20'!$E$10:$E$29)*'20'!$E$3</f>
        <v>0</v>
      </c>
      <c r="AA602" s="208">
        <f>SUMIF('21'!$C$10:$C$29,$C602,'21'!$E$10:$E$29)*'21'!$E$3</f>
        <v>0</v>
      </c>
    </row>
    <row r="603" spans="3:27" ht="15" hidden="1">
      <c r="C603" s="207" t="s">
        <v>1354</v>
      </c>
      <c r="D603" s="207" t="s">
        <v>1355</v>
      </c>
      <c r="F603" s="336">
        <f t="shared" si="10"/>
        <v>0</v>
      </c>
      <c r="G603" s="208">
        <f>SUMIF('01'!$C$10:$C$29,$C603,'01'!$E$10:$E$29)*'01'!$E$3</f>
        <v>0</v>
      </c>
      <c r="H603" s="208">
        <f>SUMIF('02'!$C$10:$C$28,$C603,'02'!$E$10:$E$28)*'02'!$E$3</f>
        <v>0</v>
      </c>
      <c r="I603" s="208">
        <f>SUMIF('03'!$C$10:$C$29,$C603,'03'!$E$10:$E$29)*'03'!$E$3</f>
        <v>0</v>
      </c>
      <c r="J603" s="208">
        <f>SUMIF('04'!$C$10:$C$26,$C603,'04'!$E$10:$E$26)*'04'!$E$3</f>
        <v>0</v>
      </c>
      <c r="K603" s="208">
        <f>SUMIF('05'!$C$10:$C$29,$C603,'05'!$E$10:$E$29)*'05'!$E$3</f>
        <v>0</v>
      </c>
      <c r="L603" s="208">
        <f>SUMIF('06'!$C$10:$C$29,$C603,'06'!$E$10:$E$29)*'06'!$E$3</f>
        <v>0</v>
      </c>
      <c r="M603" s="208">
        <f>SUMIF('07'!$C$10:$C$26,$C603,'07'!$E$10:$E$26)*'07'!$E$3</f>
        <v>0</v>
      </c>
      <c r="N603" s="208">
        <f>SUMIF('08'!$C$10:$C$29,$C603,'08'!$E$10:$E$29)*'08'!$E$3</f>
        <v>0</v>
      </c>
      <c r="O603" s="208">
        <f>SUMIF('09'!$C$10:$C$29,$C603,'09'!$E$10:$E$29)*'09'!$E$3</f>
        <v>0</v>
      </c>
      <c r="P603" s="208">
        <f>SUMIF('10'!$C$10:$C$29,$C603,'10'!$E$10:$E$29)*'10'!$E$3</f>
        <v>0</v>
      </c>
      <c r="Q603" s="208">
        <f>SUMIF('11'!$C$10:$C$39,$C603,'11'!$E$10:$E$39)*'11'!$E$3</f>
        <v>0</v>
      </c>
      <c r="R603" s="208">
        <f>SUMIF('12'!$C$10:$C$29,$C603,'12'!$E$10:$E$29)*'12'!$E$3</f>
        <v>0</v>
      </c>
      <c r="S603" s="208">
        <f>SUMIF('13'!$C$10:$C$29,$C603,'13'!$E$10:$E$29)*'13'!$E$3</f>
        <v>0</v>
      </c>
      <c r="T603" s="208">
        <f>SUMIF('14'!$C$10:$C$29,$C603,'14'!$E$10:$E$29)*'14'!$E$3</f>
        <v>0</v>
      </c>
      <c r="U603" s="208">
        <f>SUMIF('15'!$C$10:$C$29,$C603,'15'!$E$10:$E$29)*'15'!$E$3</f>
        <v>0</v>
      </c>
      <c r="V603" s="208">
        <f>SUMIF('16'!$C$10:$C$29,$C603,'16'!$E$29:$E603)*'16'!$E$3</f>
        <v>0</v>
      </c>
      <c r="W603" s="208">
        <f>SUMIF('17'!$C$10:$C$29,$C603,'17'!$E$10:$E$29)*'17'!$E$3</f>
        <v>0</v>
      </c>
      <c r="X603" s="208">
        <f>SUMIF('18'!$C$10:$C$29,$C603,'18'!$E$10:$E$29)*'18'!$E$3</f>
        <v>0</v>
      </c>
      <c r="Y603" s="208">
        <f>SUMIF('19'!$C$10:$C$28,$C603,'19'!$E$10:$E$28)*'19'!$E$3</f>
        <v>0</v>
      </c>
      <c r="Z603" s="208">
        <f>SUMIF('20'!$C$10:$C$29,$C603,'20'!$E$10:$E$29)*'20'!$E$3</f>
        <v>0</v>
      </c>
      <c r="AA603" s="208">
        <f>SUMIF('21'!$C$10:$C$29,$C603,'21'!$E$10:$E$29)*'21'!$E$3</f>
        <v>0</v>
      </c>
    </row>
    <row r="604" spans="3:27" ht="15" hidden="1">
      <c r="C604" s="207" t="s">
        <v>1356</v>
      </c>
      <c r="D604" s="207" t="s">
        <v>1357</v>
      </c>
      <c r="F604" s="336">
        <f t="shared" si="10"/>
        <v>0</v>
      </c>
      <c r="G604" s="208">
        <f>SUMIF('01'!$C$10:$C$29,$C604,'01'!$E$10:$E$29)*'01'!$E$3</f>
        <v>0</v>
      </c>
      <c r="H604" s="208">
        <f>SUMIF('02'!$C$10:$C$28,$C604,'02'!$E$10:$E$28)*'02'!$E$3</f>
        <v>0</v>
      </c>
      <c r="I604" s="208">
        <f>SUMIF('03'!$C$10:$C$29,$C604,'03'!$E$10:$E$29)*'03'!$E$3</f>
        <v>0</v>
      </c>
      <c r="J604" s="208">
        <f>SUMIF('04'!$C$10:$C$26,$C604,'04'!$E$10:$E$26)*'04'!$E$3</f>
        <v>0</v>
      </c>
      <c r="K604" s="208">
        <f>SUMIF('05'!$C$10:$C$29,$C604,'05'!$E$10:$E$29)*'05'!$E$3</f>
        <v>0</v>
      </c>
      <c r="L604" s="208">
        <f>SUMIF('06'!$C$10:$C$29,$C604,'06'!$E$10:$E$29)*'06'!$E$3</f>
        <v>0</v>
      </c>
      <c r="M604" s="208">
        <f>SUMIF('07'!$C$10:$C$26,$C604,'07'!$E$10:$E$26)*'07'!$E$3</f>
        <v>0</v>
      </c>
      <c r="N604" s="208">
        <f>SUMIF('08'!$C$10:$C$29,$C604,'08'!$E$10:$E$29)*'08'!$E$3</f>
        <v>0</v>
      </c>
      <c r="O604" s="208">
        <f>SUMIF('09'!$C$10:$C$29,$C604,'09'!$E$10:$E$29)*'09'!$E$3</f>
        <v>0</v>
      </c>
      <c r="P604" s="208">
        <f>SUMIF('10'!$C$10:$C$29,$C604,'10'!$E$10:$E$29)*'10'!$E$3</f>
        <v>0</v>
      </c>
      <c r="Q604" s="208">
        <f>SUMIF('11'!$C$10:$C$39,$C604,'11'!$E$10:$E$39)*'11'!$E$3</f>
        <v>0</v>
      </c>
      <c r="R604" s="208">
        <f>SUMIF('12'!$C$10:$C$29,$C604,'12'!$E$10:$E$29)*'12'!$E$3</f>
        <v>0</v>
      </c>
      <c r="S604" s="208">
        <f>SUMIF('13'!$C$10:$C$29,$C604,'13'!$E$10:$E$29)*'13'!$E$3</f>
        <v>0</v>
      </c>
      <c r="T604" s="208">
        <f>SUMIF('14'!$C$10:$C$29,$C604,'14'!$E$10:$E$29)*'14'!$E$3</f>
        <v>0</v>
      </c>
      <c r="U604" s="208">
        <f>SUMIF('15'!$C$10:$C$29,$C604,'15'!$E$10:$E$29)*'15'!$E$3</f>
        <v>0</v>
      </c>
      <c r="V604" s="208">
        <f>SUMIF('16'!$C$10:$C$29,$C604,'16'!$E$29:$E604)*'16'!$E$3</f>
        <v>0</v>
      </c>
      <c r="W604" s="208">
        <f>SUMIF('17'!$C$10:$C$29,$C604,'17'!$E$10:$E$29)*'17'!$E$3</f>
        <v>0</v>
      </c>
      <c r="X604" s="208">
        <f>SUMIF('18'!$C$10:$C$29,$C604,'18'!$E$10:$E$29)*'18'!$E$3</f>
        <v>0</v>
      </c>
      <c r="Y604" s="208">
        <f>SUMIF('19'!$C$10:$C$28,$C604,'19'!$E$10:$E$28)*'19'!$E$3</f>
        <v>0</v>
      </c>
      <c r="Z604" s="208">
        <f>SUMIF('20'!$C$10:$C$29,$C604,'20'!$E$10:$E$29)*'20'!$E$3</f>
        <v>0</v>
      </c>
      <c r="AA604" s="208">
        <f>SUMIF('21'!$C$10:$C$29,$C604,'21'!$E$10:$E$29)*'21'!$E$3</f>
        <v>0</v>
      </c>
    </row>
    <row r="605" spans="3:27" ht="15" hidden="1">
      <c r="C605" s="207" t="s">
        <v>1358</v>
      </c>
      <c r="D605" s="207" t="s">
        <v>1359</v>
      </c>
      <c r="F605" s="336">
        <f t="shared" si="10"/>
        <v>0</v>
      </c>
      <c r="G605" s="208">
        <f>SUMIF('01'!$C$10:$C$29,$C605,'01'!$E$10:$E$29)*'01'!$E$3</f>
        <v>0</v>
      </c>
      <c r="H605" s="208">
        <f>SUMIF('02'!$C$10:$C$28,$C605,'02'!$E$10:$E$28)*'02'!$E$3</f>
        <v>0</v>
      </c>
      <c r="I605" s="208">
        <f>SUMIF('03'!$C$10:$C$29,$C605,'03'!$E$10:$E$29)*'03'!$E$3</f>
        <v>0</v>
      </c>
      <c r="J605" s="208">
        <f>SUMIF('04'!$C$10:$C$26,$C605,'04'!$E$10:$E$26)*'04'!$E$3</f>
        <v>0</v>
      </c>
      <c r="K605" s="208">
        <f>SUMIF('05'!$C$10:$C$29,$C605,'05'!$E$10:$E$29)*'05'!$E$3</f>
        <v>0</v>
      </c>
      <c r="L605" s="208">
        <f>SUMIF('06'!$C$10:$C$29,$C605,'06'!$E$10:$E$29)*'06'!$E$3</f>
        <v>0</v>
      </c>
      <c r="M605" s="208">
        <f>SUMIF('07'!$C$10:$C$26,$C605,'07'!$E$10:$E$26)*'07'!$E$3</f>
        <v>0</v>
      </c>
      <c r="N605" s="208">
        <f>SUMIF('08'!$C$10:$C$29,$C605,'08'!$E$10:$E$29)*'08'!$E$3</f>
        <v>0</v>
      </c>
      <c r="O605" s="208">
        <f>SUMIF('09'!$C$10:$C$29,$C605,'09'!$E$10:$E$29)*'09'!$E$3</f>
        <v>0</v>
      </c>
      <c r="P605" s="208">
        <f>SUMIF('10'!$C$10:$C$29,$C605,'10'!$E$10:$E$29)*'10'!$E$3</f>
        <v>0</v>
      </c>
      <c r="Q605" s="208">
        <f>SUMIF('11'!$C$10:$C$39,$C605,'11'!$E$10:$E$39)*'11'!$E$3</f>
        <v>0</v>
      </c>
      <c r="R605" s="208">
        <f>SUMIF('12'!$C$10:$C$29,$C605,'12'!$E$10:$E$29)*'12'!$E$3</f>
        <v>0</v>
      </c>
      <c r="S605" s="208">
        <f>SUMIF('13'!$C$10:$C$29,$C605,'13'!$E$10:$E$29)*'13'!$E$3</f>
        <v>0</v>
      </c>
      <c r="T605" s="208">
        <f>SUMIF('14'!$C$10:$C$29,$C605,'14'!$E$10:$E$29)*'14'!$E$3</f>
        <v>0</v>
      </c>
      <c r="U605" s="208">
        <f>SUMIF('15'!$C$10:$C$29,$C605,'15'!$E$10:$E$29)*'15'!$E$3</f>
        <v>0</v>
      </c>
      <c r="V605" s="208">
        <f>SUMIF('16'!$C$10:$C$29,$C605,'16'!$E$29:$E605)*'16'!$E$3</f>
        <v>0</v>
      </c>
      <c r="W605" s="208">
        <f>SUMIF('17'!$C$10:$C$29,$C605,'17'!$E$10:$E$29)*'17'!$E$3</f>
        <v>0</v>
      </c>
      <c r="X605" s="208">
        <f>SUMIF('18'!$C$10:$C$29,$C605,'18'!$E$10:$E$29)*'18'!$E$3</f>
        <v>0</v>
      </c>
      <c r="Y605" s="208">
        <f>SUMIF('19'!$C$10:$C$28,$C605,'19'!$E$10:$E$28)*'19'!$E$3</f>
        <v>0</v>
      </c>
      <c r="Z605" s="208">
        <f>SUMIF('20'!$C$10:$C$29,$C605,'20'!$E$10:$E$29)*'20'!$E$3</f>
        <v>0</v>
      </c>
      <c r="AA605" s="208">
        <f>SUMIF('21'!$C$10:$C$29,$C605,'21'!$E$10:$E$29)*'21'!$E$3</f>
        <v>0</v>
      </c>
    </row>
    <row r="606" spans="3:27" ht="15" hidden="1">
      <c r="C606" s="207" t="s">
        <v>1360</v>
      </c>
      <c r="D606" s="207" t="s">
        <v>1361</v>
      </c>
      <c r="F606" s="336">
        <f t="shared" si="10"/>
        <v>0</v>
      </c>
      <c r="G606" s="208">
        <f>SUMIF('01'!$C$10:$C$29,$C606,'01'!$E$10:$E$29)*'01'!$E$3</f>
        <v>0</v>
      </c>
      <c r="H606" s="208">
        <f>SUMIF('02'!$C$10:$C$28,$C606,'02'!$E$10:$E$28)*'02'!$E$3</f>
        <v>0</v>
      </c>
      <c r="I606" s="208">
        <f>SUMIF('03'!$C$10:$C$29,$C606,'03'!$E$10:$E$29)*'03'!$E$3</f>
        <v>0</v>
      </c>
      <c r="J606" s="208">
        <f>SUMIF('04'!$C$10:$C$26,$C606,'04'!$E$10:$E$26)*'04'!$E$3</f>
        <v>0</v>
      </c>
      <c r="K606" s="208">
        <f>SUMIF('05'!$C$10:$C$29,$C606,'05'!$E$10:$E$29)*'05'!$E$3</f>
        <v>0</v>
      </c>
      <c r="L606" s="208">
        <f>SUMIF('06'!$C$10:$C$29,$C606,'06'!$E$10:$E$29)*'06'!$E$3</f>
        <v>0</v>
      </c>
      <c r="M606" s="208">
        <f>SUMIF('07'!$C$10:$C$26,$C606,'07'!$E$10:$E$26)*'07'!$E$3</f>
        <v>0</v>
      </c>
      <c r="N606" s="208">
        <f>SUMIF('08'!$C$10:$C$29,$C606,'08'!$E$10:$E$29)*'08'!$E$3</f>
        <v>0</v>
      </c>
      <c r="O606" s="208">
        <f>SUMIF('09'!$C$10:$C$29,$C606,'09'!$E$10:$E$29)*'09'!$E$3</f>
        <v>0</v>
      </c>
      <c r="P606" s="208">
        <f>SUMIF('10'!$C$10:$C$29,$C606,'10'!$E$10:$E$29)*'10'!$E$3</f>
        <v>0</v>
      </c>
      <c r="Q606" s="208">
        <f>SUMIF('11'!$C$10:$C$39,$C606,'11'!$E$10:$E$39)*'11'!$E$3</f>
        <v>0</v>
      </c>
      <c r="R606" s="208">
        <f>SUMIF('12'!$C$10:$C$29,$C606,'12'!$E$10:$E$29)*'12'!$E$3</f>
        <v>0</v>
      </c>
      <c r="S606" s="208">
        <f>SUMIF('13'!$C$10:$C$29,$C606,'13'!$E$10:$E$29)*'13'!$E$3</f>
        <v>0</v>
      </c>
      <c r="T606" s="208">
        <f>SUMIF('14'!$C$10:$C$29,$C606,'14'!$E$10:$E$29)*'14'!$E$3</f>
        <v>0</v>
      </c>
      <c r="U606" s="208">
        <f>SUMIF('15'!$C$10:$C$29,$C606,'15'!$E$10:$E$29)*'15'!$E$3</f>
        <v>0</v>
      </c>
      <c r="V606" s="208">
        <f>SUMIF('16'!$C$10:$C$29,$C606,'16'!$E$29:$E606)*'16'!$E$3</f>
        <v>0</v>
      </c>
      <c r="W606" s="208">
        <f>SUMIF('17'!$C$10:$C$29,$C606,'17'!$E$10:$E$29)*'17'!$E$3</f>
        <v>0</v>
      </c>
      <c r="X606" s="208">
        <f>SUMIF('18'!$C$10:$C$29,$C606,'18'!$E$10:$E$29)*'18'!$E$3</f>
        <v>0</v>
      </c>
      <c r="Y606" s="208">
        <f>SUMIF('19'!$C$10:$C$28,$C606,'19'!$E$10:$E$28)*'19'!$E$3</f>
        <v>0</v>
      </c>
      <c r="Z606" s="208">
        <f>SUMIF('20'!$C$10:$C$29,$C606,'20'!$E$10:$E$29)*'20'!$E$3</f>
        <v>0</v>
      </c>
      <c r="AA606" s="208">
        <f>SUMIF('21'!$C$10:$C$29,$C606,'21'!$E$10:$E$29)*'21'!$E$3</f>
        <v>0</v>
      </c>
    </row>
    <row r="607" spans="3:27" ht="15" hidden="1">
      <c r="C607" s="207" t="s">
        <v>1362</v>
      </c>
      <c r="D607" s="207" t="s">
        <v>1363</v>
      </c>
      <c r="F607" s="336">
        <f t="shared" si="10"/>
        <v>0</v>
      </c>
      <c r="G607" s="208">
        <f>SUMIF('01'!$C$10:$C$29,$C607,'01'!$E$10:$E$29)*'01'!$E$3</f>
        <v>0</v>
      </c>
      <c r="H607" s="208">
        <f>SUMIF('02'!$C$10:$C$28,$C607,'02'!$E$10:$E$28)*'02'!$E$3</f>
        <v>0</v>
      </c>
      <c r="I607" s="208">
        <f>SUMIF('03'!$C$10:$C$29,$C607,'03'!$E$10:$E$29)*'03'!$E$3</f>
        <v>0</v>
      </c>
      <c r="J607" s="208">
        <f>SUMIF('04'!$C$10:$C$26,$C607,'04'!$E$10:$E$26)*'04'!$E$3</f>
        <v>0</v>
      </c>
      <c r="K607" s="208">
        <f>SUMIF('05'!$C$10:$C$29,$C607,'05'!$E$10:$E$29)*'05'!$E$3</f>
        <v>0</v>
      </c>
      <c r="L607" s="208">
        <f>SUMIF('06'!$C$10:$C$29,$C607,'06'!$E$10:$E$29)*'06'!$E$3</f>
        <v>0</v>
      </c>
      <c r="M607" s="208">
        <f>SUMIF('07'!$C$10:$C$26,$C607,'07'!$E$10:$E$26)*'07'!$E$3</f>
        <v>0</v>
      </c>
      <c r="N607" s="208">
        <f>SUMIF('08'!$C$10:$C$29,$C607,'08'!$E$10:$E$29)*'08'!$E$3</f>
        <v>0</v>
      </c>
      <c r="O607" s="208">
        <f>SUMIF('09'!$C$10:$C$29,$C607,'09'!$E$10:$E$29)*'09'!$E$3</f>
        <v>0</v>
      </c>
      <c r="P607" s="208">
        <f>SUMIF('10'!$C$10:$C$29,$C607,'10'!$E$10:$E$29)*'10'!$E$3</f>
        <v>0</v>
      </c>
      <c r="Q607" s="208">
        <f>SUMIF('11'!$C$10:$C$39,$C607,'11'!$E$10:$E$39)*'11'!$E$3</f>
        <v>0</v>
      </c>
      <c r="R607" s="208">
        <f>SUMIF('12'!$C$10:$C$29,$C607,'12'!$E$10:$E$29)*'12'!$E$3</f>
        <v>0</v>
      </c>
      <c r="S607" s="208">
        <f>SUMIF('13'!$C$10:$C$29,$C607,'13'!$E$10:$E$29)*'13'!$E$3</f>
        <v>0</v>
      </c>
      <c r="T607" s="208">
        <f>SUMIF('14'!$C$10:$C$29,$C607,'14'!$E$10:$E$29)*'14'!$E$3</f>
        <v>0</v>
      </c>
      <c r="U607" s="208">
        <f>SUMIF('15'!$C$10:$C$29,$C607,'15'!$E$10:$E$29)*'15'!$E$3</f>
        <v>0</v>
      </c>
      <c r="V607" s="208">
        <f>SUMIF('16'!$C$10:$C$29,$C607,'16'!$E$29:$E607)*'16'!$E$3</f>
        <v>0</v>
      </c>
      <c r="W607" s="208">
        <f>SUMIF('17'!$C$10:$C$29,$C607,'17'!$E$10:$E$29)*'17'!$E$3</f>
        <v>0</v>
      </c>
      <c r="X607" s="208">
        <f>SUMIF('18'!$C$10:$C$29,$C607,'18'!$E$10:$E$29)*'18'!$E$3</f>
        <v>0</v>
      </c>
      <c r="Y607" s="208">
        <f>SUMIF('19'!$C$10:$C$28,$C607,'19'!$E$10:$E$28)*'19'!$E$3</f>
        <v>0</v>
      </c>
      <c r="Z607" s="208">
        <f>SUMIF('20'!$C$10:$C$29,$C607,'20'!$E$10:$E$29)*'20'!$E$3</f>
        <v>0</v>
      </c>
      <c r="AA607" s="208">
        <f>SUMIF('21'!$C$10:$C$29,$C607,'21'!$E$10:$E$29)*'21'!$E$3</f>
        <v>0</v>
      </c>
    </row>
    <row r="608" spans="3:27" ht="15" hidden="1">
      <c r="C608" s="207" t="s">
        <v>1364</v>
      </c>
      <c r="D608" s="207" t="s">
        <v>1294</v>
      </c>
      <c r="F608" s="336">
        <f t="shared" si="10"/>
        <v>0</v>
      </c>
      <c r="G608" s="208">
        <f>SUMIF('01'!$C$10:$C$29,$C608,'01'!$E$10:$E$29)*'01'!$E$3</f>
        <v>0</v>
      </c>
      <c r="H608" s="208">
        <f>SUMIF('02'!$C$10:$C$28,$C608,'02'!$E$10:$E$28)*'02'!$E$3</f>
        <v>0</v>
      </c>
      <c r="I608" s="208">
        <f>SUMIF('03'!$C$10:$C$29,$C608,'03'!$E$10:$E$29)*'03'!$E$3</f>
        <v>0</v>
      </c>
      <c r="J608" s="208">
        <f>SUMIF('04'!$C$10:$C$26,$C608,'04'!$E$10:$E$26)*'04'!$E$3</f>
        <v>0</v>
      </c>
      <c r="K608" s="208">
        <f>SUMIF('05'!$C$10:$C$29,$C608,'05'!$E$10:$E$29)*'05'!$E$3</f>
        <v>0</v>
      </c>
      <c r="L608" s="208">
        <f>SUMIF('06'!$C$10:$C$29,$C608,'06'!$E$10:$E$29)*'06'!$E$3</f>
        <v>0</v>
      </c>
      <c r="M608" s="208">
        <f>SUMIF('07'!$C$10:$C$26,$C608,'07'!$E$10:$E$26)*'07'!$E$3</f>
        <v>0</v>
      </c>
      <c r="N608" s="208">
        <f>SUMIF('08'!$C$10:$C$29,$C608,'08'!$E$10:$E$29)*'08'!$E$3</f>
        <v>0</v>
      </c>
      <c r="O608" s="208">
        <f>SUMIF('09'!$C$10:$C$29,$C608,'09'!$E$10:$E$29)*'09'!$E$3</f>
        <v>0</v>
      </c>
      <c r="P608" s="208">
        <f>SUMIF('10'!$C$10:$C$29,$C608,'10'!$E$10:$E$29)*'10'!$E$3</f>
        <v>0</v>
      </c>
      <c r="Q608" s="208">
        <f>SUMIF('11'!$C$10:$C$39,$C608,'11'!$E$10:$E$39)*'11'!$E$3</f>
        <v>0</v>
      </c>
      <c r="R608" s="208">
        <f>SUMIF('12'!$C$10:$C$29,$C608,'12'!$E$10:$E$29)*'12'!$E$3</f>
        <v>0</v>
      </c>
      <c r="S608" s="208">
        <f>SUMIF('13'!$C$10:$C$29,$C608,'13'!$E$10:$E$29)*'13'!$E$3</f>
        <v>0</v>
      </c>
      <c r="T608" s="208">
        <f>SUMIF('14'!$C$10:$C$29,$C608,'14'!$E$10:$E$29)*'14'!$E$3</f>
        <v>0</v>
      </c>
      <c r="U608" s="208">
        <f>SUMIF('15'!$C$10:$C$29,$C608,'15'!$E$10:$E$29)*'15'!$E$3</f>
        <v>0</v>
      </c>
      <c r="V608" s="208">
        <f>SUMIF('16'!$C$10:$C$29,$C608,'16'!$E$29:$E608)*'16'!$E$3</f>
        <v>0</v>
      </c>
      <c r="W608" s="208">
        <f>SUMIF('17'!$C$10:$C$29,$C608,'17'!$E$10:$E$29)*'17'!$E$3</f>
        <v>0</v>
      </c>
      <c r="X608" s="208">
        <f>SUMIF('18'!$C$10:$C$29,$C608,'18'!$E$10:$E$29)*'18'!$E$3</f>
        <v>0</v>
      </c>
      <c r="Y608" s="208">
        <f>SUMIF('19'!$C$10:$C$28,$C608,'19'!$E$10:$E$28)*'19'!$E$3</f>
        <v>0</v>
      </c>
      <c r="Z608" s="208">
        <f>SUMIF('20'!$C$10:$C$29,$C608,'20'!$E$10:$E$29)*'20'!$E$3</f>
        <v>0</v>
      </c>
      <c r="AA608" s="208">
        <f>SUMIF('21'!$C$10:$C$29,$C608,'21'!$E$10:$E$29)*'21'!$E$3</f>
        <v>0</v>
      </c>
    </row>
    <row r="609" spans="3:27" ht="15" hidden="1">
      <c r="C609" s="207" t="s">
        <v>1365</v>
      </c>
      <c r="D609" s="207" t="s">
        <v>1366</v>
      </c>
      <c r="F609" s="336">
        <f t="shared" si="10"/>
        <v>0</v>
      </c>
      <c r="G609" s="208">
        <f>SUMIF('01'!$C$10:$C$29,$C609,'01'!$E$10:$E$29)*'01'!$E$3</f>
        <v>0</v>
      </c>
      <c r="H609" s="208">
        <f>SUMIF('02'!$C$10:$C$28,$C609,'02'!$E$10:$E$28)*'02'!$E$3</f>
        <v>0</v>
      </c>
      <c r="I609" s="208">
        <f>SUMIF('03'!$C$10:$C$29,$C609,'03'!$E$10:$E$29)*'03'!$E$3</f>
        <v>0</v>
      </c>
      <c r="J609" s="208">
        <f>SUMIF('04'!$C$10:$C$26,$C609,'04'!$E$10:$E$26)*'04'!$E$3</f>
        <v>0</v>
      </c>
      <c r="K609" s="208">
        <f>SUMIF('05'!$C$10:$C$29,$C609,'05'!$E$10:$E$29)*'05'!$E$3</f>
        <v>0</v>
      </c>
      <c r="L609" s="208">
        <f>SUMIF('06'!$C$10:$C$29,$C609,'06'!$E$10:$E$29)*'06'!$E$3</f>
        <v>0</v>
      </c>
      <c r="M609" s="208">
        <f>SUMIF('07'!$C$10:$C$26,$C609,'07'!$E$10:$E$26)*'07'!$E$3</f>
        <v>0</v>
      </c>
      <c r="N609" s="208">
        <f>SUMIF('08'!$C$10:$C$29,$C609,'08'!$E$10:$E$29)*'08'!$E$3</f>
        <v>0</v>
      </c>
      <c r="O609" s="208">
        <f>SUMIF('09'!$C$10:$C$29,$C609,'09'!$E$10:$E$29)*'09'!$E$3</f>
        <v>0</v>
      </c>
      <c r="P609" s="208">
        <f>SUMIF('10'!$C$10:$C$29,$C609,'10'!$E$10:$E$29)*'10'!$E$3</f>
        <v>0</v>
      </c>
      <c r="Q609" s="208">
        <f>SUMIF('11'!$C$10:$C$39,$C609,'11'!$E$10:$E$39)*'11'!$E$3</f>
        <v>0</v>
      </c>
      <c r="R609" s="208">
        <f>SUMIF('12'!$C$10:$C$29,$C609,'12'!$E$10:$E$29)*'12'!$E$3</f>
        <v>0</v>
      </c>
      <c r="S609" s="208">
        <f>SUMIF('13'!$C$10:$C$29,$C609,'13'!$E$10:$E$29)*'13'!$E$3</f>
        <v>0</v>
      </c>
      <c r="T609" s="208">
        <f>SUMIF('14'!$C$10:$C$29,$C609,'14'!$E$10:$E$29)*'14'!$E$3</f>
        <v>0</v>
      </c>
      <c r="U609" s="208">
        <f>SUMIF('15'!$C$10:$C$29,$C609,'15'!$E$10:$E$29)*'15'!$E$3</f>
        <v>0</v>
      </c>
      <c r="V609" s="208">
        <f>SUMIF('16'!$C$10:$C$29,$C609,'16'!$E$29:$E609)*'16'!$E$3</f>
        <v>0</v>
      </c>
      <c r="W609" s="208">
        <f>SUMIF('17'!$C$10:$C$29,$C609,'17'!$E$10:$E$29)*'17'!$E$3</f>
        <v>0</v>
      </c>
      <c r="X609" s="208">
        <f>SUMIF('18'!$C$10:$C$29,$C609,'18'!$E$10:$E$29)*'18'!$E$3</f>
        <v>0</v>
      </c>
      <c r="Y609" s="208">
        <f>SUMIF('19'!$C$10:$C$28,$C609,'19'!$E$10:$E$28)*'19'!$E$3</f>
        <v>0</v>
      </c>
      <c r="Z609" s="208">
        <f>SUMIF('20'!$C$10:$C$29,$C609,'20'!$E$10:$E$29)*'20'!$E$3</f>
        <v>0</v>
      </c>
      <c r="AA609" s="208">
        <f>SUMIF('21'!$C$10:$C$29,$C609,'21'!$E$10:$E$29)*'21'!$E$3</f>
        <v>0</v>
      </c>
    </row>
    <row r="610" spans="3:27" ht="15" hidden="1">
      <c r="C610" s="207" t="s">
        <v>1367</v>
      </c>
      <c r="D610" s="207" t="s">
        <v>1368</v>
      </c>
      <c r="F610" s="336">
        <f t="shared" si="10"/>
        <v>0</v>
      </c>
      <c r="G610" s="208">
        <f>SUMIF('01'!$C$10:$C$29,$C610,'01'!$E$10:$E$29)*'01'!$E$3</f>
        <v>0</v>
      </c>
      <c r="H610" s="208">
        <f>SUMIF('02'!$C$10:$C$28,$C610,'02'!$E$10:$E$28)*'02'!$E$3</f>
        <v>0</v>
      </c>
      <c r="I610" s="208">
        <f>SUMIF('03'!$C$10:$C$29,$C610,'03'!$E$10:$E$29)*'03'!$E$3</f>
        <v>0</v>
      </c>
      <c r="J610" s="208">
        <f>SUMIF('04'!$C$10:$C$26,$C610,'04'!$E$10:$E$26)*'04'!$E$3</f>
        <v>0</v>
      </c>
      <c r="K610" s="208">
        <f>SUMIF('05'!$C$10:$C$29,$C610,'05'!$E$10:$E$29)*'05'!$E$3</f>
        <v>0</v>
      </c>
      <c r="L610" s="208">
        <f>SUMIF('06'!$C$10:$C$29,$C610,'06'!$E$10:$E$29)*'06'!$E$3</f>
        <v>0</v>
      </c>
      <c r="M610" s="208">
        <f>SUMIF('07'!$C$10:$C$26,$C610,'07'!$E$10:$E$26)*'07'!$E$3</f>
        <v>0</v>
      </c>
      <c r="N610" s="208">
        <f>SUMIF('08'!$C$10:$C$29,$C610,'08'!$E$10:$E$29)*'08'!$E$3</f>
        <v>0</v>
      </c>
      <c r="O610" s="208">
        <f>SUMIF('09'!$C$10:$C$29,$C610,'09'!$E$10:$E$29)*'09'!$E$3</f>
        <v>0</v>
      </c>
      <c r="P610" s="208">
        <f>SUMIF('10'!$C$10:$C$29,$C610,'10'!$E$10:$E$29)*'10'!$E$3</f>
        <v>0</v>
      </c>
      <c r="Q610" s="208">
        <f>SUMIF('11'!$C$10:$C$39,$C610,'11'!$E$10:$E$39)*'11'!$E$3</f>
        <v>0</v>
      </c>
      <c r="R610" s="208">
        <f>SUMIF('12'!$C$10:$C$29,$C610,'12'!$E$10:$E$29)*'12'!$E$3</f>
        <v>0</v>
      </c>
      <c r="S610" s="208">
        <f>SUMIF('13'!$C$10:$C$29,$C610,'13'!$E$10:$E$29)*'13'!$E$3</f>
        <v>0</v>
      </c>
      <c r="T610" s="208">
        <f>SUMIF('14'!$C$10:$C$29,$C610,'14'!$E$10:$E$29)*'14'!$E$3</f>
        <v>0</v>
      </c>
      <c r="U610" s="208">
        <f>SUMIF('15'!$C$10:$C$29,$C610,'15'!$E$10:$E$29)*'15'!$E$3</f>
        <v>0</v>
      </c>
      <c r="V610" s="208">
        <f>SUMIF('16'!$C$10:$C$29,$C610,'16'!$E$29:$E610)*'16'!$E$3</f>
        <v>0</v>
      </c>
      <c r="W610" s="208">
        <f>SUMIF('17'!$C$10:$C$29,$C610,'17'!$E$10:$E$29)*'17'!$E$3</f>
        <v>0</v>
      </c>
      <c r="X610" s="208">
        <f>SUMIF('18'!$C$10:$C$29,$C610,'18'!$E$10:$E$29)*'18'!$E$3</f>
        <v>0</v>
      </c>
      <c r="Y610" s="208">
        <f>SUMIF('19'!$C$10:$C$28,$C610,'19'!$E$10:$E$28)*'19'!$E$3</f>
        <v>0</v>
      </c>
      <c r="Z610" s="208">
        <f>SUMIF('20'!$C$10:$C$29,$C610,'20'!$E$10:$E$29)*'20'!$E$3</f>
        <v>0</v>
      </c>
      <c r="AA610" s="208">
        <f>SUMIF('21'!$C$10:$C$29,$C610,'21'!$E$10:$E$29)*'21'!$E$3</f>
        <v>0</v>
      </c>
    </row>
    <row r="611" spans="3:27" ht="15" hidden="1">
      <c r="C611" s="207" t="s">
        <v>1369</v>
      </c>
      <c r="D611" s="207" t="s">
        <v>1370</v>
      </c>
      <c r="F611" s="336">
        <f t="shared" si="10"/>
        <v>0</v>
      </c>
      <c r="G611" s="208">
        <f>SUMIF('01'!$C$10:$C$29,$C611,'01'!$E$10:$E$29)*'01'!$E$3</f>
        <v>0</v>
      </c>
      <c r="H611" s="208">
        <f>SUMIF('02'!$C$10:$C$28,$C611,'02'!$E$10:$E$28)*'02'!$E$3</f>
        <v>0</v>
      </c>
      <c r="I611" s="208">
        <f>SUMIF('03'!$C$10:$C$29,$C611,'03'!$E$10:$E$29)*'03'!$E$3</f>
        <v>0</v>
      </c>
      <c r="J611" s="208">
        <f>SUMIF('04'!$C$10:$C$26,$C611,'04'!$E$10:$E$26)*'04'!$E$3</f>
        <v>0</v>
      </c>
      <c r="K611" s="208">
        <f>SUMIF('05'!$C$10:$C$29,$C611,'05'!$E$10:$E$29)*'05'!$E$3</f>
        <v>0</v>
      </c>
      <c r="L611" s="208">
        <f>SUMIF('06'!$C$10:$C$29,$C611,'06'!$E$10:$E$29)*'06'!$E$3</f>
        <v>0</v>
      </c>
      <c r="M611" s="208">
        <f>SUMIF('07'!$C$10:$C$26,$C611,'07'!$E$10:$E$26)*'07'!$E$3</f>
        <v>0</v>
      </c>
      <c r="N611" s="208">
        <f>SUMIF('08'!$C$10:$C$29,$C611,'08'!$E$10:$E$29)*'08'!$E$3</f>
        <v>0</v>
      </c>
      <c r="O611" s="208">
        <f>SUMIF('09'!$C$10:$C$29,$C611,'09'!$E$10:$E$29)*'09'!$E$3</f>
        <v>0</v>
      </c>
      <c r="P611" s="208">
        <f>SUMIF('10'!$C$10:$C$29,$C611,'10'!$E$10:$E$29)*'10'!$E$3</f>
        <v>0</v>
      </c>
      <c r="Q611" s="208">
        <f>SUMIF('11'!$C$10:$C$39,$C611,'11'!$E$10:$E$39)*'11'!$E$3</f>
        <v>0</v>
      </c>
      <c r="R611" s="208">
        <f>SUMIF('12'!$C$10:$C$29,$C611,'12'!$E$10:$E$29)*'12'!$E$3</f>
        <v>0</v>
      </c>
      <c r="S611" s="208">
        <f>SUMIF('13'!$C$10:$C$29,$C611,'13'!$E$10:$E$29)*'13'!$E$3</f>
        <v>0</v>
      </c>
      <c r="T611" s="208">
        <f>SUMIF('14'!$C$10:$C$29,$C611,'14'!$E$10:$E$29)*'14'!$E$3</f>
        <v>0</v>
      </c>
      <c r="U611" s="208">
        <f>SUMIF('15'!$C$10:$C$29,$C611,'15'!$E$10:$E$29)*'15'!$E$3</f>
        <v>0</v>
      </c>
      <c r="V611" s="208">
        <f>SUMIF('16'!$C$10:$C$29,$C611,'16'!$E$29:$E611)*'16'!$E$3</f>
        <v>0</v>
      </c>
      <c r="W611" s="208">
        <f>SUMIF('17'!$C$10:$C$29,$C611,'17'!$E$10:$E$29)*'17'!$E$3</f>
        <v>0</v>
      </c>
      <c r="X611" s="208">
        <f>SUMIF('18'!$C$10:$C$29,$C611,'18'!$E$10:$E$29)*'18'!$E$3</f>
        <v>0</v>
      </c>
      <c r="Y611" s="208">
        <f>SUMIF('19'!$C$10:$C$28,$C611,'19'!$E$10:$E$28)*'19'!$E$3</f>
        <v>0</v>
      </c>
      <c r="Z611" s="208">
        <f>SUMIF('20'!$C$10:$C$29,$C611,'20'!$E$10:$E$29)*'20'!$E$3</f>
        <v>0</v>
      </c>
      <c r="AA611" s="208">
        <f>SUMIF('21'!$C$10:$C$29,$C611,'21'!$E$10:$E$29)*'21'!$E$3</f>
        <v>0</v>
      </c>
    </row>
    <row r="612" spans="3:27" ht="15" hidden="1">
      <c r="C612" s="207" t="s">
        <v>1371</v>
      </c>
      <c r="D612" s="207" t="s">
        <v>1372</v>
      </c>
      <c r="F612" s="336">
        <f t="shared" si="10"/>
        <v>0</v>
      </c>
      <c r="G612" s="208">
        <f>SUMIF('01'!$C$10:$C$29,$C612,'01'!$E$10:$E$29)*'01'!$E$3</f>
        <v>0</v>
      </c>
      <c r="H612" s="208">
        <f>SUMIF('02'!$C$10:$C$28,$C612,'02'!$E$10:$E$28)*'02'!$E$3</f>
        <v>0</v>
      </c>
      <c r="I612" s="208">
        <f>SUMIF('03'!$C$10:$C$29,$C612,'03'!$E$10:$E$29)*'03'!$E$3</f>
        <v>0</v>
      </c>
      <c r="J612" s="208">
        <f>SUMIF('04'!$C$10:$C$26,$C612,'04'!$E$10:$E$26)*'04'!$E$3</f>
        <v>0</v>
      </c>
      <c r="K612" s="208">
        <f>SUMIF('05'!$C$10:$C$29,$C612,'05'!$E$10:$E$29)*'05'!$E$3</f>
        <v>0</v>
      </c>
      <c r="L612" s="208">
        <f>SUMIF('06'!$C$10:$C$29,$C612,'06'!$E$10:$E$29)*'06'!$E$3</f>
        <v>0</v>
      </c>
      <c r="M612" s="208">
        <f>SUMIF('07'!$C$10:$C$26,$C612,'07'!$E$10:$E$26)*'07'!$E$3</f>
        <v>0</v>
      </c>
      <c r="N612" s="208">
        <f>SUMIF('08'!$C$10:$C$29,$C612,'08'!$E$10:$E$29)*'08'!$E$3</f>
        <v>0</v>
      </c>
      <c r="O612" s="208">
        <f>SUMIF('09'!$C$10:$C$29,$C612,'09'!$E$10:$E$29)*'09'!$E$3</f>
        <v>0</v>
      </c>
      <c r="P612" s="208">
        <f>SUMIF('10'!$C$10:$C$29,$C612,'10'!$E$10:$E$29)*'10'!$E$3</f>
        <v>0</v>
      </c>
      <c r="Q612" s="208">
        <f>SUMIF('11'!$C$10:$C$39,$C612,'11'!$E$10:$E$39)*'11'!$E$3</f>
        <v>0</v>
      </c>
      <c r="R612" s="208">
        <f>SUMIF('12'!$C$10:$C$29,$C612,'12'!$E$10:$E$29)*'12'!$E$3</f>
        <v>0</v>
      </c>
      <c r="S612" s="208">
        <f>SUMIF('13'!$C$10:$C$29,$C612,'13'!$E$10:$E$29)*'13'!$E$3</f>
        <v>0</v>
      </c>
      <c r="T612" s="208">
        <f>SUMIF('14'!$C$10:$C$29,$C612,'14'!$E$10:$E$29)*'14'!$E$3</f>
        <v>0</v>
      </c>
      <c r="U612" s="208">
        <f>SUMIF('15'!$C$10:$C$29,$C612,'15'!$E$10:$E$29)*'15'!$E$3</f>
        <v>0</v>
      </c>
      <c r="V612" s="208">
        <f>SUMIF('16'!$C$10:$C$29,$C612,'16'!$E$29:$E612)*'16'!$E$3</f>
        <v>0</v>
      </c>
      <c r="W612" s="208">
        <f>SUMIF('17'!$C$10:$C$29,$C612,'17'!$E$10:$E$29)*'17'!$E$3</f>
        <v>0</v>
      </c>
      <c r="X612" s="208">
        <f>SUMIF('18'!$C$10:$C$29,$C612,'18'!$E$10:$E$29)*'18'!$E$3</f>
        <v>0</v>
      </c>
      <c r="Y612" s="208">
        <f>SUMIF('19'!$C$10:$C$28,$C612,'19'!$E$10:$E$28)*'19'!$E$3</f>
        <v>0</v>
      </c>
      <c r="Z612" s="208">
        <f>SUMIF('20'!$C$10:$C$29,$C612,'20'!$E$10:$E$29)*'20'!$E$3</f>
        <v>0</v>
      </c>
      <c r="AA612" s="208">
        <f>SUMIF('21'!$C$10:$C$29,$C612,'21'!$E$10:$E$29)*'21'!$E$3</f>
        <v>0</v>
      </c>
    </row>
    <row r="613" spans="3:27" ht="15" hidden="1">
      <c r="C613" s="207" t="s">
        <v>1373</v>
      </c>
      <c r="D613" s="207" t="s">
        <v>1374</v>
      </c>
      <c r="F613" s="336">
        <f t="shared" si="10"/>
        <v>0</v>
      </c>
      <c r="G613" s="208">
        <f>SUMIF('01'!$C$10:$C$29,$C613,'01'!$E$10:$E$29)*'01'!$E$3</f>
        <v>0</v>
      </c>
      <c r="H613" s="208">
        <f>SUMIF('02'!$C$10:$C$28,$C613,'02'!$E$10:$E$28)*'02'!$E$3</f>
        <v>0</v>
      </c>
      <c r="I613" s="208">
        <f>SUMIF('03'!$C$10:$C$29,$C613,'03'!$E$10:$E$29)*'03'!$E$3</f>
        <v>0</v>
      </c>
      <c r="J613" s="208">
        <f>SUMIF('04'!$C$10:$C$26,$C613,'04'!$E$10:$E$26)*'04'!$E$3</f>
        <v>0</v>
      </c>
      <c r="K613" s="208">
        <f>SUMIF('05'!$C$10:$C$29,$C613,'05'!$E$10:$E$29)*'05'!$E$3</f>
        <v>0</v>
      </c>
      <c r="L613" s="208">
        <f>SUMIF('06'!$C$10:$C$29,$C613,'06'!$E$10:$E$29)*'06'!$E$3</f>
        <v>0</v>
      </c>
      <c r="M613" s="208">
        <f>SUMIF('07'!$C$10:$C$26,$C613,'07'!$E$10:$E$26)*'07'!$E$3</f>
        <v>0</v>
      </c>
      <c r="N613" s="208">
        <f>SUMIF('08'!$C$10:$C$29,$C613,'08'!$E$10:$E$29)*'08'!$E$3</f>
        <v>0</v>
      </c>
      <c r="O613" s="208">
        <f>SUMIF('09'!$C$10:$C$29,$C613,'09'!$E$10:$E$29)*'09'!$E$3</f>
        <v>0</v>
      </c>
      <c r="P613" s="208">
        <f>SUMIF('10'!$C$10:$C$29,$C613,'10'!$E$10:$E$29)*'10'!$E$3</f>
        <v>0</v>
      </c>
      <c r="Q613" s="208">
        <f>SUMIF('11'!$C$10:$C$39,$C613,'11'!$E$10:$E$39)*'11'!$E$3</f>
        <v>0</v>
      </c>
      <c r="R613" s="208">
        <f>SUMIF('12'!$C$10:$C$29,$C613,'12'!$E$10:$E$29)*'12'!$E$3</f>
        <v>0</v>
      </c>
      <c r="S613" s="208">
        <f>SUMIF('13'!$C$10:$C$29,$C613,'13'!$E$10:$E$29)*'13'!$E$3</f>
        <v>0</v>
      </c>
      <c r="T613" s="208">
        <f>SUMIF('14'!$C$10:$C$29,$C613,'14'!$E$10:$E$29)*'14'!$E$3</f>
        <v>0</v>
      </c>
      <c r="U613" s="208">
        <f>SUMIF('15'!$C$10:$C$29,$C613,'15'!$E$10:$E$29)*'15'!$E$3</f>
        <v>0</v>
      </c>
      <c r="V613" s="208">
        <f>SUMIF('16'!$C$10:$C$29,$C613,'16'!$E$29:$E613)*'16'!$E$3</f>
        <v>0</v>
      </c>
      <c r="W613" s="208">
        <f>SUMIF('17'!$C$10:$C$29,$C613,'17'!$E$10:$E$29)*'17'!$E$3</f>
        <v>0</v>
      </c>
      <c r="X613" s="208">
        <f>SUMIF('18'!$C$10:$C$29,$C613,'18'!$E$10:$E$29)*'18'!$E$3</f>
        <v>0</v>
      </c>
      <c r="Y613" s="208">
        <f>SUMIF('19'!$C$10:$C$28,$C613,'19'!$E$10:$E$28)*'19'!$E$3</f>
        <v>0</v>
      </c>
      <c r="Z613" s="208">
        <f>SUMIF('20'!$C$10:$C$29,$C613,'20'!$E$10:$E$29)*'20'!$E$3</f>
        <v>0</v>
      </c>
      <c r="AA613" s="208">
        <f>SUMIF('21'!$C$10:$C$29,$C613,'21'!$E$10:$E$29)*'21'!$E$3</f>
        <v>0</v>
      </c>
    </row>
    <row r="614" spans="3:27" ht="15" hidden="1">
      <c r="C614" s="207" t="s">
        <v>1375</v>
      </c>
      <c r="D614" s="207" t="s">
        <v>1376</v>
      </c>
      <c r="F614" s="336">
        <f t="shared" si="10"/>
        <v>0</v>
      </c>
      <c r="G614" s="208">
        <f>SUMIF('01'!$C$10:$C$29,$C614,'01'!$E$10:$E$29)*'01'!$E$3</f>
        <v>0</v>
      </c>
      <c r="H614" s="208">
        <f>SUMIF('02'!$C$10:$C$28,$C614,'02'!$E$10:$E$28)*'02'!$E$3</f>
        <v>0</v>
      </c>
      <c r="I614" s="208">
        <f>SUMIF('03'!$C$10:$C$29,$C614,'03'!$E$10:$E$29)*'03'!$E$3</f>
        <v>0</v>
      </c>
      <c r="J614" s="208">
        <f>SUMIF('04'!$C$10:$C$26,$C614,'04'!$E$10:$E$26)*'04'!$E$3</f>
        <v>0</v>
      </c>
      <c r="K614" s="208">
        <f>SUMIF('05'!$C$10:$C$29,$C614,'05'!$E$10:$E$29)*'05'!$E$3</f>
        <v>0</v>
      </c>
      <c r="L614" s="208">
        <f>SUMIF('06'!$C$10:$C$29,$C614,'06'!$E$10:$E$29)*'06'!$E$3</f>
        <v>0</v>
      </c>
      <c r="M614" s="208">
        <f>SUMIF('07'!$C$10:$C$26,$C614,'07'!$E$10:$E$26)*'07'!$E$3</f>
        <v>0</v>
      </c>
      <c r="N614" s="208">
        <f>SUMIF('08'!$C$10:$C$29,$C614,'08'!$E$10:$E$29)*'08'!$E$3</f>
        <v>0</v>
      </c>
      <c r="O614" s="208">
        <f>SUMIF('09'!$C$10:$C$29,$C614,'09'!$E$10:$E$29)*'09'!$E$3</f>
        <v>0</v>
      </c>
      <c r="P614" s="208">
        <f>SUMIF('10'!$C$10:$C$29,$C614,'10'!$E$10:$E$29)*'10'!$E$3</f>
        <v>0</v>
      </c>
      <c r="Q614" s="208">
        <f>SUMIF('11'!$C$10:$C$39,$C614,'11'!$E$10:$E$39)*'11'!$E$3</f>
        <v>0</v>
      </c>
      <c r="R614" s="208">
        <f>SUMIF('12'!$C$10:$C$29,$C614,'12'!$E$10:$E$29)*'12'!$E$3</f>
        <v>0</v>
      </c>
      <c r="S614" s="208">
        <f>SUMIF('13'!$C$10:$C$29,$C614,'13'!$E$10:$E$29)*'13'!$E$3</f>
        <v>0</v>
      </c>
      <c r="T614" s="208">
        <f>SUMIF('14'!$C$10:$C$29,$C614,'14'!$E$10:$E$29)*'14'!$E$3</f>
        <v>0</v>
      </c>
      <c r="U614" s="208">
        <f>SUMIF('15'!$C$10:$C$29,$C614,'15'!$E$10:$E$29)*'15'!$E$3</f>
        <v>0</v>
      </c>
      <c r="V614" s="208">
        <f>SUMIF('16'!$C$10:$C$29,$C614,'16'!$E$29:$E614)*'16'!$E$3</f>
        <v>0</v>
      </c>
      <c r="W614" s="208">
        <f>SUMIF('17'!$C$10:$C$29,$C614,'17'!$E$10:$E$29)*'17'!$E$3</f>
        <v>0</v>
      </c>
      <c r="X614" s="208">
        <f>SUMIF('18'!$C$10:$C$29,$C614,'18'!$E$10:$E$29)*'18'!$E$3</f>
        <v>0</v>
      </c>
      <c r="Y614" s="208">
        <f>SUMIF('19'!$C$10:$C$28,$C614,'19'!$E$10:$E$28)*'19'!$E$3</f>
        <v>0</v>
      </c>
      <c r="Z614" s="208">
        <f>SUMIF('20'!$C$10:$C$29,$C614,'20'!$E$10:$E$29)*'20'!$E$3</f>
        <v>0</v>
      </c>
      <c r="AA614" s="208">
        <f>SUMIF('21'!$C$10:$C$29,$C614,'21'!$E$10:$E$29)*'21'!$E$3</f>
        <v>0</v>
      </c>
    </row>
    <row r="615" spans="3:27" ht="15" hidden="1">
      <c r="C615" s="207" t="s">
        <v>1377</v>
      </c>
      <c r="D615" s="207" t="s">
        <v>1378</v>
      </c>
      <c r="F615" s="336">
        <f t="shared" si="10"/>
        <v>0</v>
      </c>
      <c r="G615" s="208">
        <f>SUMIF('01'!$C$10:$C$29,$C615,'01'!$E$10:$E$29)*'01'!$E$3</f>
        <v>0</v>
      </c>
      <c r="H615" s="208">
        <f>SUMIF('02'!$C$10:$C$28,$C615,'02'!$E$10:$E$28)*'02'!$E$3</f>
        <v>0</v>
      </c>
      <c r="I615" s="208">
        <f>SUMIF('03'!$C$10:$C$29,$C615,'03'!$E$10:$E$29)*'03'!$E$3</f>
        <v>0</v>
      </c>
      <c r="J615" s="208">
        <f>SUMIF('04'!$C$10:$C$26,$C615,'04'!$E$10:$E$26)*'04'!$E$3</f>
        <v>0</v>
      </c>
      <c r="K615" s="208">
        <f>SUMIF('05'!$C$10:$C$29,$C615,'05'!$E$10:$E$29)*'05'!$E$3</f>
        <v>0</v>
      </c>
      <c r="L615" s="208">
        <f>SUMIF('06'!$C$10:$C$29,$C615,'06'!$E$10:$E$29)*'06'!$E$3</f>
        <v>0</v>
      </c>
      <c r="M615" s="208">
        <f>SUMIF('07'!$C$10:$C$26,$C615,'07'!$E$10:$E$26)*'07'!$E$3</f>
        <v>0</v>
      </c>
      <c r="N615" s="208">
        <f>SUMIF('08'!$C$10:$C$29,$C615,'08'!$E$10:$E$29)*'08'!$E$3</f>
        <v>0</v>
      </c>
      <c r="O615" s="208">
        <f>SUMIF('09'!$C$10:$C$29,$C615,'09'!$E$10:$E$29)*'09'!$E$3</f>
        <v>0</v>
      </c>
      <c r="P615" s="208">
        <f>SUMIF('10'!$C$10:$C$29,$C615,'10'!$E$10:$E$29)*'10'!$E$3</f>
        <v>0</v>
      </c>
      <c r="Q615" s="208">
        <f>SUMIF('11'!$C$10:$C$39,$C615,'11'!$E$10:$E$39)*'11'!$E$3</f>
        <v>0</v>
      </c>
      <c r="R615" s="208">
        <f>SUMIF('12'!$C$10:$C$29,$C615,'12'!$E$10:$E$29)*'12'!$E$3</f>
        <v>0</v>
      </c>
      <c r="S615" s="208">
        <f>SUMIF('13'!$C$10:$C$29,$C615,'13'!$E$10:$E$29)*'13'!$E$3</f>
        <v>0</v>
      </c>
      <c r="T615" s="208">
        <f>SUMIF('14'!$C$10:$C$29,$C615,'14'!$E$10:$E$29)*'14'!$E$3</f>
        <v>0</v>
      </c>
      <c r="U615" s="208">
        <f>SUMIF('15'!$C$10:$C$29,$C615,'15'!$E$10:$E$29)*'15'!$E$3</f>
        <v>0</v>
      </c>
      <c r="V615" s="208">
        <f>SUMIF('16'!$C$10:$C$29,$C615,'16'!$E$29:$E615)*'16'!$E$3</f>
        <v>0</v>
      </c>
      <c r="W615" s="208">
        <f>SUMIF('17'!$C$10:$C$29,$C615,'17'!$E$10:$E$29)*'17'!$E$3</f>
        <v>0</v>
      </c>
      <c r="X615" s="208">
        <f>SUMIF('18'!$C$10:$C$29,$C615,'18'!$E$10:$E$29)*'18'!$E$3</f>
        <v>0</v>
      </c>
      <c r="Y615" s="208">
        <f>SUMIF('19'!$C$10:$C$28,$C615,'19'!$E$10:$E$28)*'19'!$E$3</f>
        <v>0</v>
      </c>
      <c r="Z615" s="208">
        <f>SUMIF('20'!$C$10:$C$29,$C615,'20'!$E$10:$E$29)*'20'!$E$3</f>
        <v>0</v>
      </c>
      <c r="AA615" s="208">
        <f>SUMIF('21'!$C$10:$C$29,$C615,'21'!$E$10:$E$29)*'21'!$E$3</f>
        <v>0</v>
      </c>
    </row>
    <row r="616" spans="3:27" ht="15" hidden="1">
      <c r="C616" s="207" t="s">
        <v>1379</v>
      </c>
      <c r="D616" s="207" t="s">
        <v>1380</v>
      </c>
      <c r="F616" s="336">
        <f t="shared" si="10"/>
        <v>0</v>
      </c>
      <c r="G616" s="208">
        <f>SUMIF('01'!$C$10:$C$29,$C616,'01'!$E$10:$E$29)*'01'!$E$3</f>
        <v>0</v>
      </c>
      <c r="H616" s="208">
        <f>SUMIF('02'!$C$10:$C$28,$C616,'02'!$E$10:$E$28)*'02'!$E$3</f>
        <v>0</v>
      </c>
      <c r="I616" s="208">
        <f>SUMIF('03'!$C$10:$C$29,$C616,'03'!$E$10:$E$29)*'03'!$E$3</f>
        <v>0</v>
      </c>
      <c r="J616" s="208">
        <f>SUMIF('04'!$C$10:$C$26,$C616,'04'!$E$10:$E$26)*'04'!$E$3</f>
        <v>0</v>
      </c>
      <c r="K616" s="208">
        <f>SUMIF('05'!$C$10:$C$29,$C616,'05'!$E$10:$E$29)*'05'!$E$3</f>
        <v>0</v>
      </c>
      <c r="L616" s="208">
        <f>SUMIF('06'!$C$10:$C$29,$C616,'06'!$E$10:$E$29)*'06'!$E$3</f>
        <v>0</v>
      </c>
      <c r="M616" s="208">
        <f>SUMIF('07'!$C$10:$C$26,$C616,'07'!$E$10:$E$26)*'07'!$E$3</f>
        <v>0</v>
      </c>
      <c r="N616" s="208">
        <f>SUMIF('08'!$C$10:$C$29,$C616,'08'!$E$10:$E$29)*'08'!$E$3</f>
        <v>0</v>
      </c>
      <c r="O616" s="208">
        <f>SUMIF('09'!$C$10:$C$29,$C616,'09'!$E$10:$E$29)*'09'!$E$3</f>
        <v>0</v>
      </c>
      <c r="P616" s="208">
        <f>SUMIF('10'!$C$10:$C$29,$C616,'10'!$E$10:$E$29)*'10'!$E$3</f>
        <v>0</v>
      </c>
      <c r="Q616" s="208">
        <f>SUMIF('11'!$C$10:$C$39,$C616,'11'!$E$10:$E$39)*'11'!$E$3</f>
        <v>0</v>
      </c>
      <c r="R616" s="208">
        <f>SUMIF('12'!$C$10:$C$29,$C616,'12'!$E$10:$E$29)*'12'!$E$3</f>
        <v>0</v>
      </c>
      <c r="S616" s="208">
        <f>SUMIF('13'!$C$10:$C$29,$C616,'13'!$E$10:$E$29)*'13'!$E$3</f>
        <v>0</v>
      </c>
      <c r="T616" s="208">
        <f>SUMIF('14'!$C$10:$C$29,$C616,'14'!$E$10:$E$29)*'14'!$E$3</f>
        <v>0</v>
      </c>
      <c r="U616" s="208">
        <f>SUMIF('15'!$C$10:$C$29,$C616,'15'!$E$10:$E$29)*'15'!$E$3</f>
        <v>0</v>
      </c>
      <c r="V616" s="208">
        <f>SUMIF('16'!$C$10:$C$29,$C616,'16'!$E$29:$E616)*'16'!$E$3</f>
        <v>0</v>
      </c>
      <c r="W616" s="208">
        <f>SUMIF('17'!$C$10:$C$29,$C616,'17'!$E$10:$E$29)*'17'!$E$3</f>
        <v>0</v>
      </c>
      <c r="X616" s="208">
        <f>SUMIF('18'!$C$10:$C$29,$C616,'18'!$E$10:$E$29)*'18'!$E$3</f>
        <v>0</v>
      </c>
      <c r="Y616" s="208">
        <f>SUMIF('19'!$C$10:$C$28,$C616,'19'!$E$10:$E$28)*'19'!$E$3</f>
        <v>0</v>
      </c>
      <c r="Z616" s="208">
        <f>SUMIF('20'!$C$10:$C$29,$C616,'20'!$E$10:$E$29)*'20'!$E$3</f>
        <v>0</v>
      </c>
      <c r="AA616" s="208">
        <f>SUMIF('21'!$C$10:$C$29,$C616,'21'!$E$10:$E$29)*'21'!$E$3</f>
        <v>0</v>
      </c>
    </row>
    <row r="617" spans="3:27" ht="15" hidden="1">
      <c r="C617" s="207" t="s">
        <v>1381</v>
      </c>
      <c r="D617" s="207" t="s">
        <v>1382</v>
      </c>
      <c r="F617" s="336">
        <f t="shared" si="10"/>
        <v>0</v>
      </c>
      <c r="G617" s="208">
        <f>SUMIF('01'!$C$10:$C$29,$C617,'01'!$E$10:$E$29)*'01'!$E$3</f>
        <v>0</v>
      </c>
      <c r="H617" s="208">
        <f>SUMIF('02'!$C$10:$C$28,$C617,'02'!$E$10:$E$28)*'02'!$E$3</f>
        <v>0</v>
      </c>
      <c r="I617" s="208">
        <f>SUMIF('03'!$C$10:$C$29,$C617,'03'!$E$10:$E$29)*'03'!$E$3</f>
        <v>0</v>
      </c>
      <c r="J617" s="208">
        <f>SUMIF('04'!$C$10:$C$26,$C617,'04'!$E$10:$E$26)*'04'!$E$3</f>
        <v>0</v>
      </c>
      <c r="K617" s="208">
        <f>SUMIF('05'!$C$10:$C$29,$C617,'05'!$E$10:$E$29)*'05'!$E$3</f>
        <v>0</v>
      </c>
      <c r="L617" s="208">
        <f>SUMIF('06'!$C$10:$C$29,$C617,'06'!$E$10:$E$29)*'06'!$E$3</f>
        <v>0</v>
      </c>
      <c r="M617" s="208">
        <f>SUMIF('07'!$C$10:$C$26,$C617,'07'!$E$10:$E$26)*'07'!$E$3</f>
        <v>0</v>
      </c>
      <c r="N617" s="208">
        <f>SUMIF('08'!$C$10:$C$29,$C617,'08'!$E$10:$E$29)*'08'!$E$3</f>
        <v>0</v>
      </c>
      <c r="O617" s="208">
        <f>SUMIF('09'!$C$10:$C$29,$C617,'09'!$E$10:$E$29)*'09'!$E$3</f>
        <v>0</v>
      </c>
      <c r="P617" s="208">
        <f>SUMIF('10'!$C$10:$C$29,$C617,'10'!$E$10:$E$29)*'10'!$E$3</f>
        <v>0</v>
      </c>
      <c r="Q617" s="208">
        <f>SUMIF('11'!$C$10:$C$39,$C617,'11'!$E$10:$E$39)*'11'!$E$3</f>
        <v>0</v>
      </c>
      <c r="R617" s="208">
        <f>SUMIF('12'!$C$10:$C$29,$C617,'12'!$E$10:$E$29)*'12'!$E$3</f>
        <v>0</v>
      </c>
      <c r="S617" s="208">
        <f>SUMIF('13'!$C$10:$C$29,$C617,'13'!$E$10:$E$29)*'13'!$E$3</f>
        <v>0</v>
      </c>
      <c r="T617" s="208">
        <f>SUMIF('14'!$C$10:$C$29,$C617,'14'!$E$10:$E$29)*'14'!$E$3</f>
        <v>0</v>
      </c>
      <c r="U617" s="208">
        <f>SUMIF('15'!$C$10:$C$29,$C617,'15'!$E$10:$E$29)*'15'!$E$3</f>
        <v>0</v>
      </c>
      <c r="V617" s="208">
        <f>SUMIF('16'!$C$10:$C$29,$C617,'16'!$E$29:$E617)*'16'!$E$3</f>
        <v>0</v>
      </c>
      <c r="W617" s="208">
        <f>SUMIF('17'!$C$10:$C$29,$C617,'17'!$E$10:$E$29)*'17'!$E$3</f>
        <v>0</v>
      </c>
      <c r="X617" s="208">
        <f>SUMIF('18'!$C$10:$C$29,$C617,'18'!$E$10:$E$29)*'18'!$E$3</f>
        <v>0</v>
      </c>
      <c r="Y617" s="208">
        <f>SUMIF('19'!$C$10:$C$28,$C617,'19'!$E$10:$E$28)*'19'!$E$3</f>
        <v>0</v>
      </c>
      <c r="Z617" s="208">
        <f>SUMIF('20'!$C$10:$C$29,$C617,'20'!$E$10:$E$29)*'20'!$E$3</f>
        <v>0</v>
      </c>
      <c r="AA617" s="208">
        <f>SUMIF('21'!$C$10:$C$29,$C617,'21'!$E$10:$E$29)*'21'!$E$3</f>
        <v>0</v>
      </c>
    </row>
    <row r="618" spans="3:27" ht="15" hidden="1">
      <c r="C618" s="207" t="s">
        <v>1383</v>
      </c>
      <c r="D618" s="207" t="s">
        <v>1384</v>
      </c>
      <c r="F618" s="336">
        <f t="shared" si="10"/>
        <v>0</v>
      </c>
      <c r="G618" s="208">
        <f>SUMIF('01'!$C$10:$C$29,$C618,'01'!$E$10:$E$29)*'01'!$E$3</f>
        <v>0</v>
      </c>
      <c r="H618" s="208">
        <f>SUMIF('02'!$C$10:$C$28,$C618,'02'!$E$10:$E$28)*'02'!$E$3</f>
        <v>0</v>
      </c>
      <c r="I618" s="208">
        <f>SUMIF('03'!$C$10:$C$29,$C618,'03'!$E$10:$E$29)*'03'!$E$3</f>
        <v>0</v>
      </c>
      <c r="J618" s="208">
        <f>SUMIF('04'!$C$10:$C$26,$C618,'04'!$E$10:$E$26)*'04'!$E$3</f>
        <v>0</v>
      </c>
      <c r="K618" s="208">
        <f>SUMIF('05'!$C$10:$C$29,$C618,'05'!$E$10:$E$29)*'05'!$E$3</f>
        <v>0</v>
      </c>
      <c r="L618" s="208">
        <f>SUMIF('06'!$C$10:$C$29,$C618,'06'!$E$10:$E$29)*'06'!$E$3</f>
        <v>0</v>
      </c>
      <c r="M618" s="208">
        <f>SUMIF('07'!$C$10:$C$26,$C618,'07'!$E$10:$E$26)*'07'!$E$3</f>
        <v>0</v>
      </c>
      <c r="N618" s="208">
        <f>SUMIF('08'!$C$10:$C$29,$C618,'08'!$E$10:$E$29)*'08'!$E$3</f>
        <v>0</v>
      </c>
      <c r="O618" s="208">
        <f>SUMIF('09'!$C$10:$C$29,$C618,'09'!$E$10:$E$29)*'09'!$E$3</f>
        <v>0</v>
      </c>
      <c r="P618" s="208">
        <f>SUMIF('10'!$C$10:$C$29,$C618,'10'!$E$10:$E$29)*'10'!$E$3</f>
        <v>0</v>
      </c>
      <c r="Q618" s="208">
        <f>SUMIF('11'!$C$10:$C$39,$C618,'11'!$E$10:$E$39)*'11'!$E$3</f>
        <v>0</v>
      </c>
      <c r="R618" s="208">
        <f>SUMIF('12'!$C$10:$C$29,$C618,'12'!$E$10:$E$29)*'12'!$E$3</f>
        <v>0</v>
      </c>
      <c r="S618" s="208">
        <f>SUMIF('13'!$C$10:$C$29,$C618,'13'!$E$10:$E$29)*'13'!$E$3</f>
        <v>0</v>
      </c>
      <c r="T618" s="208">
        <f>SUMIF('14'!$C$10:$C$29,$C618,'14'!$E$10:$E$29)*'14'!$E$3</f>
        <v>0</v>
      </c>
      <c r="U618" s="208">
        <f>SUMIF('15'!$C$10:$C$29,$C618,'15'!$E$10:$E$29)*'15'!$E$3</f>
        <v>0</v>
      </c>
      <c r="V618" s="208">
        <f>SUMIF('16'!$C$10:$C$29,$C618,'16'!$E$29:$E618)*'16'!$E$3</f>
        <v>0</v>
      </c>
      <c r="W618" s="208">
        <f>SUMIF('17'!$C$10:$C$29,$C618,'17'!$E$10:$E$29)*'17'!$E$3</f>
        <v>0</v>
      </c>
      <c r="X618" s="208">
        <f>SUMIF('18'!$C$10:$C$29,$C618,'18'!$E$10:$E$29)*'18'!$E$3</f>
        <v>0</v>
      </c>
      <c r="Y618" s="208">
        <f>SUMIF('19'!$C$10:$C$28,$C618,'19'!$E$10:$E$28)*'19'!$E$3</f>
        <v>0</v>
      </c>
      <c r="Z618" s="208">
        <f>SUMIF('20'!$C$10:$C$29,$C618,'20'!$E$10:$E$29)*'20'!$E$3</f>
        <v>0</v>
      </c>
      <c r="AA618" s="208">
        <f>SUMIF('21'!$C$10:$C$29,$C618,'21'!$E$10:$E$29)*'21'!$E$3</f>
        <v>0</v>
      </c>
    </row>
    <row r="619" spans="3:27" ht="15" hidden="1">
      <c r="C619" s="207" t="s">
        <v>1385</v>
      </c>
      <c r="D619" s="207" t="s">
        <v>1386</v>
      </c>
      <c r="F619" s="336">
        <f t="shared" si="10"/>
        <v>0</v>
      </c>
      <c r="G619" s="208">
        <f>SUMIF('01'!$C$10:$C$29,$C619,'01'!$E$10:$E$29)*'01'!$E$3</f>
        <v>0</v>
      </c>
      <c r="H619" s="208">
        <f>SUMIF('02'!$C$10:$C$28,$C619,'02'!$E$10:$E$28)*'02'!$E$3</f>
        <v>0</v>
      </c>
      <c r="I619" s="208">
        <f>SUMIF('03'!$C$10:$C$29,$C619,'03'!$E$10:$E$29)*'03'!$E$3</f>
        <v>0</v>
      </c>
      <c r="J619" s="208">
        <f>SUMIF('04'!$C$10:$C$26,$C619,'04'!$E$10:$E$26)*'04'!$E$3</f>
        <v>0</v>
      </c>
      <c r="K619" s="208">
        <f>SUMIF('05'!$C$10:$C$29,$C619,'05'!$E$10:$E$29)*'05'!$E$3</f>
        <v>0</v>
      </c>
      <c r="L619" s="208">
        <f>SUMIF('06'!$C$10:$C$29,$C619,'06'!$E$10:$E$29)*'06'!$E$3</f>
        <v>0</v>
      </c>
      <c r="M619" s="208">
        <f>SUMIF('07'!$C$10:$C$26,$C619,'07'!$E$10:$E$26)*'07'!$E$3</f>
        <v>0</v>
      </c>
      <c r="N619" s="208">
        <f>SUMIF('08'!$C$10:$C$29,$C619,'08'!$E$10:$E$29)*'08'!$E$3</f>
        <v>0</v>
      </c>
      <c r="O619" s="208">
        <f>SUMIF('09'!$C$10:$C$29,$C619,'09'!$E$10:$E$29)*'09'!$E$3</f>
        <v>0</v>
      </c>
      <c r="P619" s="208">
        <f>SUMIF('10'!$C$10:$C$29,$C619,'10'!$E$10:$E$29)*'10'!$E$3</f>
        <v>0</v>
      </c>
      <c r="Q619" s="208">
        <f>SUMIF('11'!$C$10:$C$39,$C619,'11'!$E$10:$E$39)*'11'!$E$3</f>
        <v>0</v>
      </c>
      <c r="R619" s="208">
        <f>SUMIF('12'!$C$10:$C$29,$C619,'12'!$E$10:$E$29)*'12'!$E$3</f>
        <v>0</v>
      </c>
      <c r="S619" s="208">
        <f>SUMIF('13'!$C$10:$C$29,$C619,'13'!$E$10:$E$29)*'13'!$E$3</f>
        <v>0</v>
      </c>
      <c r="T619" s="208">
        <f>SUMIF('14'!$C$10:$C$29,$C619,'14'!$E$10:$E$29)*'14'!$E$3</f>
        <v>0</v>
      </c>
      <c r="U619" s="208">
        <f>SUMIF('15'!$C$10:$C$29,$C619,'15'!$E$10:$E$29)*'15'!$E$3</f>
        <v>0</v>
      </c>
      <c r="V619" s="208">
        <f>SUMIF('16'!$C$10:$C$29,$C619,'16'!$E$29:$E619)*'16'!$E$3</f>
        <v>0</v>
      </c>
      <c r="W619" s="208">
        <f>SUMIF('17'!$C$10:$C$29,$C619,'17'!$E$10:$E$29)*'17'!$E$3</f>
        <v>0</v>
      </c>
      <c r="X619" s="208">
        <f>SUMIF('18'!$C$10:$C$29,$C619,'18'!$E$10:$E$29)*'18'!$E$3</f>
        <v>0</v>
      </c>
      <c r="Y619" s="208">
        <f>SUMIF('19'!$C$10:$C$28,$C619,'19'!$E$10:$E$28)*'19'!$E$3</f>
        <v>0</v>
      </c>
      <c r="Z619" s="208">
        <f>SUMIF('20'!$C$10:$C$29,$C619,'20'!$E$10:$E$29)*'20'!$E$3</f>
        <v>0</v>
      </c>
      <c r="AA619" s="208">
        <f>SUMIF('21'!$C$10:$C$29,$C619,'21'!$E$10:$E$29)*'21'!$E$3</f>
        <v>0</v>
      </c>
    </row>
    <row r="620" spans="3:27" ht="15" hidden="1">
      <c r="C620" s="207" t="s">
        <v>1387</v>
      </c>
      <c r="D620" s="207" t="s">
        <v>148</v>
      </c>
      <c r="F620" s="336">
        <f t="shared" si="10"/>
        <v>8</v>
      </c>
      <c r="G620" s="208">
        <f>SUMIF('01'!$C$10:$C$29,$C620,'01'!$E$10:$E$29)*'01'!$E$3</f>
        <v>0</v>
      </c>
      <c r="H620" s="208">
        <f>SUMIF('02'!$C$10:$C$28,$C620,'02'!$E$10:$E$28)*'02'!$E$3</f>
        <v>8</v>
      </c>
      <c r="I620" s="208">
        <f>SUMIF('03'!$C$10:$C$29,$C620,'03'!$E$10:$E$29)*'03'!$E$3</f>
        <v>0</v>
      </c>
      <c r="J620" s="208">
        <f>SUMIF('04'!$C$10:$C$26,$C620,'04'!$E$10:$E$26)*'04'!$E$3</f>
        <v>0</v>
      </c>
      <c r="K620" s="208">
        <f>SUMIF('05'!$C$10:$C$29,$C620,'05'!$E$10:$E$29)*'05'!$E$3</f>
        <v>0</v>
      </c>
      <c r="L620" s="208">
        <f>SUMIF('06'!$C$10:$C$29,$C620,'06'!$E$10:$E$29)*'06'!$E$3</f>
        <v>0</v>
      </c>
      <c r="M620" s="208">
        <f>SUMIF('07'!$C$10:$C$26,$C620,'07'!$E$10:$E$26)*'07'!$E$3</f>
        <v>0</v>
      </c>
      <c r="N620" s="208">
        <f>SUMIF('08'!$C$10:$C$29,$C620,'08'!$E$10:$E$29)*'08'!$E$3</f>
        <v>0</v>
      </c>
      <c r="O620" s="208">
        <f>SUMIF('09'!$C$10:$C$29,$C620,'09'!$E$10:$E$29)*'09'!$E$3</f>
        <v>0</v>
      </c>
      <c r="P620" s="208">
        <f>SUMIF('10'!$C$10:$C$29,$C620,'10'!$E$10:$E$29)*'10'!$E$3</f>
        <v>0</v>
      </c>
      <c r="Q620" s="208">
        <f>SUMIF('11'!$C$10:$C$39,$C620,'11'!$E$10:$E$39)*'11'!$E$3</f>
        <v>0</v>
      </c>
      <c r="R620" s="208">
        <f>SUMIF('12'!$C$10:$C$29,$C620,'12'!$E$10:$E$29)*'12'!$E$3</f>
        <v>0</v>
      </c>
      <c r="S620" s="208">
        <f>SUMIF('13'!$C$10:$C$29,$C620,'13'!$E$10:$E$29)*'13'!$E$3</f>
        <v>0</v>
      </c>
      <c r="T620" s="208">
        <f>SUMIF('14'!$C$10:$C$29,$C620,'14'!$E$10:$E$29)*'14'!$E$3</f>
        <v>0</v>
      </c>
      <c r="U620" s="208">
        <f>SUMIF('15'!$C$10:$C$29,$C620,'15'!$E$10:$E$29)*'15'!$E$3</f>
        <v>0</v>
      </c>
      <c r="V620" s="208">
        <f>SUMIF('16'!$C$10:$C$29,$C620,'16'!$E$29:$E620)*'16'!$E$3</f>
        <v>0</v>
      </c>
      <c r="W620" s="208">
        <f>SUMIF('17'!$C$10:$C$29,$C620,'17'!$E$10:$E$29)*'17'!$E$3</f>
        <v>0</v>
      </c>
      <c r="X620" s="208">
        <f>SUMIF('18'!$C$10:$C$29,$C620,'18'!$E$10:$E$29)*'18'!$E$3</f>
        <v>0</v>
      </c>
      <c r="Y620" s="208">
        <f>SUMIF('19'!$C$10:$C$28,$C620,'19'!$E$10:$E$28)*'19'!$E$3</f>
        <v>0</v>
      </c>
      <c r="Z620" s="208">
        <f>SUMIF('20'!$C$10:$C$29,$C620,'20'!$E$10:$E$29)*'20'!$E$3</f>
        <v>0</v>
      </c>
      <c r="AA620" s="208">
        <f>SUMIF('21'!$C$10:$C$29,$C620,'21'!$E$10:$E$29)*'21'!$E$3</f>
        <v>0</v>
      </c>
    </row>
    <row r="621" spans="3:27" ht="15">
      <c r="C621" s="207" t="s">
        <v>5</v>
      </c>
      <c r="D621" s="207" t="s">
        <v>6</v>
      </c>
      <c r="F621" s="336">
        <f t="shared" si="10"/>
        <v>10</v>
      </c>
      <c r="G621" s="219">
        <f>SUMIF('01'!$C$10:$C$29,$C621,'01'!$E$10:$E$29)*'01'!$E$3</f>
        <v>0</v>
      </c>
      <c r="H621" s="219">
        <f>SUMIF('02'!$C$10:$C$28,$C621,'02'!$E$10:$E$28)*'02'!$E$3</f>
        <v>8</v>
      </c>
      <c r="I621" s="219">
        <f>SUMIF('03'!$C$10:$C$29,$C621,'03'!$E$10:$E$29)*'03'!$E$3</f>
        <v>0</v>
      </c>
      <c r="J621" s="219">
        <f>SUMIF('04'!$C$10:$C$26,$C621,'04'!$E$10:$E$26)*'04'!$E$3</f>
        <v>0</v>
      </c>
      <c r="K621" s="219">
        <f>SUMIF('05'!$C$10:$C$29,$C621,'05'!$E$10:$E$29)*'05'!$E$3</f>
        <v>0</v>
      </c>
      <c r="L621" s="219">
        <f>SUMIF('06'!$C$10:$C$29,$C621,'06'!$E$10:$E$29)*'06'!$E$3</f>
        <v>0</v>
      </c>
      <c r="M621" s="219">
        <f>SUMIF('07'!$C$10:$C$26,$C621,'07'!$E$10:$E$26)*'07'!$E$3</f>
        <v>0</v>
      </c>
      <c r="N621" s="219">
        <f>SUMIF('08'!$C$10:$C$29,$C621,'08'!$E$10:$E$29)*'08'!$E$3</f>
        <v>0</v>
      </c>
      <c r="O621" s="219">
        <f>SUMIF('09'!$C$10:$C$29,$C621,'09'!$E$10:$E$29)*'09'!$E$3</f>
        <v>0</v>
      </c>
      <c r="P621" s="219">
        <f>SUMIF('10'!$C$10:$C$29,$C621,'10'!$E$10:$E$29)*'10'!$E$3</f>
        <v>0</v>
      </c>
      <c r="Q621" s="219">
        <f>SUMIF('11'!$C$10:$C$39,$C621,'11'!$E$10:$E$39)*'11'!$E$3</f>
        <v>0</v>
      </c>
      <c r="R621" s="219">
        <f>SUMIF('12'!$C$10:$C$29,$C621,'12'!$E$10:$E$29)*'12'!$E$3</f>
        <v>0</v>
      </c>
      <c r="S621" s="219">
        <f>SUMIF('13'!$C$10:$C$29,$C621,'13'!$E$10:$E$29)*'13'!$E$3</f>
        <v>0</v>
      </c>
      <c r="T621" s="219">
        <f>SUMIF('14'!$C$10:$C$29,$C621,'14'!$E$10:$E$29)*'14'!$E$3</f>
        <v>0</v>
      </c>
      <c r="U621" s="219">
        <f>SUMIF('15'!$C$10:$C$29,$C621,'15'!$E$10:$E$29)*'15'!$E$3</f>
        <v>2</v>
      </c>
      <c r="V621" s="219">
        <f>SUMIF('16'!$C$10:$C$29,$C621,'16'!$E$29:$E621)*'16'!$E$3</f>
        <v>0</v>
      </c>
      <c r="W621" s="219">
        <f>SUMIF('17'!$C$10:$C$29,$C621,'17'!$E$10:$E$29)*'17'!$E$3</f>
        <v>0</v>
      </c>
      <c r="X621" s="219">
        <f>SUMIF('18'!$C$10:$C$29,$C621,'18'!$E$10:$E$29)*'18'!$E$3</f>
        <v>0</v>
      </c>
      <c r="Y621" s="219">
        <f>SUMIF('19'!$C$10:$C$28,$C621,'19'!$E$10:$E$28)*'19'!$E$3</f>
        <v>0</v>
      </c>
      <c r="Z621" s="219">
        <f>SUMIF('20'!$C$10:$C$29,$C621,'20'!$E$10:$E$29)*'20'!$E$3</f>
        <v>0</v>
      </c>
      <c r="AA621" s="219">
        <f>SUMIF('21'!$C$10:$C$29,$C621,'21'!$E$10:$E$29)*'21'!$E$3</f>
        <v>0</v>
      </c>
    </row>
    <row r="622" spans="3:27" ht="15">
      <c r="C622" s="207" t="s">
        <v>7</v>
      </c>
      <c r="D622" s="207" t="s">
        <v>8</v>
      </c>
      <c r="F622" s="336">
        <f t="shared" si="10"/>
        <v>4</v>
      </c>
      <c r="G622" s="219">
        <f>SUMIF('01'!$C$10:$C$29,$C622,'01'!$E$10:$E$29)*'01'!$E$3</f>
        <v>0</v>
      </c>
      <c r="H622" s="219">
        <f>SUMIF('02'!$C$10:$C$28,$C622,'02'!$E$10:$E$28)*'02'!$E$3</f>
        <v>4</v>
      </c>
      <c r="I622" s="219">
        <f>SUMIF('03'!$C$10:$C$29,$C622,'03'!$E$10:$E$29)*'03'!$E$3</f>
        <v>0</v>
      </c>
      <c r="J622" s="219">
        <f>SUMIF('04'!$C$10:$C$26,$C622,'04'!$E$10:$E$26)*'04'!$E$3</f>
        <v>0</v>
      </c>
      <c r="K622" s="219">
        <f>SUMIF('05'!$C$10:$C$29,$C622,'05'!$E$10:$E$29)*'05'!$E$3</f>
        <v>0</v>
      </c>
      <c r="L622" s="219">
        <f>SUMIF('06'!$C$10:$C$29,$C622,'06'!$E$10:$E$29)*'06'!$E$3</f>
        <v>0</v>
      </c>
      <c r="M622" s="219">
        <f>SUMIF('07'!$C$10:$C$26,$C622,'07'!$E$10:$E$26)*'07'!$E$3</f>
        <v>0</v>
      </c>
      <c r="N622" s="219">
        <f>SUMIF('08'!$C$10:$C$29,$C622,'08'!$E$10:$E$29)*'08'!$E$3</f>
        <v>0</v>
      </c>
      <c r="O622" s="219">
        <f>SUMIF('09'!$C$10:$C$29,$C622,'09'!$E$10:$E$29)*'09'!$E$3</f>
        <v>0</v>
      </c>
      <c r="P622" s="219">
        <f>SUMIF('10'!$C$10:$C$29,$C622,'10'!$E$10:$E$29)*'10'!$E$3</f>
        <v>0</v>
      </c>
      <c r="Q622" s="219">
        <f>SUMIF('11'!$C$10:$C$39,$C622,'11'!$E$10:$E$39)*'11'!$E$3</f>
        <v>0</v>
      </c>
      <c r="R622" s="219">
        <f>SUMIF('12'!$C$10:$C$29,$C622,'12'!$E$10:$E$29)*'12'!$E$3</f>
        <v>0</v>
      </c>
      <c r="S622" s="219">
        <f>SUMIF('13'!$C$10:$C$29,$C622,'13'!$E$10:$E$29)*'13'!$E$3</f>
        <v>0</v>
      </c>
      <c r="T622" s="219">
        <f>SUMIF('14'!$C$10:$C$29,$C622,'14'!$E$10:$E$29)*'14'!$E$3</f>
        <v>0</v>
      </c>
      <c r="U622" s="219">
        <f>SUMIF('15'!$C$10:$C$29,$C622,'15'!$E$10:$E$29)*'15'!$E$3</f>
        <v>0</v>
      </c>
      <c r="V622" s="219">
        <f>SUMIF('16'!$C$10:$C$29,$C622,'16'!$E$29:$E622)*'16'!$E$3</f>
        <v>0</v>
      </c>
      <c r="W622" s="219">
        <f>SUMIF('17'!$C$10:$C$29,$C622,'17'!$E$10:$E$29)*'17'!$E$3</f>
        <v>0</v>
      </c>
      <c r="X622" s="219">
        <f>SUMIF('18'!$C$10:$C$29,$C622,'18'!$E$10:$E$29)*'18'!$E$3</f>
        <v>0</v>
      </c>
      <c r="Y622" s="219">
        <f>SUMIF('19'!$C$10:$C$28,$C622,'19'!$E$10:$E$28)*'19'!$E$3</f>
        <v>0</v>
      </c>
      <c r="Z622" s="219">
        <f>SUMIF('20'!$C$10:$C$29,$C622,'20'!$E$10:$E$29)*'20'!$E$3</f>
        <v>0</v>
      </c>
      <c r="AA622" s="219">
        <f>SUMIF('21'!$C$10:$C$29,$C622,'21'!$E$10:$E$29)*'21'!$E$3</f>
        <v>0</v>
      </c>
    </row>
    <row r="623" spans="3:27" ht="15">
      <c r="C623" s="207" t="s">
        <v>1388</v>
      </c>
      <c r="D623" s="207" t="s">
        <v>161</v>
      </c>
      <c r="F623" s="336">
        <f t="shared" si="10"/>
        <v>0</v>
      </c>
      <c r="G623" s="219">
        <f>SUMIF('01'!$C$10:$C$29,$C623,'01'!$E$10:$E$29)*'01'!$E$3</f>
        <v>0</v>
      </c>
      <c r="H623" s="219">
        <f>SUMIF('02'!$C$10:$C$28,$C623,'02'!$E$10:$E$28)*'02'!$E$3</f>
        <v>0</v>
      </c>
      <c r="I623" s="219">
        <f>SUMIF('03'!$C$10:$C$29,$C623,'03'!$E$10:$E$29)*'03'!$E$3</f>
        <v>0</v>
      </c>
      <c r="J623" s="219">
        <f>SUMIF('04'!$C$10:$C$26,$C623,'04'!$E$10:$E$26)*'04'!$E$3</f>
        <v>0</v>
      </c>
      <c r="K623" s="219">
        <f>SUMIF('05'!$C$10:$C$29,$C623,'05'!$E$10:$E$29)*'05'!$E$3</f>
        <v>0</v>
      </c>
      <c r="L623" s="219">
        <f>SUMIF('06'!$C$10:$C$29,$C623,'06'!$E$10:$E$29)*'06'!$E$3</f>
        <v>0</v>
      </c>
      <c r="M623" s="219">
        <f>SUMIF('07'!$C$10:$C$26,$C623,'07'!$E$10:$E$26)*'07'!$E$3</f>
        <v>0</v>
      </c>
      <c r="N623" s="219">
        <f>SUMIF('08'!$C$10:$C$29,$C623,'08'!$E$10:$E$29)*'08'!$E$3</f>
        <v>0</v>
      </c>
      <c r="O623" s="219">
        <f>SUMIF('09'!$C$10:$C$29,$C623,'09'!$E$10:$E$29)*'09'!$E$3</f>
        <v>0</v>
      </c>
      <c r="P623" s="219">
        <f>SUMIF('10'!$C$10:$C$29,$C623,'10'!$E$10:$E$29)*'10'!$E$3</f>
        <v>0</v>
      </c>
      <c r="Q623" s="219">
        <f>SUMIF('11'!$C$10:$C$39,$C623,'11'!$E$10:$E$39)*'11'!$E$3</f>
        <v>0</v>
      </c>
      <c r="R623" s="219">
        <f>SUMIF('12'!$C$10:$C$29,$C623,'12'!$E$10:$E$29)*'12'!$E$3</f>
        <v>0</v>
      </c>
      <c r="S623" s="219">
        <f>SUMIF('13'!$C$10:$C$29,$C623,'13'!$E$10:$E$29)*'13'!$E$3</f>
        <v>0</v>
      </c>
      <c r="T623" s="219">
        <f>SUMIF('14'!$C$10:$C$29,$C623,'14'!$E$10:$E$29)*'14'!$E$3</f>
        <v>0</v>
      </c>
      <c r="U623" s="219">
        <f>SUMIF('15'!$C$10:$C$29,$C623,'15'!$E$10:$E$29)*'15'!$E$3</f>
        <v>0</v>
      </c>
      <c r="V623" s="219">
        <f>SUMIF('16'!$C$10:$C$29,$C623,'16'!$E$29:$E623)*'16'!$E$3</f>
        <v>0</v>
      </c>
      <c r="W623" s="219">
        <f>SUMIF('17'!$C$10:$C$29,$C623,'17'!$E$10:$E$29)*'17'!$E$3</f>
        <v>0</v>
      </c>
      <c r="X623" s="219">
        <f>SUMIF('18'!$C$10:$C$29,$C623,'18'!$E$10:$E$29)*'18'!$E$3</f>
        <v>0</v>
      </c>
      <c r="Y623" s="219">
        <f>SUMIF('19'!$C$10:$C$28,$C623,'19'!$E$10:$E$28)*'19'!$E$3</f>
        <v>0</v>
      </c>
      <c r="Z623" s="219">
        <f>SUMIF('20'!$C$10:$C$29,$C623,'20'!$E$10:$E$29)*'20'!$E$3</f>
        <v>0</v>
      </c>
      <c r="AA623" s="219">
        <f>SUMIF('21'!$C$10:$C$29,$C623,'21'!$E$10:$E$29)*'21'!$E$3</f>
        <v>0</v>
      </c>
    </row>
    <row r="624" spans="3:27" ht="15" hidden="1">
      <c r="C624" s="207" t="s">
        <v>1389</v>
      </c>
      <c r="D624" s="207" t="s">
        <v>1390</v>
      </c>
      <c r="F624" s="336">
        <f t="shared" si="10"/>
        <v>0</v>
      </c>
      <c r="G624" s="208">
        <f>SUMIF('01'!$C$10:$C$29,$C624,'01'!$E$10:$E$29)*'01'!$E$3</f>
        <v>0</v>
      </c>
      <c r="H624" s="208">
        <f>SUMIF('02'!$C$10:$C$28,$C624,'02'!$E$10:$E$28)*'02'!$E$3</f>
        <v>0</v>
      </c>
      <c r="I624" s="208">
        <f>SUMIF('03'!$C$10:$C$29,$C624,'03'!$E$10:$E$29)*'03'!$E$3</f>
        <v>0</v>
      </c>
      <c r="J624" s="208">
        <f>SUMIF('04'!$C$10:$C$26,$C624,'04'!$E$10:$E$26)*'04'!$E$3</f>
        <v>0</v>
      </c>
      <c r="K624" s="208">
        <f>SUMIF('05'!$C$10:$C$29,$C624,'05'!$E$10:$E$29)*'05'!$E$3</f>
        <v>0</v>
      </c>
      <c r="L624" s="208">
        <f>SUMIF('06'!$C$10:$C$29,$C624,'06'!$E$10:$E$29)*'06'!$E$3</f>
        <v>0</v>
      </c>
      <c r="M624" s="208">
        <f>SUMIF('07'!$C$10:$C$26,$C624,'07'!$E$10:$E$26)*'07'!$E$3</f>
        <v>0</v>
      </c>
      <c r="N624" s="208">
        <f>SUMIF('08'!$C$10:$C$29,$C624,'08'!$E$10:$E$29)*'08'!$E$3</f>
        <v>0</v>
      </c>
      <c r="O624" s="208">
        <f>SUMIF('09'!$C$10:$C$29,$C624,'09'!$E$10:$E$29)*'09'!$E$3</f>
        <v>0</v>
      </c>
      <c r="P624" s="208">
        <f>SUMIF('10'!$C$10:$C$29,$C624,'10'!$E$10:$E$29)*'10'!$E$3</f>
        <v>0</v>
      </c>
      <c r="Q624" s="208">
        <f>SUMIF('11'!$C$10:$C$39,$C624,'11'!$E$10:$E$39)*'11'!$E$3</f>
        <v>0</v>
      </c>
      <c r="R624" s="208">
        <f>SUMIF('12'!$C$10:$C$29,$C624,'12'!$E$10:$E$29)*'12'!$E$3</f>
        <v>0</v>
      </c>
      <c r="S624" s="208">
        <f>SUMIF('13'!$C$10:$C$29,$C624,'13'!$E$10:$E$29)*'13'!$E$3</f>
        <v>0</v>
      </c>
      <c r="T624" s="208">
        <f>SUMIF('14'!$C$10:$C$29,$C624,'14'!$E$10:$E$29)*'14'!$E$3</f>
        <v>0</v>
      </c>
      <c r="U624" s="208">
        <f>SUMIF('15'!$C$10:$C$29,$C624,'15'!$E$10:$E$29)*'15'!$E$3</f>
        <v>0</v>
      </c>
      <c r="V624" s="208">
        <f>SUMIF('16'!$C$10:$C$29,$C624,'16'!$E$29:$E624)*'16'!$E$3</f>
        <v>0</v>
      </c>
      <c r="W624" s="208">
        <f>SUMIF('17'!$C$10:$C$29,$C624,'17'!$E$10:$E$29)*'17'!$E$3</f>
        <v>0</v>
      </c>
      <c r="X624" s="208">
        <f>SUMIF('18'!$C$10:$C$29,$C624,'18'!$E$10:$E$29)*'18'!$E$3</f>
        <v>0</v>
      </c>
      <c r="Y624" s="208">
        <f>SUMIF('19'!$C$10:$C$28,$C624,'19'!$E$10:$E$28)*'19'!$E$3</f>
        <v>0</v>
      </c>
      <c r="Z624" s="208">
        <f>SUMIF('20'!$C$10:$C$29,$C624,'20'!$E$10:$E$29)*'20'!$E$3</f>
        <v>0</v>
      </c>
      <c r="AA624" s="208">
        <f>SUMIF('21'!$C$10:$C$29,$C624,'21'!$E$10:$E$29)*'21'!$E$3</f>
        <v>0</v>
      </c>
    </row>
    <row r="625" spans="3:27" ht="15" hidden="1">
      <c r="C625" s="207" t="s">
        <v>1391</v>
      </c>
      <c r="D625" s="207" t="s">
        <v>1392</v>
      </c>
      <c r="F625" s="336">
        <f t="shared" si="10"/>
        <v>0</v>
      </c>
      <c r="G625" s="208">
        <f>SUMIF('01'!$C$10:$C$29,$C625,'01'!$E$10:$E$29)*'01'!$E$3</f>
        <v>0</v>
      </c>
      <c r="H625" s="208">
        <f>SUMIF('02'!$C$10:$C$28,$C625,'02'!$E$10:$E$28)*'02'!$E$3</f>
        <v>0</v>
      </c>
      <c r="I625" s="208">
        <f>SUMIF('03'!$C$10:$C$29,$C625,'03'!$E$10:$E$29)*'03'!$E$3</f>
        <v>0</v>
      </c>
      <c r="J625" s="208">
        <f>SUMIF('04'!$C$10:$C$26,$C625,'04'!$E$10:$E$26)*'04'!$E$3</f>
        <v>0</v>
      </c>
      <c r="K625" s="208">
        <f>SUMIF('05'!$C$10:$C$29,$C625,'05'!$E$10:$E$29)*'05'!$E$3</f>
        <v>0</v>
      </c>
      <c r="L625" s="208">
        <f>SUMIF('06'!$C$10:$C$29,$C625,'06'!$E$10:$E$29)*'06'!$E$3</f>
        <v>0</v>
      </c>
      <c r="M625" s="208">
        <f>SUMIF('07'!$C$10:$C$26,$C625,'07'!$E$10:$E$26)*'07'!$E$3</f>
        <v>0</v>
      </c>
      <c r="N625" s="208">
        <f>SUMIF('08'!$C$10:$C$29,$C625,'08'!$E$10:$E$29)*'08'!$E$3</f>
        <v>0</v>
      </c>
      <c r="O625" s="208">
        <f>SUMIF('09'!$C$10:$C$29,$C625,'09'!$E$10:$E$29)*'09'!$E$3</f>
        <v>0</v>
      </c>
      <c r="P625" s="208">
        <f>SUMIF('10'!$C$10:$C$29,$C625,'10'!$E$10:$E$29)*'10'!$E$3</f>
        <v>0</v>
      </c>
      <c r="Q625" s="208">
        <f>SUMIF('11'!$C$10:$C$39,$C625,'11'!$E$10:$E$39)*'11'!$E$3</f>
        <v>0</v>
      </c>
      <c r="R625" s="208">
        <f>SUMIF('12'!$C$10:$C$29,$C625,'12'!$E$10:$E$29)*'12'!$E$3</f>
        <v>0</v>
      </c>
      <c r="S625" s="208">
        <f>SUMIF('13'!$C$10:$C$29,$C625,'13'!$E$10:$E$29)*'13'!$E$3</f>
        <v>0</v>
      </c>
      <c r="T625" s="208">
        <f>SUMIF('14'!$C$10:$C$29,$C625,'14'!$E$10:$E$29)*'14'!$E$3</f>
        <v>0</v>
      </c>
      <c r="U625" s="208">
        <f>SUMIF('15'!$C$10:$C$29,$C625,'15'!$E$10:$E$29)*'15'!$E$3</f>
        <v>0</v>
      </c>
      <c r="V625" s="208">
        <f>SUMIF('16'!$C$10:$C$29,$C625,'16'!$E$29:$E625)*'16'!$E$3</f>
        <v>0</v>
      </c>
      <c r="W625" s="208">
        <f>SUMIF('17'!$C$10:$C$29,$C625,'17'!$E$10:$E$29)*'17'!$E$3</f>
        <v>0</v>
      </c>
      <c r="X625" s="208">
        <f>SUMIF('18'!$C$10:$C$29,$C625,'18'!$E$10:$E$29)*'18'!$E$3</f>
        <v>0</v>
      </c>
      <c r="Y625" s="208">
        <f>SUMIF('19'!$C$10:$C$28,$C625,'19'!$E$10:$E$28)*'19'!$E$3</f>
        <v>0</v>
      </c>
      <c r="Z625" s="208">
        <f>SUMIF('20'!$C$10:$C$29,$C625,'20'!$E$10:$E$29)*'20'!$E$3</f>
        <v>0</v>
      </c>
      <c r="AA625" s="208">
        <f>SUMIF('21'!$C$10:$C$29,$C625,'21'!$E$10:$E$29)*'21'!$E$3</f>
        <v>0</v>
      </c>
    </row>
    <row r="626" spans="3:27" ht="15" hidden="1">
      <c r="C626" s="207" t="s">
        <v>1393</v>
      </c>
      <c r="D626" s="207" t="s">
        <v>1394</v>
      </c>
      <c r="F626" s="336">
        <f t="shared" si="10"/>
        <v>0</v>
      </c>
      <c r="G626" s="208">
        <f>SUMIF('01'!$C$10:$C$29,$C626,'01'!$E$10:$E$29)*'01'!$E$3</f>
        <v>0</v>
      </c>
      <c r="H626" s="208">
        <f>SUMIF('02'!$C$10:$C$28,$C626,'02'!$E$10:$E$28)*'02'!$E$3</f>
        <v>0</v>
      </c>
      <c r="I626" s="208">
        <f>SUMIF('03'!$C$10:$C$29,$C626,'03'!$E$10:$E$29)*'03'!$E$3</f>
        <v>0</v>
      </c>
      <c r="J626" s="208">
        <f>SUMIF('04'!$C$10:$C$26,$C626,'04'!$E$10:$E$26)*'04'!$E$3</f>
        <v>0</v>
      </c>
      <c r="K626" s="208">
        <f>SUMIF('05'!$C$10:$C$29,$C626,'05'!$E$10:$E$29)*'05'!$E$3</f>
        <v>0</v>
      </c>
      <c r="L626" s="208">
        <f>SUMIF('06'!$C$10:$C$29,$C626,'06'!$E$10:$E$29)*'06'!$E$3</f>
        <v>0</v>
      </c>
      <c r="M626" s="208">
        <f>SUMIF('07'!$C$10:$C$26,$C626,'07'!$E$10:$E$26)*'07'!$E$3</f>
        <v>0</v>
      </c>
      <c r="N626" s="208">
        <f>SUMIF('08'!$C$10:$C$29,$C626,'08'!$E$10:$E$29)*'08'!$E$3</f>
        <v>0</v>
      </c>
      <c r="O626" s="208">
        <f>SUMIF('09'!$C$10:$C$29,$C626,'09'!$E$10:$E$29)*'09'!$E$3</f>
        <v>0</v>
      </c>
      <c r="P626" s="208">
        <f>SUMIF('10'!$C$10:$C$29,$C626,'10'!$E$10:$E$29)*'10'!$E$3</f>
        <v>0</v>
      </c>
      <c r="Q626" s="208">
        <f>SUMIF('11'!$C$10:$C$39,$C626,'11'!$E$10:$E$39)*'11'!$E$3</f>
        <v>0</v>
      </c>
      <c r="R626" s="208">
        <f>SUMIF('12'!$C$10:$C$29,$C626,'12'!$E$10:$E$29)*'12'!$E$3</f>
        <v>0</v>
      </c>
      <c r="S626" s="208">
        <f>SUMIF('13'!$C$10:$C$29,$C626,'13'!$E$10:$E$29)*'13'!$E$3</f>
        <v>0</v>
      </c>
      <c r="T626" s="208">
        <f>SUMIF('14'!$C$10:$C$29,$C626,'14'!$E$10:$E$29)*'14'!$E$3</f>
        <v>0</v>
      </c>
      <c r="U626" s="208">
        <f>SUMIF('15'!$C$10:$C$29,$C626,'15'!$E$10:$E$29)*'15'!$E$3</f>
        <v>0</v>
      </c>
      <c r="V626" s="208">
        <f>SUMIF('16'!$C$10:$C$29,$C626,'16'!$E$29:$E626)*'16'!$E$3</f>
        <v>0</v>
      </c>
      <c r="W626" s="208">
        <f>SUMIF('17'!$C$10:$C$29,$C626,'17'!$E$10:$E$29)*'17'!$E$3</f>
        <v>0</v>
      </c>
      <c r="X626" s="208">
        <f>SUMIF('18'!$C$10:$C$29,$C626,'18'!$E$10:$E$29)*'18'!$E$3</f>
        <v>0</v>
      </c>
      <c r="Y626" s="208">
        <f>SUMIF('19'!$C$10:$C$28,$C626,'19'!$E$10:$E$28)*'19'!$E$3</f>
        <v>0</v>
      </c>
      <c r="Z626" s="208">
        <f>SUMIF('20'!$C$10:$C$29,$C626,'20'!$E$10:$E$29)*'20'!$E$3</f>
        <v>0</v>
      </c>
      <c r="AA626" s="208">
        <f>SUMIF('21'!$C$10:$C$29,$C626,'21'!$E$10:$E$29)*'21'!$E$3</f>
        <v>0</v>
      </c>
    </row>
    <row r="627" spans="3:27" ht="15" hidden="1">
      <c r="C627" s="207" t="s">
        <v>1395</v>
      </c>
      <c r="D627" s="207" t="s">
        <v>1216</v>
      </c>
      <c r="F627" s="336">
        <f t="shared" si="10"/>
        <v>0</v>
      </c>
      <c r="G627" s="208">
        <f>SUMIF('01'!$C$10:$C$29,$C627,'01'!$E$10:$E$29)*'01'!$E$3</f>
        <v>0</v>
      </c>
      <c r="H627" s="208">
        <f>SUMIF('02'!$C$10:$C$28,$C627,'02'!$E$10:$E$28)*'02'!$E$3</f>
        <v>0</v>
      </c>
      <c r="I627" s="208">
        <f>SUMIF('03'!$C$10:$C$29,$C627,'03'!$E$10:$E$29)*'03'!$E$3</f>
        <v>0</v>
      </c>
      <c r="J627" s="208">
        <f>SUMIF('04'!$C$10:$C$26,$C627,'04'!$E$10:$E$26)*'04'!$E$3</f>
        <v>0</v>
      </c>
      <c r="K627" s="208">
        <f>SUMIF('05'!$C$10:$C$29,$C627,'05'!$E$10:$E$29)*'05'!$E$3</f>
        <v>0</v>
      </c>
      <c r="L627" s="208">
        <f>SUMIF('06'!$C$10:$C$29,$C627,'06'!$E$10:$E$29)*'06'!$E$3</f>
        <v>0</v>
      </c>
      <c r="M627" s="208">
        <f>SUMIF('07'!$C$10:$C$26,$C627,'07'!$E$10:$E$26)*'07'!$E$3</f>
        <v>0</v>
      </c>
      <c r="N627" s="208">
        <f>SUMIF('08'!$C$10:$C$29,$C627,'08'!$E$10:$E$29)*'08'!$E$3</f>
        <v>0</v>
      </c>
      <c r="O627" s="208">
        <f>SUMIF('09'!$C$10:$C$29,$C627,'09'!$E$10:$E$29)*'09'!$E$3</f>
        <v>0</v>
      </c>
      <c r="P627" s="208">
        <f>SUMIF('10'!$C$10:$C$29,$C627,'10'!$E$10:$E$29)*'10'!$E$3</f>
        <v>0</v>
      </c>
      <c r="Q627" s="208">
        <f>SUMIF('11'!$C$10:$C$39,$C627,'11'!$E$10:$E$39)*'11'!$E$3</f>
        <v>0</v>
      </c>
      <c r="R627" s="208">
        <f>SUMIF('12'!$C$10:$C$29,$C627,'12'!$E$10:$E$29)*'12'!$E$3</f>
        <v>0</v>
      </c>
      <c r="S627" s="208">
        <f>SUMIF('13'!$C$10:$C$29,$C627,'13'!$E$10:$E$29)*'13'!$E$3</f>
        <v>0</v>
      </c>
      <c r="T627" s="208">
        <f>SUMIF('14'!$C$10:$C$29,$C627,'14'!$E$10:$E$29)*'14'!$E$3</f>
        <v>0</v>
      </c>
      <c r="U627" s="208">
        <f>SUMIF('15'!$C$10:$C$29,$C627,'15'!$E$10:$E$29)*'15'!$E$3</f>
        <v>0</v>
      </c>
      <c r="V627" s="208">
        <f>SUMIF('16'!$C$10:$C$29,$C627,'16'!$E$29:$E627)*'16'!$E$3</f>
        <v>0</v>
      </c>
      <c r="W627" s="208">
        <f>SUMIF('17'!$C$10:$C$29,$C627,'17'!$E$10:$E$29)*'17'!$E$3</f>
        <v>0</v>
      </c>
      <c r="X627" s="208">
        <f>SUMIF('18'!$C$10:$C$29,$C627,'18'!$E$10:$E$29)*'18'!$E$3</f>
        <v>0</v>
      </c>
      <c r="Y627" s="208">
        <f>SUMIF('19'!$C$10:$C$28,$C627,'19'!$E$10:$E$28)*'19'!$E$3</f>
        <v>0</v>
      </c>
      <c r="Z627" s="208">
        <f>SUMIF('20'!$C$10:$C$29,$C627,'20'!$E$10:$E$29)*'20'!$E$3</f>
        <v>0</v>
      </c>
      <c r="AA627" s="208">
        <f>SUMIF('21'!$C$10:$C$29,$C627,'21'!$E$10:$E$29)*'21'!$E$3</f>
        <v>0</v>
      </c>
    </row>
    <row r="628" spans="3:27" ht="15" hidden="1">
      <c r="C628" s="207" t="s">
        <v>1396</v>
      </c>
      <c r="D628" s="207" t="s">
        <v>1397</v>
      </c>
      <c r="F628" s="336">
        <f t="shared" si="10"/>
        <v>0</v>
      </c>
      <c r="G628" s="208">
        <f>SUMIF('01'!$C$10:$C$29,$C628,'01'!$E$10:$E$29)*'01'!$E$3</f>
        <v>0</v>
      </c>
      <c r="H628" s="208">
        <f>SUMIF('02'!$C$10:$C$28,$C628,'02'!$E$10:$E$28)*'02'!$E$3</f>
        <v>0</v>
      </c>
      <c r="I628" s="208">
        <f>SUMIF('03'!$C$10:$C$29,$C628,'03'!$E$10:$E$29)*'03'!$E$3</f>
        <v>0</v>
      </c>
      <c r="J628" s="208">
        <f>SUMIF('04'!$C$10:$C$26,$C628,'04'!$E$10:$E$26)*'04'!$E$3</f>
        <v>0</v>
      </c>
      <c r="K628" s="208">
        <f>SUMIF('05'!$C$10:$C$29,$C628,'05'!$E$10:$E$29)*'05'!$E$3</f>
        <v>0</v>
      </c>
      <c r="L628" s="208">
        <f>SUMIF('06'!$C$10:$C$29,$C628,'06'!$E$10:$E$29)*'06'!$E$3</f>
        <v>0</v>
      </c>
      <c r="M628" s="208">
        <f>SUMIF('07'!$C$10:$C$26,$C628,'07'!$E$10:$E$26)*'07'!$E$3</f>
        <v>0</v>
      </c>
      <c r="N628" s="208">
        <f>SUMIF('08'!$C$10:$C$29,$C628,'08'!$E$10:$E$29)*'08'!$E$3</f>
        <v>0</v>
      </c>
      <c r="O628" s="208">
        <f>SUMIF('09'!$C$10:$C$29,$C628,'09'!$E$10:$E$29)*'09'!$E$3</f>
        <v>0</v>
      </c>
      <c r="P628" s="208">
        <f>SUMIF('10'!$C$10:$C$29,$C628,'10'!$E$10:$E$29)*'10'!$E$3</f>
        <v>0</v>
      </c>
      <c r="Q628" s="208">
        <f>SUMIF('11'!$C$10:$C$39,$C628,'11'!$E$10:$E$39)*'11'!$E$3</f>
        <v>0</v>
      </c>
      <c r="R628" s="208">
        <f>SUMIF('12'!$C$10:$C$29,$C628,'12'!$E$10:$E$29)*'12'!$E$3</f>
        <v>0</v>
      </c>
      <c r="S628" s="208">
        <f>SUMIF('13'!$C$10:$C$29,$C628,'13'!$E$10:$E$29)*'13'!$E$3</f>
        <v>0</v>
      </c>
      <c r="T628" s="208">
        <f>SUMIF('14'!$C$10:$C$29,$C628,'14'!$E$10:$E$29)*'14'!$E$3</f>
        <v>0</v>
      </c>
      <c r="U628" s="208">
        <f>SUMIF('15'!$C$10:$C$29,$C628,'15'!$E$10:$E$29)*'15'!$E$3</f>
        <v>0</v>
      </c>
      <c r="V628" s="208">
        <f>SUMIF('16'!$C$10:$C$29,$C628,'16'!$E$29:$E628)*'16'!$E$3</f>
        <v>0</v>
      </c>
      <c r="W628" s="208">
        <f>SUMIF('17'!$C$10:$C$29,$C628,'17'!$E$10:$E$29)*'17'!$E$3</f>
        <v>0</v>
      </c>
      <c r="X628" s="208">
        <f>SUMIF('18'!$C$10:$C$29,$C628,'18'!$E$10:$E$29)*'18'!$E$3</f>
        <v>0</v>
      </c>
      <c r="Y628" s="208">
        <f>SUMIF('19'!$C$10:$C$28,$C628,'19'!$E$10:$E$28)*'19'!$E$3</f>
        <v>0</v>
      </c>
      <c r="Z628" s="208">
        <f>SUMIF('20'!$C$10:$C$29,$C628,'20'!$E$10:$E$29)*'20'!$E$3</f>
        <v>0</v>
      </c>
      <c r="AA628" s="208">
        <f>SUMIF('21'!$C$10:$C$29,$C628,'21'!$E$10:$E$29)*'21'!$E$3</f>
        <v>0</v>
      </c>
    </row>
    <row r="629" spans="3:27" ht="15" hidden="1">
      <c r="C629" s="207" t="s">
        <v>1398</v>
      </c>
      <c r="D629" s="207" t="s">
        <v>1399</v>
      </c>
      <c r="F629" s="336">
        <f t="shared" si="10"/>
        <v>0</v>
      </c>
      <c r="G629" s="208">
        <f>SUMIF('01'!$C$10:$C$29,$C629,'01'!$E$10:$E$29)*'01'!$E$3</f>
        <v>0</v>
      </c>
      <c r="H629" s="208">
        <f>SUMIF('02'!$C$10:$C$28,$C629,'02'!$E$10:$E$28)*'02'!$E$3</f>
        <v>0</v>
      </c>
      <c r="I629" s="208">
        <f>SUMIF('03'!$C$10:$C$29,$C629,'03'!$E$10:$E$29)*'03'!$E$3</f>
        <v>0</v>
      </c>
      <c r="J629" s="208">
        <f>SUMIF('04'!$C$10:$C$26,$C629,'04'!$E$10:$E$26)*'04'!$E$3</f>
        <v>0</v>
      </c>
      <c r="K629" s="208">
        <f>SUMIF('05'!$C$10:$C$29,$C629,'05'!$E$10:$E$29)*'05'!$E$3</f>
        <v>0</v>
      </c>
      <c r="L629" s="208">
        <f>SUMIF('06'!$C$10:$C$29,$C629,'06'!$E$10:$E$29)*'06'!$E$3</f>
        <v>0</v>
      </c>
      <c r="M629" s="208">
        <f>SUMIF('07'!$C$10:$C$26,$C629,'07'!$E$10:$E$26)*'07'!$E$3</f>
        <v>0</v>
      </c>
      <c r="N629" s="208">
        <f>SUMIF('08'!$C$10:$C$29,$C629,'08'!$E$10:$E$29)*'08'!$E$3</f>
        <v>0</v>
      </c>
      <c r="O629" s="208">
        <f>SUMIF('09'!$C$10:$C$29,$C629,'09'!$E$10:$E$29)*'09'!$E$3</f>
        <v>0</v>
      </c>
      <c r="P629" s="208">
        <f>SUMIF('10'!$C$10:$C$29,$C629,'10'!$E$10:$E$29)*'10'!$E$3</f>
        <v>0</v>
      </c>
      <c r="Q629" s="208">
        <f>SUMIF('11'!$C$10:$C$39,$C629,'11'!$E$10:$E$39)*'11'!$E$3</f>
        <v>0</v>
      </c>
      <c r="R629" s="208">
        <f>SUMIF('12'!$C$10:$C$29,$C629,'12'!$E$10:$E$29)*'12'!$E$3</f>
        <v>0</v>
      </c>
      <c r="S629" s="208">
        <f>SUMIF('13'!$C$10:$C$29,$C629,'13'!$E$10:$E$29)*'13'!$E$3</f>
        <v>0</v>
      </c>
      <c r="T629" s="208">
        <f>SUMIF('14'!$C$10:$C$29,$C629,'14'!$E$10:$E$29)*'14'!$E$3</f>
        <v>0</v>
      </c>
      <c r="U629" s="208">
        <f>SUMIF('15'!$C$10:$C$29,$C629,'15'!$E$10:$E$29)*'15'!$E$3</f>
        <v>0</v>
      </c>
      <c r="V629" s="208">
        <f>SUMIF('16'!$C$10:$C$29,$C629,'16'!$E$29:$E629)*'16'!$E$3</f>
        <v>0</v>
      </c>
      <c r="W629" s="208">
        <f>SUMIF('17'!$C$10:$C$29,$C629,'17'!$E$10:$E$29)*'17'!$E$3</f>
        <v>0</v>
      </c>
      <c r="X629" s="208">
        <f>SUMIF('18'!$C$10:$C$29,$C629,'18'!$E$10:$E$29)*'18'!$E$3</f>
        <v>0</v>
      </c>
      <c r="Y629" s="208">
        <f>SUMIF('19'!$C$10:$C$28,$C629,'19'!$E$10:$E$28)*'19'!$E$3</f>
        <v>0</v>
      </c>
      <c r="Z629" s="208">
        <f>SUMIF('20'!$C$10:$C$29,$C629,'20'!$E$10:$E$29)*'20'!$E$3</f>
        <v>0</v>
      </c>
      <c r="AA629" s="208">
        <f>SUMIF('21'!$C$10:$C$29,$C629,'21'!$E$10:$E$29)*'21'!$E$3</f>
        <v>0</v>
      </c>
    </row>
    <row r="630" spans="3:27" ht="15" hidden="1">
      <c r="C630" s="207" t="s">
        <v>1400</v>
      </c>
      <c r="D630" s="207" t="s">
        <v>1321</v>
      </c>
      <c r="F630" s="336">
        <f t="shared" si="10"/>
        <v>0</v>
      </c>
      <c r="G630" s="208">
        <f>SUMIF('01'!$C$10:$C$29,$C630,'01'!$E$10:$E$29)*'01'!$E$3</f>
        <v>0</v>
      </c>
      <c r="H630" s="208">
        <f>SUMIF('02'!$C$10:$C$28,$C630,'02'!$E$10:$E$28)*'02'!$E$3</f>
        <v>0</v>
      </c>
      <c r="I630" s="208">
        <f>SUMIF('03'!$C$10:$C$29,$C630,'03'!$E$10:$E$29)*'03'!$E$3</f>
        <v>0</v>
      </c>
      <c r="J630" s="208">
        <f>SUMIF('04'!$C$10:$C$26,$C630,'04'!$E$10:$E$26)*'04'!$E$3</f>
        <v>0</v>
      </c>
      <c r="K630" s="208">
        <f>SUMIF('05'!$C$10:$C$29,$C630,'05'!$E$10:$E$29)*'05'!$E$3</f>
        <v>0</v>
      </c>
      <c r="L630" s="208">
        <f>SUMIF('06'!$C$10:$C$29,$C630,'06'!$E$10:$E$29)*'06'!$E$3</f>
        <v>0</v>
      </c>
      <c r="M630" s="208">
        <f>SUMIF('07'!$C$10:$C$26,$C630,'07'!$E$10:$E$26)*'07'!$E$3</f>
        <v>0</v>
      </c>
      <c r="N630" s="208">
        <f>SUMIF('08'!$C$10:$C$29,$C630,'08'!$E$10:$E$29)*'08'!$E$3</f>
        <v>0</v>
      </c>
      <c r="O630" s="208">
        <f>SUMIF('09'!$C$10:$C$29,$C630,'09'!$E$10:$E$29)*'09'!$E$3</f>
        <v>0</v>
      </c>
      <c r="P630" s="208">
        <f>SUMIF('10'!$C$10:$C$29,$C630,'10'!$E$10:$E$29)*'10'!$E$3</f>
        <v>0</v>
      </c>
      <c r="Q630" s="208">
        <f>SUMIF('11'!$C$10:$C$39,$C630,'11'!$E$10:$E$39)*'11'!$E$3</f>
        <v>0</v>
      </c>
      <c r="R630" s="208">
        <f>SUMIF('12'!$C$10:$C$29,$C630,'12'!$E$10:$E$29)*'12'!$E$3</f>
        <v>0</v>
      </c>
      <c r="S630" s="208">
        <f>SUMIF('13'!$C$10:$C$29,$C630,'13'!$E$10:$E$29)*'13'!$E$3</f>
        <v>0</v>
      </c>
      <c r="T630" s="208">
        <f>SUMIF('14'!$C$10:$C$29,$C630,'14'!$E$10:$E$29)*'14'!$E$3</f>
        <v>0</v>
      </c>
      <c r="U630" s="208">
        <f>SUMIF('15'!$C$10:$C$29,$C630,'15'!$E$10:$E$29)*'15'!$E$3</f>
        <v>0</v>
      </c>
      <c r="V630" s="208">
        <f>SUMIF('16'!$C$10:$C$29,$C630,'16'!$E$29:$E630)*'16'!$E$3</f>
        <v>0</v>
      </c>
      <c r="W630" s="208">
        <f>SUMIF('17'!$C$10:$C$29,$C630,'17'!$E$10:$E$29)*'17'!$E$3</f>
        <v>0</v>
      </c>
      <c r="X630" s="208">
        <f>SUMIF('18'!$C$10:$C$29,$C630,'18'!$E$10:$E$29)*'18'!$E$3</f>
        <v>0</v>
      </c>
      <c r="Y630" s="208">
        <f>SUMIF('19'!$C$10:$C$28,$C630,'19'!$E$10:$E$28)*'19'!$E$3</f>
        <v>0</v>
      </c>
      <c r="Z630" s="208">
        <f>SUMIF('20'!$C$10:$C$29,$C630,'20'!$E$10:$E$29)*'20'!$E$3</f>
        <v>0</v>
      </c>
      <c r="AA630" s="208">
        <f>SUMIF('21'!$C$10:$C$29,$C630,'21'!$E$10:$E$29)*'21'!$E$3</f>
        <v>0</v>
      </c>
    </row>
    <row r="631" spans="3:27" ht="15" hidden="1">
      <c r="C631" s="207" t="s">
        <v>1401</v>
      </c>
      <c r="D631" s="207" t="s">
        <v>1402</v>
      </c>
      <c r="F631" s="336">
        <f t="shared" si="10"/>
        <v>1</v>
      </c>
      <c r="G631" s="208">
        <f>SUMIF('01'!$C$10:$C$29,$C631,'01'!$E$10:$E$29)*'01'!$E$3</f>
        <v>0</v>
      </c>
      <c r="H631" s="208">
        <f>SUMIF('02'!$C$10:$C$28,$C631,'02'!$E$10:$E$28)*'02'!$E$3</f>
        <v>0</v>
      </c>
      <c r="I631" s="208">
        <f>SUMIF('03'!$C$10:$C$29,$C631,'03'!$E$10:$E$29)*'03'!$E$3</f>
        <v>0</v>
      </c>
      <c r="J631" s="208">
        <f>SUMIF('04'!$C$10:$C$26,$C631,'04'!$E$10:$E$26)*'04'!$E$3</f>
        <v>1</v>
      </c>
      <c r="K631" s="208">
        <f>SUMIF('05'!$C$10:$C$29,$C631,'05'!$E$10:$E$29)*'05'!$E$3</f>
        <v>0</v>
      </c>
      <c r="L631" s="208">
        <f>SUMIF('06'!$C$10:$C$29,$C631,'06'!$E$10:$E$29)*'06'!$E$3</f>
        <v>0</v>
      </c>
      <c r="M631" s="208">
        <f>SUMIF('07'!$C$10:$C$26,$C631,'07'!$E$10:$E$26)*'07'!$E$3</f>
        <v>0</v>
      </c>
      <c r="N631" s="208">
        <f>SUMIF('08'!$C$10:$C$29,$C631,'08'!$E$10:$E$29)*'08'!$E$3</f>
        <v>0</v>
      </c>
      <c r="O631" s="208">
        <f>SUMIF('09'!$C$10:$C$29,$C631,'09'!$E$10:$E$29)*'09'!$E$3</f>
        <v>0</v>
      </c>
      <c r="P631" s="208">
        <f>SUMIF('10'!$C$10:$C$29,$C631,'10'!$E$10:$E$29)*'10'!$E$3</f>
        <v>0</v>
      </c>
      <c r="Q631" s="208">
        <f>SUMIF('11'!$C$10:$C$39,$C631,'11'!$E$10:$E$39)*'11'!$E$3</f>
        <v>0</v>
      </c>
      <c r="R631" s="208">
        <f>SUMIF('12'!$C$10:$C$29,$C631,'12'!$E$10:$E$29)*'12'!$E$3</f>
        <v>0</v>
      </c>
      <c r="S631" s="208">
        <f>SUMIF('13'!$C$10:$C$29,$C631,'13'!$E$10:$E$29)*'13'!$E$3</f>
        <v>0</v>
      </c>
      <c r="T631" s="208">
        <f>SUMIF('14'!$C$10:$C$29,$C631,'14'!$E$10:$E$29)*'14'!$E$3</f>
        <v>0</v>
      </c>
      <c r="U631" s="208">
        <f>SUMIF('15'!$C$10:$C$29,$C631,'15'!$E$10:$E$29)*'15'!$E$3</f>
        <v>0</v>
      </c>
      <c r="V631" s="208">
        <f>SUMIF('16'!$C$10:$C$29,$C631,'16'!$E$29:$E631)*'16'!$E$3</f>
        <v>0</v>
      </c>
      <c r="W631" s="208">
        <f>SUMIF('17'!$C$10:$C$29,$C631,'17'!$E$10:$E$29)*'17'!$E$3</f>
        <v>0</v>
      </c>
      <c r="X631" s="208">
        <f>SUMIF('18'!$C$10:$C$29,$C631,'18'!$E$10:$E$29)*'18'!$E$3</f>
        <v>0</v>
      </c>
      <c r="Y631" s="208">
        <f>SUMIF('19'!$C$10:$C$28,$C631,'19'!$E$10:$E$28)*'19'!$E$3</f>
        <v>0</v>
      </c>
      <c r="Z631" s="208">
        <f>SUMIF('20'!$C$10:$C$29,$C631,'20'!$E$10:$E$29)*'20'!$E$3</f>
        <v>0</v>
      </c>
      <c r="AA631" s="208">
        <f>SUMIF('21'!$C$10:$C$29,$C631,'21'!$E$10:$E$29)*'21'!$E$3</f>
        <v>0</v>
      </c>
    </row>
    <row r="632" spans="3:27" ht="15" hidden="1">
      <c r="C632" s="207" t="s">
        <v>1403</v>
      </c>
      <c r="D632" s="207" t="s">
        <v>1404</v>
      </c>
      <c r="F632" s="336">
        <f t="shared" si="10"/>
        <v>0</v>
      </c>
      <c r="G632" s="208">
        <f>SUMIF('01'!$C$10:$C$29,$C632,'01'!$E$10:$E$29)*'01'!$E$3</f>
        <v>0</v>
      </c>
      <c r="H632" s="208">
        <f>SUMIF('02'!$C$10:$C$28,$C632,'02'!$E$10:$E$28)*'02'!$E$3</f>
        <v>0</v>
      </c>
      <c r="I632" s="208">
        <f>SUMIF('03'!$C$10:$C$29,$C632,'03'!$E$10:$E$29)*'03'!$E$3</f>
        <v>0</v>
      </c>
      <c r="J632" s="208">
        <f>SUMIF('04'!$C$10:$C$26,$C632,'04'!$E$10:$E$26)*'04'!$E$3</f>
        <v>0</v>
      </c>
      <c r="K632" s="208">
        <f>SUMIF('05'!$C$10:$C$29,$C632,'05'!$E$10:$E$29)*'05'!$E$3</f>
        <v>0</v>
      </c>
      <c r="L632" s="208">
        <f>SUMIF('06'!$C$10:$C$29,$C632,'06'!$E$10:$E$29)*'06'!$E$3</f>
        <v>0</v>
      </c>
      <c r="M632" s="208">
        <f>SUMIF('07'!$C$10:$C$26,$C632,'07'!$E$10:$E$26)*'07'!$E$3</f>
        <v>0</v>
      </c>
      <c r="N632" s="208">
        <f>SUMIF('08'!$C$10:$C$29,$C632,'08'!$E$10:$E$29)*'08'!$E$3</f>
        <v>0</v>
      </c>
      <c r="O632" s="208">
        <f>SUMIF('09'!$C$10:$C$29,$C632,'09'!$E$10:$E$29)*'09'!$E$3</f>
        <v>0</v>
      </c>
      <c r="P632" s="208">
        <f>SUMIF('10'!$C$10:$C$29,$C632,'10'!$E$10:$E$29)*'10'!$E$3</f>
        <v>0</v>
      </c>
      <c r="Q632" s="208">
        <f>SUMIF('11'!$C$10:$C$39,$C632,'11'!$E$10:$E$39)*'11'!$E$3</f>
        <v>0</v>
      </c>
      <c r="R632" s="208">
        <f>SUMIF('12'!$C$10:$C$29,$C632,'12'!$E$10:$E$29)*'12'!$E$3</f>
        <v>0</v>
      </c>
      <c r="S632" s="208">
        <f>SUMIF('13'!$C$10:$C$29,$C632,'13'!$E$10:$E$29)*'13'!$E$3</f>
        <v>0</v>
      </c>
      <c r="T632" s="208">
        <f>SUMIF('14'!$C$10:$C$29,$C632,'14'!$E$10:$E$29)*'14'!$E$3</f>
        <v>0</v>
      </c>
      <c r="U632" s="208">
        <f>SUMIF('15'!$C$10:$C$29,$C632,'15'!$E$10:$E$29)*'15'!$E$3</f>
        <v>0</v>
      </c>
      <c r="V632" s="208">
        <f>SUMIF('16'!$C$10:$C$29,$C632,'16'!$E$29:$E632)*'16'!$E$3</f>
        <v>0</v>
      </c>
      <c r="W632" s="208">
        <f>SUMIF('17'!$C$10:$C$29,$C632,'17'!$E$10:$E$29)*'17'!$E$3</f>
        <v>0</v>
      </c>
      <c r="X632" s="208">
        <f>SUMIF('18'!$C$10:$C$29,$C632,'18'!$E$10:$E$29)*'18'!$E$3</f>
        <v>0</v>
      </c>
      <c r="Y632" s="208">
        <f>SUMIF('19'!$C$10:$C$28,$C632,'19'!$E$10:$E$28)*'19'!$E$3</f>
        <v>0</v>
      </c>
      <c r="Z632" s="208">
        <f>SUMIF('20'!$C$10:$C$29,$C632,'20'!$E$10:$E$29)*'20'!$E$3</f>
        <v>0</v>
      </c>
      <c r="AA632" s="208">
        <f>SUMIF('21'!$C$10:$C$29,$C632,'21'!$E$10:$E$29)*'21'!$E$3</f>
        <v>0</v>
      </c>
    </row>
    <row r="633" spans="3:27" ht="15" hidden="1">
      <c r="C633" s="207" t="s">
        <v>1405</v>
      </c>
      <c r="D633" s="207" t="s">
        <v>1406</v>
      </c>
      <c r="F633" s="336">
        <f t="shared" si="10"/>
        <v>0</v>
      </c>
      <c r="G633" s="208">
        <f>SUMIF('01'!$C$10:$C$29,$C633,'01'!$E$10:$E$29)*'01'!$E$3</f>
        <v>0</v>
      </c>
      <c r="H633" s="208">
        <f>SUMIF('02'!$C$10:$C$28,$C633,'02'!$E$10:$E$28)*'02'!$E$3</f>
        <v>0</v>
      </c>
      <c r="I633" s="208">
        <f>SUMIF('03'!$C$10:$C$29,$C633,'03'!$E$10:$E$29)*'03'!$E$3</f>
        <v>0</v>
      </c>
      <c r="J633" s="208">
        <f>SUMIF('04'!$C$10:$C$26,$C633,'04'!$E$10:$E$26)*'04'!$E$3</f>
        <v>0</v>
      </c>
      <c r="K633" s="208">
        <f>SUMIF('05'!$C$10:$C$29,$C633,'05'!$E$10:$E$29)*'05'!$E$3</f>
        <v>0</v>
      </c>
      <c r="L633" s="208">
        <f>SUMIF('06'!$C$10:$C$29,$C633,'06'!$E$10:$E$29)*'06'!$E$3</f>
        <v>0</v>
      </c>
      <c r="M633" s="208">
        <f>SUMIF('07'!$C$10:$C$26,$C633,'07'!$E$10:$E$26)*'07'!$E$3</f>
        <v>0</v>
      </c>
      <c r="N633" s="208">
        <f>SUMIF('08'!$C$10:$C$29,$C633,'08'!$E$10:$E$29)*'08'!$E$3</f>
        <v>0</v>
      </c>
      <c r="O633" s="208">
        <f>SUMIF('09'!$C$10:$C$29,$C633,'09'!$E$10:$E$29)*'09'!$E$3</f>
        <v>0</v>
      </c>
      <c r="P633" s="208">
        <f>SUMIF('10'!$C$10:$C$29,$C633,'10'!$E$10:$E$29)*'10'!$E$3</f>
        <v>0</v>
      </c>
      <c r="Q633" s="208">
        <f>SUMIF('11'!$C$10:$C$39,$C633,'11'!$E$10:$E$39)*'11'!$E$3</f>
        <v>0</v>
      </c>
      <c r="R633" s="208">
        <f>SUMIF('12'!$C$10:$C$29,$C633,'12'!$E$10:$E$29)*'12'!$E$3</f>
        <v>0</v>
      </c>
      <c r="S633" s="208">
        <f>SUMIF('13'!$C$10:$C$29,$C633,'13'!$E$10:$E$29)*'13'!$E$3</f>
        <v>0</v>
      </c>
      <c r="T633" s="208">
        <f>SUMIF('14'!$C$10:$C$29,$C633,'14'!$E$10:$E$29)*'14'!$E$3</f>
        <v>0</v>
      </c>
      <c r="U633" s="208">
        <f>SUMIF('15'!$C$10:$C$29,$C633,'15'!$E$10:$E$29)*'15'!$E$3</f>
        <v>0</v>
      </c>
      <c r="V633" s="208">
        <f>SUMIF('16'!$C$10:$C$29,$C633,'16'!$E$29:$E633)*'16'!$E$3</f>
        <v>0</v>
      </c>
      <c r="W633" s="208">
        <f>SUMIF('17'!$C$10:$C$29,$C633,'17'!$E$10:$E$29)*'17'!$E$3</f>
        <v>0</v>
      </c>
      <c r="X633" s="208">
        <f>SUMIF('18'!$C$10:$C$29,$C633,'18'!$E$10:$E$29)*'18'!$E$3</f>
        <v>0</v>
      </c>
      <c r="Y633" s="208">
        <f>SUMIF('19'!$C$10:$C$28,$C633,'19'!$E$10:$E$28)*'19'!$E$3</f>
        <v>0</v>
      </c>
      <c r="Z633" s="208">
        <f>SUMIF('20'!$C$10:$C$29,$C633,'20'!$E$10:$E$29)*'20'!$E$3</f>
        <v>0</v>
      </c>
      <c r="AA633" s="208">
        <f>SUMIF('21'!$C$10:$C$29,$C633,'21'!$E$10:$E$29)*'21'!$E$3</f>
        <v>0</v>
      </c>
    </row>
    <row r="634" spans="3:27" ht="15" hidden="1">
      <c r="C634" s="207" t="s">
        <v>1407</v>
      </c>
      <c r="D634" s="207" t="s">
        <v>1408</v>
      </c>
      <c r="F634" s="336">
        <f t="shared" si="10"/>
        <v>0</v>
      </c>
      <c r="G634" s="208">
        <f>SUMIF('01'!$C$10:$C$29,$C634,'01'!$E$10:$E$29)*'01'!$E$3</f>
        <v>0</v>
      </c>
      <c r="H634" s="208">
        <f>SUMIF('02'!$C$10:$C$28,$C634,'02'!$E$10:$E$28)*'02'!$E$3</f>
        <v>0</v>
      </c>
      <c r="I634" s="208">
        <f>SUMIF('03'!$C$10:$C$29,$C634,'03'!$E$10:$E$29)*'03'!$E$3</f>
        <v>0</v>
      </c>
      <c r="J634" s="208">
        <f>SUMIF('04'!$C$10:$C$26,$C634,'04'!$E$10:$E$26)*'04'!$E$3</f>
        <v>0</v>
      </c>
      <c r="K634" s="208">
        <f>SUMIF('05'!$C$10:$C$29,$C634,'05'!$E$10:$E$29)*'05'!$E$3</f>
        <v>0</v>
      </c>
      <c r="L634" s="208">
        <f>SUMIF('06'!$C$10:$C$29,$C634,'06'!$E$10:$E$29)*'06'!$E$3</f>
        <v>0</v>
      </c>
      <c r="M634" s="208">
        <f>SUMIF('07'!$C$10:$C$26,$C634,'07'!$E$10:$E$26)*'07'!$E$3</f>
        <v>0</v>
      </c>
      <c r="N634" s="208">
        <f>SUMIF('08'!$C$10:$C$29,$C634,'08'!$E$10:$E$29)*'08'!$E$3</f>
        <v>0</v>
      </c>
      <c r="O634" s="208">
        <f>SUMIF('09'!$C$10:$C$29,$C634,'09'!$E$10:$E$29)*'09'!$E$3</f>
        <v>0</v>
      </c>
      <c r="P634" s="208">
        <f>SUMIF('10'!$C$10:$C$29,$C634,'10'!$E$10:$E$29)*'10'!$E$3</f>
        <v>0</v>
      </c>
      <c r="Q634" s="208">
        <f>SUMIF('11'!$C$10:$C$39,$C634,'11'!$E$10:$E$39)*'11'!$E$3</f>
        <v>0</v>
      </c>
      <c r="R634" s="208">
        <f>SUMIF('12'!$C$10:$C$29,$C634,'12'!$E$10:$E$29)*'12'!$E$3</f>
        <v>0</v>
      </c>
      <c r="S634" s="208">
        <f>SUMIF('13'!$C$10:$C$29,$C634,'13'!$E$10:$E$29)*'13'!$E$3</f>
        <v>0</v>
      </c>
      <c r="T634" s="208">
        <f>SUMIF('14'!$C$10:$C$29,$C634,'14'!$E$10:$E$29)*'14'!$E$3</f>
        <v>0</v>
      </c>
      <c r="U634" s="208">
        <f>SUMIF('15'!$C$10:$C$29,$C634,'15'!$E$10:$E$29)*'15'!$E$3</f>
        <v>0</v>
      </c>
      <c r="V634" s="208">
        <f>SUMIF('16'!$C$10:$C$29,$C634,'16'!$E$29:$E634)*'16'!$E$3</f>
        <v>0</v>
      </c>
      <c r="W634" s="208">
        <f>SUMIF('17'!$C$10:$C$29,$C634,'17'!$E$10:$E$29)*'17'!$E$3</f>
        <v>0</v>
      </c>
      <c r="X634" s="208">
        <f>SUMIF('18'!$C$10:$C$29,$C634,'18'!$E$10:$E$29)*'18'!$E$3</f>
        <v>0</v>
      </c>
      <c r="Y634" s="208">
        <f>SUMIF('19'!$C$10:$C$28,$C634,'19'!$E$10:$E$28)*'19'!$E$3</f>
        <v>0</v>
      </c>
      <c r="Z634" s="208">
        <f>SUMIF('20'!$C$10:$C$29,$C634,'20'!$E$10:$E$29)*'20'!$E$3</f>
        <v>0</v>
      </c>
      <c r="AA634" s="208">
        <f>SUMIF('21'!$C$10:$C$29,$C634,'21'!$E$10:$E$29)*'21'!$E$3</f>
        <v>0</v>
      </c>
    </row>
    <row r="635" spans="3:27" ht="15" hidden="1">
      <c r="C635" s="207" t="s">
        <v>1409</v>
      </c>
      <c r="D635" s="207" t="s">
        <v>1410</v>
      </c>
      <c r="F635" s="336">
        <f t="shared" si="10"/>
        <v>0</v>
      </c>
      <c r="G635" s="208">
        <f>SUMIF('01'!$C$10:$C$29,$C635,'01'!$E$10:$E$29)*'01'!$E$3</f>
        <v>0</v>
      </c>
      <c r="H635" s="208">
        <f>SUMIF('02'!$C$10:$C$28,$C635,'02'!$E$10:$E$28)*'02'!$E$3</f>
        <v>0</v>
      </c>
      <c r="I635" s="208">
        <f>SUMIF('03'!$C$10:$C$29,$C635,'03'!$E$10:$E$29)*'03'!$E$3</f>
        <v>0</v>
      </c>
      <c r="J635" s="208">
        <f>SUMIF('04'!$C$10:$C$26,$C635,'04'!$E$10:$E$26)*'04'!$E$3</f>
        <v>0</v>
      </c>
      <c r="K635" s="208">
        <f>SUMIF('05'!$C$10:$C$29,$C635,'05'!$E$10:$E$29)*'05'!$E$3</f>
        <v>0</v>
      </c>
      <c r="L635" s="208">
        <f>SUMIF('06'!$C$10:$C$29,$C635,'06'!$E$10:$E$29)*'06'!$E$3</f>
        <v>0</v>
      </c>
      <c r="M635" s="208">
        <f>SUMIF('07'!$C$10:$C$26,$C635,'07'!$E$10:$E$26)*'07'!$E$3</f>
        <v>0</v>
      </c>
      <c r="N635" s="208">
        <f>SUMIF('08'!$C$10:$C$29,$C635,'08'!$E$10:$E$29)*'08'!$E$3</f>
        <v>0</v>
      </c>
      <c r="O635" s="208">
        <f>SUMIF('09'!$C$10:$C$29,$C635,'09'!$E$10:$E$29)*'09'!$E$3</f>
        <v>0</v>
      </c>
      <c r="P635" s="208">
        <f>SUMIF('10'!$C$10:$C$29,$C635,'10'!$E$10:$E$29)*'10'!$E$3</f>
        <v>0</v>
      </c>
      <c r="Q635" s="208">
        <f>SUMIF('11'!$C$10:$C$39,$C635,'11'!$E$10:$E$39)*'11'!$E$3</f>
        <v>0</v>
      </c>
      <c r="R635" s="208">
        <f>SUMIF('12'!$C$10:$C$29,$C635,'12'!$E$10:$E$29)*'12'!$E$3</f>
        <v>0</v>
      </c>
      <c r="S635" s="208">
        <f>SUMIF('13'!$C$10:$C$29,$C635,'13'!$E$10:$E$29)*'13'!$E$3</f>
        <v>0</v>
      </c>
      <c r="T635" s="208">
        <f>SUMIF('14'!$C$10:$C$29,$C635,'14'!$E$10:$E$29)*'14'!$E$3</f>
        <v>0</v>
      </c>
      <c r="U635" s="208">
        <f>SUMIF('15'!$C$10:$C$29,$C635,'15'!$E$10:$E$29)*'15'!$E$3</f>
        <v>0</v>
      </c>
      <c r="V635" s="208">
        <f>SUMIF('16'!$C$10:$C$29,$C635,'16'!$E$29:$E635)*'16'!$E$3</f>
        <v>0</v>
      </c>
      <c r="W635" s="208">
        <f>SUMIF('17'!$C$10:$C$29,$C635,'17'!$E$10:$E$29)*'17'!$E$3</f>
        <v>0</v>
      </c>
      <c r="X635" s="208">
        <f>SUMIF('18'!$C$10:$C$29,$C635,'18'!$E$10:$E$29)*'18'!$E$3</f>
        <v>0</v>
      </c>
      <c r="Y635" s="208">
        <f>SUMIF('19'!$C$10:$C$28,$C635,'19'!$E$10:$E$28)*'19'!$E$3</f>
        <v>0</v>
      </c>
      <c r="Z635" s="208">
        <f>SUMIF('20'!$C$10:$C$29,$C635,'20'!$E$10:$E$29)*'20'!$E$3</f>
        <v>0</v>
      </c>
      <c r="AA635" s="208">
        <f>SUMIF('21'!$C$10:$C$29,$C635,'21'!$E$10:$E$29)*'21'!$E$3</f>
        <v>0</v>
      </c>
    </row>
    <row r="636" spans="3:27" ht="15" hidden="1">
      <c r="C636" s="207" t="s">
        <v>1411</v>
      </c>
      <c r="D636" s="207" t="s">
        <v>1412</v>
      </c>
      <c r="F636" s="336">
        <f t="shared" si="10"/>
        <v>0</v>
      </c>
      <c r="G636" s="208">
        <f>SUMIF('01'!$C$10:$C$29,$C636,'01'!$E$10:$E$29)*'01'!$E$3</f>
        <v>0</v>
      </c>
      <c r="H636" s="208">
        <f>SUMIF('02'!$C$10:$C$28,$C636,'02'!$E$10:$E$28)*'02'!$E$3</f>
        <v>0</v>
      </c>
      <c r="I636" s="208">
        <f>SUMIF('03'!$C$10:$C$29,$C636,'03'!$E$10:$E$29)*'03'!$E$3</f>
        <v>0</v>
      </c>
      <c r="J636" s="208">
        <f>SUMIF('04'!$C$10:$C$26,$C636,'04'!$E$10:$E$26)*'04'!$E$3</f>
        <v>0</v>
      </c>
      <c r="K636" s="208">
        <f>SUMIF('05'!$C$10:$C$29,$C636,'05'!$E$10:$E$29)*'05'!$E$3</f>
        <v>0</v>
      </c>
      <c r="L636" s="208">
        <f>SUMIF('06'!$C$10:$C$29,$C636,'06'!$E$10:$E$29)*'06'!$E$3</f>
        <v>0</v>
      </c>
      <c r="M636" s="208">
        <f>SUMIF('07'!$C$10:$C$26,$C636,'07'!$E$10:$E$26)*'07'!$E$3</f>
        <v>0</v>
      </c>
      <c r="N636" s="208">
        <f>SUMIF('08'!$C$10:$C$29,$C636,'08'!$E$10:$E$29)*'08'!$E$3</f>
        <v>0</v>
      </c>
      <c r="O636" s="208">
        <f>SUMIF('09'!$C$10:$C$29,$C636,'09'!$E$10:$E$29)*'09'!$E$3</f>
        <v>0</v>
      </c>
      <c r="P636" s="208">
        <f>SUMIF('10'!$C$10:$C$29,$C636,'10'!$E$10:$E$29)*'10'!$E$3</f>
        <v>0</v>
      </c>
      <c r="Q636" s="208">
        <f>SUMIF('11'!$C$10:$C$39,$C636,'11'!$E$10:$E$39)*'11'!$E$3</f>
        <v>0</v>
      </c>
      <c r="R636" s="208">
        <f>SUMIF('12'!$C$10:$C$29,$C636,'12'!$E$10:$E$29)*'12'!$E$3</f>
        <v>0</v>
      </c>
      <c r="S636" s="208">
        <f>SUMIF('13'!$C$10:$C$29,$C636,'13'!$E$10:$E$29)*'13'!$E$3</f>
        <v>0</v>
      </c>
      <c r="T636" s="208">
        <f>SUMIF('14'!$C$10:$C$29,$C636,'14'!$E$10:$E$29)*'14'!$E$3</f>
        <v>0</v>
      </c>
      <c r="U636" s="208">
        <f>SUMIF('15'!$C$10:$C$29,$C636,'15'!$E$10:$E$29)*'15'!$E$3</f>
        <v>0</v>
      </c>
      <c r="V636" s="208">
        <f>SUMIF('16'!$C$10:$C$29,$C636,'16'!$E$29:$E636)*'16'!$E$3</f>
        <v>0</v>
      </c>
      <c r="W636" s="208">
        <f>SUMIF('17'!$C$10:$C$29,$C636,'17'!$E$10:$E$29)*'17'!$E$3</f>
        <v>0</v>
      </c>
      <c r="X636" s="208">
        <f>SUMIF('18'!$C$10:$C$29,$C636,'18'!$E$10:$E$29)*'18'!$E$3</f>
        <v>0</v>
      </c>
      <c r="Y636" s="208">
        <f>SUMIF('19'!$C$10:$C$28,$C636,'19'!$E$10:$E$28)*'19'!$E$3</f>
        <v>0</v>
      </c>
      <c r="Z636" s="208">
        <f>SUMIF('20'!$C$10:$C$29,$C636,'20'!$E$10:$E$29)*'20'!$E$3</f>
        <v>0</v>
      </c>
      <c r="AA636" s="208">
        <f>SUMIF('21'!$C$10:$C$29,$C636,'21'!$E$10:$E$29)*'21'!$E$3</f>
        <v>0</v>
      </c>
    </row>
    <row r="637" spans="3:27" ht="15" hidden="1">
      <c r="C637" s="207" t="s">
        <v>1413</v>
      </c>
      <c r="D637" s="207" t="s">
        <v>1414</v>
      </c>
      <c r="F637" s="336">
        <f t="shared" si="10"/>
        <v>0</v>
      </c>
      <c r="G637" s="208">
        <f>SUMIF('01'!$C$10:$C$29,$C637,'01'!$E$10:$E$29)*'01'!$E$3</f>
        <v>0</v>
      </c>
      <c r="H637" s="208">
        <f>SUMIF('02'!$C$10:$C$28,$C637,'02'!$E$10:$E$28)*'02'!$E$3</f>
        <v>0</v>
      </c>
      <c r="I637" s="208">
        <f>SUMIF('03'!$C$10:$C$29,$C637,'03'!$E$10:$E$29)*'03'!$E$3</f>
        <v>0</v>
      </c>
      <c r="J637" s="208">
        <f>SUMIF('04'!$C$10:$C$26,$C637,'04'!$E$10:$E$26)*'04'!$E$3</f>
        <v>0</v>
      </c>
      <c r="K637" s="208">
        <f>SUMIF('05'!$C$10:$C$29,$C637,'05'!$E$10:$E$29)*'05'!$E$3</f>
        <v>0</v>
      </c>
      <c r="L637" s="208">
        <f>SUMIF('06'!$C$10:$C$29,$C637,'06'!$E$10:$E$29)*'06'!$E$3</f>
        <v>0</v>
      </c>
      <c r="M637" s="208">
        <f>SUMIF('07'!$C$10:$C$26,$C637,'07'!$E$10:$E$26)*'07'!$E$3</f>
        <v>0</v>
      </c>
      <c r="N637" s="208">
        <f>SUMIF('08'!$C$10:$C$29,$C637,'08'!$E$10:$E$29)*'08'!$E$3</f>
        <v>0</v>
      </c>
      <c r="O637" s="208">
        <f>SUMIF('09'!$C$10:$C$29,$C637,'09'!$E$10:$E$29)*'09'!$E$3</f>
        <v>0</v>
      </c>
      <c r="P637" s="208">
        <f>SUMIF('10'!$C$10:$C$29,$C637,'10'!$E$10:$E$29)*'10'!$E$3</f>
        <v>0</v>
      </c>
      <c r="Q637" s="208">
        <f>SUMIF('11'!$C$10:$C$39,$C637,'11'!$E$10:$E$39)*'11'!$E$3</f>
        <v>0</v>
      </c>
      <c r="R637" s="208">
        <f>SUMIF('12'!$C$10:$C$29,$C637,'12'!$E$10:$E$29)*'12'!$E$3</f>
        <v>0</v>
      </c>
      <c r="S637" s="208">
        <f>SUMIF('13'!$C$10:$C$29,$C637,'13'!$E$10:$E$29)*'13'!$E$3</f>
        <v>0</v>
      </c>
      <c r="T637" s="208">
        <f>SUMIF('14'!$C$10:$C$29,$C637,'14'!$E$10:$E$29)*'14'!$E$3</f>
        <v>0</v>
      </c>
      <c r="U637" s="208">
        <f>SUMIF('15'!$C$10:$C$29,$C637,'15'!$E$10:$E$29)*'15'!$E$3</f>
        <v>0</v>
      </c>
      <c r="V637" s="208">
        <f>SUMIF('16'!$C$10:$C$29,$C637,'16'!$E$29:$E637)*'16'!$E$3</f>
        <v>0</v>
      </c>
      <c r="W637" s="208">
        <f>SUMIF('17'!$C$10:$C$29,$C637,'17'!$E$10:$E$29)*'17'!$E$3</f>
        <v>0</v>
      </c>
      <c r="X637" s="208">
        <f>SUMIF('18'!$C$10:$C$29,$C637,'18'!$E$10:$E$29)*'18'!$E$3</f>
        <v>0</v>
      </c>
      <c r="Y637" s="208">
        <f>SUMIF('19'!$C$10:$C$28,$C637,'19'!$E$10:$E$28)*'19'!$E$3</f>
        <v>0</v>
      </c>
      <c r="Z637" s="208">
        <f>SUMIF('20'!$C$10:$C$29,$C637,'20'!$E$10:$E$29)*'20'!$E$3</f>
        <v>0</v>
      </c>
      <c r="AA637" s="208">
        <f>SUMIF('21'!$C$10:$C$29,$C637,'21'!$E$10:$E$29)*'21'!$E$3</f>
        <v>0</v>
      </c>
    </row>
    <row r="638" spans="3:27" ht="15" hidden="1">
      <c r="C638" s="207" t="s">
        <v>1415</v>
      </c>
      <c r="D638" s="207" t="s">
        <v>1416</v>
      </c>
      <c r="F638" s="336">
        <f t="shared" si="10"/>
        <v>0</v>
      </c>
      <c r="G638" s="208">
        <f>SUMIF('01'!$C$10:$C$29,$C638,'01'!$E$10:$E$29)*'01'!$E$3</f>
        <v>0</v>
      </c>
      <c r="H638" s="208">
        <f>SUMIF('02'!$C$10:$C$28,$C638,'02'!$E$10:$E$28)*'02'!$E$3</f>
        <v>0</v>
      </c>
      <c r="I638" s="208">
        <f>SUMIF('03'!$C$10:$C$29,$C638,'03'!$E$10:$E$29)*'03'!$E$3</f>
        <v>0</v>
      </c>
      <c r="J638" s="208">
        <f>SUMIF('04'!$C$10:$C$26,$C638,'04'!$E$10:$E$26)*'04'!$E$3</f>
        <v>0</v>
      </c>
      <c r="K638" s="208">
        <f>SUMIF('05'!$C$10:$C$29,$C638,'05'!$E$10:$E$29)*'05'!$E$3</f>
        <v>0</v>
      </c>
      <c r="L638" s="208">
        <f>SUMIF('06'!$C$10:$C$29,$C638,'06'!$E$10:$E$29)*'06'!$E$3</f>
        <v>0</v>
      </c>
      <c r="M638" s="208">
        <f>SUMIF('07'!$C$10:$C$26,$C638,'07'!$E$10:$E$26)*'07'!$E$3</f>
        <v>0</v>
      </c>
      <c r="N638" s="208">
        <f>SUMIF('08'!$C$10:$C$29,$C638,'08'!$E$10:$E$29)*'08'!$E$3</f>
        <v>0</v>
      </c>
      <c r="O638" s="208">
        <f>SUMIF('09'!$C$10:$C$29,$C638,'09'!$E$10:$E$29)*'09'!$E$3</f>
        <v>0</v>
      </c>
      <c r="P638" s="208">
        <f>SUMIF('10'!$C$10:$C$29,$C638,'10'!$E$10:$E$29)*'10'!$E$3</f>
        <v>0</v>
      </c>
      <c r="Q638" s="208">
        <f>SUMIF('11'!$C$10:$C$39,$C638,'11'!$E$10:$E$39)*'11'!$E$3</f>
        <v>0</v>
      </c>
      <c r="R638" s="208">
        <f>SUMIF('12'!$C$10:$C$29,$C638,'12'!$E$10:$E$29)*'12'!$E$3</f>
        <v>0</v>
      </c>
      <c r="S638" s="208">
        <f>SUMIF('13'!$C$10:$C$29,$C638,'13'!$E$10:$E$29)*'13'!$E$3</f>
        <v>0</v>
      </c>
      <c r="T638" s="208">
        <f>SUMIF('14'!$C$10:$C$29,$C638,'14'!$E$10:$E$29)*'14'!$E$3</f>
        <v>0</v>
      </c>
      <c r="U638" s="208">
        <f>SUMIF('15'!$C$10:$C$29,$C638,'15'!$E$10:$E$29)*'15'!$E$3</f>
        <v>0</v>
      </c>
      <c r="V638" s="208">
        <f>SUMIF('16'!$C$10:$C$29,$C638,'16'!$E$29:$E638)*'16'!$E$3</f>
        <v>0</v>
      </c>
      <c r="W638" s="208">
        <f>SUMIF('17'!$C$10:$C$29,$C638,'17'!$E$10:$E$29)*'17'!$E$3</f>
        <v>0</v>
      </c>
      <c r="X638" s="208">
        <f>SUMIF('18'!$C$10:$C$29,$C638,'18'!$E$10:$E$29)*'18'!$E$3</f>
        <v>0</v>
      </c>
      <c r="Y638" s="208">
        <f>SUMIF('19'!$C$10:$C$28,$C638,'19'!$E$10:$E$28)*'19'!$E$3</f>
        <v>0</v>
      </c>
      <c r="Z638" s="208">
        <f>SUMIF('20'!$C$10:$C$29,$C638,'20'!$E$10:$E$29)*'20'!$E$3</f>
        <v>0</v>
      </c>
      <c r="AA638" s="208">
        <f>SUMIF('21'!$C$10:$C$29,$C638,'21'!$E$10:$E$29)*'21'!$E$3</f>
        <v>0</v>
      </c>
    </row>
    <row r="639" spans="3:27" ht="15">
      <c r="C639" s="207" t="s">
        <v>60</v>
      </c>
      <c r="D639" s="207" t="s">
        <v>61</v>
      </c>
      <c r="F639" s="336">
        <f t="shared" si="10"/>
        <v>72</v>
      </c>
      <c r="G639" s="219">
        <f>SUMIF('01'!$C$10:$C$29,$C639,'01'!$E$10:$E$29)*'01'!$E$3</f>
        <v>0</v>
      </c>
      <c r="H639" s="219">
        <f>SUMIF('02'!$C$10:$C$28,$C639,'02'!$E$10:$E$28)*'02'!$E$3</f>
        <v>72</v>
      </c>
      <c r="I639" s="219">
        <f>SUMIF('03'!$C$10:$C$29,$C639,'03'!$E$10:$E$29)*'03'!$E$3</f>
        <v>0</v>
      </c>
      <c r="J639" s="219">
        <f>SUMIF('04'!$C$10:$C$26,$C639,'04'!$E$10:$E$26)*'04'!$E$3</f>
        <v>0</v>
      </c>
      <c r="K639" s="219">
        <f>SUMIF('05'!$C$10:$C$29,$C639,'05'!$E$10:$E$29)*'05'!$E$3</f>
        <v>0</v>
      </c>
      <c r="L639" s="219">
        <f>SUMIF('06'!$C$10:$C$29,$C639,'06'!$E$10:$E$29)*'06'!$E$3</f>
        <v>0</v>
      </c>
      <c r="M639" s="219">
        <f>SUMIF('07'!$C$10:$C$26,$C639,'07'!$E$10:$E$26)*'07'!$E$3</f>
        <v>0</v>
      </c>
      <c r="N639" s="219">
        <f>SUMIF('08'!$C$10:$C$29,$C639,'08'!$E$10:$E$29)*'08'!$E$3</f>
        <v>0</v>
      </c>
      <c r="O639" s="219">
        <f>SUMIF('09'!$C$10:$C$29,$C639,'09'!$E$10:$E$29)*'09'!$E$3</f>
        <v>0</v>
      </c>
      <c r="P639" s="219">
        <f>SUMIF('10'!$C$10:$C$29,$C639,'10'!$E$10:$E$29)*'10'!$E$3</f>
        <v>0</v>
      </c>
      <c r="Q639" s="219">
        <f>SUMIF('11'!$C$10:$C$39,$C639,'11'!$E$10:$E$39)*'11'!$E$3</f>
        <v>0</v>
      </c>
      <c r="R639" s="219">
        <f>SUMIF('12'!$C$10:$C$29,$C639,'12'!$E$10:$E$29)*'12'!$E$3</f>
        <v>0</v>
      </c>
      <c r="S639" s="219">
        <f>SUMIF('13'!$C$10:$C$29,$C639,'13'!$E$10:$E$29)*'13'!$E$3</f>
        <v>0</v>
      </c>
      <c r="T639" s="219">
        <f>SUMIF('14'!$C$10:$C$29,$C639,'14'!$E$10:$E$29)*'14'!$E$3</f>
        <v>0</v>
      </c>
      <c r="U639" s="219">
        <f>SUMIF('15'!$C$10:$C$29,$C639,'15'!$E$10:$E$29)*'15'!$E$3</f>
        <v>0</v>
      </c>
      <c r="V639" s="219">
        <f>SUMIF('16'!$C$10:$C$29,$C639,'16'!$E$29:$E639)*'16'!$E$3</f>
        <v>0</v>
      </c>
      <c r="W639" s="219">
        <f>SUMIF('17'!$C$10:$C$29,$C639,'17'!$E$10:$E$29)*'17'!$E$3</f>
        <v>0</v>
      </c>
      <c r="X639" s="219">
        <f>SUMIF('18'!$C$10:$C$29,$C639,'18'!$E$10:$E$29)*'18'!$E$3</f>
        <v>0</v>
      </c>
      <c r="Y639" s="219">
        <f>SUMIF('19'!$C$10:$C$28,$C639,'19'!$E$10:$E$28)*'19'!$E$3</f>
        <v>0</v>
      </c>
      <c r="Z639" s="219">
        <f>SUMIF('20'!$C$10:$C$29,$C639,'20'!$E$10:$E$29)*'20'!$E$3</f>
        <v>0</v>
      </c>
      <c r="AA639" s="219">
        <f>SUMIF('21'!$C$10:$C$29,$C639,'21'!$E$10:$E$29)*'21'!$E$3</f>
        <v>0</v>
      </c>
    </row>
    <row r="640" spans="3:27" ht="15" hidden="1">
      <c r="C640" s="207" t="s">
        <v>1417</v>
      </c>
      <c r="D640" s="207" t="s">
        <v>1418</v>
      </c>
      <c r="F640" s="336">
        <f t="shared" si="10"/>
        <v>0</v>
      </c>
      <c r="G640" s="208">
        <f>SUMIF('01'!$C$10:$C$29,$C640,'01'!$E$10:$E$29)*'01'!$E$3</f>
        <v>0</v>
      </c>
      <c r="H640" s="208">
        <f>SUMIF('02'!$C$10:$C$28,$C640,'02'!$E$10:$E$28)*'02'!$E$3</f>
        <v>0</v>
      </c>
      <c r="I640" s="208">
        <f>SUMIF('03'!$C$10:$C$29,$C640,'03'!$E$10:$E$29)*'03'!$E$3</f>
        <v>0</v>
      </c>
      <c r="J640" s="208">
        <f>SUMIF('04'!$C$10:$C$26,$C640,'04'!$E$10:$E$26)*'04'!$E$3</f>
        <v>0</v>
      </c>
      <c r="K640" s="208">
        <f>SUMIF('05'!$C$10:$C$29,$C640,'05'!$E$10:$E$29)*'05'!$E$3</f>
        <v>0</v>
      </c>
      <c r="L640" s="208">
        <f>SUMIF('06'!$C$10:$C$29,$C640,'06'!$E$10:$E$29)*'06'!$E$3</f>
        <v>0</v>
      </c>
      <c r="M640" s="208">
        <f>SUMIF('07'!$C$10:$C$26,$C640,'07'!$E$10:$E$26)*'07'!$E$3</f>
        <v>0</v>
      </c>
      <c r="N640" s="208">
        <f>SUMIF('08'!$C$10:$C$29,$C640,'08'!$E$10:$E$29)*'08'!$E$3</f>
        <v>0</v>
      </c>
      <c r="O640" s="208">
        <f>SUMIF('09'!$C$10:$C$29,$C640,'09'!$E$10:$E$29)*'09'!$E$3</f>
        <v>0</v>
      </c>
      <c r="P640" s="208">
        <f>SUMIF('10'!$C$10:$C$29,$C640,'10'!$E$10:$E$29)*'10'!$E$3</f>
        <v>0</v>
      </c>
      <c r="Q640" s="208">
        <f>SUMIF('11'!$C$10:$C$39,$C640,'11'!$E$10:$E$39)*'11'!$E$3</f>
        <v>0</v>
      </c>
      <c r="R640" s="208">
        <f>SUMIF('12'!$C$10:$C$29,$C640,'12'!$E$10:$E$29)*'12'!$E$3</f>
        <v>0</v>
      </c>
      <c r="S640" s="208">
        <f>SUMIF('13'!$C$10:$C$29,$C640,'13'!$E$10:$E$29)*'13'!$E$3</f>
        <v>0</v>
      </c>
      <c r="T640" s="208">
        <f>SUMIF('14'!$C$10:$C$29,$C640,'14'!$E$10:$E$29)*'14'!$E$3</f>
        <v>0</v>
      </c>
      <c r="U640" s="208">
        <f>SUMIF('15'!$C$10:$C$29,$C640,'15'!$E$10:$E$29)*'15'!$E$3</f>
        <v>0</v>
      </c>
      <c r="V640" s="208">
        <f>SUMIF('16'!$C$10:$C$29,$C640,'16'!$E$29:$E640)*'16'!$E$3</f>
        <v>0</v>
      </c>
      <c r="W640" s="208">
        <f>SUMIF('17'!$C$10:$C$29,$C640,'17'!$E$10:$E$29)*'17'!$E$3</f>
        <v>0</v>
      </c>
      <c r="X640" s="208">
        <f>SUMIF('18'!$C$10:$C$29,$C640,'18'!$E$10:$E$29)*'18'!$E$3</f>
        <v>0</v>
      </c>
      <c r="Y640" s="208">
        <f>SUMIF('19'!$C$10:$C$28,$C640,'19'!$E$10:$E$28)*'19'!$E$3</f>
        <v>0</v>
      </c>
      <c r="Z640" s="208">
        <f>SUMIF('20'!$C$10:$C$29,$C640,'20'!$E$10:$E$29)*'20'!$E$3</f>
        <v>0</v>
      </c>
      <c r="AA640" s="208">
        <f>SUMIF('21'!$C$10:$C$29,$C640,'21'!$E$10:$E$29)*'21'!$E$3</f>
        <v>0</v>
      </c>
    </row>
    <row r="641" spans="3:27" ht="15" hidden="1">
      <c r="C641" s="207" t="s">
        <v>1419</v>
      </c>
      <c r="D641" s="207" t="s">
        <v>1420</v>
      </c>
      <c r="F641" s="336">
        <f t="shared" si="10"/>
        <v>0</v>
      </c>
      <c r="G641" s="208">
        <f>SUMIF('01'!$C$10:$C$29,$C641,'01'!$E$10:$E$29)*'01'!$E$3</f>
        <v>0</v>
      </c>
      <c r="H641" s="208">
        <f>SUMIF('02'!$C$10:$C$28,$C641,'02'!$E$10:$E$28)*'02'!$E$3</f>
        <v>0</v>
      </c>
      <c r="I641" s="208">
        <f>SUMIF('03'!$C$10:$C$29,$C641,'03'!$E$10:$E$29)*'03'!$E$3</f>
        <v>0</v>
      </c>
      <c r="J641" s="208">
        <f>SUMIF('04'!$C$10:$C$26,$C641,'04'!$E$10:$E$26)*'04'!$E$3</f>
        <v>0</v>
      </c>
      <c r="K641" s="208">
        <f>SUMIF('05'!$C$10:$C$29,$C641,'05'!$E$10:$E$29)*'05'!$E$3</f>
        <v>0</v>
      </c>
      <c r="L641" s="208">
        <f>SUMIF('06'!$C$10:$C$29,$C641,'06'!$E$10:$E$29)*'06'!$E$3</f>
        <v>0</v>
      </c>
      <c r="M641" s="208">
        <f>SUMIF('07'!$C$10:$C$26,$C641,'07'!$E$10:$E$26)*'07'!$E$3</f>
        <v>0</v>
      </c>
      <c r="N641" s="208">
        <f>SUMIF('08'!$C$10:$C$29,$C641,'08'!$E$10:$E$29)*'08'!$E$3</f>
        <v>0</v>
      </c>
      <c r="O641" s="208">
        <f>SUMIF('09'!$C$10:$C$29,$C641,'09'!$E$10:$E$29)*'09'!$E$3</f>
        <v>0</v>
      </c>
      <c r="P641" s="208">
        <f>SUMIF('10'!$C$10:$C$29,$C641,'10'!$E$10:$E$29)*'10'!$E$3</f>
        <v>0</v>
      </c>
      <c r="Q641" s="208">
        <f>SUMIF('11'!$C$10:$C$39,$C641,'11'!$E$10:$E$39)*'11'!$E$3</f>
        <v>0</v>
      </c>
      <c r="R641" s="208">
        <f>SUMIF('12'!$C$10:$C$29,$C641,'12'!$E$10:$E$29)*'12'!$E$3</f>
        <v>0</v>
      </c>
      <c r="S641" s="208">
        <f>SUMIF('13'!$C$10:$C$29,$C641,'13'!$E$10:$E$29)*'13'!$E$3</f>
        <v>0</v>
      </c>
      <c r="T641" s="208">
        <f>SUMIF('14'!$C$10:$C$29,$C641,'14'!$E$10:$E$29)*'14'!$E$3</f>
        <v>0</v>
      </c>
      <c r="U641" s="208">
        <f>SUMIF('15'!$C$10:$C$29,$C641,'15'!$E$10:$E$29)*'15'!$E$3</f>
        <v>0</v>
      </c>
      <c r="V641" s="208">
        <f>SUMIF('16'!$C$10:$C$29,$C641,'16'!$E$29:$E641)*'16'!$E$3</f>
        <v>0</v>
      </c>
      <c r="W641" s="208">
        <f>SUMIF('17'!$C$10:$C$29,$C641,'17'!$E$10:$E$29)*'17'!$E$3</f>
        <v>0</v>
      </c>
      <c r="X641" s="208">
        <f>SUMIF('18'!$C$10:$C$29,$C641,'18'!$E$10:$E$29)*'18'!$E$3</f>
        <v>0</v>
      </c>
      <c r="Y641" s="208">
        <f>SUMIF('19'!$C$10:$C$28,$C641,'19'!$E$10:$E$28)*'19'!$E$3</f>
        <v>0</v>
      </c>
      <c r="Z641" s="208">
        <f>SUMIF('20'!$C$10:$C$29,$C641,'20'!$E$10:$E$29)*'20'!$E$3</f>
        <v>0</v>
      </c>
      <c r="AA641" s="208">
        <f>SUMIF('21'!$C$10:$C$29,$C641,'21'!$E$10:$E$29)*'21'!$E$3</f>
        <v>0</v>
      </c>
    </row>
    <row r="642" spans="3:27" ht="15" hidden="1">
      <c r="C642" s="207" t="s">
        <v>1421</v>
      </c>
      <c r="D642" s="207" t="s">
        <v>1422</v>
      </c>
      <c r="F642" s="336">
        <f t="shared" si="10"/>
        <v>0</v>
      </c>
      <c r="G642" s="208">
        <f>SUMIF('01'!$C$10:$C$29,$C642,'01'!$E$10:$E$29)*'01'!$E$3</f>
        <v>0</v>
      </c>
      <c r="H642" s="208">
        <f>SUMIF('02'!$C$10:$C$28,$C642,'02'!$E$10:$E$28)*'02'!$E$3</f>
        <v>0</v>
      </c>
      <c r="I642" s="208">
        <f>SUMIF('03'!$C$10:$C$29,$C642,'03'!$E$10:$E$29)*'03'!$E$3</f>
        <v>0</v>
      </c>
      <c r="J642" s="208">
        <f>SUMIF('04'!$C$10:$C$26,$C642,'04'!$E$10:$E$26)*'04'!$E$3</f>
        <v>0</v>
      </c>
      <c r="K642" s="208">
        <f>SUMIF('05'!$C$10:$C$29,$C642,'05'!$E$10:$E$29)*'05'!$E$3</f>
        <v>0</v>
      </c>
      <c r="L642" s="208">
        <f>SUMIF('06'!$C$10:$C$29,$C642,'06'!$E$10:$E$29)*'06'!$E$3</f>
        <v>0</v>
      </c>
      <c r="M642" s="208">
        <f>SUMIF('07'!$C$10:$C$26,$C642,'07'!$E$10:$E$26)*'07'!$E$3</f>
        <v>0</v>
      </c>
      <c r="N642" s="208">
        <f>SUMIF('08'!$C$10:$C$29,$C642,'08'!$E$10:$E$29)*'08'!$E$3</f>
        <v>0</v>
      </c>
      <c r="O642" s="208">
        <f>SUMIF('09'!$C$10:$C$29,$C642,'09'!$E$10:$E$29)*'09'!$E$3</f>
        <v>0</v>
      </c>
      <c r="P642" s="208">
        <f>SUMIF('10'!$C$10:$C$29,$C642,'10'!$E$10:$E$29)*'10'!$E$3</f>
        <v>0</v>
      </c>
      <c r="Q642" s="208">
        <f>SUMIF('11'!$C$10:$C$39,$C642,'11'!$E$10:$E$39)*'11'!$E$3</f>
        <v>0</v>
      </c>
      <c r="R642" s="208">
        <f>SUMIF('12'!$C$10:$C$29,$C642,'12'!$E$10:$E$29)*'12'!$E$3</f>
        <v>0</v>
      </c>
      <c r="S642" s="208">
        <f>SUMIF('13'!$C$10:$C$29,$C642,'13'!$E$10:$E$29)*'13'!$E$3</f>
        <v>0</v>
      </c>
      <c r="T642" s="208">
        <f>SUMIF('14'!$C$10:$C$29,$C642,'14'!$E$10:$E$29)*'14'!$E$3</f>
        <v>0</v>
      </c>
      <c r="U642" s="208">
        <f>SUMIF('15'!$C$10:$C$29,$C642,'15'!$E$10:$E$29)*'15'!$E$3</f>
        <v>0</v>
      </c>
      <c r="V642" s="208">
        <f>SUMIF('16'!$C$10:$C$29,$C642,'16'!$E$29:$E642)*'16'!$E$3</f>
        <v>0</v>
      </c>
      <c r="W642" s="208">
        <f>SUMIF('17'!$C$10:$C$29,$C642,'17'!$E$10:$E$29)*'17'!$E$3</f>
        <v>0</v>
      </c>
      <c r="X642" s="208">
        <f>SUMIF('18'!$C$10:$C$29,$C642,'18'!$E$10:$E$29)*'18'!$E$3</f>
        <v>0</v>
      </c>
      <c r="Y642" s="208">
        <f>SUMIF('19'!$C$10:$C$28,$C642,'19'!$E$10:$E$28)*'19'!$E$3</f>
        <v>0</v>
      </c>
      <c r="Z642" s="208">
        <f>SUMIF('20'!$C$10:$C$29,$C642,'20'!$E$10:$E$29)*'20'!$E$3</f>
        <v>0</v>
      </c>
      <c r="AA642" s="208">
        <f>SUMIF('21'!$C$10:$C$29,$C642,'21'!$E$10:$E$29)*'21'!$E$3</f>
        <v>0</v>
      </c>
    </row>
    <row r="643" spans="3:27" ht="15" hidden="1">
      <c r="C643" s="207" t="s">
        <v>1423</v>
      </c>
      <c r="D643" s="207" t="s">
        <v>1424</v>
      </c>
      <c r="F643" s="336">
        <f t="shared" si="10"/>
        <v>0</v>
      </c>
      <c r="G643" s="208">
        <f>SUMIF('01'!$C$10:$C$29,$C643,'01'!$E$10:$E$29)*'01'!$E$3</f>
        <v>0</v>
      </c>
      <c r="H643" s="208">
        <f>SUMIF('02'!$C$10:$C$28,$C643,'02'!$E$10:$E$28)*'02'!$E$3</f>
        <v>0</v>
      </c>
      <c r="I643" s="208">
        <f>SUMIF('03'!$C$10:$C$29,$C643,'03'!$E$10:$E$29)*'03'!$E$3</f>
        <v>0</v>
      </c>
      <c r="J643" s="208">
        <f>SUMIF('04'!$C$10:$C$26,$C643,'04'!$E$10:$E$26)*'04'!$E$3</f>
        <v>0</v>
      </c>
      <c r="K643" s="208">
        <f>SUMIF('05'!$C$10:$C$29,$C643,'05'!$E$10:$E$29)*'05'!$E$3</f>
        <v>0</v>
      </c>
      <c r="L643" s="208">
        <f>SUMIF('06'!$C$10:$C$29,$C643,'06'!$E$10:$E$29)*'06'!$E$3</f>
        <v>0</v>
      </c>
      <c r="M643" s="208">
        <f>SUMIF('07'!$C$10:$C$26,$C643,'07'!$E$10:$E$26)*'07'!$E$3</f>
        <v>0</v>
      </c>
      <c r="N643" s="208">
        <f>SUMIF('08'!$C$10:$C$29,$C643,'08'!$E$10:$E$29)*'08'!$E$3</f>
        <v>0</v>
      </c>
      <c r="O643" s="208">
        <f>SUMIF('09'!$C$10:$C$29,$C643,'09'!$E$10:$E$29)*'09'!$E$3</f>
        <v>0</v>
      </c>
      <c r="P643" s="208">
        <f>SUMIF('10'!$C$10:$C$29,$C643,'10'!$E$10:$E$29)*'10'!$E$3</f>
        <v>0</v>
      </c>
      <c r="Q643" s="208">
        <f>SUMIF('11'!$C$10:$C$39,$C643,'11'!$E$10:$E$39)*'11'!$E$3</f>
        <v>0</v>
      </c>
      <c r="R643" s="208">
        <f>SUMIF('12'!$C$10:$C$29,$C643,'12'!$E$10:$E$29)*'12'!$E$3</f>
        <v>0</v>
      </c>
      <c r="S643" s="208">
        <f>SUMIF('13'!$C$10:$C$29,$C643,'13'!$E$10:$E$29)*'13'!$E$3</f>
        <v>0</v>
      </c>
      <c r="T643" s="208">
        <f>SUMIF('14'!$C$10:$C$29,$C643,'14'!$E$10:$E$29)*'14'!$E$3</f>
        <v>0</v>
      </c>
      <c r="U643" s="208">
        <f>SUMIF('15'!$C$10:$C$29,$C643,'15'!$E$10:$E$29)*'15'!$E$3</f>
        <v>0</v>
      </c>
      <c r="V643" s="208">
        <f>SUMIF('16'!$C$10:$C$29,$C643,'16'!$E$29:$E643)*'16'!$E$3</f>
        <v>0</v>
      </c>
      <c r="W643" s="208">
        <f>SUMIF('17'!$C$10:$C$29,$C643,'17'!$E$10:$E$29)*'17'!$E$3</f>
        <v>0</v>
      </c>
      <c r="X643" s="208">
        <f>SUMIF('18'!$C$10:$C$29,$C643,'18'!$E$10:$E$29)*'18'!$E$3</f>
        <v>0</v>
      </c>
      <c r="Y643" s="208">
        <f>SUMIF('19'!$C$10:$C$28,$C643,'19'!$E$10:$E$28)*'19'!$E$3</f>
        <v>0</v>
      </c>
      <c r="Z643" s="208">
        <f>SUMIF('20'!$C$10:$C$29,$C643,'20'!$E$10:$E$29)*'20'!$E$3</f>
        <v>0</v>
      </c>
      <c r="AA643" s="208">
        <f>SUMIF('21'!$C$10:$C$29,$C643,'21'!$E$10:$E$29)*'21'!$E$3</f>
        <v>0</v>
      </c>
    </row>
    <row r="644" spans="3:27" ht="15" hidden="1">
      <c r="C644" s="207" t="s">
        <v>1425</v>
      </c>
      <c r="D644" s="207" t="s">
        <v>1426</v>
      </c>
      <c r="F644" s="336">
        <f t="shared" si="10"/>
        <v>0</v>
      </c>
      <c r="G644" s="208">
        <f>SUMIF('01'!$C$10:$C$29,$C644,'01'!$E$10:$E$29)*'01'!$E$3</f>
        <v>0</v>
      </c>
      <c r="H644" s="208">
        <f>SUMIF('02'!$C$10:$C$28,$C644,'02'!$E$10:$E$28)*'02'!$E$3</f>
        <v>0</v>
      </c>
      <c r="I644" s="208">
        <f>SUMIF('03'!$C$10:$C$29,$C644,'03'!$E$10:$E$29)*'03'!$E$3</f>
        <v>0</v>
      </c>
      <c r="J644" s="208">
        <f>SUMIF('04'!$C$10:$C$26,$C644,'04'!$E$10:$E$26)*'04'!$E$3</f>
        <v>0</v>
      </c>
      <c r="K644" s="208">
        <f>SUMIF('05'!$C$10:$C$29,$C644,'05'!$E$10:$E$29)*'05'!$E$3</f>
        <v>0</v>
      </c>
      <c r="L644" s="208">
        <f>SUMIF('06'!$C$10:$C$29,$C644,'06'!$E$10:$E$29)*'06'!$E$3</f>
        <v>0</v>
      </c>
      <c r="M644" s="208">
        <f>SUMIF('07'!$C$10:$C$26,$C644,'07'!$E$10:$E$26)*'07'!$E$3</f>
        <v>0</v>
      </c>
      <c r="N644" s="208">
        <f>SUMIF('08'!$C$10:$C$29,$C644,'08'!$E$10:$E$29)*'08'!$E$3</f>
        <v>0</v>
      </c>
      <c r="O644" s="208">
        <f>SUMIF('09'!$C$10:$C$29,$C644,'09'!$E$10:$E$29)*'09'!$E$3</f>
        <v>0</v>
      </c>
      <c r="P644" s="208">
        <f>SUMIF('10'!$C$10:$C$29,$C644,'10'!$E$10:$E$29)*'10'!$E$3</f>
        <v>0</v>
      </c>
      <c r="Q644" s="208">
        <f>SUMIF('11'!$C$10:$C$39,$C644,'11'!$E$10:$E$39)*'11'!$E$3</f>
        <v>0</v>
      </c>
      <c r="R644" s="208">
        <f>SUMIF('12'!$C$10:$C$29,$C644,'12'!$E$10:$E$29)*'12'!$E$3</f>
        <v>0</v>
      </c>
      <c r="S644" s="208">
        <f>SUMIF('13'!$C$10:$C$29,$C644,'13'!$E$10:$E$29)*'13'!$E$3</f>
        <v>0</v>
      </c>
      <c r="T644" s="208">
        <f>SUMIF('14'!$C$10:$C$29,$C644,'14'!$E$10:$E$29)*'14'!$E$3</f>
        <v>0</v>
      </c>
      <c r="U644" s="208">
        <f>SUMIF('15'!$C$10:$C$29,$C644,'15'!$E$10:$E$29)*'15'!$E$3</f>
        <v>0</v>
      </c>
      <c r="V644" s="208">
        <f>SUMIF('16'!$C$10:$C$29,$C644,'16'!$E$29:$E644)*'16'!$E$3</f>
        <v>0</v>
      </c>
      <c r="W644" s="208">
        <f>SUMIF('17'!$C$10:$C$29,$C644,'17'!$E$10:$E$29)*'17'!$E$3</f>
        <v>0</v>
      </c>
      <c r="X644" s="208">
        <f>SUMIF('18'!$C$10:$C$29,$C644,'18'!$E$10:$E$29)*'18'!$E$3</f>
        <v>0</v>
      </c>
      <c r="Y644" s="208">
        <f>SUMIF('19'!$C$10:$C$28,$C644,'19'!$E$10:$E$28)*'19'!$E$3</f>
        <v>0</v>
      </c>
      <c r="Z644" s="208">
        <f>SUMIF('20'!$C$10:$C$29,$C644,'20'!$E$10:$E$29)*'20'!$E$3</f>
        <v>0</v>
      </c>
      <c r="AA644" s="208">
        <f>SUMIF('21'!$C$10:$C$29,$C644,'21'!$E$10:$E$29)*'21'!$E$3</f>
        <v>0</v>
      </c>
    </row>
    <row r="645" spans="3:27" ht="15" hidden="1">
      <c r="C645" s="207" t="s">
        <v>1427</v>
      </c>
      <c r="D645" s="207" t="s">
        <v>1428</v>
      </c>
      <c r="F645" s="336">
        <f t="shared" si="10"/>
        <v>0</v>
      </c>
      <c r="G645" s="208">
        <f>SUMIF('01'!$C$10:$C$29,$C645,'01'!$E$10:$E$29)*'01'!$E$3</f>
        <v>0</v>
      </c>
      <c r="H645" s="208">
        <f>SUMIF('02'!$C$10:$C$28,$C645,'02'!$E$10:$E$28)*'02'!$E$3</f>
        <v>0</v>
      </c>
      <c r="I645" s="208">
        <f>SUMIF('03'!$C$10:$C$29,$C645,'03'!$E$10:$E$29)*'03'!$E$3</f>
        <v>0</v>
      </c>
      <c r="J645" s="208">
        <f>SUMIF('04'!$C$10:$C$26,$C645,'04'!$E$10:$E$26)*'04'!$E$3</f>
        <v>0</v>
      </c>
      <c r="K645" s="208">
        <f>SUMIF('05'!$C$10:$C$29,$C645,'05'!$E$10:$E$29)*'05'!$E$3</f>
        <v>0</v>
      </c>
      <c r="L645" s="208">
        <f>SUMIF('06'!$C$10:$C$29,$C645,'06'!$E$10:$E$29)*'06'!$E$3</f>
        <v>0</v>
      </c>
      <c r="M645" s="208">
        <f>SUMIF('07'!$C$10:$C$26,$C645,'07'!$E$10:$E$26)*'07'!$E$3</f>
        <v>0</v>
      </c>
      <c r="N645" s="208">
        <f>SUMIF('08'!$C$10:$C$29,$C645,'08'!$E$10:$E$29)*'08'!$E$3</f>
        <v>0</v>
      </c>
      <c r="O645" s="208">
        <f>SUMIF('09'!$C$10:$C$29,$C645,'09'!$E$10:$E$29)*'09'!$E$3</f>
        <v>0</v>
      </c>
      <c r="P645" s="208">
        <f>SUMIF('10'!$C$10:$C$29,$C645,'10'!$E$10:$E$29)*'10'!$E$3</f>
        <v>0</v>
      </c>
      <c r="Q645" s="208">
        <f>SUMIF('11'!$C$10:$C$39,$C645,'11'!$E$10:$E$39)*'11'!$E$3</f>
        <v>0</v>
      </c>
      <c r="R645" s="208">
        <f>SUMIF('12'!$C$10:$C$29,$C645,'12'!$E$10:$E$29)*'12'!$E$3</f>
        <v>0</v>
      </c>
      <c r="S645" s="208">
        <f>SUMIF('13'!$C$10:$C$29,$C645,'13'!$E$10:$E$29)*'13'!$E$3</f>
        <v>0</v>
      </c>
      <c r="T645" s="208">
        <f>SUMIF('14'!$C$10:$C$29,$C645,'14'!$E$10:$E$29)*'14'!$E$3</f>
        <v>0</v>
      </c>
      <c r="U645" s="208">
        <f>SUMIF('15'!$C$10:$C$29,$C645,'15'!$E$10:$E$29)*'15'!$E$3</f>
        <v>0</v>
      </c>
      <c r="V645" s="208">
        <f>SUMIF('16'!$C$10:$C$29,$C645,'16'!$E$29:$E645)*'16'!$E$3</f>
        <v>0</v>
      </c>
      <c r="W645" s="208">
        <f>SUMIF('17'!$C$10:$C$29,$C645,'17'!$E$10:$E$29)*'17'!$E$3</f>
        <v>0</v>
      </c>
      <c r="X645" s="208">
        <f>SUMIF('18'!$C$10:$C$29,$C645,'18'!$E$10:$E$29)*'18'!$E$3</f>
        <v>0</v>
      </c>
      <c r="Y645" s="208">
        <f>SUMIF('19'!$C$10:$C$28,$C645,'19'!$E$10:$E$28)*'19'!$E$3</f>
        <v>0</v>
      </c>
      <c r="Z645" s="208">
        <f>SUMIF('20'!$C$10:$C$29,$C645,'20'!$E$10:$E$29)*'20'!$E$3</f>
        <v>0</v>
      </c>
      <c r="AA645" s="208">
        <f>SUMIF('21'!$C$10:$C$29,$C645,'21'!$E$10:$E$29)*'21'!$E$3</f>
        <v>0</v>
      </c>
    </row>
    <row r="646" spans="3:27" ht="15" hidden="1">
      <c r="C646" s="207" t="s">
        <v>1429</v>
      </c>
      <c r="D646" s="207" t="s">
        <v>1430</v>
      </c>
      <c r="F646" s="336">
        <f t="shared" si="10"/>
        <v>0</v>
      </c>
      <c r="G646" s="208">
        <f>SUMIF('01'!$C$10:$C$29,$C646,'01'!$E$10:$E$29)*'01'!$E$3</f>
        <v>0</v>
      </c>
      <c r="H646" s="208">
        <f>SUMIF('02'!$C$10:$C$28,$C646,'02'!$E$10:$E$28)*'02'!$E$3</f>
        <v>0</v>
      </c>
      <c r="I646" s="208">
        <f>SUMIF('03'!$C$10:$C$29,$C646,'03'!$E$10:$E$29)*'03'!$E$3</f>
        <v>0</v>
      </c>
      <c r="J646" s="208">
        <f>SUMIF('04'!$C$10:$C$26,$C646,'04'!$E$10:$E$26)*'04'!$E$3</f>
        <v>0</v>
      </c>
      <c r="K646" s="208">
        <f>SUMIF('05'!$C$10:$C$29,$C646,'05'!$E$10:$E$29)*'05'!$E$3</f>
        <v>0</v>
      </c>
      <c r="L646" s="208">
        <f>SUMIF('06'!$C$10:$C$29,$C646,'06'!$E$10:$E$29)*'06'!$E$3</f>
        <v>0</v>
      </c>
      <c r="M646" s="208">
        <f>SUMIF('07'!$C$10:$C$26,$C646,'07'!$E$10:$E$26)*'07'!$E$3</f>
        <v>0</v>
      </c>
      <c r="N646" s="208">
        <f>SUMIF('08'!$C$10:$C$29,$C646,'08'!$E$10:$E$29)*'08'!$E$3</f>
        <v>0</v>
      </c>
      <c r="O646" s="208">
        <f>SUMIF('09'!$C$10:$C$29,$C646,'09'!$E$10:$E$29)*'09'!$E$3</f>
        <v>0</v>
      </c>
      <c r="P646" s="208">
        <f>SUMIF('10'!$C$10:$C$29,$C646,'10'!$E$10:$E$29)*'10'!$E$3</f>
        <v>0</v>
      </c>
      <c r="Q646" s="208">
        <f>SUMIF('11'!$C$10:$C$39,$C646,'11'!$E$10:$E$39)*'11'!$E$3</f>
        <v>0</v>
      </c>
      <c r="R646" s="208">
        <f>SUMIF('12'!$C$10:$C$29,$C646,'12'!$E$10:$E$29)*'12'!$E$3</f>
        <v>0</v>
      </c>
      <c r="S646" s="208">
        <f>SUMIF('13'!$C$10:$C$29,$C646,'13'!$E$10:$E$29)*'13'!$E$3</f>
        <v>0</v>
      </c>
      <c r="T646" s="208">
        <f>SUMIF('14'!$C$10:$C$29,$C646,'14'!$E$10:$E$29)*'14'!$E$3</f>
        <v>0</v>
      </c>
      <c r="U646" s="208">
        <f>SUMIF('15'!$C$10:$C$29,$C646,'15'!$E$10:$E$29)*'15'!$E$3</f>
        <v>0</v>
      </c>
      <c r="V646" s="208">
        <f>SUMIF('16'!$C$10:$C$29,$C646,'16'!$E$29:$E646)*'16'!$E$3</f>
        <v>0</v>
      </c>
      <c r="W646" s="208">
        <f>SUMIF('17'!$C$10:$C$29,$C646,'17'!$E$10:$E$29)*'17'!$E$3</f>
        <v>0</v>
      </c>
      <c r="X646" s="208">
        <f>SUMIF('18'!$C$10:$C$29,$C646,'18'!$E$10:$E$29)*'18'!$E$3</f>
        <v>0</v>
      </c>
      <c r="Y646" s="208">
        <f>SUMIF('19'!$C$10:$C$28,$C646,'19'!$E$10:$E$28)*'19'!$E$3</f>
        <v>0</v>
      </c>
      <c r="Z646" s="208">
        <f>SUMIF('20'!$C$10:$C$29,$C646,'20'!$E$10:$E$29)*'20'!$E$3</f>
        <v>0</v>
      </c>
      <c r="AA646" s="208">
        <f>SUMIF('21'!$C$10:$C$29,$C646,'21'!$E$10:$E$29)*'21'!$E$3</f>
        <v>0</v>
      </c>
    </row>
    <row r="647" spans="3:27" ht="15" hidden="1">
      <c r="C647" s="207" t="s">
        <v>1431</v>
      </c>
      <c r="D647" s="207" t="s">
        <v>1432</v>
      </c>
      <c r="F647" s="336">
        <f t="shared" si="10"/>
        <v>0</v>
      </c>
      <c r="G647" s="208">
        <f>SUMIF('01'!$C$10:$C$29,$C647,'01'!$E$10:$E$29)*'01'!$E$3</f>
        <v>0</v>
      </c>
      <c r="H647" s="208">
        <f>SUMIF('02'!$C$10:$C$28,$C647,'02'!$E$10:$E$28)*'02'!$E$3</f>
        <v>0</v>
      </c>
      <c r="I647" s="208">
        <f>SUMIF('03'!$C$10:$C$29,$C647,'03'!$E$10:$E$29)*'03'!$E$3</f>
        <v>0</v>
      </c>
      <c r="J647" s="208">
        <f>SUMIF('04'!$C$10:$C$26,$C647,'04'!$E$10:$E$26)*'04'!$E$3</f>
        <v>0</v>
      </c>
      <c r="K647" s="208">
        <f>SUMIF('05'!$C$10:$C$29,$C647,'05'!$E$10:$E$29)*'05'!$E$3</f>
        <v>0</v>
      </c>
      <c r="L647" s="208">
        <f>SUMIF('06'!$C$10:$C$29,$C647,'06'!$E$10:$E$29)*'06'!$E$3</f>
        <v>0</v>
      </c>
      <c r="M647" s="208">
        <f>SUMIF('07'!$C$10:$C$26,$C647,'07'!$E$10:$E$26)*'07'!$E$3</f>
        <v>0</v>
      </c>
      <c r="N647" s="208">
        <f>SUMIF('08'!$C$10:$C$29,$C647,'08'!$E$10:$E$29)*'08'!$E$3</f>
        <v>0</v>
      </c>
      <c r="O647" s="208">
        <f>SUMIF('09'!$C$10:$C$29,$C647,'09'!$E$10:$E$29)*'09'!$E$3</f>
        <v>0</v>
      </c>
      <c r="P647" s="208">
        <f>SUMIF('10'!$C$10:$C$29,$C647,'10'!$E$10:$E$29)*'10'!$E$3</f>
        <v>0</v>
      </c>
      <c r="Q647" s="208">
        <f>SUMIF('11'!$C$10:$C$39,$C647,'11'!$E$10:$E$39)*'11'!$E$3</f>
        <v>0</v>
      </c>
      <c r="R647" s="208">
        <f>SUMIF('12'!$C$10:$C$29,$C647,'12'!$E$10:$E$29)*'12'!$E$3</f>
        <v>0</v>
      </c>
      <c r="S647" s="208">
        <f>SUMIF('13'!$C$10:$C$29,$C647,'13'!$E$10:$E$29)*'13'!$E$3</f>
        <v>0</v>
      </c>
      <c r="T647" s="208">
        <f>SUMIF('14'!$C$10:$C$29,$C647,'14'!$E$10:$E$29)*'14'!$E$3</f>
        <v>0</v>
      </c>
      <c r="U647" s="208">
        <f>SUMIF('15'!$C$10:$C$29,$C647,'15'!$E$10:$E$29)*'15'!$E$3</f>
        <v>0</v>
      </c>
      <c r="V647" s="208">
        <f>SUMIF('16'!$C$10:$C$29,$C647,'16'!$E$29:$E647)*'16'!$E$3</f>
        <v>0</v>
      </c>
      <c r="W647" s="208">
        <f>SUMIF('17'!$C$10:$C$29,$C647,'17'!$E$10:$E$29)*'17'!$E$3</f>
        <v>0</v>
      </c>
      <c r="X647" s="208">
        <f>SUMIF('18'!$C$10:$C$29,$C647,'18'!$E$10:$E$29)*'18'!$E$3</f>
        <v>0</v>
      </c>
      <c r="Y647" s="208">
        <f>SUMIF('19'!$C$10:$C$28,$C647,'19'!$E$10:$E$28)*'19'!$E$3</f>
        <v>0</v>
      </c>
      <c r="Z647" s="208">
        <f>SUMIF('20'!$C$10:$C$29,$C647,'20'!$E$10:$E$29)*'20'!$E$3</f>
        <v>0</v>
      </c>
      <c r="AA647" s="208">
        <f>SUMIF('21'!$C$10:$C$29,$C647,'21'!$E$10:$E$29)*'21'!$E$3</f>
        <v>0</v>
      </c>
    </row>
    <row r="648" spans="3:27" ht="15" hidden="1">
      <c r="C648" s="207" t="s">
        <v>1433</v>
      </c>
      <c r="D648" s="207" t="s">
        <v>1434</v>
      </c>
      <c r="F648" s="336">
        <f t="shared" si="10"/>
        <v>0</v>
      </c>
      <c r="G648" s="208">
        <f>SUMIF('01'!$C$10:$C$29,$C648,'01'!$E$10:$E$29)*'01'!$E$3</f>
        <v>0</v>
      </c>
      <c r="H648" s="208">
        <f>SUMIF('02'!$C$10:$C$28,$C648,'02'!$E$10:$E$28)*'02'!$E$3</f>
        <v>0</v>
      </c>
      <c r="I648" s="208">
        <f>SUMIF('03'!$C$10:$C$29,$C648,'03'!$E$10:$E$29)*'03'!$E$3</f>
        <v>0</v>
      </c>
      <c r="J648" s="208">
        <f>SUMIF('04'!$C$10:$C$26,$C648,'04'!$E$10:$E$26)*'04'!$E$3</f>
        <v>0</v>
      </c>
      <c r="K648" s="208">
        <f>SUMIF('05'!$C$10:$C$29,$C648,'05'!$E$10:$E$29)*'05'!$E$3</f>
        <v>0</v>
      </c>
      <c r="L648" s="208">
        <f>SUMIF('06'!$C$10:$C$29,$C648,'06'!$E$10:$E$29)*'06'!$E$3</f>
        <v>0</v>
      </c>
      <c r="M648" s="208">
        <f>SUMIF('07'!$C$10:$C$26,$C648,'07'!$E$10:$E$26)*'07'!$E$3</f>
        <v>0</v>
      </c>
      <c r="N648" s="208">
        <f>SUMIF('08'!$C$10:$C$29,$C648,'08'!$E$10:$E$29)*'08'!$E$3</f>
        <v>0</v>
      </c>
      <c r="O648" s="208">
        <f>SUMIF('09'!$C$10:$C$29,$C648,'09'!$E$10:$E$29)*'09'!$E$3</f>
        <v>0</v>
      </c>
      <c r="P648" s="208">
        <f>SUMIF('10'!$C$10:$C$29,$C648,'10'!$E$10:$E$29)*'10'!$E$3</f>
        <v>0</v>
      </c>
      <c r="Q648" s="208">
        <f>SUMIF('11'!$C$10:$C$39,$C648,'11'!$E$10:$E$39)*'11'!$E$3</f>
        <v>0</v>
      </c>
      <c r="R648" s="208">
        <f>SUMIF('12'!$C$10:$C$29,$C648,'12'!$E$10:$E$29)*'12'!$E$3</f>
        <v>0</v>
      </c>
      <c r="S648" s="208">
        <f>SUMIF('13'!$C$10:$C$29,$C648,'13'!$E$10:$E$29)*'13'!$E$3</f>
        <v>0</v>
      </c>
      <c r="T648" s="208">
        <f>SUMIF('14'!$C$10:$C$29,$C648,'14'!$E$10:$E$29)*'14'!$E$3</f>
        <v>0</v>
      </c>
      <c r="U648" s="208">
        <f>SUMIF('15'!$C$10:$C$29,$C648,'15'!$E$10:$E$29)*'15'!$E$3</f>
        <v>0</v>
      </c>
      <c r="V648" s="208">
        <f>SUMIF('16'!$C$10:$C$29,$C648,'16'!$E$29:$E648)*'16'!$E$3</f>
        <v>0</v>
      </c>
      <c r="W648" s="208">
        <f>SUMIF('17'!$C$10:$C$29,$C648,'17'!$E$10:$E$29)*'17'!$E$3</f>
        <v>0</v>
      </c>
      <c r="X648" s="208">
        <f>SUMIF('18'!$C$10:$C$29,$C648,'18'!$E$10:$E$29)*'18'!$E$3</f>
        <v>0</v>
      </c>
      <c r="Y648" s="208">
        <f>SUMIF('19'!$C$10:$C$28,$C648,'19'!$E$10:$E$28)*'19'!$E$3</f>
        <v>0</v>
      </c>
      <c r="Z648" s="208">
        <f>SUMIF('20'!$C$10:$C$29,$C648,'20'!$E$10:$E$29)*'20'!$E$3</f>
        <v>0</v>
      </c>
      <c r="AA648" s="208">
        <f>SUMIF('21'!$C$10:$C$29,$C648,'21'!$E$10:$E$29)*'21'!$E$3</f>
        <v>0</v>
      </c>
    </row>
    <row r="649" spans="3:27" ht="15" hidden="1">
      <c r="C649" s="207" t="s">
        <v>1435</v>
      </c>
      <c r="D649" s="207" t="s">
        <v>1436</v>
      </c>
      <c r="F649" s="336">
        <f t="shared" si="10"/>
        <v>0</v>
      </c>
      <c r="G649" s="208">
        <f>SUMIF('01'!$C$10:$C$29,$C649,'01'!$E$10:$E$29)*'01'!$E$3</f>
        <v>0</v>
      </c>
      <c r="H649" s="208">
        <f>SUMIF('02'!$C$10:$C$28,$C649,'02'!$E$10:$E$28)*'02'!$E$3</f>
        <v>0</v>
      </c>
      <c r="I649" s="208">
        <f>SUMIF('03'!$C$10:$C$29,$C649,'03'!$E$10:$E$29)*'03'!$E$3</f>
        <v>0</v>
      </c>
      <c r="J649" s="208">
        <f>SUMIF('04'!$C$10:$C$26,$C649,'04'!$E$10:$E$26)*'04'!$E$3</f>
        <v>0</v>
      </c>
      <c r="K649" s="208">
        <f>SUMIF('05'!$C$10:$C$29,$C649,'05'!$E$10:$E$29)*'05'!$E$3</f>
        <v>0</v>
      </c>
      <c r="L649" s="208">
        <f>SUMIF('06'!$C$10:$C$29,$C649,'06'!$E$10:$E$29)*'06'!$E$3</f>
        <v>0</v>
      </c>
      <c r="M649" s="208">
        <f>SUMIF('07'!$C$10:$C$26,$C649,'07'!$E$10:$E$26)*'07'!$E$3</f>
        <v>0</v>
      </c>
      <c r="N649" s="208">
        <f>SUMIF('08'!$C$10:$C$29,$C649,'08'!$E$10:$E$29)*'08'!$E$3</f>
        <v>0</v>
      </c>
      <c r="O649" s="208">
        <f>SUMIF('09'!$C$10:$C$29,$C649,'09'!$E$10:$E$29)*'09'!$E$3</f>
        <v>0</v>
      </c>
      <c r="P649" s="208">
        <f>SUMIF('10'!$C$10:$C$29,$C649,'10'!$E$10:$E$29)*'10'!$E$3</f>
        <v>0</v>
      </c>
      <c r="Q649" s="208">
        <f>SUMIF('11'!$C$10:$C$39,$C649,'11'!$E$10:$E$39)*'11'!$E$3</f>
        <v>0</v>
      </c>
      <c r="R649" s="208">
        <f>SUMIF('12'!$C$10:$C$29,$C649,'12'!$E$10:$E$29)*'12'!$E$3</f>
        <v>0</v>
      </c>
      <c r="S649" s="208">
        <f>SUMIF('13'!$C$10:$C$29,$C649,'13'!$E$10:$E$29)*'13'!$E$3</f>
        <v>0</v>
      </c>
      <c r="T649" s="208">
        <f>SUMIF('14'!$C$10:$C$29,$C649,'14'!$E$10:$E$29)*'14'!$E$3</f>
        <v>0</v>
      </c>
      <c r="U649" s="208">
        <f>SUMIF('15'!$C$10:$C$29,$C649,'15'!$E$10:$E$29)*'15'!$E$3</f>
        <v>0</v>
      </c>
      <c r="V649" s="208">
        <f>SUMIF('16'!$C$10:$C$29,$C649,'16'!$E$29:$E649)*'16'!$E$3</f>
        <v>0</v>
      </c>
      <c r="W649" s="208">
        <f>SUMIF('17'!$C$10:$C$29,$C649,'17'!$E$10:$E$29)*'17'!$E$3</f>
        <v>0</v>
      </c>
      <c r="X649" s="208">
        <f>SUMIF('18'!$C$10:$C$29,$C649,'18'!$E$10:$E$29)*'18'!$E$3</f>
        <v>0</v>
      </c>
      <c r="Y649" s="208">
        <f>SUMIF('19'!$C$10:$C$28,$C649,'19'!$E$10:$E$28)*'19'!$E$3</f>
        <v>0</v>
      </c>
      <c r="Z649" s="208">
        <f>SUMIF('20'!$C$10:$C$29,$C649,'20'!$E$10:$E$29)*'20'!$E$3</f>
        <v>0</v>
      </c>
      <c r="AA649" s="208">
        <f>SUMIF('21'!$C$10:$C$29,$C649,'21'!$E$10:$E$29)*'21'!$E$3</f>
        <v>0</v>
      </c>
    </row>
    <row r="650" spans="3:27" ht="15" hidden="1">
      <c r="C650" s="207" t="s">
        <v>1437</v>
      </c>
      <c r="D650" s="207" t="s">
        <v>1438</v>
      </c>
      <c r="F650" s="336">
        <f t="shared" si="10"/>
        <v>4</v>
      </c>
      <c r="G650" s="208">
        <f>SUMIF('01'!$C$10:$C$29,$C650,'01'!$E$10:$E$29)*'01'!$E$3</f>
        <v>0</v>
      </c>
      <c r="H650" s="208">
        <f>SUMIF('02'!$C$10:$C$28,$C650,'02'!$E$10:$E$28)*'02'!$E$3</f>
        <v>4</v>
      </c>
      <c r="I650" s="208">
        <f>SUMIF('03'!$C$10:$C$29,$C650,'03'!$E$10:$E$29)*'03'!$E$3</f>
        <v>0</v>
      </c>
      <c r="J650" s="208">
        <f>SUMIF('04'!$C$10:$C$26,$C650,'04'!$E$10:$E$26)*'04'!$E$3</f>
        <v>0</v>
      </c>
      <c r="K650" s="208">
        <f>SUMIF('05'!$C$10:$C$29,$C650,'05'!$E$10:$E$29)*'05'!$E$3</f>
        <v>0</v>
      </c>
      <c r="L650" s="208">
        <f>SUMIF('06'!$C$10:$C$29,$C650,'06'!$E$10:$E$29)*'06'!$E$3</f>
        <v>0</v>
      </c>
      <c r="M650" s="208">
        <f>SUMIF('07'!$C$10:$C$26,$C650,'07'!$E$10:$E$26)*'07'!$E$3</f>
        <v>0</v>
      </c>
      <c r="N650" s="208">
        <f>SUMIF('08'!$C$10:$C$29,$C650,'08'!$E$10:$E$29)*'08'!$E$3</f>
        <v>0</v>
      </c>
      <c r="O650" s="208">
        <f>SUMIF('09'!$C$10:$C$29,$C650,'09'!$E$10:$E$29)*'09'!$E$3</f>
        <v>0</v>
      </c>
      <c r="P650" s="208">
        <f>SUMIF('10'!$C$10:$C$29,$C650,'10'!$E$10:$E$29)*'10'!$E$3</f>
        <v>0</v>
      </c>
      <c r="Q650" s="208">
        <f>SUMIF('11'!$C$10:$C$39,$C650,'11'!$E$10:$E$39)*'11'!$E$3</f>
        <v>0</v>
      </c>
      <c r="R650" s="208">
        <f>SUMIF('12'!$C$10:$C$29,$C650,'12'!$E$10:$E$29)*'12'!$E$3</f>
        <v>0</v>
      </c>
      <c r="S650" s="208">
        <f>SUMIF('13'!$C$10:$C$29,$C650,'13'!$E$10:$E$29)*'13'!$E$3</f>
        <v>0</v>
      </c>
      <c r="T650" s="208">
        <f>SUMIF('14'!$C$10:$C$29,$C650,'14'!$E$10:$E$29)*'14'!$E$3</f>
        <v>0</v>
      </c>
      <c r="U650" s="208">
        <f>SUMIF('15'!$C$10:$C$29,$C650,'15'!$E$10:$E$29)*'15'!$E$3</f>
        <v>0</v>
      </c>
      <c r="V650" s="208">
        <f>SUMIF('16'!$C$10:$C$29,$C650,'16'!$E$29:$E650)*'16'!$E$3</f>
        <v>0</v>
      </c>
      <c r="W650" s="208">
        <f>SUMIF('17'!$C$10:$C$29,$C650,'17'!$E$10:$E$29)*'17'!$E$3</f>
        <v>0</v>
      </c>
      <c r="X650" s="208">
        <f>SUMIF('18'!$C$10:$C$29,$C650,'18'!$E$10:$E$29)*'18'!$E$3</f>
        <v>0</v>
      </c>
      <c r="Y650" s="208">
        <f>SUMIF('19'!$C$10:$C$28,$C650,'19'!$E$10:$E$28)*'19'!$E$3</f>
        <v>0</v>
      </c>
      <c r="Z650" s="208">
        <f>SUMIF('20'!$C$10:$C$29,$C650,'20'!$E$10:$E$29)*'20'!$E$3</f>
        <v>0</v>
      </c>
      <c r="AA650" s="208">
        <f>SUMIF('21'!$C$10:$C$29,$C650,'21'!$E$10:$E$29)*'21'!$E$3</f>
        <v>0</v>
      </c>
    </row>
    <row r="651" spans="3:27" ht="15" hidden="1">
      <c r="C651" s="207" t="s">
        <v>1439</v>
      </c>
      <c r="D651" s="207" t="s">
        <v>1440</v>
      </c>
      <c r="F651" s="336">
        <f t="shared" si="10"/>
        <v>0</v>
      </c>
      <c r="G651" s="208">
        <f>SUMIF('01'!$C$10:$C$29,$C651,'01'!$E$10:$E$29)*'01'!$E$3</f>
        <v>0</v>
      </c>
      <c r="H651" s="208">
        <f>SUMIF('02'!$C$10:$C$28,$C651,'02'!$E$10:$E$28)*'02'!$E$3</f>
        <v>0</v>
      </c>
      <c r="I651" s="208">
        <f>SUMIF('03'!$C$10:$C$29,$C651,'03'!$E$10:$E$29)*'03'!$E$3</f>
        <v>0</v>
      </c>
      <c r="J651" s="208">
        <f>SUMIF('04'!$C$10:$C$26,$C651,'04'!$E$10:$E$26)*'04'!$E$3</f>
        <v>0</v>
      </c>
      <c r="K651" s="208">
        <f>SUMIF('05'!$C$10:$C$29,$C651,'05'!$E$10:$E$29)*'05'!$E$3</f>
        <v>0</v>
      </c>
      <c r="L651" s="208">
        <f>SUMIF('06'!$C$10:$C$29,$C651,'06'!$E$10:$E$29)*'06'!$E$3</f>
        <v>0</v>
      </c>
      <c r="M651" s="208">
        <f>SUMIF('07'!$C$10:$C$26,$C651,'07'!$E$10:$E$26)*'07'!$E$3</f>
        <v>0</v>
      </c>
      <c r="N651" s="208">
        <f>SUMIF('08'!$C$10:$C$29,$C651,'08'!$E$10:$E$29)*'08'!$E$3</f>
        <v>0</v>
      </c>
      <c r="O651" s="208">
        <f>SUMIF('09'!$C$10:$C$29,$C651,'09'!$E$10:$E$29)*'09'!$E$3</f>
        <v>0</v>
      </c>
      <c r="P651" s="208">
        <f>SUMIF('10'!$C$10:$C$29,$C651,'10'!$E$10:$E$29)*'10'!$E$3</f>
        <v>0</v>
      </c>
      <c r="Q651" s="208">
        <f>SUMIF('11'!$C$10:$C$39,$C651,'11'!$E$10:$E$39)*'11'!$E$3</f>
        <v>0</v>
      </c>
      <c r="R651" s="208">
        <f>SUMIF('12'!$C$10:$C$29,$C651,'12'!$E$10:$E$29)*'12'!$E$3</f>
        <v>0</v>
      </c>
      <c r="S651" s="208">
        <f>SUMIF('13'!$C$10:$C$29,$C651,'13'!$E$10:$E$29)*'13'!$E$3</f>
        <v>0</v>
      </c>
      <c r="T651" s="208">
        <f>SUMIF('14'!$C$10:$C$29,$C651,'14'!$E$10:$E$29)*'14'!$E$3</f>
        <v>0</v>
      </c>
      <c r="U651" s="208">
        <f>SUMIF('15'!$C$10:$C$29,$C651,'15'!$E$10:$E$29)*'15'!$E$3</f>
        <v>0</v>
      </c>
      <c r="V651" s="208">
        <f>SUMIF('16'!$C$10:$C$29,$C651,'16'!$E$29:$E651)*'16'!$E$3</f>
        <v>0</v>
      </c>
      <c r="W651" s="208">
        <f>SUMIF('17'!$C$10:$C$29,$C651,'17'!$E$10:$E$29)*'17'!$E$3</f>
        <v>0</v>
      </c>
      <c r="X651" s="208">
        <f>SUMIF('18'!$C$10:$C$29,$C651,'18'!$E$10:$E$29)*'18'!$E$3</f>
        <v>0</v>
      </c>
      <c r="Y651" s="208">
        <f>SUMIF('19'!$C$10:$C$28,$C651,'19'!$E$10:$E$28)*'19'!$E$3</f>
        <v>0</v>
      </c>
      <c r="Z651" s="208">
        <f>SUMIF('20'!$C$10:$C$29,$C651,'20'!$E$10:$E$29)*'20'!$E$3</f>
        <v>0</v>
      </c>
      <c r="AA651" s="208">
        <f>SUMIF('21'!$C$10:$C$29,$C651,'21'!$E$10:$E$29)*'21'!$E$3</f>
        <v>0</v>
      </c>
    </row>
    <row r="652" spans="3:27" ht="15">
      <c r="C652" s="207" t="s">
        <v>159</v>
      </c>
      <c r="D652" s="207" t="s">
        <v>160</v>
      </c>
      <c r="F652" s="336">
        <f t="shared" ref="F652:F715" si="11">SUM(G652:AA652)</f>
        <v>1</v>
      </c>
      <c r="G652" s="219">
        <f>SUMIF('01'!$C$10:$C$29,$C652,'01'!$E$10:$E$29)*'01'!$E$3</f>
        <v>0</v>
      </c>
      <c r="H652" s="219">
        <f>SUMIF('02'!$C$10:$C$28,$C652,'02'!$E$10:$E$28)*'02'!$E$3</f>
        <v>0</v>
      </c>
      <c r="I652" s="219">
        <f>SUMIF('03'!$C$10:$C$29,$C652,'03'!$E$10:$E$29)*'03'!$E$3</f>
        <v>0</v>
      </c>
      <c r="J652" s="219">
        <f>SUMIF('04'!$C$10:$C$26,$C652,'04'!$E$10:$E$26)*'04'!$E$3</f>
        <v>1</v>
      </c>
      <c r="K652" s="219">
        <f>SUMIF('05'!$C$10:$C$29,$C652,'05'!$E$10:$E$29)*'05'!$E$3</f>
        <v>0</v>
      </c>
      <c r="L652" s="219">
        <f>SUMIF('06'!$C$10:$C$29,$C652,'06'!$E$10:$E$29)*'06'!$E$3</f>
        <v>0</v>
      </c>
      <c r="M652" s="219">
        <f>SUMIF('07'!$C$10:$C$26,$C652,'07'!$E$10:$E$26)*'07'!$E$3</f>
        <v>0</v>
      </c>
      <c r="N652" s="219">
        <f>SUMIF('08'!$C$10:$C$29,$C652,'08'!$E$10:$E$29)*'08'!$E$3</f>
        <v>0</v>
      </c>
      <c r="O652" s="219">
        <f>SUMIF('09'!$C$10:$C$29,$C652,'09'!$E$10:$E$29)*'09'!$E$3</f>
        <v>0</v>
      </c>
      <c r="P652" s="219">
        <f>SUMIF('10'!$C$10:$C$29,$C652,'10'!$E$10:$E$29)*'10'!$E$3</f>
        <v>0</v>
      </c>
      <c r="Q652" s="219">
        <f>SUMIF('11'!$C$10:$C$39,$C652,'11'!$E$10:$E$39)*'11'!$E$3</f>
        <v>0</v>
      </c>
      <c r="R652" s="219">
        <f>SUMIF('12'!$C$10:$C$29,$C652,'12'!$E$10:$E$29)*'12'!$E$3</f>
        <v>0</v>
      </c>
      <c r="S652" s="219">
        <f>SUMIF('13'!$C$10:$C$29,$C652,'13'!$E$10:$E$29)*'13'!$E$3</f>
        <v>0</v>
      </c>
      <c r="T652" s="219">
        <f>SUMIF('14'!$C$10:$C$29,$C652,'14'!$E$10:$E$29)*'14'!$E$3</f>
        <v>0</v>
      </c>
      <c r="U652" s="219">
        <f>SUMIF('15'!$C$10:$C$29,$C652,'15'!$E$10:$E$29)*'15'!$E$3</f>
        <v>0</v>
      </c>
      <c r="V652" s="219">
        <f>SUMIF('16'!$C$10:$C$29,$C652,'16'!$E$29:$E652)*'16'!$E$3</f>
        <v>0</v>
      </c>
      <c r="W652" s="219">
        <f>SUMIF('17'!$C$10:$C$29,$C652,'17'!$E$10:$E$29)*'17'!$E$3</f>
        <v>0</v>
      </c>
      <c r="X652" s="219">
        <f>SUMIF('18'!$C$10:$C$29,$C652,'18'!$E$10:$E$29)*'18'!$E$3</f>
        <v>0</v>
      </c>
      <c r="Y652" s="219">
        <f>SUMIF('19'!$C$10:$C$28,$C652,'19'!$E$10:$E$28)*'19'!$E$3</f>
        <v>0</v>
      </c>
      <c r="Z652" s="219">
        <f>SUMIF('20'!$C$10:$C$29,$C652,'20'!$E$10:$E$29)*'20'!$E$3</f>
        <v>0</v>
      </c>
      <c r="AA652" s="219">
        <f>SUMIF('21'!$C$10:$C$29,$C652,'21'!$E$10:$E$29)*'21'!$E$3</f>
        <v>0</v>
      </c>
    </row>
    <row r="653" spans="3:27" ht="15" hidden="1">
      <c r="C653" s="207" t="s">
        <v>1441</v>
      </c>
      <c r="D653" s="207" t="s">
        <v>1442</v>
      </c>
      <c r="F653" s="336">
        <f t="shared" si="11"/>
        <v>0</v>
      </c>
      <c r="G653" s="208">
        <f>SUMIF('01'!$C$10:$C$29,$C653,'01'!$E$10:$E$29)*'01'!$E$3</f>
        <v>0</v>
      </c>
      <c r="H653" s="208">
        <f>SUMIF('02'!$C$10:$C$28,$C653,'02'!$E$10:$E$28)*'02'!$E$3</f>
        <v>0</v>
      </c>
      <c r="I653" s="208">
        <f>SUMIF('03'!$C$10:$C$29,$C653,'03'!$E$10:$E$29)*'03'!$E$3</f>
        <v>0</v>
      </c>
      <c r="J653" s="208">
        <f>SUMIF('04'!$C$10:$C$26,$C653,'04'!$E$10:$E$26)*'04'!$E$3</f>
        <v>0</v>
      </c>
      <c r="K653" s="208">
        <f>SUMIF('05'!$C$10:$C$29,$C653,'05'!$E$10:$E$29)*'05'!$E$3</f>
        <v>0</v>
      </c>
      <c r="L653" s="208">
        <f>SUMIF('06'!$C$10:$C$29,$C653,'06'!$E$10:$E$29)*'06'!$E$3</f>
        <v>0</v>
      </c>
      <c r="M653" s="208">
        <f>SUMIF('07'!$C$10:$C$26,$C653,'07'!$E$10:$E$26)*'07'!$E$3</f>
        <v>0</v>
      </c>
      <c r="N653" s="208">
        <f>SUMIF('08'!$C$10:$C$29,$C653,'08'!$E$10:$E$29)*'08'!$E$3</f>
        <v>0</v>
      </c>
      <c r="O653" s="208">
        <f>SUMIF('09'!$C$10:$C$29,$C653,'09'!$E$10:$E$29)*'09'!$E$3</f>
        <v>0</v>
      </c>
      <c r="P653" s="208">
        <f>SUMIF('10'!$C$10:$C$29,$C653,'10'!$E$10:$E$29)*'10'!$E$3</f>
        <v>0</v>
      </c>
      <c r="Q653" s="208">
        <f>SUMIF('11'!$C$10:$C$39,$C653,'11'!$E$10:$E$39)*'11'!$E$3</f>
        <v>0</v>
      </c>
      <c r="R653" s="208">
        <f>SUMIF('12'!$C$10:$C$29,$C653,'12'!$E$10:$E$29)*'12'!$E$3</f>
        <v>0</v>
      </c>
      <c r="S653" s="208">
        <f>SUMIF('13'!$C$10:$C$29,$C653,'13'!$E$10:$E$29)*'13'!$E$3</f>
        <v>0</v>
      </c>
      <c r="T653" s="208">
        <f>SUMIF('14'!$C$10:$C$29,$C653,'14'!$E$10:$E$29)*'14'!$E$3</f>
        <v>0</v>
      </c>
      <c r="U653" s="208">
        <f>SUMIF('15'!$C$10:$C$29,$C653,'15'!$E$10:$E$29)*'15'!$E$3</f>
        <v>0</v>
      </c>
      <c r="V653" s="208">
        <f>SUMIF('16'!$C$10:$C$29,$C653,'16'!$E$29:$E653)*'16'!$E$3</f>
        <v>0</v>
      </c>
      <c r="W653" s="208">
        <f>SUMIF('17'!$C$10:$C$29,$C653,'17'!$E$10:$E$29)*'17'!$E$3</f>
        <v>0</v>
      </c>
      <c r="X653" s="208">
        <f>SUMIF('18'!$C$10:$C$29,$C653,'18'!$E$10:$E$29)*'18'!$E$3</f>
        <v>0</v>
      </c>
      <c r="Y653" s="208">
        <f>SUMIF('19'!$C$10:$C$28,$C653,'19'!$E$10:$E$28)*'19'!$E$3</f>
        <v>0</v>
      </c>
      <c r="Z653" s="208">
        <f>SUMIF('20'!$C$10:$C$29,$C653,'20'!$E$10:$E$29)*'20'!$E$3</f>
        <v>0</v>
      </c>
      <c r="AA653" s="208">
        <f>SUMIF('21'!$C$10:$C$29,$C653,'21'!$E$10:$E$29)*'21'!$E$3</f>
        <v>0</v>
      </c>
    </row>
    <row r="654" spans="3:27" ht="15" hidden="1">
      <c r="C654" s="207" t="s">
        <v>1443</v>
      </c>
      <c r="D654" s="207" t="s">
        <v>1444</v>
      </c>
      <c r="F654" s="336">
        <f t="shared" si="11"/>
        <v>0</v>
      </c>
      <c r="G654" s="208">
        <f>SUMIF('01'!$C$10:$C$29,$C654,'01'!$E$10:$E$29)*'01'!$E$3</f>
        <v>0</v>
      </c>
      <c r="H654" s="208">
        <f>SUMIF('02'!$C$10:$C$28,$C654,'02'!$E$10:$E$28)*'02'!$E$3</f>
        <v>0</v>
      </c>
      <c r="I654" s="208">
        <f>SUMIF('03'!$C$10:$C$29,$C654,'03'!$E$10:$E$29)*'03'!$E$3</f>
        <v>0</v>
      </c>
      <c r="J654" s="208">
        <f>SUMIF('04'!$C$10:$C$26,$C654,'04'!$E$10:$E$26)*'04'!$E$3</f>
        <v>0</v>
      </c>
      <c r="K654" s="208">
        <f>SUMIF('05'!$C$10:$C$29,$C654,'05'!$E$10:$E$29)*'05'!$E$3</f>
        <v>0</v>
      </c>
      <c r="L654" s="208">
        <f>SUMIF('06'!$C$10:$C$29,$C654,'06'!$E$10:$E$29)*'06'!$E$3</f>
        <v>0</v>
      </c>
      <c r="M654" s="208">
        <f>SUMIF('07'!$C$10:$C$26,$C654,'07'!$E$10:$E$26)*'07'!$E$3</f>
        <v>0</v>
      </c>
      <c r="N654" s="208">
        <f>SUMIF('08'!$C$10:$C$29,$C654,'08'!$E$10:$E$29)*'08'!$E$3</f>
        <v>0</v>
      </c>
      <c r="O654" s="208">
        <f>SUMIF('09'!$C$10:$C$29,$C654,'09'!$E$10:$E$29)*'09'!$E$3</f>
        <v>0</v>
      </c>
      <c r="P654" s="208">
        <f>SUMIF('10'!$C$10:$C$29,$C654,'10'!$E$10:$E$29)*'10'!$E$3</f>
        <v>0</v>
      </c>
      <c r="Q654" s="208">
        <f>SUMIF('11'!$C$10:$C$39,$C654,'11'!$E$10:$E$39)*'11'!$E$3</f>
        <v>0</v>
      </c>
      <c r="R654" s="208">
        <f>SUMIF('12'!$C$10:$C$29,$C654,'12'!$E$10:$E$29)*'12'!$E$3</f>
        <v>0</v>
      </c>
      <c r="S654" s="208">
        <f>SUMIF('13'!$C$10:$C$29,$C654,'13'!$E$10:$E$29)*'13'!$E$3</f>
        <v>0</v>
      </c>
      <c r="T654" s="208">
        <f>SUMIF('14'!$C$10:$C$29,$C654,'14'!$E$10:$E$29)*'14'!$E$3</f>
        <v>0</v>
      </c>
      <c r="U654" s="208">
        <f>SUMIF('15'!$C$10:$C$29,$C654,'15'!$E$10:$E$29)*'15'!$E$3</f>
        <v>0</v>
      </c>
      <c r="V654" s="208">
        <f>SUMIF('16'!$C$10:$C$29,$C654,'16'!$E$29:$E654)*'16'!$E$3</f>
        <v>0</v>
      </c>
      <c r="W654" s="208">
        <f>SUMIF('17'!$C$10:$C$29,$C654,'17'!$E$10:$E$29)*'17'!$E$3</f>
        <v>0</v>
      </c>
      <c r="X654" s="208">
        <f>SUMIF('18'!$C$10:$C$29,$C654,'18'!$E$10:$E$29)*'18'!$E$3</f>
        <v>0</v>
      </c>
      <c r="Y654" s="208">
        <f>SUMIF('19'!$C$10:$C$28,$C654,'19'!$E$10:$E$28)*'19'!$E$3</f>
        <v>0</v>
      </c>
      <c r="Z654" s="208">
        <f>SUMIF('20'!$C$10:$C$29,$C654,'20'!$E$10:$E$29)*'20'!$E$3</f>
        <v>0</v>
      </c>
      <c r="AA654" s="208">
        <f>SUMIF('21'!$C$10:$C$29,$C654,'21'!$E$10:$E$29)*'21'!$E$3</f>
        <v>0</v>
      </c>
    </row>
    <row r="655" spans="3:27" ht="15" hidden="1">
      <c r="C655" s="207" t="s">
        <v>1445</v>
      </c>
      <c r="D655" s="207" t="s">
        <v>1446</v>
      </c>
      <c r="F655" s="336">
        <f t="shared" si="11"/>
        <v>0</v>
      </c>
      <c r="G655" s="208">
        <f>SUMIF('01'!$C$10:$C$29,$C655,'01'!$E$10:$E$29)*'01'!$E$3</f>
        <v>0</v>
      </c>
      <c r="H655" s="208">
        <f>SUMIF('02'!$C$10:$C$28,$C655,'02'!$E$10:$E$28)*'02'!$E$3</f>
        <v>0</v>
      </c>
      <c r="I655" s="208">
        <f>SUMIF('03'!$C$10:$C$29,$C655,'03'!$E$10:$E$29)*'03'!$E$3</f>
        <v>0</v>
      </c>
      <c r="J655" s="208">
        <f>SUMIF('04'!$C$10:$C$26,$C655,'04'!$E$10:$E$26)*'04'!$E$3</f>
        <v>0</v>
      </c>
      <c r="K655" s="208">
        <f>SUMIF('05'!$C$10:$C$29,$C655,'05'!$E$10:$E$29)*'05'!$E$3</f>
        <v>0</v>
      </c>
      <c r="L655" s="208">
        <f>SUMIF('06'!$C$10:$C$29,$C655,'06'!$E$10:$E$29)*'06'!$E$3</f>
        <v>0</v>
      </c>
      <c r="M655" s="208">
        <f>SUMIF('07'!$C$10:$C$26,$C655,'07'!$E$10:$E$26)*'07'!$E$3</f>
        <v>0</v>
      </c>
      <c r="N655" s="208">
        <f>SUMIF('08'!$C$10:$C$29,$C655,'08'!$E$10:$E$29)*'08'!$E$3</f>
        <v>0</v>
      </c>
      <c r="O655" s="208">
        <f>SUMIF('09'!$C$10:$C$29,$C655,'09'!$E$10:$E$29)*'09'!$E$3</f>
        <v>0</v>
      </c>
      <c r="P655" s="208">
        <f>SUMIF('10'!$C$10:$C$29,$C655,'10'!$E$10:$E$29)*'10'!$E$3</f>
        <v>0</v>
      </c>
      <c r="Q655" s="208">
        <f>SUMIF('11'!$C$10:$C$39,$C655,'11'!$E$10:$E$39)*'11'!$E$3</f>
        <v>0</v>
      </c>
      <c r="R655" s="208">
        <f>SUMIF('12'!$C$10:$C$29,$C655,'12'!$E$10:$E$29)*'12'!$E$3</f>
        <v>0</v>
      </c>
      <c r="S655" s="208">
        <f>SUMIF('13'!$C$10:$C$29,$C655,'13'!$E$10:$E$29)*'13'!$E$3</f>
        <v>0</v>
      </c>
      <c r="T655" s="208">
        <f>SUMIF('14'!$C$10:$C$29,$C655,'14'!$E$10:$E$29)*'14'!$E$3</f>
        <v>0</v>
      </c>
      <c r="U655" s="208">
        <f>SUMIF('15'!$C$10:$C$29,$C655,'15'!$E$10:$E$29)*'15'!$E$3</f>
        <v>0</v>
      </c>
      <c r="V655" s="208">
        <f>SUMIF('16'!$C$10:$C$29,$C655,'16'!$E$29:$E655)*'16'!$E$3</f>
        <v>0</v>
      </c>
      <c r="W655" s="208">
        <f>SUMIF('17'!$C$10:$C$29,$C655,'17'!$E$10:$E$29)*'17'!$E$3</f>
        <v>0</v>
      </c>
      <c r="X655" s="208">
        <f>SUMIF('18'!$C$10:$C$29,$C655,'18'!$E$10:$E$29)*'18'!$E$3</f>
        <v>0</v>
      </c>
      <c r="Y655" s="208">
        <f>SUMIF('19'!$C$10:$C$28,$C655,'19'!$E$10:$E$28)*'19'!$E$3</f>
        <v>0</v>
      </c>
      <c r="Z655" s="208">
        <f>SUMIF('20'!$C$10:$C$29,$C655,'20'!$E$10:$E$29)*'20'!$E$3</f>
        <v>0</v>
      </c>
      <c r="AA655" s="208">
        <f>SUMIF('21'!$C$10:$C$29,$C655,'21'!$E$10:$E$29)*'21'!$E$3</f>
        <v>0</v>
      </c>
    </row>
    <row r="656" spans="3:27" ht="15" hidden="1">
      <c r="C656" s="207" t="s">
        <v>1447</v>
      </c>
      <c r="D656" s="207" t="s">
        <v>1448</v>
      </c>
      <c r="F656" s="336">
        <f t="shared" si="11"/>
        <v>0</v>
      </c>
      <c r="G656" s="208">
        <f>SUMIF('01'!$C$10:$C$29,$C656,'01'!$E$10:$E$29)*'01'!$E$3</f>
        <v>0</v>
      </c>
      <c r="H656" s="208">
        <f>SUMIF('02'!$C$10:$C$28,$C656,'02'!$E$10:$E$28)*'02'!$E$3</f>
        <v>0</v>
      </c>
      <c r="I656" s="208">
        <f>SUMIF('03'!$C$10:$C$29,$C656,'03'!$E$10:$E$29)*'03'!$E$3</f>
        <v>0</v>
      </c>
      <c r="J656" s="208">
        <f>SUMIF('04'!$C$10:$C$26,$C656,'04'!$E$10:$E$26)*'04'!$E$3</f>
        <v>0</v>
      </c>
      <c r="K656" s="208">
        <f>SUMIF('05'!$C$10:$C$29,$C656,'05'!$E$10:$E$29)*'05'!$E$3</f>
        <v>0</v>
      </c>
      <c r="L656" s="208">
        <f>SUMIF('06'!$C$10:$C$29,$C656,'06'!$E$10:$E$29)*'06'!$E$3</f>
        <v>0</v>
      </c>
      <c r="M656" s="208">
        <f>SUMIF('07'!$C$10:$C$26,$C656,'07'!$E$10:$E$26)*'07'!$E$3</f>
        <v>0</v>
      </c>
      <c r="N656" s="208">
        <f>SUMIF('08'!$C$10:$C$29,$C656,'08'!$E$10:$E$29)*'08'!$E$3</f>
        <v>0</v>
      </c>
      <c r="O656" s="208">
        <f>SUMIF('09'!$C$10:$C$29,$C656,'09'!$E$10:$E$29)*'09'!$E$3</f>
        <v>0</v>
      </c>
      <c r="P656" s="208">
        <f>SUMIF('10'!$C$10:$C$29,$C656,'10'!$E$10:$E$29)*'10'!$E$3</f>
        <v>0</v>
      </c>
      <c r="Q656" s="208">
        <f>SUMIF('11'!$C$10:$C$39,$C656,'11'!$E$10:$E$39)*'11'!$E$3</f>
        <v>0</v>
      </c>
      <c r="R656" s="208">
        <f>SUMIF('12'!$C$10:$C$29,$C656,'12'!$E$10:$E$29)*'12'!$E$3</f>
        <v>0</v>
      </c>
      <c r="S656" s="208">
        <f>SUMIF('13'!$C$10:$C$29,$C656,'13'!$E$10:$E$29)*'13'!$E$3</f>
        <v>0</v>
      </c>
      <c r="T656" s="208">
        <f>SUMIF('14'!$C$10:$C$29,$C656,'14'!$E$10:$E$29)*'14'!$E$3</f>
        <v>0</v>
      </c>
      <c r="U656" s="208">
        <f>SUMIF('15'!$C$10:$C$29,$C656,'15'!$E$10:$E$29)*'15'!$E$3</f>
        <v>0</v>
      </c>
      <c r="V656" s="208">
        <f>SUMIF('16'!$C$10:$C$29,$C656,'16'!$E$29:$E656)*'16'!$E$3</f>
        <v>0</v>
      </c>
      <c r="W656" s="208">
        <f>SUMIF('17'!$C$10:$C$29,$C656,'17'!$E$10:$E$29)*'17'!$E$3</f>
        <v>0</v>
      </c>
      <c r="X656" s="208">
        <f>SUMIF('18'!$C$10:$C$29,$C656,'18'!$E$10:$E$29)*'18'!$E$3</f>
        <v>0</v>
      </c>
      <c r="Y656" s="208">
        <f>SUMIF('19'!$C$10:$C$28,$C656,'19'!$E$10:$E$28)*'19'!$E$3</f>
        <v>0</v>
      </c>
      <c r="Z656" s="208">
        <f>SUMIF('20'!$C$10:$C$29,$C656,'20'!$E$10:$E$29)*'20'!$E$3</f>
        <v>0</v>
      </c>
      <c r="AA656" s="208">
        <f>SUMIF('21'!$C$10:$C$29,$C656,'21'!$E$10:$E$29)*'21'!$E$3</f>
        <v>0</v>
      </c>
    </row>
    <row r="657" spans="3:27" ht="15" hidden="1">
      <c r="C657" s="207" t="s">
        <v>1449</v>
      </c>
      <c r="D657" s="207" t="s">
        <v>1450</v>
      </c>
      <c r="F657" s="336">
        <f t="shared" si="11"/>
        <v>0</v>
      </c>
      <c r="G657" s="208">
        <f>SUMIF('01'!$C$10:$C$29,$C657,'01'!$E$10:$E$29)*'01'!$E$3</f>
        <v>0</v>
      </c>
      <c r="H657" s="208">
        <f>SUMIF('02'!$C$10:$C$28,$C657,'02'!$E$10:$E$28)*'02'!$E$3</f>
        <v>0</v>
      </c>
      <c r="I657" s="208">
        <f>SUMIF('03'!$C$10:$C$29,$C657,'03'!$E$10:$E$29)*'03'!$E$3</f>
        <v>0</v>
      </c>
      <c r="J657" s="208">
        <f>SUMIF('04'!$C$10:$C$26,$C657,'04'!$E$10:$E$26)*'04'!$E$3</f>
        <v>0</v>
      </c>
      <c r="K657" s="208">
        <f>SUMIF('05'!$C$10:$C$29,$C657,'05'!$E$10:$E$29)*'05'!$E$3</f>
        <v>0</v>
      </c>
      <c r="L657" s="208">
        <f>SUMIF('06'!$C$10:$C$29,$C657,'06'!$E$10:$E$29)*'06'!$E$3</f>
        <v>0</v>
      </c>
      <c r="M657" s="208">
        <f>SUMIF('07'!$C$10:$C$26,$C657,'07'!$E$10:$E$26)*'07'!$E$3</f>
        <v>0</v>
      </c>
      <c r="N657" s="208">
        <f>SUMIF('08'!$C$10:$C$29,$C657,'08'!$E$10:$E$29)*'08'!$E$3</f>
        <v>0</v>
      </c>
      <c r="O657" s="208">
        <f>SUMIF('09'!$C$10:$C$29,$C657,'09'!$E$10:$E$29)*'09'!$E$3</f>
        <v>0</v>
      </c>
      <c r="P657" s="208">
        <f>SUMIF('10'!$C$10:$C$29,$C657,'10'!$E$10:$E$29)*'10'!$E$3</f>
        <v>0</v>
      </c>
      <c r="Q657" s="208">
        <f>SUMIF('11'!$C$10:$C$39,$C657,'11'!$E$10:$E$39)*'11'!$E$3</f>
        <v>0</v>
      </c>
      <c r="R657" s="208">
        <f>SUMIF('12'!$C$10:$C$29,$C657,'12'!$E$10:$E$29)*'12'!$E$3</f>
        <v>0</v>
      </c>
      <c r="S657" s="208">
        <f>SUMIF('13'!$C$10:$C$29,$C657,'13'!$E$10:$E$29)*'13'!$E$3</f>
        <v>0</v>
      </c>
      <c r="T657" s="208">
        <f>SUMIF('14'!$C$10:$C$29,$C657,'14'!$E$10:$E$29)*'14'!$E$3</f>
        <v>0</v>
      </c>
      <c r="U657" s="208">
        <f>SUMIF('15'!$C$10:$C$29,$C657,'15'!$E$10:$E$29)*'15'!$E$3</f>
        <v>0</v>
      </c>
      <c r="V657" s="208">
        <f>SUMIF('16'!$C$10:$C$29,$C657,'16'!$E$29:$E657)*'16'!$E$3</f>
        <v>0</v>
      </c>
      <c r="W657" s="208">
        <f>SUMIF('17'!$C$10:$C$29,$C657,'17'!$E$10:$E$29)*'17'!$E$3</f>
        <v>0</v>
      </c>
      <c r="X657" s="208">
        <f>SUMIF('18'!$C$10:$C$29,$C657,'18'!$E$10:$E$29)*'18'!$E$3</f>
        <v>0</v>
      </c>
      <c r="Y657" s="208">
        <f>SUMIF('19'!$C$10:$C$28,$C657,'19'!$E$10:$E$28)*'19'!$E$3</f>
        <v>0</v>
      </c>
      <c r="Z657" s="208">
        <f>SUMIF('20'!$C$10:$C$29,$C657,'20'!$E$10:$E$29)*'20'!$E$3</f>
        <v>0</v>
      </c>
      <c r="AA657" s="208">
        <f>SUMIF('21'!$C$10:$C$29,$C657,'21'!$E$10:$E$29)*'21'!$E$3</f>
        <v>0</v>
      </c>
    </row>
    <row r="658" spans="3:27" ht="15" hidden="1">
      <c r="C658" s="207" t="s">
        <v>1451</v>
      </c>
      <c r="D658" s="207" t="s">
        <v>1452</v>
      </c>
      <c r="F658" s="336">
        <f t="shared" si="11"/>
        <v>0</v>
      </c>
      <c r="G658" s="208">
        <f>SUMIF('01'!$C$10:$C$29,$C658,'01'!$E$10:$E$29)*'01'!$E$3</f>
        <v>0</v>
      </c>
      <c r="H658" s="208">
        <f>SUMIF('02'!$C$10:$C$28,$C658,'02'!$E$10:$E$28)*'02'!$E$3</f>
        <v>0</v>
      </c>
      <c r="I658" s="208">
        <f>SUMIF('03'!$C$10:$C$29,$C658,'03'!$E$10:$E$29)*'03'!$E$3</f>
        <v>0</v>
      </c>
      <c r="J658" s="208">
        <f>SUMIF('04'!$C$10:$C$26,$C658,'04'!$E$10:$E$26)*'04'!$E$3</f>
        <v>0</v>
      </c>
      <c r="K658" s="208">
        <f>SUMIF('05'!$C$10:$C$29,$C658,'05'!$E$10:$E$29)*'05'!$E$3</f>
        <v>0</v>
      </c>
      <c r="L658" s="208">
        <f>SUMIF('06'!$C$10:$C$29,$C658,'06'!$E$10:$E$29)*'06'!$E$3</f>
        <v>0</v>
      </c>
      <c r="M658" s="208">
        <f>SUMIF('07'!$C$10:$C$26,$C658,'07'!$E$10:$E$26)*'07'!$E$3</f>
        <v>0</v>
      </c>
      <c r="N658" s="208">
        <f>SUMIF('08'!$C$10:$C$29,$C658,'08'!$E$10:$E$29)*'08'!$E$3</f>
        <v>0</v>
      </c>
      <c r="O658" s="208">
        <f>SUMIF('09'!$C$10:$C$29,$C658,'09'!$E$10:$E$29)*'09'!$E$3</f>
        <v>0</v>
      </c>
      <c r="P658" s="208">
        <f>SUMIF('10'!$C$10:$C$29,$C658,'10'!$E$10:$E$29)*'10'!$E$3</f>
        <v>0</v>
      </c>
      <c r="Q658" s="208">
        <f>SUMIF('11'!$C$10:$C$39,$C658,'11'!$E$10:$E$39)*'11'!$E$3</f>
        <v>0</v>
      </c>
      <c r="R658" s="208">
        <f>SUMIF('12'!$C$10:$C$29,$C658,'12'!$E$10:$E$29)*'12'!$E$3</f>
        <v>0</v>
      </c>
      <c r="S658" s="208">
        <f>SUMIF('13'!$C$10:$C$29,$C658,'13'!$E$10:$E$29)*'13'!$E$3</f>
        <v>0</v>
      </c>
      <c r="T658" s="208">
        <f>SUMIF('14'!$C$10:$C$29,$C658,'14'!$E$10:$E$29)*'14'!$E$3</f>
        <v>0</v>
      </c>
      <c r="U658" s="208">
        <f>SUMIF('15'!$C$10:$C$29,$C658,'15'!$E$10:$E$29)*'15'!$E$3</f>
        <v>0</v>
      </c>
      <c r="V658" s="208">
        <f>SUMIF('16'!$C$10:$C$29,$C658,'16'!$E$29:$E658)*'16'!$E$3</f>
        <v>0</v>
      </c>
      <c r="W658" s="208">
        <f>SUMIF('17'!$C$10:$C$29,$C658,'17'!$E$10:$E$29)*'17'!$E$3</f>
        <v>0</v>
      </c>
      <c r="X658" s="208">
        <f>SUMIF('18'!$C$10:$C$29,$C658,'18'!$E$10:$E$29)*'18'!$E$3</f>
        <v>0</v>
      </c>
      <c r="Y658" s="208">
        <f>SUMIF('19'!$C$10:$C$28,$C658,'19'!$E$10:$E$28)*'19'!$E$3</f>
        <v>0</v>
      </c>
      <c r="Z658" s="208">
        <f>SUMIF('20'!$C$10:$C$29,$C658,'20'!$E$10:$E$29)*'20'!$E$3</f>
        <v>0</v>
      </c>
      <c r="AA658" s="208">
        <f>SUMIF('21'!$C$10:$C$29,$C658,'21'!$E$10:$E$29)*'21'!$E$3</f>
        <v>0</v>
      </c>
    </row>
    <row r="659" spans="3:27" ht="15" hidden="1">
      <c r="C659" s="207" t="s">
        <v>1453</v>
      </c>
      <c r="D659" s="207" t="s">
        <v>1454</v>
      </c>
      <c r="F659" s="336">
        <f t="shared" si="11"/>
        <v>0</v>
      </c>
      <c r="G659" s="208">
        <f>SUMIF('01'!$C$10:$C$29,$C659,'01'!$E$10:$E$29)*'01'!$E$3</f>
        <v>0</v>
      </c>
      <c r="H659" s="208">
        <f>SUMIF('02'!$C$10:$C$28,$C659,'02'!$E$10:$E$28)*'02'!$E$3</f>
        <v>0</v>
      </c>
      <c r="I659" s="208">
        <f>SUMIF('03'!$C$10:$C$29,$C659,'03'!$E$10:$E$29)*'03'!$E$3</f>
        <v>0</v>
      </c>
      <c r="J659" s="208">
        <f>SUMIF('04'!$C$10:$C$26,$C659,'04'!$E$10:$E$26)*'04'!$E$3</f>
        <v>0</v>
      </c>
      <c r="K659" s="208">
        <f>SUMIF('05'!$C$10:$C$29,$C659,'05'!$E$10:$E$29)*'05'!$E$3</f>
        <v>0</v>
      </c>
      <c r="L659" s="208">
        <f>SUMIF('06'!$C$10:$C$29,$C659,'06'!$E$10:$E$29)*'06'!$E$3</f>
        <v>0</v>
      </c>
      <c r="M659" s="208">
        <f>SUMIF('07'!$C$10:$C$26,$C659,'07'!$E$10:$E$26)*'07'!$E$3</f>
        <v>0</v>
      </c>
      <c r="N659" s="208">
        <f>SUMIF('08'!$C$10:$C$29,$C659,'08'!$E$10:$E$29)*'08'!$E$3</f>
        <v>0</v>
      </c>
      <c r="O659" s="208">
        <f>SUMIF('09'!$C$10:$C$29,$C659,'09'!$E$10:$E$29)*'09'!$E$3</f>
        <v>0</v>
      </c>
      <c r="P659" s="208">
        <f>SUMIF('10'!$C$10:$C$29,$C659,'10'!$E$10:$E$29)*'10'!$E$3</f>
        <v>0</v>
      </c>
      <c r="Q659" s="208">
        <f>SUMIF('11'!$C$10:$C$39,$C659,'11'!$E$10:$E$39)*'11'!$E$3</f>
        <v>0</v>
      </c>
      <c r="R659" s="208">
        <f>SUMIF('12'!$C$10:$C$29,$C659,'12'!$E$10:$E$29)*'12'!$E$3</f>
        <v>0</v>
      </c>
      <c r="S659" s="208">
        <f>SUMIF('13'!$C$10:$C$29,$C659,'13'!$E$10:$E$29)*'13'!$E$3</f>
        <v>0</v>
      </c>
      <c r="T659" s="208">
        <f>SUMIF('14'!$C$10:$C$29,$C659,'14'!$E$10:$E$29)*'14'!$E$3</f>
        <v>0</v>
      </c>
      <c r="U659" s="208">
        <f>SUMIF('15'!$C$10:$C$29,$C659,'15'!$E$10:$E$29)*'15'!$E$3</f>
        <v>0</v>
      </c>
      <c r="V659" s="208">
        <f>SUMIF('16'!$C$10:$C$29,$C659,'16'!$E$29:$E659)*'16'!$E$3</f>
        <v>0</v>
      </c>
      <c r="W659" s="208">
        <f>SUMIF('17'!$C$10:$C$29,$C659,'17'!$E$10:$E$29)*'17'!$E$3</f>
        <v>0</v>
      </c>
      <c r="X659" s="208">
        <f>SUMIF('18'!$C$10:$C$29,$C659,'18'!$E$10:$E$29)*'18'!$E$3</f>
        <v>0</v>
      </c>
      <c r="Y659" s="208">
        <f>SUMIF('19'!$C$10:$C$28,$C659,'19'!$E$10:$E$28)*'19'!$E$3</f>
        <v>0</v>
      </c>
      <c r="Z659" s="208">
        <f>SUMIF('20'!$C$10:$C$29,$C659,'20'!$E$10:$E$29)*'20'!$E$3</f>
        <v>0</v>
      </c>
      <c r="AA659" s="208">
        <f>SUMIF('21'!$C$10:$C$29,$C659,'21'!$E$10:$E$29)*'21'!$E$3</f>
        <v>0</v>
      </c>
    </row>
    <row r="660" spans="3:27" ht="15" hidden="1">
      <c r="C660" s="207" t="s">
        <v>1455</v>
      </c>
      <c r="D660" s="207" t="s">
        <v>1456</v>
      </c>
      <c r="F660" s="336">
        <f t="shared" si="11"/>
        <v>0</v>
      </c>
      <c r="G660" s="208">
        <f>SUMIF('01'!$C$10:$C$29,$C660,'01'!$E$10:$E$29)*'01'!$E$3</f>
        <v>0</v>
      </c>
      <c r="H660" s="208">
        <f>SUMIF('02'!$C$10:$C$28,$C660,'02'!$E$10:$E$28)*'02'!$E$3</f>
        <v>0</v>
      </c>
      <c r="I660" s="208">
        <f>SUMIF('03'!$C$10:$C$29,$C660,'03'!$E$10:$E$29)*'03'!$E$3</f>
        <v>0</v>
      </c>
      <c r="J660" s="208">
        <f>SUMIF('04'!$C$10:$C$26,$C660,'04'!$E$10:$E$26)*'04'!$E$3</f>
        <v>0</v>
      </c>
      <c r="K660" s="208">
        <f>SUMIF('05'!$C$10:$C$29,$C660,'05'!$E$10:$E$29)*'05'!$E$3</f>
        <v>0</v>
      </c>
      <c r="L660" s="208">
        <f>SUMIF('06'!$C$10:$C$29,$C660,'06'!$E$10:$E$29)*'06'!$E$3</f>
        <v>0</v>
      </c>
      <c r="M660" s="208">
        <f>SUMIF('07'!$C$10:$C$26,$C660,'07'!$E$10:$E$26)*'07'!$E$3</f>
        <v>0</v>
      </c>
      <c r="N660" s="208">
        <f>SUMIF('08'!$C$10:$C$29,$C660,'08'!$E$10:$E$29)*'08'!$E$3</f>
        <v>0</v>
      </c>
      <c r="O660" s="208">
        <f>SUMIF('09'!$C$10:$C$29,$C660,'09'!$E$10:$E$29)*'09'!$E$3</f>
        <v>0</v>
      </c>
      <c r="P660" s="208">
        <f>SUMIF('10'!$C$10:$C$29,$C660,'10'!$E$10:$E$29)*'10'!$E$3</f>
        <v>0</v>
      </c>
      <c r="Q660" s="208">
        <f>SUMIF('11'!$C$10:$C$39,$C660,'11'!$E$10:$E$39)*'11'!$E$3</f>
        <v>0</v>
      </c>
      <c r="R660" s="208">
        <f>SUMIF('12'!$C$10:$C$29,$C660,'12'!$E$10:$E$29)*'12'!$E$3</f>
        <v>0</v>
      </c>
      <c r="S660" s="208">
        <f>SUMIF('13'!$C$10:$C$29,$C660,'13'!$E$10:$E$29)*'13'!$E$3</f>
        <v>0</v>
      </c>
      <c r="T660" s="208">
        <f>SUMIF('14'!$C$10:$C$29,$C660,'14'!$E$10:$E$29)*'14'!$E$3</f>
        <v>0</v>
      </c>
      <c r="U660" s="208">
        <f>SUMIF('15'!$C$10:$C$29,$C660,'15'!$E$10:$E$29)*'15'!$E$3</f>
        <v>0</v>
      </c>
      <c r="V660" s="208">
        <f>SUMIF('16'!$C$10:$C$29,$C660,'16'!$E$29:$E660)*'16'!$E$3</f>
        <v>0</v>
      </c>
      <c r="W660" s="208">
        <f>SUMIF('17'!$C$10:$C$29,$C660,'17'!$E$10:$E$29)*'17'!$E$3</f>
        <v>0</v>
      </c>
      <c r="X660" s="208">
        <f>SUMIF('18'!$C$10:$C$29,$C660,'18'!$E$10:$E$29)*'18'!$E$3</f>
        <v>0</v>
      </c>
      <c r="Y660" s="208">
        <f>SUMIF('19'!$C$10:$C$28,$C660,'19'!$E$10:$E$28)*'19'!$E$3</f>
        <v>0</v>
      </c>
      <c r="Z660" s="208">
        <f>SUMIF('20'!$C$10:$C$29,$C660,'20'!$E$10:$E$29)*'20'!$E$3</f>
        <v>0</v>
      </c>
      <c r="AA660" s="208">
        <f>SUMIF('21'!$C$10:$C$29,$C660,'21'!$E$10:$E$29)*'21'!$E$3</f>
        <v>0</v>
      </c>
    </row>
    <row r="661" spans="3:27" ht="15" hidden="1">
      <c r="C661" s="207" t="s">
        <v>1457</v>
      </c>
      <c r="D661" s="207" t="s">
        <v>1458</v>
      </c>
      <c r="F661" s="336">
        <f t="shared" si="11"/>
        <v>0</v>
      </c>
      <c r="G661" s="208">
        <f>SUMIF('01'!$C$10:$C$29,$C661,'01'!$E$10:$E$29)*'01'!$E$3</f>
        <v>0</v>
      </c>
      <c r="H661" s="208">
        <f>SUMIF('02'!$C$10:$C$28,$C661,'02'!$E$10:$E$28)*'02'!$E$3</f>
        <v>0</v>
      </c>
      <c r="I661" s="208">
        <f>SUMIF('03'!$C$10:$C$29,$C661,'03'!$E$10:$E$29)*'03'!$E$3</f>
        <v>0</v>
      </c>
      <c r="J661" s="208">
        <f>SUMIF('04'!$C$10:$C$26,$C661,'04'!$E$10:$E$26)*'04'!$E$3</f>
        <v>0</v>
      </c>
      <c r="K661" s="208">
        <f>SUMIF('05'!$C$10:$C$29,$C661,'05'!$E$10:$E$29)*'05'!$E$3</f>
        <v>0</v>
      </c>
      <c r="L661" s="208">
        <f>SUMIF('06'!$C$10:$C$29,$C661,'06'!$E$10:$E$29)*'06'!$E$3</f>
        <v>0</v>
      </c>
      <c r="M661" s="208">
        <f>SUMIF('07'!$C$10:$C$26,$C661,'07'!$E$10:$E$26)*'07'!$E$3</f>
        <v>0</v>
      </c>
      <c r="N661" s="208">
        <f>SUMIF('08'!$C$10:$C$29,$C661,'08'!$E$10:$E$29)*'08'!$E$3</f>
        <v>0</v>
      </c>
      <c r="O661" s="208">
        <f>SUMIF('09'!$C$10:$C$29,$C661,'09'!$E$10:$E$29)*'09'!$E$3</f>
        <v>0</v>
      </c>
      <c r="P661" s="208">
        <f>SUMIF('10'!$C$10:$C$29,$C661,'10'!$E$10:$E$29)*'10'!$E$3</f>
        <v>0</v>
      </c>
      <c r="Q661" s="208">
        <f>SUMIF('11'!$C$10:$C$39,$C661,'11'!$E$10:$E$39)*'11'!$E$3</f>
        <v>0</v>
      </c>
      <c r="R661" s="208">
        <f>SUMIF('12'!$C$10:$C$29,$C661,'12'!$E$10:$E$29)*'12'!$E$3</f>
        <v>0</v>
      </c>
      <c r="S661" s="208">
        <f>SUMIF('13'!$C$10:$C$29,$C661,'13'!$E$10:$E$29)*'13'!$E$3</f>
        <v>0</v>
      </c>
      <c r="T661" s="208">
        <f>SUMIF('14'!$C$10:$C$29,$C661,'14'!$E$10:$E$29)*'14'!$E$3</f>
        <v>0</v>
      </c>
      <c r="U661" s="208">
        <f>SUMIF('15'!$C$10:$C$29,$C661,'15'!$E$10:$E$29)*'15'!$E$3</f>
        <v>0</v>
      </c>
      <c r="V661" s="208">
        <f>SUMIF('16'!$C$10:$C$29,$C661,'16'!$E$29:$E661)*'16'!$E$3</f>
        <v>0</v>
      </c>
      <c r="W661" s="208">
        <f>SUMIF('17'!$C$10:$C$29,$C661,'17'!$E$10:$E$29)*'17'!$E$3</f>
        <v>0</v>
      </c>
      <c r="X661" s="208">
        <f>SUMIF('18'!$C$10:$C$29,$C661,'18'!$E$10:$E$29)*'18'!$E$3</f>
        <v>0</v>
      </c>
      <c r="Y661" s="208">
        <f>SUMIF('19'!$C$10:$C$28,$C661,'19'!$E$10:$E$28)*'19'!$E$3</f>
        <v>0</v>
      </c>
      <c r="Z661" s="208">
        <f>SUMIF('20'!$C$10:$C$29,$C661,'20'!$E$10:$E$29)*'20'!$E$3</f>
        <v>0</v>
      </c>
      <c r="AA661" s="208">
        <f>SUMIF('21'!$C$10:$C$29,$C661,'21'!$E$10:$E$29)*'21'!$E$3</f>
        <v>0</v>
      </c>
    </row>
    <row r="662" spans="3:27" ht="15" hidden="1">
      <c r="C662" s="207" t="s">
        <v>1459</v>
      </c>
      <c r="D662" s="207" t="s">
        <v>1460</v>
      </c>
      <c r="F662" s="336">
        <f t="shared" si="11"/>
        <v>0</v>
      </c>
      <c r="G662" s="208">
        <f>SUMIF('01'!$C$10:$C$29,$C662,'01'!$E$10:$E$29)*'01'!$E$3</f>
        <v>0</v>
      </c>
      <c r="H662" s="208">
        <f>SUMIF('02'!$C$10:$C$28,$C662,'02'!$E$10:$E$28)*'02'!$E$3</f>
        <v>0</v>
      </c>
      <c r="I662" s="208">
        <f>SUMIF('03'!$C$10:$C$29,$C662,'03'!$E$10:$E$29)*'03'!$E$3</f>
        <v>0</v>
      </c>
      <c r="J662" s="208">
        <f>SUMIF('04'!$C$10:$C$26,$C662,'04'!$E$10:$E$26)*'04'!$E$3</f>
        <v>0</v>
      </c>
      <c r="K662" s="208">
        <f>SUMIF('05'!$C$10:$C$29,$C662,'05'!$E$10:$E$29)*'05'!$E$3</f>
        <v>0</v>
      </c>
      <c r="L662" s="208">
        <f>SUMIF('06'!$C$10:$C$29,$C662,'06'!$E$10:$E$29)*'06'!$E$3</f>
        <v>0</v>
      </c>
      <c r="M662" s="208">
        <f>SUMIF('07'!$C$10:$C$26,$C662,'07'!$E$10:$E$26)*'07'!$E$3</f>
        <v>0</v>
      </c>
      <c r="N662" s="208">
        <f>SUMIF('08'!$C$10:$C$29,$C662,'08'!$E$10:$E$29)*'08'!$E$3</f>
        <v>0</v>
      </c>
      <c r="O662" s="208">
        <f>SUMIF('09'!$C$10:$C$29,$C662,'09'!$E$10:$E$29)*'09'!$E$3</f>
        <v>0</v>
      </c>
      <c r="P662" s="208">
        <f>SUMIF('10'!$C$10:$C$29,$C662,'10'!$E$10:$E$29)*'10'!$E$3</f>
        <v>0</v>
      </c>
      <c r="Q662" s="208">
        <f>SUMIF('11'!$C$10:$C$39,$C662,'11'!$E$10:$E$39)*'11'!$E$3</f>
        <v>0</v>
      </c>
      <c r="R662" s="208">
        <f>SUMIF('12'!$C$10:$C$29,$C662,'12'!$E$10:$E$29)*'12'!$E$3</f>
        <v>0</v>
      </c>
      <c r="S662" s="208">
        <f>SUMIF('13'!$C$10:$C$29,$C662,'13'!$E$10:$E$29)*'13'!$E$3</f>
        <v>0</v>
      </c>
      <c r="T662" s="208">
        <f>SUMIF('14'!$C$10:$C$29,$C662,'14'!$E$10:$E$29)*'14'!$E$3</f>
        <v>0</v>
      </c>
      <c r="U662" s="208">
        <f>SUMIF('15'!$C$10:$C$29,$C662,'15'!$E$10:$E$29)*'15'!$E$3</f>
        <v>0</v>
      </c>
      <c r="V662" s="208">
        <f>SUMIF('16'!$C$10:$C$29,$C662,'16'!$E$29:$E662)*'16'!$E$3</f>
        <v>0</v>
      </c>
      <c r="W662" s="208">
        <f>SUMIF('17'!$C$10:$C$29,$C662,'17'!$E$10:$E$29)*'17'!$E$3</f>
        <v>0</v>
      </c>
      <c r="X662" s="208">
        <f>SUMIF('18'!$C$10:$C$29,$C662,'18'!$E$10:$E$29)*'18'!$E$3</f>
        <v>0</v>
      </c>
      <c r="Y662" s="208">
        <f>SUMIF('19'!$C$10:$C$28,$C662,'19'!$E$10:$E$28)*'19'!$E$3</f>
        <v>0</v>
      </c>
      <c r="Z662" s="208">
        <f>SUMIF('20'!$C$10:$C$29,$C662,'20'!$E$10:$E$29)*'20'!$E$3</f>
        <v>0</v>
      </c>
      <c r="AA662" s="208">
        <f>SUMIF('21'!$C$10:$C$29,$C662,'21'!$E$10:$E$29)*'21'!$E$3</f>
        <v>0</v>
      </c>
    </row>
    <row r="663" spans="3:27" ht="15" hidden="1">
      <c r="C663" s="207" t="s">
        <v>1461</v>
      </c>
      <c r="D663" s="207" t="s">
        <v>1462</v>
      </c>
      <c r="F663" s="336">
        <f t="shared" si="11"/>
        <v>0</v>
      </c>
      <c r="G663" s="208">
        <f>SUMIF('01'!$C$10:$C$29,$C663,'01'!$E$10:$E$29)*'01'!$E$3</f>
        <v>0</v>
      </c>
      <c r="H663" s="208">
        <f>SUMIF('02'!$C$10:$C$28,$C663,'02'!$E$10:$E$28)*'02'!$E$3</f>
        <v>0</v>
      </c>
      <c r="I663" s="208">
        <f>SUMIF('03'!$C$10:$C$29,$C663,'03'!$E$10:$E$29)*'03'!$E$3</f>
        <v>0</v>
      </c>
      <c r="J663" s="208">
        <f>SUMIF('04'!$C$10:$C$26,$C663,'04'!$E$10:$E$26)*'04'!$E$3</f>
        <v>0</v>
      </c>
      <c r="K663" s="208">
        <f>SUMIF('05'!$C$10:$C$29,$C663,'05'!$E$10:$E$29)*'05'!$E$3</f>
        <v>0</v>
      </c>
      <c r="L663" s="208">
        <f>SUMIF('06'!$C$10:$C$29,$C663,'06'!$E$10:$E$29)*'06'!$E$3</f>
        <v>0</v>
      </c>
      <c r="M663" s="208">
        <f>SUMIF('07'!$C$10:$C$26,$C663,'07'!$E$10:$E$26)*'07'!$E$3</f>
        <v>0</v>
      </c>
      <c r="N663" s="208">
        <f>SUMIF('08'!$C$10:$C$29,$C663,'08'!$E$10:$E$29)*'08'!$E$3</f>
        <v>0</v>
      </c>
      <c r="O663" s="208">
        <f>SUMIF('09'!$C$10:$C$29,$C663,'09'!$E$10:$E$29)*'09'!$E$3</f>
        <v>0</v>
      </c>
      <c r="P663" s="208">
        <f>SUMIF('10'!$C$10:$C$29,$C663,'10'!$E$10:$E$29)*'10'!$E$3</f>
        <v>0</v>
      </c>
      <c r="Q663" s="208">
        <f>SUMIF('11'!$C$10:$C$39,$C663,'11'!$E$10:$E$39)*'11'!$E$3</f>
        <v>0</v>
      </c>
      <c r="R663" s="208">
        <f>SUMIF('12'!$C$10:$C$29,$C663,'12'!$E$10:$E$29)*'12'!$E$3</f>
        <v>0</v>
      </c>
      <c r="S663" s="208">
        <f>SUMIF('13'!$C$10:$C$29,$C663,'13'!$E$10:$E$29)*'13'!$E$3</f>
        <v>0</v>
      </c>
      <c r="T663" s="208">
        <f>SUMIF('14'!$C$10:$C$29,$C663,'14'!$E$10:$E$29)*'14'!$E$3</f>
        <v>0</v>
      </c>
      <c r="U663" s="208">
        <f>SUMIF('15'!$C$10:$C$29,$C663,'15'!$E$10:$E$29)*'15'!$E$3</f>
        <v>0</v>
      </c>
      <c r="V663" s="208">
        <f>SUMIF('16'!$C$10:$C$29,$C663,'16'!$E$29:$E663)*'16'!$E$3</f>
        <v>0</v>
      </c>
      <c r="W663" s="208">
        <f>SUMIF('17'!$C$10:$C$29,$C663,'17'!$E$10:$E$29)*'17'!$E$3</f>
        <v>0</v>
      </c>
      <c r="X663" s="208">
        <f>SUMIF('18'!$C$10:$C$29,$C663,'18'!$E$10:$E$29)*'18'!$E$3</f>
        <v>0</v>
      </c>
      <c r="Y663" s="208">
        <f>SUMIF('19'!$C$10:$C$28,$C663,'19'!$E$10:$E$28)*'19'!$E$3</f>
        <v>0</v>
      </c>
      <c r="Z663" s="208">
        <f>SUMIF('20'!$C$10:$C$29,$C663,'20'!$E$10:$E$29)*'20'!$E$3</f>
        <v>0</v>
      </c>
      <c r="AA663" s="208">
        <f>SUMIF('21'!$C$10:$C$29,$C663,'21'!$E$10:$E$29)*'21'!$E$3</f>
        <v>0</v>
      </c>
    </row>
    <row r="664" spans="3:27" ht="15" hidden="1">
      <c r="C664" s="207" t="s">
        <v>1463</v>
      </c>
      <c r="D664" s="207" t="s">
        <v>1464</v>
      </c>
      <c r="F664" s="336">
        <f t="shared" si="11"/>
        <v>0</v>
      </c>
      <c r="G664" s="208">
        <f>SUMIF('01'!$C$10:$C$29,$C664,'01'!$E$10:$E$29)*'01'!$E$3</f>
        <v>0</v>
      </c>
      <c r="H664" s="208">
        <f>SUMIF('02'!$C$10:$C$28,$C664,'02'!$E$10:$E$28)*'02'!$E$3</f>
        <v>0</v>
      </c>
      <c r="I664" s="208">
        <f>SUMIF('03'!$C$10:$C$29,$C664,'03'!$E$10:$E$29)*'03'!$E$3</f>
        <v>0</v>
      </c>
      <c r="J664" s="208">
        <f>SUMIF('04'!$C$10:$C$26,$C664,'04'!$E$10:$E$26)*'04'!$E$3</f>
        <v>0</v>
      </c>
      <c r="K664" s="208">
        <f>SUMIF('05'!$C$10:$C$29,$C664,'05'!$E$10:$E$29)*'05'!$E$3</f>
        <v>0</v>
      </c>
      <c r="L664" s="208">
        <f>SUMIF('06'!$C$10:$C$29,$C664,'06'!$E$10:$E$29)*'06'!$E$3</f>
        <v>0</v>
      </c>
      <c r="M664" s="208">
        <f>SUMIF('07'!$C$10:$C$26,$C664,'07'!$E$10:$E$26)*'07'!$E$3</f>
        <v>0</v>
      </c>
      <c r="N664" s="208">
        <f>SUMIF('08'!$C$10:$C$29,$C664,'08'!$E$10:$E$29)*'08'!$E$3</f>
        <v>0</v>
      </c>
      <c r="O664" s="208">
        <f>SUMIF('09'!$C$10:$C$29,$C664,'09'!$E$10:$E$29)*'09'!$E$3</f>
        <v>0</v>
      </c>
      <c r="P664" s="208">
        <f>SUMIF('10'!$C$10:$C$29,$C664,'10'!$E$10:$E$29)*'10'!$E$3</f>
        <v>0</v>
      </c>
      <c r="Q664" s="208">
        <f>SUMIF('11'!$C$10:$C$39,$C664,'11'!$E$10:$E$39)*'11'!$E$3</f>
        <v>0</v>
      </c>
      <c r="R664" s="208">
        <f>SUMIF('12'!$C$10:$C$29,$C664,'12'!$E$10:$E$29)*'12'!$E$3</f>
        <v>0</v>
      </c>
      <c r="S664" s="208">
        <f>SUMIF('13'!$C$10:$C$29,$C664,'13'!$E$10:$E$29)*'13'!$E$3</f>
        <v>0</v>
      </c>
      <c r="T664" s="208">
        <f>SUMIF('14'!$C$10:$C$29,$C664,'14'!$E$10:$E$29)*'14'!$E$3</f>
        <v>0</v>
      </c>
      <c r="U664" s="208">
        <f>SUMIF('15'!$C$10:$C$29,$C664,'15'!$E$10:$E$29)*'15'!$E$3</f>
        <v>0</v>
      </c>
      <c r="V664" s="208">
        <f>SUMIF('16'!$C$10:$C$29,$C664,'16'!$E$29:$E664)*'16'!$E$3</f>
        <v>0</v>
      </c>
      <c r="W664" s="208">
        <f>SUMIF('17'!$C$10:$C$29,$C664,'17'!$E$10:$E$29)*'17'!$E$3</f>
        <v>0</v>
      </c>
      <c r="X664" s="208">
        <f>SUMIF('18'!$C$10:$C$29,$C664,'18'!$E$10:$E$29)*'18'!$E$3</f>
        <v>0</v>
      </c>
      <c r="Y664" s="208">
        <f>SUMIF('19'!$C$10:$C$28,$C664,'19'!$E$10:$E$28)*'19'!$E$3</f>
        <v>0</v>
      </c>
      <c r="Z664" s="208">
        <f>SUMIF('20'!$C$10:$C$29,$C664,'20'!$E$10:$E$29)*'20'!$E$3</f>
        <v>0</v>
      </c>
      <c r="AA664" s="208">
        <f>SUMIF('21'!$C$10:$C$29,$C664,'21'!$E$10:$E$29)*'21'!$E$3</f>
        <v>0</v>
      </c>
    </row>
    <row r="665" spans="3:27" ht="15" hidden="1">
      <c r="C665" s="207" t="s">
        <v>1465</v>
      </c>
      <c r="D665" s="207" t="s">
        <v>1466</v>
      </c>
      <c r="F665" s="336">
        <f t="shared" si="11"/>
        <v>0</v>
      </c>
      <c r="G665" s="208">
        <f>SUMIF('01'!$C$10:$C$29,$C665,'01'!$E$10:$E$29)*'01'!$E$3</f>
        <v>0</v>
      </c>
      <c r="H665" s="208">
        <f>SUMIF('02'!$C$10:$C$28,$C665,'02'!$E$10:$E$28)*'02'!$E$3</f>
        <v>0</v>
      </c>
      <c r="I665" s="208">
        <f>SUMIF('03'!$C$10:$C$29,$C665,'03'!$E$10:$E$29)*'03'!$E$3</f>
        <v>0</v>
      </c>
      <c r="J665" s="208">
        <f>SUMIF('04'!$C$10:$C$26,$C665,'04'!$E$10:$E$26)*'04'!$E$3</f>
        <v>0</v>
      </c>
      <c r="K665" s="208">
        <f>SUMIF('05'!$C$10:$C$29,$C665,'05'!$E$10:$E$29)*'05'!$E$3</f>
        <v>0</v>
      </c>
      <c r="L665" s="208">
        <f>SUMIF('06'!$C$10:$C$29,$C665,'06'!$E$10:$E$29)*'06'!$E$3</f>
        <v>0</v>
      </c>
      <c r="M665" s="208">
        <f>SUMIF('07'!$C$10:$C$26,$C665,'07'!$E$10:$E$26)*'07'!$E$3</f>
        <v>0</v>
      </c>
      <c r="N665" s="208">
        <f>SUMIF('08'!$C$10:$C$29,$C665,'08'!$E$10:$E$29)*'08'!$E$3</f>
        <v>0</v>
      </c>
      <c r="O665" s="208">
        <f>SUMIF('09'!$C$10:$C$29,$C665,'09'!$E$10:$E$29)*'09'!$E$3</f>
        <v>0</v>
      </c>
      <c r="P665" s="208">
        <f>SUMIF('10'!$C$10:$C$29,$C665,'10'!$E$10:$E$29)*'10'!$E$3</f>
        <v>0</v>
      </c>
      <c r="Q665" s="208">
        <f>SUMIF('11'!$C$10:$C$39,$C665,'11'!$E$10:$E$39)*'11'!$E$3</f>
        <v>0</v>
      </c>
      <c r="R665" s="208">
        <f>SUMIF('12'!$C$10:$C$29,$C665,'12'!$E$10:$E$29)*'12'!$E$3</f>
        <v>0</v>
      </c>
      <c r="S665" s="208">
        <f>SUMIF('13'!$C$10:$C$29,$C665,'13'!$E$10:$E$29)*'13'!$E$3</f>
        <v>0</v>
      </c>
      <c r="T665" s="208">
        <f>SUMIF('14'!$C$10:$C$29,$C665,'14'!$E$10:$E$29)*'14'!$E$3</f>
        <v>0</v>
      </c>
      <c r="U665" s="208">
        <f>SUMIF('15'!$C$10:$C$29,$C665,'15'!$E$10:$E$29)*'15'!$E$3</f>
        <v>0</v>
      </c>
      <c r="V665" s="208">
        <f>SUMIF('16'!$C$10:$C$29,$C665,'16'!$E$29:$E665)*'16'!$E$3</f>
        <v>0</v>
      </c>
      <c r="W665" s="208">
        <f>SUMIF('17'!$C$10:$C$29,$C665,'17'!$E$10:$E$29)*'17'!$E$3</f>
        <v>0</v>
      </c>
      <c r="X665" s="208">
        <f>SUMIF('18'!$C$10:$C$29,$C665,'18'!$E$10:$E$29)*'18'!$E$3</f>
        <v>0</v>
      </c>
      <c r="Y665" s="208">
        <f>SUMIF('19'!$C$10:$C$28,$C665,'19'!$E$10:$E$28)*'19'!$E$3</f>
        <v>0</v>
      </c>
      <c r="Z665" s="208">
        <f>SUMIF('20'!$C$10:$C$29,$C665,'20'!$E$10:$E$29)*'20'!$E$3</f>
        <v>0</v>
      </c>
      <c r="AA665" s="208">
        <f>SUMIF('21'!$C$10:$C$29,$C665,'21'!$E$10:$E$29)*'21'!$E$3</f>
        <v>0</v>
      </c>
    </row>
    <row r="666" spans="3:27" ht="15" hidden="1">
      <c r="C666" s="207" t="s">
        <v>1467</v>
      </c>
      <c r="D666" s="207" t="s">
        <v>1468</v>
      </c>
      <c r="F666" s="336">
        <f t="shared" si="11"/>
        <v>0</v>
      </c>
      <c r="G666" s="208">
        <f>SUMIF('01'!$C$10:$C$29,$C666,'01'!$E$10:$E$29)*'01'!$E$3</f>
        <v>0</v>
      </c>
      <c r="H666" s="208">
        <f>SUMIF('02'!$C$10:$C$28,$C666,'02'!$E$10:$E$28)*'02'!$E$3</f>
        <v>0</v>
      </c>
      <c r="I666" s="208">
        <f>SUMIF('03'!$C$10:$C$29,$C666,'03'!$E$10:$E$29)*'03'!$E$3</f>
        <v>0</v>
      </c>
      <c r="J666" s="208">
        <f>SUMIF('04'!$C$10:$C$26,$C666,'04'!$E$10:$E$26)*'04'!$E$3</f>
        <v>0</v>
      </c>
      <c r="K666" s="208">
        <f>SUMIF('05'!$C$10:$C$29,$C666,'05'!$E$10:$E$29)*'05'!$E$3</f>
        <v>0</v>
      </c>
      <c r="L666" s="208">
        <f>SUMIF('06'!$C$10:$C$29,$C666,'06'!$E$10:$E$29)*'06'!$E$3</f>
        <v>0</v>
      </c>
      <c r="M666" s="208">
        <f>SUMIF('07'!$C$10:$C$26,$C666,'07'!$E$10:$E$26)*'07'!$E$3</f>
        <v>0</v>
      </c>
      <c r="N666" s="208">
        <f>SUMIF('08'!$C$10:$C$29,$C666,'08'!$E$10:$E$29)*'08'!$E$3</f>
        <v>0</v>
      </c>
      <c r="O666" s="208">
        <f>SUMIF('09'!$C$10:$C$29,$C666,'09'!$E$10:$E$29)*'09'!$E$3</f>
        <v>0</v>
      </c>
      <c r="P666" s="208">
        <f>SUMIF('10'!$C$10:$C$29,$C666,'10'!$E$10:$E$29)*'10'!$E$3</f>
        <v>0</v>
      </c>
      <c r="Q666" s="208">
        <f>SUMIF('11'!$C$10:$C$39,$C666,'11'!$E$10:$E$39)*'11'!$E$3</f>
        <v>0</v>
      </c>
      <c r="R666" s="208">
        <f>SUMIF('12'!$C$10:$C$29,$C666,'12'!$E$10:$E$29)*'12'!$E$3</f>
        <v>0</v>
      </c>
      <c r="S666" s="208">
        <f>SUMIF('13'!$C$10:$C$29,$C666,'13'!$E$10:$E$29)*'13'!$E$3</f>
        <v>0</v>
      </c>
      <c r="T666" s="208">
        <f>SUMIF('14'!$C$10:$C$29,$C666,'14'!$E$10:$E$29)*'14'!$E$3</f>
        <v>0</v>
      </c>
      <c r="U666" s="208">
        <f>SUMIF('15'!$C$10:$C$29,$C666,'15'!$E$10:$E$29)*'15'!$E$3</f>
        <v>0</v>
      </c>
      <c r="V666" s="208">
        <f>SUMIF('16'!$C$10:$C$29,$C666,'16'!$E$29:$E666)*'16'!$E$3</f>
        <v>0</v>
      </c>
      <c r="W666" s="208">
        <f>SUMIF('17'!$C$10:$C$29,$C666,'17'!$E$10:$E$29)*'17'!$E$3</f>
        <v>0</v>
      </c>
      <c r="X666" s="208">
        <f>SUMIF('18'!$C$10:$C$29,$C666,'18'!$E$10:$E$29)*'18'!$E$3</f>
        <v>0</v>
      </c>
      <c r="Y666" s="208">
        <f>SUMIF('19'!$C$10:$C$28,$C666,'19'!$E$10:$E$28)*'19'!$E$3</f>
        <v>0</v>
      </c>
      <c r="Z666" s="208">
        <f>SUMIF('20'!$C$10:$C$29,$C666,'20'!$E$10:$E$29)*'20'!$E$3</f>
        <v>0</v>
      </c>
      <c r="AA666" s="208">
        <f>SUMIF('21'!$C$10:$C$29,$C666,'21'!$E$10:$E$29)*'21'!$E$3</f>
        <v>0</v>
      </c>
    </row>
    <row r="667" spans="3:27" ht="15" hidden="1">
      <c r="C667" s="207" t="s">
        <v>1469</v>
      </c>
      <c r="D667" s="207" t="s">
        <v>1470</v>
      </c>
      <c r="F667" s="336">
        <f t="shared" si="11"/>
        <v>0</v>
      </c>
      <c r="G667" s="208">
        <f>SUMIF('01'!$C$10:$C$29,$C667,'01'!$E$10:$E$29)*'01'!$E$3</f>
        <v>0</v>
      </c>
      <c r="H667" s="208">
        <f>SUMIF('02'!$C$10:$C$28,$C667,'02'!$E$10:$E$28)*'02'!$E$3</f>
        <v>0</v>
      </c>
      <c r="I667" s="208">
        <f>SUMIF('03'!$C$10:$C$29,$C667,'03'!$E$10:$E$29)*'03'!$E$3</f>
        <v>0</v>
      </c>
      <c r="J667" s="208">
        <f>SUMIF('04'!$C$10:$C$26,$C667,'04'!$E$10:$E$26)*'04'!$E$3</f>
        <v>0</v>
      </c>
      <c r="K667" s="208">
        <f>SUMIF('05'!$C$10:$C$29,$C667,'05'!$E$10:$E$29)*'05'!$E$3</f>
        <v>0</v>
      </c>
      <c r="L667" s="208">
        <f>SUMIF('06'!$C$10:$C$29,$C667,'06'!$E$10:$E$29)*'06'!$E$3</f>
        <v>0</v>
      </c>
      <c r="M667" s="208">
        <f>SUMIF('07'!$C$10:$C$26,$C667,'07'!$E$10:$E$26)*'07'!$E$3</f>
        <v>0</v>
      </c>
      <c r="N667" s="208">
        <f>SUMIF('08'!$C$10:$C$29,$C667,'08'!$E$10:$E$29)*'08'!$E$3</f>
        <v>0</v>
      </c>
      <c r="O667" s="208">
        <f>SUMIF('09'!$C$10:$C$29,$C667,'09'!$E$10:$E$29)*'09'!$E$3</f>
        <v>0</v>
      </c>
      <c r="P667" s="208">
        <f>SUMIF('10'!$C$10:$C$29,$C667,'10'!$E$10:$E$29)*'10'!$E$3</f>
        <v>0</v>
      </c>
      <c r="Q667" s="208">
        <f>SUMIF('11'!$C$10:$C$39,$C667,'11'!$E$10:$E$39)*'11'!$E$3</f>
        <v>0</v>
      </c>
      <c r="R667" s="208">
        <f>SUMIF('12'!$C$10:$C$29,$C667,'12'!$E$10:$E$29)*'12'!$E$3</f>
        <v>0</v>
      </c>
      <c r="S667" s="208">
        <f>SUMIF('13'!$C$10:$C$29,$C667,'13'!$E$10:$E$29)*'13'!$E$3</f>
        <v>0</v>
      </c>
      <c r="T667" s="208">
        <f>SUMIF('14'!$C$10:$C$29,$C667,'14'!$E$10:$E$29)*'14'!$E$3</f>
        <v>0</v>
      </c>
      <c r="U667" s="208">
        <f>SUMIF('15'!$C$10:$C$29,$C667,'15'!$E$10:$E$29)*'15'!$E$3</f>
        <v>0</v>
      </c>
      <c r="V667" s="208">
        <f>SUMIF('16'!$C$10:$C$29,$C667,'16'!$E$29:$E667)*'16'!$E$3</f>
        <v>0</v>
      </c>
      <c r="W667" s="208">
        <f>SUMIF('17'!$C$10:$C$29,$C667,'17'!$E$10:$E$29)*'17'!$E$3</f>
        <v>0</v>
      </c>
      <c r="X667" s="208">
        <f>SUMIF('18'!$C$10:$C$29,$C667,'18'!$E$10:$E$29)*'18'!$E$3</f>
        <v>0</v>
      </c>
      <c r="Y667" s="208">
        <f>SUMIF('19'!$C$10:$C$28,$C667,'19'!$E$10:$E$28)*'19'!$E$3</f>
        <v>0</v>
      </c>
      <c r="Z667" s="208">
        <f>SUMIF('20'!$C$10:$C$29,$C667,'20'!$E$10:$E$29)*'20'!$E$3</f>
        <v>0</v>
      </c>
      <c r="AA667" s="208">
        <f>SUMIF('21'!$C$10:$C$29,$C667,'21'!$E$10:$E$29)*'21'!$E$3</f>
        <v>0</v>
      </c>
    </row>
    <row r="668" spans="3:27" ht="15" hidden="1">
      <c r="C668" s="207" t="s">
        <v>1471</v>
      </c>
      <c r="D668" s="207" t="s">
        <v>1472</v>
      </c>
      <c r="F668" s="336">
        <f t="shared" si="11"/>
        <v>0</v>
      </c>
      <c r="G668" s="208">
        <f>SUMIF('01'!$C$10:$C$29,$C668,'01'!$E$10:$E$29)*'01'!$E$3</f>
        <v>0</v>
      </c>
      <c r="H668" s="208">
        <f>SUMIF('02'!$C$10:$C$28,$C668,'02'!$E$10:$E$28)*'02'!$E$3</f>
        <v>0</v>
      </c>
      <c r="I668" s="208">
        <f>SUMIF('03'!$C$10:$C$29,$C668,'03'!$E$10:$E$29)*'03'!$E$3</f>
        <v>0</v>
      </c>
      <c r="J668" s="208">
        <f>SUMIF('04'!$C$10:$C$26,$C668,'04'!$E$10:$E$26)*'04'!$E$3</f>
        <v>0</v>
      </c>
      <c r="K668" s="208">
        <f>SUMIF('05'!$C$10:$C$29,$C668,'05'!$E$10:$E$29)*'05'!$E$3</f>
        <v>0</v>
      </c>
      <c r="L668" s="208">
        <f>SUMIF('06'!$C$10:$C$29,$C668,'06'!$E$10:$E$29)*'06'!$E$3</f>
        <v>0</v>
      </c>
      <c r="M668" s="208">
        <f>SUMIF('07'!$C$10:$C$26,$C668,'07'!$E$10:$E$26)*'07'!$E$3</f>
        <v>0</v>
      </c>
      <c r="N668" s="208">
        <f>SUMIF('08'!$C$10:$C$29,$C668,'08'!$E$10:$E$29)*'08'!$E$3</f>
        <v>0</v>
      </c>
      <c r="O668" s="208">
        <f>SUMIF('09'!$C$10:$C$29,$C668,'09'!$E$10:$E$29)*'09'!$E$3</f>
        <v>0</v>
      </c>
      <c r="P668" s="208">
        <f>SUMIF('10'!$C$10:$C$29,$C668,'10'!$E$10:$E$29)*'10'!$E$3</f>
        <v>0</v>
      </c>
      <c r="Q668" s="208">
        <f>SUMIF('11'!$C$10:$C$39,$C668,'11'!$E$10:$E$39)*'11'!$E$3</f>
        <v>0</v>
      </c>
      <c r="R668" s="208">
        <f>SUMIF('12'!$C$10:$C$29,$C668,'12'!$E$10:$E$29)*'12'!$E$3</f>
        <v>0</v>
      </c>
      <c r="S668" s="208">
        <f>SUMIF('13'!$C$10:$C$29,$C668,'13'!$E$10:$E$29)*'13'!$E$3</f>
        <v>0</v>
      </c>
      <c r="T668" s="208">
        <f>SUMIF('14'!$C$10:$C$29,$C668,'14'!$E$10:$E$29)*'14'!$E$3</f>
        <v>0</v>
      </c>
      <c r="U668" s="208">
        <f>SUMIF('15'!$C$10:$C$29,$C668,'15'!$E$10:$E$29)*'15'!$E$3</f>
        <v>0</v>
      </c>
      <c r="V668" s="208">
        <f>SUMIF('16'!$C$10:$C$29,$C668,'16'!$E$29:$E668)*'16'!$E$3</f>
        <v>0</v>
      </c>
      <c r="W668" s="208">
        <f>SUMIF('17'!$C$10:$C$29,$C668,'17'!$E$10:$E$29)*'17'!$E$3</f>
        <v>0</v>
      </c>
      <c r="X668" s="208">
        <f>SUMIF('18'!$C$10:$C$29,$C668,'18'!$E$10:$E$29)*'18'!$E$3</f>
        <v>0</v>
      </c>
      <c r="Y668" s="208">
        <f>SUMIF('19'!$C$10:$C$28,$C668,'19'!$E$10:$E$28)*'19'!$E$3</f>
        <v>0</v>
      </c>
      <c r="Z668" s="208">
        <f>SUMIF('20'!$C$10:$C$29,$C668,'20'!$E$10:$E$29)*'20'!$E$3</f>
        <v>0</v>
      </c>
      <c r="AA668" s="208">
        <f>SUMIF('21'!$C$10:$C$29,$C668,'21'!$E$10:$E$29)*'21'!$E$3</f>
        <v>0</v>
      </c>
    </row>
    <row r="669" spans="3:27" ht="15" hidden="1">
      <c r="C669" s="207" t="s">
        <v>1473</v>
      </c>
      <c r="D669" s="207" t="s">
        <v>1474</v>
      </c>
      <c r="F669" s="336">
        <f t="shared" si="11"/>
        <v>0</v>
      </c>
      <c r="G669" s="208">
        <f>SUMIF('01'!$C$10:$C$29,$C669,'01'!$E$10:$E$29)*'01'!$E$3</f>
        <v>0</v>
      </c>
      <c r="H669" s="208">
        <f>SUMIF('02'!$C$10:$C$28,$C669,'02'!$E$10:$E$28)*'02'!$E$3</f>
        <v>0</v>
      </c>
      <c r="I669" s="208">
        <f>SUMIF('03'!$C$10:$C$29,$C669,'03'!$E$10:$E$29)*'03'!$E$3</f>
        <v>0</v>
      </c>
      <c r="J669" s="208">
        <f>SUMIF('04'!$C$10:$C$26,$C669,'04'!$E$10:$E$26)*'04'!$E$3</f>
        <v>0</v>
      </c>
      <c r="K669" s="208">
        <f>SUMIF('05'!$C$10:$C$29,$C669,'05'!$E$10:$E$29)*'05'!$E$3</f>
        <v>0</v>
      </c>
      <c r="L669" s="208">
        <f>SUMIF('06'!$C$10:$C$29,$C669,'06'!$E$10:$E$29)*'06'!$E$3</f>
        <v>0</v>
      </c>
      <c r="M669" s="208">
        <f>SUMIF('07'!$C$10:$C$26,$C669,'07'!$E$10:$E$26)*'07'!$E$3</f>
        <v>0</v>
      </c>
      <c r="N669" s="208">
        <f>SUMIF('08'!$C$10:$C$29,$C669,'08'!$E$10:$E$29)*'08'!$E$3</f>
        <v>0</v>
      </c>
      <c r="O669" s="208">
        <f>SUMIF('09'!$C$10:$C$29,$C669,'09'!$E$10:$E$29)*'09'!$E$3</f>
        <v>0</v>
      </c>
      <c r="P669" s="208">
        <f>SUMIF('10'!$C$10:$C$29,$C669,'10'!$E$10:$E$29)*'10'!$E$3</f>
        <v>0</v>
      </c>
      <c r="Q669" s="208">
        <f>SUMIF('11'!$C$10:$C$39,$C669,'11'!$E$10:$E$39)*'11'!$E$3</f>
        <v>0</v>
      </c>
      <c r="R669" s="208">
        <f>SUMIF('12'!$C$10:$C$29,$C669,'12'!$E$10:$E$29)*'12'!$E$3</f>
        <v>0</v>
      </c>
      <c r="S669" s="208">
        <f>SUMIF('13'!$C$10:$C$29,$C669,'13'!$E$10:$E$29)*'13'!$E$3</f>
        <v>0</v>
      </c>
      <c r="T669" s="208">
        <f>SUMIF('14'!$C$10:$C$29,$C669,'14'!$E$10:$E$29)*'14'!$E$3</f>
        <v>0</v>
      </c>
      <c r="U669" s="208">
        <f>SUMIF('15'!$C$10:$C$29,$C669,'15'!$E$10:$E$29)*'15'!$E$3</f>
        <v>0</v>
      </c>
      <c r="V669" s="208">
        <f>SUMIF('16'!$C$10:$C$29,$C669,'16'!$E$29:$E669)*'16'!$E$3</f>
        <v>0</v>
      </c>
      <c r="W669" s="208">
        <f>SUMIF('17'!$C$10:$C$29,$C669,'17'!$E$10:$E$29)*'17'!$E$3</f>
        <v>0</v>
      </c>
      <c r="X669" s="208">
        <f>SUMIF('18'!$C$10:$C$29,$C669,'18'!$E$10:$E$29)*'18'!$E$3</f>
        <v>0</v>
      </c>
      <c r="Y669" s="208">
        <f>SUMIF('19'!$C$10:$C$28,$C669,'19'!$E$10:$E$28)*'19'!$E$3</f>
        <v>0</v>
      </c>
      <c r="Z669" s="208">
        <f>SUMIF('20'!$C$10:$C$29,$C669,'20'!$E$10:$E$29)*'20'!$E$3</f>
        <v>0</v>
      </c>
      <c r="AA669" s="208">
        <f>SUMIF('21'!$C$10:$C$29,$C669,'21'!$E$10:$E$29)*'21'!$E$3</f>
        <v>0</v>
      </c>
    </row>
    <row r="670" spans="3:27" ht="15" hidden="1">
      <c r="C670" s="207" t="s">
        <v>1475</v>
      </c>
      <c r="D670" s="207" t="s">
        <v>1476</v>
      </c>
      <c r="F670" s="336">
        <f t="shared" si="11"/>
        <v>0</v>
      </c>
      <c r="G670" s="208">
        <f>SUMIF('01'!$C$10:$C$29,$C670,'01'!$E$10:$E$29)*'01'!$E$3</f>
        <v>0</v>
      </c>
      <c r="H670" s="208">
        <f>SUMIF('02'!$C$10:$C$28,$C670,'02'!$E$10:$E$28)*'02'!$E$3</f>
        <v>0</v>
      </c>
      <c r="I670" s="208">
        <f>SUMIF('03'!$C$10:$C$29,$C670,'03'!$E$10:$E$29)*'03'!$E$3</f>
        <v>0</v>
      </c>
      <c r="J670" s="208">
        <f>SUMIF('04'!$C$10:$C$26,$C670,'04'!$E$10:$E$26)*'04'!$E$3</f>
        <v>0</v>
      </c>
      <c r="K670" s="208">
        <f>SUMIF('05'!$C$10:$C$29,$C670,'05'!$E$10:$E$29)*'05'!$E$3</f>
        <v>0</v>
      </c>
      <c r="L670" s="208">
        <f>SUMIF('06'!$C$10:$C$29,$C670,'06'!$E$10:$E$29)*'06'!$E$3</f>
        <v>0</v>
      </c>
      <c r="M670" s="208">
        <f>SUMIF('07'!$C$10:$C$26,$C670,'07'!$E$10:$E$26)*'07'!$E$3</f>
        <v>0</v>
      </c>
      <c r="N670" s="208">
        <f>SUMIF('08'!$C$10:$C$29,$C670,'08'!$E$10:$E$29)*'08'!$E$3</f>
        <v>0</v>
      </c>
      <c r="O670" s="208">
        <f>SUMIF('09'!$C$10:$C$29,$C670,'09'!$E$10:$E$29)*'09'!$E$3</f>
        <v>0</v>
      </c>
      <c r="P670" s="208">
        <f>SUMIF('10'!$C$10:$C$29,$C670,'10'!$E$10:$E$29)*'10'!$E$3</f>
        <v>0</v>
      </c>
      <c r="Q670" s="208">
        <f>SUMIF('11'!$C$10:$C$39,$C670,'11'!$E$10:$E$39)*'11'!$E$3</f>
        <v>0</v>
      </c>
      <c r="R670" s="208">
        <f>SUMIF('12'!$C$10:$C$29,$C670,'12'!$E$10:$E$29)*'12'!$E$3</f>
        <v>0</v>
      </c>
      <c r="S670" s="208">
        <f>SUMIF('13'!$C$10:$C$29,$C670,'13'!$E$10:$E$29)*'13'!$E$3</f>
        <v>0</v>
      </c>
      <c r="T670" s="208">
        <f>SUMIF('14'!$C$10:$C$29,$C670,'14'!$E$10:$E$29)*'14'!$E$3</f>
        <v>0</v>
      </c>
      <c r="U670" s="208">
        <f>SUMIF('15'!$C$10:$C$29,$C670,'15'!$E$10:$E$29)*'15'!$E$3</f>
        <v>0</v>
      </c>
      <c r="V670" s="208">
        <f>SUMIF('16'!$C$10:$C$29,$C670,'16'!$E$29:$E670)*'16'!$E$3</f>
        <v>0</v>
      </c>
      <c r="W670" s="208">
        <f>SUMIF('17'!$C$10:$C$29,$C670,'17'!$E$10:$E$29)*'17'!$E$3</f>
        <v>0</v>
      </c>
      <c r="X670" s="208">
        <f>SUMIF('18'!$C$10:$C$29,$C670,'18'!$E$10:$E$29)*'18'!$E$3</f>
        <v>0</v>
      </c>
      <c r="Y670" s="208">
        <f>SUMIF('19'!$C$10:$C$28,$C670,'19'!$E$10:$E$28)*'19'!$E$3</f>
        <v>0</v>
      </c>
      <c r="Z670" s="208">
        <f>SUMIF('20'!$C$10:$C$29,$C670,'20'!$E$10:$E$29)*'20'!$E$3</f>
        <v>0</v>
      </c>
      <c r="AA670" s="208">
        <f>SUMIF('21'!$C$10:$C$29,$C670,'21'!$E$10:$E$29)*'21'!$E$3</f>
        <v>0</v>
      </c>
    </row>
    <row r="671" spans="3:27" ht="15">
      <c r="C671" s="207" t="s">
        <v>62</v>
      </c>
      <c r="D671" s="207" t="s">
        <v>63</v>
      </c>
      <c r="F671" s="336">
        <f t="shared" si="11"/>
        <v>4</v>
      </c>
      <c r="G671" s="219">
        <f>SUMIF('01'!$C$10:$C$29,$C671,'01'!$E$10:$E$29)*'01'!$E$3</f>
        <v>0</v>
      </c>
      <c r="H671" s="219">
        <f>SUMIF('02'!$C$10:$C$28,$C671,'02'!$E$10:$E$28)*'02'!$E$3</f>
        <v>0</v>
      </c>
      <c r="I671" s="219">
        <f>SUMIF('03'!$C$10:$C$29,$C671,'03'!$E$10:$E$29)*'03'!$E$3</f>
        <v>0</v>
      </c>
      <c r="J671" s="219">
        <f>SUMIF('04'!$C$10:$C$26,$C671,'04'!$E$10:$E$26)*'04'!$E$3</f>
        <v>4</v>
      </c>
      <c r="K671" s="219">
        <f>SUMIF('05'!$C$10:$C$29,$C671,'05'!$E$10:$E$29)*'05'!$E$3</f>
        <v>0</v>
      </c>
      <c r="L671" s="219">
        <f>SUMIF('06'!$C$10:$C$29,$C671,'06'!$E$10:$E$29)*'06'!$E$3</f>
        <v>0</v>
      </c>
      <c r="M671" s="219">
        <f>SUMIF('07'!$C$10:$C$26,$C671,'07'!$E$10:$E$26)*'07'!$E$3</f>
        <v>0</v>
      </c>
      <c r="N671" s="219">
        <f>SUMIF('08'!$C$10:$C$29,$C671,'08'!$E$10:$E$29)*'08'!$E$3</f>
        <v>0</v>
      </c>
      <c r="O671" s="219">
        <f>SUMIF('09'!$C$10:$C$29,$C671,'09'!$E$10:$E$29)*'09'!$E$3</f>
        <v>0</v>
      </c>
      <c r="P671" s="219">
        <f>SUMIF('10'!$C$10:$C$29,$C671,'10'!$E$10:$E$29)*'10'!$E$3</f>
        <v>0</v>
      </c>
      <c r="Q671" s="219">
        <f>SUMIF('11'!$C$10:$C$39,$C671,'11'!$E$10:$E$39)*'11'!$E$3</f>
        <v>0</v>
      </c>
      <c r="R671" s="219">
        <f>SUMIF('12'!$C$10:$C$29,$C671,'12'!$E$10:$E$29)*'12'!$E$3</f>
        <v>0</v>
      </c>
      <c r="S671" s="219">
        <f>SUMIF('13'!$C$10:$C$29,$C671,'13'!$E$10:$E$29)*'13'!$E$3</f>
        <v>0</v>
      </c>
      <c r="T671" s="219">
        <f>SUMIF('14'!$C$10:$C$29,$C671,'14'!$E$10:$E$29)*'14'!$E$3</f>
        <v>0</v>
      </c>
      <c r="U671" s="219">
        <f>SUMIF('15'!$C$10:$C$29,$C671,'15'!$E$10:$E$29)*'15'!$E$3</f>
        <v>0</v>
      </c>
      <c r="V671" s="219">
        <f>SUMIF('16'!$C$10:$C$29,$C671,'16'!$E$29:$E671)*'16'!$E$3</f>
        <v>0</v>
      </c>
      <c r="W671" s="219">
        <f>SUMIF('17'!$C$10:$C$29,$C671,'17'!$E$10:$E$29)*'17'!$E$3</f>
        <v>0</v>
      </c>
      <c r="X671" s="219">
        <f>SUMIF('18'!$C$10:$C$29,$C671,'18'!$E$10:$E$29)*'18'!$E$3</f>
        <v>0</v>
      </c>
      <c r="Y671" s="219">
        <f>SUMIF('19'!$C$10:$C$28,$C671,'19'!$E$10:$E$28)*'19'!$E$3</f>
        <v>0</v>
      </c>
      <c r="Z671" s="219">
        <f>SUMIF('20'!$C$10:$C$29,$C671,'20'!$E$10:$E$29)*'20'!$E$3</f>
        <v>0</v>
      </c>
      <c r="AA671" s="219">
        <f>SUMIF('21'!$C$10:$C$29,$C671,'21'!$E$10:$E$29)*'21'!$E$3</f>
        <v>0</v>
      </c>
    </row>
    <row r="672" spans="3:27" ht="15" hidden="1">
      <c r="C672" s="207" t="s">
        <v>1477</v>
      </c>
      <c r="D672" s="207" t="s">
        <v>1478</v>
      </c>
      <c r="F672" s="336">
        <f t="shared" si="11"/>
        <v>0</v>
      </c>
      <c r="G672" s="208">
        <f>SUMIF('01'!$C$10:$C$29,$C672,'01'!$E$10:$E$29)*'01'!$E$3</f>
        <v>0</v>
      </c>
      <c r="H672" s="208">
        <f>SUMIF('02'!$C$10:$C$28,$C672,'02'!$E$10:$E$28)*'02'!$E$3</f>
        <v>0</v>
      </c>
      <c r="I672" s="208">
        <f>SUMIF('03'!$C$10:$C$29,$C672,'03'!$E$10:$E$29)*'03'!$E$3</f>
        <v>0</v>
      </c>
      <c r="J672" s="208">
        <f>SUMIF('04'!$C$10:$C$26,$C672,'04'!$E$10:$E$26)*'04'!$E$3</f>
        <v>0</v>
      </c>
      <c r="K672" s="208">
        <f>SUMIF('05'!$C$10:$C$29,$C672,'05'!$E$10:$E$29)*'05'!$E$3</f>
        <v>0</v>
      </c>
      <c r="L672" s="208">
        <f>SUMIF('06'!$C$10:$C$29,$C672,'06'!$E$10:$E$29)*'06'!$E$3</f>
        <v>0</v>
      </c>
      <c r="M672" s="208">
        <f>SUMIF('07'!$C$10:$C$26,$C672,'07'!$E$10:$E$26)*'07'!$E$3</f>
        <v>0</v>
      </c>
      <c r="N672" s="208">
        <f>SUMIF('08'!$C$10:$C$29,$C672,'08'!$E$10:$E$29)*'08'!$E$3</f>
        <v>0</v>
      </c>
      <c r="O672" s="208">
        <f>SUMIF('09'!$C$10:$C$29,$C672,'09'!$E$10:$E$29)*'09'!$E$3</f>
        <v>0</v>
      </c>
      <c r="P672" s="208">
        <f>SUMIF('10'!$C$10:$C$29,$C672,'10'!$E$10:$E$29)*'10'!$E$3</f>
        <v>0</v>
      </c>
      <c r="Q672" s="208">
        <f>SUMIF('11'!$C$10:$C$39,$C672,'11'!$E$10:$E$39)*'11'!$E$3</f>
        <v>0</v>
      </c>
      <c r="R672" s="208">
        <f>SUMIF('12'!$C$10:$C$29,$C672,'12'!$E$10:$E$29)*'12'!$E$3</f>
        <v>0</v>
      </c>
      <c r="S672" s="208">
        <f>SUMIF('13'!$C$10:$C$29,$C672,'13'!$E$10:$E$29)*'13'!$E$3</f>
        <v>0</v>
      </c>
      <c r="T672" s="208">
        <f>SUMIF('14'!$C$10:$C$29,$C672,'14'!$E$10:$E$29)*'14'!$E$3</f>
        <v>0</v>
      </c>
      <c r="U672" s="208">
        <f>SUMIF('15'!$C$10:$C$29,$C672,'15'!$E$10:$E$29)*'15'!$E$3</f>
        <v>0</v>
      </c>
      <c r="V672" s="208">
        <f>SUMIF('16'!$C$10:$C$29,$C672,'16'!$E$29:$E672)*'16'!$E$3</f>
        <v>0</v>
      </c>
      <c r="W672" s="208">
        <f>SUMIF('17'!$C$10:$C$29,$C672,'17'!$E$10:$E$29)*'17'!$E$3</f>
        <v>0</v>
      </c>
      <c r="X672" s="208">
        <f>SUMIF('18'!$C$10:$C$29,$C672,'18'!$E$10:$E$29)*'18'!$E$3</f>
        <v>0</v>
      </c>
      <c r="Y672" s="208">
        <f>SUMIF('19'!$C$10:$C$28,$C672,'19'!$E$10:$E$28)*'19'!$E$3</f>
        <v>0</v>
      </c>
      <c r="Z672" s="208">
        <f>SUMIF('20'!$C$10:$C$29,$C672,'20'!$E$10:$E$29)*'20'!$E$3</f>
        <v>0</v>
      </c>
      <c r="AA672" s="208">
        <f>SUMIF('21'!$C$10:$C$29,$C672,'21'!$E$10:$E$29)*'21'!$E$3</f>
        <v>0</v>
      </c>
    </row>
    <row r="673" spans="3:27" ht="15" hidden="1">
      <c r="C673" s="207" t="s">
        <v>1479</v>
      </c>
      <c r="D673" s="207" t="s">
        <v>1480</v>
      </c>
      <c r="F673" s="336">
        <f t="shared" si="11"/>
        <v>0</v>
      </c>
      <c r="G673" s="208">
        <f>SUMIF('01'!$C$10:$C$29,$C673,'01'!$E$10:$E$29)*'01'!$E$3</f>
        <v>0</v>
      </c>
      <c r="H673" s="208">
        <f>SUMIF('02'!$C$10:$C$28,$C673,'02'!$E$10:$E$28)*'02'!$E$3</f>
        <v>0</v>
      </c>
      <c r="I673" s="208">
        <f>SUMIF('03'!$C$10:$C$29,$C673,'03'!$E$10:$E$29)*'03'!$E$3</f>
        <v>0</v>
      </c>
      <c r="J673" s="208">
        <f>SUMIF('04'!$C$10:$C$26,$C673,'04'!$E$10:$E$26)*'04'!$E$3</f>
        <v>0</v>
      </c>
      <c r="K673" s="208">
        <f>SUMIF('05'!$C$10:$C$29,$C673,'05'!$E$10:$E$29)*'05'!$E$3</f>
        <v>0</v>
      </c>
      <c r="L673" s="208">
        <f>SUMIF('06'!$C$10:$C$29,$C673,'06'!$E$10:$E$29)*'06'!$E$3</f>
        <v>0</v>
      </c>
      <c r="M673" s="208">
        <f>SUMIF('07'!$C$10:$C$26,$C673,'07'!$E$10:$E$26)*'07'!$E$3</f>
        <v>0</v>
      </c>
      <c r="N673" s="208">
        <f>SUMIF('08'!$C$10:$C$29,$C673,'08'!$E$10:$E$29)*'08'!$E$3</f>
        <v>0</v>
      </c>
      <c r="O673" s="208">
        <f>SUMIF('09'!$C$10:$C$29,$C673,'09'!$E$10:$E$29)*'09'!$E$3</f>
        <v>0</v>
      </c>
      <c r="P673" s="208">
        <f>SUMIF('10'!$C$10:$C$29,$C673,'10'!$E$10:$E$29)*'10'!$E$3</f>
        <v>0</v>
      </c>
      <c r="Q673" s="208">
        <f>SUMIF('11'!$C$10:$C$39,$C673,'11'!$E$10:$E$39)*'11'!$E$3</f>
        <v>0</v>
      </c>
      <c r="R673" s="208">
        <f>SUMIF('12'!$C$10:$C$29,$C673,'12'!$E$10:$E$29)*'12'!$E$3</f>
        <v>0</v>
      </c>
      <c r="S673" s="208">
        <f>SUMIF('13'!$C$10:$C$29,$C673,'13'!$E$10:$E$29)*'13'!$E$3</f>
        <v>0</v>
      </c>
      <c r="T673" s="208">
        <f>SUMIF('14'!$C$10:$C$29,$C673,'14'!$E$10:$E$29)*'14'!$E$3</f>
        <v>0</v>
      </c>
      <c r="U673" s="208">
        <f>SUMIF('15'!$C$10:$C$29,$C673,'15'!$E$10:$E$29)*'15'!$E$3</f>
        <v>0</v>
      </c>
      <c r="V673" s="208">
        <f>SUMIF('16'!$C$10:$C$29,$C673,'16'!$E$29:$E673)*'16'!$E$3</f>
        <v>0</v>
      </c>
      <c r="W673" s="208">
        <f>SUMIF('17'!$C$10:$C$29,$C673,'17'!$E$10:$E$29)*'17'!$E$3</f>
        <v>0</v>
      </c>
      <c r="X673" s="208">
        <f>SUMIF('18'!$C$10:$C$29,$C673,'18'!$E$10:$E$29)*'18'!$E$3</f>
        <v>0</v>
      </c>
      <c r="Y673" s="208">
        <f>SUMIF('19'!$C$10:$C$28,$C673,'19'!$E$10:$E$28)*'19'!$E$3</f>
        <v>0</v>
      </c>
      <c r="Z673" s="208">
        <f>SUMIF('20'!$C$10:$C$29,$C673,'20'!$E$10:$E$29)*'20'!$E$3</f>
        <v>0</v>
      </c>
      <c r="AA673" s="208">
        <f>SUMIF('21'!$C$10:$C$29,$C673,'21'!$E$10:$E$29)*'21'!$E$3</f>
        <v>0</v>
      </c>
    </row>
    <row r="674" spans="3:27" ht="15" hidden="1">
      <c r="C674" s="207" t="s">
        <v>1481</v>
      </c>
      <c r="D674" s="207" t="s">
        <v>1482</v>
      </c>
      <c r="F674" s="336">
        <f t="shared" si="11"/>
        <v>0</v>
      </c>
      <c r="G674" s="208">
        <f>SUMIF('01'!$C$10:$C$29,$C674,'01'!$E$10:$E$29)*'01'!$E$3</f>
        <v>0</v>
      </c>
      <c r="H674" s="208">
        <f>SUMIF('02'!$C$10:$C$28,$C674,'02'!$E$10:$E$28)*'02'!$E$3</f>
        <v>0</v>
      </c>
      <c r="I674" s="208">
        <f>SUMIF('03'!$C$10:$C$29,$C674,'03'!$E$10:$E$29)*'03'!$E$3</f>
        <v>0</v>
      </c>
      <c r="J674" s="208">
        <f>SUMIF('04'!$C$10:$C$26,$C674,'04'!$E$10:$E$26)*'04'!$E$3</f>
        <v>0</v>
      </c>
      <c r="K674" s="208">
        <f>SUMIF('05'!$C$10:$C$29,$C674,'05'!$E$10:$E$29)*'05'!$E$3</f>
        <v>0</v>
      </c>
      <c r="L674" s="208">
        <f>SUMIF('06'!$C$10:$C$29,$C674,'06'!$E$10:$E$29)*'06'!$E$3</f>
        <v>0</v>
      </c>
      <c r="M674" s="208">
        <f>SUMIF('07'!$C$10:$C$26,$C674,'07'!$E$10:$E$26)*'07'!$E$3</f>
        <v>0</v>
      </c>
      <c r="N674" s="208">
        <f>SUMIF('08'!$C$10:$C$29,$C674,'08'!$E$10:$E$29)*'08'!$E$3</f>
        <v>0</v>
      </c>
      <c r="O674" s="208">
        <f>SUMIF('09'!$C$10:$C$29,$C674,'09'!$E$10:$E$29)*'09'!$E$3</f>
        <v>0</v>
      </c>
      <c r="P674" s="208">
        <f>SUMIF('10'!$C$10:$C$29,$C674,'10'!$E$10:$E$29)*'10'!$E$3</f>
        <v>0</v>
      </c>
      <c r="Q674" s="208">
        <f>SUMIF('11'!$C$10:$C$39,$C674,'11'!$E$10:$E$39)*'11'!$E$3</f>
        <v>0</v>
      </c>
      <c r="R674" s="208">
        <f>SUMIF('12'!$C$10:$C$29,$C674,'12'!$E$10:$E$29)*'12'!$E$3</f>
        <v>0</v>
      </c>
      <c r="S674" s="208">
        <f>SUMIF('13'!$C$10:$C$29,$C674,'13'!$E$10:$E$29)*'13'!$E$3</f>
        <v>0</v>
      </c>
      <c r="T674" s="208">
        <f>SUMIF('14'!$C$10:$C$29,$C674,'14'!$E$10:$E$29)*'14'!$E$3</f>
        <v>0</v>
      </c>
      <c r="U674" s="208">
        <f>SUMIF('15'!$C$10:$C$29,$C674,'15'!$E$10:$E$29)*'15'!$E$3</f>
        <v>0</v>
      </c>
      <c r="V674" s="208">
        <f>SUMIF('16'!$C$10:$C$29,$C674,'16'!$E$29:$E674)*'16'!$E$3</f>
        <v>0</v>
      </c>
      <c r="W674" s="208">
        <f>SUMIF('17'!$C$10:$C$29,$C674,'17'!$E$10:$E$29)*'17'!$E$3</f>
        <v>0</v>
      </c>
      <c r="X674" s="208">
        <f>SUMIF('18'!$C$10:$C$29,$C674,'18'!$E$10:$E$29)*'18'!$E$3</f>
        <v>0</v>
      </c>
      <c r="Y674" s="208">
        <f>SUMIF('19'!$C$10:$C$28,$C674,'19'!$E$10:$E$28)*'19'!$E$3</f>
        <v>0</v>
      </c>
      <c r="Z674" s="208">
        <f>SUMIF('20'!$C$10:$C$29,$C674,'20'!$E$10:$E$29)*'20'!$E$3</f>
        <v>0</v>
      </c>
      <c r="AA674" s="208">
        <f>SUMIF('21'!$C$10:$C$29,$C674,'21'!$E$10:$E$29)*'21'!$E$3</f>
        <v>0</v>
      </c>
    </row>
    <row r="675" spans="3:27" ht="15" hidden="1">
      <c r="C675" s="207" t="s">
        <v>1483</v>
      </c>
      <c r="D675" s="207" t="s">
        <v>1484</v>
      </c>
      <c r="F675" s="336">
        <f t="shared" si="11"/>
        <v>0</v>
      </c>
      <c r="G675" s="208">
        <f>SUMIF('01'!$C$10:$C$29,$C675,'01'!$E$10:$E$29)*'01'!$E$3</f>
        <v>0</v>
      </c>
      <c r="H675" s="208">
        <f>SUMIF('02'!$C$10:$C$28,$C675,'02'!$E$10:$E$28)*'02'!$E$3</f>
        <v>0</v>
      </c>
      <c r="I675" s="208">
        <f>SUMIF('03'!$C$10:$C$29,$C675,'03'!$E$10:$E$29)*'03'!$E$3</f>
        <v>0</v>
      </c>
      <c r="J675" s="208">
        <f>SUMIF('04'!$C$10:$C$26,$C675,'04'!$E$10:$E$26)*'04'!$E$3</f>
        <v>0</v>
      </c>
      <c r="K675" s="208">
        <f>SUMIF('05'!$C$10:$C$29,$C675,'05'!$E$10:$E$29)*'05'!$E$3</f>
        <v>0</v>
      </c>
      <c r="L675" s="208">
        <f>SUMIF('06'!$C$10:$C$29,$C675,'06'!$E$10:$E$29)*'06'!$E$3</f>
        <v>0</v>
      </c>
      <c r="M675" s="208">
        <f>SUMIF('07'!$C$10:$C$26,$C675,'07'!$E$10:$E$26)*'07'!$E$3</f>
        <v>0</v>
      </c>
      <c r="N675" s="208">
        <f>SUMIF('08'!$C$10:$C$29,$C675,'08'!$E$10:$E$29)*'08'!$E$3</f>
        <v>0</v>
      </c>
      <c r="O675" s="208">
        <f>SUMIF('09'!$C$10:$C$29,$C675,'09'!$E$10:$E$29)*'09'!$E$3</f>
        <v>0</v>
      </c>
      <c r="P675" s="208">
        <f>SUMIF('10'!$C$10:$C$29,$C675,'10'!$E$10:$E$29)*'10'!$E$3</f>
        <v>0</v>
      </c>
      <c r="Q675" s="208">
        <f>SUMIF('11'!$C$10:$C$39,$C675,'11'!$E$10:$E$39)*'11'!$E$3</f>
        <v>0</v>
      </c>
      <c r="R675" s="208">
        <f>SUMIF('12'!$C$10:$C$29,$C675,'12'!$E$10:$E$29)*'12'!$E$3</f>
        <v>0</v>
      </c>
      <c r="S675" s="208">
        <f>SUMIF('13'!$C$10:$C$29,$C675,'13'!$E$10:$E$29)*'13'!$E$3</f>
        <v>0</v>
      </c>
      <c r="T675" s="208">
        <f>SUMIF('14'!$C$10:$C$29,$C675,'14'!$E$10:$E$29)*'14'!$E$3</f>
        <v>0</v>
      </c>
      <c r="U675" s="208">
        <f>SUMIF('15'!$C$10:$C$29,$C675,'15'!$E$10:$E$29)*'15'!$E$3</f>
        <v>0</v>
      </c>
      <c r="V675" s="208">
        <f>SUMIF('16'!$C$10:$C$29,$C675,'16'!$E$29:$E675)*'16'!$E$3</f>
        <v>0</v>
      </c>
      <c r="W675" s="208">
        <f>SUMIF('17'!$C$10:$C$29,$C675,'17'!$E$10:$E$29)*'17'!$E$3</f>
        <v>0</v>
      </c>
      <c r="X675" s="208">
        <f>SUMIF('18'!$C$10:$C$29,$C675,'18'!$E$10:$E$29)*'18'!$E$3</f>
        <v>0</v>
      </c>
      <c r="Y675" s="208">
        <f>SUMIF('19'!$C$10:$C$28,$C675,'19'!$E$10:$E$28)*'19'!$E$3</f>
        <v>0</v>
      </c>
      <c r="Z675" s="208">
        <f>SUMIF('20'!$C$10:$C$29,$C675,'20'!$E$10:$E$29)*'20'!$E$3</f>
        <v>0</v>
      </c>
      <c r="AA675" s="208">
        <f>SUMIF('21'!$C$10:$C$29,$C675,'21'!$E$10:$E$29)*'21'!$E$3</f>
        <v>0</v>
      </c>
    </row>
    <row r="676" spans="3:27" ht="15" hidden="1">
      <c r="C676" s="207" t="s">
        <v>1485</v>
      </c>
      <c r="D676" s="207" t="s">
        <v>1486</v>
      </c>
      <c r="F676" s="336">
        <f t="shared" si="11"/>
        <v>0</v>
      </c>
      <c r="G676" s="208">
        <f>SUMIF('01'!$C$10:$C$29,$C676,'01'!$E$10:$E$29)*'01'!$E$3</f>
        <v>0</v>
      </c>
      <c r="H676" s="208">
        <f>SUMIF('02'!$C$10:$C$28,$C676,'02'!$E$10:$E$28)*'02'!$E$3</f>
        <v>0</v>
      </c>
      <c r="I676" s="208">
        <f>SUMIF('03'!$C$10:$C$29,$C676,'03'!$E$10:$E$29)*'03'!$E$3</f>
        <v>0</v>
      </c>
      <c r="J676" s="208">
        <f>SUMIF('04'!$C$10:$C$26,$C676,'04'!$E$10:$E$26)*'04'!$E$3</f>
        <v>0</v>
      </c>
      <c r="K676" s="208">
        <f>SUMIF('05'!$C$10:$C$29,$C676,'05'!$E$10:$E$29)*'05'!$E$3</f>
        <v>0</v>
      </c>
      <c r="L676" s="208">
        <f>SUMIF('06'!$C$10:$C$29,$C676,'06'!$E$10:$E$29)*'06'!$E$3</f>
        <v>0</v>
      </c>
      <c r="M676" s="208">
        <f>SUMIF('07'!$C$10:$C$26,$C676,'07'!$E$10:$E$26)*'07'!$E$3</f>
        <v>0</v>
      </c>
      <c r="N676" s="208">
        <f>SUMIF('08'!$C$10:$C$29,$C676,'08'!$E$10:$E$29)*'08'!$E$3</f>
        <v>0</v>
      </c>
      <c r="O676" s="208">
        <f>SUMIF('09'!$C$10:$C$29,$C676,'09'!$E$10:$E$29)*'09'!$E$3</f>
        <v>0</v>
      </c>
      <c r="P676" s="208">
        <f>SUMIF('10'!$C$10:$C$29,$C676,'10'!$E$10:$E$29)*'10'!$E$3</f>
        <v>0</v>
      </c>
      <c r="Q676" s="208">
        <f>SUMIF('11'!$C$10:$C$39,$C676,'11'!$E$10:$E$39)*'11'!$E$3</f>
        <v>0</v>
      </c>
      <c r="R676" s="208">
        <f>SUMIF('12'!$C$10:$C$29,$C676,'12'!$E$10:$E$29)*'12'!$E$3</f>
        <v>0</v>
      </c>
      <c r="S676" s="208">
        <f>SUMIF('13'!$C$10:$C$29,$C676,'13'!$E$10:$E$29)*'13'!$E$3</f>
        <v>0</v>
      </c>
      <c r="T676" s="208">
        <f>SUMIF('14'!$C$10:$C$29,$C676,'14'!$E$10:$E$29)*'14'!$E$3</f>
        <v>0</v>
      </c>
      <c r="U676" s="208">
        <f>SUMIF('15'!$C$10:$C$29,$C676,'15'!$E$10:$E$29)*'15'!$E$3</f>
        <v>0</v>
      </c>
      <c r="V676" s="208">
        <f>SUMIF('16'!$C$10:$C$29,$C676,'16'!$E$29:$E676)*'16'!$E$3</f>
        <v>0</v>
      </c>
      <c r="W676" s="208">
        <f>SUMIF('17'!$C$10:$C$29,$C676,'17'!$E$10:$E$29)*'17'!$E$3</f>
        <v>0</v>
      </c>
      <c r="X676" s="208">
        <f>SUMIF('18'!$C$10:$C$29,$C676,'18'!$E$10:$E$29)*'18'!$E$3</f>
        <v>0</v>
      </c>
      <c r="Y676" s="208">
        <f>SUMIF('19'!$C$10:$C$28,$C676,'19'!$E$10:$E$28)*'19'!$E$3</f>
        <v>0</v>
      </c>
      <c r="Z676" s="208">
        <f>SUMIF('20'!$C$10:$C$29,$C676,'20'!$E$10:$E$29)*'20'!$E$3</f>
        <v>0</v>
      </c>
      <c r="AA676" s="208">
        <f>SUMIF('21'!$C$10:$C$29,$C676,'21'!$E$10:$E$29)*'21'!$E$3</f>
        <v>0</v>
      </c>
    </row>
    <row r="677" spans="3:27" ht="15" hidden="1">
      <c r="C677" s="207" t="s">
        <v>1487</v>
      </c>
      <c r="D677" s="207" t="s">
        <v>1216</v>
      </c>
      <c r="F677" s="336">
        <f t="shared" si="11"/>
        <v>0</v>
      </c>
      <c r="G677" s="208">
        <f>SUMIF('01'!$C$10:$C$29,$C677,'01'!$E$10:$E$29)*'01'!$E$3</f>
        <v>0</v>
      </c>
      <c r="H677" s="208">
        <f>SUMIF('02'!$C$10:$C$28,$C677,'02'!$E$10:$E$28)*'02'!$E$3</f>
        <v>0</v>
      </c>
      <c r="I677" s="208">
        <f>SUMIF('03'!$C$10:$C$29,$C677,'03'!$E$10:$E$29)*'03'!$E$3</f>
        <v>0</v>
      </c>
      <c r="J677" s="208">
        <f>SUMIF('04'!$C$10:$C$26,$C677,'04'!$E$10:$E$26)*'04'!$E$3</f>
        <v>0</v>
      </c>
      <c r="K677" s="208">
        <f>SUMIF('05'!$C$10:$C$29,$C677,'05'!$E$10:$E$29)*'05'!$E$3</f>
        <v>0</v>
      </c>
      <c r="L677" s="208">
        <f>SUMIF('06'!$C$10:$C$29,$C677,'06'!$E$10:$E$29)*'06'!$E$3</f>
        <v>0</v>
      </c>
      <c r="M677" s="208">
        <f>SUMIF('07'!$C$10:$C$26,$C677,'07'!$E$10:$E$26)*'07'!$E$3</f>
        <v>0</v>
      </c>
      <c r="N677" s="208">
        <f>SUMIF('08'!$C$10:$C$29,$C677,'08'!$E$10:$E$29)*'08'!$E$3</f>
        <v>0</v>
      </c>
      <c r="O677" s="208">
        <f>SUMIF('09'!$C$10:$C$29,$C677,'09'!$E$10:$E$29)*'09'!$E$3</f>
        <v>0</v>
      </c>
      <c r="P677" s="208">
        <f>SUMIF('10'!$C$10:$C$29,$C677,'10'!$E$10:$E$29)*'10'!$E$3</f>
        <v>0</v>
      </c>
      <c r="Q677" s="208">
        <f>SUMIF('11'!$C$10:$C$39,$C677,'11'!$E$10:$E$39)*'11'!$E$3</f>
        <v>0</v>
      </c>
      <c r="R677" s="208">
        <f>SUMIF('12'!$C$10:$C$29,$C677,'12'!$E$10:$E$29)*'12'!$E$3</f>
        <v>0</v>
      </c>
      <c r="S677" s="208">
        <f>SUMIF('13'!$C$10:$C$29,$C677,'13'!$E$10:$E$29)*'13'!$E$3</f>
        <v>0</v>
      </c>
      <c r="T677" s="208">
        <f>SUMIF('14'!$C$10:$C$29,$C677,'14'!$E$10:$E$29)*'14'!$E$3</f>
        <v>0</v>
      </c>
      <c r="U677" s="208">
        <f>SUMIF('15'!$C$10:$C$29,$C677,'15'!$E$10:$E$29)*'15'!$E$3</f>
        <v>0</v>
      </c>
      <c r="V677" s="208">
        <f>SUMIF('16'!$C$10:$C$29,$C677,'16'!$E$29:$E677)*'16'!$E$3</f>
        <v>0</v>
      </c>
      <c r="W677" s="208">
        <f>SUMIF('17'!$C$10:$C$29,$C677,'17'!$E$10:$E$29)*'17'!$E$3</f>
        <v>0</v>
      </c>
      <c r="X677" s="208">
        <f>SUMIF('18'!$C$10:$C$29,$C677,'18'!$E$10:$E$29)*'18'!$E$3</f>
        <v>0</v>
      </c>
      <c r="Y677" s="208">
        <f>SUMIF('19'!$C$10:$C$28,$C677,'19'!$E$10:$E$28)*'19'!$E$3</f>
        <v>0</v>
      </c>
      <c r="Z677" s="208">
        <f>SUMIF('20'!$C$10:$C$29,$C677,'20'!$E$10:$E$29)*'20'!$E$3</f>
        <v>0</v>
      </c>
      <c r="AA677" s="208">
        <f>SUMIF('21'!$C$10:$C$29,$C677,'21'!$E$10:$E$29)*'21'!$E$3</f>
        <v>0</v>
      </c>
    </row>
    <row r="678" spans="3:27" ht="15" hidden="1">
      <c r="C678" s="207" t="s">
        <v>1488</v>
      </c>
      <c r="D678" s="207" t="s">
        <v>1489</v>
      </c>
      <c r="F678" s="336">
        <f t="shared" si="11"/>
        <v>0</v>
      </c>
      <c r="G678" s="208">
        <f>SUMIF('01'!$C$10:$C$29,$C678,'01'!$E$10:$E$29)*'01'!$E$3</f>
        <v>0</v>
      </c>
      <c r="H678" s="208">
        <f>SUMIF('02'!$C$10:$C$28,$C678,'02'!$E$10:$E$28)*'02'!$E$3</f>
        <v>0</v>
      </c>
      <c r="I678" s="208">
        <f>SUMIF('03'!$C$10:$C$29,$C678,'03'!$E$10:$E$29)*'03'!$E$3</f>
        <v>0</v>
      </c>
      <c r="J678" s="208">
        <f>SUMIF('04'!$C$10:$C$26,$C678,'04'!$E$10:$E$26)*'04'!$E$3</f>
        <v>0</v>
      </c>
      <c r="K678" s="208">
        <f>SUMIF('05'!$C$10:$C$29,$C678,'05'!$E$10:$E$29)*'05'!$E$3</f>
        <v>0</v>
      </c>
      <c r="L678" s="208">
        <f>SUMIF('06'!$C$10:$C$29,$C678,'06'!$E$10:$E$29)*'06'!$E$3</f>
        <v>0</v>
      </c>
      <c r="M678" s="208">
        <f>SUMIF('07'!$C$10:$C$26,$C678,'07'!$E$10:$E$26)*'07'!$E$3</f>
        <v>0</v>
      </c>
      <c r="N678" s="208">
        <f>SUMIF('08'!$C$10:$C$29,$C678,'08'!$E$10:$E$29)*'08'!$E$3</f>
        <v>0</v>
      </c>
      <c r="O678" s="208">
        <f>SUMIF('09'!$C$10:$C$29,$C678,'09'!$E$10:$E$29)*'09'!$E$3</f>
        <v>0</v>
      </c>
      <c r="P678" s="208">
        <f>SUMIF('10'!$C$10:$C$29,$C678,'10'!$E$10:$E$29)*'10'!$E$3</f>
        <v>0</v>
      </c>
      <c r="Q678" s="208">
        <f>SUMIF('11'!$C$10:$C$39,$C678,'11'!$E$10:$E$39)*'11'!$E$3</f>
        <v>0</v>
      </c>
      <c r="R678" s="208">
        <f>SUMIF('12'!$C$10:$C$29,$C678,'12'!$E$10:$E$29)*'12'!$E$3</f>
        <v>0</v>
      </c>
      <c r="S678" s="208">
        <f>SUMIF('13'!$C$10:$C$29,$C678,'13'!$E$10:$E$29)*'13'!$E$3</f>
        <v>0</v>
      </c>
      <c r="T678" s="208">
        <f>SUMIF('14'!$C$10:$C$29,$C678,'14'!$E$10:$E$29)*'14'!$E$3</f>
        <v>0</v>
      </c>
      <c r="U678" s="208">
        <f>SUMIF('15'!$C$10:$C$29,$C678,'15'!$E$10:$E$29)*'15'!$E$3</f>
        <v>0</v>
      </c>
      <c r="V678" s="208">
        <f>SUMIF('16'!$C$10:$C$29,$C678,'16'!$E$29:$E678)*'16'!$E$3</f>
        <v>0</v>
      </c>
      <c r="W678" s="208">
        <f>SUMIF('17'!$C$10:$C$29,$C678,'17'!$E$10:$E$29)*'17'!$E$3</f>
        <v>0</v>
      </c>
      <c r="X678" s="208">
        <f>SUMIF('18'!$C$10:$C$29,$C678,'18'!$E$10:$E$29)*'18'!$E$3</f>
        <v>0</v>
      </c>
      <c r="Y678" s="208">
        <f>SUMIF('19'!$C$10:$C$28,$C678,'19'!$E$10:$E$28)*'19'!$E$3</f>
        <v>0</v>
      </c>
      <c r="Z678" s="208">
        <f>SUMIF('20'!$C$10:$C$29,$C678,'20'!$E$10:$E$29)*'20'!$E$3</f>
        <v>0</v>
      </c>
      <c r="AA678" s="208">
        <f>SUMIF('21'!$C$10:$C$29,$C678,'21'!$E$10:$E$29)*'21'!$E$3</f>
        <v>0</v>
      </c>
    </row>
    <row r="679" spans="3:27" ht="15" hidden="1">
      <c r="C679" s="207" t="s">
        <v>1490</v>
      </c>
      <c r="D679" s="207" t="s">
        <v>1399</v>
      </c>
      <c r="F679" s="336">
        <f t="shared" si="11"/>
        <v>0</v>
      </c>
      <c r="G679" s="208">
        <f>SUMIF('01'!$C$10:$C$29,$C679,'01'!$E$10:$E$29)*'01'!$E$3</f>
        <v>0</v>
      </c>
      <c r="H679" s="208">
        <f>SUMIF('02'!$C$10:$C$28,$C679,'02'!$E$10:$E$28)*'02'!$E$3</f>
        <v>0</v>
      </c>
      <c r="I679" s="208">
        <f>SUMIF('03'!$C$10:$C$29,$C679,'03'!$E$10:$E$29)*'03'!$E$3</f>
        <v>0</v>
      </c>
      <c r="J679" s="208">
        <f>SUMIF('04'!$C$10:$C$26,$C679,'04'!$E$10:$E$26)*'04'!$E$3</f>
        <v>0</v>
      </c>
      <c r="K679" s="208">
        <f>SUMIF('05'!$C$10:$C$29,$C679,'05'!$E$10:$E$29)*'05'!$E$3</f>
        <v>0</v>
      </c>
      <c r="L679" s="208">
        <f>SUMIF('06'!$C$10:$C$29,$C679,'06'!$E$10:$E$29)*'06'!$E$3</f>
        <v>0</v>
      </c>
      <c r="M679" s="208">
        <f>SUMIF('07'!$C$10:$C$26,$C679,'07'!$E$10:$E$26)*'07'!$E$3</f>
        <v>0</v>
      </c>
      <c r="N679" s="208">
        <f>SUMIF('08'!$C$10:$C$29,$C679,'08'!$E$10:$E$29)*'08'!$E$3</f>
        <v>0</v>
      </c>
      <c r="O679" s="208">
        <f>SUMIF('09'!$C$10:$C$29,$C679,'09'!$E$10:$E$29)*'09'!$E$3</f>
        <v>0</v>
      </c>
      <c r="P679" s="208">
        <f>SUMIF('10'!$C$10:$C$29,$C679,'10'!$E$10:$E$29)*'10'!$E$3</f>
        <v>0</v>
      </c>
      <c r="Q679" s="208">
        <f>SUMIF('11'!$C$10:$C$39,$C679,'11'!$E$10:$E$39)*'11'!$E$3</f>
        <v>0</v>
      </c>
      <c r="R679" s="208">
        <f>SUMIF('12'!$C$10:$C$29,$C679,'12'!$E$10:$E$29)*'12'!$E$3</f>
        <v>0</v>
      </c>
      <c r="S679" s="208">
        <f>SUMIF('13'!$C$10:$C$29,$C679,'13'!$E$10:$E$29)*'13'!$E$3</f>
        <v>0</v>
      </c>
      <c r="T679" s="208">
        <f>SUMIF('14'!$C$10:$C$29,$C679,'14'!$E$10:$E$29)*'14'!$E$3</f>
        <v>0</v>
      </c>
      <c r="U679" s="208">
        <f>SUMIF('15'!$C$10:$C$29,$C679,'15'!$E$10:$E$29)*'15'!$E$3</f>
        <v>0</v>
      </c>
      <c r="V679" s="208">
        <f>SUMIF('16'!$C$10:$C$29,$C679,'16'!$E$29:$E679)*'16'!$E$3</f>
        <v>0</v>
      </c>
      <c r="W679" s="208">
        <f>SUMIF('17'!$C$10:$C$29,$C679,'17'!$E$10:$E$29)*'17'!$E$3</f>
        <v>0</v>
      </c>
      <c r="X679" s="208">
        <f>SUMIF('18'!$C$10:$C$29,$C679,'18'!$E$10:$E$29)*'18'!$E$3</f>
        <v>0</v>
      </c>
      <c r="Y679" s="208">
        <f>SUMIF('19'!$C$10:$C$28,$C679,'19'!$E$10:$E$28)*'19'!$E$3</f>
        <v>0</v>
      </c>
      <c r="Z679" s="208">
        <f>SUMIF('20'!$C$10:$C$29,$C679,'20'!$E$10:$E$29)*'20'!$E$3</f>
        <v>0</v>
      </c>
      <c r="AA679" s="208">
        <f>SUMIF('21'!$C$10:$C$29,$C679,'21'!$E$10:$E$29)*'21'!$E$3</f>
        <v>0</v>
      </c>
    </row>
    <row r="680" spans="3:27" ht="15" hidden="1">
      <c r="C680" s="207" t="s">
        <v>1491</v>
      </c>
      <c r="D680" s="207" t="s">
        <v>1321</v>
      </c>
      <c r="F680" s="336">
        <f t="shared" si="11"/>
        <v>0</v>
      </c>
      <c r="G680" s="208">
        <f>SUMIF('01'!$C$10:$C$29,$C680,'01'!$E$10:$E$29)*'01'!$E$3</f>
        <v>0</v>
      </c>
      <c r="H680" s="208">
        <f>SUMIF('02'!$C$10:$C$28,$C680,'02'!$E$10:$E$28)*'02'!$E$3</f>
        <v>0</v>
      </c>
      <c r="I680" s="208">
        <f>SUMIF('03'!$C$10:$C$29,$C680,'03'!$E$10:$E$29)*'03'!$E$3</f>
        <v>0</v>
      </c>
      <c r="J680" s="208">
        <f>SUMIF('04'!$C$10:$C$26,$C680,'04'!$E$10:$E$26)*'04'!$E$3</f>
        <v>0</v>
      </c>
      <c r="K680" s="208">
        <f>SUMIF('05'!$C$10:$C$29,$C680,'05'!$E$10:$E$29)*'05'!$E$3</f>
        <v>0</v>
      </c>
      <c r="L680" s="208">
        <f>SUMIF('06'!$C$10:$C$29,$C680,'06'!$E$10:$E$29)*'06'!$E$3</f>
        <v>0</v>
      </c>
      <c r="M680" s="208">
        <f>SUMIF('07'!$C$10:$C$26,$C680,'07'!$E$10:$E$26)*'07'!$E$3</f>
        <v>0</v>
      </c>
      <c r="N680" s="208">
        <f>SUMIF('08'!$C$10:$C$29,$C680,'08'!$E$10:$E$29)*'08'!$E$3</f>
        <v>0</v>
      </c>
      <c r="O680" s="208">
        <f>SUMIF('09'!$C$10:$C$29,$C680,'09'!$E$10:$E$29)*'09'!$E$3</f>
        <v>0</v>
      </c>
      <c r="P680" s="208">
        <f>SUMIF('10'!$C$10:$C$29,$C680,'10'!$E$10:$E$29)*'10'!$E$3</f>
        <v>0</v>
      </c>
      <c r="Q680" s="208">
        <f>SUMIF('11'!$C$10:$C$39,$C680,'11'!$E$10:$E$39)*'11'!$E$3</f>
        <v>0</v>
      </c>
      <c r="R680" s="208">
        <f>SUMIF('12'!$C$10:$C$29,$C680,'12'!$E$10:$E$29)*'12'!$E$3</f>
        <v>0</v>
      </c>
      <c r="S680" s="208">
        <f>SUMIF('13'!$C$10:$C$29,$C680,'13'!$E$10:$E$29)*'13'!$E$3</f>
        <v>0</v>
      </c>
      <c r="T680" s="208">
        <f>SUMIF('14'!$C$10:$C$29,$C680,'14'!$E$10:$E$29)*'14'!$E$3</f>
        <v>0</v>
      </c>
      <c r="U680" s="208">
        <f>SUMIF('15'!$C$10:$C$29,$C680,'15'!$E$10:$E$29)*'15'!$E$3</f>
        <v>0</v>
      </c>
      <c r="V680" s="208">
        <f>SUMIF('16'!$C$10:$C$29,$C680,'16'!$E$29:$E680)*'16'!$E$3</f>
        <v>0</v>
      </c>
      <c r="W680" s="208">
        <f>SUMIF('17'!$C$10:$C$29,$C680,'17'!$E$10:$E$29)*'17'!$E$3</f>
        <v>0</v>
      </c>
      <c r="X680" s="208">
        <f>SUMIF('18'!$C$10:$C$29,$C680,'18'!$E$10:$E$29)*'18'!$E$3</f>
        <v>0</v>
      </c>
      <c r="Y680" s="208">
        <f>SUMIF('19'!$C$10:$C$28,$C680,'19'!$E$10:$E$28)*'19'!$E$3</f>
        <v>0</v>
      </c>
      <c r="Z680" s="208">
        <f>SUMIF('20'!$C$10:$C$29,$C680,'20'!$E$10:$E$29)*'20'!$E$3</f>
        <v>0</v>
      </c>
      <c r="AA680" s="208">
        <f>SUMIF('21'!$C$10:$C$29,$C680,'21'!$E$10:$E$29)*'21'!$E$3</f>
        <v>0</v>
      </c>
    </row>
    <row r="681" spans="3:27" ht="15" hidden="1">
      <c r="C681" s="207" t="s">
        <v>1492</v>
      </c>
      <c r="D681" s="207" t="s">
        <v>1493</v>
      </c>
      <c r="F681" s="336">
        <f t="shared" si="11"/>
        <v>1</v>
      </c>
      <c r="G681" s="208">
        <f>SUMIF('01'!$C$10:$C$29,$C681,'01'!$E$10:$E$29)*'01'!$E$3</f>
        <v>0</v>
      </c>
      <c r="H681" s="208">
        <f>SUMIF('02'!$C$10:$C$28,$C681,'02'!$E$10:$E$28)*'02'!$E$3</f>
        <v>0</v>
      </c>
      <c r="I681" s="208">
        <f>SUMIF('03'!$C$10:$C$29,$C681,'03'!$E$10:$E$29)*'03'!$E$3</f>
        <v>0</v>
      </c>
      <c r="J681" s="208">
        <f>SUMIF('04'!$C$10:$C$26,$C681,'04'!$E$10:$E$26)*'04'!$E$3</f>
        <v>1</v>
      </c>
      <c r="K681" s="208">
        <f>SUMIF('05'!$C$10:$C$29,$C681,'05'!$E$10:$E$29)*'05'!$E$3</f>
        <v>0</v>
      </c>
      <c r="L681" s="208">
        <f>SUMIF('06'!$C$10:$C$29,$C681,'06'!$E$10:$E$29)*'06'!$E$3</f>
        <v>0</v>
      </c>
      <c r="M681" s="208">
        <f>SUMIF('07'!$C$10:$C$26,$C681,'07'!$E$10:$E$26)*'07'!$E$3</f>
        <v>0</v>
      </c>
      <c r="N681" s="208">
        <f>SUMIF('08'!$C$10:$C$29,$C681,'08'!$E$10:$E$29)*'08'!$E$3</f>
        <v>0</v>
      </c>
      <c r="O681" s="208">
        <f>SUMIF('09'!$C$10:$C$29,$C681,'09'!$E$10:$E$29)*'09'!$E$3</f>
        <v>0</v>
      </c>
      <c r="P681" s="208">
        <f>SUMIF('10'!$C$10:$C$29,$C681,'10'!$E$10:$E$29)*'10'!$E$3</f>
        <v>0</v>
      </c>
      <c r="Q681" s="208">
        <f>SUMIF('11'!$C$10:$C$39,$C681,'11'!$E$10:$E$39)*'11'!$E$3</f>
        <v>0</v>
      </c>
      <c r="R681" s="208">
        <f>SUMIF('12'!$C$10:$C$29,$C681,'12'!$E$10:$E$29)*'12'!$E$3</f>
        <v>0</v>
      </c>
      <c r="S681" s="208">
        <f>SUMIF('13'!$C$10:$C$29,$C681,'13'!$E$10:$E$29)*'13'!$E$3</f>
        <v>0</v>
      </c>
      <c r="T681" s="208">
        <f>SUMIF('14'!$C$10:$C$29,$C681,'14'!$E$10:$E$29)*'14'!$E$3</f>
        <v>0</v>
      </c>
      <c r="U681" s="208">
        <f>SUMIF('15'!$C$10:$C$29,$C681,'15'!$E$10:$E$29)*'15'!$E$3</f>
        <v>0</v>
      </c>
      <c r="V681" s="208">
        <f>SUMIF('16'!$C$10:$C$29,$C681,'16'!$E$29:$E681)*'16'!$E$3</f>
        <v>0</v>
      </c>
      <c r="W681" s="208">
        <f>SUMIF('17'!$C$10:$C$29,$C681,'17'!$E$10:$E$29)*'17'!$E$3</f>
        <v>0</v>
      </c>
      <c r="X681" s="208">
        <f>SUMIF('18'!$C$10:$C$29,$C681,'18'!$E$10:$E$29)*'18'!$E$3</f>
        <v>0</v>
      </c>
      <c r="Y681" s="208">
        <f>SUMIF('19'!$C$10:$C$28,$C681,'19'!$E$10:$E$28)*'19'!$E$3</f>
        <v>0</v>
      </c>
      <c r="Z681" s="208">
        <f>SUMIF('20'!$C$10:$C$29,$C681,'20'!$E$10:$E$29)*'20'!$E$3</f>
        <v>0</v>
      </c>
      <c r="AA681" s="208">
        <f>SUMIF('21'!$C$10:$C$29,$C681,'21'!$E$10:$E$29)*'21'!$E$3</f>
        <v>0</v>
      </c>
    </row>
    <row r="682" spans="3:27" ht="15" hidden="1">
      <c r="C682" s="207" t="s">
        <v>1494</v>
      </c>
      <c r="D682" s="207" t="s">
        <v>1495</v>
      </c>
      <c r="F682" s="336">
        <f t="shared" si="11"/>
        <v>0</v>
      </c>
      <c r="G682" s="208">
        <f>SUMIF('01'!$C$10:$C$29,$C682,'01'!$E$10:$E$29)*'01'!$E$3</f>
        <v>0</v>
      </c>
      <c r="H682" s="208">
        <f>SUMIF('02'!$C$10:$C$28,$C682,'02'!$E$10:$E$28)*'02'!$E$3</f>
        <v>0</v>
      </c>
      <c r="I682" s="208">
        <f>SUMIF('03'!$C$10:$C$29,$C682,'03'!$E$10:$E$29)*'03'!$E$3</f>
        <v>0</v>
      </c>
      <c r="J682" s="208">
        <f>SUMIF('04'!$C$10:$C$26,$C682,'04'!$E$10:$E$26)*'04'!$E$3</f>
        <v>0</v>
      </c>
      <c r="K682" s="208">
        <f>SUMIF('05'!$C$10:$C$29,$C682,'05'!$E$10:$E$29)*'05'!$E$3</f>
        <v>0</v>
      </c>
      <c r="L682" s="208">
        <f>SUMIF('06'!$C$10:$C$29,$C682,'06'!$E$10:$E$29)*'06'!$E$3</f>
        <v>0</v>
      </c>
      <c r="M682" s="208">
        <f>SUMIF('07'!$C$10:$C$26,$C682,'07'!$E$10:$E$26)*'07'!$E$3</f>
        <v>0</v>
      </c>
      <c r="N682" s="208">
        <f>SUMIF('08'!$C$10:$C$29,$C682,'08'!$E$10:$E$29)*'08'!$E$3</f>
        <v>0</v>
      </c>
      <c r="O682" s="208">
        <f>SUMIF('09'!$C$10:$C$29,$C682,'09'!$E$10:$E$29)*'09'!$E$3</f>
        <v>0</v>
      </c>
      <c r="P682" s="208">
        <f>SUMIF('10'!$C$10:$C$29,$C682,'10'!$E$10:$E$29)*'10'!$E$3</f>
        <v>0</v>
      </c>
      <c r="Q682" s="208">
        <f>SUMIF('11'!$C$10:$C$39,$C682,'11'!$E$10:$E$39)*'11'!$E$3</f>
        <v>0</v>
      </c>
      <c r="R682" s="208">
        <f>SUMIF('12'!$C$10:$C$29,$C682,'12'!$E$10:$E$29)*'12'!$E$3</f>
        <v>0</v>
      </c>
      <c r="S682" s="208">
        <f>SUMIF('13'!$C$10:$C$29,$C682,'13'!$E$10:$E$29)*'13'!$E$3</f>
        <v>0</v>
      </c>
      <c r="T682" s="208">
        <f>SUMIF('14'!$C$10:$C$29,$C682,'14'!$E$10:$E$29)*'14'!$E$3</f>
        <v>0</v>
      </c>
      <c r="U682" s="208">
        <f>SUMIF('15'!$C$10:$C$29,$C682,'15'!$E$10:$E$29)*'15'!$E$3</f>
        <v>0</v>
      </c>
      <c r="V682" s="208">
        <f>SUMIF('16'!$C$10:$C$29,$C682,'16'!$E$29:$E682)*'16'!$E$3</f>
        <v>0</v>
      </c>
      <c r="W682" s="208">
        <f>SUMIF('17'!$C$10:$C$29,$C682,'17'!$E$10:$E$29)*'17'!$E$3</f>
        <v>0</v>
      </c>
      <c r="X682" s="208">
        <f>SUMIF('18'!$C$10:$C$29,$C682,'18'!$E$10:$E$29)*'18'!$E$3</f>
        <v>0</v>
      </c>
      <c r="Y682" s="208">
        <f>SUMIF('19'!$C$10:$C$28,$C682,'19'!$E$10:$E$28)*'19'!$E$3</f>
        <v>0</v>
      </c>
      <c r="Z682" s="208">
        <f>SUMIF('20'!$C$10:$C$29,$C682,'20'!$E$10:$E$29)*'20'!$E$3</f>
        <v>0</v>
      </c>
      <c r="AA682" s="208">
        <f>SUMIF('21'!$C$10:$C$29,$C682,'21'!$E$10:$E$29)*'21'!$E$3</f>
        <v>0</v>
      </c>
    </row>
    <row r="683" spans="3:27" ht="15" hidden="1">
      <c r="C683" s="207" t="s">
        <v>1496</v>
      </c>
      <c r="D683" s="207" t="s">
        <v>1497</v>
      </c>
      <c r="F683" s="336">
        <f t="shared" si="11"/>
        <v>0</v>
      </c>
      <c r="G683" s="208">
        <f>SUMIF('01'!$C$10:$C$29,$C683,'01'!$E$10:$E$29)*'01'!$E$3</f>
        <v>0</v>
      </c>
      <c r="H683" s="208">
        <f>SUMIF('02'!$C$10:$C$28,$C683,'02'!$E$10:$E$28)*'02'!$E$3</f>
        <v>0</v>
      </c>
      <c r="I683" s="208">
        <f>SUMIF('03'!$C$10:$C$29,$C683,'03'!$E$10:$E$29)*'03'!$E$3</f>
        <v>0</v>
      </c>
      <c r="J683" s="208">
        <f>SUMIF('04'!$C$10:$C$26,$C683,'04'!$E$10:$E$26)*'04'!$E$3</f>
        <v>0</v>
      </c>
      <c r="K683" s="208">
        <f>SUMIF('05'!$C$10:$C$29,$C683,'05'!$E$10:$E$29)*'05'!$E$3</f>
        <v>0</v>
      </c>
      <c r="L683" s="208">
        <f>SUMIF('06'!$C$10:$C$29,$C683,'06'!$E$10:$E$29)*'06'!$E$3</f>
        <v>0</v>
      </c>
      <c r="M683" s="208">
        <f>SUMIF('07'!$C$10:$C$26,$C683,'07'!$E$10:$E$26)*'07'!$E$3</f>
        <v>0</v>
      </c>
      <c r="N683" s="208">
        <f>SUMIF('08'!$C$10:$C$29,$C683,'08'!$E$10:$E$29)*'08'!$E$3</f>
        <v>0</v>
      </c>
      <c r="O683" s="208">
        <f>SUMIF('09'!$C$10:$C$29,$C683,'09'!$E$10:$E$29)*'09'!$E$3</f>
        <v>0</v>
      </c>
      <c r="P683" s="208">
        <f>SUMIF('10'!$C$10:$C$29,$C683,'10'!$E$10:$E$29)*'10'!$E$3</f>
        <v>0</v>
      </c>
      <c r="Q683" s="208">
        <f>SUMIF('11'!$C$10:$C$39,$C683,'11'!$E$10:$E$39)*'11'!$E$3</f>
        <v>0</v>
      </c>
      <c r="R683" s="208">
        <f>SUMIF('12'!$C$10:$C$29,$C683,'12'!$E$10:$E$29)*'12'!$E$3</f>
        <v>0</v>
      </c>
      <c r="S683" s="208">
        <f>SUMIF('13'!$C$10:$C$29,$C683,'13'!$E$10:$E$29)*'13'!$E$3</f>
        <v>0</v>
      </c>
      <c r="T683" s="208">
        <f>SUMIF('14'!$C$10:$C$29,$C683,'14'!$E$10:$E$29)*'14'!$E$3</f>
        <v>0</v>
      </c>
      <c r="U683" s="208">
        <f>SUMIF('15'!$C$10:$C$29,$C683,'15'!$E$10:$E$29)*'15'!$E$3</f>
        <v>0</v>
      </c>
      <c r="V683" s="208">
        <f>SUMIF('16'!$C$10:$C$29,$C683,'16'!$E$29:$E683)*'16'!$E$3</f>
        <v>0</v>
      </c>
      <c r="W683" s="208">
        <f>SUMIF('17'!$C$10:$C$29,$C683,'17'!$E$10:$E$29)*'17'!$E$3</f>
        <v>0</v>
      </c>
      <c r="X683" s="208">
        <f>SUMIF('18'!$C$10:$C$29,$C683,'18'!$E$10:$E$29)*'18'!$E$3</f>
        <v>0</v>
      </c>
      <c r="Y683" s="208">
        <f>SUMIF('19'!$C$10:$C$28,$C683,'19'!$E$10:$E$28)*'19'!$E$3</f>
        <v>0</v>
      </c>
      <c r="Z683" s="208">
        <f>SUMIF('20'!$C$10:$C$29,$C683,'20'!$E$10:$E$29)*'20'!$E$3</f>
        <v>0</v>
      </c>
      <c r="AA683" s="208">
        <f>SUMIF('21'!$C$10:$C$29,$C683,'21'!$E$10:$E$29)*'21'!$E$3</f>
        <v>0</v>
      </c>
    </row>
    <row r="684" spans="3:27" ht="15" hidden="1">
      <c r="C684" s="207" t="s">
        <v>1498</v>
      </c>
      <c r="D684" s="207" t="s">
        <v>1499</v>
      </c>
      <c r="F684" s="336">
        <f t="shared" si="11"/>
        <v>0</v>
      </c>
      <c r="G684" s="208">
        <f>SUMIF('01'!$C$10:$C$29,$C684,'01'!$E$10:$E$29)*'01'!$E$3</f>
        <v>0</v>
      </c>
      <c r="H684" s="208">
        <f>SUMIF('02'!$C$10:$C$28,$C684,'02'!$E$10:$E$28)*'02'!$E$3</f>
        <v>0</v>
      </c>
      <c r="I684" s="208">
        <f>SUMIF('03'!$C$10:$C$29,$C684,'03'!$E$10:$E$29)*'03'!$E$3</f>
        <v>0</v>
      </c>
      <c r="J684" s="208">
        <f>SUMIF('04'!$C$10:$C$26,$C684,'04'!$E$10:$E$26)*'04'!$E$3</f>
        <v>0</v>
      </c>
      <c r="K684" s="208">
        <f>SUMIF('05'!$C$10:$C$29,$C684,'05'!$E$10:$E$29)*'05'!$E$3</f>
        <v>0</v>
      </c>
      <c r="L684" s="208">
        <f>SUMIF('06'!$C$10:$C$29,$C684,'06'!$E$10:$E$29)*'06'!$E$3</f>
        <v>0</v>
      </c>
      <c r="M684" s="208">
        <f>SUMIF('07'!$C$10:$C$26,$C684,'07'!$E$10:$E$26)*'07'!$E$3</f>
        <v>0</v>
      </c>
      <c r="N684" s="208">
        <f>SUMIF('08'!$C$10:$C$29,$C684,'08'!$E$10:$E$29)*'08'!$E$3</f>
        <v>0</v>
      </c>
      <c r="O684" s="208">
        <f>SUMIF('09'!$C$10:$C$29,$C684,'09'!$E$10:$E$29)*'09'!$E$3</f>
        <v>0</v>
      </c>
      <c r="P684" s="208">
        <f>SUMIF('10'!$C$10:$C$29,$C684,'10'!$E$10:$E$29)*'10'!$E$3</f>
        <v>0</v>
      </c>
      <c r="Q684" s="208">
        <f>SUMIF('11'!$C$10:$C$39,$C684,'11'!$E$10:$E$39)*'11'!$E$3</f>
        <v>0</v>
      </c>
      <c r="R684" s="208">
        <f>SUMIF('12'!$C$10:$C$29,$C684,'12'!$E$10:$E$29)*'12'!$E$3</f>
        <v>0</v>
      </c>
      <c r="S684" s="208">
        <f>SUMIF('13'!$C$10:$C$29,$C684,'13'!$E$10:$E$29)*'13'!$E$3</f>
        <v>0</v>
      </c>
      <c r="T684" s="208">
        <f>SUMIF('14'!$C$10:$C$29,$C684,'14'!$E$10:$E$29)*'14'!$E$3</f>
        <v>0</v>
      </c>
      <c r="U684" s="208">
        <f>SUMIF('15'!$C$10:$C$29,$C684,'15'!$E$10:$E$29)*'15'!$E$3</f>
        <v>0</v>
      </c>
      <c r="V684" s="208">
        <f>SUMIF('16'!$C$10:$C$29,$C684,'16'!$E$29:$E684)*'16'!$E$3</f>
        <v>0</v>
      </c>
      <c r="W684" s="208">
        <f>SUMIF('17'!$C$10:$C$29,$C684,'17'!$E$10:$E$29)*'17'!$E$3</f>
        <v>0</v>
      </c>
      <c r="X684" s="208">
        <f>SUMIF('18'!$C$10:$C$29,$C684,'18'!$E$10:$E$29)*'18'!$E$3</f>
        <v>0</v>
      </c>
      <c r="Y684" s="208">
        <f>SUMIF('19'!$C$10:$C$28,$C684,'19'!$E$10:$E$28)*'19'!$E$3</f>
        <v>0</v>
      </c>
      <c r="Z684" s="208">
        <f>SUMIF('20'!$C$10:$C$29,$C684,'20'!$E$10:$E$29)*'20'!$E$3</f>
        <v>0</v>
      </c>
      <c r="AA684" s="208">
        <f>SUMIF('21'!$C$10:$C$29,$C684,'21'!$E$10:$E$29)*'21'!$E$3</f>
        <v>0</v>
      </c>
    </row>
    <row r="685" spans="3:27" ht="15" hidden="1">
      <c r="C685" s="207" t="s">
        <v>1500</v>
      </c>
      <c r="D685" s="207" t="s">
        <v>1501</v>
      </c>
      <c r="F685" s="336">
        <f t="shared" si="11"/>
        <v>0</v>
      </c>
      <c r="G685" s="208">
        <f>SUMIF('01'!$C$10:$C$29,$C685,'01'!$E$10:$E$29)*'01'!$E$3</f>
        <v>0</v>
      </c>
      <c r="H685" s="208">
        <f>SUMIF('02'!$C$10:$C$28,$C685,'02'!$E$10:$E$28)*'02'!$E$3</f>
        <v>0</v>
      </c>
      <c r="I685" s="208">
        <f>SUMIF('03'!$C$10:$C$29,$C685,'03'!$E$10:$E$29)*'03'!$E$3</f>
        <v>0</v>
      </c>
      <c r="J685" s="208">
        <f>SUMIF('04'!$C$10:$C$26,$C685,'04'!$E$10:$E$26)*'04'!$E$3</f>
        <v>0</v>
      </c>
      <c r="K685" s="208">
        <f>SUMIF('05'!$C$10:$C$29,$C685,'05'!$E$10:$E$29)*'05'!$E$3</f>
        <v>0</v>
      </c>
      <c r="L685" s="208">
        <f>SUMIF('06'!$C$10:$C$29,$C685,'06'!$E$10:$E$29)*'06'!$E$3</f>
        <v>0</v>
      </c>
      <c r="M685" s="208">
        <f>SUMIF('07'!$C$10:$C$26,$C685,'07'!$E$10:$E$26)*'07'!$E$3</f>
        <v>0</v>
      </c>
      <c r="N685" s="208">
        <f>SUMIF('08'!$C$10:$C$29,$C685,'08'!$E$10:$E$29)*'08'!$E$3</f>
        <v>0</v>
      </c>
      <c r="O685" s="208">
        <f>SUMIF('09'!$C$10:$C$29,$C685,'09'!$E$10:$E$29)*'09'!$E$3</f>
        <v>0</v>
      </c>
      <c r="P685" s="208">
        <f>SUMIF('10'!$C$10:$C$29,$C685,'10'!$E$10:$E$29)*'10'!$E$3</f>
        <v>0</v>
      </c>
      <c r="Q685" s="208">
        <f>SUMIF('11'!$C$10:$C$39,$C685,'11'!$E$10:$E$39)*'11'!$E$3</f>
        <v>0</v>
      </c>
      <c r="R685" s="208">
        <f>SUMIF('12'!$C$10:$C$29,$C685,'12'!$E$10:$E$29)*'12'!$E$3</f>
        <v>0</v>
      </c>
      <c r="S685" s="208">
        <f>SUMIF('13'!$C$10:$C$29,$C685,'13'!$E$10:$E$29)*'13'!$E$3</f>
        <v>0</v>
      </c>
      <c r="T685" s="208">
        <f>SUMIF('14'!$C$10:$C$29,$C685,'14'!$E$10:$E$29)*'14'!$E$3</f>
        <v>0</v>
      </c>
      <c r="U685" s="208">
        <f>SUMIF('15'!$C$10:$C$29,$C685,'15'!$E$10:$E$29)*'15'!$E$3</f>
        <v>0</v>
      </c>
      <c r="V685" s="208">
        <f>SUMIF('16'!$C$10:$C$29,$C685,'16'!$E$29:$E685)*'16'!$E$3</f>
        <v>0</v>
      </c>
      <c r="W685" s="208">
        <f>SUMIF('17'!$C$10:$C$29,$C685,'17'!$E$10:$E$29)*'17'!$E$3</f>
        <v>0</v>
      </c>
      <c r="X685" s="208">
        <f>SUMIF('18'!$C$10:$C$29,$C685,'18'!$E$10:$E$29)*'18'!$E$3</f>
        <v>0</v>
      </c>
      <c r="Y685" s="208">
        <f>SUMIF('19'!$C$10:$C$28,$C685,'19'!$E$10:$E$28)*'19'!$E$3</f>
        <v>0</v>
      </c>
      <c r="Z685" s="208">
        <f>SUMIF('20'!$C$10:$C$29,$C685,'20'!$E$10:$E$29)*'20'!$E$3</f>
        <v>0</v>
      </c>
      <c r="AA685" s="208">
        <f>SUMIF('21'!$C$10:$C$29,$C685,'21'!$E$10:$E$29)*'21'!$E$3</f>
        <v>0</v>
      </c>
    </row>
    <row r="686" spans="3:27" ht="15" hidden="1">
      <c r="C686" s="207" t="s">
        <v>1502</v>
      </c>
      <c r="D686" s="207" t="s">
        <v>1503</v>
      </c>
      <c r="F686" s="336">
        <f t="shared" si="11"/>
        <v>0</v>
      </c>
      <c r="G686" s="208">
        <f>SUMIF('01'!$C$10:$C$29,$C686,'01'!$E$10:$E$29)*'01'!$E$3</f>
        <v>0</v>
      </c>
      <c r="H686" s="208">
        <f>SUMIF('02'!$C$10:$C$28,$C686,'02'!$E$10:$E$28)*'02'!$E$3</f>
        <v>0</v>
      </c>
      <c r="I686" s="208">
        <f>SUMIF('03'!$C$10:$C$29,$C686,'03'!$E$10:$E$29)*'03'!$E$3</f>
        <v>0</v>
      </c>
      <c r="J686" s="208">
        <f>SUMIF('04'!$C$10:$C$26,$C686,'04'!$E$10:$E$26)*'04'!$E$3</f>
        <v>0</v>
      </c>
      <c r="K686" s="208">
        <f>SUMIF('05'!$C$10:$C$29,$C686,'05'!$E$10:$E$29)*'05'!$E$3</f>
        <v>0</v>
      </c>
      <c r="L686" s="208">
        <f>SUMIF('06'!$C$10:$C$29,$C686,'06'!$E$10:$E$29)*'06'!$E$3</f>
        <v>0</v>
      </c>
      <c r="M686" s="208">
        <f>SUMIF('07'!$C$10:$C$26,$C686,'07'!$E$10:$E$26)*'07'!$E$3</f>
        <v>0</v>
      </c>
      <c r="N686" s="208">
        <f>SUMIF('08'!$C$10:$C$29,$C686,'08'!$E$10:$E$29)*'08'!$E$3</f>
        <v>0</v>
      </c>
      <c r="O686" s="208">
        <f>SUMIF('09'!$C$10:$C$29,$C686,'09'!$E$10:$E$29)*'09'!$E$3</f>
        <v>0</v>
      </c>
      <c r="P686" s="208">
        <f>SUMIF('10'!$C$10:$C$29,$C686,'10'!$E$10:$E$29)*'10'!$E$3</f>
        <v>0</v>
      </c>
      <c r="Q686" s="208">
        <f>SUMIF('11'!$C$10:$C$39,$C686,'11'!$E$10:$E$39)*'11'!$E$3</f>
        <v>0</v>
      </c>
      <c r="R686" s="208">
        <f>SUMIF('12'!$C$10:$C$29,$C686,'12'!$E$10:$E$29)*'12'!$E$3</f>
        <v>0</v>
      </c>
      <c r="S686" s="208">
        <f>SUMIF('13'!$C$10:$C$29,$C686,'13'!$E$10:$E$29)*'13'!$E$3</f>
        <v>0</v>
      </c>
      <c r="T686" s="208">
        <f>SUMIF('14'!$C$10:$C$29,$C686,'14'!$E$10:$E$29)*'14'!$E$3</f>
        <v>0</v>
      </c>
      <c r="U686" s="208">
        <f>SUMIF('15'!$C$10:$C$29,$C686,'15'!$E$10:$E$29)*'15'!$E$3</f>
        <v>0</v>
      </c>
      <c r="V686" s="208">
        <f>SUMIF('16'!$C$10:$C$29,$C686,'16'!$E$29:$E686)*'16'!$E$3</f>
        <v>0</v>
      </c>
      <c r="W686" s="208">
        <f>SUMIF('17'!$C$10:$C$29,$C686,'17'!$E$10:$E$29)*'17'!$E$3</f>
        <v>0</v>
      </c>
      <c r="X686" s="208">
        <f>SUMIF('18'!$C$10:$C$29,$C686,'18'!$E$10:$E$29)*'18'!$E$3</f>
        <v>0</v>
      </c>
      <c r="Y686" s="208">
        <f>SUMIF('19'!$C$10:$C$28,$C686,'19'!$E$10:$E$28)*'19'!$E$3</f>
        <v>0</v>
      </c>
      <c r="Z686" s="208">
        <f>SUMIF('20'!$C$10:$C$29,$C686,'20'!$E$10:$E$29)*'20'!$E$3</f>
        <v>0</v>
      </c>
      <c r="AA686" s="208">
        <f>SUMIF('21'!$C$10:$C$29,$C686,'21'!$E$10:$E$29)*'21'!$E$3</f>
        <v>0</v>
      </c>
    </row>
    <row r="687" spans="3:27" ht="15" hidden="1">
      <c r="C687" s="207" t="s">
        <v>1504</v>
      </c>
      <c r="D687" s="207" t="s">
        <v>1505</v>
      </c>
      <c r="F687" s="336">
        <f t="shared" si="11"/>
        <v>0</v>
      </c>
      <c r="G687" s="208">
        <f>SUMIF('01'!$C$10:$C$29,$C687,'01'!$E$10:$E$29)*'01'!$E$3</f>
        <v>0</v>
      </c>
      <c r="H687" s="208">
        <f>SUMIF('02'!$C$10:$C$28,$C687,'02'!$E$10:$E$28)*'02'!$E$3</f>
        <v>0</v>
      </c>
      <c r="I687" s="208">
        <f>SUMIF('03'!$C$10:$C$29,$C687,'03'!$E$10:$E$29)*'03'!$E$3</f>
        <v>0</v>
      </c>
      <c r="J687" s="208">
        <f>SUMIF('04'!$C$10:$C$26,$C687,'04'!$E$10:$E$26)*'04'!$E$3</f>
        <v>0</v>
      </c>
      <c r="K687" s="208">
        <f>SUMIF('05'!$C$10:$C$29,$C687,'05'!$E$10:$E$29)*'05'!$E$3</f>
        <v>0</v>
      </c>
      <c r="L687" s="208">
        <f>SUMIF('06'!$C$10:$C$29,$C687,'06'!$E$10:$E$29)*'06'!$E$3</f>
        <v>0</v>
      </c>
      <c r="M687" s="208">
        <f>SUMIF('07'!$C$10:$C$26,$C687,'07'!$E$10:$E$26)*'07'!$E$3</f>
        <v>0</v>
      </c>
      <c r="N687" s="208">
        <f>SUMIF('08'!$C$10:$C$29,$C687,'08'!$E$10:$E$29)*'08'!$E$3</f>
        <v>0</v>
      </c>
      <c r="O687" s="208">
        <f>SUMIF('09'!$C$10:$C$29,$C687,'09'!$E$10:$E$29)*'09'!$E$3</f>
        <v>0</v>
      </c>
      <c r="P687" s="208">
        <f>SUMIF('10'!$C$10:$C$29,$C687,'10'!$E$10:$E$29)*'10'!$E$3</f>
        <v>0</v>
      </c>
      <c r="Q687" s="208">
        <f>SUMIF('11'!$C$10:$C$39,$C687,'11'!$E$10:$E$39)*'11'!$E$3</f>
        <v>0</v>
      </c>
      <c r="R687" s="208">
        <f>SUMIF('12'!$C$10:$C$29,$C687,'12'!$E$10:$E$29)*'12'!$E$3</f>
        <v>0</v>
      </c>
      <c r="S687" s="208">
        <f>SUMIF('13'!$C$10:$C$29,$C687,'13'!$E$10:$E$29)*'13'!$E$3</f>
        <v>0</v>
      </c>
      <c r="T687" s="208">
        <f>SUMIF('14'!$C$10:$C$29,$C687,'14'!$E$10:$E$29)*'14'!$E$3</f>
        <v>0</v>
      </c>
      <c r="U687" s="208">
        <f>SUMIF('15'!$C$10:$C$29,$C687,'15'!$E$10:$E$29)*'15'!$E$3</f>
        <v>0</v>
      </c>
      <c r="V687" s="208">
        <f>SUMIF('16'!$C$10:$C$29,$C687,'16'!$E$29:$E687)*'16'!$E$3</f>
        <v>0</v>
      </c>
      <c r="W687" s="208">
        <f>SUMIF('17'!$C$10:$C$29,$C687,'17'!$E$10:$E$29)*'17'!$E$3</f>
        <v>0</v>
      </c>
      <c r="X687" s="208">
        <f>SUMIF('18'!$C$10:$C$29,$C687,'18'!$E$10:$E$29)*'18'!$E$3</f>
        <v>0</v>
      </c>
      <c r="Y687" s="208">
        <f>SUMIF('19'!$C$10:$C$28,$C687,'19'!$E$10:$E$28)*'19'!$E$3</f>
        <v>0</v>
      </c>
      <c r="Z687" s="208">
        <f>SUMIF('20'!$C$10:$C$29,$C687,'20'!$E$10:$E$29)*'20'!$E$3</f>
        <v>0</v>
      </c>
      <c r="AA687" s="208">
        <f>SUMIF('21'!$C$10:$C$29,$C687,'21'!$E$10:$E$29)*'21'!$E$3</f>
        <v>0</v>
      </c>
    </row>
    <row r="688" spans="3:27" ht="15" hidden="1">
      <c r="C688" s="207" t="s">
        <v>1506</v>
      </c>
      <c r="D688" s="207" t="s">
        <v>1507</v>
      </c>
      <c r="F688" s="336">
        <f t="shared" si="11"/>
        <v>0</v>
      </c>
      <c r="G688" s="208">
        <f>SUMIF('01'!$C$10:$C$29,$C688,'01'!$E$10:$E$29)*'01'!$E$3</f>
        <v>0</v>
      </c>
      <c r="H688" s="208">
        <f>SUMIF('02'!$C$10:$C$28,$C688,'02'!$E$10:$E$28)*'02'!$E$3</f>
        <v>0</v>
      </c>
      <c r="I688" s="208">
        <f>SUMIF('03'!$C$10:$C$29,$C688,'03'!$E$10:$E$29)*'03'!$E$3</f>
        <v>0</v>
      </c>
      <c r="J688" s="208">
        <f>SUMIF('04'!$C$10:$C$26,$C688,'04'!$E$10:$E$26)*'04'!$E$3</f>
        <v>0</v>
      </c>
      <c r="K688" s="208">
        <f>SUMIF('05'!$C$10:$C$29,$C688,'05'!$E$10:$E$29)*'05'!$E$3</f>
        <v>0</v>
      </c>
      <c r="L688" s="208">
        <f>SUMIF('06'!$C$10:$C$29,$C688,'06'!$E$10:$E$29)*'06'!$E$3</f>
        <v>0</v>
      </c>
      <c r="M688" s="208">
        <f>SUMIF('07'!$C$10:$C$26,$C688,'07'!$E$10:$E$26)*'07'!$E$3</f>
        <v>0</v>
      </c>
      <c r="N688" s="208">
        <f>SUMIF('08'!$C$10:$C$29,$C688,'08'!$E$10:$E$29)*'08'!$E$3</f>
        <v>0</v>
      </c>
      <c r="O688" s="208">
        <f>SUMIF('09'!$C$10:$C$29,$C688,'09'!$E$10:$E$29)*'09'!$E$3</f>
        <v>0</v>
      </c>
      <c r="P688" s="208">
        <f>SUMIF('10'!$C$10:$C$29,$C688,'10'!$E$10:$E$29)*'10'!$E$3</f>
        <v>0</v>
      </c>
      <c r="Q688" s="208">
        <f>SUMIF('11'!$C$10:$C$39,$C688,'11'!$E$10:$E$39)*'11'!$E$3</f>
        <v>0</v>
      </c>
      <c r="R688" s="208">
        <f>SUMIF('12'!$C$10:$C$29,$C688,'12'!$E$10:$E$29)*'12'!$E$3</f>
        <v>0</v>
      </c>
      <c r="S688" s="208">
        <f>SUMIF('13'!$C$10:$C$29,$C688,'13'!$E$10:$E$29)*'13'!$E$3</f>
        <v>0</v>
      </c>
      <c r="T688" s="208">
        <f>SUMIF('14'!$C$10:$C$29,$C688,'14'!$E$10:$E$29)*'14'!$E$3</f>
        <v>0</v>
      </c>
      <c r="U688" s="208">
        <f>SUMIF('15'!$C$10:$C$29,$C688,'15'!$E$10:$E$29)*'15'!$E$3</f>
        <v>0</v>
      </c>
      <c r="V688" s="208">
        <f>SUMIF('16'!$C$10:$C$29,$C688,'16'!$E$29:$E688)*'16'!$E$3</f>
        <v>0</v>
      </c>
      <c r="W688" s="208">
        <f>SUMIF('17'!$C$10:$C$29,$C688,'17'!$E$10:$E$29)*'17'!$E$3</f>
        <v>0</v>
      </c>
      <c r="X688" s="208">
        <f>SUMIF('18'!$C$10:$C$29,$C688,'18'!$E$10:$E$29)*'18'!$E$3</f>
        <v>0</v>
      </c>
      <c r="Y688" s="208">
        <f>SUMIF('19'!$C$10:$C$28,$C688,'19'!$E$10:$E$28)*'19'!$E$3</f>
        <v>0</v>
      </c>
      <c r="Z688" s="208">
        <f>SUMIF('20'!$C$10:$C$29,$C688,'20'!$E$10:$E$29)*'20'!$E$3</f>
        <v>0</v>
      </c>
      <c r="AA688" s="208">
        <f>SUMIF('21'!$C$10:$C$29,$C688,'21'!$E$10:$E$29)*'21'!$E$3</f>
        <v>0</v>
      </c>
    </row>
    <row r="689" spans="3:27" ht="15" hidden="1">
      <c r="C689" s="207" t="s">
        <v>1508</v>
      </c>
      <c r="D689" s="207" t="s">
        <v>1509</v>
      </c>
      <c r="F689" s="336">
        <f t="shared" si="11"/>
        <v>0</v>
      </c>
      <c r="G689" s="208">
        <f>SUMIF('01'!$C$10:$C$29,$C689,'01'!$E$10:$E$29)*'01'!$E$3</f>
        <v>0</v>
      </c>
      <c r="H689" s="208">
        <f>SUMIF('02'!$C$10:$C$28,$C689,'02'!$E$10:$E$28)*'02'!$E$3</f>
        <v>0</v>
      </c>
      <c r="I689" s="208">
        <f>SUMIF('03'!$C$10:$C$29,$C689,'03'!$E$10:$E$29)*'03'!$E$3</f>
        <v>0</v>
      </c>
      <c r="J689" s="208">
        <f>SUMIF('04'!$C$10:$C$26,$C689,'04'!$E$10:$E$26)*'04'!$E$3</f>
        <v>0</v>
      </c>
      <c r="K689" s="208">
        <f>SUMIF('05'!$C$10:$C$29,$C689,'05'!$E$10:$E$29)*'05'!$E$3</f>
        <v>0</v>
      </c>
      <c r="L689" s="208">
        <f>SUMIF('06'!$C$10:$C$29,$C689,'06'!$E$10:$E$29)*'06'!$E$3</f>
        <v>0</v>
      </c>
      <c r="M689" s="208">
        <f>SUMIF('07'!$C$10:$C$26,$C689,'07'!$E$10:$E$26)*'07'!$E$3</f>
        <v>0</v>
      </c>
      <c r="N689" s="208">
        <f>SUMIF('08'!$C$10:$C$29,$C689,'08'!$E$10:$E$29)*'08'!$E$3</f>
        <v>0</v>
      </c>
      <c r="O689" s="208">
        <f>SUMIF('09'!$C$10:$C$29,$C689,'09'!$E$10:$E$29)*'09'!$E$3</f>
        <v>0</v>
      </c>
      <c r="P689" s="208">
        <f>SUMIF('10'!$C$10:$C$29,$C689,'10'!$E$10:$E$29)*'10'!$E$3</f>
        <v>0</v>
      </c>
      <c r="Q689" s="208">
        <f>SUMIF('11'!$C$10:$C$39,$C689,'11'!$E$10:$E$39)*'11'!$E$3</f>
        <v>0</v>
      </c>
      <c r="R689" s="208">
        <f>SUMIF('12'!$C$10:$C$29,$C689,'12'!$E$10:$E$29)*'12'!$E$3</f>
        <v>0</v>
      </c>
      <c r="S689" s="208">
        <f>SUMIF('13'!$C$10:$C$29,$C689,'13'!$E$10:$E$29)*'13'!$E$3</f>
        <v>0</v>
      </c>
      <c r="T689" s="208">
        <f>SUMIF('14'!$C$10:$C$29,$C689,'14'!$E$10:$E$29)*'14'!$E$3</f>
        <v>0</v>
      </c>
      <c r="U689" s="208">
        <f>SUMIF('15'!$C$10:$C$29,$C689,'15'!$E$10:$E$29)*'15'!$E$3</f>
        <v>0</v>
      </c>
      <c r="V689" s="208">
        <f>SUMIF('16'!$C$10:$C$29,$C689,'16'!$E$29:$E689)*'16'!$E$3</f>
        <v>0</v>
      </c>
      <c r="W689" s="208">
        <f>SUMIF('17'!$C$10:$C$29,$C689,'17'!$E$10:$E$29)*'17'!$E$3</f>
        <v>0</v>
      </c>
      <c r="X689" s="208">
        <f>SUMIF('18'!$C$10:$C$29,$C689,'18'!$E$10:$E$29)*'18'!$E$3</f>
        <v>0</v>
      </c>
      <c r="Y689" s="208">
        <f>SUMIF('19'!$C$10:$C$28,$C689,'19'!$E$10:$E$28)*'19'!$E$3</f>
        <v>0</v>
      </c>
      <c r="Z689" s="208">
        <f>SUMIF('20'!$C$10:$C$29,$C689,'20'!$E$10:$E$29)*'20'!$E$3</f>
        <v>0</v>
      </c>
      <c r="AA689" s="208">
        <f>SUMIF('21'!$C$10:$C$29,$C689,'21'!$E$10:$E$29)*'21'!$E$3</f>
        <v>0</v>
      </c>
    </row>
    <row r="690" spans="3:27" ht="15" hidden="1">
      <c r="C690" s="207" t="s">
        <v>1510</v>
      </c>
      <c r="D690" s="207" t="s">
        <v>1511</v>
      </c>
      <c r="F690" s="336">
        <f t="shared" si="11"/>
        <v>1</v>
      </c>
      <c r="G690" s="208">
        <f>SUMIF('01'!$C$10:$C$29,$C690,'01'!$E$10:$E$29)*'01'!$E$3</f>
        <v>0</v>
      </c>
      <c r="H690" s="208">
        <f>SUMIF('02'!$C$10:$C$28,$C690,'02'!$E$10:$E$28)*'02'!$E$3</f>
        <v>0</v>
      </c>
      <c r="I690" s="208">
        <f>SUMIF('03'!$C$10:$C$29,$C690,'03'!$E$10:$E$29)*'03'!$E$3</f>
        <v>0</v>
      </c>
      <c r="J690" s="208">
        <f>SUMIF('04'!$C$10:$C$26,$C690,'04'!$E$10:$E$26)*'04'!$E$3</f>
        <v>1</v>
      </c>
      <c r="K690" s="208">
        <f>SUMIF('05'!$C$10:$C$29,$C690,'05'!$E$10:$E$29)*'05'!$E$3</f>
        <v>0</v>
      </c>
      <c r="L690" s="208">
        <f>SUMIF('06'!$C$10:$C$29,$C690,'06'!$E$10:$E$29)*'06'!$E$3</f>
        <v>0</v>
      </c>
      <c r="M690" s="208">
        <f>SUMIF('07'!$C$10:$C$26,$C690,'07'!$E$10:$E$26)*'07'!$E$3</f>
        <v>0</v>
      </c>
      <c r="N690" s="208">
        <f>SUMIF('08'!$C$10:$C$29,$C690,'08'!$E$10:$E$29)*'08'!$E$3</f>
        <v>0</v>
      </c>
      <c r="O690" s="208">
        <f>SUMIF('09'!$C$10:$C$29,$C690,'09'!$E$10:$E$29)*'09'!$E$3</f>
        <v>0</v>
      </c>
      <c r="P690" s="208">
        <f>SUMIF('10'!$C$10:$C$29,$C690,'10'!$E$10:$E$29)*'10'!$E$3</f>
        <v>0</v>
      </c>
      <c r="Q690" s="208">
        <f>SUMIF('11'!$C$10:$C$39,$C690,'11'!$E$10:$E$39)*'11'!$E$3</f>
        <v>0</v>
      </c>
      <c r="R690" s="208">
        <f>SUMIF('12'!$C$10:$C$29,$C690,'12'!$E$10:$E$29)*'12'!$E$3</f>
        <v>0</v>
      </c>
      <c r="S690" s="208">
        <f>SUMIF('13'!$C$10:$C$29,$C690,'13'!$E$10:$E$29)*'13'!$E$3</f>
        <v>0</v>
      </c>
      <c r="T690" s="208">
        <f>SUMIF('14'!$C$10:$C$29,$C690,'14'!$E$10:$E$29)*'14'!$E$3</f>
        <v>0</v>
      </c>
      <c r="U690" s="208">
        <f>SUMIF('15'!$C$10:$C$29,$C690,'15'!$E$10:$E$29)*'15'!$E$3</f>
        <v>0</v>
      </c>
      <c r="V690" s="208">
        <f>SUMIF('16'!$C$10:$C$29,$C690,'16'!$E$29:$E690)*'16'!$E$3</f>
        <v>0</v>
      </c>
      <c r="W690" s="208">
        <f>SUMIF('17'!$C$10:$C$29,$C690,'17'!$E$10:$E$29)*'17'!$E$3</f>
        <v>0</v>
      </c>
      <c r="X690" s="208">
        <f>SUMIF('18'!$C$10:$C$29,$C690,'18'!$E$10:$E$29)*'18'!$E$3</f>
        <v>0</v>
      </c>
      <c r="Y690" s="208">
        <f>SUMIF('19'!$C$10:$C$28,$C690,'19'!$E$10:$E$28)*'19'!$E$3</f>
        <v>0</v>
      </c>
      <c r="Z690" s="208">
        <f>SUMIF('20'!$C$10:$C$29,$C690,'20'!$E$10:$E$29)*'20'!$E$3</f>
        <v>0</v>
      </c>
      <c r="AA690" s="208">
        <f>SUMIF('21'!$C$10:$C$29,$C690,'21'!$E$10:$E$29)*'21'!$E$3</f>
        <v>0</v>
      </c>
    </row>
    <row r="691" spans="3:27" ht="15" hidden="1">
      <c r="C691" s="207" t="s">
        <v>1512</v>
      </c>
      <c r="D691" s="207" t="s">
        <v>1513</v>
      </c>
      <c r="F691" s="336">
        <f t="shared" si="11"/>
        <v>0</v>
      </c>
      <c r="G691" s="208">
        <f>SUMIF('01'!$C$10:$C$29,$C691,'01'!$E$10:$E$29)*'01'!$E$3</f>
        <v>0</v>
      </c>
      <c r="H691" s="208">
        <f>SUMIF('02'!$C$10:$C$28,$C691,'02'!$E$10:$E$28)*'02'!$E$3</f>
        <v>0</v>
      </c>
      <c r="I691" s="208">
        <f>SUMIF('03'!$C$10:$C$29,$C691,'03'!$E$10:$E$29)*'03'!$E$3</f>
        <v>0</v>
      </c>
      <c r="J691" s="208">
        <f>SUMIF('04'!$C$10:$C$26,$C691,'04'!$E$10:$E$26)*'04'!$E$3</f>
        <v>0</v>
      </c>
      <c r="K691" s="208">
        <f>SUMIF('05'!$C$10:$C$29,$C691,'05'!$E$10:$E$29)*'05'!$E$3</f>
        <v>0</v>
      </c>
      <c r="L691" s="208">
        <f>SUMIF('06'!$C$10:$C$29,$C691,'06'!$E$10:$E$29)*'06'!$E$3</f>
        <v>0</v>
      </c>
      <c r="M691" s="208">
        <f>SUMIF('07'!$C$10:$C$26,$C691,'07'!$E$10:$E$26)*'07'!$E$3</f>
        <v>0</v>
      </c>
      <c r="N691" s="208">
        <f>SUMIF('08'!$C$10:$C$29,$C691,'08'!$E$10:$E$29)*'08'!$E$3</f>
        <v>0</v>
      </c>
      <c r="O691" s="208">
        <f>SUMIF('09'!$C$10:$C$29,$C691,'09'!$E$10:$E$29)*'09'!$E$3</f>
        <v>0</v>
      </c>
      <c r="P691" s="208">
        <f>SUMIF('10'!$C$10:$C$29,$C691,'10'!$E$10:$E$29)*'10'!$E$3</f>
        <v>0</v>
      </c>
      <c r="Q691" s="208">
        <f>SUMIF('11'!$C$10:$C$39,$C691,'11'!$E$10:$E$39)*'11'!$E$3</f>
        <v>0</v>
      </c>
      <c r="R691" s="208">
        <f>SUMIF('12'!$C$10:$C$29,$C691,'12'!$E$10:$E$29)*'12'!$E$3</f>
        <v>0</v>
      </c>
      <c r="S691" s="208">
        <f>SUMIF('13'!$C$10:$C$29,$C691,'13'!$E$10:$E$29)*'13'!$E$3</f>
        <v>0</v>
      </c>
      <c r="T691" s="208">
        <f>SUMIF('14'!$C$10:$C$29,$C691,'14'!$E$10:$E$29)*'14'!$E$3</f>
        <v>0</v>
      </c>
      <c r="U691" s="208">
        <f>SUMIF('15'!$C$10:$C$29,$C691,'15'!$E$10:$E$29)*'15'!$E$3</f>
        <v>0</v>
      </c>
      <c r="V691" s="208">
        <f>SUMIF('16'!$C$10:$C$29,$C691,'16'!$E$29:$E691)*'16'!$E$3</f>
        <v>0</v>
      </c>
      <c r="W691" s="208">
        <f>SUMIF('17'!$C$10:$C$29,$C691,'17'!$E$10:$E$29)*'17'!$E$3</f>
        <v>0</v>
      </c>
      <c r="X691" s="208">
        <f>SUMIF('18'!$C$10:$C$29,$C691,'18'!$E$10:$E$29)*'18'!$E$3</f>
        <v>0</v>
      </c>
      <c r="Y691" s="208">
        <f>SUMIF('19'!$C$10:$C$28,$C691,'19'!$E$10:$E$28)*'19'!$E$3</f>
        <v>0</v>
      </c>
      <c r="Z691" s="208">
        <f>SUMIF('20'!$C$10:$C$29,$C691,'20'!$E$10:$E$29)*'20'!$E$3</f>
        <v>0</v>
      </c>
      <c r="AA691" s="208">
        <f>SUMIF('21'!$C$10:$C$29,$C691,'21'!$E$10:$E$29)*'21'!$E$3</f>
        <v>0</v>
      </c>
    </row>
    <row r="692" spans="3:27" ht="15" hidden="1">
      <c r="C692" s="207" t="s">
        <v>1514</v>
      </c>
      <c r="D692" s="207" t="s">
        <v>1515</v>
      </c>
      <c r="F692" s="336">
        <f t="shared" si="11"/>
        <v>0</v>
      </c>
      <c r="G692" s="208">
        <f>SUMIF('01'!$C$10:$C$29,$C692,'01'!$E$10:$E$29)*'01'!$E$3</f>
        <v>0</v>
      </c>
      <c r="H692" s="208">
        <f>SUMIF('02'!$C$10:$C$28,$C692,'02'!$E$10:$E$28)*'02'!$E$3</f>
        <v>0</v>
      </c>
      <c r="I692" s="208">
        <f>SUMIF('03'!$C$10:$C$29,$C692,'03'!$E$10:$E$29)*'03'!$E$3</f>
        <v>0</v>
      </c>
      <c r="J692" s="208">
        <f>SUMIF('04'!$C$10:$C$26,$C692,'04'!$E$10:$E$26)*'04'!$E$3</f>
        <v>0</v>
      </c>
      <c r="K692" s="208">
        <f>SUMIF('05'!$C$10:$C$29,$C692,'05'!$E$10:$E$29)*'05'!$E$3</f>
        <v>0</v>
      </c>
      <c r="L692" s="208">
        <f>SUMIF('06'!$C$10:$C$29,$C692,'06'!$E$10:$E$29)*'06'!$E$3</f>
        <v>0</v>
      </c>
      <c r="M692" s="208">
        <f>SUMIF('07'!$C$10:$C$26,$C692,'07'!$E$10:$E$26)*'07'!$E$3</f>
        <v>0</v>
      </c>
      <c r="N692" s="208">
        <f>SUMIF('08'!$C$10:$C$29,$C692,'08'!$E$10:$E$29)*'08'!$E$3</f>
        <v>0</v>
      </c>
      <c r="O692" s="208">
        <f>SUMIF('09'!$C$10:$C$29,$C692,'09'!$E$10:$E$29)*'09'!$E$3</f>
        <v>0</v>
      </c>
      <c r="P692" s="208">
        <f>SUMIF('10'!$C$10:$C$29,$C692,'10'!$E$10:$E$29)*'10'!$E$3</f>
        <v>0</v>
      </c>
      <c r="Q692" s="208">
        <f>SUMIF('11'!$C$10:$C$39,$C692,'11'!$E$10:$E$39)*'11'!$E$3</f>
        <v>0</v>
      </c>
      <c r="R692" s="208">
        <f>SUMIF('12'!$C$10:$C$29,$C692,'12'!$E$10:$E$29)*'12'!$E$3</f>
        <v>0</v>
      </c>
      <c r="S692" s="208">
        <f>SUMIF('13'!$C$10:$C$29,$C692,'13'!$E$10:$E$29)*'13'!$E$3</f>
        <v>0</v>
      </c>
      <c r="T692" s="208">
        <f>SUMIF('14'!$C$10:$C$29,$C692,'14'!$E$10:$E$29)*'14'!$E$3</f>
        <v>0</v>
      </c>
      <c r="U692" s="208">
        <f>SUMIF('15'!$C$10:$C$29,$C692,'15'!$E$10:$E$29)*'15'!$E$3</f>
        <v>0</v>
      </c>
      <c r="V692" s="208">
        <f>SUMIF('16'!$C$10:$C$29,$C692,'16'!$E$29:$E692)*'16'!$E$3</f>
        <v>0</v>
      </c>
      <c r="W692" s="208">
        <f>SUMIF('17'!$C$10:$C$29,$C692,'17'!$E$10:$E$29)*'17'!$E$3</f>
        <v>0</v>
      </c>
      <c r="X692" s="208">
        <f>SUMIF('18'!$C$10:$C$29,$C692,'18'!$E$10:$E$29)*'18'!$E$3</f>
        <v>0</v>
      </c>
      <c r="Y692" s="208">
        <f>SUMIF('19'!$C$10:$C$28,$C692,'19'!$E$10:$E$28)*'19'!$E$3</f>
        <v>0</v>
      </c>
      <c r="Z692" s="208">
        <f>SUMIF('20'!$C$10:$C$29,$C692,'20'!$E$10:$E$29)*'20'!$E$3</f>
        <v>0</v>
      </c>
      <c r="AA692" s="208">
        <f>SUMIF('21'!$C$10:$C$29,$C692,'21'!$E$10:$E$29)*'21'!$E$3</f>
        <v>0</v>
      </c>
    </row>
    <row r="693" spans="3:27" ht="15" hidden="1">
      <c r="C693" s="207" t="s">
        <v>1516</v>
      </c>
      <c r="D693" s="207" t="s">
        <v>1517</v>
      </c>
      <c r="F693" s="336">
        <f t="shared" si="11"/>
        <v>0</v>
      </c>
      <c r="G693" s="208">
        <f>SUMIF('01'!$C$10:$C$29,$C693,'01'!$E$10:$E$29)*'01'!$E$3</f>
        <v>0</v>
      </c>
      <c r="H693" s="208">
        <f>SUMIF('02'!$C$10:$C$28,$C693,'02'!$E$10:$E$28)*'02'!$E$3</f>
        <v>0</v>
      </c>
      <c r="I693" s="208">
        <f>SUMIF('03'!$C$10:$C$29,$C693,'03'!$E$10:$E$29)*'03'!$E$3</f>
        <v>0</v>
      </c>
      <c r="J693" s="208">
        <f>SUMIF('04'!$C$10:$C$26,$C693,'04'!$E$10:$E$26)*'04'!$E$3</f>
        <v>0</v>
      </c>
      <c r="K693" s="208">
        <f>SUMIF('05'!$C$10:$C$29,$C693,'05'!$E$10:$E$29)*'05'!$E$3</f>
        <v>0</v>
      </c>
      <c r="L693" s="208">
        <f>SUMIF('06'!$C$10:$C$29,$C693,'06'!$E$10:$E$29)*'06'!$E$3</f>
        <v>0</v>
      </c>
      <c r="M693" s="208">
        <f>SUMIF('07'!$C$10:$C$26,$C693,'07'!$E$10:$E$26)*'07'!$E$3</f>
        <v>0</v>
      </c>
      <c r="N693" s="208">
        <f>SUMIF('08'!$C$10:$C$29,$C693,'08'!$E$10:$E$29)*'08'!$E$3</f>
        <v>0</v>
      </c>
      <c r="O693" s="208">
        <f>SUMIF('09'!$C$10:$C$29,$C693,'09'!$E$10:$E$29)*'09'!$E$3</f>
        <v>0</v>
      </c>
      <c r="P693" s="208">
        <f>SUMIF('10'!$C$10:$C$29,$C693,'10'!$E$10:$E$29)*'10'!$E$3</f>
        <v>0</v>
      </c>
      <c r="Q693" s="208">
        <f>SUMIF('11'!$C$10:$C$39,$C693,'11'!$E$10:$E$39)*'11'!$E$3</f>
        <v>0</v>
      </c>
      <c r="R693" s="208">
        <f>SUMIF('12'!$C$10:$C$29,$C693,'12'!$E$10:$E$29)*'12'!$E$3</f>
        <v>0</v>
      </c>
      <c r="S693" s="208">
        <f>SUMIF('13'!$C$10:$C$29,$C693,'13'!$E$10:$E$29)*'13'!$E$3</f>
        <v>0</v>
      </c>
      <c r="T693" s="208">
        <f>SUMIF('14'!$C$10:$C$29,$C693,'14'!$E$10:$E$29)*'14'!$E$3</f>
        <v>0</v>
      </c>
      <c r="U693" s="208">
        <f>SUMIF('15'!$C$10:$C$29,$C693,'15'!$E$10:$E$29)*'15'!$E$3</f>
        <v>0</v>
      </c>
      <c r="V693" s="208">
        <f>SUMIF('16'!$C$10:$C$29,$C693,'16'!$E$29:$E693)*'16'!$E$3</f>
        <v>0</v>
      </c>
      <c r="W693" s="208">
        <f>SUMIF('17'!$C$10:$C$29,$C693,'17'!$E$10:$E$29)*'17'!$E$3</f>
        <v>0</v>
      </c>
      <c r="X693" s="208">
        <f>SUMIF('18'!$C$10:$C$29,$C693,'18'!$E$10:$E$29)*'18'!$E$3</f>
        <v>0</v>
      </c>
      <c r="Y693" s="208">
        <f>SUMIF('19'!$C$10:$C$28,$C693,'19'!$E$10:$E$28)*'19'!$E$3</f>
        <v>0</v>
      </c>
      <c r="Z693" s="208">
        <f>SUMIF('20'!$C$10:$C$29,$C693,'20'!$E$10:$E$29)*'20'!$E$3</f>
        <v>0</v>
      </c>
      <c r="AA693" s="208">
        <f>SUMIF('21'!$C$10:$C$29,$C693,'21'!$E$10:$E$29)*'21'!$E$3</f>
        <v>0</v>
      </c>
    </row>
    <row r="694" spans="3:27" ht="15" hidden="1">
      <c r="C694" s="207" t="s">
        <v>1518</v>
      </c>
      <c r="D694" s="207" t="s">
        <v>1519</v>
      </c>
      <c r="F694" s="336">
        <f t="shared" si="11"/>
        <v>0</v>
      </c>
      <c r="G694" s="208">
        <f>SUMIF('01'!$C$10:$C$29,$C694,'01'!$E$10:$E$29)*'01'!$E$3</f>
        <v>0</v>
      </c>
      <c r="H694" s="208">
        <f>SUMIF('02'!$C$10:$C$28,$C694,'02'!$E$10:$E$28)*'02'!$E$3</f>
        <v>0</v>
      </c>
      <c r="I694" s="208">
        <f>SUMIF('03'!$C$10:$C$29,$C694,'03'!$E$10:$E$29)*'03'!$E$3</f>
        <v>0</v>
      </c>
      <c r="J694" s="208">
        <f>SUMIF('04'!$C$10:$C$26,$C694,'04'!$E$10:$E$26)*'04'!$E$3</f>
        <v>0</v>
      </c>
      <c r="K694" s="208">
        <f>SUMIF('05'!$C$10:$C$29,$C694,'05'!$E$10:$E$29)*'05'!$E$3</f>
        <v>0</v>
      </c>
      <c r="L694" s="208">
        <f>SUMIF('06'!$C$10:$C$29,$C694,'06'!$E$10:$E$29)*'06'!$E$3</f>
        <v>0</v>
      </c>
      <c r="M694" s="208">
        <f>SUMIF('07'!$C$10:$C$26,$C694,'07'!$E$10:$E$26)*'07'!$E$3</f>
        <v>0</v>
      </c>
      <c r="N694" s="208">
        <f>SUMIF('08'!$C$10:$C$29,$C694,'08'!$E$10:$E$29)*'08'!$E$3</f>
        <v>0</v>
      </c>
      <c r="O694" s="208">
        <f>SUMIF('09'!$C$10:$C$29,$C694,'09'!$E$10:$E$29)*'09'!$E$3</f>
        <v>0</v>
      </c>
      <c r="P694" s="208">
        <f>SUMIF('10'!$C$10:$C$29,$C694,'10'!$E$10:$E$29)*'10'!$E$3</f>
        <v>0</v>
      </c>
      <c r="Q694" s="208">
        <f>SUMIF('11'!$C$10:$C$39,$C694,'11'!$E$10:$E$39)*'11'!$E$3</f>
        <v>0</v>
      </c>
      <c r="R694" s="208">
        <f>SUMIF('12'!$C$10:$C$29,$C694,'12'!$E$10:$E$29)*'12'!$E$3</f>
        <v>0</v>
      </c>
      <c r="S694" s="208">
        <f>SUMIF('13'!$C$10:$C$29,$C694,'13'!$E$10:$E$29)*'13'!$E$3</f>
        <v>0</v>
      </c>
      <c r="T694" s="208">
        <f>SUMIF('14'!$C$10:$C$29,$C694,'14'!$E$10:$E$29)*'14'!$E$3</f>
        <v>0</v>
      </c>
      <c r="U694" s="208">
        <f>SUMIF('15'!$C$10:$C$29,$C694,'15'!$E$10:$E$29)*'15'!$E$3</f>
        <v>0</v>
      </c>
      <c r="V694" s="208">
        <f>SUMIF('16'!$C$10:$C$29,$C694,'16'!$E$29:$E694)*'16'!$E$3</f>
        <v>0</v>
      </c>
      <c r="W694" s="208">
        <f>SUMIF('17'!$C$10:$C$29,$C694,'17'!$E$10:$E$29)*'17'!$E$3</f>
        <v>0</v>
      </c>
      <c r="X694" s="208">
        <f>SUMIF('18'!$C$10:$C$29,$C694,'18'!$E$10:$E$29)*'18'!$E$3</f>
        <v>0</v>
      </c>
      <c r="Y694" s="208">
        <f>SUMIF('19'!$C$10:$C$28,$C694,'19'!$E$10:$E$28)*'19'!$E$3</f>
        <v>0</v>
      </c>
      <c r="Z694" s="208">
        <f>SUMIF('20'!$C$10:$C$29,$C694,'20'!$E$10:$E$29)*'20'!$E$3</f>
        <v>0</v>
      </c>
      <c r="AA694" s="208">
        <f>SUMIF('21'!$C$10:$C$29,$C694,'21'!$E$10:$E$29)*'21'!$E$3</f>
        <v>0</v>
      </c>
    </row>
    <row r="695" spans="3:27" ht="15" hidden="1">
      <c r="C695" s="207" t="s">
        <v>1520</v>
      </c>
      <c r="D695" s="207" t="s">
        <v>1521</v>
      </c>
      <c r="F695" s="336">
        <f t="shared" si="11"/>
        <v>0</v>
      </c>
      <c r="G695" s="208">
        <f>SUMIF('01'!$C$10:$C$29,$C695,'01'!$E$10:$E$29)*'01'!$E$3</f>
        <v>0</v>
      </c>
      <c r="H695" s="208">
        <f>SUMIF('02'!$C$10:$C$28,$C695,'02'!$E$10:$E$28)*'02'!$E$3</f>
        <v>0</v>
      </c>
      <c r="I695" s="208">
        <f>SUMIF('03'!$C$10:$C$29,$C695,'03'!$E$10:$E$29)*'03'!$E$3</f>
        <v>0</v>
      </c>
      <c r="J695" s="208">
        <f>SUMIF('04'!$C$10:$C$26,$C695,'04'!$E$10:$E$26)*'04'!$E$3</f>
        <v>0</v>
      </c>
      <c r="K695" s="208">
        <f>SUMIF('05'!$C$10:$C$29,$C695,'05'!$E$10:$E$29)*'05'!$E$3</f>
        <v>0</v>
      </c>
      <c r="L695" s="208">
        <f>SUMIF('06'!$C$10:$C$29,$C695,'06'!$E$10:$E$29)*'06'!$E$3</f>
        <v>0</v>
      </c>
      <c r="M695" s="208">
        <f>SUMIF('07'!$C$10:$C$26,$C695,'07'!$E$10:$E$26)*'07'!$E$3</f>
        <v>0</v>
      </c>
      <c r="N695" s="208">
        <f>SUMIF('08'!$C$10:$C$29,$C695,'08'!$E$10:$E$29)*'08'!$E$3</f>
        <v>0</v>
      </c>
      <c r="O695" s="208">
        <f>SUMIF('09'!$C$10:$C$29,$C695,'09'!$E$10:$E$29)*'09'!$E$3</f>
        <v>0</v>
      </c>
      <c r="P695" s="208">
        <f>SUMIF('10'!$C$10:$C$29,$C695,'10'!$E$10:$E$29)*'10'!$E$3</f>
        <v>0</v>
      </c>
      <c r="Q695" s="208">
        <f>SUMIF('11'!$C$10:$C$39,$C695,'11'!$E$10:$E$39)*'11'!$E$3</f>
        <v>0</v>
      </c>
      <c r="R695" s="208">
        <f>SUMIF('12'!$C$10:$C$29,$C695,'12'!$E$10:$E$29)*'12'!$E$3</f>
        <v>0</v>
      </c>
      <c r="S695" s="208">
        <f>SUMIF('13'!$C$10:$C$29,$C695,'13'!$E$10:$E$29)*'13'!$E$3</f>
        <v>0</v>
      </c>
      <c r="T695" s="208">
        <f>SUMIF('14'!$C$10:$C$29,$C695,'14'!$E$10:$E$29)*'14'!$E$3</f>
        <v>0</v>
      </c>
      <c r="U695" s="208">
        <f>SUMIF('15'!$C$10:$C$29,$C695,'15'!$E$10:$E$29)*'15'!$E$3</f>
        <v>0</v>
      </c>
      <c r="V695" s="208">
        <f>SUMIF('16'!$C$10:$C$29,$C695,'16'!$E$29:$E695)*'16'!$E$3</f>
        <v>0</v>
      </c>
      <c r="W695" s="208">
        <f>SUMIF('17'!$C$10:$C$29,$C695,'17'!$E$10:$E$29)*'17'!$E$3</f>
        <v>0</v>
      </c>
      <c r="X695" s="208">
        <f>SUMIF('18'!$C$10:$C$29,$C695,'18'!$E$10:$E$29)*'18'!$E$3</f>
        <v>0</v>
      </c>
      <c r="Y695" s="208">
        <f>SUMIF('19'!$C$10:$C$28,$C695,'19'!$E$10:$E$28)*'19'!$E$3</f>
        <v>0</v>
      </c>
      <c r="Z695" s="208">
        <f>SUMIF('20'!$C$10:$C$29,$C695,'20'!$E$10:$E$29)*'20'!$E$3</f>
        <v>0</v>
      </c>
      <c r="AA695" s="208">
        <f>SUMIF('21'!$C$10:$C$29,$C695,'21'!$E$10:$E$29)*'21'!$E$3</f>
        <v>0</v>
      </c>
    </row>
    <row r="696" spans="3:27" ht="15">
      <c r="C696" s="207" t="s">
        <v>1522</v>
      </c>
      <c r="D696" s="207" t="s">
        <v>82</v>
      </c>
      <c r="F696" s="336">
        <f t="shared" si="11"/>
        <v>27</v>
      </c>
      <c r="G696" s="208">
        <f>SUMIF('01'!$C$10:$C$29,$C696,'01'!$E$10:$E$29)*'01'!$E$3</f>
        <v>0</v>
      </c>
      <c r="H696" s="208">
        <f>SUMIF('02'!$C$10:$C$28,$C696,'02'!$E$10:$E$28)*'02'!$E$3</f>
        <v>0</v>
      </c>
      <c r="I696" s="208">
        <f>SUMIF('03'!$C$10:$C$29,$C696,'03'!$E$10:$E$29)*'03'!$E$3</f>
        <v>0</v>
      </c>
      <c r="J696" s="208">
        <f>SUMIF('04'!$C$10:$C$26,$C696,'04'!$E$10:$E$26)*'04'!$E$3</f>
        <v>0</v>
      </c>
      <c r="K696" s="208">
        <f>SUMIF('05'!$C$10:$C$29,$C696,'05'!$E$10:$E$29)*'05'!$E$3</f>
        <v>0</v>
      </c>
      <c r="L696" s="208">
        <f>SUMIF('06'!$C$10:$C$29,$C696,'06'!$E$10:$E$29)*'06'!$E$3</f>
        <v>10</v>
      </c>
      <c r="M696" s="219">
        <f>SUMIF('07'!$C$10:$C$26,$C696,'07'!$E$10:$E$26)*'07'!$E$3</f>
        <v>5</v>
      </c>
      <c r="N696" s="208">
        <f>SUMIF('08'!$C$10:$C$29,$C696,'08'!$E$10:$E$29)*'08'!$E$3</f>
        <v>0</v>
      </c>
      <c r="O696" s="208">
        <f>SUMIF('09'!$C$10:$C$29,$C696,'09'!$E$10:$E$29)*'09'!$E$3</f>
        <v>0</v>
      </c>
      <c r="P696" s="208">
        <f>SUMIF('10'!$C$10:$C$29,$C696,'10'!$E$10:$E$29)*'10'!$E$3</f>
        <v>0</v>
      </c>
      <c r="Q696" s="208">
        <f>SUMIF('11'!$C$10:$C$39,$C696,'11'!$E$10:$E$39)*'11'!$E$3</f>
        <v>0</v>
      </c>
      <c r="R696" s="208">
        <f>SUMIF('12'!$C$10:$C$29,$C696,'12'!$E$10:$E$29)*'12'!$E$3</f>
        <v>0</v>
      </c>
      <c r="S696" s="208">
        <f>SUMIF('13'!$C$10:$C$29,$C696,'13'!$E$10:$E$29)*'13'!$E$3</f>
        <v>12</v>
      </c>
      <c r="T696" s="208">
        <f>SUMIF('14'!$C$10:$C$29,$C696,'14'!$E$10:$E$29)*'14'!$E$3</f>
        <v>0</v>
      </c>
      <c r="U696" s="208">
        <f>SUMIF('15'!$C$10:$C$29,$C696,'15'!$E$10:$E$29)*'15'!$E$3</f>
        <v>0</v>
      </c>
      <c r="V696" s="208">
        <f>SUMIF('16'!$C$10:$C$29,$C696,'16'!$E$29:$E696)*'16'!$E$3</f>
        <v>0</v>
      </c>
      <c r="W696" s="208">
        <f>SUMIF('17'!$C$10:$C$29,$C696,'17'!$E$10:$E$29)*'17'!$E$3</f>
        <v>0</v>
      </c>
      <c r="X696" s="208">
        <f>SUMIF('18'!$C$10:$C$29,$C696,'18'!$E$10:$E$29)*'18'!$E$3</f>
        <v>0</v>
      </c>
      <c r="Y696" s="208">
        <f>SUMIF('19'!$C$10:$C$28,$C696,'19'!$E$10:$E$28)*'19'!$E$3</f>
        <v>0</v>
      </c>
      <c r="Z696" s="208">
        <f>SUMIF('20'!$C$10:$C$29,$C696,'20'!$E$10:$E$29)*'20'!$E$3</f>
        <v>0</v>
      </c>
      <c r="AA696" s="208">
        <f>SUMIF('21'!$C$10:$C$29,$C696,'21'!$E$10:$E$29)*'21'!$E$3</f>
        <v>0</v>
      </c>
    </row>
    <row r="697" spans="3:27" ht="15">
      <c r="C697" s="207" t="s">
        <v>1523</v>
      </c>
      <c r="D697" s="207" t="s">
        <v>132</v>
      </c>
      <c r="F697" s="336">
        <f t="shared" si="11"/>
        <v>2</v>
      </c>
      <c r="G697" s="219">
        <f>SUMIF('01'!$C$10:$C$29,$C697,'01'!$E$10:$E$29)*'01'!$E$3</f>
        <v>0</v>
      </c>
      <c r="H697" s="219">
        <f>SUMIF('02'!$C$10:$C$28,$C697,'02'!$E$10:$E$28)*'02'!$E$3</f>
        <v>0</v>
      </c>
      <c r="I697" s="219">
        <f>SUMIF('03'!$C$10:$C$29,$C697,'03'!$E$10:$E$29)*'03'!$E$3</f>
        <v>0</v>
      </c>
      <c r="J697" s="219">
        <f>SUMIF('04'!$C$10:$C$26,$C697,'04'!$E$10:$E$26)*'04'!$E$3</f>
        <v>1</v>
      </c>
      <c r="K697" s="219">
        <f>SUMIF('05'!$C$10:$C$29,$C697,'05'!$E$10:$E$29)*'05'!$E$3</f>
        <v>0</v>
      </c>
      <c r="L697" s="219">
        <f>SUMIF('06'!$C$10:$C$29,$C697,'06'!$E$10:$E$29)*'06'!$E$3</f>
        <v>0</v>
      </c>
      <c r="M697" s="219">
        <f>SUMIF('07'!$C$10:$C$26,$C697,'07'!$E$10:$E$26)*'07'!$E$3</f>
        <v>0</v>
      </c>
      <c r="N697" s="219">
        <f>SUMIF('08'!$C$10:$C$29,$C697,'08'!$E$10:$E$29)*'08'!$E$3</f>
        <v>0</v>
      </c>
      <c r="O697" s="219">
        <f>SUMIF('09'!$C$10:$C$29,$C697,'09'!$E$10:$E$29)*'09'!$E$3</f>
        <v>0</v>
      </c>
      <c r="P697" s="219">
        <f>SUMIF('10'!$C$10:$C$29,$C697,'10'!$E$10:$E$29)*'10'!$E$3</f>
        <v>0</v>
      </c>
      <c r="Q697" s="219">
        <f>SUMIF('11'!$C$10:$C$39,$C697,'11'!$E$10:$E$39)*'11'!$E$3</f>
        <v>0</v>
      </c>
      <c r="R697" s="219">
        <f>SUMIF('12'!$C$10:$C$29,$C697,'12'!$E$10:$E$29)*'12'!$E$3</f>
        <v>0</v>
      </c>
      <c r="S697" s="219">
        <f>SUMIF('13'!$C$10:$C$29,$C697,'13'!$E$10:$E$29)*'13'!$E$3</f>
        <v>0</v>
      </c>
      <c r="T697" s="219">
        <f>SUMIF('14'!$C$10:$C$29,$C697,'14'!$E$10:$E$29)*'14'!$E$3</f>
        <v>1</v>
      </c>
      <c r="U697" s="219">
        <f>SUMIF('15'!$C$10:$C$29,$C697,'15'!$E$10:$E$29)*'15'!$E$3</f>
        <v>0</v>
      </c>
      <c r="V697" s="219">
        <f>SUMIF('16'!$C$10:$C$29,$C697,'16'!$E$29:$E697)*'16'!$E$3</f>
        <v>0</v>
      </c>
      <c r="W697" s="219">
        <f>SUMIF('17'!$C$10:$C$29,$C697,'17'!$E$10:$E$29)*'17'!$E$3</f>
        <v>0</v>
      </c>
      <c r="X697" s="219">
        <f>SUMIF('18'!$C$10:$C$29,$C697,'18'!$E$10:$E$29)*'18'!$E$3</f>
        <v>0</v>
      </c>
      <c r="Y697" s="219">
        <f>SUMIF('19'!$C$10:$C$28,$C697,'19'!$E$10:$E$28)*'19'!$E$3</f>
        <v>0</v>
      </c>
      <c r="Z697" s="219">
        <f>SUMIF('20'!$C$10:$C$29,$C697,'20'!$E$10:$E$29)*'20'!$E$3</f>
        <v>0</v>
      </c>
      <c r="AA697" s="219">
        <f>SUMIF('21'!$C$10:$C$29,$C697,'21'!$E$10:$E$29)*'21'!$E$3</f>
        <v>0</v>
      </c>
    </row>
    <row r="698" spans="3:27" ht="15">
      <c r="C698" s="207" t="s">
        <v>166</v>
      </c>
      <c r="D698" s="207" t="s">
        <v>167</v>
      </c>
      <c r="F698" s="336">
        <f t="shared" si="11"/>
        <v>0</v>
      </c>
      <c r="G698" s="219">
        <f>SUMIF('01'!$C$10:$C$29,$C698,'01'!$E$10:$E$29)*'01'!$E$3</f>
        <v>0</v>
      </c>
      <c r="H698" s="219">
        <f>SUMIF('02'!$C$10:$C$28,$C698,'02'!$E$10:$E$28)*'02'!$E$3</f>
        <v>0</v>
      </c>
      <c r="I698" s="219">
        <f>SUMIF('03'!$C$10:$C$29,$C698,'03'!$E$10:$E$29)*'03'!$E$3</f>
        <v>0</v>
      </c>
      <c r="J698" s="219">
        <f>SUMIF('04'!$C$10:$C$26,$C698,'04'!$E$10:$E$26)*'04'!$E$3</f>
        <v>0</v>
      </c>
      <c r="K698" s="219">
        <f>SUMIF('05'!$C$10:$C$29,$C698,'05'!$E$10:$E$29)*'05'!$E$3</f>
        <v>0</v>
      </c>
      <c r="L698" s="219">
        <f>SUMIF('06'!$C$10:$C$29,$C698,'06'!$E$10:$E$29)*'06'!$E$3</f>
        <v>0</v>
      </c>
      <c r="M698" s="219">
        <f>SUMIF('07'!$C$10:$C$26,$C698,'07'!$E$10:$E$26)*'07'!$E$3</f>
        <v>0</v>
      </c>
      <c r="N698" s="219">
        <f>SUMIF('08'!$C$10:$C$29,$C698,'08'!$E$10:$E$29)*'08'!$E$3</f>
        <v>0</v>
      </c>
      <c r="O698" s="219">
        <f>SUMIF('09'!$C$10:$C$29,$C698,'09'!$E$10:$E$29)*'09'!$E$3</f>
        <v>0</v>
      </c>
      <c r="P698" s="219">
        <f>SUMIF('10'!$C$10:$C$29,$C698,'10'!$E$10:$E$29)*'10'!$E$3</f>
        <v>0</v>
      </c>
      <c r="Q698" s="219">
        <f>SUMIF('11'!$C$10:$C$39,$C698,'11'!$E$10:$E$39)*'11'!$E$3</f>
        <v>0</v>
      </c>
      <c r="R698" s="219">
        <f>SUMIF('12'!$C$10:$C$29,$C698,'12'!$E$10:$E$29)*'12'!$E$3</f>
        <v>0</v>
      </c>
      <c r="S698" s="219">
        <f>SUMIF('13'!$C$10:$C$29,$C698,'13'!$E$10:$E$29)*'13'!$E$3</f>
        <v>0</v>
      </c>
      <c r="T698" s="219">
        <f>SUMIF('14'!$C$10:$C$29,$C698,'14'!$E$10:$E$29)*'14'!$E$3</f>
        <v>0</v>
      </c>
      <c r="U698" s="219">
        <f>SUMIF('15'!$C$10:$C$29,$C698,'15'!$E$10:$E$29)*'15'!$E$3</f>
        <v>0</v>
      </c>
      <c r="V698" s="219">
        <f>SUMIF('16'!$C$10:$C$29,$C698,'16'!$E$29:$E698)*'16'!$E$3</f>
        <v>0</v>
      </c>
      <c r="W698" s="219">
        <f>SUMIF('17'!$C$10:$C$29,$C698,'17'!$E$10:$E$29)*'17'!$E$3</f>
        <v>0</v>
      </c>
      <c r="X698" s="219">
        <f>SUMIF('18'!$C$10:$C$29,$C698,'18'!$E$10:$E$29)*'18'!$E$3</f>
        <v>0</v>
      </c>
      <c r="Y698" s="219">
        <f>SUMIF('19'!$C$10:$C$28,$C698,'19'!$E$10:$E$28)*'19'!$E$3</f>
        <v>0</v>
      </c>
      <c r="Z698" s="219">
        <f>SUMIF('20'!$C$10:$C$29,$C698,'20'!$E$10:$E$29)*'20'!$E$3</f>
        <v>0</v>
      </c>
      <c r="AA698" s="219">
        <f>SUMIF('21'!$C$10:$C$29,$C698,'21'!$E$10:$E$29)*'21'!$E$3</f>
        <v>0</v>
      </c>
    </row>
    <row r="699" spans="3:27" ht="15" hidden="1">
      <c r="C699" s="207" t="s">
        <v>1524</v>
      </c>
      <c r="D699" s="207" t="s">
        <v>1525</v>
      </c>
      <c r="F699" s="336">
        <f t="shared" si="11"/>
        <v>0</v>
      </c>
      <c r="G699" s="208">
        <f>SUMIF('01'!$C$10:$C$29,$C699,'01'!$E$10:$E$29)*'01'!$E$3</f>
        <v>0</v>
      </c>
      <c r="H699" s="208">
        <f>SUMIF('02'!$C$10:$C$28,$C699,'02'!$E$10:$E$28)*'02'!$E$3</f>
        <v>0</v>
      </c>
      <c r="I699" s="208">
        <f>SUMIF('03'!$C$10:$C$29,$C699,'03'!$E$10:$E$29)*'03'!$E$3</f>
        <v>0</v>
      </c>
      <c r="J699" s="208">
        <f>SUMIF('04'!$C$10:$C$26,$C699,'04'!$E$10:$E$26)*'04'!$E$3</f>
        <v>0</v>
      </c>
      <c r="K699" s="208">
        <f>SUMIF('05'!$C$10:$C$29,$C699,'05'!$E$10:$E$29)*'05'!$E$3</f>
        <v>0</v>
      </c>
      <c r="L699" s="208">
        <f>SUMIF('06'!$C$10:$C$29,$C699,'06'!$E$10:$E$29)*'06'!$E$3</f>
        <v>0</v>
      </c>
      <c r="M699" s="208">
        <f>SUMIF('07'!$C$10:$C$26,$C699,'07'!$E$10:$E$26)*'07'!$E$3</f>
        <v>0</v>
      </c>
      <c r="N699" s="208">
        <f>SUMIF('08'!$C$10:$C$29,$C699,'08'!$E$10:$E$29)*'08'!$E$3</f>
        <v>0</v>
      </c>
      <c r="O699" s="208">
        <f>SUMIF('09'!$C$10:$C$29,$C699,'09'!$E$10:$E$29)*'09'!$E$3</f>
        <v>0</v>
      </c>
      <c r="P699" s="208">
        <f>SUMIF('10'!$C$10:$C$29,$C699,'10'!$E$10:$E$29)*'10'!$E$3</f>
        <v>0</v>
      </c>
      <c r="Q699" s="208">
        <f>SUMIF('11'!$C$10:$C$39,$C699,'11'!$E$10:$E$39)*'11'!$E$3</f>
        <v>0</v>
      </c>
      <c r="R699" s="208">
        <f>SUMIF('12'!$C$10:$C$29,$C699,'12'!$E$10:$E$29)*'12'!$E$3</f>
        <v>0</v>
      </c>
      <c r="S699" s="208">
        <f>SUMIF('13'!$C$10:$C$29,$C699,'13'!$E$10:$E$29)*'13'!$E$3</f>
        <v>0</v>
      </c>
      <c r="T699" s="208">
        <f>SUMIF('14'!$C$10:$C$29,$C699,'14'!$E$10:$E$29)*'14'!$E$3</f>
        <v>0</v>
      </c>
      <c r="U699" s="208">
        <f>SUMIF('15'!$C$10:$C$29,$C699,'15'!$E$10:$E$29)*'15'!$E$3</f>
        <v>0</v>
      </c>
      <c r="V699" s="208">
        <f>SUMIF('16'!$C$10:$C$29,$C699,'16'!$E$29:$E699)*'16'!$E$3</f>
        <v>0</v>
      </c>
      <c r="W699" s="208">
        <f>SUMIF('17'!$C$10:$C$29,$C699,'17'!$E$10:$E$29)*'17'!$E$3</f>
        <v>0</v>
      </c>
      <c r="X699" s="208">
        <f>SUMIF('18'!$C$10:$C$29,$C699,'18'!$E$10:$E$29)*'18'!$E$3</f>
        <v>0</v>
      </c>
      <c r="Y699" s="208">
        <f>SUMIF('19'!$C$10:$C$28,$C699,'19'!$E$10:$E$28)*'19'!$E$3</f>
        <v>0</v>
      </c>
      <c r="Z699" s="208">
        <f>SUMIF('20'!$C$10:$C$29,$C699,'20'!$E$10:$E$29)*'20'!$E$3</f>
        <v>0</v>
      </c>
      <c r="AA699" s="208">
        <f>SUMIF('21'!$C$10:$C$29,$C699,'21'!$E$10:$E$29)*'21'!$E$3</f>
        <v>0</v>
      </c>
    </row>
    <row r="700" spans="3:27" ht="15" hidden="1">
      <c r="C700" s="207" t="s">
        <v>1526</v>
      </c>
      <c r="D700" s="207" t="s">
        <v>1527</v>
      </c>
      <c r="F700" s="336">
        <f t="shared" si="11"/>
        <v>0</v>
      </c>
      <c r="G700" s="208">
        <f>SUMIF('01'!$C$10:$C$29,$C700,'01'!$E$10:$E$29)*'01'!$E$3</f>
        <v>0</v>
      </c>
      <c r="H700" s="208">
        <f>SUMIF('02'!$C$10:$C$28,$C700,'02'!$E$10:$E$28)*'02'!$E$3</f>
        <v>0</v>
      </c>
      <c r="I700" s="208">
        <f>SUMIF('03'!$C$10:$C$29,$C700,'03'!$E$10:$E$29)*'03'!$E$3</f>
        <v>0</v>
      </c>
      <c r="J700" s="208">
        <f>SUMIF('04'!$C$10:$C$26,$C700,'04'!$E$10:$E$26)*'04'!$E$3</f>
        <v>0</v>
      </c>
      <c r="K700" s="208">
        <f>SUMIF('05'!$C$10:$C$29,$C700,'05'!$E$10:$E$29)*'05'!$E$3</f>
        <v>0</v>
      </c>
      <c r="L700" s="208">
        <f>SUMIF('06'!$C$10:$C$29,$C700,'06'!$E$10:$E$29)*'06'!$E$3</f>
        <v>0</v>
      </c>
      <c r="M700" s="208">
        <f>SUMIF('07'!$C$10:$C$26,$C700,'07'!$E$10:$E$26)*'07'!$E$3</f>
        <v>0</v>
      </c>
      <c r="N700" s="208">
        <f>SUMIF('08'!$C$10:$C$29,$C700,'08'!$E$10:$E$29)*'08'!$E$3</f>
        <v>0</v>
      </c>
      <c r="O700" s="208">
        <f>SUMIF('09'!$C$10:$C$29,$C700,'09'!$E$10:$E$29)*'09'!$E$3</f>
        <v>0</v>
      </c>
      <c r="P700" s="208">
        <f>SUMIF('10'!$C$10:$C$29,$C700,'10'!$E$10:$E$29)*'10'!$E$3</f>
        <v>0</v>
      </c>
      <c r="Q700" s="208">
        <f>SUMIF('11'!$C$10:$C$39,$C700,'11'!$E$10:$E$39)*'11'!$E$3</f>
        <v>0</v>
      </c>
      <c r="R700" s="208">
        <f>SUMIF('12'!$C$10:$C$29,$C700,'12'!$E$10:$E$29)*'12'!$E$3</f>
        <v>0</v>
      </c>
      <c r="S700" s="208">
        <f>SUMIF('13'!$C$10:$C$29,$C700,'13'!$E$10:$E$29)*'13'!$E$3</f>
        <v>0</v>
      </c>
      <c r="T700" s="208">
        <f>SUMIF('14'!$C$10:$C$29,$C700,'14'!$E$10:$E$29)*'14'!$E$3</f>
        <v>0</v>
      </c>
      <c r="U700" s="208">
        <f>SUMIF('15'!$C$10:$C$29,$C700,'15'!$E$10:$E$29)*'15'!$E$3</f>
        <v>0</v>
      </c>
      <c r="V700" s="208">
        <f>SUMIF('16'!$C$10:$C$29,$C700,'16'!$E$29:$E700)*'16'!$E$3</f>
        <v>0</v>
      </c>
      <c r="W700" s="208">
        <f>SUMIF('17'!$C$10:$C$29,$C700,'17'!$E$10:$E$29)*'17'!$E$3</f>
        <v>0</v>
      </c>
      <c r="X700" s="208">
        <f>SUMIF('18'!$C$10:$C$29,$C700,'18'!$E$10:$E$29)*'18'!$E$3</f>
        <v>0</v>
      </c>
      <c r="Y700" s="208">
        <f>SUMIF('19'!$C$10:$C$28,$C700,'19'!$E$10:$E$28)*'19'!$E$3</f>
        <v>0</v>
      </c>
      <c r="Z700" s="208">
        <f>SUMIF('20'!$C$10:$C$29,$C700,'20'!$E$10:$E$29)*'20'!$E$3</f>
        <v>0</v>
      </c>
      <c r="AA700" s="208">
        <f>SUMIF('21'!$C$10:$C$29,$C700,'21'!$E$10:$E$29)*'21'!$E$3</f>
        <v>0</v>
      </c>
    </row>
    <row r="701" spans="3:27" ht="15" hidden="1">
      <c r="C701" s="207" t="s">
        <v>1528</v>
      </c>
      <c r="D701" s="207" t="s">
        <v>1529</v>
      </c>
      <c r="F701" s="336">
        <f t="shared" si="11"/>
        <v>0</v>
      </c>
      <c r="G701" s="208">
        <f>SUMIF('01'!$C$10:$C$29,$C701,'01'!$E$10:$E$29)*'01'!$E$3</f>
        <v>0</v>
      </c>
      <c r="H701" s="208">
        <f>SUMIF('02'!$C$10:$C$28,$C701,'02'!$E$10:$E$28)*'02'!$E$3</f>
        <v>0</v>
      </c>
      <c r="I701" s="208">
        <f>SUMIF('03'!$C$10:$C$29,$C701,'03'!$E$10:$E$29)*'03'!$E$3</f>
        <v>0</v>
      </c>
      <c r="J701" s="208">
        <f>SUMIF('04'!$C$10:$C$26,$C701,'04'!$E$10:$E$26)*'04'!$E$3</f>
        <v>0</v>
      </c>
      <c r="K701" s="208">
        <f>SUMIF('05'!$C$10:$C$29,$C701,'05'!$E$10:$E$29)*'05'!$E$3</f>
        <v>0</v>
      </c>
      <c r="L701" s="208">
        <f>SUMIF('06'!$C$10:$C$29,$C701,'06'!$E$10:$E$29)*'06'!$E$3</f>
        <v>0</v>
      </c>
      <c r="M701" s="208">
        <f>SUMIF('07'!$C$10:$C$26,$C701,'07'!$E$10:$E$26)*'07'!$E$3</f>
        <v>0</v>
      </c>
      <c r="N701" s="208">
        <f>SUMIF('08'!$C$10:$C$29,$C701,'08'!$E$10:$E$29)*'08'!$E$3</f>
        <v>0</v>
      </c>
      <c r="O701" s="208">
        <f>SUMIF('09'!$C$10:$C$29,$C701,'09'!$E$10:$E$29)*'09'!$E$3</f>
        <v>0</v>
      </c>
      <c r="P701" s="208">
        <f>SUMIF('10'!$C$10:$C$29,$C701,'10'!$E$10:$E$29)*'10'!$E$3</f>
        <v>0</v>
      </c>
      <c r="Q701" s="208">
        <f>SUMIF('11'!$C$10:$C$39,$C701,'11'!$E$10:$E$39)*'11'!$E$3</f>
        <v>0</v>
      </c>
      <c r="R701" s="208">
        <f>SUMIF('12'!$C$10:$C$29,$C701,'12'!$E$10:$E$29)*'12'!$E$3</f>
        <v>0</v>
      </c>
      <c r="S701" s="208">
        <f>SUMIF('13'!$C$10:$C$29,$C701,'13'!$E$10:$E$29)*'13'!$E$3</f>
        <v>0</v>
      </c>
      <c r="T701" s="208">
        <f>SUMIF('14'!$C$10:$C$29,$C701,'14'!$E$10:$E$29)*'14'!$E$3</f>
        <v>0</v>
      </c>
      <c r="U701" s="208">
        <f>SUMIF('15'!$C$10:$C$29,$C701,'15'!$E$10:$E$29)*'15'!$E$3</f>
        <v>0</v>
      </c>
      <c r="V701" s="208">
        <f>SUMIF('16'!$C$10:$C$29,$C701,'16'!$E$29:$E701)*'16'!$E$3</f>
        <v>0</v>
      </c>
      <c r="W701" s="208">
        <f>SUMIF('17'!$C$10:$C$29,$C701,'17'!$E$10:$E$29)*'17'!$E$3</f>
        <v>0</v>
      </c>
      <c r="X701" s="208">
        <f>SUMIF('18'!$C$10:$C$29,$C701,'18'!$E$10:$E$29)*'18'!$E$3</f>
        <v>0</v>
      </c>
      <c r="Y701" s="208">
        <f>SUMIF('19'!$C$10:$C$28,$C701,'19'!$E$10:$E$28)*'19'!$E$3</f>
        <v>0</v>
      </c>
      <c r="Z701" s="208">
        <f>SUMIF('20'!$C$10:$C$29,$C701,'20'!$E$10:$E$29)*'20'!$E$3</f>
        <v>0</v>
      </c>
      <c r="AA701" s="208">
        <f>SUMIF('21'!$C$10:$C$29,$C701,'21'!$E$10:$E$29)*'21'!$E$3</f>
        <v>0</v>
      </c>
    </row>
    <row r="702" spans="3:27" ht="15" hidden="1">
      <c r="C702" s="207" t="s">
        <v>1530</v>
      </c>
      <c r="D702" s="207" t="s">
        <v>1531</v>
      </c>
      <c r="F702" s="336">
        <f t="shared" si="11"/>
        <v>0</v>
      </c>
      <c r="G702" s="208">
        <f>SUMIF('01'!$C$10:$C$29,$C702,'01'!$E$10:$E$29)*'01'!$E$3</f>
        <v>0</v>
      </c>
      <c r="H702" s="208">
        <f>SUMIF('02'!$C$10:$C$28,$C702,'02'!$E$10:$E$28)*'02'!$E$3</f>
        <v>0</v>
      </c>
      <c r="I702" s="208">
        <f>SUMIF('03'!$C$10:$C$29,$C702,'03'!$E$10:$E$29)*'03'!$E$3</f>
        <v>0</v>
      </c>
      <c r="J702" s="208">
        <f>SUMIF('04'!$C$10:$C$26,$C702,'04'!$E$10:$E$26)*'04'!$E$3</f>
        <v>0</v>
      </c>
      <c r="K702" s="208">
        <f>SUMIF('05'!$C$10:$C$29,$C702,'05'!$E$10:$E$29)*'05'!$E$3</f>
        <v>0</v>
      </c>
      <c r="L702" s="208">
        <f>SUMIF('06'!$C$10:$C$29,$C702,'06'!$E$10:$E$29)*'06'!$E$3</f>
        <v>0</v>
      </c>
      <c r="M702" s="208">
        <f>SUMIF('07'!$C$10:$C$26,$C702,'07'!$E$10:$E$26)*'07'!$E$3</f>
        <v>0</v>
      </c>
      <c r="N702" s="208">
        <f>SUMIF('08'!$C$10:$C$29,$C702,'08'!$E$10:$E$29)*'08'!$E$3</f>
        <v>0</v>
      </c>
      <c r="O702" s="208">
        <f>SUMIF('09'!$C$10:$C$29,$C702,'09'!$E$10:$E$29)*'09'!$E$3</f>
        <v>0</v>
      </c>
      <c r="P702" s="208">
        <f>SUMIF('10'!$C$10:$C$29,$C702,'10'!$E$10:$E$29)*'10'!$E$3</f>
        <v>0</v>
      </c>
      <c r="Q702" s="208">
        <f>SUMIF('11'!$C$10:$C$39,$C702,'11'!$E$10:$E$39)*'11'!$E$3</f>
        <v>0</v>
      </c>
      <c r="R702" s="208">
        <f>SUMIF('12'!$C$10:$C$29,$C702,'12'!$E$10:$E$29)*'12'!$E$3</f>
        <v>0</v>
      </c>
      <c r="S702" s="208">
        <f>SUMIF('13'!$C$10:$C$29,$C702,'13'!$E$10:$E$29)*'13'!$E$3</f>
        <v>0</v>
      </c>
      <c r="T702" s="208">
        <f>SUMIF('14'!$C$10:$C$29,$C702,'14'!$E$10:$E$29)*'14'!$E$3</f>
        <v>0</v>
      </c>
      <c r="U702" s="208">
        <f>SUMIF('15'!$C$10:$C$29,$C702,'15'!$E$10:$E$29)*'15'!$E$3</f>
        <v>0</v>
      </c>
      <c r="V702" s="208">
        <f>SUMIF('16'!$C$10:$C$29,$C702,'16'!$E$29:$E702)*'16'!$E$3</f>
        <v>0</v>
      </c>
      <c r="W702" s="208">
        <f>SUMIF('17'!$C$10:$C$29,$C702,'17'!$E$10:$E$29)*'17'!$E$3</f>
        <v>0</v>
      </c>
      <c r="X702" s="208">
        <f>SUMIF('18'!$C$10:$C$29,$C702,'18'!$E$10:$E$29)*'18'!$E$3</f>
        <v>0</v>
      </c>
      <c r="Y702" s="208">
        <f>SUMIF('19'!$C$10:$C$28,$C702,'19'!$E$10:$E$28)*'19'!$E$3</f>
        <v>0</v>
      </c>
      <c r="Z702" s="208">
        <f>SUMIF('20'!$C$10:$C$29,$C702,'20'!$E$10:$E$29)*'20'!$E$3</f>
        <v>0</v>
      </c>
      <c r="AA702" s="208">
        <f>SUMIF('21'!$C$10:$C$29,$C702,'21'!$E$10:$E$29)*'21'!$E$3</f>
        <v>0</v>
      </c>
    </row>
    <row r="703" spans="3:27" ht="15" hidden="1">
      <c r="C703" s="207" t="s">
        <v>1532</v>
      </c>
      <c r="D703" s="207" t="s">
        <v>1533</v>
      </c>
      <c r="F703" s="336">
        <f t="shared" si="11"/>
        <v>0</v>
      </c>
      <c r="G703" s="208">
        <f>SUMIF('01'!$C$10:$C$29,$C703,'01'!$E$10:$E$29)*'01'!$E$3</f>
        <v>0</v>
      </c>
      <c r="H703" s="208">
        <f>SUMIF('02'!$C$10:$C$28,$C703,'02'!$E$10:$E$28)*'02'!$E$3</f>
        <v>0</v>
      </c>
      <c r="I703" s="208">
        <f>SUMIF('03'!$C$10:$C$29,$C703,'03'!$E$10:$E$29)*'03'!$E$3</f>
        <v>0</v>
      </c>
      <c r="J703" s="208">
        <f>SUMIF('04'!$C$10:$C$26,$C703,'04'!$E$10:$E$26)*'04'!$E$3</f>
        <v>0</v>
      </c>
      <c r="K703" s="208">
        <f>SUMIF('05'!$C$10:$C$29,$C703,'05'!$E$10:$E$29)*'05'!$E$3</f>
        <v>0</v>
      </c>
      <c r="L703" s="208">
        <f>SUMIF('06'!$C$10:$C$29,$C703,'06'!$E$10:$E$29)*'06'!$E$3</f>
        <v>0</v>
      </c>
      <c r="M703" s="208">
        <f>SUMIF('07'!$C$10:$C$26,$C703,'07'!$E$10:$E$26)*'07'!$E$3</f>
        <v>0</v>
      </c>
      <c r="N703" s="208">
        <f>SUMIF('08'!$C$10:$C$29,$C703,'08'!$E$10:$E$29)*'08'!$E$3</f>
        <v>0</v>
      </c>
      <c r="O703" s="208">
        <f>SUMIF('09'!$C$10:$C$29,$C703,'09'!$E$10:$E$29)*'09'!$E$3</f>
        <v>0</v>
      </c>
      <c r="P703" s="208">
        <f>SUMIF('10'!$C$10:$C$29,$C703,'10'!$E$10:$E$29)*'10'!$E$3</f>
        <v>0</v>
      </c>
      <c r="Q703" s="208">
        <f>SUMIF('11'!$C$10:$C$39,$C703,'11'!$E$10:$E$39)*'11'!$E$3</f>
        <v>0</v>
      </c>
      <c r="R703" s="208">
        <f>SUMIF('12'!$C$10:$C$29,$C703,'12'!$E$10:$E$29)*'12'!$E$3</f>
        <v>0</v>
      </c>
      <c r="S703" s="208">
        <f>SUMIF('13'!$C$10:$C$29,$C703,'13'!$E$10:$E$29)*'13'!$E$3</f>
        <v>0</v>
      </c>
      <c r="T703" s="208">
        <f>SUMIF('14'!$C$10:$C$29,$C703,'14'!$E$10:$E$29)*'14'!$E$3</f>
        <v>0</v>
      </c>
      <c r="U703" s="208">
        <f>SUMIF('15'!$C$10:$C$29,$C703,'15'!$E$10:$E$29)*'15'!$E$3</f>
        <v>0</v>
      </c>
      <c r="V703" s="208">
        <f>SUMIF('16'!$C$10:$C$29,$C703,'16'!$E$29:$E703)*'16'!$E$3</f>
        <v>0</v>
      </c>
      <c r="W703" s="208">
        <f>SUMIF('17'!$C$10:$C$29,$C703,'17'!$E$10:$E$29)*'17'!$E$3</f>
        <v>0</v>
      </c>
      <c r="X703" s="208">
        <f>SUMIF('18'!$C$10:$C$29,$C703,'18'!$E$10:$E$29)*'18'!$E$3</f>
        <v>0</v>
      </c>
      <c r="Y703" s="208">
        <f>SUMIF('19'!$C$10:$C$28,$C703,'19'!$E$10:$E$28)*'19'!$E$3</f>
        <v>0</v>
      </c>
      <c r="Z703" s="208">
        <f>SUMIF('20'!$C$10:$C$29,$C703,'20'!$E$10:$E$29)*'20'!$E$3</f>
        <v>0</v>
      </c>
      <c r="AA703" s="208">
        <f>SUMIF('21'!$C$10:$C$29,$C703,'21'!$E$10:$E$29)*'21'!$E$3</f>
        <v>0</v>
      </c>
    </row>
    <row r="704" spans="3:27" ht="15" hidden="1">
      <c r="C704" s="207" t="s">
        <v>1534</v>
      </c>
      <c r="D704" s="207" t="s">
        <v>1535</v>
      </c>
      <c r="F704" s="336">
        <f t="shared" si="11"/>
        <v>0</v>
      </c>
      <c r="G704" s="208">
        <f>SUMIF('01'!$C$10:$C$29,$C704,'01'!$E$10:$E$29)*'01'!$E$3</f>
        <v>0</v>
      </c>
      <c r="H704" s="208">
        <f>SUMIF('02'!$C$10:$C$28,$C704,'02'!$E$10:$E$28)*'02'!$E$3</f>
        <v>0</v>
      </c>
      <c r="I704" s="208">
        <f>SUMIF('03'!$C$10:$C$29,$C704,'03'!$E$10:$E$29)*'03'!$E$3</f>
        <v>0</v>
      </c>
      <c r="J704" s="208">
        <f>SUMIF('04'!$C$10:$C$26,$C704,'04'!$E$10:$E$26)*'04'!$E$3</f>
        <v>0</v>
      </c>
      <c r="K704" s="208">
        <f>SUMIF('05'!$C$10:$C$29,$C704,'05'!$E$10:$E$29)*'05'!$E$3</f>
        <v>0</v>
      </c>
      <c r="L704" s="208">
        <f>SUMIF('06'!$C$10:$C$29,$C704,'06'!$E$10:$E$29)*'06'!$E$3</f>
        <v>0</v>
      </c>
      <c r="M704" s="208">
        <f>SUMIF('07'!$C$10:$C$26,$C704,'07'!$E$10:$E$26)*'07'!$E$3</f>
        <v>0</v>
      </c>
      <c r="N704" s="208">
        <f>SUMIF('08'!$C$10:$C$29,$C704,'08'!$E$10:$E$29)*'08'!$E$3</f>
        <v>0</v>
      </c>
      <c r="O704" s="208">
        <f>SUMIF('09'!$C$10:$C$29,$C704,'09'!$E$10:$E$29)*'09'!$E$3</f>
        <v>0</v>
      </c>
      <c r="P704" s="208">
        <f>SUMIF('10'!$C$10:$C$29,$C704,'10'!$E$10:$E$29)*'10'!$E$3</f>
        <v>0</v>
      </c>
      <c r="Q704" s="208">
        <f>SUMIF('11'!$C$10:$C$39,$C704,'11'!$E$10:$E$39)*'11'!$E$3</f>
        <v>0</v>
      </c>
      <c r="R704" s="208">
        <f>SUMIF('12'!$C$10:$C$29,$C704,'12'!$E$10:$E$29)*'12'!$E$3</f>
        <v>0</v>
      </c>
      <c r="S704" s="208">
        <f>SUMIF('13'!$C$10:$C$29,$C704,'13'!$E$10:$E$29)*'13'!$E$3</f>
        <v>0</v>
      </c>
      <c r="T704" s="208">
        <f>SUMIF('14'!$C$10:$C$29,$C704,'14'!$E$10:$E$29)*'14'!$E$3</f>
        <v>0</v>
      </c>
      <c r="U704" s="208">
        <f>SUMIF('15'!$C$10:$C$29,$C704,'15'!$E$10:$E$29)*'15'!$E$3</f>
        <v>0</v>
      </c>
      <c r="V704" s="208">
        <f>SUMIF('16'!$C$10:$C$29,$C704,'16'!$E$29:$E704)*'16'!$E$3</f>
        <v>0</v>
      </c>
      <c r="W704" s="208">
        <f>SUMIF('17'!$C$10:$C$29,$C704,'17'!$E$10:$E$29)*'17'!$E$3</f>
        <v>0</v>
      </c>
      <c r="X704" s="208">
        <f>SUMIF('18'!$C$10:$C$29,$C704,'18'!$E$10:$E$29)*'18'!$E$3</f>
        <v>0</v>
      </c>
      <c r="Y704" s="208">
        <f>SUMIF('19'!$C$10:$C$28,$C704,'19'!$E$10:$E$28)*'19'!$E$3</f>
        <v>0</v>
      </c>
      <c r="Z704" s="208">
        <f>SUMIF('20'!$C$10:$C$29,$C704,'20'!$E$10:$E$29)*'20'!$E$3</f>
        <v>0</v>
      </c>
      <c r="AA704" s="208">
        <f>SUMIF('21'!$C$10:$C$29,$C704,'21'!$E$10:$E$29)*'21'!$E$3</f>
        <v>0</v>
      </c>
    </row>
    <row r="705" spans="3:27" ht="15" hidden="1">
      <c r="C705" s="207" t="s">
        <v>1536</v>
      </c>
      <c r="D705" s="207" t="s">
        <v>1537</v>
      </c>
      <c r="F705" s="336">
        <f t="shared" si="11"/>
        <v>0</v>
      </c>
      <c r="G705" s="208">
        <f>SUMIF('01'!$C$10:$C$29,$C705,'01'!$E$10:$E$29)*'01'!$E$3</f>
        <v>0</v>
      </c>
      <c r="H705" s="208">
        <f>SUMIF('02'!$C$10:$C$28,$C705,'02'!$E$10:$E$28)*'02'!$E$3</f>
        <v>0</v>
      </c>
      <c r="I705" s="208">
        <f>SUMIF('03'!$C$10:$C$29,$C705,'03'!$E$10:$E$29)*'03'!$E$3</f>
        <v>0</v>
      </c>
      <c r="J705" s="208">
        <f>SUMIF('04'!$C$10:$C$26,$C705,'04'!$E$10:$E$26)*'04'!$E$3</f>
        <v>0</v>
      </c>
      <c r="K705" s="208">
        <f>SUMIF('05'!$C$10:$C$29,$C705,'05'!$E$10:$E$29)*'05'!$E$3</f>
        <v>0</v>
      </c>
      <c r="L705" s="208">
        <f>SUMIF('06'!$C$10:$C$29,$C705,'06'!$E$10:$E$29)*'06'!$E$3</f>
        <v>0</v>
      </c>
      <c r="M705" s="208">
        <f>SUMIF('07'!$C$10:$C$26,$C705,'07'!$E$10:$E$26)*'07'!$E$3</f>
        <v>0</v>
      </c>
      <c r="N705" s="208">
        <f>SUMIF('08'!$C$10:$C$29,$C705,'08'!$E$10:$E$29)*'08'!$E$3</f>
        <v>0</v>
      </c>
      <c r="O705" s="208">
        <f>SUMIF('09'!$C$10:$C$29,$C705,'09'!$E$10:$E$29)*'09'!$E$3</f>
        <v>0</v>
      </c>
      <c r="P705" s="208">
        <f>SUMIF('10'!$C$10:$C$29,$C705,'10'!$E$10:$E$29)*'10'!$E$3</f>
        <v>0</v>
      </c>
      <c r="Q705" s="208">
        <f>SUMIF('11'!$C$10:$C$39,$C705,'11'!$E$10:$E$39)*'11'!$E$3</f>
        <v>0</v>
      </c>
      <c r="R705" s="208">
        <f>SUMIF('12'!$C$10:$C$29,$C705,'12'!$E$10:$E$29)*'12'!$E$3</f>
        <v>0</v>
      </c>
      <c r="S705" s="208">
        <f>SUMIF('13'!$C$10:$C$29,$C705,'13'!$E$10:$E$29)*'13'!$E$3</f>
        <v>0</v>
      </c>
      <c r="T705" s="208">
        <f>SUMIF('14'!$C$10:$C$29,$C705,'14'!$E$10:$E$29)*'14'!$E$3</f>
        <v>0</v>
      </c>
      <c r="U705" s="208">
        <f>SUMIF('15'!$C$10:$C$29,$C705,'15'!$E$10:$E$29)*'15'!$E$3</f>
        <v>0</v>
      </c>
      <c r="V705" s="208">
        <f>SUMIF('16'!$C$10:$C$29,$C705,'16'!$E$29:$E705)*'16'!$E$3</f>
        <v>0</v>
      </c>
      <c r="W705" s="208">
        <f>SUMIF('17'!$C$10:$C$29,$C705,'17'!$E$10:$E$29)*'17'!$E$3</f>
        <v>0</v>
      </c>
      <c r="X705" s="208">
        <f>SUMIF('18'!$C$10:$C$29,$C705,'18'!$E$10:$E$29)*'18'!$E$3</f>
        <v>0</v>
      </c>
      <c r="Y705" s="208">
        <f>SUMIF('19'!$C$10:$C$28,$C705,'19'!$E$10:$E$28)*'19'!$E$3</f>
        <v>0</v>
      </c>
      <c r="Z705" s="208">
        <f>SUMIF('20'!$C$10:$C$29,$C705,'20'!$E$10:$E$29)*'20'!$E$3</f>
        <v>0</v>
      </c>
      <c r="AA705" s="208">
        <f>SUMIF('21'!$C$10:$C$29,$C705,'21'!$E$10:$E$29)*'21'!$E$3</f>
        <v>0</v>
      </c>
    </row>
    <row r="706" spans="3:27" ht="15" hidden="1">
      <c r="C706" s="207" t="s">
        <v>1538</v>
      </c>
      <c r="D706" s="207" t="s">
        <v>1539</v>
      </c>
      <c r="F706" s="336">
        <f t="shared" si="11"/>
        <v>0</v>
      </c>
      <c r="G706" s="208">
        <f>SUMIF('01'!$C$10:$C$29,$C706,'01'!$E$10:$E$29)*'01'!$E$3</f>
        <v>0</v>
      </c>
      <c r="H706" s="208">
        <f>SUMIF('02'!$C$10:$C$28,$C706,'02'!$E$10:$E$28)*'02'!$E$3</f>
        <v>0</v>
      </c>
      <c r="I706" s="208">
        <f>SUMIF('03'!$C$10:$C$29,$C706,'03'!$E$10:$E$29)*'03'!$E$3</f>
        <v>0</v>
      </c>
      <c r="J706" s="208">
        <f>SUMIF('04'!$C$10:$C$26,$C706,'04'!$E$10:$E$26)*'04'!$E$3</f>
        <v>0</v>
      </c>
      <c r="K706" s="208">
        <f>SUMIF('05'!$C$10:$C$29,$C706,'05'!$E$10:$E$29)*'05'!$E$3</f>
        <v>0</v>
      </c>
      <c r="L706" s="208">
        <f>SUMIF('06'!$C$10:$C$29,$C706,'06'!$E$10:$E$29)*'06'!$E$3</f>
        <v>0</v>
      </c>
      <c r="M706" s="208">
        <f>SUMIF('07'!$C$10:$C$26,$C706,'07'!$E$10:$E$26)*'07'!$E$3</f>
        <v>0</v>
      </c>
      <c r="N706" s="208">
        <f>SUMIF('08'!$C$10:$C$29,$C706,'08'!$E$10:$E$29)*'08'!$E$3</f>
        <v>0</v>
      </c>
      <c r="O706" s="208">
        <f>SUMIF('09'!$C$10:$C$29,$C706,'09'!$E$10:$E$29)*'09'!$E$3</f>
        <v>0</v>
      </c>
      <c r="P706" s="208">
        <f>SUMIF('10'!$C$10:$C$29,$C706,'10'!$E$10:$E$29)*'10'!$E$3</f>
        <v>0</v>
      </c>
      <c r="Q706" s="208">
        <f>SUMIF('11'!$C$10:$C$39,$C706,'11'!$E$10:$E$39)*'11'!$E$3</f>
        <v>0</v>
      </c>
      <c r="R706" s="208">
        <f>SUMIF('12'!$C$10:$C$29,$C706,'12'!$E$10:$E$29)*'12'!$E$3</f>
        <v>0</v>
      </c>
      <c r="S706" s="208">
        <f>SUMIF('13'!$C$10:$C$29,$C706,'13'!$E$10:$E$29)*'13'!$E$3</f>
        <v>0</v>
      </c>
      <c r="T706" s="208">
        <f>SUMIF('14'!$C$10:$C$29,$C706,'14'!$E$10:$E$29)*'14'!$E$3</f>
        <v>0</v>
      </c>
      <c r="U706" s="208">
        <f>SUMIF('15'!$C$10:$C$29,$C706,'15'!$E$10:$E$29)*'15'!$E$3</f>
        <v>0</v>
      </c>
      <c r="V706" s="208">
        <f>SUMIF('16'!$C$10:$C$29,$C706,'16'!$E$29:$E706)*'16'!$E$3</f>
        <v>0</v>
      </c>
      <c r="W706" s="208">
        <f>SUMIF('17'!$C$10:$C$29,$C706,'17'!$E$10:$E$29)*'17'!$E$3</f>
        <v>0</v>
      </c>
      <c r="X706" s="208">
        <f>SUMIF('18'!$C$10:$C$29,$C706,'18'!$E$10:$E$29)*'18'!$E$3</f>
        <v>0</v>
      </c>
      <c r="Y706" s="208">
        <f>SUMIF('19'!$C$10:$C$28,$C706,'19'!$E$10:$E$28)*'19'!$E$3</f>
        <v>0</v>
      </c>
      <c r="Z706" s="208">
        <f>SUMIF('20'!$C$10:$C$29,$C706,'20'!$E$10:$E$29)*'20'!$E$3</f>
        <v>0</v>
      </c>
      <c r="AA706" s="208">
        <f>SUMIF('21'!$C$10:$C$29,$C706,'21'!$E$10:$E$29)*'21'!$E$3</f>
        <v>0</v>
      </c>
    </row>
    <row r="707" spans="3:27" ht="15" hidden="1">
      <c r="C707" s="207" t="s">
        <v>1540</v>
      </c>
      <c r="D707" s="207" t="s">
        <v>1541</v>
      </c>
      <c r="F707" s="336">
        <f t="shared" si="11"/>
        <v>0</v>
      </c>
      <c r="G707" s="208">
        <f>SUMIF('01'!$C$10:$C$29,$C707,'01'!$E$10:$E$29)*'01'!$E$3</f>
        <v>0</v>
      </c>
      <c r="H707" s="208">
        <f>SUMIF('02'!$C$10:$C$28,$C707,'02'!$E$10:$E$28)*'02'!$E$3</f>
        <v>0</v>
      </c>
      <c r="I707" s="208">
        <f>SUMIF('03'!$C$10:$C$29,$C707,'03'!$E$10:$E$29)*'03'!$E$3</f>
        <v>0</v>
      </c>
      <c r="J707" s="208">
        <f>SUMIF('04'!$C$10:$C$26,$C707,'04'!$E$10:$E$26)*'04'!$E$3</f>
        <v>0</v>
      </c>
      <c r="K707" s="208">
        <f>SUMIF('05'!$C$10:$C$29,$C707,'05'!$E$10:$E$29)*'05'!$E$3</f>
        <v>0</v>
      </c>
      <c r="L707" s="208">
        <f>SUMIF('06'!$C$10:$C$29,$C707,'06'!$E$10:$E$29)*'06'!$E$3</f>
        <v>0</v>
      </c>
      <c r="M707" s="208">
        <f>SUMIF('07'!$C$10:$C$26,$C707,'07'!$E$10:$E$26)*'07'!$E$3</f>
        <v>0</v>
      </c>
      <c r="N707" s="208">
        <f>SUMIF('08'!$C$10:$C$29,$C707,'08'!$E$10:$E$29)*'08'!$E$3</f>
        <v>0</v>
      </c>
      <c r="O707" s="208">
        <f>SUMIF('09'!$C$10:$C$29,$C707,'09'!$E$10:$E$29)*'09'!$E$3</f>
        <v>0</v>
      </c>
      <c r="P707" s="208">
        <f>SUMIF('10'!$C$10:$C$29,$C707,'10'!$E$10:$E$29)*'10'!$E$3</f>
        <v>0</v>
      </c>
      <c r="Q707" s="208">
        <f>SUMIF('11'!$C$10:$C$39,$C707,'11'!$E$10:$E$39)*'11'!$E$3</f>
        <v>0</v>
      </c>
      <c r="R707" s="208">
        <f>SUMIF('12'!$C$10:$C$29,$C707,'12'!$E$10:$E$29)*'12'!$E$3</f>
        <v>0</v>
      </c>
      <c r="S707" s="208">
        <f>SUMIF('13'!$C$10:$C$29,$C707,'13'!$E$10:$E$29)*'13'!$E$3</f>
        <v>0</v>
      </c>
      <c r="T707" s="208">
        <f>SUMIF('14'!$C$10:$C$29,$C707,'14'!$E$10:$E$29)*'14'!$E$3</f>
        <v>0</v>
      </c>
      <c r="U707" s="208">
        <f>SUMIF('15'!$C$10:$C$29,$C707,'15'!$E$10:$E$29)*'15'!$E$3</f>
        <v>0</v>
      </c>
      <c r="V707" s="208">
        <f>SUMIF('16'!$C$10:$C$29,$C707,'16'!$E$29:$E707)*'16'!$E$3</f>
        <v>0</v>
      </c>
      <c r="W707" s="208">
        <f>SUMIF('17'!$C$10:$C$29,$C707,'17'!$E$10:$E$29)*'17'!$E$3</f>
        <v>0</v>
      </c>
      <c r="X707" s="208">
        <f>SUMIF('18'!$C$10:$C$29,$C707,'18'!$E$10:$E$29)*'18'!$E$3</f>
        <v>0</v>
      </c>
      <c r="Y707" s="208">
        <f>SUMIF('19'!$C$10:$C$28,$C707,'19'!$E$10:$E$28)*'19'!$E$3</f>
        <v>0</v>
      </c>
      <c r="Z707" s="208">
        <f>SUMIF('20'!$C$10:$C$29,$C707,'20'!$E$10:$E$29)*'20'!$E$3</f>
        <v>0</v>
      </c>
      <c r="AA707" s="208">
        <f>SUMIF('21'!$C$10:$C$29,$C707,'21'!$E$10:$E$29)*'21'!$E$3</f>
        <v>0</v>
      </c>
    </row>
    <row r="708" spans="3:27" ht="15" hidden="1">
      <c r="C708" s="207" t="s">
        <v>1542</v>
      </c>
      <c r="D708" s="207" t="s">
        <v>1543</v>
      </c>
      <c r="F708" s="336">
        <f t="shared" si="11"/>
        <v>0</v>
      </c>
      <c r="G708" s="208">
        <f>SUMIF('01'!$C$10:$C$29,$C708,'01'!$E$10:$E$29)*'01'!$E$3</f>
        <v>0</v>
      </c>
      <c r="H708" s="208">
        <f>SUMIF('02'!$C$10:$C$28,$C708,'02'!$E$10:$E$28)*'02'!$E$3</f>
        <v>0</v>
      </c>
      <c r="I708" s="208">
        <f>SUMIF('03'!$C$10:$C$29,$C708,'03'!$E$10:$E$29)*'03'!$E$3</f>
        <v>0</v>
      </c>
      <c r="J708" s="208">
        <f>SUMIF('04'!$C$10:$C$26,$C708,'04'!$E$10:$E$26)*'04'!$E$3</f>
        <v>0</v>
      </c>
      <c r="K708" s="208">
        <f>SUMIF('05'!$C$10:$C$29,$C708,'05'!$E$10:$E$29)*'05'!$E$3</f>
        <v>0</v>
      </c>
      <c r="L708" s="208">
        <f>SUMIF('06'!$C$10:$C$29,$C708,'06'!$E$10:$E$29)*'06'!$E$3</f>
        <v>0</v>
      </c>
      <c r="M708" s="208">
        <f>SUMIF('07'!$C$10:$C$26,$C708,'07'!$E$10:$E$26)*'07'!$E$3</f>
        <v>0</v>
      </c>
      <c r="N708" s="208">
        <f>SUMIF('08'!$C$10:$C$29,$C708,'08'!$E$10:$E$29)*'08'!$E$3</f>
        <v>0</v>
      </c>
      <c r="O708" s="208">
        <f>SUMIF('09'!$C$10:$C$29,$C708,'09'!$E$10:$E$29)*'09'!$E$3</f>
        <v>0</v>
      </c>
      <c r="P708" s="208">
        <f>SUMIF('10'!$C$10:$C$29,$C708,'10'!$E$10:$E$29)*'10'!$E$3</f>
        <v>0</v>
      </c>
      <c r="Q708" s="208">
        <f>SUMIF('11'!$C$10:$C$39,$C708,'11'!$E$10:$E$39)*'11'!$E$3</f>
        <v>0</v>
      </c>
      <c r="R708" s="208">
        <f>SUMIF('12'!$C$10:$C$29,$C708,'12'!$E$10:$E$29)*'12'!$E$3</f>
        <v>0</v>
      </c>
      <c r="S708" s="208">
        <f>SUMIF('13'!$C$10:$C$29,$C708,'13'!$E$10:$E$29)*'13'!$E$3</f>
        <v>0</v>
      </c>
      <c r="T708" s="208">
        <f>SUMIF('14'!$C$10:$C$29,$C708,'14'!$E$10:$E$29)*'14'!$E$3</f>
        <v>0</v>
      </c>
      <c r="U708" s="208">
        <f>SUMIF('15'!$C$10:$C$29,$C708,'15'!$E$10:$E$29)*'15'!$E$3</f>
        <v>0</v>
      </c>
      <c r="V708" s="208">
        <f>SUMIF('16'!$C$10:$C$29,$C708,'16'!$E$29:$E708)*'16'!$E$3</f>
        <v>0</v>
      </c>
      <c r="W708" s="208">
        <f>SUMIF('17'!$C$10:$C$29,$C708,'17'!$E$10:$E$29)*'17'!$E$3</f>
        <v>0</v>
      </c>
      <c r="X708" s="208">
        <f>SUMIF('18'!$C$10:$C$29,$C708,'18'!$E$10:$E$29)*'18'!$E$3</f>
        <v>0</v>
      </c>
      <c r="Y708" s="208">
        <f>SUMIF('19'!$C$10:$C$28,$C708,'19'!$E$10:$E$28)*'19'!$E$3</f>
        <v>0</v>
      </c>
      <c r="Z708" s="208">
        <f>SUMIF('20'!$C$10:$C$29,$C708,'20'!$E$10:$E$29)*'20'!$E$3</f>
        <v>0</v>
      </c>
      <c r="AA708" s="208">
        <f>SUMIF('21'!$C$10:$C$29,$C708,'21'!$E$10:$E$29)*'21'!$E$3</f>
        <v>0</v>
      </c>
    </row>
    <row r="709" spans="3:27" ht="15">
      <c r="C709" s="207" t="s">
        <v>164</v>
      </c>
      <c r="D709" s="207" t="s">
        <v>165</v>
      </c>
      <c r="F709" s="336">
        <f t="shared" si="11"/>
        <v>0</v>
      </c>
      <c r="G709" s="219">
        <f>SUMIF('01'!$C$10:$C$29,$C709,'01'!$E$10:$E$29)*'01'!$E$3</f>
        <v>0</v>
      </c>
      <c r="H709" s="219">
        <f>SUMIF('02'!$C$10:$C$28,$C709,'02'!$E$10:$E$28)*'02'!$E$3</f>
        <v>0</v>
      </c>
      <c r="I709" s="219">
        <f>SUMIF('03'!$C$10:$C$29,$C709,'03'!$E$10:$E$29)*'03'!$E$3</f>
        <v>0</v>
      </c>
      <c r="J709" s="219">
        <f>SUMIF('04'!$C$10:$C$26,$C709,'04'!$E$10:$E$26)*'04'!$E$3</f>
        <v>0</v>
      </c>
      <c r="K709" s="219">
        <f>SUMIF('05'!$C$10:$C$29,$C709,'05'!$E$10:$E$29)*'05'!$E$3</f>
        <v>0</v>
      </c>
      <c r="L709" s="219">
        <f>SUMIF('06'!$C$10:$C$29,$C709,'06'!$E$10:$E$29)*'06'!$E$3</f>
        <v>0</v>
      </c>
      <c r="M709" s="219">
        <f>SUMIF('07'!$C$10:$C$26,$C709,'07'!$E$10:$E$26)*'07'!$E$3</f>
        <v>0</v>
      </c>
      <c r="N709" s="219">
        <f>SUMIF('08'!$C$10:$C$29,$C709,'08'!$E$10:$E$29)*'08'!$E$3</f>
        <v>0</v>
      </c>
      <c r="O709" s="219">
        <f>SUMIF('09'!$C$10:$C$29,$C709,'09'!$E$10:$E$29)*'09'!$E$3</f>
        <v>0</v>
      </c>
      <c r="P709" s="219">
        <f>SUMIF('10'!$C$10:$C$29,$C709,'10'!$E$10:$E$29)*'10'!$E$3</f>
        <v>0</v>
      </c>
      <c r="Q709" s="219">
        <f>SUMIF('11'!$C$10:$C$39,$C709,'11'!$E$10:$E$39)*'11'!$E$3</f>
        <v>0</v>
      </c>
      <c r="R709" s="219">
        <f>SUMIF('12'!$C$10:$C$29,$C709,'12'!$E$10:$E$29)*'12'!$E$3</f>
        <v>0</v>
      </c>
      <c r="S709" s="219">
        <f>SUMIF('13'!$C$10:$C$29,$C709,'13'!$E$10:$E$29)*'13'!$E$3</f>
        <v>0</v>
      </c>
      <c r="T709" s="219">
        <f>SUMIF('14'!$C$10:$C$29,$C709,'14'!$E$10:$E$29)*'14'!$E$3</f>
        <v>0</v>
      </c>
      <c r="U709" s="219">
        <f>SUMIF('15'!$C$10:$C$29,$C709,'15'!$E$10:$E$29)*'15'!$E$3</f>
        <v>0</v>
      </c>
      <c r="V709" s="219">
        <f>SUMIF('16'!$C$10:$C$29,$C709,'16'!$E$29:$E709)*'16'!$E$3</f>
        <v>0</v>
      </c>
      <c r="W709" s="219">
        <f>SUMIF('17'!$C$10:$C$29,$C709,'17'!$E$10:$E$29)*'17'!$E$3</f>
        <v>0</v>
      </c>
      <c r="X709" s="219">
        <f>SUMIF('18'!$C$10:$C$29,$C709,'18'!$E$10:$E$29)*'18'!$E$3</f>
        <v>0</v>
      </c>
      <c r="Y709" s="219">
        <f>SUMIF('19'!$C$10:$C$28,$C709,'19'!$E$10:$E$28)*'19'!$E$3</f>
        <v>0</v>
      </c>
      <c r="Z709" s="219">
        <f>SUMIF('20'!$C$10:$C$29,$C709,'20'!$E$10:$E$29)*'20'!$E$3</f>
        <v>0</v>
      </c>
      <c r="AA709" s="219">
        <f>SUMIF('21'!$C$10:$C$29,$C709,'21'!$E$10:$E$29)*'21'!$E$3</f>
        <v>0</v>
      </c>
    </row>
    <row r="710" spans="3:27" ht="15" hidden="1">
      <c r="C710" s="207" t="s">
        <v>1544</v>
      </c>
      <c r="D710" s="207" t="s">
        <v>1545</v>
      </c>
      <c r="F710" s="336">
        <f t="shared" si="11"/>
        <v>0</v>
      </c>
      <c r="G710" s="208">
        <f>SUMIF('01'!$C$10:$C$29,$C710,'01'!$E$10:$E$29)*'01'!$E$3</f>
        <v>0</v>
      </c>
      <c r="H710" s="208">
        <f>SUMIF('02'!$C$10:$C$28,$C710,'02'!$E$10:$E$28)*'02'!$E$3</f>
        <v>0</v>
      </c>
      <c r="I710" s="208">
        <f>SUMIF('03'!$C$10:$C$29,$C710,'03'!$E$10:$E$29)*'03'!$E$3</f>
        <v>0</v>
      </c>
      <c r="J710" s="208">
        <f>SUMIF('04'!$C$10:$C$26,$C710,'04'!$E$10:$E$26)*'04'!$E$3</f>
        <v>0</v>
      </c>
      <c r="K710" s="208">
        <f>SUMIF('05'!$C$10:$C$29,$C710,'05'!$E$10:$E$29)*'05'!$E$3</f>
        <v>0</v>
      </c>
      <c r="L710" s="208">
        <f>SUMIF('06'!$C$10:$C$29,$C710,'06'!$E$10:$E$29)*'06'!$E$3</f>
        <v>0</v>
      </c>
      <c r="M710" s="208">
        <f>SUMIF('07'!$C$10:$C$26,$C710,'07'!$E$10:$E$26)*'07'!$E$3</f>
        <v>0</v>
      </c>
      <c r="N710" s="208">
        <f>SUMIF('08'!$C$10:$C$29,$C710,'08'!$E$10:$E$29)*'08'!$E$3</f>
        <v>0</v>
      </c>
      <c r="O710" s="208">
        <f>SUMIF('09'!$C$10:$C$29,$C710,'09'!$E$10:$E$29)*'09'!$E$3</f>
        <v>0</v>
      </c>
      <c r="P710" s="208">
        <f>SUMIF('10'!$C$10:$C$29,$C710,'10'!$E$10:$E$29)*'10'!$E$3</f>
        <v>0</v>
      </c>
      <c r="Q710" s="208">
        <f>SUMIF('11'!$C$10:$C$39,$C710,'11'!$E$10:$E$39)*'11'!$E$3</f>
        <v>0</v>
      </c>
      <c r="R710" s="208">
        <f>SUMIF('12'!$C$10:$C$29,$C710,'12'!$E$10:$E$29)*'12'!$E$3</f>
        <v>0</v>
      </c>
      <c r="S710" s="208">
        <f>SUMIF('13'!$C$10:$C$29,$C710,'13'!$E$10:$E$29)*'13'!$E$3</f>
        <v>0</v>
      </c>
      <c r="T710" s="208">
        <f>SUMIF('14'!$C$10:$C$29,$C710,'14'!$E$10:$E$29)*'14'!$E$3</f>
        <v>0</v>
      </c>
      <c r="U710" s="208">
        <f>SUMIF('15'!$C$10:$C$29,$C710,'15'!$E$10:$E$29)*'15'!$E$3</f>
        <v>0</v>
      </c>
      <c r="V710" s="208">
        <f>SUMIF('16'!$C$10:$C$29,$C710,'16'!$E$29:$E710)*'16'!$E$3</f>
        <v>0</v>
      </c>
      <c r="W710" s="208">
        <f>SUMIF('17'!$C$10:$C$29,$C710,'17'!$E$10:$E$29)*'17'!$E$3</f>
        <v>0</v>
      </c>
      <c r="X710" s="208">
        <f>SUMIF('18'!$C$10:$C$29,$C710,'18'!$E$10:$E$29)*'18'!$E$3</f>
        <v>0</v>
      </c>
      <c r="Y710" s="208">
        <f>SUMIF('19'!$C$10:$C$28,$C710,'19'!$E$10:$E$28)*'19'!$E$3</f>
        <v>0</v>
      </c>
      <c r="Z710" s="208">
        <f>SUMIF('20'!$C$10:$C$29,$C710,'20'!$E$10:$E$29)*'20'!$E$3</f>
        <v>0</v>
      </c>
      <c r="AA710" s="208">
        <f>SUMIF('21'!$C$10:$C$29,$C710,'21'!$E$10:$E$29)*'21'!$E$3</f>
        <v>0</v>
      </c>
    </row>
    <row r="711" spans="3:27" ht="15" hidden="1">
      <c r="C711" s="207" t="s">
        <v>1546</v>
      </c>
      <c r="D711" s="207" t="s">
        <v>147</v>
      </c>
      <c r="F711" s="336">
        <f t="shared" si="11"/>
        <v>2</v>
      </c>
      <c r="G711" s="208">
        <f>SUMIF('01'!$C$10:$C$29,$C711,'01'!$E$10:$E$29)*'01'!$E$3</f>
        <v>0</v>
      </c>
      <c r="H711" s="208">
        <f>SUMIF('02'!$C$10:$C$28,$C711,'02'!$E$10:$E$28)*'02'!$E$3</f>
        <v>0</v>
      </c>
      <c r="I711" s="208">
        <f>SUMIF('03'!$C$10:$C$29,$C711,'03'!$E$10:$E$29)*'03'!$E$3</f>
        <v>0</v>
      </c>
      <c r="J711" s="208">
        <f>SUMIF('04'!$C$10:$C$26,$C711,'04'!$E$10:$E$26)*'04'!$E$3</f>
        <v>0</v>
      </c>
      <c r="K711" s="208">
        <f>SUMIF('05'!$C$10:$C$29,$C711,'05'!$E$10:$E$29)*'05'!$E$3</f>
        <v>0</v>
      </c>
      <c r="L711" s="208">
        <f>SUMIF('06'!$C$10:$C$29,$C711,'06'!$E$10:$E$29)*'06'!$E$3</f>
        <v>0</v>
      </c>
      <c r="M711" s="208">
        <f>SUMIF('07'!$C$10:$C$26,$C711,'07'!$E$10:$E$26)*'07'!$E$3</f>
        <v>0</v>
      </c>
      <c r="N711" s="208">
        <f>SUMIF('08'!$C$10:$C$29,$C711,'08'!$E$10:$E$29)*'08'!$E$3</f>
        <v>0</v>
      </c>
      <c r="O711" s="208">
        <f>SUMIF('09'!$C$10:$C$29,$C711,'09'!$E$10:$E$29)*'09'!$E$3</f>
        <v>0</v>
      </c>
      <c r="P711" s="208">
        <f>SUMIF('10'!$C$10:$C$29,$C711,'10'!$E$10:$E$29)*'10'!$E$3</f>
        <v>0</v>
      </c>
      <c r="Q711" s="208">
        <f>SUMIF('11'!$C$10:$C$39,$C711,'11'!$E$10:$E$39)*'11'!$E$3</f>
        <v>0</v>
      </c>
      <c r="R711" s="208">
        <f>SUMIF('12'!$C$10:$C$29,$C711,'12'!$E$10:$E$29)*'12'!$E$3</f>
        <v>0</v>
      </c>
      <c r="S711" s="208">
        <f>SUMIF('13'!$C$10:$C$29,$C711,'13'!$E$10:$E$29)*'13'!$E$3</f>
        <v>0</v>
      </c>
      <c r="T711" s="208">
        <f>SUMIF('14'!$C$10:$C$29,$C711,'14'!$E$10:$E$29)*'14'!$E$3</f>
        <v>0</v>
      </c>
      <c r="U711" s="208">
        <f>SUMIF('15'!$C$10:$C$29,$C711,'15'!$E$10:$E$29)*'15'!$E$3</f>
        <v>2</v>
      </c>
      <c r="V711" s="208">
        <f>SUMIF('16'!$C$10:$C$29,$C711,'16'!$E$29:$E711)*'16'!$E$3</f>
        <v>0</v>
      </c>
      <c r="W711" s="208">
        <f>SUMIF('17'!$C$10:$C$29,$C711,'17'!$E$10:$E$29)*'17'!$E$3</f>
        <v>0</v>
      </c>
      <c r="X711" s="208">
        <f>SUMIF('18'!$C$10:$C$29,$C711,'18'!$E$10:$E$29)*'18'!$E$3</f>
        <v>0</v>
      </c>
      <c r="Y711" s="208">
        <f>SUMIF('19'!$C$10:$C$28,$C711,'19'!$E$10:$E$28)*'19'!$E$3</f>
        <v>0</v>
      </c>
      <c r="Z711" s="208">
        <f>SUMIF('20'!$C$10:$C$29,$C711,'20'!$E$10:$E$29)*'20'!$E$3</f>
        <v>0</v>
      </c>
      <c r="AA711" s="208">
        <f>SUMIF('21'!$C$10:$C$29,$C711,'21'!$E$10:$E$29)*'21'!$E$3</f>
        <v>0</v>
      </c>
    </row>
    <row r="712" spans="3:27" ht="15">
      <c r="C712" s="207" t="s">
        <v>1547</v>
      </c>
      <c r="D712" s="207" t="s">
        <v>1548</v>
      </c>
      <c r="F712" s="336">
        <f t="shared" si="11"/>
        <v>4</v>
      </c>
      <c r="G712" s="208">
        <f>SUMIF('01'!$C$10:$C$29,$C712,'01'!$E$10:$E$29)*'01'!$E$3</f>
        <v>0</v>
      </c>
      <c r="H712" s="219">
        <f>SUMIF('02'!$C$10:$C$28,$C712,'02'!$E$10:$E$28)*'02'!$E$3</f>
        <v>4</v>
      </c>
      <c r="I712" s="208">
        <f>SUMIF('03'!$C$10:$C$29,$C712,'03'!$E$10:$E$29)*'03'!$E$3</f>
        <v>0</v>
      </c>
      <c r="J712" s="208">
        <f>SUMIF('04'!$C$10:$C$26,$C712,'04'!$E$10:$E$26)*'04'!$E$3</f>
        <v>0</v>
      </c>
      <c r="K712" s="208">
        <f>SUMIF('05'!$C$10:$C$29,$C712,'05'!$E$10:$E$29)*'05'!$E$3</f>
        <v>0</v>
      </c>
      <c r="L712" s="208">
        <f>SUMIF('06'!$C$10:$C$29,$C712,'06'!$E$10:$E$29)*'06'!$E$3</f>
        <v>0</v>
      </c>
      <c r="M712" s="208">
        <f>SUMIF('07'!$C$10:$C$26,$C712,'07'!$E$10:$E$26)*'07'!$E$3</f>
        <v>0</v>
      </c>
      <c r="N712" s="208">
        <f>SUMIF('08'!$C$10:$C$29,$C712,'08'!$E$10:$E$29)*'08'!$E$3</f>
        <v>0</v>
      </c>
      <c r="O712" s="208">
        <f>SUMIF('09'!$C$10:$C$29,$C712,'09'!$E$10:$E$29)*'09'!$E$3</f>
        <v>0</v>
      </c>
      <c r="P712" s="208">
        <f>SUMIF('10'!$C$10:$C$29,$C712,'10'!$E$10:$E$29)*'10'!$E$3</f>
        <v>0</v>
      </c>
      <c r="Q712" s="208">
        <f>SUMIF('11'!$C$10:$C$39,$C712,'11'!$E$10:$E$39)*'11'!$E$3</f>
        <v>0</v>
      </c>
      <c r="R712" s="208">
        <f>SUMIF('12'!$C$10:$C$29,$C712,'12'!$E$10:$E$29)*'12'!$E$3</f>
        <v>0</v>
      </c>
      <c r="S712" s="208">
        <f>SUMIF('13'!$C$10:$C$29,$C712,'13'!$E$10:$E$29)*'13'!$E$3</f>
        <v>0</v>
      </c>
      <c r="T712" s="208">
        <f>SUMIF('14'!$C$10:$C$29,$C712,'14'!$E$10:$E$29)*'14'!$E$3</f>
        <v>0</v>
      </c>
      <c r="U712" s="208">
        <f>SUMIF('15'!$C$10:$C$29,$C712,'15'!$E$10:$E$29)*'15'!$E$3</f>
        <v>0</v>
      </c>
      <c r="V712" s="208">
        <f>SUMIF('16'!$C$10:$C$29,$C712,'16'!$E$29:$E712)*'16'!$E$3</f>
        <v>0</v>
      </c>
      <c r="W712" s="208">
        <f>SUMIF('17'!$C$10:$C$29,$C712,'17'!$E$10:$E$29)*'17'!$E$3</f>
        <v>0</v>
      </c>
      <c r="X712" s="208">
        <f>SUMIF('18'!$C$10:$C$29,$C712,'18'!$E$10:$E$29)*'18'!$E$3</f>
        <v>0</v>
      </c>
      <c r="Y712" s="208">
        <f>SUMIF('19'!$C$10:$C$28,$C712,'19'!$E$10:$E$28)*'19'!$E$3</f>
        <v>0</v>
      </c>
      <c r="Z712" s="208">
        <f>SUMIF('20'!$C$10:$C$29,$C712,'20'!$E$10:$E$29)*'20'!$E$3</f>
        <v>0</v>
      </c>
      <c r="AA712" s="208">
        <f>SUMIF('21'!$C$10:$C$29,$C712,'21'!$E$10:$E$29)*'21'!$E$3</f>
        <v>0</v>
      </c>
    </row>
    <row r="713" spans="3:27" ht="15" hidden="1">
      <c r="C713" s="207" t="s">
        <v>1549</v>
      </c>
      <c r="D713" s="207" t="s">
        <v>9</v>
      </c>
      <c r="F713" s="336">
        <f t="shared" si="11"/>
        <v>0</v>
      </c>
      <c r="G713" s="219">
        <f>SUMIF('01'!$C$10:$C$29,$C713,'01'!$E$10:$E$29)*'01'!$E$3</f>
        <v>0</v>
      </c>
      <c r="H713" s="219">
        <f>SUMIF('02'!$C$10:$C$28,$C713,'02'!$E$10:$E$28)*'02'!$E$3</f>
        <v>0</v>
      </c>
      <c r="I713" s="219">
        <f>SUMIF('03'!$C$10:$C$29,$C713,'03'!$E$10:$E$29)*'03'!$E$3</f>
        <v>0</v>
      </c>
      <c r="J713" s="219">
        <f>SUMIF('04'!$C$10:$C$26,$C713,'04'!$E$10:$E$26)*'04'!$E$3</f>
        <v>0</v>
      </c>
      <c r="K713" s="219">
        <f>SUMIF('05'!$C$10:$C$29,$C713,'05'!$E$10:$E$29)*'05'!$E$3</f>
        <v>0</v>
      </c>
      <c r="L713" s="219">
        <f>SUMIF('06'!$C$10:$C$29,$C713,'06'!$E$10:$E$29)*'06'!$E$3</f>
        <v>0</v>
      </c>
      <c r="M713" s="219">
        <f>SUMIF('07'!$C$10:$C$26,$C713,'07'!$E$10:$E$26)*'07'!$E$3</f>
        <v>0</v>
      </c>
      <c r="N713" s="219">
        <f>SUMIF('08'!$C$10:$C$29,$C713,'08'!$E$10:$E$29)*'08'!$E$3</f>
        <v>0</v>
      </c>
      <c r="O713" s="219">
        <f>SUMIF('09'!$C$10:$C$29,$C713,'09'!$E$10:$E$29)*'09'!$E$3</f>
        <v>0</v>
      </c>
      <c r="P713" s="219">
        <f>SUMIF('10'!$C$10:$C$29,$C713,'10'!$E$10:$E$29)*'10'!$E$3</f>
        <v>0</v>
      </c>
      <c r="Q713" s="219">
        <f>SUMIF('11'!$C$10:$C$39,$C713,'11'!$E$10:$E$39)*'11'!$E$3</f>
        <v>0</v>
      </c>
      <c r="R713" s="219">
        <f>SUMIF('12'!$C$10:$C$29,$C713,'12'!$E$10:$E$29)*'12'!$E$3</f>
        <v>0</v>
      </c>
      <c r="S713" s="219">
        <f>SUMIF('13'!$C$10:$C$29,$C713,'13'!$E$10:$E$29)*'13'!$E$3</f>
        <v>0</v>
      </c>
      <c r="T713" s="219">
        <f>SUMIF('14'!$C$10:$C$29,$C713,'14'!$E$10:$E$29)*'14'!$E$3</f>
        <v>0</v>
      </c>
      <c r="U713" s="219">
        <f>SUMIF('15'!$C$10:$C$29,$C713,'15'!$E$10:$E$29)*'15'!$E$3</f>
        <v>0</v>
      </c>
      <c r="V713" s="219">
        <f>SUMIF('16'!$C$10:$C$29,$C713,'16'!$E$29:$E713)*'16'!$E$3</f>
        <v>0</v>
      </c>
      <c r="W713" s="219">
        <f>SUMIF('17'!$C$10:$C$29,$C713,'17'!$E$10:$E$29)*'17'!$E$3</f>
        <v>0</v>
      </c>
      <c r="X713" s="219">
        <f>SUMIF('18'!$C$10:$C$29,$C713,'18'!$E$10:$E$29)*'18'!$E$3</f>
        <v>0</v>
      </c>
      <c r="Y713" s="219">
        <f>SUMIF('19'!$C$10:$C$28,$C713,'19'!$E$10:$E$28)*'19'!$E$3</f>
        <v>0</v>
      </c>
      <c r="Z713" s="219">
        <f>SUMIF('20'!$C$10:$C$29,$C713,'20'!$E$10:$E$29)*'20'!$E$3</f>
        <v>0</v>
      </c>
      <c r="AA713" s="219">
        <f>SUMIF('21'!$C$10:$C$29,$C713,'21'!$E$10:$E$29)*'21'!$E$3</f>
        <v>0</v>
      </c>
    </row>
    <row r="714" spans="3:27" ht="15" hidden="1">
      <c r="C714" s="207" t="s">
        <v>1550</v>
      </c>
      <c r="D714" s="207" t="s">
        <v>1551</v>
      </c>
      <c r="F714" s="336">
        <f t="shared" si="11"/>
        <v>0</v>
      </c>
      <c r="G714" s="208">
        <f>SUMIF('01'!$C$10:$C$29,$C714,'01'!$E$10:$E$29)*'01'!$E$3</f>
        <v>0</v>
      </c>
      <c r="H714" s="208">
        <f>SUMIF('02'!$C$10:$C$28,$C714,'02'!$E$10:$E$28)*'02'!$E$3</f>
        <v>0</v>
      </c>
      <c r="I714" s="208">
        <f>SUMIF('03'!$C$10:$C$29,$C714,'03'!$E$10:$E$29)*'03'!$E$3</f>
        <v>0</v>
      </c>
      <c r="J714" s="208">
        <f>SUMIF('04'!$C$10:$C$26,$C714,'04'!$E$10:$E$26)*'04'!$E$3</f>
        <v>0</v>
      </c>
      <c r="K714" s="208">
        <f>SUMIF('05'!$C$10:$C$29,$C714,'05'!$E$10:$E$29)*'05'!$E$3</f>
        <v>0</v>
      </c>
      <c r="L714" s="208">
        <f>SUMIF('06'!$C$10:$C$29,$C714,'06'!$E$10:$E$29)*'06'!$E$3</f>
        <v>0</v>
      </c>
      <c r="M714" s="208">
        <f>SUMIF('07'!$C$10:$C$26,$C714,'07'!$E$10:$E$26)*'07'!$E$3</f>
        <v>0</v>
      </c>
      <c r="N714" s="208">
        <f>SUMIF('08'!$C$10:$C$29,$C714,'08'!$E$10:$E$29)*'08'!$E$3</f>
        <v>0</v>
      </c>
      <c r="O714" s="208">
        <f>SUMIF('09'!$C$10:$C$29,$C714,'09'!$E$10:$E$29)*'09'!$E$3</f>
        <v>0</v>
      </c>
      <c r="P714" s="208">
        <f>SUMIF('10'!$C$10:$C$29,$C714,'10'!$E$10:$E$29)*'10'!$E$3</f>
        <v>0</v>
      </c>
      <c r="Q714" s="208">
        <f>SUMIF('11'!$C$10:$C$39,$C714,'11'!$E$10:$E$39)*'11'!$E$3</f>
        <v>0</v>
      </c>
      <c r="R714" s="208">
        <f>SUMIF('12'!$C$10:$C$29,$C714,'12'!$E$10:$E$29)*'12'!$E$3</f>
        <v>0</v>
      </c>
      <c r="S714" s="208">
        <f>SUMIF('13'!$C$10:$C$29,$C714,'13'!$E$10:$E$29)*'13'!$E$3</f>
        <v>0</v>
      </c>
      <c r="T714" s="208">
        <f>SUMIF('14'!$C$10:$C$29,$C714,'14'!$E$10:$E$29)*'14'!$E$3</f>
        <v>0</v>
      </c>
      <c r="U714" s="208">
        <f>SUMIF('15'!$C$10:$C$29,$C714,'15'!$E$10:$E$29)*'15'!$E$3</f>
        <v>0</v>
      </c>
      <c r="V714" s="208">
        <f>SUMIF('16'!$C$10:$C$29,$C714,'16'!$E$29:$E714)*'16'!$E$3</f>
        <v>0</v>
      </c>
      <c r="W714" s="208">
        <f>SUMIF('17'!$C$10:$C$29,$C714,'17'!$E$10:$E$29)*'17'!$E$3</f>
        <v>0</v>
      </c>
      <c r="X714" s="208">
        <f>SUMIF('18'!$C$10:$C$29,$C714,'18'!$E$10:$E$29)*'18'!$E$3</f>
        <v>0</v>
      </c>
      <c r="Y714" s="208">
        <f>SUMIF('19'!$C$10:$C$28,$C714,'19'!$E$10:$E$28)*'19'!$E$3</f>
        <v>0</v>
      </c>
      <c r="Z714" s="208">
        <f>SUMIF('20'!$C$10:$C$29,$C714,'20'!$E$10:$E$29)*'20'!$E$3</f>
        <v>0</v>
      </c>
      <c r="AA714" s="208">
        <f>SUMIF('21'!$C$10:$C$29,$C714,'21'!$E$10:$E$29)*'21'!$E$3</f>
        <v>0</v>
      </c>
    </row>
    <row r="715" spans="3:27" ht="15" hidden="1">
      <c r="C715" s="207" t="s">
        <v>1552</v>
      </c>
      <c r="D715" s="207" t="s">
        <v>1553</v>
      </c>
      <c r="F715" s="336">
        <f t="shared" si="11"/>
        <v>0</v>
      </c>
      <c r="G715" s="208">
        <f>SUMIF('01'!$C$10:$C$29,$C715,'01'!$E$10:$E$29)*'01'!$E$3</f>
        <v>0</v>
      </c>
      <c r="H715" s="208">
        <f>SUMIF('02'!$C$10:$C$28,$C715,'02'!$E$10:$E$28)*'02'!$E$3</f>
        <v>0</v>
      </c>
      <c r="I715" s="208">
        <f>SUMIF('03'!$C$10:$C$29,$C715,'03'!$E$10:$E$29)*'03'!$E$3</f>
        <v>0</v>
      </c>
      <c r="J715" s="208">
        <f>SUMIF('04'!$C$10:$C$26,$C715,'04'!$E$10:$E$26)*'04'!$E$3</f>
        <v>0</v>
      </c>
      <c r="K715" s="208">
        <f>SUMIF('05'!$C$10:$C$29,$C715,'05'!$E$10:$E$29)*'05'!$E$3</f>
        <v>0</v>
      </c>
      <c r="L715" s="208">
        <f>SUMIF('06'!$C$10:$C$29,$C715,'06'!$E$10:$E$29)*'06'!$E$3</f>
        <v>0</v>
      </c>
      <c r="M715" s="208">
        <f>SUMIF('07'!$C$10:$C$26,$C715,'07'!$E$10:$E$26)*'07'!$E$3</f>
        <v>0</v>
      </c>
      <c r="N715" s="208">
        <f>SUMIF('08'!$C$10:$C$29,$C715,'08'!$E$10:$E$29)*'08'!$E$3</f>
        <v>0</v>
      </c>
      <c r="O715" s="208">
        <f>SUMIF('09'!$C$10:$C$29,$C715,'09'!$E$10:$E$29)*'09'!$E$3</f>
        <v>0</v>
      </c>
      <c r="P715" s="208">
        <f>SUMIF('10'!$C$10:$C$29,$C715,'10'!$E$10:$E$29)*'10'!$E$3</f>
        <v>0</v>
      </c>
      <c r="Q715" s="208">
        <f>SUMIF('11'!$C$10:$C$39,$C715,'11'!$E$10:$E$39)*'11'!$E$3</f>
        <v>0</v>
      </c>
      <c r="R715" s="208">
        <f>SUMIF('12'!$C$10:$C$29,$C715,'12'!$E$10:$E$29)*'12'!$E$3</f>
        <v>0</v>
      </c>
      <c r="S715" s="208">
        <f>SUMIF('13'!$C$10:$C$29,$C715,'13'!$E$10:$E$29)*'13'!$E$3</f>
        <v>0</v>
      </c>
      <c r="T715" s="208">
        <f>SUMIF('14'!$C$10:$C$29,$C715,'14'!$E$10:$E$29)*'14'!$E$3</f>
        <v>0</v>
      </c>
      <c r="U715" s="208">
        <f>SUMIF('15'!$C$10:$C$29,$C715,'15'!$E$10:$E$29)*'15'!$E$3</f>
        <v>0</v>
      </c>
      <c r="V715" s="208">
        <f>SUMIF('16'!$C$10:$C$29,$C715,'16'!$E$29:$E715)*'16'!$E$3</f>
        <v>0</v>
      </c>
      <c r="W715" s="208">
        <f>SUMIF('17'!$C$10:$C$29,$C715,'17'!$E$10:$E$29)*'17'!$E$3</f>
        <v>0</v>
      </c>
      <c r="X715" s="208">
        <f>SUMIF('18'!$C$10:$C$29,$C715,'18'!$E$10:$E$29)*'18'!$E$3</f>
        <v>0</v>
      </c>
      <c r="Y715" s="208">
        <f>SUMIF('19'!$C$10:$C$28,$C715,'19'!$E$10:$E$28)*'19'!$E$3</f>
        <v>0</v>
      </c>
      <c r="Z715" s="208">
        <f>SUMIF('20'!$C$10:$C$29,$C715,'20'!$E$10:$E$29)*'20'!$E$3</f>
        <v>0</v>
      </c>
      <c r="AA715" s="208">
        <f>SUMIF('21'!$C$10:$C$29,$C715,'21'!$E$10:$E$29)*'21'!$E$3</f>
        <v>0</v>
      </c>
    </row>
    <row r="716" spans="3:27" ht="15" hidden="1">
      <c r="C716" s="207" t="s">
        <v>1554</v>
      </c>
      <c r="D716" s="207" t="s">
        <v>1555</v>
      </c>
      <c r="F716" s="336">
        <f t="shared" ref="F716:F779" si="12">SUM(G716:AA716)</f>
        <v>0</v>
      </c>
      <c r="G716" s="208">
        <f>SUMIF('01'!$C$10:$C$29,$C716,'01'!$E$10:$E$29)*'01'!$E$3</f>
        <v>0</v>
      </c>
      <c r="H716" s="208">
        <f>SUMIF('02'!$C$10:$C$28,$C716,'02'!$E$10:$E$28)*'02'!$E$3</f>
        <v>0</v>
      </c>
      <c r="I716" s="208">
        <f>SUMIF('03'!$C$10:$C$29,$C716,'03'!$E$10:$E$29)*'03'!$E$3</f>
        <v>0</v>
      </c>
      <c r="J716" s="208">
        <f>SUMIF('04'!$C$10:$C$26,$C716,'04'!$E$10:$E$26)*'04'!$E$3</f>
        <v>0</v>
      </c>
      <c r="K716" s="208">
        <f>SUMIF('05'!$C$10:$C$29,$C716,'05'!$E$10:$E$29)*'05'!$E$3</f>
        <v>0</v>
      </c>
      <c r="L716" s="208">
        <f>SUMIF('06'!$C$10:$C$29,$C716,'06'!$E$10:$E$29)*'06'!$E$3</f>
        <v>0</v>
      </c>
      <c r="M716" s="208">
        <f>SUMIF('07'!$C$10:$C$26,$C716,'07'!$E$10:$E$26)*'07'!$E$3</f>
        <v>0</v>
      </c>
      <c r="N716" s="208">
        <f>SUMIF('08'!$C$10:$C$29,$C716,'08'!$E$10:$E$29)*'08'!$E$3</f>
        <v>0</v>
      </c>
      <c r="O716" s="208">
        <f>SUMIF('09'!$C$10:$C$29,$C716,'09'!$E$10:$E$29)*'09'!$E$3</f>
        <v>0</v>
      </c>
      <c r="P716" s="208">
        <f>SUMIF('10'!$C$10:$C$29,$C716,'10'!$E$10:$E$29)*'10'!$E$3</f>
        <v>0</v>
      </c>
      <c r="Q716" s="208">
        <f>SUMIF('11'!$C$10:$C$39,$C716,'11'!$E$10:$E$39)*'11'!$E$3</f>
        <v>0</v>
      </c>
      <c r="R716" s="208">
        <f>SUMIF('12'!$C$10:$C$29,$C716,'12'!$E$10:$E$29)*'12'!$E$3</f>
        <v>0</v>
      </c>
      <c r="S716" s="208">
        <f>SUMIF('13'!$C$10:$C$29,$C716,'13'!$E$10:$E$29)*'13'!$E$3</f>
        <v>0</v>
      </c>
      <c r="T716" s="208">
        <f>SUMIF('14'!$C$10:$C$29,$C716,'14'!$E$10:$E$29)*'14'!$E$3</f>
        <v>0</v>
      </c>
      <c r="U716" s="208">
        <f>SUMIF('15'!$C$10:$C$29,$C716,'15'!$E$10:$E$29)*'15'!$E$3</f>
        <v>0</v>
      </c>
      <c r="V716" s="208">
        <f>SUMIF('16'!$C$10:$C$29,$C716,'16'!$E$29:$E716)*'16'!$E$3</f>
        <v>0</v>
      </c>
      <c r="W716" s="208">
        <f>SUMIF('17'!$C$10:$C$29,$C716,'17'!$E$10:$E$29)*'17'!$E$3</f>
        <v>0</v>
      </c>
      <c r="X716" s="208">
        <f>SUMIF('18'!$C$10:$C$29,$C716,'18'!$E$10:$E$29)*'18'!$E$3</f>
        <v>0</v>
      </c>
      <c r="Y716" s="208">
        <f>SUMIF('19'!$C$10:$C$28,$C716,'19'!$E$10:$E$28)*'19'!$E$3</f>
        <v>0</v>
      </c>
      <c r="Z716" s="208">
        <f>SUMIF('20'!$C$10:$C$29,$C716,'20'!$E$10:$E$29)*'20'!$E$3</f>
        <v>0</v>
      </c>
      <c r="AA716" s="208">
        <f>SUMIF('21'!$C$10:$C$29,$C716,'21'!$E$10:$E$29)*'21'!$E$3</f>
        <v>0</v>
      </c>
    </row>
    <row r="717" spans="3:27" ht="15" hidden="1">
      <c r="C717" s="207" t="s">
        <v>1556</v>
      </c>
      <c r="D717" s="207" t="s">
        <v>1557</v>
      </c>
      <c r="F717" s="336">
        <f t="shared" si="12"/>
        <v>0</v>
      </c>
      <c r="G717" s="208">
        <f>SUMIF('01'!$C$10:$C$29,$C717,'01'!$E$10:$E$29)*'01'!$E$3</f>
        <v>0</v>
      </c>
      <c r="H717" s="208">
        <f>SUMIF('02'!$C$10:$C$28,$C717,'02'!$E$10:$E$28)*'02'!$E$3</f>
        <v>0</v>
      </c>
      <c r="I717" s="208">
        <f>SUMIF('03'!$C$10:$C$29,$C717,'03'!$E$10:$E$29)*'03'!$E$3</f>
        <v>0</v>
      </c>
      <c r="J717" s="208">
        <f>SUMIF('04'!$C$10:$C$26,$C717,'04'!$E$10:$E$26)*'04'!$E$3</f>
        <v>0</v>
      </c>
      <c r="K717" s="208">
        <f>SUMIF('05'!$C$10:$C$29,$C717,'05'!$E$10:$E$29)*'05'!$E$3</f>
        <v>0</v>
      </c>
      <c r="L717" s="208">
        <f>SUMIF('06'!$C$10:$C$29,$C717,'06'!$E$10:$E$29)*'06'!$E$3</f>
        <v>0</v>
      </c>
      <c r="M717" s="208">
        <f>SUMIF('07'!$C$10:$C$26,$C717,'07'!$E$10:$E$26)*'07'!$E$3</f>
        <v>0</v>
      </c>
      <c r="N717" s="208">
        <f>SUMIF('08'!$C$10:$C$29,$C717,'08'!$E$10:$E$29)*'08'!$E$3</f>
        <v>0</v>
      </c>
      <c r="O717" s="208">
        <f>SUMIF('09'!$C$10:$C$29,$C717,'09'!$E$10:$E$29)*'09'!$E$3</f>
        <v>0</v>
      </c>
      <c r="P717" s="208">
        <f>SUMIF('10'!$C$10:$C$29,$C717,'10'!$E$10:$E$29)*'10'!$E$3</f>
        <v>0</v>
      </c>
      <c r="Q717" s="208">
        <f>SUMIF('11'!$C$10:$C$39,$C717,'11'!$E$10:$E$39)*'11'!$E$3</f>
        <v>0</v>
      </c>
      <c r="R717" s="208">
        <f>SUMIF('12'!$C$10:$C$29,$C717,'12'!$E$10:$E$29)*'12'!$E$3</f>
        <v>0</v>
      </c>
      <c r="S717" s="208">
        <f>SUMIF('13'!$C$10:$C$29,$C717,'13'!$E$10:$E$29)*'13'!$E$3</f>
        <v>0</v>
      </c>
      <c r="T717" s="208">
        <f>SUMIF('14'!$C$10:$C$29,$C717,'14'!$E$10:$E$29)*'14'!$E$3</f>
        <v>0</v>
      </c>
      <c r="U717" s="208">
        <f>SUMIF('15'!$C$10:$C$29,$C717,'15'!$E$10:$E$29)*'15'!$E$3</f>
        <v>0</v>
      </c>
      <c r="V717" s="208">
        <f>SUMIF('16'!$C$10:$C$29,$C717,'16'!$E$29:$E717)*'16'!$E$3</f>
        <v>0</v>
      </c>
      <c r="W717" s="208">
        <f>SUMIF('17'!$C$10:$C$29,$C717,'17'!$E$10:$E$29)*'17'!$E$3</f>
        <v>0</v>
      </c>
      <c r="X717" s="208">
        <f>SUMIF('18'!$C$10:$C$29,$C717,'18'!$E$10:$E$29)*'18'!$E$3</f>
        <v>0</v>
      </c>
      <c r="Y717" s="208">
        <f>SUMIF('19'!$C$10:$C$28,$C717,'19'!$E$10:$E$28)*'19'!$E$3</f>
        <v>0</v>
      </c>
      <c r="Z717" s="208">
        <f>SUMIF('20'!$C$10:$C$29,$C717,'20'!$E$10:$E$29)*'20'!$E$3</f>
        <v>0</v>
      </c>
      <c r="AA717" s="208">
        <f>SUMIF('21'!$C$10:$C$29,$C717,'21'!$E$10:$E$29)*'21'!$E$3</f>
        <v>0</v>
      </c>
    </row>
    <row r="718" spans="3:27" ht="15" hidden="1">
      <c r="C718" s="207" t="s">
        <v>1558</v>
      </c>
      <c r="D718" s="207" t="s">
        <v>1559</v>
      </c>
      <c r="F718" s="336">
        <f t="shared" si="12"/>
        <v>0</v>
      </c>
      <c r="G718" s="208">
        <f>SUMIF('01'!$C$10:$C$29,$C718,'01'!$E$10:$E$29)*'01'!$E$3</f>
        <v>0</v>
      </c>
      <c r="H718" s="208">
        <f>SUMIF('02'!$C$10:$C$28,$C718,'02'!$E$10:$E$28)*'02'!$E$3</f>
        <v>0</v>
      </c>
      <c r="I718" s="208">
        <f>SUMIF('03'!$C$10:$C$29,$C718,'03'!$E$10:$E$29)*'03'!$E$3</f>
        <v>0</v>
      </c>
      <c r="J718" s="208">
        <f>SUMIF('04'!$C$10:$C$26,$C718,'04'!$E$10:$E$26)*'04'!$E$3</f>
        <v>0</v>
      </c>
      <c r="K718" s="208">
        <f>SUMIF('05'!$C$10:$C$29,$C718,'05'!$E$10:$E$29)*'05'!$E$3</f>
        <v>0</v>
      </c>
      <c r="L718" s="208">
        <f>SUMIF('06'!$C$10:$C$29,$C718,'06'!$E$10:$E$29)*'06'!$E$3</f>
        <v>0</v>
      </c>
      <c r="M718" s="208">
        <f>SUMIF('07'!$C$10:$C$26,$C718,'07'!$E$10:$E$26)*'07'!$E$3</f>
        <v>0</v>
      </c>
      <c r="N718" s="208">
        <f>SUMIF('08'!$C$10:$C$29,$C718,'08'!$E$10:$E$29)*'08'!$E$3</f>
        <v>0</v>
      </c>
      <c r="O718" s="208">
        <f>SUMIF('09'!$C$10:$C$29,$C718,'09'!$E$10:$E$29)*'09'!$E$3</f>
        <v>0</v>
      </c>
      <c r="P718" s="208">
        <f>SUMIF('10'!$C$10:$C$29,$C718,'10'!$E$10:$E$29)*'10'!$E$3</f>
        <v>0</v>
      </c>
      <c r="Q718" s="208">
        <f>SUMIF('11'!$C$10:$C$39,$C718,'11'!$E$10:$E$39)*'11'!$E$3</f>
        <v>0</v>
      </c>
      <c r="R718" s="208">
        <f>SUMIF('12'!$C$10:$C$29,$C718,'12'!$E$10:$E$29)*'12'!$E$3</f>
        <v>0</v>
      </c>
      <c r="S718" s="208">
        <f>SUMIF('13'!$C$10:$C$29,$C718,'13'!$E$10:$E$29)*'13'!$E$3</f>
        <v>0</v>
      </c>
      <c r="T718" s="208">
        <f>SUMIF('14'!$C$10:$C$29,$C718,'14'!$E$10:$E$29)*'14'!$E$3</f>
        <v>0</v>
      </c>
      <c r="U718" s="208">
        <f>SUMIF('15'!$C$10:$C$29,$C718,'15'!$E$10:$E$29)*'15'!$E$3</f>
        <v>0</v>
      </c>
      <c r="V718" s="208">
        <f>SUMIF('16'!$C$10:$C$29,$C718,'16'!$E$29:$E718)*'16'!$E$3</f>
        <v>0</v>
      </c>
      <c r="W718" s="208">
        <f>SUMIF('17'!$C$10:$C$29,$C718,'17'!$E$10:$E$29)*'17'!$E$3</f>
        <v>0</v>
      </c>
      <c r="X718" s="208">
        <f>SUMIF('18'!$C$10:$C$29,$C718,'18'!$E$10:$E$29)*'18'!$E$3</f>
        <v>0</v>
      </c>
      <c r="Y718" s="208">
        <f>SUMIF('19'!$C$10:$C$28,$C718,'19'!$E$10:$E$28)*'19'!$E$3</f>
        <v>0</v>
      </c>
      <c r="Z718" s="208">
        <f>SUMIF('20'!$C$10:$C$29,$C718,'20'!$E$10:$E$29)*'20'!$E$3</f>
        <v>0</v>
      </c>
      <c r="AA718" s="208">
        <f>SUMIF('21'!$C$10:$C$29,$C718,'21'!$E$10:$E$29)*'21'!$E$3</f>
        <v>0</v>
      </c>
    </row>
    <row r="719" spans="3:27" ht="15" hidden="1">
      <c r="C719" s="207" t="s">
        <v>1560</v>
      </c>
      <c r="D719" s="207" t="s">
        <v>1561</v>
      </c>
      <c r="F719" s="336">
        <f t="shared" si="12"/>
        <v>0</v>
      </c>
      <c r="G719" s="208">
        <f>SUMIF('01'!$C$10:$C$29,$C719,'01'!$E$10:$E$29)*'01'!$E$3</f>
        <v>0</v>
      </c>
      <c r="H719" s="208">
        <f>SUMIF('02'!$C$10:$C$28,$C719,'02'!$E$10:$E$28)*'02'!$E$3</f>
        <v>0</v>
      </c>
      <c r="I719" s="208">
        <f>SUMIF('03'!$C$10:$C$29,$C719,'03'!$E$10:$E$29)*'03'!$E$3</f>
        <v>0</v>
      </c>
      <c r="J719" s="208">
        <f>SUMIF('04'!$C$10:$C$26,$C719,'04'!$E$10:$E$26)*'04'!$E$3</f>
        <v>0</v>
      </c>
      <c r="K719" s="208">
        <f>SUMIF('05'!$C$10:$C$29,$C719,'05'!$E$10:$E$29)*'05'!$E$3</f>
        <v>0</v>
      </c>
      <c r="L719" s="208">
        <f>SUMIF('06'!$C$10:$C$29,$C719,'06'!$E$10:$E$29)*'06'!$E$3</f>
        <v>0</v>
      </c>
      <c r="M719" s="208">
        <f>SUMIF('07'!$C$10:$C$26,$C719,'07'!$E$10:$E$26)*'07'!$E$3</f>
        <v>0</v>
      </c>
      <c r="N719" s="208">
        <f>SUMIF('08'!$C$10:$C$29,$C719,'08'!$E$10:$E$29)*'08'!$E$3</f>
        <v>0</v>
      </c>
      <c r="O719" s="208">
        <f>SUMIF('09'!$C$10:$C$29,$C719,'09'!$E$10:$E$29)*'09'!$E$3</f>
        <v>0</v>
      </c>
      <c r="P719" s="208">
        <f>SUMIF('10'!$C$10:$C$29,$C719,'10'!$E$10:$E$29)*'10'!$E$3</f>
        <v>0</v>
      </c>
      <c r="Q719" s="208">
        <f>SUMIF('11'!$C$10:$C$39,$C719,'11'!$E$10:$E$39)*'11'!$E$3</f>
        <v>0</v>
      </c>
      <c r="R719" s="208">
        <f>SUMIF('12'!$C$10:$C$29,$C719,'12'!$E$10:$E$29)*'12'!$E$3</f>
        <v>0</v>
      </c>
      <c r="S719" s="208">
        <f>SUMIF('13'!$C$10:$C$29,$C719,'13'!$E$10:$E$29)*'13'!$E$3</f>
        <v>0</v>
      </c>
      <c r="T719" s="208">
        <f>SUMIF('14'!$C$10:$C$29,$C719,'14'!$E$10:$E$29)*'14'!$E$3</f>
        <v>0</v>
      </c>
      <c r="U719" s="208">
        <f>SUMIF('15'!$C$10:$C$29,$C719,'15'!$E$10:$E$29)*'15'!$E$3</f>
        <v>0</v>
      </c>
      <c r="V719" s="208">
        <f>SUMIF('16'!$C$10:$C$29,$C719,'16'!$E$29:$E719)*'16'!$E$3</f>
        <v>0</v>
      </c>
      <c r="W719" s="208">
        <f>SUMIF('17'!$C$10:$C$29,$C719,'17'!$E$10:$E$29)*'17'!$E$3</f>
        <v>0</v>
      </c>
      <c r="X719" s="208">
        <f>SUMIF('18'!$C$10:$C$29,$C719,'18'!$E$10:$E$29)*'18'!$E$3</f>
        <v>0</v>
      </c>
      <c r="Y719" s="208">
        <f>SUMIF('19'!$C$10:$C$28,$C719,'19'!$E$10:$E$28)*'19'!$E$3</f>
        <v>0</v>
      </c>
      <c r="Z719" s="208">
        <f>SUMIF('20'!$C$10:$C$29,$C719,'20'!$E$10:$E$29)*'20'!$E$3</f>
        <v>0</v>
      </c>
      <c r="AA719" s="208">
        <f>SUMIF('21'!$C$10:$C$29,$C719,'21'!$E$10:$E$29)*'21'!$E$3</f>
        <v>0</v>
      </c>
    </row>
    <row r="720" spans="3:27" ht="15" hidden="1">
      <c r="C720" s="207" t="s">
        <v>1562</v>
      </c>
      <c r="D720" s="207" t="s">
        <v>1563</v>
      </c>
      <c r="F720" s="336">
        <f t="shared" si="12"/>
        <v>0</v>
      </c>
      <c r="G720" s="208">
        <f>SUMIF('01'!$C$10:$C$29,$C720,'01'!$E$10:$E$29)*'01'!$E$3</f>
        <v>0</v>
      </c>
      <c r="H720" s="208">
        <f>SUMIF('02'!$C$10:$C$28,$C720,'02'!$E$10:$E$28)*'02'!$E$3</f>
        <v>0</v>
      </c>
      <c r="I720" s="208">
        <f>SUMIF('03'!$C$10:$C$29,$C720,'03'!$E$10:$E$29)*'03'!$E$3</f>
        <v>0</v>
      </c>
      <c r="J720" s="208">
        <f>SUMIF('04'!$C$10:$C$26,$C720,'04'!$E$10:$E$26)*'04'!$E$3</f>
        <v>0</v>
      </c>
      <c r="K720" s="208">
        <f>SUMIF('05'!$C$10:$C$29,$C720,'05'!$E$10:$E$29)*'05'!$E$3</f>
        <v>0</v>
      </c>
      <c r="L720" s="208">
        <f>SUMIF('06'!$C$10:$C$29,$C720,'06'!$E$10:$E$29)*'06'!$E$3</f>
        <v>0</v>
      </c>
      <c r="M720" s="208">
        <f>SUMIF('07'!$C$10:$C$26,$C720,'07'!$E$10:$E$26)*'07'!$E$3</f>
        <v>0</v>
      </c>
      <c r="N720" s="208">
        <f>SUMIF('08'!$C$10:$C$29,$C720,'08'!$E$10:$E$29)*'08'!$E$3</f>
        <v>0</v>
      </c>
      <c r="O720" s="208">
        <f>SUMIF('09'!$C$10:$C$29,$C720,'09'!$E$10:$E$29)*'09'!$E$3</f>
        <v>0</v>
      </c>
      <c r="P720" s="208">
        <f>SUMIF('10'!$C$10:$C$29,$C720,'10'!$E$10:$E$29)*'10'!$E$3</f>
        <v>0</v>
      </c>
      <c r="Q720" s="208">
        <f>SUMIF('11'!$C$10:$C$39,$C720,'11'!$E$10:$E$39)*'11'!$E$3</f>
        <v>0</v>
      </c>
      <c r="R720" s="208">
        <f>SUMIF('12'!$C$10:$C$29,$C720,'12'!$E$10:$E$29)*'12'!$E$3</f>
        <v>0</v>
      </c>
      <c r="S720" s="208">
        <f>SUMIF('13'!$C$10:$C$29,$C720,'13'!$E$10:$E$29)*'13'!$E$3</f>
        <v>0</v>
      </c>
      <c r="T720" s="208">
        <f>SUMIF('14'!$C$10:$C$29,$C720,'14'!$E$10:$E$29)*'14'!$E$3</f>
        <v>0</v>
      </c>
      <c r="U720" s="208">
        <f>SUMIF('15'!$C$10:$C$29,$C720,'15'!$E$10:$E$29)*'15'!$E$3</f>
        <v>0</v>
      </c>
      <c r="V720" s="208">
        <f>SUMIF('16'!$C$10:$C$29,$C720,'16'!$E$29:$E720)*'16'!$E$3</f>
        <v>0</v>
      </c>
      <c r="W720" s="208">
        <f>SUMIF('17'!$C$10:$C$29,$C720,'17'!$E$10:$E$29)*'17'!$E$3</f>
        <v>0</v>
      </c>
      <c r="X720" s="208">
        <f>SUMIF('18'!$C$10:$C$29,$C720,'18'!$E$10:$E$29)*'18'!$E$3</f>
        <v>0</v>
      </c>
      <c r="Y720" s="208">
        <f>SUMIF('19'!$C$10:$C$28,$C720,'19'!$E$10:$E$28)*'19'!$E$3</f>
        <v>0</v>
      </c>
      <c r="Z720" s="208">
        <f>SUMIF('20'!$C$10:$C$29,$C720,'20'!$E$10:$E$29)*'20'!$E$3</f>
        <v>0</v>
      </c>
      <c r="AA720" s="208">
        <f>SUMIF('21'!$C$10:$C$29,$C720,'21'!$E$10:$E$29)*'21'!$E$3</f>
        <v>0</v>
      </c>
    </row>
    <row r="721" spans="3:27" ht="15" hidden="1">
      <c r="C721" s="207" t="s">
        <v>1564</v>
      </c>
      <c r="D721" s="207" t="s">
        <v>1565</v>
      </c>
      <c r="F721" s="336">
        <f t="shared" si="12"/>
        <v>0</v>
      </c>
      <c r="G721" s="208">
        <f>SUMIF('01'!$C$10:$C$29,$C721,'01'!$E$10:$E$29)*'01'!$E$3</f>
        <v>0</v>
      </c>
      <c r="H721" s="208">
        <f>SUMIF('02'!$C$10:$C$28,$C721,'02'!$E$10:$E$28)*'02'!$E$3</f>
        <v>0</v>
      </c>
      <c r="I721" s="208">
        <f>SUMIF('03'!$C$10:$C$29,$C721,'03'!$E$10:$E$29)*'03'!$E$3</f>
        <v>0</v>
      </c>
      <c r="J721" s="208">
        <f>SUMIF('04'!$C$10:$C$26,$C721,'04'!$E$10:$E$26)*'04'!$E$3</f>
        <v>0</v>
      </c>
      <c r="K721" s="208">
        <f>SUMIF('05'!$C$10:$C$29,$C721,'05'!$E$10:$E$29)*'05'!$E$3</f>
        <v>0</v>
      </c>
      <c r="L721" s="208">
        <f>SUMIF('06'!$C$10:$C$29,$C721,'06'!$E$10:$E$29)*'06'!$E$3</f>
        <v>0</v>
      </c>
      <c r="M721" s="208">
        <f>SUMIF('07'!$C$10:$C$26,$C721,'07'!$E$10:$E$26)*'07'!$E$3</f>
        <v>0</v>
      </c>
      <c r="N721" s="208">
        <f>SUMIF('08'!$C$10:$C$29,$C721,'08'!$E$10:$E$29)*'08'!$E$3</f>
        <v>0</v>
      </c>
      <c r="O721" s="208">
        <f>SUMIF('09'!$C$10:$C$29,$C721,'09'!$E$10:$E$29)*'09'!$E$3</f>
        <v>0</v>
      </c>
      <c r="P721" s="208">
        <f>SUMIF('10'!$C$10:$C$29,$C721,'10'!$E$10:$E$29)*'10'!$E$3</f>
        <v>0</v>
      </c>
      <c r="Q721" s="208">
        <f>SUMIF('11'!$C$10:$C$39,$C721,'11'!$E$10:$E$39)*'11'!$E$3</f>
        <v>0</v>
      </c>
      <c r="R721" s="208">
        <f>SUMIF('12'!$C$10:$C$29,$C721,'12'!$E$10:$E$29)*'12'!$E$3</f>
        <v>0</v>
      </c>
      <c r="S721" s="208">
        <f>SUMIF('13'!$C$10:$C$29,$C721,'13'!$E$10:$E$29)*'13'!$E$3</f>
        <v>0</v>
      </c>
      <c r="T721" s="208">
        <f>SUMIF('14'!$C$10:$C$29,$C721,'14'!$E$10:$E$29)*'14'!$E$3</f>
        <v>0</v>
      </c>
      <c r="U721" s="208">
        <f>SUMIF('15'!$C$10:$C$29,$C721,'15'!$E$10:$E$29)*'15'!$E$3</f>
        <v>0</v>
      </c>
      <c r="V721" s="208">
        <f>SUMIF('16'!$C$10:$C$29,$C721,'16'!$E$29:$E721)*'16'!$E$3</f>
        <v>0</v>
      </c>
      <c r="W721" s="208">
        <f>SUMIF('17'!$C$10:$C$29,$C721,'17'!$E$10:$E$29)*'17'!$E$3</f>
        <v>0</v>
      </c>
      <c r="X721" s="208">
        <f>SUMIF('18'!$C$10:$C$29,$C721,'18'!$E$10:$E$29)*'18'!$E$3</f>
        <v>0</v>
      </c>
      <c r="Y721" s="208">
        <f>SUMIF('19'!$C$10:$C$28,$C721,'19'!$E$10:$E$28)*'19'!$E$3</f>
        <v>0</v>
      </c>
      <c r="Z721" s="208">
        <f>SUMIF('20'!$C$10:$C$29,$C721,'20'!$E$10:$E$29)*'20'!$E$3</f>
        <v>0</v>
      </c>
      <c r="AA721" s="208">
        <f>SUMIF('21'!$C$10:$C$29,$C721,'21'!$E$10:$E$29)*'21'!$E$3</f>
        <v>0</v>
      </c>
    </row>
    <row r="722" spans="3:27" ht="15" hidden="1">
      <c r="C722" s="207" t="s">
        <v>1566</v>
      </c>
      <c r="D722" s="207" t="s">
        <v>1567</v>
      </c>
      <c r="F722" s="336">
        <f t="shared" si="12"/>
        <v>0</v>
      </c>
      <c r="G722" s="208">
        <f>SUMIF('01'!$C$10:$C$29,$C722,'01'!$E$10:$E$29)*'01'!$E$3</f>
        <v>0</v>
      </c>
      <c r="H722" s="208">
        <f>SUMIF('02'!$C$10:$C$28,$C722,'02'!$E$10:$E$28)*'02'!$E$3</f>
        <v>0</v>
      </c>
      <c r="I722" s="208">
        <f>SUMIF('03'!$C$10:$C$29,$C722,'03'!$E$10:$E$29)*'03'!$E$3</f>
        <v>0</v>
      </c>
      <c r="J722" s="208">
        <f>SUMIF('04'!$C$10:$C$26,$C722,'04'!$E$10:$E$26)*'04'!$E$3</f>
        <v>0</v>
      </c>
      <c r="K722" s="208">
        <f>SUMIF('05'!$C$10:$C$29,$C722,'05'!$E$10:$E$29)*'05'!$E$3</f>
        <v>0</v>
      </c>
      <c r="L722" s="208">
        <f>SUMIF('06'!$C$10:$C$29,$C722,'06'!$E$10:$E$29)*'06'!$E$3</f>
        <v>0</v>
      </c>
      <c r="M722" s="208">
        <f>SUMIF('07'!$C$10:$C$26,$C722,'07'!$E$10:$E$26)*'07'!$E$3</f>
        <v>0</v>
      </c>
      <c r="N722" s="208">
        <f>SUMIF('08'!$C$10:$C$29,$C722,'08'!$E$10:$E$29)*'08'!$E$3</f>
        <v>0</v>
      </c>
      <c r="O722" s="208">
        <f>SUMIF('09'!$C$10:$C$29,$C722,'09'!$E$10:$E$29)*'09'!$E$3</f>
        <v>0</v>
      </c>
      <c r="P722" s="208">
        <f>SUMIF('10'!$C$10:$C$29,$C722,'10'!$E$10:$E$29)*'10'!$E$3</f>
        <v>0</v>
      </c>
      <c r="Q722" s="208">
        <f>SUMIF('11'!$C$10:$C$39,$C722,'11'!$E$10:$E$39)*'11'!$E$3</f>
        <v>0</v>
      </c>
      <c r="R722" s="208">
        <f>SUMIF('12'!$C$10:$C$29,$C722,'12'!$E$10:$E$29)*'12'!$E$3</f>
        <v>0</v>
      </c>
      <c r="S722" s="208">
        <f>SUMIF('13'!$C$10:$C$29,$C722,'13'!$E$10:$E$29)*'13'!$E$3</f>
        <v>0</v>
      </c>
      <c r="T722" s="208">
        <f>SUMIF('14'!$C$10:$C$29,$C722,'14'!$E$10:$E$29)*'14'!$E$3</f>
        <v>0</v>
      </c>
      <c r="U722" s="208">
        <f>SUMIF('15'!$C$10:$C$29,$C722,'15'!$E$10:$E$29)*'15'!$E$3</f>
        <v>0</v>
      </c>
      <c r="V722" s="208">
        <f>SUMIF('16'!$C$10:$C$29,$C722,'16'!$E$29:$E722)*'16'!$E$3</f>
        <v>0</v>
      </c>
      <c r="W722" s="208">
        <f>SUMIF('17'!$C$10:$C$29,$C722,'17'!$E$10:$E$29)*'17'!$E$3</f>
        <v>0</v>
      </c>
      <c r="X722" s="208">
        <f>SUMIF('18'!$C$10:$C$29,$C722,'18'!$E$10:$E$29)*'18'!$E$3</f>
        <v>0</v>
      </c>
      <c r="Y722" s="208">
        <f>SUMIF('19'!$C$10:$C$28,$C722,'19'!$E$10:$E$28)*'19'!$E$3</f>
        <v>0</v>
      </c>
      <c r="Z722" s="208">
        <f>SUMIF('20'!$C$10:$C$29,$C722,'20'!$E$10:$E$29)*'20'!$E$3</f>
        <v>0</v>
      </c>
      <c r="AA722" s="208">
        <f>SUMIF('21'!$C$10:$C$29,$C722,'21'!$E$10:$E$29)*'21'!$E$3</f>
        <v>0</v>
      </c>
    </row>
    <row r="723" spans="3:27" ht="15" hidden="1">
      <c r="C723" s="207" t="s">
        <v>1568</v>
      </c>
      <c r="D723" s="207" t="s">
        <v>1569</v>
      </c>
      <c r="F723" s="336">
        <f t="shared" si="12"/>
        <v>0</v>
      </c>
      <c r="G723" s="208">
        <f>SUMIF('01'!$C$10:$C$29,$C723,'01'!$E$10:$E$29)*'01'!$E$3</f>
        <v>0</v>
      </c>
      <c r="H723" s="208">
        <f>SUMIF('02'!$C$10:$C$28,$C723,'02'!$E$10:$E$28)*'02'!$E$3</f>
        <v>0</v>
      </c>
      <c r="I723" s="208">
        <f>SUMIF('03'!$C$10:$C$29,$C723,'03'!$E$10:$E$29)*'03'!$E$3</f>
        <v>0</v>
      </c>
      <c r="J723" s="208">
        <f>SUMIF('04'!$C$10:$C$26,$C723,'04'!$E$10:$E$26)*'04'!$E$3</f>
        <v>0</v>
      </c>
      <c r="K723" s="208">
        <f>SUMIF('05'!$C$10:$C$29,$C723,'05'!$E$10:$E$29)*'05'!$E$3</f>
        <v>0</v>
      </c>
      <c r="L723" s="208">
        <f>SUMIF('06'!$C$10:$C$29,$C723,'06'!$E$10:$E$29)*'06'!$E$3</f>
        <v>0</v>
      </c>
      <c r="M723" s="208">
        <f>SUMIF('07'!$C$10:$C$26,$C723,'07'!$E$10:$E$26)*'07'!$E$3</f>
        <v>0</v>
      </c>
      <c r="N723" s="208">
        <f>SUMIF('08'!$C$10:$C$29,$C723,'08'!$E$10:$E$29)*'08'!$E$3</f>
        <v>0</v>
      </c>
      <c r="O723" s="208">
        <f>SUMIF('09'!$C$10:$C$29,$C723,'09'!$E$10:$E$29)*'09'!$E$3</f>
        <v>0</v>
      </c>
      <c r="P723" s="208">
        <f>SUMIF('10'!$C$10:$C$29,$C723,'10'!$E$10:$E$29)*'10'!$E$3</f>
        <v>0</v>
      </c>
      <c r="Q723" s="208">
        <f>SUMIF('11'!$C$10:$C$39,$C723,'11'!$E$10:$E$39)*'11'!$E$3</f>
        <v>0</v>
      </c>
      <c r="R723" s="208">
        <f>SUMIF('12'!$C$10:$C$29,$C723,'12'!$E$10:$E$29)*'12'!$E$3</f>
        <v>0</v>
      </c>
      <c r="S723" s="208">
        <f>SUMIF('13'!$C$10:$C$29,$C723,'13'!$E$10:$E$29)*'13'!$E$3</f>
        <v>0</v>
      </c>
      <c r="T723" s="208">
        <f>SUMIF('14'!$C$10:$C$29,$C723,'14'!$E$10:$E$29)*'14'!$E$3</f>
        <v>0</v>
      </c>
      <c r="U723" s="208">
        <f>SUMIF('15'!$C$10:$C$29,$C723,'15'!$E$10:$E$29)*'15'!$E$3</f>
        <v>0</v>
      </c>
      <c r="V723" s="208">
        <f>SUMIF('16'!$C$10:$C$29,$C723,'16'!$E$29:$E723)*'16'!$E$3</f>
        <v>0</v>
      </c>
      <c r="W723" s="208">
        <f>SUMIF('17'!$C$10:$C$29,$C723,'17'!$E$10:$E$29)*'17'!$E$3</f>
        <v>0</v>
      </c>
      <c r="X723" s="208">
        <f>SUMIF('18'!$C$10:$C$29,$C723,'18'!$E$10:$E$29)*'18'!$E$3</f>
        <v>0</v>
      </c>
      <c r="Y723" s="208">
        <f>SUMIF('19'!$C$10:$C$28,$C723,'19'!$E$10:$E$28)*'19'!$E$3</f>
        <v>0</v>
      </c>
      <c r="Z723" s="208">
        <f>SUMIF('20'!$C$10:$C$29,$C723,'20'!$E$10:$E$29)*'20'!$E$3</f>
        <v>0</v>
      </c>
      <c r="AA723" s="208">
        <f>SUMIF('21'!$C$10:$C$29,$C723,'21'!$E$10:$E$29)*'21'!$E$3</f>
        <v>0</v>
      </c>
    </row>
    <row r="724" spans="3:27" ht="15" hidden="1">
      <c r="C724" s="207" t="s">
        <v>1570</v>
      </c>
      <c r="D724" s="207" t="s">
        <v>1571</v>
      </c>
      <c r="F724" s="336">
        <f t="shared" si="12"/>
        <v>0</v>
      </c>
      <c r="G724" s="208">
        <f>SUMIF('01'!$C$10:$C$29,$C724,'01'!$E$10:$E$29)*'01'!$E$3</f>
        <v>0</v>
      </c>
      <c r="H724" s="208">
        <f>SUMIF('02'!$C$10:$C$28,$C724,'02'!$E$10:$E$28)*'02'!$E$3</f>
        <v>0</v>
      </c>
      <c r="I724" s="208">
        <f>SUMIF('03'!$C$10:$C$29,$C724,'03'!$E$10:$E$29)*'03'!$E$3</f>
        <v>0</v>
      </c>
      <c r="J724" s="208">
        <f>SUMIF('04'!$C$10:$C$26,$C724,'04'!$E$10:$E$26)*'04'!$E$3</f>
        <v>0</v>
      </c>
      <c r="K724" s="208">
        <f>SUMIF('05'!$C$10:$C$29,$C724,'05'!$E$10:$E$29)*'05'!$E$3</f>
        <v>0</v>
      </c>
      <c r="L724" s="208">
        <f>SUMIF('06'!$C$10:$C$29,$C724,'06'!$E$10:$E$29)*'06'!$E$3</f>
        <v>0</v>
      </c>
      <c r="M724" s="208">
        <f>SUMIF('07'!$C$10:$C$26,$C724,'07'!$E$10:$E$26)*'07'!$E$3</f>
        <v>0</v>
      </c>
      <c r="N724" s="208">
        <f>SUMIF('08'!$C$10:$C$29,$C724,'08'!$E$10:$E$29)*'08'!$E$3</f>
        <v>0</v>
      </c>
      <c r="O724" s="208">
        <f>SUMIF('09'!$C$10:$C$29,$C724,'09'!$E$10:$E$29)*'09'!$E$3</f>
        <v>0</v>
      </c>
      <c r="P724" s="208">
        <f>SUMIF('10'!$C$10:$C$29,$C724,'10'!$E$10:$E$29)*'10'!$E$3</f>
        <v>0</v>
      </c>
      <c r="Q724" s="208">
        <f>SUMIF('11'!$C$10:$C$39,$C724,'11'!$E$10:$E$39)*'11'!$E$3</f>
        <v>0</v>
      </c>
      <c r="R724" s="208">
        <f>SUMIF('12'!$C$10:$C$29,$C724,'12'!$E$10:$E$29)*'12'!$E$3</f>
        <v>0</v>
      </c>
      <c r="S724" s="208">
        <f>SUMIF('13'!$C$10:$C$29,$C724,'13'!$E$10:$E$29)*'13'!$E$3</f>
        <v>0</v>
      </c>
      <c r="T724" s="208">
        <f>SUMIF('14'!$C$10:$C$29,$C724,'14'!$E$10:$E$29)*'14'!$E$3</f>
        <v>0</v>
      </c>
      <c r="U724" s="208">
        <f>SUMIF('15'!$C$10:$C$29,$C724,'15'!$E$10:$E$29)*'15'!$E$3</f>
        <v>0</v>
      </c>
      <c r="V724" s="208">
        <f>SUMIF('16'!$C$10:$C$29,$C724,'16'!$E$29:$E724)*'16'!$E$3</f>
        <v>0</v>
      </c>
      <c r="W724" s="208">
        <f>SUMIF('17'!$C$10:$C$29,$C724,'17'!$E$10:$E$29)*'17'!$E$3</f>
        <v>0</v>
      </c>
      <c r="X724" s="208">
        <f>SUMIF('18'!$C$10:$C$29,$C724,'18'!$E$10:$E$29)*'18'!$E$3</f>
        <v>0</v>
      </c>
      <c r="Y724" s="208">
        <f>SUMIF('19'!$C$10:$C$28,$C724,'19'!$E$10:$E$28)*'19'!$E$3</f>
        <v>0</v>
      </c>
      <c r="Z724" s="208">
        <f>SUMIF('20'!$C$10:$C$29,$C724,'20'!$E$10:$E$29)*'20'!$E$3</f>
        <v>0</v>
      </c>
      <c r="AA724" s="208">
        <f>SUMIF('21'!$C$10:$C$29,$C724,'21'!$E$10:$E$29)*'21'!$E$3</f>
        <v>0</v>
      </c>
    </row>
    <row r="725" spans="3:27" ht="15" hidden="1">
      <c r="C725" s="207" t="s">
        <v>1572</v>
      </c>
      <c r="D725" s="207" t="s">
        <v>1573</v>
      </c>
      <c r="F725" s="336">
        <f t="shared" si="12"/>
        <v>0</v>
      </c>
      <c r="G725" s="208">
        <f>SUMIF('01'!$C$10:$C$29,$C725,'01'!$E$10:$E$29)*'01'!$E$3</f>
        <v>0</v>
      </c>
      <c r="H725" s="208">
        <f>SUMIF('02'!$C$10:$C$28,$C725,'02'!$E$10:$E$28)*'02'!$E$3</f>
        <v>0</v>
      </c>
      <c r="I725" s="208">
        <f>SUMIF('03'!$C$10:$C$29,$C725,'03'!$E$10:$E$29)*'03'!$E$3</f>
        <v>0</v>
      </c>
      <c r="J725" s="208">
        <f>SUMIF('04'!$C$10:$C$26,$C725,'04'!$E$10:$E$26)*'04'!$E$3</f>
        <v>0</v>
      </c>
      <c r="K725" s="208">
        <f>SUMIF('05'!$C$10:$C$29,$C725,'05'!$E$10:$E$29)*'05'!$E$3</f>
        <v>0</v>
      </c>
      <c r="L725" s="208">
        <f>SUMIF('06'!$C$10:$C$29,$C725,'06'!$E$10:$E$29)*'06'!$E$3</f>
        <v>0</v>
      </c>
      <c r="M725" s="208">
        <f>SUMIF('07'!$C$10:$C$26,$C725,'07'!$E$10:$E$26)*'07'!$E$3</f>
        <v>0</v>
      </c>
      <c r="N725" s="208">
        <f>SUMIF('08'!$C$10:$C$29,$C725,'08'!$E$10:$E$29)*'08'!$E$3</f>
        <v>0</v>
      </c>
      <c r="O725" s="208">
        <f>SUMIF('09'!$C$10:$C$29,$C725,'09'!$E$10:$E$29)*'09'!$E$3</f>
        <v>0</v>
      </c>
      <c r="P725" s="208">
        <f>SUMIF('10'!$C$10:$C$29,$C725,'10'!$E$10:$E$29)*'10'!$E$3</f>
        <v>0</v>
      </c>
      <c r="Q725" s="208">
        <f>SUMIF('11'!$C$10:$C$39,$C725,'11'!$E$10:$E$39)*'11'!$E$3</f>
        <v>0</v>
      </c>
      <c r="R725" s="208">
        <f>SUMIF('12'!$C$10:$C$29,$C725,'12'!$E$10:$E$29)*'12'!$E$3</f>
        <v>0</v>
      </c>
      <c r="S725" s="208">
        <f>SUMIF('13'!$C$10:$C$29,$C725,'13'!$E$10:$E$29)*'13'!$E$3</f>
        <v>0</v>
      </c>
      <c r="T725" s="208">
        <f>SUMIF('14'!$C$10:$C$29,$C725,'14'!$E$10:$E$29)*'14'!$E$3</f>
        <v>0</v>
      </c>
      <c r="U725" s="208">
        <f>SUMIF('15'!$C$10:$C$29,$C725,'15'!$E$10:$E$29)*'15'!$E$3</f>
        <v>0</v>
      </c>
      <c r="V725" s="208">
        <f>SUMIF('16'!$C$10:$C$29,$C725,'16'!$E$29:$E725)*'16'!$E$3</f>
        <v>0</v>
      </c>
      <c r="W725" s="208">
        <f>SUMIF('17'!$C$10:$C$29,$C725,'17'!$E$10:$E$29)*'17'!$E$3</f>
        <v>0</v>
      </c>
      <c r="X725" s="208">
        <f>SUMIF('18'!$C$10:$C$29,$C725,'18'!$E$10:$E$29)*'18'!$E$3</f>
        <v>0</v>
      </c>
      <c r="Y725" s="208">
        <f>SUMIF('19'!$C$10:$C$28,$C725,'19'!$E$10:$E$28)*'19'!$E$3</f>
        <v>0</v>
      </c>
      <c r="Z725" s="208">
        <f>SUMIF('20'!$C$10:$C$29,$C725,'20'!$E$10:$E$29)*'20'!$E$3</f>
        <v>0</v>
      </c>
      <c r="AA725" s="208">
        <f>SUMIF('21'!$C$10:$C$29,$C725,'21'!$E$10:$E$29)*'21'!$E$3</f>
        <v>0</v>
      </c>
    </row>
    <row r="726" spans="3:27" ht="15" hidden="1">
      <c r="C726" s="207" t="s">
        <v>1574</v>
      </c>
      <c r="D726" s="207" t="s">
        <v>1216</v>
      </c>
      <c r="F726" s="336">
        <f t="shared" si="12"/>
        <v>0</v>
      </c>
      <c r="G726" s="208">
        <f>SUMIF('01'!$C$10:$C$29,$C726,'01'!$E$10:$E$29)*'01'!$E$3</f>
        <v>0</v>
      </c>
      <c r="H726" s="208">
        <f>SUMIF('02'!$C$10:$C$28,$C726,'02'!$E$10:$E$28)*'02'!$E$3</f>
        <v>0</v>
      </c>
      <c r="I726" s="208">
        <f>SUMIF('03'!$C$10:$C$29,$C726,'03'!$E$10:$E$29)*'03'!$E$3</f>
        <v>0</v>
      </c>
      <c r="J726" s="208">
        <f>SUMIF('04'!$C$10:$C$26,$C726,'04'!$E$10:$E$26)*'04'!$E$3</f>
        <v>0</v>
      </c>
      <c r="K726" s="208">
        <f>SUMIF('05'!$C$10:$C$29,$C726,'05'!$E$10:$E$29)*'05'!$E$3</f>
        <v>0</v>
      </c>
      <c r="L726" s="208">
        <f>SUMIF('06'!$C$10:$C$29,$C726,'06'!$E$10:$E$29)*'06'!$E$3</f>
        <v>0</v>
      </c>
      <c r="M726" s="208">
        <f>SUMIF('07'!$C$10:$C$26,$C726,'07'!$E$10:$E$26)*'07'!$E$3</f>
        <v>0</v>
      </c>
      <c r="N726" s="208">
        <f>SUMIF('08'!$C$10:$C$29,$C726,'08'!$E$10:$E$29)*'08'!$E$3</f>
        <v>0</v>
      </c>
      <c r="O726" s="208">
        <f>SUMIF('09'!$C$10:$C$29,$C726,'09'!$E$10:$E$29)*'09'!$E$3</f>
        <v>0</v>
      </c>
      <c r="P726" s="208">
        <f>SUMIF('10'!$C$10:$C$29,$C726,'10'!$E$10:$E$29)*'10'!$E$3</f>
        <v>0</v>
      </c>
      <c r="Q726" s="208">
        <f>SUMIF('11'!$C$10:$C$39,$C726,'11'!$E$10:$E$39)*'11'!$E$3</f>
        <v>0</v>
      </c>
      <c r="R726" s="208">
        <f>SUMIF('12'!$C$10:$C$29,$C726,'12'!$E$10:$E$29)*'12'!$E$3</f>
        <v>0</v>
      </c>
      <c r="S726" s="208">
        <f>SUMIF('13'!$C$10:$C$29,$C726,'13'!$E$10:$E$29)*'13'!$E$3</f>
        <v>0</v>
      </c>
      <c r="T726" s="208">
        <f>SUMIF('14'!$C$10:$C$29,$C726,'14'!$E$10:$E$29)*'14'!$E$3</f>
        <v>0</v>
      </c>
      <c r="U726" s="208">
        <f>SUMIF('15'!$C$10:$C$29,$C726,'15'!$E$10:$E$29)*'15'!$E$3</f>
        <v>0</v>
      </c>
      <c r="V726" s="208">
        <f>SUMIF('16'!$C$10:$C$29,$C726,'16'!$E$29:$E726)*'16'!$E$3</f>
        <v>0</v>
      </c>
      <c r="W726" s="208">
        <f>SUMIF('17'!$C$10:$C$29,$C726,'17'!$E$10:$E$29)*'17'!$E$3</f>
        <v>0</v>
      </c>
      <c r="X726" s="208">
        <f>SUMIF('18'!$C$10:$C$29,$C726,'18'!$E$10:$E$29)*'18'!$E$3</f>
        <v>0</v>
      </c>
      <c r="Y726" s="208">
        <f>SUMIF('19'!$C$10:$C$28,$C726,'19'!$E$10:$E$28)*'19'!$E$3</f>
        <v>0</v>
      </c>
      <c r="Z726" s="208">
        <f>SUMIF('20'!$C$10:$C$29,$C726,'20'!$E$10:$E$29)*'20'!$E$3</f>
        <v>0</v>
      </c>
      <c r="AA726" s="208">
        <f>SUMIF('21'!$C$10:$C$29,$C726,'21'!$E$10:$E$29)*'21'!$E$3</f>
        <v>0</v>
      </c>
    </row>
    <row r="727" spans="3:27" ht="15" hidden="1">
      <c r="C727" s="207" t="s">
        <v>1575</v>
      </c>
      <c r="D727" s="207" t="s">
        <v>1576</v>
      </c>
      <c r="F727" s="336">
        <f t="shared" si="12"/>
        <v>0</v>
      </c>
      <c r="G727" s="208">
        <f>SUMIF('01'!$C$10:$C$29,$C727,'01'!$E$10:$E$29)*'01'!$E$3</f>
        <v>0</v>
      </c>
      <c r="H727" s="208">
        <f>SUMIF('02'!$C$10:$C$28,$C727,'02'!$E$10:$E$28)*'02'!$E$3</f>
        <v>0</v>
      </c>
      <c r="I727" s="208">
        <f>SUMIF('03'!$C$10:$C$29,$C727,'03'!$E$10:$E$29)*'03'!$E$3</f>
        <v>0</v>
      </c>
      <c r="J727" s="208">
        <f>SUMIF('04'!$C$10:$C$26,$C727,'04'!$E$10:$E$26)*'04'!$E$3</f>
        <v>0</v>
      </c>
      <c r="K727" s="208">
        <f>SUMIF('05'!$C$10:$C$29,$C727,'05'!$E$10:$E$29)*'05'!$E$3</f>
        <v>0</v>
      </c>
      <c r="L727" s="208">
        <f>SUMIF('06'!$C$10:$C$29,$C727,'06'!$E$10:$E$29)*'06'!$E$3</f>
        <v>0</v>
      </c>
      <c r="M727" s="208">
        <f>SUMIF('07'!$C$10:$C$26,$C727,'07'!$E$10:$E$26)*'07'!$E$3</f>
        <v>0</v>
      </c>
      <c r="N727" s="208">
        <f>SUMIF('08'!$C$10:$C$29,$C727,'08'!$E$10:$E$29)*'08'!$E$3</f>
        <v>0</v>
      </c>
      <c r="O727" s="208">
        <f>SUMIF('09'!$C$10:$C$29,$C727,'09'!$E$10:$E$29)*'09'!$E$3</f>
        <v>0</v>
      </c>
      <c r="P727" s="208">
        <f>SUMIF('10'!$C$10:$C$29,$C727,'10'!$E$10:$E$29)*'10'!$E$3</f>
        <v>0</v>
      </c>
      <c r="Q727" s="208">
        <f>SUMIF('11'!$C$10:$C$39,$C727,'11'!$E$10:$E$39)*'11'!$E$3</f>
        <v>0</v>
      </c>
      <c r="R727" s="208">
        <f>SUMIF('12'!$C$10:$C$29,$C727,'12'!$E$10:$E$29)*'12'!$E$3</f>
        <v>0</v>
      </c>
      <c r="S727" s="208">
        <f>SUMIF('13'!$C$10:$C$29,$C727,'13'!$E$10:$E$29)*'13'!$E$3</f>
        <v>0</v>
      </c>
      <c r="T727" s="208">
        <f>SUMIF('14'!$C$10:$C$29,$C727,'14'!$E$10:$E$29)*'14'!$E$3</f>
        <v>0</v>
      </c>
      <c r="U727" s="208">
        <f>SUMIF('15'!$C$10:$C$29,$C727,'15'!$E$10:$E$29)*'15'!$E$3</f>
        <v>0</v>
      </c>
      <c r="V727" s="208">
        <f>SUMIF('16'!$C$10:$C$29,$C727,'16'!$E$29:$E727)*'16'!$E$3</f>
        <v>0</v>
      </c>
      <c r="W727" s="208">
        <f>SUMIF('17'!$C$10:$C$29,$C727,'17'!$E$10:$E$29)*'17'!$E$3</f>
        <v>0</v>
      </c>
      <c r="X727" s="208">
        <f>SUMIF('18'!$C$10:$C$29,$C727,'18'!$E$10:$E$29)*'18'!$E$3</f>
        <v>0</v>
      </c>
      <c r="Y727" s="208">
        <f>SUMIF('19'!$C$10:$C$28,$C727,'19'!$E$10:$E$28)*'19'!$E$3</f>
        <v>0</v>
      </c>
      <c r="Z727" s="208">
        <f>SUMIF('20'!$C$10:$C$29,$C727,'20'!$E$10:$E$29)*'20'!$E$3</f>
        <v>0</v>
      </c>
      <c r="AA727" s="208">
        <f>SUMIF('21'!$C$10:$C$29,$C727,'21'!$E$10:$E$29)*'21'!$E$3</f>
        <v>0</v>
      </c>
    </row>
    <row r="728" spans="3:27" ht="15" hidden="1">
      <c r="C728" s="207" t="s">
        <v>1577</v>
      </c>
      <c r="D728" s="207" t="s">
        <v>1578</v>
      </c>
      <c r="F728" s="336">
        <f t="shared" si="12"/>
        <v>0</v>
      </c>
      <c r="G728" s="208">
        <f>SUMIF('01'!$C$10:$C$29,$C728,'01'!$E$10:$E$29)*'01'!$E$3</f>
        <v>0</v>
      </c>
      <c r="H728" s="208">
        <f>SUMIF('02'!$C$10:$C$28,$C728,'02'!$E$10:$E$28)*'02'!$E$3</f>
        <v>0</v>
      </c>
      <c r="I728" s="208">
        <f>SUMIF('03'!$C$10:$C$29,$C728,'03'!$E$10:$E$29)*'03'!$E$3</f>
        <v>0</v>
      </c>
      <c r="J728" s="208">
        <f>SUMIF('04'!$C$10:$C$26,$C728,'04'!$E$10:$E$26)*'04'!$E$3</f>
        <v>0</v>
      </c>
      <c r="K728" s="208">
        <f>SUMIF('05'!$C$10:$C$29,$C728,'05'!$E$10:$E$29)*'05'!$E$3</f>
        <v>0</v>
      </c>
      <c r="L728" s="208">
        <f>SUMIF('06'!$C$10:$C$29,$C728,'06'!$E$10:$E$29)*'06'!$E$3</f>
        <v>0</v>
      </c>
      <c r="M728" s="208">
        <f>SUMIF('07'!$C$10:$C$26,$C728,'07'!$E$10:$E$26)*'07'!$E$3</f>
        <v>0</v>
      </c>
      <c r="N728" s="208">
        <f>SUMIF('08'!$C$10:$C$29,$C728,'08'!$E$10:$E$29)*'08'!$E$3</f>
        <v>0</v>
      </c>
      <c r="O728" s="208">
        <f>SUMIF('09'!$C$10:$C$29,$C728,'09'!$E$10:$E$29)*'09'!$E$3</f>
        <v>0</v>
      </c>
      <c r="P728" s="208">
        <f>SUMIF('10'!$C$10:$C$29,$C728,'10'!$E$10:$E$29)*'10'!$E$3</f>
        <v>0</v>
      </c>
      <c r="Q728" s="208">
        <f>SUMIF('11'!$C$10:$C$39,$C728,'11'!$E$10:$E$39)*'11'!$E$3</f>
        <v>0</v>
      </c>
      <c r="R728" s="208">
        <f>SUMIF('12'!$C$10:$C$29,$C728,'12'!$E$10:$E$29)*'12'!$E$3</f>
        <v>0</v>
      </c>
      <c r="S728" s="208">
        <f>SUMIF('13'!$C$10:$C$29,$C728,'13'!$E$10:$E$29)*'13'!$E$3</f>
        <v>0</v>
      </c>
      <c r="T728" s="208">
        <f>SUMIF('14'!$C$10:$C$29,$C728,'14'!$E$10:$E$29)*'14'!$E$3</f>
        <v>0</v>
      </c>
      <c r="U728" s="208">
        <f>SUMIF('15'!$C$10:$C$29,$C728,'15'!$E$10:$E$29)*'15'!$E$3</f>
        <v>0</v>
      </c>
      <c r="V728" s="208">
        <f>SUMIF('16'!$C$10:$C$29,$C728,'16'!$E$29:$E728)*'16'!$E$3</f>
        <v>0</v>
      </c>
      <c r="W728" s="208">
        <f>SUMIF('17'!$C$10:$C$29,$C728,'17'!$E$10:$E$29)*'17'!$E$3</f>
        <v>0</v>
      </c>
      <c r="X728" s="208">
        <f>SUMIF('18'!$C$10:$C$29,$C728,'18'!$E$10:$E$29)*'18'!$E$3</f>
        <v>0</v>
      </c>
      <c r="Y728" s="208">
        <f>SUMIF('19'!$C$10:$C$28,$C728,'19'!$E$10:$E$28)*'19'!$E$3</f>
        <v>0</v>
      </c>
      <c r="Z728" s="208">
        <f>SUMIF('20'!$C$10:$C$29,$C728,'20'!$E$10:$E$29)*'20'!$E$3</f>
        <v>0</v>
      </c>
      <c r="AA728" s="208">
        <f>SUMIF('21'!$C$10:$C$29,$C728,'21'!$E$10:$E$29)*'21'!$E$3</f>
        <v>0</v>
      </c>
    </row>
    <row r="729" spans="3:27" ht="15" hidden="1">
      <c r="C729" s="207" t="s">
        <v>1579</v>
      </c>
      <c r="D729" s="207" t="s">
        <v>1580</v>
      </c>
      <c r="F729" s="336">
        <f t="shared" si="12"/>
        <v>0</v>
      </c>
      <c r="G729" s="208">
        <f>SUMIF('01'!$C$10:$C$29,$C729,'01'!$E$10:$E$29)*'01'!$E$3</f>
        <v>0</v>
      </c>
      <c r="H729" s="208">
        <f>SUMIF('02'!$C$10:$C$28,$C729,'02'!$E$10:$E$28)*'02'!$E$3</f>
        <v>0</v>
      </c>
      <c r="I729" s="208">
        <f>SUMIF('03'!$C$10:$C$29,$C729,'03'!$E$10:$E$29)*'03'!$E$3</f>
        <v>0</v>
      </c>
      <c r="J729" s="208">
        <f>SUMIF('04'!$C$10:$C$26,$C729,'04'!$E$10:$E$26)*'04'!$E$3</f>
        <v>0</v>
      </c>
      <c r="K729" s="208">
        <f>SUMIF('05'!$C$10:$C$29,$C729,'05'!$E$10:$E$29)*'05'!$E$3</f>
        <v>0</v>
      </c>
      <c r="L729" s="208">
        <f>SUMIF('06'!$C$10:$C$29,$C729,'06'!$E$10:$E$29)*'06'!$E$3</f>
        <v>0</v>
      </c>
      <c r="M729" s="208">
        <f>SUMIF('07'!$C$10:$C$26,$C729,'07'!$E$10:$E$26)*'07'!$E$3</f>
        <v>0</v>
      </c>
      <c r="N729" s="208">
        <f>SUMIF('08'!$C$10:$C$29,$C729,'08'!$E$10:$E$29)*'08'!$E$3</f>
        <v>0</v>
      </c>
      <c r="O729" s="208">
        <f>SUMIF('09'!$C$10:$C$29,$C729,'09'!$E$10:$E$29)*'09'!$E$3</f>
        <v>0</v>
      </c>
      <c r="P729" s="208">
        <f>SUMIF('10'!$C$10:$C$29,$C729,'10'!$E$10:$E$29)*'10'!$E$3</f>
        <v>0</v>
      </c>
      <c r="Q729" s="208">
        <f>SUMIF('11'!$C$10:$C$39,$C729,'11'!$E$10:$E$39)*'11'!$E$3</f>
        <v>0</v>
      </c>
      <c r="R729" s="208">
        <f>SUMIF('12'!$C$10:$C$29,$C729,'12'!$E$10:$E$29)*'12'!$E$3</f>
        <v>0</v>
      </c>
      <c r="S729" s="208">
        <f>SUMIF('13'!$C$10:$C$29,$C729,'13'!$E$10:$E$29)*'13'!$E$3</f>
        <v>0</v>
      </c>
      <c r="T729" s="208">
        <f>SUMIF('14'!$C$10:$C$29,$C729,'14'!$E$10:$E$29)*'14'!$E$3</f>
        <v>0</v>
      </c>
      <c r="U729" s="208">
        <f>SUMIF('15'!$C$10:$C$29,$C729,'15'!$E$10:$E$29)*'15'!$E$3</f>
        <v>0</v>
      </c>
      <c r="V729" s="208">
        <f>SUMIF('16'!$C$10:$C$29,$C729,'16'!$E$29:$E729)*'16'!$E$3</f>
        <v>0</v>
      </c>
      <c r="W729" s="208">
        <f>SUMIF('17'!$C$10:$C$29,$C729,'17'!$E$10:$E$29)*'17'!$E$3</f>
        <v>0</v>
      </c>
      <c r="X729" s="208">
        <f>SUMIF('18'!$C$10:$C$29,$C729,'18'!$E$10:$E$29)*'18'!$E$3</f>
        <v>0</v>
      </c>
      <c r="Y729" s="208">
        <f>SUMIF('19'!$C$10:$C$28,$C729,'19'!$E$10:$E$28)*'19'!$E$3</f>
        <v>0</v>
      </c>
      <c r="Z729" s="208">
        <f>SUMIF('20'!$C$10:$C$29,$C729,'20'!$E$10:$E$29)*'20'!$E$3</f>
        <v>0</v>
      </c>
      <c r="AA729" s="208">
        <f>SUMIF('21'!$C$10:$C$29,$C729,'21'!$E$10:$E$29)*'21'!$E$3</f>
        <v>0</v>
      </c>
    </row>
    <row r="730" spans="3:27" ht="15" hidden="1">
      <c r="C730" s="207" t="s">
        <v>1581</v>
      </c>
      <c r="D730" s="207" t="s">
        <v>1582</v>
      </c>
      <c r="F730" s="336">
        <f t="shared" si="12"/>
        <v>0</v>
      </c>
      <c r="G730" s="208">
        <f>SUMIF('01'!$C$10:$C$29,$C730,'01'!$E$10:$E$29)*'01'!$E$3</f>
        <v>0</v>
      </c>
      <c r="H730" s="208">
        <f>SUMIF('02'!$C$10:$C$28,$C730,'02'!$E$10:$E$28)*'02'!$E$3</f>
        <v>0</v>
      </c>
      <c r="I730" s="208">
        <f>SUMIF('03'!$C$10:$C$29,$C730,'03'!$E$10:$E$29)*'03'!$E$3</f>
        <v>0</v>
      </c>
      <c r="J730" s="208">
        <f>SUMIF('04'!$C$10:$C$26,$C730,'04'!$E$10:$E$26)*'04'!$E$3</f>
        <v>0</v>
      </c>
      <c r="K730" s="208">
        <f>SUMIF('05'!$C$10:$C$29,$C730,'05'!$E$10:$E$29)*'05'!$E$3</f>
        <v>0</v>
      </c>
      <c r="L730" s="208">
        <f>SUMIF('06'!$C$10:$C$29,$C730,'06'!$E$10:$E$29)*'06'!$E$3</f>
        <v>0</v>
      </c>
      <c r="M730" s="208">
        <f>SUMIF('07'!$C$10:$C$26,$C730,'07'!$E$10:$E$26)*'07'!$E$3</f>
        <v>0</v>
      </c>
      <c r="N730" s="208">
        <f>SUMIF('08'!$C$10:$C$29,$C730,'08'!$E$10:$E$29)*'08'!$E$3</f>
        <v>0</v>
      </c>
      <c r="O730" s="208">
        <f>SUMIF('09'!$C$10:$C$29,$C730,'09'!$E$10:$E$29)*'09'!$E$3</f>
        <v>0</v>
      </c>
      <c r="P730" s="208">
        <f>SUMIF('10'!$C$10:$C$29,$C730,'10'!$E$10:$E$29)*'10'!$E$3</f>
        <v>0</v>
      </c>
      <c r="Q730" s="208">
        <f>SUMIF('11'!$C$10:$C$39,$C730,'11'!$E$10:$E$39)*'11'!$E$3</f>
        <v>0</v>
      </c>
      <c r="R730" s="208">
        <f>SUMIF('12'!$C$10:$C$29,$C730,'12'!$E$10:$E$29)*'12'!$E$3</f>
        <v>0</v>
      </c>
      <c r="S730" s="208">
        <f>SUMIF('13'!$C$10:$C$29,$C730,'13'!$E$10:$E$29)*'13'!$E$3</f>
        <v>0</v>
      </c>
      <c r="T730" s="208">
        <f>SUMIF('14'!$C$10:$C$29,$C730,'14'!$E$10:$E$29)*'14'!$E$3</f>
        <v>0</v>
      </c>
      <c r="U730" s="208">
        <f>SUMIF('15'!$C$10:$C$29,$C730,'15'!$E$10:$E$29)*'15'!$E$3</f>
        <v>0</v>
      </c>
      <c r="V730" s="208">
        <f>SUMIF('16'!$C$10:$C$29,$C730,'16'!$E$29:$E730)*'16'!$E$3</f>
        <v>0</v>
      </c>
      <c r="W730" s="208">
        <f>SUMIF('17'!$C$10:$C$29,$C730,'17'!$E$10:$E$29)*'17'!$E$3</f>
        <v>0</v>
      </c>
      <c r="X730" s="208">
        <f>SUMIF('18'!$C$10:$C$29,$C730,'18'!$E$10:$E$29)*'18'!$E$3</f>
        <v>0</v>
      </c>
      <c r="Y730" s="208">
        <f>SUMIF('19'!$C$10:$C$28,$C730,'19'!$E$10:$E$28)*'19'!$E$3</f>
        <v>0</v>
      </c>
      <c r="Z730" s="208">
        <f>SUMIF('20'!$C$10:$C$29,$C730,'20'!$E$10:$E$29)*'20'!$E$3</f>
        <v>0</v>
      </c>
      <c r="AA730" s="208">
        <f>SUMIF('21'!$C$10:$C$29,$C730,'21'!$E$10:$E$29)*'21'!$E$3</f>
        <v>0</v>
      </c>
    </row>
    <row r="731" spans="3:27" ht="15" hidden="1">
      <c r="C731" s="207" t="s">
        <v>1583</v>
      </c>
      <c r="D731" s="207" t="s">
        <v>1584</v>
      </c>
      <c r="F731" s="336">
        <f t="shared" si="12"/>
        <v>0</v>
      </c>
      <c r="G731" s="208">
        <f>SUMIF('01'!$C$10:$C$29,$C731,'01'!$E$10:$E$29)*'01'!$E$3</f>
        <v>0</v>
      </c>
      <c r="H731" s="208">
        <f>SUMIF('02'!$C$10:$C$28,$C731,'02'!$E$10:$E$28)*'02'!$E$3</f>
        <v>0</v>
      </c>
      <c r="I731" s="208">
        <f>SUMIF('03'!$C$10:$C$29,$C731,'03'!$E$10:$E$29)*'03'!$E$3</f>
        <v>0</v>
      </c>
      <c r="J731" s="208">
        <f>SUMIF('04'!$C$10:$C$26,$C731,'04'!$E$10:$E$26)*'04'!$E$3</f>
        <v>0</v>
      </c>
      <c r="K731" s="208">
        <f>SUMIF('05'!$C$10:$C$29,$C731,'05'!$E$10:$E$29)*'05'!$E$3</f>
        <v>0</v>
      </c>
      <c r="L731" s="208">
        <f>SUMIF('06'!$C$10:$C$29,$C731,'06'!$E$10:$E$29)*'06'!$E$3</f>
        <v>0</v>
      </c>
      <c r="M731" s="208">
        <f>SUMIF('07'!$C$10:$C$26,$C731,'07'!$E$10:$E$26)*'07'!$E$3</f>
        <v>0</v>
      </c>
      <c r="N731" s="208">
        <f>SUMIF('08'!$C$10:$C$29,$C731,'08'!$E$10:$E$29)*'08'!$E$3</f>
        <v>0</v>
      </c>
      <c r="O731" s="208">
        <f>SUMIF('09'!$C$10:$C$29,$C731,'09'!$E$10:$E$29)*'09'!$E$3</f>
        <v>0</v>
      </c>
      <c r="P731" s="208">
        <f>SUMIF('10'!$C$10:$C$29,$C731,'10'!$E$10:$E$29)*'10'!$E$3</f>
        <v>0</v>
      </c>
      <c r="Q731" s="208">
        <f>SUMIF('11'!$C$10:$C$39,$C731,'11'!$E$10:$E$39)*'11'!$E$3</f>
        <v>0</v>
      </c>
      <c r="R731" s="208">
        <f>SUMIF('12'!$C$10:$C$29,$C731,'12'!$E$10:$E$29)*'12'!$E$3</f>
        <v>0</v>
      </c>
      <c r="S731" s="208">
        <f>SUMIF('13'!$C$10:$C$29,$C731,'13'!$E$10:$E$29)*'13'!$E$3</f>
        <v>0</v>
      </c>
      <c r="T731" s="208">
        <f>SUMIF('14'!$C$10:$C$29,$C731,'14'!$E$10:$E$29)*'14'!$E$3</f>
        <v>0</v>
      </c>
      <c r="U731" s="208">
        <f>SUMIF('15'!$C$10:$C$29,$C731,'15'!$E$10:$E$29)*'15'!$E$3</f>
        <v>0</v>
      </c>
      <c r="V731" s="208">
        <f>SUMIF('16'!$C$10:$C$29,$C731,'16'!$E$29:$E731)*'16'!$E$3</f>
        <v>0</v>
      </c>
      <c r="W731" s="208">
        <f>SUMIF('17'!$C$10:$C$29,$C731,'17'!$E$10:$E$29)*'17'!$E$3</f>
        <v>0</v>
      </c>
      <c r="X731" s="208">
        <f>SUMIF('18'!$C$10:$C$29,$C731,'18'!$E$10:$E$29)*'18'!$E$3</f>
        <v>0</v>
      </c>
      <c r="Y731" s="208">
        <f>SUMIF('19'!$C$10:$C$28,$C731,'19'!$E$10:$E$28)*'19'!$E$3</f>
        <v>0</v>
      </c>
      <c r="Z731" s="208">
        <f>SUMIF('20'!$C$10:$C$29,$C731,'20'!$E$10:$E$29)*'20'!$E$3</f>
        <v>0</v>
      </c>
      <c r="AA731" s="208">
        <f>SUMIF('21'!$C$10:$C$29,$C731,'21'!$E$10:$E$29)*'21'!$E$3</f>
        <v>0</v>
      </c>
    </row>
    <row r="732" spans="3:27" ht="15" hidden="1">
      <c r="C732" s="207" t="s">
        <v>1585</v>
      </c>
      <c r="D732" s="207" t="s">
        <v>1586</v>
      </c>
      <c r="F732" s="336">
        <f t="shared" si="12"/>
        <v>0</v>
      </c>
      <c r="G732" s="208">
        <f>SUMIF('01'!$C$10:$C$29,$C732,'01'!$E$10:$E$29)*'01'!$E$3</f>
        <v>0</v>
      </c>
      <c r="H732" s="208">
        <f>SUMIF('02'!$C$10:$C$28,$C732,'02'!$E$10:$E$28)*'02'!$E$3</f>
        <v>0</v>
      </c>
      <c r="I732" s="208">
        <f>SUMIF('03'!$C$10:$C$29,$C732,'03'!$E$10:$E$29)*'03'!$E$3</f>
        <v>0</v>
      </c>
      <c r="J732" s="208">
        <f>SUMIF('04'!$C$10:$C$26,$C732,'04'!$E$10:$E$26)*'04'!$E$3</f>
        <v>0</v>
      </c>
      <c r="K732" s="208">
        <f>SUMIF('05'!$C$10:$C$29,$C732,'05'!$E$10:$E$29)*'05'!$E$3</f>
        <v>0</v>
      </c>
      <c r="L732" s="208">
        <f>SUMIF('06'!$C$10:$C$29,$C732,'06'!$E$10:$E$29)*'06'!$E$3</f>
        <v>0</v>
      </c>
      <c r="M732" s="208">
        <f>SUMIF('07'!$C$10:$C$26,$C732,'07'!$E$10:$E$26)*'07'!$E$3</f>
        <v>0</v>
      </c>
      <c r="N732" s="208">
        <f>SUMIF('08'!$C$10:$C$29,$C732,'08'!$E$10:$E$29)*'08'!$E$3</f>
        <v>0</v>
      </c>
      <c r="O732" s="208">
        <f>SUMIF('09'!$C$10:$C$29,$C732,'09'!$E$10:$E$29)*'09'!$E$3</f>
        <v>0</v>
      </c>
      <c r="P732" s="208">
        <f>SUMIF('10'!$C$10:$C$29,$C732,'10'!$E$10:$E$29)*'10'!$E$3</f>
        <v>0</v>
      </c>
      <c r="Q732" s="208">
        <f>SUMIF('11'!$C$10:$C$39,$C732,'11'!$E$10:$E$39)*'11'!$E$3</f>
        <v>0</v>
      </c>
      <c r="R732" s="208">
        <f>SUMIF('12'!$C$10:$C$29,$C732,'12'!$E$10:$E$29)*'12'!$E$3</f>
        <v>0</v>
      </c>
      <c r="S732" s="208">
        <f>SUMIF('13'!$C$10:$C$29,$C732,'13'!$E$10:$E$29)*'13'!$E$3</f>
        <v>0</v>
      </c>
      <c r="T732" s="208">
        <f>SUMIF('14'!$C$10:$C$29,$C732,'14'!$E$10:$E$29)*'14'!$E$3</f>
        <v>0</v>
      </c>
      <c r="U732" s="208">
        <f>SUMIF('15'!$C$10:$C$29,$C732,'15'!$E$10:$E$29)*'15'!$E$3</f>
        <v>0</v>
      </c>
      <c r="V732" s="208">
        <f>SUMIF('16'!$C$10:$C$29,$C732,'16'!$E$29:$E732)*'16'!$E$3</f>
        <v>0</v>
      </c>
      <c r="W732" s="208">
        <f>SUMIF('17'!$C$10:$C$29,$C732,'17'!$E$10:$E$29)*'17'!$E$3</f>
        <v>0</v>
      </c>
      <c r="X732" s="208">
        <f>SUMIF('18'!$C$10:$C$29,$C732,'18'!$E$10:$E$29)*'18'!$E$3</f>
        <v>0</v>
      </c>
      <c r="Y732" s="208">
        <f>SUMIF('19'!$C$10:$C$28,$C732,'19'!$E$10:$E$28)*'19'!$E$3</f>
        <v>0</v>
      </c>
      <c r="Z732" s="208">
        <f>SUMIF('20'!$C$10:$C$29,$C732,'20'!$E$10:$E$29)*'20'!$E$3</f>
        <v>0</v>
      </c>
      <c r="AA732" s="208">
        <f>SUMIF('21'!$C$10:$C$29,$C732,'21'!$E$10:$E$29)*'21'!$E$3</f>
        <v>0</v>
      </c>
    </row>
    <row r="733" spans="3:27" ht="15" hidden="1">
      <c r="C733" s="207" t="s">
        <v>1587</v>
      </c>
      <c r="D733" s="207" t="s">
        <v>1588</v>
      </c>
      <c r="F733" s="336">
        <f t="shared" si="12"/>
        <v>0</v>
      </c>
      <c r="G733" s="208">
        <f>SUMIF('01'!$C$10:$C$29,$C733,'01'!$E$10:$E$29)*'01'!$E$3</f>
        <v>0</v>
      </c>
      <c r="H733" s="208">
        <f>SUMIF('02'!$C$10:$C$28,$C733,'02'!$E$10:$E$28)*'02'!$E$3</f>
        <v>0</v>
      </c>
      <c r="I733" s="208">
        <f>SUMIF('03'!$C$10:$C$29,$C733,'03'!$E$10:$E$29)*'03'!$E$3</f>
        <v>0</v>
      </c>
      <c r="J733" s="208">
        <f>SUMIF('04'!$C$10:$C$26,$C733,'04'!$E$10:$E$26)*'04'!$E$3</f>
        <v>0</v>
      </c>
      <c r="K733" s="208">
        <f>SUMIF('05'!$C$10:$C$29,$C733,'05'!$E$10:$E$29)*'05'!$E$3</f>
        <v>0</v>
      </c>
      <c r="L733" s="208">
        <f>SUMIF('06'!$C$10:$C$29,$C733,'06'!$E$10:$E$29)*'06'!$E$3</f>
        <v>0</v>
      </c>
      <c r="M733" s="208">
        <f>SUMIF('07'!$C$10:$C$26,$C733,'07'!$E$10:$E$26)*'07'!$E$3</f>
        <v>0</v>
      </c>
      <c r="N733" s="208">
        <f>SUMIF('08'!$C$10:$C$29,$C733,'08'!$E$10:$E$29)*'08'!$E$3</f>
        <v>0</v>
      </c>
      <c r="O733" s="208">
        <f>SUMIF('09'!$C$10:$C$29,$C733,'09'!$E$10:$E$29)*'09'!$E$3</f>
        <v>0</v>
      </c>
      <c r="P733" s="208">
        <f>SUMIF('10'!$C$10:$C$29,$C733,'10'!$E$10:$E$29)*'10'!$E$3</f>
        <v>0</v>
      </c>
      <c r="Q733" s="208">
        <f>SUMIF('11'!$C$10:$C$39,$C733,'11'!$E$10:$E$39)*'11'!$E$3</f>
        <v>0</v>
      </c>
      <c r="R733" s="208">
        <f>SUMIF('12'!$C$10:$C$29,$C733,'12'!$E$10:$E$29)*'12'!$E$3</f>
        <v>0</v>
      </c>
      <c r="S733" s="208">
        <f>SUMIF('13'!$C$10:$C$29,$C733,'13'!$E$10:$E$29)*'13'!$E$3</f>
        <v>0</v>
      </c>
      <c r="T733" s="208">
        <f>SUMIF('14'!$C$10:$C$29,$C733,'14'!$E$10:$E$29)*'14'!$E$3</f>
        <v>0</v>
      </c>
      <c r="U733" s="208">
        <f>SUMIF('15'!$C$10:$C$29,$C733,'15'!$E$10:$E$29)*'15'!$E$3</f>
        <v>0</v>
      </c>
      <c r="V733" s="208">
        <f>SUMIF('16'!$C$10:$C$29,$C733,'16'!$E$29:$E733)*'16'!$E$3</f>
        <v>0</v>
      </c>
      <c r="W733" s="208">
        <f>SUMIF('17'!$C$10:$C$29,$C733,'17'!$E$10:$E$29)*'17'!$E$3</f>
        <v>0</v>
      </c>
      <c r="X733" s="208">
        <f>SUMIF('18'!$C$10:$C$29,$C733,'18'!$E$10:$E$29)*'18'!$E$3</f>
        <v>0</v>
      </c>
      <c r="Y733" s="208">
        <f>SUMIF('19'!$C$10:$C$28,$C733,'19'!$E$10:$E$28)*'19'!$E$3</f>
        <v>0</v>
      </c>
      <c r="Z733" s="208">
        <f>SUMIF('20'!$C$10:$C$29,$C733,'20'!$E$10:$E$29)*'20'!$E$3</f>
        <v>0</v>
      </c>
      <c r="AA733" s="208">
        <f>SUMIF('21'!$C$10:$C$29,$C733,'21'!$E$10:$E$29)*'21'!$E$3</f>
        <v>0</v>
      </c>
    </row>
    <row r="734" spans="3:27" ht="15" hidden="1">
      <c r="C734" s="207" t="s">
        <v>1589</v>
      </c>
      <c r="D734" s="207" t="s">
        <v>1590</v>
      </c>
      <c r="F734" s="336">
        <f t="shared" si="12"/>
        <v>0</v>
      </c>
      <c r="G734" s="208">
        <f>SUMIF('01'!$C$10:$C$29,$C734,'01'!$E$10:$E$29)*'01'!$E$3</f>
        <v>0</v>
      </c>
      <c r="H734" s="208">
        <f>SUMIF('02'!$C$10:$C$28,$C734,'02'!$E$10:$E$28)*'02'!$E$3</f>
        <v>0</v>
      </c>
      <c r="I734" s="208">
        <f>SUMIF('03'!$C$10:$C$29,$C734,'03'!$E$10:$E$29)*'03'!$E$3</f>
        <v>0</v>
      </c>
      <c r="J734" s="208">
        <f>SUMIF('04'!$C$10:$C$26,$C734,'04'!$E$10:$E$26)*'04'!$E$3</f>
        <v>0</v>
      </c>
      <c r="K734" s="208">
        <f>SUMIF('05'!$C$10:$C$29,$C734,'05'!$E$10:$E$29)*'05'!$E$3</f>
        <v>0</v>
      </c>
      <c r="L734" s="208">
        <f>SUMIF('06'!$C$10:$C$29,$C734,'06'!$E$10:$E$29)*'06'!$E$3</f>
        <v>0</v>
      </c>
      <c r="M734" s="208">
        <f>SUMIF('07'!$C$10:$C$26,$C734,'07'!$E$10:$E$26)*'07'!$E$3</f>
        <v>0</v>
      </c>
      <c r="N734" s="208">
        <f>SUMIF('08'!$C$10:$C$29,$C734,'08'!$E$10:$E$29)*'08'!$E$3</f>
        <v>0</v>
      </c>
      <c r="O734" s="208">
        <f>SUMIF('09'!$C$10:$C$29,$C734,'09'!$E$10:$E$29)*'09'!$E$3</f>
        <v>0</v>
      </c>
      <c r="P734" s="208">
        <f>SUMIF('10'!$C$10:$C$29,$C734,'10'!$E$10:$E$29)*'10'!$E$3</f>
        <v>0</v>
      </c>
      <c r="Q734" s="208">
        <f>SUMIF('11'!$C$10:$C$39,$C734,'11'!$E$10:$E$39)*'11'!$E$3</f>
        <v>0</v>
      </c>
      <c r="R734" s="208">
        <f>SUMIF('12'!$C$10:$C$29,$C734,'12'!$E$10:$E$29)*'12'!$E$3</f>
        <v>0</v>
      </c>
      <c r="S734" s="208">
        <f>SUMIF('13'!$C$10:$C$29,$C734,'13'!$E$10:$E$29)*'13'!$E$3</f>
        <v>0</v>
      </c>
      <c r="T734" s="208">
        <f>SUMIF('14'!$C$10:$C$29,$C734,'14'!$E$10:$E$29)*'14'!$E$3</f>
        <v>0</v>
      </c>
      <c r="U734" s="208">
        <f>SUMIF('15'!$C$10:$C$29,$C734,'15'!$E$10:$E$29)*'15'!$E$3</f>
        <v>0</v>
      </c>
      <c r="V734" s="208">
        <f>SUMIF('16'!$C$10:$C$29,$C734,'16'!$E$29:$E734)*'16'!$E$3</f>
        <v>0</v>
      </c>
      <c r="W734" s="208">
        <f>SUMIF('17'!$C$10:$C$29,$C734,'17'!$E$10:$E$29)*'17'!$E$3</f>
        <v>0</v>
      </c>
      <c r="X734" s="208">
        <f>SUMIF('18'!$C$10:$C$29,$C734,'18'!$E$10:$E$29)*'18'!$E$3</f>
        <v>0</v>
      </c>
      <c r="Y734" s="208">
        <f>SUMIF('19'!$C$10:$C$28,$C734,'19'!$E$10:$E$28)*'19'!$E$3</f>
        <v>0</v>
      </c>
      <c r="Z734" s="208">
        <f>SUMIF('20'!$C$10:$C$29,$C734,'20'!$E$10:$E$29)*'20'!$E$3</f>
        <v>0</v>
      </c>
      <c r="AA734" s="208">
        <f>SUMIF('21'!$C$10:$C$29,$C734,'21'!$E$10:$E$29)*'21'!$E$3</f>
        <v>0</v>
      </c>
    </row>
    <row r="735" spans="3:27" ht="15" hidden="1">
      <c r="C735" s="207" t="s">
        <v>1591</v>
      </c>
      <c r="D735" s="207" t="s">
        <v>1592</v>
      </c>
      <c r="F735" s="336">
        <f t="shared" si="12"/>
        <v>0</v>
      </c>
      <c r="G735" s="208">
        <f>SUMIF('01'!$C$10:$C$29,$C735,'01'!$E$10:$E$29)*'01'!$E$3</f>
        <v>0</v>
      </c>
      <c r="H735" s="208">
        <f>SUMIF('02'!$C$10:$C$28,$C735,'02'!$E$10:$E$28)*'02'!$E$3</f>
        <v>0</v>
      </c>
      <c r="I735" s="208">
        <f>SUMIF('03'!$C$10:$C$29,$C735,'03'!$E$10:$E$29)*'03'!$E$3</f>
        <v>0</v>
      </c>
      <c r="J735" s="208">
        <f>SUMIF('04'!$C$10:$C$26,$C735,'04'!$E$10:$E$26)*'04'!$E$3</f>
        <v>0</v>
      </c>
      <c r="K735" s="208">
        <f>SUMIF('05'!$C$10:$C$29,$C735,'05'!$E$10:$E$29)*'05'!$E$3</f>
        <v>0</v>
      </c>
      <c r="L735" s="208">
        <f>SUMIF('06'!$C$10:$C$29,$C735,'06'!$E$10:$E$29)*'06'!$E$3</f>
        <v>0</v>
      </c>
      <c r="M735" s="208">
        <f>SUMIF('07'!$C$10:$C$26,$C735,'07'!$E$10:$E$26)*'07'!$E$3</f>
        <v>0</v>
      </c>
      <c r="N735" s="208">
        <f>SUMIF('08'!$C$10:$C$29,$C735,'08'!$E$10:$E$29)*'08'!$E$3</f>
        <v>0</v>
      </c>
      <c r="O735" s="208">
        <f>SUMIF('09'!$C$10:$C$29,$C735,'09'!$E$10:$E$29)*'09'!$E$3</f>
        <v>0</v>
      </c>
      <c r="P735" s="208">
        <f>SUMIF('10'!$C$10:$C$29,$C735,'10'!$E$10:$E$29)*'10'!$E$3</f>
        <v>0</v>
      </c>
      <c r="Q735" s="208">
        <f>SUMIF('11'!$C$10:$C$39,$C735,'11'!$E$10:$E$39)*'11'!$E$3</f>
        <v>0</v>
      </c>
      <c r="R735" s="208">
        <f>SUMIF('12'!$C$10:$C$29,$C735,'12'!$E$10:$E$29)*'12'!$E$3</f>
        <v>0</v>
      </c>
      <c r="S735" s="208">
        <f>SUMIF('13'!$C$10:$C$29,$C735,'13'!$E$10:$E$29)*'13'!$E$3</f>
        <v>0</v>
      </c>
      <c r="T735" s="208">
        <f>SUMIF('14'!$C$10:$C$29,$C735,'14'!$E$10:$E$29)*'14'!$E$3</f>
        <v>0</v>
      </c>
      <c r="U735" s="208">
        <f>SUMIF('15'!$C$10:$C$29,$C735,'15'!$E$10:$E$29)*'15'!$E$3</f>
        <v>0</v>
      </c>
      <c r="V735" s="208">
        <f>SUMIF('16'!$C$10:$C$29,$C735,'16'!$E$29:$E735)*'16'!$E$3</f>
        <v>0</v>
      </c>
      <c r="W735" s="208">
        <f>SUMIF('17'!$C$10:$C$29,$C735,'17'!$E$10:$E$29)*'17'!$E$3</f>
        <v>0</v>
      </c>
      <c r="X735" s="208">
        <f>SUMIF('18'!$C$10:$C$29,$C735,'18'!$E$10:$E$29)*'18'!$E$3</f>
        <v>0</v>
      </c>
      <c r="Y735" s="208">
        <f>SUMIF('19'!$C$10:$C$28,$C735,'19'!$E$10:$E$28)*'19'!$E$3</f>
        <v>0</v>
      </c>
      <c r="Z735" s="208">
        <f>SUMIF('20'!$C$10:$C$29,$C735,'20'!$E$10:$E$29)*'20'!$E$3</f>
        <v>0</v>
      </c>
      <c r="AA735" s="208">
        <f>SUMIF('21'!$C$10:$C$29,$C735,'21'!$E$10:$E$29)*'21'!$E$3</f>
        <v>0</v>
      </c>
    </row>
    <row r="736" spans="3:27" ht="15" hidden="1">
      <c r="C736" s="207" t="s">
        <v>1593</v>
      </c>
      <c r="D736" s="207" t="s">
        <v>1594</v>
      </c>
      <c r="F736" s="336">
        <f t="shared" si="12"/>
        <v>0</v>
      </c>
      <c r="G736" s="208">
        <f>SUMIF('01'!$C$10:$C$29,$C736,'01'!$E$10:$E$29)*'01'!$E$3</f>
        <v>0</v>
      </c>
      <c r="H736" s="208">
        <f>SUMIF('02'!$C$10:$C$28,$C736,'02'!$E$10:$E$28)*'02'!$E$3</f>
        <v>0</v>
      </c>
      <c r="I736" s="208">
        <f>SUMIF('03'!$C$10:$C$29,$C736,'03'!$E$10:$E$29)*'03'!$E$3</f>
        <v>0</v>
      </c>
      <c r="J736" s="208">
        <f>SUMIF('04'!$C$10:$C$26,$C736,'04'!$E$10:$E$26)*'04'!$E$3</f>
        <v>0</v>
      </c>
      <c r="K736" s="208">
        <f>SUMIF('05'!$C$10:$C$29,$C736,'05'!$E$10:$E$29)*'05'!$E$3</f>
        <v>0</v>
      </c>
      <c r="L736" s="208">
        <f>SUMIF('06'!$C$10:$C$29,$C736,'06'!$E$10:$E$29)*'06'!$E$3</f>
        <v>0</v>
      </c>
      <c r="M736" s="208">
        <f>SUMIF('07'!$C$10:$C$26,$C736,'07'!$E$10:$E$26)*'07'!$E$3</f>
        <v>0</v>
      </c>
      <c r="N736" s="208">
        <f>SUMIF('08'!$C$10:$C$29,$C736,'08'!$E$10:$E$29)*'08'!$E$3</f>
        <v>0</v>
      </c>
      <c r="O736" s="208">
        <f>SUMIF('09'!$C$10:$C$29,$C736,'09'!$E$10:$E$29)*'09'!$E$3</f>
        <v>0</v>
      </c>
      <c r="P736" s="208">
        <f>SUMIF('10'!$C$10:$C$29,$C736,'10'!$E$10:$E$29)*'10'!$E$3</f>
        <v>0</v>
      </c>
      <c r="Q736" s="208">
        <f>SUMIF('11'!$C$10:$C$39,$C736,'11'!$E$10:$E$39)*'11'!$E$3</f>
        <v>0</v>
      </c>
      <c r="R736" s="208">
        <f>SUMIF('12'!$C$10:$C$29,$C736,'12'!$E$10:$E$29)*'12'!$E$3</f>
        <v>0</v>
      </c>
      <c r="S736" s="208">
        <f>SUMIF('13'!$C$10:$C$29,$C736,'13'!$E$10:$E$29)*'13'!$E$3</f>
        <v>0</v>
      </c>
      <c r="T736" s="208">
        <f>SUMIF('14'!$C$10:$C$29,$C736,'14'!$E$10:$E$29)*'14'!$E$3</f>
        <v>0</v>
      </c>
      <c r="U736" s="208">
        <f>SUMIF('15'!$C$10:$C$29,$C736,'15'!$E$10:$E$29)*'15'!$E$3</f>
        <v>0</v>
      </c>
      <c r="V736" s="208">
        <f>SUMIF('16'!$C$10:$C$29,$C736,'16'!$E$29:$E736)*'16'!$E$3</f>
        <v>0</v>
      </c>
      <c r="W736" s="208">
        <f>SUMIF('17'!$C$10:$C$29,$C736,'17'!$E$10:$E$29)*'17'!$E$3</f>
        <v>0</v>
      </c>
      <c r="X736" s="208">
        <f>SUMIF('18'!$C$10:$C$29,$C736,'18'!$E$10:$E$29)*'18'!$E$3</f>
        <v>0</v>
      </c>
      <c r="Y736" s="208">
        <f>SUMIF('19'!$C$10:$C$28,$C736,'19'!$E$10:$E$28)*'19'!$E$3</f>
        <v>0</v>
      </c>
      <c r="Z736" s="208">
        <f>SUMIF('20'!$C$10:$C$29,$C736,'20'!$E$10:$E$29)*'20'!$E$3</f>
        <v>0</v>
      </c>
      <c r="AA736" s="208">
        <f>SUMIF('21'!$C$10:$C$29,$C736,'21'!$E$10:$E$29)*'21'!$E$3</f>
        <v>0</v>
      </c>
    </row>
    <row r="737" spans="3:27" ht="15" hidden="1">
      <c r="C737" s="207" t="s">
        <v>1595</v>
      </c>
      <c r="D737" s="207" t="s">
        <v>1596</v>
      </c>
      <c r="F737" s="336">
        <f t="shared" si="12"/>
        <v>0</v>
      </c>
      <c r="G737" s="208">
        <f>SUMIF('01'!$C$10:$C$29,$C737,'01'!$E$10:$E$29)*'01'!$E$3</f>
        <v>0</v>
      </c>
      <c r="H737" s="208">
        <f>SUMIF('02'!$C$10:$C$28,$C737,'02'!$E$10:$E$28)*'02'!$E$3</f>
        <v>0</v>
      </c>
      <c r="I737" s="208">
        <f>SUMIF('03'!$C$10:$C$29,$C737,'03'!$E$10:$E$29)*'03'!$E$3</f>
        <v>0</v>
      </c>
      <c r="J737" s="208">
        <f>SUMIF('04'!$C$10:$C$26,$C737,'04'!$E$10:$E$26)*'04'!$E$3</f>
        <v>0</v>
      </c>
      <c r="K737" s="208">
        <f>SUMIF('05'!$C$10:$C$29,$C737,'05'!$E$10:$E$29)*'05'!$E$3</f>
        <v>0</v>
      </c>
      <c r="L737" s="208">
        <f>SUMIF('06'!$C$10:$C$29,$C737,'06'!$E$10:$E$29)*'06'!$E$3</f>
        <v>0</v>
      </c>
      <c r="M737" s="208">
        <f>SUMIF('07'!$C$10:$C$26,$C737,'07'!$E$10:$E$26)*'07'!$E$3</f>
        <v>0</v>
      </c>
      <c r="N737" s="208">
        <f>SUMIF('08'!$C$10:$C$29,$C737,'08'!$E$10:$E$29)*'08'!$E$3</f>
        <v>0</v>
      </c>
      <c r="O737" s="208">
        <f>SUMIF('09'!$C$10:$C$29,$C737,'09'!$E$10:$E$29)*'09'!$E$3</f>
        <v>0</v>
      </c>
      <c r="P737" s="208">
        <f>SUMIF('10'!$C$10:$C$29,$C737,'10'!$E$10:$E$29)*'10'!$E$3</f>
        <v>0</v>
      </c>
      <c r="Q737" s="208">
        <f>SUMIF('11'!$C$10:$C$39,$C737,'11'!$E$10:$E$39)*'11'!$E$3</f>
        <v>0</v>
      </c>
      <c r="R737" s="208">
        <f>SUMIF('12'!$C$10:$C$29,$C737,'12'!$E$10:$E$29)*'12'!$E$3</f>
        <v>0</v>
      </c>
      <c r="S737" s="208">
        <f>SUMIF('13'!$C$10:$C$29,$C737,'13'!$E$10:$E$29)*'13'!$E$3</f>
        <v>0</v>
      </c>
      <c r="T737" s="208">
        <f>SUMIF('14'!$C$10:$C$29,$C737,'14'!$E$10:$E$29)*'14'!$E$3</f>
        <v>0</v>
      </c>
      <c r="U737" s="208">
        <f>SUMIF('15'!$C$10:$C$29,$C737,'15'!$E$10:$E$29)*'15'!$E$3</f>
        <v>0</v>
      </c>
      <c r="V737" s="208">
        <f>SUMIF('16'!$C$10:$C$29,$C737,'16'!$E$29:$E737)*'16'!$E$3</f>
        <v>0</v>
      </c>
      <c r="W737" s="208">
        <f>SUMIF('17'!$C$10:$C$29,$C737,'17'!$E$10:$E$29)*'17'!$E$3</f>
        <v>0</v>
      </c>
      <c r="X737" s="208">
        <f>SUMIF('18'!$C$10:$C$29,$C737,'18'!$E$10:$E$29)*'18'!$E$3</f>
        <v>0</v>
      </c>
      <c r="Y737" s="208">
        <f>SUMIF('19'!$C$10:$C$28,$C737,'19'!$E$10:$E$28)*'19'!$E$3</f>
        <v>0</v>
      </c>
      <c r="Z737" s="208">
        <f>SUMIF('20'!$C$10:$C$29,$C737,'20'!$E$10:$E$29)*'20'!$E$3</f>
        <v>0</v>
      </c>
      <c r="AA737" s="208">
        <f>SUMIF('21'!$C$10:$C$29,$C737,'21'!$E$10:$E$29)*'21'!$E$3</f>
        <v>0</v>
      </c>
    </row>
    <row r="738" spans="3:27" ht="15" hidden="1">
      <c r="C738" s="207" t="s">
        <v>1597</v>
      </c>
      <c r="D738" s="207" t="s">
        <v>1598</v>
      </c>
      <c r="F738" s="336">
        <f t="shared" si="12"/>
        <v>0</v>
      </c>
      <c r="G738" s="208">
        <f>SUMIF('01'!$C$10:$C$29,$C738,'01'!$E$10:$E$29)*'01'!$E$3</f>
        <v>0</v>
      </c>
      <c r="H738" s="208">
        <f>SUMIF('02'!$C$10:$C$28,$C738,'02'!$E$10:$E$28)*'02'!$E$3</f>
        <v>0</v>
      </c>
      <c r="I738" s="208">
        <f>SUMIF('03'!$C$10:$C$29,$C738,'03'!$E$10:$E$29)*'03'!$E$3</f>
        <v>0</v>
      </c>
      <c r="J738" s="208">
        <f>SUMIF('04'!$C$10:$C$26,$C738,'04'!$E$10:$E$26)*'04'!$E$3</f>
        <v>0</v>
      </c>
      <c r="K738" s="208">
        <f>SUMIF('05'!$C$10:$C$29,$C738,'05'!$E$10:$E$29)*'05'!$E$3</f>
        <v>0</v>
      </c>
      <c r="L738" s="208">
        <f>SUMIF('06'!$C$10:$C$29,$C738,'06'!$E$10:$E$29)*'06'!$E$3</f>
        <v>0</v>
      </c>
      <c r="M738" s="208">
        <f>SUMIF('07'!$C$10:$C$26,$C738,'07'!$E$10:$E$26)*'07'!$E$3</f>
        <v>0</v>
      </c>
      <c r="N738" s="208">
        <f>SUMIF('08'!$C$10:$C$29,$C738,'08'!$E$10:$E$29)*'08'!$E$3</f>
        <v>0</v>
      </c>
      <c r="O738" s="208">
        <f>SUMIF('09'!$C$10:$C$29,$C738,'09'!$E$10:$E$29)*'09'!$E$3</f>
        <v>0</v>
      </c>
      <c r="P738" s="208">
        <f>SUMIF('10'!$C$10:$C$29,$C738,'10'!$E$10:$E$29)*'10'!$E$3</f>
        <v>0</v>
      </c>
      <c r="Q738" s="208">
        <f>SUMIF('11'!$C$10:$C$39,$C738,'11'!$E$10:$E$39)*'11'!$E$3</f>
        <v>0</v>
      </c>
      <c r="R738" s="208">
        <f>SUMIF('12'!$C$10:$C$29,$C738,'12'!$E$10:$E$29)*'12'!$E$3</f>
        <v>0</v>
      </c>
      <c r="S738" s="208">
        <f>SUMIF('13'!$C$10:$C$29,$C738,'13'!$E$10:$E$29)*'13'!$E$3</f>
        <v>0</v>
      </c>
      <c r="T738" s="208">
        <f>SUMIF('14'!$C$10:$C$29,$C738,'14'!$E$10:$E$29)*'14'!$E$3</f>
        <v>0</v>
      </c>
      <c r="U738" s="208">
        <f>SUMIF('15'!$C$10:$C$29,$C738,'15'!$E$10:$E$29)*'15'!$E$3</f>
        <v>0</v>
      </c>
      <c r="V738" s="208">
        <f>SUMIF('16'!$C$10:$C$29,$C738,'16'!$E$29:$E738)*'16'!$E$3</f>
        <v>0</v>
      </c>
      <c r="W738" s="208">
        <f>SUMIF('17'!$C$10:$C$29,$C738,'17'!$E$10:$E$29)*'17'!$E$3</f>
        <v>0</v>
      </c>
      <c r="X738" s="208">
        <f>SUMIF('18'!$C$10:$C$29,$C738,'18'!$E$10:$E$29)*'18'!$E$3</f>
        <v>0</v>
      </c>
      <c r="Y738" s="208">
        <f>SUMIF('19'!$C$10:$C$28,$C738,'19'!$E$10:$E$28)*'19'!$E$3</f>
        <v>0</v>
      </c>
      <c r="Z738" s="208">
        <f>SUMIF('20'!$C$10:$C$29,$C738,'20'!$E$10:$E$29)*'20'!$E$3</f>
        <v>0</v>
      </c>
      <c r="AA738" s="208">
        <f>SUMIF('21'!$C$10:$C$29,$C738,'21'!$E$10:$E$29)*'21'!$E$3</f>
        <v>0</v>
      </c>
    </row>
    <row r="739" spans="3:27" ht="15" hidden="1">
      <c r="C739" s="207" t="s">
        <v>1599</v>
      </c>
      <c r="D739" s="207" t="s">
        <v>1600</v>
      </c>
      <c r="F739" s="336">
        <f t="shared" si="12"/>
        <v>0</v>
      </c>
      <c r="G739" s="208">
        <f>SUMIF('01'!$C$10:$C$29,$C739,'01'!$E$10:$E$29)*'01'!$E$3</f>
        <v>0</v>
      </c>
      <c r="H739" s="208">
        <f>SUMIF('02'!$C$10:$C$28,$C739,'02'!$E$10:$E$28)*'02'!$E$3</f>
        <v>0</v>
      </c>
      <c r="I739" s="208">
        <f>SUMIF('03'!$C$10:$C$29,$C739,'03'!$E$10:$E$29)*'03'!$E$3</f>
        <v>0</v>
      </c>
      <c r="J739" s="208">
        <f>SUMIF('04'!$C$10:$C$26,$C739,'04'!$E$10:$E$26)*'04'!$E$3</f>
        <v>0</v>
      </c>
      <c r="K739" s="208">
        <f>SUMIF('05'!$C$10:$C$29,$C739,'05'!$E$10:$E$29)*'05'!$E$3</f>
        <v>0</v>
      </c>
      <c r="L739" s="208">
        <f>SUMIF('06'!$C$10:$C$29,$C739,'06'!$E$10:$E$29)*'06'!$E$3</f>
        <v>0</v>
      </c>
      <c r="M739" s="208">
        <f>SUMIF('07'!$C$10:$C$26,$C739,'07'!$E$10:$E$26)*'07'!$E$3</f>
        <v>0</v>
      </c>
      <c r="N739" s="208">
        <f>SUMIF('08'!$C$10:$C$29,$C739,'08'!$E$10:$E$29)*'08'!$E$3</f>
        <v>0</v>
      </c>
      <c r="O739" s="208">
        <f>SUMIF('09'!$C$10:$C$29,$C739,'09'!$E$10:$E$29)*'09'!$E$3</f>
        <v>0</v>
      </c>
      <c r="P739" s="208">
        <f>SUMIF('10'!$C$10:$C$29,$C739,'10'!$E$10:$E$29)*'10'!$E$3</f>
        <v>0</v>
      </c>
      <c r="Q739" s="208">
        <f>SUMIF('11'!$C$10:$C$39,$C739,'11'!$E$10:$E$39)*'11'!$E$3</f>
        <v>0</v>
      </c>
      <c r="R739" s="208">
        <f>SUMIF('12'!$C$10:$C$29,$C739,'12'!$E$10:$E$29)*'12'!$E$3</f>
        <v>0</v>
      </c>
      <c r="S739" s="208">
        <f>SUMIF('13'!$C$10:$C$29,$C739,'13'!$E$10:$E$29)*'13'!$E$3</f>
        <v>0</v>
      </c>
      <c r="T739" s="208">
        <f>SUMIF('14'!$C$10:$C$29,$C739,'14'!$E$10:$E$29)*'14'!$E$3</f>
        <v>0</v>
      </c>
      <c r="U739" s="208">
        <f>SUMIF('15'!$C$10:$C$29,$C739,'15'!$E$10:$E$29)*'15'!$E$3</f>
        <v>0</v>
      </c>
      <c r="V739" s="208">
        <f>SUMIF('16'!$C$10:$C$29,$C739,'16'!$E$29:$E739)*'16'!$E$3</f>
        <v>0</v>
      </c>
      <c r="W739" s="208">
        <f>SUMIF('17'!$C$10:$C$29,$C739,'17'!$E$10:$E$29)*'17'!$E$3</f>
        <v>0</v>
      </c>
      <c r="X739" s="208">
        <f>SUMIF('18'!$C$10:$C$29,$C739,'18'!$E$10:$E$29)*'18'!$E$3</f>
        <v>0</v>
      </c>
      <c r="Y739" s="208">
        <f>SUMIF('19'!$C$10:$C$28,$C739,'19'!$E$10:$E$28)*'19'!$E$3</f>
        <v>0</v>
      </c>
      <c r="Z739" s="208">
        <f>SUMIF('20'!$C$10:$C$29,$C739,'20'!$E$10:$E$29)*'20'!$E$3</f>
        <v>0</v>
      </c>
      <c r="AA739" s="208">
        <f>SUMIF('21'!$C$10:$C$29,$C739,'21'!$E$10:$E$29)*'21'!$E$3</f>
        <v>0</v>
      </c>
    </row>
    <row r="740" spans="3:27" ht="15" hidden="1">
      <c r="C740" s="207" t="s">
        <v>1601</v>
      </c>
      <c r="D740" s="207" t="s">
        <v>1602</v>
      </c>
      <c r="F740" s="336">
        <f t="shared" si="12"/>
        <v>0</v>
      </c>
      <c r="G740" s="208">
        <f>SUMIF('01'!$C$10:$C$29,$C740,'01'!$E$10:$E$29)*'01'!$E$3</f>
        <v>0</v>
      </c>
      <c r="H740" s="208">
        <f>SUMIF('02'!$C$10:$C$28,$C740,'02'!$E$10:$E$28)*'02'!$E$3</f>
        <v>0</v>
      </c>
      <c r="I740" s="208">
        <f>SUMIF('03'!$C$10:$C$29,$C740,'03'!$E$10:$E$29)*'03'!$E$3</f>
        <v>0</v>
      </c>
      <c r="J740" s="208">
        <f>SUMIF('04'!$C$10:$C$26,$C740,'04'!$E$10:$E$26)*'04'!$E$3</f>
        <v>0</v>
      </c>
      <c r="K740" s="208">
        <f>SUMIF('05'!$C$10:$C$29,$C740,'05'!$E$10:$E$29)*'05'!$E$3</f>
        <v>0</v>
      </c>
      <c r="L740" s="208">
        <f>SUMIF('06'!$C$10:$C$29,$C740,'06'!$E$10:$E$29)*'06'!$E$3</f>
        <v>0</v>
      </c>
      <c r="M740" s="208">
        <f>SUMIF('07'!$C$10:$C$26,$C740,'07'!$E$10:$E$26)*'07'!$E$3</f>
        <v>0</v>
      </c>
      <c r="N740" s="208">
        <f>SUMIF('08'!$C$10:$C$29,$C740,'08'!$E$10:$E$29)*'08'!$E$3</f>
        <v>0</v>
      </c>
      <c r="O740" s="208">
        <f>SUMIF('09'!$C$10:$C$29,$C740,'09'!$E$10:$E$29)*'09'!$E$3</f>
        <v>0</v>
      </c>
      <c r="P740" s="208">
        <f>SUMIF('10'!$C$10:$C$29,$C740,'10'!$E$10:$E$29)*'10'!$E$3</f>
        <v>0</v>
      </c>
      <c r="Q740" s="208">
        <f>SUMIF('11'!$C$10:$C$39,$C740,'11'!$E$10:$E$39)*'11'!$E$3</f>
        <v>0</v>
      </c>
      <c r="R740" s="208">
        <f>SUMIF('12'!$C$10:$C$29,$C740,'12'!$E$10:$E$29)*'12'!$E$3</f>
        <v>0</v>
      </c>
      <c r="S740" s="208">
        <f>SUMIF('13'!$C$10:$C$29,$C740,'13'!$E$10:$E$29)*'13'!$E$3</f>
        <v>0</v>
      </c>
      <c r="T740" s="208">
        <f>SUMIF('14'!$C$10:$C$29,$C740,'14'!$E$10:$E$29)*'14'!$E$3</f>
        <v>0</v>
      </c>
      <c r="U740" s="208">
        <f>SUMIF('15'!$C$10:$C$29,$C740,'15'!$E$10:$E$29)*'15'!$E$3</f>
        <v>0</v>
      </c>
      <c r="V740" s="208">
        <f>SUMIF('16'!$C$10:$C$29,$C740,'16'!$E$29:$E740)*'16'!$E$3</f>
        <v>0</v>
      </c>
      <c r="W740" s="208">
        <f>SUMIF('17'!$C$10:$C$29,$C740,'17'!$E$10:$E$29)*'17'!$E$3</f>
        <v>0</v>
      </c>
      <c r="X740" s="208">
        <f>SUMIF('18'!$C$10:$C$29,$C740,'18'!$E$10:$E$29)*'18'!$E$3</f>
        <v>0</v>
      </c>
      <c r="Y740" s="208">
        <f>SUMIF('19'!$C$10:$C$28,$C740,'19'!$E$10:$E$28)*'19'!$E$3</f>
        <v>0</v>
      </c>
      <c r="Z740" s="208">
        <f>SUMIF('20'!$C$10:$C$29,$C740,'20'!$E$10:$E$29)*'20'!$E$3</f>
        <v>0</v>
      </c>
      <c r="AA740" s="208">
        <f>SUMIF('21'!$C$10:$C$29,$C740,'21'!$E$10:$E$29)*'21'!$E$3</f>
        <v>0</v>
      </c>
    </row>
    <row r="741" spans="3:27" ht="15" hidden="1">
      <c r="C741" s="207" t="s">
        <v>1603</v>
      </c>
      <c r="D741" s="207" t="s">
        <v>1604</v>
      </c>
      <c r="F741" s="336">
        <f t="shared" si="12"/>
        <v>0</v>
      </c>
      <c r="G741" s="208">
        <f>SUMIF('01'!$C$10:$C$29,$C741,'01'!$E$10:$E$29)*'01'!$E$3</f>
        <v>0</v>
      </c>
      <c r="H741" s="208">
        <f>SUMIF('02'!$C$10:$C$28,$C741,'02'!$E$10:$E$28)*'02'!$E$3</f>
        <v>0</v>
      </c>
      <c r="I741" s="208">
        <f>SUMIF('03'!$C$10:$C$29,$C741,'03'!$E$10:$E$29)*'03'!$E$3</f>
        <v>0</v>
      </c>
      <c r="J741" s="208">
        <f>SUMIF('04'!$C$10:$C$26,$C741,'04'!$E$10:$E$26)*'04'!$E$3</f>
        <v>0</v>
      </c>
      <c r="K741" s="208">
        <f>SUMIF('05'!$C$10:$C$29,$C741,'05'!$E$10:$E$29)*'05'!$E$3</f>
        <v>0</v>
      </c>
      <c r="L741" s="208">
        <f>SUMIF('06'!$C$10:$C$29,$C741,'06'!$E$10:$E$29)*'06'!$E$3</f>
        <v>0</v>
      </c>
      <c r="M741" s="208">
        <f>SUMIF('07'!$C$10:$C$26,$C741,'07'!$E$10:$E$26)*'07'!$E$3</f>
        <v>0</v>
      </c>
      <c r="N741" s="208">
        <f>SUMIF('08'!$C$10:$C$29,$C741,'08'!$E$10:$E$29)*'08'!$E$3</f>
        <v>0</v>
      </c>
      <c r="O741" s="208">
        <f>SUMIF('09'!$C$10:$C$29,$C741,'09'!$E$10:$E$29)*'09'!$E$3</f>
        <v>0</v>
      </c>
      <c r="P741" s="208">
        <f>SUMIF('10'!$C$10:$C$29,$C741,'10'!$E$10:$E$29)*'10'!$E$3</f>
        <v>0</v>
      </c>
      <c r="Q741" s="208">
        <f>SUMIF('11'!$C$10:$C$39,$C741,'11'!$E$10:$E$39)*'11'!$E$3</f>
        <v>0</v>
      </c>
      <c r="R741" s="208">
        <f>SUMIF('12'!$C$10:$C$29,$C741,'12'!$E$10:$E$29)*'12'!$E$3</f>
        <v>0</v>
      </c>
      <c r="S741" s="208">
        <f>SUMIF('13'!$C$10:$C$29,$C741,'13'!$E$10:$E$29)*'13'!$E$3</f>
        <v>0</v>
      </c>
      <c r="T741" s="208">
        <f>SUMIF('14'!$C$10:$C$29,$C741,'14'!$E$10:$E$29)*'14'!$E$3</f>
        <v>0</v>
      </c>
      <c r="U741" s="208">
        <f>SUMIF('15'!$C$10:$C$29,$C741,'15'!$E$10:$E$29)*'15'!$E$3</f>
        <v>0</v>
      </c>
      <c r="V741" s="208">
        <f>SUMIF('16'!$C$10:$C$29,$C741,'16'!$E$29:$E741)*'16'!$E$3</f>
        <v>0</v>
      </c>
      <c r="W741" s="208">
        <f>SUMIF('17'!$C$10:$C$29,$C741,'17'!$E$10:$E$29)*'17'!$E$3</f>
        <v>0</v>
      </c>
      <c r="X741" s="208">
        <f>SUMIF('18'!$C$10:$C$29,$C741,'18'!$E$10:$E$29)*'18'!$E$3</f>
        <v>0</v>
      </c>
      <c r="Y741" s="208">
        <f>SUMIF('19'!$C$10:$C$28,$C741,'19'!$E$10:$E$28)*'19'!$E$3</f>
        <v>0</v>
      </c>
      <c r="Z741" s="208">
        <f>SUMIF('20'!$C$10:$C$29,$C741,'20'!$E$10:$E$29)*'20'!$E$3</f>
        <v>0</v>
      </c>
      <c r="AA741" s="208">
        <f>SUMIF('21'!$C$10:$C$29,$C741,'21'!$E$10:$E$29)*'21'!$E$3</f>
        <v>0</v>
      </c>
    </row>
    <row r="742" spans="3:27" ht="15" hidden="1">
      <c r="C742" s="207" t="s">
        <v>1605</v>
      </c>
      <c r="D742" s="207" t="s">
        <v>1606</v>
      </c>
      <c r="F742" s="336">
        <f t="shared" si="12"/>
        <v>0</v>
      </c>
      <c r="G742" s="208">
        <f>SUMIF('01'!$C$10:$C$29,$C742,'01'!$E$10:$E$29)*'01'!$E$3</f>
        <v>0</v>
      </c>
      <c r="H742" s="208">
        <f>SUMIF('02'!$C$10:$C$28,$C742,'02'!$E$10:$E$28)*'02'!$E$3</f>
        <v>0</v>
      </c>
      <c r="I742" s="208">
        <f>SUMIF('03'!$C$10:$C$29,$C742,'03'!$E$10:$E$29)*'03'!$E$3</f>
        <v>0</v>
      </c>
      <c r="J742" s="208">
        <f>SUMIF('04'!$C$10:$C$26,$C742,'04'!$E$10:$E$26)*'04'!$E$3</f>
        <v>0</v>
      </c>
      <c r="K742" s="208">
        <f>SUMIF('05'!$C$10:$C$29,$C742,'05'!$E$10:$E$29)*'05'!$E$3</f>
        <v>0</v>
      </c>
      <c r="L742" s="208">
        <f>SUMIF('06'!$C$10:$C$29,$C742,'06'!$E$10:$E$29)*'06'!$E$3</f>
        <v>0</v>
      </c>
      <c r="M742" s="208">
        <f>SUMIF('07'!$C$10:$C$26,$C742,'07'!$E$10:$E$26)*'07'!$E$3</f>
        <v>0</v>
      </c>
      <c r="N742" s="208">
        <f>SUMIF('08'!$C$10:$C$29,$C742,'08'!$E$10:$E$29)*'08'!$E$3</f>
        <v>0</v>
      </c>
      <c r="O742" s="208">
        <f>SUMIF('09'!$C$10:$C$29,$C742,'09'!$E$10:$E$29)*'09'!$E$3</f>
        <v>0</v>
      </c>
      <c r="P742" s="208">
        <f>SUMIF('10'!$C$10:$C$29,$C742,'10'!$E$10:$E$29)*'10'!$E$3</f>
        <v>0</v>
      </c>
      <c r="Q742" s="208">
        <f>SUMIF('11'!$C$10:$C$39,$C742,'11'!$E$10:$E$39)*'11'!$E$3</f>
        <v>0</v>
      </c>
      <c r="R742" s="208">
        <f>SUMIF('12'!$C$10:$C$29,$C742,'12'!$E$10:$E$29)*'12'!$E$3</f>
        <v>0</v>
      </c>
      <c r="S742" s="208">
        <f>SUMIF('13'!$C$10:$C$29,$C742,'13'!$E$10:$E$29)*'13'!$E$3</f>
        <v>0</v>
      </c>
      <c r="T742" s="208">
        <f>SUMIF('14'!$C$10:$C$29,$C742,'14'!$E$10:$E$29)*'14'!$E$3</f>
        <v>0</v>
      </c>
      <c r="U742" s="208">
        <f>SUMIF('15'!$C$10:$C$29,$C742,'15'!$E$10:$E$29)*'15'!$E$3</f>
        <v>0</v>
      </c>
      <c r="V742" s="208">
        <f>SUMIF('16'!$C$10:$C$29,$C742,'16'!$E$29:$E742)*'16'!$E$3</f>
        <v>0</v>
      </c>
      <c r="W742" s="208">
        <f>SUMIF('17'!$C$10:$C$29,$C742,'17'!$E$10:$E$29)*'17'!$E$3</f>
        <v>0</v>
      </c>
      <c r="X742" s="208">
        <f>SUMIF('18'!$C$10:$C$29,$C742,'18'!$E$10:$E$29)*'18'!$E$3</f>
        <v>0</v>
      </c>
      <c r="Y742" s="208">
        <f>SUMIF('19'!$C$10:$C$28,$C742,'19'!$E$10:$E$28)*'19'!$E$3</f>
        <v>0</v>
      </c>
      <c r="Z742" s="208">
        <f>SUMIF('20'!$C$10:$C$29,$C742,'20'!$E$10:$E$29)*'20'!$E$3</f>
        <v>0</v>
      </c>
      <c r="AA742" s="208">
        <f>SUMIF('21'!$C$10:$C$29,$C742,'21'!$E$10:$E$29)*'21'!$E$3</f>
        <v>0</v>
      </c>
    </row>
    <row r="743" spans="3:27" ht="15" hidden="1">
      <c r="C743" s="207" t="s">
        <v>1607</v>
      </c>
      <c r="D743" s="207" t="s">
        <v>1608</v>
      </c>
      <c r="F743" s="336">
        <f t="shared" si="12"/>
        <v>0</v>
      </c>
      <c r="G743" s="208">
        <f>SUMIF('01'!$C$10:$C$29,$C743,'01'!$E$10:$E$29)*'01'!$E$3</f>
        <v>0</v>
      </c>
      <c r="H743" s="208">
        <f>SUMIF('02'!$C$10:$C$28,$C743,'02'!$E$10:$E$28)*'02'!$E$3</f>
        <v>0</v>
      </c>
      <c r="I743" s="208">
        <f>SUMIF('03'!$C$10:$C$29,$C743,'03'!$E$10:$E$29)*'03'!$E$3</f>
        <v>0</v>
      </c>
      <c r="J743" s="208">
        <f>SUMIF('04'!$C$10:$C$26,$C743,'04'!$E$10:$E$26)*'04'!$E$3</f>
        <v>0</v>
      </c>
      <c r="K743" s="208">
        <f>SUMIF('05'!$C$10:$C$29,$C743,'05'!$E$10:$E$29)*'05'!$E$3</f>
        <v>0</v>
      </c>
      <c r="L743" s="208">
        <f>SUMIF('06'!$C$10:$C$29,$C743,'06'!$E$10:$E$29)*'06'!$E$3</f>
        <v>0</v>
      </c>
      <c r="M743" s="208">
        <f>SUMIF('07'!$C$10:$C$26,$C743,'07'!$E$10:$E$26)*'07'!$E$3</f>
        <v>0</v>
      </c>
      <c r="N743" s="208">
        <f>SUMIF('08'!$C$10:$C$29,$C743,'08'!$E$10:$E$29)*'08'!$E$3</f>
        <v>0</v>
      </c>
      <c r="O743" s="208">
        <f>SUMIF('09'!$C$10:$C$29,$C743,'09'!$E$10:$E$29)*'09'!$E$3</f>
        <v>0</v>
      </c>
      <c r="P743" s="208">
        <f>SUMIF('10'!$C$10:$C$29,$C743,'10'!$E$10:$E$29)*'10'!$E$3</f>
        <v>0</v>
      </c>
      <c r="Q743" s="208">
        <f>SUMIF('11'!$C$10:$C$39,$C743,'11'!$E$10:$E$39)*'11'!$E$3</f>
        <v>0</v>
      </c>
      <c r="R743" s="208">
        <f>SUMIF('12'!$C$10:$C$29,$C743,'12'!$E$10:$E$29)*'12'!$E$3</f>
        <v>0</v>
      </c>
      <c r="S743" s="208">
        <f>SUMIF('13'!$C$10:$C$29,$C743,'13'!$E$10:$E$29)*'13'!$E$3</f>
        <v>0</v>
      </c>
      <c r="T743" s="208">
        <f>SUMIF('14'!$C$10:$C$29,$C743,'14'!$E$10:$E$29)*'14'!$E$3</f>
        <v>0</v>
      </c>
      <c r="U743" s="208">
        <f>SUMIF('15'!$C$10:$C$29,$C743,'15'!$E$10:$E$29)*'15'!$E$3</f>
        <v>0</v>
      </c>
      <c r="V743" s="208">
        <f>SUMIF('16'!$C$10:$C$29,$C743,'16'!$E$29:$E743)*'16'!$E$3</f>
        <v>0</v>
      </c>
      <c r="W743" s="208">
        <f>SUMIF('17'!$C$10:$C$29,$C743,'17'!$E$10:$E$29)*'17'!$E$3</f>
        <v>0</v>
      </c>
      <c r="X743" s="208">
        <f>SUMIF('18'!$C$10:$C$29,$C743,'18'!$E$10:$E$29)*'18'!$E$3</f>
        <v>0</v>
      </c>
      <c r="Y743" s="208">
        <f>SUMIF('19'!$C$10:$C$28,$C743,'19'!$E$10:$E$28)*'19'!$E$3</f>
        <v>0</v>
      </c>
      <c r="Z743" s="208">
        <f>SUMIF('20'!$C$10:$C$29,$C743,'20'!$E$10:$E$29)*'20'!$E$3</f>
        <v>0</v>
      </c>
      <c r="AA743" s="208">
        <f>SUMIF('21'!$C$10:$C$29,$C743,'21'!$E$10:$E$29)*'21'!$E$3</f>
        <v>0</v>
      </c>
    </row>
    <row r="744" spans="3:27" ht="15" hidden="1">
      <c r="C744" s="207" t="s">
        <v>1609</v>
      </c>
      <c r="D744" s="207" t="s">
        <v>1610</v>
      </c>
      <c r="F744" s="336">
        <f t="shared" si="12"/>
        <v>0</v>
      </c>
      <c r="G744" s="208">
        <f>SUMIF('01'!$C$10:$C$29,$C744,'01'!$E$10:$E$29)*'01'!$E$3</f>
        <v>0</v>
      </c>
      <c r="H744" s="208">
        <f>SUMIF('02'!$C$10:$C$28,$C744,'02'!$E$10:$E$28)*'02'!$E$3</f>
        <v>0</v>
      </c>
      <c r="I744" s="208">
        <f>SUMIF('03'!$C$10:$C$29,$C744,'03'!$E$10:$E$29)*'03'!$E$3</f>
        <v>0</v>
      </c>
      <c r="J744" s="208">
        <f>SUMIF('04'!$C$10:$C$26,$C744,'04'!$E$10:$E$26)*'04'!$E$3</f>
        <v>0</v>
      </c>
      <c r="K744" s="208">
        <f>SUMIF('05'!$C$10:$C$29,$C744,'05'!$E$10:$E$29)*'05'!$E$3</f>
        <v>0</v>
      </c>
      <c r="L744" s="208">
        <f>SUMIF('06'!$C$10:$C$29,$C744,'06'!$E$10:$E$29)*'06'!$E$3</f>
        <v>0</v>
      </c>
      <c r="M744" s="208">
        <f>SUMIF('07'!$C$10:$C$26,$C744,'07'!$E$10:$E$26)*'07'!$E$3</f>
        <v>0</v>
      </c>
      <c r="N744" s="208">
        <f>SUMIF('08'!$C$10:$C$29,$C744,'08'!$E$10:$E$29)*'08'!$E$3</f>
        <v>0</v>
      </c>
      <c r="O744" s="208">
        <f>SUMIF('09'!$C$10:$C$29,$C744,'09'!$E$10:$E$29)*'09'!$E$3</f>
        <v>0</v>
      </c>
      <c r="P744" s="208">
        <f>SUMIF('10'!$C$10:$C$29,$C744,'10'!$E$10:$E$29)*'10'!$E$3</f>
        <v>0</v>
      </c>
      <c r="Q744" s="208">
        <f>SUMIF('11'!$C$10:$C$39,$C744,'11'!$E$10:$E$39)*'11'!$E$3</f>
        <v>0</v>
      </c>
      <c r="R744" s="208">
        <f>SUMIF('12'!$C$10:$C$29,$C744,'12'!$E$10:$E$29)*'12'!$E$3</f>
        <v>0</v>
      </c>
      <c r="S744" s="208">
        <f>SUMIF('13'!$C$10:$C$29,$C744,'13'!$E$10:$E$29)*'13'!$E$3</f>
        <v>0</v>
      </c>
      <c r="T744" s="208">
        <f>SUMIF('14'!$C$10:$C$29,$C744,'14'!$E$10:$E$29)*'14'!$E$3</f>
        <v>0</v>
      </c>
      <c r="U744" s="208">
        <f>SUMIF('15'!$C$10:$C$29,$C744,'15'!$E$10:$E$29)*'15'!$E$3</f>
        <v>0</v>
      </c>
      <c r="V744" s="208">
        <f>SUMIF('16'!$C$10:$C$29,$C744,'16'!$E$29:$E744)*'16'!$E$3</f>
        <v>0</v>
      </c>
      <c r="W744" s="208">
        <f>SUMIF('17'!$C$10:$C$29,$C744,'17'!$E$10:$E$29)*'17'!$E$3</f>
        <v>0</v>
      </c>
      <c r="X744" s="208">
        <f>SUMIF('18'!$C$10:$C$29,$C744,'18'!$E$10:$E$29)*'18'!$E$3</f>
        <v>0</v>
      </c>
      <c r="Y744" s="208">
        <f>SUMIF('19'!$C$10:$C$28,$C744,'19'!$E$10:$E$28)*'19'!$E$3</f>
        <v>0</v>
      </c>
      <c r="Z744" s="208">
        <f>SUMIF('20'!$C$10:$C$29,$C744,'20'!$E$10:$E$29)*'20'!$E$3</f>
        <v>0</v>
      </c>
      <c r="AA744" s="208">
        <f>SUMIF('21'!$C$10:$C$29,$C744,'21'!$E$10:$E$29)*'21'!$E$3</f>
        <v>0</v>
      </c>
    </row>
    <row r="745" spans="3:27" ht="15" hidden="1">
      <c r="C745" s="207" t="s">
        <v>1611</v>
      </c>
      <c r="D745" s="207" t="s">
        <v>1612</v>
      </c>
      <c r="F745" s="336">
        <f t="shared" si="12"/>
        <v>0</v>
      </c>
      <c r="G745" s="208">
        <f>SUMIF('01'!$C$10:$C$29,$C745,'01'!$E$10:$E$29)*'01'!$E$3</f>
        <v>0</v>
      </c>
      <c r="H745" s="208">
        <f>SUMIF('02'!$C$10:$C$28,$C745,'02'!$E$10:$E$28)*'02'!$E$3</f>
        <v>0</v>
      </c>
      <c r="I745" s="208">
        <f>SUMIF('03'!$C$10:$C$29,$C745,'03'!$E$10:$E$29)*'03'!$E$3</f>
        <v>0</v>
      </c>
      <c r="J745" s="208">
        <f>SUMIF('04'!$C$10:$C$26,$C745,'04'!$E$10:$E$26)*'04'!$E$3</f>
        <v>0</v>
      </c>
      <c r="K745" s="208">
        <f>SUMIF('05'!$C$10:$C$29,$C745,'05'!$E$10:$E$29)*'05'!$E$3</f>
        <v>0</v>
      </c>
      <c r="L745" s="208">
        <f>SUMIF('06'!$C$10:$C$29,$C745,'06'!$E$10:$E$29)*'06'!$E$3</f>
        <v>0</v>
      </c>
      <c r="M745" s="208">
        <f>SUMIF('07'!$C$10:$C$26,$C745,'07'!$E$10:$E$26)*'07'!$E$3</f>
        <v>0</v>
      </c>
      <c r="N745" s="208">
        <f>SUMIF('08'!$C$10:$C$29,$C745,'08'!$E$10:$E$29)*'08'!$E$3</f>
        <v>0</v>
      </c>
      <c r="O745" s="208">
        <f>SUMIF('09'!$C$10:$C$29,$C745,'09'!$E$10:$E$29)*'09'!$E$3</f>
        <v>0</v>
      </c>
      <c r="P745" s="208">
        <f>SUMIF('10'!$C$10:$C$29,$C745,'10'!$E$10:$E$29)*'10'!$E$3</f>
        <v>0</v>
      </c>
      <c r="Q745" s="208">
        <f>SUMIF('11'!$C$10:$C$39,$C745,'11'!$E$10:$E$39)*'11'!$E$3</f>
        <v>0</v>
      </c>
      <c r="R745" s="208">
        <f>SUMIF('12'!$C$10:$C$29,$C745,'12'!$E$10:$E$29)*'12'!$E$3</f>
        <v>0</v>
      </c>
      <c r="S745" s="208">
        <f>SUMIF('13'!$C$10:$C$29,$C745,'13'!$E$10:$E$29)*'13'!$E$3</f>
        <v>0</v>
      </c>
      <c r="T745" s="208">
        <f>SUMIF('14'!$C$10:$C$29,$C745,'14'!$E$10:$E$29)*'14'!$E$3</f>
        <v>0</v>
      </c>
      <c r="U745" s="208">
        <f>SUMIF('15'!$C$10:$C$29,$C745,'15'!$E$10:$E$29)*'15'!$E$3</f>
        <v>0</v>
      </c>
      <c r="V745" s="208">
        <f>SUMIF('16'!$C$10:$C$29,$C745,'16'!$E$29:$E745)*'16'!$E$3</f>
        <v>0</v>
      </c>
      <c r="W745" s="208">
        <f>SUMIF('17'!$C$10:$C$29,$C745,'17'!$E$10:$E$29)*'17'!$E$3</f>
        <v>0</v>
      </c>
      <c r="X745" s="208">
        <f>SUMIF('18'!$C$10:$C$29,$C745,'18'!$E$10:$E$29)*'18'!$E$3</f>
        <v>0</v>
      </c>
      <c r="Y745" s="208">
        <f>SUMIF('19'!$C$10:$C$28,$C745,'19'!$E$10:$E$28)*'19'!$E$3</f>
        <v>0</v>
      </c>
      <c r="Z745" s="208">
        <f>SUMIF('20'!$C$10:$C$29,$C745,'20'!$E$10:$E$29)*'20'!$E$3</f>
        <v>0</v>
      </c>
      <c r="AA745" s="208">
        <f>SUMIF('21'!$C$10:$C$29,$C745,'21'!$E$10:$E$29)*'21'!$E$3</f>
        <v>0</v>
      </c>
    </row>
    <row r="746" spans="3:27" ht="15" hidden="1">
      <c r="C746" s="207" t="s">
        <v>1613</v>
      </c>
      <c r="D746" s="207" t="s">
        <v>1614</v>
      </c>
      <c r="F746" s="336">
        <f t="shared" si="12"/>
        <v>0</v>
      </c>
      <c r="G746" s="208">
        <f>SUMIF('01'!$C$10:$C$29,$C746,'01'!$E$10:$E$29)*'01'!$E$3</f>
        <v>0</v>
      </c>
      <c r="H746" s="208">
        <f>SUMIF('02'!$C$10:$C$28,$C746,'02'!$E$10:$E$28)*'02'!$E$3</f>
        <v>0</v>
      </c>
      <c r="I746" s="208">
        <f>SUMIF('03'!$C$10:$C$29,$C746,'03'!$E$10:$E$29)*'03'!$E$3</f>
        <v>0</v>
      </c>
      <c r="J746" s="208">
        <f>SUMIF('04'!$C$10:$C$26,$C746,'04'!$E$10:$E$26)*'04'!$E$3</f>
        <v>0</v>
      </c>
      <c r="K746" s="208">
        <f>SUMIF('05'!$C$10:$C$29,$C746,'05'!$E$10:$E$29)*'05'!$E$3</f>
        <v>0</v>
      </c>
      <c r="L746" s="208">
        <f>SUMIF('06'!$C$10:$C$29,$C746,'06'!$E$10:$E$29)*'06'!$E$3</f>
        <v>0</v>
      </c>
      <c r="M746" s="208">
        <f>SUMIF('07'!$C$10:$C$26,$C746,'07'!$E$10:$E$26)*'07'!$E$3</f>
        <v>0</v>
      </c>
      <c r="N746" s="208">
        <f>SUMIF('08'!$C$10:$C$29,$C746,'08'!$E$10:$E$29)*'08'!$E$3</f>
        <v>0</v>
      </c>
      <c r="O746" s="208">
        <f>SUMIF('09'!$C$10:$C$29,$C746,'09'!$E$10:$E$29)*'09'!$E$3</f>
        <v>0</v>
      </c>
      <c r="P746" s="208">
        <f>SUMIF('10'!$C$10:$C$29,$C746,'10'!$E$10:$E$29)*'10'!$E$3</f>
        <v>0</v>
      </c>
      <c r="Q746" s="208">
        <f>SUMIF('11'!$C$10:$C$39,$C746,'11'!$E$10:$E$39)*'11'!$E$3</f>
        <v>0</v>
      </c>
      <c r="R746" s="208">
        <f>SUMIF('12'!$C$10:$C$29,$C746,'12'!$E$10:$E$29)*'12'!$E$3</f>
        <v>0</v>
      </c>
      <c r="S746" s="208">
        <f>SUMIF('13'!$C$10:$C$29,$C746,'13'!$E$10:$E$29)*'13'!$E$3</f>
        <v>0</v>
      </c>
      <c r="T746" s="208">
        <f>SUMIF('14'!$C$10:$C$29,$C746,'14'!$E$10:$E$29)*'14'!$E$3</f>
        <v>0</v>
      </c>
      <c r="U746" s="208">
        <f>SUMIF('15'!$C$10:$C$29,$C746,'15'!$E$10:$E$29)*'15'!$E$3</f>
        <v>0</v>
      </c>
      <c r="V746" s="208">
        <f>SUMIF('16'!$C$10:$C$29,$C746,'16'!$E$29:$E746)*'16'!$E$3</f>
        <v>0</v>
      </c>
      <c r="W746" s="208">
        <f>SUMIF('17'!$C$10:$C$29,$C746,'17'!$E$10:$E$29)*'17'!$E$3</f>
        <v>0</v>
      </c>
      <c r="X746" s="208">
        <f>SUMIF('18'!$C$10:$C$29,$C746,'18'!$E$10:$E$29)*'18'!$E$3</f>
        <v>0</v>
      </c>
      <c r="Y746" s="208">
        <f>SUMIF('19'!$C$10:$C$28,$C746,'19'!$E$10:$E$28)*'19'!$E$3</f>
        <v>0</v>
      </c>
      <c r="Z746" s="208">
        <f>SUMIF('20'!$C$10:$C$29,$C746,'20'!$E$10:$E$29)*'20'!$E$3</f>
        <v>0</v>
      </c>
      <c r="AA746" s="208">
        <f>SUMIF('21'!$C$10:$C$29,$C746,'21'!$E$10:$E$29)*'21'!$E$3</f>
        <v>0</v>
      </c>
    </row>
    <row r="747" spans="3:27" ht="15" hidden="1">
      <c r="C747" s="207" t="s">
        <v>1615</v>
      </c>
      <c r="D747" s="207" t="s">
        <v>1616</v>
      </c>
      <c r="F747" s="336">
        <f t="shared" si="12"/>
        <v>0</v>
      </c>
      <c r="G747" s="208">
        <f>SUMIF('01'!$C$10:$C$29,$C747,'01'!$E$10:$E$29)*'01'!$E$3</f>
        <v>0</v>
      </c>
      <c r="H747" s="208">
        <f>SUMIF('02'!$C$10:$C$28,$C747,'02'!$E$10:$E$28)*'02'!$E$3</f>
        <v>0</v>
      </c>
      <c r="I747" s="208">
        <f>SUMIF('03'!$C$10:$C$29,$C747,'03'!$E$10:$E$29)*'03'!$E$3</f>
        <v>0</v>
      </c>
      <c r="J747" s="208">
        <f>SUMIF('04'!$C$10:$C$26,$C747,'04'!$E$10:$E$26)*'04'!$E$3</f>
        <v>0</v>
      </c>
      <c r="K747" s="208">
        <f>SUMIF('05'!$C$10:$C$29,$C747,'05'!$E$10:$E$29)*'05'!$E$3</f>
        <v>0</v>
      </c>
      <c r="L747" s="208">
        <f>SUMIF('06'!$C$10:$C$29,$C747,'06'!$E$10:$E$29)*'06'!$E$3</f>
        <v>0</v>
      </c>
      <c r="M747" s="208">
        <f>SUMIF('07'!$C$10:$C$26,$C747,'07'!$E$10:$E$26)*'07'!$E$3</f>
        <v>0</v>
      </c>
      <c r="N747" s="208">
        <f>SUMIF('08'!$C$10:$C$29,$C747,'08'!$E$10:$E$29)*'08'!$E$3</f>
        <v>0</v>
      </c>
      <c r="O747" s="208">
        <f>SUMIF('09'!$C$10:$C$29,$C747,'09'!$E$10:$E$29)*'09'!$E$3</f>
        <v>0</v>
      </c>
      <c r="P747" s="208">
        <f>SUMIF('10'!$C$10:$C$29,$C747,'10'!$E$10:$E$29)*'10'!$E$3</f>
        <v>0</v>
      </c>
      <c r="Q747" s="208">
        <f>SUMIF('11'!$C$10:$C$39,$C747,'11'!$E$10:$E$39)*'11'!$E$3</f>
        <v>0</v>
      </c>
      <c r="R747" s="208">
        <f>SUMIF('12'!$C$10:$C$29,$C747,'12'!$E$10:$E$29)*'12'!$E$3</f>
        <v>0</v>
      </c>
      <c r="S747" s="208">
        <f>SUMIF('13'!$C$10:$C$29,$C747,'13'!$E$10:$E$29)*'13'!$E$3</f>
        <v>0</v>
      </c>
      <c r="T747" s="208">
        <f>SUMIF('14'!$C$10:$C$29,$C747,'14'!$E$10:$E$29)*'14'!$E$3</f>
        <v>0</v>
      </c>
      <c r="U747" s="208">
        <f>SUMIF('15'!$C$10:$C$29,$C747,'15'!$E$10:$E$29)*'15'!$E$3</f>
        <v>0</v>
      </c>
      <c r="V747" s="208">
        <f>SUMIF('16'!$C$10:$C$29,$C747,'16'!$E$29:$E747)*'16'!$E$3</f>
        <v>0</v>
      </c>
      <c r="W747" s="208">
        <f>SUMIF('17'!$C$10:$C$29,$C747,'17'!$E$10:$E$29)*'17'!$E$3</f>
        <v>0</v>
      </c>
      <c r="X747" s="208">
        <f>SUMIF('18'!$C$10:$C$29,$C747,'18'!$E$10:$E$29)*'18'!$E$3</f>
        <v>0</v>
      </c>
      <c r="Y747" s="208">
        <f>SUMIF('19'!$C$10:$C$28,$C747,'19'!$E$10:$E$28)*'19'!$E$3</f>
        <v>0</v>
      </c>
      <c r="Z747" s="208">
        <f>SUMIF('20'!$C$10:$C$29,$C747,'20'!$E$10:$E$29)*'20'!$E$3</f>
        <v>0</v>
      </c>
      <c r="AA747" s="208">
        <f>SUMIF('21'!$C$10:$C$29,$C747,'21'!$E$10:$E$29)*'21'!$E$3</f>
        <v>0</v>
      </c>
    </row>
    <row r="748" spans="3:27" ht="15" hidden="1">
      <c r="C748" s="207" t="s">
        <v>1617</v>
      </c>
      <c r="D748" s="207" t="s">
        <v>1618</v>
      </c>
      <c r="F748" s="336">
        <f t="shared" si="12"/>
        <v>0</v>
      </c>
      <c r="G748" s="208">
        <f>SUMIF('01'!$C$10:$C$29,$C748,'01'!$E$10:$E$29)*'01'!$E$3</f>
        <v>0</v>
      </c>
      <c r="H748" s="208">
        <f>SUMIF('02'!$C$10:$C$28,$C748,'02'!$E$10:$E$28)*'02'!$E$3</f>
        <v>0</v>
      </c>
      <c r="I748" s="208">
        <f>SUMIF('03'!$C$10:$C$29,$C748,'03'!$E$10:$E$29)*'03'!$E$3</f>
        <v>0</v>
      </c>
      <c r="J748" s="208">
        <f>SUMIF('04'!$C$10:$C$26,$C748,'04'!$E$10:$E$26)*'04'!$E$3</f>
        <v>0</v>
      </c>
      <c r="K748" s="208">
        <f>SUMIF('05'!$C$10:$C$29,$C748,'05'!$E$10:$E$29)*'05'!$E$3</f>
        <v>0</v>
      </c>
      <c r="L748" s="208">
        <f>SUMIF('06'!$C$10:$C$29,$C748,'06'!$E$10:$E$29)*'06'!$E$3</f>
        <v>0</v>
      </c>
      <c r="M748" s="208">
        <f>SUMIF('07'!$C$10:$C$26,$C748,'07'!$E$10:$E$26)*'07'!$E$3</f>
        <v>0</v>
      </c>
      <c r="N748" s="208">
        <f>SUMIF('08'!$C$10:$C$29,$C748,'08'!$E$10:$E$29)*'08'!$E$3</f>
        <v>0</v>
      </c>
      <c r="O748" s="208">
        <f>SUMIF('09'!$C$10:$C$29,$C748,'09'!$E$10:$E$29)*'09'!$E$3</f>
        <v>0</v>
      </c>
      <c r="P748" s="208">
        <f>SUMIF('10'!$C$10:$C$29,$C748,'10'!$E$10:$E$29)*'10'!$E$3</f>
        <v>0</v>
      </c>
      <c r="Q748" s="208">
        <f>SUMIF('11'!$C$10:$C$39,$C748,'11'!$E$10:$E$39)*'11'!$E$3</f>
        <v>0</v>
      </c>
      <c r="R748" s="208">
        <f>SUMIF('12'!$C$10:$C$29,$C748,'12'!$E$10:$E$29)*'12'!$E$3</f>
        <v>0</v>
      </c>
      <c r="S748" s="208">
        <f>SUMIF('13'!$C$10:$C$29,$C748,'13'!$E$10:$E$29)*'13'!$E$3</f>
        <v>0</v>
      </c>
      <c r="T748" s="208">
        <f>SUMIF('14'!$C$10:$C$29,$C748,'14'!$E$10:$E$29)*'14'!$E$3</f>
        <v>0</v>
      </c>
      <c r="U748" s="208">
        <f>SUMIF('15'!$C$10:$C$29,$C748,'15'!$E$10:$E$29)*'15'!$E$3</f>
        <v>0</v>
      </c>
      <c r="V748" s="208">
        <f>SUMIF('16'!$C$10:$C$29,$C748,'16'!$E$29:$E748)*'16'!$E$3</f>
        <v>0</v>
      </c>
      <c r="W748" s="208">
        <f>SUMIF('17'!$C$10:$C$29,$C748,'17'!$E$10:$E$29)*'17'!$E$3</f>
        <v>0</v>
      </c>
      <c r="X748" s="208">
        <f>SUMIF('18'!$C$10:$C$29,$C748,'18'!$E$10:$E$29)*'18'!$E$3</f>
        <v>0</v>
      </c>
      <c r="Y748" s="208">
        <f>SUMIF('19'!$C$10:$C$28,$C748,'19'!$E$10:$E$28)*'19'!$E$3</f>
        <v>0</v>
      </c>
      <c r="Z748" s="208">
        <f>SUMIF('20'!$C$10:$C$29,$C748,'20'!$E$10:$E$29)*'20'!$E$3</f>
        <v>0</v>
      </c>
      <c r="AA748" s="208">
        <f>SUMIF('21'!$C$10:$C$29,$C748,'21'!$E$10:$E$29)*'21'!$E$3</f>
        <v>0</v>
      </c>
    </row>
    <row r="749" spans="3:27" ht="15" hidden="1">
      <c r="C749" s="207" t="s">
        <v>1619</v>
      </c>
      <c r="D749" s="207" t="s">
        <v>1620</v>
      </c>
      <c r="F749" s="336">
        <f t="shared" si="12"/>
        <v>0</v>
      </c>
      <c r="G749" s="208">
        <f>SUMIF('01'!$C$10:$C$29,$C749,'01'!$E$10:$E$29)*'01'!$E$3</f>
        <v>0</v>
      </c>
      <c r="H749" s="208">
        <f>SUMIF('02'!$C$10:$C$28,$C749,'02'!$E$10:$E$28)*'02'!$E$3</f>
        <v>0</v>
      </c>
      <c r="I749" s="208">
        <f>SUMIF('03'!$C$10:$C$29,$C749,'03'!$E$10:$E$29)*'03'!$E$3</f>
        <v>0</v>
      </c>
      <c r="J749" s="208">
        <f>SUMIF('04'!$C$10:$C$26,$C749,'04'!$E$10:$E$26)*'04'!$E$3</f>
        <v>0</v>
      </c>
      <c r="K749" s="208">
        <f>SUMIF('05'!$C$10:$C$29,$C749,'05'!$E$10:$E$29)*'05'!$E$3</f>
        <v>0</v>
      </c>
      <c r="L749" s="208">
        <f>SUMIF('06'!$C$10:$C$29,$C749,'06'!$E$10:$E$29)*'06'!$E$3</f>
        <v>0</v>
      </c>
      <c r="M749" s="208">
        <f>SUMIF('07'!$C$10:$C$26,$C749,'07'!$E$10:$E$26)*'07'!$E$3</f>
        <v>0</v>
      </c>
      <c r="N749" s="208">
        <f>SUMIF('08'!$C$10:$C$29,$C749,'08'!$E$10:$E$29)*'08'!$E$3</f>
        <v>0</v>
      </c>
      <c r="O749" s="208">
        <f>SUMIF('09'!$C$10:$C$29,$C749,'09'!$E$10:$E$29)*'09'!$E$3</f>
        <v>0</v>
      </c>
      <c r="P749" s="208">
        <f>SUMIF('10'!$C$10:$C$29,$C749,'10'!$E$10:$E$29)*'10'!$E$3</f>
        <v>0</v>
      </c>
      <c r="Q749" s="208">
        <f>SUMIF('11'!$C$10:$C$39,$C749,'11'!$E$10:$E$39)*'11'!$E$3</f>
        <v>0</v>
      </c>
      <c r="R749" s="208">
        <f>SUMIF('12'!$C$10:$C$29,$C749,'12'!$E$10:$E$29)*'12'!$E$3</f>
        <v>0</v>
      </c>
      <c r="S749" s="208">
        <f>SUMIF('13'!$C$10:$C$29,$C749,'13'!$E$10:$E$29)*'13'!$E$3</f>
        <v>0</v>
      </c>
      <c r="T749" s="208">
        <f>SUMIF('14'!$C$10:$C$29,$C749,'14'!$E$10:$E$29)*'14'!$E$3</f>
        <v>0</v>
      </c>
      <c r="U749" s="208">
        <f>SUMIF('15'!$C$10:$C$29,$C749,'15'!$E$10:$E$29)*'15'!$E$3</f>
        <v>0</v>
      </c>
      <c r="V749" s="208">
        <f>SUMIF('16'!$C$10:$C$29,$C749,'16'!$E$29:$E749)*'16'!$E$3</f>
        <v>0</v>
      </c>
      <c r="W749" s="208">
        <f>SUMIF('17'!$C$10:$C$29,$C749,'17'!$E$10:$E$29)*'17'!$E$3</f>
        <v>0</v>
      </c>
      <c r="X749" s="208">
        <f>SUMIF('18'!$C$10:$C$29,$C749,'18'!$E$10:$E$29)*'18'!$E$3</f>
        <v>0</v>
      </c>
      <c r="Y749" s="208">
        <f>SUMIF('19'!$C$10:$C$28,$C749,'19'!$E$10:$E$28)*'19'!$E$3</f>
        <v>0</v>
      </c>
      <c r="Z749" s="208">
        <f>SUMIF('20'!$C$10:$C$29,$C749,'20'!$E$10:$E$29)*'20'!$E$3</f>
        <v>0</v>
      </c>
      <c r="AA749" s="208">
        <f>SUMIF('21'!$C$10:$C$29,$C749,'21'!$E$10:$E$29)*'21'!$E$3</f>
        <v>0</v>
      </c>
    </row>
    <row r="750" spans="3:27" ht="15" hidden="1">
      <c r="C750" s="207" t="s">
        <v>1621</v>
      </c>
      <c r="D750" s="207" t="s">
        <v>1622</v>
      </c>
      <c r="F750" s="336">
        <f t="shared" si="12"/>
        <v>0</v>
      </c>
      <c r="G750" s="208">
        <f>SUMIF('01'!$C$10:$C$29,$C750,'01'!$E$10:$E$29)*'01'!$E$3</f>
        <v>0</v>
      </c>
      <c r="H750" s="208">
        <f>SUMIF('02'!$C$10:$C$28,$C750,'02'!$E$10:$E$28)*'02'!$E$3</f>
        <v>0</v>
      </c>
      <c r="I750" s="208">
        <f>SUMIF('03'!$C$10:$C$29,$C750,'03'!$E$10:$E$29)*'03'!$E$3</f>
        <v>0</v>
      </c>
      <c r="J750" s="208">
        <f>SUMIF('04'!$C$10:$C$26,$C750,'04'!$E$10:$E$26)*'04'!$E$3</f>
        <v>0</v>
      </c>
      <c r="K750" s="208">
        <f>SUMIF('05'!$C$10:$C$29,$C750,'05'!$E$10:$E$29)*'05'!$E$3</f>
        <v>0</v>
      </c>
      <c r="L750" s="208">
        <f>SUMIF('06'!$C$10:$C$29,$C750,'06'!$E$10:$E$29)*'06'!$E$3</f>
        <v>0</v>
      </c>
      <c r="M750" s="208">
        <f>SUMIF('07'!$C$10:$C$26,$C750,'07'!$E$10:$E$26)*'07'!$E$3</f>
        <v>0</v>
      </c>
      <c r="N750" s="208">
        <f>SUMIF('08'!$C$10:$C$29,$C750,'08'!$E$10:$E$29)*'08'!$E$3</f>
        <v>0</v>
      </c>
      <c r="O750" s="208">
        <f>SUMIF('09'!$C$10:$C$29,$C750,'09'!$E$10:$E$29)*'09'!$E$3</f>
        <v>0</v>
      </c>
      <c r="P750" s="208">
        <f>SUMIF('10'!$C$10:$C$29,$C750,'10'!$E$10:$E$29)*'10'!$E$3</f>
        <v>0</v>
      </c>
      <c r="Q750" s="208">
        <f>SUMIF('11'!$C$10:$C$39,$C750,'11'!$E$10:$E$39)*'11'!$E$3</f>
        <v>0</v>
      </c>
      <c r="R750" s="208">
        <f>SUMIF('12'!$C$10:$C$29,$C750,'12'!$E$10:$E$29)*'12'!$E$3</f>
        <v>0</v>
      </c>
      <c r="S750" s="208">
        <f>SUMIF('13'!$C$10:$C$29,$C750,'13'!$E$10:$E$29)*'13'!$E$3</f>
        <v>0</v>
      </c>
      <c r="T750" s="208">
        <f>SUMIF('14'!$C$10:$C$29,$C750,'14'!$E$10:$E$29)*'14'!$E$3</f>
        <v>0</v>
      </c>
      <c r="U750" s="208">
        <f>SUMIF('15'!$C$10:$C$29,$C750,'15'!$E$10:$E$29)*'15'!$E$3</f>
        <v>0</v>
      </c>
      <c r="V750" s="208">
        <f>SUMIF('16'!$C$10:$C$29,$C750,'16'!$E$29:$E750)*'16'!$E$3</f>
        <v>0</v>
      </c>
      <c r="W750" s="208">
        <f>SUMIF('17'!$C$10:$C$29,$C750,'17'!$E$10:$E$29)*'17'!$E$3</f>
        <v>0</v>
      </c>
      <c r="X750" s="208">
        <f>SUMIF('18'!$C$10:$C$29,$C750,'18'!$E$10:$E$29)*'18'!$E$3</f>
        <v>0</v>
      </c>
      <c r="Y750" s="208">
        <f>SUMIF('19'!$C$10:$C$28,$C750,'19'!$E$10:$E$28)*'19'!$E$3</f>
        <v>0</v>
      </c>
      <c r="Z750" s="208">
        <f>SUMIF('20'!$C$10:$C$29,$C750,'20'!$E$10:$E$29)*'20'!$E$3</f>
        <v>0</v>
      </c>
      <c r="AA750" s="208">
        <f>SUMIF('21'!$C$10:$C$29,$C750,'21'!$E$10:$E$29)*'21'!$E$3</f>
        <v>0</v>
      </c>
    </row>
    <row r="751" spans="3:27" ht="15" hidden="1">
      <c r="C751" s="207" t="s">
        <v>1623</v>
      </c>
      <c r="D751" s="207" t="s">
        <v>1624</v>
      </c>
      <c r="F751" s="336">
        <f t="shared" si="12"/>
        <v>0</v>
      </c>
      <c r="G751" s="208">
        <f>SUMIF('01'!$C$10:$C$29,$C751,'01'!$E$10:$E$29)*'01'!$E$3</f>
        <v>0</v>
      </c>
      <c r="H751" s="208">
        <f>SUMIF('02'!$C$10:$C$28,$C751,'02'!$E$10:$E$28)*'02'!$E$3</f>
        <v>0</v>
      </c>
      <c r="I751" s="208">
        <f>SUMIF('03'!$C$10:$C$29,$C751,'03'!$E$10:$E$29)*'03'!$E$3</f>
        <v>0</v>
      </c>
      <c r="J751" s="208">
        <f>SUMIF('04'!$C$10:$C$26,$C751,'04'!$E$10:$E$26)*'04'!$E$3</f>
        <v>0</v>
      </c>
      <c r="K751" s="208">
        <f>SUMIF('05'!$C$10:$C$29,$C751,'05'!$E$10:$E$29)*'05'!$E$3</f>
        <v>0</v>
      </c>
      <c r="L751" s="208">
        <f>SUMIF('06'!$C$10:$C$29,$C751,'06'!$E$10:$E$29)*'06'!$E$3</f>
        <v>0</v>
      </c>
      <c r="M751" s="208">
        <f>SUMIF('07'!$C$10:$C$26,$C751,'07'!$E$10:$E$26)*'07'!$E$3</f>
        <v>0</v>
      </c>
      <c r="N751" s="208">
        <f>SUMIF('08'!$C$10:$C$29,$C751,'08'!$E$10:$E$29)*'08'!$E$3</f>
        <v>0</v>
      </c>
      <c r="O751" s="208">
        <f>SUMIF('09'!$C$10:$C$29,$C751,'09'!$E$10:$E$29)*'09'!$E$3</f>
        <v>0</v>
      </c>
      <c r="P751" s="208">
        <f>SUMIF('10'!$C$10:$C$29,$C751,'10'!$E$10:$E$29)*'10'!$E$3</f>
        <v>0</v>
      </c>
      <c r="Q751" s="208">
        <f>SUMIF('11'!$C$10:$C$39,$C751,'11'!$E$10:$E$39)*'11'!$E$3</f>
        <v>0</v>
      </c>
      <c r="R751" s="208">
        <f>SUMIF('12'!$C$10:$C$29,$C751,'12'!$E$10:$E$29)*'12'!$E$3</f>
        <v>0</v>
      </c>
      <c r="S751" s="208">
        <f>SUMIF('13'!$C$10:$C$29,$C751,'13'!$E$10:$E$29)*'13'!$E$3</f>
        <v>0</v>
      </c>
      <c r="T751" s="208">
        <f>SUMIF('14'!$C$10:$C$29,$C751,'14'!$E$10:$E$29)*'14'!$E$3</f>
        <v>0</v>
      </c>
      <c r="U751" s="208">
        <f>SUMIF('15'!$C$10:$C$29,$C751,'15'!$E$10:$E$29)*'15'!$E$3</f>
        <v>0</v>
      </c>
      <c r="V751" s="208">
        <f>SUMIF('16'!$C$10:$C$29,$C751,'16'!$E$29:$E751)*'16'!$E$3</f>
        <v>0</v>
      </c>
      <c r="W751" s="208">
        <f>SUMIF('17'!$C$10:$C$29,$C751,'17'!$E$10:$E$29)*'17'!$E$3</f>
        <v>0</v>
      </c>
      <c r="X751" s="208">
        <f>SUMIF('18'!$C$10:$C$29,$C751,'18'!$E$10:$E$29)*'18'!$E$3</f>
        <v>0</v>
      </c>
      <c r="Y751" s="208">
        <f>SUMIF('19'!$C$10:$C$28,$C751,'19'!$E$10:$E$28)*'19'!$E$3</f>
        <v>0</v>
      </c>
      <c r="Z751" s="208">
        <f>SUMIF('20'!$C$10:$C$29,$C751,'20'!$E$10:$E$29)*'20'!$E$3</f>
        <v>0</v>
      </c>
      <c r="AA751" s="208">
        <f>SUMIF('21'!$C$10:$C$29,$C751,'21'!$E$10:$E$29)*'21'!$E$3</f>
        <v>0</v>
      </c>
    </row>
    <row r="752" spans="3:27" ht="15" hidden="1">
      <c r="C752" s="207" t="s">
        <v>1625</v>
      </c>
      <c r="D752" s="207" t="s">
        <v>1626</v>
      </c>
      <c r="F752" s="336">
        <f t="shared" si="12"/>
        <v>0</v>
      </c>
      <c r="G752" s="208">
        <f>SUMIF('01'!$C$10:$C$29,$C752,'01'!$E$10:$E$29)*'01'!$E$3</f>
        <v>0</v>
      </c>
      <c r="H752" s="208">
        <f>SUMIF('02'!$C$10:$C$28,$C752,'02'!$E$10:$E$28)*'02'!$E$3</f>
        <v>0</v>
      </c>
      <c r="I752" s="208">
        <f>SUMIF('03'!$C$10:$C$29,$C752,'03'!$E$10:$E$29)*'03'!$E$3</f>
        <v>0</v>
      </c>
      <c r="J752" s="208">
        <f>SUMIF('04'!$C$10:$C$26,$C752,'04'!$E$10:$E$26)*'04'!$E$3</f>
        <v>0</v>
      </c>
      <c r="K752" s="208">
        <f>SUMIF('05'!$C$10:$C$29,$C752,'05'!$E$10:$E$29)*'05'!$E$3</f>
        <v>0</v>
      </c>
      <c r="L752" s="208">
        <f>SUMIF('06'!$C$10:$C$29,$C752,'06'!$E$10:$E$29)*'06'!$E$3</f>
        <v>0</v>
      </c>
      <c r="M752" s="208">
        <f>SUMIF('07'!$C$10:$C$26,$C752,'07'!$E$10:$E$26)*'07'!$E$3</f>
        <v>0</v>
      </c>
      <c r="N752" s="208">
        <f>SUMIF('08'!$C$10:$C$29,$C752,'08'!$E$10:$E$29)*'08'!$E$3</f>
        <v>0</v>
      </c>
      <c r="O752" s="208">
        <f>SUMIF('09'!$C$10:$C$29,$C752,'09'!$E$10:$E$29)*'09'!$E$3</f>
        <v>0</v>
      </c>
      <c r="P752" s="208">
        <f>SUMIF('10'!$C$10:$C$29,$C752,'10'!$E$10:$E$29)*'10'!$E$3</f>
        <v>0</v>
      </c>
      <c r="Q752" s="208">
        <f>SUMIF('11'!$C$10:$C$39,$C752,'11'!$E$10:$E$39)*'11'!$E$3</f>
        <v>0</v>
      </c>
      <c r="R752" s="208">
        <f>SUMIF('12'!$C$10:$C$29,$C752,'12'!$E$10:$E$29)*'12'!$E$3</f>
        <v>0</v>
      </c>
      <c r="S752" s="208">
        <f>SUMIF('13'!$C$10:$C$29,$C752,'13'!$E$10:$E$29)*'13'!$E$3</f>
        <v>0</v>
      </c>
      <c r="T752" s="208">
        <f>SUMIF('14'!$C$10:$C$29,$C752,'14'!$E$10:$E$29)*'14'!$E$3</f>
        <v>0</v>
      </c>
      <c r="U752" s="208">
        <f>SUMIF('15'!$C$10:$C$29,$C752,'15'!$E$10:$E$29)*'15'!$E$3</f>
        <v>0</v>
      </c>
      <c r="V752" s="208">
        <f>SUMIF('16'!$C$10:$C$29,$C752,'16'!$E$29:$E752)*'16'!$E$3</f>
        <v>0</v>
      </c>
      <c r="W752" s="208">
        <f>SUMIF('17'!$C$10:$C$29,$C752,'17'!$E$10:$E$29)*'17'!$E$3</f>
        <v>0</v>
      </c>
      <c r="X752" s="208">
        <f>SUMIF('18'!$C$10:$C$29,$C752,'18'!$E$10:$E$29)*'18'!$E$3</f>
        <v>0</v>
      </c>
      <c r="Y752" s="208">
        <f>SUMIF('19'!$C$10:$C$28,$C752,'19'!$E$10:$E$28)*'19'!$E$3</f>
        <v>0</v>
      </c>
      <c r="Z752" s="208">
        <f>SUMIF('20'!$C$10:$C$29,$C752,'20'!$E$10:$E$29)*'20'!$E$3</f>
        <v>0</v>
      </c>
      <c r="AA752" s="208">
        <f>SUMIF('21'!$C$10:$C$29,$C752,'21'!$E$10:$E$29)*'21'!$E$3</f>
        <v>0</v>
      </c>
    </row>
    <row r="753" spans="3:27" ht="15" hidden="1">
      <c r="C753" s="207" t="s">
        <v>1627</v>
      </c>
      <c r="D753" s="207" t="s">
        <v>1628</v>
      </c>
      <c r="F753" s="336">
        <f t="shared" si="12"/>
        <v>0</v>
      </c>
      <c r="G753" s="208">
        <f>SUMIF('01'!$C$10:$C$29,$C753,'01'!$E$10:$E$29)*'01'!$E$3</f>
        <v>0</v>
      </c>
      <c r="H753" s="208">
        <f>SUMIF('02'!$C$10:$C$28,$C753,'02'!$E$10:$E$28)*'02'!$E$3</f>
        <v>0</v>
      </c>
      <c r="I753" s="208">
        <f>SUMIF('03'!$C$10:$C$29,$C753,'03'!$E$10:$E$29)*'03'!$E$3</f>
        <v>0</v>
      </c>
      <c r="J753" s="208">
        <f>SUMIF('04'!$C$10:$C$26,$C753,'04'!$E$10:$E$26)*'04'!$E$3</f>
        <v>0</v>
      </c>
      <c r="K753" s="208">
        <f>SUMIF('05'!$C$10:$C$29,$C753,'05'!$E$10:$E$29)*'05'!$E$3</f>
        <v>0</v>
      </c>
      <c r="L753" s="208">
        <f>SUMIF('06'!$C$10:$C$29,$C753,'06'!$E$10:$E$29)*'06'!$E$3</f>
        <v>0</v>
      </c>
      <c r="M753" s="208">
        <f>SUMIF('07'!$C$10:$C$26,$C753,'07'!$E$10:$E$26)*'07'!$E$3</f>
        <v>0</v>
      </c>
      <c r="N753" s="208">
        <f>SUMIF('08'!$C$10:$C$29,$C753,'08'!$E$10:$E$29)*'08'!$E$3</f>
        <v>0</v>
      </c>
      <c r="O753" s="208">
        <f>SUMIF('09'!$C$10:$C$29,$C753,'09'!$E$10:$E$29)*'09'!$E$3</f>
        <v>0</v>
      </c>
      <c r="P753" s="208">
        <f>SUMIF('10'!$C$10:$C$29,$C753,'10'!$E$10:$E$29)*'10'!$E$3</f>
        <v>0</v>
      </c>
      <c r="Q753" s="208">
        <f>SUMIF('11'!$C$10:$C$39,$C753,'11'!$E$10:$E$39)*'11'!$E$3</f>
        <v>0</v>
      </c>
      <c r="R753" s="208">
        <f>SUMIF('12'!$C$10:$C$29,$C753,'12'!$E$10:$E$29)*'12'!$E$3</f>
        <v>0</v>
      </c>
      <c r="S753" s="208">
        <f>SUMIF('13'!$C$10:$C$29,$C753,'13'!$E$10:$E$29)*'13'!$E$3</f>
        <v>0</v>
      </c>
      <c r="T753" s="208">
        <f>SUMIF('14'!$C$10:$C$29,$C753,'14'!$E$10:$E$29)*'14'!$E$3</f>
        <v>0</v>
      </c>
      <c r="U753" s="208">
        <f>SUMIF('15'!$C$10:$C$29,$C753,'15'!$E$10:$E$29)*'15'!$E$3</f>
        <v>0</v>
      </c>
      <c r="V753" s="208">
        <f>SUMIF('16'!$C$10:$C$29,$C753,'16'!$E$29:$E753)*'16'!$E$3</f>
        <v>0</v>
      </c>
      <c r="W753" s="208">
        <f>SUMIF('17'!$C$10:$C$29,$C753,'17'!$E$10:$E$29)*'17'!$E$3</f>
        <v>0</v>
      </c>
      <c r="X753" s="208">
        <f>SUMIF('18'!$C$10:$C$29,$C753,'18'!$E$10:$E$29)*'18'!$E$3</f>
        <v>0</v>
      </c>
      <c r="Y753" s="208">
        <f>SUMIF('19'!$C$10:$C$28,$C753,'19'!$E$10:$E$28)*'19'!$E$3</f>
        <v>0</v>
      </c>
      <c r="Z753" s="208">
        <f>SUMIF('20'!$C$10:$C$29,$C753,'20'!$E$10:$E$29)*'20'!$E$3</f>
        <v>0</v>
      </c>
      <c r="AA753" s="208">
        <f>SUMIF('21'!$C$10:$C$29,$C753,'21'!$E$10:$E$29)*'21'!$E$3</f>
        <v>0</v>
      </c>
    </row>
    <row r="754" spans="3:27" ht="15" hidden="1">
      <c r="C754" s="207" t="s">
        <v>1629</v>
      </c>
      <c r="D754" s="207" t="s">
        <v>1630</v>
      </c>
      <c r="F754" s="336">
        <f t="shared" si="12"/>
        <v>0</v>
      </c>
      <c r="G754" s="208">
        <f>SUMIF('01'!$C$10:$C$29,$C754,'01'!$E$10:$E$29)*'01'!$E$3</f>
        <v>0</v>
      </c>
      <c r="H754" s="208">
        <f>SUMIF('02'!$C$10:$C$28,$C754,'02'!$E$10:$E$28)*'02'!$E$3</f>
        <v>0</v>
      </c>
      <c r="I754" s="208">
        <f>SUMIF('03'!$C$10:$C$29,$C754,'03'!$E$10:$E$29)*'03'!$E$3</f>
        <v>0</v>
      </c>
      <c r="J754" s="208">
        <f>SUMIF('04'!$C$10:$C$26,$C754,'04'!$E$10:$E$26)*'04'!$E$3</f>
        <v>0</v>
      </c>
      <c r="K754" s="208">
        <f>SUMIF('05'!$C$10:$C$29,$C754,'05'!$E$10:$E$29)*'05'!$E$3</f>
        <v>0</v>
      </c>
      <c r="L754" s="208">
        <f>SUMIF('06'!$C$10:$C$29,$C754,'06'!$E$10:$E$29)*'06'!$E$3</f>
        <v>0</v>
      </c>
      <c r="M754" s="208">
        <f>SUMIF('07'!$C$10:$C$26,$C754,'07'!$E$10:$E$26)*'07'!$E$3</f>
        <v>0</v>
      </c>
      <c r="N754" s="208">
        <f>SUMIF('08'!$C$10:$C$29,$C754,'08'!$E$10:$E$29)*'08'!$E$3</f>
        <v>0</v>
      </c>
      <c r="O754" s="208">
        <f>SUMIF('09'!$C$10:$C$29,$C754,'09'!$E$10:$E$29)*'09'!$E$3</f>
        <v>0</v>
      </c>
      <c r="P754" s="208">
        <f>SUMIF('10'!$C$10:$C$29,$C754,'10'!$E$10:$E$29)*'10'!$E$3</f>
        <v>0</v>
      </c>
      <c r="Q754" s="208">
        <f>SUMIF('11'!$C$10:$C$39,$C754,'11'!$E$10:$E$39)*'11'!$E$3</f>
        <v>0</v>
      </c>
      <c r="R754" s="208">
        <f>SUMIF('12'!$C$10:$C$29,$C754,'12'!$E$10:$E$29)*'12'!$E$3</f>
        <v>0</v>
      </c>
      <c r="S754" s="208">
        <f>SUMIF('13'!$C$10:$C$29,$C754,'13'!$E$10:$E$29)*'13'!$E$3</f>
        <v>0</v>
      </c>
      <c r="T754" s="208">
        <f>SUMIF('14'!$C$10:$C$29,$C754,'14'!$E$10:$E$29)*'14'!$E$3</f>
        <v>0</v>
      </c>
      <c r="U754" s="208">
        <f>SUMIF('15'!$C$10:$C$29,$C754,'15'!$E$10:$E$29)*'15'!$E$3</f>
        <v>0</v>
      </c>
      <c r="V754" s="208">
        <f>SUMIF('16'!$C$10:$C$29,$C754,'16'!$E$29:$E754)*'16'!$E$3</f>
        <v>0</v>
      </c>
      <c r="W754" s="208">
        <f>SUMIF('17'!$C$10:$C$29,$C754,'17'!$E$10:$E$29)*'17'!$E$3</f>
        <v>0</v>
      </c>
      <c r="X754" s="208">
        <f>SUMIF('18'!$C$10:$C$29,$C754,'18'!$E$10:$E$29)*'18'!$E$3</f>
        <v>0</v>
      </c>
      <c r="Y754" s="208">
        <f>SUMIF('19'!$C$10:$C$28,$C754,'19'!$E$10:$E$28)*'19'!$E$3</f>
        <v>0</v>
      </c>
      <c r="Z754" s="208">
        <f>SUMIF('20'!$C$10:$C$29,$C754,'20'!$E$10:$E$29)*'20'!$E$3</f>
        <v>0</v>
      </c>
      <c r="AA754" s="208">
        <f>SUMIF('21'!$C$10:$C$29,$C754,'21'!$E$10:$E$29)*'21'!$E$3</f>
        <v>0</v>
      </c>
    </row>
    <row r="755" spans="3:27" ht="15" hidden="1">
      <c r="C755" s="207" t="s">
        <v>1631</v>
      </c>
      <c r="D755" s="207" t="s">
        <v>1632</v>
      </c>
      <c r="F755" s="336">
        <f t="shared" si="12"/>
        <v>0</v>
      </c>
      <c r="G755" s="208">
        <f>SUMIF('01'!$C$10:$C$29,$C755,'01'!$E$10:$E$29)*'01'!$E$3</f>
        <v>0</v>
      </c>
      <c r="H755" s="208">
        <f>SUMIF('02'!$C$10:$C$28,$C755,'02'!$E$10:$E$28)*'02'!$E$3</f>
        <v>0</v>
      </c>
      <c r="I755" s="208">
        <f>SUMIF('03'!$C$10:$C$29,$C755,'03'!$E$10:$E$29)*'03'!$E$3</f>
        <v>0</v>
      </c>
      <c r="J755" s="208">
        <f>SUMIF('04'!$C$10:$C$26,$C755,'04'!$E$10:$E$26)*'04'!$E$3</f>
        <v>0</v>
      </c>
      <c r="K755" s="208">
        <f>SUMIF('05'!$C$10:$C$29,$C755,'05'!$E$10:$E$29)*'05'!$E$3</f>
        <v>0</v>
      </c>
      <c r="L755" s="208">
        <f>SUMIF('06'!$C$10:$C$29,$C755,'06'!$E$10:$E$29)*'06'!$E$3</f>
        <v>0</v>
      </c>
      <c r="M755" s="208">
        <f>SUMIF('07'!$C$10:$C$26,$C755,'07'!$E$10:$E$26)*'07'!$E$3</f>
        <v>0</v>
      </c>
      <c r="N755" s="208">
        <f>SUMIF('08'!$C$10:$C$29,$C755,'08'!$E$10:$E$29)*'08'!$E$3</f>
        <v>0</v>
      </c>
      <c r="O755" s="208">
        <f>SUMIF('09'!$C$10:$C$29,$C755,'09'!$E$10:$E$29)*'09'!$E$3</f>
        <v>0</v>
      </c>
      <c r="P755" s="208">
        <f>SUMIF('10'!$C$10:$C$29,$C755,'10'!$E$10:$E$29)*'10'!$E$3</f>
        <v>0</v>
      </c>
      <c r="Q755" s="208">
        <f>SUMIF('11'!$C$10:$C$39,$C755,'11'!$E$10:$E$39)*'11'!$E$3</f>
        <v>0</v>
      </c>
      <c r="R755" s="208">
        <f>SUMIF('12'!$C$10:$C$29,$C755,'12'!$E$10:$E$29)*'12'!$E$3</f>
        <v>0</v>
      </c>
      <c r="S755" s="208">
        <f>SUMIF('13'!$C$10:$C$29,$C755,'13'!$E$10:$E$29)*'13'!$E$3</f>
        <v>0</v>
      </c>
      <c r="T755" s="208">
        <f>SUMIF('14'!$C$10:$C$29,$C755,'14'!$E$10:$E$29)*'14'!$E$3</f>
        <v>0</v>
      </c>
      <c r="U755" s="208">
        <f>SUMIF('15'!$C$10:$C$29,$C755,'15'!$E$10:$E$29)*'15'!$E$3</f>
        <v>0</v>
      </c>
      <c r="V755" s="208">
        <f>SUMIF('16'!$C$10:$C$29,$C755,'16'!$E$29:$E755)*'16'!$E$3</f>
        <v>0</v>
      </c>
      <c r="W755" s="208">
        <f>SUMIF('17'!$C$10:$C$29,$C755,'17'!$E$10:$E$29)*'17'!$E$3</f>
        <v>0</v>
      </c>
      <c r="X755" s="208">
        <f>SUMIF('18'!$C$10:$C$29,$C755,'18'!$E$10:$E$29)*'18'!$E$3</f>
        <v>0</v>
      </c>
      <c r="Y755" s="208">
        <f>SUMIF('19'!$C$10:$C$28,$C755,'19'!$E$10:$E$28)*'19'!$E$3</f>
        <v>0</v>
      </c>
      <c r="Z755" s="208">
        <f>SUMIF('20'!$C$10:$C$29,$C755,'20'!$E$10:$E$29)*'20'!$E$3</f>
        <v>0</v>
      </c>
      <c r="AA755" s="208">
        <f>SUMIF('21'!$C$10:$C$29,$C755,'21'!$E$10:$E$29)*'21'!$E$3</f>
        <v>0</v>
      </c>
    </row>
    <row r="756" spans="3:27" ht="15" hidden="1">
      <c r="C756" s="207" t="s">
        <v>1633</v>
      </c>
      <c r="D756" s="207" t="s">
        <v>1634</v>
      </c>
      <c r="F756" s="336">
        <f t="shared" si="12"/>
        <v>0</v>
      </c>
      <c r="G756" s="208">
        <f>SUMIF('01'!$C$10:$C$29,$C756,'01'!$E$10:$E$29)*'01'!$E$3</f>
        <v>0</v>
      </c>
      <c r="H756" s="208">
        <f>SUMIF('02'!$C$10:$C$28,$C756,'02'!$E$10:$E$28)*'02'!$E$3</f>
        <v>0</v>
      </c>
      <c r="I756" s="208">
        <f>SUMIF('03'!$C$10:$C$29,$C756,'03'!$E$10:$E$29)*'03'!$E$3</f>
        <v>0</v>
      </c>
      <c r="J756" s="208">
        <f>SUMIF('04'!$C$10:$C$26,$C756,'04'!$E$10:$E$26)*'04'!$E$3</f>
        <v>0</v>
      </c>
      <c r="K756" s="208">
        <f>SUMIF('05'!$C$10:$C$29,$C756,'05'!$E$10:$E$29)*'05'!$E$3</f>
        <v>0</v>
      </c>
      <c r="L756" s="208">
        <f>SUMIF('06'!$C$10:$C$29,$C756,'06'!$E$10:$E$29)*'06'!$E$3</f>
        <v>0</v>
      </c>
      <c r="M756" s="208">
        <f>SUMIF('07'!$C$10:$C$26,$C756,'07'!$E$10:$E$26)*'07'!$E$3</f>
        <v>0</v>
      </c>
      <c r="N756" s="208">
        <f>SUMIF('08'!$C$10:$C$29,$C756,'08'!$E$10:$E$29)*'08'!$E$3</f>
        <v>0</v>
      </c>
      <c r="O756" s="208">
        <f>SUMIF('09'!$C$10:$C$29,$C756,'09'!$E$10:$E$29)*'09'!$E$3</f>
        <v>0</v>
      </c>
      <c r="P756" s="208">
        <f>SUMIF('10'!$C$10:$C$29,$C756,'10'!$E$10:$E$29)*'10'!$E$3</f>
        <v>0</v>
      </c>
      <c r="Q756" s="208">
        <f>SUMIF('11'!$C$10:$C$39,$C756,'11'!$E$10:$E$39)*'11'!$E$3</f>
        <v>0</v>
      </c>
      <c r="R756" s="208">
        <f>SUMIF('12'!$C$10:$C$29,$C756,'12'!$E$10:$E$29)*'12'!$E$3</f>
        <v>0</v>
      </c>
      <c r="S756" s="208">
        <f>SUMIF('13'!$C$10:$C$29,$C756,'13'!$E$10:$E$29)*'13'!$E$3</f>
        <v>0</v>
      </c>
      <c r="T756" s="208">
        <f>SUMIF('14'!$C$10:$C$29,$C756,'14'!$E$10:$E$29)*'14'!$E$3</f>
        <v>0</v>
      </c>
      <c r="U756" s="208">
        <f>SUMIF('15'!$C$10:$C$29,$C756,'15'!$E$10:$E$29)*'15'!$E$3</f>
        <v>0</v>
      </c>
      <c r="V756" s="208">
        <f>SUMIF('16'!$C$10:$C$29,$C756,'16'!$E$29:$E756)*'16'!$E$3</f>
        <v>0</v>
      </c>
      <c r="W756" s="208">
        <f>SUMIF('17'!$C$10:$C$29,$C756,'17'!$E$10:$E$29)*'17'!$E$3</f>
        <v>0</v>
      </c>
      <c r="X756" s="208">
        <f>SUMIF('18'!$C$10:$C$29,$C756,'18'!$E$10:$E$29)*'18'!$E$3</f>
        <v>0</v>
      </c>
      <c r="Y756" s="208">
        <f>SUMIF('19'!$C$10:$C$28,$C756,'19'!$E$10:$E$28)*'19'!$E$3</f>
        <v>0</v>
      </c>
      <c r="Z756" s="208">
        <f>SUMIF('20'!$C$10:$C$29,$C756,'20'!$E$10:$E$29)*'20'!$E$3</f>
        <v>0</v>
      </c>
      <c r="AA756" s="208">
        <f>SUMIF('21'!$C$10:$C$29,$C756,'21'!$E$10:$E$29)*'21'!$E$3</f>
        <v>0</v>
      </c>
    </row>
    <row r="757" spans="3:27" ht="15" hidden="1">
      <c r="C757" s="207" t="s">
        <v>1635</v>
      </c>
      <c r="D757" s="207" t="s">
        <v>1636</v>
      </c>
      <c r="F757" s="336">
        <f t="shared" si="12"/>
        <v>0</v>
      </c>
      <c r="G757" s="208">
        <f>SUMIF('01'!$C$10:$C$29,$C757,'01'!$E$10:$E$29)*'01'!$E$3</f>
        <v>0</v>
      </c>
      <c r="H757" s="208">
        <f>SUMIF('02'!$C$10:$C$28,$C757,'02'!$E$10:$E$28)*'02'!$E$3</f>
        <v>0</v>
      </c>
      <c r="I757" s="208">
        <f>SUMIF('03'!$C$10:$C$29,$C757,'03'!$E$10:$E$29)*'03'!$E$3</f>
        <v>0</v>
      </c>
      <c r="J757" s="208">
        <f>SUMIF('04'!$C$10:$C$26,$C757,'04'!$E$10:$E$26)*'04'!$E$3</f>
        <v>0</v>
      </c>
      <c r="K757" s="208">
        <f>SUMIF('05'!$C$10:$C$29,$C757,'05'!$E$10:$E$29)*'05'!$E$3</f>
        <v>0</v>
      </c>
      <c r="L757" s="208">
        <f>SUMIF('06'!$C$10:$C$29,$C757,'06'!$E$10:$E$29)*'06'!$E$3</f>
        <v>0</v>
      </c>
      <c r="M757" s="208">
        <f>SUMIF('07'!$C$10:$C$26,$C757,'07'!$E$10:$E$26)*'07'!$E$3</f>
        <v>0</v>
      </c>
      <c r="N757" s="208">
        <f>SUMIF('08'!$C$10:$C$29,$C757,'08'!$E$10:$E$29)*'08'!$E$3</f>
        <v>0</v>
      </c>
      <c r="O757" s="208">
        <f>SUMIF('09'!$C$10:$C$29,$C757,'09'!$E$10:$E$29)*'09'!$E$3</f>
        <v>0</v>
      </c>
      <c r="P757" s="208">
        <f>SUMIF('10'!$C$10:$C$29,$C757,'10'!$E$10:$E$29)*'10'!$E$3</f>
        <v>0</v>
      </c>
      <c r="Q757" s="208">
        <f>SUMIF('11'!$C$10:$C$39,$C757,'11'!$E$10:$E$39)*'11'!$E$3</f>
        <v>0</v>
      </c>
      <c r="R757" s="208">
        <f>SUMIF('12'!$C$10:$C$29,$C757,'12'!$E$10:$E$29)*'12'!$E$3</f>
        <v>0</v>
      </c>
      <c r="S757" s="208">
        <f>SUMIF('13'!$C$10:$C$29,$C757,'13'!$E$10:$E$29)*'13'!$E$3</f>
        <v>0</v>
      </c>
      <c r="T757" s="208">
        <f>SUMIF('14'!$C$10:$C$29,$C757,'14'!$E$10:$E$29)*'14'!$E$3</f>
        <v>0</v>
      </c>
      <c r="U757" s="208">
        <f>SUMIF('15'!$C$10:$C$29,$C757,'15'!$E$10:$E$29)*'15'!$E$3</f>
        <v>0</v>
      </c>
      <c r="V757" s="208">
        <f>SUMIF('16'!$C$10:$C$29,$C757,'16'!$E$29:$E757)*'16'!$E$3</f>
        <v>0</v>
      </c>
      <c r="W757" s="208">
        <f>SUMIF('17'!$C$10:$C$29,$C757,'17'!$E$10:$E$29)*'17'!$E$3</f>
        <v>0</v>
      </c>
      <c r="X757" s="208">
        <f>SUMIF('18'!$C$10:$C$29,$C757,'18'!$E$10:$E$29)*'18'!$E$3</f>
        <v>0</v>
      </c>
      <c r="Y757" s="208">
        <f>SUMIF('19'!$C$10:$C$28,$C757,'19'!$E$10:$E$28)*'19'!$E$3</f>
        <v>0</v>
      </c>
      <c r="Z757" s="208">
        <f>SUMIF('20'!$C$10:$C$29,$C757,'20'!$E$10:$E$29)*'20'!$E$3</f>
        <v>0</v>
      </c>
      <c r="AA757" s="208">
        <f>SUMIF('21'!$C$10:$C$29,$C757,'21'!$E$10:$E$29)*'21'!$E$3</f>
        <v>0</v>
      </c>
    </row>
    <row r="758" spans="3:27" ht="15" hidden="1">
      <c r="C758" s="207" t="s">
        <v>1637</v>
      </c>
      <c r="D758" s="207" t="s">
        <v>1638</v>
      </c>
      <c r="F758" s="336">
        <f t="shared" si="12"/>
        <v>0</v>
      </c>
      <c r="G758" s="208">
        <f>SUMIF('01'!$C$10:$C$29,$C758,'01'!$E$10:$E$29)*'01'!$E$3</f>
        <v>0</v>
      </c>
      <c r="H758" s="208">
        <f>SUMIF('02'!$C$10:$C$28,$C758,'02'!$E$10:$E$28)*'02'!$E$3</f>
        <v>0</v>
      </c>
      <c r="I758" s="208">
        <f>SUMIF('03'!$C$10:$C$29,$C758,'03'!$E$10:$E$29)*'03'!$E$3</f>
        <v>0</v>
      </c>
      <c r="J758" s="208">
        <f>SUMIF('04'!$C$10:$C$26,$C758,'04'!$E$10:$E$26)*'04'!$E$3</f>
        <v>0</v>
      </c>
      <c r="K758" s="208">
        <f>SUMIF('05'!$C$10:$C$29,$C758,'05'!$E$10:$E$29)*'05'!$E$3</f>
        <v>0</v>
      </c>
      <c r="L758" s="208">
        <f>SUMIF('06'!$C$10:$C$29,$C758,'06'!$E$10:$E$29)*'06'!$E$3</f>
        <v>0</v>
      </c>
      <c r="M758" s="208">
        <f>SUMIF('07'!$C$10:$C$26,$C758,'07'!$E$10:$E$26)*'07'!$E$3</f>
        <v>0</v>
      </c>
      <c r="N758" s="208">
        <f>SUMIF('08'!$C$10:$C$29,$C758,'08'!$E$10:$E$29)*'08'!$E$3</f>
        <v>0</v>
      </c>
      <c r="O758" s="208">
        <f>SUMIF('09'!$C$10:$C$29,$C758,'09'!$E$10:$E$29)*'09'!$E$3</f>
        <v>0</v>
      </c>
      <c r="P758" s="208">
        <f>SUMIF('10'!$C$10:$C$29,$C758,'10'!$E$10:$E$29)*'10'!$E$3</f>
        <v>0</v>
      </c>
      <c r="Q758" s="208">
        <f>SUMIF('11'!$C$10:$C$39,$C758,'11'!$E$10:$E$39)*'11'!$E$3</f>
        <v>0</v>
      </c>
      <c r="R758" s="208">
        <f>SUMIF('12'!$C$10:$C$29,$C758,'12'!$E$10:$E$29)*'12'!$E$3</f>
        <v>0</v>
      </c>
      <c r="S758" s="208">
        <f>SUMIF('13'!$C$10:$C$29,$C758,'13'!$E$10:$E$29)*'13'!$E$3</f>
        <v>0</v>
      </c>
      <c r="T758" s="208">
        <f>SUMIF('14'!$C$10:$C$29,$C758,'14'!$E$10:$E$29)*'14'!$E$3</f>
        <v>0</v>
      </c>
      <c r="U758" s="208">
        <f>SUMIF('15'!$C$10:$C$29,$C758,'15'!$E$10:$E$29)*'15'!$E$3</f>
        <v>0</v>
      </c>
      <c r="V758" s="208">
        <f>SUMIF('16'!$C$10:$C$29,$C758,'16'!$E$29:$E758)*'16'!$E$3</f>
        <v>0</v>
      </c>
      <c r="W758" s="208">
        <f>SUMIF('17'!$C$10:$C$29,$C758,'17'!$E$10:$E$29)*'17'!$E$3</f>
        <v>0</v>
      </c>
      <c r="X758" s="208">
        <f>SUMIF('18'!$C$10:$C$29,$C758,'18'!$E$10:$E$29)*'18'!$E$3</f>
        <v>0</v>
      </c>
      <c r="Y758" s="208">
        <f>SUMIF('19'!$C$10:$C$28,$C758,'19'!$E$10:$E$28)*'19'!$E$3</f>
        <v>0</v>
      </c>
      <c r="Z758" s="208">
        <f>SUMIF('20'!$C$10:$C$29,$C758,'20'!$E$10:$E$29)*'20'!$E$3</f>
        <v>0</v>
      </c>
      <c r="AA758" s="208">
        <f>SUMIF('21'!$C$10:$C$29,$C758,'21'!$E$10:$E$29)*'21'!$E$3</f>
        <v>0</v>
      </c>
    </row>
    <row r="759" spans="3:27" ht="15" hidden="1">
      <c r="C759" s="207" t="s">
        <v>1639</v>
      </c>
      <c r="D759" s="207" t="s">
        <v>1640</v>
      </c>
      <c r="F759" s="336">
        <f t="shared" si="12"/>
        <v>0</v>
      </c>
      <c r="G759" s="208">
        <f>SUMIF('01'!$C$10:$C$29,$C759,'01'!$E$10:$E$29)*'01'!$E$3</f>
        <v>0</v>
      </c>
      <c r="H759" s="208">
        <f>SUMIF('02'!$C$10:$C$28,$C759,'02'!$E$10:$E$28)*'02'!$E$3</f>
        <v>0</v>
      </c>
      <c r="I759" s="208">
        <f>SUMIF('03'!$C$10:$C$29,$C759,'03'!$E$10:$E$29)*'03'!$E$3</f>
        <v>0</v>
      </c>
      <c r="J759" s="208">
        <f>SUMIF('04'!$C$10:$C$26,$C759,'04'!$E$10:$E$26)*'04'!$E$3</f>
        <v>0</v>
      </c>
      <c r="K759" s="208">
        <f>SUMIF('05'!$C$10:$C$29,$C759,'05'!$E$10:$E$29)*'05'!$E$3</f>
        <v>0</v>
      </c>
      <c r="L759" s="208">
        <f>SUMIF('06'!$C$10:$C$29,$C759,'06'!$E$10:$E$29)*'06'!$E$3</f>
        <v>0</v>
      </c>
      <c r="M759" s="208">
        <f>SUMIF('07'!$C$10:$C$26,$C759,'07'!$E$10:$E$26)*'07'!$E$3</f>
        <v>0</v>
      </c>
      <c r="N759" s="208">
        <f>SUMIF('08'!$C$10:$C$29,$C759,'08'!$E$10:$E$29)*'08'!$E$3</f>
        <v>0</v>
      </c>
      <c r="O759" s="208">
        <f>SUMIF('09'!$C$10:$C$29,$C759,'09'!$E$10:$E$29)*'09'!$E$3</f>
        <v>0</v>
      </c>
      <c r="P759" s="208">
        <f>SUMIF('10'!$C$10:$C$29,$C759,'10'!$E$10:$E$29)*'10'!$E$3</f>
        <v>0</v>
      </c>
      <c r="Q759" s="208">
        <f>SUMIF('11'!$C$10:$C$39,$C759,'11'!$E$10:$E$39)*'11'!$E$3</f>
        <v>0</v>
      </c>
      <c r="R759" s="208">
        <f>SUMIF('12'!$C$10:$C$29,$C759,'12'!$E$10:$E$29)*'12'!$E$3</f>
        <v>0</v>
      </c>
      <c r="S759" s="208">
        <f>SUMIF('13'!$C$10:$C$29,$C759,'13'!$E$10:$E$29)*'13'!$E$3</f>
        <v>0</v>
      </c>
      <c r="T759" s="208">
        <f>SUMIF('14'!$C$10:$C$29,$C759,'14'!$E$10:$E$29)*'14'!$E$3</f>
        <v>0</v>
      </c>
      <c r="U759" s="208">
        <f>SUMIF('15'!$C$10:$C$29,$C759,'15'!$E$10:$E$29)*'15'!$E$3</f>
        <v>0</v>
      </c>
      <c r="V759" s="208">
        <f>SUMIF('16'!$C$10:$C$29,$C759,'16'!$E$29:$E759)*'16'!$E$3</f>
        <v>0</v>
      </c>
      <c r="W759" s="208">
        <f>SUMIF('17'!$C$10:$C$29,$C759,'17'!$E$10:$E$29)*'17'!$E$3</f>
        <v>0</v>
      </c>
      <c r="X759" s="208">
        <f>SUMIF('18'!$C$10:$C$29,$C759,'18'!$E$10:$E$29)*'18'!$E$3</f>
        <v>0</v>
      </c>
      <c r="Y759" s="208">
        <f>SUMIF('19'!$C$10:$C$28,$C759,'19'!$E$10:$E$28)*'19'!$E$3</f>
        <v>0</v>
      </c>
      <c r="Z759" s="208">
        <f>SUMIF('20'!$C$10:$C$29,$C759,'20'!$E$10:$E$29)*'20'!$E$3</f>
        <v>0</v>
      </c>
      <c r="AA759" s="208">
        <f>SUMIF('21'!$C$10:$C$29,$C759,'21'!$E$10:$E$29)*'21'!$E$3</f>
        <v>0</v>
      </c>
    </row>
    <row r="760" spans="3:27" ht="15" hidden="1">
      <c r="C760" s="207" t="s">
        <v>1641</v>
      </c>
      <c r="D760" s="207" t="s">
        <v>1642</v>
      </c>
      <c r="F760" s="336">
        <f t="shared" si="12"/>
        <v>0</v>
      </c>
      <c r="G760" s="208">
        <f>SUMIF('01'!$C$10:$C$29,$C760,'01'!$E$10:$E$29)*'01'!$E$3</f>
        <v>0</v>
      </c>
      <c r="H760" s="208">
        <f>SUMIF('02'!$C$10:$C$28,$C760,'02'!$E$10:$E$28)*'02'!$E$3</f>
        <v>0</v>
      </c>
      <c r="I760" s="208">
        <f>SUMIF('03'!$C$10:$C$29,$C760,'03'!$E$10:$E$29)*'03'!$E$3</f>
        <v>0</v>
      </c>
      <c r="J760" s="208">
        <f>SUMIF('04'!$C$10:$C$26,$C760,'04'!$E$10:$E$26)*'04'!$E$3</f>
        <v>0</v>
      </c>
      <c r="K760" s="208">
        <f>SUMIF('05'!$C$10:$C$29,$C760,'05'!$E$10:$E$29)*'05'!$E$3</f>
        <v>0</v>
      </c>
      <c r="L760" s="208">
        <f>SUMIF('06'!$C$10:$C$29,$C760,'06'!$E$10:$E$29)*'06'!$E$3</f>
        <v>0</v>
      </c>
      <c r="M760" s="208">
        <f>SUMIF('07'!$C$10:$C$26,$C760,'07'!$E$10:$E$26)*'07'!$E$3</f>
        <v>0</v>
      </c>
      <c r="N760" s="208">
        <f>SUMIF('08'!$C$10:$C$29,$C760,'08'!$E$10:$E$29)*'08'!$E$3</f>
        <v>0</v>
      </c>
      <c r="O760" s="208">
        <f>SUMIF('09'!$C$10:$C$29,$C760,'09'!$E$10:$E$29)*'09'!$E$3</f>
        <v>0</v>
      </c>
      <c r="P760" s="208">
        <f>SUMIF('10'!$C$10:$C$29,$C760,'10'!$E$10:$E$29)*'10'!$E$3</f>
        <v>0</v>
      </c>
      <c r="Q760" s="208">
        <f>SUMIF('11'!$C$10:$C$39,$C760,'11'!$E$10:$E$39)*'11'!$E$3</f>
        <v>0</v>
      </c>
      <c r="R760" s="208">
        <f>SUMIF('12'!$C$10:$C$29,$C760,'12'!$E$10:$E$29)*'12'!$E$3</f>
        <v>0</v>
      </c>
      <c r="S760" s="208">
        <f>SUMIF('13'!$C$10:$C$29,$C760,'13'!$E$10:$E$29)*'13'!$E$3</f>
        <v>0</v>
      </c>
      <c r="T760" s="208">
        <f>SUMIF('14'!$C$10:$C$29,$C760,'14'!$E$10:$E$29)*'14'!$E$3</f>
        <v>0</v>
      </c>
      <c r="U760" s="208">
        <f>SUMIF('15'!$C$10:$C$29,$C760,'15'!$E$10:$E$29)*'15'!$E$3</f>
        <v>0</v>
      </c>
      <c r="V760" s="208">
        <f>SUMIF('16'!$C$10:$C$29,$C760,'16'!$E$29:$E760)*'16'!$E$3</f>
        <v>0</v>
      </c>
      <c r="W760" s="208">
        <f>SUMIF('17'!$C$10:$C$29,$C760,'17'!$E$10:$E$29)*'17'!$E$3</f>
        <v>0</v>
      </c>
      <c r="X760" s="208">
        <f>SUMIF('18'!$C$10:$C$29,$C760,'18'!$E$10:$E$29)*'18'!$E$3</f>
        <v>0</v>
      </c>
      <c r="Y760" s="208">
        <f>SUMIF('19'!$C$10:$C$28,$C760,'19'!$E$10:$E$28)*'19'!$E$3</f>
        <v>0</v>
      </c>
      <c r="Z760" s="208">
        <f>SUMIF('20'!$C$10:$C$29,$C760,'20'!$E$10:$E$29)*'20'!$E$3</f>
        <v>0</v>
      </c>
      <c r="AA760" s="208">
        <f>SUMIF('21'!$C$10:$C$29,$C760,'21'!$E$10:$E$29)*'21'!$E$3</f>
        <v>0</v>
      </c>
    </row>
    <row r="761" spans="3:27" ht="15" hidden="1">
      <c r="C761" s="207" t="s">
        <v>1643</v>
      </c>
      <c r="D761" s="207" t="s">
        <v>1644</v>
      </c>
      <c r="F761" s="336">
        <f t="shared" si="12"/>
        <v>0</v>
      </c>
      <c r="G761" s="208">
        <f>SUMIF('01'!$C$10:$C$29,$C761,'01'!$E$10:$E$29)*'01'!$E$3</f>
        <v>0</v>
      </c>
      <c r="H761" s="208">
        <f>SUMIF('02'!$C$10:$C$28,$C761,'02'!$E$10:$E$28)*'02'!$E$3</f>
        <v>0</v>
      </c>
      <c r="I761" s="208">
        <f>SUMIF('03'!$C$10:$C$29,$C761,'03'!$E$10:$E$29)*'03'!$E$3</f>
        <v>0</v>
      </c>
      <c r="J761" s="208">
        <f>SUMIF('04'!$C$10:$C$26,$C761,'04'!$E$10:$E$26)*'04'!$E$3</f>
        <v>0</v>
      </c>
      <c r="K761" s="208">
        <f>SUMIF('05'!$C$10:$C$29,$C761,'05'!$E$10:$E$29)*'05'!$E$3</f>
        <v>0</v>
      </c>
      <c r="L761" s="208">
        <f>SUMIF('06'!$C$10:$C$29,$C761,'06'!$E$10:$E$29)*'06'!$E$3</f>
        <v>0</v>
      </c>
      <c r="M761" s="208">
        <f>SUMIF('07'!$C$10:$C$26,$C761,'07'!$E$10:$E$26)*'07'!$E$3</f>
        <v>0</v>
      </c>
      <c r="N761" s="208">
        <f>SUMIF('08'!$C$10:$C$29,$C761,'08'!$E$10:$E$29)*'08'!$E$3</f>
        <v>0</v>
      </c>
      <c r="O761" s="208">
        <f>SUMIF('09'!$C$10:$C$29,$C761,'09'!$E$10:$E$29)*'09'!$E$3</f>
        <v>0</v>
      </c>
      <c r="P761" s="208">
        <f>SUMIF('10'!$C$10:$C$29,$C761,'10'!$E$10:$E$29)*'10'!$E$3</f>
        <v>0</v>
      </c>
      <c r="Q761" s="208">
        <f>SUMIF('11'!$C$10:$C$39,$C761,'11'!$E$10:$E$39)*'11'!$E$3</f>
        <v>0</v>
      </c>
      <c r="R761" s="208">
        <f>SUMIF('12'!$C$10:$C$29,$C761,'12'!$E$10:$E$29)*'12'!$E$3</f>
        <v>0</v>
      </c>
      <c r="S761" s="208">
        <f>SUMIF('13'!$C$10:$C$29,$C761,'13'!$E$10:$E$29)*'13'!$E$3</f>
        <v>0</v>
      </c>
      <c r="T761" s="208">
        <f>SUMIF('14'!$C$10:$C$29,$C761,'14'!$E$10:$E$29)*'14'!$E$3</f>
        <v>0</v>
      </c>
      <c r="U761" s="208">
        <f>SUMIF('15'!$C$10:$C$29,$C761,'15'!$E$10:$E$29)*'15'!$E$3</f>
        <v>0</v>
      </c>
      <c r="V761" s="208">
        <f>SUMIF('16'!$C$10:$C$29,$C761,'16'!$E$29:$E761)*'16'!$E$3</f>
        <v>0</v>
      </c>
      <c r="W761" s="208">
        <f>SUMIF('17'!$C$10:$C$29,$C761,'17'!$E$10:$E$29)*'17'!$E$3</f>
        <v>0</v>
      </c>
      <c r="X761" s="208">
        <f>SUMIF('18'!$C$10:$C$29,$C761,'18'!$E$10:$E$29)*'18'!$E$3</f>
        <v>0</v>
      </c>
      <c r="Y761" s="208">
        <f>SUMIF('19'!$C$10:$C$28,$C761,'19'!$E$10:$E$28)*'19'!$E$3</f>
        <v>0</v>
      </c>
      <c r="Z761" s="208">
        <f>SUMIF('20'!$C$10:$C$29,$C761,'20'!$E$10:$E$29)*'20'!$E$3</f>
        <v>0</v>
      </c>
      <c r="AA761" s="208">
        <f>SUMIF('21'!$C$10:$C$29,$C761,'21'!$E$10:$E$29)*'21'!$E$3</f>
        <v>0</v>
      </c>
    </row>
    <row r="762" spans="3:27" ht="15" hidden="1">
      <c r="C762" s="207" t="s">
        <v>1645</v>
      </c>
      <c r="D762" s="207" t="s">
        <v>1646</v>
      </c>
      <c r="F762" s="336">
        <f t="shared" si="12"/>
        <v>0</v>
      </c>
      <c r="G762" s="208">
        <f>SUMIF('01'!$C$10:$C$29,$C762,'01'!$E$10:$E$29)*'01'!$E$3</f>
        <v>0</v>
      </c>
      <c r="H762" s="208">
        <f>SUMIF('02'!$C$10:$C$28,$C762,'02'!$E$10:$E$28)*'02'!$E$3</f>
        <v>0</v>
      </c>
      <c r="I762" s="208">
        <f>SUMIF('03'!$C$10:$C$29,$C762,'03'!$E$10:$E$29)*'03'!$E$3</f>
        <v>0</v>
      </c>
      <c r="J762" s="208">
        <f>SUMIF('04'!$C$10:$C$26,$C762,'04'!$E$10:$E$26)*'04'!$E$3</f>
        <v>0</v>
      </c>
      <c r="K762" s="208">
        <f>SUMIF('05'!$C$10:$C$29,$C762,'05'!$E$10:$E$29)*'05'!$E$3</f>
        <v>0</v>
      </c>
      <c r="L762" s="208">
        <f>SUMIF('06'!$C$10:$C$29,$C762,'06'!$E$10:$E$29)*'06'!$E$3</f>
        <v>0</v>
      </c>
      <c r="M762" s="208">
        <f>SUMIF('07'!$C$10:$C$26,$C762,'07'!$E$10:$E$26)*'07'!$E$3</f>
        <v>0</v>
      </c>
      <c r="N762" s="208">
        <f>SUMIF('08'!$C$10:$C$29,$C762,'08'!$E$10:$E$29)*'08'!$E$3</f>
        <v>0</v>
      </c>
      <c r="O762" s="208">
        <f>SUMIF('09'!$C$10:$C$29,$C762,'09'!$E$10:$E$29)*'09'!$E$3</f>
        <v>0</v>
      </c>
      <c r="P762" s="208">
        <f>SUMIF('10'!$C$10:$C$29,$C762,'10'!$E$10:$E$29)*'10'!$E$3</f>
        <v>0</v>
      </c>
      <c r="Q762" s="208">
        <f>SUMIF('11'!$C$10:$C$39,$C762,'11'!$E$10:$E$39)*'11'!$E$3</f>
        <v>0</v>
      </c>
      <c r="R762" s="208">
        <f>SUMIF('12'!$C$10:$C$29,$C762,'12'!$E$10:$E$29)*'12'!$E$3</f>
        <v>0</v>
      </c>
      <c r="S762" s="208">
        <f>SUMIF('13'!$C$10:$C$29,$C762,'13'!$E$10:$E$29)*'13'!$E$3</f>
        <v>0</v>
      </c>
      <c r="T762" s="208">
        <f>SUMIF('14'!$C$10:$C$29,$C762,'14'!$E$10:$E$29)*'14'!$E$3</f>
        <v>0</v>
      </c>
      <c r="U762" s="208">
        <f>SUMIF('15'!$C$10:$C$29,$C762,'15'!$E$10:$E$29)*'15'!$E$3</f>
        <v>0</v>
      </c>
      <c r="V762" s="208">
        <f>SUMIF('16'!$C$10:$C$29,$C762,'16'!$E$29:$E762)*'16'!$E$3</f>
        <v>0</v>
      </c>
      <c r="W762" s="208">
        <f>SUMIF('17'!$C$10:$C$29,$C762,'17'!$E$10:$E$29)*'17'!$E$3</f>
        <v>0</v>
      </c>
      <c r="X762" s="208">
        <f>SUMIF('18'!$C$10:$C$29,$C762,'18'!$E$10:$E$29)*'18'!$E$3</f>
        <v>0</v>
      </c>
      <c r="Y762" s="208">
        <f>SUMIF('19'!$C$10:$C$28,$C762,'19'!$E$10:$E$28)*'19'!$E$3</f>
        <v>0</v>
      </c>
      <c r="Z762" s="208">
        <f>SUMIF('20'!$C$10:$C$29,$C762,'20'!$E$10:$E$29)*'20'!$E$3</f>
        <v>0</v>
      </c>
      <c r="AA762" s="208">
        <f>SUMIF('21'!$C$10:$C$29,$C762,'21'!$E$10:$E$29)*'21'!$E$3</f>
        <v>0</v>
      </c>
    </row>
    <row r="763" spans="3:27" ht="15" hidden="1">
      <c r="C763" s="207" t="s">
        <v>1647</v>
      </c>
      <c r="D763" s="207" t="s">
        <v>1648</v>
      </c>
      <c r="F763" s="336">
        <f t="shared" si="12"/>
        <v>0</v>
      </c>
      <c r="G763" s="208">
        <f>SUMIF('01'!$C$10:$C$29,$C763,'01'!$E$10:$E$29)*'01'!$E$3</f>
        <v>0</v>
      </c>
      <c r="H763" s="208">
        <f>SUMIF('02'!$C$10:$C$28,$C763,'02'!$E$10:$E$28)*'02'!$E$3</f>
        <v>0</v>
      </c>
      <c r="I763" s="208">
        <f>SUMIF('03'!$C$10:$C$29,$C763,'03'!$E$10:$E$29)*'03'!$E$3</f>
        <v>0</v>
      </c>
      <c r="J763" s="208">
        <f>SUMIF('04'!$C$10:$C$26,$C763,'04'!$E$10:$E$26)*'04'!$E$3</f>
        <v>0</v>
      </c>
      <c r="K763" s="208">
        <f>SUMIF('05'!$C$10:$C$29,$C763,'05'!$E$10:$E$29)*'05'!$E$3</f>
        <v>0</v>
      </c>
      <c r="L763" s="208">
        <f>SUMIF('06'!$C$10:$C$29,$C763,'06'!$E$10:$E$29)*'06'!$E$3</f>
        <v>0</v>
      </c>
      <c r="M763" s="208">
        <f>SUMIF('07'!$C$10:$C$26,$C763,'07'!$E$10:$E$26)*'07'!$E$3</f>
        <v>0</v>
      </c>
      <c r="N763" s="208">
        <f>SUMIF('08'!$C$10:$C$29,$C763,'08'!$E$10:$E$29)*'08'!$E$3</f>
        <v>0</v>
      </c>
      <c r="O763" s="208">
        <f>SUMIF('09'!$C$10:$C$29,$C763,'09'!$E$10:$E$29)*'09'!$E$3</f>
        <v>0</v>
      </c>
      <c r="P763" s="208">
        <f>SUMIF('10'!$C$10:$C$29,$C763,'10'!$E$10:$E$29)*'10'!$E$3</f>
        <v>0</v>
      </c>
      <c r="Q763" s="208">
        <f>SUMIF('11'!$C$10:$C$39,$C763,'11'!$E$10:$E$39)*'11'!$E$3</f>
        <v>0</v>
      </c>
      <c r="R763" s="208">
        <f>SUMIF('12'!$C$10:$C$29,$C763,'12'!$E$10:$E$29)*'12'!$E$3</f>
        <v>0</v>
      </c>
      <c r="S763" s="208">
        <f>SUMIF('13'!$C$10:$C$29,$C763,'13'!$E$10:$E$29)*'13'!$E$3</f>
        <v>0</v>
      </c>
      <c r="T763" s="208">
        <f>SUMIF('14'!$C$10:$C$29,$C763,'14'!$E$10:$E$29)*'14'!$E$3</f>
        <v>0</v>
      </c>
      <c r="U763" s="208">
        <f>SUMIF('15'!$C$10:$C$29,$C763,'15'!$E$10:$E$29)*'15'!$E$3</f>
        <v>0</v>
      </c>
      <c r="V763" s="208">
        <f>SUMIF('16'!$C$10:$C$29,$C763,'16'!$E$29:$E763)*'16'!$E$3</f>
        <v>0</v>
      </c>
      <c r="W763" s="208">
        <f>SUMIF('17'!$C$10:$C$29,$C763,'17'!$E$10:$E$29)*'17'!$E$3</f>
        <v>0</v>
      </c>
      <c r="X763" s="208">
        <f>SUMIF('18'!$C$10:$C$29,$C763,'18'!$E$10:$E$29)*'18'!$E$3</f>
        <v>0</v>
      </c>
      <c r="Y763" s="208">
        <f>SUMIF('19'!$C$10:$C$28,$C763,'19'!$E$10:$E$28)*'19'!$E$3</f>
        <v>0</v>
      </c>
      <c r="Z763" s="208">
        <f>SUMIF('20'!$C$10:$C$29,$C763,'20'!$E$10:$E$29)*'20'!$E$3</f>
        <v>0</v>
      </c>
      <c r="AA763" s="208">
        <f>SUMIF('21'!$C$10:$C$29,$C763,'21'!$E$10:$E$29)*'21'!$E$3</f>
        <v>0</v>
      </c>
    </row>
    <row r="764" spans="3:27" ht="15" hidden="1">
      <c r="C764" s="207" t="s">
        <v>1649</v>
      </c>
      <c r="D764" s="207" t="s">
        <v>1650</v>
      </c>
      <c r="F764" s="336">
        <f t="shared" si="12"/>
        <v>0</v>
      </c>
      <c r="G764" s="208">
        <f>SUMIF('01'!$C$10:$C$29,$C764,'01'!$E$10:$E$29)*'01'!$E$3</f>
        <v>0</v>
      </c>
      <c r="H764" s="208">
        <f>SUMIF('02'!$C$10:$C$28,$C764,'02'!$E$10:$E$28)*'02'!$E$3</f>
        <v>0</v>
      </c>
      <c r="I764" s="208">
        <f>SUMIF('03'!$C$10:$C$29,$C764,'03'!$E$10:$E$29)*'03'!$E$3</f>
        <v>0</v>
      </c>
      <c r="J764" s="208">
        <f>SUMIF('04'!$C$10:$C$26,$C764,'04'!$E$10:$E$26)*'04'!$E$3</f>
        <v>0</v>
      </c>
      <c r="K764" s="208">
        <f>SUMIF('05'!$C$10:$C$29,$C764,'05'!$E$10:$E$29)*'05'!$E$3</f>
        <v>0</v>
      </c>
      <c r="L764" s="208">
        <f>SUMIF('06'!$C$10:$C$29,$C764,'06'!$E$10:$E$29)*'06'!$E$3</f>
        <v>0</v>
      </c>
      <c r="M764" s="208">
        <f>SUMIF('07'!$C$10:$C$26,$C764,'07'!$E$10:$E$26)*'07'!$E$3</f>
        <v>0</v>
      </c>
      <c r="N764" s="208">
        <f>SUMIF('08'!$C$10:$C$29,$C764,'08'!$E$10:$E$29)*'08'!$E$3</f>
        <v>0</v>
      </c>
      <c r="O764" s="208">
        <f>SUMIF('09'!$C$10:$C$29,$C764,'09'!$E$10:$E$29)*'09'!$E$3</f>
        <v>0</v>
      </c>
      <c r="P764" s="208">
        <f>SUMIF('10'!$C$10:$C$29,$C764,'10'!$E$10:$E$29)*'10'!$E$3</f>
        <v>0</v>
      </c>
      <c r="Q764" s="208">
        <f>SUMIF('11'!$C$10:$C$39,$C764,'11'!$E$10:$E$39)*'11'!$E$3</f>
        <v>0</v>
      </c>
      <c r="R764" s="208">
        <f>SUMIF('12'!$C$10:$C$29,$C764,'12'!$E$10:$E$29)*'12'!$E$3</f>
        <v>0</v>
      </c>
      <c r="S764" s="208">
        <f>SUMIF('13'!$C$10:$C$29,$C764,'13'!$E$10:$E$29)*'13'!$E$3</f>
        <v>0</v>
      </c>
      <c r="T764" s="208">
        <f>SUMIF('14'!$C$10:$C$29,$C764,'14'!$E$10:$E$29)*'14'!$E$3</f>
        <v>0</v>
      </c>
      <c r="U764" s="208">
        <f>SUMIF('15'!$C$10:$C$29,$C764,'15'!$E$10:$E$29)*'15'!$E$3</f>
        <v>0</v>
      </c>
      <c r="V764" s="208">
        <f>SUMIF('16'!$C$10:$C$29,$C764,'16'!$E$29:$E764)*'16'!$E$3</f>
        <v>0</v>
      </c>
      <c r="W764" s="208">
        <f>SUMIF('17'!$C$10:$C$29,$C764,'17'!$E$10:$E$29)*'17'!$E$3</f>
        <v>0</v>
      </c>
      <c r="X764" s="208">
        <f>SUMIF('18'!$C$10:$C$29,$C764,'18'!$E$10:$E$29)*'18'!$E$3</f>
        <v>0</v>
      </c>
      <c r="Y764" s="208">
        <f>SUMIF('19'!$C$10:$C$28,$C764,'19'!$E$10:$E$28)*'19'!$E$3</f>
        <v>0</v>
      </c>
      <c r="Z764" s="208">
        <f>SUMIF('20'!$C$10:$C$29,$C764,'20'!$E$10:$E$29)*'20'!$E$3</f>
        <v>0</v>
      </c>
      <c r="AA764" s="208">
        <f>SUMIF('21'!$C$10:$C$29,$C764,'21'!$E$10:$E$29)*'21'!$E$3</f>
        <v>0</v>
      </c>
    </row>
    <row r="765" spans="3:27" ht="15" hidden="1">
      <c r="C765" s="207" t="s">
        <v>1651</v>
      </c>
      <c r="D765" s="207" t="s">
        <v>1652</v>
      </c>
      <c r="F765" s="336">
        <f t="shared" si="12"/>
        <v>0</v>
      </c>
      <c r="G765" s="208">
        <f>SUMIF('01'!$C$10:$C$29,$C765,'01'!$E$10:$E$29)*'01'!$E$3</f>
        <v>0</v>
      </c>
      <c r="H765" s="208">
        <f>SUMIF('02'!$C$10:$C$28,$C765,'02'!$E$10:$E$28)*'02'!$E$3</f>
        <v>0</v>
      </c>
      <c r="I765" s="208">
        <f>SUMIF('03'!$C$10:$C$29,$C765,'03'!$E$10:$E$29)*'03'!$E$3</f>
        <v>0</v>
      </c>
      <c r="J765" s="208">
        <f>SUMIF('04'!$C$10:$C$26,$C765,'04'!$E$10:$E$26)*'04'!$E$3</f>
        <v>0</v>
      </c>
      <c r="K765" s="208">
        <f>SUMIF('05'!$C$10:$C$29,$C765,'05'!$E$10:$E$29)*'05'!$E$3</f>
        <v>0</v>
      </c>
      <c r="L765" s="208">
        <f>SUMIF('06'!$C$10:$C$29,$C765,'06'!$E$10:$E$29)*'06'!$E$3</f>
        <v>0</v>
      </c>
      <c r="M765" s="208">
        <f>SUMIF('07'!$C$10:$C$26,$C765,'07'!$E$10:$E$26)*'07'!$E$3</f>
        <v>0</v>
      </c>
      <c r="N765" s="208">
        <f>SUMIF('08'!$C$10:$C$29,$C765,'08'!$E$10:$E$29)*'08'!$E$3</f>
        <v>0</v>
      </c>
      <c r="O765" s="208">
        <f>SUMIF('09'!$C$10:$C$29,$C765,'09'!$E$10:$E$29)*'09'!$E$3</f>
        <v>0</v>
      </c>
      <c r="P765" s="208">
        <f>SUMIF('10'!$C$10:$C$29,$C765,'10'!$E$10:$E$29)*'10'!$E$3</f>
        <v>0</v>
      </c>
      <c r="Q765" s="208">
        <f>SUMIF('11'!$C$10:$C$39,$C765,'11'!$E$10:$E$39)*'11'!$E$3</f>
        <v>0</v>
      </c>
      <c r="R765" s="208">
        <f>SUMIF('12'!$C$10:$C$29,$C765,'12'!$E$10:$E$29)*'12'!$E$3</f>
        <v>0</v>
      </c>
      <c r="S765" s="208">
        <f>SUMIF('13'!$C$10:$C$29,$C765,'13'!$E$10:$E$29)*'13'!$E$3</f>
        <v>0</v>
      </c>
      <c r="T765" s="208">
        <f>SUMIF('14'!$C$10:$C$29,$C765,'14'!$E$10:$E$29)*'14'!$E$3</f>
        <v>0</v>
      </c>
      <c r="U765" s="208">
        <f>SUMIF('15'!$C$10:$C$29,$C765,'15'!$E$10:$E$29)*'15'!$E$3</f>
        <v>0</v>
      </c>
      <c r="V765" s="208">
        <f>SUMIF('16'!$C$10:$C$29,$C765,'16'!$E$29:$E765)*'16'!$E$3</f>
        <v>0</v>
      </c>
      <c r="W765" s="208">
        <f>SUMIF('17'!$C$10:$C$29,$C765,'17'!$E$10:$E$29)*'17'!$E$3</f>
        <v>0</v>
      </c>
      <c r="X765" s="208">
        <f>SUMIF('18'!$C$10:$C$29,$C765,'18'!$E$10:$E$29)*'18'!$E$3</f>
        <v>0</v>
      </c>
      <c r="Y765" s="208">
        <f>SUMIF('19'!$C$10:$C$28,$C765,'19'!$E$10:$E$28)*'19'!$E$3</f>
        <v>0</v>
      </c>
      <c r="Z765" s="208">
        <f>SUMIF('20'!$C$10:$C$29,$C765,'20'!$E$10:$E$29)*'20'!$E$3</f>
        <v>0</v>
      </c>
      <c r="AA765" s="208">
        <f>SUMIF('21'!$C$10:$C$29,$C765,'21'!$E$10:$E$29)*'21'!$E$3</f>
        <v>0</v>
      </c>
    </row>
    <row r="766" spans="3:27" ht="15" hidden="1">
      <c r="C766" s="207" t="s">
        <v>1653</v>
      </c>
      <c r="D766" s="207" t="s">
        <v>1216</v>
      </c>
      <c r="F766" s="336">
        <f t="shared" si="12"/>
        <v>0</v>
      </c>
      <c r="G766" s="208">
        <f>SUMIF('01'!$C$10:$C$29,$C766,'01'!$E$10:$E$29)*'01'!$E$3</f>
        <v>0</v>
      </c>
      <c r="H766" s="208">
        <f>SUMIF('02'!$C$10:$C$28,$C766,'02'!$E$10:$E$28)*'02'!$E$3</f>
        <v>0</v>
      </c>
      <c r="I766" s="208">
        <f>SUMIF('03'!$C$10:$C$29,$C766,'03'!$E$10:$E$29)*'03'!$E$3</f>
        <v>0</v>
      </c>
      <c r="J766" s="208">
        <f>SUMIF('04'!$C$10:$C$26,$C766,'04'!$E$10:$E$26)*'04'!$E$3</f>
        <v>0</v>
      </c>
      <c r="K766" s="208">
        <f>SUMIF('05'!$C$10:$C$29,$C766,'05'!$E$10:$E$29)*'05'!$E$3</f>
        <v>0</v>
      </c>
      <c r="L766" s="208">
        <f>SUMIF('06'!$C$10:$C$29,$C766,'06'!$E$10:$E$29)*'06'!$E$3</f>
        <v>0</v>
      </c>
      <c r="M766" s="208">
        <f>SUMIF('07'!$C$10:$C$26,$C766,'07'!$E$10:$E$26)*'07'!$E$3</f>
        <v>0</v>
      </c>
      <c r="N766" s="208">
        <f>SUMIF('08'!$C$10:$C$29,$C766,'08'!$E$10:$E$29)*'08'!$E$3</f>
        <v>0</v>
      </c>
      <c r="O766" s="208">
        <f>SUMIF('09'!$C$10:$C$29,$C766,'09'!$E$10:$E$29)*'09'!$E$3</f>
        <v>0</v>
      </c>
      <c r="P766" s="208">
        <f>SUMIF('10'!$C$10:$C$29,$C766,'10'!$E$10:$E$29)*'10'!$E$3</f>
        <v>0</v>
      </c>
      <c r="Q766" s="208">
        <f>SUMIF('11'!$C$10:$C$39,$C766,'11'!$E$10:$E$39)*'11'!$E$3</f>
        <v>0</v>
      </c>
      <c r="R766" s="208">
        <f>SUMIF('12'!$C$10:$C$29,$C766,'12'!$E$10:$E$29)*'12'!$E$3</f>
        <v>0</v>
      </c>
      <c r="S766" s="208">
        <f>SUMIF('13'!$C$10:$C$29,$C766,'13'!$E$10:$E$29)*'13'!$E$3</f>
        <v>0</v>
      </c>
      <c r="T766" s="208">
        <f>SUMIF('14'!$C$10:$C$29,$C766,'14'!$E$10:$E$29)*'14'!$E$3</f>
        <v>0</v>
      </c>
      <c r="U766" s="208">
        <f>SUMIF('15'!$C$10:$C$29,$C766,'15'!$E$10:$E$29)*'15'!$E$3</f>
        <v>0</v>
      </c>
      <c r="V766" s="208">
        <f>SUMIF('16'!$C$10:$C$29,$C766,'16'!$E$29:$E766)*'16'!$E$3</f>
        <v>0</v>
      </c>
      <c r="W766" s="208">
        <f>SUMIF('17'!$C$10:$C$29,$C766,'17'!$E$10:$E$29)*'17'!$E$3</f>
        <v>0</v>
      </c>
      <c r="X766" s="208">
        <f>SUMIF('18'!$C$10:$C$29,$C766,'18'!$E$10:$E$29)*'18'!$E$3</f>
        <v>0</v>
      </c>
      <c r="Y766" s="208">
        <f>SUMIF('19'!$C$10:$C$28,$C766,'19'!$E$10:$E$28)*'19'!$E$3</f>
        <v>0</v>
      </c>
      <c r="Z766" s="208">
        <f>SUMIF('20'!$C$10:$C$29,$C766,'20'!$E$10:$E$29)*'20'!$E$3</f>
        <v>0</v>
      </c>
      <c r="AA766" s="208">
        <f>SUMIF('21'!$C$10:$C$29,$C766,'21'!$E$10:$E$29)*'21'!$E$3</f>
        <v>0</v>
      </c>
    </row>
    <row r="767" spans="3:27" ht="15" hidden="1">
      <c r="C767" s="207" t="s">
        <v>1654</v>
      </c>
      <c r="D767" s="207" t="s">
        <v>1655</v>
      </c>
      <c r="F767" s="336">
        <f t="shared" si="12"/>
        <v>0</v>
      </c>
      <c r="G767" s="208">
        <f>SUMIF('01'!$C$10:$C$29,$C767,'01'!$E$10:$E$29)*'01'!$E$3</f>
        <v>0</v>
      </c>
      <c r="H767" s="208">
        <f>SUMIF('02'!$C$10:$C$28,$C767,'02'!$E$10:$E$28)*'02'!$E$3</f>
        <v>0</v>
      </c>
      <c r="I767" s="208">
        <f>SUMIF('03'!$C$10:$C$29,$C767,'03'!$E$10:$E$29)*'03'!$E$3</f>
        <v>0</v>
      </c>
      <c r="J767" s="208">
        <f>SUMIF('04'!$C$10:$C$26,$C767,'04'!$E$10:$E$26)*'04'!$E$3</f>
        <v>0</v>
      </c>
      <c r="K767" s="208">
        <f>SUMIF('05'!$C$10:$C$29,$C767,'05'!$E$10:$E$29)*'05'!$E$3</f>
        <v>0</v>
      </c>
      <c r="L767" s="208">
        <f>SUMIF('06'!$C$10:$C$29,$C767,'06'!$E$10:$E$29)*'06'!$E$3</f>
        <v>0</v>
      </c>
      <c r="M767" s="208">
        <f>SUMIF('07'!$C$10:$C$26,$C767,'07'!$E$10:$E$26)*'07'!$E$3</f>
        <v>0</v>
      </c>
      <c r="N767" s="208">
        <f>SUMIF('08'!$C$10:$C$29,$C767,'08'!$E$10:$E$29)*'08'!$E$3</f>
        <v>0</v>
      </c>
      <c r="O767" s="208">
        <f>SUMIF('09'!$C$10:$C$29,$C767,'09'!$E$10:$E$29)*'09'!$E$3</f>
        <v>0</v>
      </c>
      <c r="P767" s="208">
        <f>SUMIF('10'!$C$10:$C$29,$C767,'10'!$E$10:$E$29)*'10'!$E$3</f>
        <v>0</v>
      </c>
      <c r="Q767" s="208">
        <f>SUMIF('11'!$C$10:$C$39,$C767,'11'!$E$10:$E$39)*'11'!$E$3</f>
        <v>0</v>
      </c>
      <c r="R767" s="208">
        <f>SUMIF('12'!$C$10:$C$29,$C767,'12'!$E$10:$E$29)*'12'!$E$3</f>
        <v>0</v>
      </c>
      <c r="S767" s="208">
        <f>SUMIF('13'!$C$10:$C$29,$C767,'13'!$E$10:$E$29)*'13'!$E$3</f>
        <v>0</v>
      </c>
      <c r="T767" s="208">
        <f>SUMIF('14'!$C$10:$C$29,$C767,'14'!$E$10:$E$29)*'14'!$E$3</f>
        <v>0</v>
      </c>
      <c r="U767" s="208">
        <f>SUMIF('15'!$C$10:$C$29,$C767,'15'!$E$10:$E$29)*'15'!$E$3</f>
        <v>0</v>
      </c>
      <c r="V767" s="208">
        <f>SUMIF('16'!$C$10:$C$29,$C767,'16'!$E$29:$E767)*'16'!$E$3</f>
        <v>0</v>
      </c>
      <c r="W767" s="208">
        <f>SUMIF('17'!$C$10:$C$29,$C767,'17'!$E$10:$E$29)*'17'!$E$3</f>
        <v>0</v>
      </c>
      <c r="X767" s="208">
        <f>SUMIF('18'!$C$10:$C$29,$C767,'18'!$E$10:$E$29)*'18'!$E$3</f>
        <v>0</v>
      </c>
      <c r="Y767" s="208">
        <f>SUMIF('19'!$C$10:$C$28,$C767,'19'!$E$10:$E$28)*'19'!$E$3</f>
        <v>0</v>
      </c>
      <c r="Z767" s="208">
        <f>SUMIF('20'!$C$10:$C$29,$C767,'20'!$E$10:$E$29)*'20'!$E$3</f>
        <v>0</v>
      </c>
      <c r="AA767" s="208">
        <f>SUMIF('21'!$C$10:$C$29,$C767,'21'!$E$10:$E$29)*'21'!$E$3</f>
        <v>0</v>
      </c>
    </row>
    <row r="768" spans="3:27" ht="15" hidden="1">
      <c r="C768" s="207" t="s">
        <v>1656</v>
      </c>
      <c r="D768" s="207" t="s">
        <v>1657</v>
      </c>
      <c r="F768" s="336">
        <f t="shared" si="12"/>
        <v>0</v>
      </c>
      <c r="G768" s="208">
        <f>SUMIF('01'!$C$10:$C$29,$C768,'01'!$E$10:$E$29)*'01'!$E$3</f>
        <v>0</v>
      </c>
      <c r="H768" s="208">
        <f>SUMIF('02'!$C$10:$C$28,$C768,'02'!$E$10:$E$28)*'02'!$E$3</f>
        <v>0</v>
      </c>
      <c r="I768" s="208">
        <f>SUMIF('03'!$C$10:$C$29,$C768,'03'!$E$10:$E$29)*'03'!$E$3</f>
        <v>0</v>
      </c>
      <c r="J768" s="208">
        <f>SUMIF('04'!$C$10:$C$26,$C768,'04'!$E$10:$E$26)*'04'!$E$3</f>
        <v>0</v>
      </c>
      <c r="K768" s="208">
        <f>SUMIF('05'!$C$10:$C$29,$C768,'05'!$E$10:$E$29)*'05'!$E$3</f>
        <v>0</v>
      </c>
      <c r="L768" s="208">
        <f>SUMIF('06'!$C$10:$C$29,$C768,'06'!$E$10:$E$29)*'06'!$E$3</f>
        <v>0</v>
      </c>
      <c r="M768" s="208">
        <f>SUMIF('07'!$C$10:$C$26,$C768,'07'!$E$10:$E$26)*'07'!$E$3</f>
        <v>0</v>
      </c>
      <c r="N768" s="208">
        <f>SUMIF('08'!$C$10:$C$29,$C768,'08'!$E$10:$E$29)*'08'!$E$3</f>
        <v>0</v>
      </c>
      <c r="O768" s="208">
        <f>SUMIF('09'!$C$10:$C$29,$C768,'09'!$E$10:$E$29)*'09'!$E$3</f>
        <v>0</v>
      </c>
      <c r="P768" s="208">
        <f>SUMIF('10'!$C$10:$C$29,$C768,'10'!$E$10:$E$29)*'10'!$E$3</f>
        <v>0</v>
      </c>
      <c r="Q768" s="208">
        <f>SUMIF('11'!$C$10:$C$39,$C768,'11'!$E$10:$E$39)*'11'!$E$3</f>
        <v>0</v>
      </c>
      <c r="R768" s="208">
        <f>SUMIF('12'!$C$10:$C$29,$C768,'12'!$E$10:$E$29)*'12'!$E$3</f>
        <v>0</v>
      </c>
      <c r="S768" s="208">
        <f>SUMIF('13'!$C$10:$C$29,$C768,'13'!$E$10:$E$29)*'13'!$E$3</f>
        <v>0</v>
      </c>
      <c r="T768" s="208">
        <f>SUMIF('14'!$C$10:$C$29,$C768,'14'!$E$10:$E$29)*'14'!$E$3</f>
        <v>0</v>
      </c>
      <c r="U768" s="208">
        <f>SUMIF('15'!$C$10:$C$29,$C768,'15'!$E$10:$E$29)*'15'!$E$3</f>
        <v>0</v>
      </c>
      <c r="V768" s="208">
        <f>SUMIF('16'!$C$10:$C$29,$C768,'16'!$E$29:$E768)*'16'!$E$3</f>
        <v>0</v>
      </c>
      <c r="W768" s="208">
        <f>SUMIF('17'!$C$10:$C$29,$C768,'17'!$E$10:$E$29)*'17'!$E$3</f>
        <v>0</v>
      </c>
      <c r="X768" s="208">
        <f>SUMIF('18'!$C$10:$C$29,$C768,'18'!$E$10:$E$29)*'18'!$E$3</f>
        <v>0</v>
      </c>
      <c r="Y768" s="208">
        <f>SUMIF('19'!$C$10:$C$28,$C768,'19'!$E$10:$E$28)*'19'!$E$3</f>
        <v>0</v>
      </c>
      <c r="Z768" s="208">
        <f>SUMIF('20'!$C$10:$C$29,$C768,'20'!$E$10:$E$29)*'20'!$E$3</f>
        <v>0</v>
      </c>
      <c r="AA768" s="208">
        <f>SUMIF('21'!$C$10:$C$29,$C768,'21'!$E$10:$E$29)*'21'!$E$3</f>
        <v>0</v>
      </c>
    </row>
    <row r="769" spans="3:27" ht="15" hidden="1">
      <c r="C769" s="207" t="s">
        <v>1658</v>
      </c>
      <c r="D769" s="207" t="s">
        <v>1659</v>
      </c>
      <c r="F769" s="336">
        <f t="shared" si="12"/>
        <v>0</v>
      </c>
      <c r="G769" s="208">
        <f>SUMIF('01'!$C$10:$C$29,$C769,'01'!$E$10:$E$29)*'01'!$E$3</f>
        <v>0</v>
      </c>
      <c r="H769" s="208">
        <f>SUMIF('02'!$C$10:$C$28,$C769,'02'!$E$10:$E$28)*'02'!$E$3</f>
        <v>0</v>
      </c>
      <c r="I769" s="208">
        <f>SUMIF('03'!$C$10:$C$29,$C769,'03'!$E$10:$E$29)*'03'!$E$3</f>
        <v>0</v>
      </c>
      <c r="J769" s="208">
        <f>SUMIF('04'!$C$10:$C$26,$C769,'04'!$E$10:$E$26)*'04'!$E$3</f>
        <v>0</v>
      </c>
      <c r="K769" s="208">
        <f>SUMIF('05'!$C$10:$C$29,$C769,'05'!$E$10:$E$29)*'05'!$E$3</f>
        <v>0</v>
      </c>
      <c r="L769" s="208">
        <f>SUMIF('06'!$C$10:$C$29,$C769,'06'!$E$10:$E$29)*'06'!$E$3</f>
        <v>0</v>
      </c>
      <c r="M769" s="208">
        <f>SUMIF('07'!$C$10:$C$26,$C769,'07'!$E$10:$E$26)*'07'!$E$3</f>
        <v>0</v>
      </c>
      <c r="N769" s="208">
        <f>SUMIF('08'!$C$10:$C$29,$C769,'08'!$E$10:$E$29)*'08'!$E$3</f>
        <v>0</v>
      </c>
      <c r="O769" s="208">
        <f>SUMIF('09'!$C$10:$C$29,$C769,'09'!$E$10:$E$29)*'09'!$E$3</f>
        <v>0</v>
      </c>
      <c r="P769" s="208">
        <f>SUMIF('10'!$C$10:$C$29,$C769,'10'!$E$10:$E$29)*'10'!$E$3</f>
        <v>0</v>
      </c>
      <c r="Q769" s="208">
        <f>SUMIF('11'!$C$10:$C$39,$C769,'11'!$E$10:$E$39)*'11'!$E$3</f>
        <v>0</v>
      </c>
      <c r="R769" s="208">
        <f>SUMIF('12'!$C$10:$C$29,$C769,'12'!$E$10:$E$29)*'12'!$E$3</f>
        <v>0</v>
      </c>
      <c r="S769" s="208">
        <f>SUMIF('13'!$C$10:$C$29,$C769,'13'!$E$10:$E$29)*'13'!$E$3</f>
        <v>0</v>
      </c>
      <c r="T769" s="208">
        <f>SUMIF('14'!$C$10:$C$29,$C769,'14'!$E$10:$E$29)*'14'!$E$3</f>
        <v>0</v>
      </c>
      <c r="U769" s="208">
        <f>SUMIF('15'!$C$10:$C$29,$C769,'15'!$E$10:$E$29)*'15'!$E$3</f>
        <v>0</v>
      </c>
      <c r="V769" s="208">
        <f>SUMIF('16'!$C$10:$C$29,$C769,'16'!$E$29:$E769)*'16'!$E$3</f>
        <v>0</v>
      </c>
      <c r="W769" s="208">
        <f>SUMIF('17'!$C$10:$C$29,$C769,'17'!$E$10:$E$29)*'17'!$E$3</f>
        <v>0</v>
      </c>
      <c r="X769" s="208">
        <f>SUMIF('18'!$C$10:$C$29,$C769,'18'!$E$10:$E$29)*'18'!$E$3</f>
        <v>0</v>
      </c>
      <c r="Y769" s="208">
        <f>SUMIF('19'!$C$10:$C$28,$C769,'19'!$E$10:$E$28)*'19'!$E$3</f>
        <v>0</v>
      </c>
      <c r="Z769" s="208">
        <f>SUMIF('20'!$C$10:$C$29,$C769,'20'!$E$10:$E$29)*'20'!$E$3</f>
        <v>0</v>
      </c>
      <c r="AA769" s="208">
        <f>SUMIF('21'!$C$10:$C$29,$C769,'21'!$E$10:$E$29)*'21'!$E$3</f>
        <v>0</v>
      </c>
    </row>
    <row r="770" spans="3:27" ht="15" hidden="1">
      <c r="C770" s="207" t="s">
        <v>1660</v>
      </c>
      <c r="D770" s="207" t="s">
        <v>1661</v>
      </c>
      <c r="F770" s="336">
        <f t="shared" si="12"/>
        <v>0</v>
      </c>
      <c r="G770" s="208">
        <f>SUMIF('01'!$C$10:$C$29,$C770,'01'!$E$10:$E$29)*'01'!$E$3</f>
        <v>0</v>
      </c>
      <c r="H770" s="208">
        <f>SUMIF('02'!$C$10:$C$28,$C770,'02'!$E$10:$E$28)*'02'!$E$3</f>
        <v>0</v>
      </c>
      <c r="I770" s="208">
        <f>SUMIF('03'!$C$10:$C$29,$C770,'03'!$E$10:$E$29)*'03'!$E$3</f>
        <v>0</v>
      </c>
      <c r="J770" s="208">
        <f>SUMIF('04'!$C$10:$C$26,$C770,'04'!$E$10:$E$26)*'04'!$E$3</f>
        <v>0</v>
      </c>
      <c r="K770" s="208">
        <f>SUMIF('05'!$C$10:$C$29,$C770,'05'!$E$10:$E$29)*'05'!$E$3</f>
        <v>0</v>
      </c>
      <c r="L770" s="208">
        <f>SUMIF('06'!$C$10:$C$29,$C770,'06'!$E$10:$E$29)*'06'!$E$3</f>
        <v>0</v>
      </c>
      <c r="M770" s="208">
        <f>SUMIF('07'!$C$10:$C$26,$C770,'07'!$E$10:$E$26)*'07'!$E$3</f>
        <v>0</v>
      </c>
      <c r="N770" s="208">
        <f>SUMIF('08'!$C$10:$C$29,$C770,'08'!$E$10:$E$29)*'08'!$E$3</f>
        <v>0</v>
      </c>
      <c r="O770" s="208">
        <f>SUMIF('09'!$C$10:$C$29,$C770,'09'!$E$10:$E$29)*'09'!$E$3</f>
        <v>0</v>
      </c>
      <c r="P770" s="208">
        <f>SUMIF('10'!$C$10:$C$29,$C770,'10'!$E$10:$E$29)*'10'!$E$3</f>
        <v>0</v>
      </c>
      <c r="Q770" s="208">
        <f>SUMIF('11'!$C$10:$C$39,$C770,'11'!$E$10:$E$39)*'11'!$E$3</f>
        <v>0</v>
      </c>
      <c r="R770" s="208">
        <f>SUMIF('12'!$C$10:$C$29,$C770,'12'!$E$10:$E$29)*'12'!$E$3</f>
        <v>0</v>
      </c>
      <c r="S770" s="208">
        <f>SUMIF('13'!$C$10:$C$29,$C770,'13'!$E$10:$E$29)*'13'!$E$3</f>
        <v>0</v>
      </c>
      <c r="T770" s="208">
        <f>SUMIF('14'!$C$10:$C$29,$C770,'14'!$E$10:$E$29)*'14'!$E$3</f>
        <v>0</v>
      </c>
      <c r="U770" s="208">
        <f>SUMIF('15'!$C$10:$C$29,$C770,'15'!$E$10:$E$29)*'15'!$E$3</f>
        <v>0</v>
      </c>
      <c r="V770" s="208">
        <f>SUMIF('16'!$C$10:$C$29,$C770,'16'!$E$29:$E770)*'16'!$E$3</f>
        <v>0</v>
      </c>
      <c r="W770" s="208">
        <f>SUMIF('17'!$C$10:$C$29,$C770,'17'!$E$10:$E$29)*'17'!$E$3</f>
        <v>0</v>
      </c>
      <c r="X770" s="208">
        <f>SUMIF('18'!$C$10:$C$29,$C770,'18'!$E$10:$E$29)*'18'!$E$3</f>
        <v>0</v>
      </c>
      <c r="Y770" s="208">
        <f>SUMIF('19'!$C$10:$C$28,$C770,'19'!$E$10:$E$28)*'19'!$E$3</f>
        <v>0</v>
      </c>
      <c r="Z770" s="208">
        <f>SUMIF('20'!$C$10:$C$29,$C770,'20'!$E$10:$E$29)*'20'!$E$3</f>
        <v>0</v>
      </c>
      <c r="AA770" s="208">
        <f>SUMIF('21'!$C$10:$C$29,$C770,'21'!$E$10:$E$29)*'21'!$E$3</f>
        <v>0</v>
      </c>
    </row>
    <row r="771" spans="3:27" ht="15" hidden="1">
      <c r="C771" s="207" t="s">
        <v>1662</v>
      </c>
      <c r="D771" s="207" t="s">
        <v>1663</v>
      </c>
      <c r="F771" s="336">
        <f t="shared" si="12"/>
        <v>0</v>
      </c>
      <c r="G771" s="208">
        <f>SUMIF('01'!$C$10:$C$29,$C771,'01'!$E$10:$E$29)*'01'!$E$3</f>
        <v>0</v>
      </c>
      <c r="H771" s="208">
        <f>SUMIF('02'!$C$10:$C$28,$C771,'02'!$E$10:$E$28)*'02'!$E$3</f>
        <v>0</v>
      </c>
      <c r="I771" s="208">
        <f>SUMIF('03'!$C$10:$C$29,$C771,'03'!$E$10:$E$29)*'03'!$E$3</f>
        <v>0</v>
      </c>
      <c r="J771" s="208">
        <f>SUMIF('04'!$C$10:$C$26,$C771,'04'!$E$10:$E$26)*'04'!$E$3</f>
        <v>0</v>
      </c>
      <c r="K771" s="208">
        <f>SUMIF('05'!$C$10:$C$29,$C771,'05'!$E$10:$E$29)*'05'!$E$3</f>
        <v>0</v>
      </c>
      <c r="L771" s="208">
        <f>SUMIF('06'!$C$10:$C$29,$C771,'06'!$E$10:$E$29)*'06'!$E$3</f>
        <v>0</v>
      </c>
      <c r="M771" s="208">
        <f>SUMIF('07'!$C$10:$C$26,$C771,'07'!$E$10:$E$26)*'07'!$E$3</f>
        <v>0</v>
      </c>
      <c r="N771" s="208">
        <f>SUMIF('08'!$C$10:$C$29,$C771,'08'!$E$10:$E$29)*'08'!$E$3</f>
        <v>0</v>
      </c>
      <c r="O771" s="208">
        <f>SUMIF('09'!$C$10:$C$29,$C771,'09'!$E$10:$E$29)*'09'!$E$3</f>
        <v>0</v>
      </c>
      <c r="P771" s="208">
        <f>SUMIF('10'!$C$10:$C$29,$C771,'10'!$E$10:$E$29)*'10'!$E$3</f>
        <v>0</v>
      </c>
      <c r="Q771" s="208">
        <f>SUMIF('11'!$C$10:$C$39,$C771,'11'!$E$10:$E$39)*'11'!$E$3</f>
        <v>0</v>
      </c>
      <c r="R771" s="208">
        <f>SUMIF('12'!$C$10:$C$29,$C771,'12'!$E$10:$E$29)*'12'!$E$3</f>
        <v>0</v>
      </c>
      <c r="S771" s="208">
        <f>SUMIF('13'!$C$10:$C$29,$C771,'13'!$E$10:$E$29)*'13'!$E$3</f>
        <v>0</v>
      </c>
      <c r="T771" s="208">
        <f>SUMIF('14'!$C$10:$C$29,$C771,'14'!$E$10:$E$29)*'14'!$E$3</f>
        <v>0</v>
      </c>
      <c r="U771" s="208">
        <f>SUMIF('15'!$C$10:$C$29,$C771,'15'!$E$10:$E$29)*'15'!$E$3</f>
        <v>0</v>
      </c>
      <c r="V771" s="208">
        <f>SUMIF('16'!$C$10:$C$29,$C771,'16'!$E$29:$E771)*'16'!$E$3</f>
        <v>0</v>
      </c>
      <c r="W771" s="208">
        <f>SUMIF('17'!$C$10:$C$29,$C771,'17'!$E$10:$E$29)*'17'!$E$3</f>
        <v>0</v>
      </c>
      <c r="X771" s="208">
        <f>SUMIF('18'!$C$10:$C$29,$C771,'18'!$E$10:$E$29)*'18'!$E$3</f>
        <v>0</v>
      </c>
      <c r="Y771" s="208">
        <f>SUMIF('19'!$C$10:$C$28,$C771,'19'!$E$10:$E$28)*'19'!$E$3</f>
        <v>0</v>
      </c>
      <c r="Z771" s="208">
        <f>SUMIF('20'!$C$10:$C$29,$C771,'20'!$E$10:$E$29)*'20'!$E$3</f>
        <v>0</v>
      </c>
      <c r="AA771" s="208">
        <f>SUMIF('21'!$C$10:$C$29,$C771,'21'!$E$10:$E$29)*'21'!$E$3</f>
        <v>0</v>
      </c>
    </row>
    <row r="772" spans="3:27" ht="15" hidden="1">
      <c r="C772" s="207" t="s">
        <v>1664</v>
      </c>
      <c r="D772" s="207" t="s">
        <v>1665</v>
      </c>
      <c r="F772" s="336">
        <f t="shared" si="12"/>
        <v>0</v>
      </c>
      <c r="G772" s="208">
        <f>SUMIF('01'!$C$10:$C$29,$C772,'01'!$E$10:$E$29)*'01'!$E$3</f>
        <v>0</v>
      </c>
      <c r="H772" s="208">
        <f>SUMIF('02'!$C$10:$C$28,$C772,'02'!$E$10:$E$28)*'02'!$E$3</f>
        <v>0</v>
      </c>
      <c r="I772" s="208">
        <f>SUMIF('03'!$C$10:$C$29,$C772,'03'!$E$10:$E$29)*'03'!$E$3</f>
        <v>0</v>
      </c>
      <c r="J772" s="208">
        <f>SUMIF('04'!$C$10:$C$26,$C772,'04'!$E$10:$E$26)*'04'!$E$3</f>
        <v>0</v>
      </c>
      <c r="K772" s="208">
        <f>SUMIF('05'!$C$10:$C$29,$C772,'05'!$E$10:$E$29)*'05'!$E$3</f>
        <v>0</v>
      </c>
      <c r="L772" s="208">
        <f>SUMIF('06'!$C$10:$C$29,$C772,'06'!$E$10:$E$29)*'06'!$E$3</f>
        <v>0</v>
      </c>
      <c r="M772" s="208">
        <f>SUMIF('07'!$C$10:$C$26,$C772,'07'!$E$10:$E$26)*'07'!$E$3</f>
        <v>0</v>
      </c>
      <c r="N772" s="208">
        <f>SUMIF('08'!$C$10:$C$29,$C772,'08'!$E$10:$E$29)*'08'!$E$3</f>
        <v>0</v>
      </c>
      <c r="O772" s="208">
        <f>SUMIF('09'!$C$10:$C$29,$C772,'09'!$E$10:$E$29)*'09'!$E$3</f>
        <v>0</v>
      </c>
      <c r="P772" s="208">
        <f>SUMIF('10'!$C$10:$C$29,$C772,'10'!$E$10:$E$29)*'10'!$E$3</f>
        <v>0</v>
      </c>
      <c r="Q772" s="208">
        <f>SUMIF('11'!$C$10:$C$39,$C772,'11'!$E$10:$E$39)*'11'!$E$3</f>
        <v>0</v>
      </c>
      <c r="R772" s="208">
        <f>SUMIF('12'!$C$10:$C$29,$C772,'12'!$E$10:$E$29)*'12'!$E$3</f>
        <v>0</v>
      </c>
      <c r="S772" s="208">
        <f>SUMIF('13'!$C$10:$C$29,$C772,'13'!$E$10:$E$29)*'13'!$E$3</f>
        <v>0</v>
      </c>
      <c r="T772" s="208">
        <f>SUMIF('14'!$C$10:$C$29,$C772,'14'!$E$10:$E$29)*'14'!$E$3</f>
        <v>0</v>
      </c>
      <c r="U772" s="208">
        <f>SUMIF('15'!$C$10:$C$29,$C772,'15'!$E$10:$E$29)*'15'!$E$3</f>
        <v>0</v>
      </c>
      <c r="V772" s="208">
        <f>SUMIF('16'!$C$10:$C$29,$C772,'16'!$E$29:$E772)*'16'!$E$3</f>
        <v>0</v>
      </c>
      <c r="W772" s="208">
        <f>SUMIF('17'!$C$10:$C$29,$C772,'17'!$E$10:$E$29)*'17'!$E$3</f>
        <v>0</v>
      </c>
      <c r="X772" s="208">
        <f>SUMIF('18'!$C$10:$C$29,$C772,'18'!$E$10:$E$29)*'18'!$E$3</f>
        <v>0</v>
      </c>
      <c r="Y772" s="208">
        <f>SUMIF('19'!$C$10:$C$28,$C772,'19'!$E$10:$E$28)*'19'!$E$3</f>
        <v>0</v>
      </c>
      <c r="Z772" s="208">
        <f>SUMIF('20'!$C$10:$C$29,$C772,'20'!$E$10:$E$29)*'20'!$E$3</f>
        <v>0</v>
      </c>
      <c r="AA772" s="208">
        <f>SUMIF('21'!$C$10:$C$29,$C772,'21'!$E$10:$E$29)*'21'!$E$3</f>
        <v>0</v>
      </c>
    </row>
    <row r="773" spans="3:27" ht="15" hidden="1">
      <c r="C773" s="207" t="s">
        <v>1666</v>
      </c>
      <c r="D773" s="207" t="s">
        <v>1667</v>
      </c>
      <c r="F773" s="336">
        <f t="shared" si="12"/>
        <v>0</v>
      </c>
      <c r="G773" s="208">
        <f>SUMIF('01'!$C$10:$C$29,$C773,'01'!$E$10:$E$29)*'01'!$E$3</f>
        <v>0</v>
      </c>
      <c r="H773" s="208">
        <f>SUMIF('02'!$C$10:$C$28,$C773,'02'!$E$10:$E$28)*'02'!$E$3</f>
        <v>0</v>
      </c>
      <c r="I773" s="208">
        <f>SUMIF('03'!$C$10:$C$29,$C773,'03'!$E$10:$E$29)*'03'!$E$3</f>
        <v>0</v>
      </c>
      <c r="J773" s="208">
        <f>SUMIF('04'!$C$10:$C$26,$C773,'04'!$E$10:$E$26)*'04'!$E$3</f>
        <v>0</v>
      </c>
      <c r="K773" s="208">
        <f>SUMIF('05'!$C$10:$C$29,$C773,'05'!$E$10:$E$29)*'05'!$E$3</f>
        <v>0</v>
      </c>
      <c r="L773" s="208">
        <f>SUMIF('06'!$C$10:$C$29,$C773,'06'!$E$10:$E$29)*'06'!$E$3</f>
        <v>0</v>
      </c>
      <c r="M773" s="208">
        <f>SUMIF('07'!$C$10:$C$26,$C773,'07'!$E$10:$E$26)*'07'!$E$3</f>
        <v>0</v>
      </c>
      <c r="N773" s="208">
        <f>SUMIF('08'!$C$10:$C$29,$C773,'08'!$E$10:$E$29)*'08'!$E$3</f>
        <v>0</v>
      </c>
      <c r="O773" s="208">
        <f>SUMIF('09'!$C$10:$C$29,$C773,'09'!$E$10:$E$29)*'09'!$E$3</f>
        <v>0</v>
      </c>
      <c r="P773" s="208">
        <f>SUMIF('10'!$C$10:$C$29,$C773,'10'!$E$10:$E$29)*'10'!$E$3</f>
        <v>0</v>
      </c>
      <c r="Q773" s="208">
        <f>SUMIF('11'!$C$10:$C$39,$C773,'11'!$E$10:$E$39)*'11'!$E$3</f>
        <v>0</v>
      </c>
      <c r="R773" s="208">
        <f>SUMIF('12'!$C$10:$C$29,$C773,'12'!$E$10:$E$29)*'12'!$E$3</f>
        <v>0</v>
      </c>
      <c r="S773" s="208">
        <f>SUMIF('13'!$C$10:$C$29,$C773,'13'!$E$10:$E$29)*'13'!$E$3</f>
        <v>0</v>
      </c>
      <c r="T773" s="208">
        <f>SUMIF('14'!$C$10:$C$29,$C773,'14'!$E$10:$E$29)*'14'!$E$3</f>
        <v>0</v>
      </c>
      <c r="U773" s="208">
        <f>SUMIF('15'!$C$10:$C$29,$C773,'15'!$E$10:$E$29)*'15'!$E$3</f>
        <v>0</v>
      </c>
      <c r="V773" s="208">
        <f>SUMIF('16'!$C$10:$C$29,$C773,'16'!$E$29:$E773)*'16'!$E$3</f>
        <v>0</v>
      </c>
      <c r="W773" s="208">
        <f>SUMIF('17'!$C$10:$C$29,$C773,'17'!$E$10:$E$29)*'17'!$E$3</f>
        <v>0</v>
      </c>
      <c r="X773" s="208">
        <f>SUMIF('18'!$C$10:$C$29,$C773,'18'!$E$10:$E$29)*'18'!$E$3</f>
        <v>0</v>
      </c>
      <c r="Y773" s="208">
        <f>SUMIF('19'!$C$10:$C$28,$C773,'19'!$E$10:$E$28)*'19'!$E$3</f>
        <v>0</v>
      </c>
      <c r="Z773" s="208">
        <f>SUMIF('20'!$C$10:$C$29,$C773,'20'!$E$10:$E$29)*'20'!$E$3</f>
        <v>0</v>
      </c>
      <c r="AA773" s="208">
        <f>SUMIF('21'!$C$10:$C$29,$C773,'21'!$E$10:$E$29)*'21'!$E$3</f>
        <v>0</v>
      </c>
    </row>
    <row r="774" spans="3:27" ht="15" hidden="1">
      <c r="C774" s="207" t="s">
        <v>1668</v>
      </c>
      <c r="D774" s="207" t="s">
        <v>1669</v>
      </c>
      <c r="F774" s="336">
        <f t="shared" si="12"/>
        <v>0</v>
      </c>
      <c r="G774" s="208">
        <f>SUMIF('01'!$C$10:$C$29,$C774,'01'!$E$10:$E$29)*'01'!$E$3</f>
        <v>0</v>
      </c>
      <c r="H774" s="208">
        <f>SUMIF('02'!$C$10:$C$28,$C774,'02'!$E$10:$E$28)*'02'!$E$3</f>
        <v>0</v>
      </c>
      <c r="I774" s="208">
        <f>SUMIF('03'!$C$10:$C$29,$C774,'03'!$E$10:$E$29)*'03'!$E$3</f>
        <v>0</v>
      </c>
      <c r="J774" s="208">
        <f>SUMIF('04'!$C$10:$C$26,$C774,'04'!$E$10:$E$26)*'04'!$E$3</f>
        <v>0</v>
      </c>
      <c r="K774" s="208">
        <f>SUMIF('05'!$C$10:$C$29,$C774,'05'!$E$10:$E$29)*'05'!$E$3</f>
        <v>0</v>
      </c>
      <c r="L774" s="208">
        <f>SUMIF('06'!$C$10:$C$29,$C774,'06'!$E$10:$E$29)*'06'!$E$3</f>
        <v>0</v>
      </c>
      <c r="M774" s="208">
        <f>SUMIF('07'!$C$10:$C$26,$C774,'07'!$E$10:$E$26)*'07'!$E$3</f>
        <v>0</v>
      </c>
      <c r="N774" s="208">
        <f>SUMIF('08'!$C$10:$C$29,$C774,'08'!$E$10:$E$29)*'08'!$E$3</f>
        <v>0</v>
      </c>
      <c r="O774" s="208">
        <f>SUMIF('09'!$C$10:$C$29,$C774,'09'!$E$10:$E$29)*'09'!$E$3</f>
        <v>0</v>
      </c>
      <c r="P774" s="208">
        <f>SUMIF('10'!$C$10:$C$29,$C774,'10'!$E$10:$E$29)*'10'!$E$3</f>
        <v>0</v>
      </c>
      <c r="Q774" s="208">
        <f>SUMIF('11'!$C$10:$C$39,$C774,'11'!$E$10:$E$39)*'11'!$E$3</f>
        <v>0</v>
      </c>
      <c r="R774" s="208">
        <f>SUMIF('12'!$C$10:$C$29,$C774,'12'!$E$10:$E$29)*'12'!$E$3</f>
        <v>0</v>
      </c>
      <c r="S774" s="208">
        <f>SUMIF('13'!$C$10:$C$29,$C774,'13'!$E$10:$E$29)*'13'!$E$3</f>
        <v>0</v>
      </c>
      <c r="T774" s="208">
        <f>SUMIF('14'!$C$10:$C$29,$C774,'14'!$E$10:$E$29)*'14'!$E$3</f>
        <v>0</v>
      </c>
      <c r="U774" s="208">
        <f>SUMIF('15'!$C$10:$C$29,$C774,'15'!$E$10:$E$29)*'15'!$E$3</f>
        <v>0</v>
      </c>
      <c r="V774" s="208">
        <f>SUMIF('16'!$C$10:$C$29,$C774,'16'!$E$29:$E774)*'16'!$E$3</f>
        <v>0</v>
      </c>
      <c r="W774" s="208">
        <f>SUMIF('17'!$C$10:$C$29,$C774,'17'!$E$10:$E$29)*'17'!$E$3</f>
        <v>0</v>
      </c>
      <c r="X774" s="208">
        <f>SUMIF('18'!$C$10:$C$29,$C774,'18'!$E$10:$E$29)*'18'!$E$3</f>
        <v>0</v>
      </c>
      <c r="Y774" s="208">
        <f>SUMIF('19'!$C$10:$C$28,$C774,'19'!$E$10:$E$28)*'19'!$E$3</f>
        <v>0</v>
      </c>
      <c r="Z774" s="208">
        <f>SUMIF('20'!$C$10:$C$29,$C774,'20'!$E$10:$E$29)*'20'!$E$3</f>
        <v>0</v>
      </c>
      <c r="AA774" s="208">
        <f>SUMIF('21'!$C$10:$C$29,$C774,'21'!$E$10:$E$29)*'21'!$E$3</f>
        <v>0</v>
      </c>
    </row>
    <row r="775" spans="3:27" ht="15" hidden="1">
      <c r="C775" s="207" t="s">
        <v>1670</v>
      </c>
      <c r="D775" s="207" t="s">
        <v>1671</v>
      </c>
      <c r="F775" s="336">
        <f t="shared" si="12"/>
        <v>0</v>
      </c>
      <c r="G775" s="208">
        <f>SUMIF('01'!$C$10:$C$29,$C775,'01'!$E$10:$E$29)*'01'!$E$3</f>
        <v>0</v>
      </c>
      <c r="H775" s="208">
        <f>SUMIF('02'!$C$10:$C$28,$C775,'02'!$E$10:$E$28)*'02'!$E$3</f>
        <v>0</v>
      </c>
      <c r="I775" s="208">
        <f>SUMIF('03'!$C$10:$C$29,$C775,'03'!$E$10:$E$29)*'03'!$E$3</f>
        <v>0</v>
      </c>
      <c r="J775" s="208">
        <f>SUMIF('04'!$C$10:$C$26,$C775,'04'!$E$10:$E$26)*'04'!$E$3</f>
        <v>0</v>
      </c>
      <c r="K775" s="208">
        <f>SUMIF('05'!$C$10:$C$29,$C775,'05'!$E$10:$E$29)*'05'!$E$3</f>
        <v>0</v>
      </c>
      <c r="L775" s="208">
        <f>SUMIF('06'!$C$10:$C$29,$C775,'06'!$E$10:$E$29)*'06'!$E$3</f>
        <v>0</v>
      </c>
      <c r="M775" s="208">
        <f>SUMIF('07'!$C$10:$C$26,$C775,'07'!$E$10:$E$26)*'07'!$E$3</f>
        <v>0</v>
      </c>
      <c r="N775" s="208">
        <f>SUMIF('08'!$C$10:$C$29,$C775,'08'!$E$10:$E$29)*'08'!$E$3</f>
        <v>0</v>
      </c>
      <c r="O775" s="208">
        <f>SUMIF('09'!$C$10:$C$29,$C775,'09'!$E$10:$E$29)*'09'!$E$3</f>
        <v>0</v>
      </c>
      <c r="P775" s="208">
        <f>SUMIF('10'!$C$10:$C$29,$C775,'10'!$E$10:$E$29)*'10'!$E$3</f>
        <v>0</v>
      </c>
      <c r="Q775" s="208">
        <f>SUMIF('11'!$C$10:$C$39,$C775,'11'!$E$10:$E$39)*'11'!$E$3</f>
        <v>0</v>
      </c>
      <c r="R775" s="208">
        <f>SUMIF('12'!$C$10:$C$29,$C775,'12'!$E$10:$E$29)*'12'!$E$3</f>
        <v>0</v>
      </c>
      <c r="S775" s="208">
        <f>SUMIF('13'!$C$10:$C$29,$C775,'13'!$E$10:$E$29)*'13'!$E$3</f>
        <v>0</v>
      </c>
      <c r="T775" s="208">
        <f>SUMIF('14'!$C$10:$C$29,$C775,'14'!$E$10:$E$29)*'14'!$E$3</f>
        <v>0</v>
      </c>
      <c r="U775" s="208">
        <f>SUMIF('15'!$C$10:$C$29,$C775,'15'!$E$10:$E$29)*'15'!$E$3</f>
        <v>0</v>
      </c>
      <c r="V775" s="208">
        <f>SUMIF('16'!$C$10:$C$29,$C775,'16'!$E$29:$E775)*'16'!$E$3</f>
        <v>0</v>
      </c>
      <c r="W775" s="208">
        <f>SUMIF('17'!$C$10:$C$29,$C775,'17'!$E$10:$E$29)*'17'!$E$3</f>
        <v>0</v>
      </c>
      <c r="X775" s="208">
        <f>SUMIF('18'!$C$10:$C$29,$C775,'18'!$E$10:$E$29)*'18'!$E$3</f>
        <v>0</v>
      </c>
      <c r="Y775" s="208">
        <f>SUMIF('19'!$C$10:$C$28,$C775,'19'!$E$10:$E$28)*'19'!$E$3</f>
        <v>0</v>
      </c>
      <c r="Z775" s="208">
        <f>SUMIF('20'!$C$10:$C$29,$C775,'20'!$E$10:$E$29)*'20'!$E$3</f>
        <v>0</v>
      </c>
      <c r="AA775" s="208">
        <f>SUMIF('21'!$C$10:$C$29,$C775,'21'!$E$10:$E$29)*'21'!$E$3</f>
        <v>0</v>
      </c>
    </row>
    <row r="776" spans="3:27" ht="15" hidden="1">
      <c r="C776" s="207" t="s">
        <v>1672</v>
      </c>
      <c r="D776" s="207" t="s">
        <v>1673</v>
      </c>
      <c r="F776" s="336">
        <f t="shared" si="12"/>
        <v>0</v>
      </c>
      <c r="G776" s="208">
        <f>SUMIF('01'!$C$10:$C$29,$C776,'01'!$E$10:$E$29)*'01'!$E$3</f>
        <v>0</v>
      </c>
      <c r="H776" s="208">
        <f>SUMIF('02'!$C$10:$C$28,$C776,'02'!$E$10:$E$28)*'02'!$E$3</f>
        <v>0</v>
      </c>
      <c r="I776" s="208">
        <f>SUMIF('03'!$C$10:$C$29,$C776,'03'!$E$10:$E$29)*'03'!$E$3</f>
        <v>0</v>
      </c>
      <c r="J776" s="208">
        <f>SUMIF('04'!$C$10:$C$26,$C776,'04'!$E$10:$E$26)*'04'!$E$3</f>
        <v>0</v>
      </c>
      <c r="K776" s="208">
        <f>SUMIF('05'!$C$10:$C$29,$C776,'05'!$E$10:$E$29)*'05'!$E$3</f>
        <v>0</v>
      </c>
      <c r="L776" s="208">
        <f>SUMIF('06'!$C$10:$C$29,$C776,'06'!$E$10:$E$29)*'06'!$E$3</f>
        <v>0</v>
      </c>
      <c r="M776" s="208">
        <f>SUMIF('07'!$C$10:$C$26,$C776,'07'!$E$10:$E$26)*'07'!$E$3</f>
        <v>0</v>
      </c>
      <c r="N776" s="208">
        <f>SUMIF('08'!$C$10:$C$29,$C776,'08'!$E$10:$E$29)*'08'!$E$3</f>
        <v>0</v>
      </c>
      <c r="O776" s="208">
        <f>SUMIF('09'!$C$10:$C$29,$C776,'09'!$E$10:$E$29)*'09'!$E$3</f>
        <v>0</v>
      </c>
      <c r="P776" s="208">
        <f>SUMIF('10'!$C$10:$C$29,$C776,'10'!$E$10:$E$29)*'10'!$E$3</f>
        <v>0</v>
      </c>
      <c r="Q776" s="208">
        <f>SUMIF('11'!$C$10:$C$39,$C776,'11'!$E$10:$E$39)*'11'!$E$3</f>
        <v>0</v>
      </c>
      <c r="R776" s="208">
        <f>SUMIF('12'!$C$10:$C$29,$C776,'12'!$E$10:$E$29)*'12'!$E$3</f>
        <v>0</v>
      </c>
      <c r="S776" s="208">
        <f>SUMIF('13'!$C$10:$C$29,$C776,'13'!$E$10:$E$29)*'13'!$E$3</f>
        <v>0</v>
      </c>
      <c r="T776" s="208">
        <f>SUMIF('14'!$C$10:$C$29,$C776,'14'!$E$10:$E$29)*'14'!$E$3</f>
        <v>0</v>
      </c>
      <c r="U776" s="208">
        <f>SUMIF('15'!$C$10:$C$29,$C776,'15'!$E$10:$E$29)*'15'!$E$3</f>
        <v>0</v>
      </c>
      <c r="V776" s="208">
        <f>SUMIF('16'!$C$10:$C$29,$C776,'16'!$E$29:$E776)*'16'!$E$3</f>
        <v>0</v>
      </c>
      <c r="W776" s="208">
        <f>SUMIF('17'!$C$10:$C$29,$C776,'17'!$E$10:$E$29)*'17'!$E$3</f>
        <v>0</v>
      </c>
      <c r="X776" s="208">
        <f>SUMIF('18'!$C$10:$C$29,$C776,'18'!$E$10:$E$29)*'18'!$E$3</f>
        <v>0</v>
      </c>
      <c r="Y776" s="208">
        <f>SUMIF('19'!$C$10:$C$28,$C776,'19'!$E$10:$E$28)*'19'!$E$3</f>
        <v>0</v>
      </c>
      <c r="Z776" s="208">
        <f>SUMIF('20'!$C$10:$C$29,$C776,'20'!$E$10:$E$29)*'20'!$E$3</f>
        <v>0</v>
      </c>
      <c r="AA776" s="208">
        <f>SUMIF('21'!$C$10:$C$29,$C776,'21'!$E$10:$E$29)*'21'!$E$3</f>
        <v>0</v>
      </c>
    </row>
    <row r="777" spans="3:27" ht="15" hidden="1">
      <c r="C777" s="207" t="s">
        <v>1674</v>
      </c>
      <c r="D777" s="207" t="s">
        <v>1675</v>
      </c>
      <c r="F777" s="336">
        <f t="shared" si="12"/>
        <v>0</v>
      </c>
      <c r="G777" s="208">
        <f>SUMIF('01'!$C$10:$C$29,$C777,'01'!$E$10:$E$29)*'01'!$E$3</f>
        <v>0</v>
      </c>
      <c r="H777" s="208">
        <f>SUMIF('02'!$C$10:$C$28,$C777,'02'!$E$10:$E$28)*'02'!$E$3</f>
        <v>0</v>
      </c>
      <c r="I777" s="208">
        <f>SUMIF('03'!$C$10:$C$29,$C777,'03'!$E$10:$E$29)*'03'!$E$3</f>
        <v>0</v>
      </c>
      <c r="J777" s="208">
        <f>SUMIF('04'!$C$10:$C$26,$C777,'04'!$E$10:$E$26)*'04'!$E$3</f>
        <v>0</v>
      </c>
      <c r="K777" s="208">
        <f>SUMIF('05'!$C$10:$C$29,$C777,'05'!$E$10:$E$29)*'05'!$E$3</f>
        <v>0</v>
      </c>
      <c r="L777" s="208">
        <f>SUMIF('06'!$C$10:$C$29,$C777,'06'!$E$10:$E$29)*'06'!$E$3</f>
        <v>0</v>
      </c>
      <c r="M777" s="208">
        <f>SUMIF('07'!$C$10:$C$26,$C777,'07'!$E$10:$E$26)*'07'!$E$3</f>
        <v>0</v>
      </c>
      <c r="N777" s="208">
        <f>SUMIF('08'!$C$10:$C$29,$C777,'08'!$E$10:$E$29)*'08'!$E$3</f>
        <v>0</v>
      </c>
      <c r="O777" s="208">
        <f>SUMIF('09'!$C$10:$C$29,$C777,'09'!$E$10:$E$29)*'09'!$E$3</f>
        <v>0</v>
      </c>
      <c r="P777" s="208">
        <f>SUMIF('10'!$C$10:$C$29,$C777,'10'!$E$10:$E$29)*'10'!$E$3</f>
        <v>0</v>
      </c>
      <c r="Q777" s="208">
        <f>SUMIF('11'!$C$10:$C$39,$C777,'11'!$E$10:$E$39)*'11'!$E$3</f>
        <v>0</v>
      </c>
      <c r="R777" s="208">
        <f>SUMIF('12'!$C$10:$C$29,$C777,'12'!$E$10:$E$29)*'12'!$E$3</f>
        <v>0</v>
      </c>
      <c r="S777" s="208">
        <f>SUMIF('13'!$C$10:$C$29,$C777,'13'!$E$10:$E$29)*'13'!$E$3</f>
        <v>0</v>
      </c>
      <c r="T777" s="208">
        <f>SUMIF('14'!$C$10:$C$29,$C777,'14'!$E$10:$E$29)*'14'!$E$3</f>
        <v>0</v>
      </c>
      <c r="U777" s="208">
        <f>SUMIF('15'!$C$10:$C$29,$C777,'15'!$E$10:$E$29)*'15'!$E$3</f>
        <v>0</v>
      </c>
      <c r="V777" s="208">
        <f>SUMIF('16'!$C$10:$C$29,$C777,'16'!$E$29:$E777)*'16'!$E$3</f>
        <v>0</v>
      </c>
      <c r="W777" s="208">
        <f>SUMIF('17'!$C$10:$C$29,$C777,'17'!$E$10:$E$29)*'17'!$E$3</f>
        <v>0</v>
      </c>
      <c r="X777" s="208">
        <f>SUMIF('18'!$C$10:$C$29,$C777,'18'!$E$10:$E$29)*'18'!$E$3</f>
        <v>0</v>
      </c>
      <c r="Y777" s="208">
        <f>SUMIF('19'!$C$10:$C$28,$C777,'19'!$E$10:$E$28)*'19'!$E$3</f>
        <v>0</v>
      </c>
      <c r="Z777" s="208">
        <f>SUMIF('20'!$C$10:$C$29,$C777,'20'!$E$10:$E$29)*'20'!$E$3</f>
        <v>0</v>
      </c>
      <c r="AA777" s="208">
        <f>SUMIF('21'!$C$10:$C$29,$C777,'21'!$E$10:$E$29)*'21'!$E$3</f>
        <v>0</v>
      </c>
    </row>
    <row r="778" spans="3:27" ht="15" hidden="1">
      <c r="C778" s="207" t="s">
        <v>1676</v>
      </c>
      <c r="D778" s="207" t="s">
        <v>1677</v>
      </c>
      <c r="F778" s="336">
        <f t="shared" si="12"/>
        <v>0</v>
      </c>
      <c r="G778" s="208">
        <f>SUMIF('01'!$C$10:$C$29,$C778,'01'!$E$10:$E$29)*'01'!$E$3</f>
        <v>0</v>
      </c>
      <c r="H778" s="208">
        <f>SUMIF('02'!$C$10:$C$28,$C778,'02'!$E$10:$E$28)*'02'!$E$3</f>
        <v>0</v>
      </c>
      <c r="I778" s="208">
        <f>SUMIF('03'!$C$10:$C$29,$C778,'03'!$E$10:$E$29)*'03'!$E$3</f>
        <v>0</v>
      </c>
      <c r="J778" s="208">
        <f>SUMIF('04'!$C$10:$C$26,$C778,'04'!$E$10:$E$26)*'04'!$E$3</f>
        <v>0</v>
      </c>
      <c r="K778" s="208">
        <f>SUMIF('05'!$C$10:$C$29,$C778,'05'!$E$10:$E$29)*'05'!$E$3</f>
        <v>0</v>
      </c>
      <c r="L778" s="208">
        <f>SUMIF('06'!$C$10:$C$29,$C778,'06'!$E$10:$E$29)*'06'!$E$3</f>
        <v>0</v>
      </c>
      <c r="M778" s="208">
        <f>SUMIF('07'!$C$10:$C$26,$C778,'07'!$E$10:$E$26)*'07'!$E$3</f>
        <v>0</v>
      </c>
      <c r="N778" s="208">
        <f>SUMIF('08'!$C$10:$C$29,$C778,'08'!$E$10:$E$29)*'08'!$E$3</f>
        <v>0</v>
      </c>
      <c r="O778" s="208">
        <f>SUMIF('09'!$C$10:$C$29,$C778,'09'!$E$10:$E$29)*'09'!$E$3</f>
        <v>0</v>
      </c>
      <c r="P778" s="208">
        <f>SUMIF('10'!$C$10:$C$29,$C778,'10'!$E$10:$E$29)*'10'!$E$3</f>
        <v>0</v>
      </c>
      <c r="Q778" s="208">
        <f>SUMIF('11'!$C$10:$C$39,$C778,'11'!$E$10:$E$39)*'11'!$E$3</f>
        <v>0</v>
      </c>
      <c r="R778" s="208">
        <f>SUMIF('12'!$C$10:$C$29,$C778,'12'!$E$10:$E$29)*'12'!$E$3</f>
        <v>0</v>
      </c>
      <c r="S778" s="208">
        <f>SUMIF('13'!$C$10:$C$29,$C778,'13'!$E$10:$E$29)*'13'!$E$3</f>
        <v>0</v>
      </c>
      <c r="T778" s="208">
        <f>SUMIF('14'!$C$10:$C$29,$C778,'14'!$E$10:$E$29)*'14'!$E$3</f>
        <v>0</v>
      </c>
      <c r="U778" s="208">
        <f>SUMIF('15'!$C$10:$C$29,$C778,'15'!$E$10:$E$29)*'15'!$E$3</f>
        <v>0</v>
      </c>
      <c r="V778" s="208">
        <f>SUMIF('16'!$C$10:$C$29,$C778,'16'!$E$29:$E778)*'16'!$E$3</f>
        <v>0</v>
      </c>
      <c r="W778" s="208">
        <f>SUMIF('17'!$C$10:$C$29,$C778,'17'!$E$10:$E$29)*'17'!$E$3</f>
        <v>0</v>
      </c>
      <c r="X778" s="208">
        <f>SUMIF('18'!$C$10:$C$29,$C778,'18'!$E$10:$E$29)*'18'!$E$3</f>
        <v>0</v>
      </c>
      <c r="Y778" s="208">
        <f>SUMIF('19'!$C$10:$C$28,$C778,'19'!$E$10:$E$28)*'19'!$E$3</f>
        <v>0</v>
      </c>
      <c r="Z778" s="208">
        <f>SUMIF('20'!$C$10:$C$29,$C778,'20'!$E$10:$E$29)*'20'!$E$3</f>
        <v>0</v>
      </c>
      <c r="AA778" s="208">
        <f>SUMIF('21'!$C$10:$C$29,$C778,'21'!$E$10:$E$29)*'21'!$E$3</f>
        <v>0</v>
      </c>
    </row>
    <row r="779" spans="3:27" ht="15" hidden="1">
      <c r="C779" s="207" t="s">
        <v>1678</v>
      </c>
      <c r="D779" s="207" t="s">
        <v>1679</v>
      </c>
      <c r="F779" s="336">
        <f t="shared" si="12"/>
        <v>0</v>
      </c>
      <c r="G779" s="208">
        <f>SUMIF('01'!$C$10:$C$29,$C779,'01'!$E$10:$E$29)*'01'!$E$3</f>
        <v>0</v>
      </c>
      <c r="H779" s="208">
        <f>SUMIF('02'!$C$10:$C$28,$C779,'02'!$E$10:$E$28)*'02'!$E$3</f>
        <v>0</v>
      </c>
      <c r="I779" s="208">
        <f>SUMIF('03'!$C$10:$C$29,$C779,'03'!$E$10:$E$29)*'03'!$E$3</f>
        <v>0</v>
      </c>
      <c r="J779" s="208">
        <f>SUMIF('04'!$C$10:$C$26,$C779,'04'!$E$10:$E$26)*'04'!$E$3</f>
        <v>0</v>
      </c>
      <c r="K779" s="208">
        <f>SUMIF('05'!$C$10:$C$29,$C779,'05'!$E$10:$E$29)*'05'!$E$3</f>
        <v>0</v>
      </c>
      <c r="L779" s="208">
        <f>SUMIF('06'!$C$10:$C$29,$C779,'06'!$E$10:$E$29)*'06'!$E$3</f>
        <v>0</v>
      </c>
      <c r="M779" s="208">
        <f>SUMIF('07'!$C$10:$C$26,$C779,'07'!$E$10:$E$26)*'07'!$E$3</f>
        <v>0</v>
      </c>
      <c r="N779" s="208">
        <f>SUMIF('08'!$C$10:$C$29,$C779,'08'!$E$10:$E$29)*'08'!$E$3</f>
        <v>0</v>
      </c>
      <c r="O779" s="208">
        <f>SUMIF('09'!$C$10:$C$29,$C779,'09'!$E$10:$E$29)*'09'!$E$3</f>
        <v>0</v>
      </c>
      <c r="P779" s="208">
        <f>SUMIF('10'!$C$10:$C$29,$C779,'10'!$E$10:$E$29)*'10'!$E$3</f>
        <v>0</v>
      </c>
      <c r="Q779" s="208">
        <f>SUMIF('11'!$C$10:$C$39,$C779,'11'!$E$10:$E$39)*'11'!$E$3</f>
        <v>0</v>
      </c>
      <c r="R779" s="208">
        <f>SUMIF('12'!$C$10:$C$29,$C779,'12'!$E$10:$E$29)*'12'!$E$3</f>
        <v>0</v>
      </c>
      <c r="S779" s="208">
        <f>SUMIF('13'!$C$10:$C$29,$C779,'13'!$E$10:$E$29)*'13'!$E$3</f>
        <v>0</v>
      </c>
      <c r="T779" s="208">
        <f>SUMIF('14'!$C$10:$C$29,$C779,'14'!$E$10:$E$29)*'14'!$E$3</f>
        <v>0</v>
      </c>
      <c r="U779" s="208">
        <f>SUMIF('15'!$C$10:$C$29,$C779,'15'!$E$10:$E$29)*'15'!$E$3</f>
        <v>0</v>
      </c>
      <c r="V779" s="208">
        <f>SUMIF('16'!$C$10:$C$29,$C779,'16'!$E$29:$E779)*'16'!$E$3</f>
        <v>0</v>
      </c>
      <c r="W779" s="208">
        <f>SUMIF('17'!$C$10:$C$29,$C779,'17'!$E$10:$E$29)*'17'!$E$3</f>
        <v>0</v>
      </c>
      <c r="X779" s="208">
        <f>SUMIF('18'!$C$10:$C$29,$C779,'18'!$E$10:$E$29)*'18'!$E$3</f>
        <v>0</v>
      </c>
      <c r="Y779" s="208">
        <f>SUMIF('19'!$C$10:$C$28,$C779,'19'!$E$10:$E$28)*'19'!$E$3</f>
        <v>0</v>
      </c>
      <c r="Z779" s="208">
        <f>SUMIF('20'!$C$10:$C$29,$C779,'20'!$E$10:$E$29)*'20'!$E$3</f>
        <v>0</v>
      </c>
      <c r="AA779" s="208">
        <f>SUMIF('21'!$C$10:$C$29,$C779,'21'!$E$10:$E$29)*'21'!$E$3</f>
        <v>0</v>
      </c>
    </row>
    <row r="780" spans="3:27" ht="15" hidden="1">
      <c r="C780" s="207" t="s">
        <v>1680</v>
      </c>
      <c r="D780" s="207" t="s">
        <v>1681</v>
      </c>
      <c r="F780" s="336">
        <f t="shared" ref="F780:F843" si="13">SUM(G780:AA780)</f>
        <v>0</v>
      </c>
      <c r="G780" s="208">
        <f>SUMIF('01'!$C$10:$C$29,$C780,'01'!$E$10:$E$29)*'01'!$E$3</f>
        <v>0</v>
      </c>
      <c r="H780" s="208">
        <f>SUMIF('02'!$C$10:$C$28,$C780,'02'!$E$10:$E$28)*'02'!$E$3</f>
        <v>0</v>
      </c>
      <c r="I780" s="208">
        <f>SUMIF('03'!$C$10:$C$29,$C780,'03'!$E$10:$E$29)*'03'!$E$3</f>
        <v>0</v>
      </c>
      <c r="J780" s="208">
        <f>SUMIF('04'!$C$10:$C$26,$C780,'04'!$E$10:$E$26)*'04'!$E$3</f>
        <v>0</v>
      </c>
      <c r="K780" s="208">
        <f>SUMIF('05'!$C$10:$C$29,$C780,'05'!$E$10:$E$29)*'05'!$E$3</f>
        <v>0</v>
      </c>
      <c r="L780" s="208">
        <f>SUMIF('06'!$C$10:$C$29,$C780,'06'!$E$10:$E$29)*'06'!$E$3</f>
        <v>0</v>
      </c>
      <c r="M780" s="208">
        <f>SUMIF('07'!$C$10:$C$26,$C780,'07'!$E$10:$E$26)*'07'!$E$3</f>
        <v>0</v>
      </c>
      <c r="N780" s="208">
        <f>SUMIF('08'!$C$10:$C$29,$C780,'08'!$E$10:$E$29)*'08'!$E$3</f>
        <v>0</v>
      </c>
      <c r="O780" s="208">
        <f>SUMIF('09'!$C$10:$C$29,$C780,'09'!$E$10:$E$29)*'09'!$E$3</f>
        <v>0</v>
      </c>
      <c r="P780" s="208">
        <f>SUMIF('10'!$C$10:$C$29,$C780,'10'!$E$10:$E$29)*'10'!$E$3</f>
        <v>0</v>
      </c>
      <c r="Q780" s="208">
        <f>SUMIF('11'!$C$10:$C$39,$C780,'11'!$E$10:$E$39)*'11'!$E$3</f>
        <v>0</v>
      </c>
      <c r="R780" s="208">
        <f>SUMIF('12'!$C$10:$C$29,$C780,'12'!$E$10:$E$29)*'12'!$E$3</f>
        <v>0</v>
      </c>
      <c r="S780" s="208">
        <f>SUMIF('13'!$C$10:$C$29,$C780,'13'!$E$10:$E$29)*'13'!$E$3</f>
        <v>0</v>
      </c>
      <c r="T780" s="208">
        <f>SUMIF('14'!$C$10:$C$29,$C780,'14'!$E$10:$E$29)*'14'!$E$3</f>
        <v>0</v>
      </c>
      <c r="U780" s="208">
        <f>SUMIF('15'!$C$10:$C$29,$C780,'15'!$E$10:$E$29)*'15'!$E$3</f>
        <v>0</v>
      </c>
      <c r="V780" s="208">
        <f>SUMIF('16'!$C$10:$C$29,$C780,'16'!$E$29:$E780)*'16'!$E$3</f>
        <v>0</v>
      </c>
      <c r="W780" s="208">
        <f>SUMIF('17'!$C$10:$C$29,$C780,'17'!$E$10:$E$29)*'17'!$E$3</f>
        <v>0</v>
      </c>
      <c r="X780" s="208">
        <f>SUMIF('18'!$C$10:$C$29,$C780,'18'!$E$10:$E$29)*'18'!$E$3</f>
        <v>0</v>
      </c>
      <c r="Y780" s="208">
        <f>SUMIF('19'!$C$10:$C$28,$C780,'19'!$E$10:$E$28)*'19'!$E$3</f>
        <v>0</v>
      </c>
      <c r="Z780" s="208">
        <f>SUMIF('20'!$C$10:$C$29,$C780,'20'!$E$10:$E$29)*'20'!$E$3</f>
        <v>0</v>
      </c>
      <c r="AA780" s="208">
        <f>SUMIF('21'!$C$10:$C$29,$C780,'21'!$E$10:$E$29)*'21'!$E$3</f>
        <v>0</v>
      </c>
    </row>
    <row r="781" spans="3:27" ht="15" hidden="1">
      <c r="C781" s="207" t="s">
        <v>1682</v>
      </c>
      <c r="D781" s="207" t="s">
        <v>1683</v>
      </c>
      <c r="F781" s="336">
        <f t="shared" si="13"/>
        <v>0</v>
      </c>
      <c r="G781" s="208">
        <f>SUMIF('01'!$C$10:$C$29,$C781,'01'!$E$10:$E$29)*'01'!$E$3</f>
        <v>0</v>
      </c>
      <c r="H781" s="208">
        <f>SUMIF('02'!$C$10:$C$28,$C781,'02'!$E$10:$E$28)*'02'!$E$3</f>
        <v>0</v>
      </c>
      <c r="I781" s="208">
        <f>SUMIF('03'!$C$10:$C$29,$C781,'03'!$E$10:$E$29)*'03'!$E$3</f>
        <v>0</v>
      </c>
      <c r="J781" s="208">
        <f>SUMIF('04'!$C$10:$C$26,$C781,'04'!$E$10:$E$26)*'04'!$E$3</f>
        <v>0</v>
      </c>
      <c r="K781" s="208">
        <f>SUMIF('05'!$C$10:$C$29,$C781,'05'!$E$10:$E$29)*'05'!$E$3</f>
        <v>0</v>
      </c>
      <c r="L781" s="208">
        <f>SUMIF('06'!$C$10:$C$29,$C781,'06'!$E$10:$E$29)*'06'!$E$3</f>
        <v>0</v>
      </c>
      <c r="M781" s="208">
        <f>SUMIF('07'!$C$10:$C$26,$C781,'07'!$E$10:$E$26)*'07'!$E$3</f>
        <v>0</v>
      </c>
      <c r="N781" s="208">
        <f>SUMIF('08'!$C$10:$C$29,$C781,'08'!$E$10:$E$29)*'08'!$E$3</f>
        <v>0</v>
      </c>
      <c r="O781" s="208">
        <f>SUMIF('09'!$C$10:$C$29,$C781,'09'!$E$10:$E$29)*'09'!$E$3</f>
        <v>0</v>
      </c>
      <c r="P781" s="208">
        <f>SUMIF('10'!$C$10:$C$29,$C781,'10'!$E$10:$E$29)*'10'!$E$3</f>
        <v>0</v>
      </c>
      <c r="Q781" s="208">
        <f>SUMIF('11'!$C$10:$C$39,$C781,'11'!$E$10:$E$39)*'11'!$E$3</f>
        <v>0</v>
      </c>
      <c r="R781" s="208">
        <f>SUMIF('12'!$C$10:$C$29,$C781,'12'!$E$10:$E$29)*'12'!$E$3</f>
        <v>0</v>
      </c>
      <c r="S781" s="208">
        <f>SUMIF('13'!$C$10:$C$29,$C781,'13'!$E$10:$E$29)*'13'!$E$3</f>
        <v>0</v>
      </c>
      <c r="T781" s="208">
        <f>SUMIF('14'!$C$10:$C$29,$C781,'14'!$E$10:$E$29)*'14'!$E$3</f>
        <v>0</v>
      </c>
      <c r="U781" s="208">
        <f>SUMIF('15'!$C$10:$C$29,$C781,'15'!$E$10:$E$29)*'15'!$E$3</f>
        <v>0</v>
      </c>
      <c r="V781" s="208">
        <f>SUMIF('16'!$C$10:$C$29,$C781,'16'!$E$29:$E781)*'16'!$E$3</f>
        <v>0</v>
      </c>
      <c r="W781" s="208">
        <f>SUMIF('17'!$C$10:$C$29,$C781,'17'!$E$10:$E$29)*'17'!$E$3</f>
        <v>0</v>
      </c>
      <c r="X781" s="208">
        <f>SUMIF('18'!$C$10:$C$29,$C781,'18'!$E$10:$E$29)*'18'!$E$3</f>
        <v>0</v>
      </c>
      <c r="Y781" s="208">
        <f>SUMIF('19'!$C$10:$C$28,$C781,'19'!$E$10:$E$28)*'19'!$E$3</f>
        <v>0</v>
      </c>
      <c r="Z781" s="208">
        <f>SUMIF('20'!$C$10:$C$29,$C781,'20'!$E$10:$E$29)*'20'!$E$3</f>
        <v>0</v>
      </c>
      <c r="AA781" s="208">
        <f>SUMIF('21'!$C$10:$C$29,$C781,'21'!$E$10:$E$29)*'21'!$E$3</f>
        <v>0</v>
      </c>
    </row>
    <row r="782" spans="3:27" ht="15" hidden="1">
      <c r="C782" s="207" t="s">
        <v>1684</v>
      </c>
      <c r="D782" s="207" t="s">
        <v>1685</v>
      </c>
      <c r="F782" s="336">
        <f t="shared" si="13"/>
        <v>0</v>
      </c>
      <c r="G782" s="208">
        <f>SUMIF('01'!$C$10:$C$29,$C782,'01'!$E$10:$E$29)*'01'!$E$3</f>
        <v>0</v>
      </c>
      <c r="H782" s="208">
        <f>SUMIF('02'!$C$10:$C$28,$C782,'02'!$E$10:$E$28)*'02'!$E$3</f>
        <v>0</v>
      </c>
      <c r="I782" s="208">
        <f>SUMIF('03'!$C$10:$C$29,$C782,'03'!$E$10:$E$29)*'03'!$E$3</f>
        <v>0</v>
      </c>
      <c r="J782" s="208">
        <f>SUMIF('04'!$C$10:$C$26,$C782,'04'!$E$10:$E$26)*'04'!$E$3</f>
        <v>0</v>
      </c>
      <c r="K782" s="208">
        <f>SUMIF('05'!$C$10:$C$29,$C782,'05'!$E$10:$E$29)*'05'!$E$3</f>
        <v>0</v>
      </c>
      <c r="L782" s="208">
        <f>SUMIF('06'!$C$10:$C$29,$C782,'06'!$E$10:$E$29)*'06'!$E$3</f>
        <v>0</v>
      </c>
      <c r="M782" s="208">
        <f>SUMIF('07'!$C$10:$C$26,$C782,'07'!$E$10:$E$26)*'07'!$E$3</f>
        <v>0</v>
      </c>
      <c r="N782" s="208">
        <f>SUMIF('08'!$C$10:$C$29,$C782,'08'!$E$10:$E$29)*'08'!$E$3</f>
        <v>0</v>
      </c>
      <c r="O782" s="208">
        <f>SUMIF('09'!$C$10:$C$29,$C782,'09'!$E$10:$E$29)*'09'!$E$3</f>
        <v>0</v>
      </c>
      <c r="P782" s="208">
        <f>SUMIF('10'!$C$10:$C$29,$C782,'10'!$E$10:$E$29)*'10'!$E$3</f>
        <v>0</v>
      </c>
      <c r="Q782" s="208">
        <f>SUMIF('11'!$C$10:$C$39,$C782,'11'!$E$10:$E$39)*'11'!$E$3</f>
        <v>0</v>
      </c>
      <c r="R782" s="208">
        <f>SUMIF('12'!$C$10:$C$29,$C782,'12'!$E$10:$E$29)*'12'!$E$3</f>
        <v>0</v>
      </c>
      <c r="S782" s="208">
        <f>SUMIF('13'!$C$10:$C$29,$C782,'13'!$E$10:$E$29)*'13'!$E$3</f>
        <v>0</v>
      </c>
      <c r="T782" s="208">
        <f>SUMIF('14'!$C$10:$C$29,$C782,'14'!$E$10:$E$29)*'14'!$E$3</f>
        <v>0</v>
      </c>
      <c r="U782" s="208">
        <f>SUMIF('15'!$C$10:$C$29,$C782,'15'!$E$10:$E$29)*'15'!$E$3</f>
        <v>0</v>
      </c>
      <c r="V782" s="208">
        <f>SUMIF('16'!$C$10:$C$29,$C782,'16'!$E$29:$E782)*'16'!$E$3</f>
        <v>0</v>
      </c>
      <c r="W782" s="208">
        <f>SUMIF('17'!$C$10:$C$29,$C782,'17'!$E$10:$E$29)*'17'!$E$3</f>
        <v>0</v>
      </c>
      <c r="X782" s="208">
        <f>SUMIF('18'!$C$10:$C$29,$C782,'18'!$E$10:$E$29)*'18'!$E$3</f>
        <v>0</v>
      </c>
      <c r="Y782" s="208">
        <f>SUMIF('19'!$C$10:$C$28,$C782,'19'!$E$10:$E$28)*'19'!$E$3</f>
        <v>0</v>
      </c>
      <c r="Z782" s="208">
        <f>SUMIF('20'!$C$10:$C$29,$C782,'20'!$E$10:$E$29)*'20'!$E$3</f>
        <v>0</v>
      </c>
      <c r="AA782" s="208">
        <f>SUMIF('21'!$C$10:$C$29,$C782,'21'!$E$10:$E$29)*'21'!$E$3</f>
        <v>0</v>
      </c>
    </row>
    <row r="783" spans="3:27" ht="15" hidden="1">
      <c r="C783" s="207" t="s">
        <v>1686</v>
      </c>
      <c r="D783" s="207" t="s">
        <v>1687</v>
      </c>
      <c r="F783" s="336">
        <f t="shared" si="13"/>
        <v>0</v>
      </c>
      <c r="G783" s="208">
        <f>SUMIF('01'!$C$10:$C$29,$C783,'01'!$E$10:$E$29)*'01'!$E$3</f>
        <v>0</v>
      </c>
      <c r="H783" s="208">
        <f>SUMIF('02'!$C$10:$C$28,$C783,'02'!$E$10:$E$28)*'02'!$E$3</f>
        <v>0</v>
      </c>
      <c r="I783" s="208">
        <f>SUMIF('03'!$C$10:$C$29,$C783,'03'!$E$10:$E$29)*'03'!$E$3</f>
        <v>0</v>
      </c>
      <c r="J783" s="208">
        <f>SUMIF('04'!$C$10:$C$26,$C783,'04'!$E$10:$E$26)*'04'!$E$3</f>
        <v>0</v>
      </c>
      <c r="K783" s="208">
        <f>SUMIF('05'!$C$10:$C$29,$C783,'05'!$E$10:$E$29)*'05'!$E$3</f>
        <v>0</v>
      </c>
      <c r="L783" s="208">
        <f>SUMIF('06'!$C$10:$C$29,$C783,'06'!$E$10:$E$29)*'06'!$E$3</f>
        <v>0</v>
      </c>
      <c r="M783" s="208">
        <f>SUMIF('07'!$C$10:$C$26,$C783,'07'!$E$10:$E$26)*'07'!$E$3</f>
        <v>0</v>
      </c>
      <c r="N783" s="208">
        <f>SUMIF('08'!$C$10:$C$29,$C783,'08'!$E$10:$E$29)*'08'!$E$3</f>
        <v>0</v>
      </c>
      <c r="O783" s="208">
        <f>SUMIF('09'!$C$10:$C$29,$C783,'09'!$E$10:$E$29)*'09'!$E$3</f>
        <v>0</v>
      </c>
      <c r="P783" s="208">
        <f>SUMIF('10'!$C$10:$C$29,$C783,'10'!$E$10:$E$29)*'10'!$E$3</f>
        <v>0</v>
      </c>
      <c r="Q783" s="208">
        <f>SUMIF('11'!$C$10:$C$39,$C783,'11'!$E$10:$E$39)*'11'!$E$3</f>
        <v>0</v>
      </c>
      <c r="R783" s="208">
        <f>SUMIF('12'!$C$10:$C$29,$C783,'12'!$E$10:$E$29)*'12'!$E$3</f>
        <v>0</v>
      </c>
      <c r="S783" s="208">
        <f>SUMIF('13'!$C$10:$C$29,$C783,'13'!$E$10:$E$29)*'13'!$E$3</f>
        <v>0</v>
      </c>
      <c r="T783" s="208">
        <f>SUMIF('14'!$C$10:$C$29,$C783,'14'!$E$10:$E$29)*'14'!$E$3</f>
        <v>0</v>
      </c>
      <c r="U783" s="208">
        <f>SUMIF('15'!$C$10:$C$29,$C783,'15'!$E$10:$E$29)*'15'!$E$3</f>
        <v>0</v>
      </c>
      <c r="V783" s="208">
        <f>SUMIF('16'!$C$10:$C$29,$C783,'16'!$E$29:$E783)*'16'!$E$3</f>
        <v>0</v>
      </c>
      <c r="W783" s="208">
        <f>SUMIF('17'!$C$10:$C$29,$C783,'17'!$E$10:$E$29)*'17'!$E$3</f>
        <v>0</v>
      </c>
      <c r="X783" s="208">
        <f>SUMIF('18'!$C$10:$C$29,$C783,'18'!$E$10:$E$29)*'18'!$E$3</f>
        <v>0</v>
      </c>
      <c r="Y783" s="208">
        <f>SUMIF('19'!$C$10:$C$28,$C783,'19'!$E$10:$E$28)*'19'!$E$3</f>
        <v>0</v>
      </c>
      <c r="Z783" s="208">
        <f>SUMIF('20'!$C$10:$C$29,$C783,'20'!$E$10:$E$29)*'20'!$E$3</f>
        <v>0</v>
      </c>
      <c r="AA783" s="208">
        <f>SUMIF('21'!$C$10:$C$29,$C783,'21'!$E$10:$E$29)*'21'!$E$3</f>
        <v>0</v>
      </c>
    </row>
    <row r="784" spans="3:27" ht="15" hidden="1">
      <c r="C784" s="207" t="s">
        <v>1688</v>
      </c>
      <c r="D784" s="207" t="s">
        <v>1689</v>
      </c>
      <c r="F784" s="336">
        <f t="shared" si="13"/>
        <v>0</v>
      </c>
      <c r="G784" s="208">
        <f>SUMIF('01'!$C$10:$C$29,$C784,'01'!$E$10:$E$29)*'01'!$E$3</f>
        <v>0</v>
      </c>
      <c r="H784" s="208">
        <f>SUMIF('02'!$C$10:$C$28,$C784,'02'!$E$10:$E$28)*'02'!$E$3</f>
        <v>0</v>
      </c>
      <c r="I784" s="208">
        <f>SUMIF('03'!$C$10:$C$29,$C784,'03'!$E$10:$E$29)*'03'!$E$3</f>
        <v>0</v>
      </c>
      <c r="J784" s="208">
        <f>SUMIF('04'!$C$10:$C$26,$C784,'04'!$E$10:$E$26)*'04'!$E$3</f>
        <v>0</v>
      </c>
      <c r="K784" s="208">
        <f>SUMIF('05'!$C$10:$C$29,$C784,'05'!$E$10:$E$29)*'05'!$E$3</f>
        <v>0</v>
      </c>
      <c r="L784" s="208">
        <f>SUMIF('06'!$C$10:$C$29,$C784,'06'!$E$10:$E$29)*'06'!$E$3</f>
        <v>0</v>
      </c>
      <c r="M784" s="208">
        <f>SUMIF('07'!$C$10:$C$26,$C784,'07'!$E$10:$E$26)*'07'!$E$3</f>
        <v>0</v>
      </c>
      <c r="N784" s="208">
        <f>SUMIF('08'!$C$10:$C$29,$C784,'08'!$E$10:$E$29)*'08'!$E$3</f>
        <v>0</v>
      </c>
      <c r="O784" s="208">
        <f>SUMIF('09'!$C$10:$C$29,$C784,'09'!$E$10:$E$29)*'09'!$E$3</f>
        <v>0</v>
      </c>
      <c r="P784" s="208">
        <f>SUMIF('10'!$C$10:$C$29,$C784,'10'!$E$10:$E$29)*'10'!$E$3</f>
        <v>0</v>
      </c>
      <c r="Q784" s="208">
        <f>SUMIF('11'!$C$10:$C$39,$C784,'11'!$E$10:$E$39)*'11'!$E$3</f>
        <v>0</v>
      </c>
      <c r="R784" s="208">
        <f>SUMIF('12'!$C$10:$C$29,$C784,'12'!$E$10:$E$29)*'12'!$E$3</f>
        <v>0</v>
      </c>
      <c r="S784" s="208">
        <f>SUMIF('13'!$C$10:$C$29,$C784,'13'!$E$10:$E$29)*'13'!$E$3</f>
        <v>0</v>
      </c>
      <c r="T784" s="208">
        <f>SUMIF('14'!$C$10:$C$29,$C784,'14'!$E$10:$E$29)*'14'!$E$3</f>
        <v>0</v>
      </c>
      <c r="U784" s="208">
        <f>SUMIF('15'!$C$10:$C$29,$C784,'15'!$E$10:$E$29)*'15'!$E$3</f>
        <v>0</v>
      </c>
      <c r="V784" s="208">
        <f>SUMIF('16'!$C$10:$C$29,$C784,'16'!$E$29:$E784)*'16'!$E$3</f>
        <v>0</v>
      </c>
      <c r="W784" s="208">
        <f>SUMIF('17'!$C$10:$C$29,$C784,'17'!$E$10:$E$29)*'17'!$E$3</f>
        <v>0</v>
      </c>
      <c r="X784" s="208">
        <f>SUMIF('18'!$C$10:$C$29,$C784,'18'!$E$10:$E$29)*'18'!$E$3</f>
        <v>0</v>
      </c>
      <c r="Y784" s="208">
        <f>SUMIF('19'!$C$10:$C$28,$C784,'19'!$E$10:$E$28)*'19'!$E$3</f>
        <v>0</v>
      </c>
      <c r="Z784" s="208">
        <f>SUMIF('20'!$C$10:$C$29,$C784,'20'!$E$10:$E$29)*'20'!$E$3</f>
        <v>0</v>
      </c>
      <c r="AA784" s="208">
        <f>SUMIF('21'!$C$10:$C$29,$C784,'21'!$E$10:$E$29)*'21'!$E$3</f>
        <v>0</v>
      </c>
    </row>
    <row r="785" spans="3:27" ht="15" hidden="1">
      <c r="C785" s="207" t="s">
        <v>1690</v>
      </c>
      <c r="D785" s="207" t="s">
        <v>1691</v>
      </c>
      <c r="F785" s="336">
        <f t="shared" si="13"/>
        <v>0</v>
      </c>
      <c r="G785" s="208">
        <f>SUMIF('01'!$C$10:$C$29,$C785,'01'!$E$10:$E$29)*'01'!$E$3</f>
        <v>0</v>
      </c>
      <c r="H785" s="208">
        <f>SUMIF('02'!$C$10:$C$28,$C785,'02'!$E$10:$E$28)*'02'!$E$3</f>
        <v>0</v>
      </c>
      <c r="I785" s="208">
        <f>SUMIF('03'!$C$10:$C$29,$C785,'03'!$E$10:$E$29)*'03'!$E$3</f>
        <v>0</v>
      </c>
      <c r="J785" s="208">
        <f>SUMIF('04'!$C$10:$C$26,$C785,'04'!$E$10:$E$26)*'04'!$E$3</f>
        <v>0</v>
      </c>
      <c r="K785" s="208">
        <f>SUMIF('05'!$C$10:$C$29,$C785,'05'!$E$10:$E$29)*'05'!$E$3</f>
        <v>0</v>
      </c>
      <c r="L785" s="208">
        <f>SUMIF('06'!$C$10:$C$29,$C785,'06'!$E$10:$E$29)*'06'!$E$3</f>
        <v>0</v>
      </c>
      <c r="M785" s="208">
        <f>SUMIF('07'!$C$10:$C$26,$C785,'07'!$E$10:$E$26)*'07'!$E$3</f>
        <v>0</v>
      </c>
      <c r="N785" s="208">
        <f>SUMIF('08'!$C$10:$C$29,$C785,'08'!$E$10:$E$29)*'08'!$E$3</f>
        <v>0</v>
      </c>
      <c r="O785" s="208">
        <f>SUMIF('09'!$C$10:$C$29,$C785,'09'!$E$10:$E$29)*'09'!$E$3</f>
        <v>0</v>
      </c>
      <c r="P785" s="208">
        <f>SUMIF('10'!$C$10:$C$29,$C785,'10'!$E$10:$E$29)*'10'!$E$3</f>
        <v>0</v>
      </c>
      <c r="Q785" s="208">
        <f>SUMIF('11'!$C$10:$C$39,$C785,'11'!$E$10:$E$39)*'11'!$E$3</f>
        <v>0</v>
      </c>
      <c r="R785" s="208">
        <f>SUMIF('12'!$C$10:$C$29,$C785,'12'!$E$10:$E$29)*'12'!$E$3</f>
        <v>0</v>
      </c>
      <c r="S785" s="208">
        <f>SUMIF('13'!$C$10:$C$29,$C785,'13'!$E$10:$E$29)*'13'!$E$3</f>
        <v>0</v>
      </c>
      <c r="T785" s="208">
        <f>SUMIF('14'!$C$10:$C$29,$C785,'14'!$E$10:$E$29)*'14'!$E$3</f>
        <v>0</v>
      </c>
      <c r="U785" s="208">
        <f>SUMIF('15'!$C$10:$C$29,$C785,'15'!$E$10:$E$29)*'15'!$E$3</f>
        <v>0</v>
      </c>
      <c r="V785" s="208">
        <f>SUMIF('16'!$C$10:$C$29,$C785,'16'!$E$29:$E785)*'16'!$E$3</f>
        <v>0</v>
      </c>
      <c r="W785" s="208">
        <f>SUMIF('17'!$C$10:$C$29,$C785,'17'!$E$10:$E$29)*'17'!$E$3</f>
        <v>0</v>
      </c>
      <c r="X785" s="208">
        <f>SUMIF('18'!$C$10:$C$29,$C785,'18'!$E$10:$E$29)*'18'!$E$3</f>
        <v>0</v>
      </c>
      <c r="Y785" s="208">
        <f>SUMIF('19'!$C$10:$C$28,$C785,'19'!$E$10:$E$28)*'19'!$E$3</f>
        <v>0</v>
      </c>
      <c r="Z785" s="208">
        <f>SUMIF('20'!$C$10:$C$29,$C785,'20'!$E$10:$E$29)*'20'!$E$3</f>
        <v>0</v>
      </c>
      <c r="AA785" s="208">
        <f>SUMIF('21'!$C$10:$C$29,$C785,'21'!$E$10:$E$29)*'21'!$E$3</f>
        <v>0</v>
      </c>
    </row>
    <row r="786" spans="3:27" ht="15" hidden="1">
      <c r="C786" s="207" t="s">
        <v>1692</v>
      </c>
      <c r="D786" s="207" t="s">
        <v>1693</v>
      </c>
      <c r="F786" s="336">
        <f t="shared" si="13"/>
        <v>0</v>
      </c>
      <c r="G786" s="208">
        <f>SUMIF('01'!$C$10:$C$29,$C786,'01'!$E$10:$E$29)*'01'!$E$3</f>
        <v>0</v>
      </c>
      <c r="H786" s="208">
        <f>SUMIF('02'!$C$10:$C$28,$C786,'02'!$E$10:$E$28)*'02'!$E$3</f>
        <v>0</v>
      </c>
      <c r="I786" s="208">
        <f>SUMIF('03'!$C$10:$C$29,$C786,'03'!$E$10:$E$29)*'03'!$E$3</f>
        <v>0</v>
      </c>
      <c r="J786" s="208">
        <f>SUMIF('04'!$C$10:$C$26,$C786,'04'!$E$10:$E$26)*'04'!$E$3</f>
        <v>0</v>
      </c>
      <c r="K786" s="208">
        <f>SUMIF('05'!$C$10:$C$29,$C786,'05'!$E$10:$E$29)*'05'!$E$3</f>
        <v>0</v>
      </c>
      <c r="L786" s="208">
        <f>SUMIF('06'!$C$10:$C$29,$C786,'06'!$E$10:$E$29)*'06'!$E$3</f>
        <v>0</v>
      </c>
      <c r="M786" s="208">
        <f>SUMIF('07'!$C$10:$C$26,$C786,'07'!$E$10:$E$26)*'07'!$E$3</f>
        <v>0</v>
      </c>
      <c r="N786" s="208">
        <f>SUMIF('08'!$C$10:$C$29,$C786,'08'!$E$10:$E$29)*'08'!$E$3</f>
        <v>0</v>
      </c>
      <c r="O786" s="208">
        <f>SUMIF('09'!$C$10:$C$29,$C786,'09'!$E$10:$E$29)*'09'!$E$3</f>
        <v>0</v>
      </c>
      <c r="P786" s="208">
        <f>SUMIF('10'!$C$10:$C$29,$C786,'10'!$E$10:$E$29)*'10'!$E$3</f>
        <v>0</v>
      </c>
      <c r="Q786" s="208">
        <f>SUMIF('11'!$C$10:$C$39,$C786,'11'!$E$10:$E$39)*'11'!$E$3</f>
        <v>0</v>
      </c>
      <c r="R786" s="208">
        <f>SUMIF('12'!$C$10:$C$29,$C786,'12'!$E$10:$E$29)*'12'!$E$3</f>
        <v>0</v>
      </c>
      <c r="S786" s="208">
        <f>SUMIF('13'!$C$10:$C$29,$C786,'13'!$E$10:$E$29)*'13'!$E$3</f>
        <v>0</v>
      </c>
      <c r="T786" s="208">
        <f>SUMIF('14'!$C$10:$C$29,$C786,'14'!$E$10:$E$29)*'14'!$E$3</f>
        <v>0</v>
      </c>
      <c r="U786" s="208">
        <f>SUMIF('15'!$C$10:$C$29,$C786,'15'!$E$10:$E$29)*'15'!$E$3</f>
        <v>0</v>
      </c>
      <c r="V786" s="208">
        <f>SUMIF('16'!$C$10:$C$29,$C786,'16'!$E$29:$E786)*'16'!$E$3</f>
        <v>0</v>
      </c>
      <c r="W786" s="208">
        <f>SUMIF('17'!$C$10:$C$29,$C786,'17'!$E$10:$E$29)*'17'!$E$3</f>
        <v>0</v>
      </c>
      <c r="X786" s="208">
        <f>SUMIF('18'!$C$10:$C$29,$C786,'18'!$E$10:$E$29)*'18'!$E$3</f>
        <v>0</v>
      </c>
      <c r="Y786" s="208">
        <f>SUMIF('19'!$C$10:$C$28,$C786,'19'!$E$10:$E$28)*'19'!$E$3</f>
        <v>0</v>
      </c>
      <c r="Z786" s="208">
        <f>SUMIF('20'!$C$10:$C$29,$C786,'20'!$E$10:$E$29)*'20'!$E$3</f>
        <v>0</v>
      </c>
      <c r="AA786" s="208">
        <f>SUMIF('21'!$C$10:$C$29,$C786,'21'!$E$10:$E$29)*'21'!$E$3</f>
        <v>0</v>
      </c>
    </row>
    <row r="787" spans="3:27" ht="15" hidden="1">
      <c r="C787" s="207" t="s">
        <v>1694</v>
      </c>
      <c r="D787" s="207" t="s">
        <v>1695</v>
      </c>
      <c r="F787" s="336">
        <f t="shared" si="13"/>
        <v>0</v>
      </c>
      <c r="G787" s="208">
        <f>SUMIF('01'!$C$10:$C$29,$C787,'01'!$E$10:$E$29)*'01'!$E$3</f>
        <v>0</v>
      </c>
      <c r="H787" s="208">
        <f>SUMIF('02'!$C$10:$C$28,$C787,'02'!$E$10:$E$28)*'02'!$E$3</f>
        <v>0</v>
      </c>
      <c r="I787" s="208">
        <f>SUMIF('03'!$C$10:$C$29,$C787,'03'!$E$10:$E$29)*'03'!$E$3</f>
        <v>0</v>
      </c>
      <c r="J787" s="208">
        <f>SUMIF('04'!$C$10:$C$26,$C787,'04'!$E$10:$E$26)*'04'!$E$3</f>
        <v>0</v>
      </c>
      <c r="K787" s="208">
        <f>SUMIF('05'!$C$10:$C$29,$C787,'05'!$E$10:$E$29)*'05'!$E$3</f>
        <v>0</v>
      </c>
      <c r="L787" s="208">
        <f>SUMIF('06'!$C$10:$C$29,$C787,'06'!$E$10:$E$29)*'06'!$E$3</f>
        <v>0</v>
      </c>
      <c r="M787" s="208">
        <f>SUMIF('07'!$C$10:$C$26,$C787,'07'!$E$10:$E$26)*'07'!$E$3</f>
        <v>0</v>
      </c>
      <c r="N787" s="208">
        <f>SUMIF('08'!$C$10:$C$29,$C787,'08'!$E$10:$E$29)*'08'!$E$3</f>
        <v>0</v>
      </c>
      <c r="O787" s="208">
        <f>SUMIF('09'!$C$10:$C$29,$C787,'09'!$E$10:$E$29)*'09'!$E$3</f>
        <v>0</v>
      </c>
      <c r="P787" s="208">
        <f>SUMIF('10'!$C$10:$C$29,$C787,'10'!$E$10:$E$29)*'10'!$E$3</f>
        <v>0</v>
      </c>
      <c r="Q787" s="208">
        <f>SUMIF('11'!$C$10:$C$39,$C787,'11'!$E$10:$E$39)*'11'!$E$3</f>
        <v>0</v>
      </c>
      <c r="R787" s="208">
        <f>SUMIF('12'!$C$10:$C$29,$C787,'12'!$E$10:$E$29)*'12'!$E$3</f>
        <v>0</v>
      </c>
      <c r="S787" s="208">
        <f>SUMIF('13'!$C$10:$C$29,$C787,'13'!$E$10:$E$29)*'13'!$E$3</f>
        <v>0</v>
      </c>
      <c r="T787" s="208">
        <f>SUMIF('14'!$C$10:$C$29,$C787,'14'!$E$10:$E$29)*'14'!$E$3</f>
        <v>0</v>
      </c>
      <c r="U787" s="208">
        <f>SUMIF('15'!$C$10:$C$29,$C787,'15'!$E$10:$E$29)*'15'!$E$3</f>
        <v>0</v>
      </c>
      <c r="V787" s="208">
        <f>SUMIF('16'!$C$10:$C$29,$C787,'16'!$E$29:$E787)*'16'!$E$3</f>
        <v>0</v>
      </c>
      <c r="W787" s="208">
        <f>SUMIF('17'!$C$10:$C$29,$C787,'17'!$E$10:$E$29)*'17'!$E$3</f>
        <v>0</v>
      </c>
      <c r="X787" s="208">
        <f>SUMIF('18'!$C$10:$C$29,$C787,'18'!$E$10:$E$29)*'18'!$E$3</f>
        <v>0</v>
      </c>
      <c r="Y787" s="208">
        <f>SUMIF('19'!$C$10:$C$28,$C787,'19'!$E$10:$E$28)*'19'!$E$3</f>
        <v>0</v>
      </c>
      <c r="Z787" s="208">
        <f>SUMIF('20'!$C$10:$C$29,$C787,'20'!$E$10:$E$29)*'20'!$E$3</f>
        <v>0</v>
      </c>
      <c r="AA787" s="208">
        <f>SUMIF('21'!$C$10:$C$29,$C787,'21'!$E$10:$E$29)*'21'!$E$3</f>
        <v>0</v>
      </c>
    </row>
    <row r="788" spans="3:27" ht="15" hidden="1">
      <c r="C788" s="207" t="s">
        <v>1696</v>
      </c>
      <c r="D788" s="207" t="s">
        <v>1697</v>
      </c>
      <c r="F788" s="336">
        <f t="shared" si="13"/>
        <v>0</v>
      </c>
      <c r="G788" s="208">
        <f>SUMIF('01'!$C$10:$C$29,$C788,'01'!$E$10:$E$29)*'01'!$E$3</f>
        <v>0</v>
      </c>
      <c r="H788" s="208">
        <f>SUMIF('02'!$C$10:$C$28,$C788,'02'!$E$10:$E$28)*'02'!$E$3</f>
        <v>0</v>
      </c>
      <c r="I788" s="208">
        <f>SUMIF('03'!$C$10:$C$29,$C788,'03'!$E$10:$E$29)*'03'!$E$3</f>
        <v>0</v>
      </c>
      <c r="J788" s="208">
        <f>SUMIF('04'!$C$10:$C$26,$C788,'04'!$E$10:$E$26)*'04'!$E$3</f>
        <v>0</v>
      </c>
      <c r="K788" s="208">
        <f>SUMIF('05'!$C$10:$C$29,$C788,'05'!$E$10:$E$29)*'05'!$E$3</f>
        <v>0</v>
      </c>
      <c r="L788" s="208">
        <f>SUMIF('06'!$C$10:$C$29,$C788,'06'!$E$10:$E$29)*'06'!$E$3</f>
        <v>0</v>
      </c>
      <c r="M788" s="208">
        <f>SUMIF('07'!$C$10:$C$26,$C788,'07'!$E$10:$E$26)*'07'!$E$3</f>
        <v>0</v>
      </c>
      <c r="N788" s="208">
        <f>SUMIF('08'!$C$10:$C$29,$C788,'08'!$E$10:$E$29)*'08'!$E$3</f>
        <v>0</v>
      </c>
      <c r="O788" s="208">
        <f>SUMIF('09'!$C$10:$C$29,$C788,'09'!$E$10:$E$29)*'09'!$E$3</f>
        <v>0</v>
      </c>
      <c r="P788" s="208">
        <f>SUMIF('10'!$C$10:$C$29,$C788,'10'!$E$10:$E$29)*'10'!$E$3</f>
        <v>0</v>
      </c>
      <c r="Q788" s="208">
        <f>SUMIF('11'!$C$10:$C$39,$C788,'11'!$E$10:$E$39)*'11'!$E$3</f>
        <v>0</v>
      </c>
      <c r="R788" s="208">
        <f>SUMIF('12'!$C$10:$C$29,$C788,'12'!$E$10:$E$29)*'12'!$E$3</f>
        <v>0</v>
      </c>
      <c r="S788" s="208">
        <f>SUMIF('13'!$C$10:$C$29,$C788,'13'!$E$10:$E$29)*'13'!$E$3</f>
        <v>0</v>
      </c>
      <c r="T788" s="208">
        <f>SUMIF('14'!$C$10:$C$29,$C788,'14'!$E$10:$E$29)*'14'!$E$3</f>
        <v>0</v>
      </c>
      <c r="U788" s="208">
        <f>SUMIF('15'!$C$10:$C$29,$C788,'15'!$E$10:$E$29)*'15'!$E$3</f>
        <v>0</v>
      </c>
      <c r="V788" s="208">
        <f>SUMIF('16'!$C$10:$C$29,$C788,'16'!$E$29:$E788)*'16'!$E$3</f>
        <v>0</v>
      </c>
      <c r="W788" s="208">
        <f>SUMIF('17'!$C$10:$C$29,$C788,'17'!$E$10:$E$29)*'17'!$E$3</f>
        <v>0</v>
      </c>
      <c r="X788" s="208">
        <f>SUMIF('18'!$C$10:$C$29,$C788,'18'!$E$10:$E$29)*'18'!$E$3</f>
        <v>0</v>
      </c>
      <c r="Y788" s="208">
        <f>SUMIF('19'!$C$10:$C$28,$C788,'19'!$E$10:$E$28)*'19'!$E$3</f>
        <v>0</v>
      </c>
      <c r="Z788" s="208">
        <f>SUMIF('20'!$C$10:$C$29,$C788,'20'!$E$10:$E$29)*'20'!$E$3</f>
        <v>0</v>
      </c>
      <c r="AA788" s="208">
        <f>SUMIF('21'!$C$10:$C$29,$C788,'21'!$E$10:$E$29)*'21'!$E$3</f>
        <v>0</v>
      </c>
    </row>
    <row r="789" spans="3:27" ht="15" hidden="1">
      <c r="C789" s="207" t="s">
        <v>1698</v>
      </c>
      <c r="D789" s="207" t="s">
        <v>1699</v>
      </c>
      <c r="F789" s="336">
        <f t="shared" si="13"/>
        <v>0</v>
      </c>
      <c r="G789" s="208">
        <f>SUMIF('01'!$C$10:$C$29,$C789,'01'!$E$10:$E$29)*'01'!$E$3</f>
        <v>0</v>
      </c>
      <c r="H789" s="208">
        <f>SUMIF('02'!$C$10:$C$28,$C789,'02'!$E$10:$E$28)*'02'!$E$3</f>
        <v>0</v>
      </c>
      <c r="I789" s="208">
        <f>SUMIF('03'!$C$10:$C$29,$C789,'03'!$E$10:$E$29)*'03'!$E$3</f>
        <v>0</v>
      </c>
      <c r="J789" s="208">
        <f>SUMIF('04'!$C$10:$C$26,$C789,'04'!$E$10:$E$26)*'04'!$E$3</f>
        <v>0</v>
      </c>
      <c r="K789" s="208">
        <f>SUMIF('05'!$C$10:$C$29,$C789,'05'!$E$10:$E$29)*'05'!$E$3</f>
        <v>0</v>
      </c>
      <c r="L789" s="208">
        <f>SUMIF('06'!$C$10:$C$29,$C789,'06'!$E$10:$E$29)*'06'!$E$3</f>
        <v>0</v>
      </c>
      <c r="M789" s="208">
        <f>SUMIF('07'!$C$10:$C$26,$C789,'07'!$E$10:$E$26)*'07'!$E$3</f>
        <v>0</v>
      </c>
      <c r="N789" s="208">
        <f>SUMIF('08'!$C$10:$C$29,$C789,'08'!$E$10:$E$29)*'08'!$E$3</f>
        <v>0</v>
      </c>
      <c r="O789" s="208">
        <f>SUMIF('09'!$C$10:$C$29,$C789,'09'!$E$10:$E$29)*'09'!$E$3</f>
        <v>0</v>
      </c>
      <c r="P789" s="208">
        <f>SUMIF('10'!$C$10:$C$29,$C789,'10'!$E$10:$E$29)*'10'!$E$3</f>
        <v>0</v>
      </c>
      <c r="Q789" s="208">
        <f>SUMIF('11'!$C$10:$C$39,$C789,'11'!$E$10:$E$39)*'11'!$E$3</f>
        <v>0</v>
      </c>
      <c r="R789" s="208">
        <f>SUMIF('12'!$C$10:$C$29,$C789,'12'!$E$10:$E$29)*'12'!$E$3</f>
        <v>0</v>
      </c>
      <c r="S789" s="208">
        <f>SUMIF('13'!$C$10:$C$29,$C789,'13'!$E$10:$E$29)*'13'!$E$3</f>
        <v>0</v>
      </c>
      <c r="T789" s="208">
        <f>SUMIF('14'!$C$10:$C$29,$C789,'14'!$E$10:$E$29)*'14'!$E$3</f>
        <v>0</v>
      </c>
      <c r="U789" s="208">
        <f>SUMIF('15'!$C$10:$C$29,$C789,'15'!$E$10:$E$29)*'15'!$E$3</f>
        <v>0</v>
      </c>
      <c r="V789" s="208">
        <f>SUMIF('16'!$C$10:$C$29,$C789,'16'!$E$29:$E789)*'16'!$E$3</f>
        <v>0</v>
      </c>
      <c r="W789" s="208">
        <f>SUMIF('17'!$C$10:$C$29,$C789,'17'!$E$10:$E$29)*'17'!$E$3</f>
        <v>0</v>
      </c>
      <c r="X789" s="208">
        <f>SUMIF('18'!$C$10:$C$29,$C789,'18'!$E$10:$E$29)*'18'!$E$3</f>
        <v>0</v>
      </c>
      <c r="Y789" s="208">
        <f>SUMIF('19'!$C$10:$C$28,$C789,'19'!$E$10:$E$28)*'19'!$E$3</f>
        <v>0</v>
      </c>
      <c r="Z789" s="208">
        <f>SUMIF('20'!$C$10:$C$29,$C789,'20'!$E$10:$E$29)*'20'!$E$3</f>
        <v>0</v>
      </c>
      <c r="AA789" s="208">
        <f>SUMIF('21'!$C$10:$C$29,$C789,'21'!$E$10:$E$29)*'21'!$E$3</f>
        <v>0</v>
      </c>
    </row>
    <row r="790" spans="3:27" ht="15" hidden="1">
      <c r="C790" s="207" t="s">
        <v>1700</v>
      </c>
      <c r="D790" s="207" t="s">
        <v>1701</v>
      </c>
      <c r="F790" s="336">
        <f t="shared" si="13"/>
        <v>0</v>
      </c>
      <c r="G790" s="208">
        <f>SUMIF('01'!$C$10:$C$29,$C790,'01'!$E$10:$E$29)*'01'!$E$3</f>
        <v>0</v>
      </c>
      <c r="H790" s="208">
        <f>SUMIF('02'!$C$10:$C$28,$C790,'02'!$E$10:$E$28)*'02'!$E$3</f>
        <v>0</v>
      </c>
      <c r="I790" s="208">
        <f>SUMIF('03'!$C$10:$C$29,$C790,'03'!$E$10:$E$29)*'03'!$E$3</f>
        <v>0</v>
      </c>
      <c r="J790" s="208">
        <f>SUMIF('04'!$C$10:$C$26,$C790,'04'!$E$10:$E$26)*'04'!$E$3</f>
        <v>0</v>
      </c>
      <c r="K790" s="208">
        <f>SUMIF('05'!$C$10:$C$29,$C790,'05'!$E$10:$E$29)*'05'!$E$3</f>
        <v>0</v>
      </c>
      <c r="L790" s="208">
        <f>SUMIF('06'!$C$10:$C$29,$C790,'06'!$E$10:$E$29)*'06'!$E$3</f>
        <v>0</v>
      </c>
      <c r="M790" s="208">
        <f>SUMIF('07'!$C$10:$C$26,$C790,'07'!$E$10:$E$26)*'07'!$E$3</f>
        <v>0</v>
      </c>
      <c r="N790" s="208">
        <f>SUMIF('08'!$C$10:$C$29,$C790,'08'!$E$10:$E$29)*'08'!$E$3</f>
        <v>0</v>
      </c>
      <c r="O790" s="208">
        <f>SUMIF('09'!$C$10:$C$29,$C790,'09'!$E$10:$E$29)*'09'!$E$3</f>
        <v>0</v>
      </c>
      <c r="P790" s="208">
        <f>SUMIF('10'!$C$10:$C$29,$C790,'10'!$E$10:$E$29)*'10'!$E$3</f>
        <v>0</v>
      </c>
      <c r="Q790" s="208">
        <f>SUMIF('11'!$C$10:$C$39,$C790,'11'!$E$10:$E$39)*'11'!$E$3</f>
        <v>0</v>
      </c>
      <c r="R790" s="208">
        <f>SUMIF('12'!$C$10:$C$29,$C790,'12'!$E$10:$E$29)*'12'!$E$3</f>
        <v>0</v>
      </c>
      <c r="S790" s="208">
        <f>SUMIF('13'!$C$10:$C$29,$C790,'13'!$E$10:$E$29)*'13'!$E$3</f>
        <v>0</v>
      </c>
      <c r="T790" s="208">
        <f>SUMIF('14'!$C$10:$C$29,$C790,'14'!$E$10:$E$29)*'14'!$E$3</f>
        <v>0</v>
      </c>
      <c r="U790" s="208">
        <f>SUMIF('15'!$C$10:$C$29,$C790,'15'!$E$10:$E$29)*'15'!$E$3</f>
        <v>0</v>
      </c>
      <c r="V790" s="208">
        <f>SUMIF('16'!$C$10:$C$29,$C790,'16'!$E$29:$E790)*'16'!$E$3</f>
        <v>0</v>
      </c>
      <c r="W790" s="208">
        <f>SUMIF('17'!$C$10:$C$29,$C790,'17'!$E$10:$E$29)*'17'!$E$3</f>
        <v>0</v>
      </c>
      <c r="X790" s="208">
        <f>SUMIF('18'!$C$10:$C$29,$C790,'18'!$E$10:$E$29)*'18'!$E$3</f>
        <v>0</v>
      </c>
      <c r="Y790" s="208">
        <f>SUMIF('19'!$C$10:$C$28,$C790,'19'!$E$10:$E$28)*'19'!$E$3</f>
        <v>0</v>
      </c>
      <c r="Z790" s="208">
        <f>SUMIF('20'!$C$10:$C$29,$C790,'20'!$E$10:$E$29)*'20'!$E$3</f>
        <v>0</v>
      </c>
      <c r="AA790" s="208">
        <f>SUMIF('21'!$C$10:$C$29,$C790,'21'!$E$10:$E$29)*'21'!$E$3</f>
        <v>0</v>
      </c>
    </row>
    <row r="791" spans="3:27" ht="15" hidden="1">
      <c r="C791" s="207" t="s">
        <v>1702</v>
      </c>
      <c r="D791" s="207" t="s">
        <v>1703</v>
      </c>
      <c r="F791" s="336">
        <f t="shared" si="13"/>
        <v>0</v>
      </c>
      <c r="G791" s="208">
        <f>SUMIF('01'!$C$10:$C$29,$C791,'01'!$E$10:$E$29)*'01'!$E$3</f>
        <v>0</v>
      </c>
      <c r="H791" s="208">
        <f>SUMIF('02'!$C$10:$C$28,$C791,'02'!$E$10:$E$28)*'02'!$E$3</f>
        <v>0</v>
      </c>
      <c r="I791" s="208">
        <f>SUMIF('03'!$C$10:$C$29,$C791,'03'!$E$10:$E$29)*'03'!$E$3</f>
        <v>0</v>
      </c>
      <c r="J791" s="208">
        <f>SUMIF('04'!$C$10:$C$26,$C791,'04'!$E$10:$E$26)*'04'!$E$3</f>
        <v>0</v>
      </c>
      <c r="K791" s="208">
        <f>SUMIF('05'!$C$10:$C$29,$C791,'05'!$E$10:$E$29)*'05'!$E$3</f>
        <v>0</v>
      </c>
      <c r="L791" s="208">
        <f>SUMIF('06'!$C$10:$C$29,$C791,'06'!$E$10:$E$29)*'06'!$E$3</f>
        <v>0</v>
      </c>
      <c r="M791" s="208">
        <f>SUMIF('07'!$C$10:$C$26,$C791,'07'!$E$10:$E$26)*'07'!$E$3</f>
        <v>0</v>
      </c>
      <c r="N791" s="208">
        <f>SUMIF('08'!$C$10:$C$29,$C791,'08'!$E$10:$E$29)*'08'!$E$3</f>
        <v>0</v>
      </c>
      <c r="O791" s="208">
        <f>SUMIF('09'!$C$10:$C$29,$C791,'09'!$E$10:$E$29)*'09'!$E$3</f>
        <v>0</v>
      </c>
      <c r="P791" s="208">
        <f>SUMIF('10'!$C$10:$C$29,$C791,'10'!$E$10:$E$29)*'10'!$E$3</f>
        <v>0</v>
      </c>
      <c r="Q791" s="208">
        <f>SUMIF('11'!$C$10:$C$39,$C791,'11'!$E$10:$E$39)*'11'!$E$3</f>
        <v>0</v>
      </c>
      <c r="R791" s="208">
        <f>SUMIF('12'!$C$10:$C$29,$C791,'12'!$E$10:$E$29)*'12'!$E$3</f>
        <v>0</v>
      </c>
      <c r="S791" s="208">
        <f>SUMIF('13'!$C$10:$C$29,$C791,'13'!$E$10:$E$29)*'13'!$E$3</f>
        <v>0</v>
      </c>
      <c r="T791" s="208">
        <f>SUMIF('14'!$C$10:$C$29,$C791,'14'!$E$10:$E$29)*'14'!$E$3</f>
        <v>0</v>
      </c>
      <c r="U791" s="208">
        <f>SUMIF('15'!$C$10:$C$29,$C791,'15'!$E$10:$E$29)*'15'!$E$3</f>
        <v>0</v>
      </c>
      <c r="V791" s="208">
        <f>SUMIF('16'!$C$10:$C$29,$C791,'16'!$E$29:$E791)*'16'!$E$3</f>
        <v>0</v>
      </c>
      <c r="W791" s="208">
        <f>SUMIF('17'!$C$10:$C$29,$C791,'17'!$E$10:$E$29)*'17'!$E$3</f>
        <v>0</v>
      </c>
      <c r="X791" s="208">
        <f>SUMIF('18'!$C$10:$C$29,$C791,'18'!$E$10:$E$29)*'18'!$E$3</f>
        <v>0</v>
      </c>
      <c r="Y791" s="208">
        <f>SUMIF('19'!$C$10:$C$28,$C791,'19'!$E$10:$E$28)*'19'!$E$3</f>
        <v>0</v>
      </c>
      <c r="Z791" s="208">
        <f>SUMIF('20'!$C$10:$C$29,$C791,'20'!$E$10:$E$29)*'20'!$E$3</f>
        <v>0</v>
      </c>
      <c r="AA791" s="208">
        <f>SUMIF('21'!$C$10:$C$29,$C791,'21'!$E$10:$E$29)*'21'!$E$3</f>
        <v>0</v>
      </c>
    </row>
    <row r="792" spans="3:27" ht="15" hidden="1">
      <c r="C792" s="207" t="s">
        <v>1704</v>
      </c>
      <c r="D792" s="207" t="s">
        <v>1705</v>
      </c>
      <c r="F792" s="336">
        <f t="shared" si="13"/>
        <v>0</v>
      </c>
      <c r="G792" s="208">
        <f>SUMIF('01'!$C$10:$C$29,$C792,'01'!$E$10:$E$29)*'01'!$E$3</f>
        <v>0</v>
      </c>
      <c r="H792" s="208">
        <f>SUMIF('02'!$C$10:$C$28,$C792,'02'!$E$10:$E$28)*'02'!$E$3</f>
        <v>0</v>
      </c>
      <c r="I792" s="208">
        <f>SUMIF('03'!$C$10:$C$29,$C792,'03'!$E$10:$E$29)*'03'!$E$3</f>
        <v>0</v>
      </c>
      <c r="J792" s="208">
        <f>SUMIF('04'!$C$10:$C$26,$C792,'04'!$E$10:$E$26)*'04'!$E$3</f>
        <v>0</v>
      </c>
      <c r="K792" s="208">
        <f>SUMIF('05'!$C$10:$C$29,$C792,'05'!$E$10:$E$29)*'05'!$E$3</f>
        <v>0</v>
      </c>
      <c r="L792" s="208">
        <f>SUMIF('06'!$C$10:$C$29,$C792,'06'!$E$10:$E$29)*'06'!$E$3</f>
        <v>0</v>
      </c>
      <c r="M792" s="208">
        <f>SUMIF('07'!$C$10:$C$26,$C792,'07'!$E$10:$E$26)*'07'!$E$3</f>
        <v>0</v>
      </c>
      <c r="N792" s="208">
        <f>SUMIF('08'!$C$10:$C$29,$C792,'08'!$E$10:$E$29)*'08'!$E$3</f>
        <v>0</v>
      </c>
      <c r="O792" s="208">
        <f>SUMIF('09'!$C$10:$C$29,$C792,'09'!$E$10:$E$29)*'09'!$E$3</f>
        <v>0</v>
      </c>
      <c r="P792" s="208">
        <f>SUMIF('10'!$C$10:$C$29,$C792,'10'!$E$10:$E$29)*'10'!$E$3</f>
        <v>0</v>
      </c>
      <c r="Q792" s="208">
        <f>SUMIF('11'!$C$10:$C$39,$C792,'11'!$E$10:$E$39)*'11'!$E$3</f>
        <v>0</v>
      </c>
      <c r="R792" s="208">
        <f>SUMIF('12'!$C$10:$C$29,$C792,'12'!$E$10:$E$29)*'12'!$E$3</f>
        <v>0</v>
      </c>
      <c r="S792" s="208">
        <f>SUMIF('13'!$C$10:$C$29,$C792,'13'!$E$10:$E$29)*'13'!$E$3</f>
        <v>0</v>
      </c>
      <c r="T792" s="208">
        <f>SUMIF('14'!$C$10:$C$29,$C792,'14'!$E$10:$E$29)*'14'!$E$3</f>
        <v>0</v>
      </c>
      <c r="U792" s="208">
        <f>SUMIF('15'!$C$10:$C$29,$C792,'15'!$E$10:$E$29)*'15'!$E$3</f>
        <v>0</v>
      </c>
      <c r="V792" s="208">
        <f>SUMIF('16'!$C$10:$C$29,$C792,'16'!$E$29:$E792)*'16'!$E$3</f>
        <v>0</v>
      </c>
      <c r="W792" s="208">
        <f>SUMIF('17'!$C$10:$C$29,$C792,'17'!$E$10:$E$29)*'17'!$E$3</f>
        <v>0</v>
      </c>
      <c r="X792" s="208">
        <f>SUMIF('18'!$C$10:$C$29,$C792,'18'!$E$10:$E$29)*'18'!$E$3</f>
        <v>0</v>
      </c>
      <c r="Y792" s="208">
        <f>SUMIF('19'!$C$10:$C$28,$C792,'19'!$E$10:$E$28)*'19'!$E$3</f>
        <v>0</v>
      </c>
      <c r="Z792" s="208">
        <f>SUMIF('20'!$C$10:$C$29,$C792,'20'!$E$10:$E$29)*'20'!$E$3</f>
        <v>0</v>
      </c>
      <c r="AA792" s="208">
        <f>SUMIF('21'!$C$10:$C$29,$C792,'21'!$E$10:$E$29)*'21'!$E$3</f>
        <v>0</v>
      </c>
    </row>
    <row r="793" spans="3:27" ht="15" hidden="1">
      <c r="C793" s="207" t="s">
        <v>1706</v>
      </c>
      <c r="D793" s="207" t="s">
        <v>1707</v>
      </c>
      <c r="F793" s="336">
        <f t="shared" si="13"/>
        <v>0</v>
      </c>
      <c r="G793" s="208">
        <f>SUMIF('01'!$C$10:$C$29,$C793,'01'!$E$10:$E$29)*'01'!$E$3</f>
        <v>0</v>
      </c>
      <c r="H793" s="208">
        <f>SUMIF('02'!$C$10:$C$28,$C793,'02'!$E$10:$E$28)*'02'!$E$3</f>
        <v>0</v>
      </c>
      <c r="I793" s="208">
        <f>SUMIF('03'!$C$10:$C$29,$C793,'03'!$E$10:$E$29)*'03'!$E$3</f>
        <v>0</v>
      </c>
      <c r="J793" s="208">
        <f>SUMIF('04'!$C$10:$C$26,$C793,'04'!$E$10:$E$26)*'04'!$E$3</f>
        <v>0</v>
      </c>
      <c r="K793" s="208">
        <f>SUMIF('05'!$C$10:$C$29,$C793,'05'!$E$10:$E$29)*'05'!$E$3</f>
        <v>0</v>
      </c>
      <c r="L793" s="208">
        <f>SUMIF('06'!$C$10:$C$29,$C793,'06'!$E$10:$E$29)*'06'!$E$3</f>
        <v>0</v>
      </c>
      <c r="M793" s="208">
        <f>SUMIF('07'!$C$10:$C$26,$C793,'07'!$E$10:$E$26)*'07'!$E$3</f>
        <v>0</v>
      </c>
      <c r="N793" s="208">
        <f>SUMIF('08'!$C$10:$C$29,$C793,'08'!$E$10:$E$29)*'08'!$E$3</f>
        <v>0</v>
      </c>
      <c r="O793" s="208">
        <f>SUMIF('09'!$C$10:$C$29,$C793,'09'!$E$10:$E$29)*'09'!$E$3</f>
        <v>0</v>
      </c>
      <c r="P793" s="208">
        <f>SUMIF('10'!$C$10:$C$29,$C793,'10'!$E$10:$E$29)*'10'!$E$3</f>
        <v>0</v>
      </c>
      <c r="Q793" s="208">
        <f>SUMIF('11'!$C$10:$C$39,$C793,'11'!$E$10:$E$39)*'11'!$E$3</f>
        <v>0</v>
      </c>
      <c r="R793" s="208">
        <f>SUMIF('12'!$C$10:$C$29,$C793,'12'!$E$10:$E$29)*'12'!$E$3</f>
        <v>0</v>
      </c>
      <c r="S793" s="208">
        <f>SUMIF('13'!$C$10:$C$29,$C793,'13'!$E$10:$E$29)*'13'!$E$3</f>
        <v>0</v>
      </c>
      <c r="T793" s="208">
        <f>SUMIF('14'!$C$10:$C$29,$C793,'14'!$E$10:$E$29)*'14'!$E$3</f>
        <v>0</v>
      </c>
      <c r="U793" s="208">
        <f>SUMIF('15'!$C$10:$C$29,$C793,'15'!$E$10:$E$29)*'15'!$E$3</f>
        <v>0</v>
      </c>
      <c r="V793" s="208">
        <f>SUMIF('16'!$C$10:$C$29,$C793,'16'!$E$29:$E793)*'16'!$E$3</f>
        <v>0</v>
      </c>
      <c r="W793" s="208">
        <f>SUMIF('17'!$C$10:$C$29,$C793,'17'!$E$10:$E$29)*'17'!$E$3</f>
        <v>0</v>
      </c>
      <c r="X793" s="208">
        <f>SUMIF('18'!$C$10:$C$29,$C793,'18'!$E$10:$E$29)*'18'!$E$3</f>
        <v>0</v>
      </c>
      <c r="Y793" s="208">
        <f>SUMIF('19'!$C$10:$C$28,$C793,'19'!$E$10:$E$28)*'19'!$E$3</f>
        <v>0</v>
      </c>
      <c r="Z793" s="208">
        <f>SUMIF('20'!$C$10:$C$29,$C793,'20'!$E$10:$E$29)*'20'!$E$3</f>
        <v>0</v>
      </c>
      <c r="AA793" s="208">
        <f>SUMIF('21'!$C$10:$C$29,$C793,'21'!$E$10:$E$29)*'21'!$E$3</f>
        <v>0</v>
      </c>
    </row>
    <row r="794" spans="3:27" ht="15" hidden="1">
      <c r="C794" s="207" t="s">
        <v>1708</v>
      </c>
      <c r="D794" s="207" t="s">
        <v>1709</v>
      </c>
      <c r="F794" s="336">
        <f t="shared" si="13"/>
        <v>0</v>
      </c>
      <c r="G794" s="208">
        <f>SUMIF('01'!$C$10:$C$29,$C794,'01'!$E$10:$E$29)*'01'!$E$3</f>
        <v>0</v>
      </c>
      <c r="H794" s="208">
        <f>SUMIF('02'!$C$10:$C$28,$C794,'02'!$E$10:$E$28)*'02'!$E$3</f>
        <v>0</v>
      </c>
      <c r="I794" s="208">
        <f>SUMIF('03'!$C$10:$C$29,$C794,'03'!$E$10:$E$29)*'03'!$E$3</f>
        <v>0</v>
      </c>
      <c r="J794" s="208">
        <f>SUMIF('04'!$C$10:$C$26,$C794,'04'!$E$10:$E$26)*'04'!$E$3</f>
        <v>0</v>
      </c>
      <c r="K794" s="208">
        <f>SUMIF('05'!$C$10:$C$29,$C794,'05'!$E$10:$E$29)*'05'!$E$3</f>
        <v>0</v>
      </c>
      <c r="L794" s="208">
        <f>SUMIF('06'!$C$10:$C$29,$C794,'06'!$E$10:$E$29)*'06'!$E$3</f>
        <v>0</v>
      </c>
      <c r="M794" s="208">
        <f>SUMIF('07'!$C$10:$C$26,$C794,'07'!$E$10:$E$26)*'07'!$E$3</f>
        <v>0</v>
      </c>
      <c r="N794" s="208">
        <f>SUMIF('08'!$C$10:$C$29,$C794,'08'!$E$10:$E$29)*'08'!$E$3</f>
        <v>0</v>
      </c>
      <c r="O794" s="208">
        <f>SUMIF('09'!$C$10:$C$29,$C794,'09'!$E$10:$E$29)*'09'!$E$3</f>
        <v>0</v>
      </c>
      <c r="P794" s="208">
        <f>SUMIF('10'!$C$10:$C$29,$C794,'10'!$E$10:$E$29)*'10'!$E$3</f>
        <v>0</v>
      </c>
      <c r="Q794" s="208">
        <f>SUMIF('11'!$C$10:$C$39,$C794,'11'!$E$10:$E$39)*'11'!$E$3</f>
        <v>0</v>
      </c>
      <c r="R794" s="208">
        <f>SUMIF('12'!$C$10:$C$29,$C794,'12'!$E$10:$E$29)*'12'!$E$3</f>
        <v>0</v>
      </c>
      <c r="S794" s="208">
        <f>SUMIF('13'!$C$10:$C$29,$C794,'13'!$E$10:$E$29)*'13'!$E$3</f>
        <v>0</v>
      </c>
      <c r="T794" s="208">
        <f>SUMIF('14'!$C$10:$C$29,$C794,'14'!$E$10:$E$29)*'14'!$E$3</f>
        <v>0</v>
      </c>
      <c r="U794" s="208">
        <f>SUMIF('15'!$C$10:$C$29,$C794,'15'!$E$10:$E$29)*'15'!$E$3</f>
        <v>0</v>
      </c>
      <c r="V794" s="208">
        <f>SUMIF('16'!$C$10:$C$29,$C794,'16'!$E$29:$E794)*'16'!$E$3</f>
        <v>0</v>
      </c>
      <c r="W794" s="208">
        <f>SUMIF('17'!$C$10:$C$29,$C794,'17'!$E$10:$E$29)*'17'!$E$3</f>
        <v>0</v>
      </c>
      <c r="X794" s="208">
        <f>SUMIF('18'!$C$10:$C$29,$C794,'18'!$E$10:$E$29)*'18'!$E$3</f>
        <v>0</v>
      </c>
      <c r="Y794" s="208">
        <f>SUMIF('19'!$C$10:$C$28,$C794,'19'!$E$10:$E$28)*'19'!$E$3</f>
        <v>0</v>
      </c>
      <c r="Z794" s="208">
        <f>SUMIF('20'!$C$10:$C$29,$C794,'20'!$E$10:$E$29)*'20'!$E$3</f>
        <v>0</v>
      </c>
      <c r="AA794" s="208">
        <f>SUMIF('21'!$C$10:$C$29,$C794,'21'!$E$10:$E$29)*'21'!$E$3</f>
        <v>0</v>
      </c>
    </row>
    <row r="795" spans="3:27" ht="15" hidden="1">
      <c r="C795" s="207" t="s">
        <v>1710</v>
      </c>
      <c r="D795" s="207" t="s">
        <v>1711</v>
      </c>
      <c r="F795" s="336">
        <f t="shared" si="13"/>
        <v>0</v>
      </c>
      <c r="G795" s="208">
        <f>SUMIF('01'!$C$10:$C$29,$C795,'01'!$E$10:$E$29)*'01'!$E$3</f>
        <v>0</v>
      </c>
      <c r="H795" s="208">
        <f>SUMIF('02'!$C$10:$C$28,$C795,'02'!$E$10:$E$28)*'02'!$E$3</f>
        <v>0</v>
      </c>
      <c r="I795" s="208">
        <f>SUMIF('03'!$C$10:$C$29,$C795,'03'!$E$10:$E$29)*'03'!$E$3</f>
        <v>0</v>
      </c>
      <c r="J795" s="208">
        <f>SUMIF('04'!$C$10:$C$26,$C795,'04'!$E$10:$E$26)*'04'!$E$3</f>
        <v>0</v>
      </c>
      <c r="K795" s="208">
        <f>SUMIF('05'!$C$10:$C$29,$C795,'05'!$E$10:$E$29)*'05'!$E$3</f>
        <v>0</v>
      </c>
      <c r="L795" s="208">
        <f>SUMIF('06'!$C$10:$C$29,$C795,'06'!$E$10:$E$29)*'06'!$E$3</f>
        <v>0</v>
      </c>
      <c r="M795" s="208">
        <f>SUMIF('07'!$C$10:$C$26,$C795,'07'!$E$10:$E$26)*'07'!$E$3</f>
        <v>0</v>
      </c>
      <c r="N795" s="208">
        <f>SUMIF('08'!$C$10:$C$29,$C795,'08'!$E$10:$E$29)*'08'!$E$3</f>
        <v>0</v>
      </c>
      <c r="O795" s="208">
        <f>SUMIF('09'!$C$10:$C$29,$C795,'09'!$E$10:$E$29)*'09'!$E$3</f>
        <v>0</v>
      </c>
      <c r="P795" s="208">
        <f>SUMIF('10'!$C$10:$C$29,$C795,'10'!$E$10:$E$29)*'10'!$E$3</f>
        <v>0</v>
      </c>
      <c r="Q795" s="208">
        <f>SUMIF('11'!$C$10:$C$39,$C795,'11'!$E$10:$E$39)*'11'!$E$3</f>
        <v>0</v>
      </c>
      <c r="R795" s="208">
        <f>SUMIF('12'!$C$10:$C$29,$C795,'12'!$E$10:$E$29)*'12'!$E$3</f>
        <v>0</v>
      </c>
      <c r="S795" s="208">
        <f>SUMIF('13'!$C$10:$C$29,$C795,'13'!$E$10:$E$29)*'13'!$E$3</f>
        <v>0</v>
      </c>
      <c r="T795" s="208">
        <f>SUMIF('14'!$C$10:$C$29,$C795,'14'!$E$10:$E$29)*'14'!$E$3</f>
        <v>0</v>
      </c>
      <c r="U795" s="208">
        <f>SUMIF('15'!$C$10:$C$29,$C795,'15'!$E$10:$E$29)*'15'!$E$3</f>
        <v>0</v>
      </c>
      <c r="V795" s="208">
        <f>SUMIF('16'!$C$10:$C$29,$C795,'16'!$E$29:$E795)*'16'!$E$3</f>
        <v>0</v>
      </c>
      <c r="W795" s="208">
        <f>SUMIF('17'!$C$10:$C$29,$C795,'17'!$E$10:$E$29)*'17'!$E$3</f>
        <v>0</v>
      </c>
      <c r="X795" s="208">
        <f>SUMIF('18'!$C$10:$C$29,$C795,'18'!$E$10:$E$29)*'18'!$E$3</f>
        <v>0</v>
      </c>
      <c r="Y795" s="208">
        <f>SUMIF('19'!$C$10:$C$28,$C795,'19'!$E$10:$E$28)*'19'!$E$3</f>
        <v>0</v>
      </c>
      <c r="Z795" s="208">
        <f>SUMIF('20'!$C$10:$C$29,$C795,'20'!$E$10:$E$29)*'20'!$E$3</f>
        <v>0</v>
      </c>
      <c r="AA795" s="208">
        <f>SUMIF('21'!$C$10:$C$29,$C795,'21'!$E$10:$E$29)*'21'!$E$3</f>
        <v>0</v>
      </c>
    </row>
    <row r="796" spans="3:27" ht="15" hidden="1">
      <c r="C796" s="207" t="s">
        <v>1712</v>
      </c>
      <c r="D796" s="207" t="s">
        <v>1713</v>
      </c>
      <c r="F796" s="336">
        <f t="shared" si="13"/>
        <v>0</v>
      </c>
      <c r="G796" s="208">
        <f>SUMIF('01'!$C$10:$C$29,$C796,'01'!$E$10:$E$29)*'01'!$E$3</f>
        <v>0</v>
      </c>
      <c r="H796" s="208">
        <f>SUMIF('02'!$C$10:$C$28,$C796,'02'!$E$10:$E$28)*'02'!$E$3</f>
        <v>0</v>
      </c>
      <c r="I796" s="208">
        <f>SUMIF('03'!$C$10:$C$29,$C796,'03'!$E$10:$E$29)*'03'!$E$3</f>
        <v>0</v>
      </c>
      <c r="J796" s="208">
        <f>SUMIF('04'!$C$10:$C$26,$C796,'04'!$E$10:$E$26)*'04'!$E$3</f>
        <v>0</v>
      </c>
      <c r="K796" s="208">
        <f>SUMIF('05'!$C$10:$C$29,$C796,'05'!$E$10:$E$29)*'05'!$E$3</f>
        <v>0</v>
      </c>
      <c r="L796" s="208">
        <f>SUMIF('06'!$C$10:$C$29,$C796,'06'!$E$10:$E$29)*'06'!$E$3</f>
        <v>0</v>
      </c>
      <c r="M796" s="208">
        <f>SUMIF('07'!$C$10:$C$26,$C796,'07'!$E$10:$E$26)*'07'!$E$3</f>
        <v>0</v>
      </c>
      <c r="N796" s="208">
        <f>SUMIF('08'!$C$10:$C$29,$C796,'08'!$E$10:$E$29)*'08'!$E$3</f>
        <v>0</v>
      </c>
      <c r="O796" s="208">
        <f>SUMIF('09'!$C$10:$C$29,$C796,'09'!$E$10:$E$29)*'09'!$E$3</f>
        <v>0</v>
      </c>
      <c r="P796" s="208">
        <f>SUMIF('10'!$C$10:$C$29,$C796,'10'!$E$10:$E$29)*'10'!$E$3</f>
        <v>0</v>
      </c>
      <c r="Q796" s="208">
        <f>SUMIF('11'!$C$10:$C$39,$C796,'11'!$E$10:$E$39)*'11'!$E$3</f>
        <v>0</v>
      </c>
      <c r="R796" s="208">
        <f>SUMIF('12'!$C$10:$C$29,$C796,'12'!$E$10:$E$29)*'12'!$E$3</f>
        <v>0</v>
      </c>
      <c r="S796" s="208">
        <f>SUMIF('13'!$C$10:$C$29,$C796,'13'!$E$10:$E$29)*'13'!$E$3</f>
        <v>0</v>
      </c>
      <c r="T796" s="208">
        <f>SUMIF('14'!$C$10:$C$29,$C796,'14'!$E$10:$E$29)*'14'!$E$3</f>
        <v>0</v>
      </c>
      <c r="U796" s="208">
        <f>SUMIF('15'!$C$10:$C$29,$C796,'15'!$E$10:$E$29)*'15'!$E$3</f>
        <v>0</v>
      </c>
      <c r="V796" s="208">
        <f>SUMIF('16'!$C$10:$C$29,$C796,'16'!$E$29:$E796)*'16'!$E$3</f>
        <v>0</v>
      </c>
      <c r="W796" s="208">
        <f>SUMIF('17'!$C$10:$C$29,$C796,'17'!$E$10:$E$29)*'17'!$E$3</f>
        <v>0</v>
      </c>
      <c r="X796" s="208">
        <f>SUMIF('18'!$C$10:$C$29,$C796,'18'!$E$10:$E$29)*'18'!$E$3</f>
        <v>0</v>
      </c>
      <c r="Y796" s="208">
        <f>SUMIF('19'!$C$10:$C$28,$C796,'19'!$E$10:$E$28)*'19'!$E$3</f>
        <v>0</v>
      </c>
      <c r="Z796" s="208">
        <f>SUMIF('20'!$C$10:$C$29,$C796,'20'!$E$10:$E$29)*'20'!$E$3</f>
        <v>0</v>
      </c>
      <c r="AA796" s="208">
        <f>SUMIF('21'!$C$10:$C$29,$C796,'21'!$E$10:$E$29)*'21'!$E$3</f>
        <v>0</v>
      </c>
    </row>
    <row r="797" spans="3:27" ht="15" hidden="1">
      <c r="C797" s="207" t="s">
        <v>1714</v>
      </c>
      <c r="D797" s="207" t="s">
        <v>1715</v>
      </c>
      <c r="F797" s="336">
        <f t="shared" si="13"/>
        <v>0</v>
      </c>
      <c r="G797" s="208">
        <f>SUMIF('01'!$C$10:$C$29,$C797,'01'!$E$10:$E$29)*'01'!$E$3</f>
        <v>0</v>
      </c>
      <c r="H797" s="208">
        <f>SUMIF('02'!$C$10:$C$28,$C797,'02'!$E$10:$E$28)*'02'!$E$3</f>
        <v>0</v>
      </c>
      <c r="I797" s="208">
        <f>SUMIF('03'!$C$10:$C$29,$C797,'03'!$E$10:$E$29)*'03'!$E$3</f>
        <v>0</v>
      </c>
      <c r="J797" s="208">
        <f>SUMIF('04'!$C$10:$C$26,$C797,'04'!$E$10:$E$26)*'04'!$E$3</f>
        <v>0</v>
      </c>
      <c r="K797" s="208">
        <f>SUMIF('05'!$C$10:$C$29,$C797,'05'!$E$10:$E$29)*'05'!$E$3</f>
        <v>0</v>
      </c>
      <c r="L797" s="208">
        <f>SUMIF('06'!$C$10:$C$29,$C797,'06'!$E$10:$E$29)*'06'!$E$3</f>
        <v>0</v>
      </c>
      <c r="M797" s="208">
        <f>SUMIF('07'!$C$10:$C$26,$C797,'07'!$E$10:$E$26)*'07'!$E$3</f>
        <v>0</v>
      </c>
      <c r="N797" s="208">
        <f>SUMIF('08'!$C$10:$C$29,$C797,'08'!$E$10:$E$29)*'08'!$E$3</f>
        <v>0</v>
      </c>
      <c r="O797" s="208">
        <f>SUMIF('09'!$C$10:$C$29,$C797,'09'!$E$10:$E$29)*'09'!$E$3</f>
        <v>0</v>
      </c>
      <c r="P797" s="208">
        <f>SUMIF('10'!$C$10:$C$29,$C797,'10'!$E$10:$E$29)*'10'!$E$3</f>
        <v>0</v>
      </c>
      <c r="Q797" s="208">
        <f>SUMIF('11'!$C$10:$C$39,$C797,'11'!$E$10:$E$39)*'11'!$E$3</f>
        <v>0</v>
      </c>
      <c r="R797" s="208">
        <f>SUMIF('12'!$C$10:$C$29,$C797,'12'!$E$10:$E$29)*'12'!$E$3</f>
        <v>0</v>
      </c>
      <c r="S797" s="208">
        <f>SUMIF('13'!$C$10:$C$29,$C797,'13'!$E$10:$E$29)*'13'!$E$3</f>
        <v>0</v>
      </c>
      <c r="T797" s="208">
        <f>SUMIF('14'!$C$10:$C$29,$C797,'14'!$E$10:$E$29)*'14'!$E$3</f>
        <v>0</v>
      </c>
      <c r="U797" s="208">
        <f>SUMIF('15'!$C$10:$C$29,$C797,'15'!$E$10:$E$29)*'15'!$E$3</f>
        <v>0</v>
      </c>
      <c r="V797" s="208">
        <f>SUMIF('16'!$C$10:$C$29,$C797,'16'!$E$29:$E797)*'16'!$E$3</f>
        <v>0</v>
      </c>
      <c r="W797" s="208">
        <f>SUMIF('17'!$C$10:$C$29,$C797,'17'!$E$10:$E$29)*'17'!$E$3</f>
        <v>0</v>
      </c>
      <c r="X797" s="208">
        <f>SUMIF('18'!$C$10:$C$29,$C797,'18'!$E$10:$E$29)*'18'!$E$3</f>
        <v>0</v>
      </c>
      <c r="Y797" s="208">
        <f>SUMIF('19'!$C$10:$C$28,$C797,'19'!$E$10:$E$28)*'19'!$E$3</f>
        <v>0</v>
      </c>
      <c r="Z797" s="208">
        <f>SUMIF('20'!$C$10:$C$29,$C797,'20'!$E$10:$E$29)*'20'!$E$3</f>
        <v>0</v>
      </c>
      <c r="AA797" s="208">
        <f>SUMIF('21'!$C$10:$C$29,$C797,'21'!$E$10:$E$29)*'21'!$E$3</f>
        <v>0</v>
      </c>
    </row>
    <row r="798" spans="3:27" ht="15" hidden="1">
      <c r="C798" s="207" t="s">
        <v>1716</v>
      </c>
      <c r="D798" s="207" t="s">
        <v>1717</v>
      </c>
      <c r="F798" s="336">
        <f t="shared" si="13"/>
        <v>0</v>
      </c>
      <c r="G798" s="208">
        <f>SUMIF('01'!$C$10:$C$29,$C798,'01'!$E$10:$E$29)*'01'!$E$3</f>
        <v>0</v>
      </c>
      <c r="H798" s="208">
        <f>SUMIF('02'!$C$10:$C$28,$C798,'02'!$E$10:$E$28)*'02'!$E$3</f>
        <v>0</v>
      </c>
      <c r="I798" s="208">
        <f>SUMIF('03'!$C$10:$C$29,$C798,'03'!$E$10:$E$29)*'03'!$E$3</f>
        <v>0</v>
      </c>
      <c r="J798" s="208">
        <f>SUMIF('04'!$C$10:$C$26,$C798,'04'!$E$10:$E$26)*'04'!$E$3</f>
        <v>0</v>
      </c>
      <c r="K798" s="208">
        <f>SUMIF('05'!$C$10:$C$29,$C798,'05'!$E$10:$E$29)*'05'!$E$3</f>
        <v>0</v>
      </c>
      <c r="L798" s="208">
        <f>SUMIF('06'!$C$10:$C$29,$C798,'06'!$E$10:$E$29)*'06'!$E$3</f>
        <v>0</v>
      </c>
      <c r="M798" s="208">
        <f>SUMIF('07'!$C$10:$C$26,$C798,'07'!$E$10:$E$26)*'07'!$E$3</f>
        <v>0</v>
      </c>
      <c r="N798" s="208">
        <f>SUMIF('08'!$C$10:$C$29,$C798,'08'!$E$10:$E$29)*'08'!$E$3</f>
        <v>0</v>
      </c>
      <c r="O798" s="208">
        <f>SUMIF('09'!$C$10:$C$29,$C798,'09'!$E$10:$E$29)*'09'!$E$3</f>
        <v>0</v>
      </c>
      <c r="P798" s="208">
        <f>SUMIF('10'!$C$10:$C$29,$C798,'10'!$E$10:$E$29)*'10'!$E$3</f>
        <v>0</v>
      </c>
      <c r="Q798" s="208">
        <f>SUMIF('11'!$C$10:$C$39,$C798,'11'!$E$10:$E$39)*'11'!$E$3</f>
        <v>0</v>
      </c>
      <c r="R798" s="208">
        <f>SUMIF('12'!$C$10:$C$29,$C798,'12'!$E$10:$E$29)*'12'!$E$3</f>
        <v>0</v>
      </c>
      <c r="S798" s="208">
        <f>SUMIF('13'!$C$10:$C$29,$C798,'13'!$E$10:$E$29)*'13'!$E$3</f>
        <v>0</v>
      </c>
      <c r="T798" s="208">
        <f>SUMIF('14'!$C$10:$C$29,$C798,'14'!$E$10:$E$29)*'14'!$E$3</f>
        <v>0</v>
      </c>
      <c r="U798" s="208">
        <f>SUMIF('15'!$C$10:$C$29,$C798,'15'!$E$10:$E$29)*'15'!$E$3</f>
        <v>0</v>
      </c>
      <c r="V798" s="208">
        <f>SUMIF('16'!$C$10:$C$29,$C798,'16'!$E$29:$E798)*'16'!$E$3</f>
        <v>0</v>
      </c>
      <c r="W798" s="208">
        <f>SUMIF('17'!$C$10:$C$29,$C798,'17'!$E$10:$E$29)*'17'!$E$3</f>
        <v>0</v>
      </c>
      <c r="X798" s="208">
        <f>SUMIF('18'!$C$10:$C$29,$C798,'18'!$E$10:$E$29)*'18'!$E$3</f>
        <v>0</v>
      </c>
      <c r="Y798" s="208">
        <f>SUMIF('19'!$C$10:$C$28,$C798,'19'!$E$10:$E$28)*'19'!$E$3</f>
        <v>0</v>
      </c>
      <c r="Z798" s="208">
        <f>SUMIF('20'!$C$10:$C$29,$C798,'20'!$E$10:$E$29)*'20'!$E$3</f>
        <v>0</v>
      </c>
      <c r="AA798" s="208">
        <f>SUMIF('21'!$C$10:$C$29,$C798,'21'!$E$10:$E$29)*'21'!$E$3</f>
        <v>0</v>
      </c>
    </row>
    <row r="799" spans="3:27" ht="15" hidden="1">
      <c r="C799" s="207" t="s">
        <v>1718</v>
      </c>
      <c r="D799" s="207" t="s">
        <v>1719</v>
      </c>
      <c r="F799" s="336">
        <f t="shared" si="13"/>
        <v>0</v>
      </c>
      <c r="G799" s="208">
        <f>SUMIF('01'!$C$10:$C$29,$C799,'01'!$E$10:$E$29)*'01'!$E$3</f>
        <v>0</v>
      </c>
      <c r="H799" s="208">
        <f>SUMIF('02'!$C$10:$C$28,$C799,'02'!$E$10:$E$28)*'02'!$E$3</f>
        <v>0</v>
      </c>
      <c r="I799" s="208">
        <f>SUMIF('03'!$C$10:$C$29,$C799,'03'!$E$10:$E$29)*'03'!$E$3</f>
        <v>0</v>
      </c>
      <c r="J799" s="208">
        <f>SUMIF('04'!$C$10:$C$26,$C799,'04'!$E$10:$E$26)*'04'!$E$3</f>
        <v>0</v>
      </c>
      <c r="K799" s="208">
        <f>SUMIF('05'!$C$10:$C$29,$C799,'05'!$E$10:$E$29)*'05'!$E$3</f>
        <v>0</v>
      </c>
      <c r="L799" s="208">
        <f>SUMIF('06'!$C$10:$C$29,$C799,'06'!$E$10:$E$29)*'06'!$E$3</f>
        <v>0</v>
      </c>
      <c r="M799" s="208">
        <f>SUMIF('07'!$C$10:$C$26,$C799,'07'!$E$10:$E$26)*'07'!$E$3</f>
        <v>0</v>
      </c>
      <c r="N799" s="208">
        <f>SUMIF('08'!$C$10:$C$29,$C799,'08'!$E$10:$E$29)*'08'!$E$3</f>
        <v>0</v>
      </c>
      <c r="O799" s="208">
        <f>SUMIF('09'!$C$10:$C$29,$C799,'09'!$E$10:$E$29)*'09'!$E$3</f>
        <v>0</v>
      </c>
      <c r="P799" s="208">
        <f>SUMIF('10'!$C$10:$C$29,$C799,'10'!$E$10:$E$29)*'10'!$E$3</f>
        <v>0</v>
      </c>
      <c r="Q799" s="208">
        <f>SUMIF('11'!$C$10:$C$39,$C799,'11'!$E$10:$E$39)*'11'!$E$3</f>
        <v>0</v>
      </c>
      <c r="R799" s="208">
        <f>SUMIF('12'!$C$10:$C$29,$C799,'12'!$E$10:$E$29)*'12'!$E$3</f>
        <v>0</v>
      </c>
      <c r="S799" s="208">
        <f>SUMIF('13'!$C$10:$C$29,$C799,'13'!$E$10:$E$29)*'13'!$E$3</f>
        <v>0</v>
      </c>
      <c r="T799" s="208">
        <f>SUMIF('14'!$C$10:$C$29,$C799,'14'!$E$10:$E$29)*'14'!$E$3</f>
        <v>0</v>
      </c>
      <c r="U799" s="208">
        <f>SUMIF('15'!$C$10:$C$29,$C799,'15'!$E$10:$E$29)*'15'!$E$3</f>
        <v>0</v>
      </c>
      <c r="V799" s="208">
        <f>SUMIF('16'!$C$10:$C$29,$C799,'16'!$E$29:$E799)*'16'!$E$3</f>
        <v>0</v>
      </c>
      <c r="W799" s="208">
        <f>SUMIF('17'!$C$10:$C$29,$C799,'17'!$E$10:$E$29)*'17'!$E$3</f>
        <v>0</v>
      </c>
      <c r="X799" s="208">
        <f>SUMIF('18'!$C$10:$C$29,$C799,'18'!$E$10:$E$29)*'18'!$E$3</f>
        <v>0</v>
      </c>
      <c r="Y799" s="208">
        <f>SUMIF('19'!$C$10:$C$28,$C799,'19'!$E$10:$E$28)*'19'!$E$3</f>
        <v>0</v>
      </c>
      <c r="Z799" s="208">
        <f>SUMIF('20'!$C$10:$C$29,$C799,'20'!$E$10:$E$29)*'20'!$E$3</f>
        <v>0</v>
      </c>
      <c r="AA799" s="208">
        <f>SUMIF('21'!$C$10:$C$29,$C799,'21'!$E$10:$E$29)*'21'!$E$3</f>
        <v>0</v>
      </c>
    </row>
    <row r="800" spans="3:27" ht="15" hidden="1">
      <c r="C800" s="207" t="s">
        <v>1720</v>
      </c>
      <c r="D800" s="207" t="s">
        <v>1721</v>
      </c>
      <c r="F800" s="336">
        <f t="shared" si="13"/>
        <v>0</v>
      </c>
      <c r="G800" s="208">
        <f>SUMIF('01'!$C$10:$C$29,$C800,'01'!$E$10:$E$29)*'01'!$E$3</f>
        <v>0</v>
      </c>
      <c r="H800" s="208">
        <f>SUMIF('02'!$C$10:$C$28,$C800,'02'!$E$10:$E$28)*'02'!$E$3</f>
        <v>0</v>
      </c>
      <c r="I800" s="208">
        <f>SUMIF('03'!$C$10:$C$29,$C800,'03'!$E$10:$E$29)*'03'!$E$3</f>
        <v>0</v>
      </c>
      <c r="J800" s="208">
        <f>SUMIF('04'!$C$10:$C$26,$C800,'04'!$E$10:$E$26)*'04'!$E$3</f>
        <v>0</v>
      </c>
      <c r="K800" s="208">
        <f>SUMIF('05'!$C$10:$C$29,$C800,'05'!$E$10:$E$29)*'05'!$E$3</f>
        <v>0</v>
      </c>
      <c r="L800" s="208">
        <f>SUMIF('06'!$C$10:$C$29,$C800,'06'!$E$10:$E$29)*'06'!$E$3</f>
        <v>0</v>
      </c>
      <c r="M800" s="208">
        <f>SUMIF('07'!$C$10:$C$26,$C800,'07'!$E$10:$E$26)*'07'!$E$3</f>
        <v>0</v>
      </c>
      <c r="N800" s="208">
        <f>SUMIF('08'!$C$10:$C$29,$C800,'08'!$E$10:$E$29)*'08'!$E$3</f>
        <v>0</v>
      </c>
      <c r="O800" s="208">
        <f>SUMIF('09'!$C$10:$C$29,$C800,'09'!$E$10:$E$29)*'09'!$E$3</f>
        <v>0</v>
      </c>
      <c r="P800" s="208">
        <f>SUMIF('10'!$C$10:$C$29,$C800,'10'!$E$10:$E$29)*'10'!$E$3</f>
        <v>0</v>
      </c>
      <c r="Q800" s="208">
        <f>SUMIF('11'!$C$10:$C$39,$C800,'11'!$E$10:$E$39)*'11'!$E$3</f>
        <v>0</v>
      </c>
      <c r="R800" s="208">
        <f>SUMIF('12'!$C$10:$C$29,$C800,'12'!$E$10:$E$29)*'12'!$E$3</f>
        <v>0</v>
      </c>
      <c r="S800" s="208">
        <f>SUMIF('13'!$C$10:$C$29,$C800,'13'!$E$10:$E$29)*'13'!$E$3</f>
        <v>0</v>
      </c>
      <c r="T800" s="208">
        <f>SUMIF('14'!$C$10:$C$29,$C800,'14'!$E$10:$E$29)*'14'!$E$3</f>
        <v>0</v>
      </c>
      <c r="U800" s="208">
        <f>SUMIF('15'!$C$10:$C$29,$C800,'15'!$E$10:$E$29)*'15'!$E$3</f>
        <v>0</v>
      </c>
      <c r="V800" s="208">
        <f>SUMIF('16'!$C$10:$C$29,$C800,'16'!$E$29:$E800)*'16'!$E$3</f>
        <v>0</v>
      </c>
      <c r="W800" s="208">
        <f>SUMIF('17'!$C$10:$C$29,$C800,'17'!$E$10:$E$29)*'17'!$E$3</f>
        <v>0</v>
      </c>
      <c r="X800" s="208">
        <f>SUMIF('18'!$C$10:$C$29,$C800,'18'!$E$10:$E$29)*'18'!$E$3</f>
        <v>0</v>
      </c>
      <c r="Y800" s="208">
        <f>SUMIF('19'!$C$10:$C$28,$C800,'19'!$E$10:$E$28)*'19'!$E$3</f>
        <v>0</v>
      </c>
      <c r="Z800" s="208">
        <f>SUMIF('20'!$C$10:$C$29,$C800,'20'!$E$10:$E$29)*'20'!$E$3</f>
        <v>0</v>
      </c>
      <c r="AA800" s="208">
        <f>SUMIF('21'!$C$10:$C$29,$C800,'21'!$E$10:$E$29)*'21'!$E$3</f>
        <v>0</v>
      </c>
    </row>
    <row r="801" spans="3:27" ht="15" hidden="1">
      <c r="C801" s="207" t="s">
        <v>1722</v>
      </c>
      <c r="D801" s="207" t="s">
        <v>1723</v>
      </c>
      <c r="F801" s="336">
        <f t="shared" si="13"/>
        <v>0</v>
      </c>
      <c r="G801" s="208">
        <f>SUMIF('01'!$C$10:$C$29,$C801,'01'!$E$10:$E$29)*'01'!$E$3</f>
        <v>0</v>
      </c>
      <c r="H801" s="208">
        <f>SUMIF('02'!$C$10:$C$28,$C801,'02'!$E$10:$E$28)*'02'!$E$3</f>
        <v>0</v>
      </c>
      <c r="I801" s="208">
        <f>SUMIF('03'!$C$10:$C$29,$C801,'03'!$E$10:$E$29)*'03'!$E$3</f>
        <v>0</v>
      </c>
      <c r="J801" s="208">
        <f>SUMIF('04'!$C$10:$C$26,$C801,'04'!$E$10:$E$26)*'04'!$E$3</f>
        <v>0</v>
      </c>
      <c r="K801" s="208">
        <f>SUMIF('05'!$C$10:$C$29,$C801,'05'!$E$10:$E$29)*'05'!$E$3</f>
        <v>0</v>
      </c>
      <c r="L801" s="208">
        <f>SUMIF('06'!$C$10:$C$29,$C801,'06'!$E$10:$E$29)*'06'!$E$3</f>
        <v>0</v>
      </c>
      <c r="M801" s="208">
        <f>SUMIF('07'!$C$10:$C$26,$C801,'07'!$E$10:$E$26)*'07'!$E$3</f>
        <v>0</v>
      </c>
      <c r="N801" s="208">
        <f>SUMIF('08'!$C$10:$C$29,$C801,'08'!$E$10:$E$29)*'08'!$E$3</f>
        <v>0</v>
      </c>
      <c r="O801" s="208">
        <f>SUMIF('09'!$C$10:$C$29,$C801,'09'!$E$10:$E$29)*'09'!$E$3</f>
        <v>0</v>
      </c>
      <c r="P801" s="208">
        <f>SUMIF('10'!$C$10:$C$29,$C801,'10'!$E$10:$E$29)*'10'!$E$3</f>
        <v>0</v>
      </c>
      <c r="Q801" s="208">
        <f>SUMIF('11'!$C$10:$C$39,$C801,'11'!$E$10:$E$39)*'11'!$E$3</f>
        <v>0</v>
      </c>
      <c r="R801" s="208">
        <f>SUMIF('12'!$C$10:$C$29,$C801,'12'!$E$10:$E$29)*'12'!$E$3</f>
        <v>0</v>
      </c>
      <c r="S801" s="208">
        <f>SUMIF('13'!$C$10:$C$29,$C801,'13'!$E$10:$E$29)*'13'!$E$3</f>
        <v>0</v>
      </c>
      <c r="T801" s="208">
        <f>SUMIF('14'!$C$10:$C$29,$C801,'14'!$E$10:$E$29)*'14'!$E$3</f>
        <v>0</v>
      </c>
      <c r="U801" s="208">
        <f>SUMIF('15'!$C$10:$C$29,$C801,'15'!$E$10:$E$29)*'15'!$E$3</f>
        <v>0</v>
      </c>
      <c r="V801" s="208">
        <f>SUMIF('16'!$C$10:$C$29,$C801,'16'!$E$29:$E801)*'16'!$E$3</f>
        <v>0</v>
      </c>
      <c r="W801" s="208">
        <f>SUMIF('17'!$C$10:$C$29,$C801,'17'!$E$10:$E$29)*'17'!$E$3</f>
        <v>0</v>
      </c>
      <c r="X801" s="208">
        <f>SUMIF('18'!$C$10:$C$29,$C801,'18'!$E$10:$E$29)*'18'!$E$3</f>
        <v>0</v>
      </c>
      <c r="Y801" s="208">
        <f>SUMIF('19'!$C$10:$C$28,$C801,'19'!$E$10:$E$28)*'19'!$E$3</f>
        <v>0</v>
      </c>
      <c r="Z801" s="208">
        <f>SUMIF('20'!$C$10:$C$29,$C801,'20'!$E$10:$E$29)*'20'!$E$3</f>
        <v>0</v>
      </c>
      <c r="AA801" s="208">
        <f>SUMIF('21'!$C$10:$C$29,$C801,'21'!$E$10:$E$29)*'21'!$E$3</f>
        <v>0</v>
      </c>
    </row>
    <row r="802" spans="3:27" ht="15" hidden="1">
      <c r="C802" s="207" t="s">
        <v>1724</v>
      </c>
      <c r="D802" s="207" t="s">
        <v>1725</v>
      </c>
      <c r="F802" s="336">
        <f t="shared" si="13"/>
        <v>0</v>
      </c>
      <c r="G802" s="208">
        <f>SUMIF('01'!$C$10:$C$29,$C802,'01'!$E$10:$E$29)*'01'!$E$3</f>
        <v>0</v>
      </c>
      <c r="H802" s="208">
        <f>SUMIF('02'!$C$10:$C$28,$C802,'02'!$E$10:$E$28)*'02'!$E$3</f>
        <v>0</v>
      </c>
      <c r="I802" s="208">
        <f>SUMIF('03'!$C$10:$C$29,$C802,'03'!$E$10:$E$29)*'03'!$E$3</f>
        <v>0</v>
      </c>
      <c r="J802" s="208">
        <f>SUMIF('04'!$C$10:$C$26,$C802,'04'!$E$10:$E$26)*'04'!$E$3</f>
        <v>0</v>
      </c>
      <c r="K802" s="208">
        <f>SUMIF('05'!$C$10:$C$29,$C802,'05'!$E$10:$E$29)*'05'!$E$3</f>
        <v>0</v>
      </c>
      <c r="L802" s="208">
        <f>SUMIF('06'!$C$10:$C$29,$C802,'06'!$E$10:$E$29)*'06'!$E$3</f>
        <v>0</v>
      </c>
      <c r="M802" s="208">
        <f>SUMIF('07'!$C$10:$C$26,$C802,'07'!$E$10:$E$26)*'07'!$E$3</f>
        <v>0</v>
      </c>
      <c r="N802" s="208">
        <f>SUMIF('08'!$C$10:$C$29,$C802,'08'!$E$10:$E$29)*'08'!$E$3</f>
        <v>0</v>
      </c>
      <c r="O802" s="208">
        <f>SUMIF('09'!$C$10:$C$29,$C802,'09'!$E$10:$E$29)*'09'!$E$3</f>
        <v>0</v>
      </c>
      <c r="P802" s="208">
        <f>SUMIF('10'!$C$10:$C$29,$C802,'10'!$E$10:$E$29)*'10'!$E$3</f>
        <v>0</v>
      </c>
      <c r="Q802" s="208">
        <f>SUMIF('11'!$C$10:$C$39,$C802,'11'!$E$10:$E$39)*'11'!$E$3</f>
        <v>0</v>
      </c>
      <c r="R802" s="208">
        <f>SUMIF('12'!$C$10:$C$29,$C802,'12'!$E$10:$E$29)*'12'!$E$3</f>
        <v>0</v>
      </c>
      <c r="S802" s="208">
        <f>SUMIF('13'!$C$10:$C$29,$C802,'13'!$E$10:$E$29)*'13'!$E$3</f>
        <v>0</v>
      </c>
      <c r="T802" s="208">
        <f>SUMIF('14'!$C$10:$C$29,$C802,'14'!$E$10:$E$29)*'14'!$E$3</f>
        <v>0</v>
      </c>
      <c r="U802" s="208">
        <f>SUMIF('15'!$C$10:$C$29,$C802,'15'!$E$10:$E$29)*'15'!$E$3</f>
        <v>0</v>
      </c>
      <c r="V802" s="208">
        <f>SUMIF('16'!$C$10:$C$29,$C802,'16'!$E$29:$E802)*'16'!$E$3</f>
        <v>0</v>
      </c>
      <c r="W802" s="208">
        <f>SUMIF('17'!$C$10:$C$29,$C802,'17'!$E$10:$E$29)*'17'!$E$3</f>
        <v>0</v>
      </c>
      <c r="X802" s="208">
        <f>SUMIF('18'!$C$10:$C$29,$C802,'18'!$E$10:$E$29)*'18'!$E$3</f>
        <v>0</v>
      </c>
      <c r="Y802" s="208">
        <f>SUMIF('19'!$C$10:$C$28,$C802,'19'!$E$10:$E$28)*'19'!$E$3</f>
        <v>0</v>
      </c>
      <c r="Z802" s="208">
        <f>SUMIF('20'!$C$10:$C$29,$C802,'20'!$E$10:$E$29)*'20'!$E$3</f>
        <v>0</v>
      </c>
      <c r="AA802" s="208">
        <f>SUMIF('21'!$C$10:$C$29,$C802,'21'!$E$10:$E$29)*'21'!$E$3</f>
        <v>0</v>
      </c>
    </row>
    <row r="803" spans="3:27" ht="15" hidden="1">
      <c r="C803" s="207" t="s">
        <v>1726</v>
      </c>
      <c r="D803" s="207" t="s">
        <v>1727</v>
      </c>
      <c r="F803" s="336">
        <f t="shared" si="13"/>
        <v>0</v>
      </c>
      <c r="G803" s="208">
        <f>SUMIF('01'!$C$10:$C$29,$C803,'01'!$E$10:$E$29)*'01'!$E$3</f>
        <v>0</v>
      </c>
      <c r="H803" s="208">
        <f>SUMIF('02'!$C$10:$C$28,$C803,'02'!$E$10:$E$28)*'02'!$E$3</f>
        <v>0</v>
      </c>
      <c r="I803" s="208">
        <f>SUMIF('03'!$C$10:$C$29,$C803,'03'!$E$10:$E$29)*'03'!$E$3</f>
        <v>0</v>
      </c>
      <c r="J803" s="208">
        <f>SUMIF('04'!$C$10:$C$26,$C803,'04'!$E$10:$E$26)*'04'!$E$3</f>
        <v>0</v>
      </c>
      <c r="K803" s="208">
        <f>SUMIF('05'!$C$10:$C$29,$C803,'05'!$E$10:$E$29)*'05'!$E$3</f>
        <v>0</v>
      </c>
      <c r="L803" s="208">
        <f>SUMIF('06'!$C$10:$C$29,$C803,'06'!$E$10:$E$29)*'06'!$E$3</f>
        <v>0</v>
      </c>
      <c r="M803" s="208">
        <f>SUMIF('07'!$C$10:$C$26,$C803,'07'!$E$10:$E$26)*'07'!$E$3</f>
        <v>0</v>
      </c>
      <c r="N803" s="208">
        <f>SUMIF('08'!$C$10:$C$29,$C803,'08'!$E$10:$E$29)*'08'!$E$3</f>
        <v>0</v>
      </c>
      <c r="O803" s="208">
        <f>SUMIF('09'!$C$10:$C$29,$C803,'09'!$E$10:$E$29)*'09'!$E$3</f>
        <v>0</v>
      </c>
      <c r="P803" s="208">
        <f>SUMIF('10'!$C$10:$C$29,$C803,'10'!$E$10:$E$29)*'10'!$E$3</f>
        <v>0</v>
      </c>
      <c r="Q803" s="208">
        <f>SUMIF('11'!$C$10:$C$39,$C803,'11'!$E$10:$E$39)*'11'!$E$3</f>
        <v>0</v>
      </c>
      <c r="R803" s="208">
        <f>SUMIF('12'!$C$10:$C$29,$C803,'12'!$E$10:$E$29)*'12'!$E$3</f>
        <v>0</v>
      </c>
      <c r="S803" s="208">
        <f>SUMIF('13'!$C$10:$C$29,$C803,'13'!$E$10:$E$29)*'13'!$E$3</f>
        <v>0</v>
      </c>
      <c r="T803" s="208">
        <f>SUMIF('14'!$C$10:$C$29,$C803,'14'!$E$10:$E$29)*'14'!$E$3</f>
        <v>0</v>
      </c>
      <c r="U803" s="208">
        <f>SUMIF('15'!$C$10:$C$29,$C803,'15'!$E$10:$E$29)*'15'!$E$3</f>
        <v>0</v>
      </c>
      <c r="V803" s="208">
        <f>SUMIF('16'!$C$10:$C$29,$C803,'16'!$E$29:$E803)*'16'!$E$3</f>
        <v>0</v>
      </c>
      <c r="W803" s="208">
        <f>SUMIF('17'!$C$10:$C$29,$C803,'17'!$E$10:$E$29)*'17'!$E$3</f>
        <v>0</v>
      </c>
      <c r="X803" s="208">
        <f>SUMIF('18'!$C$10:$C$29,$C803,'18'!$E$10:$E$29)*'18'!$E$3</f>
        <v>0</v>
      </c>
      <c r="Y803" s="208">
        <f>SUMIF('19'!$C$10:$C$28,$C803,'19'!$E$10:$E$28)*'19'!$E$3</f>
        <v>0</v>
      </c>
      <c r="Z803" s="208">
        <f>SUMIF('20'!$C$10:$C$29,$C803,'20'!$E$10:$E$29)*'20'!$E$3</f>
        <v>0</v>
      </c>
      <c r="AA803" s="208">
        <f>SUMIF('21'!$C$10:$C$29,$C803,'21'!$E$10:$E$29)*'21'!$E$3</f>
        <v>0</v>
      </c>
    </row>
    <row r="804" spans="3:27" ht="15" hidden="1">
      <c r="C804" s="207" t="s">
        <v>1728</v>
      </c>
      <c r="D804" s="207" t="s">
        <v>1729</v>
      </c>
      <c r="F804" s="336">
        <f t="shared" si="13"/>
        <v>0</v>
      </c>
      <c r="G804" s="208">
        <f>SUMIF('01'!$C$10:$C$29,$C804,'01'!$E$10:$E$29)*'01'!$E$3</f>
        <v>0</v>
      </c>
      <c r="H804" s="208">
        <f>SUMIF('02'!$C$10:$C$28,$C804,'02'!$E$10:$E$28)*'02'!$E$3</f>
        <v>0</v>
      </c>
      <c r="I804" s="208">
        <f>SUMIF('03'!$C$10:$C$29,$C804,'03'!$E$10:$E$29)*'03'!$E$3</f>
        <v>0</v>
      </c>
      <c r="J804" s="208">
        <f>SUMIF('04'!$C$10:$C$26,$C804,'04'!$E$10:$E$26)*'04'!$E$3</f>
        <v>0</v>
      </c>
      <c r="K804" s="208">
        <f>SUMIF('05'!$C$10:$C$29,$C804,'05'!$E$10:$E$29)*'05'!$E$3</f>
        <v>0</v>
      </c>
      <c r="L804" s="208">
        <f>SUMIF('06'!$C$10:$C$29,$C804,'06'!$E$10:$E$29)*'06'!$E$3</f>
        <v>0</v>
      </c>
      <c r="M804" s="208">
        <f>SUMIF('07'!$C$10:$C$26,$C804,'07'!$E$10:$E$26)*'07'!$E$3</f>
        <v>0</v>
      </c>
      <c r="N804" s="208">
        <f>SUMIF('08'!$C$10:$C$29,$C804,'08'!$E$10:$E$29)*'08'!$E$3</f>
        <v>0</v>
      </c>
      <c r="O804" s="208">
        <f>SUMIF('09'!$C$10:$C$29,$C804,'09'!$E$10:$E$29)*'09'!$E$3</f>
        <v>0</v>
      </c>
      <c r="P804" s="208">
        <f>SUMIF('10'!$C$10:$C$29,$C804,'10'!$E$10:$E$29)*'10'!$E$3</f>
        <v>0</v>
      </c>
      <c r="Q804" s="208">
        <f>SUMIF('11'!$C$10:$C$39,$C804,'11'!$E$10:$E$39)*'11'!$E$3</f>
        <v>0</v>
      </c>
      <c r="R804" s="208">
        <f>SUMIF('12'!$C$10:$C$29,$C804,'12'!$E$10:$E$29)*'12'!$E$3</f>
        <v>0</v>
      </c>
      <c r="S804" s="208">
        <f>SUMIF('13'!$C$10:$C$29,$C804,'13'!$E$10:$E$29)*'13'!$E$3</f>
        <v>0</v>
      </c>
      <c r="T804" s="208">
        <f>SUMIF('14'!$C$10:$C$29,$C804,'14'!$E$10:$E$29)*'14'!$E$3</f>
        <v>0</v>
      </c>
      <c r="U804" s="208">
        <f>SUMIF('15'!$C$10:$C$29,$C804,'15'!$E$10:$E$29)*'15'!$E$3</f>
        <v>0</v>
      </c>
      <c r="V804" s="208">
        <f>SUMIF('16'!$C$10:$C$29,$C804,'16'!$E$29:$E804)*'16'!$E$3</f>
        <v>0</v>
      </c>
      <c r="W804" s="208">
        <f>SUMIF('17'!$C$10:$C$29,$C804,'17'!$E$10:$E$29)*'17'!$E$3</f>
        <v>0</v>
      </c>
      <c r="X804" s="208">
        <f>SUMIF('18'!$C$10:$C$29,$C804,'18'!$E$10:$E$29)*'18'!$E$3</f>
        <v>0</v>
      </c>
      <c r="Y804" s="208">
        <f>SUMIF('19'!$C$10:$C$28,$C804,'19'!$E$10:$E$28)*'19'!$E$3</f>
        <v>0</v>
      </c>
      <c r="Z804" s="208">
        <f>SUMIF('20'!$C$10:$C$29,$C804,'20'!$E$10:$E$29)*'20'!$E$3</f>
        <v>0</v>
      </c>
      <c r="AA804" s="208">
        <f>SUMIF('21'!$C$10:$C$29,$C804,'21'!$E$10:$E$29)*'21'!$E$3</f>
        <v>0</v>
      </c>
    </row>
    <row r="805" spans="3:27" ht="15" hidden="1">
      <c r="C805" s="207" t="s">
        <v>1730</v>
      </c>
      <c r="D805" s="207" t="s">
        <v>1731</v>
      </c>
      <c r="F805" s="336">
        <f t="shared" si="13"/>
        <v>0</v>
      </c>
      <c r="G805" s="208">
        <f>SUMIF('01'!$C$10:$C$29,$C805,'01'!$E$10:$E$29)*'01'!$E$3</f>
        <v>0</v>
      </c>
      <c r="H805" s="208">
        <f>SUMIF('02'!$C$10:$C$28,$C805,'02'!$E$10:$E$28)*'02'!$E$3</f>
        <v>0</v>
      </c>
      <c r="I805" s="208">
        <f>SUMIF('03'!$C$10:$C$29,$C805,'03'!$E$10:$E$29)*'03'!$E$3</f>
        <v>0</v>
      </c>
      <c r="J805" s="208">
        <f>SUMIF('04'!$C$10:$C$26,$C805,'04'!$E$10:$E$26)*'04'!$E$3</f>
        <v>0</v>
      </c>
      <c r="K805" s="208">
        <f>SUMIF('05'!$C$10:$C$29,$C805,'05'!$E$10:$E$29)*'05'!$E$3</f>
        <v>0</v>
      </c>
      <c r="L805" s="208">
        <f>SUMIF('06'!$C$10:$C$29,$C805,'06'!$E$10:$E$29)*'06'!$E$3</f>
        <v>0</v>
      </c>
      <c r="M805" s="208">
        <f>SUMIF('07'!$C$10:$C$26,$C805,'07'!$E$10:$E$26)*'07'!$E$3</f>
        <v>0</v>
      </c>
      <c r="N805" s="208">
        <f>SUMIF('08'!$C$10:$C$29,$C805,'08'!$E$10:$E$29)*'08'!$E$3</f>
        <v>0</v>
      </c>
      <c r="O805" s="208">
        <f>SUMIF('09'!$C$10:$C$29,$C805,'09'!$E$10:$E$29)*'09'!$E$3</f>
        <v>0</v>
      </c>
      <c r="P805" s="208">
        <f>SUMIF('10'!$C$10:$C$29,$C805,'10'!$E$10:$E$29)*'10'!$E$3</f>
        <v>0</v>
      </c>
      <c r="Q805" s="208">
        <f>SUMIF('11'!$C$10:$C$39,$C805,'11'!$E$10:$E$39)*'11'!$E$3</f>
        <v>0</v>
      </c>
      <c r="R805" s="208">
        <f>SUMIF('12'!$C$10:$C$29,$C805,'12'!$E$10:$E$29)*'12'!$E$3</f>
        <v>0</v>
      </c>
      <c r="S805" s="208">
        <f>SUMIF('13'!$C$10:$C$29,$C805,'13'!$E$10:$E$29)*'13'!$E$3</f>
        <v>0</v>
      </c>
      <c r="T805" s="208">
        <f>SUMIF('14'!$C$10:$C$29,$C805,'14'!$E$10:$E$29)*'14'!$E$3</f>
        <v>0</v>
      </c>
      <c r="U805" s="208">
        <f>SUMIF('15'!$C$10:$C$29,$C805,'15'!$E$10:$E$29)*'15'!$E$3</f>
        <v>0</v>
      </c>
      <c r="V805" s="208">
        <f>SUMIF('16'!$C$10:$C$29,$C805,'16'!$E$29:$E805)*'16'!$E$3</f>
        <v>0</v>
      </c>
      <c r="W805" s="208">
        <f>SUMIF('17'!$C$10:$C$29,$C805,'17'!$E$10:$E$29)*'17'!$E$3</f>
        <v>0</v>
      </c>
      <c r="X805" s="208">
        <f>SUMIF('18'!$C$10:$C$29,$C805,'18'!$E$10:$E$29)*'18'!$E$3</f>
        <v>0</v>
      </c>
      <c r="Y805" s="208">
        <f>SUMIF('19'!$C$10:$C$28,$C805,'19'!$E$10:$E$28)*'19'!$E$3</f>
        <v>0</v>
      </c>
      <c r="Z805" s="208">
        <f>SUMIF('20'!$C$10:$C$29,$C805,'20'!$E$10:$E$29)*'20'!$E$3</f>
        <v>0</v>
      </c>
      <c r="AA805" s="208">
        <f>SUMIF('21'!$C$10:$C$29,$C805,'21'!$E$10:$E$29)*'21'!$E$3</f>
        <v>0</v>
      </c>
    </row>
    <row r="806" spans="3:27" ht="15" hidden="1">
      <c r="C806" s="207" t="s">
        <v>1732</v>
      </c>
      <c r="D806" s="207" t="s">
        <v>1733</v>
      </c>
      <c r="F806" s="336">
        <f t="shared" si="13"/>
        <v>0</v>
      </c>
      <c r="G806" s="208">
        <f>SUMIF('01'!$C$10:$C$29,$C806,'01'!$E$10:$E$29)*'01'!$E$3</f>
        <v>0</v>
      </c>
      <c r="H806" s="208">
        <f>SUMIF('02'!$C$10:$C$28,$C806,'02'!$E$10:$E$28)*'02'!$E$3</f>
        <v>0</v>
      </c>
      <c r="I806" s="208">
        <f>SUMIF('03'!$C$10:$C$29,$C806,'03'!$E$10:$E$29)*'03'!$E$3</f>
        <v>0</v>
      </c>
      <c r="J806" s="208">
        <f>SUMIF('04'!$C$10:$C$26,$C806,'04'!$E$10:$E$26)*'04'!$E$3</f>
        <v>0</v>
      </c>
      <c r="K806" s="208">
        <f>SUMIF('05'!$C$10:$C$29,$C806,'05'!$E$10:$E$29)*'05'!$E$3</f>
        <v>0</v>
      </c>
      <c r="L806" s="208">
        <f>SUMIF('06'!$C$10:$C$29,$C806,'06'!$E$10:$E$29)*'06'!$E$3</f>
        <v>0</v>
      </c>
      <c r="M806" s="208">
        <f>SUMIF('07'!$C$10:$C$26,$C806,'07'!$E$10:$E$26)*'07'!$E$3</f>
        <v>0</v>
      </c>
      <c r="N806" s="208">
        <f>SUMIF('08'!$C$10:$C$29,$C806,'08'!$E$10:$E$29)*'08'!$E$3</f>
        <v>0</v>
      </c>
      <c r="O806" s="208">
        <f>SUMIF('09'!$C$10:$C$29,$C806,'09'!$E$10:$E$29)*'09'!$E$3</f>
        <v>0</v>
      </c>
      <c r="P806" s="208">
        <f>SUMIF('10'!$C$10:$C$29,$C806,'10'!$E$10:$E$29)*'10'!$E$3</f>
        <v>0</v>
      </c>
      <c r="Q806" s="208">
        <f>SUMIF('11'!$C$10:$C$39,$C806,'11'!$E$10:$E$39)*'11'!$E$3</f>
        <v>0</v>
      </c>
      <c r="R806" s="208">
        <f>SUMIF('12'!$C$10:$C$29,$C806,'12'!$E$10:$E$29)*'12'!$E$3</f>
        <v>0</v>
      </c>
      <c r="S806" s="208">
        <f>SUMIF('13'!$C$10:$C$29,$C806,'13'!$E$10:$E$29)*'13'!$E$3</f>
        <v>0</v>
      </c>
      <c r="T806" s="208">
        <f>SUMIF('14'!$C$10:$C$29,$C806,'14'!$E$10:$E$29)*'14'!$E$3</f>
        <v>0</v>
      </c>
      <c r="U806" s="208">
        <f>SUMIF('15'!$C$10:$C$29,$C806,'15'!$E$10:$E$29)*'15'!$E$3</f>
        <v>0</v>
      </c>
      <c r="V806" s="208">
        <f>SUMIF('16'!$C$10:$C$29,$C806,'16'!$E$29:$E806)*'16'!$E$3</f>
        <v>0</v>
      </c>
      <c r="W806" s="208">
        <f>SUMIF('17'!$C$10:$C$29,$C806,'17'!$E$10:$E$29)*'17'!$E$3</f>
        <v>0</v>
      </c>
      <c r="X806" s="208">
        <f>SUMIF('18'!$C$10:$C$29,$C806,'18'!$E$10:$E$29)*'18'!$E$3</f>
        <v>0</v>
      </c>
      <c r="Y806" s="208">
        <f>SUMIF('19'!$C$10:$C$28,$C806,'19'!$E$10:$E$28)*'19'!$E$3</f>
        <v>0</v>
      </c>
      <c r="Z806" s="208">
        <f>SUMIF('20'!$C$10:$C$29,$C806,'20'!$E$10:$E$29)*'20'!$E$3</f>
        <v>0</v>
      </c>
      <c r="AA806" s="208">
        <f>SUMIF('21'!$C$10:$C$29,$C806,'21'!$E$10:$E$29)*'21'!$E$3</f>
        <v>0</v>
      </c>
    </row>
    <row r="807" spans="3:27" ht="15" hidden="1">
      <c r="C807" s="207" t="s">
        <v>1734</v>
      </c>
      <c r="D807" s="207" t="s">
        <v>1735</v>
      </c>
      <c r="F807" s="336">
        <f t="shared" si="13"/>
        <v>0</v>
      </c>
      <c r="G807" s="208">
        <f>SUMIF('01'!$C$10:$C$29,$C807,'01'!$E$10:$E$29)*'01'!$E$3</f>
        <v>0</v>
      </c>
      <c r="H807" s="208">
        <f>SUMIF('02'!$C$10:$C$28,$C807,'02'!$E$10:$E$28)*'02'!$E$3</f>
        <v>0</v>
      </c>
      <c r="I807" s="208">
        <f>SUMIF('03'!$C$10:$C$29,$C807,'03'!$E$10:$E$29)*'03'!$E$3</f>
        <v>0</v>
      </c>
      <c r="J807" s="208">
        <f>SUMIF('04'!$C$10:$C$26,$C807,'04'!$E$10:$E$26)*'04'!$E$3</f>
        <v>0</v>
      </c>
      <c r="K807" s="208">
        <f>SUMIF('05'!$C$10:$C$29,$C807,'05'!$E$10:$E$29)*'05'!$E$3</f>
        <v>0</v>
      </c>
      <c r="L807" s="208">
        <f>SUMIF('06'!$C$10:$C$29,$C807,'06'!$E$10:$E$29)*'06'!$E$3</f>
        <v>0</v>
      </c>
      <c r="M807" s="208">
        <f>SUMIF('07'!$C$10:$C$26,$C807,'07'!$E$10:$E$26)*'07'!$E$3</f>
        <v>0</v>
      </c>
      <c r="N807" s="208">
        <f>SUMIF('08'!$C$10:$C$29,$C807,'08'!$E$10:$E$29)*'08'!$E$3</f>
        <v>0</v>
      </c>
      <c r="O807" s="208">
        <f>SUMIF('09'!$C$10:$C$29,$C807,'09'!$E$10:$E$29)*'09'!$E$3</f>
        <v>0</v>
      </c>
      <c r="P807" s="208">
        <f>SUMIF('10'!$C$10:$C$29,$C807,'10'!$E$10:$E$29)*'10'!$E$3</f>
        <v>0</v>
      </c>
      <c r="Q807" s="208">
        <f>SUMIF('11'!$C$10:$C$39,$C807,'11'!$E$10:$E$39)*'11'!$E$3</f>
        <v>0</v>
      </c>
      <c r="R807" s="208">
        <f>SUMIF('12'!$C$10:$C$29,$C807,'12'!$E$10:$E$29)*'12'!$E$3</f>
        <v>0</v>
      </c>
      <c r="S807" s="208">
        <f>SUMIF('13'!$C$10:$C$29,$C807,'13'!$E$10:$E$29)*'13'!$E$3</f>
        <v>0</v>
      </c>
      <c r="T807" s="208">
        <f>SUMIF('14'!$C$10:$C$29,$C807,'14'!$E$10:$E$29)*'14'!$E$3</f>
        <v>0</v>
      </c>
      <c r="U807" s="208">
        <f>SUMIF('15'!$C$10:$C$29,$C807,'15'!$E$10:$E$29)*'15'!$E$3</f>
        <v>0</v>
      </c>
      <c r="V807" s="208">
        <f>SUMIF('16'!$C$10:$C$29,$C807,'16'!$E$29:$E807)*'16'!$E$3</f>
        <v>0</v>
      </c>
      <c r="W807" s="208">
        <f>SUMIF('17'!$C$10:$C$29,$C807,'17'!$E$10:$E$29)*'17'!$E$3</f>
        <v>0</v>
      </c>
      <c r="X807" s="208">
        <f>SUMIF('18'!$C$10:$C$29,$C807,'18'!$E$10:$E$29)*'18'!$E$3</f>
        <v>0</v>
      </c>
      <c r="Y807" s="208">
        <f>SUMIF('19'!$C$10:$C$28,$C807,'19'!$E$10:$E$28)*'19'!$E$3</f>
        <v>0</v>
      </c>
      <c r="Z807" s="208">
        <f>SUMIF('20'!$C$10:$C$29,$C807,'20'!$E$10:$E$29)*'20'!$E$3</f>
        <v>0</v>
      </c>
      <c r="AA807" s="208">
        <f>SUMIF('21'!$C$10:$C$29,$C807,'21'!$E$10:$E$29)*'21'!$E$3</f>
        <v>0</v>
      </c>
    </row>
    <row r="808" spans="3:27" ht="15" hidden="1">
      <c r="C808" s="207" t="s">
        <v>1736</v>
      </c>
      <c r="D808" s="207" t="s">
        <v>1737</v>
      </c>
      <c r="F808" s="336">
        <f t="shared" si="13"/>
        <v>0</v>
      </c>
      <c r="G808" s="208">
        <f>SUMIF('01'!$C$10:$C$29,$C808,'01'!$E$10:$E$29)*'01'!$E$3</f>
        <v>0</v>
      </c>
      <c r="H808" s="208">
        <f>SUMIF('02'!$C$10:$C$28,$C808,'02'!$E$10:$E$28)*'02'!$E$3</f>
        <v>0</v>
      </c>
      <c r="I808" s="208">
        <f>SUMIF('03'!$C$10:$C$29,$C808,'03'!$E$10:$E$29)*'03'!$E$3</f>
        <v>0</v>
      </c>
      <c r="J808" s="208">
        <f>SUMIF('04'!$C$10:$C$26,$C808,'04'!$E$10:$E$26)*'04'!$E$3</f>
        <v>0</v>
      </c>
      <c r="K808" s="208">
        <f>SUMIF('05'!$C$10:$C$29,$C808,'05'!$E$10:$E$29)*'05'!$E$3</f>
        <v>0</v>
      </c>
      <c r="L808" s="208">
        <f>SUMIF('06'!$C$10:$C$29,$C808,'06'!$E$10:$E$29)*'06'!$E$3</f>
        <v>0</v>
      </c>
      <c r="M808" s="208">
        <f>SUMIF('07'!$C$10:$C$26,$C808,'07'!$E$10:$E$26)*'07'!$E$3</f>
        <v>0</v>
      </c>
      <c r="N808" s="208">
        <f>SUMIF('08'!$C$10:$C$29,$C808,'08'!$E$10:$E$29)*'08'!$E$3</f>
        <v>0</v>
      </c>
      <c r="O808" s="208">
        <f>SUMIF('09'!$C$10:$C$29,$C808,'09'!$E$10:$E$29)*'09'!$E$3</f>
        <v>0</v>
      </c>
      <c r="P808" s="208">
        <f>SUMIF('10'!$C$10:$C$29,$C808,'10'!$E$10:$E$29)*'10'!$E$3</f>
        <v>0</v>
      </c>
      <c r="Q808" s="208">
        <f>SUMIF('11'!$C$10:$C$39,$C808,'11'!$E$10:$E$39)*'11'!$E$3</f>
        <v>0</v>
      </c>
      <c r="R808" s="208">
        <f>SUMIF('12'!$C$10:$C$29,$C808,'12'!$E$10:$E$29)*'12'!$E$3</f>
        <v>0</v>
      </c>
      <c r="S808" s="208">
        <f>SUMIF('13'!$C$10:$C$29,$C808,'13'!$E$10:$E$29)*'13'!$E$3</f>
        <v>0</v>
      </c>
      <c r="T808" s="208">
        <f>SUMIF('14'!$C$10:$C$29,$C808,'14'!$E$10:$E$29)*'14'!$E$3</f>
        <v>0</v>
      </c>
      <c r="U808" s="208">
        <f>SUMIF('15'!$C$10:$C$29,$C808,'15'!$E$10:$E$29)*'15'!$E$3</f>
        <v>0</v>
      </c>
      <c r="V808" s="208">
        <f>SUMIF('16'!$C$10:$C$29,$C808,'16'!$E$29:$E808)*'16'!$E$3</f>
        <v>0</v>
      </c>
      <c r="W808" s="208">
        <f>SUMIF('17'!$C$10:$C$29,$C808,'17'!$E$10:$E$29)*'17'!$E$3</f>
        <v>0</v>
      </c>
      <c r="X808" s="208">
        <f>SUMIF('18'!$C$10:$C$29,$C808,'18'!$E$10:$E$29)*'18'!$E$3</f>
        <v>0</v>
      </c>
      <c r="Y808" s="208">
        <f>SUMIF('19'!$C$10:$C$28,$C808,'19'!$E$10:$E$28)*'19'!$E$3</f>
        <v>0</v>
      </c>
      <c r="Z808" s="208">
        <f>SUMIF('20'!$C$10:$C$29,$C808,'20'!$E$10:$E$29)*'20'!$E$3</f>
        <v>0</v>
      </c>
      <c r="AA808" s="208">
        <f>SUMIF('21'!$C$10:$C$29,$C808,'21'!$E$10:$E$29)*'21'!$E$3</f>
        <v>0</v>
      </c>
    </row>
    <row r="809" spans="3:27" ht="15" hidden="1">
      <c r="C809" s="207" t="s">
        <v>1738</v>
      </c>
      <c r="D809" s="207" t="s">
        <v>1739</v>
      </c>
      <c r="F809" s="336">
        <f t="shared" si="13"/>
        <v>0</v>
      </c>
      <c r="G809" s="208">
        <f>SUMIF('01'!$C$10:$C$29,$C809,'01'!$E$10:$E$29)*'01'!$E$3</f>
        <v>0</v>
      </c>
      <c r="H809" s="208">
        <f>SUMIF('02'!$C$10:$C$28,$C809,'02'!$E$10:$E$28)*'02'!$E$3</f>
        <v>0</v>
      </c>
      <c r="I809" s="208">
        <f>SUMIF('03'!$C$10:$C$29,$C809,'03'!$E$10:$E$29)*'03'!$E$3</f>
        <v>0</v>
      </c>
      <c r="J809" s="208">
        <f>SUMIF('04'!$C$10:$C$26,$C809,'04'!$E$10:$E$26)*'04'!$E$3</f>
        <v>0</v>
      </c>
      <c r="K809" s="208">
        <f>SUMIF('05'!$C$10:$C$29,$C809,'05'!$E$10:$E$29)*'05'!$E$3</f>
        <v>0</v>
      </c>
      <c r="L809" s="208">
        <f>SUMIF('06'!$C$10:$C$29,$C809,'06'!$E$10:$E$29)*'06'!$E$3</f>
        <v>0</v>
      </c>
      <c r="M809" s="208">
        <f>SUMIF('07'!$C$10:$C$26,$C809,'07'!$E$10:$E$26)*'07'!$E$3</f>
        <v>0</v>
      </c>
      <c r="N809" s="208">
        <f>SUMIF('08'!$C$10:$C$29,$C809,'08'!$E$10:$E$29)*'08'!$E$3</f>
        <v>0</v>
      </c>
      <c r="O809" s="208">
        <f>SUMIF('09'!$C$10:$C$29,$C809,'09'!$E$10:$E$29)*'09'!$E$3</f>
        <v>0</v>
      </c>
      <c r="P809" s="208">
        <f>SUMIF('10'!$C$10:$C$29,$C809,'10'!$E$10:$E$29)*'10'!$E$3</f>
        <v>0</v>
      </c>
      <c r="Q809" s="208">
        <f>SUMIF('11'!$C$10:$C$39,$C809,'11'!$E$10:$E$39)*'11'!$E$3</f>
        <v>0</v>
      </c>
      <c r="R809" s="208">
        <f>SUMIF('12'!$C$10:$C$29,$C809,'12'!$E$10:$E$29)*'12'!$E$3</f>
        <v>0</v>
      </c>
      <c r="S809" s="208">
        <f>SUMIF('13'!$C$10:$C$29,$C809,'13'!$E$10:$E$29)*'13'!$E$3</f>
        <v>0</v>
      </c>
      <c r="T809" s="208">
        <f>SUMIF('14'!$C$10:$C$29,$C809,'14'!$E$10:$E$29)*'14'!$E$3</f>
        <v>0</v>
      </c>
      <c r="U809" s="208">
        <f>SUMIF('15'!$C$10:$C$29,$C809,'15'!$E$10:$E$29)*'15'!$E$3</f>
        <v>0</v>
      </c>
      <c r="V809" s="208">
        <f>SUMIF('16'!$C$10:$C$29,$C809,'16'!$E$29:$E809)*'16'!$E$3</f>
        <v>0</v>
      </c>
      <c r="W809" s="208">
        <f>SUMIF('17'!$C$10:$C$29,$C809,'17'!$E$10:$E$29)*'17'!$E$3</f>
        <v>0</v>
      </c>
      <c r="X809" s="208">
        <f>SUMIF('18'!$C$10:$C$29,$C809,'18'!$E$10:$E$29)*'18'!$E$3</f>
        <v>0</v>
      </c>
      <c r="Y809" s="208">
        <f>SUMIF('19'!$C$10:$C$28,$C809,'19'!$E$10:$E$28)*'19'!$E$3</f>
        <v>0</v>
      </c>
      <c r="Z809" s="208">
        <f>SUMIF('20'!$C$10:$C$29,$C809,'20'!$E$10:$E$29)*'20'!$E$3</f>
        <v>0</v>
      </c>
      <c r="AA809" s="208">
        <f>SUMIF('21'!$C$10:$C$29,$C809,'21'!$E$10:$E$29)*'21'!$E$3</f>
        <v>0</v>
      </c>
    </row>
    <row r="810" spans="3:27" ht="15" hidden="1">
      <c r="C810" s="207" t="s">
        <v>1740</v>
      </c>
      <c r="D810" s="207" t="s">
        <v>1741</v>
      </c>
      <c r="F810" s="336">
        <f t="shared" si="13"/>
        <v>0</v>
      </c>
      <c r="G810" s="208">
        <f>SUMIF('01'!$C$10:$C$29,$C810,'01'!$E$10:$E$29)*'01'!$E$3</f>
        <v>0</v>
      </c>
      <c r="H810" s="208">
        <f>SUMIF('02'!$C$10:$C$28,$C810,'02'!$E$10:$E$28)*'02'!$E$3</f>
        <v>0</v>
      </c>
      <c r="I810" s="208">
        <f>SUMIF('03'!$C$10:$C$29,$C810,'03'!$E$10:$E$29)*'03'!$E$3</f>
        <v>0</v>
      </c>
      <c r="J810" s="208">
        <f>SUMIF('04'!$C$10:$C$26,$C810,'04'!$E$10:$E$26)*'04'!$E$3</f>
        <v>0</v>
      </c>
      <c r="K810" s="208">
        <f>SUMIF('05'!$C$10:$C$29,$C810,'05'!$E$10:$E$29)*'05'!$E$3</f>
        <v>0</v>
      </c>
      <c r="L810" s="208">
        <f>SUMIF('06'!$C$10:$C$29,$C810,'06'!$E$10:$E$29)*'06'!$E$3</f>
        <v>0</v>
      </c>
      <c r="M810" s="208">
        <f>SUMIF('07'!$C$10:$C$26,$C810,'07'!$E$10:$E$26)*'07'!$E$3</f>
        <v>0</v>
      </c>
      <c r="N810" s="208">
        <f>SUMIF('08'!$C$10:$C$29,$C810,'08'!$E$10:$E$29)*'08'!$E$3</f>
        <v>0</v>
      </c>
      <c r="O810" s="208">
        <f>SUMIF('09'!$C$10:$C$29,$C810,'09'!$E$10:$E$29)*'09'!$E$3</f>
        <v>0</v>
      </c>
      <c r="P810" s="208">
        <f>SUMIF('10'!$C$10:$C$29,$C810,'10'!$E$10:$E$29)*'10'!$E$3</f>
        <v>0</v>
      </c>
      <c r="Q810" s="208">
        <f>SUMIF('11'!$C$10:$C$39,$C810,'11'!$E$10:$E$39)*'11'!$E$3</f>
        <v>0</v>
      </c>
      <c r="R810" s="208">
        <f>SUMIF('12'!$C$10:$C$29,$C810,'12'!$E$10:$E$29)*'12'!$E$3</f>
        <v>0</v>
      </c>
      <c r="S810" s="208">
        <f>SUMIF('13'!$C$10:$C$29,$C810,'13'!$E$10:$E$29)*'13'!$E$3</f>
        <v>0</v>
      </c>
      <c r="T810" s="208">
        <f>SUMIF('14'!$C$10:$C$29,$C810,'14'!$E$10:$E$29)*'14'!$E$3</f>
        <v>0</v>
      </c>
      <c r="U810" s="208">
        <f>SUMIF('15'!$C$10:$C$29,$C810,'15'!$E$10:$E$29)*'15'!$E$3</f>
        <v>0</v>
      </c>
      <c r="V810" s="208">
        <f>SUMIF('16'!$C$10:$C$29,$C810,'16'!$E$29:$E810)*'16'!$E$3</f>
        <v>0</v>
      </c>
      <c r="W810" s="208">
        <f>SUMIF('17'!$C$10:$C$29,$C810,'17'!$E$10:$E$29)*'17'!$E$3</f>
        <v>0</v>
      </c>
      <c r="X810" s="208">
        <f>SUMIF('18'!$C$10:$C$29,$C810,'18'!$E$10:$E$29)*'18'!$E$3</f>
        <v>0</v>
      </c>
      <c r="Y810" s="208">
        <f>SUMIF('19'!$C$10:$C$28,$C810,'19'!$E$10:$E$28)*'19'!$E$3</f>
        <v>0</v>
      </c>
      <c r="Z810" s="208">
        <f>SUMIF('20'!$C$10:$C$29,$C810,'20'!$E$10:$E$29)*'20'!$E$3</f>
        <v>0</v>
      </c>
      <c r="AA810" s="208">
        <f>SUMIF('21'!$C$10:$C$29,$C810,'21'!$E$10:$E$29)*'21'!$E$3</f>
        <v>0</v>
      </c>
    </row>
    <row r="811" spans="3:27" ht="15" hidden="1">
      <c r="C811" s="207" t="s">
        <v>1742</v>
      </c>
      <c r="D811" s="207" t="s">
        <v>1743</v>
      </c>
      <c r="F811" s="336">
        <f t="shared" si="13"/>
        <v>0</v>
      </c>
      <c r="G811" s="208">
        <f>SUMIF('01'!$C$10:$C$29,$C811,'01'!$E$10:$E$29)*'01'!$E$3</f>
        <v>0</v>
      </c>
      <c r="H811" s="208">
        <f>SUMIF('02'!$C$10:$C$28,$C811,'02'!$E$10:$E$28)*'02'!$E$3</f>
        <v>0</v>
      </c>
      <c r="I811" s="208">
        <f>SUMIF('03'!$C$10:$C$29,$C811,'03'!$E$10:$E$29)*'03'!$E$3</f>
        <v>0</v>
      </c>
      <c r="J811" s="208">
        <f>SUMIF('04'!$C$10:$C$26,$C811,'04'!$E$10:$E$26)*'04'!$E$3</f>
        <v>0</v>
      </c>
      <c r="K811" s="208">
        <f>SUMIF('05'!$C$10:$C$29,$C811,'05'!$E$10:$E$29)*'05'!$E$3</f>
        <v>0</v>
      </c>
      <c r="L811" s="208">
        <f>SUMIF('06'!$C$10:$C$29,$C811,'06'!$E$10:$E$29)*'06'!$E$3</f>
        <v>0</v>
      </c>
      <c r="M811" s="208">
        <f>SUMIF('07'!$C$10:$C$26,$C811,'07'!$E$10:$E$26)*'07'!$E$3</f>
        <v>0</v>
      </c>
      <c r="N811" s="208">
        <f>SUMIF('08'!$C$10:$C$29,$C811,'08'!$E$10:$E$29)*'08'!$E$3</f>
        <v>0</v>
      </c>
      <c r="O811" s="208">
        <f>SUMIF('09'!$C$10:$C$29,$C811,'09'!$E$10:$E$29)*'09'!$E$3</f>
        <v>0</v>
      </c>
      <c r="P811" s="208">
        <f>SUMIF('10'!$C$10:$C$29,$C811,'10'!$E$10:$E$29)*'10'!$E$3</f>
        <v>0</v>
      </c>
      <c r="Q811" s="208">
        <f>SUMIF('11'!$C$10:$C$39,$C811,'11'!$E$10:$E$39)*'11'!$E$3</f>
        <v>0</v>
      </c>
      <c r="R811" s="208">
        <f>SUMIF('12'!$C$10:$C$29,$C811,'12'!$E$10:$E$29)*'12'!$E$3</f>
        <v>0</v>
      </c>
      <c r="S811" s="208">
        <f>SUMIF('13'!$C$10:$C$29,$C811,'13'!$E$10:$E$29)*'13'!$E$3</f>
        <v>0</v>
      </c>
      <c r="T811" s="208">
        <f>SUMIF('14'!$C$10:$C$29,$C811,'14'!$E$10:$E$29)*'14'!$E$3</f>
        <v>0</v>
      </c>
      <c r="U811" s="208">
        <f>SUMIF('15'!$C$10:$C$29,$C811,'15'!$E$10:$E$29)*'15'!$E$3</f>
        <v>0</v>
      </c>
      <c r="V811" s="208">
        <f>SUMIF('16'!$C$10:$C$29,$C811,'16'!$E$29:$E811)*'16'!$E$3</f>
        <v>0</v>
      </c>
      <c r="W811" s="208">
        <f>SUMIF('17'!$C$10:$C$29,$C811,'17'!$E$10:$E$29)*'17'!$E$3</f>
        <v>0</v>
      </c>
      <c r="X811" s="208">
        <f>SUMIF('18'!$C$10:$C$29,$C811,'18'!$E$10:$E$29)*'18'!$E$3</f>
        <v>0</v>
      </c>
      <c r="Y811" s="208">
        <f>SUMIF('19'!$C$10:$C$28,$C811,'19'!$E$10:$E$28)*'19'!$E$3</f>
        <v>0</v>
      </c>
      <c r="Z811" s="208">
        <f>SUMIF('20'!$C$10:$C$29,$C811,'20'!$E$10:$E$29)*'20'!$E$3</f>
        <v>0</v>
      </c>
      <c r="AA811" s="208">
        <f>SUMIF('21'!$C$10:$C$29,$C811,'21'!$E$10:$E$29)*'21'!$E$3</f>
        <v>0</v>
      </c>
    </row>
    <row r="812" spans="3:27" ht="15" hidden="1">
      <c r="C812" s="207" t="s">
        <v>1744</v>
      </c>
      <c r="D812" s="207" t="s">
        <v>1745</v>
      </c>
      <c r="F812" s="336">
        <f t="shared" si="13"/>
        <v>0</v>
      </c>
      <c r="G812" s="208">
        <f>SUMIF('01'!$C$10:$C$29,$C812,'01'!$E$10:$E$29)*'01'!$E$3</f>
        <v>0</v>
      </c>
      <c r="H812" s="208">
        <f>SUMIF('02'!$C$10:$C$28,$C812,'02'!$E$10:$E$28)*'02'!$E$3</f>
        <v>0</v>
      </c>
      <c r="I812" s="208">
        <f>SUMIF('03'!$C$10:$C$29,$C812,'03'!$E$10:$E$29)*'03'!$E$3</f>
        <v>0</v>
      </c>
      <c r="J812" s="208">
        <f>SUMIF('04'!$C$10:$C$26,$C812,'04'!$E$10:$E$26)*'04'!$E$3</f>
        <v>0</v>
      </c>
      <c r="K812" s="208">
        <f>SUMIF('05'!$C$10:$C$29,$C812,'05'!$E$10:$E$29)*'05'!$E$3</f>
        <v>0</v>
      </c>
      <c r="L812" s="208">
        <f>SUMIF('06'!$C$10:$C$29,$C812,'06'!$E$10:$E$29)*'06'!$E$3</f>
        <v>0</v>
      </c>
      <c r="M812" s="208">
        <f>SUMIF('07'!$C$10:$C$26,$C812,'07'!$E$10:$E$26)*'07'!$E$3</f>
        <v>0</v>
      </c>
      <c r="N812" s="208">
        <f>SUMIF('08'!$C$10:$C$29,$C812,'08'!$E$10:$E$29)*'08'!$E$3</f>
        <v>0</v>
      </c>
      <c r="O812" s="208">
        <f>SUMIF('09'!$C$10:$C$29,$C812,'09'!$E$10:$E$29)*'09'!$E$3</f>
        <v>0</v>
      </c>
      <c r="P812" s="208">
        <f>SUMIF('10'!$C$10:$C$29,$C812,'10'!$E$10:$E$29)*'10'!$E$3</f>
        <v>0</v>
      </c>
      <c r="Q812" s="208">
        <f>SUMIF('11'!$C$10:$C$39,$C812,'11'!$E$10:$E$39)*'11'!$E$3</f>
        <v>0</v>
      </c>
      <c r="R812" s="208">
        <f>SUMIF('12'!$C$10:$C$29,$C812,'12'!$E$10:$E$29)*'12'!$E$3</f>
        <v>0</v>
      </c>
      <c r="S812" s="208">
        <f>SUMIF('13'!$C$10:$C$29,$C812,'13'!$E$10:$E$29)*'13'!$E$3</f>
        <v>0</v>
      </c>
      <c r="T812" s="208">
        <f>SUMIF('14'!$C$10:$C$29,$C812,'14'!$E$10:$E$29)*'14'!$E$3</f>
        <v>0</v>
      </c>
      <c r="U812" s="208">
        <f>SUMIF('15'!$C$10:$C$29,$C812,'15'!$E$10:$E$29)*'15'!$E$3</f>
        <v>0</v>
      </c>
      <c r="V812" s="208">
        <f>SUMIF('16'!$C$10:$C$29,$C812,'16'!$E$29:$E812)*'16'!$E$3</f>
        <v>0</v>
      </c>
      <c r="W812" s="208">
        <f>SUMIF('17'!$C$10:$C$29,$C812,'17'!$E$10:$E$29)*'17'!$E$3</f>
        <v>0</v>
      </c>
      <c r="X812" s="208">
        <f>SUMIF('18'!$C$10:$C$29,$C812,'18'!$E$10:$E$29)*'18'!$E$3</f>
        <v>0</v>
      </c>
      <c r="Y812" s="208">
        <f>SUMIF('19'!$C$10:$C$28,$C812,'19'!$E$10:$E$28)*'19'!$E$3</f>
        <v>0</v>
      </c>
      <c r="Z812" s="208">
        <f>SUMIF('20'!$C$10:$C$29,$C812,'20'!$E$10:$E$29)*'20'!$E$3</f>
        <v>0</v>
      </c>
      <c r="AA812" s="208">
        <f>SUMIF('21'!$C$10:$C$29,$C812,'21'!$E$10:$E$29)*'21'!$E$3</f>
        <v>0</v>
      </c>
    </row>
    <row r="813" spans="3:27" ht="15" hidden="1">
      <c r="C813" s="207" t="s">
        <v>1746</v>
      </c>
      <c r="D813" s="207" t="s">
        <v>1747</v>
      </c>
      <c r="F813" s="336">
        <f t="shared" si="13"/>
        <v>0</v>
      </c>
      <c r="G813" s="208">
        <f>SUMIF('01'!$C$10:$C$29,$C813,'01'!$E$10:$E$29)*'01'!$E$3</f>
        <v>0</v>
      </c>
      <c r="H813" s="208">
        <f>SUMIF('02'!$C$10:$C$28,$C813,'02'!$E$10:$E$28)*'02'!$E$3</f>
        <v>0</v>
      </c>
      <c r="I813" s="208">
        <f>SUMIF('03'!$C$10:$C$29,$C813,'03'!$E$10:$E$29)*'03'!$E$3</f>
        <v>0</v>
      </c>
      <c r="J813" s="208">
        <f>SUMIF('04'!$C$10:$C$26,$C813,'04'!$E$10:$E$26)*'04'!$E$3</f>
        <v>0</v>
      </c>
      <c r="K813" s="208">
        <f>SUMIF('05'!$C$10:$C$29,$C813,'05'!$E$10:$E$29)*'05'!$E$3</f>
        <v>0</v>
      </c>
      <c r="L813" s="208">
        <f>SUMIF('06'!$C$10:$C$29,$C813,'06'!$E$10:$E$29)*'06'!$E$3</f>
        <v>0</v>
      </c>
      <c r="M813" s="208">
        <f>SUMIF('07'!$C$10:$C$26,$C813,'07'!$E$10:$E$26)*'07'!$E$3</f>
        <v>0</v>
      </c>
      <c r="N813" s="208">
        <f>SUMIF('08'!$C$10:$C$29,$C813,'08'!$E$10:$E$29)*'08'!$E$3</f>
        <v>0</v>
      </c>
      <c r="O813" s="208">
        <f>SUMIF('09'!$C$10:$C$29,$C813,'09'!$E$10:$E$29)*'09'!$E$3</f>
        <v>0</v>
      </c>
      <c r="P813" s="208">
        <f>SUMIF('10'!$C$10:$C$29,$C813,'10'!$E$10:$E$29)*'10'!$E$3</f>
        <v>0</v>
      </c>
      <c r="Q813" s="208">
        <f>SUMIF('11'!$C$10:$C$39,$C813,'11'!$E$10:$E$39)*'11'!$E$3</f>
        <v>0</v>
      </c>
      <c r="R813" s="208">
        <f>SUMIF('12'!$C$10:$C$29,$C813,'12'!$E$10:$E$29)*'12'!$E$3</f>
        <v>0</v>
      </c>
      <c r="S813" s="208">
        <f>SUMIF('13'!$C$10:$C$29,$C813,'13'!$E$10:$E$29)*'13'!$E$3</f>
        <v>0</v>
      </c>
      <c r="T813" s="208">
        <f>SUMIF('14'!$C$10:$C$29,$C813,'14'!$E$10:$E$29)*'14'!$E$3</f>
        <v>0</v>
      </c>
      <c r="U813" s="208">
        <f>SUMIF('15'!$C$10:$C$29,$C813,'15'!$E$10:$E$29)*'15'!$E$3</f>
        <v>0</v>
      </c>
      <c r="V813" s="208">
        <f>SUMIF('16'!$C$10:$C$29,$C813,'16'!$E$29:$E813)*'16'!$E$3</f>
        <v>0</v>
      </c>
      <c r="W813" s="208">
        <f>SUMIF('17'!$C$10:$C$29,$C813,'17'!$E$10:$E$29)*'17'!$E$3</f>
        <v>0</v>
      </c>
      <c r="X813" s="208">
        <f>SUMIF('18'!$C$10:$C$29,$C813,'18'!$E$10:$E$29)*'18'!$E$3</f>
        <v>0</v>
      </c>
      <c r="Y813" s="208">
        <f>SUMIF('19'!$C$10:$C$28,$C813,'19'!$E$10:$E$28)*'19'!$E$3</f>
        <v>0</v>
      </c>
      <c r="Z813" s="208">
        <f>SUMIF('20'!$C$10:$C$29,$C813,'20'!$E$10:$E$29)*'20'!$E$3</f>
        <v>0</v>
      </c>
      <c r="AA813" s="208">
        <f>SUMIF('21'!$C$10:$C$29,$C813,'21'!$E$10:$E$29)*'21'!$E$3</f>
        <v>0</v>
      </c>
    </row>
    <row r="814" spans="3:27" ht="15">
      <c r="C814" s="207" t="s">
        <v>137</v>
      </c>
      <c r="D814" s="207" t="s">
        <v>10</v>
      </c>
      <c r="F814" s="336">
        <f t="shared" si="13"/>
        <v>37</v>
      </c>
      <c r="G814" s="219">
        <f>SUMIF('01'!$C$10:$C$29,$C814,'01'!$E$10:$E$29)*'01'!$E$3</f>
        <v>0</v>
      </c>
      <c r="H814" s="219">
        <f>SUMIF('02'!$C$10:$C$28,$C814,'02'!$E$10:$E$28)*'02'!$E$3</f>
        <v>0</v>
      </c>
      <c r="I814" s="219">
        <f>SUMIF('03'!$C$10:$C$29,$C814,'03'!$E$10:$E$29)*'03'!$E$3</f>
        <v>0</v>
      </c>
      <c r="J814" s="219">
        <f>SUMIF('04'!$C$10:$C$26,$C814,'04'!$E$10:$E$26)*'04'!$E$3</f>
        <v>0</v>
      </c>
      <c r="K814" s="219">
        <f>SUMIF('05'!$C$10:$C$29,$C814,'05'!$E$10:$E$29)*'05'!$E$3</f>
        <v>0</v>
      </c>
      <c r="L814" s="219">
        <f>SUMIF('06'!$C$10:$C$29,$C814,'06'!$E$10:$E$29)*'06'!$E$3</f>
        <v>20</v>
      </c>
      <c r="M814" s="219">
        <f>SUMIF('07'!$C$10:$C$26,$C814,'07'!$E$10:$E$26)*'07'!$E$3</f>
        <v>5</v>
      </c>
      <c r="N814" s="219">
        <f>SUMIF('08'!$C$10:$C$29,$C814,'08'!$E$10:$E$29)*'08'!$E$3</f>
        <v>0</v>
      </c>
      <c r="O814" s="219">
        <f>SUMIF('09'!$C$10:$C$29,$C814,'09'!$E$10:$E$29)*'09'!$E$3</f>
        <v>0</v>
      </c>
      <c r="P814" s="219">
        <f>SUMIF('10'!$C$10:$C$29,$C814,'10'!$E$10:$E$29)*'10'!$E$3</f>
        <v>0</v>
      </c>
      <c r="Q814" s="219">
        <f>SUMIF('11'!$C$10:$C$39,$C814,'11'!$E$10:$E$39)*'11'!$E$3</f>
        <v>0</v>
      </c>
      <c r="R814" s="219">
        <f>SUMIF('12'!$C$10:$C$29,$C814,'12'!$E$10:$E$29)*'12'!$E$3</f>
        <v>0</v>
      </c>
      <c r="S814" s="219">
        <f>SUMIF('13'!$C$10:$C$29,$C814,'13'!$E$10:$E$29)*'13'!$E$3</f>
        <v>12</v>
      </c>
      <c r="T814" s="219">
        <f>SUMIF('14'!$C$10:$C$29,$C814,'14'!$E$10:$E$29)*'14'!$E$3</f>
        <v>0</v>
      </c>
      <c r="U814" s="219">
        <f>SUMIF('15'!$C$10:$C$29,$C814,'15'!$E$10:$E$29)*'15'!$E$3</f>
        <v>0</v>
      </c>
      <c r="V814" s="219">
        <f>SUMIF('16'!$C$10:$C$29,$C814,'16'!$E$29:$E814)*'16'!$E$3</f>
        <v>0</v>
      </c>
      <c r="W814" s="219">
        <f>SUMIF('17'!$C$10:$C$29,$C814,'17'!$E$10:$E$29)*'17'!$E$3</f>
        <v>0</v>
      </c>
      <c r="X814" s="219">
        <f>SUMIF('18'!$C$10:$C$29,$C814,'18'!$E$10:$E$29)*'18'!$E$3</f>
        <v>0</v>
      </c>
      <c r="Y814" s="219">
        <f>SUMIF('19'!$C$10:$C$28,$C814,'19'!$E$10:$E$28)*'19'!$E$3</f>
        <v>0</v>
      </c>
      <c r="Z814" s="219">
        <f>SUMIF('20'!$C$10:$C$29,$C814,'20'!$E$10:$E$29)*'20'!$E$3</f>
        <v>0</v>
      </c>
      <c r="AA814" s="219">
        <f>SUMIF('21'!$C$10:$C$29,$C814,'21'!$E$10:$E$29)*'21'!$E$3</f>
        <v>0</v>
      </c>
    </row>
    <row r="815" spans="3:27" ht="15" hidden="1">
      <c r="C815" s="207" t="s">
        <v>1748</v>
      </c>
      <c r="D815" s="207" t="s">
        <v>1749</v>
      </c>
      <c r="F815" s="336">
        <f t="shared" si="13"/>
        <v>0</v>
      </c>
      <c r="G815" s="208">
        <f>SUMIF('01'!$C$10:$C$29,$C815,'01'!$E$10:$E$29)*'01'!$E$3</f>
        <v>0</v>
      </c>
      <c r="H815" s="208">
        <f>SUMIF('02'!$C$10:$C$28,$C815,'02'!$E$10:$E$28)*'02'!$E$3</f>
        <v>0</v>
      </c>
      <c r="I815" s="208">
        <f>SUMIF('03'!$C$10:$C$29,$C815,'03'!$E$10:$E$29)*'03'!$E$3</f>
        <v>0</v>
      </c>
      <c r="J815" s="208">
        <f>SUMIF('04'!$C$10:$C$26,$C815,'04'!$E$10:$E$26)*'04'!$E$3</f>
        <v>0</v>
      </c>
      <c r="K815" s="208">
        <f>SUMIF('05'!$C$10:$C$29,$C815,'05'!$E$10:$E$29)*'05'!$E$3</f>
        <v>0</v>
      </c>
      <c r="L815" s="208">
        <f>SUMIF('06'!$C$10:$C$29,$C815,'06'!$E$10:$E$29)*'06'!$E$3</f>
        <v>0</v>
      </c>
      <c r="M815" s="208">
        <f>SUMIF('07'!$C$10:$C$26,$C815,'07'!$E$10:$E$26)*'07'!$E$3</f>
        <v>0</v>
      </c>
      <c r="N815" s="208">
        <f>SUMIF('08'!$C$10:$C$29,$C815,'08'!$E$10:$E$29)*'08'!$E$3</f>
        <v>0</v>
      </c>
      <c r="O815" s="208">
        <f>SUMIF('09'!$C$10:$C$29,$C815,'09'!$E$10:$E$29)*'09'!$E$3</f>
        <v>0</v>
      </c>
      <c r="P815" s="208">
        <f>SUMIF('10'!$C$10:$C$29,$C815,'10'!$E$10:$E$29)*'10'!$E$3</f>
        <v>0</v>
      </c>
      <c r="Q815" s="208">
        <f>SUMIF('11'!$C$10:$C$39,$C815,'11'!$E$10:$E$39)*'11'!$E$3</f>
        <v>0</v>
      </c>
      <c r="R815" s="208">
        <f>SUMIF('12'!$C$10:$C$29,$C815,'12'!$E$10:$E$29)*'12'!$E$3</f>
        <v>0</v>
      </c>
      <c r="S815" s="208">
        <f>SUMIF('13'!$C$10:$C$29,$C815,'13'!$E$10:$E$29)*'13'!$E$3</f>
        <v>0</v>
      </c>
      <c r="T815" s="208">
        <f>SUMIF('14'!$C$10:$C$29,$C815,'14'!$E$10:$E$29)*'14'!$E$3</f>
        <v>0</v>
      </c>
      <c r="U815" s="208">
        <f>SUMIF('15'!$C$10:$C$29,$C815,'15'!$E$10:$E$29)*'15'!$E$3</f>
        <v>0</v>
      </c>
      <c r="V815" s="208">
        <f>SUMIF('16'!$C$10:$C$29,$C815,'16'!$E$29:$E815)*'16'!$E$3</f>
        <v>0</v>
      </c>
      <c r="W815" s="208">
        <f>SUMIF('17'!$C$10:$C$29,$C815,'17'!$E$10:$E$29)*'17'!$E$3</f>
        <v>0</v>
      </c>
      <c r="X815" s="208">
        <f>SUMIF('18'!$C$10:$C$29,$C815,'18'!$E$10:$E$29)*'18'!$E$3</f>
        <v>0</v>
      </c>
      <c r="Y815" s="208">
        <f>SUMIF('19'!$C$10:$C$28,$C815,'19'!$E$10:$E$28)*'19'!$E$3</f>
        <v>0</v>
      </c>
      <c r="Z815" s="208">
        <f>SUMIF('20'!$C$10:$C$29,$C815,'20'!$E$10:$E$29)*'20'!$E$3</f>
        <v>0</v>
      </c>
      <c r="AA815" s="208">
        <f>SUMIF('21'!$C$10:$C$29,$C815,'21'!$E$10:$E$29)*'21'!$E$3</f>
        <v>0</v>
      </c>
    </row>
    <row r="816" spans="3:27" ht="15" hidden="1">
      <c r="C816" s="207" t="s">
        <v>1750</v>
      </c>
      <c r="D816" s="207" t="s">
        <v>1751</v>
      </c>
      <c r="F816" s="336">
        <f t="shared" si="13"/>
        <v>0</v>
      </c>
      <c r="G816" s="208">
        <f>SUMIF('01'!$C$10:$C$29,$C816,'01'!$E$10:$E$29)*'01'!$E$3</f>
        <v>0</v>
      </c>
      <c r="H816" s="208">
        <f>SUMIF('02'!$C$10:$C$28,$C816,'02'!$E$10:$E$28)*'02'!$E$3</f>
        <v>0</v>
      </c>
      <c r="I816" s="208">
        <f>SUMIF('03'!$C$10:$C$29,$C816,'03'!$E$10:$E$29)*'03'!$E$3</f>
        <v>0</v>
      </c>
      <c r="J816" s="208">
        <f>SUMIF('04'!$C$10:$C$26,$C816,'04'!$E$10:$E$26)*'04'!$E$3</f>
        <v>0</v>
      </c>
      <c r="K816" s="208">
        <f>SUMIF('05'!$C$10:$C$29,$C816,'05'!$E$10:$E$29)*'05'!$E$3</f>
        <v>0</v>
      </c>
      <c r="L816" s="208">
        <f>SUMIF('06'!$C$10:$C$29,$C816,'06'!$E$10:$E$29)*'06'!$E$3</f>
        <v>0</v>
      </c>
      <c r="M816" s="208">
        <f>SUMIF('07'!$C$10:$C$26,$C816,'07'!$E$10:$E$26)*'07'!$E$3</f>
        <v>0</v>
      </c>
      <c r="N816" s="208">
        <f>SUMIF('08'!$C$10:$C$29,$C816,'08'!$E$10:$E$29)*'08'!$E$3</f>
        <v>0</v>
      </c>
      <c r="O816" s="208">
        <f>SUMIF('09'!$C$10:$C$29,$C816,'09'!$E$10:$E$29)*'09'!$E$3</f>
        <v>0</v>
      </c>
      <c r="P816" s="208">
        <f>SUMIF('10'!$C$10:$C$29,$C816,'10'!$E$10:$E$29)*'10'!$E$3</f>
        <v>0</v>
      </c>
      <c r="Q816" s="208">
        <f>SUMIF('11'!$C$10:$C$39,$C816,'11'!$E$10:$E$39)*'11'!$E$3</f>
        <v>0</v>
      </c>
      <c r="R816" s="208">
        <f>SUMIF('12'!$C$10:$C$29,$C816,'12'!$E$10:$E$29)*'12'!$E$3</f>
        <v>0</v>
      </c>
      <c r="S816" s="208">
        <f>SUMIF('13'!$C$10:$C$29,$C816,'13'!$E$10:$E$29)*'13'!$E$3</f>
        <v>0</v>
      </c>
      <c r="T816" s="208">
        <f>SUMIF('14'!$C$10:$C$29,$C816,'14'!$E$10:$E$29)*'14'!$E$3</f>
        <v>0</v>
      </c>
      <c r="U816" s="208">
        <f>SUMIF('15'!$C$10:$C$29,$C816,'15'!$E$10:$E$29)*'15'!$E$3</f>
        <v>0</v>
      </c>
      <c r="V816" s="208">
        <f>SUMIF('16'!$C$10:$C$29,$C816,'16'!$E$29:$E816)*'16'!$E$3</f>
        <v>0</v>
      </c>
      <c r="W816" s="208">
        <f>SUMIF('17'!$C$10:$C$29,$C816,'17'!$E$10:$E$29)*'17'!$E$3</f>
        <v>0</v>
      </c>
      <c r="X816" s="208">
        <f>SUMIF('18'!$C$10:$C$29,$C816,'18'!$E$10:$E$29)*'18'!$E$3</f>
        <v>0</v>
      </c>
      <c r="Y816" s="208">
        <f>SUMIF('19'!$C$10:$C$28,$C816,'19'!$E$10:$E$28)*'19'!$E$3</f>
        <v>0</v>
      </c>
      <c r="Z816" s="208">
        <f>SUMIF('20'!$C$10:$C$29,$C816,'20'!$E$10:$E$29)*'20'!$E$3</f>
        <v>0</v>
      </c>
      <c r="AA816" s="208">
        <f>SUMIF('21'!$C$10:$C$29,$C816,'21'!$E$10:$E$29)*'21'!$E$3</f>
        <v>0</v>
      </c>
    </row>
    <row r="817" spans="3:27" ht="15" hidden="1">
      <c r="C817" s="207" t="s">
        <v>1752</v>
      </c>
      <c r="D817" s="207" t="s">
        <v>1753</v>
      </c>
      <c r="F817" s="336">
        <f t="shared" si="13"/>
        <v>0</v>
      </c>
      <c r="G817" s="208">
        <f>SUMIF('01'!$C$10:$C$29,$C817,'01'!$E$10:$E$29)*'01'!$E$3</f>
        <v>0</v>
      </c>
      <c r="H817" s="208">
        <f>SUMIF('02'!$C$10:$C$28,$C817,'02'!$E$10:$E$28)*'02'!$E$3</f>
        <v>0</v>
      </c>
      <c r="I817" s="208">
        <f>SUMIF('03'!$C$10:$C$29,$C817,'03'!$E$10:$E$29)*'03'!$E$3</f>
        <v>0</v>
      </c>
      <c r="J817" s="208">
        <f>SUMIF('04'!$C$10:$C$26,$C817,'04'!$E$10:$E$26)*'04'!$E$3</f>
        <v>0</v>
      </c>
      <c r="K817" s="208">
        <f>SUMIF('05'!$C$10:$C$29,$C817,'05'!$E$10:$E$29)*'05'!$E$3</f>
        <v>0</v>
      </c>
      <c r="L817" s="208">
        <f>SUMIF('06'!$C$10:$C$29,$C817,'06'!$E$10:$E$29)*'06'!$E$3</f>
        <v>0</v>
      </c>
      <c r="M817" s="208">
        <f>SUMIF('07'!$C$10:$C$26,$C817,'07'!$E$10:$E$26)*'07'!$E$3</f>
        <v>0</v>
      </c>
      <c r="N817" s="208">
        <f>SUMIF('08'!$C$10:$C$29,$C817,'08'!$E$10:$E$29)*'08'!$E$3</f>
        <v>0</v>
      </c>
      <c r="O817" s="208">
        <f>SUMIF('09'!$C$10:$C$29,$C817,'09'!$E$10:$E$29)*'09'!$E$3</f>
        <v>0</v>
      </c>
      <c r="P817" s="208">
        <f>SUMIF('10'!$C$10:$C$29,$C817,'10'!$E$10:$E$29)*'10'!$E$3</f>
        <v>0</v>
      </c>
      <c r="Q817" s="208">
        <f>SUMIF('11'!$C$10:$C$39,$C817,'11'!$E$10:$E$39)*'11'!$E$3</f>
        <v>0</v>
      </c>
      <c r="R817" s="208">
        <f>SUMIF('12'!$C$10:$C$29,$C817,'12'!$E$10:$E$29)*'12'!$E$3</f>
        <v>0</v>
      </c>
      <c r="S817" s="208">
        <f>SUMIF('13'!$C$10:$C$29,$C817,'13'!$E$10:$E$29)*'13'!$E$3</f>
        <v>0</v>
      </c>
      <c r="T817" s="208">
        <f>SUMIF('14'!$C$10:$C$29,$C817,'14'!$E$10:$E$29)*'14'!$E$3</f>
        <v>0</v>
      </c>
      <c r="U817" s="208">
        <f>SUMIF('15'!$C$10:$C$29,$C817,'15'!$E$10:$E$29)*'15'!$E$3</f>
        <v>0</v>
      </c>
      <c r="V817" s="208">
        <f>SUMIF('16'!$C$10:$C$29,$C817,'16'!$E$29:$E817)*'16'!$E$3</f>
        <v>0</v>
      </c>
      <c r="W817" s="208">
        <f>SUMIF('17'!$C$10:$C$29,$C817,'17'!$E$10:$E$29)*'17'!$E$3</f>
        <v>0</v>
      </c>
      <c r="X817" s="208">
        <f>SUMIF('18'!$C$10:$C$29,$C817,'18'!$E$10:$E$29)*'18'!$E$3</f>
        <v>0</v>
      </c>
      <c r="Y817" s="208">
        <f>SUMIF('19'!$C$10:$C$28,$C817,'19'!$E$10:$E$28)*'19'!$E$3</f>
        <v>0</v>
      </c>
      <c r="Z817" s="208">
        <f>SUMIF('20'!$C$10:$C$29,$C817,'20'!$E$10:$E$29)*'20'!$E$3</f>
        <v>0</v>
      </c>
      <c r="AA817" s="208">
        <f>SUMIF('21'!$C$10:$C$29,$C817,'21'!$E$10:$E$29)*'21'!$E$3</f>
        <v>0</v>
      </c>
    </row>
    <row r="818" spans="3:27" ht="15" hidden="1">
      <c r="C818" s="207" t="s">
        <v>1754</v>
      </c>
      <c r="D818" s="207" t="s">
        <v>1755</v>
      </c>
      <c r="F818" s="336">
        <f t="shared" si="13"/>
        <v>0</v>
      </c>
      <c r="G818" s="208">
        <f>SUMIF('01'!$C$10:$C$29,$C818,'01'!$E$10:$E$29)*'01'!$E$3</f>
        <v>0</v>
      </c>
      <c r="H818" s="208">
        <f>SUMIF('02'!$C$10:$C$28,$C818,'02'!$E$10:$E$28)*'02'!$E$3</f>
        <v>0</v>
      </c>
      <c r="I818" s="208">
        <f>SUMIF('03'!$C$10:$C$29,$C818,'03'!$E$10:$E$29)*'03'!$E$3</f>
        <v>0</v>
      </c>
      <c r="J818" s="208">
        <f>SUMIF('04'!$C$10:$C$26,$C818,'04'!$E$10:$E$26)*'04'!$E$3</f>
        <v>0</v>
      </c>
      <c r="K818" s="208">
        <f>SUMIF('05'!$C$10:$C$29,$C818,'05'!$E$10:$E$29)*'05'!$E$3</f>
        <v>0</v>
      </c>
      <c r="L818" s="208">
        <f>SUMIF('06'!$C$10:$C$29,$C818,'06'!$E$10:$E$29)*'06'!$E$3</f>
        <v>0</v>
      </c>
      <c r="M818" s="208">
        <f>SUMIF('07'!$C$10:$C$26,$C818,'07'!$E$10:$E$26)*'07'!$E$3</f>
        <v>0</v>
      </c>
      <c r="N818" s="208">
        <f>SUMIF('08'!$C$10:$C$29,$C818,'08'!$E$10:$E$29)*'08'!$E$3</f>
        <v>0</v>
      </c>
      <c r="O818" s="208">
        <f>SUMIF('09'!$C$10:$C$29,$C818,'09'!$E$10:$E$29)*'09'!$E$3</f>
        <v>0</v>
      </c>
      <c r="P818" s="208">
        <f>SUMIF('10'!$C$10:$C$29,$C818,'10'!$E$10:$E$29)*'10'!$E$3</f>
        <v>0</v>
      </c>
      <c r="Q818" s="208">
        <f>SUMIF('11'!$C$10:$C$39,$C818,'11'!$E$10:$E$39)*'11'!$E$3</f>
        <v>0</v>
      </c>
      <c r="R818" s="208">
        <f>SUMIF('12'!$C$10:$C$29,$C818,'12'!$E$10:$E$29)*'12'!$E$3</f>
        <v>0</v>
      </c>
      <c r="S818" s="208">
        <f>SUMIF('13'!$C$10:$C$29,$C818,'13'!$E$10:$E$29)*'13'!$E$3</f>
        <v>0</v>
      </c>
      <c r="T818" s="208">
        <f>SUMIF('14'!$C$10:$C$29,$C818,'14'!$E$10:$E$29)*'14'!$E$3</f>
        <v>0</v>
      </c>
      <c r="U818" s="208">
        <f>SUMIF('15'!$C$10:$C$29,$C818,'15'!$E$10:$E$29)*'15'!$E$3</f>
        <v>0</v>
      </c>
      <c r="V818" s="208">
        <f>SUMIF('16'!$C$10:$C$29,$C818,'16'!$E$29:$E818)*'16'!$E$3</f>
        <v>0</v>
      </c>
      <c r="W818" s="208">
        <f>SUMIF('17'!$C$10:$C$29,$C818,'17'!$E$10:$E$29)*'17'!$E$3</f>
        <v>0</v>
      </c>
      <c r="X818" s="208">
        <f>SUMIF('18'!$C$10:$C$29,$C818,'18'!$E$10:$E$29)*'18'!$E$3</f>
        <v>0</v>
      </c>
      <c r="Y818" s="208">
        <f>SUMIF('19'!$C$10:$C$28,$C818,'19'!$E$10:$E$28)*'19'!$E$3</f>
        <v>0</v>
      </c>
      <c r="Z818" s="208">
        <f>SUMIF('20'!$C$10:$C$29,$C818,'20'!$E$10:$E$29)*'20'!$E$3</f>
        <v>0</v>
      </c>
      <c r="AA818" s="208">
        <f>SUMIF('21'!$C$10:$C$29,$C818,'21'!$E$10:$E$29)*'21'!$E$3</f>
        <v>0</v>
      </c>
    </row>
    <row r="819" spans="3:27" ht="15" hidden="1">
      <c r="C819" s="207" t="s">
        <v>1756</v>
      </c>
      <c r="D819" s="207" t="s">
        <v>1757</v>
      </c>
      <c r="F819" s="336">
        <f t="shared" si="13"/>
        <v>0</v>
      </c>
      <c r="G819" s="208">
        <f>SUMIF('01'!$C$10:$C$29,$C819,'01'!$E$10:$E$29)*'01'!$E$3</f>
        <v>0</v>
      </c>
      <c r="H819" s="208">
        <f>SUMIF('02'!$C$10:$C$28,$C819,'02'!$E$10:$E$28)*'02'!$E$3</f>
        <v>0</v>
      </c>
      <c r="I819" s="208">
        <f>SUMIF('03'!$C$10:$C$29,$C819,'03'!$E$10:$E$29)*'03'!$E$3</f>
        <v>0</v>
      </c>
      <c r="J819" s="208">
        <f>SUMIF('04'!$C$10:$C$26,$C819,'04'!$E$10:$E$26)*'04'!$E$3</f>
        <v>0</v>
      </c>
      <c r="K819" s="208">
        <f>SUMIF('05'!$C$10:$C$29,$C819,'05'!$E$10:$E$29)*'05'!$E$3</f>
        <v>0</v>
      </c>
      <c r="L819" s="208">
        <f>SUMIF('06'!$C$10:$C$29,$C819,'06'!$E$10:$E$29)*'06'!$E$3</f>
        <v>0</v>
      </c>
      <c r="M819" s="208">
        <f>SUMIF('07'!$C$10:$C$26,$C819,'07'!$E$10:$E$26)*'07'!$E$3</f>
        <v>0</v>
      </c>
      <c r="N819" s="208">
        <f>SUMIF('08'!$C$10:$C$29,$C819,'08'!$E$10:$E$29)*'08'!$E$3</f>
        <v>0</v>
      </c>
      <c r="O819" s="208">
        <f>SUMIF('09'!$C$10:$C$29,$C819,'09'!$E$10:$E$29)*'09'!$E$3</f>
        <v>0</v>
      </c>
      <c r="P819" s="208">
        <f>SUMIF('10'!$C$10:$C$29,$C819,'10'!$E$10:$E$29)*'10'!$E$3</f>
        <v>0</v>
      </c>
      <c r="Q819" s="208">
        <f>SUMIF('11'!$C$10:$C$39,$C819,'11'!$E$10:$E$39)*'11'!$E$3</f>
        <v>0</v>
      </c>
      <c r="R819" s="208">
        <f>SUMIF('12'!$C$10:$C$29,$C819,'12'!$E$10:$E$29)*'12'!$E$3</f>
        <v>0</v>
      </c>
      <c r="S819" s="208">
        <f>SUMIF('13'!$C$10:$C$29,$C819,'13'!$E$10:$E$29)*'13'!$E$3</f>
        <v>0</v>
      </c>
      <c r="T819" s="208">
        <f>SUMIF('14'!$C$10:$C$29,$C819,'14'!$E$10:$E$29)*'14'!$E$3</f>
        <v>0</v>
      </c>
      <c r="U819" s="208">
        <f>SUMIF('15'!$C$10:$C$29,$C819,'15'!$E$10:$E$29)*'15'!$E$3</f>
        <v>0</v>
      </c>
      <c r="V819" s="208">
        <f>SUMIF('16'!$C$10:$C$29,$C819,'16'!$E$29:$E819)*'16'!$E$3</f>
        <v>0</v>
      </c>
      <c r="W819" s="208">
        <f>SUMIF('17'!$C$10:$C$29,$C819,'17'!$E$10:$E$29)*'17'!$E$3</f>
        <v>0</v>
      </c>
      <c r="X819" s="208">
        <f>SUMIF('18'!$C$10:$C$29,$C819,'18'!$E$10:$E$29)*'18'!$E$3</f>
        <v>0</v>
      </c>
      <c r="Y819" s="208">
        <f>SUMIF('19'!$C$10:$C$28,$C819,'19'!$E$10:$E$28)*'19'!$E$3</f>
        <v>0</v>
      </c>
      <c r="Z819" s="208">
        <f>SUMIF('20'!$C$10:$C$29,$C819,'20'!$E$10:$E$29)*'20'!$E$3</f>
        <v>0</v>
      </c>
      <c r="AA819" s="208">
        <f>SUMIF('21'!$C$10:$C$29,$C819,'21'!$E$10:$E$29)*'21'!$E$3</f>
        <v>0</v>
      </c>
    </row>
    <row r="820" spans="3:27" ht="15" hidden="1">
      <c r="C820" s="207" t="s">
        <v>1758</v>
      </c>
      <c r="D820" s="207" t="s">
        <v>1759</v>
      </c>
      <c r="F820" s="336">
        <f t="shared" si="13"/>
        <v>0</v>
      </c>
      <c r="G820" s="208">
        <f>SUMIF('01'!$C$10:$C$29,$C820,'01'!$E$10:$E$29)*'01'!$E$3</f>
        <v>0</v>
      </c>
      <c r="H820" s="208">
        <f>SUMIF('02'!$C$10:$C$28,$C820,'02'!$E$10:$E$28)*'02'!$E$3</f>
        <v>0</v>
      </c>
      <c r="I820" s="208">
        <f>SUMIF('03'!$C$10:$C$29,$C820,'03'!$E$10:$E$29)*'03'!$E$3</f>
        <v>0</v>
      </c>
      <c r="J820" s="208">
        <f>SUMIF('04'!$C$10:$C$26,$C820,'04'!$E$10:$E$26)*'04'!$E$3</f>
        <v>0</v>
      </c>
      <c r="K820" s="208">
        <f>SUMIF('05'!$C$10:$C$29,$C820,'05'!$E$10:$E$29)*'05'!$E$3</f>
        <v>0</v>
      </c>
      <c r="L820" s="208">
        <f>SUMIF('06'!$C$10:$C$29,$C820,'06'!$E$10:$E$29)*'06'!$E$3</f>
        <v>0</v>
      </c>
      <c r="M820" s="208">
        <f>SUMIF('07'!$C$10:$C$26,$C820,'07'!$E$10:$E$26)*'07'!$E$3</f>
        <v>0</v>
      </c>
      <c r="N820" s="208">
        <f>SUMIF('08'!$C$10:$C$29,$C820,'08'!$E$10:$E$29)*'08'!$E$3</f>
        <v>0</v>
      </c>
      <c r="O820" s="208">
        <f>SUMIF('09'!$C$10:$C$29,$C820,'09'!$E$10:$E$29)*'09'!$E$3</f>
        <v>0</v>
      </c>
      <c r="P820" s="208">
        <f>SUMIF('10'!$C$10:$C$29,$C820,'10'!$E$10:$E$29)*'10'!$E$3</f>
        <v>0</v>
      </c>
      <c r="Q820" s="208">
        <f>SUMIF('11'!$C$10:$C$39,$C820,'11'!$E$10:$E$39)*'11'!$E$3</f>
        <v>0</v>
      </c>
      <c r="R820" s="208">
        <f>SUMIF('12'!$C$10:$C$29,$C820,'12'!$E$10:$E$29)*'12'!$E$3</f>
        <v>0</v>
      </c>
      <c r="S820" s="208">
        <f>SUMIF('13'!$C$10:$C$29,$C820,'13'!$E$10:$E$29)*'13'!$E$3</f>
        <v>0</v>
      </c>
      <c r="T820" s="208">
        <f>SUMIF('14'!$C$10:$C$29,$C820,'14'!$E$10:$E$29)*'14'!$E$3</f>
        <v>0</v>
      </c>
      <c r="U820" s="208">
        <f>SUMIF('15'!$C$10:$C$29,$C820,'15'!$E$10:$E$29)*'15'!$E$3</f>
        <v>0</v>
      </c>
      <c r="V820" s="208">
        <f>SUMIF('16'!$C$10:$C$29,$C820,'16'!$E$29:$E820)*'16'!$E$3</f>
        <v>0</v>
      </c>
      <c r="W820" s="208">
        <f>SUMIF('17'!$C$10:$C$29,$C820,'17'!$E$10:$E$29)*'17'!$E$3</f>
        <v>0</v>
      </c>
      <c r="X820" s="208">
        <f>SUMIF('18'!$C$10:$C$29,$C820,'18'!$E$10:$E$29)*'18'!$E$3</f>
        <v>0</v>
      </c>
      <c r="Y820" s="208">
        <f>SUMIF('19'!$C$10:$C$28,$C820,'19'!$E$10:$E$28)*'19'!$E$3</f>
        <v>0</v>
      </c>
      <c r="Z820" s="208">
        <f>SUMIF('20'!$C$10:$C$29,$C820,'20'!$E$10:$E$29)*'20'!$E$3</f>
        <v>0</v>
      </c>
      <c r="AA820" s="208">
        <f>SUMIF('21'!$C$10:$C$29,$C820,'21'!$E$10:$E$29)*'21'!$E$3</f>
        <v>0</v>
      </c>
    </row>
    <row r="821" spans="3:27" ht="15" hidden="1">
      <c r="C821" s="207" t="s">
        <v>1760</v>
      </c>
      <c r="D821" s="207" t="s">
        <v>1761</v>
      </c>
      <c r="F821" s="336">
        <f t="shared" si="13"/>
        <v>0</v>
      </c>
      <c r="G821" s="208">
        <f>SUMIF('01'!$C$10:$C$29,$C821,'01'!$E$10:$E$29)*'01'!$E$3</f>
        <v>0</v>
      </c>
      <c r="H821" s="208">
        <f>SUMIF('02'!$C$10:$C$28,$C821,'02'!$E$10:$E$28)*'02'!$E$3</f>
        <v>0</v>
      </c>
      <c r="I821" s="208">
        <f>SUMIF('03'!$C$10:$C$29,$C821,'03'!$E$10:$E$29)*'03'!$E$3</f>
        <v>0</v>
      </c>
      <c r="J821" s="208">
        <f>SUMIF('04'!$C$10:$C$26,$C821,'04'!$E$10:$E$26)*'04'!$E$3</f>
        <v>0</v>
      </c>
      <c r="K821" s="208">
        <f>SUMIF('05'!$C$10:$C$29,$C821,'05'!$E$10:$E$29)*'05'!$E$3</f>
        <v>0</v>
      </c>
      <c r="L821" s="208">
        <f>SUMIF('06'!$C$10:$C$29,$C821,'06'!$E$10:$E$29)*'06'!$E$3</f>
        <v>0</v>
      </c>
      <c r="M821" s="208">
        <f>SUMIF('07'!$C$10:$C$26,$C821,'07'!$E$10:$E$26)*'07'!$E$3</f>
        <v>0</v>
      </c>
      <c r="N821" s="208">
        <f>SUMIF('08'!$C$10:$C$29,$C821,'08'!$E$10:$E$29)*'08'!$E$3</f>
        <v>0</v>
      </c>
      <c r="O821" s="208">
        <f>SUMIF('09'!$C$10:$C$29,$C821,'09'!$E$10:$E$29)*'09'!$E$3</f>
        <v>0</v>
      </c>
      <c r="P821" s="208">
        <f>SUMIF('10'!$C$10:$C$29,$C821,'10'!$E$10:$E$29)*'10'!$E$3</f>
        <v>0</v>
      </c>
      <c r="Q821" s="208">
        <f>SUMIF('11'!$C$10:$C$39,$C821,'11'!$E$10:$E$39)*'11'!$E$3</f>
        <v>0</v>
      </c>
      <c r="R821" s="208">
        <f>SUMIF('12'!$C$10:$C$29,$C821,'12'!$E$10:$E$29)*'12'!$E$3</f>
        <v>0</v>
      </c>
      <c r="S821" s="208">
        <f>SUMIF('13'!$C$10:$C$29,$C821,'13'!$E$10:$E$29)*'13'!$E$3</f>
        <v>0</v>
      </c>
      <c r="T821" s="208">
        <f>SUMIF('14'!$C$10:$C$29,$C821,'14'!$E$10:$E$29)*'14'!$E$3</f>
        <v>0</v>
      </c>
      <c r="U821" s="208">
        <f>SUMIF('15'!$C$10:$C$29,$C821,'15'!$E$10:$E$29)*'15'!$E$3</f>
        <v>0</v>
      </c>
      <c r="V821" s="208">
        <f>SUMIF('16'!$C$10:$C$29,$C821,'16'!$E$29:$E821)*'16'!$E$3</f>
        <v>0</v>
      </c>
      <c r="W821" s="208">
        <f>SUMIF('17'!$C$10:$C$29,$C821,'17'!$E$10:$E$29)*'17'!$E$3</f>
        <v>0</v>
      </c>
      <c r="X821" s="208">
        <f>SUMIF('18'!$C$10:$C$29,$C821,'18'!$E$10:$E$29)*'18'!$E$3</f>
        <v>0</v>
      </c>
      <c r="Y821" s="208">
        <f>SUMIF('19'!$C$10:$C$28,$C821,'19'!$E$10:$E$28)*'19'!$E$3</f>
        <v>0</v>
      </c>
      <c r="Z821" s="208">
        <f>SUMIF('20'!$C$10:$C$29,$C821,'20'!$E$10:$E$29)*'20'!$E$3</f>
        <v>0</v>
      </c>
      <c r="AA821" s="208">
        <f>SUMIF('21'!$C$10:$C$29,$C821,'21'!$E$10:$E$29)*'21'!$E$3</f>
        <v>0</v>
      </c>
    </row>
    <row r="822" spans="3:27" ht="15" hidden="1">
      <c r="C822" s="207" t="s">
        <v>1762</v>
      </c>
      <c r="D822" s="207" t="s">
        <v>1763</v>
      </c>
      <c r="F822" s="336">
        <f t="shared" si="13"/>
        <v>0</v>
      </c>
      <c r="G822" s="208">
        <f>SUMIF('01'!$C$10:$C$29,$C822,'01'!$E$10:$E$29)*'01'!$E$3</f>
        <v>0</v>
      </c>
      <c r="H822" s="208">
        <f>SUMIF('02'!$C$10:$C$28,$C822,'02'!$E$10:$E$28)*'02'!$E$3</f>
        <v>0</v>
      </c>
      <c r="I822" s="208">
        <f>SUMIF('03'!$C$10:$C$29,$C822,'03'!$E$10:$E$29)*'03'!$E$3</f>
        <v>0</v>
      </c>
      <c r="J822" s="208">
        <f>SUMIF('04'!$C$10:$C$26,$C822,'04'!$E$10:$E$26)*'04'!$E$3</f>
        <v>0</v>
      </c>
      <c r="K822" s="208">
        <f>SUMIF('05'!$C$10:$C$29,$C822,'05'!$E$10:$E$29)*'05'!$E$3</f>
        <v>0</v>
      </c>
      <c r="L822" s="208">
        <f>SUMIF('06'!$C$10:$C$29,$C822,'06'!$E$10:$E$29)*'06'!$E$3</f>
        <v>0</v>
      </c>
      <c r="M822" s="208">
        <f>SUMIF('07'!$C$10:$C$26,$C822,'07'!$E$10:$E$26)*'07'!$E$3</f>
        <v>0</v>
      </c>
      <c r="N822" s="208">
        <f>SUMIF('08'!$C$10:$C$29,$C822,'08'!$E$10:$E$29)*'08'!$E$3</f>
        <v>0</v>
      </c>
      <c r="O822" s="208">
        <f>SUMIF('09'!$C$10:$C$29,$C822,'09'!$E$10:$E$29)*'09'!$E$3</f>
        <v>0</v>
      </c>
      <c r="P822" s="208">
        <f>SUMIF('10'!$C$10:$C$29,$C822,'10'!$E$10:$E$29)*'10'!$E$3</f>
        <v>0</v>
      </c>
      <c r="Q822" s="208">
        <f>SUMIF('11'!$C$10:$C$39,$C822,'11'!$E$10:$E$39)*'11'!$E$3</f>
        <v>0</v>
      </c>
      <c r="R822" s="208">
        <f>SUMIF('12'!$C$10:$C$29,$C822,'12'!$E$10:$E$29)*'12'!$E$3</f>
        <v>0</v>
      </c>
      <c r="S822" s="208">
        <f>SUMIF('13'!$C$10:$C$29,$C822,'13'!$E$10:$E$29)*'13'!$E$3</f>
        <v>0</v>
      </c>
      <c r="T822" s="208">
        <f>SUMIF('14'!$C$10:$C$29,$C822,'14'!$E$10:$E$29)*'14'!$E$3</f>
        <v>0</v>
      </c>
      <c r="U822" s="208">
        <f>SUMIF('15'!$C$10:$C$29,$C822,'15'!$E$10:$E$29)*'15'!$E$3</f>
        <v>0</v>
      </c>
      <c r="V822" s="208">
        <f>SUMIF('16'!$C$10:$C$29,$C822,'16'!$E$29:$E822)*'16'!$E$3</f>
        <v>0</v>
      </c>
      <c r="W822" s="208">
        <f>SUMIF('17'!$C$10:$C$29,$C822,'17'!$E$10:$E$29)*'17'!$E$3</f>
        <v>0</v>
      </c>
      <c r="X822" s="208">
        <f>SUMIF('18'!$C$10:$C$29,$C822,'18'!$E$10:$E$29)*'18'!$E$3</f>
        <v>0</v>
      </c>
      <c r="Y822" s="208">
        <f>SUMIF('19'!$C$10:$C$28,$C822,'19'!$E$10:$E$28)*'19'!$E$3</f>
        <v>0</v>
      </c>
      <c r="Z822" s="208">
        <f>SUMIF('20'!$C$10:$C$29,$C822,'20'!$E$10:$E$29)*'20'!$E$3</f>
        <v>0</v>
      </c>
      <c r="AA822" s="208">
        <f>SUMIF('21'!$C$10:$C$29,$C822,'21'!$E$10:$E$29)*'21'!$E$3</f>
        <v>0</v>
      </c>
    </row>
    <row r="823" spans="3:27" ht="15" hidden="1">
      <c r="C823" s="207" t="s">
        <v>1764</v>
      </c>
      <c r="D823" s="207" t="s">
        <v>1765</v>
      </c>
      <c r="F823" s="336">
        <f t="shared" si="13"/>
        <v>0</v>
      </c>
      <c r="G823" s="208">
        <f>SUMIF('01'!$C$10:$C$29,$C823,'01'!$E$10:$E$29)*'01'!$E$3</f>
        <v>0</v>
      </c>
      <c r="H823" s="208">
        <f>SUMIF('02'!$C$10:$C$28,$C823,'02'!$E$10:$E$28)*'02'!$E$3</f>
        <v>0</v>
      </c>
      <c r="I823" s="208">
        <f>SUMIF('03'!$C$10:$C$29,$C823,'03'!$E$10:$E$29)*'03'!$E$3</f>
        <v>0</v>
      </c>
      <c r="J823" s="208">
        <f>SUMIF('04'!$C$10:$C$26,$C823,'04'!$E$10:$E$26)*'04'!$E$3</f>
        <v>0</v>
      </c>
      <c r="K823" s="208">
        <f>SUMIF('05'!$C$10:$C$29,$C823,'05'!$E$10:$E$29)*'05'!$E$3</f>
        <v>0</v>
      </c>
      <c r="L823" s="208">
        <f>SUMIF('06'!$C$10:$C$29,$C823,'06'!$E$10:$E$29)*'06'!$E$3</f>
        <v>0</v>
      </c>
      <c r="M823" s="208">
        <f>SUMIF('07'!$C$10:$C$26,$C823,'07'!$E$10:$E$26)*'07'!$E$3</f>
        <v>0</v>
      </c>
      <c r="N823" s="208">
        <f>SUMIF('08'!$C$10:$C$29,$C823,'08'!$E$10:$E$29)*'08'!$E$3</f>
        <v>0</v>
      </c>
      <c r="O823" s="208">
        <f>SUMIF('09'!$C$10:$C$29,$C823,'09'!$E$10:$E$29)*'09'!$E$3</f>
        <v>0</v>
      </c>
      <c r="P823" s="208">
        <f>SUMIF('10'!$C$10:$C$29,$C823,'10'!$E$10:$E$29)*'10'!$E$3</f>
        <v>0</v>
      </c>
      <c r="Q823" s="208">
        <f>SUMIF('11'!$C$10:$C$39,$C823,'11'!$E$10:$E$39)*'11'!$E$3</f>
        <v>0</v>
      </c>
      <c r="R823" s="208">
        <f>SUMIF('12'!$C$10:$C$29,$C823,'12'!$E$10:$E$29)*'12'!$E$3</f>
        <v>0</v>
      </c>
      <c r="S823" s="208">
        <f>SUMIF('13'!$C$10:$C$29,$C823,'13'!$E$10:$E$29)*'13'!$E$3</f>
        <v>0</v>
      </c>
      <c r="T823" s="208">
        <f>SUMIF('14'!$C$10:$C$29,$C823,'14'!$E$10:$E$29)*'14'!$E$3</f>
        <v>0</v>
      </c>
      <c r="U823" s="208">
        <f>SUMIF('15'!$C$10:$C$29,$C823,'15'!$E$10:$E$29)*'15'!$E$3</f>
        <v>0</v>
      </c>
      <c r="V823" s="208">
        <f>SUMIF('16'!$C$10:$C$29,$C823,'16'!$E$29:$E823)*'16'!$E$3</f>
        <v>0</v>
      </c>
      <c r="W823" s="208">
        <f>SUMIF('17'!$C$10:$C$29,$C823,'17'!$E$10:$E$29)*'17'!$E$3</f>
        <v>0</v>
      </c>
      <c r="X823" s="208">
        <f>SUMIF('18'!$C$10:$C$29,$C823,'18'!$E$10:$E$29)*'18'!$E$3</f>
        <v>0</v>
      </c>
      <c r="Y823" s="208">
        <f>SUMIF('19'!$C$10:$C$28,$C823,'19'!$E$10:$E$28)*'19'!$E$3</f>
        <v>0</v>
      </c>
      <c r="Z823" s="208">
        <f>SUMIF('20'!$C$10:$C$29,$C823,'20'!$E$10:$E$29)*'20'!$E$3</f>
        <v>0</v>
      </c>
      <c r="AA823" s="208">
        <f>SUMIF('21'!$C$10:$C$29,$C823,'21'!$E$10:$E$29)*'21'!$E$3</f>
        <v>0</v>
      </c>
    </row>
    <row r="824" spans="3:27" ht="15" hidden="1">
      <c r="C824" s="207" t="s">
        <v>1766</v>
      </c>
      <c r="D824" s="207" t="s">
        <v>1767</v>
      </c>
      <c r="F824" s="336">
        <f t="shared" si="13"/>
        <v>0</v>
      </c>
      <c r="G824" s="208">
        <f>SUMIF('01'!$C$10:$C$29,$C824,'01'!$E$10:$E$29)*'01'!$E$3</f>
        <v>0</v>
      </c>
      <c r="H824" s="208">
        <f>SUMIF('02'!$C$10:$C$28,$C824,'02'!$E$10:$E$28)*'02'!$E$3</f>
        <v>0</v>
      </c>
      <c r="I824" s="208">
        <f>SUMIF('03'!$C$10:$C$29,$C824,'03'!$E$10:$E$29)*'03'!$E$3</f>
        <v>0</v>
      </c>
      <c r="J824" s="208">
        <f>SUMIF('04'!$C$10:$C$26,$C824,'04'!$E$10:$E$26)*'04'!$E$3</f>
        <v>0</v>
      </c>
      <c r="K824" s="208">
        <f>SUMIF('05'!$C$10:$C$29,$C824,'05'!$E$10:$E$29)*'05'!$E$3</f>
        <v>0</v>
      </c>
      <c r="L824" s="208">
        <f>SUMIF('06'!$C$10:$C$29,$C824,'06'!$E$10:$E$29)*'06'!$E$3</f>
        <v>0</v>
      </c>
      <c r="M824" s="208">
        <f>SUMIF('07'!$C$10:$C$26,$C824,'07'!$E$10:$E$26)*'07'!$E$3</f>
        <v>0</v>
      </c>
      <c r="N824" s="208">
        <f>SUMIF('08'!$C$10:$C$29,$C824,'08'!$E$10:$E$29)*'08'!$E$3</f>
        <v>0</v>
      </c>
      <c r="O824" s="208">
        <f>SUMIF('09'!$C$10:$C$29,$C824,'09'!$E$10:$E$29)*'09'!$E$3</f>
        <v>0</v>
      </c>
      <c r="P824" s="208">
        <f>SUMIF('10'!$C$10:$C$29,$C824,'10'!$E$10:$E$29)*'10'!$E$3</f>
        <v>0</v>
      </c>
      <c r="Q824" s="208">
        <f>SUMIF('11'!$C$10:$C$39,$C824,'11'!$E$10:$E$39)*'11'!$E$3</f>
        <v>0</v>
      </c>
      <c r="R824" s="208">
        <f>SUMIF('12'!$C$10:$C$29,$C824,'12'!$E$10:$E$29)*'12'!$E$3</f>
        <v>0</v>
      </c>
      <c r="S824" s="208">
        <f>SUMIF('13'!$C$10:$C$29,$C824,'13'!$E$10:$E$29)*'13'!$E$3</f>
        <v>0</v>
      </c>
      <c r="T824" s="208">
        <f>SUMIF('14'!$C$10:$C$29,$C824,'14'!$E$10:$E$29)*'14'!$E$3</f>
        <v>0</v>
      </c>
      <c r="U824" s="208">
        <f>SUMIF('15'!$C$10:$C$29,$C824,'15'!$E$10:$E$29)*'15'!$E$3</f>
        <v>0</v>
      </c>
      <c r="V824" s="208">
        <f>SUMIF('16'!$C$10:$C$29,$C824,'16'!$E$29:$E824)*'16'!$E$3</f>
        <v>0</v>
      </c>
      <c r="W824" s="208">
        <f>SUMIF('17'!$C$10:$C$29,$C824,'17'!$E$10:$E$29)*'17'!$E$3</f>
        <v>0</v>
      </c>
      <c r="X824" s="208">
        <f>SUMIF('18'!$C$10:$C$29,$C824,'18'!$E$10:$E$29)*'18'!$E$3</f>
        <v>0</v>
      </c>
      <c r="Y824" s="208">
        <f>SUMIF('19'!$C$10:$C$28,$C824,'19'!$E$10:$E$28)*'19'!$E$3</f>
        <v>0</v>
      </c>
      <c r="Z824" s="208">
        <f>SUMIF('20'!$C$10:$C$29,$C824,'20'!$E$10:$E$29)*'20'!$E$3</f>
        <v>0</v>
      </c>
      <c r="AA824" s="208">
        <f>SUMIF('21'!$C$10:$C$29,$C824,'21'!$E$10:$E$29)*'21'!$E$3</f>
        <v>0</v>
      </c>
    </row>
    <row r="825" spans="3:27" ht="15" hidden="1">
      <c r="C825" s="207" t="s">
        <v>1768</v>
      </c>
      <c r="D825" s="207" t="s">
        <v>1769</v>
      </c>
      <c r="F825" s="336">
        <f t="shared" si="13"/>
        <v>0</v>
      </c>
      <c r="G825" s="208">
        <f>SUMIF('01'!$C$10:$C$29,$C825,'01'!$E$10:$E$29)*'01'!$E$3</f>
        <v>0</v>
      </c>
      <c r="H825" s="208">
        <f>SUMIF('02'!$C$10:$C$28,$C825,'02'!$E$10:$E$28)*'02'!$E$3</f>
        <v>0</v>
      </c>
      <c r="I825" s="208">
        <f>SUMIF('03'!$C$10:$C$29,$C825,'03'!$E$10:$E$29)*'03'!$E$3</f>
        <v>0</v>
      </c>
      <c r="J825" s="208">
        <f>SUMIF('04'!$C$10:$C$26,$C825,'04'!$E$10:$E$26)*'04'!$E$3</f>
        <v>0</v>
      </c>
      <c r="K825" s="208">
        <f>SUMIF('05'!$C$10:$C$29,$C825,'05'!$E$10:$E$29)*'05'!$E$3</f>
        <v>0</v>
      </c>
      <c r="L825" s="208">
        <f>SUMIF('06'!$C$10:$C$29,$C825,'06'!$E$10:$E$29)*'06'!$E$3</f>
        <v>0</v>
      </c>
      <c r="M825" s="208">
        <f>SUMIF('07'!$C$10:$C$26,$C825,'07'!$E$10:$E$26)*'07'!$E$3</f>
        <v>0</v>
      </c>
      <c r="N825" s="208">
        <f>SUMIF('08'!$C$10:$C$29,$C825,'08'!$E$10:$E$29)*'08'!$E$3</f>
        <v>0</v>
      </c>
      <c r="O825" s="208">
        <f>SUMIF('09'!$C$10:$C$29,$C825,'09'!$E$10:$E$29)*'09'!$E$3</f>
        <v>0</v>
      </c>
      <c r="P825" s="208">
        <f>SUMIF('10'!$C$10:$C$29,$C825,'10'!$E$10:$E$29)*'10'!$E$3</f>
        <v>0</v>
      </c>
      <c r="Q825" s="208">
        <f>SUMIF('11'!$C$10:$C$39,$C825,'11'!$E$10:$E$39)*'11'!$E$3</f>
        <v>0</v>
      </c>
      <c r="R825" s="208">
        <f>SUMIF('12'!$C$10:$C$29,$C825,'12'!$E$10:$E$29)*'12'!$E$3</f>
        <v>0</v>
      </c>
      <c r="S825" s="208">
        <f>SUMIF('13'!$C$10:$C$29,$C825,'13'!$E$10:$E$29)*'13'!$E$3</f>
        <v>0</v>
      </c>
      <c r="T825" s="208">
        <f>SUMIF('14'!$C$10:$C$29,$C825,'14'!$E$10:$E$29)*'14'!$E$3</f>
        <v>0</v>
      </c>
      <c r="U825" s="208">
        <f>SUMIF('15'!$C$10:$C$29,$C825,'15'!$E$10:$E$29)*'15'!$E$3</f>
        <v>0</v>
      </c>
      <c r="V825" s="208">
        <f>SUMIF('16'!$C$10:$C$29,$C825,'16'!$E$29:$E825)*'16'!$E$3</f>
        <v>0</v>
      </c>
      <c r="W825" s="208">
        <f>SUMIF('17'!$C$10:$C$29,$C825,'17'!$E$10:$E$29)*'17'!$E$3</f>
        <v>0</v>
      </c>
      <c r="X825" s="208">
        <f>SUMIF('18'!$C$10:$C$29,$C825,'18'!$E$10:$E$29)*'18'!$E$3</f>
        <v>0</v>
      </c>
      <c r="Y825" s="208">
        <f>SUMIF('19'!$C$10:$C$28,$C825,'19'!$E$10:$E$28)*'19'!$E$3</f>
        <v>0</v>
      </c>
      <c r="Z825" s="208">
        <f>SUMIF('20'!$C$10:$C$29,$C825,'20'!$E$10:$E$29)*'20'!$E$3</f>
        <v>0</v>
      </c>
      <c r="AA825" s="208">
        <f>SUMIF('21'!$C$10:$C$29,$C825,'21'!$E$10:$E$29)*'21'!$E$3</f>
        <v>0</v>
      </c>
    </row>
    <row r="826" spans="3:27" ht="15" hidden="1">
      <c r="C826" s="207" t="s">
        <v>1770</v>
      </c>
      <c r="D826" s="207" t="s">
        <v>1771</v>
      </c>
      <c r="F826" s="336">
        <f t="shared" si="13"/>
        <v>0</v>
      </c>
      <c r="G826" s="208">
        <f>SUMIF('01'!$C$10:$C$29,$C826,'01'!$E$10:$E$29)*'01'!$E$3</f>
        <v>0</v>
      </c>
      <c r="H826" s="208">
        <f>SUMIF('02'!$C$10:$C$28,$C826,'02'!$E$10:$E$28)*'02'!$E$3</f>
        <v>0</v>
      </c>
      <c r="I826" s="208">
        <f>SUMIF('03'!$C$10:$C$29,$C826,'03'!$E$10:$E$29)*'03'!$E$3</f>
        <v>0</v>
      </c>
      <c r="J826" s="208">
        <f>SUMIF('04'!$C$10:$C$26,$C826,'04'!$E$10:$E$26)*'04'!$E$3</f>
        <v>0</v>
      </c>
      <c r="K826" s="208">
        <f>SUMIF('05'!$C$10:$C$29,$C826,'05'!$E$10:$E$29)*'05'!$E$3</f>
        <v>0</v>
      </c>
      <c r="L826" s="208">
        <f>SUMIF('06'!$C$10:$C$29,$C826,'06'!$E$10:$E$29)*'06'!$E$3</f>
        <v>0</v>
      </c>
      <c r="M826" s="208">
        <f>SUMIF('07'!$C$10:$C$26,$C826,'07'!$E$10:$E$26)*'07'!$E$3</f>
        <v>0</v>
      </c>
      <c r="N826" s="208">
        <f>SUMIF('08'!$C$10:$C$29,$C826,'08'!$E$10:$E$29)*'08'!$E$3</f>
        <v>0</v>
      </c>
      <c r="O826" s="208">
        <f>SUMIF('09'!$C$10:$C$29,$C826,'09'!$E$10:$E$29)*'09'!$E$3</f>
        <v>0</v>
      </c>
      <c r="P826" s="208">
        <f>SUMIF('10'!$C$10:$C$29,$C826,'10'!$E$10:$E$29)*'10'!$E$3</f>
        <v>0</v>
      </c>
      <c r="Q826" s="208">
        <f>SUMIF('11'!$C$10:$C$39,$C826,'11'!$E$10:$E$39)*'11'!$E$3</f>
        <v>0</v>
      </c>
      <c r="R826" s="208">
        <f>SUMIF('12'!$C$10:$C$29,$C826,'12'!$E$10:$E$29)*'12'!$E$3</f>
        <v>0</v>
      </c>
      <c r="S826" s="208">
        <f>SUMIF('13'!$C$10:$C$29,$C826,'13'!$E$10:$E$29)*'13'!$E$3</f>
        <v>0</v>
      </c>
      <c r="T826" s="208">
        <f>SUMIF('14'!$C$10:$C$29,$C826,'14'!$E$10:$E$29)*'14'!$E$3</f>
        <v>0</v>
      </c>
      <c r="U826" s="208">
        <f>SUMIF('15'!$C$10:$C$29,$C826,'15'!$E$10:$E$29)*'15'!$E$3</f>
        <v>0</v>
      </c>
      <c r="V826" s="208">
        <f>SUMIF('16'!$C$10:$C$29,$C826,'16'!$E$29:$E826)*'16'!$E$3</f>
        <v>0</v>
      </c>
      <c r="W826" s="208">
        <f>SUMIF('17'!$C$10:$C$29,$C826,'17'!$E$10:$E$29)*'17'!$E$3</f>
        <v>0</v>
      </c>
      <c r="X826" s="208">
        <f>SUMIF('18'!$C$10:$C$29,$C826,'18'!$E$10:$E$29)*'18'!$E$3</f>
        <v>0</v>
      </c>
      <c r="Y826" s="208">
        <f>SUMIF('19'!$C$10:$C$28,$C826,'19'!$E$10:$E$28)*'19'!$E$3</f>
        <v>0</v>
      </c>
      <c r="Z826" s="208">
        <f>SUMIF('20'!$C$10:$C$29,$C826,'20'!$E$10:$E$29)*'20'!$E$3</f>
        <v>0</v>
      </c>
      <c r="AA826" s="208">
        <f>SUMIF('21'!$C$10:$C$29,$C826,'21'!$E$10:$E$29)*'21'!$E$3</f>
        <v>0</v>
      </c>
    </row>
    <row r="827" spans="3:27" ht="15" hidden="1">
      <c r="C827" s="207" t="s">
        <v>1772</v>
      </c>
      <c r="D827" s="207" t="s">
        <v>1773</v>
      </c>
      <c r="F827" s="336">
        <f t="shared" si="13"/>
        <v>0</v>
      </c>
      <c r="G827" s="208">
        <f>SUMIF('01'!$C$10:$C$29,$C827,'01'!$E$10:$E$29)*'01'!$E$3</f>
        <v>0</v>
      </c>
      <c r="H827" s="208">
        <f>SUMIF('02'!$C$10:$C$28,$C827,'02'!$E$10:$E$28)*'02'!$E$3</f>
        <v>0</v>
      </c>
      <c r="I827" s="208">
        <f>SUMIF('03'!$C$10:$C$29,$C827,'03'!$E$10:$E$29)*'03'!$E$3</f>
        <v>0</v>
      </c>
      <c r="J827" s="208">
        <f>SUMIF('04'!$C$10:$C$26,$C827,'04'!$E$10:$E$26)*'04'!$E$3</f>
        <v>0</v>
      </c>
      <c r="K827" s="208">
        <f>SUMIF('05'!$C$10:$C$29,$C827,'05'!$E$10:$E$29)*'05'!$E$3</f>
        <v>0</v>
      </c>
      <c r="L827" s="208">
        <f>SUMIF('06'!$C$10:$C$29,$C827,'06'!$E$10:$E$29)*'06'!$E$3</f>
        <v>0</v>
      </c>
      <c r="M827" s="208">
        <f>SUMIF('07'!$C$10:$C$26,$C827,'07'!$E$10:$E$26)*'07'!$E$3</f>
        <v>0</v>
      </c>
      <c r="N827" s="208">
        <f>SUMIF('08'!$C$10:$C$29,$C827,'08'!$E$10:$E$29)*'08'!$E$3</f>
        <v>0</v>
      </c>
      <c r="O827" s="208">
        <f>SUMIF('09'!$C$10:$C$29,$C827,'09'!$E$10:$E$29)*'09'!$E$3</f>
        <v>0</v>
      </c>
      <c r="P827" s="208">
        <f>SUMIF('10'!$C$10:$C$29,$C827,'10'!$E$10:$E$29)*'10'!$E$3</f>
        <v>0</v>
      </c>
      <c r="Q827" s="208">
        <f>SUMIF('11'!$C$10:$C$39,$C827,'11'!$E$10:$E$39)*'11'!$E$3</f>
        <v>0</v>
      </c>
      <c r="R827" s="208">
        <f>SUMIF('12'!$C$10:$C$29,$C827,'12'!$E$10:$E$29)*'12'!$E$3</f>
        <v>0</v>
      </c>
      <c r="S827" s="208">
        <f>SUMIF('13'!$C$10:$C$29,$C827,'13'!$E$10:$E$29)*'13'!$E$3</f>
        <v>0</v>
      </c>
      <c r="T827" s="208">
        <f>SUMIF('14'!$C$10:$C$29,$C827,'14'!$E$10:$E$29)*'14'!$E$3</f>
        <v>0</v>
      </c>
      <c r="U827" s="208">
        <f>SUMIF('15'!$C$10:$C$29,$C827,'15'!$E$10:$E$29)*'15'!$E$3</f>
        <v>0</v>
      </c>
      <c r="V827" s="208">
        <f>SUMIF('16'!$C$10:$C$29,$C827,'16'!$E$29:$E827)*'16'!$E$3</f>
        <v>0</v>
      </c>
      <c r="W827" s="208">
        <f>SUMIF('17'!$C$10:$C$29,$C827,'17'!$E$10:$E$29)*'17'!$E$3</f>
        <v>0</v>
      </c>
      <c r="X827" s="208">
        <f>SUMIF('18'!$C$10:$C$29,$C827,'18'!$E$10:$E$29)*'18'!$E$3</f>
        <v>0</v>
      </c>
      <c r="Y827" s="208">
        <f>SUMIF('19'!$C$10:$C$28,$C827,'19'!$E$10:$E$28)*'19'!$E$3</f>
        <v>0</v>
      </c>
      <c r="Z827" s="208">
        <f>SUMIF('20'!$C$10:$C$29,$C827,'20'!$E$10:$E$29)*'20'!$E$3</f>
        <v>0</v>
      </c>
      <c r="AA827" s="208">
        <f>SUMIF('21'!$C$10:$C$29,$C827,'21'!$E$10:$E$29)*'21'!$E$3</f>
        <v>0</v>
      </c>
    </row>
    <row r="828" spans="3:27" ht="15" hidden="1">
      <c r="C828" s="207" t="s">
        <v>1774</v>
      </c>
      <c r="D828" s="207" t="s">
        <v>1775</v>
      </c>
      <c r="F828" s="336">
        <f t="shared" si="13"/>
        <v>0</v>
      </c>
      <c r="G828" s="208">
        <f>SUMIF('01'!$C$10:$C$29,$C828,'01'!$E$10:$E$29)*'01'!$E$3</f>
        <v>0</v>
      </c>
      <c r="H828" s="208">
        <f>SUMIF('02'!$C$10:$C$28,$C828,'02'!$E$10:$E$28)*'02'!$E$3</f>
        <v>0</v>
      </c>
      <c r="I828" s="208">
        <f>SUMIF('03'!$C$10:$C$29,$C828,'03'!$E$10:$E$29)*'03'!$E$3</f>
        <v>0</v>
      </c>
      <c r="J828" s="208">
        <f>SUMIF('04'!$C$10:$C$26,$C828,'04'!$E$10:$E$26)*'04'!$E$3</f>
        <v>0</v>
      </c>
      <c r="K828" s="208">
        <f>SUMIF('05'!$C$10:$C$29,$C828,'05'!$E$10:$E$29)*'05'!$E$3</f>
        <v>0</v>
      </c>
      <c r="L828" s="208">
        <f>SUMIF('06'!$C$10:$C$29,$C828,'06'!$E$10:$E$29)*'06'!$E$3</f>
        <v>0</v>
      </c>
      <c r="M828" s="208">
        <f>SUMIF('07'!$C$10:$C$26,$C828,'07'!$E$10:$E$26)*'07'!$E$3</f>
        <v>0</v>
      </c>
      <c r="N828" s="208">
        <f>SUMIF('08'!$C$10:$C$29,$C828,'08'!$E$10:$E$29)*'08'!$E$3</f>
        <v>0</v>
      </c>
      <c r="O828" s="208">
        <f>SUMIF('09'!$C$10:$C$29,$C828,'09'!$E$10:$E$29)*'09'!$E$3</f>
        <v>0</v>
      </c>
      <c r="P828" s="208">
        <f>SUMIF('10'!$C$10:$C$29,$C828,'10'!$E$10:$E$29)*'10'!$E$3</f>
        <v>0</v>
      </c>
      <c r="Q828" s="208">
        <f>SUMIF('11'!$C$10:$C$39,$C828,'11'!$E$10:$E$39)*'11'!$E$3</f>
        <v>0</v>
      </c>
      <c r="R828" s="208">
        <f>SUMIF('12'!$C$10:$C$29,$C828,'12'!$E$10:$E$29)*'12'!$E$3</f>
        <v>0</v>
      </c>
      <c r="S828" s="208">
        <f>SUMIF('13'!$C$10:$C$29,$C828,'13'!$E$10:$E$29)*'13'!$E$3</f>
        <v>0</v>
      </c>
      <c r="T828" s="208">
        <f>SUMIF('14'!$C$10:$C$29,$C828,'14'!$E$10:$E$29)*'14'!$E$3</f>
        <v>0</v>
      </c>
      <c r="U828" s="208">
        <f>SUMIF('15'!$C$10:$C$29,$C828,'15'!$E$10:$E$29)*'15'!$E$3</f>
        <v>0</v>
      </c>
      <c r="V828" s="208">
        <f>SUMIF('16'!$C$10:$C$29,$C828,'16'!$E$29:$E828)*'16'!$E$3</f>
        <v>0</v>
      </c>
      <c r="W828" s="208">
        <f>SUMIF('17'!$C$10:$C$29,$C828,'17'!$E$10:$E$29)*'17'!$E$3</f>
        <v>0</v>
      </c>
      <c r="X828" s="208">
        <f>SUMIF('18'!$C$10:$C$29,$C828,'18'!$E$10:$E$29)*'18'!$E$3</f>
        <v>0</v>
      </c>
      <c r="Y828" s="208">
        <f>SUMIF('19'!$C$10:$C$28,$C828,'19'!$E$10:$E$28)*'19'!$E$3</f>
        <v>0</v>
      </c>
      <c r="Z828" s="208">
        <f>SUMIF('20'!$C$10:$C$29,$C828,'20'!$E$10:$E$29)*'20'!$E$3</f>
        <v>0</v>
      </c>
      <c r="AA828" s="208">
        <f>SUMIF('21'!$C$10:$C$29,$C828,'21'!$E$10:$E$29)*'21'!$E$3</f>
        <v>0</v>
      </c>
    </row>
    <row r="829" spans="3:27" ht="15" hidden="1">
      <c r="C829" s="207" t="s">
        <v>1776</v>
      </c>
      <c r="D829" s="207" t="s">
        <v>1777</v>
      </c>
      <c r="F829" s="336">
        <f t="shared" si="13"/>
        <v>0</v>
      </c>
      <c r="G829" s="208">
        <f>SUMIF('01'!$C$10:$C$29,$C829,'01'!$E$10:$E$29)*'01'!$E$3</f>
        <v>0</v>
      </c>
      <c r="H829" s="208">
        <f>SUMIF('02'!$C$10:$C$28,$C829,'02'!$E$10:$E$28)*'02'!$E$3</f>
        <v>0</v>
      </c>
      <c r="I829" s="208">
        <f>SUMIF('03'!$C$10:$C$29,$C829,'03'!$E$10:$E$29)*'03'!$E$3</f>
        <v>0</v>
      </c>
      <c r="J829" s="208">
        <f>SUMIF('04'!$C$10:$C$26,$C829,'04'!$E$10:$E$26)*'04'!$E$3</f>
        <v>0</v>
      </c>
      <c r="K829" s="208">
        <f>SUMIF('05'!$C$10:$C$29,$C829,'05'!$E$10:$E$29)*'05'!$E$3</f>
        <v>0</v>
      </c>
      <c r="L829" s="208">
        <f>SUMIF('06'!$C$10:$C$29,$C829,'06'!$E$10:$E$29)*'06'!$E$3</f>
        <v>0</v>
      </c>
      <c r="M829" s="208">
        <f>SUMIF('07'!$C$10:$C$26,$C829,'07'!$E$10:$E$26)*'07'!$E$3</f>
        <v>0</v>
      </c>
      <c r="N829" s="208">
        <f>SUMIF('08'!$C$10:$C$29,$C829,'08'!$E$10:$E$29)*'08'!$E$3</f>
        <v>0</v>
      </c>
      <c r="O829" s="208">
        <f>SUMIF('09'!$C$10:$C$29,$C829,'09'!$E$10:$E$29)*'09'!$E$3</f>
        <v>0</v>
      </c>
      <c r="P829" s="208">
        <f>SUMIF('10'!$C$10:$C$29,$C829,'10'!$E$10:$E$29)*'10'!$E$3</f>
        <v>0</v>
      </c>
      <c r="Q829" s="208">
        <f>SUMIF('11'!$C$10:$C$39,$C829,'11'!$E$10:$E$39)*'11'!$E$3</f>
        <v>0</v>
      </c>
      <c r="R829" s="208">
        <f>SUMIF('12'!$C$10:$C$29,$C829,'12'!$E$10:$E$29)*'12'!$E$3</f>
        <v>0</v>
      </c>
      <c r="S829" s="208">
        <f>SUMIF('13'!$C$10:$C$29,$C829,'13'!$E$10:$E$29)*'13'!$E$3</f>
        <v>0</v>
      </c>
      <c r="T829" s="208">
        <f>SUMIF('14'!$C$10:$C$29,$C829,'14'!$E$10:$E$29)*'14'!$E$3</f>
        <v>0</v>
      </c>
      <c r="U829" s="208">
        <f>SUMIF('15'!$C$10:$C$29,$C829,'15'!$E$10:$E$29)*'15'!$E$3</f>
        <v>0</v>
      </c>
      <c r="V829" s="208">
        <f>SUMIF('16'!$C$10:$C$29,$C829,'16'!$E$29:$E829)*'16'!$E$3</f>
        <v>0</v>
      </c>
      <c r="W829" s="208">
        <f>SUMIF('17'!$C$10:$C$29,$C829,'17'!$E$10:$E$29)*'17'!$E$3</f>
        <v>0</v>
      </c>
      <c r="X829" s="208">
        <f>SUMIF('18'!$C$10:$C$29,$C829,'18'!$E$10:$E$29)*'18'!$E$3</f>
        <v>0</v>
      </c>
      <c r="Y829" s="208">
        <f>SUMIF('19'!$C$10:$C$28,$C829,'19'!$E$10:$E$28)*'19'!$E$3</f>
        <v>0</v>
      </c>
      <c r="Z829" s="208">
        <f>SUMIF('20'!$C$10:$C$29,$C829,'20'!$E$10:$E$29)*'20'!$E$3</f>
        <v>0</v>
      </c>
      <c r="AA829" s="208">
        <f>SUMIF('21'!$C$10:$C$29,$C829,'21'!$E$10:$E$29)*'21'!$E$3</f>
        <v>0</v>
      </c>
    </row>
    <row r="830" spans="3:27" ht="15" hidden="1">
      <c r="C830" s="207" t="s">
        <v>1778</v>
      </c>
      <c r="D830" s="207" t="s">
        <v>1779</v>
      </c>
      <c r="F830" s="336">
        <f t="shared" si="13"/>
        <v>0</v>
      </c>
      <c r="G830" s="208">
        <f>SUMIF('01'!$C$10:$C$29,$C830,'01'!$E$10:$E$29)*'01'!$E$3</f>
        <v>0</v>
      </c>
      <c r="H830" s="208">
        <f>SUMIF('02'!$C$10:$C$28,$C830,'02'!$E$10:$E$28)*'02'!$E$3</f>
        <v>0</v>
      </c>
      <c r="I830" s="208">
        <f>SUMIF('03'!$C$10:$C$29,$C830,'03'!$E$10:$E$29)*'03'!$E$3</f>
        <v>0</v>
      </c>
      <c r="J830" s="208">
        <f>SUMIF('04'!$C$10:$C$26,$C830,'04'!$E$10:$E$26)*'04'!$E$3</f>
        <v>0</v>
      </c>
      <c r="K830" s="208">
        <f>SUMIF('05'!$C$10:$C$29,$C830,'05'!$E$10:$E$29)*'05'!$E$3</f>
        <v>0</v>
      </c>
      <c r="L830" s="208">
        <f>SUMIF('06'!$C$10:$C$29,$C830,'06'!$E$10:$E$29)*'06'!$E$3</f>
        <v>0</v>
      </c>
      <c r="M830" s="208">
        <f>SUMIF('07'!$C$10:$C$26,$C830,'07'!$E$10:$E$26)*'07'!$E$3</f>
        <v>0</v>
      </c>
      <c r="N830" s="208">
        <f>SUMIF('08'!$C$10:$C$29,$C830,'08'!$E$10:$E$29)*'08'!$E$3</f>
        <v>0</v>
      </c>
      <c r="O830" s="208">
        <f>SUMIF('09'!$C$10:$C$29,$C830,'09'!$E$10:$E$29)*'09'!$E$3</f>
        <v>0</v>
      </c>
      <c r="P830" s="208">
        <f>SUMIF('10'!$C$10:$C$29,$C830,'10'!$E$10:$E$29)*'10'!$E$3</f>
        <v>0</v>
      </c>
      <c r="Q830" s="208">
        <f>SUMIF('11'!$C$10:$C$39,$C830,'11'!$E$10:$E$39)*'11'!$E$3</f>
        <v>0</v>
      </c>
      <c r="R830" s="208">
        <f>SUMIF('12'!$C$10:$C$29,$C830,'12'!$E$10:$E$29)*'12'!$E$3</f>
        <v>0</v>
      </c>
      <c r="S830" s="208">
        <f>SUMIF('13'!$C$10:$C$29,$C830,'13'!$E$10:$E$29)*'13'!$E$3</f>
        <v>0</v>
      </c>
      <c r="T830" s="208">
        <f>SUMIF('14'!$C$10:$C$29,$C830,'14'!$E$10:$E$29)*'14'!$E$3</f>
        <v>0</v>
      </c>
      <c r="U830" s="208">
        <f>SUMIF('15'!$C$10:$C$29,$C830,'15'!$E$10:$E$29)*'15'!$E$3</f>
        <v>0</v>
      </c>
      <c r="V830" s="208">
        <f>SUMIF('16'!$C$10:$C$29,$C830,'16'!$E$29:$E830)*'16'!$E$3</f>
        <v>0</v>
      </c>
      <c r="W830" s="208">
        <f>SUMIF('17'!$C$10:$C$29,$C830,'17'!$E$10:$E$29)*'17'!$E$3</f>
        <v>0</v>
      </c>
      <c r="X830" s="208">
        <f>SUMIF('18'!$C$10:$C$29,$C830,'18'!$E$10:$E$29)*'18'!$E$3</f>
        <v>0</v>
      </c>
      <c r="Y830" s="208">
        <f>SUMIF('19'!$C$10:$C$28,$C830,'19'!$E$10:$E$28)*'19'!$E$3</f>
        <v>0</v>
      </c>
      <c r="Z830" s="208">
        <f>SUMIF('20'!$C$10:$C$29,$C830,'20'!$E$10:$E$29)*'20'!$E$3</f>
        <v>0</v>
      </c>
      <c r="AA830" s="208">
        <f>SUMIF('21'!$C$10:$C$29,$C830,'21'!$E$10:$E$29)*'21'!$E$3</f>
        <v>0</v>
      </c>
    </row>
    <row r="831" spans="3:27" ht="15" hidden="1">
      <c r="C831" s="207" t="s">
        <v>1780</v>
      </c>
      <c r="D831" s="207" t="s">
        <v>1781</v>
      </c>
      <c r="F831" s="336">
        <f t="shared" si="13"/>
        <v>0</v>
      </c>
      <c r="G831" s="208">
        <f>SUMIF('01'!$C$10:$C$29,$C831,'01'!$E$10:$E$29)*'01'!$E$3</f>
        <v>0</v>
      </c>
      <c r="H831" s="208">
        <f>SUMIF('02'!$C$10:$C$28,$C831,'02'!$E$10:$E$28)*'02'!$E$3</f>
        <v>0</v>
      </c>
      <c r="I831" s="208">
        <f>SUMIF('03'!$C$10:$C$29,$C831,'03'!$E$10:$E$29)*'03'!$E$3</f>
        <v>0</v>
      </c>
      <c r="J831" s="208">
        <f>SUMIF('04'!$C$10:$C$26,$C831,'04'!$E$10:$E$26)*'04'!$E$3</f>
        <v>0</v>
      </c>
      <c r="K831" s="208">
        <f>SUMIF('05'!$C$10:$C$29,$C831,'05'!$E$10:$E$29)*'05'!$E$3</f>
        <v>0</v>
      </c>
      <c r="L831" s="208">
        <f>SUMIF('06'!$C$10:$C$29,$C831,'06'!$E$10:$E$29)*'06'!$E$3</f>
        <v>0</v>
      </c>
      <c r="M831" s="208">
        <f>SUMIF('07'!$C$10:$C$26,$C831,'07'!$E$10:$E$26)*'07'!$E$3</f>
        <v>0</v>
      </c>
      <c r="N831" s="208">
        <f>SUMIF('08'!$C$10:$C$29,$C831,'08'!$E$10:$E$29)*'08'!$E$3</f>
        <v>0</v>
      </c>
      <c r="O831" s="208">
        <f>SUMIF('09'!$C$10:$C$29,$C831,'09'!$E$10:$E$29)*'09'!$E$3</f>
        <v>0</v>
      </c>
      <c r="P831" s="208">
        <f>SUMIF('10'!$C$10:$C$29,$C831,'10'!$E$10:$E$29)*'10'!$E$3</f>
        <v>0</v>
      </c>
      <c r="Q831" s="208">
        <f>SUMIF('11'!$C$10:$C$39,$C831,'11'!$E$10:$E$39)*'11'!$E$3</f>
        <v>0</v>
      </c>
      <c r="R831" s="208">
        <f>SUMIF('12'!$C$10:$C$29,$C831,'12'!$E$10:$E$29)*'12'!$E$3</f>
        <v>0</v>
      </c>
      <c r="S831" s="208">
        <f>SUMIF('13'!$C$10:$C$29,$C831,'13'!$E$10:$E$29)*'13'!$E$3</f>
        <v>0</v>
      </c>
      <c r="T831" s="208">
        <f>SUMIF('14'!$C$10:$C$29,$C831,'14'!$E$10:$E$29)*'14'!$E$3</f>
        <v>0</v>
      </c>
      <c r="U831" s="208">
        <f>SUMIF('15'!$C$10:$C$29,$C831,'15'!$E$10:$E$29)*'15'!$E$3</f>
        <v>0</v>
      </c>
      <c r="V831" s="208">
        <f>SUMIF('16'!$C$10:$C$29,$C831,'16'!$E$29:$E831)*'16'!$E$3</f>
        <v>0</v>
      </c>
      <c r="W831" s="208">
        <f>SUMIF('17'!$C$10:$C$29,$C831,'17'!$E$10:$E$29)*'17'!$E$3</f>
        <v>0</v>
      </c>
      <c r="X831" s="208">
        <f>SUMIF('18'!$C$10:$C$29,$C831,'18'!$E$10:$E$29)*'18'!$E$3</f>
        <v>0</v>
      </c>
      <c r="Y831" s="208">
        <f>SUMIF('19'!$C$10:$C$28,$C831,'19'!$E$10:$E$28)*'19'!$E$3</f>
        <v>0</v>
      </c>
      <c r="Z831" s="208">
        <f>SUMIF('20'!$C$10:$C$29,$C831,'20'!$E$10:$E$29)*'20'!$E$3</f>
        <v>0</v>
      </c>
      <c r="AA831" s="208">
        <f>SUMIF('21'!$C$10:$C$29,$C831,'21'!$E$10:$E$29)*'21'!$E$3</f>
        <v>0</v>
      </c>
    </row>
    <row r="832" spans="3:27" ht="15" hidden="1">
      <c r="C832" s="207" t="s">
        <v>1782</v>
      </c>
      <c r="D832" s="207" t="s">
        <v>1783</v>
      </c>
      <c r="F832" s="336">
        <f t="shared" si="13"/>
        <v>0</v>
      </c>
      <c r="G832" s="208">
        <f>SUMIF('01'!$C$10:$C$29,$C832,'01'!$E$10:$E$29)*'01'!$E$3</f>
        <v>0</v>
      </c>
      <c r="H832" s="208">
        <f>SUMIF('02'!$C$10:$C$28,$C832,'02'!$E$10:$E$28)*'02'!$E$3</f>
        <v>0</v>
      </c>
      <c r="I832" s="208">
        <f>SUMIF('03'!$C$10:$C$29,$C832,'03'!$E$10:$E$29)*'03'!$E$3</f>
        <v>0</v>
      </c>
      <c r="J832" s="208">
        <f>SUMIF('04'!$C$10:$C$26,$C832,'04'!$E$10:$E$26)*'04'!$E$3</f>
        <v>0</v>
      </c>
      <c r="K832" s="208">
        <f>SUMIF('05'!$C$10:$C$29,$C832,'05'!$E$10:$E$29)*'05'!$E$3</f>
        <v>0</v>
      </c>
      <c r="L832" s="208">
        <f>SUMIF('06'!$C$10:$C$29,$C832,'06'!$E$10:$E$29)*'06'!$E$3</f>
        <v>0</v>
      </c>
      <c r="M832" s="208">
        <f>SUMIF('07'!$C$10:$C$26,$C832,'07'!$E$10:$E$26)*'07'!$E$3</f>
        <v>0</v>
      </c>
      <c r="N832" s="208">
        <f>SUMIF('08'!$C$10:$C$29,$C832,'08'!$E$10:$E$29)*'08'!$E$3</f>
        <v>0</v>
      </c>
      <c r="O832" s="208">
        <f>SUMIF('09'!$C$10:$C$29,$C832,'09'!$E$10:$E$29)*'09'!$E$3</f>
        <v>0</v>
      </c>
      <c r="P832" s="208">
        <f>SUMIF('10'!$C$10:$C$29,$C832,'10'!$E$10:$E$29)*'10'!$E$3</f>
        <v>0</v>
      </c>
      <c r="Q832" s="208">
        <f>SUMIF('11'!$C$10:$C$39,$C832,'11'!$E$10:$E$39)*'11'!$E$3</f>
        <v>0</v>
      </c>
      <c r="R832" s="208">
        <f>SUMIF('12'!$C$10:$C$29,$C832,'12'!$E$10:$E$29)*'12'!$E$3</f>
        <v>0</v>
      </c>
      <c r="S832" s="208">
        <f>SUMIF('13'!$C$10:$C$29,$C832,'13'!$E$10:$E$29)*'13'!$E$3</f>
        <v>0</v>
      </c>
      <c r="T832" s="208">
        <f>SUMIF('14'!$C$10:$C$29,$C832,'14'!$E$10:$E$29)*'14'!$E$3</f>
        <v>0</v>
      </c>
      <c r="U832" s="208">
        <f>SUMIF('15'!$C$10:$C$29,$C832,'15'!$E$10:$E$29)*'15'!$E$3</f>
        <v>0</v>
      </c>
      <c r="V832" s="208">
        <f>SUMIF('16'!$C$10:$C$29,$C832,'16'!$E$29:$E832)*'16'!$E$3</f>
        <v>0</v>
      </c>
      <c r="W832" s="208">
        <f>SUMIF('17'!$C$10:$C$29,$C832,'17'!$E$10:$E$29)*'17'!$E$3</f>
        <v>0</v>
      </c>
      <c r="X832" s="208">
        <f>SUMIF('18'!$C$10:$C$29,$C832,'18'!$E$10:$E$29)*'18'!$E$3</f>
        <v>0</v>
      </c>
      <c r="Y832" s="208">
        <f>SUMIF('19'!$C$10:$C$28,$C832,'19'!$E$10:$E$28)*'19'!$E$3</f>
        <v>0</v>
      </c>
      <c r="Z832" s="208">
        <f>SUMIF('20'!$C$10:$C$29,$C832,'20'!$E$10:$E$29)*'20'!$E$3</f>
        <v>0</v>
      </c>
      <c r="AA832" s="208">
        <f>SUMIF('21'!$C$10:$C$29,$C832,'21'!$E$10:$E$29)*'21'!$E$3</f>
        <v>0</v>
      </c>
    </row>
    <row r="833" spans="3:27" ht="15" hidden="1">
      <c r="C833" s="207" t="s">
        <v>1784</v>
      </c>
      <c r="D833" s="207" t="s">
        <v>1785</v>
      </c>
      <c r="F833" s="336">
        <f t="shared" si="13"/>
        <v>0</v>
      </c>
      <c r="G833" s="208">
        <f>SUMIF('01'!$C$10:$C$29,$C833,'01'!$E$10:$E$29)*'01'!$E$3</f>
        <v>0</v>
      </c>
      <c r="H833" s="208">
        <f>SUMIF('02'!$C$10:$C$28,$C833,'02'!$E$10:$E$28)*'02'!$E$3</f>
        <v>0</v>
      </c>
      <c r="I833" s="208">
        <f>SUMIF('03'!$C$10:$C$29,$C833,'03'!$E$10:$E$29)*'03'!$E$3</f>
        <v>0</v>
      </c>
      <c r="J833" s="208">
        <f>SUMIF('04'!$C$10:$C$26,$C833,'04'!$E$10:$E$26)*'04'!$E$3</f>
        <v>0</v>
      </c>
      <c r="K833" s="208">
        <f>SUMIF('05'!$C$10:$C$29,$C833,'05'!$E$10:$E$29)*'05'!$E$3</f>
        <v>0</v>
      </c>
      <c r="L833" s="208">
        <f>SUMIF('06'!$C$10:$C$29,$C833,'06'!$E$10:$E$29)*'06'!$E$3</f>
        <v>0</v>
      </c>
      <c r="M833" s="208">
        <f>SUMIF('07'!$C$10:$C$26,$C833,'07'!$E$10:$E$26)*'07'!$E$3</f>
        <v>0</v>
      </c>
      <c r="N833" s="208">
        <f>SUMIF('08'!$C$10:$C$29,$C833,'08'!$E$10:$E$29)*'08'!$E$3</f>
        <v>0</v>
      </c>
      <c r="O833" s="208">
        <f>SUMIF('09'!$C$10:$C$29,$C833,'09'!$E$10:$E$29)*'09'!$E$3</f>
        <v>0</v>
      </c>
      <c r="P833" s="208">
        <f>SUMIF('10'!$C$10:$C$29,$C833,'10'!$E$10:$E$29)*'10'!$E$3</f>
        <v>0</v>
      </c>
      <c r="Q833" s="208">
        <f>SUMIF('11'!$C$10:$C$39,$C833,'11'!$E$10:$E$39)*'11'!$E$3</f>
        <v>0</v>
      </c>
      <c r="R833" s="208">
        <f>SUMIF('12'!$C$10:$C$29,$C833,'12'!$E$10:$E$29)*'12'!$E$3</f>
        <v>0</v>
      </c>
      <c r="S833" s="208">
        <f>SUMIF('13'!$C$10:$C$29,$C833,'13'!$E$10:$E$29)*'13'!$E$3</f>
        <v>0</v>
      </c>
      <c r="T833" s="208">
        <f>SUMIF('14'!$C$10:$C$29,$C833,'14'!$E$10:$E$29)*'14'!$E$3</f>
        <v>0</v>
      </c>
      <c r="U833" s="208">
        <f>SUMIF('15'!$C$10:$C$29,$C833,'15'!$E$10:$E$29)*'15'!$E$3</f>
        <v>0</v>
      </c>
      <c r="V833" s="208">
        <f>SUMIF('16'!$C$10:$C$29,$C833,'16'!$E$29:$E833)*'16'!$E$3</f>
        <v>0</v>
      </c>
      <c r="W833" s="208">
        <f>SUMIF('17'!$C$10:$C$29,$C833,'17'!$E$10:$E$29)*'17'!$E$3</f>
        <v>0</v>
      </c>
      <c r="X833" s="208">
        <f>SUMIF('18'!$C$10:$C$29,$C833,'18'!$E$10:$E$29)*'18'!$E$3</f>
        <v>0</v>
      </c>
      <c r="Y833" s="208">
        <f>SUMIF('19'!$C$10:$C$28,$C833,'19'!$E$10:$E$28)*'19'!$E$3</f>
        <v>0</v>
      </c>
      <c r="Z833" s="208">
        <f>SUMIF('20'!$C$10:$C$29,$C833,'20'!$E$10:$E$29)*'20'!$E$3</f>
        <v>0</v>
      </c>
      <c r="AA833" s="208">
        <f>SUMIF('21'!$C$10:$C$29,$C833,'21'!$E$10:$E$29)*'21'!$E$3</f>
        <v>0</v>
      </c>
    </row>
    <row r="834" spans="3:27" ht="15" hidden="1">
      <c r="C834" s="207" t="s">
        <v>1786</v>
      </c>
      <c r="D834" s="207" t="s">
        <v>1787</v>
      </c>
      <c r="F834" s="336">
        <f t="shared" si="13"/>
        <v>0</v>
      </c>
      <c r="G834" s="208">
        <f>SUMIF('01'!$C$10:$C$29,$C834,'01'!$E$10:$E$29)*'01'!$E$3</f>
        <v>0</v>
      </c>
      <c r="H834" s="208">
        <f>SUMIF('02'!$C$10:$C$28,$C834,'02'!$E$10:$E$28)*'02'!$E$3</f>
        <v>0</v>
      </c>
      <c r="I834" s="208">
        <f>SUMIF('03'!$C$10:$C$29,$C834,'03'!$E$10:$E$29)*'03'!$E$3</f>
        <v>0</v>
      </c>
      <c r="J834" s="208">
        <f>SUMIF('04'!$C$10:$C$26,$C834,'04'!$E$10:$E$26)*'04'!$E$3</f>
        <v>0</v>
      </c>
      <c r="K834" s="208">
        <f>SUMIF('05'!$C$10:$C$29,$C834,'05'!$E$10:$E$29)*'05'!$E$3</f>
        <v>0</v>
      </c>
      <c r="L834" s="208">
        <f>SUMIF('06'!$C$10:$C$29,$C834,'06'!$E$10:$E$29)*'06'!$E$3</f>
        <v>0</v>
      </c>
      <c r="M834" s="208">
        <f>SUMIF('07'!$C$10:$C$26,$C834,'07'!$E$10:$E$26)*'07'!$E$3</f>
        <v>0</v>
      </c>
      <c r="N834" s="208">
        <f>SUMIF('08'!$C$10:$C$29,$C834,'08'!$E$10:$E$29)*'08'!$E$3</f>
        <v>0</v>
      </c>
      <c r="O834" s="208">
        <f>SUMIF('09'!$C$10:$C$29,$C834,'09'!$E$10:$E$29)*'09'!$E$3</f>
        <v>0</v>
      </c>
      <c r="P834" s="208">
        <f>SUMIF('10'!$C$10:$C$29,$C834,'10'!$E$10:$E$29)*'10'!$E$3</f>
        <v>0</v>
      </c>
      <c r="Q834" s="208">
        <f>SUMIF('11'!$C$10:$C$39,$C834,'11'!$E$10:$E$39)*'11'!$E$3</f>
        <v>0</v>
      </c>
      <c r="R834" s="208">
        <f>SUMIF('12'!$C$10:$C$29,$C834,'12'!$E$10:$E$29)*'12'!$E$3</f>
        <v>0</v>
      </c>
      <c r="S834" s="208">
        <f>SUMIF('13'!$C$10:$C$29,$C834,'13'!$E$10:$E$29)*'13'!$E$3</f>
        <v>0</v>
      </c>
      <c r="T834" s="208">
        <f>SUMIF('14'!$C$10:$C$29,$C834,'14'!$E$10:$E$29)*'14'!$E$3</f>
        <v>0</v>
      </c>
      <c r="U834" s="208">
        <f>SUMIF('15'!$C$10:$C$29,$C834,'15'!$E$10:$E$29)*'15'!$E$3</f>
        <v>0</v>
      </c>
      <c r="V834" s="208">
        <f>SUMIF('16'!$C$10:$C$29,$C834,'16'!$E$29:$E834)*'16'!$E$3</f>
        <v>0</v>
      </c>
      <c r="W834" s="208">
        <f>SUMIF('17'!$C$10:$C$29,$C834,'17'!$E$10:$E$29)*'17'!$E$3</f>
        <v>0</v>
      </c>
      <c r="X834" s="208">
        <f>SUMIF('18'!$C$10:$C$29,$C834,'18'!$E$10:$E$29)*'18'!$E$3</f>
        <v>0</v>
      </c>
      <c r="Y834" s="208">
        <f>SUMIF('19'!$C$10:$C$28,$C834,'19'!$E$10:$E$28)*'19'!$E$3</f>
        <v>0</v>
      </c>
      <c r="Z834" s="208">
        <f>SUMIF('20'!$C$10:$C$29,$C834,'20'!$E$10:$E$29)*'20'!$E$3</f>
        <v>0</v>
      </c>
      <c r="AA834" s="208">
        <f>SUMIF('21'!$C$10:$C$29,$C834,'21'!$E$10:$E$29)*'21'!$E$3</f>
        <v>0</v>
      </c>
    </row>
    <row r="835" spans="3:27" ht="15" hidden="1">
      <c r="C835" s="207" t="s">
        <v>1788</v>
      </c>
      <c r="D835" s="207" t="s">
        <v>1789</v>
      </c>
      <c r="F835" s="336">
        <f t="shared" si="13"/>
        <v>0</v>
      </c>
      <c r="G835" s="208">
        <f>SUMIF('01'!$C$10:$C$29,$C835,'01'!$E$10:$E$29)*'01'!$E$3</f>
        <v>0</v>
      </c>
      <c r="H835" s="208">
        <f>SUMIF('02'!$C$10:$C$28,$C835,'02'!$E$10:$E$28)*'02'!$E$3</f>
        <v>0</v>
      </c>
      <c r="I835" s="208">
        <f>SUMIF('03'!$C$10:$C$29,$C835,'03'!$E$10:$E$29)*'03'!$E$3</f>
        <v>0</v>
      </c>
      <c r="J835" s="208">
        <f>SUMIF('04'!$C$10:$C$26,$C835,'04'!$E$10:$E$26)*'04'!$E$3</f>
        <v>0</v>
      </c>
      <c r="K835" s="208">
        <f>SUMIF('05'!$C$10:$C$29,$C835,'05'!$E$10:$E$29)*'05'!$E$3</f>
        <v>0</v>
      </c>
      <c r="L835" s="208">
        <f>SUMIF('06'!$C$10:$C$29,$C835,'06'!$E$10:$E$29)*'06'!$E$3</f>
        <v>0</v>
      </c>
      <c r="M835" s="208">
        <f>SUMIF('07'!$C$10:$C$26,$C835,'07'!$E$10:$E$26)*'07'!$E$3</f>
        <v>0</v>
      </c>
      <c r="N835" s="208">
        <f>SUMIF('08'!$C$10:$C$29,$C835,'08'!$E$10:$E$29)*'08'!$E$3</f>
        <v>0</v>
      </c>
      <c r="O835" s="208">
        <f>SUMIF('09'!$C$10:$C$29,$C835,'09'!$E$10:$E$29)*'09'!$E$3</f>
        <v>0</v>
      </c>
      <c r="P835" s="208">
        <f>SUMIF('10'!$C$10:$C$29,$C835,'10'!$E$10:$E$29)*'10'!$E$3</f>
        <v>0</v>
      </c>
      <c r="Q835" s="208">
        <f>SUMIF('11'!$C$10:$C$39,$C835,'11'!$E$10:$E$39)*'11'!$E$3</f>
        <v>0</v>
      </c>
      <c r="R835" s="208">
        <f>SUMIF('12'!$C$10:$C$29,$C835,'12'!$E$10:$E$29)*'12'!$E$3</f>
        <v>0</v>
      </c>
      <c r="S835" s="208">
        <f>SUMIF('13'!$C$10:$C$29,$C835,'13'!$E$10:$E$29)*'13'!$E$3</f>
        <v>0</v>
      </c>
      <c r="T835" s="208">
        <f>SUMIF('14'!$C$10:$C$29,$C835,'14'!$E$10:$E$29)*'14'!$E$3</f>
        <v>0</v>
      </c>
      <c r="U835" s="208">
        <f>SUMIF('15'!$C$10:$C$29,$C835,'15'!$E$10:$E$29)*'15'!$E$3</f>
        <v>0</v>
      </c>
      <c r="V835" s="208">
        <f>SUMIF('16'!$C$10:$C$29,$C835,'16'!$E$29:$E835)*'16'!$E$3</f>
        <v>0</v>
      </c>
      <c r="W835" s="208">
        <f>SUMIF('17'!$C$10:$C$29,$C835,'17'!$E$10:$E$29)*'17'!$E$3</f>
        <v>0</v>
      </c>
      <c r="X835" s="208">
        <f>SUMIF('18'!$C$10:$C$29,$C835,'18'!$E$10:$E$29)*'18'!$E$3</f>
        <v>0</v>
      </c>
      <c r="Y835" s="208">
        <f>SUMIF('19'!$C$10:$C$28,$C835,'19'!$E$10:$E$28)*'19'!$E$3</f>
        <v>0</v>
      </c>
      <c r="Z835" s="208">
        <f>SUMIF('20'!$C$10:$C$29,$C835,'20'!$E$10:$E$29)*'20'!$E$3</f>
        <v>0</v>
      </c>
      <c r="AA835" s="208">
        <f>SUMIF('21'!$C$10:$C$29,$C835,'21'!$E$10:$E$29)*'21'!$E$3</f>
        <v>0</v>
      </c>
    </row>
    <row r="836" spans="3:27" ht="15" hidden="1">
      <c r="C836" s="207" t="s">
        <v>1790</v>
      </c>
      <c r="D836" s="207" t="s">
        <v>1791</v>
      </c>
      <c r="F836" s="336">
        <f t="shared" si="13"/>
        <v>0</v>
      </c>
      <c r="G836" s="208">
        <f>SUMIF('01'!$C$10:$C$29,$C836,'01'!$E$10:$E$29)*'01'!$E$3</f>
        <v>0</v>
      </c>
      <c r="H836" s="208">
        <f>SUMIF('02'!$C$10:$C$28,$C836,'02'!$E$10:$E$28)*'02'!$E$3</f>
        <v>0</v>
      </c>
      <c r="I836" s="208">
        <f>SUMIF('03'!$C$10:$C$29,$C836,'03'!$E$10:$E$29)*'03'!$E$3</f>
        <v>0</v>
      </c>
      <c r="J836" s="208">
        <f>SUMIF('04'!$C$10:$C$26,$C836,'04'!$E$10:$E$26)*'04'!$E$3</f>
        <v>0</v>
      </c>
      <c r="K836" s="208">
        <f>SUMIF('05'!$C$10:$C$29,$C836,'05'!$E$10:$E$29)*'05'!$E$3</f>
        <v>0</v>
      </c>
      <c r="L836" s="208">
        <f>SUMIF('06'!$C$10:$C$29,$C836,'06'!$E$10:$E$29)*'06'!$E$3</f>
        <v>0</v>
      </c>
      <c r="M836" s="208">
        <f>SUMIF('07'!$C$10:$C$26,$C836,'07'!$E$10:$E$26)*'07'!$E$3</f>
        <v>0</v>
      </c>
      <c r="N836" s="208">
        <f>SUMIF('08'!$C$10:$C$29,$C836,'08'!$E$10:$E$29)*'08'!$E$3</f>
        <v>0</v>
      </c>
      <c r="O836" s="208">
        <f>SUMIF('09'!$C$10:$C$29,$C836,'09'!$E$10:$E$29)*'09'!$E$3</f>
        <v>0</v>
      </c>
      <c r="P836" s="208">
        <f>SUMIF('10'!$C$10:$C$29,$C836,'10'!$E$10:$E$29)*'10'!$E$3</f>
        <v>0</v>
      </c>
      <c r="Q836" s="208">
        <f>SUMIF('11'!$C$10:$C$39,$C836,'11'!$E$10:$E$39)*'11'!$E$3</f>
        <v>0</v>
      </c>
      <c r="R836" s="208">
        <f>SUMIF('12'!$C$10:$C$29,$C836,'12'!$E$10:$E$29)*'12'!$E$3</f>
        <v>0</v>
      </c>
      <c r="S836" s="208">
        <f>SUMIF('13'!$C$10:$C$29,$C836,'13'!$E$10:$E$29)*'13'!$E$3</f>
        <v>0</v>
      </c>
      <c r="T836" s="208">
        <f>SUMIF('14'!$C$10:$C$29,$C836,'14'!$E$10:$E$29)*'14'!$E$3</f>
        <v>0</v>
      </c>
      <c r="U836" s="208">
        <f>SUMIF('15'!$C$10:$C$29,$C836,'15'!$E$10:$E$29)*'15'!$E$3</f>
        <v>0</v>
      </c>
      <c r="V836" s="208">
        <f>SUMIF('16'!$C$10:$C$29,$C836,'16'!$E$29:$E836)*'16'!$E$3</f>
        <v>0</v>
      </c>
      <c r="W836" s="208">
        <f>SUMIF('17'!$C$10:$C$29,$C836,'17'!$E$10:$E$29)*'17'!$E$3</f>
        <v>0</v>
      </c>
      <c r="X836" s="208">
        <f>SUMIF('18'!$C$10:$C$29,$C836,'18'!$E$10:$E$29)*'18'!$E$3</f>
        <v>0</v>
      </c>
      <c r="Y836" s="208">
        <f>SUMIF('19'!$C$10:$C$28,$C836,'19'!$E$10:$E$28)*'19'!$E$3</f>
        <v>0</v>
      </c>
      <c r="Z836" s="208">
        <f>SUMIF('20'!$C$10:$C$29,$C836,'20'!$E$10:$E$29)*'20'!$E$3</f>
        <v>0</v>
      </c>
      <c r="AA836" s="208">
        <f>SUMIF('21'!$C$10:$C$29,$C836,'21'!$E$10:$E$29)*'21'!$E$3</f>
        <v>0</v>
      </c>
    </row>
    <row r="837" spans="3:27" ht="15" hidden="1">
      <c r="C837" s="207" t="s">
        <v>1792</v>
      </c>
      <c r="D837" s="207" t="s">
        <v>1793</v>
      </c>
      <c r="F837" s="336">
        <f t="shared" si="13"/>
        <v>0</v>
      </c>
      <c r="G837" s="208">
        <f>SUMIF('01'!$C$10:$C$29,$C837,'01'!$E$10:$E$29)*'01'!$E$3</f>
        <v>0</v>
      </c>
      <c r="H837" s="208">
        <f>SUMIF('02'!$C$10:$C$28,$C837,'02'!$E$10:$E$28)*'02'!$E$3</f>
        <v>0</v>
      </c>
      <c r="I837" s="208">
        <f>SUMIF('03'!$C$10:$C$29,$C837,'03'!$E$10:$E$29)*'03'!$E$3</f>
        <v>0</v>
      </c>
      <c r="J837" s="208">
        <f>SUMIF('04'!$C$10:$C$26,$C837,'04'!$E$10:$E$26)*'04'!$E$3</f>
        <v>0</v>
      </c>
      <c r="K837" s="208">
        <f>SUMIF('05'!$C$10:$C$29,$C837,'05'!$E$10:$E$29)*'05'!$E$3</f>
        <v>0</v>
      </c>
      <c r="L837" s="208">
        <f>SUMIF('06'!$C$10:$C$29,$C837,'06'!$E$10:$E$29)*'06'!$E$3</f>
        <v>0</v>
      </c>
      <c r="M837" s="208">
        <f>SUMIF('07'!$C$10:$C$26,$C837,'07'!$E$10:$E$26)*'07'!$E$3</f>
        <v>0</v>
      </c>
      <c r="N837" s="208">
        <f>SUMIF('08'!$C$10:$C$29,$C837,'08'!$E$10:$E$29)*'08'!$E$3</f>
        <v>0</v>
      </c>
      <c r="O837" s="208">
        <f>SUMIF('09'!$C$10:$C$29,$C837,'09'!$E$10:$E$29)*'09'!$E$3</f>
        <v>0</v>
      </c>
      <c r="P837" s="208">
        <f>SUMIF('10'!$C$10:$C$29,$C837,'10'!$E$10:$E$29)*'10'!$E$3</f>
        <v>0</v>
      </c>
      <c r="Q837" s="208">
        <f>SUMIF('11'!$C$10:$C$39,$C837,'11'!$E$10:$E$39)*'11'!$E$3</f>
        <v>0</v>
      </c>
      <c r="R837" s="208">
        <f>SUMIF('12'!$C$10:$C$29,$C837,'12'!$E$10:$E$29)*'12'!$E$3</f>
        <v>0</v>
      </c>
      <c r="S837" s="208">
        <f>SUMIF('13'!$C$10:$C$29,$C837,'13'!$E$10:$E$29)*'13'!$E$3</f>
        <v>0</v>
      </c>
      <c r="T837" s="208">
        <f>SUMIF('14'!$C$10:$C$29,$C837,'14'!$E$10:$E$29)*'14'!$E$3</f>
        <v>0</v>
      </c>
      <c r="U837" s="208">
        <f>SUMIF('15'!$C$10:$C$29,$C837,'15'!$E$10:$E$29)*'15'!$E$3</f>
        <v>0</v>
      </c>
      <c r="V837" s="208">
        <f>SUMIF('16'!$C$10:$C$29,$C837,'16'!$E$29:$E837)*'16'!$E$3</f>
        <v>0</v>
      </c>
      <c r="W837" s="208">
        <f>SUMIF('17'!$C$10:$C$29,$C837,'17'!$E$10:$E$29)*'17'!$E$3</f>
        <v>0</v>
      </c>
      <c r="X837" s="208">
        <f>SUMIF('18'!$C$10:$C$29,$C837,'18'!$E$10:$E$29)*'18'!$E$3</f>
        <v>0</v>
      </c>
      <c r="Y837" s="208">
        <f>SUMIF('19'!$C$10:$C$28,$C837,'19'!$E$10:$E$28)*'19'!$E$3</f>
        <v>0</v>
      </c>
      <c r="Z837" s="208">
        <f>SUMIF('20'!$C$10:$C$29,$C837,'20'!$E$10:$E$29)*'20'!$E$3</f>
        <v>0</v>
      </c>
      <c r="AA837" s="208">
        <f>SUMIF('21'!$C$10:$C$29,$C837,'21'!$E$10:$E$29)*'21'!$E$3</f>
        <v>0</v>
      </c>
    </row>
    <row r="838" spans="3:27" ht="15" hidden="1">
      <c r="C838" s="207" t="s">
        <v>1794</v>
      </c>
      <c r="D838" s="207" t="s">
        <v>1795</v>
      </c>
      <c r="F838" s="336">
        <f t="shared" si="13"/>
        <v>0</v>
      </c>
      <c r="G838" s="208">
        <f>SUMIF('01'!$C$10:$C$29,$C838,'01'!$E$10:$E$29)*'01'!$E$3</f>
        <v>0</v>
      </c>
      <c r="H838" s="208">
        <f>SUMIF('02'!$C$10:$C$28,$C838,'02'!$E$10:$E$28)*'02'!$E$3</f>
        <v>0</v>
      </c>
      <c r="I838" s="208">
        <f>SUMIF('03'!$C$10:$C$29,$C838,'03'!$E$10:$E$29)*'03'!$E$3</f>
        <v>0</v>
      </c>
      <c r="J838" s="208">
        <f>SUMIF('04'!$C$10:$C$26,$C838,'04'!$E$10:$E$26)*'04'!$E$3</f>
        <v>0</v>
      </c>
      <c r="K838" s="208">
        <f>SUMIF('05'!$C$10:$C$29,$C838,'05'!$E$10:$E$29)*'05'!$E$3</f>
        <v>0</v>
      </c>
      <c r="L838" s="208">
        <f>SUMIF('06'!$C$10:$C$29,$C838,'06'!$E$10:$E$29)*'06'!$E$3</f>
        <v>0</v>
      </c>
      <c r="M838" s="208">
        <f>SUMIF('07'!$C$10:$C$26,$C838,'07'!$E$10:$E$26)*'07'!$E$3</f>
        <v>0</v>
      </c>
      <c r="N838" s="208">
        <f>SUMIF('08'!$C$10:$C$29,$C838,'08'!$E$10:$E$29)*'08'!$E$3</f>
        <v>0</v>
      </c>
      <c r="O838" s="208">
        <f>SUMIF('09'!$C$10:$C$29,$C838,'09'!$E$10:$E$29)*'09'!$E$3</f>
        <v>0</v>
      </c>
      <c r="P838" s="208">
        <f>SUMIF('10'!$C$10:$C$29,$C838,'10'!$E$10:$E$29)*'10'!$E$3</f>
        <v>0</v>
      </c>
      <c r="Q838" s="208">
        <f>SUMIF('11'!$C$10:$C$39,$C838,'11'!$E$10:$E$39)*'11'!$E$3</f>
        <v>0</v>
      </c>
      <c r="R838" s="208">
        <f>SUMIF('12'!$C$10:$C$29,$C838,'12'!$E$10:$E$29)*'12'!$E$3</f>
        <v>0</v>
      </c>
      <c r="S838" s="208">
        <f>SUMIF('13'!$C$10:$C$29,$C838,'13'!$E$10:$E$29)*'13'!$E$3</f>
        <v>0</v>
      </c>
      <c r="T838" s="208">
        <f>SUMIF('14'!$C$10:$C$29,$C838,'14'!$E$10:$E$29)*'14'!$E$3</f>
        <v>0</v>
      </c>
      <c r="U838" s="208">
        <f>SUMIF('15'!$C$10:$C$29,$C838,'15'!$E$10:$E$29)*'15'!$E$3</f>
        <v>0</v>
      </c>
      <c r="V838" s="208">
        <f>SUMIF('16'!$C$10:$C$29,$C838,'16'!$E$29:$E838)*'16'!$E$3</f>
        <v>0</v>
      </c>
      <c r="W838" s="208">
        <f>SUMIF('17'!$C$10:$C$29,$C838,'17'!$E$10:$E$29)*'17'!$E$3</f>
        <v>0</v>
      </c>
      <c r="X838" s="208">
        <f>SUMIF('18'!$C$10:$C$29,$C838,'18'!$E$10:$E$29)*'18'!$E$3</f>
        <v>0</v>
      </c>
      <c r="Y838" s="208">
        <f>SUMIF('19'!$C$10:$C$28,$C838,'19'!$E$10:$E$28)*'19'!$E$3</f>
        <v>0</v>
      </c>
      <c r="Z838" s="208">
        <f>SUMIF('20'!$C$10:$C$29,$C838,'20'!$E$10:$E$29)*'20'!$E$3</f>
        <v>0</v>
      </c>
      <c r="AA838" s="208">
        <f>SUMIF('21'!$C$10:$C$29,$C838,'21'!$E$10:$E$29)*'21'!$E$3</f>
        <v>0</v>
      </c>
    </row>
    <row r="839" spans="3:27" ht="15" hidden="1">
      <c r="C839" s="207" t="s">
        <v>1796</v>
      </c>
      <c r="D839" s="207" t="s">
        <v>1797</v>
      </c>
      <c r="F839" s="336">
        <f t="shared" si="13"/>
        <v>0</v>
      </c>
      <c r="G839" s="208">
        <f>SUMIF('01'!$C$10:$C$29,$C839,'01'!$E$10:$E$29)*'01'!$E$3</f>
        <v>0</v>
      </c>
      <c r="H839" s="208">
        <f>SUMIF('02'!$C$10:$C$28,$C839,'02'!$E$10:$E$28)*'02'!$E$3</f>
        <v>0</v>
      </c>
      <c r="I839" s="208">
        <f>SUMIF('03'!$C$10:$C$29,$C839,'03'!$E$10:$E$29)*'03'!$E$3</f>
        <v>0</v>
      </c>
      <c r="J839" s="208">
        <f>SUMIF('04'!$C$10:$C$26,$C839,'04'!$E$10:$E$26)*'04'!$E$3</f>
        <v>0</v>
      </c>
      <c r="K839" s="208">
        <f>SUMIF('05'!$C$10:$C$29,$C839,'05'!$E$10:$E$29)*'05'!$E$3</f>
        <v>0</v>
      </c>
      <c r="L839" s="208">
        <f>SUMIF('06'!$C$10:$C$29,$C839,'06'!$E$10:$E$29)*'06'!$E$3</f>
        <v>0</v>
      </c>
      <c r="M839" s="208">
        <f>SUMIF('07'!$C$10:$C$26,$C839,'07'!$E$10:$E$26)*'07'!$E$3</f>
        <v>0</v>
      </c>
      <c r="N839" s="208">
        <f>SUMIF('08'!$C$10:$C$29,$C839,'08'!$E$10:$E$29)*'08'!$E$3</f>
        <v>0</v>
      </c>
      <c r="O839" s="208">
        <f>SUMIF('09'!$C$10:$C$29,$C839,'09'!$E$10:$E$29)*'09'!$E$3</f>
        <v>0</v>
      </c>
      <c r="P839" s="208">
        <f>SUMIF('10'!$C$10:$C$29,$C839,'10'!$E$10:$E$29)*'10'!$E$3</f>
        <v>0</v>
      </c>
      <c r="Q839" s="208">
        <f>SUMIF('11'!$C$10:$C$39,$C839,'11'!$E$10:$E$39)*'11'!$E$3</f>
        <v>0</v>
      </c>
      <c r="R839" s="208">
        <f>SUMIF('12'!$C$10:$C$29,$C839,'12'!$E$10:$E$29)*'12'!$E$3</f>
        <v>0</v>
      </c>
      <c r="S839" s="208">
        <f>SUMIF('13'!$C$10:$C$29,$C839,'13'!$E$10:$E$29)*'13'!$E$3</f>
        <v>0</v>
      </c>
      <c r="T839" s="208">
        <f>SUMIF('14'!$C$10:$C$29,$C839,'14'!$E$10:$E$29)*'14'!$E$3</f>
        <v>0</v>
      </c>
      <c r="U839" s="208">
        <f>SUMIF('15'!$C$10:$C$29,$C839,'15'!$E$10:$E$29)*'15'!$E$3</f>
        <v>0</v>
      </c>
      <c r="V839" s="208">
        <f>SUMIF('16'!$C$10:$C$29,$C839,'16'!$E$29:$E839)*'16'!$E$3</f>
        <v>0</v>
      </c>
      <c r="W839" s="208">
        <f>SUMIF('17'!$C$10:$C$29,$C839,'17'!$E$10:$E$29)*'17'!$E$3</f>
        <v>0</v>
      </c>
      <c r="X839" s="208">
        <f>SUMIF('18'!$C$10:$C$29,$C839,'18'!$E$10:$E$29)*'18'!$E$3</f>
        <v>0</v>
      </c>
      <c r="Y839" s="208">
        <f>SUMIF('19'!$C$10:$C$28,$C839,'19'!$E$10:$E$28)*'19'!$E$3</f>
        <v>0</v>
      </c>
      <c r="Z839" s="208">
        <f>SUMIF('20'!$C$10:$C$29,$C839,'20'!$E$10:$E$29)*'20'!$E$3</f>
        <v>0</v>
      </c>
      <c r="AA839" s="208">
        <f>SUMIF('21'!$C$10:$C$29,$C839,'21'!$E$10:$E$29)*'21'!$E$3</f>
        <v>0</v>
      </c>
    </row>
    <row r="840" spans="3:27" ht="15" hidden="1">
      <c r="C840" s="207" t="s">
        <v>1798</v>
      </c>
      <c r="D840" s="207" t="s">
        <v>1799</v>
      </c>
      <c r="F840" s="336">
        <f t="shared" si="13"/>
        <v>0</v>
      </c>
      <c r="G840" s="208">
        <f>SUMIF('01'!$C$10:$C$29,$C840,'01'!$E$10:$E$29)*'01'!$E$3</f>
        <v>0</v>
      </c>
      <c r="H840" s="208">
        <f>SUMIF('02'!$C$10:$C$28,$C840,'02'!$E$10:$E$28)*'02'!$E$3</f>
        <v>0</v>
      </c>
      <c r="I840" s="208">
        <f>SUMIF('03'!$C$10:$C$29,$C840,'03'!$E$10:$E$29)*'03'!$E$3</f>
        <v>0</v>
      </c>
      <c r="J840" s="208">
        <f>SUMIF('04'!$C$10:$C$26,$C840,'04'!$E$10:$E$26)*'04'!$E$3</f>
        <v>0</v>
      </c>
      <c r="K840" s="208">
        <f>SUMIF('05'!$C$10:$C$29,$C840,'05'!$E$10:$E$29)*'05'!$E$3</f>
        <v>0</v>
      </c>
      <c r="L840" s="208">
        <f>SUMIF('06'!$C$10:$C$29,$C840,'06'!$E$10:$E$29)*'06'!$E$3</f>
        <v>0</v>
      </c>
      <c r="M840" s="208">
        <f>SUMIF('07'!$C$10:$C$26,$C840,'07'!$E$10:$E$26)*'07'!$E$3</f>
        <v>0</v>
      </c>
      <c r="N840" s="208">
        <f>SUMIF('08'!$C$10:$C$29,$C840,'08'!$E$10:$E$29)*'08'!$E$3</f>
        <v>0</v>
      </c>
      <c r="O840" s="208">
        <f>SUMIF('09'!$C$10:$C$29,$C840,'09'!$E$10:$E$29)*'09'!$E$3</f>
        <v>0</v>
      </c>
      <c r="P840" s="208">
        <f>SUMIF('10'!$C$10:$C$29,$C840,'10'!$E$10:$E$29)*'10'!$E$3</f>
        <v>0</v>
      </c>
      <c r="Q840" s="208">
        <f>SUMIF('11'!$C$10:$C$39,$C840,'11'!$E$10:$E$39)*'11'!$E$3</f>
        <v>0</v>
      </c>
      <c r="R840" s="208">
        <f>SUMIF('12'!$C$10:$C$29,$C840,'12'!$E$10:$E$29)*'12'!$E$3</f>
        <v>0</v>
      </c>
      <c r="S840" s="208">
        <f>SUMIF('13'!$C$10:$C$29,$C840,'13'!$E$10:$E$29)*'13'!$E$3</f>
        <v>0</v>
      </c>
      <c r="T840" s="208">
        <f>SUMIF('14'!$C$10:$C$29,$C840,'14'!$E$10:$E$29)*'14'!$E$3</f>
        <v>0</v>
      </c>
      <c r="U840" s="208">
        <f>SUMIF('15'!$C$10:$C$29,$C840,'15'!$E$10:$E$29)*'15'!$E$3</f>
        <v>0</v>
      </c>
      <c r="V840" s="208">
        <f>SUMIF('16'!$C$10:$C$29,$C840,'16'!$E$29:$E840)*'16'!$E$3</f>
        <v>0</v>
      </c>
      <c r="W840" s="208">
        <f>SUMIF('17'!$C$10:$C$29,$C840,'17'!$E$10:$E$29)*'17'!$E$3</f>
        <v>0</v>
      </c>
      <c r="X840" s="208">
        <f>SUMIF('18'!$C$10:$C$29,$C840,'18'!$E$10:$E$29)*'18'!$E$3</f>
        <v>0</v>
      </c>
      <c r="Y840" s="208">
        <f>SUMIF('19'!$C$10:$C$28,$C840,'19'!$E$10:$E$28)*'19'!$E$3</f>
        <v>0</v>
      </c>
      <c r="Z840" s="208">
        <f>SUMIF('20'!$C$10:$C$29,$C840,'20'!$E$10:$E$29)*'20'!$E$3</f>
        <v>0</v>
      </c>
      <c r="AA840" s="208">
        <f>SUMIF('21'!$C$10:$C$29,$C840,'21'!$E$10:$E$29)*'21'!$E$3</f>
        <v>0</v>
      </c>
    </row>
    <row r="841" spans="3:27" ht="15" hidden="1">
      <c r="C841" s="207" t="s">
        <v>1800</v>
      </c>
      <c r="D841" s="207" t="s">
        <v>1801</v>
      </c>
      <c r="F841" s="336">
        <f t="shared" si="13"/>
        <v>0</v>
      </c>
      <c r="G841" s="208">
        <f>SUMIF('01'!$C$10:$C$29,$C841,'01'!$E$10:$E$29)*'01'!$E$3</f>
        <v>0</v>
      </c>
      <c r="H841" s="208">
        <f>SUMIF('02'!$C$10:$C$28,$C841,'02'!$E$10:$E$28)*'02'!$E$3</f>
        <v>0</v>
      </c>
      <c r="I841" s="208">
        <f>SUMIF('03'!$C$10:$C$29,$C841,'03'!$E$10:$E$29)*'03'!$E$3</f>
        <v>0</v>
      </c>
      <c r="J841" s="208">
        <f>SUMIF('04'!$C$10:$C$26,$C841,'04'!$E$10:$E$26)*'04'!$E$3</f>
        <v>0</v>
      </c>
      <c r="K841" s="208">
        <f>SUMIF('05'!$C$10:$C$29,$C841,'05'!$E$10:$E$29)*'05'!$E$3</f>
        <v>0</v>
      </c>
      <c r="L841" s="208">
        <f>SUMIF('06'!$C$10:$C$29,$C841,'06'!$E$10:$E$29)*'06'!$E$3</f>
        <v>0</v>
      </c>
      <c r="M841" s="208">
        <f>SUMIF('07'!$C$10:$C$26,$C841,'07'!$E$10:$E$26)*'07'!$E$3</f>
        <v>0</v>
      </c>
      <c r="N841" s="208">
        <f>SUMIF('08'!$C$10:$C$29,$C841,'08'!$E$10:$E$29)*'08'!$E$3</f>
        <v>0</v>
      </c>
      <c r="O841" s="208">
        <f>SUMIF('09'!$C$10:$C$29,$C841,'09'!$E$10:$E$29)*'09'!$E$3</f>
        <v>0</v>
      </c>
      <c r="P841" s="208">
        <f>SUMIF('10'!$C$10:$C$29,$C841,'10'!$E$10:$E$29)*'10'!$E$3</f>
        <v>0</v>
      </c>
      <c r="Q841" s="208">
        <f>SUMIF('11'!$C$10:$C$39,$C841,'11'!$E$10:$E$39)*'11'!$E$3</f>
        <v>0</v>
      </c>
      <c r="R841" s="208">
        <f>SUMIF('12'!$C$10:$C$29,$C841,'12'!$E$10:$E$29)*'12'!$E$3</f>
        <v>0</v>
      </c>
      <c r="S841" s="208">
        <f>SUMIF('13'!$C$10:$C$29,$C841,'13'!$E$10:$E$29)*'13'!$E$3</f>
        <v>0</v>
      </c>
      <c r="T841" s="208">
        <f>SUMIF('14'!$C$10:$C$29,$C841,'14'!$E$10:$E$29)*'14'!$E$3</f>
        <v>0</v>
      </c>
      <c r="U841" s="208">
        <f>SUMIF('15'!$C$10:$C$29,$C841,'15'!$E$10:$E$29)*'15'!$E$3</f>
        <v>0</v>
      </c>
      <c r="V841" s="208">
        <f>SUMIF('16'!$C$10:$C$29,$C841,'16'!$E$29:$E841)*'16'!$E$3</f>
        <v>0</v>
      </c>
      <c r="W841" s="208">
        <f>SUMIF('17'!$C$10:$C$29,$C841,'17'!$E$10:$E$29)*'17'!$E$3</f>
        <v>0</v>
      </c>
      <c r="X841" s="208">
        <f>SUMIF('18'!$C$10:$C$29,$C841,'18'!$E$10:$E$29)*'18'!$E$3</f>
        <v>0</v>
      </c>
      <c r="Y841" s="208">
        <f>SUMIF('19'!$C$10:$C$28,$C841,'19'!$E$10:$E$28)*'19'!$E$3</f>
        <v>0</v>
      </c>
      <c r="Z841" s="208">
        <f>SUMIF('20'!$C$10:$C$29,$C841,'20'!$E$10:$E$29)*'20'!$E$3</f>
        <v>0</v>
      </c>
      <c r="AA841" s="208">
        <f>SUMIF('21'!$C$10:$C$29,$C841,'21'!$E$10:$E$29)*'21'!$E$3</f>
        <v>0</v>
      </c>
    </row>
    <row r="842" spans="3:27" ht="15" hidden="1">
      <c r="C842" s="207" t="s">
        <v>1802</v>
      </c>
      <c r="D842" s="207" t="s">
        <v>1803</v>
      </c>
      <c r="F842" s="336">
        <f t="shared" si="13"/>
        <v>0</v>
      </c>
      <c r="G842" s="208">
        <f>SUMIF('01'!$C$10:$C$29,$C842,'01'!$E$10:$E$29)*'01'!$E$3</f>
        <v>0</v>
      </c>
      <c r="H842" s="208">
        <f>SUMIF('02'!$C$10:$C$28,$C842,'02'!$E$10:$E$28)*'02'!$E$3</f>
        <v>0</v>
      </c>
      <c r="I842" s="208">
        <f>SUMIF('03'!$C$10:$C$29,$C842,'03'!$E$10:$E$29)*'03'!$E$3</f>
        <v>0</v>
      </c>
      <c r="J842" s="208">
        <f>SUMIF('04'!$C$10:$C$26,$C842,'04'!$E$10:$E$26)*'04'!$E$3</f>
        <v>0</v>
      </c>
      <c r="K842" s="208">
        <f>SUMIF('05'!$C$10:$C$29,$C842,'05'!$E$10:$E$29)*'05'!$E$3</f>
        <v>0</v>
      </c>
      <c r="L842" s="208">
        <f>SUMIF('06'!$C$10:$C$29,$C842,'06'!$E$10:$E$29)*'06'!$E$3</f>
        <v>0</v>
      </c>
      <c r="M842" s="208">
        <f>SUMIF('07'!$C$10:$C$26,$C842,'07'!$E$10:$E$26)*'07'!$E$3</f>
        <v>0</v>
      </c>
      <c r="N842" s="208">
        <f>SUMIF('08'!$C$10:$C$29,$C842,'08'!$E$10:$E$29)*'08'!$E$3</f>
        <v>0</v>
      </c>
      <c r="O842" s="208">
        <f>SUMIF('09'!$C$10:$C$29,$C842,'09'!$E$10:$E$29)*'09'!$E$3</f>
        <v>0</v>
      </c>
      <c r="P842" s="208">
        <f>SUMIF('10'!$C$10:$C$29,$C842,'10'!$E$10:$E$29)*'10'!$E$3</f>
        <v>0</v>
      </c>
      <c r="Q842" s="208">
        <f>SUMIF('11'!$C$10:$C$39,$C842,'11'!$E$10:$E$39)*'11'!$E$3</f>
        <v>0</v>
      </c>
      <c r="R842" s="208">
        <f>SUMIF('12'!$C$10:$C$29,$C842,'12'!$E$10:$E$29)*'12'!$E$3</f>
        <v>0</v>
      </c>
      <c r="S842" s="208">
        <f>SUMIF('13'!$C$10:$C$29,$C842,'13'!$E$10:$E$29)*'13'!$E$3</f>
        <v>0</v>
      </c>
      <c r="T842" s="208">
        <f>SUMIF('14'!$C$10:$C$29,$C842,'14'!$E$10:$E$29)*'14'!$E$3</f>
        <v>0</v>
      </c>
      <c r="U842" s="208">
        <f>SUMIF('15'!$C$10:$C$29,$C842,'15'!$E$10:$E$29)*'15'!$E$3</f>
        <v>0</v>
      </c>
      <c r="V842" s="208">
        <f>SUMIF('16'!$C$10:$C$29,$C842,'16'!$E$29:$E842)*'16'!$E$3</f>
        <v>0</v>
      </c>
      <c r="W842" s="208">
        <f>SUMIF('17'!$C$10:$C$29,$C842,'17'!$E$10:$E$29)*'17'!$E$3</f>
        <v>0</v>
      </c>
      <c r="X842" s="208">
        <f>SUMIF('18'!$C$10:$C$29,$C842,'18'!$E$10:$E$29)*'18'!$E$3</f>
        <v>0</v>
      </c>
      <c r="Y842" s="208">
        <f>SUMIF('19'!$C$10:$C$28,$C842,'19'!$E$10:$E$28)*'19'!$E$3</f>
        <v>0</v>
      </c>
      <c r="Z842" s="208">
        <f>SUMIF('20'!$C$10:$C$29,$C842,'20'!$E$10:$E$29)*'20'!$E$3</f>
        <v>0</v>
      </c>
      <c r="AA842" s="208">
        <f>SUMIF('21'!$C$10:$C$29,$C842,'21'!$E$10:$E$29)*'21'!$E$3</f>
        <v>0</v>
      </c>
    </row>
    <row r="843" spans="3:27" ht="15" hidden="1">
      <c r="C843" s="207" t="s">
        <v>1804</v>
      </c>
      <c r="D843" s="207" t="s">
        <v>1805</v>
      </c>
      <c r="F843" s="336">
        <f t="shared" si="13"/>
        <v>0</v>
      </c>
      <c r="G843" s="208">
        <f>SUMIF('01'!$C$10:$C$29,$C843,'01'!$E$10:$E$29)*'01'!$E$3</f>
        <v>0</v>
      </c>
      <c r="H843" s="208">
        <f>SUMIF('02'!$C$10:$C$28,$C843,'02'!$E$10:$E$28)*'02'!$E$3</f>
        <v>0</v>
      </c>
      <c r="I843" s="208">
        <f>SUMIF('03'!$C$10:$C$29,$C843,'03'!$E$10:$E$29)*'03'!$E$3</f>
        <v>0</v>
      </c>
      <c r="J843" s="208">
        <f>SUMIF('04'!$C$10:$C$26,$C843,'04'!$E$10:$E$26)*'04'!$E$3</f>
        <v>0</v>
      </c>
      <c r="K843" s="208">
        <f>SUMIF('05'!$C$10:$C$29,$C843,'05'!$E$10:$E$29)*'05'!$E$3</f>
        <v>0</v>
      </c>
      <c r="L843" s="208">
        <f>SUMIF('06'!$C$10:$C$29,$C843,'06'!$E$10:$E$29)*'06'!$E$3</f>
        <v>0</v>
      </c>
      <c r="M843" s="208">
        <f>SUMIF('07'!$C$10:$C$26,$C843,'07'!$E$10:$E$26)*'07'!$E$3</f>
        <v>0</v>
      </c>
      <c r="N843" s="208">
        <f>SUMIF('08'!$C$10:$C$29,$C843,'08'!$E$10:$E$29)*'08'!$E$3</f>
        <v>0</v>
      </c>
      <c r="O843" s="208">
        <f>SUMIF('09'!$C$10:$C$29,$C843,'09'!$E$10:$E$29)*'09'!$E$3</f>
        <v>0</v>
      </c>
      <c r="P843" s="208">
        <f>SUMIF('10'!$C$10:$C$29,$C843,'10'!$E$10:$E$29)*'10'!$E$3</f>
        <v>0</v>
      </c>
      <c r="Q843" s="208">
        <f>SUMIF('11'!$C$10:$C$39,$C843,'11'!$E$10:$E$39)*'11'!$E$3</f>
        <v>0</v>
      </c>
      <c r="R843" s="208">
        <f>SUMIF('12'!$C$10:$C$29,$C843,'12'!$E$10:$E$29)*'12'!$E$3</f>
        <v>0</v>
      </c>
      <c r="S843" s="208">
        <f>SUMIF('13'!$C$10:$C$29,$C843,'13'!$E$10:$E$29)*'13'!$E$3</f>
        <v>0</v>
      </c>
      <c r="T843" s="208">
        <f>SUMIF('14'!$C$10:$C$29,$C843,'14'!$E$10:$E$29)*'14'!$E$3</f>
        <v>0</v>
      </c>
      <c r="U843" s="208">
        <f>SUMIF('15'!$C$10:$C$29,$C843,'15'!$E$10:$E$29)*'15'!$E$3</f>
        <v>0</v>
      </c>
      <c r="V843" s="208">
        <f>SUMIF('16'!$C$10:$C$29,$C843,'16'!$E$29:$E843)*'16'!$E$3</f>
        <v>0</v>
      </c>
      <c r="W843" s="208">
        <f>SUMIF('17'!$C$10:$C$29,$C843,'17'!$E$10:$E$29)*'17'!$E$3</f>
        <v>0</v>
      </c>
      <c r="X843" s="208">
        <f>SUMIF('18'!$C$10:$C$29,$C843,'18'!$E$10:$E$29)*'18'!$E$3</f>
        <v>0</v>
      </c>
      <c r="Y843" s="208">
        <f>SUMIF('19'!$C$10:$C$28,$C843,'19'!$E$10:$E$28)*'19'!$E$3</f>
        <v>0</v>
      </c>
      <c r="Z843" s="208">
        <f>SUMIF('20'!$C$10:$C$29,$C843,'20'!$E$10:$E$29)*'20'!$E$3</f>
        <v>0</v>
      </c>
      <c r="AA843" s="208">
        <f>SUMIF('21'!$C$10:$C$29,$C843,'21'!$E$10:$E$29)*'21'!$E$3</f>
        <v>0</v>
      </c>
    </row>
    <row r="844" spans="3:27" ht="15" hidden="1">
      <c r="C844" s="207" t="s">
        <v>1806</v>
      </c>
      <c r="D844" s="207" t="s">
        <v>1807</v>
      </c>
      <c r="F844" s="336">
        <f t="shared" ref="F844:F907" si="14">SUM(G844:AA844)</f>
        <v>0</v>
      </c>
      <c r="G844" s="208">
        <f>SUMIF('01'!$C$10:$C$29,$C844,'01'!$E$10:$E$29)*'01'!$E$3</f>
        <v>0</v>
      </c>
      <c r="H844" s="208">
        <f>SUMIF('02'!$C$10:$C$28,$C844,'02'!$E$10:$E$28)*'02'!$E$3</f>
        <v>0</v>
      </c>
      <c r="I844" s="208">
        <f>SUMIF('03'!$C$10:$C$29,$C844,'03'!$E$10:$E$29)*'03'!$E$3</f>
        <v>0</v>
      </c>
      <c r="J844" s="208">
        <f>SUMIF('04'!$C$10:$C$26,$C844,'04'!$E$10:$E$26)*'04'!$E$3</f>
        <v>0</v>
      </c>
      <c r="K844" s="208">
        <f>SUMIF('05'!$C$10:$C$29,$C844,'05'!$E$10:$E$29)*'05'!$E$3</f>
        <v>0</v>
      </c>
      <c r="L844" s="208">
        <f>SUMIF('06'!$C$10:$C$29,$C844,'06'!$E$10:$E$29)*'06'!$E$3</f>
        <v>0</v>
      </c>
      <c r="M844" s="208">
        <f>SUMIF('07'!$C$10:$C$26,$C844,'07'!$E$10:$E$26)*'07'!$E$3</f>
        <v>0</v>
      </c>
      <c r="N844" s="208">
        <f>SUMIF('08'!$C$10:$C$29,$C844,'08'!$E$10:$E$29)*'08'!$E$3</f>
        <v>0</v>
      </c>
      <c r="O844" s="208">
        <f>SUMIF('09'!$C$10:$C$29,$C844,'09'!$E$10:$E$29)*'09'!$E$3</f>
        <v>0</v>
      </c>
      <c r="P844" s="208">
        <f>SUMIF('10'!$C$10:$C$29,$C844,'10'!$E$10:$E$29)*'10'!$E$3</f>
        <v>0</v>
      </c>
      <c r="Q844" s="208">
        <f>SUMIF('11'!$C$10:$C$39,$C844,'11'!$E$10:$E$39)*'11'!$E$3</f>
        <v>0</v>
      </c>
      <c r="R844" s="208">
        <f>SUMIF('12'!$C$10:$C$29,$C844,'12'!$E$10:$E$29)*'12'!$E$3</f>
        <v>0</v>
      </c>
      <c r="S844" s="208">
        <f>SUMIF('13'!$C$10:$C$29,$C844,'13'!$E$10:$E$29)*'13'!$E$3</f>
        <v>0</v>
      </c>
      <c r="T844" s="208">
        <f>SUMIF('14'!$C$10:$C$29,$C844,'14'!$E$10:$E$29)*'14'!$E$3</f>
        <v>0</v>
      </c>
      <c r="U844" s="208">
        <f>SUMIF('15'!$C$10:$C$29,$C844,'15'!$E$10:$E$29)*'15'!$E$3</f>
        <v>0</v>
      </c>
      <c r="V844" s="208">
        <f>SUMIF('16'!$C$10:$C$29,$C844,'16'!$E$29:$E844)*'16'!$E$3</f>
        <v>0</v>
      </c>
      <c r="W844" s="208">
        <f>SUMIF('17'!$C$10:$C$29,$C844,'17'!$E$10:$E$29)*'17'!$E$3</f>
        <v>0</v>
      </c>
      <c r="X844" s="208">
        <f>SUMIF('18'!$C$10:$C$29,$C844,'18'!$E$10:$E$29)*'18'!$E$3</f>
        <v>0</v>
      </c>
      <c r="Y844" s="208">
        <f>SUMIF('19'!$C$10:$C$28,$C844,'19'!$E$10:$E$28)*'19'!$E$3</f>
        <v>0</v>
      </c>
      <c r="Z844" s="208">
        <f>SUMIF('20'!$C$10:$C$29,$C844,'20'!$E$10:$E$29)*'20'!$E$3</f>
        <v>0</v>
      </c>
      <c r="AA844" s="208">
        <f>SUMIF('21'!$C$10:$C$29,$C844,'21'!$E$10:$E$29)*'21'!$E$3</f>
        <v>0</v>
      </c>
    </row>
    <row r="845" spans="3:27" ht="15" hidden="1">
      <c r="C845" s="207" t="s">
        <v>1808</v>
      </c>
      <c r="D845" s="207" t="s">
        <v>1809</v>
      </c>
      <c r="F845" s="336">
        <f t="shared" si="14"/>
        <v>0</v>
      </c>
      <c r="G845" s="208">
        <f>SUMIF('01'!$C$10:$C$29,$C845,'01'!$E$10:$E$29)*'01'!$E$3</f>
        <v>0</v>
      </c>
      <c r="H845" s="208">
        <f>SUMIF('02'!$C$10:$C$28,$C845,'02'!$E$10:$E$28)*'02'!$E$3</f>
        <v>0</v>
      </c>
      <c r="I845" s="208">
        <f>SUMIF('03'!$C$10:$C$29,$C845,'03'!$E$10:$E$29)*'03'!$E$3</f>
        <v>0</v>
      </c>
      <c r="J845" s="208">
        <f>SUMIF('04'!$C$10:$C$26,$C845,'04'!$E$10:$E$26)*'04'!$E$3</f>
        <v>0</v>
      </c>
      <c r="K845" s="208">
        <f>SUMIF('05'!$C$10:$C$29,$C845,'05'!$E$10:$E$29)*'05'!$E$3</f>
        <v>0</v>
      </c>
      <c r="L845" s="208">
        <f>SUMIF('06'!$C$10:$C$29,$C845,'06'!$E$10:$E$29)*'06'!$E$3</f>
        <v>0</v>
      </c>
      <c r="M845" s="208">
        <f>SUMIF('07'!$C$10:$C$26,$C845,'07'!$E$10:$E$26)*'07'!$E$3</f>
        <v>0</v>
      </c>
      <c r="N845" s="208">
        <f>SUMIF('08'!$C$10:$C$29,$C845,'08'!$E$10:$E$29)*'08'!$E$3</f>
        <v>0</v>
      </c>
      <c r="O845" s="208">
        <f>SUMIF('09'!$C$10:$C$29,$C845,'09'!$E$10:$E$29)*'09'!$E$3</f>
        <v>0</v>
      </c>
      <c r="P845" s="208">
        <f>SUMIF('10'!$C$10:$C$29,$C845,'10'!$E$10:$E$29)*'10'!$E$3</f>
        <v>0</v>
      </c>
      <c r="Q845" s="208">
        <f>SUMIF('11'!$C$10:$C$39,$C845,'11'!$E$10:$E$39)*'11'!$E$3</f>
        <v>0</v>
      </c>
      <c r="R845" s="208">
        <f>SUMIF('12'!$C$10:$C$29,$C845,'12'!$E$10:$E$29)*'12'!$E$3</f>
        <v>0</v>
      </c>
      <c r="S845" s="208">
        <f>SUMIF('13'!$C$10:$C$29,$C845,'13'!$E$10:$E$29)*'13'!$E$3</f>
        <v>0</v>
      </c>
      <c r="T845" s="208">
        <f>SUMIF('14'!$C$10:$C$29,$C845,'14'!$E$10:$E$29)*'14'!$E$3</f>
        <v>0</v>
      </c>
      <c r="U845" s="208">
        <f>SUMIF('15'!$C$10:$C$29,$C845,'15'!$E$10:$E$29)*'15'!$E$3</f>
        <v>0</v>
      </c>
      <c r="V845" s="208">
        <f>SUMIF('16'!$C$10:$C$29,$C845,'16'!$E$29:$E845)*'16'!$E$3</f>
        <v>0</v>
      </c>
      <c r="W845" s="208">
        <f>SUMIF('17'!$C$10:$C$29,$C845,'17'!$E$10:$E$29)*'17'!$E$3</f>
        <v>0</v>
      </c>
      <c r="X845" s="208">
        <f>SUMIF('18'!$C$10:$C$29,$C845,'18'!$E$10:$E$29)*'18'!$E$3</f>
        <v>0</v>
      </c>
      <c r="Y845" s="208">
        <f>SUMIF('19'!$C$10:$C$28,$C845,'19'!$E$10:$E$28)*'19'!$E$3</f>
        <v>0</v>
      </c>
      <c r="Z845" s="208">
        <f>SUMIF('20'!$C$10:$C$29,$C845,'20'!$E$10:$E$29)*'20'!$E$3</f>
        <v>0</v>
      </c>
      <c r="AA845" s="208">
        <f>SUMIF('21'!$C$10:$C$29,$C845,'21'!$E$10:$E$29)*'21'!$E$3</f>
        <v>0</v>
      </c>
    </row>
    <row r="846" spans="3:27" ht="15" hidden="1">
      <c r="C846" s="207" t="s">
        <v>1810</v>
      </c>
      <c r="D846" s="207" t="s">
        <v>1811</v>
      </c>
      <c r="F846" s="336">
        <f t="shared" si="14"/>
        <v>0</v>
      </c>
      <c r="G846" s="208">
        <f>SUMIF('01'!$C$10:$C$29,$C846,'01'!$E$10:$E$29)*'01'!$E$3</f>
        <v>0</v>
      </c>
      <c r="H846" s="208">
        <f>SUMIF('02'!$C$10:$C$28,$C846,'02'!$E$10:$E$28)*'02'!$E$3</f>
        <v>0</v>
      </c>
      <c r="I846" s="208">
        <f>SUMIF('03'!$C$10:$C$29,$C846,'03'!$E$10:$E$29)*'03'!$E$3</f>
        <v>0</v>
      </c>
      <c r="J846" s="208">
        <f>SUMIF('04'!$C$10:$C$26,$C846,'04'!$E$10:$E$26)*'04'!$E$3</f>
        <v>0</v>
      </c>
      <c r="K846" s="208">
        <f>SUMIF('05'!$C$10:$C$29,$C846,'05'!$E$10:$E$29)*'05'!$E$3</f>
        <v>0</v>
      </c>
      <c r="L846" s="208">
        <f>SUMIF('06'!$C$10:$C$29,$C846,'06'!$E$10:$E$29)*'06'!$E$3</f>
        <v>0</v>
      </c>
      <c r="M846" s="208">
        <f>SUMIF('07'!$C$10:$C$26,$C846,'07'!$E$10:$E$26)*'07'!$E$3</f>
        <v>0</v>
      </c>
      <c r="N846" s="208">
        <f>SUMIF('08'!$C$10:$C$29,$C846,'08'!$E$10:$E$29)*'08'!$E$3</f>
        <v>0</v>
      </c>
      <c r="O846" s="208">
        <f>SUMIF('09'!$C$10:$C$29,$C846,'09'!$E$10:$E$29)*'09'!$E$3</f>
        <v>0</v>
      </c>
      <c r="P846" s="208">
        <f>SUMIF('10'!$C$10:$C$29,$C846,'10'!$E$10:$E$29)*'10'!$E$3</f>
        <v>0</v>
      </c>
      <c r="Q846" s="208">
        <f>SUMIF('11'!$C$10:$C$39,$C846,'11'!$E$10:$E$39)*'11'!$E$3</f>
        <v>0</v>
      </c>
      <c r="R846" s="208">
        <f>SUMIF('12'!$C$10:$C$29,$C846,'12'!$E$10:$E$29)*'12'!$E$3</f>
        <v>0</v>
      </c>
      <c r="S846" s="208">
        <f>SUMIF('13'!$C$10:$C$29,$C846,'13'!$E$10:$E$29)*'13'!$E$3</f>
        <v>0</v>
      </c>
      <c r="T846" s="208">
        <f>SUMIF('14'!$C$10:$C$29,$C846,'14'!$E$10:$E$29)*'14'!$E$3</f>
        <v>0</v>
      </c>
      <c r="U846" s="208">
        <f>SUMIF('15'!$C$10:$C$29,$C846,'15'!$E$10:$E$29)*'15'!$E$3</f>
        <v>0</v>
      </c>
      <c r="V846" s="208">
        <f>SUMIF('16'!$C$10:$C$29,$C846,'16'!$E$29:$E846)*'16'!$E$3</f>
        <v>0</v>
      </c>
      <c r="W846" s="208">
        <f>SUMIF('17'!$C$10:$C$29,$C846,'17'!$E$10:$E$29)*'17'!$E$3</f>
        <v>0</v>
      </c>
      <c r="X846" s="208">
        <f>SUMIF('18'!$C$10:$C$29,$C846,'18'!$E$10:$E$29)*'18'!$E$3</f>
        <v>0</v>
      </c>
      <c r="Y846" s="208">
        <f>SUMIF('19'!$C$10:$C$28,$C846,'19'!$E$10:$E$28)*'19'!$E$3</f>
        <v>0</v>
      </c>
      <c r="Z846" s="208">
        <f>SUMIF('20'!$C$10:$C$29,$C846,'20'!$E$10:$E$29)*'20'!$E$3</f>
        <v>0</v>
      </c>
      <c r="AA846" s="208">
        <f>SUMIF('21'!$C$10:$C$29,$C846,'21'!$E$10:$E$29)*'21'!$E$3</f>
        <v>0</v>
      </c>
    </row>
    <row r="847" spans="3:27" ht="15" hidden="1">
      <c r="C847" s="207" t="s">
        <v>1812</v>
      </c>
      <c r="D847" s="207" t="s">
        <v>1813</v>
      </c>
      <c r="F847" s="336">
        <f t="shared" si="14"/>
        <v>0</v>
      </c>
      <c r="G847" s="208">
        <f>SUMIF('01'!$C$10:$C$29,$C847,'01'!$E$10:$E$29)*'01'!$E$3</f>
        <v>0</v>
      </c>
      <c r="H847" s="208">
        <f>SUMIF('02'!$C$10:$C$28,$C847,'02'!$E$10:$E$28)*'02'!$E$3</f>
        <v>0</v>
      </c>
      <c r="I847" s="208">
        <f>SUMIF('03'!$C$10:$C$29,$C847,'03'!$E$10:$E$29)*'03'!$E$3</f>
        <v>0</v>
      </c>
      <c r="J847" s="208">
        <f>SUMIF('04'!$C$10:$C$26,$C847,'04'!$E$10:$E$26)*'04'!$E$3</f>
        <v>0</v>
      </c>
      <c r="K847" s="208">
        <f>SUMIF('05'!$C$10:$C$29,$C847,'05'!$E$10:$E$29)*'05'!$E$3</f>
        <v>0</v>
      </c>
      <c r="L847" s="208">
        <f>SUMIF('06'!$C$10:$C$29,$C847,'06'!$E$10:$E$29)*'06'!$E$3</f>
        <v>0</v>
      </c>
      <c r="M847" s="208">
        <f>SUMIF('07'!$C$10:$C$26,$C847,'07'!$E$10:$E$26)*'07'!$E$3</f>
        <v>0</v>
      </c>
      <c r="N847" s="208">
        <f>SUMIF('08'!$C$10:$C$29,$C847,'08'!$E$10:$E$29)*'08'!$E$3</f>
        <v>0</v>
      </c>
      <c r="O847" s="208">
        <f>SUMIF('09'!$C$10:$C$29,$C847,'09'!$E$10:$E$29)*'09'!$E$3</f>
        <v>0</v>
      </c>
      <c r="P847" s="208">
        <f>SUMIF('10'!$C$10:$C$29,$C847,'10'!$E$10:$E$29)*'10'!$E$3</f>
        <v>0</v>
      </c>
      <c r="Q847" s="208">
        <f>SUMIF('11'!$C$10:$C$39,$C847,'11'!$E$10:$E$39)*'11'!$E$3</f>
        <v>0</v>
      </c>
      <c r="R847" s="208">
        <f>SUMIF('12'!$C$10:$C$29,$C847,'12'!$E$10:$E$29)*'12'!$E$3</f>
        <v>0</v>
      </c>
      <c r="S847" s="208">
        <f>SUMIF('13'!$C$10:$C$29,$C847,'13'!$E$10:$E$29)*'13'!$E$3</f>
        <v>0</v>
      </c>
      <c r="T847" s="208">
        <f>SUMIF('14'!$C$10:$C$29,$C847,'14'!$E$10:$E$29)*'14'!$E$3</f>
        <v>0</v>
      </c>
      <c r="U847" s="208">
        <f>SUMIF('15'!$C$10:$C$29,$C847,'15'!$E$10:$E$29)*'15'!$E$3</f>
        <v>0</v>
      </c>
      <c r="V847" s="208">
        <f>SUMIF('16'!$C$10:$C$29,$C847,'16'!$E$29:$E847)*'16'!$E$3</f>
        <v>0</v>
      </c>
      <c r="W847" s="208">
        <f>SUMIF('17'!$C$10:$C$29,$C847,'17'!$E$10:$E$29)*'17'!$E$3</f>
        <v>0</v>
      </c>
      <c r="X847" s="208">
        <f>SUMIF('18'!$C$10:$C$29,$C847,'18'!$E$10:$E$29)*'18'!$E$3</f>
        <v>0</v>
      </c>
      <c r="Y847" s="208">
        <f>SUMIF('19'!$C$10:$C$28,$C847,'19'!$E$10:$E$28)*'19'!$E$3</f>
        <v>0</v>
      </c>
      <c r="Z847" s="208">
        <f>SUMIF('20'!$C$10:$C$29,$C847,'20'!$E$10:$E$29)*'20'!$E$3</f>
        <v>0</v>
      </c>
      <c r="AA847" s="208">
        <f>SUMIF('21'!$C$10:$C$29,$C847,'21'!$E$10:$E$29)*'21'!$E$3</f>
        <v>0</v>
      </c>
    </row>
    <row r="848" spans="3:27" ht="15" hidden="1">
      <c r="C848" s="207" t="s">
        <v>1814</v>
      </c>
      <c r="D848" s="207" t="s">
        <v>1815</v>
      </c>
      <c r="F848" s="336">
        <f t="shared" si="14"/>
        <v>0</v>
      </c>
      <c r="G848" s="208">
        <f>SUMIF('01'!$C$10:$C$29,$C848,'01'!$E$10:$E$29)*'01'!$E$3</f>
        <v>0</v>
      </c>
      <c r="H848" s="208">
        <f>SUMIF('02'!$C$10:$C$28,$C848,'02'!$E$10:$E$28)*'02'!$E$3</f>
        <v>0</v>
      </c>
      <c r="I848" s="208">
        <f>SUMIF('03'!$C$10:$C$29,$C848,'03'!$E$10:$E$29)*'03'!$E$3</f>
        <v>0</v>
      </c>
      <c r="J848" s="208">
        <f>SUMIF('04'!$C$10:$C$26,$C848,'04'!$E$10:$E$26)*'04'!$E$3</f>
        <v>0</v>
      </c>
      <c r="K848" s="208">
        <f>SUMIF('05'!$C$10:$C$29,$C848,'05'!$E$10:$E$29)*'05'!$E$3</f>
        <v>0</v>
      </c>
      <c r="L848" s="208">
        <f>SUMIF('06'!$C$10:$C$29,$C848,'06'!$E$10:$E$29)*'06'!$E$3</f>
        <v>0</v>
      </c>
      <c r="M848" s="208">
        <f>SUMIF('07'!$C$10:$C$26,$C848,'07'!$E$10:$E$26)*'07'!$E$3</f>
        <v>0</v>
      </c>
      <c r="N848" s="208">
        <f>SUMIF('08'!$C$10:$C$29,$C848,'08'!$E$10:$E$29)*'08'!$E$3</f>
        <v>0</v>
      </c>
      <c r="O848" s="208">
        <f>SUMIF('09'!$C$10:$C$29,$C848,'09'!$E$10:$E$29)*'09'!$E$3</f>
        <v>0</v>
      </c>
      <c r="P848" s="208">
        <f>SUMIF('10'!$C$10:$C$29,$C848,'10'!$E$10:$E$29)*'10'!$E$3</f>
        <v>0</v>
      </c>
      <c r="Q848" s="208">
        <f>SUMIF('11'!$C$10:$C$39,$C848,'11'!$E$10:$E$39)*'11'!$E$3</f>
        <v>0</v>
      </c>
      <c r="R848" s="208">
        <f>SUMIF('12'!$C$10:$C$29,$C848,'12'!$E$10:$E$29)*'12'!$E$3</f>
        <v>0</v>
      </c>
      <c r="S848" s="208">
        <f>SUMIF('13'!$C$10:$C$29,$C848,'13'!$E$10:$E$29)*'13'!$E$3</f>
        <v>0</v>
      </c>
      <c r="T848" s="208">
        <f>SUMIF('14'!$C$10:$C$29,$C848,'14'!$E$10:$E$29)*'14'!$E$3</f>
        <v>0</v>
      </c>
      <c r="U848" s="208">
        <f>SUMIF('15'!$C$10:$C$29,$C848,'15'!$E$10:$E$29)*'15'!$E$3</f>
        <v>0</v>
      </c>
      <c r="V848" s="208">
        <f>SUMIF('16'!$C$10:$C$29,$C848,'16'!$E$29:$E848)*'16'!$E$3</f>
        <v>0</v>
      </c>
      <c r="W848" s="208">
        <f>SUMIF('17'!$C$10:$C$29,$C848,'17'!$E$10:$E$29)*'17'!$E$3</f>
        <v>0</v>
      </c>
      <c r="X848" s="208">
        <f>SUMIF('18'!$C$10:$C$29,$C848,'18'!$E$10:$E$29)*'18'!$E$3</f>
        <v>0</v>
      </c>
      <c r="Y848" s="208">
        <f>SUMIF('19'!$C$10:$C$28,$C848,'19'!$E$10:$E$28)*'19'!$E$3</f>
        <v>0</v>
      </c>
      <c r="Z848" s="208">
        <f>SUMIF('20'!$C$10:$C$29,$C848,'20'!$E$10:$E$29)*'20'!$E$3</f>
        <v>0</v>
      </c>
      <c r="AA848" s="208">
        <f>SUMIF('21'!$C$10:$C$29,$C848,'21'!$E$10:$E$29)*'21'!$E$3</f>
        <v>0</v>
      </c>
    </row>
    <row r="849" spans="3:27" ht="15" hidden="1">
      <c r="C849" s="207" t="s">
        <v>1816</v>
      </c>
      <c r="D849" s="207" t="s">
        <v>1817</v>
      </c>
      <c r="F849" s="336">
        <f t="shared" si="14"/>
        <v>0</v>
      </c>
      <c r="G849" s="208">
        <f>SUMIF('01'!$C$10:$C$29,$C849,'01'!$E$10:$E$29)*'01'!$E$3</f>
        <v>0</v>
      </c>
      <c r="H849" s="208">
        <f>SUMIF('02'!$C$10:$C$28,$C849,'02'!$E$10:$E$28)*'02'!$E$3</f>
        <v>0</v>
      </c>
      <c r="I849" s="208">
        <f>SUMIF('03'!$C$10:$C$29,$C849,'03'!$E$10:$E$29)*'03'!$E$3</f>
        <v>0</v>
      </c>
      <c r="J849" s="208">
        <f>SUMIF('04'!$C$10:$C$26,$C849,'04'!$E$10:$E$26)*'04'!$E$3</f>
        <v>0</v>
      </c>
      <c r="K849" s="208">
        <f>SUMIF('05'!$C$10:$C$29,$C849,'05'!$E$10:$E$29)*'05'!$E$3</f>
        <v>0</v>
      </c>
      <c r="L849" s="208">
        <f>SUMIF('06'!$C$10:$C$29,$C849,'06'!$E$10:$E$29)*'06'!$E$3</f>
        <v>0</v>
      </c>
      <c r="M849" s="208">
        <f>SUMIF('07'!$C$10:$C$26,$C849,'07'!$E$10:$E$26)*'07'!$E$3</f>
        <v>0</v>
      </c>
      <c r="N849" s="208">
        <f>SUMIF('08'!$C$10:$C$29,$C849,'08'!$E$10:$E$29)*'08'!$E$3</f>
        <v>0</v>
      </c>
      <c r="O849" s="208">
        <f>SUMIF('09'!$C$10:$C$29,$C849,'09'!$E$10:$E$29)*'09'!$E$3</f>
        <v>0</v>
      </c>
      <c r="P849" s="208">
        <f>SUMIF('10'!$C$10:$C$29,$C849,'10'!$E$10:$E$29)*'10'!$E$3</f>
        <v>0</v>
      </c>
      <c r="Q849" s="208">
        <f>SUMIF('11'!$C$10:$C$39,$C849,'11'!$E$10:$E$39)*'11'!$E$3</f>
        <v>0</v>
      </c>
      <c r="R849" s="208">
        <f>SUMIF('12'!$C$10:$C$29,$C849,'12'!$E$10:$E$29)*'12'!$E$3</f>
        <v>0</v>
      </c>
      <c r="S849" s="208">
        <f>SUMIF('13'!$C$10:$C$29,$C849,'13'!$E$10:$E$29)*'13'!$E$3</f>
        <v>0</v>
      </c>
      <c r="T849" s="208">
        <f>SUMIF('14'!$C$10:$C$29,$C849,'14'!$E$10:$E$29)*'14'!$E$3</f>
        <v>0</v>
      </c>
      <c r="U849" s="208">
        <f>SUMIF('15'!$C$10:$C$29,$C849,'15'!$E$10:$E$29)*'15'!$E$3</f>
        <v>0</v>
      </c>
      <c r="V849" s="208">
        <f>SUMIF('16'!$C$10:$C$29,$C849,'16'!$E$29:$E849)*'16'!$E$3</f>
        <v>0</v>
      </c>
      <c r="W849" s="208">
        <f>SUMIF('17'!$C$10:$C$29,$C849,'17'!$E$10:$E$29)*'17'!$E$3</f>
        <v>0</v>
      </c>
      <c r="X849" s="208">
        <f>SUMIF('18'!$C$10:$C$29,$C849,'18'!$E$10:$E$29)*'18'!$E$3</f>
        <v>0</v>
      </c>
      <c r="Y849" s="208">
        <f>SUMIF('19'!$C$10:$C$28,$C849,'19'!$E$10:$E$28)*'19'!$E$3</f>
        <v>0</v>
      </c>
      <c r="Z849" s="208">
        <f>SUMIF('20'!$C$10:$C$29,$C849,'20'!$E$10:$E$29)*'20'!$E$3</f>
        <v>0</v>
      </c>
      <c r="AA849" s="208">
        <f>SUMIF('21'!$C$10:$C$29,$C849,'21'!$E$10:$E$29)*'21'!$E$3</f>
        <v>0</v>
      </c>
    </row>
    <row r="850" spans="3:27" ht="15" hidden="1">
      <c r="C850" s="207" t="s">
        <v>1818</v>
      </c>
      <c r="D850" s="207" t="s">
        <v>1819</v>
      </c>
      <c r="F850" s="336">
        <f t="shared" si="14"/>
        <v>0</v>
      </c>
      <c r="G850" s="208">
        <f>SUMIF('01'!$C$10:$C$29,$C850,'01'!$E$10:$E$29)*'01'!$E$3</f>
        <v>0</v>
      </c>
      <c r="H850" s="208">
        <f>SUMIF('02'!$C$10:$C$28,$C850,'02'!$E$10:$E$28)*'02'!$E$3</f>
        <v>0</v>
      </c>
      <c r="I850" s="208">
        <f>SUMIF('03'!$C$10:$C$29,$C850,'03'!$E$10:$E$29)*'03'!$E$3</f>
        <v>0</v>
      </c>
      <c r="J850" s="208">
        <f>SUMIF('04'!$C$10:$C$26,$C850,'04'!$E$10:$E$26)*'04'!$E$3</f>
        <v>0</v>
      </c>
      <c r="K850" s="208">
        <f>SUMIF('05'!$C$10:$C$29,$C850,'05'!$E$10:$E$29)*'05'!$E$3</f>
        <v>0</v>
      </c>
      <c r="L850" s="208">
        <f>SUMIF('06'!$C$10:$C$29,$C850,'06'!$E$10:$E$29)*'06'!$E$3</f>
        <v>0</v>
      </c>
      <c r="M850" s="208">
        <f>SUMIF('07'!$C$10:$C$26,$C850,'07'!$E$10:$E$26)*'07'!$E$3</f>
        <v>0</v>
      </c>
      <c r="N850" s="208">
        <f>SUMIF('08'!$C$10:$C$29,$C850,'08'!$E$10:$E$29)*'08'!$E$3</f>
        <v>0</v>
      </c>
      <c r="O850" s="208">
        <f>SUMIF('09'!$C$10:$C$29,$C850,'09'!$E$10:$E$29)*'09'!$E$3</f>
        <v>0</v>
      </c>
      <c r="P850" s="208">
        <f>SUMIF('10'!$C$10:$C$29,$C850,'10'!$E$10:$E$29)*'10'!$E$3</f>
        <v>0</v>
      </c>
      <c r="Q850" s="208">
        <f>SUMIF('11'!$C$10:$C$39,$C850,'11'!$E$10:$E$39)*'11'!$E$3</f>
        <v>0</v>
      </c>
      <c r="R850" s="208">
        <f>SUMIF('12'!$C$10:$C$29,$C850,'12'!$E$10:$E$29)*'12'!$E$3</f>
        <v>0</v>
      </c>
      <c r="S850" s="208">
        <f>SUMIF('13'!$C$10:$C$29,$C850,'13'!$E$10:$E$29)*'13'!$E$3</f>
        <v>0</v>
      </c>
      <c r="T850" s="208">
        <f>SUMIF('14'!$C$10:$C$29,$C850,'14'!$E$10:$E$29)*'14'!$E$3</f>
        <v>0</v>
      </c>
      <c r="U850" s="208">
        <f>SUMIF('15'!$C$10:$C$29,$C850,'15'!$E$10:$E$29)*'15'!$E$3</f>
        <v>0</v>
      </c>
      <c r="V850" s="208">
        <f>SUMIF('16'!$C$10:$C$29,$C850,'16'!$E$29:$E850)*'16'!$E$3</f>
        <v>0</v>
      </c>
      <c r="W850" s="208">
        <f>SUMIF('17'!$C$10:$C$29,$C850,'17'!$E$10:$E$29)*'17'!$E$3</f>
        <v>0</v>
      </c>
      <c r="X850" s="208">
        <f>SUMIF('18'!$C$10:$C$29,$C850,'18'!$E$10:$E$29)*'18'!$E$3</f>
        <v>0</v>
      </c>
      <c r="Y850" s="208">
        <f>SUMIF('19'!$C$10:$C$28,$C850,'19'!$E$10:$E$28)*'19'!$E$3</f>
        <v>0</v>
      </c>
      <c r="Z850" s="208">
        <f>SUMIF('20'!$C$10:$C$29,$C850,'20'!$E$10:$E$29)*'20'!$E$3</f>
        <v>0</v>
      </c>
      <c r="AA850" s="208">
        <f>SUMIF('21'!$C$10:$C$29,$C850,'21'!$E$10:$E$29)*'21'!$E$3</f>
        <v>0</v>
      </c>
    </row>
    <row r="851" spans="3:27" ht="15" hidden="1">
      <c r="C851" s="207" t="s">
        <v>1820</v>
      </c>
      <c r="D851" s="207" t="s">
        <v>83</v>
      </c>
      <c r="F851" s="336">
        <f t="shared" si="14"/>
        <v>2</v>
      </c>
      <c r="G851" s="208">
        <f>SUMIF('01'!$C$10:$C$29,$C851,'01'!$E$10:$E$29)*'01'!$E$3</f>
        <v>0</v>
      </c>
      <c r="H851" s="208">
        <f>SUMIF('02'!$C$10:$C$28,$C851,'02'!$E$10:$E$28)*'02'!$E$3</f>
        <v>0</v>
      </c>
      <c r="I851" s="208">
        <f>SUMIF('03'!$C$10:$C$29,$C851,'03'!$E$10:$E$29)*'03'!$E$3</f>
        <v>0</v>
      </c>
      <c r="J851" s="208">
        <f>SUMIF('04'!$C$10:$C$26,$C851,'04'!$E$10:$E$26)*'04'!$E$3</f>
        <v>0</v>
      </c>
      <c r="K851" s="208">
        <f>SUMIF('05'!$C$10:$C$29,$C851,'05'!$E$10:$E$29)*'05'!$E$3</f>
        <v>0</v>
      </c>
      <c r="L851" s="208">
        <f>SUMIF('06'!$C$10:$C$29,$C851,'06'!$E$10:$E$29)*'06'!$E$3</f>
        <v>0</v>
      </c>
      <c r="M851" s="208">
        <f>SUMIF('07'!$C$10:$C$26,$C851,'07'!$E$10:$E$26)*'07'!$E$3</f>
        <v>0</v>
      </c>
      <c r="N851" s="208">
        <f>SUMIF('08'!$C$10:$C$29,$C851,'08'!$E$10:$E$29)*'08'!$E$3</f>
        <v>0</v>
      </c>
      <c r="O851" s="208">
        <f>SUMIF('09'!$C$10:$C$29,$C851,'09'!$E$10:$E$29)*'09'!$E$3</f>
        <v>0</v>
      </c>
      <c r="P851" s="208">
        <f>SUMIF('10'!$C$10:$C$29,$C851,'10'!$E$10:$E$29)*'10'!$E$3</f>
        <v>0</v>
      </c>
      <c r="Q851" s="208">
        <f>SUMIF('11'!$C$10:$C$39,$C851,'11'!$E$10:$E$39)*'11'!$E$3</f>
        <v>0</v>
      </c>
      <c r="R851" s="208">
        <f>SUMIF('12'!$C$10:$C$29,$C851,'12'!$E$10:$E$29)*'12'!$E$3</f>
        <v>2</v>
      </c>
      <c r="S851" s="208">
        <f>SUMIF('13'!$C$10:$C$29,$C851,'13'!$E$10:$E$29)*'13'!$E$3</f>
        <v>0</v>
      </c>
      <c r="T851" s="208">
        <f>SUMIF('14'!$C$10:$C$29,$C851,'14'!$E$10:$E$29)*'14'!$E$3</f>
        <v>0</v>
      </c>
      <c r="U851" s="208">
        <f>SUMIF('15'!$C$10:$C$29,$C851,'15'!$E$10:$E$29)*'15'!$E$3</f>
        <v>0</v>
      </c>
      <c r="V851" s="208">
        <f>SUMIF('16'!$C$10:$C$29,$C851,'16'!$E$29:$E851)*'16'!$E$3</f>
        <v>0</v>
      </c>
      <c r="W851" s="208">
        <f>SUMIF('17'!$C$10:$C$29,$C851,'17'!$E$10:$E$29)*'17'!$E$3</f>
        <v>0</v>
      </c>
      <c r="X851" s="208">
        <f>SUMIF('18'!$C$10:$C$29,$C851,'18'!$E$10:$E$29)*'18'!$E$3</f>
        <v>0</v>
      </c>
      <c r="Y851" s="208">
        <f>SUMIF('19'!$C$10:$C$28,$C851,'19'!$E$10:$E$28)*'19'!$E$3</f>
        <v>0</v>
      </c>
      <c r="Z851" s="208">
        <f>SUMIF('20'!$C$10:$C$29,$C851,'20'!$E$10:$E$29)*'20'!$E$3</f>
        <v>0</v>
      </c>
      <c r="AA851" s="208">
        <f>SUMIF('21'!$C$10:$C$29,$C851,'21'!$E$10:$E$29)*'21'!$E$3</f>
        <v>0</v>
      </c>
    </row>
    <row r="852" spans="3:27" ht="15" hidden="1">
      <c r="C852" s="207" t="s">
        <v>1821</v>
      </c>
      <c r="D852" s="207" t="s">
        <v>1822</v>
      </c>
      <c r="F852" s="336">
        <f t="shared" si="14"/>
        <v>0</v>
      </c>
      <c r="G852" s="208">
        <f>SUMIF('01'!$C$10:$C$29,$C852,'01'!$E$10:$E$29)*'01'!$E$3</f>
        <v>0</v>
      </c>
      <c r="H852" s="208">
        <f>SUMIF('02'!$C$10:$C$28,$C852,'02'!$E$10:$E$28)*'02'!$E$3</f>
        <v>0</v>
      </c>
      <c r="I852" s="208">
        <f>SUMIF('03'!$C$10:$C$29,$C852,'03'!$E$10:$E$29)*'03'!$E$3</f>
        <v>0</v>
      </c>
      <c r="J852" s="208">
        <f>SUMIF('04'!$C$10:$C$26,$C852,'04'!$E$10:$E$26)*'04'!$E$3</f>
        <v>0</v>
      </c>
      <c r="K852" s="208">
        <f>SUMIF('05'!$C$10:$C$29,$C852,'05'!$E$10:$E$29)*'05'!$E$3</f>
        <v>0</v>
      </c>
      <c r="L852" s="208">
        <f>SUMIF('06'!$C$10:$C$29,$C852,'06'!$E$10:$E$29)*'06'!$E$3</f>
        <v>0</v>
      </c>
      <c r="M852" s="208">
        <f>SUMIF('07'!$C$10:$C$26,$C852,'07'!$E$10:$E$26)*'07'!$E$3</f>
        <v>0</v>
      </c>
      <c r="N852" s="208">
        <f>SUMIF('08'!$C$10:$C$29,$C852,'08'!$E$10:$E$29)*'08'!$E$3</f>
        <v>0</v>
      </c>
      <c r="O852" s="208">
        <f>SUMIF('09'!$C$10:$C$29,$C852,'09'!$E$10:$E$29)*'09'!$E$3</f>
        <v>0</v>
      </c>
      <c r="P852" s="208">
        <f>SUMIF('10'!$C$10:$C$29,$C852,'10'!$E$10:$E$29)*'10'!$E$3</f>
        <v>0</v>
      </c>
      <c r="Q852" s="208">
        <f>SUMIF('11'!$C$10:$C$39,$C852,'11'!$E$10:$E$39)*'11'!$E$3</f>
        <v>0</v>
      </c>
      <c r="R852" s="208">
        <f>SUMIF('12'!$C$10:$C$29,$C852,'12'!$E$10:$E$29)*'12'!$E$3</f>
        <v>0</v>
      </c>
      <c r="S852" s="208">
        <f>SUMIF('13'!$C$10:$C$29,$C852,'13'!$E$10:$E$29)*'13'!$E$3</f>
        <v>0</v>
      </c>
      <c r="T852" s="208">
        <f>SUMIF('14'!$C$10:$C$29,$C852,'14'!$E$10:$E$29)*'14'!$E$3</f>
        <v>0</v>
      </c>
      <c r="U852" s="208">
        <f>SUMIF('15'!$C$10:$C$29,$C852,'15'!$E$10:$E$29)*'15'!$E$3</f>
        <v>0</v>
      </c>
      <c r="V852" s="208">
        <f>SUMIF('16'!$C$10:$C$29,$C852,'16'!$E$29:$E852)*'16'!$E$3</f>
        <v>0</v>
      </c>
      <c r="W852" s="208">
        <f>SUMIF('17'!$C$10:$C$29,$C852,'17'!$E$10:$E$29)*'17'!$E$3</f>
        <v>0</v>
      </c>
      <c r="X852" s="208">
        <f>SUMIF('18'!$C$10:$C$29,$C852,'18'!$E$10:$E$29)*'18'!$E$3</f>
        <v>0</v>
      </c>
      <c r="Y852" s="208">
        <f>SUMIF('19'!$C$10:$C$28,$C852,'19'!$E$10:$E$28)*'19'!$E$3</f>
        <v>0</v>
      </c>
      <c r="Z852" s="208">
        <f>SUMIF('20'!$C$10:$C$29,$C852,'20'!$E$10:$E$29)*'20'!$E$3</f>
        <v>0</v>
      </c>
      <c r="AA852" s="208">
        <f>SUMIF('21'!$C$10:$C$29,$C852,'21'!$E$10:$E$29)*'21'!$E$3</f>
        <v>0</v>
      </c>
    </row>
    <row r="853" spans="3:27" ht="15" hidden="1">
      <c r="C853" s="207" t="s">
        <v>1823</v>
      </c>
      <c r="D853" s="207" t="s">
        <v>1824</v>
      </c>
      <c r="F853" s="336">
        <f t="shared" si="14"/>
        <v>0</v>
      </c>
      <c r="G853" s="208">
        <f>SUMIF('01'!$C$10:$C$29,$C853,'01'!$E$10:$E$29)*'01'!$E$3</f>
        <v>0</v>
      </c>
      <c r="H853" s="208">
        <f>SUMIF('02'!$C$10:$C$28,$C853,'02'!$E$10:$E$28)*'02'!$E$3</f>
        <v>0</v>
      </c>
      <c r="I853" s="208">
        <f>SUMIF('03'!$C$10:$C$29,$C853,'03'!$E$10:$E$29)*'03'!$E$3</f>
        <v>0</v>
      </c>
      <c r="J853" s="208">
        <f>SUMIF('04'!$C$10:$C$26,$C853,'04'!$E$10:$E$26)*'04'!$E$3</f>
        <v>0</v>
      </c>
      <c r="K853" s="208">
        <f>SUMIF('05'!$C$10:$C$29,$C853,'05'!$E$10:$E$29)*'05'!$E$3</f>
        <v>0</v>
      </c>
      <c r="L853" s="208">
        <f>SUMIF('06'!$C$10:$C$29,$C853,'06'!$E$10:$E$29)*'06'!$E$3</f>
        <v>0</v>
      </c>
      <c r="M853" s="208">
        <f>SUMIF('07'!$C$10:$C$26,$C853,'07'!$E$10:$E$26)*'07'!$E$3</f>
        <v>0</v>
      </c>
      <c r="N853" s="208">
        <f>SUMIF('08'!$C$10:$C$29,$C853,'08'!$E$10:$E$29)*'08'!$E$3</f>
        <v>0</v>
      </c>
      <c r="O853" s="208">
        <f>SUMIF('09'!$C$10:$C$29,$C853,'09'!$E$10:$E$29)*'09'!$E$3</f>
        <v>0</v>
      </c>
      <c r="P853" s="208">
        <f>SUMIF('10'!$C$10:$C$29,$C853,'10'!$E$10:$E$29)*'10'!$E$3</f>
        <v>0</v>
      </c>
      <c r="Q853" s="208">
        <f>SUMIF('11'!$C$10:$C$39,$C853,'11'!$E$10:$E$39)*'11'!$E$3</f>
        <v>0</v>
      </c>
      <c r="R853" s="208">
        <f>SUMIF('12'!$C$10:$C$29,$C853,'12'!$E$10:$E$29)*'12'!$E$3</f>
        <v>0</v>
      </c>
      <c r="S853" s="208">
        <f>SUMIF('13'!$C$10:$C$29,$C853,'13'!$E$10:$E$29)*'13'!$E$3</f>
        <v>0</v>
      </c>
      <c r="T853" s="208">
        <f>SUMIF('14'!$C$10:$C$29,$C853,'14'!$E$10:$E$29)*'14'!$E$3</f>
        <v>0</v>
      </c>
      <c r="U853" s="208">
        <f>SUMIF('15'!$C$10:$C$29,$C853,'15'!$E$10:$E$29)*'15'!$E$3</f>
        <v>0</v>
      </c>
      <c r="V853" s="208">
        <f>SUMIF('16'!$C$10:$C$29,$C853,'16'!$E$29:$E853)*'16'!$E$3</f>
        <v>0</v>
      </c>
      <c r="W853" s="208">
        <f>SUMIF('17'!$C$10:$C$29,$C853,'17'!$E$10:$E$29)*'17'!$E$3</f>
        <v>0</v>
      </c>
      <c r="X853" s="208">
        <f>SUMIF('18'!$C$10:$C$29,$C853,'18'!$E$10:$E$29)*'18'!$E$3</f>
        <v>0</v>
      </c>
      <c r="Y853" s="208">
        <f>SUMIF('19'!$C$10:$C$28,$C853,'19'!$E$10:$E$28)*'19'!$E$3</f>
        <v>0</v>
      </c>
      <c r="Z853" s="208">
        <f>SUMIF('20'!$C$10:$C$29,$C853,'20'!$E$10:$E$29)*'20'!$E$3</f>
        <v>0</v>
      </c>
      <c r="AA853" s="208">
        <f>SUMIF('21'!$C$10:$C$29,$C853,'21'!$E$10:$E$29)*'21'!$E$3</f>
        <v>0</v>
      </c>
    </row>
    <row r="854" spans="3:27" ht="15" hidden="1">
      <c r="C854" s="207" t="s">
        <v>1825</v>
      </c>
      <c r="D854" s="207" t="s">
        <v>1826</v>
      </c>
      <c r="F854" s="336">
        <f t="shared" si="14"/>
        <v>0</v>
      </c>
      <c r="G854" s="208">
        <f>SUMIF('01'!$C$10:$C$29,$C854,'01'!$E$10:$E$29)*'01'!$E$3</f>
        <v>0</v>
      </c>
      <c r="H854" s="208">
        <f>SUMIF('02'!$C$10:$C$28,$C854,'02'!$E$10:$E$28)*'02'!$E$3</f>
        <v>0</v>
      </c>
      <c r="I854" s="208">
        <f>SUMIF('03'!$C$10:$C$29,$C854,'03'!$E$10:$E$29)*'03'!$E$3</f>
        <v>0</v>
      </c>
      <c r="J854" s="208">
        <f>SUMIF('04'!$C$10:$C$26,$C854,'04'!$E$10:$E$26)*'04'!$E$3</f>
        <v>0</v>
      </c>
      <c r="K854" s="208">
        <f>SUMIF('05'!$C$10:$C$29,$C854,'05'!$E$10:$E$29)*'05'!$E$3</f>
        <v>0</v>
      </c>
      <c r="L854" s="208">
        <f>SUMIF('06'!$C$10:$C$29,$C854,'06'!$E$10:$E$29)*'06'!$E$3</f>
        <v>0</v>
      </c>
      <c r="M854" s="208">
        <f>SUMIF('07'!$C$10:$C$26,$C854,'07'!$E$10:$E$26)*'07'!$E$3</f>
        <v>0</v>
      </c>
      <c r="N854" s="208">
        <f>SUMIF('08'!$C$10:$C$29,$C854,'08'!$E$10:$E$29)*'08'!$E$3</f>
        <v>0</v>
      </c>
      <c r="O854" s="208">
        <f>SUMIF('09'!$C$10:$C$29,$C854,'09'!$E$10:$E$29)*'09'!$E$3</f>
        <v>0</v>
      </c>
      <c r="P854" s="208">
        <f>SUMIF('10'!$C$10:$C$29,$C854,'10'!$E$10:$E$29)*'10'!$E$3</f>
        <v>0</v>
      </c>
      <c r="Q854" s="208">
        <f>SUMIF('11'!$C$10:$C$39,$C854,'11'!$E$10:$E$39)*'11'!$E$3</f>
        <v>0</v>
      </c>
      <c r="R854" s="208">
        <f>SUMIF('12'!$C$10:$C$29,$C854,'12'!$E$10:$E$29)*'12'!$E$3</f>
        <v>0</v>
      </c>
      <c r="S854" s="208">
        <f>SUMIF('13'!$C$10:$C$29,$C854,'13'!$E$10:$E$29)*'13'!$E$3</f>
        <v>0</v>
      </c>
      <c r="T854" s="208">
        <f>SUMIF('14'!$C$10:$C$29,$C854,'14'!$E$10:$E$29)*'14'!$E$3</f>
        <v>0</v>
      </c>
      <c r="U854" s="208">
        <f>SUMIF('15'!$C$10:$C$29,$C854,'15'!$E$10:$E$29)*'15'!$E$3</f>
        <v>0</v>
      </c>
      <c r="V854" s="208">
        <f>SUMIF('16'!$C$10:$C$29,$C854,'16'!$E$29:$E854)*'16'!$E$3</f>
        <v>0</v>
      </c>
      <c r="W854" s="208">
        <f>SUMIF('17'!$C$10:$C$29,$C854,'17'!$E$10:$E$29)*'17'!$E$3</f>
        <v>0</v>
      </c>
      <c r="X854" s="208">
        <f>SUMIF('18'!$C$10:$C$29,$C854,'18'!$E$10:$E$29)*'18'!$E$3</f>
        <v>0</v>
      </c>
      <c r="Y854" s="208">
        <f>SUMIF('19'!$C$10:$C$28,$C854,'19'!$E$10:$E$28)*'19'!$E$3</f>
        <v>0</v>
      </c>
      <c r="Z854" s="208">
        <f>SUMIF('20'!$C$10:$C$29,$C854,'20'!$E$10:$E$29)*'20'!$E$3</f>
        <v>0</v>
      </c>
      <c r="AA854" s="208">
        <f>SUMIF('21'!$C$10:$C$29,$C854,'21'!$E$10:$E$29)*'21'!$E$3</f>
        <v>0</v>
      </c>
    </row>
    <row r="855" spans="3:27" ht="15" hidden="1">
      <c r="C855" s="207" t="s">
        <v>1827</v>
      </c>
      <c r="D855" s="207" t="s">
        <v>1828</v>
      </c>
      <c r="F855" s="336">
        <f t="shared" si="14"/>
        <v>0</v>
      </c>
      <c r="G855" s="208">
        <f>SUMIF('01'!$C$10:$C$29,$C855,'01'!$E$10:$E$29)*'01'!$E$3</f>
        <v>0</v>
      </c>
      <c r="H855" s="208">
        <f>SUMIF('02'!$C$10:$C$28,$C855,'02'!$E$10:$E$28)*'02'!$E$3</f>
        <v>0</v>
      </c>
      <c r="I855" s="208">
        <f>SUMIF('03'!$C$10:$C$29,$C855,'03'!$E$10:$E$29)*'03'!$E$3</f>
        <v>0</v>
      </c>
      <c r="J855" s="208">
        <f>SUMIF('04'!$C$10:$C$26,$C855,'04'!$E$10:$E$26)*'04'!$E$3</f>
        <v>0</v>
      </c>
      <c r="K855" s="208">
        <f>SUMIF('05'!$C$10:$C$29,$C855,'05'!$E$10:$E$29)*'05'!$E$3</f>
        <v>0</v>
      </c>
      <c r="L855" s="208">
        <f>SUMIF('06'!$C$10:$C$29,$C855,'06'!$E$10:$E$29)*'06'!$E$3</f>
        <v>0</v>
      </c>
      <c r="M855" s="208">
        <f>SUMIF('07'!$C$10:$C$26,$C855,'07'!$E$10:$E$26)*'07'!$E$3</f>
        <v>0</v>
      </c>
      <c r="N855" s="208">
        <f>SUMIF('08'!$C$10:$C$29,$C855,'08'!$E$10:$E$29)*'08'!$E$3</f>
        <v>0</v>
      </c>
      <c r="O855" s="208">
        <f>SUMIF('09'!$C$10:$C$29,$C855,'09'!$E$10:$E$29)*'09'!$E$3</f>
        <v>0</v>
      </c>
      <c r="P855" s="208">
        <f>SUMIF('10'!$C$10:$C$29,$C855,'10'!$E$10:$E$29)*'10'!$E$3</f>
        <v>0</v>
      </c>
      <c r="Q855" s="208">
        <f>SUMIF('11'!$C$10:$C$39,$C855,'11'!$E$10:$E$39)*'11'!$E$3</f>
        <v>0</v>
      </c>
      <c r="R855" s="208">
        <f>SUMIF('12'!$C$10:$C$29,$C855,'12'!$E$10:$E$29)*'12'!$E$3</f>
        <v>0</v>
      </c>
      <c r="S855" s="208">
        <f>SUMIF('13'!$C$10:$C$29,$C855,'13'!$E$10:$E$29)*'13'!$E$3</f>
        <v>0</v>
      </c>
      <c r="T855" s="208">
        <f>SUMIF('14'!$C$10:$C$29,$C855,'14'!$E$10:$E$29)*'14'!$E$3</f>
        <v>0</v>
      </c>
      <c r="U855" s="208">
        <f>SUMIF('15'!$C$10:$C$29,$C855,'15'!$E$10:$E$29)*'15'!$E$3</f>
        <v>0</v>
      </c>
      <c r="V855" s="208">
        <f>SUMIF('16'!$C$10:$C$29,$C855,'16'!$E$29:$E855)*'16'!$E$3</f>
        <v>0</v>
      </c>
      <c r="W855" s="208">
        <f>SUMIF('17'!$C$10:$C$29,$C855,'17'!$E$10:$E$29)*'17'!$E$3</f>
        <v>0</v>
      </c>
      <c r="X855" s="208">
        <f>SUMIF('18'!$C$10:$C$29,$C855,'18'!$E$10:$E$29)*'18'!$E$3</f>
        <v>0</v>
      </c>
      <c r="Y855" s="208">
        <f>SUMIF('19'!$C$10:$C$28,$C855,'19'!$E$10:$E$28)*'19'!$E$3</f>
        <v>0</v>
      </c>
      <c r="Z855" s="208">
        <f>SUMIF('20'!$C$10:$C$29,$C855,'20'!$E$10:$E$29)*'20'!$E$3</f>
        <v>0</v>
      </c>
      <c r="AA855" s="208">
        <f>SUMIF('21'!$C$10:$C$29,$C855,'21'!$E$10:$E$29)*'21'!$E$3</f>
        <v>0</v>
      </c>
    </row>
    <row r="856" spans="3:27" ht="15" hidden="1">
      <c r="C856" s="207" t="s">
        <v>1829</v>
      </c>
      <c r="D856" s="207" t="s">
        <v>1830</v>
      </c>
      <c r="F856" s="336">
        <f t="shared" si="14"/>
        <v>0</v>
      </c>
      <c r="G856" s="208">
        <f>SUMIF('01'!$C$10:$C$29,$C856,'01'!$E$10:$E$29)*'01'!$E$3</f>
        <v>0</v>
      </c>
      <c r="H856" s="208">
        <f>SUMIF('02'!$C$10:$C$28,$C856,'02'!$E$10:$E$28)*'02'!$E$3</f>
        <v>0</v>
      </c>
      <c r="I856" s="208">
        <f>SUMIF('03'!$C$10:$C$29,$C856,'03'!$E$10:$E$29)*'03'!$E$3</f>
        <v>0</v>
      </c>
      <c r="J856" s="208">
        <f>SUMIF('04'!$C$10:$C$26,$C856,'04'!$E$10:$E$26)*'04'!$E$3</f>
        <v>0</v>
      </c>
      <c r="K856" s="208">
        <f>SUMIF('05'!$C$10:$C$29,$C856,'05'!$E$10:$E$29)*'05'!$E$3</f>
        <v>0</v>
      </c>
      <c r="L856" s="208">
        <f>SUMIF('06'!$C$10:$C$29,$C856,'06'!$E$10:$E$29)*'06'!$E$3</f>
        <v>0</v>
      </c>
      <c r="M856" s="208">
        <f>SUMIF('07'!$C$10:$C$26,$C856,'07'!$E$10:$E$26)*'07'!$E$3</f>
        <v>0</v>
      </c>
      <c r="N856" s="208">
        <f>SUMIF('08'!$C$10:$C$29,$C856,'08'!$E$10:$E$29)*'08'!$E$3</f>
        <v>0</v>
      </c>
      <c r="O856" s="208">
        <f>SUMIF('09'!$C$10:$C$29,$C856,'09'!$E$10:$E$29)*'09'!$E$3</f>
        <v>0</v>
      </c>
      <c r="P856" s="208">
        <f>SUMIF('10'!$C$10:$C$29,$C856,'10'!$E$10:$E$29)*'10'!$E$3</f>
        <v>0</v>
      </c>
      <c r="Q856" s="208">
        <f>SUMIF('11'!$C$10:$C$39,$C856,'11'!$E$10:$E$39)*'11'!$E$3</f>
        <v>0</v>
      </c>
      <c r="R856" s="208">
        <f>SUMIF('12'!$C$10:$C$29,$C856,'12'!$E$10:$E$29)*'12'!$E$3</f>
        <v>0</v>
      </c>
      <c r="S856" s="208">
        <f>SUMIF('13'!$C$10:$C$29,$C856,'13'!$E$10:$E$29)*'13'!$E$3</f>
        <v>0</v>
      </c>
      <c r="T856" s="208">
        <f>SUMIF('14'!$C$10:$C$29,$C856,'14'!$E$10:$E$29)*'14'!$E$3</f>
        <v>0</v>
      </c>
      <c r="U856" s="208">
        <f>SUMIF('15'!$C$10:$C$29,$C856,'15'!$E$10:$E$29)*'15'!$E$3</f>
        <v>0</v>
      </c>
      <c r="V856" s="208">
        <f>SUMIF('16'!$C$10:$C$29,$C856,'16'!$E$29:$E856)*'16'!$E$3</f>
        <v>0</v>
      </c>
      <c r="W856" s="208">
        <f>SUMIF('17'!$C$10:$C$29,$C856,'17'!$E$10:$E$29)*'17'!$E$3</f>
        <v>0</v>
      </c>
      <c r="X856" s="208">
        <f>SUMIF('18'!$C$10:$C$29,$C856,'18'!$E$10:$E$29)*'18'!$E$3</f>
        <v>0</v>
      </c>
      <c r="Y856" s="208">
        <f>SUMIF('19'!$C$10:$C$28,$C856,'19'!$E$10:$E$28)*'19'!$E$3</f>
        <v>0</v>
      </c>
      <c r="Z856" s="208">
        <f>SUMIF('20'!$C$10:$C$29,$C856,'20'!$E$10:$E$29)*'20'!$E$3</f>
        <v>0</v>
      </c>
      <c r="AA856" s="208">
        <f>SUMIF('21'!$C$10:$C$29,$C856,'21'!$E$10:$E$29)*'21'!$E$3</f>
        <v>0</v>
      </c>
    </row>
    <row r="857" spans="3:27" ht="15" hidden="1">
      <c r="C857" s="207" t="s">
        <v>1831</v>
      </c>
      <c r="D857" s="207" t="s">
        <v>1832</v>
      </c>
      <c r="F857" s="336">
        <f t="shared" si="14"/>
        <v>0</v>
      </c>
      <c r="G857" s="208">
        <f>SUMIF('01'!$C$10:$C$29,$C857,'01'!$E$10:$E$29)*'01'!$E$3</f>
        <v>0</v>
      </c>
      <c r="H857" s="208">
        <f>SUMIF('02'!$C$10:$C$28,$C857,'02'!$E$10:$E$28)*'02'!$E$3</f>
        <v>0</v>
      </c>
      <c r="I857" s="208">
        <f>SUMIF('03'!$C$10:$C$29,$C857,'03'!$E$10:$E$29)*'03'!$E$3</f>
        <v>0</v>
      </c>
      <c r="J857" s="208">
        <f>SUMIF('04'!$C$10:$C$26,$C857,'04'!$E$10:$E$26)*'04'!$E$3</f>
        <v>0</v>
      </c>
      <c r="K857" s="208">
        <f>SUMIF('05'!$C$10:$C$29,$C857,'05'!$E$10:$E$29)*'05'!$E$3</f>
        <v>0</v>
      </c>
      <c r="L857" s="208">
        <f>SUMIF('06'!$C$10:$C$29,$C857,'06'!$E$10:$E$29)*'06'!$E$3</f>
        <v>0</v>
      </c>
      <c r="M857" s="208">
        <f>SUMIF('07'!$C$10:$C$26,$C857,'07'!$E$10:$E$26)*'07'!$E$3</f>
        <v>0</v>
      </c>
      <c r="N857" s="208">
        <f>SUMIF('08'!$C$10:$C$29,$C857,'08'!$E$10:$E$29)*'08'!$E$3</f>
        <v>0</v>
      </c>
      <c r="O857" s="208">
        <f>SUMIF('09'!$C$10:$C$29,$C857,'09'!$E$10:$E$29)*'09'!$E$3</f>
        <v>0</v>
      </c>
      <c r="P857" s="208">
        <f>SUMIF('10'!$C$10:$C$29,$C857,'10'!$E$10:$E$29)*'10'!$E$3</f>
        <v>0</v>
      </c>
      <c r="Q857" s="208">
        <f>SUMIF('11'!$C$10:$C$39,$C857,'11'!$E$10:$E$39)*'11'!$E$3</f>
        <v>0</v>
      </c>
      <c r="R857" s="208">
        <f>SUMIF('12'!$C$10:$C$29,$C857,'12'!$E$10:$E$29)*'12'!$E$3</f>
        <v>0</v>
      </c>
      <c r="S857" s="208">
        <f>SUMIF('13'!$C$10:$C$29,$C857,'13'!$E$10:$E$29)*'13'!$E$3</f>
        <v>0</v>
      </c>
      <c r="T857" s="208">
        <f>SUMIF('14'!$C$10:$C$29,$C857,'14'!$E$10:$E$29)*'14'!$E$3</f>
        <v>0</v>
      </c>
      <c r="U857" s="208">
        <f>SUMIF('15'!$C$10:$C$29,$C857,'15'!$E$10:$E$29)*'15'!$E$3</f>
        <v>0</v>
      </c>
      <c r="V857" s="208">
        <f>SUMIF('16'!$C$10:$C$29,$C857,'16'!$E$29:$E857)*'16'!$E$3</f>
        <v>0</v>
      </c>
      <c r="W857" s="208">
        <f>SUMIF('17'!$C$10:$C$29,$C857,'17'!$E$10:$E$29)*'17'!$E$3</f>
        <v>0</v>
      </c>
      <c r="X857" s="208">
        <f>SUMIF('18'!$C$10:$C$29,$C857,'18'!$E$10:$E$29)*'18'!$E$3</f>
        <v>0</v>
      </c>
      <c r="Y857" s="208">
        <f>SUMIF('19'!$C$10:$C$28,$C857,'19'!$E$10:$E$28)*'19'!$E$3</f>
        <v>0</v>
      </c>
      <c r="Z857" s="208">
        <f>SUMIF('20'!$C$10:$C$29,$C857,'20'!$E$10:$E$29)*'20'!$E$3</f>
        <v>0</v>
      </c>
      <c r="AA857" s="208">
        <f>SUMIF('21'!$C$10:$C$29,$C857,'21'!$E$10:$E$29)*'21'!$E$3</f>
        <v>0</v>
      </c>
    </row>
    <row r="858" spans="3:27" ht="15" hidden="1">
      <c r="C858" s="207" t="s">
        <v>1833</v>
      </c>
      <c r="D858" s="207" t="s">
        <v>1834</v>
      </c>
      <c r="F858" s="336">
        <f t="shared" si="14"/>
        <v>0</v>
      </c>
      <c r="G858" s="208">
        <f>SUMIF('01'!$C$10:$C$29,$C858,'01'!$E$10:$E$29)*'01'!$E$3</f>
        <v>0</v>
      </c>
      <c r="H858" s="208">
        <f>SUMIF('02'!$C$10:$C$28,$C858,'02'!$E$10:$E$28)*'02'!$E$3</f>
        <v>0</v>
      </c>
      <c r="I858" s="208">
        <f>SUMIF('03'!$C$10:$C$29,$C858,'03'!$E$10:$E$29)*'03'!$E$3</f>
        <v>0</v>
      </c>
      <c r="J858" s="208">
        <f>SUMIF('04'!$C$10:$C$26,$C858,'04'!$E$10:$E$26)*'04'!$E$3</f>
        <v>0</v>
      </c>
      <c r="K858" s="208">
        <f>SUMIF('05'!$C$10:$C$29,$C858,'05'!$E$10:$E$29)*'05'!$E$3</f>
        <v>0</v>
      </c>
      <c r="L858" s="208">
        <f>SUMIF('06'!$C$10:$C$29,$C858,'06'!$E$10:$E$29)*'06'!$E$3</f>
        <v>0</v>
      </c>
      <c r="M858" s="208">
        <f>SUMIF('07'!$C$10:$C$26,$C858,'07'!$E$10:$E$26)*'07'!$E$3</f>
        <v>0</v>
      </c>
      <c r="N858" s="208">
        <f>SUMIF('08'!$C$10:$C$29,$C858,'08'!$E$10:$E$29)*'08'!$E$3</f>
        <v>0</v>
      </c>
      <c r="O858" s="208">
        <f>SUMIF('09'!$C$10:$C$29,$C858,'09'!$E$10:$E$29)*'09'!$E$3</f>
        <v>0</v>
      </c>
      <c r="P858" s="208">
        <f>SUMIF('10'!$C$10:$C$29,$C858,'10'!$E$10:$E$29)*'10'!$E$3</f>
        <v>0</v>
      </c>
      <c r="Q858" s="208">
        <f>SUMIF('11'!$C$10:$C$39,$C858,'11'!$E$10:$E$39)*'11'!$E$3</f>
        <v>0</v>
      </c>
      <c r="R858" s="208">
        <f>SUMIF('12'!$C$10:$C$29,$C858,'12'!$E$10:$E$29)*'12'!$E$3</f>
        <v>0</v>
      </c>
      <c r="S858" s="208">
        <f>SUMIF('13'!$C$10:$C$29,$C858,'13'!$E$10:$E$29)*'13'!$E$3</f>
        <v>0</v>
      </c>
      <c r="T858" s="208">
        <f>SUMIF('14'!$C$10:$C$29,$C858,'14'!$E$10:$E$29)*'14'!$E$3</f>
        <v>0</v>
      </c>
      <c r="U858" s="208">
        <f>SUMIF('15'!$C$10:$C$29,$C858,'15'!$E$10:$E$29)*'15'!$E$3</f>
        <v>0</v>
      </c>
      <c r="V858" s="208">
        <f>SUMIF('16'!$C$10:$C$29,$C858,'16'!$E$29:$E858)*'16'!$E$3</f>
        <v>0</v>
      </c>
      <c r="W858" s="208">
        <f>SUMIF('17'!$C$10:$C$29,$C858,'17'!$E$10:$E$29)*'17'!$E$3</f>
        <v>0</v>
      </c>
      <c r="X858" s="208">
        <f>SUMIF('18'!$C$10:$C$29,$C858,'18'!$E$10:$E$29)*'18'!$E$3</f>
        <v>0</v>
      </c>
      <c r="Y858" s="208">
        <f>SUMIF('19'!$C$10:$C$28,$C858,'19'!$E$10:$E$28)*'19'!$E$3</f>
        <v>0</v>
      </c>
      <c r="Z858" s="208">
        <f>SUMIF('20'!$C$10:$C$29,$C858,'20'!$E$10:$E$29)*'20'!$E$3</f>
        <v>0</v>
      </c>
      <c r="AA858" s="208">
        <f>SUMIF('21'!$C$10:$C$29,$C858,'21'!$E$10:$E$29)*'21'!$E$3</f>
        <v>0</v>
      </c>
    </row>
    <row r="859" spans="3:27" ht="15" hidden="1">
      <c r="C859" s="207" t="s">
        <v>1835</v>
      </c>
      <c r="D859" s="207" t="s">
        <v>1836</v>
      </c>
      <c r="F859" s="336">
        <f t="shared" si="14"/>
        <v>0</v>
      </c>
      <c r="G859" s="208">
        <f>SUMIF('01'!$C$10:$C$29,$C859,'01'!$E$10:$E$29)*'01'!$E$3</f>
        <v>0</v>
      </c>
      <c r="H859" s="208">
        <f>SUMIF('02'!$C$10:$C$28,$C859,'02'!$E$10:$E$28)*'02'!$E$3</f>
        <v>0</v>
      </c>
      <c r="I859" s="208">
        <f>SUMIF('03'!$C$10:$C$29,$C859,'03'!$E$10:$E$29)*'03'!$E$3</f>
        <v>0</v>
      </c>
      <c r="J859" s="208">
        <f>SUMIF('04'!$C$10:$C$26,$C859,'04'!$E$10:$E$26)*'04'!$E$3</f>
        <v>0</v>
      </c>
      <c r="K859" s="208">
        <f>SUMIF('05'!$C$10:$C$29,$C859,'05'!$E$10:$E$29)*'05'!$E$3</f>
        <v>0</v>
      </c>
      <c r="L859" s="208">
        <f>SUMIF('06'!$C$10:$C$29,$C859,'06'!$E$10:$E$29)*'06'!$E$3</f>
        <v>0</v>
      </c>
      <c r="M859" s="208">
        <f>SUMIF('07'!$C$10:$C$26,$C859,'07'!$E$10:$E$26)*'07'!$E$3</f>
        <v>0</v>
      </c>
      <c r="N859" s="208">
        <f>SUMIF('08'!$C$10:$C$29,$C859,'08'!$E$10:$E$29)*'08'!$E$3</f>
        <v>0</v>
      </c>
      <c r="O859" s="208">
        <f>SUMIF('09'!$C$10:$C$29,$C859,'09'!$E$10:$E$29)*'09'!$E$3</f>
        <v>0</v>
      </c>
      <c r="P859" s="208">
        <f>SUMIF('10'!$C$10:$C$29,$C859,'10'!$E$10:$E$29)*'10'!$E$3</f>
        <v>0</v>
      </c>
      <c r="Q859" s="208">
        <f>SUMIF('11'!$C$10:$C$39,$C859,'11'!$E$10:$E$39)*'11'!$E$3</f>
        <v>0</v>
      </c>
      <c r="R859" s="208">
        <f>SUMIF('12'!$C$10:$C$29,$C859,'12'!$E$10:$E$29)*'12'!$E$3</f>
        <v>0</v>
      </c>
      <c r="S859" s="208">
        <f>SUMIF('13'!$C$10:$C$29,$C859,'13'!$E$10:$E$29)*'13'!$E$3</f>
        <v>0</v>
      </c>
      <c r="T859" s="208">
        <f>SUMIF('14'!$C$10:$C$29,$C859,'14'!$E$10:$E$29)*'14'!$E$3</f>
        <v>0</v>
      </c>
      <c r="U859" s="208">
        <f>SUMIF('15'!$C$10:$C$29,$C859,'15'!$E$10:$E$29)*'15'!$E$3</f>
        <v>0</v>
      </c>
      <c r="V859" s="208">
        <f>SUMIF('16'!$C$10:$C$29,$C859,'16'!$E$29:$E859)*'16'!$E$3</f>
        <v>0</v>
      </c>
      <c r="W859" s="208">
        <f>SUMIF('17'!$C$10:$C$29,$C859,'17'!$E$10:$E$29)*'17'!$E$3</f>
        <v>0</v>
      </c>
      <c r="X859" s="208">
        <f>SUMIF('18'!$C$10:$C$29,$C859,'18'!$E$10:$E$29)*'18'!$E$3</f>
        <v>0</v>
      </c>
      <c r="Y859" s="208">
        <f>SUMIF('19'!$C$10:$C$28,$C859,'19'!$E$10:$E$28)*'19'!$E$3</f>
        <v>0</v>
      </c>
      <c r="Z859" s="208">
        <f>SUMIF('20'!$C$10:$C$29,$C859,'20'!$E$10:$E$29)*'20'!$E$3</f>
        <v>0</v>
      </c>
      <c r="AA859" s="208">
        <f>SUMIF('21'!$C$10:$C$29,$C859,'21'!$E$10:$E$29)*'21'!$E$3</f>
        <v>0</v>
      </c>
    </row>
    <row r="860" spans="3:27" ht="15" hidden="1">
      <c r="C860" s="207" t="s">
        <v>1837</v>
      </c>
      <c r="D860" s="207" t="s">
        <v>1838</v>
      </c>
      <c r="F860" s="336">
        <f t="shared" si="14"/>
        <v>0</v>
      </c>
      <c r="G860" s="208">
        <f>SUMIF('01'!$C$10:$C$29,$C860,'01'!$E$10:$E$29)*'01'!$E$3</f>
        <v>0</v>
      </c>
      <c r="H860" s="208">
        <f>SUMIF('02'!$C$10:$C$28,$C860,'02'!$E$10:$E$28)*'02'!$E$3</f>
        <v>0</v>
      </c>
      <c r="I860" s="208">
        <f>SUMIF('03'!$C$10:$C$29,$C860,'03'!$E$10:$E$29)*'03'!$E$3</f>
        <v>0</v>
      </c>
      <c r="J860" s="208">
        <f>SUMIF('04'!$C$10:$C$26,$C860,'04'!$E$10:$E$26)*'04'!$E$3</f>
        <v>0</v>
      </c>
      <c r="K860" s="208">
        <f>SUMIF('05'!$C$10:$C$29,$C860,'05'!$E$10:$E$29)*'05'!$E$3</f>
        <v>0</v>
      </c>
      <c r="L860" s="208">
        <f>SUMIF('06'!$C$10:$C$29,$C860,'06'!$E$10:$E$29)*'06'!$E$3</f>
        <v>0</v>
      </c>
      <c r="M860" s="208">
        <f>SUMIF('07'!$C$10:$C$26,$C860,'07'!$E$10:$E$26)*'07'!$E$3</f>
        <v>0</v>
      </c>
      <c r="N860" s="208">
        <f>SUMIF('08'!$C$10:$C$29,$C860,'08'!$E$10:$E$29)*'08'!$E$3</f>
        <v>0</v>
      </c>
      <c r="O860" s="208">
        <f>SUMIF('09'!$C$10:$C$29,$C860,'09'!$E$10:$E$29)*'09'!$E$3</f>
        <v>0</v>
      </c>
      <c r="P860" s="208">
        <f>SUMIF('10'!$C$10:$C$29,$C860,'10'!$E$10:$E$29)*'10'!$E$3</f>
        <v>0</v>
      </c>
      <c r="Q860" s="208">
        <f>SUMIF('11'!$C$10:$C$39,$C860,'11'!$E$10:$E$39)*'11'!$E$3</f>
        <v>0</v>
      </c>
      <c r="R860" s="208">
        <f>SUMIF('12'!$C$10:$C$29,$C860,'12'!$E$10:$E$29)*'12'!$E$3</f>
        <v>0</v>
      </c>
      <c r="S860" s="208">
        <f>SUMIF('13'!$C$10:$C$29,$C860,'13'!$E$10:$E$29)*'13'!$E$3</f>
        <v>0</v>
      </c>
      <c r="T860" s="208">
        <f>SUMIF('14'!$C$10:$C$29,$C860,'14'!$E$10:$E$29)*'14'!$E$3</f>
        <v>0</v>
      </c>
      <c r="U860" s="208">
        <f>SUMIF('15'!$C$10:$C$29,$C860,'15'!$E$10:$E$29)*'15'!$E$3</f>
        <v>0</v>
      </c>
      <c r="V860" s="208">
        <f>SUMIF('16'!$C$10:$C$29,$C860,'16'!$E$29:$E860)*'16'!$E$3</f>
        <v>0</v>
      </c>
      <c r="W860" s="208">
        <f>SUMIF('17'!$C$10:$C$29,$C860,'17'!$E$10:$E$29)*'17'!$E$3</f>
        <v>0</v>
      </c>
      <c r="X860" s="208">
        <f>SUMIF('18'!$C$10:$C$29,$C860,'18'!$E$10:$E$29)*'18'!$E$3</f>
        <v>0</v>
      </c>
      <c r="Y860" s="208">
        <f>SUMIF('19'!$C$10:$C$28,$C860,'19'!$E$10:$E$28)*'19'!$E$3</f>
        <v>0</v>
      </c>
      <c r="Z860" s="208">
        <f>SUMIF('20'!$C$10:$C$29,$C860,'20'!$E$10:$E$29)*'20'!$E$3</f>
        <v>0</v>
      </c>
      <c r="AA860" s="208">
        <f>SUMIF('21'!$C$10:$C$29,$C860,'21'!$E$10:$E$29)*'21'!$E$3</f>
        <v>0</v>
      </c>
    </row>
    <row r="861" spans="3:27" ht="15" hidden="1">
      <c r="C861" s="207" t="s">
        <v>1839</v>
      </c>
      <c r="D861" s="207" t="s">
        <v>1840</v>
      </c>
      <c r="F861" s="336">
        <f t="shared" si="14"/>
        <v>0</v>
      </c>
      <c r="G861" s="208">
        <f>SUMIF('01'!$C$10:$C$29,$C861,'01'!$E$10:$E$29)*'01'!$E$3</f>
        <v>0</v>
      </c>
      <c r="H861" s="208">
        <f>SUMIF('02'!$C$10:$C$28,$C861,'02'!$E$10:$E$28)*'02'!$E$3</f>
        <v>0</v>
      </c>
      <c r="I861" s="208">
        <f>SUMIF('03'!$C$10:$C$29,$C861,'03'!$E$10:$E$29)*'03'!$E$3</f>
        <v>0</v>
      </c>
      <c r="J861" s="208">
        <f>SUMIF('04'!$C$10:$C$26,$C861,'04'!$E$10:$E$26)*'04'!$E$3</f>
        <v>0</v>
      </c>
      <c r="K861" s="208">
        <f>SUMIF('05'!$C$10:$C$29,$C861,'05'!$E$10:$E$29)*'05'!$E$3</f>
        <v>0</v>
      </c>
      <c r="L861" s="208">
        <f>SUMIF('06'!$C$10:$C$29,$C861,'06'!$E$10:$E$29)*'06'!$E$3</f>
        <v>0</v>
      </c>
      <c r="M861" s="208">
        <f>SUMIF('07'!$C$10:$C$26,$C861,'07'!$E$10:$E$26)*'07'!$E$3</f>
        <v>0</v>
      </c>
      <c r="N861" s="208">
        <f>SUMIF('08'!$C$10:$C$29,$C861,'08'!$E$10:$E$29)*'08'!$E$3</f>
        <v>0</v>
      </c>
      <c r="O861" s="208">
        <f>SUMIF('09'!$C$10:$C$29,$C861,'09'!$E$10:$E$29)*'09'!$E$3</f>
        <v>0</v>
      </c>
      <c r="P861" s="208">
        <f>SUMIF('10'!$C$10:$C$29,$C861,'10'!$E$10:$E$29)*'10'!$E$3</f>
        <v>0</v>
      </c>
      <c r="Q861" s="208">
        <f>SUMIF('11'!$C$10:$C$39,$C861,'11'!$E$10:$E$39)*'11'!$E$3</f>
        <v>0</v>
      </c>
      <c r="R861" s="208">
        <f>SUMIF('12'!$C$10:$C$29,$C861,'12'!$E$10:$E$29)*'12'!$E$3</f>
        <v>0</v>
      </c>
      <c r="S861" s="208">
        <f>SUMIF('13'!$C$10:$C$29,$C861,'13'!$E$10:$E$29)*'13'!$E$3</f>
        <v>0</v>
      </c>
      <c r="T861" s="208">
        <f>SUMIF('14'!$C$10:$C$29,$C861,'14'!$E$10:$E$29)*'14'!$E$3</f>
        <v>0</v>
      </c>
      <c r="U861" s="208">
        <f>SUMIF('15'!$C$10:$C$29,$C861,'15'!$E$10:$E$29)*'15'!$E$3</f>
        <v>0</v>
      </c>
      <c r="V861" s="208">
        <f>SUMIF('16'!$C$10:$C$29,$C861,'16'!$E$29:$E861)*'16'!$E$3</f>
        <v>0</v>
      </c>
      <c r="W861" s="208">
        <f>SUMIF('17'!$C$10:$C$29,$C861,'17'!$E$10:$E$29)*'17'!$E$3</f>
        <v>0</v>
      </c>
      <c r="X861" s="208">
        <f>SUMIF('18'!$C$10:$C$29,$C861,'18'!$E$10:$E$29)*'18'!$E$3</f>
        <v>0</v>
      </c>
      <c r="Y861" s="208">
        <f>SUMIF('19'!$C$10:$C$28,$C861,'19'!$E$10:$E$28)*'19'!$E$3</f>
        <v>0</v>
      </c>
      <c r="Z861" s="208">
        <f>SUMIF('20'!$C$10:$C$29,$C861,'20'!$E$10:$E$29)*'20'!$E$3</f>
        <v>0</v>
      </c>
      <c r="AA861" s="208">
        <f>SUMIF('21'!$C$10:$C$29,$C861,'21'!$E$10:$E$29)*'21'!$E$3</f>
        <v>0</v>
      </c>
    </row>
    <row r="862" spans="3:27" ht="15" hidden="1">
      <c r="C862" s="207" t="s">
        <v>1841</v>
      </c>
      <c r="D862" s="207" t="s">
        <v>1842</v>
      </c>
      <c r="F862" s="336">
        <f t="shared" si="14"/>
        <v>0</v>
      </c>
      <c r="G862" s="208">
        <f>SUMIF('01'!$C$10:$C$29,$C862,'01'!$E$10:$E$29)*'01'!$E$3</f>
        <v>0</v>
      </c>
      <c r="H862" s="208">
        <f>SUMIF('02'!$C$10:$C$28,$C862,'02'!$E$10:$E$28)*'02'!$E$3</f>
        <v>0</v>
      </c>
      <c r="I862" s="208">
        <f>SUMIF('03'!$C$10:$C$29,$C862,'03'!$E$10:$E$29)*'03'!$E$3</f>
        <v>0</v>
      </c>
      <c r="J862" s="208">
        <f>SUMIF('04'!$C$10:$C$26,$C862,'04'!$E$10:$E$26)*'04'!$E$3</f>
        <v>0</v>
      </c>
      <c r="K862" s="208">
        <f>SUMIF('05'!$C$10:$C$29,$C862,'05'!$E$10:$E$29)*'05'!$E$3</f>
        <v>0</v>
      </c>
      <c r="L862" s="208">
        <f>SUMIF('06'!$C$10:$C$29,$C862,'06'!$E$10:$E$29)*'06'!$E$3</f>
        <v>0</v>
      </c>
      <c r="M862" s="208">
        <f>SUMIF('07'!$C$10:$C$26,$C862,'07'!$E$10:$E$26)*'07'!$E$3</f>
        <v>0</v>
      </c>
      <c r="N862" s="208">
        <f>SUMIF('08'!$C$10:$C$29,$C862,'08'!$E$10:$E$29)*'08'!$E$3</f>
        <v>0</v>
      </c>
      <c r="O862" s="208">
        <f>SUMIF('09'!$C$10:$C$29,$C862,'09'!$E$10:$E$29)*'09'!$E$3</f>
        <v>0</v>
      </c>
      <c r="P862" s="208">
        <f>SUMIF('10'!$C$10:$C$29,$C862,'10'!$E$10:$E$29)*'10'!$E$3</f>
        <v>0</v>
      </c>
      <c r="Q862" s="208">
        <f>SUMIF('11'!$C$10:$C$39,$C862,'11'!$E$10:$E$39)*'11'!$E$3</f>
        <v>0</v>
      </c>
      <c r="R862" s="208">
        <f>SUMIF('12'!$C$10:$C$29,$C862,'12'!$E$10:$E$29)*'12'!$E$3</f>
        <v>0</v>
      </c>
      <c r="S862" s="208">
        <f>SUMIF('13'!$C$10:$C$29,$C862,'13'!$E$10:$E$29)*'13'!$E$3</f>
        <v>0</v>
      </c>
      <c r="T862" s="208">
        <f>SUMIF('14'!$C$10:$C$29,$C862,'14'!$E$10:$E$29)*'14'!$E$3</f>
        <v>0</v>
      </c>
      <c r="U862" s="208">
        <f>SUMIF('15'!$C$10:$C$29,$C862,'15'!$E$10:$E$29)*'15'!$E$3</f>
        <v>0</v>
      </c>
      <c r="V862" s="208">
        <f>SUMIF('16'!$C$10:$C$29,$C862,'16'!$E$29:$E862)*'16'!$E$3</f>
        <v>0</v>
      </c>
      <c r="W862" s="208">
        <f>SUMIF('17'!$C$10:$C$29,$C862,'17'!$E$10:$E$29)*'17'!$E$3</f>
        <v>0</v>
      </c>
      <c r="X862" s="208">
        <f>SUMIF('18'!$C$10:$C$29,$C862,'18'!$E$10:$E$29)*'18'!$E$3</f>
        <v>0</v>
      </c>
      <c r="Y862" s="208">
        <f>SUMIF('19'!$C$10:$C$28,$C862,'19'!$E$10:$E$28)*'19'!$E$3</f>
        <v>0</v>
      </c>
      <c r="Z862" s="208">
        <f>SUMIF('20'!$C$10:$C$29,$C862,'20'!$E$10:$E$29)*'20'!$E$3</f>
        <v>0</v>
      </c>
      <c r="AA862" s="208">
        <f>SUMIF('21'!$C$10:$C$29,$C862,'21'!$E$10:$E$29)*'21'!$E$3</f>
        <v>0</v>
      </c>
    </row>
    <row r="863" spans="3:27" ht="15" hidden="1">
      <c r="C863" s="207" t="s">
        <v>1843</v>
      </c>
      <c r="D863" s="207" t="s">
        <v>1844</v>
      </c>
      <c r="F863" s="336">
        <f t="shared" si="14"/>
        <v>0</v>
      </c>
      <c r="G863" s="208">
        <f>SUMIF('01'!$C$10:$C$29,$C863,'01'!$E$10:$E$29)*'01'!$E$3</f>
        <v>0</v>
      </c>
      <c r="H863" s="208">
        <f>SUMIF('02'!$C$10:$C$28,$C863,'02'!$E$10:$E$28)*'02'!$E$3</f>
        <v>0</v>
      </c>
      <c r="I863" s="208">
        <f>SUMIF('03'!$C$10:$C$29,$C863,'03'!$E$10:$E$29)*'03'!$E$3</f>
        <v>0</v>
      </c>
      <c r="J863" s="208">
        <f>SUMIF('04'!$C$10:$C$26,$C863,'04'!$E$10:$E$26)*'04'!$E$3</f>
        <v>0</v>
      </c>
      <c r="K863" s="208">
        <f>SUMIF('05'!$C$10:$C$29,$C863,'05'!$E$10:$E$29)*'05'!$E$3</f>
        <v>0</v>
      </c>
      <c r="L863" s="208">
        <f>SUMIF('06'!$C$10:$C$29,$C863,'06'!$E$10:$E$29)*'06'!$E$3</f>
        <v>0</v>
      </c>
      <c r="M863" s="208">
        <f>SUMIF('07'!$C$10:$C$26,$C863,'07'!$E$10:$E$26)*'07'!$E$3</f>
        <v>0</v>
      </c>
      <c r="N863" s="208">
        <f>SUMIF('08'!$C$10:$C$29,$C863,'08'!$E$10:$E$29)*'08'!$E$3</f>
        <v>0</v>
      </c>
      <c r="O863" s="208">
        <f>SUMIF('09'!$C$10:$C$29,$C863,'09'!$E$10:$E$29)*'09'!$E$3</f>
        <v>0</v>
      </c>
      <c r="P863" s="208">
        <f>SUMIF('10'!$C$10:$C$29,$C863,'10'!$E$10:$E$29)*'10'!$E$3</f>
        <v>0</v>
      </c>
      <c r="Q863" s="208">
        <f>SUMIF('11'!$C$10:$C$39,$C863,'11'!$E$10:$E$39)*'11'!$E$3</f>
        <v>0</v>
      </c>
      <c r="R863" s="208">
        <f>SUMIF('12'!$C$10:$C$29,$C863,'12'!$E$10:$E$29)*'12'!$E$3</f>
        <v>0</v>
      </c>
      <c r="S863" s="208">
        <f>SUMIF('13'!$C$10:$C$29,$C863,'13'!$E$10:$E$29)*'13'!$E$3</f>
        <v>0</v>
      </c>
      <c r="T863" s="208">
        <f>SUMIF('14'!$C$10:$C$29,$C863,'14'!$E$10:$E$29)*'14'!$E$3</f>
        <v>0</v>
      </c>
      <c r="U863" s="208">
        <f>SUMIF('15'!$C$10:$C$29,$C863,'15'!$E$10:$E$29)*'15'!$E$3</f>
        <v>0</v>
      </c>
      <c r="V863" s="208">
        <f>SUMIF('16'!$C$10:$C$29,$C863,'16'!$E$29:$E863)*'16'!$E$3</f>
        <v>0</v>
      </c>
      <c r="W863" s="208">
        <f>SUMIF('17'!$C$10:$C$29,$C863,'17'!$E$10:$E$29)*'17'!$E$3</f>
        <v>0</v>
      </c>
      <c r="X863" s="208">
        <f>SUMIF('18'!$C$10:$C$29,$C863,'18'!$E$10:$E$29)*'18'!$E$3</f>
        <v>0</v>
      </c>
      <c r="Y863" s="208">
        <f>SUMIF('19'!$C$10:$C$28,$C863,'19'!$E$10:$E$28)*'19'!$E$3</f>
        <v>0</v>
      </c>
      <c r="Z863" s="208">
        <f>SUMIF('20'!$C$10:$C$29,$C863,'20'!$E$10:$E$29)*'20'!$E$3</f>
        <v>0</v>
      </c>
      <c r="AA863" s="208">
        <f>SUMIF('21'!$C$10:$C$29,$C863,'21'!$E$10:$E$29)*'21'!$E$3</f>
        <v>0</v>
      </c>
    </row>
    <row r="864" spans="3:27" ht="15" hidden="1">
      <c r="C864" s="207" t="s">
        <v>1845</v>
      </c>
      <c r="D864" s="207" t="s">
        <v>1846</v>
      </c>
      <c r="F864" s="336">
        <f t="shared" si="14"/>
        <v>0</v>
      </c>
      <c r="G864" s="208">
        <f>SUMIF('01'!$C$10:$C$29,$C864,'01'!$E$10:$E$29)*'01'!$E$3</f>
        <v>0</v>
      </c>
      <c r="H864" s="208">
        <f>SUMIF('02'!$C$10:$C$28,$C864,'02'!$E$10:$E$28)*'02'!$E$3</f>
        <v>0</v>
      </c>
      <c r="I864" s="208">
        <f>SUMIF('03'!$C$10:$C$29,$C864,'03'!$E$10:$E$29)*'03'!$E$3</f>
        <v>0</v>
      </c>
      <c r="J864" s="208">
        <f>SUMIF('04'!$C$10:$C$26,$C864,'04'!$E$10:$E$26)*'04'!$E$3</f>
        <v>0</v>
      </c>
      <c r="K864" s="208">
        <f>SUMIF('05'!$C$10:$C$29,$C864,'05'!$E$10:$E$29)*'05'!$E$3</f>
        <v>0</v>
      </c>
      <c r="L864" s="208">
        <f>SUMIF('06'!$C$10:$C$29,$C864,'06'!$E$10:$E$29)*'06'!$E$3</f>
        <v>0</v>
      </c>
      <c r="M864" s="208">
        <f>SUMIF('07'!$C$10:$C$26,$C864,'07'!$E$10:$E$26)*'07'!$E$3</f>
        <v>0</v>
      </c>
      <c r="N864" s="208">
        <f>SUMIF('08'!$C$10:$C$29,$C864,'08'!$E$10:$E$29)*'08'!$E$3</f>
        <v>0</v>
      </c>
      <c r="O864" s="208">
        <f>SUMIF('09'!$C$10:$C$29,$C864,'09'!$E$10:$E$29)*'09'!$E$3</f>
        <v>0</v>
      </c>
      <c r="P864" s="208">
        <f>SUMIF('10'!$C$10:$C$29,$C864,'10'!$E$10:$E$29)*'10'!$E$3</f>
        <v>0</v>
      </c>
      <c r="Q864" s="208">
        <f>SUMIF('11'!$C$10:$C$39,$C864,'11'!$E$10:$E$39)*'11'!$E$3</f>
        <v>0</v>
      </c>
      <c r="R864" s="208">
        <f>SUMIF('12'!$C$10:$C$29,$C864,'12'!$E$10:$E$29)*'12'!$E$3</f>
        <v>0</v>
      </c>
      <c r="S864" s="208">
        <f>SUMIF('13'!$C$10:$C$29,$C864,'13'!$E$10:$E$29)*'13'!$E$3</f>
        <v>0</v>
      </c>
      <c r="T864" s="208">
        <f>SUMIF('14'!$C$10:$C$29,$C864,'14'!$E$10:$E$29)*'14'!$E$3</f>
        <v>0</v>
      </c>
      <c r="U864" s="208">
        <f>SUMIF('15'!$C$10:$C$29,$C864,'15'!$E$10:$E$29)*'15'!$E$3</f>
        <v>0</v>
      </c>
      <c r="V864" s="208">
        <f>SUMIF('16'!$C$10:$C$29,$C864,'16'!$E$29:$E864)*'16'!$E$3</f>
        <v>0</v>
      </c>
      <c r="W864" s="208">
        <f>SUMIF('17'!$C$10:$C$29,$C864,'17'!$E$10:$E$29)*'17'!$E$3</f>
        <v>0</v>
      </c>
      <c r="X864" s="208">
        <f>SUMIF('18'!$C$10:$C$29,$C864,'18'!$E$10:$E$29)*'18'!$E$3</f>
        <v>0</v>
      </c>
      <c r="Y864" s="208">
        <f>SUMIF('19'!$C$10:$C$28,$C864,'19'!$E$10:$E$28)*'19'!$E$3</f>
        <v>0</v>
      </c>
      <c r="Z864" s="208">
        <f>SUMIF('20'!$C$10:$C$29,$C864,'20'!$E$10:$E$29)*'20'!$E$3</f>
        <v>0</v>
      </c>
      <c r="AA864" s="208">
        <f>SUMIF('21'!$C$10:$C$29,$C864,'21'!$E$10:$E$29)*'21'!$E$3</f>
        <v>0</v>
      </c>
    </row>
    <row r="865" spans="3:27" ht="15" hidden="1">
      <c r="C865" s="207" t="s">
        <v>1847</v>
      </c>
      <c r="D865" s="207" t="s">
        <v>1848</v>
      </c>
      <c r="F865" s="336">
        <f t="shared" si="14"/>
        <v>0</v>
      </c>
      <c r="G865" s="208">
        <f>SUMIF('01'!$C$10:$C$29,$C865,'01'!$E$10:$E$29)*'01'!$E$3</f>
        <v>0</v>
      </c>
      <c r="H865" s="208">
        <f>SUMIF('02'!$C$10:$C$28,$C865,'02'!$E$10:$E$28)*'02'!$E$3</f>
        <v>0</v>
      </c>
      <c r="I865" s="208">
        <f>SUMIF('03'!$C$10:$C$29,$C865,'03'!$E$10:$E$29)*'03'!$E$3</f>
        <v>0</v>
      </c>
      <c r="J865" s="208">
        <f>SUMIF('04'!$C$10:$C$26,$C865,'04'!$E$10:$E$26)*'04'!$E$3</f>
        <v>0</v>
      </c>
      <c r="K865" s="208">
        <f>SUMIF('05'!$C$10:$C$29,$C865,'05'!$E$10:$E$29)*'05'!$E$3</f>
        <v>0</v>
      </c>
      <c r="L865" s="208">
        <f>SUMIF('06'!$C$10:$C$29,$C865,'06'!$E$10:$E$29)*'06'!$E$3</f>
        <v>0</v>
      </c>
      <c r="M865" s="208">
        <f>SUMIF('07'!$C$10:$C$26,$C865,'07'!$E$10:$E$26)*'07'!$E$3</f>
        <v>0</v>
      </c>
      <c r="N865" s="208">
        <f>SUMIF('08'!$C$10:$C$29,$C865,'08'!$E$10:$E$29)*'08'!$E$3</f>
        <v>0</v>
      </c>
      <c r="O865" s="208">
        <f>SUMIF('09'!$C$10:$C$29,$C865,'09'!$E$10:$E$29)*'09'!$E$3</f>
        <v>0</v>
      </c>
      <c r="P865" s="208">
        <f>SUMIF('10'!$C$10:$C$29,$C865,'10'!$E$10:$E$29)*'10'!$E$3</f>
        <v>0</v>
      </c>
      <c r="Q865" s="208">
        <f>SUMIF('11'!$C$10:$C$39,$C865,'11'!$E$10:$E$39)*'11'!$E$3</f>
        <v>0</v>
      </c>
      <c r="R865" s="208">
        <f>SUMIF('12'!$C$10:$C$29,$C865,'12'!$E$10:$E$29)*'12'!$E$3</f>
        <v>0</v>
      </c>
      <c r="S865" s="208">
        <f>SUMIF('13'!$C$10:$C$29,$C865,'13'!$E$10:$E$29)*'13'!$E$3</f>
        <v>0</v>
      </c>
      <c r="T865" s="208">
        <f>SUMIF('14'!$C$10:$C$29,$C865,'14'!$E$10:$E$29)*'14'!$E$3</f>
        <v>0</v>
      </c>
      <c r="U865" s="208">
        <f>SUMIF('15'!$C$10:$C$29,$C865,'15'!$E$10:$E$29)*'15'!$E$3</f>
        <v>0</v>
      </c>
      <c r="V865" s="208">
        <f>SUMIF('16'!$C$10:$C$29,$C865,'16'!$E$29:$E865)*'16'!$E$3</f>
        <v>0</v>
      </c>
      <c r="W865" s="208">
        <f>SUMIF('17'!$C$10:$C$29,$C865,'17'!$E$10:$E$29)*'17'!$E$3</f>
        <v>0</v>
      </c>
      <c r="X865" s="208">
        <f>SUMIF('18'!$C$10:$C$29,$C865,'18'!$E$10:$E$29)*'18'!$E$3</f>
        <v>0</v>
      </c>
      <c r="Y865" s="208">
        <f>SUMIF('19'!$C$10:$C$28,$C865,'19'!$E$10:$E$28)*'19'!$E$3</f>
        <v>0</v>
      </c>
      <c r="Z865" s="208">
        <f>SUMIF('20'!$C$10:$C$29,$C865,'20'!$E$10:$E$29)*'20'!$E$3</f>
        <v>0</v>
      </c>
      <c r="AA865" s="208">
        <f>SUMIF('21'!$C$10:$C$29,$C865,'21'!$E$10:$E$29)*'21'!$E$3</f>
        <v>0</v>
      </c>
    </row>
    <row r="866" spans="3:27" ht="15" hidden="1">
      <c r="C866" s="207" t="s">
        <v>1849</v>
      </c>
      <c r="D866" s="207" t="s">
        <v>1850</v>
      </c>
      <c r="F866" s="336">
        <f t="shared" si="14"/>
        <v>0</v>
      </c>
      <c r="G866" s="208">
        <f>SUMIF('01'!$C$10:$C$29,$C866,'01'!$E$10:$E$29)*'01'!$E$3</f>
        <v>0</v>
      </c>
      <c r="H866" s="208">
        <f>SUMIF('02'!$C$10:$C$28,$C866,'02'!$E$10:$E$28)*'02'!$E$3</f>
        <v>0</v>
      </c>
      <c r="I866" s="208">
        <f>SUMIF('03'!$C$10:$C$29,$C866,'03'!$E$10:$E$29)*'03'!$E$3</f>
        <v>0</v>
      </c>
      <c r="J866" s="208">
        <f>SUMIF('04'!$C$10:$C$26,$C866,'04'!$E$10:$E$26)*'04'!$E$3</f>
        <v>0</v>
      </c>
      <c r="K866" s="208">
        <f>SUMIF('05'!$C$10:$C$29,$C866,'05'!$E$10:$E$29)*'05'!$E$3</f>
        <v>0</v>
      </c>
      <c r="L866" s="208">
        <f>SUMIF('06'!$C$10:$C$29,$C866,'06'!$E$10:$E$29)*'06'!$E$3</f>
        <v>0</v>
      </c>
      <c r="M866" s="208">
        <f>SUMIF('07'!$C$10:$C$26,$C866,'07'!$E$10:$E$26)*'07'!$E$3</f>
        <v>0</v>
      </c>
      <c r="N866" s="208">
        <f>SUMIF('08'!$C$10:$C$29,$C866,'08'!$E$10:$E$29)*'08'!$E$3</f>
        <v>0</v>
      </c>
      <c r="O866" s="208">
        <f>SUMIF('09'!$C$10:$C$29,$C866,'09'!$E$10:$E$29)*'09'!$E$3</f>
        <v>0</v>
      </c>
      <c r="P866" s="208">
        <f>SUMIF('10'!$C$10:$C$29,$C866,'10'!$E$10:$E$29)*'10'!$E$3</f>
        <v>0</v>
      </c>
      <c r="Q866" s="208">
        <f>SUMIF('11'!$C$10:$C$39,$C866,'11'!$E$10:$E$39)*'11'!$E$3</f>
        <v>0</v>
      </c>
      <c r="R866" s="208">
        <f>SUMIF('12'!$C$10:$C$29,$C866,'12'!$E$10:$E$29)*'12'!$E$3</f>
        <v>0</v>
      </c>
      <c r="S866" s="208">
        <f>SUMIF('13'!$C$10:$C$29,$C866,'13'!$E$10:$E$29)*'13'!$E$3</f>
        <v>0</v>
      </c>
      <c r="T866" s="208">
        <f>SUMIF('14'!$C$10:$C$29,$C866,'14'!$E$10:$E$29)*'14'!$E$3</f>
        <v>0</v>
      </c>
      <c r="U866" s="208">
        <f>SUMIF('15'!$C$10:$C$29,$C866,'15'!$E$10:$E$29)*'15'!$E$3</f>
        <v>0</v>
      </c>
      <c r="V866" s="208">
        <f>SUMIF('16'!$C$10:$C$29,$C866,'16'!$E$29:$E866)*'16'!$E$3</f>
        <v>0</v>
      </c>
      <c r="W866" s="208">
        <f>SUMIF('17'!$C$10:$C$29,$C866,'17'!$E$10:$E$29)*'17'!$E$3</f>
        <v>0</v>
      </c>
      <c r="X866" s="208">
        <f>SUMIF('18'!$C$10:$C$29,$C866,'18'!$E$10:$E$29)*'18'!$E$3</f>
        <v>0</v>
      </c>
      <c r="Y866" s="208">
        <f>SUMIF('19'!$C$10:$C$28,$C866,'19'!$E$10:$E$28)*'19'!$E$3</f>
        <v>0</v>
      </c>
      <c r="Z866" s="208">
        <f>SUMIF('20'!$C$10:$C$29,$C866,'20'!$E$10:$E$29)*'20'!$E$3</f>
        <v>0</v>
      </c>
      <c r="AA866" s="208">
        <f>SUMIF('21'!$C$10:$C$29,$C866,'21'!$E$10:$E$29)*'21'!$E$3</f>
        <v>0</v>
      </c>
    </row>
    <row r="867" spans="3:27" ht="15" hidden="1">
      <c r="C867" s="207" t="s">
        <v>1851</v>
      </c>
      <c r="D867" s="207" t="s">
        <v>1852</v>
      </c>
      <c r="F867" s="336">
        <f t="shared" si="14"/>
        <v>0</v>
      </c>
      <c r="G867" s="208">
        <f>SUMIF('01'!$C$10:$C$29,$C867,'01'!$E$10:$E$29)*'01'!$E$3</f>
        <v>0</v>
      </c>
      <c r="H867" s="208">
        <f>SUMIF('02'!$C$10:$C$28,$C867,'02'!$E$10:$E$28)*'02'!$E$3</f>
        <v>0</v>
      </c>
      <c r="I867" s="208">
        <f>SUMIF('03'!$C$10:$C$29,$C867,'03'!$E$10:$E$29)*'03'!$E$3</f>
        <v>0</v>
      </c>
      <c r="J867" s="208">
        <f>SUMIF('04'!$C$10:$C$26,$C867,'04'!$E$10:$E$26)*'04'!$E$3</f>
        <v>0</v>
      </c>
      <c r="K867" s="208">
        <f>SUMIF('05'!$C$10:$C$29,$C867,'05'!$E$10:$E$29)*'05'!$E$3</f>
        <v>0</v>
      </c>
      <c r="L867" s="208">
        <f>SUMIF('06'!$C$10:$C$29,$C867,'06'!$E$10:$E$29)*'06'!$E$3</f>
        <v>0</v>
      </c>
      <c r="M867" s="208">
        <f>SUMIF('07'!$C$10:$C$26,$C867,'07'!$E$10:$E$26)*'07'!$E$3</f>
        <v>0</v>
      </c>
      <c r="N867" s="208">
        <f>SUMIF('08'!$C$10:$C$29,$C867,'08'!$E$10:$E$29)*'08'!$E$3</f>
        <v>0</v>
      </c>
      <c r="O867" s="208">
        <f>SUMIF('09'!$C$10:$C$29,$C867,'09'!$E$10:$E$29)*'09'!$E$3</f>
        <v>0</v>
      </c>
      <c r="P867" s="208">
        <f>SUMIF('10'!$C$10:$C$29,$C867,'10'!$E$10:$E$29)*'10'!$E$3</f>
        <v>0</v>
      </c>
      <c r="Q867" s="208">
        <f>SUMIF('11'!$C$10:$C$39,$C867,'11'!$E$10:$E$39)*'11'!$E$3</f>
        <v>0</v>
      </c>
      <c r="R867" s="208">
        <f>SUMIF('12'!$C$10:$C$29,$C867,'12'!$E$10:$E$29)*'12'!$E$3</f>
        <v>0</v>
      </c>
      <c r="S867" s="208">
        <f>SUMIF('13'!$C$10:$C$29,$C867,'13'!$E$10:$E$29)*'13'!$E$3</f>
        <v>0</v>
      </c>
      <c r="T867" s="208">
        <f>SUMIF('14'!$C$10:$C$29,$C867,'14'!$E$10:$E$29)*'14'!$E$3</f>
        <v>0</v>
      </c>
      <c r="U867" s="208">
        <f>SUMIF('15'!$C$10:$C$29,$C867,'15'!$E$10:$E$29)*'15'!$E$3</f>
        <v>0</v>
      </c>
      <c r="V867" s="208">
        <f>SUMIF('16'!$C$10:$C$29,$C867,'16'!$E$29:$E867)*'16'!$E$3</f>
        <v>0</v>
      </c>
      <c r="W867" s="208">
        <f>SUMIF('17'!$C$10:$C$29,$C867,'17'!$E$10:$E$29)*'17'!$E$3</f>
        <v>0</v>
      </c>
      <c r="X867" s="208">
        <f>SUMIF('18'!$C$10:$C$29,$C867,'18'!$E$10:$E$29)*'18'!$E$3</f>
        <v>0</v>
      </c>
      <c r="Y867" s="208">
        <f>SUMIF('19'!$C$10:$C$28,$C867,'19'!$E$10:$E$28)*'19'!$E$3</f>
        <v>0</v>
      </c>
      <c r="Z867" s="208">
        <f>SUMIF('20'!$C$10:$C$29,$C867,'20'!$E$10:$E$29)*'20'!$E$3</f>
        <v>0</v>
      </c>
      <c r="AA867" s="208">
        <f>SUMIF('21'!$C$10:$C$29,$C867,'21'!$E$10:$E$29)*'21'!$E$3</f>
        <v>0</v>
      </c>
    </row>
    <row r="868" spans="3:27" ht="15" hidden="1">
      <c r="C868" s="207" t="s">
        <v>1853</v>
      </c>
      <c r="D868" s="207" t="s">
        <v>1854</v>
      </c>
      <c r="F868" s="336">
        <f t="shared" si="14"/>
        <v>0</v>
      </c>
      <c r="G868" s="208">
        <f>SUMIF('01'!$C$10:$C$29,$C868,'01'!$E$10:$E$29)*'01'!$E$3</f>
        <v>0</v>
      </c>
      <c r="H868" s="208">
        <f>SUMIF('02'!$C$10:$C$28,$C868,'02'!$E$10:$E$28)*'02'!$E$3</f>
        <v>0</v>
      </c>
      <c r="I868" s="208">
        <f>SUMIF('03'!$C$10:$C$29,$C868,'03'!$E$10:$E$29)*'03'!$E$3</f>
        <v>0</v>
      </c>
      <c r="J868" s="208">
        <f>SUMIF('04'!$C$10:$C$26,$C868,'04'!$E$10:$E$26)*'04'!$E$3</f>
        <v>0</v>
      </c>
      <c r="K868" s="208">
        <f>SUMIF('05'!$C$10:$C$29,$C868,'05'!$E$10:$E$29)*'05'!$E$3</f>
        <v>0</v>
      </c>
      <c r="L868" s="208">
        <f>SUMIF('06'!$C$10:$C$29,$C868,'06'!$E$10:$E$29)*'06'!$E$3</f>
        <v>0</v>
      </c>
      <c r="M868" s="208">
        <f>SUMIF('07'!$C$10:$C$26,$C868,'07'!$E$10:$E$26)*'07'!$E$3</f>
        <v>0</v>
      </c>
      <c r="N868" s="208">
        <f>SUMIF('08'!$C$10:$C$29,$C868,'08'!$E$10:$E$29)*'08'!$E$3</f>
        <v>0</v>
      </c>
      <c r="O868" s="208">
        <f>SUMIF('09'!$C$10:$C$29,$C868,'09'!$E$10:$E$29)*'09'!$E$3</f>
        <v>0</v>
      </c>
      <c r="P868" s="208">
        <f>SUMIF('10'!$C$10:$C$29,$C868,'10'!$E$10:$E$29)*'10'!$E$3</f>
        <v>0</v>
      </c>
      <c r="Q868" s="208">
        <f>SUMIF('11'!$C$10:$C$39,$C868,'11'!$E$10:$E$39)*'11'!$E$3</f>
        <v>0</v>
      </c>
      <c r="R868" s="208">
        <f>SUMIF('12'!$C$10:$C$29,$C868,'12'!$E$10:$E$29)*'12'!$E$3</f>
        <v>0</v>
      </c>
      <c r="S868" s="208">
        <f>SUMIF('13'!$C$10:$C$29,$C868,'13'!$E$10:$E$29)*'13'!$E$3</f>
        <v>0</v>
      </c>
      <c r="T868" s="208">
        <f>SUMIF('14'!$C$10:$C$29,$C868,'14'!$E$10:$E$29)*'14'!$E$3</f>
        <v>0</v>
      </c>
      <c r="U868" s="208">
        <f>SUMIF('15'!$C$10:$C$29,$C868,'15'!$E$10:$E$29)*'15'!$E$3</f>
        <v>0</v>
      </c>
      <c r="V868" s="208">
        <f>SUMIF('16'!$C$10:$C$29,$C868,'16'!$E$29:$E868)*'16'!$E$3</f>
        <v>0</v>
      </c>
      <c r="W868" s="208">
        <f>SUMIF('17'!$C$10:$C$29,$C868,'17'!$E$10:$E$29)*'17'!$E$3</f>
        <v>0</v>
      </c>
      <c r="X868" s="208">
        <f>SUMIF('18'!$C$10:$C$29,$C868,'18'!$E$10:$E$29)*'18'!$E$3</f>
        <v>0</v>
      </c>
      <c r="Y868" s="208">
        <f>SUMIF('19'!$C$10:$C$28,$C868,'19'!$E$10:$E$28)*'19'!$E$3</f>
        <v>0</v>
      </c>
      <c r="Z868" s="208">
        <f>SUMIF('20'!$C$10:$C$29,$C868,'20'!$E$10:$E$29)*'20'!$E$3</f>
        <v>0</v>
      </c>
      <c r="AA868" s="208">
        <f>SUMIF('21'!$C$10:$C$29,$C868,'21'!$E$10:$E$29)*'21'!$E$3</f>
        <v>0</v>
      </c>
    </row>
    <row r="869" spans="3:27" ht="15" hidden="1">
      <c r="C869" s="207" t="s">
        <v>1855</v>
      </c>
      <c r="D869" s="207" t="s">
        <v>1856</v>
      </c>
      <c r="F869" s="336">
        <f t="shared" si="14"/>
        <v>0</v>
      </c>
      <c r="G869" s="208">
        <f>SUMIF('01'!$C$10:$C$29,$C869,'01'!$E$10:$E$29)*'01'!$E$3</f>
        <v>0</v>
      </c>
      <c r="H869" s="208">
        <f>SUMIF('02'!$C$10:$C$28,$C869,'02'!$E$10:$E$28)*'02'!$E$3</f>
        <v>0</v>
      </c>
      <c r="I869" s="208">
        <f>SUMIF('03'!$C$10:$C$29,$C869,'03'!$E$10:$E$29)*'03'!$E$3</f>
        <v>0</v>
      </c>
      <c r="J869" s="208">
        <f>SUMIF('04'!$C$10:$C$26,$C869,'04'!$E$10:$E$26)*'04'!$E$3</f>
        <v>0</v>
      </c>
      <c r="K869" s="208">
        <f>SUMIF('05'!$C$10:$C$29,$C869,'05'!$E$10:$E$29)*'05'!$E$3</f>
        <v>0</v>
      </c>
      <c r="L869" s="208">
        <f>SUMIF('06'!$C$10:$C$29,$C869,'06'!$E$10:$E$29)*'06'!$E$3</f>
        <v>0</v>
      </c>
      <c r="M869" s="208">
        <f>SUMIF('07'!$C$10:$C$26,$C869,'07'!$E$10:$E$26)*'07'!$E$3</f>
        <v>0</v>
      </c>
      <c r="N869" s="208">
        <f>SUMIF('08'!$C$10:$C$29,$C869,'08'!$E$10:$E$29)*'08'!$E$3</f>
        <v>0</v>
      </c>
      <c r="O869" s="208">
        <f>SUMIF('09'!$C$10:$C$29,$C869,'09'!$E$10:$E$29)*'09'!$E$3</f>
        <v>0</v>
      </c>
      <c r="P869" s="208">
        <f>SUMIF('10'!$C$10:$C$29,$C869,'10'!$E$10:$E$29)*'10'!$E$3</f>
        <v>0</v>
      </c>
      <c r="Q869" s="208">
        <f>SUMIF('11'!$C$10:$C$39,$C869,'11'!$E$10:$E$39)*'11'!$E$3</f>
        <v>0</v>
      </c>
      <c r="R869" s="208">
        <f>SUMIF('12'!$C$10:$C$29,$C869,'12'!$E$10:$E$29)*'12'!$E$3</f>
        <v>0</v>
      </c>
      <c r="S869" s="208">
        <f>SUMIF('13'!$C$10:$C$29,$C869,'13'!$E$10:$E$29)*'13'!$E$3</f>
        <v>0</v>
      </c>
      <c r="T869" s="208">
        <f>SUMIF('14'!$C$10:$C$29,$C869,'14'!$E$10:$E$29)*'14'!$E$3</f>
        <v>0</v>
      </c>
      <c r="U869" s="208">
        <f>SUMIF('15'!$C$10:$C$29,$C869,'15'!$E$10:$E$29)*'15'!$E$3</f>
        <v>0</v>
      </c>
      <c r="V869" s="208">
        <f>SUMIF('16'!$C$10:$C$29,$C869,'16'!$E$29:$E869)*'16'!$E$3</f>
        <v>0</v>
      </c>
      <c r="W869" s="208">
        <f>SUMIF('17'!$C$10:$C$29,$C869,'17'!$E$10:$E$29)*'17'!$E$3</f>
        <v>0</v>
      </c>
      <c r="X869" s="208">
        <f>SUMIF('18'!$C$10:$C$29,$C869,'18'!$E$10:$E$29)*'18'!$E$3</f>
        <v>0</v>
      </c>
      <c r="Y869" s="208">
        <f>SUMIF('19'!$C$10:$C$28,$C869,'19'!$E$10:$E$28)*'19'!$E$3</f>
        <v>0</v>
      </c>
      <c r="Z869" s="208">
        <f>SUMIF('20'!$C$10:$C$29,$C869,'20'!$E$10:$E$29)*'20'!$E$3</f>
        <v>0</v>
      </c>
      <c r="AA869" s="208">
        <f>SUMIF('21'!$C$10:$C$29,$C869,'21'!$E$10:$E$29)*'21'!$E$3</f>
        <v>0</v>
      </c>
    </row>
    <row r="870" spans="3:27" ht="15" hidden="1">
      <c r="C870" s="207" t="s">
        <v>1857</v>
      </c>
      <c r="D870" s="207" t="s">
        <v>1858</v>
      </c>
      <c r="F870" s="336">
        <f t="shared" si="14"/>
        <v>0</v>
      </c>
      <c r="G870" s="208">
        <f>SUMIF('01'!$C$10:$C$29,$C870,'01'!$E$10:$E$29)*'01'!$E$3</f>
        <v>0</v>
      </c>
      <c r="H870" s="208">
        <f>SUMIF('02'!$C$10:$C$28,$C870,'02'!$E$10:$E$28)*'02'!$E$3</f>
        <v>0</v>
      </c>
      <c r="I870" s="208">
        <f>SUMIF('03'!$C$10:$C$29,$C870,'03'!$E$10:$E$29)*'03'!$E$3</f>
        <v>0</v>
      </c>
      <c r="J870" s="208">
        <f>SUMIF('04'!$C$10:$C$26,$C870,'04'!$E$10:$E$26)*'04'!$E$3</f>
        <v>0</v>
      </c>
      <c r="K870" s="208">
        <f>SUMIF('05'!$C$10:$C$29,$C870,'05'!$E$10:$E$29)*'05'!$E$3</f>
        <v>0</v>
      </c>
      <c r="L870" s="208">
        <f>SUMIF('06'!$C$10:$C$29,$C870,'06'!$E$10:$E$29)*'06'!$E$3</f>
        <v>0</v>
      </c>
      <c r="M870" s="208">
        <f>SUMIF('07'!$C$10:$C$26,$C870,'07'!$E$10:$E$26)*'07'!$E$3</f>
        <v>0</v>
      </c>
      <c r="N870" s="208">
        <f>SUMIF('08'!$C$10:$C$29,$C870,'08'!$E$10:$E$29)*'08'!$E$3</f>
        <v>0</v>
      </c>
      <c r="O870" s="208">
        <f>SUMIF('09'!$C$10:$C$29,$C870,'09'!$E$10:$E$29)*'09'!$E$3</f>
        <v>0</v>
      </c>
      <c r="P870" s="208">
        <f>SUMIF('10'!$C$10:$C$29,$C870,'10'!$E$10:$E$29)*'10'!$E$3</f>
        <v>0</v>
      </c>
      <c r="Q870" s="208">
        <f>SUMIF('11'!$C$10:$C$39,$C870,'11'!$E$10:$E$39)*'11'!$E$3</f>
        <v>0</v>
      </c>
      <c r="R870" s="208">
        <f>SUMIF('12'!$C$10:$C$29,$C870,'12'!$E$10:$E$29)*'12'!$E$3</f>
        <v>0</v>
      </c>
      <c r="S870" s="208">
        <f>SUMIF('13'!$C$10:$C$29,$C870,'13'!$E$10:$E$29)*'13'!$E$3</f>
        <v>0</v>
      </c>
      <c r="T870" s="208">
        <f>SUMIF('14'!$C$10:$C$29,$C870,'14'!$E$10:$E$29)*'14'!$E$3</f>
        <v>0</v>
      </c>
      <c r="U870" s="208">
        <f>SUMIF('15'!$C$10:$C$29,$C870,'15'!$E$10:$E$29)*'15'!$E$3</f>
        <v>0</v>
      </c>
      <c r="V870" s="208">
        <f>SUMIF('16'!$C$10:$C$29,$C870,'16'!$E$29:$E870)*'16'!$E$3</f>
        <v>0</v>
      </c>
      <c r="W870" s="208">
        <f>SUMIF('17'!$C$10:$C$29,$C870,'17'!$E$10:$E$29)*'17'!$E$3</f>
        <v>0</v>
      </c>
      <c r="X870" s="208">
        <f>SUMIF('18'!$C$10:$C$29,$C870,'18'!$E$10:$E$29)*'18'!$E$3</f>
        <v>0</v>
      </c>
      <c r="Y870" s="208">
        <f>SUMIF('19'!$C$10:$C$28,$C870,'19'!$E$10:$E$28)*'19'!$E$3</f>
        <v>0</v>
      </c>
      <c r="Z870" s="208">
        <f>SUMIF('20'!$C$10:$C$29,$C870,'20'!$E$10:$E$29)*'20'!$E$3</f>
        <v>0</v>
      </c>
      <c r="AA870" s="208">
        <f>SUMIF('21'!$C$10:$C$29,$C870,'21'!$E$10:$E$29)*'21'!$E$3</f>
        <v>0</v>
      </c>
    </row>
    <row r="871" spans="3:27" ht="15" hidden="1">
      <c r="C871" s="207" t="s">
        <v>1859</v>
      </c>
      <c r="D871" s="207" t="s">
        <v>1860</v>
      </c>
      <c r="F871" s="336">
        <f t="shared" si="14"/>
        <v>0</v>
      </c>
      <c r="G871" s="208">
        <f>SUMIF('01'!$C$10:$C$29,$C871,'01'!$E$10:$E$29)*'01'!$E$3</f>
        <v>0</v>
      </c>
      <c r="H871" s="208">
        <f>SUMIF('02'!$C$10:$C$28,$C871,'02'!$E$10:$E$28)*'02'!$E$3</f>
        <v>0</v>
      </c>
      <c r="I871" s="208">
        <f>SUMIF('03'!$C$10:$C$29,$C871,'03'!$E$10:$E$29)*'03'!$E$3</f>
        <v>0</v>
      </c>
      <c r="J871" s="208">
        <f>SUMIF('04'!$C$10:$C$26,$C871,'04'!$E$10:$E$26)*'04'!$E$3</f>
        <v>0</v>
      </c>
      <c r="K871" s="208">
        <f>SUMIF('05'!$C$10:$C$29,$C871,'05'!$E$10:$E$29)*'05'!$E$3</f>
        <v>0</v>
      </c>
      <c r="L871" s="208">
        <f>SUMIF('06'!$C$10:$C$29,$C871,'06'!$E$10:$E$29)*'06'!$E$3</f>
        <v>0</v>
      </c>
      <c r="M871" s="208">
        <f>SUMIF('07'!$C$10:$C$26,$C871,'07'!$E$10:$E$26)*'07'!$E$3</f>
        <v>0</v>
      </c>
      <c r="N871" s="208">
        <f>SUMIF('08'!$C$10:$C$29,$C871,'08'!$E$10:$E$29)*'08'!$E$3</f>
        <v>0</v>
      </c>
      <c r="O871" s="208">
        <f>SUMIF('09'!$C$10:$C$29,$C871,'09'!$E$10:$E$29)*'09'!$E$3</f>
        <v>0</v>
      </c>
      <c r="P871" s="208">
        <f>SUMIF('10'!$C$10:$C$29,$C871,'10'!$E$10:$E$29)*'10'!$E$3</f>
        <v>0</v>
      </c>
      <c r="Q871" s="208">
        <f>SUMIF('11'!$C$10:$C$39,$C871,'11'!$E$10:$E$39)*'11'!$E$3</f>
        <v>0</v>
      </c>
      <c r="R871" s="208">
        <f>SUMIF('12'!$C$10:$C$29,$C871,'12'!$E$10:$E$29)*'12'!$E$3</f>
        <v>0</v>
      </c>
      <c r="S871" s="208">
        <f>SUMIF('13'!$C$10:$C$29,$C871,'13'!$E$10:$E$29)*'13'!$E$3</f>
        <v>0</v>
      </c>
      <c r="T871" s="208">
        <f>SUMIF('14'!$C$10:$C$29,$C871,'14'!$E$10:$E$29)*'14'!$E$3</f>
        <v>0</v>
      </c>
      <c r="U871" s="208">
        <f>SUMIF('15'!$C$10:$C$29,$C871,'15'!$E$10:$E$29)*'15'!$E$3</f>
        <v>0</v>
      </c>
      <c r="V871" s="208">
        <f>SUMIF('16'!$C$10:$C$29,$C871,'16'!$E$29:$E871)*'16'!$E$3</f>
        <v>0</v>
      </c>
      <c r="W871" s="208">
        <f>SUMIF('17'!$C$10:$C$29,$C871,'17'!$E$10:$E$29)*'17'!$E$3</f>
        <v>0</v>
      </c>
      <c r="X871" s="208">
        <f>SUMIF('18'!$C$10:$C$29,$C871,'18'!$E$10:$E$29)*'18'!$E$3</f>
        <v>0</v>
      </c>
      <c r="Y871" s="208">
        <f>SUMIF('19'!$C$10:$C$28,$C871,'19'!$E$10:$E$28)*'19'!$E$3</f>
        <v>0</v>
      </c>
      <c r="Z871" s="208">
        <f>SUMIF('20'!$C$10:$C$29,$C871,'20'!$E$10:$E$29)*'20'!$E$3</f>
        <v>0</v>
      </c>
      <c r="AA871" s="208">
        <f>SUMIF('21'!$C$10:$C$29,$C871,'21'!$E$10:$E$29)*'21'!$E$3</f>
        <v>0</v>
      </c>
    </row>
    <row r="872" spans="3:27" ht="15" hidden="1">
      <c r="C872" s="207" t="s">
        <v>1861</v>
      </c>
      <c r="D872" s="207" t="s">
        <v>1862</v>
      </c>
      <c r="F872" s="336">
        <f t="shared" si="14"/>
        <v>0</v>
      </c>
      <c r="G872" s="208">
        <f>SUMIF('01'!$C$10:$C$29,$C872,'01'!$E$10:$E$29)*'01'!$E$3</f>
        <v>0</v>
      </c>
      <c r="H872" s="208">
        <f>SUMIF('02'!$C$10:$C$28,$C872,'02'!$E$10:$E$28)*'02'!$E$3</f>
        <v>0</v>
      </c>
      <c r="I872" s="208">
        <f>SUMIF('03'!$C$10:$C$29,$C872,'03'!$E$10:$E$29)*'03'!$E$3</f>
        <v>0</v>
      </c>
      <c r="J872" s="208">
        <f>SUMIF('04'!$C$10:$C$26,$C872,'04'!$E$10:$E$26)*'04'!$E$3</f>
        <v>0</v>
      </c>
      <c r="K872" s="208">
        <f>SUMIF('05'!$C$10:$C$29,$C872,'05'!$E$10:$E$29)*'05'!$E$3</f>
        <v>0</v>
      </c>
      <c r="L872" s="208">
        <f>SUMIF('06'!$C$10:$C$29,$C872,'06'!$E$10:$E$29)*'06'!$E$3</f>
        <v>0</v>
      </c>
      <c r="M872" s="208">
        <f>SUMIF('07'!$C$10:$C$26,$C872,'07'!$E$10:$E$26)*'07'!$E$3</f>
        <v>0</v>
      </c>
      <c r="N872" s="208">
        <f>SUMIF('08'!$C$10:$C$29,$C872,'08'!$E$10:$E$29)*'08'!$E$3</f>
        <v>0</v>
      </c>
      <c r="O872" s="208">
        <f>SUMIF('09'!$C$10:$C$29,$C872,'09'!$E$10:$E$29)*'09'!$E$3</f>
        <v>0</v>
      </c>
      <c r="P872" s="208">
        <f>SUMIF('10'!$C$10:$C$29,$C872,'10'!$E$10:$E$29)*'10'!$E$3</f>
        <v>0</v>
      </c>
      <c r="Q872" s="208">
        <f>SUMIF('11'!$C$10:$C$39,$C872,'11'!$E$10:$E$39)*'11'!$E$3</f>
        <v>0</v>
      </c>
      <c r="R872" s="208">
        <f>SUMIF('12'!$C$10:$C$29,$C872,'12'!$E$10:$E$29)*'12'!$E$3</f>
        <v>0</v>
      </c>
      <c r="S872" s="208">
        <f>SUMIF('13'!$C$10:$C$29,$C872,'13'!$E$10:$E$29)*'13'!$E$3</f>
        <v>0</v>
      </c>
      <c r="T872" s="208">
        <f>SUMIF('14'!$C$10:$C$29,$C872,'14'!$E$10:$E$29)*'14'!$E$3</f>
        <v>0</v>
      </c>
      <c r="U872" s="208">
        <f>SUMIF('15'!$C$10:$C$29,$C872,'15'!$E$10:$E$29)*'15'!$E$3</f>
        <v>0</v>
      </c>
      <c r="V872" s="208">
        <f>SUMIF('16'!$C$10:$C$29,$C872,'16'!$E$29:$E872)*'16'!$E$3</f>
        <v>0</v>
      </c>
      <c r="W872" s="208">
        <f>SUMIF('17'!$C$10:$C$29,$C872,'17'!$E$10:$E$29)*'17'!$E$3</f>
        <v>0</v>
      </c>
      <c r="X872" s="208">
        <f>SUMIF('18'!$C$10:$C$29,$C872,'18'!$E$10:$E$29)*'18'!$E$3</f>
        <v>0</v>
      </c>
      <c r="Y872" s="208">
        <f>SUMIF('19'!$C$10:$C$28,$C872,'19'!$E$10:$E$28)*'19'!$E$3</f>
        <v>0</v>
      </c>
      <c r="Z872" s="208">
        <f>SUMIF('20'!$C$10:$C$29,$C872,'20'!$E$10:$E$29)*'20'!$E$3</f>
        <v>0</v>
      </c>
      <c r="AA872" s="208">
        <f>SUMIF('21'!$C$10:$C$29,$C872,'21'!$E$10:$E$29)*'21'!$E$3</f>
        <v>0</v>
      </c>
    </row>
    <row r="873" spans="3:27" ht="15" hidden="1">
      <c r="C873" s="207" t="s">
        <v>1863</v>
      </c>
      <c r="D873" s="207" t="s">
        <v>1864</v>
      </c>
      <c r="F873" s="336">
        <f t="shared" si="14"/>
        <v>0</v>
      </c>
      <c r="G873" s="208">
        <f>SUMIF('01'!$C$10:$C$29,$C873,'01'!$E$10:$E$29)*'01'!$E$3</f>
        <v>0</v>
      </c>
      <c r="H873" s="208">
        <f>SUMIF('02'!$C$10:$C$28,$C873,'02'!$E$10:$E$28)*'02'!$E$3</f>
        <v>0</v>
      </c>
      <c r="I873" s="208">
        <f>SUMIF('03'!$C$10:$C$29,$C873,'03'!$E$10:$E$29)*'03'!$E$3</f>
        <v>0</v>
      </c>
      <c r="J873" s="208">
        <f>SUMIF('04'!$C$10:$C$26,$C873,'04'!$E$10:$E$26)*'04'!$E$3</f>
        <v>0</v>
      </c>
      <c r="K873" s="208">
        <f>SUMIF('05'!$C$10:$C$29,$C873,'05'!$E$10:$E$29)*'05'!$E$3</f>
        <v>0</v>
      </c>
      <c r="L873" s="208">
        <f>SUMIF('06'!$C$10:$C$29,$C873,'06'!$E$10:$E$29)*'06'!$E$3</f>
        <v>0</v>
      </c>
      <c r="M873" s="208">
        <f>SUMIF('07'!$C$10:$C$26,$C873,'07'!$E$10:$E$26)*'07'!$E$3</f>
        <v>0</v>
      </c>
      <c r="N873" s="208">
        <f>SUMIF('08'!$C$10:$C$29,$C873,'08'!$E$10:$E$29)*'08'!$E$3</f>
        <v>0</v>
      </c>
      <c r="O873" s="208">
        <f>SUMIF('09'!$C$10:$C$29,$C873,'09'!$E$10:$E$29)*'09'!$E$3</f>
        <v>0</v>
      </c>
      <c r="P873" s="208">
        <f>SUMIF('10'!$C$10:$C$29,$C873,'10'!$E$10:$E$29)*'10'!$E$3</f>
        <v>0</v>
      </c>
      <c r="Q873" s="208">
        <f>SUMIF('11'!$C$10:$C$39,$C873,'11'!$E$10:$E$39)*'11'!$E$3</f>
        <v>0</v>
      </c>
      <c r="R873" s="208">
        <f>SUMIF('12'!$C$10:$C$29,$C873,'12'!$E$10:$E$29)*'12'!$E$3</f>
        <v>0</v>
      </c>
      <c r="S873" s="208">
        <f>SUMIF('13'!$C$10:$C$29,$C873,'13'!$E$10:$E$29)*'13'!$E$3</f>
        <v>0</v>
      </c>
      <c r="T873" s="208">
        <f>SUMIF('14'!$C$10:$C$29,$C873,'14'!$E$10:$E$29)*'14'!$E$3</f>
        <v>0</v>
      </c>
      <c r="U873" s="208">
        <f>SUMIF('15'!$C$10:$C$29,$C873,'15'!$E$10:$E$29)*'15'!$E$3</f>
        <v>0</v>
      </c>
      <c r="V873" s="208">
        <f>SUMIF('16'!$C$10:$C$29,$C873,'16'!$E$29:$E873)*'16'!$E$3</f>
        <v>0</v>
      </c>
      <c r="W873" s="208">
        <f>SUMIF('17'!$C$10:$C$29,$C873,'17'!$E$10:$E$29)*'17'!$E$3</f>
        <v>0</v>
      </c>
      <c r="X873" s="208">
        <f>SUMIF('18'!$C$10:$C$29,$C873,'18'!$E$10:$E$29)*'18'!$E$3</f>
        <v>0</v>
      </c>
      <c r="Y873" s="208">
        <f>SUMIF('19'!$C$10:$C$28,$C873,'19'!$E$10:$E$28)*'19'!$E$3</f>
        <v>0</v>
      </c>
      <c r="Z873" s="208">
        <f>SUMIF('20'!$C$10:$C$29,$C873,'20'!$E$10:$E$29)*'20'!$E$3</f>
        <v>0</v>
      </c>
      <c r="AA873" s="208">
        <f>SUMIF('21'!$C$10:$C$29,$C873,'21'!$E$10:$E$29)*'21'!$E$3</f>
        <v>0</v>
      </c>
    </row>
    <row r="874" spans="3:27" ht="15" hidden="1">
      <c r="C874" s="207" t="s">
        <v>1865</v>
      </c>
      <c r="D874" s="207" t="s">
        <v>1866</v>
      </c>
      <c r="F874" s="336">
        <f t="shared" si="14"/>
        <v>0</v>
      </c>
      <c r="G874" s="208">
        <f>SUMIF('01'!$C$10:$C$29,$C874,'01'!$E$10:$E$29)*'01'!$E$3</f>
        <v>0</v>
      </c>
      <c r="H874" s="208">
        <f>SUMIF('02'!$C$10:$C$28,$C874,'02'!$E$10:$E$28)*'02'!$E$3</f>
        <v>0</v>
      </c>
      <c r="I874" s="208">
        <f>SUMIF('03'!$C$10:$C$29,$C874,'03'!$E$10:$E$29)*'03'!$E$3</f>
        <v>0</v>
      </c>
      <c r="J874" s="208">
        <f>SUMIF('04'!$C$10:$C$26,$C874,'04'!$E$10:$E$26)*'04'!$E$3</f>
        <v>0</v>
      </c>
      <c r="K874" s="208">
        <f>SUMIF('05'!$C$10:$C$29,$C874,'05'!$E$10:$E$29)*'05'!$E$3</f>
        <v>0</v>
      </c>
      <c r="L874" s="208">
        <f>SUMIF('06'!$C$10:$C$29,$C874,'06'!$E$10:$E$29)*'06'!$E$3</f>
        <v>0</v>
      </c>
      <c r="M874" s="208">
        <f>SUMIF('07'!$C$10:$C$26,$C874,'07'!$E$10:$E$26)*'07'!$E$3</f>
        <v>0</v>
      </c>
      <c r="N874" s="208">
        <f>SUMIF('08'!$C$10:$C$29,$C874,'08'!$E$10:$E$29)*'08'!$E$3</f>
        <v>0</v>
      </c>
      <c r="O874" s="208">
        <f>SUMIF('09'!$C$10:$C$29,$C874,'09'!$E$10:$E$29)*'09'!$E$3</f>
        <v>0</v>
      </c>
      <c r="P874" s="208">
        <f>SUMIF('10'!$C$10:$C$29,$C874,'10'!$E$10:$E$29)*'10'!$E$3</f>
        <v>0</v>
      </c>
      <c r="Q874" s="208">
        <f>SUMIF('11'!$C$10:$C$39,$C874,'11'!$E$10:$E$39)*'11'!$E$3</f>
        <v>0</v>
      </c>
      <c r="R874" s="208">
        <f>SUMIF('12'!$C$10:$C$29,$C874,'12'!$E$10:$E$29)*'12'!$E$3</f>
        <v>0</v>
      </c>
      <c r="S874" s="208">
        <f>SUMIF('13'!$C$10:$C$29,$C874,'13'!$E$10:$E$29)*'13'!$E$3</f>
        <v>0</v>
      </c>
      <c r="T874" s="208">
        <f>SUMIF('14'!$C$10:$C$29,$C874,'14'!$E$10:$E$29)*'14'!$E$3</f>
        <v>0</v>
      </c>
      <c r="U874" s="208">
        <f>SUMIF('15'!$C$10:$C$29,$C874,'15'!$E$10:$E$29)*'15'!$E$3</f>
        <v>0</v>
      </c>
      <c r="V874" s="208">
        <f>SUMIF('16'!$C$10:$C$29,$C874,'16'!$E$29:$E874)*'16'!$E$3</f>
        <v>0</v>
      </c>
      <c r="W874" s="208">
        <f>SUMIF('17'!$C$10:$C$29,$C874,'17'!$E$10:$E$29)*'17'!$E$3</f>
        <v>0</v>
      </c>
      <c r="X874" s="208">
        <f>SUMIF('18'!$C$10:$C$29,$C874,'18'!$E$10:$E$29)*'18'!$E$3</f>
        <v>0</v>
      </c>
      <c r="Y874" s="208">
        <f>SUMIF('19'!$C$10:$C$28,$C874,'19'!$E$10:$E$28)*'19'!$E$3</f>
        <v>0</v>
      </c>
      <c r="Z874" s="208">
        <f>SUMIF('20'!$C$10:$C$29,$C874,'20'!$E$10:$E$29)*'20'!$E$3</f>
        <v>0</v>
      </c>
      <c r="AA874" s="208">
        <f>SUMIF('21'!$C$10:$C$29,$C874,'21'!$E$10:$E$29)*'21'!$E$3</f>
        <v>0</v>
      </c>
    </row>
    <row r="875" spans="3:27" ht="15" hidden="1">
      <c r="C875" s="207" t="s">
        <v>1867</v>
      </c>
      <c r="D875" s="207" t="s">
        <v>1868</v>
      </c>
      <c r="F875" s="336">
        <f t="shared" si="14"/>
        <v>0</v>
      </c>
      <c r="G875" s="208">
        <f>SUMIF('01'!$C$10:$C$29,$C875,'01'!$E$10:$E$29)*'01'!$E$3</f>
        <v>0</v>
      </c>
      <c r="H875" s="208">
        <f>SUMIF('02'!$C$10:$C$28,$C875,'02'!$E$10:$E$28)*'02'!$E$3</f>
        <v>0</v>
      </c>
      <c r="I875" s="208">
        <f>SUMIF('03'!$C$10:$C$29,$C875,'03'!$E$10:$E$29)*'03'!$E$3</f>
        <v>0</v>
      </c>
      <c r="J875" s="208">
        <f>SUMIF('04'!$C$10:$C$26,$C875,'04'!$E$10:$E$26)*'04'!$E$3</f>
        <v>0</v>
      </c>
      <c r="K875" s="208">
        <f>SUMIF('05'!$C$10:$C$29,$C875,'05'!$E$10:$E$29)*'05'!$E$3</f>
        <v>0</v>
      </c>
      <c r="L875" s="208">
        <f>SUMIF('06'!$C$10:$C$29,$C875,'06'!$E$10:$E$29)*'06'!$E$3</f>
        <v>0</v>
      </c>
      <c r="M875" s="208">
        <f>SUMIF('07'!$C$10:$C$26,$C875,'07'!$E$10:$E$26)*'07'!$E$3</f>
        <v>0</v>
      </c>
      <c r="N875" s="208">
        <f>SUMIF('08'!$C$10:$C$29,$C875,'08'!$E$10:$E$29)*'08'!$E$3</f>
        <v>0</v>
      </c>
      <c r="O875" s="208">
        <f>SUMIF('09'!$C$10:$C$29,$C875,'09'!$E$10:$E$29)*'09'!$E$3</f>
        <v>0</v>
      </c>
      <c r="P875" s="208">
        <f>SUMIF('10'!$C$10:$C$29,$C875,'10'!$E$10:$E$29)*'10'!$E$3</f>
        <v>0</v>
      </c>
      <c r="Q875" s="208">
        <f>SUMIF('11'!$C$10:$C$39,$C875,'11'!$E$10:$E$39)*'11'!$E$3</f>
        <v>0</v>
      </c>
      <c r="R875" s="208">
        <f>SUMIF('12'!$C$10:$C$29,$C875,'12'!$E$10:$E$29)*'12'!$E$3</f>
        <v>0</v>
      </c>
      <c r="S875" s="208">
        <f>SUMIF('13'!$C$10:$C$29,$C875,'13'!$E$10:$E$29)*'13'!$E$3</f>
        <v>0</v>
      </c>
      <c r="T875" s="208">
        <f>SUMIF('14'!$C$10:$C$29,$C875,'14'!$E$10:$E$29)*'14'!$E$3</f>
        <v>0</v>
      </c>
      <c r="U875" s="208">
        <f>SUMIF('15'!$C$10:$C$29,$C875,'15'!$E$10:$E$29)*'15'!$E$3</f>
        <v>0</v>
      </c>
      <c r="V875" s="208">
        <f>SUMIF('16'!$C$10:$C$29,$C875,'16'!$E$29:$E875)*'16'!$E$3</f>
        <v>0</v>
      </c>
      <c r="W875" s="208">
        <f>SUMIF('17'!$C$10:$C$29,$C875,'17'!$E$10:$E$29)*'17'!$E$3</f>
        <v>0</v>
      </c>
      <c r="X875" s="208">
        <f>SUMIF('18'!$C$10:$C$29,$C875,'18'!$E$10:$E$29)*'18'!$E$3</f>
        <v>0</v>
      </c>
      <c r="Y875" s="208">
        <f>SUMIF('19'!$C$10:$C$28,$C875,'19'!$E$10:$E$28)*'19'!$E$3</f>
        <v>0</v>
      </c>
      <c r="Z875" s="208">
        <f>SUMIF('20'!$C$10:$C$29,$C875,'20'!$E$10:$E$29)*'20'!$E$3</f>
        <v>0</v>
      </c>
      <c r="AA875" s="208">
        <f>SUMIF('21'!$C$10:$C$29,$C875,'21'!$E$10:$E$29)*'21'!$E$3</f>
        <v>0</v>
      </c>
    </row>
    <row r="876" spans="3:27" ht="15" hidden="1">
      <c r="C876" s="207" t="s">
        <v>1869</v>
      </c>
      <c r="D876" s="207" t="s">
        <v>1870</v>
      </c>
      <c r="F876" s="336">
        <f t="shared" si="14"/>
        <v>0</v>
      </c>
      <c r="G876" s="208">
        <f>SUMIF('01'!$C$10:$C$29,$C876,'01'!$E$10:$E$29)*'01'!$E$3</f>
        <v>0</v>
      </c>
      <c r="H876" s="208">
        <f>SUMIF('02'!$C$10:$C$28,$C876,'02'!$E$10:$E$28)*'02'!$E$3</f>
        <v>0</v>
      </c>
      <c r="I876" s="208">
        <f>SUMIF('03'!$C$10:$C$29,$C876,'03'!$E$10:$E$29)*'03'!$E$3</f>
        <v>0</v>
      </c>
      <c r="J876" s="208">
        <f>SUMIF('04'!$C$10:$C$26,$C876,'04'!$E$10:$E$26)*'04'!$E$3</f>
        <v>0</v>
      </c>
      <c r="K876" s="208">
        <f>SUMIF('05'!$C$10:$C$29,$C876,'05'!$E$10:$E$29)*'05'!$E$3</f>
        <v>0</v>
      </c>
      <c r="L876" s="208">
        <f>SUMIF('06'!$C$10:$C$29,$C876,'06'!$E$10:$E$29)*'06'!$E$3</f>
        <v>0</v>
      </c>
      <c r="M876" s="208">
        <f>SUMIF('07'!$C$10:$C$26,$C876,'07'!$E$10:$E$26)*'07'!$E$3</f>
        <v>0</v>
      </c>
      <c r="N876" s="208">
        <f>SUMIF('08'!$C$10:$C$29,$C876,'08'!$E$10:$E$29)*'08'!$E$3</f>
        <v>0</v>
      </c>
      <c r="O876" s="208">
        <f>SUMIF('09'!$C$10:$C$29,$C876,'09'!$E$10:$E$29)*'09'!$E$3</f>
        <v>0</v>
      </c>
      <c r="P876" s="208">
        <f>SUMIF('10'!$C$10:$C$29,$C876,'10'!$E$10:$E$29)*'10'!$E$3</f>
        <v>0</v>
      </c>
      <c r="Q876" s="208">
        <f>SUMIF('11'!$C$10:$C$39,$C876,'11'!$E$10:$E$39)*'11'!$E$3</f>
        <v>0</v>
      </c>
      <c r="R876" s="208">
        <f>SUMIF('12'!$C$10:$C$29,$C876,'12'!$E$10:$E$29)*'12'!$E$3</f>
        <v>0</v>
      </c>
      <c r="S876" s="208">
        <f>SUMIF('13'!$C$10:$C$29,$C876,'13'!$E$10:$E$29)*'13'!$E$3</f>
        <v>0</v>
      </c>
      <c r="T876" s="208">
        <f>SUMIF('14'!$C$10:$C$29,$C876,'14'!$E$10:$E$29)*'14'!$E$3</f>
        <v>0</v>
      </c>
      <c r="U876" s="208">
        <f>SUMIF('15'!$C$10:$C$29,$C876,'15'!$E$10:$E$29)*'15'!$E$3</f>
        <v>0</v>
      </c>
      <c r="V876" s="208">
        <f>SUMIF('16'!$C$10:$C$29,$C876,'16'!$E$29:$E876)*'16'!$E$3</f>
        <v>0</v>
      </c>
      <c r="W876" s="208">
        <f>SUMIF('17'!$C$10:$C$29,$C876,'17'!$E$10:$E$29)*'17'!$E$3</f>
        <v>0</v>
      </c>
      <c r="X876" s="208">
        <f>SUMIF('18'!$C$10:$C$29,$C876,'18'!$E$10:$E$29)*'18'!$E$3</f>
        <v>0</v>
      </c>
      <c r="Y876" s="208">
        <f>SUMIF('19'!$C$10:$C$28,$C876,'19'!$E$10:$E$28)*'19'!$E$3</f>
        <v>0</v>
      </c>
      <c r="Z876" s="208">
        <f>SUMIF('20'!$C$10:$C$29,$C876,'20'!$E$10:$E$29)*'20'!$E$3</f>
        <v>0</v>
      </c>
      <c r="AA876" s="208">
        <f>SUMIF('21'!$C$10:$C$29,$C876,'21'!$E$10:$E$29)*'21'!$E$3</f>
        <v>0</v>
      </c>
    </row>
    <row r="877" spans="3:27" ht="15" hidden="1">
      <c r="C877" s="207" t="s">
        <v>1871</v>
      </c>
      <c r="D877" s="207" t="s">
        <v>1872</v>
      </c>
      <c r="F877" s="336">
        <f t="shared" si="14"/>
        <v>0</v>
      </c>
      <c r="G877" s="208">
        <f>SUMIF('01'!$C$10:$C$29,$C877,'01'!$E$10:$E$29)*'01'!$E$3</f>
        <v>0</v>
      </c>
      <c r="H877" s="208">
        <f>SUMIF('02'!$C$10:$C$28,$C877,'02'!$E$10:$E$28)*'02'!$E$3</f>
        <v>0</v>
      </c>
      <c r="I877" s="208">
        <f>SUMIF('03'!$C$10:$C$29,$C877,'03'!$E$10:$E$29)*'03'!$E$3</f>
        <v>0</v>
      </c>
      <c r="J877" s="208">
        <f>SUMIF('04'!$C$10:$C$26,$C877,'04'!$E$10:$E$26)*'04'!$E$3</f>
        <v>0</v>
      </c>
      <c r="K877" s="208">
        <f>SUMIF('05'!$C$10:$C$29,$C877,'05'!$E$10:$E$29)*'05'!$E$3</f>
        <v>0</v>
      </c>
      <c r="L877" s="208">
        <f>SUMIF('06'!$C$10:$C$29,$C877,'06'!$E$10:$E$29)*'06'!$E$3</f>
        <v>0</v>
      </c>
      <c r="M877" s="208">
        <f>SUMIF('07'!$C$10:$C$26,$C877,'07'!$E$10:$E$26)*'07'!$E$3</f>
        <v>0</v>
      </c>
      <c r="N877" s="208">
        <f>SUMIF('08'!$C$10:$C$29,$C877,'08'!$E$10:$E$29)*'08'!$E$3</f>
        <v>0</v>
      </c>
      <c r="O877" s="208">
        <f>SUMIF('09'!$C$10:$C$29,$C877,'09'!$E$10:$E$29)*'09'!$E$3</f>
        <v>0</v>
      </c>
      <c r="P877" s="208">
        <f>SUMIF('10'!$C$10:$C$29,$C877,'10'!$E$10:$E$29)*'10'!$E$3</f>
        <v>0</v>
      </c>
      <c r="Q877" s="208">
        <f>SUMIF('11'!$C$10:$C$39,$C877,'11'!$E$10:$E$39)*'11'!$E$3</f>
        <v>0</v>
      </c>
      <c r="R877" s="208">
        <f>SUMIF('12'!$C$10:$C$29,$C877,'12'!$E$10:$E$29)*'12'!$E$3</f>
        <v>0</v>
      </c>
      <c r="S877" s="208">
        <f>SUMIF('13'!$C$10:$C$29,$C877,'13'!$E$10:$E$29)*'13'!$E$3</f>
        <v>0</v>
      </c>
      <c r="T877" s="208">
        <f>SUMIF('14'!$C$10:$C$29,$C877,'14'!$E$10:$E$29)*'14'!$E$3</f>
        <v>0</v>
      </c>
      <c r="U877" s="208">
        <f>SUMIF('15'!$C$10:$C$29,$C877,'15'!$E$10:$E$29)*'15'!$E$3</f>
        <v>0</v>
      </c>
      <c r="V877" s="208">
        <f>SUMIF('16'!$C$10:$C$29,$C877,'16'!$E$29:$E877)*'16'!$E$3</f>
        <v>0</v>
      </c>
      <c r="W877" s="208">
        <f>SUMIF('17'!$C$10:$C$29,$C877,'17'!$E$10:$E$29)*'17'!$E$3</f>
        <v>0</v>
      </c>
      <c r="X877" s="208">
        <f>SUMIF('18'!$C$10:$C$29,$C877,'18'!$E$10:$E$29)*'18'!$E$3</f>
        <v>0</v>
      </c>
      <c r="Y877" s="208">
        <f>SUMIF('19'!$C$10:$C$28,$C877,'19'!$E$10:$E$28)*'19'!$E$3</f>
        <v>0</v>
      </c>
      <c r="Z877" s="208">
        <f>SUMIF('20'!$C$10:$C$29,$C877,'20'!$E$10:$E$29)*'20'!$E$3</f>
        <v>0</v>
      </c>
      <c r="AA877" s="208">
        <f>SUMIF('21'!$C$10:$C$29,$C877,'21'!$E$10:$E$29)*'21'!$E$3</f>
        <v>0</v>
      </c>
    </row>
    <row r="878" spans="3:27" ht="15" hidden="1">
      <c r="C878" s="207" t="s">
        <v>1873</v>
      </c>
      <c r="D878" s="207" t="s">
        <v>1874</v>
      </c>
      <c r="F878" s="336">
        <f t="shared" si="14"/>
        <v>0</v>
      </c>
      <c r="G878" s="208">
        <f>SUMIF('01'!$C$10:$C$29,$C878,'01'!$E$10:$E$29)*'01'!$E$3</f>
        <v>0</v>
      </c>
      <c r="H878" s="208">
        <f>SUMIF('02'!$C$10:$C$28,$C878,'02'!$E$10:$E$28)*'02'!$E$3</f>
        <v>0</v>
      </c>
      <c r="I878" s="208">
        <f>SUMIF('03'!$C$10:$C$29,$C878,'03'!$E$10:$E$29)*'03'!$E$3</f>
        <v>0</v>
      </c>
      <c r="J878" s="208">
        <f>SUMIF('04'!$C$10:$C$26,$C878,'04'!$E$10:$E$26)*'04'!$E$3</f>
        <v>0</v>
      </c>
      <c r="K878" s="208">
        <f>SUMIF('05'!$C$10:$C$29,$C878,'05'!$E$10:$E$29)*'05'!$E$3</f>
        <v>0</v>
      </c>
      <c r="L878" s="208">
        <f>SUMIF('06'!$C$10:$C$29,$C878,'06'!$E$10:$E$29)*'06'!$E$3</f>
        <v>0</v>
      </c>
      <c r="M878" s="208">
        <f>SUMIF('07'!$C$10:$C$26,$C878,'07'!$E$10:$E$26)*'07'!$E$3</f>
        <v>0</v>
      </c>
      <c r="N878" s="208">
        <f>SUMIF('08'!$C$10:$C$29,$C878,'08'!$E$10:$E$29)*'08'!$E$3</f>
        <v>0</v>
      </c>
      <c r="O878" s="208">
        <f>SUMIF('09'!$C$10:$C$29,$C878,'09'!$E$10:$E$29)*'09'!$E$3</f>
        <v>0</v>
      </c>
      <c r="P878" s="208">
        <f>SUMIF('10'!$C$10:$C$29,$C878,'10'!$E$10:$E$29)*'10'!$E$3</f>
        <v>0</v>
      </c>
      <c r="Q878" s="208">
        <f>SUMIF('11'!$C$10:$C$39,$C878,'11'!$E$10:$E$39)*'11'!$E$3</f>
        <v>0</v>
      </c>
      <c r="R878" s="208">
        <f>SUMIF('12'!$C$10:$C$29,$C878,'12'!$E$10:$E$29)*'12'!$E$3</f>
        <v>0</v>
      </c>
      <c r="S878" s="208">
        <f>SUMIF('13'!$C$10:$C$29,$C878,'13'!$E$10:$E$29)*'13'!$E$3</f>
        <v>0</v>
      </c>
      <c r="T878" s="208">
        <f>SUMIF('14'!$C$10:$C$29,$C878,'14'!$E$10:$E$29)*'14'!$E$3</f>
        <v>0</v>
      </c>
      <c r="U878" s="208">
        <f>SUMIF('15'!$C$10:$C$29,$C878,'15'!$E$10:$E$29)*'15'!$E$3</f>
        <v>0</v>
      </c>
      <c r="V878" s="208">
        <f>SUMIF('16'!$C$10:$C$29,$C878,'16'!$E$29:$E878)*'16'!$E$3</f>
        <v>0</v>
      </c>
      <c r="W878" s="208">
        <f>SUMIF('17'!$C$10:$C$29,$C878,'17'!$E$10:$E$29)*'17'!$E$3</f>
        <v>0</v>
      </c>
      <c r="X878" s="208">
        <f>SUMIF('18'!$C$10:$C$29,$C878,'18'!$E$10:$E$29)*'18'!$E$3</f>
        <v>0</v>
      </c>
      <c r="Y878" s="208">
        <f>SUMIF('19'!$C$10:$C$28,$C878,'19'!$E$10:$E$28)*'19'!$E$3</f>
        <v>0</v>
      </c>
      <c r="Z878" s="208">
        <f>SUMIF('20'!$C$10:$C$29,$C878,'20'!$E$10:$E$29)*'20'!$E$3</f>
        <v>0</v>
      </c>
      <c r="AA878" s="208">
        <f>SUMIF('21'!$C$10:$C$29,$C878,'21'!$E$10:$E$29)*'21'!$E$3</f>
        <v>0</v>
      </c>
    </row>
    <row r="879" spans="3:27" ht="15" hidden="1">
      <c r="C879" s="207" t="s">
        <v>1875</v>
      </c>
      <c r="D879" s="207" t="s">
        <v>1876</v>
      </c>
      <c r="F879" s="336">
        <f t="shared" si="14"/>
        <v>0</v>
      </c>
      <c r="G879" s="208">
        <f>SUMIF('01'!$C$10:$C$29,$C879,'01'!$E$10:$E$29)*'01'!$E$3</f>
        <v>0</v>
      </c>
      <c r="H879" s="208">
        <f>SUMIF('02'!$C$10:$C$28,$C879,'02'!$E$10:$E$28)*'02'!$E$3</f>
        <v>0</v>
      </c>
      <c r="I879" s="208">
        <f>SUMIF('03'!$C$10:$C$29,$C879,'03'!$E$10:$E$29)*'03'!$E$3</f>
        <v>0</v>
      </c>
      <c r="J879" s="208">
        <f>SUMIF('04'!$C$10:$C$26,$C879,'04'!$E$10:$E$26)*'04'!$E$3</f>
        <v>0</v>
      </c>
      <c r="K879" s="208">
        <f>SUMIF('05'!$C$10:$C$29,$C879,'05'!$E$10:$E$29)*'05'!$E$3</f>
        <v>0</v>
      </c>
      <c r="L879" s="208">
        <f>SUMIF('06'!$C$10:$C$29,$C879,'06'!$E$10:$E$29)*'06'!$E$3</f>
        <v>0</v>
      </c>
      <c r="M879" s="208">
        <f>SUMIF('07'!$C$10:$C$26,$C879,'07'!$E$10:$E$26)*'07'!$E$3</f>
        <v>0</v>
      </c>
      <c r="N879" s="208">
        <f>SUMIF('08'!$C$10:$C$29,$C879,'08'!$E$10:$E$29)*'08'!$E$3</f>
        <v>0</v>
      </c>
      <c r="O879" s="208">
        <f>SUMIF('09'!$C$10:$C$29,$C879,'09'!$E$10:$E$29)*'09'!$E$3</f>
        <v>0</v>
      </c>
      <c r="P879" s="208">
        <f>SUMIF('10'!$C$10:$C$29,$C879,'10'!$E$10:$E$29)*'10'!$E$3</f>
        <v>0</v>
      </c>
      <c r="Q879" s="208">
        <f>SUMIF('11'!$C$10:$C$39,$C879,'11'!$E$10:$E$39)*'11'!$E$3</f>
        <v>0</v>
      </c>
      <c r="R879" s="208">
        <f>SUMIF('12'!$C$10:$C$29,$C879,'12'!$E$10:$E$29)*'12'!$E$3</f>
        <v>0</v>
      </c>
      <c r="S879" s="208">
        <f>SUMIF('13'!$C$10:$C$29,$C879,'13'!$E$10:$E$29)*'13'!$E$3</f>
        <v>0</v>
      </c>
      <c r="T879" s="208">
        <f>SUMIF('14'!$C$10:$C$29,$C879,'14'!$E$10:$E$29)*'14'!$E$3</f>
        <v>0</v>
      </c>
      <c r="U879" s="208">
        <f>SUMIF('15'!$C$10:$C$29,$C879,'15'!$E$10:$E$29)*'15'!$E$3</f>
        <v>0</v>
      </c>
      <c r="V879" s="208">
        <f>SUMIF('16'!$C$10:$C$29,$C879,'16'!$E$29:$E879)*'16'!$E$3</f>
        <v>0</v>
      </c>
      <c r="W879" s="208">
        <f>SUMIF('17'!$C$10:$C$29,$C879,'17'!$E$10:$E$29)*'17'!$E$3</f>
        <v>0</v>
      </c>
      <c r="X879" s="208">
        <f>SUMIF('18'!$C$10:$C$29,$C879,'18'!$E$10:$E$29)*'18'!$E$3</f>
        <v>0</v>
      </c>
      <c r="Y879" s="208">
        <f>SUMIF('19'!$C$10:$C$28,$C879,'19'!$E$10:$E$28)*'19'!$E$3</f>
        <v>0</v>
      </c>
      <c r="Z879" s="208">
        <f>SUMIF('20'!$C$10:$C$29,$C879,'20'!$E$10:$E$29)*'20'!$E$3</f>
        <v>0</v>
      </c>
      <c r="AA879" s="208">
        <f>SUMIF('21'!$C$10:$C$29,$C879,'21'!$E$10:$E$29)*'21'!$E$3</f>
        <v>0</v>
      </c>
    </row>
    <row r="880" spans="3:27" ht="15" hidden="1">
      <c r="C880" s="207" t="s">
        <v>1877</v>
      </c>
      <c r="D880" s="207" t="s">
        <v>1878</v>
      </c>
      <c r="F880" s="336">
        <f t="shared" si="14"/>
        <v>0</v>
      </c>
      <c r="G880" s="208">
        <f>SUMIF('01'!$C$10:$C$29,$C880,'01'!$E$10:$E$29)*'01'!$E$3</f>
        <v>0</v>
      </c>
      <c r="H880" s="208">
        <f>SUMIF('02'!$C$10:$C$28,$C880,'02'!$E$10:$E$28)*'02'!$E$3</f>
        <v>0</v>
      </c>
      <c r="I880" s="208">
        <f>SUMIF('03'!$C$10:$C$29,$C880,'03'!$E$10:$E$29)*'03'!$E$3</f>
        <v>0</v>
      </c>
      <c r="J880" s="208">
        <f>SUMIF('04'!$C$10:$C$26,$C880,'04'!$E$10:$E$26)*'04'!$E$3</f>
        <v>0</v>
      </c>
      <c r="K880" s="208">
        <f>SUMIF('05'!$C$10:$C$29,$C880,'05'!$E$10:$E$29)*'05'!$E$3</f>
        <v>0</v>
      </c>
      <c r="L880" s="208">
        <f>SUMIF('06'!$C$10:$C$29,$C880,'06'!$E$10:$E$29)*'06'!$E$3</f>
        <v>0</v>
      </c>
      <c r="M880" s="208">
        <f>SUMIF('07'!$C$10:$C$26,$C880,'07'!$E$10:$E$26)*'07'!$E$3</f>
        <v>0</v>
      </c>
      <c r="N880" s="208">
        <f>SUMIF('08'!$C$10:$C$29,$C880,'08'!$E$10:$E$29)*'08'!$E$3</f>
        <v>0</v>
      </c>
      <c r="O880" s="208">
        <f>SUMIF('09'!$C$10:$C$29,$C880,'09'!$E$10:$E$29)*'09'!$E$3</f>
        <v>0</v>
      </c>
      <c r="P880" s="208">
        <f>SUMIF('10'!$C$10:$C$29,$C880,'10'!$E$10:$E$29)*'10'!$E$3</f>
        <v>0</v>
      </c>
      <c r="Q880" s="208">
        <f>SUMIF('11'!$C$10:$C$39,$C880,'11'!$E$10:$E$39)*'11'!$E$3</f>
        <v>0</v>
      </c>
      <c r="R880" s="208">
        <f>SUMIF('12'!$C$10:$C$29,$C880,'12'!$E$10:$E$29)*'12'!$E$3</f>
        <v>0</v>
      </c>
      <c r="S880" s="208">
        <f>SUMIF('13'!$C$10:$C$29,$C880,'13'!$E$10:$E$29)*'13'!$E$3</f>
        <v>0</v>
      </c>
      <c r="T880" s="208">
        <f>SUMIF('14'!$C$10:$C$29,$C880,'14'!$E$10:$E$29)*'14'!$E$3</f>
        <v>0</v>
      </c>
      <c r="U880" s="208">
        <f>SUMIF('15'!$C$10:$C$29,$C880,'15'!$E$10:$E$29)*'15'!$E$3</f>
        <v>0</v>
      </c>
      <c r="V880" s="208">
        <f>SUMIF('16'!$C$10:$C$29,$C880,'16'!$E$29:$E880)*'16'!$E$3</f>
        <v>0</v>
      </c>
      <c r="W880" s="208">
        <f>SUMIF('17'!$C$10:$C$29,$C880,'17'!$E$10:$E$29)*'17'!$E$3</f>
        <v>0</v>
      </c>
      <c r="X880" s="208">
        <f>SUMIF('18'!$C$10:$C$29,$C880,'18'!$E$10:$E$29)*'18'!$E$3</f>
        <v>0</v>
      </c>
      <c r="Y880" s="208">
        <f>SUMIF('19'!$C$10:$C$28,$C880,'19'!$E$10:$E$28)*'19'!$E$3</f>
        <v>0</v>
      </c>
      <c r="Z880" s="208">
        <f>SUMIF('20'!$C$10:$C$29,$C880,'20'!$E$10:$E$29)*'20'!$E$3</f>
        <v>0</v>
      </c>
      <c r="AA880" s="208">
        <f>SUMIF('21'!$C$10:$C$29,$C880,'21'!$E$10:$E$29)*'21'!$E$3</f>
        <v>0</v>
      </c>
    </row>
    <row r="881" spans="3:27" ht="15" hidden="1">
      <c r="C881" s="207" t="s">
        <v>1879</v>
      </c>
      <c r="D881" s="207" t="s">
        <v>1880</v>
      </c>
      <c r="F881" s="336">
        <f t="shared" si="14"/>
        <v>0</v>
      </c>
      <c r="G881" s="208">
        <f>SUMIF('01'!$C$10:$C$29,$C881,'01'!$E$10:$E$29)*'01'!$E$3</f>
        <v>0</v>
      </c>
      <c r="H881" s="208">
        <f>SUMIF('02'!$C$10:$C$28,$C881,'02'!$E$10:$E$28)*'02'!$E$3</f>
        <v>0</v>
      </c>
      <c r="I881" s="208">
        <f>SUMIF('03'!$C$10:$C$29,$C881,'03'!$E$10:$E$29)*'03'!$E$3</f>
        <v>0</v>
      </c>
      <c r="J881" s="208">
        <f>SUMIF('04'!$C$10:$C$26,$C881,'04'!$E$10:$E$26)*'04'!$E$3</f>
        <v>0</v>
      </c>
      <c r="K881" s="208">
        <f>SUMIF('05'!$C$10:$C$29,$C881,'05'!$E$10:$E$29)*'05'!$E$3</f>
        <v>0</v>
      </c>
      <c r="L881" s="208">
        <f>SUMIF('06'!$C$10:$C$29,$C881,'06'!$E$10:$E$29)*'06'!$E$3</f>
        <v>0</v>
      </c>
      <c r="M881" s="208">
        <f>SUMIF('07'!$C$10:$C$26,$C881,'07'!$E$10:$E$26)*'07'!$E$3</f>
        <v>0</v>
      </c>
      <c r="N881" s="208">
        <f>SUMIF('08'!$C$10:$C$29,$C881,'08'!$E$10:$E$29)*'08'!$E$3</f>
        <v>0</v>
      </c>
      <c r="O881" s="208">
        <f>SUMIF('09'!$C$10:$C$29,$C881,'09'!$E$10:$E$29)*'09'!$E$3</f>
        <v>0</v>
      </c>
      <c r="P881" s="208">
        <f>SUMIF('10'!$C$10:$C$29,$C881,'10'!$E$10:$E$29)*'10'!$E$3</f>
        <v>0</v>
      </c>
      <c r="Q881" s="208">
        <f>SUMIF('11'!$C$10:$C$39,$C881,'11'!$E$10:$E$39)*'11'!$E$3</f>
        <v>0</v>
      </c>
      <c r="R881" s="208">
        <f>SUMIF('12'!$C$10:$C$29,$C881,'12'!$E$10:$E$29)*'12'!$E$3</f>
        <v>0</v>
      </c>
      <c r="S881" s="208">
        <f>SUMIF('13'!$C$10:$C$29,$C881,'13'!$E$10:$E$29)*'13'!$E$3</f>
        <v>0</v>
      </c>
      <c r="T881" s="208">
        <f>SUMIF('14'!$C$10:$C$29,$C881,'14'!$E$10:$E$29)*'14'!$E$3</f>
        <v>0</v>
      </c>
      <c r="U881" s="208">
        <f>SUMIF('15'!$C$10:$C$29,$C881,'15'!$E$10:$E$29)*'15'!$E$3</f>
        <v>0</v>
      </c>
      <c r="V881" s="208">
        <f>SUMIF('16'!$C$10:$C$29,$C881,'16'!$E$29:$E881)*'16'!$E$3</f>
        <v>0</v>
      </c>
      <c r="W881" s="208">
        <f>SUMIF('17'!$C$10:$C$29,$C881,'17'!$E$10:$E$29)*'17'!$E$3</f>
        <v>0</v>
      </c>
      <c r="X881" s="208">
        <f>SUMIF('18'!$C$10:$C$29,$C881,'18'!$E$10:$E$29)*'18'!$E$3</f>
        <v>0</v>
      </c>
      <c r="Y881" s="208">
        <f>SUMIF('19'!$C$10:$C$28,$C881,'19'!$E$10:$E$28)*'19'!$E$3</f>
        <v>0</v>
      </c>
      <c r="Z881" s="208">
        <f>SUMIF('20'!$C$10:$C$29,$C881,'20'!$E$10:$E$29)*'20'!$E$3</f>
        <v>0</v>
      </c>
      <c r="AA881" s="208">
        <f>SUMIF('21'!$C$10:$C$29,$C881,'21'!$E$10:$E$29)*'21'!$E$3</f>
        <v>0</v>
      </c>
    </row>
    <row r="882" spans="3:27" ht="15" hidden="1">
      <c r="C882" s="207" t="s">
        <v>1881</v>
      </c>
      <c r="D882" s="207" t="s">
        <v>1882</v>
      </c>
      <c r="F882" s="336">
        <f t="shared" si="14"/>
        <v>0</v>
      </c>
      <c r="G882" s="208">
        <f>SUMIF('01'!$C$10:$C$29,$C882,'01'!$E$10:$E$29)*'01'!$E$3</f>
        <v>0</v>
      </c>
      <c r="H882" s="208">
        <f>SUMIF('02'!$C$10:$C$28,$C882,'02'!$E$10:$E$28)*'02'!$E$3</f>
        <v>0</v>
      </c>
      <c r="I882" s="208">
        <f>SUMIF('03'!$C$10:$C$29,$C882,'03'!$E$10:$E$29)*'03'!$E$3</f>
        <v>0</v>
      </c>
      <c r="J882" s="208">
        <f>SUMIF('04'!$C$10:$C$26,$C882,'04'!$E$10:$E$26)*'04'!$E$3</f>
        <v>0</v>
      </c>
      <c r="K882" s="208">
        <f>SUMIF('05'!$C$10:$C$29,$C882,'05'!$E$10:$E$29)*'05'!$E$3</f>
        <v>0</v>
      </c>
      <c r="L882" s="208">
        <f>SUMIF('06'!$C$10:$C$29,$C882,'06'!$E$10:$E$29)*'06'!$E$3</f>
        <v>0</v>
      </c>
      <c r="M882" s="208">
        <f>SUMIF('07'!$C$10:$C$26,$C882,'07'!$E$10:$E$26)*'07'!$E$3</f>
        <v>0</v>
      </c>
      <c r="N882" s="208">
        <f>SUMIF('08'!$C$10:$C$29,$C882,'08'!$E$10:$E$29)*'08'!$E$3</f>
        <v>0</v>
      </c>
      <c r="O882" s="208">
        <f>SUMIF('09'!$C$10:$C$29,$C882,'09'!$E$10:$E$29)*'09'!$E$3</f>
        <v>0</v>
      </c>
      <c r="P882" s="208">
        <f>SUMIF('10'!$C$10:$C$29,$C882,'10'!$E$10:$E$29)*'10'!$E$3</f>
        <v>0</v>
      </c>
      <c r="Q882" s="208">
        <f>SUMIF('11'!$C$10:$C$39,$C882,'11'!$E$10:$E$39)*'11'!$E$3</f>
        <v>0</v>
      </c>
      <c r="R882" s="208">
        <f>SUMIF('12'!$C$10:$C$29,$C882,'12'!$E$10:$E$29)*'12'!$E$3</f>
        <v>0</v>
      </c>
      <c r="S882" s="208">
        <f>SUMIF('13'!$C$10:$C$29,$C882,'13'!$E$10:$E$29)*'13'!$E$3</f>
        <v>0</v>
      </c>
      <c r="T882" s="208">
        <f>SUMIF('14'!$C$10:$C$29,$C882,'14'!$E$10:$E$29)*'14'!$E$3</f>
        <v>0</v>
      </c>
      <c r="U882" s="208">
        <f>SUMIF('15'!$C$10:$C$29,$C882,'15'!$E$10:$E$29)*'15'!$E$3</f>
        <v>0</v>
      </c>
      <c r="V882" s="208">
        <f>SUMIF('16'!$C$10:$C$29,$C882,'16'!$E$29:$E882)*'16'!$E$3</f>
        <v>0</v>
      </c>
      <c r="W882" s="208">
        <f>SUMIF('17'!$C$10:$C$29,$C882,'17'!$E$10:$E$29)*'17'!$E$3</f>
        <v>0</v>
      </c>
      <c r="X882" s="208">
        <f>SUMIF('18'!$C$10:$C$29,$C882,'18'!$E$10:$E$29)*'18'!$E$3</f>
        <v>0</v>
      </c>
      <c r="Y882" s="208">
        <f>SUMIF('19'!$C$10:$C$28,$C882,'19'!$E$10:$E$28)*'19'!$E$3</f>
        <v>0</v>
      </c>
      <c r="Z882" s="208">
        <f>SUMIF('20'!$C$10:$C$29,$C882,'20'!$E$10:$E$29)*'20'!$E$3</f>
        <v>0</v>
      </c>
      <c r="AA882" s="208">
        <f>SUMIF('21'!$C$10:$C$29,$C882,'21'!$E$10:$E$29)*'21'!$E$3</f>
        <v>0</v>
      </c>
    </row>
    <row r="883" spans="3:27" ht="15" hidden="1">
      <c r="C883" s="207" t="s">
        <v>1883</v>
      </c>
      <c r="D883" s="207" t="s">
        <v>1884</v>
      </c>
      <c r="F883" s="336">
        <f t="shared" si="14"/>
        <v>0</v>
      </c>
      <c r="G883" s="208">
        <f>SUMIF('01'!$C$10:$C$29,$C883,'01'!$E$10:$E$29)*'01'!$E$3</f>
        <v>0</v>
      </c>
      <c r="H883" s="208">
        <f>SUMIF('02'!$C$10:$C$28,$C883,'02'!$E$10:$E$28)*'02'!$E$3</f>
        <v>0</v>
      </c>
      <c r="I883" s="208">
        <f>SUMIF('03'!$C$10:$C$29,$C883,'03'!$E$10:$E$29)*'03'!$E$3</f>
        <v>0</v>
      </c>
      <c r="J883" s="208">
        <f>SUMIF('04'!$C$10:$C$26,$C883,'04'!$E$10:$E$26)*'04'!$E$3</f>
        <v>0</v>
      </c>
      <c r="K883" s="208">
        <f>SUMIF('05'!$C$10:$C$29,$C883,'05'!$E$10:$E$29)*'05'!$E$3</f>
        <v>0</v>
      </c>
      <c r="L883" s="208">
        <f>SUMIF('06'!$C$10:$C$29,$C883,'06'!$E$10:$E$29)*'06'!$E$3</f>
        <v>0</v>
      </c>
      <c r="M883" s="208">
        <f>SUMIF('07'!$C$10:$C$26,$C883,'07'!$E$10:$E$26)*'07'!$E$3</f>
        <v>0</v>
      </c>
      <c r="N883" s="208">
        <f>SUMIF('08'!$C$10:$C$29,$C883,'08'!$E$10:$E$29)*'08'!$E$3</f>
        <v>0</v>
      </c>
      <c r="O883" s="208">
        <f>SUMIF('09'!$C$10:$C$29,$C883,'09'!$E$10:$E$29)*'09'!$E$3</f>
        <v>0</v>
      </c>
      <c r="P883" s="208">
        <f>SUMIF('10'!$C$10:$C$29,$C883,'10'!$E$10:$E$29)*'10'!$E$3</f>
        <v>0</v>
      </c>
      <c r="Q883" s="208">
        <f>SUMIF('11'!$C$10:$C$39,$C883,'11'!$E$10:$E$39)*'11'!$E$3</f>
        <v>0</v>
      </c>
      <c r="R883" s="208">
        <f>SUMIF('12'!$C$10:$C$29,$C883,'12'!$E$10:$E$29)*'12'!$E$3</f>
        <v>0</v>
      </c>
      <c r="S883" s="208">
        <f>SUMIF('13'!$C$10:$C$29,$C883,'13'!$E$10:$E$29)*'13'!$E$3</f>
        <v>0</v>
      </c>
      <c r="T883" s="208">
        <f>SUMIF('14'!$C$10:$C$29,$C883,'14'!$E$10:$E$29)*'14'!$E$3</f>
        <v>0</v>
      </c>
      <c r="U883" s="208">
        <f>SUMIF('15'!$C$10:$C$29,$C883,'15'!$E$10:$E$29)*'15'!$E$3</f>
        <v>0</v>
      </c>
      <c r="V883" s="208">
        <f>SUMIF('16'!$C$10:$C$29,$C883,'16'!$E$29:$E883)*'16'!$E$3</f>
        <v>0</v>
      </c>
      <c r="W883" s="208">
        <f>SUMIF('17'!$C$10:$C$29,$C883,'17'!$E$10:$E$29)*'17'!$E$3</f>
        <v>0</v>
      </c>
      <c r="X883" s="208">
        <f>SUMIF('18'!$C$10:$C$29,$C883,'18'!$E$10:$E$29)*'18'!$E$3</f>
        <v>0</v>
      </c>
      <c r="Y883" s="208">
        <f>SUMIF('19'!$C$10:$C$28,$C883,'19'!$E$10:$E$28)*'19'!$E$3</f>
        <v>0</v>
      </c>
      <c r="Z883" s="208">
        <f>SUMIF('20'!$C$10:$C$29,$C883,'20'!$E$10:$E$29)*'20'!$E$3</f>
        <v>0</v>
      </c>
      <c r="AA883" s="208">
        <f>SUMIF('21'!$C$10:$C$29,$C883,'21'!$E$10:$E$29)*'21'!$E$3</f>
        <v>0</v>
      </c>
    </row>
    <row r="884" spans="3:27" ht="15" hidden="1">
      <c r="C884" s="207" t="s">
        <v>1885</v>
      </c>
      <c r="D884" s="207" t="s">
        <v>1886</v>
      </c>
      <c r="F884" s="336">
        <f t="shared" si="14"/>
        <v>0</v>
      </c>
      <c r="G884" s="208">
        <f>SUMIF('01'!$C$10:$C$29,$C884,'01'!$E$10:$E$29)*'01'!$E$3</f>
        <v>0</v>
      </c>
      <c r="H884" s="208">
        <f>SUMIF('02'!$C$10:$C$28,$C884,'02'!$E$10:$E$28)*'02'!$E$3</f>
        <v>0</v>
      </c>
      <c r="I884" s="208">
        <f>SUMIF('03'!$C$10:$C$29,$C884,'03'!$E$10:$E$29)*'03'!$E$3</f>
        <v>0</v>
      </c>
      <c r="J884" s="208">
        <f>SUMIF('04'!$C$10:$C$26,$C884,'04'!$E$10:$E$26)*'04'!$E$3</f>
        <v>0</v>
      </c>
      <c r="K884" s="208">
        <f>SUMIF('05'!$C$10:$C$29,$C884,'05'!$E$10:$E$29)*'05'!$E$3</f>
        <v>0</v>
      </c>
      <c r="L884" s="208">
        <f>SUMIF('06'!$C$10:$C$29,$C884,'06'!$E$10:$E$29)*'06'!$E$3</f>
        <v>0</v>
      </c>
      <c r="M884" s="208">
        <f>SUMIF('07'!$C$10:$C$26,$C884,'07'!$E$10:$E$26)*'07'!$E$3</f>
        <v>0</v>
      </c>
      <c r="N884" s="208">
        <f>SUMIF('08'!$C$10:$C$29,$C884,'08'!$E$10:$E$29)*'08'!$E$3</f>
        <v>0</v>
      </c>
      <c r="O884" s="208">
        <f>SUMIF('09'!$C$10:$C$29,$C884,'09'!$E$10:$E$29)*'09'!$E$3</f>
        <v>0</v>
      </c>
      <c r="P884" s="208">
        <f>SUMIF('10'!$C$10:$C$29,$C884,'10'!$E$10:$E$29)*'10'!$E$3</f>
        <v>0</v>
      </c>
      <c r="Q884" s="208">
        <f>SUMIF('11'!$C$10:$C$39,$C884,'11'!$E$10:$E$39)*'11'!$E$3</f>
        <v>0</v>
      </c>
      <c r="R884" s="208">
        <f>SUMIF('12'!$C$10:$C$29,$C884,'12'!$E$10:$E$29)*'12'!$E$3</f>
        <v>0</v>
      </c>
      <c r="S884" s="208">
        <f>SUMIF('13'!$C$10:$C$29,$C884,'13'!$E$10:$E$29)*'13'!$E$3</f>
        <v>0</v>
      </c>
      <c r="T884" s="208">
        <f>SUMIF('14'!$C$10:$C$29,$C884,'14'!$E$10:$E$29)*'14'!$E$3</f>
        <v>0</v>
      </c>
      <c r="U884" s="208">
        <f>SUMIF('15'!$C$10:$C$29,$C884,'15'!$E$10:$E$29)*'15'!$E$3</f>
        <v>0</v>
      </c>
      <c r="V884" s="208">
        <f>SUMIF('16'!$C$10:$C$29,$C884,'16'!$E$29:$E884)*'16'!$E$3</f>
        <v>0</v>
      </c>
      <c r="W884" s="208">
        <f>SUMIF('17'!$C$10:$C$29,$C884,'17'!$E$10:$E$29)*'17'!$E$3</f>
        <v>0</v>
      </c>
      <c r="X884" s="208">
        <f>SUMIF('18'!$C$10:$C$29,$C884,'18'!$E$10:$E$29)*'18'!$E$3</f>
        <v>0</v>
      </c>
      <c r="Y884" s="208">
        <f>SUMIF('19'!$C$10:$C$28,$C884,'19'!$E$10:$E$28)*'19'!$E$3</f>
        <v>0</v>
      </c>
      <c r="Z884" s="208">
        <f>SUMIF('20'!$C$10:$C$29,$C884,'20'!$E$10:$E$29)*'20'!$E$3</f>
        <v>0</v>
      </c>
      <c r="AA884" s="208">
        <f>SUMIF('21'!$C$10:$C$29,$C884,'21'!$E$10:$E$29)*'21'!$E$3</f>
        <v>0</v>
      </c>
    </row>
    <row r="885" spans="3:27" ht="15" hidden="1">
      <c r="C885" s="207" t="s">
        <v>1887</v>
      </c>
      <c r="D885" s="207" t="s">
        <v>1888</v>
      </c>
      <c r="F885" s="336">
        <f t="shared" si="14"/>
        <v>0</v>
      </c>
      <c r="G885" s="208">
        <f>SUMIF('01'!$C$10:$C$29,$C885,'01'!$E$10:$E$29)*'01'!$E$3</f>
        <v>0</v>
      </c>
      <c r="H885" s="208">
        <f>SUMIF('02'!$C$10:$C$28,$C885,'02'!$E$10:$E$28)*'02'!$E$3</f>
        <v>0</v>
      </c>
      <c r="I885" s="208">
        <f>SUMIF('03'!$C$10:$C$29,$C885,'03'!$E$10:$E$29)*'03'!$E$3</f>
        <v>0</v>
      </c>
      <c r="J885" s="208">
        <f>SUMIF('04'!$C$10:$C$26,$C885,'04'!$E$10:$E$26)*'04'!$E$3</f>
        <v>0</v>
      </c>
      <c r="K885" s="208">
        <f>SUMIF('05'!$C$10:$C$29,$C885,'05'!$E$10:$E$29)*'05'!$E$3</f>
        <v>0</v>
      </c>
      <c r="L885" s="208">
        <f>SUMIF('06'!$C$10:$C$29,$C885,'06'!$E$10:$E$29)*'06'!$E$3</f>
        <v>0</v>
      </c>
      <c r="M885" s="208">
        <f>SUMIF('07'!$C$10:$C$26,$C885,'07'!$E$10:$E$26)*'07'!$E$3</f>
        <v>0</v>
      </c>
      <c r="N885" s="208">
        <f>SUMIF('08'!$C$10:$C$29,$C885,'08'!$E$10:$E$29)*'08'!$E$3</f>
        <v>0</v>
      </c>
      <c r="O885" s="208">
        <f>SUMIF('09'!$C$10:$C$29,$C885,'09'!$E$10:$E$29)*'09'!$E$3</f>
        <v>0</v>
      </c>
      <c r="P885" s="208">
        <f>SUMIF('10'!$C$10:$C$29,$C885,'10'!$E$10:$E$29)*'10'!$E$3</f>
        <v>0</v>
      </c>
      <c r="Q885" s="208">
        <f>SUMIF('11'!$C$10:$C$39,$C885,'11'!$E$10:$E$39)*'11'!$E$3</f>
        <v>0</v>
      </c>
      <c r="R885" s="208">
        <f>SUMIF('12'!$C$10:$C$29,$C885,'12'!$E$10:$E$29)*'12'!$E$3</f>
        <v>0</v>
      </c>
      <c r="S885" s="208">
        <f>SUMIF('13'!$C$10:$C$29,$C885,'13'!$E$10:$E$29)*'13'!$E$3</f>
        <v>0</v>
      </c>
      <c r="T885" s="208">
        <f>SUMIF('14'!$C$10:$C$29,$C885,'14'!$E$10:$E$29)*'14'!$E$3</f>
        <v>0</v>
      </c>
      <c r="U885" s="208">
        <f>SUMIF('15'!$C$10:$C$29,$C885,'15'!$E$10:$E$29)*'15'!$E$3</f>
        <v>0</v>
      </c>
      <c r="V885" s="208">
        <f>SUMIF('16'!$C$10:$C$29,$C885,'16'!$E$29:$E885)*'16'!$E$3</f>
        <v>0</v>
      </c>
      <c r="W885" s="208">
        <f>SUMIF('17'!$C$10:$C$29,$C885,'17'!$E$10:$E$29)*'17'!$E$3</f>
        <v>0</v>
      </c>
      <c r="X885" s="208">
        <f>SUMIF('18'!$C$10:$C$29,$C885,'18'!$E$10:$E$29)*'18'!$E$3</f>
        <v>0</v>
      </c>
      <c r="Y885" s="208">
        <f>SUMIF('19'!$C$10:$C$28,$C885,'19'!$E$10:$E$28)*'19'!$E$3</f>
        <v>0</v>
      </c>
      <c r="Z885" s="208">
        <f>SUMIF('20'!$C$10:$C$29,$C885,'20'!$E$10:$E$29)*'20'!$E$3</f>
        <v>0</v>
      </c>
      <c r="AA885" s="208">
        <f>SUMIF('21'!$C$10:$C$29,$C885,'21'!$E$10:$E$29)*'21'!$E$3</f>
        <v>0</v>
      </c>
    </row>
    <row r="886" spans="3:27" ht="15" hidden="1">
      <c r="C886" s="207" t="s">
        <v>1889</v>
      </c>
      <c r="D886" s="207" t="s">
        <v>1890</v>
      </c>
      <c r="F886" s="336">
        <f t="shared" si="14"/>
        <v>0</v>
      </c>
      <c r="G886" s="208">
        <f>SUMIF('01'!$C$10:$C$29,$C886,'01'!$E$10:$E$29)*'01'!$E$3</f>
        <v>0</v>
      </c>
      <c r="H886" s="208">
        <f>SUMIF('02'!$C$10:$C$28,$C886,'02'!$E$10:$E$28)*'02'!$E$3</f>
        <v>0</v>
      </c>
      <c r="I886" s="208">
        <f>SUMIF('03'!$C$10:$C$29,$C886,'03'!$E$10:$E$29)*'03'!$E$3</f>
        <v>0</v>
      </c>
      <c r="J886" s="208">
        <f>SUMIF('04'!$C$10:$C$26,$C886,'04'!$E$10:$E$26)*'04'!$E$3</f>
        <v>0</v>
      </c>
      <c r="K886" s="208">
        <f>SUMIF('05'!$C$10:$C$29,$C886,'05'!$E$10:$E$29)*'05'!$E$3</f>
        <v>0</v>
      </c>
      <c r="L886" s="208">
        <f>SUMIF('06'!$C$10:$C$29,$C886,'06'!$E$10:$E$29)*'06'!$E$3</f>
        <v>0</v>
      </c>
      <c r="M886" s="208">
        <f>SUMIF('07'!$C$10:$C$26,$C886,'07'!$E$10:$E$26)*'07'!$E$3</f>
        <v>0</v>
      </c>
      <c r="N886" s="208">
        <f>SUMIF('08'!$C$10:$C$29,$C886,'08'!$E$10:$E$29)*'08'!$E$3</f>
        <v>0</v>
      </c>
      <c r="O886" s="208">
        <f>SUMIF('09'!$C$10:$C$29,$C886,'09'!$E$10:$E$29)*'09'!$E$3</f>
        <v>0</v>
      </c>
      <c r="P886" s="208">
        <f>SUMIF('10'!$C$10:$C$29,$C886,'10'!$E$10:$E$29)*'10'!$E$3</f>
        <v>0</v>
      </c>
      <c r="Q886" s="208">
        <f>SUMIF('11'!$C$10:$C$39,$C886,'11'!$E$10:$E$39)*'11'!$E$3</f>
        <v>0</v>
      </c>
      <c r="R886" s="208">
        <f>SUMIF('12'!$C$10:$C$29,$C886,'12'!$E$10:$E$29)*'12'!$E$3</f>
        <v>0</v>
      </c>
      <c r="S886" s="208">
        <f>SUMIF('13'!$C$10:$C$29,$C886,'13'!$E$10:$E$29)*'13'!$E$3</f>
        <v>0</v>
      </c>
      <c r="T886" s="208">
        <f>SUMIF('14'!$C$10:$C$29,$C886,'14'!$E$10:$E$29)*'14'!$E$3</f>
        <v>0</v>
      </c>
      <c r="U886" s="208">
        <f>SUMIF('15'!$C$10:$C$29,$C886,'15'!$E$10:$E$29)*'15'!$E$3</f>
        <v>0</v>
      </c>
      <c r="V886" s="208">
        <f>SUMIF('16'!$C$10:$C$29,$C886,'16'!$E$29:$E886)*'16'!$E$3</f>
        <v>0</v>
      </c>
      <c r="W886" s="208">
        <f>SUMIF('17'!$C$10:$C$29,$C886,'17'!$E$10:$E$29)*'17'!$E$3</f>
        <v>0</v>
      </c>
      <c r="X886" s="208">
        <f>SUMIF('18'!$C$10:$C$29,$C886,'18'!$E$10:$E$29)*'18'!$E$3</f>
        <v>0</v>
      </c>
      <c r="Y886" s="208">
        <f>SUMIF('19'!$C$10:$C$28,$C886,'19'!$E$10:$E$28)*'19'!$E$3</f>
        <v>0</v>
      </c>
      <c r="Z886" s="208">
        <f>SUMIF('20'!$C$10:$C$29,$C886,'20'!$E$10:$E$29)*'20'!$E$3</f>
        <v>0</v>
      </c>
      <c r="AA886" s="208">
        <f>SUMIF('21'!$C$10:$C$29,$C886,'21'!$E$10:$E$29)*'21'!$E$3</f>
        <v>0</v>
      </c>
    </row>
    <row r="887" spans="3:27" ht="15">
      <c r="C887" s="207" t="s">
        <v>1891</v>
      </c>
      <c r="D887" s="207" t="s">
        <v>11</v>
      </c>
      <c r="F887" s="336">
        <f t="shared" si="14"/>
        <v>0</v>
      </c>
      <c r="G887" s="219">
        <f>SUMIF('01'!$C$10:$C$29,$C887,'01'!$E$10:$E$29)*'01'!$E$3</f>
        <v>0</v>
      </c>
      <c r="H887" s="219">
        <f>SUMIF('02'!$C$10:$C$28,$C887,'02'!$E$10:$E$28)*'02'!$E$3</f>
        <v>0</v>
      </c>
      <c r="I887" s="219">
        <f>SUMIF('03'!$C$10:$C$29,$C887,'03'!$E$10:$E$29)*'03'!$E$3</f>
        <v>0</v>
      </c>
      <c r="J887" s="219">
        <f>SUMIF('04'!$C$10:$C$26,$C887,'04'!$E$10:$E$26)*'04'!$E$3</f>
        <v>0</v>
      </c>
      <c r="K887" s="219">
        <f>SUMIF('05'!$C$10:$C$29,$C887,'05'!$E$10:$E$29)*'05'!$E$3</f>
        <v>0</v>
      </c>
      <c r="L887" s="219">
        <f>SUMIF('06'!$C$10:$C$29,$C887,'06'!$E$10:$E$29)*'06'!$E$3</f>
        <v>0</v>
      </c>
      <c r="M887" s="219">
        <f>SUMIF('07'!$C$10:$C$26,$C887,'07'!$E$10:$E$26)*'07'!$E$3</f>
        <v>0</v>
      </c>
      <c r="N887" s="219">
        <f>SUMIF('08'!$C$10:$C$29,$C887,'08'!$E$10:$E$29)*'08'!$E$3</f>
        <v>0</v>
      </c>
      <c r="O887" s="219">
        <f>SUMIF('09'!$C$10:$C$29,$C887,'09'!$E$10:$E$29)*'09'!$E$3</f>
        <v>0</v>
      </c>
      <c r="P887" s="219">
        <f>SUMIF('10'!$C$10:$C$29,$C887,'10'!$E$10:$E$29)*'10'!$E$3</f>
        <v>0</v>
      </c>
      <c r="Q887" s="219">
        <f>SUMIF('11'!$C$10:$C$39,$C887,'11'!$E$10:$E$39)*'11'!$E$3</f>
        <v>0</v>
      </c>
      <c r="R887" s="219">
        <f>SUMIF('12'!$C$10:$C$29,$C887,'12'!$E$10:$E$29)*'12'!$E$3</f>
        <v>0</v>
      </c>
      <c r="S887" s="219">
        <f>SUMIF('13'!$C$10:$C$29,$C887,'13'!$E$10:$E$29)*'13'!$E$3</f>
        <v>0</v>
      </c>
      <c r="T887" s="219">
        <f>SUMIF('14'!$C$10:$C$29,$C887,'14'!$E$10:$E$29)*'14'!$E$3</f>
        <v>0</v>
      </c>
      <c r="U887" s="219">
        <f>SUMIF('15'!$C$10:$C$29,$C887,'15'!$E$10:$E$29)*'15'!$E$3</f>
        <v>0</v>
      </c>
      <c r="V887" s="219">
        <f>SUMIF('16'!$C$10:$C$29,$C887,'16'!$E$29:$E887)*'16'!$E$3</f>
        <v>0</v>
      </c>
      <c r="W887" s="219">
        <f>SUMIF('17'!$C$10:$C$29,$C887,'17'!$E$10:$E$29)*'17'!$E$3</f>
        <v>0</v>
      </c>
      <c r="X887" s="219">
        <f>SUMIF('18'!$C$10:$C$29,$C887,'18'!$E$10:$E$29)*'18'!$E$3</f>
        <v>0</v>
      </c>
      <c r="Y887" s="219">
        <f>SUMIF('19'!$C$10:$C$28,$C887,'19'!$E$10:$E$28)*'19'!$E$3</f>
        <v>0</v>
      </c>
      <c r="Z887" s="219">
        <f>SUMIF('20'!$C$10:$C$29,$C887,'20'!$E$10:$E$29)*'20'!$E$3</f>
        <v>0</v>
      </c>
      <c r="AA887" s="219">
        <f>SUMIF('21'!$C$10:$C$29,$C887,'21'!$E$10:$E$29)*'21'!$E$3</f>
        <v>0</v>
      </c>
    </row>
    <row r="888" spans="3:27" ht="15">
      <c r="C888" s="207" t="s">
        <v>1892</v>
      </c>
      <c r="D888" s="207" t="s">
        <v>12</v>
      </c>
      <c r="F888" s="336">
        <f t="shared" si="14"/>
        <v>2</v>
      </c>
      <c r="G888" s="219">
        <f>SUMIF('01'!$C$10:$C$29,$C888,'01'!$E$10:$E$29)*'01'!$E$3</f>
        <v>0</v>
      </c>
      <c r="H888" s="219">
        <f>SUMIF('02'!$C$10:$C$28,$C888,'02'!$E$10:$E$28)*'02'!$E$3</f>
        <v>0</v>
      </c>
      <c r="I888" s="219">
        <f>SUMIF('03'!$C$10:$C$29,$C888,'03'!$E$10:$E$29)*'03'!$E$3</f>
        <v>0</v>
      </c>
      <c r="J888" s="219">
        <f>SUMIF('04'!$C$10:$C$26,$C888,'04'!$E$10:$E$26)*'04'!$E$3</f>
        <v>1</v>
      </c>
      <c r="K888" s="219">
        <f>SUMIF('05'!$C$10:$C$29,$C888,'05'!$E$10:$E$29)*'05'!$E$3</f>
        <v>0</v>
      </c>
      <c r="L888" s="219">
        <f>SUMIF('06'!$C$10:$C$29,$C888,'06'!$E$10:$E$29)*'06'!$E$3</f>
        <v>0</v>
      </c>
      <c r="M888" s="219">
        <f>SUMIF('07'!$C$10:$C$26,$C888,'07'!$E$10:$E$26)*'07'!$E$3</f>
        <v>0</v>
      </c>
      <c r="N888" s="219">
        <f>SUMIF('08'!$C$10:$C$29,$C888,'08'!$E$10:$E$29)*'08'!$E$3</f>
        <v>0</v>
      </c>
      <c r="O888" s="219">
        <f>SUMIF('09'!$C$10:$C$29,$C888,'09'!$E$10:$E$29)*'09'!$E$3</f>
        <v>0</v>
      </c>
      <c r="P888" s="219">
        <f>SUMIF('10'!$C$10:$C$29,$C888,'10'!$E$10:$E$29)*'10'!$E$3</f>
        <v>0</v>
      </c>
      <c r="Q888" s="219">
        <f>SUMIF('11'!$C$10:$C$39,$C888,'11'!$E$10:$E$39)*'11'!$E$3</f>
        <v>0</v>
      </c>
      <c r="R888" s="219">
        <f>SUMIF('12'!$C$10:$C$29,$C888,'12'!$E$10:$E$29)*'12'!$E$3</f>
        <v>0</v>
      </c>
      <c r="S888" s="219">
        <f>SUMIF('13'!$C$10:$C$29,$C888,'13'!$E$10:$E$29)*'13'!$E$3</f>
        <v>0</v>
      </c>
      <c r="T888" s="219">
        <f>SUMIF('14'!$C$10:$C$29,$C888,'14'!$E$10:$E$29)*'14'!$E$3</f>
        <v>1</v>
      </c>
      <c r="U888" s="219">
        <f>SUMIF('15'!$C$10:$C$29,$C888,'15'!$E$10:$E$29)*'15'!$E$3</f>
        <v>0</v>
      </c>
      <c r="V888" s="219">
        <f>SUMIF('16'!$C$10:$C$29,$C888,'16'!$E$29:$E888)*'16'!$E$3</f>
        <v>0</v>
      </c>
      <c r="W888" s="219">
        <f>SUMIF('17'!$C$10:$C$29,$C888,'17'!$E$10:$E$29)*'17'!$E$3</f>
        <v>0</v>
      </c>
      <c r="X888" s="219">
        <f>SUMIF('18'!$C$10:$C$29,$C888,'18'!$E$10:$E$29)*'18'!$E$3</f>
        <v>0</v>
      </c>
      <c r="Y888" s="219">
        <f>SUMIF('19'!$C$10:$C$28,$C888,'19'!$E$10:$E$28)*'19'!$E$3</f>
        <v>0</v>
      </c>
      <c r="Z888" s="219">
        <f>SUMIF('20'!$C$10:$C$29,$C888,'20'!$E$10:$E$29)*'20'!$E$3</f>
        <v>0</v>
      </c>
      <c r="AA888" s="219">
        <f>SUMIF('21'!$C$10:$C$29,$C888,'21'!$E$10:$E$29)*'21'!$E$3</f>
        <v>0</v>
      </c>
    </row>
    <row r="889" spans="3:27" ht="15" hidden="1">
      <c r="C889" s="207" t="s">
        <v>1893</v>
      </c>
      <c r="D889" s="207" t="s">
        <v>1894</v>
      </c>
      <c r="F889" s="336">
        <f t="shared" si="14"/>
        <v>0</v>
      </c>
      <c r="G889" s="208">
        <f>SUMIF('01'!$C$10:$C$29,$C889,'01'!$E$10:$E$29)*'01'!$E$3</f>
        <v>0</v>
      </c>
      <c r="H889" s="208">
        <f>SUMIF('02'!$C$10:$C$28,$C889,'02'!$E$10:$E$28)*'02'!$E$3</f>
        <v>0</v>
      </c>
      <c r="I889" s="208">
        <f>SUMIF('03'!$C$10:$C$29,$C889,'03'!$E$10:$E$29)*'03'!$E$3</f>
        <v>0</v>
      </c>
      <c r="J889" s="208">
        <f>SUMIF('04'!$C$10:$C$26,$C889,'04'!$E$10:$E$26)*'04'!$E$3</f>
        <v>0</v>
      </c>
      <c r="K889" s="208">
        <f>SUMIF('05'!$C$10:$C$29,$C889,'05'!$E$10:$E$29)*'05'!$E$3</f>
        <v>0</v>
      </c>
      <c r="L889" s="208">
        <f>SUMIF('06'!$C$10:$C$29,$C889,'06'!$E$10:$E$29)*'06'!$E$3</f>
        <v>0</v>
      </c>
      <c r="M889" s="208">
        <f>SUMIF('07'!$C$10:$C$26,$C889,'07'!$E$10:$E$26)*'07'!$E$3</f>
        <v>0</v>
      </c>
      <c r="N889" s="208">
        <f>SUMIF('08'!$C$10:$C$29,$C889,'08'!$E$10:$E$29)*'08'!$E$3</f>
        <v>0</v>
      </c>
      <c r="O889" s="208">
        <f>SUMIF('09'!$C$10:$C$29,$C889,'09'!$E$10:$E$29)*'09'!$E$3</f>
        <v>0</v>
      </c>
      <c r="P889" s="208">
        <f>SUMIF('10'!$C$10:$C$29,$C889,'10'!$E$10:$E$29)*'10'!$E$3</f>
        <v>0</v>
      </c>
      <c r="Q889" s="208">
        <f>SUMIF('11'!$C$10:$C$39,$C889,'11'!$E$10:$E$39)*'11'!$E$3</f>
        <v>0</v>
      </c>
      <c r="R889" s="208">
        <f>SUMIF('12'!$C$10:$C$29,$C889,'12'!$E$10:$E$29)*'12'!$E$3</f>
        <v>0</v>
      </c>
      <c r="S889" s="208">
        <f>SUMIF('13'!$C$10:$C$29,$C889,'13'!$E$10:$E$29)*'13'!$E$3</f>
        <v>0</v>
      </c>
      <c r="T889" s="208">
        <f>SUMIF('14'!$C$10:$C$29,$C889,'14'!$E$10:$E$29)*'14'!$E$3</f>
        <v>0</v>
      </c>
      <c r="U889" s="208">
        <f>SUMIF('15'!$C$10:$C$29,$C889,'15'!$E$10:$E$29)*'15'!$E$3</f>
        <v>0</v>
      </c>
      <c r="V889" s="208">
        <f>SUMIF('16'!$C$10:$C$29,$C889,'16'!$E$29:$E889)*'16'!$E$3</f>
        <v>0</v>
      </c>
      <c r="W889" s="208">
        <f>SUMIF('17'!$C$10:$C$29,$C889,'17'!$E$10:$E$29)*'17'!$E$3</f>
        <v>0</v>
      </c>
      <c r="X889" s="208">
        <f>SUMIF('18'!$C$10:$C$29,$C889,'18'!$E$10:$E$29)*'18'!$E$3</f>
        <v>0</v>
      </c>
      <c r="Y889" s="208">
        <f>SUMIF('19'!$C$10:$C$28,$C889,'19'!$E$10:$E$28)*'19'!$E$3</f>
        <v>0</v>
      </c>
      <c r="Z889" s="208">
        <f>SUMIF('20'!$C$10:$C$29,$C889,'20'!$E$10:$E$29)*'20'!$E$3</f>
        <v>0</v>
      </c>
      <c r="AA889" s="208">
        <f>SUMIF('21'!$C$10:$C$29,$C889,'21'!$E$10:$E$29)*'21'!$E$3</f>
        <v>0</v>
      </c>
    </row>
    <row r="890" spans="3:27" ht="15" hidden="1">
      <c r="C890" s="207" t="s">
        <v>1895</v>
      </c>
      <c r="D890" s="207" t="s">
        <v>1896</v>
      </c>
      <c r="F890" s="336">
        <f t="shared" si="14"/>
        <v>0</v>
      </c>
      <c r="G890" s="208">
        <f>SUMIF('01'!$C$10:$C$29,$C890,'01'!$E$10:$E$29)*'01'!$E$3</f>
        <v>0</v>
      </c>
      <c r="H890" s="208">
        <f>SUMIF('02'!$C$10:$C$28,$C890,'02'!$E$10:$E$28)*'02'!$E$3</f>
        <v>0</v>
      </c>
      <c r="I890" s="208">
        <f>SUMIF('03'!$C$10:$C$29,$C890,'03'!$E$10:$E$29)*'03'!$E$3</f>
        <v>0</v>
      </c>
      <c r="J890" s="208">
        <f>SUMIF('04'!$C$10:$C$26,$C890,'04'!$E$10:$E$26)*'04'!$E$3</f>
        <v>0</v>
      </c>
      <c r="K890" s="208">
        <f>SUMIF('05'!$C$10:$C$29,$C890,'05'!$E$10:$E$29)*'05'!$E$3</f>
        <v>0</v>
      </c>
      <c r="L890" s="208">
        <f>SUMIF('06'!$C$10:$C$29,$C890,'06'!$E$10:$E$29)*'06'!$E$3</f>
        <v>0</v>
      </c>
      <c r="M890" s="208">
        <f>SUMIF('07'!$C$10:$C$26,$C890,'07'!$E$10:$E$26)*'07'!$E$3</f>
        <v>0</v>
      </c>
      <c r="N890" s="208">
        <f>SUMIF('08'!$C$10:$C$29,$C890,'08'!$E$10:$E$29)*'08'!$E$3</f>
        <v>0</v>
      </c>
      <c r="O890" s="208">
        <f>SUMIF('09'!$C$10:$C$29,$C890,'09'!$E$10:$E$29)*'09'!$E$3</f>
        <v>0</v>
      </c>
      <c r="P890" s="208">
        <f>SUMIF('10'!$C$10:$C$29,$C890,'10'!$E$10:$E$29)*'10'!$E$3</f>
        <v>0</v>
      </c>
      <c r="Q890" s="208">
        <f>SUMIF('11'!$C$10:$C$39,$C890,'11'!$E$10:$E$39)*'11'!$E$3</f>
        <v>0</v>
      </c>
      <c r="R890" s="208">
        <f>SUMIF('12'!$C$10:$C$29,$C890,'12'!$E$10:$E$29)*'12'!$E$3</f>
        <v>0</v>
      </c>
      <c r="S890" s="208">
        <f>SUMIF('13'!$C$10:$C$29,$C890,'13'!$E$10:$E$29)*'13'!$E$3</f>
        <v>0</v>
      </c>
      <c r="T890" s="208">
        <f>SUMIF('14'!$C$10:$C$29,$C890,'14'!$E$10:$E$29)*'14'!$E$3</f>
        <v>0</v>
      </c>
      <c r="U890" s="208">
        <f>SUMIF('15'!$C$10:$C$29,$C890,'15'!$E$10:$E$29)*'15'!$E$3</f>
        <v>0</v>
      </c>
      <c r="V890" s="208">
        <f>SUMIF('16'!$C$10:$C$29,$C890,'16'!$E$29:$E890)*'16'!$E$3</f>
        <v>0</v>
      </c>
      <c r="W890" s="208">
        <f>SUMIF('17'!$C$10:$C$29,$C890,'17'!$E$10:$E$29)*'17'!$E$3</f>
        <v>0</v>
      </c>
      <c r="X890" s="208">
        <f>SUMIF('18'!$C$10:$C$29,$C890,'18'!$E$10:$E$29)*'18'!$E$3</f>
        <v>0</v>
      </c>
      <c r="Y890" s="208">
        <f>SUMIF('19'!$C$10:$C$28,$C890,'19'!$E$10:$E$28)*'19'!$E$3</f>
        <v>0</v>
      </c>
      <c r="Z890" s="208">
        <f>SUMIF('20'!$C$10:$C$29,$C890,'20'!$E$10:$E$29)*'20'!$E$3</f>
        <v>0</v>
      </c>
      <c r="AA890" s="208">
        <f>SUMIF('21'!$C$10:$C$29,$C890,'21'!$E$10:$E$29)*'21'!$E$3</f>
        <v>0</v>
      </c>
    </row>
    <row r="891" spans="3:27" ht="15" hidden="1">
      <c r="C891" s="207" t="s">
        <v>1897</v>
      </c>
      <c r="D891" s="207" t="s">
        <v>1898</v>
      </c>
      <c r="F891" s="336">
        <f t="shared" si="14"/>
        <v>0</v>
      </c>
      <c r="G891" s="208">
        <f>SUMIF('01'!$C$10:$C$29,$C891,'01'!$E$10:$E$29)*'01'!$E$3</f>
        <v>0</v>
      </c>
      <c r="H891" s="208">
        <f>SUMIF('02'!$C$10:$C$28,$C891,'02'!$E$10:$E$28)*'02'!$E$3</f>
        <v>0</v>
      </c>
      <c r="I891" s="208">
        <f>SUMIF('03'!$C$10:$C$29,$C891,'03'!$E$10:$E$29)*'03'!$E$3</f>
        <v>0</v>
      </c>
      <c r="J891" s="208">
        <f>SUMIF('04'!$C$10:$C$26,$C891,'04'!$E$10:$E$26)*'04'!$E$3</f>
        <v>0</v>
      </c>
      <c r="K891" s="208">
        <f>SUMIF('05'!$C$10:$C$29,$C891,'05'!$E$10:$E$29)*'05'!$E$3</f>
        <v>0</v>
      </c>
      <c r="L891" s="208">
        <f>SUMIF('06'!$C$10:$C$29,$C891,'06'!$E$10:$E$29)*'06'!$E$3</f>
        <v>0</v>
      </c>
      <c r="M891" s="208">
        <f>SUMIF('07'!$C$10:$C$26,$C891,'07'!$E$10:$E$26)*'07'!$E$3</f>
        <v>0</v>
      </c>
      <c r="N891" s="208">
        <f>SUMIF('08'!$C$10:$C$29,$C891,'08'!$E$10:$E$29)*'08'!$E$3</f>
        <v>0</v>
      </c>
      <c r="O891" s="208">
        <f>SUMIF('09'!$C$10:$C$29,$C891,'09'!$E$10:$E$29)*'09'!$E$3</f>
        <v>0</v>
      </c>
      <c r="P891" s="208">
        <f>SUMIF('10'!$C$10:$C$29,$C891,'10'!$E$10:$E$29)*'10'!$E$3</f>
        <v>0</v>
      </c>
      <c r="Q891" s="208">
        <f>SUMIF('11'!$C$10:$C$39,$C891,'11'!$E$10:$E$39)*'11'!$E$3</f>
        <v>0</v>
      </c>
      <c r="R891" s="208">
        <f>SUMIF('12'!$C$10:$C$29,$C891,'12'!$E$10:$E$29)*'12'!$E$3</f>
        <v>0</v>
      </c>
      <c r="S891" s="208">
        <f>SUMIF('13'!$C$10:$C$29,$C891,'13'!$E$10:$E$29)*'13'!$E$3</f>
        <v>0</v>
      </c>
      <c r="T891" s="208">
        <f>SUMIF('14'!$C$10:$C$29,$C891,'14'!$E$10:$E$29)*'14'!$E$3</f>
        <v>0</v>
      </c>
      <c r="U891" s="208">
        <f>SUMIF('15'!$C$10:$C$29,$C891,'15'!$E$10:$E$29)*'15'!$E$3</f>
        <v>0</v>
      </c>
      <c r="V891" s="208">
        <f>SUMIF('16'!$C$10:$C$29,$C891,'16'!$E$29:$E891)*'16'!$E$3</f>
        <v>0</v>
      </c>
      <c r="W891" s="208">
        <f>SUMIF('17'!$C$10:$C$29,$C891,'17'!$E$10:$E$29)*'17'!$E$3</f>
        <v>0</v>
      </c>
      <c r="X891" s="208">
        <f>SUMIF('18'!$C$10:$C$29,$C891,'18'!$E$10:$E$29)*'18'!$E$3</f>
        <v>0</v>
      </c>
      <c r="Y891" s="208">
        <f>SUMIF('19'!$C$10:$C$28,$C891,'19'!$E$10:$E$28)*'19'!$E$3</f>
        <v>0</v>
      </c>
      <c r="Z891" s="208">
        <f>SUMIF('20'!$C$10:$C$29,$C891,'20'!$E$10:$E$29)*'20'!$E$3</f>
        <v>0</v>
      </c>
      <c r="AA891" s="208">
        <f>SUMIF('21'!$C$10:$C$29,$C891,'21'!$E$10:$E$29)*'21'!$E$3</f>
        <v>0</v>
      </c>
    </row>
    <row r="892" spans="3:27" ht="15" hidden="1">
      <c r="C892" s="207" t="s">
        <v>1899</v>
      </c>
      <c r="D892" s="207" t="s">
        <v>1900</v>
      </c>
      <c r="F892" s="336">
        <f t="shared" si="14"/>
        <v>0</v>
      </c>
      <c r="G892" s="208">
        <f>SUMIF('01'!$C$10:$C$29,$C892,'01'!$E$10:$E$29)*'01'!$E$3</f>
        <v>0</v>
      </c>
      <c r="H892" s="208">
        <f>SUMIF('02'!$C$10:$C$28,$C892,'02'!$E$10:$E$28)*'02'!$E$3</f>
        <v>0</v>
      </c>
      <c r="I892" s="208">
        <f>SUMIF('03'!$C$10:$C$29,$C892,'03'!$E$10:$E$29)*'03'!$E$3</f>
        <v>0</v>
      </c>
      <c r="J892" s="208">
        <f>SUMIF('04'!$C$10:$C$26,$C892,'04'!$E$10:$E$26)*'04'!$E$3</f>
        <v>0</v>
      </c>
      <c r="K892" s="208">
        <f>SUMIF('05'!$C$10:$C$29,$C892,'05'!$E$10:$E$29)*'05'!$E$3</f>
        <v>0</v>
      </c>
      <c r="L892" s="208">
        <f>SUMIF('06'!$C$10:$C$29,$C892,'06'!$E$10:$E$29)*'06'!$E$3</f>
        <v>0</v>
      </c>
      <c r="M892" s="208">
        <f>SUMIF('07'!$C$10:$C$26,$C892,'07'!$E$10:$E$26)*'07'!$E$3</f>
        <v>0</v>
      </c>
      <c r="N892" s="208">
        <f>SUMIF('08'!$C$10:$C$29,$C892,'08'!$E$10:$E$29)*'08'!$E$3</f>
        <v>0</v>
      </c>
      <c r="O892" s="208">
        <f>SUMIF('09'!$C$10:$C$29,$C892,'09'!$E$10:$E$29)*'09'!$E$3</f>
        <v>0</v>
      </c>
      <c r="P892" s="208">
        <f>SUMIF('10'!$C$10:$C$29,$C892,'10'!$E$10:$E$29)*'10'!$E$3</f>
        <v>0</v>
      </c>
      <c r="Q892" s="208">
        <f>SUMIF('11'!$C$10:$C$39,$C892,'11'!$E$10:$E$39)*'11'!$E$3</f>
        <v>0</v>
      </c>
      <c r="R892" s="208">
        <f>SUMIF('12'!$C$10:$C$29,$C892,'12'!$E$10:$E$29)*'12'!$E$3</f>
        <v>0</v>
      </c>
      <c r="S892" s="208">
        <f>SUMIF('13'!$C$10:$C$29,$C892,'13'!$E$10:$E$29)*'13'!$E$3</f>
        <v>0</v>
      </c>
      <c r="T892" s="208">
        <f>SUMIF('14'!$C$10:$C$29,$C892,'14'!$E$10:$E$29)*'14'!$E$3</f>
        <v>0</v>
      </c>
      <c r="U892" s="208">
        <f>SUMIF('15'!$C$10:$C$29,$C892,'15'!$E$10:$E$29)*'15'!$E$3</f>
        <v>0</v>
      </c>
      <c r="V892" s="208">
        <f>SUMIF('16'!$C$10:$C$29,$C892,'16'!$E$29:$E892)*'16'!$E$3</f>
        <v>0</v>
      </c>
      <c r="W892" s="208">
        <f>SUMIF('17'!$C$10:$C$29,$C892,'17'!$E$10:$E$29)*'17'!$E$3</f>
        <v>0</v>
      </c>
      <c r="X892" s="208">
        <f>SUMIF('18'!$C$10:$C$29,$C892,'18'!$E$10:$E$29)*'18'!$E$3</f>
        <v>0</v>
      </c>
      <c r="Y892" s="208">
        <f>SUMIF('19'!$C$10:$C$28,$C892,'19'!$E$10:$E$28)*'19'!$E$3</f>
        <v>0</v>
      </c>
      <c r="Z892" s="208">
        <f>SUMIF('20'!$C$10:$C$29,$C892,'20'!$E$10:$E$29)*'20'!$E$3</f>
        <v>0</v>
      </c>
      <c r="AA892" s="208">
        <f>SUMIF('21'!$C$10:$C$29,$C892,'21'!$E$10:$E$29)*'21'!$E$3</f>
        <v>0</v>
      </c>
    </row>
    <row r="893" spans="3:27" ht="15">
      <c r="C893" s="207" t="s">
        <v>1901</v>
      </c>
      <c r="D893" s="207" t="s">
        <v>13</v>
      </c>
      <c r="F893" s="336">
        <f t="shared" si="14"/>
        <v>0</v>
      </c>
      <c r="G893" s="219">
        <f>SUMIF('01'!$C$10:$C$29,$C893,'01'!$E$10:$E$29)*'01'!$E$3</f>
        <v>0</v>
      </c>
      <c r="H893" s="219">
        <f>SUMIF('02'!$C$10:$C$28,$C893,'02'!$E$10:$E$28)*'02'!$E$3</f>
        <v>0</v>
      </c>
      <c r="I893" s="219">
        <f>SUMIF('03'!$C$10:$C$29,$C893,'03'!$E$10:$E$29)*'03'!$E$3</f>
        <v>0</v>
      </c>
      <c r="J893" s="219">
        <f>SUMIF('04'!$C$10:$C$26,$C893,'04'!$E$10:$E$26)*'04'!$E$3</f>
        <v>0</v>
      </c>
      <c r="K893" s="219">
        <f>SUMIF('05'!$C$10:$C$29,$C893,'05'!$E$10:$E$29)*'05'!$E$3</f>
        <v>0</v>
      </c>
      <c r="L893" s="219">
        <f>SUMIF('06'!$C$10:$C$29,$C893,'06'!$E$10:$E$29)*'06'!$E$3</f>
        <v>0</v>
      </c>
      <c r="M893" s="219">
        <f>SUMIF('07'!$C$10:$C$26,$C893,'07'!$E$10:$E$26)*'07'!$E$3</f>
        <v>0</v>
      </c>
      <c r="N893" s="219">
        <f>SUMIF('08'!$C$10:$C$29,$C893,'08'!$E$10:$E$29)*'08'!$E$3</f>
        <v>0</v>
      </c>
      <c r="O893" s="219">
        <f>SUMIF('09'!$C$10:$C$29,$C893,'09'!$E$10:$E$29)*'09'!$E$3</f>
        <v>0</v>
      </c>
      <c r="P893" s="219">
        <f>SUMIF('10'!$C$10:$C$29,$C893,'10'!$E$10:$E$29)*'10'!$E$3</f>
        <v>0</v>
      </c>
      <c r="Q893" s="219">
        <f>SUMIF('11'!$C$10:$C$39,$C893,'11'!$E$10:$E$39)*'11'!$E$3</f>
        <v>0</v>
      </c>
      <c r="R893" s="219">
        <f>SUMIF('12'!$C$10:$C$29,$C893,'12'!$E$10:$E$29)*'12'!$E$3</f>
        <v>0</v>
      </c>
      <c r="S893" s="219">
        <f>SUMIF('13'!$C$10:$C$29,$C893,'13'!$E$10:$E$29)*'13'!$E$3</f>
        <v>0</v>
      </c>
      <c r="T893" s="219">
        <f>SUMIF('14'!$C$10:$C$29,$C893,'14'!$E$10:$E$29)*'14'!$E$3</f>
        <v>0</v>
      </c>
      <c r="U893" s="219">
        <f>SUMIF('15'!$C$10:$C$29,$C893,'15'!$E$10:$E$29)*'15'!$E$3</f>
        <v>0</v>
      </c>
      <c r="V893" s="219">
        <f>SUMIF('16'!$C$10:$C$29,$C893,'16'!$E$29:$E893)*'16'!$E$3</f>
        <v>0</v>
      </c>
      <c r="W893" s="219">
        <f>SUMIF('17'!$C$10:$C$29,$C893,'17'!$E$10:$E$29)*'17'!$E$3</f>
        <v>0</v>
      </c>
      <c r="X893" s="219">
        <f>SUMIF('18'!$C$10:$C$29,$C893,'18'!$E$10:$E$29)*'18'!$E$3</f>
        <v>0</v>
      </c>
      <c r="Y893" s="219">
        <f>SUMIF('19'!$C$10:$C$28,$C893,'19'!$E$10:$E$28)*'19'!$E$3</f>
        <v>0</v>
      </c>
      <c r="Z893" s="219">
        <f>SUMIF('20'!$C$10:$C$29,$C893,'20'!$E$10:$E$29)*'20'!$E$3</f>
        <v>0</v>
      </c>
      <c r="AA893" s="219">
        <f>SUMIF('21'!$C$10:$C$29,$C893,'21'!$E$10:$E$29)*'21'!$E$3</f>
        <v>0</v>
      </c>
    </row>
    <row r="894" spans="3:27" ht="15" hidden="1">
      <c r="C894" s="207" t="s">
        <v>1902</v>
      </c>
      <c r="D894" s="207" t="s">
        <v>1903</v>
      </c>
      <c r="F894" s="336">
        <f t="shared" si="14"/>
        <v>0</v>
      </c>
      <c r="G894" s="208">
        <f>SUMIF('01'!$C$10:$C$29,$C894,'01'!$E$10:$E$29)*'01'!$E$3</f>
        <v>0</v>
      </c>
      <c r="H894" s="208">
        <f>SUMIF('02'!$C$10:$C$28,$C894,'02'!$E$10:$E$28)*'02'!$E$3</f>
        <v>0</v>
      </c>
      <c r="I894" s="208">
        <f>SUMIF('03'!$C$10:$C$29,$C894,'03'!$E$10:$E$29)*'03'!$E$3</f>
        <v>0</v>
      </c>
      <c r="J894" s="208">
        <f>SUMIF('04'!$C$10:$C$26,$C894,'04'!$E$10:$E$26)*'04'!$E$3</f>
        <v>0</v>
      </c>
      <c r="K894" s="208">
        <f>SUMIF('05'!$C$10:$C$29,$C894,'05'!$E$10:$E$29)*'05'!$E$3</f>
        <v>0</v>
      </c>
      <c r="L894" s="208">
        <f>SUMIF('06'!$C$10:$C$29,$C894,'06'!$E$10:$E$29)*'06'!$E$3</f>
        <v>0</v>
      </c>
      <c r="M894" s="208">
        <f>SUMIF('07'!$C$10:$C$26,$C894,'07'!$E$10:$E$26)*'07'!$E$3</f>
        <v>0</v>
      </c>
      <c r="N894" s="208">
        <f>SUMIF('08'!$C$10:$C$29,$C894,'08'!$E$10:$E$29)*'08'!$E$3</f>
        <v>0</v>
      </c>
      <c r="O894" s="208">
        <f>SUMIF('09'!$C$10:$C$29,$C894,'09'!$E$10:$E$29)*'09'!$E$3</f>
        <v>0</v>
      </c>
      <c r="P894" s="208">
        <f>SUMIF('10'!$C$10:$C$29,$C894,'10'!$E$10:$E$29)*'10'!$E$3</f>
        <v>0</v>
      </c>
      <c r="Q894" s="208">
        <f>SUMIF('11'!$C$10:$C$39,$C894,'11'!$E$10:$E$39)*'11'!$E$3</f>
        <v>0</v>
      </c>
      <c r="R894" s="208">
        <f>SUMIF('12'!$C$10:$C$29,$C894,'12'!$E$10:$E$29)*'12'!$E$3</f>
        <v>0</v>
      </c>
      <c r="S894" s="208">
        <f>SUMIF('13'!$C$10:$C$29,$C894,'13'!$E$10:$E$29)*'13'!$E$3</f>
        <v>0</v>
      </c>
      <c r="T894" s="208">
        <f>SUMIF('14'!$C$10:$C$29,$C894,'14'!$E$10:$E$29)*'14'!$E$3</f>
        <v>0</v>
      </c>
      <c r="U894" s="208">
        <f>SUMIF('15'!$C$10:$C$29,$C894,'15'!$E$10:$E$29)*'15'!$E$3</f>
        <v>0</v>
      </c>
      <c r="V894" s="208">
        <f>SUMIF('16'!$C$10:$C$29,$C894,'16'!$E$29:$E894)*'16'!$E$3</f>
        <v>0</v>
      </c>
      <c r="W894" s="208">
        <f>SUMIF('17'!$C$10:$C$29,$C894,'17'!$E$10:$E$29)*'17'!$E$3</f>
        <v>0</v>
      </c>
      <c r="X894" s="208">
        <f>SUMIF('18'!$C$10:$C$29,$C894,'18'!$E$10:$E$29)*'18'!$E$3</f>
        <v>0</v>
      </c>
      <c r="Y894" s="208">
        <f>SUMIF('19'!$C$10:$C$28,$C894,'19'!$E$10:$E$28)*'19'!$E$3</f>
        <v>0</v>
      </c>
      <c r="Z894" s="208">
        <f>SUMIF('20'!$C$10:$C$29,$C894,'20'!$E$10:$E$29)*'20'!$E$3</f>
        <v>0</v>
      </c>
      <c r="AA894" s="208">
        <f>SUMIF('21'!$C$10:$C$29,$C894,'21'!$E$10:$E$29)*'21'!$E$3</f>
        <v>0</v>
      </c>
    </row>
    <row r="895" spans="3:27" ht="15" hidden="1">
      <c r="C895" s="207" t="s">
        <v>1904</v>
      </c>
      <c r="D895" s="207" t="s">
        <v>1905</v>
      </c>
      <c r="F895" s="336">
        <f t="shared" si="14"/>
        <v>0</v>
      </c>
      <c r="G895" s="208">
        <f>SUMIF('01'!$C$10:$C$29,$C895,'01'!$E$10:$E$29)*'01'!$E$3</f>
        <v>0</v>
      </c>
      <c r="H895" s="208">
        <f>SUMIF('02'!$C$10:$C$28,$C895,'02'!$E$10:$E$28)*'02'!$E$3</f>
        <v>0</v>
      </c>
      <c r="I895" s="208">
        <f>SUMIF('03'!$C$10:$C$29,$C895,'03'!$E$10:$E$29)*'03'!$E$3</f>
        <v>0</v>
      </c>
      <c r="J895" s="208">
        <f>SUMIF('04'!$C$10:$C$26,$C895,'04'!$E$10:$E$26)*'04'!$E$3</f>
        <v>0</v>
      </c>
      <c r="K895" s="208">
        <f>SUMIF('05'!$C$10:$C$29,$C895,'05'!$E$10:$E$29)*'05'!$E$3</f>
        <v>0</v>
      </c>
      <c r="L895" s="208">
        <f>SUMIF('06'!$C$10:$C$29,$C895,'06'!$E$10:$E$29)*'06'!$E$3</f>
        <v>0</v>
      </c>
      <c r="M895" s="208">
        <f>SUMIF('07'!$C$10:$C$26,$C895,'07'!$E$10:$E$26)*'07'!$E$3</f>
        <v>0</v>
      </c>
      <c r="N895" s="208">
        <f>SUMIF('08'!$C$10:$C$29,$C895,'08'!$E$10:$E$29)*'08'!$E$3</f>
        <v>0</v>
      </c>
      <c r="O895" s="208">
        <f>SUMIF('09'!$C$10:$C$29,$C895,'09'!$E$10:$E$29)*'09'!$E$3</f>
        <v>0</v>
      </c>
      <c r="P895" s="208">
        <f>SUMIF('10'!$C$10:$C$29,$C895,'10'!$E$10:$E$29)*'10'!$E$3</f>
        <v>0</v>
      </c>
      <c r="Q895" s="208">
        <f>SUMIF('11'!$C$10:$C$39,$C895,'11'!$E$10:$E$39)*'11'!$E$3</f>
        <v>0</v>
      </c>
      <c r="R895" s="208">
        <f>SUMIF('12'!$C$10:$C$29,$C895,'12'!$E$10:$E$29)*'12'!$E$3</f>
        <v>0</v>
      </c>
      <c r="S895" s="208">
        <f>SUMIF('13'!$C$10:$C$29,$C895,'13'!$E$10:$E$29)*'13'!$E$3</f>
        <v>0</v>
      </c>
      <c r="T895" s="208">
        <f>SUMIF('14'!$C$10:$C$29,$C895,'14'!$E$10:$E$29)*'14'!$E$3</f>
        <v>0</v>
      </c>
      <c r="U895" s="208">
        <f>SUMIF('15'!$C$10:$C$29,$C895,'15'!$E$10:$E$29)*'15'!$E$3</f>
        <v>0</v>
      </c>
      <c r="V895" s="208">
        <f>SUMIF('16'!$C$10:$C$29,$C895,'16'!$E$29:$E895)*'16'!$E$3</f>
        <v>0</v>
      </c>
      <c r="W895" s="208">
        <f>SUMIF('17'!$C$10:$C$29,$C895,'17'!$E$10:$E$29)*'17'!$E$3</f>
        <v>0</v>
      </c>
      <c r="X895" s="208">
        <f>SUMIF('18'!$C$10:$C$29,$C895,'18'!$E$10:$E$29)*'18'!$E$3</f>
        <v>0</v>
      </c>
      <c r="Y895" s="208">
        <f>SUMIF('19'!$C$10:$C$28,$C895,'19'!$E$10:$E$28)*'19'!$E$3</f>
        <v>0</v>
      </c>
      <c r="Z895" s="208">
        <f>SUMIF('20'!$C$10:$C$29,$C895,'20'!$E$10:$E$29)*'20'!$E$3</f>
        <v>0</v>
      </c>
      <c r="AA895" s="208">
        <f>SUMIF('21'!$C$10:$C$29,$C895,'21'!$E$10:$E$29)*'21'!$E$3</f>
        <v>0</v>
      </c>
    </row>
    <row r="896" spans="3:27" ht="15" hidden="1">
      <c r="C896" s="207" t="s">
        <v>1906</v>
      </c>
      <c r="D896" s="207" t="s">
        <v>1907</v>
      </c>
      <c r="F896" s="336">
        <f t="shared" si="14"/>
        <v>0</v>
      </c>
      <c r="G896" s="208">
        <f>SUMIF('01'!$C$10:$C$29,$C896,'01'!$E$10:$E$29)*'01'!$E$3</f>
        <v>0</v>
      </c>
      <c r="H896" s="208">
        <f>SUMIF('02'!$C$10:$C$28,$C896,'02'!$E$10:$E$28)*'02'!$E$3</f>
        <v>0</v>
      </c>
      <c r="I896" s="208">
        <f>SUMIF('03'!$C$10:$C$29,$C896,'03'!$E$10:$E$29)*'03'!$E$3</f>
        <v>0</v>
      </c>
      <c r="J896" s="208">
        <f>SUMIF('04'!$C$10:$C$26,$C896,'04'!$E$10:$E$26)*'04'!$E$3</f>
        <v>0</v>
      </c>
      <c r="K896" s="208">
        <f>SUMIF('05'!$C$10:$C$29,$C896,'05'!$E$10:$E$29)*'05'!$E$3</f>
        <v>0</v>
      </c>
      <c r="L896" s="208">
        <f>SUMIF('06'!$C$10:$C$29,$C896,'06'!$E$10:$E$29)*'06'!$E$3</f>
        <v>0</v>
      </c>
      <c r="M896" s="208">
        <f>SUMIF('07'!$C$10:$C$26,$C896,'07'!$E$10:$E$26)*'07'!$E$3</f>
        <v>0</v>
      </c>
      <c r="N896" s="208">
        <f>SUMIF('08'!$C$10:$C$29,$C896,'08'!$E$10:$E$29)*'08'!$E$3</f>
        <v>0</v>
      </c>
      <c r="O896" s="208">
        <f>SUMIF('09'!$C$10:$C$29,$C896,'09'!$E$10:$E$29)*'09'!$E$3</f>
        <v>0</v>
      </c>
      <c r="P896" s="208">
        <f>SUMIF('10'!$C$10:$C$29,$C896,'10'!$E$10:$E$29)*'10'!$E$3</f>
        <v>0</v>
      </c>
      <c r="Q896" s="208">
        <f>SUMIF('11'!$C$10:$C$39,$C896,'11'!$E$10:$E$39)*'11'!$E$3</f>
        <v>0</v>
      </c>
      <c r="R896" s="208">
        <f>SUMIF('12'!$C$10:$C$29,$C896,'12'!$E$10:$E$29)*'12'!$E$3</f>
        <v>0</v>
      </c>
      <c r="S896" s="208">
        <f>SUMIF('13'!$C$10:$C$29,$C896,'13'!$E$10:$E$29)*'13'!$E$3</f>
        <v>0</v>
      </c>
      <c r="T896" s="208">
        <f>SUMIF('14'!$C$10:$C$29,$C896,'14'!$E$10:$E$29)*'14'!$E$3</f>
        <v>0</v>
      </c>
      <c r="U896" s="208">
        <f>SUMIF('15'!$C$10:$C$29,$C896,'15'!$E$10:$E$29)*'15'!$E$3</f>
        <v>0</v>
      </c>
      <c r="V896" s="208">
        <f>SUMIF('16'!$C$10:$C$29,$C896,'16'!$E$29:$E896)*'16'!$E$3</f>
        <v>0</v>
      </c>
      <c r="W896" s="208">
        <f>SUMIF('17'!$C$10:$C$29,$C896,'17'!$E$10:$E$29)*'17'!$E$3</f>
        <v>0</v>
      </c>
      <c r="X896" s="208">
        <f>SUMIF('18'!$C$10:$C$29,$C896,'18'!$E$10:$E$29)*'18'!$E$3</f>
        <v>0</v>
      </c>
      <c r="Y896" s="208">
        <f>SUMIF('19'!$C$10:$C$28,$C896,'19'!$E$10:$E$28)*'19'!$E$3</f>
        <v>0</v>
      </c>
      <c r="Z896" s="208">
        <f>SUMIF('20'!$C$10:$C$29,$C896,'20'!$E$10:$E$29)*'20'!$E$3</f>
        <v>0</v>
      </c>
      <c r="AA896" s="208">
        <f>SUMIF('21'!$C$10:$C$29,$C896,'21'!$E$10:$E$29)*'21'!$E$3</f>
        <v>0</v>
      </c>
    </row>
    <row r="897" spans="3:27" ht="15" hidden="1">
      <c r="C897" s="207" t="s">
        <v>1908</v>
      </c>
      <c r="D897" s="207" t="s">
        <v>1909</v>
      </c>
      <c r="F897" s="336">
        <f t="shared" si="14"/>
        <v>0</v>
      </c>
      <c r="G897" s="208">
        <f>SUMIF('01'!$C$10:$C$29,$C897,'01'!$E$10:$E$29)*'01'!$E$3</f>
        <v>0</v>
      </c>
      <c r="H897" s="208">
        <f>SUMIF('02'!$C$10:$C$28,$C897,'02'!$E$10:$E$28)*'02'!$E$3</f>
        <v>0</v>
      </c>
      <c r="I897" s="208">
        <f>SUMIF('03'!$C$10:$C$29,$C897,'03'!$E$10:$E$29)*'03'!$E$3</f>
        <v>0</v>
      </c>
      <c r="J897" s="208">
        <f>SUMIF('04'!$C$10:$C$26,$C897,'04'!$E$10:$E$26)*'04'!$E$3</f>
        <v>0</v>
      </c>
      <c r="K897" s="208">
        <f>SUMIF('05'!$C$10:$C$29,$C897,'05'!$E$10:$E$29)*'05'!$E$3</f>
        <v>0</v>
      </c>
      <c r="L897" s="208">
        <f>SUMIF('06'!$C$10:$C$29,$C897,'06'!$E$10:$E$29)*'06'!$E$3</f>
        <v>0</v>
      </c>
      <c r="M897" s="208">
        <f>SUMIF('07'!$C$10:$C$26,$C897,'07'!$E$10:$E$26)*'07'!$E$3</f>
        <v>0</v>
      </c>
      <c r="N897" s="208">
        <f>SUMIF('08'!$C$10:$C$29,$C897,'08'!$E$10:$E$29)*'08'!$E$3</f>
        <v>0</v>
      </c>
      <c r="O897" s="208">
        <f>SUMIF('09'!$C$10:$C$29,$C897,'09'!$E$10:$E$29)*'09'!$E$3</f>
        <v>0</v>
      </c>
      <c r="P897" s="208">
        <f>SUMIF('10'!$C$10:$C$29,$C897,'10'!$E$10:$E$29)*'10'!$E$3</f>
        <v>0</v>
      </c>
      <c r="Q897" s="208">
        <f>SUMIF('11'!$C$10:$C$39,$C897,'11'!$E$10:$E$39)*'11'!$E$3</f>
        <v>0</v>
      </c>
      <c r="R897" s="208">
        <f>SUMIF('12'!$C$10:$C$29,$C897,'12'!$E$10:$E$29)*'12'!$E$3</f>
        <v>0</v>
      </c>
      <c r="S897" s="208">
        <f>SUMIF('13'!$C$10:$C$29,$C897,'13'!$E$10:$E$29)*'13'!$E$3</f>
        <v>0</v>
      </c>
      <c r="T897" s="208">
        <f>SUMIF('14'!$C$10:$C$29,$C897,'14'!$E$10:$E$29)*'14'!$E$3</f>
        <v>0</v>
      </c>
      <c r="U897" s="208">
        <f>SUMIF('15'!$C$10:$C$29,$C897,'15'!$E$10:$E$29)*'15'!$E$3</f>
        <v>0</v>
      </c>
      <c r="V897" s="208">
        <f>SUMIF('16'!$C$10:$C$29,$C897,'16'!$E$29:$E897)*'16'!$E$3</f>
        <v>0</v>
      </c>
      <c r="W897" s="208">
        <f>SUMIF('17'!$C$10:$C$29,$C897,'17'!$E$10:$E$29)*'17'!$E$3</f>
        <v>0</v>
      </c>
      <c r="X897" s="208">
        <f>SUMIF('18'!$C$10:$C$29,$C897,'18'!$E$10:$E$29)*'18'!$E$3</f>
        <v>0</v>
      </c>
      <c r="Y897" s="208">
        <f>SUMIF('19'!$C$10:$C$28,$C897,'19'!$E$10:$E$28)*'19'!$E$3</f>
        <v>0</v>
      </c>
      <c r="Z897" s="208">
        <f>SUMIF('20'!$C$10:$C$29,$C897,'20'!$E$10:$E$29)*'20'!$E$3</f>
        <v>0</v>
      </c>
      <c r="AA897" s="208">
        <f>SUMIF('21'!$C$10:$C$29,$C897,'21'!$E$10:$E$29)*'21'!$E$3</f>
        <v>0</v>
      </c>
    </row>
    <row r="898" spans="3:27" ht="15" hidden="1">
      <c r="C898" s="207" t="s">
        <v>1910</v>
      </c>
      <c r="D898" s="207" t="s">
        <v>1911</v>
      </c>
      <c r="F898" s="336">
        <f t="shared" si="14"/>
        <v>0</v>
      </c>
      <c r="G898" s="208">
        <f>SUMIF('01'!$C$10:$C$29,$C898,'01'!$E$10:$E$29)*'01'!$E$3</f>
        <v>0</v>
      </c>
      <c r="H898" s="208">
        <f>SUMIF('02'!$C$10:$C$28,$C898,'02'!$E$10:$E$28)*'02'!$E$3</f>
        <v>0</v>
      </c>
      <c r="I898" s="208">
        <f>SUMIF('03'!$C$10:$C$29,$C898,'03'!$E$10:$E$29)*'03'!$E$3</f>
        <v>0</v>
      </c>
      <c r="J898" s="208">
        <f>SUMIF('04'!$C$10:$C$26,$C898,'04'!$E$10:$E$26)*'04'!$E$3</f>
        <v>0</v>
      </c>
      <c r="K898" s="208">
        <f>SUMIF('05'!$C$10:$C$29,$C898,'05'!$E$10:$E$29)*'05'!$E$3</f>
        <v>0</v>
      </c>
      <c r="L898" s="208">
        <f>SUMIF('06'!$C$10:$C$29,$C898,'06'!$E$10:$E$29)*'06'!$E$3</f>
        <v>0</v>
      </c>
      <c r="M898" s="208">
        <f>SUMIF('07'!$C$10:$C$26,$C898,'07'!$E$10:$E$26)*'07'!$E$3</f>
        <v>0</v>
      </c>
      <c r="N898" s="208">
        <f>SUMIF('08'!$C$10:$C$29,$C898,'08'!$E$10:$E$29)*'08'!$E$3</f>
        <v>0</v>
      </c>
      <c r="O898" s="208">
        <f>SUMIF('09'!$C$10:$C$29,$C898,'09'!$E$10:$E$29)*'09'!$E$3</f>
        <v>0</v>
      </c>
      <c r="P898" s="208">
        <f>SUMIF('10'!$C$10:$C$29,$C898,'10'!$E$10:$E$29)*'10'!$E$3</f>
        <v>0</v>
      </c>
      <c r="Q898" s="208">
        <f>SUMIF('11'!$C$10:$C$39,$C898,'11'!$E$10:$E$39)*'11'!$E$3</f>
        <v>0</v>
      </c>
      <c r="R898" s="208">
        <f>SUMIF('12'!$C$10:$C$29,$C898,'12'!$E$10:$E$29)*'12'!$E$3</f>
        <v>0</v>
      </c>
      <c r="S898" s="208">
        <f>SUMIF('13'!$C$10:$C$29,$C898,'13'!$E$10:$E$29)*'13'!$E$3</f>
        <v>0</v>
      </c>
      <c r="T898" s="208">
        <f>SUMIF('14'!$C$10:$C$29,$C898,'14'!$E$10:$E$29)*'14'!$E$3</f>
        <v>0</v>
      </c>
      <c r="U898" s="208">
        <f>SUMIF('15'!$C$10:$C$29,$C898,'15'!$E$10:$E$29)*'15'!$E$3</f>
        <v>0</v>
      </c>
      <c r="V898" s="208">
        <f>SUMIF('16'!$C$10:$C$29,$C898,'16'!$E$29:$E898)*'16'!$E$3</f>
        <v>0</v>
      </c>
      <c r="W898" s="208">
        <f>SUMIF('17'!$C$10:$C$29,$C898,'17'!$E$10:$E$29)*'17'!$E$3</f>
        <v>0</v>
      </c>
      <c r="X898" s="208">
        <f>SUMIF('18'!$C$10:$C$29,$C898,'18'!$E$10:$E$29)*'18'!$E$3</f>
        <v>0</v>
      </c>
      <c r="Y898" s="208">
        <f>SUMIF('19'!$C$10:$C$28,$C898,'19'!$E$10:$E$28)*'19'!$E$3</f>
        <v>0</v>
      </c>
      <c r="Z898" s="208">
        <f>SUMIF('20'!$C$10:$C$29,$C898,'20'!$E$10:$E$29)*'20'!$E$3</f>
        <v>0</v>
      </c>
      <c r="AA898" s="208">
        <f>SUMIF('21'!$C$10:$C$29,$C898,'21'!$E$10:$E$29)*'21'!$E$3</f>
        <v>0</v>
      </c>
    </row>
    <row r="899" spans="3:27" ht="15" hidden="1">
      <c r="C899" s="207" t="s">
        <v>1912</v>
      </c>
      <c r="D899" s="207" t="s">
        <v>1913</v>
      </c>
      <c r="F899" s="336">
        <f t="shared" si="14"/>
        <v>0</v>
      </c>
      <c r="G899" s="208">
        <f>SUMIF('01'!$C$10:$C$29,$C899,'01'!$E$10:$E$29)*'01'!$E$3</f>
        <v>0</v>
      </c>
      <c r="H899" s="208">
        <f>SUMIF('02'!$C$10:$C$28,$C899,'02'!$E$10:$E$28)*'02'!$E$3</f>
        <v>0</v>
      </c>
      <c r="I899" s="208">
        <f>SUMIF('03'!$C$10:$C$29,$C899,'03'!$E$10:$E$29)*'03'!$E$3</f>
        <v>0</v>
      </c>
      <c r="J899" s="208">
        <f>SUMIF('04'!$C$10:$C$26,$C899,'04'!$E$10:$E$26)*'04'!$E$3</f>
        <v>0</v>
      </c>
      <c r="K899" s="208">
        <f>SUMIF('05'!$C$10:$C$29,$C899,'05'!$E$10:$E$29)*'05'!$E$3</f>
        <v>0</v>
      </c>
      <c r="L899" s="208">
        <f>SUMIF('06'!$C$10:$C$29,$C899,'06'!$E$10:$E$29)*'06'!$E$3</f>
        <v>0</v>
      </c>
      <c r="M899" s="208">
        <f>SUMIF('07'!$C$10:$C$26,$C899,'07'!$E$10:$E$26)*'07'!$E$3</f>
        <v>0</v>
      </c>
      <c r="N899" s="208">
        <f>SUMIF('08'!$C$10:$C$29,$C899,'08'!$E$10:$E$29)*'08'!$E$3</f>
        <v>0</v>
      </c>
      <c r="O899" s="208">
        <f>SUMIF('09'!$C$10:$C$29,$C899,'09'!$E$10:$E$29)*'09'!$E$3</f>
        <v>0</v>
      </c>
      <c r="P899" s="208">
        <f>SUMIF('10'!$C$10:$C$29,$C899,'10'!$E$10:$E$29)*'10'!$E$3</f>
        <v>0</v>
      </c>
      <c r="Q899" s="208">
        <f>SUMIF('11'!$C$10:$C$39,$C899,'11'!$E$10:$E$39)*'11'!$E$3</f>
        <v>0</v>
      </c>
      <c r="R899" s="208">
        <f>SUMIF('12'!$C$10:$C$29,$C899,'12'!$E$10:$E$29)*'12'!$E$3</f>
        <v>0</v>
      </c>
      <c r="S899" s="208">
        <f>SUMIF('13'!$C$10:$C$29,$C899,'13'!$E$10:$E$29)*'13'!$E$3</f>
        <v>0</v>
      </c>
      <c r="T899" s="208">
        <f>SUMIF('14'!$C$10:$C$29,$C899,'14'!$E$10:$E$29)*'14'!$E$3</f>
        <v>0</v>
      </c>
      <c r="U899" s="208">
        <f>SUMIF('15'!$C$10:$C$29,$C899,'15'!$E$10:$E$29)*'15'!$E$3</f>
        <v>0</v>
      </c>
      <c r="V899" s="208">
        <f>SUMIF('16'!$C$10:$C$29,$C899,'16'!$E$29:$E899)*'16'!$E$3</f>
        <v>0</v>
      </c>
      <c r="W899" s="208">
        <f>SUMIF('17'!$C$10:$C$29,$C899,'17'!$E$10:$E$29)*'17'!$E$3</f>
        <v>0</v>
      </c>
      <c r="X899" s="208">
        <f>SUMIF('18'!$C$10:$C$29,$C899,'18'!$E$10:$E$29)*'18'!$E$3</f>
        <v>0</v>
      </c>
      <c r="Y899" s="208">
        <f>SUMIF('19'!$C$10:$C$28,$C899,'19'!$E$10:$E$28)*'19'!$E$3</f>
        <v>0</v>
      </c>
      <c r="Z899" s="208">
        <f>SUMIF('20'!$C$10:$C$29,$C899,'20'!$E$10:$E$29)*'20'!$E$3</f>
        <v>0</v>
      </c>
      <c r="AA899" s="208">
        <f>SUMIF('21'!$C$10:$C$29,$C899,'21'!$E$10:$E$29)*'21'!$E$3</f>
        <v>0</v>
      </c>
    </row>
    <row r="900" spans="3:27" ht="15" hidden="1">
      <c r="C900" s="207" t="s">
        <v>1914</v>
      </c>
      <c r="D900" s="207" t="s">
        <v>1915</v>
      </c>
      <c r="F900" s="336">
        <f t="shared" si="14"/>
        <v>0</v>
      </c>
      <c r="G900" s="208">
        <f>SUMIF('01'!$C$10:$C$29,$C900,'01'!$E$10:$E$29)*'01'!$E$3</f>
        <v>0</v>
      </c>
      <c r="H900" s="208">
        <f>SUMIF('02'!$C$10:$C$28,$C900,'02'!$E$10:$E$28)*'02'!$E$3</f>
        <v>0</v>
      </c>
      <c r="I900" s="208">
        <f>SUMIF('03'!$C$10:$C$29,$C900,'03'!$E$10:$E$29)*'03'!$E$3</f>
        <v>0</v>
      </c>
      <c r="J900" s="208">
        <f>SUMIF('04'!$C$10:$C$26,$C900,'04'!$E$10:$E$26)*'04'!$E$3</f>
        <v>0</v>
      </c>
      <c r="K900" s="208">
        <f>SUMIF('05'!$C$10:$C$29,$C900,'05'!$E$10:$E$29)*'05'!$E$3</f>
        <v>0</v>
      </c>
      <c r="L900" s="208">
        <f>SUMIF('06'!$C$10:$C$29,$C900,'06'!$E$10:$E$29)*'06'!$E$3</f>
        <v>0</v>
      </c>
      <c r="M900" s="208">
        <f>SUMIF('07'!$C$10:$C$26,$C900,'07'!$E$10:$E$26)*'07'!$E$3</f>
        <v>0</v>
      </c>
      <c r="N900" s="208">
        <f>SUMIF('08'!$C$10:$C$29,$C900,'08'!$E$10:$E$29)*'08'!$E$3</f>
        <v>0</v>
      </c>
      <c r="O900" s="208">
        <f>SUMIF('09'!$C$10:$C$29,$C900,'09'!$E$10:$E$29)*'09'!$E$3</f>
        <v>0</v>
      </c>
      <c r="P900" s="208">
        <f>SUMIF('10'!$C$10:$C$29,$C900,'10'!$E$10:$E$29)*'10'!$E$3</f>
        <v>0</v>
      </c>
      <c r="Q900" s="208">
        <f>SUMIF('11'!$C$10:$C$39,$C900,'11'!$E$10:$E$39)*'11'!$E$3</f>
        <v>0</v>
      </c>
      <c r="R900" s="208">
        <f>SUMIF('12'!$C$10:$C$29,$C900,'12'!$E$10:$E$29)*'12'!$E$3</f>
        <v>0</v>
      </c>
      <c r="S900" s="208">
        <f>SUMIF('13'!$C$10:$C$29,$C900,'13'!$E$10:$E$29)*'13'!$E$3</f>
        <v>0</v>
      </c>
      <c r="T900" s="208">
        <f>SUMIF('14'!$C$10:$C$29,$C900,'14'!$E$10:$E$29)*'14'!$E$3</f>
        <v>0</v>
      </c>
      <c r="U900" s="208">
        <f>SUMIF('15'!$C$10:$C$29,$C900,'15'!$E$10:$E$29)*'15'!$E$3</f>
        <v>0</v>
      </c>
      <c r="V900" s="208">
        <f>SUMIF('16'!$C$10:$C$29,$C900,'16'!$E$29:$E900)*'16'!$E$3</f>
        <v>0</v>
      </c>
      <c r="W900" s="208">
        <f>SUMIF('17'!$C$10:$C$29,$C900,'17'!$E$10:$E$29)*'17'!$E$3</f>
        <v>0</v>
      </c>
      <c r="X900" s="208">
        <f>SUMIF('18'!$C$10:$C$29,$C900,'18'!$E$10:$E$29)*'18'!$E$3</f>
        <v>0</v>
      </c>
      <c r="Y900" s="208">
        <f>SUMIF('19'!$C$10:$C$28,$C900,'19'!$E$10:$E$28)*'19'!$E$3</f>
        <v>0</v>
      </c>
      <c r="Z900" s="208">
        <f>SUMIF('20'!$C$10:$C$29,$C900,'20'!$E$10:$E$29)*'20'!$E$3</f>
        <v>0</v>
      </c>
      <c r="AA900" s="208">
        <f>SUMIF('21'!$C$10:$C$29,$C900,'21'!$E$10:$E$29)*'21'!$E$3</f>
        <v>0</v>
      </c>
    </row>
    <row r="901" spans="3:27" ht="15" hidden="1">
      <c r="C901" s="207" t="s">
        <v>1916</v>
      </c>
      <c r="D901" s="207" t="s">
        <v>1917</v>
      </c>
      <c r="F901" s="336">
        <f t="shared" si="14"/>
        <v>0</v>
      </c>
      <c r="G901" s="208">
        <f>SUMIF('01'!$C$10:$C$29,$C901,'01'!$E$10:$E$29)*'01'!$E$3</f>
        <v>0</v>
      </c>
      <c r="H901" s="208">
        <f>SUMIF('02'!$C$10:$C$28,$C901,'02'!$E$10:$E$28)*'02'!$E$3</f>
        <v>0</v>
      </c>
      <c r="I901" s="208">
        <f>SUMIF('03'!$C$10:$C$29,$C901,'03'!$E$10:$E$29)*'03'!$E$3</f>
        <v>0</v>
      </c>
      <c r="J901" s="208">
        <f>SUMIF('04'!$C$10:$C$26,$C901,'04'!$E$10:$E$26)*'04'!$E$3</f>
        <v>0</v>
      </c>
      <c r="K901" s="208">
        <f>SUMIF('05'!$C$10:$C$29,$C901,'05'!$E$10:$E$29)*'05'!$E$3</f>
        <v>0</v>
      </c>
      <c r="L901" s="208">
        <f>SUMIF('06'!$C$10:$C$29,$C901,'06'!$E$10:$E$29)*'06'!$E$3</f>
        <v>0</v>
      </c>
      <c r="M901" s="208">
        <f>SUMIF('07'!$C$10:$C$26,$C901,'07'!$E$10:$E$26)*'07'!$E$3</f>
        <v>0</v>
      </c>
      <c r="N901" s="208">
        <f>SUMIF('08'!$C$10:$C$29,$C901,'08'!$E$10:$E$29)*'08'!$E$3</f>
        <v>0</v>
      </c>
      <c r="O901" s="208">
        <f>SUMIF('09'!$C$10:$C$29,$C901,'09'!$E$10:$E$29)*'09'!$E$3</f>
        <v>0</v>
      </c>
      <c r="P901" s="208">
        <f>SUMIF('10'!$C$10:$C$29,$C901,'10'!$E$10:$E$29)*'10'!$E$3</f>
        <v>0</v>
      </c>
      <c r="Q901" s="208">
        <f>SUMIF('11'!$C$10:$C$39,$C901,'11'!$E$10:$E$39)*'11'!$E$3</f>
        <v>0</v>
      </c>
      <c r="R901" s="208">
        <f>SUMIF('12'!$C$10:$C$29,$C901,'12'!$E$10:$E$29)*'12'!$E$3</f>
        <v>0</v>
      </c>
      <c r="S901" s="208">
        <f>SUMIF('13'!$C$10:$C$29,$C901,'13'!$E$10:$E$29)*'13'!$E$3</f>
        <v>0</v>
      </c>
      <c r="T901" s="208">
        <f>SUMIF('14'!$C$10:$C$29,$C901,'14'!$E$10:$E$29)*'14'!$E$3</f>
        <v>0</v>
      </c>
      <c r="U901" s="208">
        <f>SUMIF('15'!$C$10:$C$29,$C901,'15'!$E$10:$E$29)*'15'!$E$3</f>
        <v>0</v>
      </c>
      <c r="V901" s="208">
        <f>SUMIF('16'!$C$10:$C$29,$C901,'16'!$E$29:$E901)*'16'!$E$3</f>
        <v>0</v>
      </c>
      <c r="W901" s="208">
        <f>SUMIF('17'!$C$10:$C$29,$C901,'17'!$E$10:$E$29)*'17'!$E$3</f>
        <v>0</v>
      </c>
      <c r="X901" s="208">
        <f>SUMIF('18'!$C$10:$C$29,$C901,'18'!$E$10:$E$29)*'18'!$E$3</f>
        <v>0</v>
      </c>
      <c r="Y901" s="208">
        <f>SUMIF('19'!$C$10:$C$28,$C901,'19'!$E$10:$E$28)*'19'!$E$3</f>
        <v>0</v>
      </c>
      <c r="Z901" s="208">
        <f>SUMIF('20'!$C$10:$C$29,$C901,'20'!$E$10:$E$29)*'20'!$E$3</f>
        <v>0</v>
      </c>
      <c r="AA901" s="208">
        <f>SUMIF('21'!$C$10:$C$29,$C901,'21'!$E$10:$E$29)*'21'!$E$3</f>
        <v>0</v>
      </c>
    </row>
    <row r="902" spans="3:27" ht="15" hidden="1">
      <c r="C902" s="207" t="s">
        <v>1918</v>
      </c>
      <c r="D902" s="207" t="s">
        <v>1919</v>
      </c>
      <c r="F902" s="336">
        <f t="shared" si="14"/>
        <v>0</v>
      </c>
      <c r="G902" s="208">
        <f>SUMIF('01'!$C$10:$C$29,$C902,'01'!$E$10:$E$29)*'01'!$E$3</f>
        <v>0</v>
      </c>
      <c r="H902" s="208">
        <f>SUMIF('02'!$C$10:$C$28,$C902,'02'!$E$10:$E$28)*'02'!$E$3</f>
        <v>0</v>
      </c>
      <c r="I902" s="208">
        <f>SUMIF('03'!$C$10:$C$29,$C902,'03'!$E$10:$E$29)*'03'!$E$3</f>
        <v>0</v>
      </c>
      <c r="J902" s="208">
        <f>SUMIF('04'!$C$10:$C$26,$C902,'04'!$E$10:$E$26)*'04'!$E$3</f>
        <v>0</v>
      </c>
      <c r="K902" s="208">
        <f>SUMIF('05'!$C$10:$C$29,$C902,'05'!$E$10:$E$29)*'05'!$E$3</f>
        <v>0</v>
      </c>
      <c r="L902" s="208">
        <f>SUMIF('06'!$C$10:$C$29,$C902,'06'!$E$10:$E$29)*'06'!$E$3</f>
        <v>0</v>
      </c>
      <c r="M902" s="208">
        <f>SUMIF('07'!$C$10:$C$26,$C902,'07'!$E$10:$E$26)*'07'!$E$3</f>
        <v>0</v>
      </c>
      <c r="N902" s="208">
        <f>SUMIF('08'!$C$10:$C$29,$C902,'08'!$E$10:$E$29)*'08'!$E$3</f>
        <v>0</v>
      </c>
      <c r="O902" s="208">
        <f>SUMIF('09'!$C$10:$C$29,$C902,'09'!$E$10:$E$29)*'09'!$E$3</f>
        <v>0</v>
      </c>
      <c r="P902" s="208">
        <f>SUMIF('10'!$C$10:$C$29,$C902,'10'!$E$10:$E$29)*'10'!$E$3</f>
        <v>0</v>
      </c>
      <c r="Q902" s="208">
        <f>SUMIF('11'!$C$10:$C$39,$C902,'11'!$E$10:$E$39)*'11'!$E$3</f>
        <v>0</v>
      </c>
      <c r="R902" s="208">
        <f>SUMIF('12'!$C$10:$C$29,$C902,'12'!$E$10:$E$29)*'12'!$E$3</f>
        <v>0</v>
      </c>
      <c r="S902" s="208">
        <f>SUMIF('13'!$C$10:$C$29,$C902,'13'!$E$10:$E$29)*'13'!$E$3</f>
        <v>0</v>
      </c>
      <c r="T902" s="208">
        <f>SUMIF('14'!$C$10:$C$29,$C902,'14'!$E$10:$E$29)*'14'!$E$3</f>
        <v>0</v>
      </c>
      <c r="U902" s="208">
        <f>SUMIF('15'!$C$10:$C$29,$C902,'15'!$E$10:$E$29)*'15'!$E$3</f>
        <v>0</v>
      </c>
      <c r="V902" s="208">
        <f>SUMIF('16'!$C$10:$C$29,$C902,'16'!$E$29:$E902)*'16'!$E$3</f>
        <v>0</v>
      </c>
      <c r="W902" s="208">
        <f>SUMIF('17'!$C$10:$C$29,$C902,'17'!$E$10:$E$29)*'17'!$E$3</f>
        <v>0</v>
      </c>
      <c r="X902" s="208">
        <f>SUMIF('18'!$C$10:$C$29,$C902,'18'!$E$10:$E$29)*'18'!$E$3</f>
        <v>0</v>
      </c>
      <c r="Y902" s="208">
        <f>SUMIF('19'!$C$10:$C$28,$C902,'19'!$E$10:$E$28)*'19'!$E$3</f>
        <v>0</v>
      </c>
      <c r="Z902" s="208">
        <f>SUMIF('20'!$C$10:$C$29,$C902,'20'!$E$10:$E$29)*'20'!$E$3</f>
        <v>0</v>
      </c>
      <c r="AA902" s="208">
        <f>SUMIF('21'!$C$10:$C$29,$C902,'21'!$E$10:$E$29)*'21'!$E$3</f>
        <v>0</v>
      </c>
    </row>
    <row r="903" spans="3:27" ht="15" hidden="1">
      <c r="C903" s="207" t="s">
        <v>1920</v>
      </c>
      <c r="D903" s="207" t="s">
        <v>1921</v>
      </c>
      <c r="F903" s="336">
        <f t="shared" si="14"/>
        <v>0</v>
      </c>
      <c r="G903" s="208">
        <f>SUMIF('01'!$C$10:$C$29,$C903,'01'!$E$10:$E$29)*'01'!$E$3</f>
        <v>0</v>
      </c>
      <c r="H903" s="208">
        <f>SUMIF('02'!$C$10:$C$28,$C903,'02'!$E$10:$E$28)*'02'!$E$3</f>
        <v>0</v>
      </c>
      <c r="I903" s="208">
        <f>SUMIF('03'!$C$10:$C$29,$C903,'03'!$E$10:$E$29)*'03'!$E$3</f>
        <v>0</v>
      </c>
      <c r="J903" s="208">
        <f>SUMIF('04'!$C$10:$C$26,$C903,'04'!$E$10:$E$26)*'04'!$E$3</f>
        <v>0</v>
      </c>
      <c r="K903" s="208">
        <f>SUMIF('05'!$C$10:$C$29,$C903,'05'!$E$10:$E$29)*'05'!$E$3</f>
        <v>0</v>
      </c>
      <c r="L903" s="208">
        <f>SUMIF('06'!$C$10:$C$29,$C903,'06'!$E$10:$E$29)*'06'!$E$3</f>
        <v>0</v>
      </c>
      <c r="M903" s="208">
        <f>SUMIF('07'!$C$10:$C$26,$C903,'07'!$E$10:$E$26)*'07'!$E$3</f>
        <v>0</v>
      </c>
      <c r="N903" s="208">
        <f>SUMIF('08'!$C$10:$C$29,$C903,'08'!$E$10:$E$29)*'08'!$E$3</f>
        <v>0</v>
      </c>
      <c r="O903" s="208">
        <f>SUMIF('09'!$C$10:$C$29,$C903,'09'!$E$10:$E$29)*'09'!$E$3</f>
        <v>0</v>
      </c>
      <c r="P903" s="208">
        <f>SUMIF('10'!$C$10:$C$29,$C903,'10'!$E$10:$E$29)*'10'!$E$3</f>
        <v>0</v>
      </c>
      <c r="Q903" s="208">
        <f>SUMIF('11'!$C$10:$C$39,$C903,'11'!$E$10:$E$39)*'11'!$E$3</f>
        <v>0</v>
      </c>
      <c r="R903" s="208">
        <f>SUMIF('12'!$C$10:$C$29,$C903,'12'!$E$10:$E$29)*'12'!$E$3</f>
        <v>0</v>
      </c>
      <c r="S903" s="208">
        <f>SUMIF('13'!$C$10:$C$29,$C903,'13'!$E$10:$E$29)*'13'!$E$3</f>
        <v>0</v>
      </c>
      <c r="T903" s="208">
        <f>SUMIF('14'!$C$10:$C$29,$C903,'14'!$E$10:$E$29)*'14'!$E$3</f>
        <v>0</v>
      </c>
      <c r="U903" s="208">
        <f>SUMIF('15'!$C$10:$C$29,$C903,'15'!$E$10:$E$29)*'15'!$E$3</f>
        <v>0</v>
      </c>
      <c r="V903" s="208">
        <f>SUMIF('16'!$C$10:$C$29,$C903,'16'!$E$29:$E903)*'16'!$E$3</f>
        <v>0</v>
      </c>
      <c r="W903" s="208">
        <f>SUMIF('17'!$C$10:$C$29,$C903,'17'!$E$10:$E$29)*'17'!$E$3</f>
        <v>0</v>
      </c>
      <c r="X903" s="208">
        <f>SUMIF('18'!$C$10:$C$29,$C903,'18'!$E$10:$E$29)*'18'!$E$3</f>
        <v>0</v>
      </c>
      <c r="Y903" s="208">
        <f>SUMIF('19'!$C$10:$C$28,$C903,'19'!$E$10:$E$28)*'19'!$E$3</f>
        <v>0</v>
      </c>
      <c r="Z903" s="208">
        <f>SUMIF('20'!$C$10:$C$29,$C903,'20'!$E$10:$E$29)*'20'!$E$3</f>
        <v>0</v>
      </c>
      <c r="AA903" s="208">
        <f>SUMIF('21'!$C$10:$C$29,$C903,'21'!$E$10:$E$29)*'21'!$E$3</f>
        <v>0</v>
      </c>
    </row>
    <row r="904" spans="3:27" ht="15" hidden="1">
      <c r="C904" s="207" t="s">
        <v>1922</v>
      </c>
      <c r="D904" s="207" t="s">
        <v>1923</v>
      </c>
      <c r="F904" s="336">
        <f t="shared" si="14"/>
        <v>0</v>
      </c>
      <c r="G904" s="208">
        <f>SUMIF('01'!$C$10:$C$29,$C904,'01'!$E$10:$E$29)*'01'!$E$3</f>
        <v>0</v>
      </c>
      <c r="H904" s="208">
        <f>SUMIF('02'!$C$10:$C$28,$C904,'02'!$E$10:$E$28)*'02'!$E$3</f>
        <v>0</v>
      </c>
      <c r="I904" s="208">
        <f>SUMIF('03'!$C$10:$C$29,$C904,'03'!$E$10:$E$29)*'03'!$E$3</f>
        <v>0</v>
      </c>
      <c r="J904" s="208">
        <f>SUMIF('04'!$C$10:$C$26,$C904,'04'!$E$10:$E$26)*'04'!$E$3</f>
        <v>0</v>
      </c>
      <c r="K904" s="208">
        <f>SUMIF('05'!$C$10:$C$29,$C904,'05'!$E$10:$E$29)*'05'!$E$3</f>
        <v>0</v>
      </c>
      <c r="L904" s="208">
        <f>SUMIF('06'!$C$10:$C$29,$C904,'06'!$E$10:$E$29)*'06'!$E$3</f>
        <v>0</v>
      </c>
      <c r="M904" s="208">
        <f>SUMIF('07'!$C$10:$C$26,$C904,'07'!$E$10:$E$26)*'07'!$E$3</f>
        <v>0</v>
      </c>
      <c r="N904" s="208">
        <f>SUMIF('08'!$C$10:$C$29,$C904,'08'!$E$10:$E$29)*'08'!$E$3</f>
        <v>0</v>
      </c>
      <c r="O904" s="208">
        <f>SUMIF('09'!$C$10:$C$29,$C904,'09'!$E$10:$E$29)*'09'!$E$3</f>
        <v>0</v>
      </c>
      <c r="P904" s="208">
        <f>SUMIF('10'!$C$10:$C$29,$C904,'10'!$E$10:$E$29)*'10'!$E$3</f>
        <v>0</v>
      </c>
      <c r="Q904" s="208">
        <f>SUMIF('11'!$C$10:$C$39,$C904,'11'!$E$10:$E$39)*'11'!$E$3</f>
        <v>0</v>
      </c>
      <c r="R904" s="208">
        <f>SUMIF('12'!$C$10:$C$29,$C904,'12'!$E$10:$E$29)*'12'!$E$3</f>
        <v>0</v>
      </c>
      <c r="S904" s="208">
        <f>SUMIF('13'!$C$10:$C$29,$C904,'13'!$E$10:$E$29)*'13'!$E$3</f>
        <v>0</v>
      </c>
      <c r="T904" s="208">
        <f>SUMIF('14'!$C$10:$C$29,$C904,'14'!$E$10:$E$29)*'14'!$E$3</f>
        <v>0</v>
      </c>
      <c r="U904" s="208">
        <f>SUMIF('15'!$C$10:$C$29,$C904,'15'!$E$10:$E$29)*'15'!$E$3</f>
        <v>0</v>
      </c>
      <c r="V904" s="208">
        <f>SUMIF('16'!$C$10:$C$29,$C904,'16'!$E$29:$E904)*'16'!$E$3</f>
        <v>0</v>
      </c>
      <c r="W904" s="208">
        <f>SUMIF('17'!$C$10:$C$29,$C904,'17'!$E$10:$E$29)*'17'!$E$3</f>
        <v>0</v>
      </c>
      <c r="X904" s="208">
        <f>SUMIF('18'!$C$10:$C$29,$C904,'18'!$E$10:$E$29)*'18'!$E$3</f>
        <v>0</v>
      </c>
      <c r="Y904" s="208">
        <f>SUMIF('19'!$C$10:$C$28,$C904,'19'!$E$10:$E$28)*'19'!$E$3</f>
        <v>0</v>
      </c>
      <c r="Z904" s="208">
        <f>SUMIF('20'!$C$10:$C$29,$C904,'20'!$E$10:$E$29)*'20'!$E$3</f>
        <v>0</v>
      </c>
      <c r="AA904" s="208">
        <f>SUMIF('21'!$C$10:$C$29,$C904,'21'!$E$10:$E$29)*'21'!$E$3</f>
        <v>0</v>
      </c>
    </row>
    <row r="905" spans="3:27" ht="15" hidden="1">
      <c r="C905" s="207" t="s">
        <v>1924</v>
      </c>
      <c r="D905" s="207" t="s">
        <v>1925</v>
      </c>
      <c r="F905" s="336">
        <f t="shared" si="14"/>
        <v>0</v>
      </c>
      <c r="G905" s="208">
        <f>SUMIF('01'!$C$10:$C$29,$C905,'01'!$E$10:$E$29)*'01'!$E$3</f>
        <v>0</v>
      </c>
      <c r="H905" s="208">
        <f>SUMIF('02'!$C$10:$C$28,$C905,'02'!$E$10:$E$28)*'02'!$E$3</f>
        <v>0</v>
      </c>
      <c r="I905" s="208">
        <f>SUMIF('03'!$C$10:$C$29,$C905,'03'!$E$10:$E$29)*'03'!$E$3</f>
        <v>0</v>
      </c>
      <c r="J905" s="208">
        <f>SUMIF('04'!$C$10:$C$26,$C905,'04'!$E$10:$E$26)*'04'!$E$3</f>
        <v>0</v>
      </c>
      <c r="K905" s="208">
        <f>SUMIF('05'!$C$10:$C$29,$C905,'05'!$E$10:$E$29)*'05'!$E$3</f>
        <v>0</v>
      </c>
      <c r="L905" s="208">
        <f>SUMIF('06'!$C$10:$C$29,$C905,'06'!$E$10:$E$29)*'06'!$E$3</f>
        <v>0</v>
      </c>
      <c r="M905" s="208">
        <f>SUMIF('07'!$C$10:$C$26,$C905,'07'!$E$10:$E$26)*'07'!$E$3</f>
        <v>0</v>
      </c>
      <c r="N905" s="208">
        <f>SUMIF('08'!$C$10:$C$29,$C905,'08'!$E$10:$E$29)*'08'!$E$3</f>
        <v>0</v>
      </c>
      <c r="O905" s="208">
        <f>SUMIF('09'!$C$10:$C$29,$C905,'09'!$E$10:$E$29)*'09'!$E$3</f>
        <v>0</v>
      </c>
      <c r="P905" s="208">
        <f>SUMIF('10'!$C$10:$C$29,$C905,'10'!$E$10:$E$29)*'10'!$E$3</f>
        <v>0</v>
      </c>
      <c r="Q905" s="208">
        <f>SUMIF('11'!$C$10:$C$39,$C905,'11'!$E$10:$E$39)*'11'!$E$3</f>
        <v>0</v>
      </c>
      <c r="R905" s="208">
        <f>SUMIF('12'!$C$10:$C$29,$C905,'12'!$E$10:$E$29)*'12'!$E$3</f>
        <v>0</v>
      </c>
      <c r="S905" s="208">
        <f>SUMIF('13'!$C$10:$C$29,$C905,'13'!$E$10:$E$29)*'13'!$E$3</f>
        <v>0</v>
      </c>
      <c r="T905" s="208">
        <f>SUMIF('14'!$C$10:$C$29,$C905,'14'!$E$10:$E$29)*'14'!$E$3</f>
        <v>0</v>
      </c>
      <c r="U905" s="208">
        <f>SUMIF('15'!$C$10:$C$29,$C905,'15'!$E$10:$E$29)*'15'!$E$3</f>
        <v>0</v>
      </c>
      <c r="V905" s="208">
        <f>SUMIF('16'!$C$10:$C$29,$C905,'16'!$E$29:$E905)*'16'!$E$3</f>
        <v>0</v>
      </c>
      <c r="W905" s="208">
        <f>SUMIF('17'!$C$10:$C$29,$C905,'17'!$E$10:$E$29)*'17'!$E$3</f>
        <v>0</v>
      </c>
      <c r="X905" s="208">
        <f>SUMIF('18'!$C$10:$C$29,$C905,'18'!$E$10:$E$29)*'18'!$E$3</f>
        <v>0</v>
      </c>
      <c r="Y905" s="208">
        <f>SUMIF('19'!$C$10:$C$28,$C905,'19'!$E$10:$E$28)*'19'!$E$3</f>
        <v>0</v>
      </c>
      <c r="Z905" s="208">
        <f>SUMIF('20'!$C$10:$C$29,$C905,'20'!$E$10:$E$29)*'20'!$E$3</f>
        <v>0</v>
      </c>
      <c r="AA905" s="208">
        <f>SUMIF('21'!$C$10:$C$29,$C905,'21'!$E$10:$E$29)*'21'!$E$3</f>
        <v>0</v>
      </c>
    </row>
    <row r="906" spans="3:27" ht="15" hidden="1">
      <c r="C906" s="207" t="s">
        <v>1926</v>
      </c>
      <c r="D906" s="207" t="s">
        <v>1927</v>
      </c>
      <c r="F906" s="336">
        <f t="shared" si="14"/>
        <v>0</v>
      </c>
      <c r="G906" s="208">
        <f>SUMIF('01'!$C$10:$C$29,$C906,'01'!$E$10:$E$29)*'01'!$E$3</f>
        <v>0</v>
      </c>
      <c r="H906" s="208">
        <f>SUMIF('02'!$C$10:$C$28,$C906,'02'!$E$10:$E$28)*'02'!$E$3</f>
        <v>0</v>
      </c>
      <c r="I906" s="208">
        <f>SUMIF('03'!$C$10:$C$29,$C906,'03'!$E$10:$E$29)*'03'!$E$3</f>
        <v>0</v>
      </c>
      <c r="J906" s="208">
        <f>SUMIF('04'!$C$10:$C$26,$C906,'04'!$E$10:$E$26)*'04'!$E$3</f>
        <v>0</v>
      </c>
      <c r="K906" s="208">
        <f>SUMIF('05'!$C$10:$C$29,$C906,'05'!$E$10:$E$29)*'05'!$E$3</f>
        <v>0</v>
      </c>
      <c r="L906" s="208">
        <f>SUMIF('06'!$C$10:$C$29,$C906,'06'!$E$10:$E$29)*'06'!$E$3</f>
        <v>0</v>
      </c>
      <c r="M906" s="208">
        <f>SUMIF('07'!$C$10:$C$26,$C906,'07'!$E$10:$E$26)*'07'!$E$3</f>
        <v>0</v>
      </c>
      <c r="N906" s="208">
        <f>SUMIF('08'!$C$10:$C$29,$C906,'08'!$E$10:$E$29)*'08'!$E$3</f>
        <v>0</v>
      </c>
      <c r="O906" s="208">
        <f>SUMIF('09'!$C$10:$C$29,$C906,'09'!$E$10:$E$29)*'09'!$E$3</f>
        <v>0</v>
      </c>
      <c r="P906" s="208">
        <f>SUMIF('10'!$C$10:$C$29,$C906,'10'!$E$10:$E$29)*'10'!$E$3</f>
        <v>0</v>
      </c>
      <c r="Q906" s="208">
        <f>SUMIF('11'!$C$10:$C$39,$C906,'11'!$E$10:$E$39)*'11'!$E$3</f>
        <v>0</v>
      </c>
      <c r="R906" s="208">
        <f>SUMIF('12'!$C$10:$C$29,$C906,'12'!$E$10:$E$29)*'12'!$E$3</f>
        <v>0</v>
      </c>
      <c r="S906" s="208">
        <f>SUMIF('13'!$C$10:$C$29,$C906,'13'!$E$10:$E$29)*'13'!$E$3</f>
        <v>0</v>
      </c>
      <c r="T906" s="208">
        <f>SUMIF('14'!$C$10:$C$29,$C906,'14'!$E$10:$E$29)*'14'!$E$3</f>
        <v>0</v>
      </c>
      <c r="U906" s="208">
        <f>SUMIF('15'!$C$10:$C$29,$C906,'15'!$E$10:$E$29)*'15'!$E$3</f>
        <v>0</v>
      </c>
      <c r="V906" s="208">
        <f>SUMIF('16'!$C$10:$C$29,$C906,'16'!$E$29:$E906)*'16'!$E$3</f>
        <v>0</v>
      </c>
      <c r="W906" s="208">
        <f>SUMIF('17'!$C$10:$C$29,$C906,'17'!$E$10:$E$29)*'17'!$E$3</f>
        <v>0</v>
      </c>
      <c r="X906" s="208">
        <f>SUMIF('18'!$C$10:$C$29,$C906,'18'!$E$10:$E$29)*'18'!$E$3</f>
        <v>0</v>
      </c>
      <c r="Y906" s="208">
        <f>SUMIF('19'!$C$10:$C$28,$C906,'19'!$E$10:$E$28)*'19'!$E$3</f>
        <v>0</v>
      </c>
      <c r="Z906" s="208">
        <f>SUMIF('20'!$C$10:$C$29,$C906,'20'!$E$10:$E$29)*'20'!$E$3</f>
        <v>0</v>
      </c>
      <c r="AA906" s="208">
        <f>SUMIF('21'!$C$10:$C$29,$C906,'21'!$E$10:$E$29)*'21'!$E$3</f>
        <v>0</v>
      </c>
    </row>
    <row r="907" spans="3:27" ht="15" hidden="1">
      <c r="C907" s="207" t="s">
        <v>1928</v>
      </c>
      <c r="D907" s="207" t="s">
        <v>1929</v>
      </c>
      <c r="F907" s="336">
        <f t="shared" si="14"/>
        <v>0</v>
      </c>
      <c r="G907" s="208">
        <f>SUMIF('01'!$C$10:$C$29,$C907,'01'!$E$10:$E$29)*'01'!$E$3</f>
        <v>0</v>
      </c>
      <c r="H907" s="208">
        <f>SUMIF('02'!$C$10:$C$28,$C907,'02'!$E$10:$E$28)*'02'!$E$3</f>
        <v>0</v>
      </c>
      <c r="I907" s="208">
        <f>SUMIF('03'!$C$10:$C$29,$C907,'03'!$E$10:$E$29)*'03'!$E$3</f>
        <v>0</v>
      </c>
      <c r="J907" s="208">
        <f>SUMIF('04'!$C$10:$C$26,$C907,'04'!$E$10:$E$26)*'04'!$E$3</f>
        <v>0</v>
      </c>
      <c r="K907" s="208">
        <f>SUMIF('05'!$C$10:$C$29,$C907,'05'!$E$10:$E$29)*'05'!$E$3</f>
        <v>0</v>
      </c>
      <c r="L907" s="208">
        <f>SUMIF('06'!$C$10:$C$29,$C907,'06'!$E$10:$E$29)*'06'!$E$3</f>
        <v>0</v>
      </c>
      <c r="M907" s="208">
        <f>SUMIF('07'!$C$10:$C$26,$C907,'07'!$E$10:$E$26)*'07'!$E$3</f>
        <v>0</v>
      </c>
      <c r="N907" s="208">
        <f>SUMIF('08'!$C$10:$C$29,$C907,'08'!$E$10:$E$29)*'08'!$E$3</f>
        <v>0</v>
      </c>
      <c r="O907" s="208">
        <f>SUMIF('09'!$C$10:$C$29,$C907,'09'!$E$10:$E$29)*'09'!$E$3</f>
        <v>0</v>
      </c>
      <c r="P907" s="208">
        <f>SUMIF('10'!$C$10:$C$29,$C907,'10'!$E$10:$E$29)*'10'!$E$3</f>
        <v>0</v>
      </c>
      <c r="Q907" s="208">
        <f>SUMIF('11'!$C$10:$C$39,$C907,'11'!$E$10:$E$39)*'11'!$E$3</f>
        <v>0</v>
      </c>
      <c r="R907" s="208">
        <f>SUMIF('12'!$C$10:$C$29,$C907,'12'!$E$10:$E$29)*'12'!$E$3</f>
        <v>0</v>
      </c>
      <c r="S907" s="208">
        <f>SUMIF('13'!$C$10:$C$29,$C907,'13'!$E$10:$E$29)*'13'!$E$3</f>
        <v>0</v>
      </c>
      <c r="T907" s="208">
        <f>SUMIF('14'!$C$10:$C$29,$C907,'14'!$E$10:$E$29)*'14'!$E$3</f>
        <v>0</v>
      </c>
      <c r="U907" s="208">
        <f>SUMIF('15'!$C$10:$C$29,$C907,'15'!$E$10:$E$29)*'15'!$E$3</f>
        <v>0</v>
      </c>
      <c r="V907" s="208">
        <f>SUMIF('16'!$C$10:$C$29,$C907,'16'!$E$29:$E907)*'16'!$E$3</f>
        <v>0</v>
      </c>
      <c r="W907" s="208">
        <f>SUMIF('17'!$C$10:$C$29,$C907,'17'!$E$10:$E$29)*'17'!$E$3</f>
        <v>0</v>
      </c>
      <c r="X907" s="208">
        <f>SUMIF('18'!$C$10:$C$29,$C907,'18'!$E$10:$E$29)*'18'!$E$3</f>
        <v>0</v>
      </c>
      <c r="Y907" s="208">
        <f>SUMIF('19'!$C$10:$C$28,$C907,'19'!$E$10:$E$28)*'19'!$E$3</f>
        <v>0</v>
      </c>
      <c r="Z907" s="208">
        <f>SUMIF('20'!$C$10:$C$29,$C907,'20'!$E$10:$E$29)*'20'!$E$3</f>
        <v>0</v>
      </c>
      <c r="AA907" s="208">
        <f>SUMIF('21'!$C$10:$C$29,$C907,'21'!$E$10:$E$29)*'21'!$E$3</f>
        <v>0</v>
      </c>
    </row>
    <row r="908" spans="3:27" ht="15" hidden="1">
      <c r="C908" s="207" t="s">
        <v>1930</v>
      </c>
      <c r="D908" s="207" t="s">
        <v>1931</v>
      </c>
      <c r="F908" s="336">
        <f t="shared" ref="F908:F971" si="15">SUM(G908:AA908)</f>
        <v>0</v>
      </c>
      <c r="G908" s="208">
        <f>SUMIF('01'!$C$10:$C$29,$C908,'01'!$E$10:$E$29)*'01'!$E$3</f>
        <v>0</v>
      </c>
      <c r="H908" s="208">
        <f>SUMIF('02'!$C$10:$C$28,$C908,'02'!$E$10:$E$28)*'02'!$E$3</f>
        <v>0</v>
      </c>
      <c r="I908" s="208">
        <f>SUMIF('03'!$C$10:$C$29,$C908,'03'!$E$10:$E$29)*'03'!$E$3</f>
        <v>0</v>
      </c>
      <c r="J908" s="208">
        <f>SUMIF('04'!$C$10:$C$26,$C908,'04'!$E$10:$E$26)*'04'!$E$3</f>
        <v>0</v>
      </c>
      <c r="K908" s="208">
        <f>SUMIF('05'!$C$10:$C$29,$C908,'05'!$E$10:$E$29)*'05'!$E$3</f>
        <v>0</v>
      </c>
      <c r="L908" s="208">
        <f>SUMIF('06'!$C$10:$C$29,$C908,'06'!$E$10:$E$29)*'06'!$E$3</f>
        <v>0</v>
      </c>
      <c r="M908" s="208">
        <f>SUMIF('07'!$C$10:$C$26,$C908,'07'!$E$10:$E$26)*'07'!$E$3</f>
        <v>0</v>
      </c>
      <c r="N908" s="208">
        <f>SUMIF('08'!$C$10:$C$29,$C908,'08'!$E$10:$E$29)*'08'!$E$3</f>
        <v>0</v>
      </c>
      <c r="O908" s="208">
        <f>SUMIF('09'!$C$10:$C$29,$C908,'09'!$E$10:$E$29)*'09'!$E$3</f>
        <v>0</v>
      </c>
      <c r="P908" s="208">
        <f>SUMIF('10'!$C$10:$C$29,$C908,'10'!$E$10:$E$29)*'10'!$E$3</f>
        <v>0</v>
      </c>
      <c r="Q908" s="208">
        <f>SUMIF('11'!$C$10:$C$39,$C908,'11'!$E$10:$E$39)*'11'!$E$3</f>
        <v>0</v>
      </c>
      <c r="R908" s="208">
        <f>SUMIF('12'!$C$10:$C$29,$C908,'12'!$E$10:$E$29)*'12'!$E$3</f>
        <v>0</v>
      </c>
      <c r="S908" s="208">
        <f>SUMIF('13'!$C$10:$C$29,$C908,'13'!$E$10:$E$29)*'13'!$E$3</f>
        <v>0</v>
      </c>
      <c r="T908" s="208">
        <f>SUMIF('14'!$C$10:$C$29,$C908,'14'!$E$10:$E$29)*'14'!$E$3</f>
        <v>0</v>
      </c>
      <c r="U908" s="208">
        <f>SUMIF('15'!$C$10:$C$29,$C908,'15'!$E$10:$E$29)*'15'!$E$3</f>
        <v>0</v>
      </c>
      <c r="V908" s="208">
        <f>SUMIF('16'!$C$10:$C$29,$C908,'16'!$E$29:$E908)*'16'!$E$3</f>
        <v>0</v>
      </c>
      <c r="W908" s="208">
        <f>SUMIF('17'!$C$10:$C$29,$C908,'17'!$E$10:$E$29)*'17'!$E$3</f>
        <v>0</v>
      </c>
      <c r="X908" s="208">
        <f>SUMIF('18'!$C$10:$C$29,$C908,'18'!$E$10:$E$29)*'18'!$E$3</f>
        <v>0</v>
      </c>
      <c r="Y908" s="208">
        <f>SUMIF('19'!$C$10:$C$28,$C908,'19'!$E$10:$E$28)*'19'!$E$3</f>
        <v>0</v>
      </c>
      <c r="Z908" s="208">
        <f>SUMIF('20'!$C$10:$C$29,$C908,'20'!$E$10:$E$29)*'20'!$E$3</f>
        <v>0</v>
      </c>
      <c r="AA908" s="208">
        <f>SUMIF('21'!$C$10:$C$29,$C908,'21'!$E$10:$E$29)*'21'!$E$3</f>
        <v>0</v>
      </c>
    </row>
    <row r="909" spans="3:27" ht="15" hidden="1">
      <c r="C909" s="207" t="s">
        <v>1932</v>
      </c>
      <c r="D909" s="207" t="s">
        <v>1933</v>
      </c>
      <c r="F909" s="336">
        <f t="shared" si="15"/>
        <v>0</v>
      </c>
      <c r="G909" s="208">
        <f>SUMIF('01'!$C$10:$C$29,$C909,'01'!$E$10:$E$29)*'01'!$E$3</f>
        <v>0</v>
      </c>
      <c r="H909" s="208">
        <f>SUMIF('02'!$C$10:$C$28,$C909,'02'!$E$10:$E$28)*'02'!$E$3</f>
        <v>0</v>
      </c>
      <c r="I909" s="208">
        <f>SUMIF('03'!$C$10:$C$29,$C909,'03'!$E$10:$E$29)*'03'!$E$3</f>
        <v>0</v>
      </c>
      <c r="J909" s="208">
        <f>SUMIF('04'!$C$10:$C$26,$C909,'04'!$E$10:$E$26)*'04'!$E$3</f>
        <v>0</v>
      </c>
      <c r="K909" s="208">
        <f>SUMIF('05'!$C$10:$C$29,$C909,'05'!$E$10:$E$29)*'05'!$E$3</f>
        <v>0</v>
      </c>
      <c r="L909" s="208">
        <f>SUMIF('06'!$C$10:$C$29,$C909,'06'!$E$10:$E$29)*'06'!$E$3</f>
        <v>0</v>
      </c>
      <c r="M909" s="208">
        <f>SUMIF('07'!$C$10:$C$26,$C909,'07'!$E$10:$E$26)*'07'!$E$3</f>
        <v>0</v>
      </c>
      <c r="N909" s="208">
        <f>SUMIF('08'!$C$10:$C$29,$C909,'08'!$E$10:$E$29)*'08'!$E$3</f>
        <v>0</v>
      </c>
      <c r="O909" s="208">
        <f>SUMIF('09'!$C$10:$C$29,$C909,'09'!$E$10:$E$29)*'09'!$E$3</f>
        <v>0</v>
      </c>
      <c r="P909" s="208">
        <f>SUMIF('10'!$C$10:$C$29,$C909,'10'!$E$10:$E$29)*'10'!$E$3</f>
        <v>0</v>
      </c>
      <c r="Q909" s="208">
        <f>SUMIF('11'!$C$10:$C$39,$C909,'11'!$E$10:$E$39)*'11'!$E$3</f>
        <v>0</v>
      </c>
      <c r="R909" s="208">
        <f>SUMIF('12'!$C$10:$C$29,$C909,'12'!$E$10:$E$29)*'12'!$E$3</f>
        <v>0</v>
      </c>
      <c r="S909" s="208">
        <f>SUMIF('13'!$C$10:$C$29,$C909,'13'!$E$10:$E$29)*'13'!$E$3</f>
        <v>0</v>
      </c>
      <c r="T909" s="208">
        <f>SUMIF('14'!$C$10:$C$29,$C909,'14'!$E$10:$E$29)*'14'!$E$3</f>
        <v>0</v>
      </c>
      <c r="U909" s="208">
        <f>SUMIF('15'!$C$10:$C$29,$C909,'15'!$E$10:$E$29)*'15'!$E$3</f>
        <v>0</v>
      </c>
      <c r="V909" s="208">
        <f>SUMIF('16'!$C$10:$C$29,$C909,'16'!$E$29:$E909)*'16'!$E$3</f>
        <v>0</v>
      </c>
      <c r="W909" s="208">
        <f>SUMIF('17'!$C$10:$C$29,$C909,'17'!$E$10:$E$29)*'17'!$E$3</f>
        <v>0</v>
      </c>
      <c r="X909" s="208">
        <f>SUMIF('18'!$C$10:$C$29,$C909,'18'!$E$10:$E$29)*'18'!$E$3</f>
        <v>0</v>
      </c>
      <c r="Y909" s="208">
        <f>SUMIF('19'!$C$10:$C$28,$C909,'19'!$E$10:$E$28)*'19'!$E$3</f>
        <v>0</v>
      </c>
      <c r="Z909" s="208">
        <f>SUMIF('20'!$C$10:$C$29,$C909,'20'!$E$10:$E$29)*'20'!$E$3</f>
        <v>0</v>
      </c>
      <c r="AA909" s="208">
        <f>SUMIF('21'!$C$10:$C$29,$C909,'21'!$E$10:$E$29)*'21'!$E$3</f>
        <v>0</v>
      </c>
    </row>
    <row r="910" spans="3:27" ht="15" hidden="1">
      <c r="C910" s="207" t="s">
        <v>1934</v>
      </c>
      <c r="D910" s="207" t="s">
        <v>1935</v>
      </c>
      <c r="F910" s="336">
        <f t="shared" si="15"/>
        <v>0</v>
      </c>
      <c r="G910" s="208">
        <f>SUMIF('01'!$C$10:$C$29,$C910,'01'!$E$10:$E$29)*'01'!$E$3</f>
        <v>0</v>
      </c>
      <c r="H910" s="208">
        <f>SUMIF('02'!$C$10:$C$28,$C910,'02'!$E$10:$E$28)*'02'!$E$3</f>
        <v>0</v>
      </c>
      <c r="I910" s="208">
        <f>SUMIF('03'!$C$10:$C$29,$C910,'03'!$E$10:$E$29)*'03'!$E$3</f>
        <v>0</v>
      </c>
      <c r="J910" s="208">
        <f>SUMIF('04'!$C$10:$C$26,$C910,'04'!$E$10:$E$26)*'04'!$E$3</f>
        <v>0</v>
      </c>
      <c r="K910" s="208">
        <f>SUMIF('05'!$C$10:$C$29,$C910,'05'!$E$10:$E$29)*'05'!$E$3</f>
        <v>0</v>
      </c>
      <c r="L910" s="208">
        <f>SUMIF('06'!$C$10:$C$29,$C910,'06'!$E$10:$E$29)*'06'!$E$3</f>
        <v>0</v>
      </c>
      <c r="M910" s="208">
        <f>SUMIF('07'!$C$10:$C$26,$C910,'07'!$E$10:$E$26)*'07'!$E$3</f>
        <v>0</v>
      </c>
      <c r="N910" s="208">
        <f>SUMIF('08'!$C$10:$C$29,$C910,'08'!$E$10:$E$29)*'08'!$E$3</f>
        <v>0</v>
      </c>
      <c r="O910" s="208">
        <f>SUMIF('09'!$C$10:$C$29,$C910,'09'!$E$10:$E$29)*'09'!$E$3</f>
        <v>0</v>
      </c>
      <c r="P910" s="208">
        <f>SUMIF('10'!$C$10:$C$29,$C910,'10'!$E$10:$E$29)*'10'!$E$3</f>
        <v>0</v>
      </c>
      <c r="Q910" s="208">
        <f>SUMIF('11'!$C$10:$C$39,$C910,'11'!$E$10:$E$39)*'11'!$E$3</f>
        <v>0</v>
      </c>
      <c r="R910" s="208">
        <f>SUMIF('12'!$C$10:$C$29,$C910,'12'!$E$10:$E$29)*'12'!$E$3</f>
        <v>0</v>
      </c>
      <c r="S910" s="208">
        <f>SUMIF('13'!$C$10:$C$29,$C910,'13'!$E$10:$E$29)*'13'!$E$3</f>
        <v>0</v>
      </c>
      <c r="T910" s="208">
        <f>SUMIF('14'!$C$10:$C$29,$C910,'14'!$E$10:$E$29)*'14'!$E$3</f>
        <v>0</v>
      </c>
      <c r="U910" s="208">
        <f>SUMIF('15'!$C$10:$C$29,$C910,'15'!$E$10:$E$29)*'15'!$E$3</f>
        <v>0</v>
      </c>
      <c r="V910" s="208">
        <f>SUMIF('16'!$C$10:$C$29,$C910,'16'!$E$29:$E910)*'16'!$E$3</f>
        <v>0</v>
      </c>
      <c r="W910" s="208">
        <f>SUMIF('17'!$C$10:$C$29,$C910,'17'!$E$10:$E$29)*'17'!$E$3</f>
        <v>0</v>
      </c>
      <c r="X910" s="208">
        <f>SUMIF('18'!$C$10:$C$29,$C910,'18'!$E$10:$E$29)*'18'!$E$3</f>
        <v>0</v>
      </c>
      <c r="Y910" s="208">
        <f>SUMIF('19'!$C$10:$C$28,$C910,'19'!$E$10:$E$28)*'19'!$E$3</f>
        <v>0</v>
      </c>
      <c r="Z910" s="208">
        <f>SUMIF('20'!$C$10:$C$29,$C910,'20'!$E$10:$E$29)*'20'!$E$3</f>
        <v>0</v>
      </c>
      <c r="AA910" s="208">
        <f>SUMIF('21'!$C$10:$C$29,$C910,'21'!$E$10:$E$29)*'21'!$E$3</f>
        <v>0</v>
      </c>
    </row>
    <row r="911" spans="3:27" ht="15" hidden="1">
      <c r="C911" s="207" t="s">
        <v>1936</v>
      </c>
      <c r="D911" s="207" t="s">
        <v>1937</v>
      </c>
      <c r="F911" s="336">
        <f t="shared" si="15"/>
        <v>0</v>
      </c>
      <c r="G911" s="208">
        <f>SUMIF('01'!$C$10:$C$29,$C911,'01'!$E$10:$E$29)*'01'!$E$3</f>
        <v>0</v>
      </c>
      <c r="H911" s="208">
        <f>SUMIF('02'!$C$10:$C$28,$C911,'02'!$E$10:$E$28)*'02'!$E$3</f>
        <v>0</v>
      </c>
      <c r="I911" s="208">
        <f>SUMIF('03'!$C$10:$C$29,$C911,'03'!$E$10:$E$29)*'03'!$E$3</f>
        <v>0</v>
      </c>
      <c r="J911" s="208">
        <f>SUMIF('04'!$C$10:$C$26,$C911,'04'!$E$10:$E$26)*'04'!$E$3</f>
        <v>0</v>
      </c>
      <c r="K911" s="208">
        <f>SUMIF('05'!$C$10:$C$29,$C911,'05'!$E$10:$E$29)*'05'!$E$3</f>
        <v>0</v>
      </c>
      <c r="L911" s="208">
        <f>SUMIF('06'!$C$10:$C$29,$C911,'06'!$E$10:$E$29)*'06'!$E$3</f>
        <v>0</v>
      </c>
      <c r="M911" s="208">
        <f>SUMIF('07'!$C$10:$C$26,$C911,'07'!$E$10:$E$26)*'07'!$E$3</f>
        <v>0</v>
      </c>
      <c r="N911" s="208">
        <f>SUMIF('08'!$C$10:$C$29,$C911,'08'!$E$10:$E$29)*'08'!$E$3</f>
        <v>0</v>
      </c>
      <c r="O911" s="208">
        <f>SUMIF('09'!$C$10:$C$29,$C911,'09'!$E$10:$E$29)*'09'!$E$3</f>
        <v>0</v>
      </c>
      <c r="P911" s="208">
        <f>SUMIF('10'!$C$10:$C$29,$C911,'10'!$E$10:$E$29)*'10'!$E$3</f>
        <v>0</v>
      </c>
      <c r="Q911" s="208">
        <f>SUMIF('11'!$C$10:$C$39,$C911,'11'!$E$10:$E$39)*'11'!$E$3</f>
        <v>0</v>
      </c>
      <c r="R911" s="208">
        <f>SUMIF('12'!$C$10:$C$29,$C911,'12'!$E$10:$E$29)*'12'!$E$3</f>
        <v>0</v>
      </c>
      <c r="S911" s="208">
        <f>SUMIF('13'!$C$10:$C$29,$C911,'13'!$E$10:$E$29)*'13'!$E$3</f>
        <v>0</v>
      </c>
      <c r="T911" s="208">
        <f>SUMIF('14'!$C$10:$C$29,$C911,'14'!$E$10:$E$29)*'14'!$E$3</f>
        <v>0</v>
      </c>
      <c r="U911" s="208">
        <f>SUMIF('15'!$C$10:$C$29,$C911,'15'!$E$10:$E$29)*'15'!$E$3</f>
        <v>0</v>
      </c>
      <c r="V911" s="208">
        <f>SUMIF('16'!$C$10:$C$29,$C911,'16'!$E$29:$E911)*'16'!$E$3</f>
        <v>0</v>
      </c>
      <c r="W911" s="208">
        <f>SUMIF('17'!$C$10:$C$29,$C911,'17'!$E$10:$E$29)*'17'!$E$3</f>
        <v>0</v>
      </c>
      <c r="X911" s="208">
        <f>SUMIF('18'!$C$10:$C$29,$C911,'18'!$E$10:$E$29)*'18'!$E$3</f>
        <v>0</v>
      </c>
      <c r="Y911" s="208">
        <f>SUMIF('19'!$C$10:$C$28,$C911,'19'!$E$10:$E$28)*'19'!$E$3</f>
        <v>0</v>
      </c>
      <c r="Z911" s="208">
        <f>SUMIF('20'!$C$10:$C$29,$C911,'20'!$E$10:$E$29)*'20'!$E$3</f>
        <v>0</v>
      </c>
      <c r="AA911" s="208">
        <f>SUMIF('21'!$C$10:$C$29,$C911,'21'!$E$10:$E$29)*'21'!$E$3</f>
        <v>0</v>
      </c>
    </row>
    <row r="912" spans="3:27" ht="15" hidden="1">
      <c r="C912" s="207" t="s">
        <v>1938</v>
      </c>
      <c r="D912" s="207" t="s">
        <v>1939</v>
      </c>
      <c r="F912" s="336">
        <f t="shared" si="15"/>
        <v>0</v>
      </c>
      <c r="G912" s="208">
        <f>SUMIF('01'!$C$10:$C$29,$C912,'01'!$E$10:$E$29)*'01'!$E$3</f>
        <v>0</v>
      </c>
      <c r="H912" s="208">
        <f>SUMIF('02'!$C$10:$C$28,$C912,'02'!$E$10:$E$28)*'02'!$E$3</f>
        <v>0</v>
      </c>
      <c r="I912" s="208">
        <f>SUMIF('03'!$C$10:$C$29,$C912,'03'!$E$10:$E$29)*'03'!$E$3</f>
        <v>0</v>
      </c>
      <c r="J912" s="208">
        <f>SUMIF('04'!$C$10:$C$26,$C912,'04'!$E$10:$E$26)*'04'!$E$3</f>
        <v>0</v>
      </c>
      <c r="K912" s="208">
        <f>SUMIF('05'!$C$10:$C$29,$C912,'05'!$E$10:$E$29)*'05'!$E$3</f>
        <v>0</v>
      </c>
      <c r="L912" s="208">
        <f>SUMIF('06'!$C$10:$C$29,$C912,'06'!$E$10:$E$29)*'06'!$E$3</f>
        <v>0</v>
      </c>
      <c r="M912" s="208">
        <f>SUMIF('07'!$C$10:$C$26,$C912,'07'!$E$10:$E$26)*'07'!$E$3</f>
        <v>0</v>
      </c>
      <c r="N912" s="208">
        <f>SUMIF('08'!$C$10:$C$29,$C912,'08'!$E$10:$E$29)*'08'!$E$3</f>
        <v>0</v>
      </c>
      <c r="O912" s="208">
        <f>SUMIF('09'!$C$10:$C$29,$C912,'09'!$E$10:$E$29)*'09'!$E$3</f>
        <v>0</v>
      </c>
      <c r="P912" s="208">
        <f>SUMIF('10'!$C$10:$C$29,$C912,'10'!$E$10:$E$29)*'10'!$E$3</f>
        <v>0</v>
      </c>
      <c r="Q912" s="208">
        <f>SUMIF('11'!$C$10:$C$39,$C912,'11'!$E$10:$E$39)*'11'!$E$3</f>
        <v>0</v>
      </c>
      <c r="R912" s="208">
        <f>SUMIF('12'!$C$10:$C$29,$C912,'12'!$E$10:$E$29)*'12'!$E$3</f>
        <v>0</v>
      </c>
      <c r="S912" s="208">
        <f>SUMIF('13'!$C$10:$C$29,$C912,'13'!$E$10:$E$29)*'13'!$E$3</f>
        <v>0</v>
      </c>
      <c r="T912" s="208">
        <f>SUMIF('14'!$C$10:$C$29,$C912,'14'!$E$10:$E$29)*'14'!$E$3</f>
        <v>0</v>
      </c>
      <c r="U912" s="208">
        <f>SUMIF('15'!$C$10:$C$29,$C912,'15'!$E$10:$E$29)*'15'!$E$3</f>
        <v>0</v>
      </c>
      <c r="V912" s="208">
        <f>SUMIF('16'!$C$10:$C$29,$C912,'16'!$E$29:$E912)*'16'!$E$3</f>
        <v>0</v>
      </c>
      <c r="W912" s="208">
        <f>SUMIF('17'!$C$10:$C$29,$C912,'17'!$E$10:$E$29)*'17'!$E$3</f>
        <v>0</v>
      </c>
      <c r="X912" s="208">
        <f>SUMIF('18'!$C$10:$C$29,$C912,'18'!$E$10:$E$29)*'18'!$E$3</f>
        <v>0</v>
      </c>
      <c r="Y912" s="208">
        <f>SUMIF('19'!$C$10:$C$28,$C912,'19'!$E$10:$E$28)*'19'!$E$3</f>
        <v>0</v>
      </c>
      <c r="Z912" s="208">
        <f>SUMIF('20'!$C$10:$C$29,$C912,'20'!$E$10:$E$29)*'20'!$E$3</f>
        <v>0</v>
      </c>
      <c r="AA912" s="208">
        <f>SUMIF('21'!$C$10:$C$29,$C912,'21'!$E$10:$E$29)*'21'!$E$3</f>
        <v>0</v>
      </c>
    </row>
    <row r="913" spans="3:27" ht="15" hidden="1">
      <c r="C913" s="207" t="s">
        <v>1940</v>
      </c>
      <c r="D913" s="207" t="s">
        <v>1941</v>
      </c>
      <c r="F913" s="336">
        <f t="shared" si="15"/>
        <v>0</v>
      </c>
      <c r="G913" s="208">
        <f>SUMIF('01'!$C$10:$C$29,$C913,'01'!$E$10:$E$29)*'01'!$E$3</f>
        <v>0</v>
      </c>
      <c r="H913" s="208">
        <f>SUMIF('02'!$C$10:$C$28,$C913,'02'!$E$10:$E$28)*'02'!$E$3</f>
        <v>0</v>
      </c>
      <c r="I913" s="208">
        <f>SUMIF('03'!$C$10:$C$29,$C913,'03'!$E$10:$E$29)*'03'!$E$3</f>
        <v>0</v>
      </c>
      <c r="J913" s="208">
        <f>SUMIF('04'!$C$10:$C$26,$C913,'04'!$E$10:$E$26)*'04'!$E$3</f>
        <v>0</v>
      </c>
      <c r="K913" s="208">
        <f>SUMIF('05'!$C$10:$C$29,$C913,'05'!$E$10:$E$29)*'05'!$E$3</f>
        <v>0</v>
      </c>
      <c r="L913" s="208">
        <f>SUMIF('06'!$C$10:$C$29,$C913,'06'!$E$10:$E$29)*'06'!$E$3</f>
        <v>0</v>
      </c>
      <c r="M913" s="208">
        <f>SUMIF('07'!$C$10:$C$26,$C913,'07'!$E$10:$E$26)*'07'!$E$3</f>
        <v>0</v>
      </c>
      <c r="N913" s="208">
        <f>SUMIF('08'!$C$10:$C$29,$C913,'08'!$E$10:$E$29)*'08'!$E$3</f>
        <v>0</v>
      </c>
      <c r="O913" s="208">
        <f>SUMIF('09'!$C$10:$C$29,$C913,'09'!$E$10:$E$29)*'09'!$E$3</f>
        <v>0</v>
      </c>
      <c r="P913" s="208">
        <f>SUMIF('10'!$C$10:$C$29,$C913,'10'!$E$10:$E$29)*'10'!$E$3</f>
        <v>0</v>
      </c>
      <c r="Q913" s="208">
        <f>SUMIF('11'!$C$10:$C$39,$C913,'11'!$E$10:$E$39)*'11'!$E$3</f>
        <v>0</v>
      </c>
      <c r="R913" s="208">
        <f>SUMIF('12'!$C$10:$C$29,$C913,'12'!$E$10:$E$29)*'12'!$E$3</f>
        <v>0</v>
      </c>
      <c r="S913" s="208">
        <f>SUMIF('13'!$C$10:$C$29,$C913,'13'!$E$10:$E$29)*'13'!$E$3</f>
        <v>0</v>
      </c>
      <c r="T913" s="208">
        <f>SUMIF('14'!$C$10:$C$29,$C913,'14'!$E$10:$E$29)*'14'!$E$3</f>
        <v>0</v>
      </c>
      <c r="U913" s="208">
        <f>SUMIF('15'!$C$10:$C$29,$C913,'15'!$E$10:$E$29)*'15'!$E$3</f>
        <v>0</v>
      </c>
      <c r="V913" s="208">
        <f>SUMIF('16'!$C$10:$C$29,$C913,'16'!$E$29:$E913)*'16'!$E$3</f>
        <v>0</v>
      </c>
      <c r="W913" s="208">
        <f>SUMIF('17'!$C$10:$C$29,$C913,'17'!$E$10:$E$29)*'17'!$E$3</f>
        <v>0</v>
      </c>
      <c r="X913" s="208">
        <f>SUMIF('18'!$C$10:$C$29,$C913,'18'!$E$10:$E$29)*'18'!$E$3</f>
        <v>0</v>
      </c>
      <c r="Y913" s="208">
        <f>SUMIF('19'!$C$10:$C$28,$C913,'19'!$E$10:$E$28)*'19'!$E$3</f>
        <v>0</v>
      </c>
      <c r="Z913" s="208">
        <f>SUMIF('20'!$C$10:$C$29,$C913,'20'!$E$10:$E$29)*'20'!$E$3</f>
        <v>0</v>
      </c>
      <c r="AA913" s="208">
        <f>SUMIF('21'!$C$10:$C$29,$C913,'21'!$E$10:$E$29)*'21'!$E$3</f>
        <v>0</v>
      </c>
    </row>
    <row r="914" spans="3:27" ht="15" hidden="1">
      <c r="C914" s="207" t="s">
        <v>1942</v>
      </c>
      <c r="D914" s="207" t="s">
        <v>1943</v>
      </c>
      <c r="F914" s="336">
        <f t="shared" si="15"/>
        <v>0</v>
      </c>
      <c r="G914" s="208">
        <f>SUMIF('01'!$C$10:$C$29,$C914,'01'!$E$10:$E$29)*'01'!$E$3</f>
        <v>0</v>
      </c>
      <c r="H914" s="208">
        <f>SUMIF('02'!$C$10:$C$28,$C914,'02'!$E$10:$E$28)*'02'!$E$3</f>
        <v>0</v>
      </c>
      <c r="I914" s="208">
        <f>SUMIF('03'!$C$10:$C$29,$C914,'03'!$E$10:$E$29)*'03'!$E$3</f>
        <v>0</v>
      </c>
      <c r="J914" s="208">
        <f>SUMIF('04'!$C$10:$C$26,$C914,'04'!$E$10:$E$26)*'04'!$E$3</f>
        <v>0</v>
      </c>
      <c r="K914" s="208">
        <f>SUMIF('05'!$C$10:$C$29,$C914,'05'!$E$10:$E$29)*'05'!$E$3</f>
        <v>0</v>
      </c>
      <c r="L914" s="208">
        <f>SUMIF('06'!$C$10:$C$29,$C914,'06'!$E$10:$E$29)*'06'!$E$3</f>
        <v>0</v>
      </c>
      <c r="M914" s="208">
        <f>SUMIF('07'!$C$10:$C$26,$C914,'07'!$E$10:$E$26)*'07'!$E$3</f>
        <v>0</v>
      </c>
      <c r="N914" s="208">
        <f>SUMIF('08'!$C$10:$C$29,$C914,'08'!$E$10:$E$29)*'08'!$E$3</f>
        <v>0</v>
      </c>
      <c r="O914" s="208">
        <f>SUMIF('09'!$C$10:$C$29,$C914,'09'!$E$10:$E$29)*'09'!$E$3</f>
        <v>0</v>
      </c>
      <c r="P914" s="208">
        <f>SUMIF('10'!$C$10:$C$29,$C914,'10'!$E$10:$E$29)*'10'!$E$3</f>
        <v>0</v>
      </c>
      <c r="Q914" s="208">
        <f>SUMIF('11'!$C$10:$C$39,$C914,'11'!$E$10:$E$39)*'11'!$E$3</f>
        <v>0</v>
      </c>
      <c r="R914" s="208">
        <f>SUMIF('12'!$C$10:$C$29,$C914,'12'!$E$10:$E$29)*'12'!$E$3</f>
        <v>0</v>
      </c>
      <c r="S914" s="208">
        <f>SUMIF('13'!$C$10:$C$29,$C914,'13'!$E$10:$E$29)*'13'!$E$3</f>
        <v>0</v>
      </c>
      <c r="T914" s="208">
        <f>SUMIF('14'!$C$10:$C$29,$C914,'14'!$E$10:$E$29)*'14'!$E$3</f>
        <v>0</v>
      </c>
      <c r="U914" s="208">
        <f>SUMIF('15'!$C$10:$C$29,$C914,'15'!$E$10:$E$29)*'15'!$E$3</f>
        <v>0</v>
      </c>
      <c r="V914" s="208">
        <f>SUMIF('16'!$C$10:$C$29,$C914,'16'!$E$29:$E914)*'16'!$E$3</f>
        <v>0</v>
      </c>
      <c r="W914" s="208">
        <f>SUMIF('17'!$C$10:$C$29,$C914,'17'!$E$10:$E$29)*'17'!$E$3</f>
        <v>0</v>
      </c>
      <c r="X914" s="208">
        <f>SUMIF('18'!$C$10:$C$29,$C914,'18'!$E$10:$E$29)*'18'!$E$3</f>
        <v>0</v>
      </c>
      <c r="Y914" s="208">
        <f>SUMIF('19'!$C$10:$C$28,$C914,'19'!$E$10:$E$28)*'19'!$E$3</f>
        <v>0</v>
      </c>
      <c r="Z914" s="208">
        <f>SUMIF('20'!$C$10:$C$29,$C914,'20'!$E$10:$E$29)*'20'!$E$3</f>
        <v>0</v>
      </c>
      <c r="AA914" s="208">
        <f>SUMIF('21'!$C$10:$C$29,$C914,'21'!$E$10:$E$29)*'21'!$E$3</f>
        <v>0</v>
      </c>
    </row>
    <row r="915" spans="3:27" ht="15" hidden="1">
      <c r="C915" s="207" t="s">
        <v>1944</v>
      </c>
      <c r="D915" s="207" t="s">
        <v>1945</v>
      </c>
      <c r="F915" s="336">
        <f t="shared" si="15"/>
        <v>0</v>
      </c>
      <c r="G915" s="208">
        <f>SUMIF('01'!$C$10:$C$29,$C915,'01'!$E$10:$E$29)*'01'!$E$3</f>
        <v>0</v>
      </c>
      <c r="H915" s="208">
        <f>SUMIF('02'!$C$10:$C$28,$C915,'02'!$E$10:$E$28)*'02'!$E$3</f>
        <v>0</v>
      </c>
      <c r="I915" s="208">
        <f>SUMIF('03'!$C$10:$C$29,$C915,'03'!$E$10:$E$29)*'03'!$E$3</f>
        <v>0</v>
      </c>
      <c r="J915" s="208">
        <f>SUMIF('04'!$C$10:$C$26,$C915,'04'!$E$10:$E$26)*'04'!$E$3</f>
        <v>0</v>
      </c>
      <c r="K915" s="208">
        <f>SUMIF('05'!$C$10:$C$29,$C915,'05'!$E$10:$E$29)*'05'!$E$3</f>
        <v>0</v>
      </c>
      <c r="L915" s="208">
        <f>SUMIF('06'!$C$10:$C$29,$C915,'06'!$E$10:$E$29)*'06'!$E$3</f>
        <v>0</v>
      </c>
      <c r="M915" s="208">
        <f>SUMIF('07'!$C$10:$C$26,$C915,'07'!$E$10:$E$26)*'07'!$E$3</f>
        <v>0</v>
      </c>
      <c r="N915" s="208">
        <f>SUMIF('08'!$C$10:$C$29,$C915,'08'!$E$10:$E$29)*'08'!$E$3</f>
        <v>0</v>
      </c>
      <c r="O915" s="208">
        <f>SUMIF('09'!$C$10:$C$29,$C915,'09'!$E$10:$E$29)*'09'!$E$3</f>
        <v>0</v>
      </c>
      <c r="P915" s="208">
        <f>SUMIF('10'!$C$10:$C$29,$C915,'10'!$E$10:$E$29)*'10'!$E$3</f>
        <v>0</v>
      </c>
      <c r="Q915" s="208">
        <f>SUMIF('11'!$C$10:$C$39,$C915,'11'!$E$10:$E$39)*'11'!$E$3</f>
        <v>0</v>
      </c>
      <c r="R915" s="208">
        <f>SUMIF('12'!$C$10:$C$29,$C915,'12'!$E$10:$E$29)*'12'!$E$3</f>
        <v>0</v>
      </c>
      <c r="S915" s="208">
        <f>SUMIF('13'!$C$10:$C$29,$C915,'13'!$E$10:$E$29)*'13'!$E$3</f>
        <v>0</v>
      </c>
      <c r="T915" s="208">
        <f>SUMIF('14'!$C$10:$C$29,$C915,'14'!$E$10:$E$29)*'14'!$E$3</f>
        <v>0</v>
      </c>
      <c r="U915" s="208">
        <f>SUMIF('15'!$C$10:$C$29,$C915,'15'!$E$10:$E$29)*'15'!$E$3</f>
        <v>0</v>
      </c>
      <c r="V915" s="208">
        <f>SUMIF('16'!$C$10:$C$29,$C915,'16'!$E$29:$E915)*'16'!$E$3</f>
        <v>0</v>
      </c>
      <c r="W915" s="208">
        <f>SUMIF('17'!$C$10:$C$29,$C915,'17'!$E$10:$E$29)*'17'!$E$3</f>
        <v>0</v>
      </c>
      <c r="X915" s="208">
        <f>SUMIF('18'!$C$10:$C$29,$C915,'18'!$E$10:$E$29)*'18'!$E$3</f>
        <v>0</v>
      </c>
      <c r="Y915" s="208">
        <f>SUMIF('19'!$C$10:$C$28,$C915,'19'!$E$10:$E$28)*'19'!$E$3</f>
        <v>0</v>
      </c>
      <c r="Z915" s="208">
        <f>SUMIF('20'!$C$10:$C$29,$C915,'20'!$E$10:$E$29)*'20'!$E$3</f>
        <v>0</v>
      </c>
      <c r="AA915" s="208">
        <f>SUMIF('21'!$C$10:$C$29,$C915,'21'!$E$10:$E$29)*'21'!$E$3</f>
        <v>0</v>
      </c>
    </row>
    <row r="916" spans="3:27" ht="15" hidden="1">
      <c r="C916" s="207" t="s">
        <v>1946</v>
      </c>
      <c r="D916" s="207" t="s">
        <v>1947</v>
      </c>
      <c r="F916" s="336">
        <f t="shared" si="15"/>
        <v>0</v>
      </c>
      <c r="G916" s="208">
        <f>SUMIF('01'!$C$10:$C$29,$C916,'01'!$E$10:$E$29)*'01'!$E$3</f>
        <v>0</v>
      </c>
      <c r="H916" s="208">
        <f>SUMIF('02'!$C$10:$C$28,$C916,'02'!$E$10:$E$28)*'02'!$E$3</f>
        <v>0</v>
      </c>
      <c r="I916" s="208">
        <f>SUMIF('03'!$C$10:$C$29,$C916,'03'!$E$10:$E$29)*'03'!$E$3</f>
        <v>0</v>
      </c>
      <c r="J916" s="208">
        <f>SUMIF('04'!$C$10:$C$26,$C916,'04'!$E$10:$E$26)*'04'!$E$3</f>
        <v>0</v>
      </c>
      <c r="K916" s="208">
        <f>SUMIF('05'!$C$10:$C$29,$C916,'05'!$E$10:$E$29)*'05'!$E$3</f>
        <v>0</v>
      </c>
      <c r="L916" s="208">
        <f>SUMIF('06'!$C$10:$C$29,$C916,'06'!$E$10:$E$29)*'06'!$E$3</f>
        <v>0</v>
      </c>
      <c r="M916" s="208">
        <f>SUMIF('07'!$C$10:$C$26,$C916,'07'!$E$10:$E$26)*'07'!$E$3</f>
        <v>0</v>
      </c>
      <c r="N916" s="208">
        <f>SUMIF('08'!$C$10:$C$29,$C916,'08'!$E$10:$E$29)*'08'!$E$3</f>
        <v>0</v>
      </c>
      <c r="O916" s="208">
        <f>SUMIF('09'!$C$10:$C$29,$C916,'09'!$E$10:$E$29)*'09'!$E$3</f>
        <v>0</v>
      </c>
      <c r="P916" s="208">
        <f>SUMIF('10'!$C$10:$C$29,$C916,'10'!$E$10:$E$29)*'10'!$E$3</f>
        <v>0</v>
      </c>
      <c r="Q916" s="208">
        <f>SUMIF('11'!$C$10:$C$39,$C916,'11'!$E$10:$E$39)*'11'!$E$3</f>
        <v>0</v>
      </c>
      <c r="R916" s="208">
        <f>SUMIF('12'!$C$10:$C$29,$C916,'12'!$E$10:$E$29)*'12'!$E$3</f>
        <v>0</v>
      </c>
      <c r="S916" s="208">
        <f>SUMIF('13'!$C$10:$C$29,$C916,'13'!$E$10:$E$29)*'13'!$E$3</f>
        <v>0</v>
      </c>
      <c r="T916" s="208">
        <f>SUMIF('14'!$C$10:$C$29,$C916,'14'!$E$10:$E$29)*'14'!$E$3</f>
        <v>0</v>
      </c>
      <c r="U916" s="208">
        <f>SUMIF('15'!$C$10:$C$29,$C916,'15'!$E$10:$E$29)*'15'!$E$3</f>
        <v>0</v>
      </c>
      <c r="V916" s="208">
        <f>SUMIF('16'!$C$10:$C$29,$C916,'16'!$E$29:$E916)*'16'!$E$3</f>
        <v>0</v>
      </c>
      <c r="W916" s="208">
        <f>SUMIF('17'!$C$10:$C$29,$C916,'17'!$E$10:$E$29)*'17'!$E$3</f>
        <v>0</v>
      </c>
      <c r="X916" s="208">
        <f>SUMIF('18'!$C$10:$C$29,$C916,'18'!$E$10:$E$29)*'18'!$E$3</f>
        <v>0</v>
      </c>
      <c r="Y916" s="208">
        <f>SUMIF('19'!$C$10:$C$28,$C916,'19'!$E$10:$E$28)*'19'!$E$3</f>
        <v>0</v>
      </c>
      <c r="Z916" s="208">
        <f>SUMIF('20'!$C$10:$C$29,$C916,'20'!$E$10:$E$29)*'20'!$E$3</f>
        <v>0</v>
      </c>
      <c r="AA916" s="208">
        <f>SUMIF('21'!$C$10:$C$29,$C916,'21'!$E$10:$E$29)*'21'!$E$3</f>
        <v>0</v>
      </c>
    </row>
    <row r="917" spans="3:27" ht="15" hidden="1">
      <c r="C917" s="207" t="s">
        <v>1948</v>
      </c>
      <c r="D917" s="207" t="s">
        <v>1949</v>
      </c>
      <c r="F917" s="336">
        <f t="shared" si="15"/>
        <v>0</v>
      </c>
      <c r="G917" s="208">
        <f>SUMIF('01'!$C$10:$C$29,$C917,'01'!$E$10:$E$29)*'01'!$E$3</f>
        <v>0</v>
      </c>
      <c r="H917" s="208">
        <f>SUMIF('02'!$C$10:$C$28,$C917,'02'!$E$10:$E$28)*'02'!$E$3</f>
        <v>0</v>
      </c>
      <c r="I917" s="208">
        <f>SUMIF('03'!$C$10:$C$29,$C917,'03'!$E$10:$E$29)*'03'!$E$3</f>
        <v>0</v>
      </c>
      <c r="J917" s="208">
        <f>SUMIF('04'!$C$10:$C$26,$C917,'04'!$E$10:$E$26)*'04'!$E$3</f>
        <v>0</v>
      </c>
      <c r="K917" s="208">
        <f>SUMIF('05'!$C$10:$C$29,$C917,'05'!$E$10:$E$29)*'05'!$E$3</f>
        <v>0</v>
      </c>
      <c r="L917" s="208">
        <f>SUMIF('06'!$C$10:$C$29,$C917,'06'!$E$10:$E$29)*'06'!$E$3</f>
        <v>0</v>
      </c>
      <c r="M917" s="208">
        <f>SUMIF('07'!$C$10:$C$26,$C917,'07'!$E$10:$E$26)*'07'!$E$3</f>
        <v>0</v>
      </c>
      <c r="N917" s="208">
        <f>SUMIF('08'!$C$10:$C$29,$C917,'08'!$E$10:$E$29)*'08'!$E$3</f>
        <v>0</v>
      </c>
      <c r="O917" s="208">
        <f>SUMIF('09'!$C$10:$C$29,$C917,'09'!$E$10:$E$29)*'09'!$E$3</f>
        <v>0</v>
      </c>
      <c r="P917" s="208">
        <f>SUMIF('10'!$C$10:$C$29,$C917,'10'!$E$10:$E$29)*'10'!$E$3</f>
        <v>0</v>
      </c>
      <c r="Q917" s="208">
        <f>SUMIF('11'!$C$10:$C$39,$C917,'11'!$E$10:$E$39)*'11'!$E$3</f>
        <v>0</v>
      </c>
      <c r="R917" s="208">
        <f>SUMIF('12'!$C$10:$C$29,$C917,'12'!$E$10:$E$29)*'12'!$E$3</f>
        <v>0</v>
      </c>
      <c r="S917" s="208">
        <f>SUMIF('13'!$C$10:$C$29,$C917,'13'!$E$10:$E$29)*'13'!$E$3</f>
        <v>0</v>
      </c>
      <c r="T917" s="208">
        <f>SUMIF('14'!$C$10:$C$29,$C917,'14'!$E$10:$E$29)*'14'!$E$3</f>
        <v>0</v>
      </c>
      <c r="U917" s="208">
        <f>SUMIF('15'!$C$10:$C$29,$C917,'15'!$E$10:$E$29)*'15'!$E$3</f>
        <v>0</v>
      </c>
      <c r="V917" s="208">
        <f>SUMIF('16'!$C$10:$C$29,$C917,'16'!$E$29:$E917)*'16'!$E$3</f>
        <v>0</v>
      </c>
      <c r="W917" s="208">
        <f>SUMIF('17'!$C$10:$C$29,$C917,'17'!$E$10:$E$29)*'17'!$E$3</f>
        <v>0</v>
      </c>
      <c r="X917" s="208">
        <f>SUMIF('18'!$C$10:$C$29,$C917,'18'!$E$10:$E$29)*'18'!$E$3</f>
        <v>0</v>
      </c>
      <c r="Y917" s="208">
        <f>SUMIF('19'!$C$10:$C$28,$C917,'19'!$E$10:$E$28)*'19'!$E$3</f>
        <v>0</v>
      </c>
      <c r="Z917" s="208">
        <f>SUMIF('20'!$C$10:$C$29,$C917,'20'!$E$10:$E$29)*'20'!$E$3</f>
        <v>0</v>
      </c>
      <c r="AA917" s="208">
        <f>SUMIF('21'!$C$10:$C$29,$C917,'21'!$E$10:$E$29)*'21'!$E$3</f>
        <v>0</v>
      </c>
    </row>
    <row r="918" spans="3:27" ht="15" hidden="1">
      <c r="C918" s="207" t="s">
        <v>1950</v>
      </c>
      <c r="D918" s="207" t="s">
        <v>1951</v>
      </c>
      <c r="F918" s="336">
        <f t="shared" si="15"/>
        <v>0</v>
      </c>
      <c r="G918" s="208">
        <f>SUMIF('01'!$C$10:$C$29,$C918,'01'!$E$10:$E$29)*'01'!$E$3</f>
        <v>0</v>
      </c>
      <c r="H918" s="208">
        <f>SUMIF('02'!$C$10:$C$28,$C918,'02'!$E$10:$E$28)*'02'!$E$3</f>
        <v>0</v>
      </c>
      <c r="I918" s="208">
        <f>SUMIF('03'!$C$10:$C$29,$C918,'03'!$E$10:$E$29)*'03'!$E$3</f>
        <v>0</v>
      </c>
      <c r="J918" s="208">
        <f>SUMIF('04'!$C$10:$C$26,$C918,'04'!$E$10:$E$26)*'04'!$E$3</f>
        <v>0</v>
      </c>
      <c r="K918" s="208">
        <f>SUMIF('05'!$C$10:$C$29,$C918,'05'!$E$10:$E$29)*'05'!$E$3</f>
        <v>0</v>
      </c>
      <c r="L918" s="208">
        <f>SUMIF('06'!$C$10:$C$29,$C918,'06'!$E$10:$E$29)*'06'!$E$3</f>
        <v>0</v>
      </c>
      <c r="M918" s="208">
        <f>SUMIF('07'!$C$10:$C$26,$C918,'07'!$E$10:$E$26)*'07'!$E$3</f>
        <v>0</v>
      </c>
      <c r="N918" s="208">
        <f>SUMIF('08'!$C$10:$C$29,$C918,'08'!$E$10:$E$29)*'08'!$E$3</f>
        <v>0</v>
      </c>
      <c r="O918" s="208">
        <f>SUMIF('09'!$C$10:$C$29,$C918,'09'!$E$10:$E$29)*'09'!$E$3</f>
        <v>0</v>
      </c>
      <c r="P918" s="208">
        <f>SUMIF('10'!$C$10:$C$29,$C918,'10'!$E$10:$E$29)*'10'!$E$3</f>
        <v>0</v>
      </c>
      <c r="Q918" s="208">
        <f>SUMIF('11'!$C$10:$C$39,$C918,'11'!$E$10:$E$39)*'11'!$E$3</f>
        <v>0</v>
      </c>
      <c r="R918" s="208">
        <f>SUMIF('12'!$C$10:$C$29,$C918,'12'!$E$10:$E$29)*'12'!$E$3</f>
        <v>0</v>
      </c>
      <c r="S918" s="208">
        <f>SUMIF('13'!$C$10:$C$29,$C918,'13'!$E$10:$E$29)*'13'!$E$3</f>
        <v>0</v>
      </c>
      <c r="T918" s="208">
        <f>SUMIF('14'!$C$10:$C$29,$C918,'14'!$E$10:$E$29)*'14'!$E$3</f>
        <v>0</v>
      </c>
      <c r="U918" s="208">
        <f>SUMIF('15'!$C$10:$C$29,$C918,'15'!$E$10:$E$29)*'15'!$E$3</f>
        <v>0</v>
      </c>
      <c r="V918" s="208">
        <f>SUMIF('16'!$C$10:$C$29,$C918,'16'!$E$29:$E918)*'16'!$E$3</f>
        <v>0</v>
      </c>
      <c r="W918" s="208">
        <f>SUMIF('17'!$C$10:$C$29,$C918,'17'!$E$10:$E$29)*'17'!$E$3</f>
        <v>0</v>
      </c>
      <c r="X918" s="208">
        <f>SUMIF('18'!$C$10:$C$29,$C918,'18'!$E$10:$E$29)*'18'!$E$3</f>
        <v>0</v>
      </c>
      <c r="Y918" s="208">
        <f>SUMIF('19'!$C$10:$C$28,$C918,'19'!$E$10:$E$28)*'19'!$E$3</f>
        <v>0</v>
      </c>
      <c r="Z918" s="208">
        <f>SUMIF('20'!$C$10:$C$29,$C918,'20'!$E$10:$E$29)*'20'!$E$3</f>
        <v>0</v>
      </c>
      <c r="AA918" s="208">
        <f>SUMIF('21'!$C$10:$C$29,$C918,'21'!$E$10:$E$29)*'21'!$E$3</f>
        <v>0</v>
      </c>
    </row>
    <row r="919" spans="3:27" ht="15" hidden="1">
      <c r="C919" s="207" t="s">
        <v>1952</v>
      </c>
      <c r="D919" s="207" t="s">
        <v>1953</v>
      </c>
      <c r="F919" s="336">
        <f t="shared" si="15"/>
        <v>0</v>
      </c>
      <c r="G919" s="208">
        <f>SUMIF('01'!$C$10:$C$29,$C919,'01'!$E$10:$E$29)*'01'!$E$3</f>
        <v>0</v>
      </c>
      <c r="H919" s="208">
        <f>SUMIF('02'!$C$10:$C$28,$C919,'02'!$E$10:$E$28)*'02'!$E$3</f>
        <v>0</v>
      </c>
      <c r="I919" s="208">
        <f>SUMIF('03'!$C$10:$C$29,$C919,'03'!$E$10:$E$29)*'03'!$E$3</f>
        <v>0</v>
      </c>
      <c r="J919" s="208">
        <f>SUMIF('04'!$C$10:$C$26,$C919,'04'!$E$10:$E$26)*'04'!$E$3</f>
        <v>0</v>
      </c>
      <c r="K919" s="208">
        <f>SUMIF('05'!$C$10:$C$29,$C919,'05'!$E$10:$E$29)*'05'!$E$3</f>
        <v>0</v>
      </c>
      <c r="L919" s="208">
        <f>SUMIF('06'!$C$10:$C$29,$C919,'06'!$E$10:$E$29)*'06'!$E$3</f>
        <v>0</v>
      </c>
      <c r="M919" s="208">
        <f>SUMIF('07'!$C$10:$C$26,$C919,'07'!$E$10:$E$26)*'07'!$E$3</f>
        <v>0</v>
      </c>
      <c r="N919" s="208">
        <f>SUMIF('08'!$C$10:$C$29,$C919,'08'!$E$10:$E$29)*'08'!$E$3</f>
        <v>0</v>
      </c>
      <c r="O919" s="208">
        <f>SUMIF('09'!$C$10:$C$29,$C919,'09'!$E$10:$E$29)*'09'!$E$3</f>
        <v>0</v>
      </c>
      <c r="P919" s="208">
        <f>SUMIF('10'!$C$10:$C$29,$C919,'10'!$E$10:$E$29)*'10'!$E$3</f>
        <v>0</v>
      </c>
      <c r="Q919" s="208">
        <f>SUMIF('11'!$C$10:$C$39,$C919,'11'!$E$10:$E$39)*'11'!$E$3</f>
        <v>0</v>
      </c>
      <c r="R919" s="208">
        <f>SUMIF('12'!$C$10:$C$29,$C919,'12'!$E$10:$E$29)*'12'!$E$3</f>
        <v>0</v>
      </c>
      <c r="S919" s="208">
        <f>SUMIF('13'!$C$10:$C$29,$C919,'13'!$E$10:$E$29)*'13'!$E$3</f>
        <v>0</v>
      </c>
      <c r="T919" s="208">
        <f>SUMIF('14'!$C$10:$C$29,$C919,'14'!$E$10:$E$29)*'14'!$E$3</f>
        <v>0</v>
      </c>
      <c r="U919" s="208">
        <f>SUMIF('15'!$C$10:$C$29,$C919,'15'!$E$10:$E$29)*'15'!$E$3</f>
        <v>0</v>
      </c>
      <c r="V919" s="208">
        <f>SUMIF('16'!$C$10:$C$29,$C919,'16'!$E$29:$E919)*'16'!$E$3</f>
        <v>0</v>
      </c>
      <c r="W919" s="208">
        <f>SUMIF('17'!$C$10:$C$29,$C919,'17'!$E$10:$E$29)*'17'!$E$3</f>
        <v>0</v>
      </c>
      <c r="X919" s="208">
        <f>SUMIF('18'!$C$10:$C$29,$C919,'18'!$E$10:$E$29)*'18'!$E$3</f>
        <v>0</v>
      </c>
      <c r="Y919" s="208">
        <f>SUMIF('19'!$C$10:$C$28,$C919,'19'!$E$10:$E$28)*'19'!$E$3</f>
        <v>0</v>
      </c>
      <c r="Z919" s="208">
        <f>SUMIF('20'!$C$10:$C$29,$C919,'20'!$E$10:$E$29)*'20'!$E$3</f>
        <v>0</v>
      </c>
      <c r="AA919" s="208">
        <f>SUMIF('21'!$C$10:$C$29,$C919,'21'!$E$10:$E$29)*'21'!$E$3</f>
        <v>0</v>
      </c>
    </row>
    <row r="920" spans="3:27" ht="15" hidden="1">
      <c r="C920" s="207" t="s">
        <v>1954</v>
      </c>
      <c r="D920" s="207" t="s">
        <v>1955</v>
      </c>
      <c r="F920" s="336">
        <f t="shared" si="15"/>
        <v>0</v>
      </c>
      <c r="G920" s="208">
        <f>SUMIF('01'!$C$10:$C$29,$C920,'01'!$E$10:$E$29)*'01'!$E$3</f>
        <v>0</v>
      </c>
      <c r="H920" s="208">
        <f>SUMIF('02'!$C$10:$C$28,$C920,'02'!$E$10:$E$28)*'02'!$E$3</f>
        <v>0</v>
      </c>
      <c r="I920" s="208">
        <f>SUMIF('03'!$C$10:$C$29,$C920,'03'!$E$10:$E$29)*'03'!$E$3</f>
        <v>0</v>
      </c>
      <c r="J920" s="208">
        <f>SUMIF('04'!$C$10:$C$26,$C920,'04'!$E$10:$E$26)*'04'!$E$3</f>
        <v>0</v>
      </c>
      <c r="K920" s="208">
        <f>SUMIF('05'!$C$10:$C$29,$C920,'05'!$E$10:$E$29)*'05'!$E$3</f>
        <v>0</v>
      </c>
      <c r="L920" s="208">
        <f>SUMIF('06'!$C$10:$C$29,$C920,'06'!$E$10:$E$29)*'06'!$E$3</f>
        <v>0</v>
      </c>
      <c r="M920" s="208">
        <f>SUMIF('07'!$C$10:$C$26,$C920,'07'!$E$10:$E$26)*'07'!$E$3</f>
        <v>0</v>
      </c>
      <c r="N920" s="208">
        <f>SUMIF('08'!$C$10:$C$29,$C920,'08'!$E$10:$E$29)*'08'!$E$3</f>
        <v>0</v>
      </c>
      <c r="O920" s="208">
        <f>SUMIF('09'!$C$10:$C$29,$C920,'09'!$E$10:$E$29)*'09'!$E$3</f>
        <v>0</v>
      </c>
      <c r="P920" s="208">
        <f>SUMIF('10'!$C$10:$C$29,$C920,'10'!$E$10:$E$29)*'10'!$E$3</f>
        <v>0</v>
      </c>
      <c r="Q920" s="208">
        <f>SUMIF('11'!$C$10:$C$39,$C920,'11'!$E$10:$E$39)*'11'!$E$3</f>
        <v>0</v>
      </c>
      <c r="R920" s="208">
        <f>SUMIF('12'!$C$10:$C$29,$C920,'12'!$E$10:$E$29)*'12'!$E$3</f>
        <v>0</v>
      </c>
      <c r="S920" s="208">
        <f>SUMIF('13'!$C$10:$C$29,$C920,'13'!$E$10:$E$29)*'13'!$E$3</f>
        <v>0</v>
      </c>
      <c r="T920" s="208">
        <f>SUMIF('14'!$C$10:$C$29,$C920,'14'!$E$10:$E$29)*'14'!$E$3</f>
        <v>0</v>
      </c>
      <c r="U920" s="208">
        <f>SUMIF('15'!$C$10:$C$29,$C920,'15'!$E$10:$E$29)*'15'!$E$3</f>
        <v>0</v>
      </c>
      <c r="V920" s="208">
        <f>SUMIF('16'!$C$10:$C$29,$C920,'16'!$E$29:$E920)*'16'!$E$3</f>
        <v>0</v>
      </c>
      <c r="W920" s="208">
        <f>SUMIF('17'!$C$10:$C$29,$C920,'17'!$E$10:$E$29)*'17'!$E$3</f>
        <v>0</v>
      </c>
      <c r="X920" s="208">
        <f>SUMIF('18'!$C$10:$C$29,$C920,'18'!$E$10:$E$29)*'18'!$E$3</f>
        <v>0</v>
      </c>
      <c r="Y920" s="208">
        <f>SUMIF('19'!$C$10:$C$28,$C920,'19'!$E$10:$E$28)*'19'!$E$3</f>
        <v>0</v>
      </c>
      <c r="Z920" s="208">
        <f>SUMIF('20'!$C$10:$C$29,$C920,'20'!$E$10:$E$29)*'20'!$E$3</f>
        <v>0</v>
      </c>
      <c r="AA920" s="208">
        <f>SUMIF('21'!$C$10:$C$29,$C920,'21'!$E$10:$E$29)*'21'!$E$3</f>
        <v>0</v>
      </c>
    </row>
    <row r="921" spans="3:27" ht="15" hidden="1">
      <c r="C921" s="207" t="s">
        <v>1956</v>
      </c>
      <c r="D921" s="207" t="s">
        <v>1957</v>
      </c>
      <c r="F921" s="336">
        <f t="shared" si="15"/>
        <v>0</v>
      </c>
      <c r="G921" s="208">
        <f>SUMIF('01'!$C$10:$C$29,$C921,'01'!$E$10:$E$29)*'01'!$E$3</f>
        <v>0</v>
      </c>
      <c r="H921" s="208">
        <f>SUMIF('02'!$C$10:$C$28,$C921,'02'!$E$10:$E$28)*'02'!$E$3</f>
        <v>0</v>
      </c>
      <c r="I921" s="208">
        <f>SUMIF('03'!$C$10:$C$29,$C921,'03'!$E$10:$E$29)*'03'!$E$3</f>
        <v>0</v>
      </c>
      <c r="J921" s="208">
        <f>SUMIF('04'!$C$10:$C$26,$C921,'04'!$E$10:$E$26)*'04'!$E$3</f>
        <v>0</v>
      </c>
      <c r="K921" s="208">
        <f>SUMIF('05'!$C$10:$C$29,$C921,'05'!$E$10:$E$29)*'05'!$E$3</f>
        <v>0</v>
      </c>
      <c r="L921" s="208">
        <f>SUMIF('06'!$C$10:$C$29,$C921,'06'!$E$10:$E$29)*'06'!$E$3</f>
        <v>0</v>
      </c>
      <c r="M921" s="208">
        <f>SUMIF('07'!$C$10:$C$26,$C921,'07'!$E$10:$E$26)*'07'!$E$3</f>
        <v>0</v>
      </c>
      <c r="N921" s="208">
        <f>SUMIF('08'!$C$10:$C$29,$C921,'08'!$E$10:$E$29)*'08'!$E$3</f>
        <v>0</v>
      </c>
      <c r="O921" s="208">
        <f>SUMIF('09'!$C$10:$C$29,$C921,'09'!$E$10:$E$29)*'09'!$E$3</f>
        <v>0</v>
      </c>
      <c r="P921" s="208">
        <f>SUMIF('10'!$C$10:$C$29,$C921,'10'!$E$10:$E$29)*'10'!$E$3</f>
        <v>0</v>
      </c>
      <c r="Q921" s="208">
        <f>SUMIF('11'!$C$10:$C$39,$C921,'11'!$E$10:$E$39)*'11'!$E$3</f>
        <v>0</v>
      </c>
      <c r="R921" s="208">
        <f>SUMIF('12'!$C$10:$C$29,$C921,'12'!$E$10:$E$29)*'12'!$E$3</f>
        <v>0</v>
      </c>
      <c r="S921" s="208">
        <f>SUMIF('13'!$C$10:$C$29,$C921,'13'!$E$10:$E$29)*'13'!$E$3</f>
        <v>0</v>
      </c>
      <c r="T921" s="208">
        <f>SUMIF('14'!$C$10:$C$29,$C921,'14'!$E$10:$E$29)*'14'!$E$3</f>
        <v>0</v>
      </c>
      <c r="U921" s="208">
        <f>SUMIF('15'!$C$10:$C$29,$C921,'15'!$E$10:$E$29)*'15'!$E$3</f>
        <v>0</v>
      </c>
      <c r="V921" s="208">
        <f>SUMIF('16'!$C$10:$C$29,$C921,'16'!$E$29:$E921)*'16'!$E$3</f>
        <v>0</v>
      </c>
      <c r="W921" s="208">
        <f>SUMIF('17'!$C$10:$C$29,$C921,'17'!$E$10:$E$29)*'17'!$E$3</f>
        <v>0</v>
      </c>
      <c r="X921" s="208">
        <f>SUMIF('18'!$C$10:$C$29,$C921,'18'!$E$10:$E$29)*'18'!$E$3</f>
        <v>0</v>
      </c>
      <c r="Y921" s="208">
        <f>SUMIF('19'!$C$10:$C$28,$C921,'19'!$E$10:$E$28)*'19'!$E$3</f>
        <v>0</v>
      </c>
      <c r="Z921" s="208">
        <f>SUMIF('20'!$C$10:$C$29,$C921,'20'!$E$10:$E$29)*'20'!$E$3</f>
        <v>0</v>
      </c>
      <c r="AA921" s="208">
        <f>SUMIF('21'!$C$10:$C$29,$C921,'21'!$E$10:$E$29)*'21'!$E$3</f>
        <v>0</v>
      </c>
    </row>
    <row r="922" spans="3:27" ht="15" hidden="1">
      <c r="C922" s="207" t="s">
        <v>1958</v>
      </c>
      <c r="D922" s="207" t="s">
        <v>1959</v>
      </c>
      <c r="F922" s="336">
        <f t="shared" si="15"/>
        <v>0</v>
      </c>
      <c r="G922" s="208">
        <f>SUMIF('01'!$C$10:$C$29,$C922,'01'!$E$10:$E$29)*'01'!$E$3</f>
        <v>0</v>
      </c>
      <c r="H922" s="208">
        <f>SUMIF('02'!$C$10:$C$28,$C922,'02'!$E$10:$E$28)*'02'!$E$3</f>
        <v>0</v>
      </c>
      <c r="I922" s="208">
        <f>SUMIF('03'!$C$10:$C$29,$C922,'03'!$E$10:$E$29)*'03'!$E$3</f>
        <v>0</v>
      </c>
      <c r="J922" s="208">
        <f>SUMIF('04'!$C$10:$C$26,$C922,'04'!$E$10:$E$26)*'04'!$E$3</f>
        <v>0</v>
      </c>
      <c r="K922" s="208">
        <f>SUMIF('05'!$C$10:$C$29,$C922,'05'!$E$10:$E$29)*'05'!$E$3</f>
        <v>0</v>
      </c>
      <c r="L922" s="208">
        <f>SUMIF('06'!$C$10:$C$29,$C922,'06'!$E$10:$E$29)*'06'!$E$3</f>
        <v>0</v>
      </c>
      <c r="M922" s="208">
        <f>SUMIF('07'!$C$10:$C$26,$C922,'07'!$E$10:$E$26)*'07'!$E$3</f>
        <v>0</v>
      </c>
      <c r="N922" s="208">
        <f>SUMIF('08'!$C$10:$C$29,$C922,'08'!$E$10:$E$29)*'08'!$E$3</f>
        <v>0</v>
      </c>
      <c r="O922" s="208">
        <f>SUMIF('09'!$C$10:$C$29,$C922,'09'!$E$10:$E$29)*'09'!$E$3</f>
        <v>0</v>
      </c>
      <c r="P922" s="208">
        <f>SUMIF('10'!$C$10:$C$29,$C922,'10'!$E$10:$E$29)*'10'!$E$3</f>
        <v>0</v>
      </c>
      <c r="Q922" s="208">
        <f>SUMIF('11'!$C$10:$C$39,$C922,'11'!$E$10:$E$39)*'11'!$E$3</f>
        <v>0</v>
      </c>
      <c r="R922" s="208">
        <f>SUMIF('12'!$C$10:$C$29,$C922,'12'!$E$10:$E$29)*'12'!$E$3</f>
        <v>0</v>
      </c>
      <c r="S922" s="208">
        <f>SUMIF('13'!$C$10:$C$29,$C922,'13'!$E$10:$E$29)*'13'!$E$3</f>
        <v>0</v>
      </c>
      <c r="T922" s="208">
        <f>SUMIF('14'!$C$10:$C$29,$C922,'14'!$E$10:$E$29)*'14'!$E$3</f>
        <v>0</v>
      </c>
      <c r="U922" s="208">
        <f>SUMIF('15'!$C$10:$C$29,$C922,'15'!$E$10:$E$29)*'15'!$E$3</f>
        <v>0</v>
      </c>
      <c r="V922" s="208">
        <f>SUMIF('16'!$C$10:$C$29,$C922,'16'!$E$29:$E922)*'16'!$E$3</f>
        <v>0</v>
      </c>
      <c r="W922" s="208">
        <f>SUMIF('17'!$C$10:$C$29,$C922,'17'!$E$10:$E$29)*'17'!$E$3</f>
        <v>0</v>
      </c>
      <c r="X922" s="208">
        <f>SUMIF('18'!$C$10:$C$29,$C922,'18'!$E$10:$E$29)*'18'!$E$3</f>
        <v>0</v>
      </c>
      <c r="Y922" s="208">
        <f>SUMIF('19'!$C$10:$C$28,$C922,'19'!$E$10:$E$28)*'19'!$E$3</f>
        <v>0</v>
      </c>
      <c r="Z922" s="208">
        <f>SUMIF('20'!$C$10:$C$29,$C922,'20'!$E$10:$E$29)*'20'!$E$3</f>
        <v>0</v>
      </c>
      <c r="AA922" s="208">
        <f>SUMIF('21'!$C$10:$C$29,$C922,'21'!$E$10:$E$29)*'21'!$E$3</f>
        <v>0</v>
      </c>
    </row>
    <row r="923" spans="3:27" ht="15" hidden="1">
      <c r="C923" s="207" t="s">
        <v>1960</v>
      </c>
      <c r="D923" s="207" t="s">
        <v>1961</v>
      </c>
      <c r="F923" s="336">
        <f t="shared" si="15"/>
        <v>0</v>
      </c>
      <c r="G923" s="208">
        <f>SUMIF('01'!$C$10:$C$29,$C923,'01'!$E$10:$E$29)*'01'!$E$3</f>
        <v>0</v>
      </c>
      <c r="H923" s="208">
        <f>SUMIF('02'!$C$10:$C$28,$C923,'02'!$E$10:$E$28)*'02'!$E$3</f>
        <v>0</v>
      </c>
      <c r="I923" s="208">
        <f>SUMIF('03'!$C$10:$C$29,$C923,'03'!$E$10:$E$29)*'03'!$E$3</f>
        <v>0</v>
      </c>
      <c r="J923" s="208">
        <f>SUMIF('04'!$C$10:$C$26,$C923,'04'!$E$10:$E$26)*'04'!$E$3</f>
        <v>0</v>
      </c>
      <c r="K923" s="208">
        <f>SUMIF('05'!$C$10:$C$29,$C923,'05'!$E$10:$E$29)*'05'!$E$3</f>
        <v>0</v>
      </c>
      <c r="L923" s="208">
        <f>SUMIF('06'!$C$10:$C$29,$C923,'06'!$E$10:$E$29)*'06'!$E$3</f>
        <v>0</v>
      </c>
      <c r="M923" s="208">
        <f>SUMIF('07'!$C$10:$C$26,$C923,'07'!$E$10:$E$26)*'07'!$E$3</f>
        <v>0</v>
      </c>
      <c r="N923" s="208">
        <f>SUMIF('08'!$C$10:$C$29,$C923,'08'!$E$10:$E$29)*'08'!$E$3</f>
        <v>0</v>
      </c>
      <c r="O923" s="208">
        <f>SUMIF('09'!$C$10:$C$29,$C923,'09'!$E$10:$E$29)*'09'!$E$3</f>
        <v>0</v>
      </c>
      <c r="P923" s="208">
        <f>SUMIF('10'!$C$10:$C$29,$C923,'10'!$E$10:$E$29)*'10'!$E$3</f>
        <v>0</v>
      </c>
      <c r="Q923" s="208">
        <f>SUMIF('11'!$C$10:$C$39,$C923,'11'!$E$10:$E$39)*'11'!$E$3</f>
        <v>0</v>
      </c>
      <c r="R923" s="208">
        <f>SUMIF('12'!$C$10:$C$29,$C923,'12'!$E$10:$E$29)*'12'!$E$3</f>
        <v>0</v>
      </c>
      <c r="S923" s="208">
        <f>SUMIF('13'!$C$10:$C$29,$C923,'13'!$E$10:$E$29)*'13'!$E$3</f>
        <v>0</v>
      </c>
      <c r="T923" s="208">
        <f>SUMIF('14'!$C$10:$C$29,$C923,'14'!$E$10:$E$29)*'14'!$E$3</f>
        <v>0</v>
      </c>
      <c r="U923" s="208">
        <f>SUMIF('15'!$C$10:$C$29,$C923,'15'!$E$10:$E$29)*'15'!$E$3</f>
        <v>0</v>
      </c>
      <c r="V923" s="208">
        <f>SUMIF('16'!$C$10:$C$29,$C923,'16'!$E$29:$E923)*'16'!$E$3</f>
        <v>0</v>
      </c>
      <c r="W923" s="208">
        <f>SUMIF('17'!$C$10:$C$29,$C923,'17'!$E$10:$E$29)*'17'!$E$3</f>
        <v>0</v>
      </c>
      <c r="X923" s="208">
        <f>SUMIF('18'!$C$10:$C$29,$C923,'18'!$E$10:$E$29)*'18'!$E$3</f>
        <v>0</v>
      </c>
      <c r="Y923" s="208">
        <f>SUMIF('19'!$C$10:$C$28,$C923,'19'!$E$10:$E$28)*'19'!$E$3</f>
        <v>0</v>
      </c>
      <c r="Z923" s="208">
        <f>SUMIF('20'!$C$10:$C$29,$C923,'20'!$E$10:$E$29)*'20'!$E$3</f>
        <v>0</v>
      </c>
      <c r="AA923" s="208">
        <f>SUMIF('21'!$C$10:$C$29,$C923,'21'!$E$10:$E$29)*'21'!$E$3</f>
        <v>0</v>
      </c>
    </row>
    <row r="924" spans="3:27" ht="15" hidden="1">
      <c r="C924" s="207" t="s">
        <v>1962</v>
      </c>
      <c r="D924" s="207" t="s">
        <v>1963</v>
      </c>
      <c r="F924" s="336">
        <f t="shared" si="15"/>
        <v>0</v>
      </c>
      <c r="G924" s="208">
        <f>SUMIF('01'!$C$10:$C$29,$C924,'01'!$E$10:$E$29)*'01'!$E$3</f>
        <v>0</v>
      </c>
      <c r="H924" s="208">
        <f>SUMIF('02'!$C$10:$C$28,$C924,'02'!$E$10:$E$28)*'02'!$E$3</f>
        <v>0</v>
      </c>
      <c r="I924" s="208">
        <f>SUMIF('03'!$C$10:$C$29,$C924,'03'!$E$10:$E$29)*'03'!$E$3</f>
        <v>0</v>
      </c>
      <c r="J924" s="208">
        <f>SUMIF('04'!$C$10:$C$26,$C924,'04'!$E$10:$E$26)*'04'!$E$3</f>
        <v>0</v>
      </c>
      <c r="K924" s="208">
        <f>SUMIF('05'!$C$10:$C$29,$C924,'05'!$E$10:$E$29)*'05'!$E$3</f>
        <v>0</v>
      </c>
      <c r="L924" s="208">
        <f>SUMIF('06'!$C$10:$C$29,$C924,'06'!$E$10:$E$29)*'06'!$E$3</f>
        <v>0</v>
      </c>
      <c r="M924" s="208">
        <f>SUMIF('07'!$C$10:$C$26,$C924,'07'!$E$10:$E$26)*'07'!$E$3</f>
        <v>0</v>
      </c>
      <c r="N924" s="208">
        <f>SUMIF('08'!$C$10:$C$29,$C924,'08'!$E$10:$E$29)*'08'!$E$3</f>
        <v>0</v>
      </c>
      <c r="O924" s="208">
        <f>SUMIF('09'!$C$10:$C$29,$C924,'09'!$E$10:$E$29)*'09'!$E$3</f>
        <v>0</v>
      </c>
      <c r="P924" s="208">
        <f>SUMIF('10'!$C$10:$C$29,$C924,'10'!$E$10:$E$29)*'10'!$E$3</f>
        <v>0</v>
      </c>
      <c r="Q924" s="208">
        <f>SUMIF('11'!$C$10:$C$39,$C924,'11'!$E$10:$E$39)*'11'!$E$3</f>
        <v>0</v>
      </c>
      <c r="R924" s="208">
        <f>SUMIF('12'!$C$10:$C$29,$C924,'12'!$E$10:$E$29)*'12'!$E$3</f>
        <v>0</v>
      </c>
      <c r="S924" s="208">
        <f>SUMIF('13'!$C$10:$C$29,$C924,'13'!$E$10:$E$29)*'13'!$E$3</f>
        <v>0</v>
      </c>
      <c r="T924" s="208">
        <f>SUMIF('14'!$C$10:$C$29,$C924,'14'!$E$10:$E$29)*'14'!$E$3</f>
        <v>0</v>
      </c>
      <c r="U924" s="208">
        <f>SUMIF('15'!$C$10:$C$29,$C924,'15'!$E$10:$E$29)*'15'!$E$3</f>
        <v>0</v>
      </c>
      <c r="V924" s="208">
        <f>SUMIF('16'!$C$10:$C$29,$C924,'16'!$E$29:$E924)*'16'!$E$3</f>
        <v>0</v>
      </c>
      <c r="W924" s="208">
        <f>SUMIF('17'!$C$10:$C$29,$C924,'17'!$E$10:$E$29)*'17'!$E$3</f>
        <v>0</v>
      </c>
      <c r="X924" s="208">
        <f>SUMIF('18'!$C$10:$C$29,$C924,'18'!$E$10:$E$29)*'18'!$E$3</f>
        <v>0</v>
      </c>
      <c r="Y924" s="208">
        <f>SUMIF('19'!$C$10:$C$28,$C924,'19'!$E$10:$E$28)*'19'!$E$3</f>
        <v>0</v>
      </c>
      <c r="Z924" s="208">
        <f>SUMIF('20'!$C$10:$C$29,$C924,'20'!$E$10:$E$29)*'20'!$E$3</f>
        <v>0</v>
      </c>
      <c r="AA924" s="208">
        <f>SUMIF('21'!$C$10:$C$29,$C924,'21'!$E$10:$E$29)*'21'!$E$3</f>
        <v>0</v>
      </c>
    </row>
    <row r="925" spans="3:27" ht="15" hidden="1">
      <c r="C925" s="207" t="s">
        <v>1964</v>
      </c>
      <c r="D925" s="207" t="s">
        <v>1965</v>
      </c>
      <c r="F925" s="336">
        <f t="shared" si="15"/>
        <v>0</v>
      </c>
      <c r="G925" s="208">
        <f>SUMIF('01'!$C$10:$C$29,$C925,'01'!$E$10:$E$29)*'01'!$E$3</f>
        <v>0</v>
      </c>
      <c r="H925" s="208">
        <f>SUMIF('02'!$C$10:$C$28,$C925,'02'!$E$10:$E$28)*'02'!$E$3</f>
        <v>0</v>
      </c>
      <c r="I925" s="208">
        <f>SUMIF('03'!$C$10:$C$29,$C925,'03'!$E$10:$E$29)*'03'!$E$3</f>
        <v>0</v>
      </c>
      <c r="J925" s="208">
        <f>SUMIF('04'!$C$10:$C$26,$C925,'04'!$E$10:$E$26)*'04'!$E$3</f>
        <v>0</v>
      </c>
      <c r="K925" s="208">
        <f>SUMIF('05'!$C$10:$C$29,$C925,'05'!$E$10:$E$29)*'05'!$E$3</f>
        <v>0</v>
      </c>
      <c r="L925" s="208">
        <f>SUMIF('06'!$C$10:$C$29,$C925,'06'!$E$10:$E$29)*'06'!$E$3</f>
        <v>0</v>
      </c>
      <c r="M925" s="208">
        <f>SUMIF('07'!$C$10:$C$26,$C925,'07'!$E$10:$E$26)*'07'!$E$3</f>
        <v>0</v>
      </c>
      <c r="N925" s="208">
        <f>SUMIF('08'!$C$10:$C$29,$C925,'08'!$E$10:$E$29)*'08'!$E$3</f>
        <v>0</v>
      </c>
      <c r="O925" s="208">
        <f>SUMIF('09'!$C$10:$C$29,$C925,'09'!$E$10:$E$29)*'09'!$E$3</f>
        <v>0</v>
      </c>
      <c r="P925" s="208">
        <f>SUMIF('10'!$C$10:$C$29,$C925,'10'!$E$10:$E$29)*'10'!$E$3</f>
        <v>0</v>
      </c>
      <c r="Q925" s="208">
        <f>SUMIF('11'!$C$10:$C$39,$C925,'11'!$E$10:$E$39)*'11'!$E$3</f>
        <v>0</v>
      </c>
      <c r="R925" s="208">
        <f>SUMIF('12'!$C$10:$C$29,$C925,'12'!$E$10:$E$29)*'12'!$E$3</f>
        <v>0</v>
      </c>
      <c r="S925" s="208">
        <f>SUMIF('13'!$C$10:$C$29,$C925,'13'!$E$10:$E$29)*'13'!$E$3</f>
        <v>0</v>
      </c>
      <c r="T925" s="208">
        <f>SUMIF('14'!$C$10:$C$29,$C925,'14'!$E$10:$E$29)*'14'!$E$3</f>
        <v>0</v>
      </c>
      <c r="U925" s="208">
        <f>SUMIF('15'!$C$10:$C$29,$C925,'15'!$E$10:$E$29)*'15'!$E$3</f>
        <v>0</v>
      </c>
      <c r="V925" s="208">
        <f>SUMIF('16'!$C$10:$C$29,$C925,'16'!$E$29:$E925)*'16'!$E$3</f>
        <v>0</v>
      </c>
      <c r="W925" s="208">
        <f>SUMIF('17'!$C$10:$C$29,$C925,'17'!$E$10:$E$29)*'17'!$E$3</f>
        <v>0</v>
      </c>
      <c r="X925" s="208">
        <f>SUMIF('18'!$C$10:$C$29,$C925,'18'!$E$10:$E$29)*'18'!$E$3</f>
        <v>0</v>
      </c>
      <c r="Y925" s="208">
        <f>SUMIF('19'!$C$10:$C$28,$C925,'19'!$E$10:$E$28)*'19'!$E$3</f>
        <v>0</v>
      </c>
      <c r="Z925" s="208">
        <f>SUMIF('20'!$C$10:$C$29,$C925,'20'!$E$10:$E$29)*'20'!$E$3</f>
        <v>0</v>
      </c>
      <c r="AA925" s="208">
        <f>SUMIF('21'!$C$10:$C$29,$C925,'21'!$E$10:$E$29)*'21'!$E$3</f>
        <v>0</v>
      </c>
    </row>
    <row r="926" spans="3:27" ht="15" hidden="1">
      <c r="C926" s="207" t="s">
        <v>1966</v>
      </c>
      <c r="D926" s="207" t="s">
        <v>1967</v>
      </c>
      <c r="F926" s="336">
        <f t="shared" si="15"/>
        <v>0</v>
      </c>
      <c r="G926" s="208">
        <f>SUMIF('01'!$C$10:$C$29,$C926,'01'!$E$10:$E$29)*'01'!$E$3</f>
        <v>0</v>
      </c>
      <c r="H926" s="208">
        <f>SUMIF('02'!$C$10:$C$28,$C926,'02'!$E$10:$E$28)*'02'!$E$3</f>
        <v>0</v>
      </c>
      <c r="I926" s="208">
        <f>SUMIF('03'!$C$10:$C$29,$C926,'03'!$E$10:$E$29)*'03'!$E$3</f>
        <v>0</v>
      </c>
      <c r="J926" s="208">
        <f>SUMIF('04'!$C$10:$C$26,$C926,'04'!$E$10:$E$26)*'04'!$E$3</f>
        <v>0</v>
      </c>
      <c r="K926" s="208">
        <f>SUMIF('05'!$C$10:$C$29,$C926,'05'!$E$10:$E$29)*'05'!$E$3</f>
        <v>0</v>
      </c>
      <c r="L926" s="208">
        <f>SUMIF('06'!$C$10:$C$29,$C926,'06'!$E$10:$E$29)*'06'!$E$3</f>
        <v>0</v>
      </c>
      <c r="M926" s="208">
        <f>SUMIF('07'!$C$10:$C$26,$C926,'07'!$E$10:$E$26)*'07'!$E$3</f>
        <v>0</v>
      </c>
      <c r="N926" s="208">
        <f>SUMIF('08'!$C$10:$C$29,$C926,'08'!$E$10:$E$29)*'08'!$E$3</f>
        <v>0</v>
      </c>
      <c r="O926" s="208">
        <f>SUMIF('09'!$C$10:$C$29,$C926,'09'!$E$10:$E$29)*'09'!$E$3</f>
        <v>0</v>
      </c>
      <c r="P926" s="208">
        <f>SUMIF('10'!$C$10:$C$29,$C926,'10'!$E$10:$E$29)*'10'!$E$3</f>
        <v>0</v>
      </c>
      <c r="Q926" s="208">
        <f>SUMIF('11'!$C$10:$C$39,$C926,'11'!$E$10:$E$39)*'11'!$E$3</f>
        <v>0</v>
      </c>
      <c r="R926" s="208">
        <f>SUMIF('12'!$C$10:$C$29,$C926,'12'!$E$10:$E$29)*'12'!$E$3</f>
        <v>0</v>
      </c>
      <c r="S926" s="208">
        <f>SUMIF('13'!$C$10:$C$29,$C926,'13'!$E$10:$E$29)*'13'!$E$3</f>
        <v>0</v>
      </c>
      <c r="T926" s="208">
        <f>SUMIF('14'!$C$10:$C$29,$C926,'14'!$E$10:$E$29)*'14'!$E$3</f>
        <v>0</v>
      </c>
      <c r="U926" s="208">
        <f>SUMIF('15'!$C$10:$C$29,$C926,'15'!$E$10:$E$29)*'15'!$E$3</f>
        <v>0</v>
      </c>
      <c r="V926" s="208">
        <f>SUMIF('16'!$C$10:$C$29,$C926,'16'!$E$29:$E926)*'16'!$E$3</f>
        <v>0</v>
      </c>
      <c r="W926" s="208">
        <f>SUMIF('17'!$C$10:$C$29,$C926,'17'!$E$10:$E$29)*'17'!$E$3</f>
        <v>0</v>
      </c>
      <c r="X926" s="208">
        <f>SUMIF('18'!$C$10:$C$29,$C926,'18'!$E$10:$E$29)*'18'!$E$3</f>
        <v>0</v>
      </c>
      <c r="Y926" s="208">
        <f>SUMIF('19'!$C$10:$C$28,$C926,'19'!$E$10:$E$28)*'19'!$E$3</f>
        <v>0</v>
      </c>
      <c r="Z926" s="208">
        <f>SUMIF('20'!$C$10:$C$29,$C926,'20'!$E$10:$E$29)*'20'!$E$3</f>
        <v>0</v>
      </c>
      <c r="AA926" s="208">
        <f>SUMIF('21'!$C$10:$C$29,$C926,'21'!$E$10:$E$29)*'21'!$E$3</f>
        <v>0</v>
      </c>
    </row>
    <row r="927" spans="3:27" ht="15" hidden="1">
      <c r="C927" s="207" t="s">
        <v>1968</v>
      </c>
      <c r="D927" s="207" t="s">
        <v>1969</v>
      </c>
      <c r="F927" s="336">
        <f t="shared" si="15"/>
        <v>0</v>
      </c>
      <c r="G927" s="208">
        <f>SUMIF('01'!$C$10:$C$29,$C927,'01'!$E$10:$E$29)*'01'!$E$3</f>
        <v>0</v>
      </c>
      <c r="H927" s="208">
        <f>SUMIF('02'!$C$10:$C$28,$C927,'02'!$E$10:$E$28)*'02'!$E$3</f>
        <v>0</v>
      </c>
      <c r="I927" s="208">
        <f>SUMIF('03'!$C$10:$C$29,$C927,'03'!$E$10:$E$29)*'03'!$E$3</f>
        <v>0</v>
      </c>
      <c r="J927" s="208">
        <f>SUMIF('04'!$C$10:$C$26,$C927,'04'!$E$10:$E$26)*'04'!$E$3</f>
        <v>0</v>
      </c>
      <c r="K927" s="208">
        <f>SUMIF('05'!$C$10:$C$29,$C927,'05'!$E$10:$E$29)*'05'!$E$3</f>
        <v>0</v>
      </c>
      <c r="L927" s="208">
        <f>SUMIF('06'!$C$10:$C$29,$C927,'06'!$E$10:$E$29)*'06'!$E$3</f>
        <v>0</v>
      </c>
      <c r="M927" s="208">
        <f>SUMIF('07'!$C$10:$C$26,$C927,'07'!$E$10:$E$26)*'07'!$E$3</f>
        <v>0</v>
      </c>
      <c r="N927" s="208">
        <f>SUMIF('08'!$C$10:$C$29,$C927,'08'!$E$10:$E$29)*'08'!$E$3</f>
        <v>0</v>
      </c>
      <c r="O927" s="208">
        <f>SUMIF('09'!$C$10:$C$29,$C927,'09'!$E$10:$E$29)*'09'!$E$3</f>
        <v>0</v>
      </c>
      <c r="P927" s="208">
        <f>SUMIF('10'!$C$10:$C$29,$C927,'10'!$E$10:$E$29)*'10'!$E$3</f>
        <v>0</v>
      </c>
      <c r="Q927" s="208">
        <f>SUMIF('11'!$C$10:$C$39,$C927,'11'!$E$10:$E$39)*'11'!$E$3</f>
        <v>0</v>
      </c>
      <c r="R927" s="208">
        <f>SUMIF('12'!$C$10:$C$29,$C927,'12'!$E$10:$E$29)*'12'!$E$3</f>
        <v>0</v>
      </c>
      <c r="S927" s="208">
        <f>SUMIF('13'!$C$10:$C$29,$C927,'13'!$E$10:$E$29)*'13'!$E$3</f>
        <v>0</v>
      </c>
      <c r="T927" s="208">
        <f>SUMIF('14'!$C$10:$C$29,$C927,'14'!$E$10:$E$29)*'14'!$E$3</f>
        <v>0</v>
      </c>
      <c r="U927" s="208">
        <f>SUMIF('15'!$C$10:$C$29,$C927,'15'!$E$10:$E$29)*'15'!$E$3</f>
        <v>0</v>
      </c>
      <c r="V927" s="208">
        <f>SUMIF('16'!$C$10:$C$29,$C927,'16'!$E$29:$E927)*'16'!$E$3</f>
        <v>0</v>
      </c>
      <c r="W927" s="208">
        <f>SUMIF('17'!$C$10:$C$29,$C927,'17'!$E$10:$E$29)*'17'!$E$3</f>
        <v>0</v>
      </c>
      <c r="X927" s="208">
        <f>SUMIF('18'!$C$10:$C$29,$C927,'18'!$E$10:$E$29)*'18'!$E$3</f>
        <v>0</v>
      </c>
      <c r="Y927" s="208">
        <f>SUMIF('19'!$C$10:$C$28,$C927,'19'!$E$10:$E$28)*'19'!$E$3</f>
        <v>0</v>
      </c>
      <c r="Z927" s="208">
        <f>SUMIF('20'!$C$10:$C$29,$C927,'20'!$E$10:$E$29)*'20'!$E$3</f>
        <v>0</v>
      </c>
      <c r="AA927" s="208">
        <f>SUMIF('21'!$C$10:$C$29,$C927,'21'!$E$10:$E$29)*'21'!$E$3</f>
        <v>0</v>
      </c>
    </row>
    <row r="928" spans="3:27" ht="15" hidden="1">
      <c r="C928" s="207" t="s">
        <v>1970</v>
      </c>
      <c r="D928" s="207" t="s">
        <v>1971</v>
      </c>
      <c r="F928" s="336">
        <f t="shared" si="15"/>
        <v>0</v>
      </c>
      <c r="G928" s="208">
        <f>SUMIF('01'!$C$10:$C$29,$C928,'01'!$E$10:$E$29)*'01'!$E$3</f>
        <v>0</v>
      </c>
      <c r="H928" s="208">
        <f>SUMIF('02'!$C$10:$C$28,$C928,'02'!$E$10:$E$28)*'02'!$E$3</f>
        <v>0</v>
      </c>
      <c r="I928" s="208">
        <f>SUMIF('03'!$C$10:$C$29,$C928,'03'!$E$10:$E$29)*'03'!$E$3</f>
        <v>0</v>
      </c>
      <c r="J928" s="208">
        <f>SUMIF('04'!$C$10:$C$26,$C928,'04'!$E$10:$E$26)*'04'!$E$3</f>
        <v>0</v>
      </c>
      <c r="K928" s="208">
        <f>SUMIF('05'!$C$10:$C$29,$C928,'05'!$E$10:$E$29)*'05'!$E$3</f>
        <v>0</v>
      </c>
      <c r="L928" s="208">
        <f>SUMIF('06'!$C$10:$C$29,$C928,'06'!$E$10:$E$29)*'06'!$E$3</f>
        <v>0</v>
      </c>
      <c r="M928" s="208">
        <f>SUMIF('07'!$C$10:$C$26,$C928,'07'!$E$10:$E$26)*'07'!$E$3</f>
        <v>0</v>
      </c>
      <c r="N928" s="208">
        <f>SUMIF('08'!$C$10:$C$29,$C928,'08'!$E$10:$E$29)*'08'!$E$3</f>
        <v>0</v>
      </c>
      <c r="O928" s="208">
        <f>SUMIF('09'!$C$10:$C$29,$C928,'09'!$E$10:$E$29)*'09'!$E$3</f>
        <v>0</v>
      </c>
      <c r="P928" s="208">
        <f>SUMIF('10'!$C$10:$C$29,$C928,'10'!$E$10:$E$29)*'10'!$E$3</f>
        <v>0</v>
      </c>
      <c r="Q928" s="208">
        <f>SUMIF('11'!$C$10:$C$39,$C928,'11'!$E$10:$E$39)*'11'!$E$3</f>
        <v>0</v>
      </c>
      <c r="R928" s="208">
        <f>SUMIF('12'!$C$10:$C$29,$C928,'12'!$E$10:$E$29)*'12'!$E$3</f>
        <v>0</v>
      </c>
      <c r="S928" s="208">
        <f>SUMIF('13'!$C$10:$C$29,$C928,'13'!$E$10:$E$29)*'13'!$E$3</f>
        <v>0</v>
      </c>
      <c r="T928" s="208">
        <f>SUMIF('14'!$C$10:$C$29,$C928,'14'!$E$10:$E$29)*'14'!$E$3</f>
        <v>0</v>
      </c>
      <c r="U928" s="208">
        <f>SUMIF('15'!$C$10:$C$29,$C928,'15'!$E$10:$E$29)*'15'!$E$3</f>
        <v>0</v>
      </c>
      <c r="V928" s="208">
        <f>SUMIF('16'!$C$10:$C$29,$C928,'16'!$E$29:$E928)*'16'!$E$3</f>
        <v>0</v>
      </c>
      <c r="W928" s="208">
        <f>SUMIF('17'!$C$10:$C$29,$C928,'17'!$E$10:$E$29)*'17'!$E$3</f>
        <v>0</v>
      </c>
      <c r="X928" s="208">
        <f>SUMIF('18'!$C$10:$C$29,$C928,'18'!$E$10:$E$29)*'18'!$E$3</f>
        <v>0</v>
      </c>
      <c r="Y928" s="208">
        <f>SUMIF('19'!$C$10:$C$28,$C928,'19'!$E$10:$E$28)*'19'!$E$3</f>
        <v>0</v>
      </c>
      <c r="Z928" s="208">
        <f>SUMIF('20'!$C$10:$C$29,$C928,'20'!$E$10:$E$29)*'20'!$E$3</f>
        <v>0</v>
      </c>
      <c r="AA928" s="208">
        <f>SUMIF('21'!$C$10:$C$29,$C928,'21'!$E$10:$E$29)*'21'!$E$3</f>
        <v>0</v>
      </c>
    </row>
    <row r="929" spans="3:27" ht="15">
      <c r="C929" s="207" t="s">
        <v>1972</v>
      </c>
      <c r="D929" s="207" t="s">
        <v>116</v>
      </c>
      <c r="F929" s="336">
        <f t="shared" si="15"/>
        <v>6</v>
      </c>
      <c r="G929" s="219">
        <f>SUMIF('01'!$C$10:$C$29,$C929,'01'!$E$10:$E$29)*'01'!$E$3</f>
        <v>0</v>
      </c>
      <c r="H929" s="219">
        <f>SUMIF('02'!$C$10:$C$28,$C929,'02'!$E$10:$E$28)*'02'!$E$3</f>
        <v>4</v>
      </c>
      <c r="I929" s="219">
        <f>SUMIF('03'!$C$10:$C$29,$C929,'03'!$E$10:$E$29)*'03'!$E$3</f>
        <v>0</v>
      </c>
      <c r="J929" s="219">
        <f>SUMIF('04'!$C$10:$C$26,$C929,'04'!$E$10:$E$26)*'04'!$E$3</f>
        <v>0</v>
      </c>
      <c r="K929" s="219">
        <f>SUMIF('05'!$C$10:$C$29,$C929,'05'!$E$10:$E$29)*'05'!$E$3</f>
        <v>0</v>
      </c>
      <c r="L929" s="219">
        <f>SUMIF('06'!$C$10:$C$29,$C929,'06'!$E$10:$E$29)*'06'!$E$3</f>
        <v>0</v>
      </c>
      <c r="M929" s="219">
        <f>SUMIF('07'!$C$10:$C$26,$C929,'07'!$E$10:$E$26)*'07'!$E$3</f>
        <v>0</v>
      </c>
      <c r="N929" s="219">
        <f>SUMIF('08'!$C$10:$C$29,$C929,'08'!$E$10:$E$29)*'08'!$E$3</f>
        <v>0</v>
      </c>
      <c r="O929" s="219">
        <f>SUMIF('09'!$C$10:$C$29,$C929,'09'!$E$10:$E$29)*'09'!$E$3</f>
        <v>0</v>
      </c>
      <c r="P929" s="219">
        <f>SUMIF('10'!$C$10:$C$29,$C929,'10'!$E$10:$E$29)*'10'!$E$3</f>
        <v>0</v>
      </c>
      <c r="Q929" s="219">
        <f>SUMIF('11'!$C$10:$C$39,$C929,'11'!$E$10:$E$39)*'11'!$E$3</f>
        <v>0</v>
      </c>
      <c r="R929" s="219">
        <f>SUMIF('12'!$C$10:$C$29,$C929,'12'!$E$10:$E$29)*'12'!$E$3</f>
        <v>0</v>
      </c>
      <c r="S929" s="219">
        <f>SUMIF('13'!$C$10:$C$29,$C929,'13'!$E$10:$E$29)*'13'!$E$3</f>
        <v>0</v>
      </c>
      <c r="T929" s="219">
        <f>SUMIF('14'!$C$10:$C$29,$C929,'14'!$E$10:$E$29)*'14'!$E$3</f>
        <v>0</v>
      </c>
      <c r="U929" s="219">
        <f>SUMIF('15'!$C$10:$C$29,$C929,'15'!$E$10:$E$29)*'15'!$E$3</f>
        <v>2</v>
      </c>
      <c r="V929" s="219">
        <f>SUMIF('16'!$C$10:$C$29,$C929,'16'!$E$29:$E929)*'16'!$E$3</f>
        <v>0</v>
      </c>
      <c r="W929" s="219">
        <f>SUMIF('17'!$C$10:$C$29,$C929,'17'!$E$10:$E$29)*'17'!$E$3</f>
        <v>0</v>
      </c>
      <c r="X929" s="219">
        <f>SUMIF('18'!$C$10:$C$29,$C929,'18'!$E$10:$E$29)*'18'!$E$3</f>
        <v>0</v>
      </c>
      <c r="Y929" s="219">
        <f>SUMIF('19'!$C$10:$C$28,$C929,'19'!$E$10:$E$28)*'19'!$E$3</f>
        <v>0</v>
      </c>
      <c r="Z929" s="219">
        <f>SUMIF('20'!$C$10:$C$29,$C929,'20'!$E$10:$E$29)*'20'!$E$3</f>
        <v>0</v>
      </c>
      <c r="AA929" s="219">
        <f>SUMIF('21'!$C$10:$C$29,$C929,'21'!$E$10:$E$29)*'21'!$E$3</f>
        <v>0</v>
      </c>
    </row>
    <row r="930" spans="3:27" ht="15" hidden="1">
      <c r="C930" s="207" t="s">
        <v>162</v>
      </c>
      <c r="D930" s="207" t="s">
        <v>163</v>
      </c>
      <c r="F930" s="336">
        <f t="shared" si="15"/>
        <v>0</v>
      </c>
      <c r="G930" s="208">
        <f>SUMIF('01'!$C$10:$C$29,$C930,'01'!$E$10:$E$29)*'01'!$E$3</f>
        <v>0</v>
      </c>
      <c r="H930" s="208">
        <f>SUMIF('02'!$C$10:$C$28,$C930,'02'!$E$10:$E$28)*'02'!$E$3</f>
        <v>0</v>
      </c>
      <c r="I930" s="208">
        <f>SUMIF('03'!$C$10:$C$29,$C930,'03'!$E$10:$E$29)*'03'!$E$3</f>
        <v>0</v>
      </c>
      <c r="J930" s="208">
        <f>SUMIF('04'!$C$10:$C$26,$C930,'04'!$E$10:$E$26)*'04'!$E$3</f>
        <v>0</v>
      </c>
      <c r="K930" s="208">
        <f>SUMIF('05'!$C$10:$C$29,$C930,'05'!$E$10:$E$29)*'05'!$E$3</f>
        <v>0</v>
      </c>
      <c r="L930" s="208">
        <f>SUMIF('06'!$C$10:$C$29,$C930,'06'!$E$10:$E$29)*'06'!$E$3</f>
        <v>0</v>
      </c>
      <c r="M930" s="208">
        <f>SUMIF('07'!$C$10:$C$26,$C930,'07'!$E$10:$E$26)*'07'!$E$3</f>
        <v>0</v>
      </c>
      <c r="N930" s="208">
        <f>SUMIF('08'!$C$10:$C$29,$C930,'08'!$E$10:$E$29)*'08'!$E$3</f>
        <v>0</v>
      </c>
      <c r="O930" s="208">
        <f>SUMIF('09'!$C$10:$C$29,$C930,'09'!$E$10:$E$29)*'09'!$E$3</f>
        <v>0</v>
      </c>
      <c r="P930" s="208">
        <f>SUMIF('10'!$C$10:$C$29,$C930,'10'!$E$10:$E$29)*'10'!$E$3</f>
        <v>0</v>
      </c>
      <c r="Q930" s="208">
        <f>SUMIF('11'!$C$10:$C$39,$C930,'11'!$E$10:$E$39)*'11'!$E$3</f>
        <v>0</v>
      </c>
      <c r="R930" s="208">
        <f>SUMIF('12'!$C$10:$C$29,$C930,'12'!$E$10:$E$29)*'12'!$E$3</f>
        <v>0</v>
      </c>
      <c r="S930" s="208">
        <f>SUMIF('13'!$C$10:$C$29,$C930,'13'!$E$10:$E$29)*'13'!$E$3</f>
        <v>0</v>
      </c>
      <c r="T930" s="208">
        <f>SUMIF('14'!$C$10:$C$29,$C930,'14'!$E$10:$E$29)*'14'!$E$3</f>
        <v>0</v>
      </c>
      <c r="U930" s="208">
        <f>SUMIF('15'!$C$10:$C$29,$C930,'15'!$E$10:$E$29)*'15'!$E$3</f>
        <v>0</v>
      </c>
      <c r="V930" s="208">
        <f>SUMIF('16'!$C$10:$C$29,$C930,'16'!$E$29:$E930)*'16'!$E$3</f>
        <v>0</v>
      </c>
      <c r="W930" s="208">
        <f>SUMIF('17'!$C$10:$C$29,$C930,'17'!$E$10:$E$29)*'17'!$E$3</f>
        <v>0</v>
      </c>
      <c r="X930" s="208">
        <f>SUMIF('18'!$C$10:$C$29,$C930,'18'!$E$10:$E$29)*'18'!$E$3</f>
        <v>0</v>
      </c>
      <c r="Y930" s="208">
        <f>SUMIF('19'!$C$10:$C$28,$C930,'19'!$E$10:$E$28)*'19'!$E$3</f>
        <v>0</v>
      </c>
      <c r="Z930" s="208">
        <f>SUMIF('20'!$C$10:$C$29,$C930,'20'!$E$10:$E$29)*'20'!$E$3</f>
        <v>0</v>
      </c>
      <c r="AA930" s="208">
        <f>SUMIF('21'!$C$10:$C$29,$C930,'21'!$E$10:$E$29)*'21'!$E$3</f>
        <v>0</v>
      </c>
    </row>
    <row r="931" spans="3:27" ht="15" hidden="1">
      <c r="C931" s="207" t="s">
        <v>1973</v>
      </c>
      <c r="D931" s="207" t="s">
        <v>1974</v>
      </c>
      <c r="F931" s="336">
        <f t="shared" si="15"/>
        <v>0</v>
      </c>
      <c r="G931" s="208">
        <f>SUMIF('01'!$C$10:$C$29,$C931,'01'!$E$10:$E$29)*'01'!$E$3</f>
        <v>0</v>
      </c>
      <c r="H931" s="208">
        <f>SUMIF('02'!$C$10:$C$28,$C931,'02'!$E$10:$E$28)*'02'!$E$3</f>
        <v>0</v>
      </c>
      <c r="I931" s="208">
        <f>SUMIF('03'!$C$10:$C$29,$C931,'03'!$E$10:$E$29)*'03'!$E$3</f>
        <v>0</v>
      </c>
      <c r="J931" s="208">
        <f>SUMIF('04'!$C$10:$C$26,$C931,'04'!$E$10:$E$26)*'04'!$E$3</f>
        <v>0</v>
      </c>
      <c r="K931" s="208">
        <f>SUMIF('05'!$C$10:$C$29,$C931,'05'!$E$10:$E$29)*'05'!$E$3</f>
        <v>0</v>
      </c>
      <c r="L931" s="208">
        <f>SUMIF('06'!$C$10:$C$29,$C931,'06'!$E$10:$E$29)*'06'!$E$3</f>
        <v>0</v>
      </c>
      <c r="M931" s="208">
        <f>SUMIF('07'!$C$10:$C$26,$C931,'07'!$E$10:$E$26)*'07'!$E$3</f>
        <v>0</v>
      </c>
      <c r="N931" s="208">
        <f>SUMIF('08'!$C$10:$C$29,$C931,'08'!$E$10:$E$29)*'08'!$E$3</f>
        <v>0</v>
      </c>
      <c r="O931" s="208">
        <f>SUMIF('09'!$C$10:$C$29,$C931,'09'!$E$10:$E$29)*'09'!$E$3</f>
        <v>0</v>
      </c>
      <c r="P931" s="208">
        <f>SUMIF('10'!$C$10:$C$29,$C931,'10'!$E$10:$E$29)*'10'!$E$3</f>
        <v>0</v>
      </c>
      <c r="Q931" s="208">
        <f>SUMIF('11'!$C$10:$C$39,$C931,'11'!$E$10:$E$39)*'11'!$E$3</f>
        <v>0</v>
      </c>
      <c r="R931" s="208">
        <f>SUMIF('12'!$C$10:$C$29,$C931,'12'!$E$10:$E$29)*'12'!$E$3</f>
        <v>0</v>
      </c>
      <c r="S931" s="208">
        <f>SUMIF('13'!$C$10:$C$29,$C931,'13'!$E$10:$E$29)*'13'!$E$3</f>
        <v>0</v>
      </c>
      <c r="T931" s="208">
        <f>SUMIF('14'!$C$10:$C$29,$C931,'14'!$E$10:$E$29)*'14'!$E$3</f>
        <v>0</v>
      </c>
      <c r="U931" s="208">
        <f>SUMIF('15'!$C$10:$C$29,$C931,'15'!$E$10:$E$29)*'15'!$E$3</f>
        <v>0</v>
      </c>
      <c r="V931" s="208">
        <f>SUMIF('16'!$C$10:$C$29,$C931,'16'!$E$29:$E931)*'16'!$E$3</f>
        <v>0</v>
      </c>
      <c r="W931" s="208">
        <f>SUMIF('17'!$C$10:$C$29,$C931,'17'!$E$10:$E$29)*'17'!$E$3</f>
        <v>0</v>
      </c>
      <c r="X931" s="208">
        <f>SUMIF('18'!$C$10:$C$29,$C931,'18'!$E$10:$E$29)*'18'!$E$3</f>
        <v>0</v>
      </c>
      <c r="Y931" s="208">
        <f>SUMIF('19'!$C$10:$C$28,$C931,'19'!$E$10:$E$28)*'19'!$E$3</f>
        <v>0</v>
      </c>
      <c r="Z931" s="208">
        <f>SUMIF('20'!$C$10:$C$29,$C931,'20'!$E$10:$E$29)*'20'!$E$3</f>
        <v>0</v>
      </c>
      <c r="AA931" s="208">
        <f>SUMIF('21'!$C$10:$C$29,$C931,'21'!$E$10:$E$29)*'21'!$E$3</f>
        <v>0</v>
      </c>
    </row>
    <row r="932" spans="3:27" ht="15" hidden="1">
      <c r="C932" s="207" t="s">
        <v>1975</v>
      </c>
      <c r="D932" s="207" t="s">
        <v>1976</v>
      </c>
      <c r="F932" s="336">
        <f t="shared" si="15"/>
        <v>0</v>
      </c>
      <c r="G932" s="208">
        <f>SUMIF('01'!$C$10:$C$29,$C932,'01'!$E$10:$E$29)*'01'!$E$3</f>
        <v>0</v>
      </c>
      <c r="H932" s="208">
        <f>SUMIF('02'!$C$10:$C$28,$C932,'02'!$E$10:$E$28)*'02'!$E$3</f>
        <v>0</v>
      </c>
      <c r="I932" s="208">
        <f>SUMIF('03'!$C$10:$C$29,$C932,'03'!$E$10:$E$29)*'03'!$E$3</f>
        <v>0</v>
      </c>
      <c r="J932" s="208">
        <f>SUMIF('04'!$C$10:$C$26,$C932,'04'!$E$10:$E$26)*'04'!$E$3</f>
        <v>0</v>
      </c>
      <c r="K932" s="208">
        <f>SUMIF('05'!$C$10:$C$29,$C932,'05'!$E$10:$E$29)*'05'!$E$3</f>
        <v>0</v>
      </c>
      <c r="L932" s="208">
        <f>SUMIF('06'!$C$10:$C$29,$C932,'06'!$E$10:$E$29)*'06'!$E$3</f>
        <v>0</v>
      </c>
      <c r="M932" s="208">
        <f>SUMIF('07'!$C$10:$C$26,$C932,'07'!$E$10:$E$26)*'07'!$E$3</f>
        <v>0</v>
      </c>
      <c r="N932" s="208">
        <f>SUMIF('08'!$C$10:$C$29,$C932,'08'!$E$10:$E$29)*'08'!$E$3</f>
        <v>0</v>
      </c>
      <c r="O932" s="208">
        <f>SUMIF('09'!$C$10:$C$29,$C932,'09'!$E$10:$E$29)*'09'!$E$3</f>
        <v>0</v>
      </c>
      <c r="P932" s="208">
        <f>SUMIF('10'!$C$10:$C$29,$C932,'10'!$E$10:$E$29)*'10'!$E$3</f>
        <v>0</v>
      </c>
      <c r="Q932" s="208">
        <f>SUMIF('11'!$C$10:$C$39,$C932,'11'!$E$10:$E$39)*'11'!$E$3</f>
        <v>0</v>
      </c>
      <c r="R932" s="208">
        <f>SUMIF('12'!$C$10:$C$29,$C932,'12'!$E$10:$E$29)*'12'!$E$3</f>
        <v>0</v>
      </c>
      <c r="S932" s="208">
        <f>SUMIF('13'!$C$10:$C$29,$C932,'13'!$E$10:$E$29)*'13'!$E$3</f>
        <v>0</v>
      </c>
      <c r="T932" s="208">
        <f>SUMIF('14'!$C$10:$C$29,$C932,'14'!$E$10:$E$29)*'14'!$E$3</f>
        <v>0</v>
      </c>
      <c r="U932" s="208">
        <f>SUMIF('15'!$C$10:$C$29,$C932,'15'!$E$10:$E$29)*'15'!$E$3</f>
        <v>0</v>
      </c>
      <c r="V932" s="208">
        <f>SUMIF('16'!$C$10:$C$29,$C932,'16'!$E$29:$E932)*'16'!$E$3</f>
        <v>0</v>
      </c>
      <c r="W932" s="208">
        <f>SUMIF('17'!$C$10:$C$29,$C932,'17'!$E$10:$E$29)*'17'!$E$3</f>
        <v>0</v>
      </c>
      <c r="X932" s="208">
        <f>SUMIF('18'!$C$10:$C$29,$C932,'18'!$E$10:$E$29)*'18'!$E$3</f>
        <v>0</v>
      </c>
      <c r="Y932" s="208">
        <f>SUMIF('19'!$C$10:$C$28,$C932,'19'!$E$10:$E$28)*'19'!$E$3</f>
        <v>0</v>
      </c>
      <c r="Z932" s="208">
        <f>SUMIF('20'!$C$10:$C$29,$C932,'20'!$E$10:$E$29)*'20'!$E$3</f>
        <v>0</v>
      </c>
      <c r="AA932" s="208">
        <f>SUMIF('21'!$C$10:$C$29,$C932,'21'!$E$10:$E$29)*'21'!$E$3</f>
        <v>0</v>
      </c>
    </row>
    <row r="933" spans="3:27" ht="15" hidden="1">
      <c r="C933" s="207" t="s">
        <v>1977</v>
      </c>
      <c r="D933" s="207" t="s">
        <v>1978</v>
      </c>
      <c r="F933" s="336">
        <f t="shared" si="15"/>
        <v>0</v>
      </c>
      <c r="G933" s="208">
        <f>SUMIF('01'!$C$10:$C$29,$C933,'01'!$E$10:$E$29)*'01'!$E$3</f>
        <v>0</v>
      </c>
      <c r="H933" s="208">
        <f>SUMIF('02'!$C$10:$C$28,$C933,'02'!$E$10:$E$28)*'02'!$E$3</f>
        <v>0</v>
      </c>
      <c r="I933" s="208">
        <f>SUMIF('03'!$C$10:$C$29,$C933,'03'!$E$10:$E$29)*'03'!$E$3</f>
        <v>0</v>
      </c>
      <c r="J933" s="208">
        <f>SUMIF('04'!$C$10:$C$26,$C933,'04'!$E$10:$E$26)*'04'!$E$3</f>
        <v>0</v>
      </c>
      <c r="K933" s="208">
        <f>SUMIF('05'!$C$10:$C$29,$C933,'05'!$E$10:$E$29)*'05'!$E$3</f>
        <v>0</v>
      </c>
      <c r="L933" s="208">
        <f>SUMIF('06'!$C$10:$C$29,$C933,'06'!$E$10:$E$29)*'06'!$E$3</f>
        <v>0</v>
      </c>
      <c r="M933" s="208">
        <f>SUMIF('07'!$C$10:$C$26,$C933,'07'!$E$10:$E$26)*'07'!$E$3</f>
        <v>0</v>
      </c>
      <c r="N933" s="208">
        <f>SUMIF('08'!$C$10:$C$29,$C933,'08'!$E$10:$E$29)*'08'!$E$3</f>
        <v>0</v>
      </c>
      <c r="O933" s="208">
        <f>SUMIF('09'!$C$10:$C$29,$C933,'09'!$E$10:$E$29)*'09'!$E$3</f>
        <v>0</v>
      </c>
      <c r="P933" s="208">
        <f>SUMIF('10'!$C$10:$C$29,$C933,'10'!$E$10:$E$29)*'10'!$E$3</f>
        <v>0</v>
      </c>
      <c r="Q933" s="208">
        <f>SUMIF('11'!$C$10:$C$39,$C933,'11'!$E$10:$E$39)*'11'!$E$3</f>
        <v>0</v>
      </c>
      <c r="R933" s="208">
        <f>SUMIF('12'!$C$10:$C$29,$C933,'12'!$E$10:$E$29)*'12'!$E$3</f>
        <v>0</v>
      </c>
      <c r="S933" s="208">
        <f>SUMIF('13'!$C$10:$C$29,$C933,'13'!$E$10:$E$29)*'13'!$E$3</f>
        <v>0</v>
      </c>
      <c r="T933" s="208">
        <f>SUMIF('14'!$C$10:$C$29,$C933,'14'!$E$10:$E$29)*'14'!$E$3</f>
        <v>0</v>
      </c>
      <c r="U933" s="208">
        <f>SUMIF('15'!$C$10:$C$29,$C933,'15'!$E$10:$E$29)*'15'!$E$3</f>
        <v>0</v>
      </c>
      <c r="V933" s="208">
        <f>SUMIF('16'!$C$10:$C$29,$C933,'16'!$E$29:$E933)*'16'!$E$3</f>
        <v>0</v>
      </c>
      <c r="W933" s="208">
        <f>SUMIF('17'!$C$10:$C$29,$C933,'17'!$E$10:$E$29)*'17'!$E$3</f>
        <v>0</v>
      </c>
      <c r="X933" s="208">
        <f>SUMIF('18'!$C$10:$C$29,$C933,'18'!$E$10:$E$29)*'18'!$E$3</f>
        <v>0</v>
      </c>
      <c r="Y933" s="208">
        <f>SUMIF('19'!$C$10:$C$28,$C933,'19'!$E$10:$E$28)*'19'!$E$3</f>
        <v>0</v>
      </c>
      <c r="Z933" s="208">
        <f>SUMIF('20'!$C$10:$C$29,$C933,'20'!$E$10:$E$29)*'20'!$E$3</f>
        <v>0</v>
      </c>
      <c r="AA933" s="208">
        <f>SUMIF('21'!$C$10:$C$29,$C933,'21'!$E$10:$E$29)*'21'!$E$3</f>
        <v>0</v>
      </c>
    </row>
    <row r="934" spans="3:27" ht="15" hidden="1">
      <c r="C934" s="207" t="s">
        <v>1979</v>
      </c>
      <c r="D934" s="207" t="s">
        <v>1980</v>
      </c>
      <c r="F934" s="336">
        <f t="shared" si="15"/>
        <v>0</v>
      </c>
      <c r="G934" s="208">
        <f>SUMIF('01'!$C$10:$C$29,$C934,'01'!$E$10:$E$29)*'01'!$E$3</f>
        <v>0</v>
      </c>
      <c r="H934" s="208">
        <f>SUMIF('02'!$C$10:$C$28,$C934,'02'!$E$10:$E$28)*'02'!$E$3</f>
        <v>0</v>
      </c>
      <c r="I934" s="208">
        <f>SUMIF('03'!$C$10:$C$29,$C934,'03'!$E$10:$E$29)*'03'!$E$3</f>
        <v>0</v>
      </c>
      <c r="J934" s="208">
        <f>SUMIF('04'!$C$10:$C$26,$C934,'04'!$E$10:$E$26)*'04'!$E$3</f>
        <v>0</v>
      </c>
      <c r="K934" s="208">
        <f>SUMIF('05'!$C$10:$C$29,$C934,'05'!$E$10:$E$29)*'05'!$E$3</f>
        <v>0</v>
      </c>
      <c r="L934" s="208">
        <f>SUMIF('06'!$C$10:$C$29,$C934,'06'!$E$10:$E$29)*'06'!$E$3</f>
        <v>0</v>
      </c>
      <c r="M934" s="208">
        <f>SUMIF('07'!$C$10:$C$26,$C934,'07'!$E$10:$E$26)*'07'!$E$3</f>
        <v>0</v>
      </c>
      <c r="N934" s="208">
        <f>SUMIF('08'!$C$10:$C$29,$C934,'08'!$E$10:$E$29)*'08'!$E$3</f>
        <v>0</v>
      </c>
      <c r="O934" s="208">
        <f>SUMIF('09'!$C$10:$C$29,$C934,'09'!$E$10:$E$29)*'09'!$E$3</f>
        <v>0</v>
      </c>
      <c r="P934" s="208">
        <f>SUMIF('10'!$C$10:$C$29,$C934,'10'!$E$10:$E$29)*'10'!$E$3</f>
        <v>0</v>
      </c>
      <c r="Q934" s="208">
        <f>SUMIF('11'!$C$10:$C$39,$C934,'11'!$E$10:$E$39)*'11'!$E$3</f>
        <v>0</v>
      </c>
      <c r="R934" s="208">
        <f>SUMIF('12'!$C$10:$C$29,$C934,'12'!$E$10:$E$29)*'12'!$E$3</f>
        <v>0</v>
      </c>
      <c r="S934" s="208">
        <f>SUMIF('13'!$C$10:$C$29,$C934,'13'!$E$10:$E$29)*'13'!$E$3</f>
        <v>0</v>
      </c>
      <c r="T934" s="208">
        <f>SUMIF('14'!$C$10:$C$29,$C934,'14'!$E$10:$E$29)*'14'!$E$3</f>
        <v>0</v>
      </c>
      <c r="U934" s="208">
        <f>SUMIF('15'!$C$10:$C$29,$C934,'15'!$E$10:$E$29)*'15'!$E$3</f>
        <v>0</v>
      </c>
      <c r="V934" s="208">
        <f>SUMIF('16'!$C$10:$C$29,$C934,'16'!$E$29:$E934)*'16'!$E$3</f>
        <v>0</v>
      </c>
      <c r="W934" s="208">
        <f>SUMIF('17'!$C$10:$C$29,$C934,'17'!$E$10:$E$29)*'17'!$E$3</f>
        <v>0</v>
      </c>
      <c r="X934" s="208">
        <f>SUMIF('18'!$C$10:$C$29,$C934,'18'!$E$10:$E$29)*'18'!$E$3</f>
        <v>0</v>
      </c>
      <c r="Y934" s="208">
        <f>SUMIF('19'!$C$10:$C$28,$C934,'19'!$E$10:$E$28)*'19'!$E$3</f>
        <v>0</v>
      </c>
      <c r="Z934" s="208">
        <f>SUMIF('20'!$C$10:$C$29,$C934,'20'!$E$10:$E$29)*'20'!$E$3</f>
        <v>0</v>
      </c>
      <c r="AA934" s="208">
        <f>SUMIF('21'!$C$10:$C$29,$C934,'21'!$E$10:$E$29)*'21'!$E$3</f>
        <v>0</v>
      </c>
    </row>
    <row r="935" spans="3:27" ht="15" hidden="1">
      <c r="C935" s="207" t="s">
        <v>1981</v>
      </c>
      <c r="D935" s="207" t="s">
        <v>1982</v>
      </c>
      <c r="F935" s="336">
        <f t="shared" si="15"/>
        <v>0</v>
      </c>
      <c r="G935" s="208">
        <f>SUMIF('01'!$C$10:$C$29,$C935,'01'!$E$10:$E$29)*'01'!$E$3</f>
        <v>0</v>
      </c>
      <c r="H935" s="208">
        <f>SUMIF('02'!$C$10:$C$28,$C935,'02'!$E$10:$E$28)*'02'!$E$3</f>
        <v>0</v>
      </c>
      <c r="I935" s="208">
        <f>SUMIF('03'!$C$10:$C$29,$C935,'03'!$E$10:$E$29)*'03'!$E$3</f>
        <v>0</v>
      </c>
      <c r="J935" s="208">
        <f>SUMIF('04'!$C$10:$C$26,$C935,'04'!$E$10:$E$26)*'04'!$E$3</f>
        <v>0</v>
      </c>
      <c r="K935" s="208">
        <f>SUMIF('05'!$C$10:$C$29,$C935,'05'!$E$10:$E$29)*'05'!$E$3</f>
        <v>0</v>
      </c>
      <c r="L935" s="208">
        <f>SUMIF('06'!$C$10:$C$29,$C935,'06'!$E$10:$E$29)*'06'!$E$3</f>
        <v>0</v>
      </c>
      <c r="M935" s="208">
        <f>SUMIF('07'!$C$10:$C$26,$C935,'07'!$E$10:$E$26)*'07'!$E$3</f>
        <v>0</v>
      </c>
      <c r="N935" s="208">
        <f>SUMIF('08'!$C$10:$C$29,$C935,'08'!$E$10:$E$29)*'08'!$E$3</f>
        <v>0</v>
      </c>
      <c r="O935" s="208">
        <f>SUMIF('09'!$C$10:$C$29,$C935,'09'!$E$10:$E$29)*'09'!$E$3</f>
        <v>0</v>
      </c>
      <c r="P935" s="208">
        <f>SUMIF('10'!$C$10:$C$29,$C935,'10'!$E$10:$E$29)*'10'!$E$3</f>
        <v>0</v>
      </c>
      <c r="Q935" s="208">
        <f>SUMIF('11'!$C$10:$C$39,$C935,'11'!$E$10:$E$39)*'11'!$E$3</f>
        <v>0</v>
      </c>
      <c r="R935" s="208">
        <f>SUMIF('12'!$C$10:$C$29,$C935,'12'!$E$10:$E$29)*'12'!$E$3</f>
        <v>0</v>
      </c>
      <c r="S935" s="208">
        <f>SUMIF('13'!$C$10:$C$29,$C935,'13'!$E$10:$E$29)*'13'!$E$3</f>
        <v>0</v>
      </c>
      <c r="T935" s="208">
        <f>SUMIF('14'!$C$10:$C$29,$C935,'14'!$E$10:$E$29)*'14'!$E$3</f>
        <v>0</v>
      </c>
      <c r="U935" s="208">
        <f>SUMIF('15'!$C$10:$C$29,$C935,'15'!$E$10:$E$29)*'15'!$E$3</f>
        <v>0</v>
      </c>
      <c r="V935" s="208">
        <f>SUMIF('16'!$C$10:$C$29,$C935,'16'!$E$29:$E935)*'16'!$E$3</f>
        <v>0</v>
      </c>
      <c r="W935" s="208">
        <f>SUMIF('17'!$C$10:$C$29,$C935,'17'!$E$10:$E$29)*'17'!$E$3</f>
        <v>0</v>
      </c>
      <c r="X935" s="208">
        <f>SUMIF('18'!$C$10:$C$29,$C935,'18'!$E$10:$E$29)*'18'!$E$3</f>
        <v>0</v>
      </c>
      <c r="Y935" s="208">
        <f>SUMIF('19'!$C$10:$C$28,$C935,'19'!$E$10:$E$28)*'19'!$E$3</f>
        <v>0</v>
      </c>
      <c r="Z935" s="208">
        <f>SUMIF('20'!$C$10:$C$29,$C935,'20'!$E$10:$E$29)*'20'!$E$3</f>
        <v>0</v>
      </c>
      <c r="AA935" s="208">
        <f>SUMIF('21'!$C$10:$C$29,$C935,'21'!$E$10:$E$29)*'21'!$E$3</f>
        <v>0</v>
      </c>
    </row>
    <row r="936" spans="3:27" ht="15" hidden="1">
      <c r="C936" s="207" t="s">
        <v>168</v>
      </c>
      <c r="D936" s="207" t="s">
        <v>169</v>
      </c>
      <c r="F936" s="336">
        <f t="shared" si="15"/>
        <v>0</v>
      </c>
      <c r="G936" s="219">
        <f>SUMIF('01'!$C$10:$C$29,$C936,'01'!$E$10:$E$29)*'01'!$E$3</f>
        <v>0</v>
      </c>
      <c r="H936" s="219">
        <f>SUMIF('02'!$C$10:$C$28,$C936,'02'!$E$10:$E$28)*'02'!$E$3</f>
        <v>0</v>
      </c>
      <c r="I936" s="219">
        <f>SUMIF('03'!$C$10:$C$29,$C936,'03'!$E$10:$E$29)*'03'!$E$3</f>
        <v>0</v>
      </c>
      <c r="J936" s="219">
        <f>SUMIF('04'!$C$10:$C$26,$C936,'04'!$E$10:$E$26)*'04'!$E$3</f>
        <v>0</v>
      </c>
      <c r="K936" s="219">
        <f>SUMIF('05'!$C$10:$C$29,$C936,'05'!$E$10:$E$29)*'05'!$E$3</f>
        <v>0</v>
      </c>
      <c r="L936" s="219">
        <f>SUMIF('06'!$C$10:$C$29,$C936,'06'!$E$10:$E$29)*'06'!$E$3</f>
        <v>0</v>
      </c>
      <c r="M936" s="219">
        <f>SUMIF('07'!$C$10:$C$26,$C936,'07'!$E$10:$E$26)*'07'!$E$3</f>
        <v>0</v>
      </c>
      <c r="N936" s="219">
        <f>SUMIF('08'!$C$10:$C$29,$C936,'08'!$E$10:$E$29)*'08'!$E$3</f>
        <v>0</v>
      </c>
      <c r="O936" s="219">
        <f>SUMIF('09'!$C$10:$C$29,$C936,'09'!$E$10:$E$29)*'09'!$E$3</f>
        <v>0</v>
      </c>
      <c r="P936" s="219">
        <f>SUMIF('10'!$C$10:$C$29,$C936,'10'!$E$10:$E$29)*'10'!$E$3</f>
        <v>0</v>
      </c>
      <c r="Q936" s="219">
        <f>SUMIF('11'!$C$10:$C$39,$C936,'11'!$E$10:$E$39)*'11'!$E$3</f>
        <v>0</v>
      </c>
      <c r="R936" s="219">
        <f>SUMIF('12'!$C$10:$C$29,$C936,'12'!$E$10:$E$29)*'12'!$E$3</f>
        <v>0</v>
      </c>
      <c r="S936" s="219">
        <f>SUMIF('13'!$C$10:$C$29,$C936,'13'!$E$10:$E$29)*'13'!$E$3</f>
        <v>0</v>
      </c>
      <c r="T936" s="219">
        <f>SUMIF('14'!$C$10:$C$29,$C936,'14'!$E$10:$E$29)*'14'!$E$3</f>
        <v>0</v>
      </c>
      <c r="U936" s="219">
        <f>SUMIF('15'!$C$10:$C$29,$C936,'15'!$E$10:$E$29)*'15'!$E$3</f>
        <v>0</v>
      </c>
      <c r="V936" s="219">
        <f>SUMIF('16'!$C$10:$C$29,$C936,'16'!$E$29:$E936)*'16'!$E$3</f>
        <v>0</v>
      </c>
      <c r="W936" s="219">
        <f>SUMIF('17'!$C$10:$C$29,$C936,'17'!$E$10:$E$29)*'17'!$E$3</f>
        <v>0</v>
      </c>
      <c r="X936" s="219">
        <f>SUMIF('18'!$C$10:$C$29,$C936,'18'!$E$10:$E$29)*'18'!$E$3</f>
        <v>0</v>
      </c>
      <c r="Y936" s="219">
        <f>SUMIF('19'!$C$10:$C$28,$C936,'19'!$E$10:$E$28)*'19'!$E$3</f>
        <v>0</v>
      </c>
      <c r="Z936" s="219">
        <f>SUMIF('20'!$C$10:$C$29,$C936,'20'!$E$10:$E$29)*'20'!$E$3</f>
        <v>0</v>
      </c>
      <c r="AA936" s="219">
        <f>SUMIF('21'!$C$10:$C$29,$C936,'21'!$E$10:$E$29)*'21'!$E$3</f>
        <v>0</v>
      </c>
    </row>
    <row r="937" spans="3:27" ht="15">
      <c r="C937" s="207" t="s">
        <v>1983</v>
      </c>
      <c r="D937" s="207" t="s">
        <v>1984</v>
      </c>
      <c r="F937" s="336">
        <f t="shared" si="15"/>
        <v>0</v>
      </c>
      <c r="G937" s="208">
        <f>SUMIF('01'!$C$10:$C$29,$C937,'01'!$E$10:$E$29)*'01'!$E$3</f>
        <v>0</v>
      </c>
      <c r="H937" s="208">
        <f>SUMIF('02'!$C$10:$C$28,$C937,'02'!$E$10:$E$28)*'02'!$E$3</f>
        <v>0</v>
      </c>
      <c r="I937" s="208">
        <f>SUMIF('03'!$C$10:$C$29,$C937,'03'!$E$10:$E$29)*'03'!$E$3</f>
        <v>0</v>
      </c>
      <c r="J937" s="208">
        <f>SUMIF('04'!$C$10:$C$26,$C937,'04'!$E$10:$E$26)*'04'!$E$3</f>
        <v>0</v>
      </c>
      <c r="K937" s="208">
        <f>SUMIF('05'!$C$10:$C$29,$C937,'05'!$E$10:$E$29)*'05'!$E$3</f>
        <v>0</v>
      </c>
      <c r="L937" s="208">
        <f>SUMIF('06'!$C$10:$C$29,$C937,'06'!$E$10:$E$29)*'06'!$E$3</f>
        <v>0</v>
      </c>
      <c r="M937" s="208">
        <f>SUMIF('07'!$C$10:$C$26,$C937,'07'!$E$10:$E$26)*'07'!$E$3</f>
        <v>0</v>
      </c>
      <c r="N937" s="208">
        <f>SUMIF('08'!$C$10:$C$29,$C937,'08'!$E$10:$E$29)*'08'!$E$3</f>
        <v>0</v>
      </c>
      <c r="O937" s="208">
        <f>SUMIF('09'!$C$10:$C$29,$C937,'09'!$E$10:$E$29)*'09'!$E$3</f>
        <v>0</v>
      </c>
      <c r="P937" s="208">
        <f>SUMIF('10'!$C$10:$C$29,$C937,'10'!$E$10:$E$29)*'10'!$E$3</f>
        <v>0</v>
      </c>
      <c r="Q937" s="208">
        <f>SUMIF('11'!$C$10:$C$39,$C937,'11'!$E$10:$E$39)*'11'!$E$3</f>
        <v>0</v>
      </c>
      <c r="R937" s="208">
        <f>SUMIF('12'!$C$10:$C$29,$C937,'12'!$E$10:$E$29)*'12'!$E$3</f>
        <v>0</v>
      </c>
      <c r="S937" s="208">
        <f>SUMIF('13'!$C$10:$C$29,$C937,'13'!$E$10:$E$29)*'13'!$E$3</f>
        <v>0</v>
      </c>
      <c r="T937" s="208">
        <f>SUMIF('14'!$C$10:$C$29,$C937,'14'!$E$10:$E$29)*'14'!$E$3</f>
        <v>0</v>
      </c>
      <c r="U937" s="208">
        <f>SUMIF('15'!$C$10:$C$29,$C937,'15'!$E$10:$E$29)*'15'!$E$3</f>
        <v>0</v>
      </c>
      <c r="V937" s="208">
        <f>SUMIF('16'!$C$10:$C$29,$C937,'16'!$E$29:$E937)*'16'!$E$3</f>
        <v>0</v>
      </c>
      <c r="W937" s="208">
        <f>SUMIF('17'!$C$10:$C$29,$C937,'17'!$E$10:$E$29)*'17'!$E$3</f>
        <v>0</v>
      </c>
      <c r="X937" s="208">
        <f>SUMIF('18'!$C$10:$C$29,$C937,'18'!$E$10:$E$29)*'18'!$E$3</f>
        <v>0</v>
      </c>
      <c r="Y937" s="208">
        <f>SUMIF('19'!$C$10:$C$28,$C937,'19'!$E$10:$E$28)*'19'!$E$3</f>
        <v>0</v>
      </c>
      <c r="Z937" s="208">
        <f>SUMIF('20'!$C$10:$C$29,$C937,'20'!$E$10:$E$29)*'20'!$E$3</f>
        <v>0</v>
      </c>
      <c r="AA937" s="208">
        <f>SUMIF('21'!$C$10:$C$29,$C937,'21'!$E$10:$E$29)*'21'!$E$3</f>
        <v>0</v>
      </c>
    </row>
    <row r="938" spans="3:27" ht="15" hidden="1">
      <c r="C938" s="207" t="s">
        <v>1985</v>
      </c>
      <c r="D938" s="207" t="s">
        <v>1986</v>
      </c>
      <c r="F938" s="336">
        <f t="shared" si="15"/>
        <v>0</v>
      </c>
      <c r="G938" s="208">
        <f>SUMIF('01'!$C$10:$C$29,$C938,'01'!$E$10:$E$29)*'01'!$E$3</f>
        <v>0</v>
      </c>
      <c r="H938" s="208">
        <f>SUMIF('02'!$C$10:$C$28,$C938,'02'!$E$10:$E$28)*'02'!$E$3</f>
        <v>0</v>
      </c>
      <c r="I938" s="208">
        <f>SUMIF('03'!$C$10:$C$29,$C938,'03'!$E$10:$E$29)*'03'!$E$3</f>
        <v>0</v>
      </c>
      <c r="J938" s="208">
        <f>SUMIF('04'!$C$10:$C$26,$C938,'04'!$E$10:$E$26)*'04'!$E$3</f>
        <v>0</v>
      </c>
      <c r="K938" s="208">
        <f>SUMIF('05'!$C$10:$C$29,$C938,'05'!$E$10:$E$29)*'05'!$E$3</f>
        <v>0</v>
      </c>
      <c r="L938" s="208">
        <f>SUMIF('06'!$C$10:$C$29,$C938,'06'!$E$10:$E$29)*'06'!$E$3</f>
        <v>0</v>
      </c>
      <c r="M938" s="208">
        <f>SUMIF('07'!$C$10:$C$26,$C938,'07'!$E$10:$E$26)*'07'!$E$3</f>
        <v>0</v>
      </c>
      <c r="N938" s="208">
        <f>SUMIF('08'!$C$10:$C$29,$C938,'08'!$E$10:$E$29)*'08'!$E$3</f>
        <v>0</v>
      </c>
      <c r="O938" s="208">
        <f>SUMIF('09'!$C$10:$C$29,$C938,'09'!$E$10:$E$29)*'09'!$E$3</f>
        <v>0</v>
      </c>
      <c r="P938" s="208">
        <f>SUMIF('10'!$C$10:$C$29,$C938,'10'!$E$10:$E$29)*'10'!$E$3</f>
        <v>0</v>
      </c>
      <c r="Q938" s="208">
        <f>SUMIF('11'!$C$10:$C$39,$C938,'11'!$E$10:$E$39)*'11'!$E$3</f>
        <v>0</v>
      </c>
      <c r="R938" s="208">
        <f>SUMIF('12'!$C$10:$C$29,$C938,'12'!$E$10:$E$29)*'12'!$E$3</f>
        <v>0</v>
      </c>
      <c r="S938" s="208">
        <f>SUMIF('13'!$C$10:$C$29,$C938,'13'!$E$10:$E$29)*'13'!$E$3</f>
        <v>0</v>
      </c>
      <c r="T938" s="208">
        <f>SUMIF('14'!$C$10:$C$29,$C938,'14'!$E$10:$E$29)*'14'!$E$3</f>
        <v>0</v>
      </c>
      <c r="U938" s="208">
        <f>SUMIF('15'!$C$10:$C$29,$C938,'15'!$E$10:$E$29)*'15'!$E$3</f>
        <v>0</v>
      </c>
      <c r="V938" s="208">
        <f>SUMIF('16'!$C$10:$C$29,$C938,'16'!$E$29:$E938)*'16'!$E$3</f>
        <v>0</v>
      </c>
      <c r="W938" s="208">
        <f>SUMIF('17'!$C$10:$C$29,$C938,'17'!$E$10:$E$29)*'17'!$E$3</f>
        <v>0</v>
      </c>
      <c r="X938" s="208">
        <f>SUMIF('18'!$C$10:$C$29,$C938,'18'!$E$10:$E$29)*'18'!$E$3</f>
        <v>0</v>
      </c>
      <c r="Y938" s="208">
        <f>SUMIF('19'!$C$10:$C$28,$C938,'19'!$E$10:$E$28)*'19'!$E$3</f>
        <v>0</v>
      </c>
      <c r="Z938" s="208">
        <f>SUMIF('20'!$C$10:$C$29,$C938,'20'!$E$10:$E$29)*'20'!$E$3</f>
        <v>0</v>
      </c>
      <c r="AA938" s="208">
        <f>SUMIF('21'!$C$10:$C$29,$C938,'21'!$E$10:$E$29)*'21'!$E$3</f>
        <v>0</v>
      </c>
    </row>
    <row r="939" spans="3:27" ht="15" hidden="1">
      <c r="C939" s="207" t="s">
        <v>1987</v>
      </c>
      <c r="D939" s="207" t="s">
        <v>1988</v>
      </c>
      <c r="F939" s="336">
        <f t="shared" si="15"/>
        <v>0</v>
      </c>
      <c r="G939" s="208">
        <f>SUMIF('01'!$C$10:$C$29,$C939,'01'!$E$10:$E$29)*'01'!$E$3</f>
        <v>0</v>
      </c>
      <c r="H939" s="208">
        <f>SUMIF('02'!$C$10:$C$28,$C939,'02'!$E$10:$E$28)*'02'!$E$3</f>
        <v>0</v>
      </c>
      <c r="I939" s="208">
        <f>SUMIF('03'!$C$10:$C$29,$C939,'03'!$E$10:$E$29)*'03'!$E$3</f>
        <v>0</v>
      </c>
      <c r="J939" s="208">
        <f>SUMIF('04'!$C$10:$C$26,$C939,'04'!$E$10:$E$26)*'04'!$E$3</f>
        <v>0</v>
      </c>
      <c r="K939" s="208">
        <f>SUMIF('05'!$C$10:$C$29,$C939,'05'!$E$10:$E$29)*'05'!$E$3</f>
        <v>0</v>
      </c>
      <c r="L939" s="208">
        <f>SUMIF('06'!$C$10:$C$29,$C939,'06'!$E$10:$E$29)*'06'!$E$3</f>
        <v>0</v>
      </c>
      <c r="M939" s="208">
        <f>SUMIF('07'!$C$10:$C$26,$C939,'07'!$E$10:$E$26)*'07'!$E$3</f>
        <v>0</v>
      </c>
      <c r="N939" s="208">
        <f>SUMIF('08'!$C$10:$C$29,$C939,'08'!$E$10:$E$29)*'08'!$E$3</f>
        <v>0</v>
      </c>
      <c r="O939" s="208">
        <f>SUMIF('09'!$C$10:$C$29,$C939,'09'!$E$10:$E$29)*'09'!$E$3</f>
        <v>0</v>
      </c>
      <c r="P939" s="208">
        <f>SUMIF('10'!$C$10:$C$29,$C939,'10'!$E$10:$E$29)*'10'!$E$3</f>
        <v>0</v>
      </c>
      <c r="Q939" s="208">
        <f>SUMIF('11'!$C$10:$C$39,$C939,'11'!$E$10:$E$39)*'11'!$E$3</f>
        <v>0</v>
      </c>
      <c r="R939" s="208">
        <f>SUMIF('12'!$C$10:$C$29,$C939,'12'!$E$10:$E$29)*'12'!$E$3</f>
        <v>0</v>
      </c>
      <c r="S939" s="208">
        <f>SUMIF('13'!$C$10:$C$29,$C939,'13'!$E$10:$E$29)*'13'!$E$3</f>
        <v>0</v>
      </c>
      <c r="T939" s="208">
        <f>SUMIF('14'!$C$10:$C$29,$C939,'14'!$E$10:$E$29)*'14'!$E$3</f>
        <v>0</v>
      </c>
      <c r="U939" s="208">
        <f>SUMIF('15'!$C$10:$C$29,$C939,'15'!$E$10:$E$29)*'15'!$E$3</f>
        <v>0</v>
      </c>
      <c r="V939" s="208">
        <f>SUMIF('16'!$C$10:$C$29,$C939,'16'!$E$29:$E939)*'16'!$E$3</f>
        <v>0</v>
      </c>
      <c r="W939" s="208">
        <f>SUMIF('17'!$C$10:$C$29,$C939,'17'!$E$10:$E$29)*'17'!$E$3</f>
        <v>0</v>
      </c>
      <c r="X939" s="208">
        <f>SUMIF('18'!$C$10:$C$29,$C939,'18'!$E$10:$E$29)*'18'!$E$3</f>
        <v>0</v>
      </c>
      <c r="Y939" s="208">
        <f>SUMIF('19'!$C$10:$C$28,$C939,'19'!$E$10:$E$28)*'19'!$E$3</f>
        <v>0</v>
      </c>
      <c r="Z939" s="208">
        <f>SUMIF('20'!$C$10:$C$29,$C939,'20'!$E$10:$E$29)*'20'!$E$3</f>
        <v>0</v>
      </c>
      <c r="AA939" s="208">
        <f>SUMIF('21'!$C$10:$C$29,$C939,'21'!$E$10:$E$29)*'21'!$E$3</f>
        <v>0</v>
      </c>
    </row>
    <row r="940" spans="3:27" ht="15" hidden="1">
      <c r="C940" s="207" t="s">
        <v>1989</v>
      </c>
      <c r="D940" s="207" t="s">
        <v>1990</v>
      </c>
      <c r="F940" s="336">
        <f t="shared" si="15"/>
        <v>0</v>
      </c>
      <c r="G940" s="208">
        <f>SUMIF('01'!$C$10:$C$29,$C940,'01'!$E$10:$E$29)*'01'!$E$3</f>
        <v>0</v>
      </c>
      <c r="H940" s="208">
        <f>SUMIF('02'!$C$10:$C$28,$C940,'02'!$E$10:$E$28)*'02'!$E$3</f>
        <v>0</v>
      </c>
      <c r="I940" s="208">
        <f>SUMIF('03'!$C$10:$C$29,$C940,'03'!$E$10:$E$29)*'03'!$E$3</f>
        <v>0</v>
      </c>
      <c r="J940" s="208">
        <f>SUMIF('04'!$C$10:$C$26,$C940,'04'!$E$10:$E$26)*'04'!$E$3</f>
        <v>0</v>
      </c>
      <c r="K940" s="208">
        <f>SUMIF('05'!$C$10:$C$29,$C940,'05'!$E$10:$E$29)*'05'!$E$3</f>
        <v>0</v>
      </c>
      <c r="L940" s="208">
        <f>SUMIF('06'!$C$10:$C$29,$C940,'06'!$E$10:$E$29)*'06'!$E$3</f>
        <v>0</v>
      </c>
      <c r="M940" s="208">
        <f>SUMIF('07'!$C$10:$C$26,$C940,'07'!$E$10:$E$26)*'07'!$E$3</f>
        <v>0</v>
      </c>
      <c r="N940" s="208">
        <f>SUMIF('08'!$C$10:$C$29,$C940,'08'!$E$10:$E$29)*'08'!$E$3</f>
        <v>0</v>
      </c>
      <c r="O940" s="208">
        <f>SUMIF('09'!$C$10:$C$29,$C940,'09'!$E$10:$E$29)*'09'!$E$3</f>
        <v>0</v>
      </c>
      <c r="P940" s="208">
        <f>SUMIF('10'!$C$10:$C$29,$C940,'10'!$E$10:$E$29)*'10'!$E$3</f>
        <v>0</v>
      </c>
      <c r="Q940" s="208">
        <f>SUMIF('11'!$C$10:$C$39,$C940,'11'!$E$10:$E$39)*'11'!$E$3</f>
        <v>0</v>
      </c>
      <c r="R940" s="208">
        <f>SUMIF('12'!$C$10:$C$29,$C940,'12'!$E$10:$E$29)*'12'!$E$3</f>
        <v>0</v>
      </c>
      <c r="S940" s="208">
        <f>SUMIF('13'!$C$10:$C$29,$C940,'13'!$E$10:$E$29)*'13'!$E$3</f>
        <v>0</v>
      </c>
      <c r="T940" s="208">
        <f>SUMIF('14'!$C$10:$C$29,$C940,'14'!$E$10:$E$29)*'14'!$E$3</f>
        <v>0</v>
      </c>
      <c r="U940" s="208">
        <f>SUMIF('15'!$C$10:$C$29,$C940,'15'!$E$10:$E$29)*'15'!$E$3</f>
        <v>0</v>
      </c>
      <c r="V940" s="208">
        <f>SUMIF('16'!$C$10:$C$29,$C940,'16'!$E$29:$E940)*'16'!$E$3</f>
        <v>0</v>
      </c>
      <c r="W940" s="208">
        <f>SUMIF('17'!$C$10:$C$29,$C940,'17'!$E$10:$E$29)*'17'!$E$3</f>
        <v>0</v>
      </c>
      <c r="X940" s="208">
        <f>SUMIF('18'!$C$10:$C$29,$C940,'18'!$E$10:$E$29)*'18'!$E$3</f>
        <v>0</v>
      </c>
      <c r="Y940" s="208">
        <f>SUMIF('19'!$C$10:$C$28,$C940,'19'!$E$10:$E$28)*'19'!$E$3</f>
        <v>0</v>
      </c>
      <c r="Z940" s="208">
        <f>SUMIF('20'!$C$10:$C$29,$C940,'20'!$E$10:$E$29)*'20'!$E$3</f>
        <v>0</v>
      </c>
      <c r="AA940" s="208">
        <f>SUMIF('21'!$C$10:$C$29,$C940,'21'!$E$10:$E$29)*'21'!$E$3</f>
        <v>0</v>
      </c>
    </row>
    <row r="941" spans="3:27" ht="15" hidden="1">
      <c r="C941" s="207" t="s">
        <v>1991</v>
      </c>
      <c r="D941" s="207" t="s">
        <v>1992</v>
      </c>
      <c r="F941" s="336">
        <f t="shared" si="15"/>
        <v>0</v>
      </c>
      <c r="G941" s="208">
        <f>SUMIF('01'!$C$10:$C$29,$C941,'01'!$E$10:$E$29)*'01'!$E$3</f>
        <v>0</v>
      </c>
      <c r="H941" s="208">
        <f>SUMIF('02'!$C$10:$C$28,$C941,'02'!$E$10:$E$28)*'02'!$E$3</f>
        <v>0</v>
      </c>
      <c r="I941" s="208">
        <f>SUMIF('03'!$C$10:$C$29,$C941,'03'!$E$10:$E$29)*'03'!$E$3</f>
        <v>0</v>
      </c>
      <c r="J941" s="208">
        <f>SUMIF('04'!$C$10:$C$26,$C941,'04'!$E$10:$E$26)*'04'!$E$3</f>
        <v>0</v>
      </c>
      <c r="K941" s="208">
        <f>SUMIF('05'!$C$10:$C$29,$C941,'05'!$E$10:$E$29)*'05'!$E$3</f>
        <v>0</v>
      </c>
      <c r="L941" s="208">
        <f>SUMIF('06'!$C$10:$C$29,$C941,'06'!$E$10:$E$29)*'06'!$E$3</f>
        <v>0</v>
      </c>
      <c r="M941" s="208">
        <f>SUMIF('07'!$C$10:$C$26,$C941,'07'!$E$10:$E$26)*'07'!$E$3</f>
        <v>0</v>
      </c>
      <c r="N941" s="208">
        <f>SUMIF('08'!$C$10:$C$29,$C941,'08'!$E$10:$E$29)*'08'!$E$3</f>
        <v>0</v>
      </c>
      <c r="O941" s="208">
        <f>SUMIF('09'!$C$10:$C$29,$C941,'09'!$E$10:$E$29)*'09'!$E$3</f>
        <v>0</v>
      </c>
      <c r="P941" s="208">
        <f>SUMIF('10'!$C$10:$C$29,$C941,'10'!$E$10:$E$29)*'10'!$E$3</f>
        <v>0</v>
      </c>
      <c r="Q941" s="208">
        <f>SUMIF('11'!$C$10:$C$39,$C941,'11'!$E$10:$E$39)*'11'!$E$3</f>
        <v>0</v>
      </c>
      <c r="R941" s="208">
        <f>SUMIF('12'!$C$10:$C$29,$C941,'12'!$E$10:$E$29)*'12'!$E$3</f>
        <v>0</v>
      </c>
      <c r="S941" s="208">
        <f>SUMIF('13'!$C$10:$C$29,$C941,'13'!$E$10:$E$29)*'13'!$E$3</f>
        <v>0</v>
      </c>
      <c r="T941" s="208">
        <f>SUMIF('14'!$C$10:$C$29,$C941,'14'!$E$10:$E$29)*'14'!$E$3</f>
        <v>0</v>
      </c>
      <c r="U941" s="208">
        <f>SUMIF('15'!$C$10:$C$29,$C941,'15'!$E$10:$E$29)*'15'!$E$3</f>
        <v>0</v>
      </c>
      <c r="V941" s="208">
        <f>SUMIF('16'!$C$10:$C$29,$C941,'16'!$E$29:$E941)*'16'!$E$3</f>
        <v>0</v>
      </c>
      <c r="W941" s="208">
        <f>SUMIF('17'!$C$10:$C$29,$C941,'17'!$E$10:$E$29)*'17'!$E$3</f>
        <v>0</v>
      </c>
      <c r="X941" s="208">
        <f>SUMIF('18'!$C$10:$C$29,$C941,'18'!$E$10:$E$29)*'18'!$E$3</f>
        <v>0</v>
      </c>
      <c r="Y941" s="208">
        <f>SUMIF('19'!$C$10:$C$28,$C941,'19'!$E$10:$E$28)*'19'!$E$3</f>
        <v>0</v>
      </c>
      <c r="Z941" s="208">
        <f>SUMIF('20'!$C$10:$C$29,$C941,'20'!$E$10:$E$29)*'20'!$E$3</f>
        <v>0</v>
      </c>
      <c r="AA941" s="208">
        <f>SUMIF('21'!$C$10:$C$29,$C941,'21'!$E$10:$E$29)*'21'!$E$3</f>
        <v>0</v>
      </c>
    </row>
    <row r="942" spans="3:27" ht="15" hidden="1">
      <c r="C942" s="207" t="s">
        <v>1993</v>
      </c>
      <c r="D942" s="207" t="s">
        <v>1994</v>
      </c>
      <c r="F942" s="336">
        <f t="shared" si="15"/>
        <v>0</v>
      </c>
      <c r="G942" s="208">
        <f>SUMIF('01'!$C$10:$C$29,$C942,'01'!$E$10:$E$29)*'01'!$E$3</f>
        <v>0</v>
      </c>
      <c r="H942" s="208">
        <f>SUMIF('02'!$C$10:$C$28,$C942,'02'!$E$10:$E$28)*'02'!$E$3</f>
        <v>0</v>
      </c>
      <c r="I942" s="208">
        <f>SUMIF('03'!$C$10:$C$29,$C942,'03'!$E$10:$E$29)*'03'!$E$3</f>
        <v>0</v>
      </c>
      <c r="J942" s="208">
        <f>SUMIF('04'!$C$10:$C$26,$C942,'04'!$E$10:$E$26)*'04'!$E$3</f>
        <v>0</v>
      </c>
      <c r="K942" s="208">
        <f>SUMIF('05'!$C$10:$C$29,$C942,'05'!$E$10:$E$29)*'05'!$E$3</f>
        <v>0</v>
      </c>
      <c r="L942" s="208">
        <f>SUMIF('06'!$C$10:$C$29,$C942,'06'!$E$10:$E$29)*'06'!$E$3</f>
        <v>0</v>
      </c>
      <c r="M942" s="208">
        <f>SUMIF('07'!$C$10:$C$26,$C942,'07'!$E$10:$E$26)*'07'!$E$3</f>
        <v>0</v>
      </c>
      <c r="N942" s="208">
        <f>SUMIF('08'!$C$10:$C$29,$C942,'08'!$E$10:$E$29)*'08'!$E$3</f>
        <v>0</v>
      </c>
      <c r="O942" s="208">
        <f>SUMIF('09'!$C$10:$C$29,$C942,'09'!$E$10:$E$29)*'09'!$E$3</f>
        <v>0</v>
      </c>
      <c r="P942" s="208">
        <f>SUMIF('10'!$C$10:$C$29,$C942,'10'!$E$10:$E$29)*'10'!$E$3</f>
        <v>0</v>
      </c>
      <c r="Q942" s="208">
        <f>SUMIF('11'!$C$10:$C$39,$C942,'11'!$E$10:$E$39)*'11'!$E$3</f>
        <v>0</v>
      </c>
      <c r="R942" s="208">
        <f>SUMIF('12'!$C$10:$C$29,$C942,'12'!$E$10:$E$29)*'12'!$E$3</f>
        <v>0</v>
      </c>
      <c r="S942" s="208">
        <f>SUMIF('13'!$C$10:$C$29,$C942,'13'!$E$10:$E$29)*'13'!$E$3</f>
        <v>0</v>
      </c>
      <c r="T942" s="208">
        <f>SUMIF('14'!$C$10:$C$29,$C942,'14'!$E$10:$E$29)*'14'!$E$3</f>
        <v>0</v>
      </c>
      <c r="U942" s="208">
        <f>SUMIF('15'!$C$10:$C$29,$C942,'15'!$E$10:$E$29)*'15'!$E$3</f>
        <v>0</v>
      </c>
      <c r="V942" s="208">
        <f>SUMIF('16'!$C$10:$C$29,$C942,'16'!$E$29:$E942)*'16'!$E$3</f>
        <v>0</v>
      </c>
      <c r="W942" s="208">
        <f>SUMIF('17'!$C$10:$C$29,$C942,'17'!$E$10:$E$29)*'17'!$E$3</f>
        <v>0</v>
      </c>
      <c r="X942" s="208">
        <f>SUMIF('18'!$C$10:$C$29,$C942,'18'!$E$10:$E$29)*'18'!$E$3</f>
        <v>0</v>
      </c>
      <c r="Y942" s="208">
        <f>SUMIF('19'!$C$10:$C$28,$C942,'19'!$E$10:$E$28)*'19'!$E$3</f>
        <v>0</v>
      </c>
      <c r="Z942" s="208">
        <f>SUMIF('20'!$C$10:$C$29,$C942,'20'!$E$10:$E$29)*'20'!$E$3</f>
        <v>0</v>
      </c>
      <c r="AA942" s="208">
        <f>SUMIF('21'!$C$10:$C$29,$C942,'21'!$E$10:$E$29)*'21'!$E$3</f>
        <v>0</v>
      </c>
    </row>
    <row r="943" spans="3:27" ht="15" hidden="1">
      <c r="C943" s="207" t="s">
        <v>1995</v>
      </c>
      <c r="D943" s="207" t="s">
        <v>1996</v>
      </c>
      <c r="F943" s="336">
        <f t="shared" si="15"/>
        <v>0</v>
      </c>
      <c r="G943" s="208">
        <f>SUMIF('01'!$C$10:$C$29,$C943,'01'!$E$10:$E$29)*'01'!$E$3</f>
        <v>0</v>
      </c>
      <c r="H943" s="208">
        <f>SUMIF('02'!$C$10:$C$28,$C943,'02'!$E$10:$E$28)*'02'!$E$3</f>
        <v>0</v>
      </c>
      <c r="I943" s="208">
        <f>SUMIF('03'!$C$10:$C$29,$C943,'03'!$E$10:$E$29)*'03'!$E$3</f>
        <v>0</v>
      </c>
      <c r="J943" s="208">
        <f>SUMIF('04'!$C$10:$C$26,$C943,'04'!$E$10:$E$26)*'04'!$E$3</f>
        <v>0</v>
      </c>
      <c r="K943" s="208">
        <f>SUMIF('05'!$C$10:$C$29,$C943,'05'!$E$10:$E$29)*'05'!$E$3</f>
        <v>0</v>
      </c>
      <c r="L943" s="208">
        <f>SUMIF('06'!$C$10:$C$29,$C943,'06'!$E$10:$E$29)*'06'!$E$3</f>
        <v>0</v>
      </c>
      <c r="M943" s="208">
        <f>SUMIF('07'!$C$10:$C$26,$C943,'07'!$E$10:$E$26)*'07'!$E$3</f>
        <v>0</v>
      </c>
      <c r="N943" s="208">
        <f>SUMIF('08'!$C$10:$C$29,$C943,'08'!$E$10:$E$29)*'08'!$E$3</f>
        <v>0</v>
      </c>
      <c r="O943" s="208">
        <f>SUMIF('09'!$C$10:$C$29,$C943,'09'!$E$10:$E$29)*'09'!$E$3</f>
        <v>0</v>
      </c>
      <c r="P943" s="208">
        <f>SUMIF('10'!$C$10:$C$29,$C943,'10'!$E$10:$E$29)*'10'!$E$3</f>
        <v>0</v>
      </c>
      <c r="Q943" s="208">
        <f>SUMIF('11'!$C$10:$C$39,$C943,'11'!$E$10:$E$39)*'11'!$E$3</f>
        <v>0</v>
      </c>
      <c r="R943" s="208">
        <f>SUMIF('12'!$C$10:$C$29,$C943,'12'!$E$10:$E$29)*'12'!$E$3</f>
        <v>0</v>
      </c>
      <c r="S943" s="208">
        <f>SUMIF('13'!$C$10:$C$29,$C943,'13'!$E$10:$E$29)*'13'!$E$3</f>
        <v>0</v>
      </c>
      <c r="T943" s="208">
        <f>SUMIF('14'!$C$10:$C$29,$C943,'14'!$E$10:$E$29)*'14'!$E$3</f>
        <v>0</v>
      </c>
      <c r="U943" s="208">
        <f>SUMIF('15'!$C$10:$C$29,$C943,'15'!$E$10:$E$29)*'15'!$E$3</f>
        <v>0</v>
      </c>
      <c r="V943" s="208">
        <f>SUMIF('16'!$C$10:$C$29,$C943,'16'!$E$29:$E943)*'16'!$E$3</f>
        <v>0</v>
      </c>
      <c r="W943" s="208">
        <f>SUMIF('17'!$C$10:$C$29,$C943,'17'!$E$10:$E$29)*'17'!$E$3</f>
        <v>0</v>
      </c>
      <c r="X943" s="208">
        <f>SUMIF('18'!$C$10:$C$29,$C943,'18'!$E$10:$E$29)*'18'!$E$3</f>
        <v>0</v>
      </c>
      <c r="Y943" s="208">
        <f>SUMIF('19'!$C$10:$C$28,$C943,'19'!$E$10:$E$28)*'19'!$E$3</f>
        <v>0</v>
      </c>
      <c r="Z943" s="208">
        <f>SUMIF('20'!$C$10:$C$29,$C943,'20'!$E$10:$E$29)*'20'!$E$3</f>
        <v>0</v>
      </c>
      <c r="AA943" s="208">
        <f>SUMIF('21'!$C$10:$C$29,$C943,'21'!$E$10:$E$29)*'21'!$E$3</f>
        <v>0</v>
      </c>
    </row>
    <row r="944" spans="3:27" ht="15" hidden="1">
      <c r="C944" s="207" t="s">
        <v>1997</v>
      </c>
      <c r="D944" s="207" t="s">
        <v>1998</v>
      </c>
      <c r="F944" s="336">
        <f t="shared" si="15"/>
        <v>0</v>
      </c>
      <c r="G944" s="208">
        <f>SUMIF('01'!$C$10:$C$29,$C944,'01'!$E$10:$E$29)*'01'!$E$3</f>
        <v>0</v>
      </c>
      <c r="H944" s="208">
        <f>SUMIF('02'!$C$10:$C$28,$C944,'02'!$E$10:$E$28)*'02'!$E$3</f>
        <v>0</v>
      </c>
      <c r="I944" s="208">
        <f>SUMIF('03'!$C$10:$C$29,$C944,'03'!$E$10:$E$29)*'03'!$E$3</f>
        <v>0</v>
      </c>
      <c r="J944" s="208">
        <f>SUMIF('04'!$C$10:$C$26,$C944,'04'!$E$10:$E$26)*'04'!$E$3</f>
        <v>0</v>
      </c>
      <c r="K944" s="208">
        <f>SUMIF('05'!$C$10:$C$29,$C944,'05'!$E$10:$E$29)*'05'!$E$3</f>
        <v>0</v>
      </c>
      <c r="L944" s="208">
        <f>SUMIF('06'!$C$10:$C$29,$C944,'06'!$E$10:$E$29)*'06'!$E$3</f>
        <v>0</v>
      </c>
      <c r="M944" s="208">
        <f>SUMIF('07'!$C$10:$C$26,$C944,'07'!$E$10:$E$26)*'07'!$E$3</f>
        <v>0</v>
      </c>
      <c r="N944" s="208">
        <f>SUMIF('08'!$C$10:$C$29,$C944,'08'!$E$10:$E$29)*'08'!$E$3</f>
        <v>0</v>
      </c>
      <c r="O944" s="208">
        <f>SUMIF('09'!$C$10:$C$29,$C944,'09'!$E$10:$E$29)*'09'!$E$3</f>
        <v>0</v>
      </c>
      <c r="P944" s="208">
        <f>SUMIF('10'!$C$10:$C$29,$C944,'10'!$E$10:$E$29)*'10'!$E$3</f>
        <v>0</v>
      </c>
      <c r="Q944" s="208">
        <f>SUMIF('11'!$C$10:$C$39,$C944,'11'!$E$10:$E$39)*'11'!$E$3</f>
        <v>0</v>
      </c>
      <c r="R944" s="208">
        <f>SUMIF('12'!$C$10:$C$29,$C944,'12'!$E$10:$E$29)*'12'!$E$3</f>
        <v>0</v>
      </c>
      <c r="S944" s="208">
        <f>SUMIF('13'!$C$10:$C$29,$C944,'13'!$E$10:$E$29)*'13'!$E$3</f>
        <v>0</v>
      </c>
      <c r="T944" s="208">
        <f>SUMIF('14'!$C$10:$C$29,$C944,'14'!$E$10:$E$29)*'14'!$E$3</f>
        <v>0</v>
      </c>
      <c r="U944" s="208">
        <f>SUMIF('15'!$C$10:$C$29,$C944,'15'!$E$10:$E$29)*'15'!$E$3</f>
        <v>0</v>
      </c>
      <c r="V944" s="208">
        <f>SUMIF('16'!$C$10:$C$29,$C944,'16'!$E$29:$E944)*'16'!$E$3</f>
        <v>0</v>
      </c>
      <c r="W944" s="208">
        <f>SUMIF('17'!$C$10:$C$29,$C944,'17'!$E$10:$E$29)*'17'!$E$3</f>
        <v>0</v>
      </c>
      <c r="X944" s="208">
        <f>SUMIF('18'!$C$10:$C$29,$C944,'18'!$E$10:$E$29)*'18'!$E$3</f>
        <v>0</v>
      </c>
      <c r="Y944" s="208">
        <f>SUMIF('19'!$C$10:$C$28,$C944,'19'!$E$10:$E$28)*'19'!$E$3</f>
        <v>0</v>
      </c>
      <c r="Z944" s="208">
        <f>SUMIF('20'!$C$10:$C$29,$C944,'20'!$E$10:$E$29)*'20'!$E$3</f>
        <v>0</v>
      </c>
      <c r="AA944" s="208">
        <f>SUMIF('21'!$C$10:$C$29,$C944,'21'!$E$10:$E$29)*'21'!$E$3</f>
        <v>0</v>
      </c>
    </row>
    <row r="945" spans="3:27" ht="15" hidden="1">
      <c r="C945" s="207" t="s">
        <v>1999</v>
      </c>
      <c r="D945" s="207" t="s">
        <v>2000</v>
      </c>
      <c r="F945" s="336">
        <f t="shared" si="15"/>
        <v>0</v>
      </c>
      <c r="G945" s="208">
        <f>SUMIF('01'!$C$10:$C$29,$C945,'01'!$E$10:$E$29)*'01'!$E$3</f>
        <v>0</v>
      </c>
      <c r="H945" s="208">
        <f>SUMIF('02'!$C$10:$C$28,$C945,'02'!$E$10:$E$28)*'02'!$E$3</f>
        <v>0</v>
      </c>
      <c r="I945" s="208">
        <f>SUMIF('03'!$C$10:$C$29,$C945,'03'!$E$10:$E$29)*'03'!$E$3</f>
        <v>0</v>
      </c>
      <c r="J945" s="208">
        <f>SUMIF('04'!$C$10:$C$26,$C945,'04'!$E$10:$E$26)*'04'!$E$3</f>
        <v>0</v>
      </c>
      <c r="K945" s="208">
        <f>SUMIF('05'!$C$10:$C$29,$C945,'05'!$E$10:$E$29)*'05'!$E$3</f>
        <v>0</v>
      </c>
      <c r="L945" s="208">
        <f>SUMIF('06'!$C$10:$C$29,$C945,'06'!$E$10:$E$29)*'06'!$E$3</f>
        <v>0</v>
      </c>
      <c r="M945" s="208">
        <f>SUMIF('07'!$C$10:$C$26,$C945,'07'!$E$10:$E$26)*'07'!$E$3</f>
        <v>0</v>
      </c>
      <c r="N945" s="208">
        <f>SUMIF('08'!$C$10:$C$29,$C945,'08'!$E$10:$E$29)*'08'!$E$3</f>
        <v>0</v>
      </c>
      <c r="O945" s="208">
        <f>SUMIF('09'!$C$10:$C$29,$C945,'09'!$E$10:$E$29)*'09'!$E$3</f>
        <v>0</v>
      </c>
      <c r="P945" s="208">
        <f>SUMIF('10'!$C$10:$C$29,$C945,'10'!$E$10:$E$29)*'10'!$E$3</f>
        <v>0</v>
      </c>
      <c r="Q945" s="208">
        <f>SUMIF('11'!$C$10:$C$39,$C945,'11'!$E$10:$E$39)*'11'!$E$3</f>
        <v>0</v>
      </c>
      <c r="R945" s="208">
        <f>SUMIF('12'!$C$10:$C$29,$C945,'12'!$E$10:$E$29)*'12'!$E$3</f>
        <v>0</v>
      </c>
      <c r="S945" s="208">
        <f>SUMIF('13'!$C$10:$C$29,$C945,'13'!$E$10:$E$29)*'13'!$E$3</f>
        <v>0</v>
      </c>
      <c r="T945" s="208">
        <f>SUMIF('14'!$C$10:$C$29,$C945,'14'!$E$10:$E$29)*'14'!$E$3</f>
        <v>0</v>
      </c>
      <c r="U945" s="208">
        <f>SUMIF('15'!$C$10:$C$29,$C945,'15'!$E$10:$E$29)*'15'!$E$3</f>
        <v>0</v>
      </c>
      <c r="V945" s="208">
        <f>SUMIF('16'!$C$10:$C$29,$C945,'16'!$E$29:$E945)*'16'!$E$3</f>
        <v>0</v>
      </c>
      <c r="W945" s="208">
        <f>SUMIF('17'!$C$10:$C$29,$C945,'17'!$E$10:$E$29)*'17'!$E$3</f>
        <v>0</v>
      </c>
      <c r="X945" s="208">
        <f>SUMIF('18'!$C$10:$C$29,$C945,'18'!$E$10:$E$29)*'18'!$E$3</f>
        <v>0</v>
      </c>
      <c r="Y945" s="208">
        <f>SUMIF('19'!$C$10:$C$28,$C945,'19'!$E$10:$E$28)*'19'!$E$3</f>
        <v>0</v>
      </c>
      <c r="Z945" s="208">
        <f>SUMIF('20'!$C$10:$C$29,$C945,'20'!$E$10:$E$29)*'20'!$E$3</f>
        <v>0</v>
      </c>
      <c r="AA945" s="208">
        <f>SUMIF('21'!$C$10:$C$29,$C945,'21'!$E$10:$E$29)*'21'!$E$3</f>
        <v>0</v>
      </c>
    </row>
    <row r="946" spans="3:27" ht="15" hidden="1">
      <c r="C946" s="207" t="s">
        <v>2001</v>
      </c>
      <c r="D946" s="207" t="s">
        <v>2002</v>
      </c>
      <c r="F946" s="336">
        <f t="shared" si="15"/>
        <v>0</v>
      </c>
      <c r="G946" s="208">
        <f>SUMIF('01'!$C$10:$C$29,$C946,'01'!$E$10:$E$29)*'01'!$E$3</f>
        <v>0</v>
      </c>
      <c r="H946" s="208">
        <f>SUMIF('02'!$C$10:$C$28,$C946,'02'!$E$10:$E$28)*'02'!$E$3</f>
        <v>0</v>
      </c>
      <c r="I946" s="208">
        <f>SUMIF('03'!$C$10:$C$29,$C946,'03'!$E$10:$E$29)*'03'!$E$3</f>
        <v>0</v>
      </c>
      <c r="J946" s="208">
        <f>SUMIF('04'!$C$10:$C$26,$C946,'04'!$E$10:$E$26)*'04'!$E$3</f>
        <v>0</v>
      </c>
      <c r="K946" s="208">
        <f>SUMIF('05'!$C$10:$C$29,$C946,'05'!$E$10:$E$29)*'05'!$E$3</f>
        <v>0</v>
      </c>
      <c r="L946" s="208">
        <f>SUMIF('06'!$C$10:$C$29,$C946,'06'!$E$10:$E$29)*'06'!$E$3</f>
        <v>0</v>
      </c>
      <c r="M946" s="208">
        <f>SUMIF('07'!$C$10:$C$26,$C946,'07'!$E$10:$E$26)*'07'!$E$3</f>
        <v>0</v>
      </c>
      <c r="N946" s="208">
        <f>SUMIF('08'!$C$10:$C$29,$C946,'08'!$E$10:$E$29)*'08'!$E$3</f>
        <v>0</v>
      </c>
      <c r="O946" s="208">
        <f>SUMIF('09'!$C$10:$C$29,$C946,'09'!$E$10:$E$29)*'09'!$E$3</f>
        <v>0</v>
      </c>
      <c r="P946" s="208">
        <f>SUMIF('10'!$C$10:$C$29,$C946,'10'!$E$10:$E$29)*'10'!$E$3</f>
        <v>0</v>
      </c>
      <c r="Q946" s="208">
        <f>SUMIF('11'!$C$10:$C$39,$C946,'11'!$E$10:$E$39)*'11'!$E$3</f>
        <v>0</v>
      </c>
      <c r="R946" s="208">
        <f>SUMIF('12'!$C$10:$C$29,$C946,'12'!$E$10:$E$29)*'12'!$E$3</f>
        <v>0</v>
      </c>
      <c r="S946" s="208">
        <f>SUMIF('13'!$C$10:$C$29,$C946,'13'!$E$10:$E$29)*'13'!$E$3</f>
        <v>0</v>
      </c>
      <c r="T946" s="208">
        <f>SUMIF('14'!$C$10:$C$29,$C946,'14'!$E$10:$E$29)*'14'!$E$3</f>
        <v>0</v>
      </c>
      <c r="U946" s="208">
        <f>SUMIF('15'!$C$10:$C$29,$C946,'15'!$E$10:$E$29)*'15'!$E$3</f>
        <v>0</v>
      </c>
      <c r="V946" s="208">
        <f>SUMIF('16'!$C$10:$C$29,$C946,'16'!$E$29:$E946)*'16'!$E$3</f>
        <v>0</v>
      </c>
      <c r="W946" s="208">
        <f>SUMIF('17'!$C$10:$C$29,$C946,'17'!$E$10:$E$29)*'17'!$E$3</f>
        <v>0</v>
      </c>
      <c r="X946" s="208">
        <f>SUMIF('18'!$C$10:$C$29,$C946,'18'!$E$10:$E$29)*'18'!$E$3</f>
        <v>0</v>
      </c>
      <c r="Y946" s="208">
        <f>SUMIF('19'!$C$10:$C$28,$C946,'19'!$E$10:$E$28)*'19'!$E$3</f>
        <v>0</v>
      </c>
      <c r="Z946" s="208">
        <f>SUMIF('20'!$C$10:$C$29,$C946,'20'!$E$10:$E$29)*'20'!$E$3</f>
        <v>0</v>
      </c>
      <c r="AA946" s="208">
        <f>SUMIF('21'!$C$10:$C$29,$C946,'21'!$E$10:$E$29)*'21'!$E$3</f>
        <v>0</v>
      </c>
    </row>
    <row r="947" spans="3:27" ht="15" hidden="1">
      <c r="C947" s="207" t="s">
        <v>2003</v>
      </c>
      <c r="D947" s="207" t="s">
        <v>2004</v>
      </c>
      <c r="F947" s="336">
        <f t="shared" si="15"/>
        <v>0</v>
      </c>
      <c r="G947" s="208">
        <f>SUMIF('01'!$C$10:$C$29,$C947,'01'!$E$10:$E$29)*'01'!$E$3</f>
        <v>0</v>
      </c>
      <c r="H947" s="208">
        <f>SUMIF('02'!$C$10:$C$28,$C947,'02'!$E$10:$E$28)*'02'!$E$3</f>
        <v>0</v>
      </c>
      <c r="I947" s="208">
        <f>SUMIF('03'!$C$10:$C$29,$C947,'03'!$E$10:$E$29)*'03'!$E$3</f>
        <v>0</v>
      </c>
      <c r="J947" s="208">
        <f>SUMIF('04'!$C$10:$C$26,$C947,'04'!$E$10:$E$26)*'04'!$E$3</f>
        <v>0</v>
      </c>
      <c r="K947" s="208">
        <f>SUMIF('05'!$C$10:$C$29,$C947,'05'!$E$10:$E$29)*'05'!$E$3</f>
        <v>0</v>
      </c>
      <c r="L947" s="208">
        <f>SUMIF('06'!$C$10:$C$29,$C947,'06'!$E$10:$E$29)*'06'!$E$3</f>
        <v>0</v>
      </c>
      <c r="M947" s="208">
        <f>SUMIF('07'!$C$10:$C$26,$C947,'07'!$E$10:$E$26)*'07'!$E$3</f>
        <v>0</v>
      </c>
      <c r="N947" s="208">
        <f>SUMIF('08'!$C$10:$C$29,$C947,'08'!$E$10:$E$29)*'08'!$E$3</f>
        <v>0</v>
      </c>
      <c r="O947" s="208">
        <f>SUMIF('09'!$C$10:$C$29,$C947,'09'!$E$10:$E$29)*'09'!$E$3</f>
        <v>0</v>
      </c>
      <c r="P947" s="208">
        <f>SUMIF('10'!$C$10:$C$29,$C947,'10'!$E$10:$E$29)*'10'!$E$3</f>
        <v>0</v>
      </c>
      <c r="Q947" s="208">
        <f>SUMIF('11'!$C$10:$C$39,$C947,'11'!$E$10:$E$39)*'11'!$E$3</f>
        <v>0</v>
      </c>
      <c r="R947" s="208">
        <f>SUMIF('12'!$C$10:$C$29,$C947,'12'!$E$10:$E$29)*'12'!$E$3</f>
        <v>0</v>
      </c>
      <c r="S947" s="208">
        <f>SUMIF('13'!$C$10:$C$29,$C947,'13'!$E$10:$E$29)*'13'!$E$3</f>
        <v>0</v>
      </c>
      <c r="T947" s="208">
        <f>SUMIF('14'!$C$10:$C$29,$C947,'14'!$E$10:$E$29)*'14'!$E$3</f>
        <v>0</v>
      </c>
      <c r="U947" s="208">
        <f>SUMIF('15'!$C$10:$C$29,$C947,'15'!$E$10:$E$29)*'15'!$E$3</f>
        <v>0</v>
      </c>
      <c r="V947" s="208">
        <f>SUMIF('16'!$C$10:$C$29,$C947,'16'!$E$29:$E947)*'16'!$E$3</f>
        <v>0</v>
      </c>
      <c r="W947" s="208">
        <f>SUMIF('17'!$C$10:$C$29,$C947,'17'!$E$10:$E$29)*'17'!$E$3</f>
        <v>0</v>
      </c>
      <c r="X947" s="208">
        <f>SUMIF('18'!$C$10:$C$29,$C947,'18'!$E$10:$E$29)*'18'!$E$3</f>
        <v>0</v>
      </c>
      <c r="Y947" s="208">
        <f>SUMIF('19'!$C$10:$C$28,$C947,'19'!$E$10:$E$28)*'19'!$E$3</f>
        <v>0</v>
      </c>
      <c r="Z947" s="208">
        <f>SUMIF('20'!$C$10:$C$29,$C947,'20'!$E$10:$E$29)*'20'!$E$3</f>
        <v>0</v>
      </c>
      <c r="AA947" s="208">
        <f>SUMIF('21'!$C$10:$C$29,$C947,'21'!$E$10:$E$29)*'21'!$E$3</f>
        <v>0</v>
      </c>
    </row>
    <row r="948" spans="3:27" ht="15" hidden="1">
      <c r="C948" s="207" t="s">
        <v>2005</v>
      </c>
      <c r="D948" s="207" t="s">
        <v>2006</v>
      </c>
      <c r="F948" s="336">
        <f t="shared" si="15"/>
        <v>0</v>
      </c>
      <c r="G948" s="208">
        <f>SUMIF('01'!$C$10:$C$29,$C948,'01'!$E$10:$E$29)*'01'!$E$3</f>
        <v>0</v>
      </c>
      <c r="H948" s="208">
        <f>SUMIF('02'!$C$10:$C$28,$C948,'02'!$E$10:$E$28)*'02'!$E$3</f>
        <v>0</v>
      </c>
      <c r="I948" s="208">
        <f>SUMIF('03'!$C$10:$C$29,$C948,'03'!$E$10:$E$29)*'03'!$E$3</f>
        <v>0</v>
      </c>
      <c r="J948" s="208">
        <f>SUMIF('04'!$C$10:$C$26,$C948,'04'!$E$10:$E$26)*'04'!$E$3</f>
        <v>0</v>
      </c>
      <c r="K948" s="208">
        <f>SUMIF('05'!$C$10:$C$29,$C948,'05'!$E$10:$E$29)*'05'!$E$3</f>
        <v>0</v>
      </c>
      <c r="L948" s="208">
        <f>SUMIF('06'!$C$10:$C$29,$C948,'06'!$E$10:$E$29)*'06'!$E$3</f>
        <v>0</v>
      </c>
      <c r="M948" s="208">
        <f>SUMIF('07'!$C$10:$C$26,$C948,'07'!$E$10:$E$26)*'07'!$E$3</f>
        <v>0</v>
      </c>
      <c r="N948" s="208">
        <f>SUMIF('08'!$C$10:$C$29,$C948,'08'!$E$10:$E$29)*'08'!$E$3</f>
        <v>0</v>
      </c>
      <c r="O948" s="208">
        <f>SUMIF('09'!$C$10:$C$29,$C948,'09'!$E$10:$E$29)*'09'!$E$3</f>
        <v>0</v>
      </c>
      <c r="P948" s="208">
        <f>SUMIF('10'!$C$10:$C$29,$C948,'10'!$E$10:$E$29)*'10'!$E$3</f>
        <v>0</v>
      </c>
      <c r="Q948" s="208">
        <f>SUMIF('11'!$C$10:$C$39,$C948,'11'!$E$10:$E$39)*'11'!$E$3</f>
        <v>0</v>
      </c>
      <c r="R948" s="208">
        <f>SUMIF('12'!$C$10:$C$29,$C948,'12'!$E$10:$E$29)*'12'!$E$3</f>
        <v>0</v>
      </c>
      <c r="S948" s="208">
        <f>SUMIF('13'!$C$10:$C$29,$C948,'13'!$E$10:$E$29)*'13'!$E$3</f>
        <v>0</v>
      </c>
      <c r="T948" s="208">
        <f>SUMIF('14'!$C$10:$C$29,$C948,'14'!$E$10:$E$29)*'14'!$E$3</f>
        <v>0</v>
      </c>
      <c r="U948" s="208">
        <f>SUMIF('15'!$C$10:$C$29,$C948,'15'!$E$10:$E$29)*'15'!$E$3</f>
        <v>0</v>
      </c>
      <c r="V948" s="208">
        <f>SUMIF('16'!$C$10:$C$29,$C948,'16'!$E$29:$E948)*'16'!$E$3</f>
        <v>0</v>
      </c>
      <c r="W948" s="208">
        <f>SUMIF('17'!$C$10:$C$29,$C948,'17'!$E$10:$E$29)*'17'!$E$3</f>
        <v>0</v>
      </c>
      <c r="X948" s="208">
        <f>SUMIF('18'!$C$10:$C$29,$C948,'18'!$E$10:$E$29)*'18'!$E$3</f>
        <v>0</v>
      </c>
      <c r="Y948" s="208">
        <f>SUMIF('19'!$C$10:$C$28,$C948,'19'!$E$10:$E$28)*'19'!$E$3</f>
        <v>0</v>
      </c>
      <c r="Z948" s="208">
        <f>SUMIF('20'!$C$10:$C$29,$C948,'20'!$E$10:$E$29)*'20'!$E$3</f>
        <v>0</v>
      </c>
      <c r="AA948" s="208">
        <f>SUMIF('21'!$C$10:$C$29,$C948,'21'!$E$10:$E$29)*'21'!$E$3</f>
        <v>0</v>
      </c>
    </row>
    <row r="949" spans="3:27" ht="15" hidden="1">
      <c r="C949" s="207" t="s">
        <v>2007</v>
      </c>
      <c r="D949" s="207" t="s">
        <v>2008</v>
      </c>
      <c r="F949" s="336">
        <f t="shared" si="15"/>
        <v>0</v>
      </c>
      <c r="G949" s="208">
        <f>SUMIF('01'!$C$10:$C$29,$C949,'01'!$E$10:$E$29)*'01'!$E$3</f>
        <v>0</v>
      </c>
      <c r="H949" s="208">
        <f>SUMIF('02'!$C$10:$C$28,$C949,'02'!$E$10:$E$28)*'02'!$E$3</f>
        <v>0</v>
      </c>
      <c r="I949" s="208">
        <f>SUMIF('03'!$C$10:$C$29,$C949,'03'!$E$10:$E$29)*'03'!$E$3</f>
        <v>0</v>
      </c>
      <c r="J949" s="208">
        <f>SUMIF('04'!$C$10:$C$26,$C949,'04'!$E$10:$E$26)*'04'!$E$3</f>
        <v>0</v>
      </c>
      <c r="K949" s="208">
        <f>SUMIF('05'!$C$10:$C$29,$C949,'05'!$E$10:$E$29)*'05'!$E$3</f>
        <v>0</v>
      </c>
      <c r="L949" s="208">
        <f>SUMIF('06'!$C$10:$C$29,$C949,'06'!$E$10:$E$29)*'06'!$E$3</f>
        <v>0</v>
      </c>
      <c r="M949" s="208">
        <f>SUMIF('07'!$C$10:$C$26,$C949,'07'!$E$10:$E$26)*'07'!$E$3</f>
        <v>0</v>
      </c>
      <c r="N949" s="208">
        <f>SUMIF('08'!$C$10:$C$29,$C949,'08'!$E$10:$E$29)*'08'!$E$3</f>
        <v>0</v>
      </c>
      <c r="O949" s="208">
        <f>SUMIF('09'!$C$10:$C$29,$C949,'09'!$E$10:$E$29)*'09'!$E$3</f>
        <v>0</v>
      </c>
      <c r="P949" s="208">
        <f>SUMIF('10'!$C$10:$C$29,$C949,'10'!$E$10:$E$29)*'10'!$E$3</f>
        <v>0</v>
      </c>
      <c r="Q949" s="208">
        <f>SUMIF('11'!$C$10:$C$39,$C949,'11'!$E$10:$E$39)*'11'!$E$3</f>
        <v>0</v>
      </c>
      <c r="R949" s="208">
        <f>SUMIF('12'!$C$10:$C$29,$C949,'12'!$E$10:$E$29)*'12'!$E$3</f>
        <v>0</v>
      </c>
      <c r="S949" s="208">
        <f>SUMIF('13'!$C$10:$C$29,$C949,'13'!$E$10:$E$29)*'13'!$E$3</f>
        <v>0</v>
      </c>
      <c r="T949" s="208">
        <f>SUMIF('14'!$C$10:$C$29,$C949,'14'!$E$10:$E$29)*'14'!$E$3</f>
        <v>0</v>
      </c>
      <c r="U949" s="208">
        <f>SUMIF('15'!$C$10:$C$29,$C949,'15'!$E$10:$E$29)*'15'!$E$3</f>
        <v>0</v>
      </c>
      <c r="V949" s="208">
        <f>SUMIF('16'!$C$10:$C$29,$C949,'16'!$E$29:$E949)*'16'!$E$3</f>
        <v>0</v>
      </c>
      <c r="W949" s="208">
        <f>SUMIF('17'!$C$10:$C$29,$C949,'17'!$E$10:$E$29)*'17'!$E$3</f>
        <v>0</v>
      </c>
      <c r="X949" s="208">
        <f>SUMIF('18'!$C$10:$C$29,$C949,'18'!$E$10:$E$29)*'18'!$E$3</f>
        <v>0</v>
      </c>
      <c r="Y949" s="208">
        <f>SUMIF('19'!$C$10:$C$28,$C949,'19'!$E$10:$E$28)*'19'!$E$3</f>
        <v>0</v>
      </c>
      <c r="Z949" s="208">
        <f>SUMIF('20'!$C$10:$C$29,$C949,'20'!$E$10:$E$29)*'20'!$E$3</f>
        <v>0</v>
      </c>
      <c r="AA949" s="208">
        <f>SUMIF('21'!$C$10:$C$29,$C949,'21'!$E$10:$E$29)*'21'!$E$3</f>
        <v>0</v>
      </c>
    </row>
    <row r="950" spans="3:27" ht="15" hidden="1">
      <c r="C950" s="207" t="s">
        <v>2009</v>
      </c>
      <c r="D950" s="207" t="s">
        <v>2010</v>
      </c>
      <c r="F950" s="336">
        <f t="shared" si="15"/>
        <v>0</v>
      </c>
      <c r="G950" s="208">
        <f>SUMIF('01'!$C$10:$C$29,$C950,'01'!$E$10:$E$29)*'01'!$E$3</f>
        <v>0</v>
      </c>
      <c r="H950" s="208">
        <f>SUMIF('02'!$C$10:$C$28,$C950,'02'!$E$10:$E$28)*'02'!$E$3</f>
        <v>0</v>
      </c>
      <c r="I950" s="208">
        <f>SUMIF('03'!$C$10:$C$29,$C950,'03'!$E$10:$E$29)*'03'!$E$3</f>
        <v>0</v>
      </c>
      <c r="J950" s="208">
        <f>SUMIF('04'!$C$10:$C$26,$C950,'04'!$E$10:$E$26)*'04'!$E$3</f>
        <v>0</v>
      </c>
      <c r="K950" s="208">
        <f>SUMIF('05'!$C$10:$C$29,$C950,'05'!$E$10:$E$29)*'05'!$E$3</f>
        <v>0</v>
      </c>
      <c r="L950" s="208">
        <f>SUMIF('06'!$C$10:$C$29,$C950,'06'!$E$10:$E$29)*'06'!$E$3</f>
        <v>0</v>
      </c>
      <c r="M950" s="208">
        <f>SUMIF('07'!$C$10:$C$26,$C950,'07'!$E$10:$E$26)*'07'!$E$3</f>
        <v>0</v>
      </c>
      <c r="N950" s="208">
        <f>SUMIF('08'!$C$10:$C$29,$C950,'08'!$E$10:$E$29)*'08'!$E$3</f>
        <v>0</v>
      </c>
      <c r="O950" s="208">
        <f>SUMIF('09'!$C$10:$C$29,$C950,'09'!$E$10:$E$29)*'09'!$E$3</f>
        <v>0</v>
      </c>
      <c r="P950" s="208">
        <f>SUMIF('10'!$C$10:$C$29,$C950,'10'!$E$10:$E$29)*'10'!$E$3</f>
        <v>0</v>
      </c>
      <c r="Q950" s="208">
        <f>SUMIF('11'!$C$10:$C$39,$C950,'11'!$E$10:$E$39)*'11'!$E$3</f>
        <v>0</v>
      </c>
      <c r="R950" s="208">
        <f>SUMIF('12'!$C$10:$C$29,$C950,'12'!$E$10:$E$29)*'12'!$E$3</f>
        <v>0</v>
      </c>
      <c r="S950" s="208">
        <f>SUMIF('13'!$C$10:$C$29,$C950,'13'!$E$10:$E$29)*'13'!$E$3</f>
        <v>0</v>
      </c>
      <c r="T950" s="208">
        <f>SUMIF('14'!$C$10:$C$29,$C950,'14'!$E$10:$E$29)*'14'!$E$3</f>
        <v>0</v>
      </c>
      <c r="U950" s="208">
        <f>SUMIF('15'!$C$10:$C$29,$C950,'15'!$E$10:$E$29)*'15'!$E$3</f>
        <v>0</v>
      </c>
      <c r="V950" s="208">
        <f>SUMIF('16'!$C$10:$C$29,$C950,'16'!$E$29:$E950)*'16'!$E$3</f>
        <v>0</v>
      </c>
      <c r="W950" s="208">
        <f>SUMIF('17'!$C$10:$C$29,$C950,'17'!$E$10:$E$29)*'17'!$E$3</f>
        <v>0</v>
      </c>
      <c r="X950" s="208">
        <f>SUMIF('18'!$C$10:$C$29,$C950,'18'!$E$10:$E$29)*'18'!$E$3</f>
        <v>0</v>
      </c>
      <c r="Y950" s="208">
        <f>SUMIF('19'!$C$10:$C$28,$C950,'19'!$E$10:$E$28)*'19'!$E$3</f>
        <v>0</v>
      </c>
      <c r="Z950" s="208">
        <f>SUMIF('20'!$C$10:$C$29,$C950,'20'!$E$10:$E$29)*'20'!$E$3</f>
        <v>0</v>
      </c>
      <c r="AA950" s="208">
        <f>SUMIF('21'!$C$10:$C$29,$C950,'21'!$E$10:$E$29)*'21'!$E$3</f>
        <v>0</v>
      </c>
    </row>
    <row r="951" spans="3:27" ht="15" hidden="1">
      <c r="C951" s="207" t="s">
        <v>2011</v>
      </c>
      <c r="D951" s="207" t="s">
        <v>2012</v>
      </c>
      <c r="F951" s="336">
        <f t="shared" si="15"/>
        <v>0</v>
      </c>
      <c r="G951" s="208">
        <f>SUMIF('01'!$C$10:$C$29,$C951,'01'!$E$10:$E$29)*'01'!$E$3</f>
        <v>0</v>
      </c>
      <c r="H951" s="208">
        <f>SUMIF('02'!$C$10:$C$28,$C951,'02'!$E$10:$E$28)*'02'!$E$3</f>
        <v>0</v>
      </c>
      <c r="I951" s="208">
        <f>SUMIF('03'!$C$10:$C$29,$C951,'03'!$E$10:$E$29)*'03'!$E$3</f>
        <v>0</v>
      </c>
      <c r="J951" s="208">
        <f>SUMIF('04'!$C$10:$C$26,$C951,'04'!$E$10:$E$26)*'04'!$E$3</f>
        <v>0</v>
      </c>
      <c r="K951" s="208">
        <f>SUMIF('05'!$C$10:$C$29,$C951,'05'!$E$10:$E$29)*'05'!$E$3</f>
        <v>0</v>
      </c>
      <c r="L951" s="208">
        <f>SUMIF('06'!$C$10:$C$29,$C951,'06'!$E$10:$E$29)*'06'!$E$3</f>
        <v>0</v>
      </c>
      <c r="M951" s="208">
        <f>SUMIF('07'!$C$10:$C$26,$C951,'07'!$E$10:$E$26)*'07'!$E$3</f>
        <v>0</v>
      </c>
      <c r="N951" s="208">
        <f>SUMIF('08'!$C$10:$C$29,$C951,'08'!$E$10:$E$29)*'08'!$E$3</f>
        <v>0</v>
      </c>
      <c r="O951" s="208">
        <f>SUMIF('09'!$C$10:$C$29,$C951,'09'!$E$10:$E$29)*'09'!$E$3</f>
        <v>0</v>
      </c>
      <c r="P951" s="208">
        <f>SUMIF('10'!$C$10:$C$29,$C951,'10'!$E$10:$E$29)*'10'!$E$3</f>
        <v>0</v>
      </c>
      <c r="Q951" s="208">
        <f>SUMIF('11'!$C$10:$C$39,$C951,'11'!$E$10:$E$39)*'11'!$E$3</f>
        <v>0</v>
      </c>
      <c r="R951" s="208">
        <f>SUMIF('12'!$C$10:$C$29,$C951,'12'!$E$10:$E$29)*'12'!$E$3</f>
        <v>0</v>
      </c>
      <c r="S951" s="208">
        <f>SUMIF('13'!$C$10:$C$29,$C951,'13'!$E$10:$E$29)*'13'!$E$3</f>
        <v>0</v>
      </c>
      <c r="T951" s="208">
        <f>SUMIF('14'!$C$10:$C$29,$C951,'14'!$E$10:$E$29)*'14'!$E$3</f>
        <v>0</v>
      </c>
      <c r="U951" s="208">
        <f>SUMIF('15'!$C$10:$C$29,$C951,'15'!$E$10:$E$29)*'15'!$E$3</f>
        <v>0</v>
      </c>
      <c r="V951" s="208">
        <f>SUMIF('16'!$C$10:$C$29,$C951,'16'!$E$29:$E951)*'16'!$E$3</f>
        <v>0</v>
      </c>
      <c r="W951" s="208">
        <f>SUMIF('17'!$C$10:$C$29,$C951,'17'!$E$10:$E$29)*'17'!$E$3</f>
        <v>0</v>
      </c>
      <c r="X951" s="208">
        <f>SUMIF('18'!$C$10:$C$29,$C951,'18'!$E$10:$E$29)*'18'!$E$3</f>
        <v>0</v>
      </c>
      <c r="Y951" s="208">
        <f>SUMIF('19'!$C$10:$C$28,$C951,'19'!$E$10:$E$28)*'19'!$E$3</f>
        <v>0</v>
      </c>
      <c r="Z951" s="208">
        <f>SUMIF('20'!$C$10:$C$29,$C951,'20'!$E$10:$E$29)*'20'!$E$3</f>
        <v>0</v>
      </c>
      <c r="AA951" s="208">
        <f>SUMIF('21'!$C$10:$C$29,$C951,'21'!$E$10:$E$29)*'21'!$E$3</f>
        <v>0</v>
      </c>
    </row>
    <row r="952" spans="3:27" ht="15" hidden="1">
      <c r="C952" s="207" t="s">
        <v>2013</v>
      </c>
      <c r="D952" s="207" t="s">
        <v>2014</v>
      </c>
      <c r="F952" s="336">
        <f t="shared" si="15"/>
        <v>0</v>
      </c>
      <c r="G952" s="208">
        <f>SUMIF('01'!$C$10:$C$29,$C952,'01'!$E$10:$E$29)*'01'!$E$3</f>
        <v>0</v>
      </c>
      <c r="H952" s="208">
        <f>SUMIF('02'!$C$10:$C$28,$C952,'02'!$E$10:$E$28)*'02'!$E$3</f>
        <v>0</v>
      </c>
      <c r="I952" s="208">
        <f>SUMIF('03'!$C$10:$C$29,$C952,'03'!$E$10:$E$29)*'03'!$E$3</f>
        <v>0</v>
      </c>
      <c r="J952" s="208">
        <f>SUMIF('04'!$C$10:$C$26,$C952,'04'!$E$10:$E$26)*'04'!$E$3</f>
        <v>0</v>
      </c>
      <c r="K952" s="208">
        <f>SUMIF('05'!$C$10:$C$29,$C952,'05'!$E$10:$E$29)*'05'!$E$3</f>
        <v>0</v>
      </c>
      <c r="L952" s="208">
        <f>SUMIF('06'!$C$10:$C$29,$C952,'06'!$E$10:$E$29)*'06'!$E$3</f>
        <v>0</v>
      </c>
      <c r="M952" s="208">
        <f>SUMIF('07'!$C$10:$C$26,$C952,'07'!$E$10:$E$26)*'07'!$E$3</f>
        <v>0</v>
      </c>
      <c r="N952" s="208">
        <f>SUMIF('08'!$C$10:$C$29,$C952,'08'!$E$10:$E$29)*'08'!$E$3</f>
        <v>0</v>
      </c>
      <c r="O952" s="208">
        <f>SUMIF('09'!$C$10:$C$29,$C952,'09'!$E$10:$E$29)*'09'!$E$3</f>
        <v>0</v>
      </c>
      <c r="P952" s="208">
        <f>SUMIF('10'!$C$10:$C$29,$C952,'10'!$E$10:$E$29)*'10'!$E$3</f>
        <v>0</v>
      </c>
      <c r="Q952" s="208">
        <f>SUMIF('11'!$C$10:$C$39,$C952,'11'!$E$10:$E$39)*'11'!$E$3</f>
        <v>0</v>
      </c>
      <c r="R952" s="208">
        <f>SUMIF('12'!$C$10:$C$29,$C952,'12'!$E$10:$E$29)*'12'!$E$3</f>
        <v>0</v>
      </c>
      <c r="S952" s="208">
        <f>SUMIF('13'!$C$10:$C$29,$C952,'13'!$E$10:$E$29)*'13'!$E$3</f>
        <v>0</v>
      </c>
      <c r="T952" s="208">
        <f>SUMIF('14'!$C$10:$C$29,$C952,'14'!$E$10:$E$29)*'14'!$E$3</f>
        <v>0</v>
      </c>
      <c r="U952" s="208">
        <f>SUMIF('15'!$C$10:$C$29,$C952,'15'!$E$10:$E$29)*'15'!$E$3</f>
        <v>0</v>
      </c>
      <c r="V952" s="208">
        <f>SUMIF('16'!$C$10:$C$29,$C952,'16'!$E$29:$E952)*'16'!$E$3</f>
        <v>0</v>
      </c>
      <c r="W952" s="208">
        <f>SUMIF('17'!$C$10:$C$29,$C952,'17'!$E$10:$E$29)*'17'!$E$3</f>
        <v>0</v>
      </c>
      <c r="X952" s="208">
        <f>SUMIF('18'!$C$10:$C$29,$C952,'18'!$E$10:$E$29)*'18'!$E$3</f>
        <v>0</v>
      </c>
      <c r="Y952" s="208">
        <f>SUMIF('19'!$C$10:$C$28,$C952,'19'!$E$10:$E$28)*'19'!$E$3</f>
        <v>0</v>
      </c>
      <c r="Z952" s="208">
        <f>SUMIF('20'!$C$10:$C$29,$C952,'20'!$E$10:$E$29)*'20'!$E$3</f>
        <v>0</v>
      </c>
      <c r="AA952" s="208">
        <f>SUMIF('21'!$C$10:$C$29,$C952,'21'!$E$10:$E$29)*'21'!$E$3</f>
        <v>0</v>
      </c>
    </row>
    <row r="953" spans="3:27" ht="15" hidden="1">
      <c r="C953" s="207" t="s">
        <v>2015</v>
      </c>
      <c r="D953" s="207" t="s">
        <v>2016</v>
      </c>
      <c r="F953" s="336">
        <f t="shared" si="15"/>
        <v>0</v>
      </c>
      <c r="G953" s="208">
        <f>SUMIF('01'!$C$10:$C$29,$C953,'01'!$E$10:$E$29)*'01'!$E$3</f>
        <v>0</v>
      </c>
      <c r="H953" s="208">
        <f>SUMIF('02'!$C$10:$C$28,$C953,'02'!$E$10:$E$28)*'02'!$E$3</f>
        <v>0</v>
      </c>
      <c r="I953" s="208">
        <f>SUMIF('03'!$C$10:$C$29,$C953,'03'!$E$10:$E$29)*'03'!$E$3</f>
        <v>0</v>
      </c>
      <c r="J953" s="208">
        <f>SUMIF('04'!$C$10:$C$26,$C953,'04'!$E$10:$E$26)*'04'!$E$3</f>
        <v>0</v>
      </c>
      <c r="K953" s="208">
        <f>SUMIF('05'!$C$10:$C$29,$C953,'05'!$E$10:$E$29)*'05'!$E$3</f>
        <v>0</v>
      </c>
      <c r="L953" s="208">
        <f>SUMIF('06'!$C$10:$C$29,$C953,'06'!$E$10:$E$29)*'06'!$E$3</f>
        <v>0</v>
      </c>
      <c r="M953" s="208">
        <f>SUMIF('07'!$C$10:$C$26,$C953,'07'!$E$10:$E$26)*'07'!$E$3</f>
        <v>0</v>
      </c>
      <c r="N953" s="208">
        <f>SUMIF('08'!$C$10:$C$29,$C953,'08'!$E$10:$E$29)*'08'!$E$3</f>
        <v>0</v>
      </c>
      <c r="O953" s="208">
        <f>SUMIF('09'!$C$10:$C$29,$C953,'09'!$E$10:$E$29)*'09'!$E$3</f>
        <v>0</v>
      </c>
      <c r="P953" s="208">
        <f>SUMIF('10'!$C$10:$C$29,$C953,'10'!$E$10:$E$29)*'10'!$E$3</f>
        <v>0</v>
      </c>
      <c r="Q953" s="208">
        <f>SUMIF('11'!$C$10:$C$39,$C953,'11'!$E$10:$E$39)*'11'!$E$3</f>
        <v>0</v>
      </c>
      <c r="R953" s="208">
        <f>SUMIF('12'!$C$10:$C$29,$C953,'12'!$E$10:$E$29)*'12'!$E$3</f>
        <v>0</v>
      </c>
      <c r="S953" s="208">
        <f>SUMIF('13'!$C$10:$C$29,$C953,'13'!$E$10:$E$29)*'13'!$E$3</f>
        <v>0</v>
      </c>
      <c r="T953" s="208">
        <f>SUMIF('14'!$C$10:$C$29,$C953,'14'!$E$10:$E$29)*'14'!$E$3</f>
        <v>0</v>
      </c>
      <c r="U953" s="208">
        <f>SUMIF('15'!$C$10:$C$29,$C953,'15'!$E$10:$E$29)*'15'!$E$3</f>
        <v>0</v>
      </c>
      <c r="V953" s="208">
        <f>SUMIF('16'!$C$10:$C$29,$C953,'16'!$E$29:$E953)*'16'!$E$3</f>
        <v>0</v>
      </c>
      <c r="W953" s="208">
        <f>SUMIF('17'!$C$10:$C$29,$C953,'17'!$E$10:$E$29)*'17'!$E$3</f>
        <v>0</v>
      </c>
      <c r="X953" s="208">
        <f>SUMIF('18'!$C$10:$C$29,$C953,'18'!$E$10:$E$29)*'18'!$E$3</f>
        <v>0</v>
      </c>
      <c r="Y953" s="208">
        <f>SUMIF('19'!$C$10:$C$28,$C953,'19'!$E$10:$E$28)*'19'!$E$3</f>
        <v>0</v>
      </c>
      <c r="Z953" s="208">
        <f>SUMIF('20'!$C$10:$C$29,$C953,'20'!$E$10:$E$29)*'20'!$E$3</f>
        <v>0</v>
      </c>
      <c r="AA953" s="208">
        <f>SUMIF('21'!$C$10:$C$29,$C953,'21'!$E$10:$E$29)*'21'!$E$3</f>
        <v>0</v>
      </c>
    </row>
    <row r="954" spans="3:27" ht="15" hidden="1">
      <c r="C954" s="207" t="s">
        <v>2017</v>
      </c>
      <c r="D954" s="207" t="s">
        <v>2018</v>
      </c>
      <c r="F954" s="336">
        <f t="shared" si="15"/>
        <v>0</v>
      </c>
      <c r="G954" s="208">
        <f>SUMIF('01'!$C$10:$C$29,$C954,'01'!$E$10:$E$29)*'01'!$E$3</f>
        <v>0</v>
      </c>
      <c r="H954" s="208">
        <f>SUMIF('02'!$C$10:$C$28,$C954,'02'!$E$10:$E$28)*'02'!$E$3</f>
        <v>0</v>
      </c>
      <c r="I954" s="208">
        <f>SUMIF('03'!$C$10:$C$29,$C954,'03'!$E$10:$E$29)*'03'!$E$3</f>
        <v>0</v>
      </c>
      <c r="J954" s="208">
        <f>SUMIF('04'!$C$10:$C$26,$C954,'04'!$E$10:$E$26)*'04'!$E$3</f>
        <v>0</v>
      </c>
      <c r="K954" s="208">
        <f>SUMIF('05'!$C$10:$C$29,$C954,'05'!$E$10:$E$29)*'05'!$E$3</f>
        <v>0</v>
      </c>
      <c r="L954" s="208">
        <f>SUMIF('06'!$C$10:$C$29,$C954,'06'!$E$10:$E$29)*'06'!$E$3</f>
        <v>0</v>
      </c>
      <c r="M954" s="208">
        <f>SUMIF('07'!$C$10:$C$26,$C954,'07'!$E$10:$E$26)*'07'!$E$3</f>
        <v>0</v>
      </c>
      <c r="N954" s="208">
        <f>SUMIF('08'!$C$10:$C$29,$C954,'08'!$E$10:$E$29)*'08'!$E$3</f>
        <v>0</v>
      </c>
      <c r="O954" s="208">
        <f>SUMIF('09'!$C$10:$C$29,$C954,'09'!$E$10:$E$29)*'09'!$E$3</f>
        <v>0</v>
      </c>
      <c r="P954" s="208">
        <f>SUMIF('10'!$C$10:$C$29,$C954,'10'!$E$10:$E$29)*'10'!$E$3</f>
        <v>0</v>
      </c>
      <c r="Q954" s="208">
        <f>SUMIF('11'!$C$10:$C$39,$C954,'11'!$E$10:$E$39)*'11'!$E$3</f>
        <v>0</v>
      </c>
      <c r="R954" s="208">
        <f>SUMIF('12'!$C$10:$C$29,$C954,'12'!$E$10:$E$29)*'12'!$E$3</f>
        <v>0</v>
      </c>
      <c r="S954" s="208">
        <f>SUMIF('13'!$C$10:$C$29,$C954,'13'!$E$10:$E$29)*'13'!$E$3</f>
        <v>0</v>
      </c>
      <c r="T954" s="208">
        <f>SUMIF('14'!$C$10:$C$29,$C954,'14'!$E$10:$E$29)*'14'!$E$3</f>
        <v>0</v>
      </c>
      <c r="U954" s="208">
        <f>SUMIF('15'!$C$10:$C$29,$C954,'15'!$E$10:$E$29)*'15'!$E$3</f>
        <v>0</v>
      </c>
      <c r="V954" s="208">
        <f>SUMIF('16'!$C$10:$C$29,$C954,'16'!$E$29:$E954)*'16'!$E$3</f>
        <v>0</v>
      </c>
      <c r="W954" s="208">
        <f>SUMIF('17'!$C$10:$C$29,$C954,'17'!$E$10:$E$29)*'17'!$E$3</f>
        <v>0</v>
      </c>
      <c r="X954" s="208">
        <f>SUMIF('18'!$C$10:$C$29,$C954,'18'!$E$10:$E$29)*'18'!$E$3</f>
        <v>0</v>
      </c>
      <c r="Y954" s="208">
        <f>SUMIF('19'!$C$10:$C$28,$C954,'19'!$E$10:$E$28)*'19'!$E$3</f>
        <v>0</v>
      </c>
      <c r="Z954" s="208">
        <f>SUMIF('20'!$C$10:$C$29,$C954,'20'!$E$10:$E$29)*'20'!$E$3</f>
        <v>0</v>
      </c>
      <c r="AA954" s="208">
        <f>SUMIF('21'!$C$10:$C$29,$C954,'21'!$E$10:$E$29)*'21'!$E$3</f>
        <v>0</v>
      </c>
    </row>
    <row r="955" spans="3:27" ht="15" hidden="1">
      <c r="C955" s="207" t="s">
        <v>2019</v>
      </c>
      <c r="D955" s="207" t="s">
        <v>2020</v>
      </c>
      <c r="F955" s="336">
        <f t="shared" si="15"/>
        <v>0</v>
      </c>
      <c r="G955" s="208">
        <f>SUMIF('01'!$C$10:$C$29,$C955,'01'!$E$10:$E$29)*'01'!$E$3</f>
        <v>0</v>
      </c>
      <c r="H955" s="208">
        <f>SUMIF('02'!$C$10:$C$28,$C955,'02'!$E$10:$E$28)*'02'!$E$3</f>
        <v>0</v>
      </c>
      <c r="I955" s="208">
        <f>SUMIF('03'!$C$10:$C$29,$C955,'03'!$E$10:$E$29)*'03'!$E$3</f>
        <v>0</v>
      </c>
      <c r="J955" s="208">
        <f>SUMIF('04'!$C$10:$C$26,$C955,'04'!$E$10:$E$26)*'04'!$E$3</f>
        <v>0</v>
      </c>
      <c r="K955" s="208">
        <f>SUMIF('05'!$C$10:$C$29,$C955,'05'!$E$10:$E$29)*'05'!$E$3</f>
        <v>0</v>
      </c>
      <c r="L955" s="208">
        <f>SUMIF('06'!$C$10:$C$29,$C955,'06'!$E$10:$E$29)*'06'!$E$3</f>
        <v>0</v>
      </c>
      <c r="M955" s="208">
        <f>SUMIF('07'!$C$10:$C$26,$C955,'07'!$E$10:$E$26)*'07'!$E$3</f>
        <v>0</v>
      </c>
      <c r="N955" s="208">
        <f>SUMIF('08'!$C$10:$C$29,$C955,'08'!$E$10:$E$29)*'08'!$E$3</f>
        <v>0</v>
      </c>
      <c r="O955" s="208">
        <f>SUMIF('09'!$C$10:$C$29,$C955,'09'!$E$10:$E$29)*'09'!$E$3</f>
        <v>0</v>
      </c>
      <c r="P955" s="208">
        <f>SUMIF('10'!$C$10:$C$29,$C955,'10'!$E$10:$E$29)*'10'!$E$3</f>
        <v>0</v>
      </c>
      <c r="Q955" s="208">
        <f>SUMIF('11'!$C$10:$C$39,$C955,'11'!$E$10:$E$39)*'11'!$E$3</f>
        <v>0</v>
      </c>
      <c r="R955" s="208">
        <f>SUMIF('12'!$C$10:$C$29,$C955,'12'!$E$10:$E$29)*'12'!$E$3</f>
        <v>0</v>
      </c>
      <c r="S955" s="208">
        <f>SUMIF('13'!$C$10:$C$29,$C955,'13'!$E$10:$E$29)*'13'!$E$3</f>
        <v>0</v>
      </c>
      <c r="T955" s="208">
        <f>SUMIF('14'!$C$10:$C$29,$C955,'14'!$E$10:$E$29)*'14'!$E$3</f>
        <v>0</v>
      </c>
      <c r="U955" s="208">
        <f>SUMIF('15'!$C$10:$C$29,$C955,'15'!$E$10:$E$29)*'15'!$E$3</f>
        <v>0</v>
      </c>
      <c r="V955" s="208">
        <f>SUMIF('16'!$C$10:$C$29,$C955,'16'!$E$29:$E955)*'16'!$E$3</f>
        <v>0</v>
      </c>
      <c r="W955" s="208">
        <f>SUMIF('17'!$C$10:$C$29,$C955,'17'!$E$10:$E$29)*'17'!$E$3</f>
        <v>0</v>
      </c>
      <c r="X955" s="208">
        <f>SUMIF('18'!$C$10:$C$29,$C955,'18'!$E$10:$E$29)*'18'!$E$3</f>
        <v>0</v>
      </c>
      <c r="Y955" s="208">
        <f>SUMIF('19'!$C$10:$C$28,$C955,'19'!$E$10:$E$28)*'19'!$E$3</f>
        <v>0</v>
      </c>
      <c r="Z955" s="208">
        <f>SUMIF('20'!$C$10:$C$29,$C955,'20'!$E$10:$E$29)*'20'!$E$3</f>
        <v>0</v>
      </c>
      <c r="AA955" s="208">
        <f>SUMIF('21'!$C$10:$C$29,$C955,'21'!$E$10:$E$29)*'21'!$E$3</f>
        <v>0</v>
      </c>
    </row>
    <row r="956" spans="3:27" ht="15" hidden="1">
      <c r="C956" s="207" t="s">
        <v>2021</v>
      </c>
      <c r="D956" s="207" t="s">
        <v>2022</v>
      </c>
      <c r="F956" s="336">
        <f t="shared" si="15"/>
        <v>0</v>
      </c>
      <c r="G956" s="208">
        <f>SUMIF('01'!$C$10:$C$29,$C956,'01'!$E$10:$E$29)*'01'!$E$3</f>
        <v>0</v>
      </c>
      <c r="H956" s="208">
        <f>SUMIF('02'!$C$10:$C$28,$C956,'02'!$E$10:$E$28)*'02'!$E$3</f>
        <v>0</v>
      </c>
      <c r="I956" s="208">
        <f>SUMIF('03'!$C$10:$C$29,$C956,'03'!$E$10:$E$29)*'03'!$E$3</f>
        <v>0</v>
      </c>
      <c r="J956" s="208">
        <f>SUMIF('04'!$C$10:$C$26,$C956,'04'!$E$10:$E$26)*'04'!$E$3</f>
        <v>0</v>
      </c>
      <c r="K956" s="208">
        <f>SUMIF('05'!$C$10:$C$29,$C956,'05'!$E$10:$E$29)*'05'!$E$3</f>
        <v>0</v>
      </c>
      <c r="L956" s="208">
        <f>SUMIF('06'!$C$10:$C$29,$C956,'06'!$E$10:$E$29)*'06'!$E$3</f>
        <v>0</v>
      </c>
      <c r="M956" s="208">
        <f>SUMIF('07'!$C$10:$C$26,$C956,'07'!$E$10:$E$26)*'07'!$E$3</f>
        <v>0</v>
      </c>
      <c r="N956" s="208">
        <f>SUMIF('08'!$C$10:$C$29,$C956,'08'!$E$10:$E$29)*'08'!$E$3</f>
        <v>0</v>
      </c>
      <c r="O956" s="208">
        <f>SUMIF('09'!$C$10:$C$29,$C956,'09'!$E$10:$E$29)*'09'!$E$3</f>
        <v>0</v>
      </c>
      <c r="P956" s="208">
        <f>SUMIF('10'!$C$10:$C$29,$C956,'10'!$E$10:$E$29)*'10'!$E$3</f>
        <v>0</v>
      </c>
      <c r="Q956" s="208">
        <f>SUMIF('11'!$C$10:$C$39,$C956,'11'!$E$10:$E$39)*'11'!$E$3</f>
        <v>0</v>
      </c>
      <c r="R956" s="208">
        <f>SUMIF('12'!$C$10:$C$29,$C956,'12'!$E$10:$E$29)*'12'!$E$3</f>
        <v>0</v>
      </c>
      <c r="S956" s="208">
        <f>SUMIF('13'!$C$10:$C$29,$C956,'13'!$E$10:$E$29)*'13'!$E$3</f>
        <v>0</v>
      </c>
      <c r="T956" s="208">
        <f>SUMIF('14'!$C$10:$C$29,$C956,'14'!$E$10:$E$29)*'14'!$E$3</f>
        <v>0</v>
      </c>
      <c r="U956" s="208">
        <f>SUMIF('15'!$C$10:$C$29,$C956,'15'!$E$10:$E$29)*'15'!$E$3</f>
        <v>0</v>
      </c>
      <c r="V956" s="208">
        <f>SUMIF('16'!$C$10:$C$29,$C956,'16'!$E$29:$E956)*'16'!$E$3</f>
        <v>0</v>
      </c>
      <c r="W956" s="208">
        <f>SUMIF('17'!$C$10:$C$29,$C956,'17'!$E$10:$E$29)*'17'!$E$3</f>
        <v>0</v>
      </c>
      <c r="X956" s="208">
        <f>SUMIF('18'!$C$10:$C$29,$C956,'18'!$E$10:$E$29)*'18'!$E$3</f>
        <v>0</v>
      </c>
      <c r="Y956" s="208">
        <f>SUMIF('19'!$C$10:$C$28,$C956,'19'!$E$10:$E$28)*'19'!$E$3</f>
        <v>0</v>
      </c>
      <c r="Z956" s="208">
        <f>SUMIF('20'!$C$10:$C$29,$C956,'20'!$E$10:$E$29)*'20'!$E$3</f>
        <v>0</v>
      </c>
      <c r="AA956" s="208">
        <f>SUMIF('21'!$C$10:$C$29,$C956,'21'!$E$10:$E$29)*'21'!$E$3</f>
        <v>0</v>
      </c>
    </row>
    <row r="957" spans="3:27" ht="15" hidden="1">
      <c r="C957" s="207" t="s">
        <v>2023</v>
      </c>
      <c r="D957" s="207" t="s">
        <v>2024</v>
      </c>
      <c r="F957" s="336">
        <f t="shared" si="15"/>
        <v>0</v>
      </c>
      <c r="G957" s="208">
        <f>SUMIF('01'!$C$10:$C$29,$C957,'01'!$E$10:$E$29)*'01'!$E$3</f>
        <v>0</v>
      </c>
      <c r="H957" s="208">
        <f>SUMIF('02'!$C$10:$C$28,$C957,'02'!$E$10:$E$28)*'02'!$E$3</f>
        <v>0</v>
      </c>
      <c r="I957" s="208">
        <f>SUMIF('03'!$C$10:$C$29,$C957,'03'!$E$10:$E$29)*'03'!$E$3</f>
        <v>0</v>
      </c>
      <c r="J957" s="208">
        <f>SUMIF('04'!$C$10:$C$26,$C957,'04'!$E$10:$E$26)*'04'!$E$3</f>
        <v>0</v>
      </c>
      <c r="K957" s="208">
        <f>SUMIF('05'!$C$10:$C$29,$C957,'05'!$E$10:$E$29)*'05'!$E$3</f>
        <v>0</v>
      </c>
      <c r="L957" s="208">
        <f>SUMIF('06'!$C$10:$C$29,$C957,'06'!$E$10:$E$29)*'06'!$E$3</f>
        <v>0</v>
      </c>
      <c r="M957" s="208">
        <f>SUMIF('07'!$C$10:$C$26,$C957,'07'!$E$10:$E$26)*'07'!$E$3</f>
        <v>0</v>
      </c>
      <c r="N957" s="208">
        <f>SUMIF('08'!$C$10:$C$29,$C957,'08'!$E$10:$E$29)*'08'!$E$3</f>
        <v>0</v>
      </c>
      <c r="O957" s="208">
        <f>SUMIF('09'!$C$10:$C$29,$C957,'09'!$E$10:$E$29)*'09'!$E$3</f>
        <v>0</v>
      </c>
      <c r="P957" s="208">
        <f>SUMIF('10'!$C$10:$C$29,$C957,'10'!$E$10:$E$29)*'10'!$E$3</f>
        <v>0</v>
      </c>
      <c r="Q957" s="208">
        <f>SUMIF('11'!$C$10:$C$39,$C957,'11'!$E$10:$E$39)*'11'!$E$3</f>
        <v>0</v>
      </c>
      <c r="R957" s="208">
        <f>SUMIF('12'!$C$10:$C$29,$C957,'12'!$E$10:$E$29)*'12'!$E$3</f>
        <v>0</v>
      </c>
      <c r="S957" s="208">
        <f>SUMIF('13'!$C$10:$C$29,$C957,'13'!$E$10:$E$29)*'13'!$E$3</f>
        <v>0</v>
      </c>
      <c r="T957" s="208">
        <f>SUMIF('14'!$C$10:$C$29,$C957,'14'!$E$10:$E$29)*'14'!$E$3</f>
        <v>0</v>
      </c>
      <c r="U957" s="208">
        <f>SUMIF('15'!$C$10:$C$29,$C957,'15'!$E$10:$E$29)*'15'!$E$3</f>
        <v>0</v>
      </c>
      <c r="V957" s="208">
        <f>SUMIF('16'!$C$10:$C$29,$C957,'16'!$E$29:$E957)*'16'!$E$3</f>
        <v>0</v>
      </c>
      <c r="W957" s="208">
        <f>SUMIF('17'!$C$10:$C$29,$C957,'17'!$E$10:$E$29)*'17'!$E$3</f>
        <v>0</v>
      </c>
      <c r="X957" s="208">
        <f>SUMIF('18'!$C$10:$C$29,$C957,'18'!$E$10:$E$29)*'18'!$E$3</f>
        <v>0</v>
      </c>
      <c r="Y957" s="208">
        <f>SUMIF('19'!$C$10:$C$28,$C957,'19'!$E$10:$E$28)*'19'!$E$3</f>
        <v>0</v>
      </c>
      <c r="Z957" s="208">
        <f>SUMIF('20'!$C$10:$C$29,$C957,'20'!$E$10:$E$29)*'20'!$E$3</f>
        <v>0</v>
      </c>
      <c r="AA957" s="208">
        <f>SUMIF('21'!$C$10:$C$29,$C957,'21'!$E$10:$E$29)*'21'!$E$3</f>
        <v>0</v>
      </c>
    </row>
    <row r="958" spans="3:27" ht="15" hidden="1">
      <c r="C958" s="207" t="s">
        <v>2025</v>
      </c>
      <c r="D958" s="207" t="s">
        <v>2026</v>
      </c>
      <c r="F958" s="336">
        <f t="shared" si="15"/>
        <v>0</v>
      </c>
      <c r="G958" s="208">
        <f>SUMIF('01'!$C$10:$C$29,$C958,'01'!$E$10:$E$29)*'01'!$E$3</f>
        <v>0</v>
      </c>
      <c r="H958" s="208">
        <f>SUMIF('02'!$C$10:$C$28,$C958,'02'!$E$10:$E$28)*'02'!$E$3</f>
        <v>0</v>
      </c>
      <c r="I958" s="208">
        <f>SUMIF('03'!$C$10:$C$29,$C958,'03'!$E$10:$E$29)*'03'!$E$3</f>
        <v>0</v>
      </c>
      <c r="J958" s="208">
        <f>SUMIF('04'!$C$10:$C$26,$C958,'04'!$E$10:$E$26)*'04'!$E$3</f>
        <v>0</v>
      </c>
      <c r="K958" s="208">
        <f>SUMIF('05'!$C$10:$C$29,$C958,'05'!$E$10:$E$29)*'05'!$E$3</f>
        <v>0</v>
      </c>
      <c r="L958" s="208">
        <f>SUMIF('06'!$C$10:$C$29,$C958,'06'!$E$10:$E$29)*'06'!$E$3</f>
        <v>0</v>
      </c>
      <c r="M958" s="208">
        <f>SUMIF('07'!$C$10:$C$26,$C958,'07'!$E$10:$E$26)*'07'!$E$3</f>
        <v>0</v>
      </c>
      <c r="N958" s="208">
        <f>SUMIF('08'!$C$10:$C$29,$C958,'08'!$E$10:$E$29)*'08'!$E$3</f>
        <v>0</v>
      </c>
      <c r="O958" s="208">
        <f>SUMIF('09'!$C$10:$C$29,$C958,'09'!$E$10:$E$29)*'09'!$E$3</f>
        <v>0</v>
      </c>
      <c r="P958" s="208">
        <f>SUMIF('10'!$C$10:$C$29,$C958,'10'!$E$10:$E$29)*'10'!$E$3</f>
        <v>0</v>
      </c>
      <c r="Q958" s="208">
        <f>SUMIF('11'!$C$10:$C$39,$C958,'11'!$E$10:$E$39)*'11'!$E$3</f>
        <v>0</v>
      </c>
      <c r="R958" s="208">
        <f>SUMIF('12'!$C$10:$C$29,$C958,'12'!$E$10:$E$29)*'12'!$E$3</f>
        <v>0</v>
      </c>
      <c r="S958" s="208">
        <f>SUMIF('13'!$C$10:$C$29,$C958,'13'!$E$10:$E$29)*'13'!$E$3</f>
        <v>0</v>
      </c>
      <c r="T958" s="208">
        <f>SUMIF('14'!$C$10:$C$29,$C958,'14'!$E$10:$E$29)*'14'!$E$3</f>
        <v>0</v>
      </c>
      <c r="U958" s="208">
        <f>SUMIF('15'!$C$10:$C$29,$C958,'15'!$E$10:$E$29)*'15'!$E$3</f>
        <v>0</v>
      </c>
      <c r="V958" s="208">
        <f>SUMIF('16'!$C$10:$C$29,$C958,'16'!$E$29:$E958)*'16'!$E$3</f>
        <v>0</v>
      </c>
      <c r="W958" s="208">
        <f>SUMIF('17'!$C$10:$C$29,$C958,'17'!$E$10:$E$29)*'17'!$E$3</f>
        <v>0</v>
      </c>
      <c r="X958" s="208">
        <f>SUMIF('18'!$C$10:$C$29,$C958,'18'!$E$10:$E$29)*'18'!$E$3</f>
        <v>0</v>
      </c>
      <c r="Y958" s="208">
        <f>SUMIF('19'!$C$10:$C$28,$C958,'19'!$E$10:$E$28)*'19'!$E$3</f>
        <v>0</v>
      </c>
      <c r="Z958" s="208">
        <f>SUMIF('20'!$C$10:$C$29,$C958,'20'!$E$10:$E$29)*'20'!$E$3</f>
        <v>0</v>
      </c>
      <c r="AA958" s="208">
        <f>SUMIF('21'!$C$10:$C$29,$C958,'21'!$E$10:$E$29)*'21'!$E$3</f>
        <v>0</v>
      </c>
    </row>
    <row r="959" spans="3:27" ht="15" hidden="1">
      <c r="C959" s="207" t="s">
        <v>2027</v>
      </c>
      <c r="D959" s="207" t="s">
        <v>2028</v>
      </c>
      <c r="F959" s="336">
        <f t="shared" si="15"/>
        <v>0</v>
      </c>
      <c r="G959" s="208">
        <f>SUMIF('01'!$C$10:$C$29,$C959,'01'!$E$10:$E$29)*'01'!$E$3</f>
        <v>0</v>
      </c>
      <c r="H959" s="208">
        <f>SUMIF('02'!$C$10:$C$28,$C959,'02'!$E$10:$E$28)*'02'!$E$3</f>
        <v>0</v>
      </c>
      <c r="I959" s="208">
        <f>SUMIF('03'!$C$10:$C$29,$C959,'03'!$E$10:$E$29)*'03'!$E$3</f>
        <v>0</v>
      </c>
      <c r="J959" s="208">
        <f>SUMIF('04'!$C$10:$C$26,$C959,'04'!$E$10:$E$26)*'04'!$E$3</f>
        <v>0</v>
      </c>
      <c r="K959" s="208">
        <f>SUMIF('05'!$C$10:$C$29,$C959,'05'!$E$10:$E$29)*'05'!$E$3</f>
        <v>0</v>
      </c>
      <c r="L959" s="208">
        <f>SUMIF('06'!$C$10:$C$29,$C959,'06'!$E$10:$E$29)*'06'!$E$3</f>
        <v>0</v>
      </c>
      <c r="M959" s="208">
        <f>SUMIF('07'!$C$10:$C$26,$C959,'07'!$E$10:$E$26)*'07'!$E$3</f>
        <v>0</v>
      </c>
      <c r="N959" s="208">
        <f>SUMIF('08'!$C$10:$C$29,$C959,'08'!$E$10:$E$29)*'08'!$E$3</f>
        <v>0</v>
      </c>
      <c r="O959" s="208">
        <f>SUMIF('09'!$C$10:$C$29,$C959,'09'!$E$10:$E$29)*'09'!$E$3</f>
        <v>0</v>
      </c>
      <c r="P959" s="208">
        <f>SUMIF('10'!$C$10:$C$29,$C959,'10'!$E$10:$E$29)*'10'!$E$3</f>
        <v>0</v>
      </c>
      <c r="Q959" s="208">
        <f>SUMIF('11'!$C$10:$C$39,$C959,'11'!$E$10:$E$39)*'11'!$E$3</f>
        <v>0</v>
      </c>
      <c r="R959" s="208">
        <f>SUMIF('12'!$C$10:$C$29,$C959,'12'!$E$10:$E$29)*'12'!$E$3</f>
        <v>0</v>
      </c>
      <c r="S959" s="208">
        <f>SUMIF('13'!$C$10:$C$29,$C959,'13'!$E$10:$E$29)*'13'!$E$3</f>
        <v>0</v>
      </c>
      <c r="T959" s="208">
        <f>SUMIF('14'!$C$10:$C$29,$C959,'14'!$E$10:$E$29)*'14'!$E$3</f>
        <v>0</v>
      </c>
      <c r="U959" s="208">
        <f>SUMIF('15'!$C$10:$C$29,$C959,'15'!$E$10:$E$29)*'15'!$E$3</f>
        <v>0</v>
      </c>
      <c r="V959" s="208">
        <f>SUMIF('16'!$C$10:$C$29,$C959,'16'!$E$29:$E959)*'16'!$E$3</f>
        <v>0</v>
      </c>
      <c r="W959" s="208">
        <f>SUMIF('17'!$C$10:$C$29,$C959,'17'!$E$10:$E$29)*'17'!$E$3</f>
        <v>0</v>
      </c>
      <c r="X959" s="208">
        <f>SUMIF('18'!$C$10:$C$29,$C959,'18'!$E$10:$E$29)*'18'!$E$3</f>
        <v>0</v>
      </c>
      <c r="Y959" s="208">
        <f>SUMIF('19'!$C$10:$C$28,$C959,'19'!$E$10:$E$28)*'19'!$E$3</f>
        <v>0</v>
      </c>
      <c r="Z959" s="208">
        <f>SUMIF('20'!$C$10:$C$29,$C959,'20'!$E$10:$E$29)*'20'!$E$3</f>
        <v>0</v>
      </c>
      <c r="AA959" s="208">
        <f>SUMIF('21'!$C$10:$C$29,$C959,'21'!$E$10:$E$29)*'21'!$E$3</f>
        <v>0</v>
      </c>
    </row>
    <row r="960" spans="3:27" ht="15" hidden="1">
      <c r="C960" s="207" t="s">
        <v>2029</v>
      </c>
      <c r="D960" s="207" t="s">
        <v>2030</v>
      </c>
      <c r="F960" s="336">
        <f t="shared" si="15"/>
        <v>0</v>
      </c>
      <c r="G960" s="208">
        <f>SUMIF('01'!$C$10:$C$29,$C960,'01'!$E$10:$E$29)*'01'!$E$3</f>
        <v>0</v>
      </c>
      <c r="H960" s="208">
        <f>SUMIF('02'!$C$10:$C$28,$C960,'02'!$E$10:$E$28)*'02'!$E$3</f>
        <v>0</v>
      </c>
      <c r="I960" s="208">
        <f>SUMIF('03'!$C$10:$C$29,$C960,'03'!$E$10:$E$29)*'03'!$E$3</f>
        <v>0</v>
      </c>
      <c r="J960" s="208">
        <f>SUMIF('04'!$C$10:$C$26,$C960,'04'!$E$10:$E$26)*'04'!$E$3</f>
        <v>0</v>
      </c>
      <c r="K960" s="208">
        <f>SUMIF('05'!$C$10:$C$29,$C960,'05'!$E$10:$E$29)*'05'!$E$3</f>
        <v>0</v>
      </c>
      <c r="L960" s="208">
        <f>SUMIF('06'!$C$10:$C$29,$C960,'06'!$E$10:$E$29)*'06'!$E$3</f>
        <v>0</v>
      </c>
      <c r="M960" s="208">
        <f>SUMIF('07'!$C$10:$C$26,$C960,'07'!$E$10:$E$26)*'07'!$E$3</f>
        <v>0</v>
      </c>
      <c r="N960" s="208">
        <f>SUMIF('08'!$C$10:$C$29,$C960,'08'!$E$10:$E$29)*'08'!$E$3</f>
        <v>0</v>
      </c>
      <c r="O960" s="208">
        <f>SUMIF('09'!$C$10:$C$29,$C960,'09'!$E$10:$E$29)*'09'!$E$3</f>
        <v>0</v>
      </c>
      <c r="P960" s="208">
        <f>SUMIF('10'!$C$10:$C$29,$C960,'10'!$E$10:$E$29)*'10'!$E$3</f>
        <v>0</v>
      </c>
      <c r="Q960" s="208">
        <f>SUMIF('11'!$C$10:$C$39,$C960,'11'!$E$10:$E$39)*'11'!$E$3</f>
        <v>0</v>
      </c>
      <c r="R960" s="208">
        <f>SUMIF('12'!$C$10:$C$29,$C960,'12'!$E$10:$E$29)*'12'!$E$3</f>
        <v>0</v>
      </c>
      <c r="S960" s="208">
        <f>SUMIF('13'!$C$10:$C$29,$C960,'13'!$E$10:$E$29)*'13'!$E$3</f>
        <v>0</v>
      </c>
      <c r="T960" s="208">
        <f>SUMIF('14'!$C$10:$C$29,$C960,'14'!$E$10:$E$29)*'14'!$E$3</f>
        <v>0</v>
      </c>
      <c r="U960" s="208">
        <f>SUMIF('15'!$C$10:$C$29,$C960,'15'!$E$10:$E$29)*'15'!$E$3</f>
        <v>0</v>
      </c>
      <c r="V960" s="208">
        <f>SUMIF('16'!$C$10:$C$29,$C960,'16'!$E$29:$E960)*'16'!$E$3</f>
        <v>0</v>
      </c>
      <c r="W960" s="208">
        <f>SUMIF('17'!$C$10:$C$29,$C960,'17'!$E$10:$E$29)*'17'!$E$3</f>
        <v>0</v>
      </c>
      <c r="X960" s="208">
        <f>SUMIF('18'!$C$10:$C$29,$C960,'18'!$E$10:$E$29)*'18'!$E$3</f>
        <v>0</v>
      </c>
      <c r="Y960" s="208">
        <f>SUMIF('19'!$C$10:$C$28,$C960,'19'!$E$10:$E$28)*'19'!$E$3</f>
        <v>0</v>
      </c>
      <c r="Z960" s="208">
        <f>SUMIF('20'!$C$10:$C$29,$C960,'20'!$E$10:$E$29)*'20'!$E$3</f>
        <v>0</v>
      </c>
      <c r="AA960" s="208">
        <f>SUMIF('21'!$C$10:$C$29,$C960,'21'!$E$10:$E$29)*'21'!$E$3</f>
        <v>0</v>
      </c>
    </row>
    <row r="961" spans="3:27" ht="15" hidden="1">
      <c r="C961" s="207" t="s">
        <v>2031</v>
      </c>
      <c r="D961" s="207" t="s">
        <v>2032</v>
      </c>
      <c r="F961" s="336">
        <f t="shared" si="15"/>
        <v>0</v>
      </c>
      <c r="G961" s="208">
        <f>SUMIF('01'!$C$10:$C$29,$C961,'01'!$E$10:$E$29)*'01'!$E$3</f>
        <v>0</v>
      </c>
      <c r="H961" s="208">
        <f>SUMIF('02'!$C$10:$C$28,$C961,'02'!$E$10:$E$28)*'02'!$E$3</f>
        <v>0</v>
      </c>
      <c r="I961" s="208">
        <f>SUMIF('03'!$C$10:$C$29,$C961,'03'!$E$10:$E$29)*'03'!$E$3</f>
        <v>0</v>
      </c>
      <c r="J961" s="208">
        <f>SUMIF('04'!$C$10:$C$26,$C961,'04'!$E$10:$E$26)*'04'!$E$3</f>
        <v>0</v>
      </c>
      <c r="K961" s="208">
        <f>SUMIF('05'!$C$10:$C$29,$C961,'05'!$E$10:$E$29)*'05'!$E$3</f>
        <v>0</v>
      </c>
      <c r="L961" s="208">
        <f>SUMIF('06'!$C$10:$C$29,$C961,'06'!$E$10:$E$29)*'06'!$E$3</f>
        <v>0</v>
      </c>
      <c r="M961" s="208">
        <f>SUMIF('07'!$C$10:$C$26,$C961,'07'!$E$10:$E$26)*'07'!$E$3</f>
        <v>0</v>
      </c>
      <c r="N961" s="208">
        <f>SUMIF('08'!$C$10:$C$29,$C961,'08'!$E$10:$E$29)*'08'!$E$3</f>
        <v>0</v>
      </c>
      <c r="O961" s="208">
        <f>SUMIF('09'!$C$10:$C$29,$C961,'09'!$E$10:$E$29)*'09'!$E$3</f>
        <v>0</v>
      </c>
      <c r="P961" s="208">
        <f>SUMIF('10'!$C$10:$C$29,$C961,'10'!$E$10:$E$29)*'10'!$E$3</f>
        <v>0</v>
      </c>
      <c r="Q961" s="208">
        <f>SUMIF('11'!$C$10:$C$39,$C961,'11'!$E$10:$E$39)*'11'!$E$3</f>
        <v>0</v>
      </c>
      <c r="R961" s="208">
        <f>SUMIF('12'!$C$10:$C$29,$C961,'12'!$E$10:$E$29)*'12'!$E$3</f>
        <v>0</v>
      </c>
      <c r="S961" s="208">
        <f>SUMIF('13'!$C$10:$C$29,$C961,'13'!$E$10:$E$29)*'13'!$E$3</f>
        <v>0</v>
      </c>
      <c r="T961" s="208">
        <f>SUMIF('14'!$C$10:$C$29,$C961,'14'!$E$10:$E$29)*'14'!$E$3</f>
        <v>0</v>
      </c>
      <c r="U961" s="208">
        <f>SUMIF('15'!$C$10:$C$29,$C961,'15'!$E$10:$E$29)*'15'!$E$3</f>
        <v>0</v>
      </c>
      <c r="V961" s="208">
        <f>SUMIF('16'!$C$10:$C$29,$C961,'16'!$E$29:$E961)*'16'!$E$3</f>
        <v>0</v>
      </c>
      <c r="W961" s="208">
        <f>SUMIF('17'!$C$10:$C$29,$C961,'17'!$E$10:$E$29)*'17'!$E$3</f>
        <v>0</v>
      </c>
      <c r="X961" s="208">
        <f>SUMIF('18'!$C$10:$C$29,$C961,'18'!$E$10:$E$29)*'18'!$E$3</f>
        <v>0</v>
      </c>
      <c r="Y961" s="208">
        <f>SUMIF('19'!$C$10:$C$28,$C961,'19'!$E$10:$E$28)*'19'!$E$3</f>
        <v>0</v>
      </c>
      <c r="Z961" s="208">
        <f>SUMIF('20'!$C$10:$C$29,$C961,'20'!$E$10:$E$29)*'20'!$E$3</f>
        <v>0</v>
      </c>
      <c r="AA961" s="208">
        <f>SUMIF('21'!$C$10:$C$29,$C961,'21'!$E$10:$E$29)*'21'!$E$3</f>
        <v>0</v>
      </c>
    </row>
    <row r="962" spans="3:27" ht="15" hidden="1">
      <c r="C962" s="207" t="s">
        <v>2033</v>
      </c>
      <c r="D962" s="207" t="s">
        <v>2034</v>
      </c>
      <c r="F962" s="336">
        <f t="shared" si="15"/>
        <v>0</v>
      </c>
      <c r="G962" s="208">
        <f>SUMIF('01'!$C$10:$C$29,$C962,'01'!$E$10:$E$29)*'01'!$E$3</f>
        <v>0</v>
      </c>
      <c r="H962" s="208">
        <f>SUMIF('02'!$C$10:$C$28,$C962,'02'!$E$10:$E$28)*'02'!$E$3</f>
        <v>0</v>
      </c>
      <c r="I962" s="208">
        <f>SUMIF('03'!$C$10:$C$29,$C962,'03'!$E$10:$E$29)*'03'!$E$3</f>
        <v>0</v>
      </c>
      <c r="J962" s="208">
        <f>SUMIF('04'!$C$10:$C$26,$C962,'04'!$E$10:$E$26)*'04'!$E$3</f>
        <v>0</v>
      </c>
      <c r="K962" s="208">
        <f>SUMIF('05'!$C$10:$C$29,$C962,'05'!$E$10:$E$29)*'05'!$E$3</f>
        <v>0</v>
      </c>
      <c r="L962" s="208">
        <f>SUMIF('06'!$C$10:$C$29,$C962,'06'!$E$10:$E$29)*'06'!$E$3</f>
        <v>0</v>
      </c>
      <c r="M962" s="208">
        <f>SUMIF('07'!$C$10:$C$26,$C962,'07'!$E$10:$E$26)*'07'!$E$3</f>
        <v>0</v>
      </c>
      <c r="N962" s="208">
        <f>SUMIF('08'!$C$10:$C$29,$C962,'08'!$E$10:$E$29)*'08'!$E$3</f>
        <v>0</v>
      </c>
      <c r="O962" s="208">
        <f>SUMIF('09'!$C$10:$C$29,$C962,'09'!$E$10:$E$29)*'09'!$E$3</f>
        <v>0</v>
      </c>
      <c r="P962" s="208">
        <f>SUMIF('10'!$C$10:$C$29,$C962,'10'!$E$10:$E$29)*'10'!$E$3</f>
        <v>0</v>
      </c>
      <c r="Q962" s="208">
        <f>SUMIF('11'!$C$10:$C$39,$C962,'11'!$E$10:$E$39)*'11'!$E$3</f>
        <v>0</v>
      </c>
      <c r="R962" s="208">
        <f>SUMIF('12'!$C$10:$C$29,$C962,'12'!$E$10:$E$29)*'12'!$E$3</f>
        <v>0</v>
      </c>
      <c r="S962" s="208">
        <f>SUMIF('13'!$C$10:$C$29,$C962,'13'!$E$10:$E$29)*'13'!$E$3</f>
        <v>0</v>
      </c>
      <c r="T962" s="208">
        <f>SUMIF('14'!$C$10:$C$29,$C962,'14'!$E$10:$E$29)*'14'!$E$3</f>
        <v>0</v>
      </c>
      <c r="U962" s="208">
        <f>SUMIF('15'!$C$10:$C$29,$C962,'15'!$E$10:$E$29)*'15'!$E$3</f>
        <v>0</v>
      </c>
      <c r="V962" s="208">
        <f>SUMIF('16'!$C$10:$C$29,$C962,'16'!$E$29:$E962)*'16'!$E$3</f>
        <v>0</v>
      </c>
      <c r="W962" s="208">
        <f>SUMIF('17'!$C$10:$C$29,$C962,'17'!$E$10:$E$29)*'17'!$E$3</f>
        <v>0</v>
      </c>
      <c r="X962" s="208">
        <f>SUMIF('18'!$C$10:$C$29,$C962,'18'!$E$10:$E$29)*'18'!$E$3</f>
        <v>0</v>
      </c>
      <c r="Y962" s="208">
        <f>SUMIF('19'!$C$10:$C$28,$C962,'19'!$E$10:$E$28)*'19'!$E$3</f>
        <v>0</v>
      </c>
      <c r="Z962" s="208">
        <f>SUMIF('20'!$C$10:$C$29,$C962,'20'!$E$10:$E$29)*'20'!$E$3</f>
        <v>0</v>
      </c>
      <c r="AA962" s="208">
        <f>SUMIF('21'!$C$10:$C$29,$C962,'21'!$E$10:$E$29)*'21'!$E$3</f>
        <v>0</v>
      </c>
    </row>
    <row r="963" spans="3:27" ht="15" hidden="1">
      <c r="C963" s="207" t="s">
        <v>2035</v>
      </c>
      <c r="D963" s="207" t="s">
        <v>2036</v>
      </c>
      <c r="F963" s="336">
        <f t="shared" si="15"/>
        <v>0</v>
      </c>
      <c r="G963" s="208">
        <f>SUMIF('01'!$C$10:$C$29,$C963,'01'!$E$10:$E$29)*'01'!$E$3</f>
        <v>0</v>
      </c>
      <c r="H963" s="208">
        <f>SUMIF('02'!$C$10:$C$28,$C963,'02'!$E$10:$E$28)*'02'!$E$3</f>
        <v>0</v>
      </c>
      <c r="I963" s="208">
        <f>SUMIF('03'!$C$10:$C$29,$C963,'03'!$E$10:$E$29)*'03'!$E$3</f>
        <v>0</v>
      </c>
      <c r="J963" s="208">
        <f>SUMIF('04'!$C$10:$C$26,$C963,'04'!$E$10:$E$26)*'04'!$E$3</f>
        <v>0</v>
      </c>
      <c r="K963" s="208">
        <f>SUMIF('05'!$C$10:$C$29,$C963,'05'!$E$10:$E$29)*'05'!$E$3</f>
        <v>0</v>
      </c>
      <c r="L963" s="208">
        <f>SUMIF('06'!$C$10:$C$29,$C963,'06'!$E$10:$E$29)*'06'!$E$3</f>
        <v>0</v>
      </c>
      <c r="M963" s="208">
        <f>SUMIF('07'!$C$10:$C$26,$C963,'07'!$E$10:$E$26)*'07'!$E$3</f>
        <v>0</v>
      </c>
      <c r="N963" s="208">
        <f>SUMIF('08'!$C$10:$C$29,$C963,'08'!$E$10:$E$29)*'08'!$E$3</f>
        <v>0</v>
      </c>
      <c r="O963" s="208">
        <f>SUMIF('09'!$C$10:$C$29,$C963,'09'!$E$10:$E$29)*'09'!$E$3</f>
        <v>0</v>
      </c>
      <c r="P963" s="208">
        <f>SUMIF('10'!$C$10:$C$29,$C963,'10'!$E$10:$E$29)*'10'!$E$3</f>
        <v>0</v>
      </c>
      <c r="Q963" s="208">
        <f>SUMIF('11'!$C$10:$C$39,$C963,'11'!$E$10:$E$39)*'11'!$E$3</f>
        <v>0</v>
      </c>
      <c r="R963" s="208">
        <f>SUMIF('12'!$C$10:$C$29,$C963,'12'!$E$10:$E$29)*'12'!$E$3</f>
        <v>0</v>
      </c>
      <c r="S963" s="208">
        <f>SUMIF('13'!$C$10:$C$29,$C963,'13'!$E$10:$E$29)*'13'!$E$3</f>
        <v>0</v>
      </c>
      <c r="T963" s="208">
        <f>SUMIF('14'!$C$10:$C$29,$C963,'14'!$E$10:$E$29)*'14'!$E$3</f>
        <v>0</v>
      </c>
      <c r="U963" s="208">
        <f>SUMIF('15'!$C$10:$C$29,$C963,'15'!$E$10:$E$29)*'15'!$E$3</f>
        <v>0</v>
      </c>
      <c r="V963" s="208">
        <f>SUMIF('16'!$C$10:$C$29,$C963,'16'!$E$29:$E963)*'16'!$E$3</f>
        <v>0</v>
      </c>
      <c r="W963" s="208">
        <f>SUMIF('17'!$C$10:$C$29,$C963,'17'!$E$10:$E$29)*'17'!$E$3</f>
        <v>0</v>
      </c>
      <c r="X963" s="208">
        <f>SUMIF('18'!$C$10:$C$29,$C963,'18'!$E$10:$E$29)*'18'!$E$3</f>
        <v>0</v>
      </c>
      <c r="Y963" s="208">
        <f>SUMIF('19'!$C$10:$C$28,$C963,'19'!$E$10:$E$28)*'19'!$E$3</f>
        <v>0</v>
      </c>
      <c r="Z963" s="208">
        <f>SUMIF('20'!$C$10:$C$29,$C963,'20'!$E$10:$E$29)*'20'!$E$3</f>
        <v>0</v>
      </c>
      <c r="AA963" s="208">
        <f>SUMIF('21'!$C$10:$C$29,$C963,'21'!$E$10:$E$29)*'21'!$E$3</f>
        <v>0</v>
      </c>
    </row>
    <row r="964" spans="3:27" ht="15" hidden="1">
      <c r="C964" s="207" t="s">
        <v>2037</v>
      </c>
      <c r="D964" s="207" t="s">
        <v>2038</v>
      </c>
      <c r="F964" s="336">
        <f t="shared" si="15"/>
        <v>0</v>
      </c>
      <c r="G964" s="208">
        <f>SUMIF('01'!$C$10:$C$29,$C964,'01'!$E$10:$E$29)*'01'!$E$3</f>
        <v>0</v>
      </c>
      <c r="H964" s="208">
        <f>SUMIF('02'!$C$10:$C$28,$C964,'02'!$E$10:$E$28)*'02'!$E$3</f>
        <v>0</v>
      </c>
      <c r="I964" s="208">
        <f>SUMIF('03'!$C$10:$C$29,$C964,'03'!$E$10:$E$29)*'03'!$E$3</f>
        <v>0</v>
      </c>
      <c r="J964" s="208">
        <f>SUMIF('04'!$C$10:$C$26,$C964,'04'!$E$10:$E$26)*'04'!$E$3</f>
        <v>0</v>
      </c>
      <c r="K964" s="208">
        <f>SUMIF('05'!$C$10:$C$29,$C964,'05'!$E$10:$E$29)*'05'!$E$3</f>
        <v>0</v>
      </c>
      <c r="L964" s="208">
        <f>SUMIF('06'!$C$10:$C$29,$C964,'06'!$E$10:$E$29)*'06'!$E$3</f>
        <v>0</v>
      </c>
      <c r="M964" s="208">
        <f>SUMIF('07'!$C$10:$C$26,$C964,'07'!$E$10:$E$26)*'07'!$E$3</f>
        <v>0</v>
      </c>
      <c r="N964" s="208">
        <f>SUMIF('08'!$C$10:$C$29,$C964,'08'!$E$10:$E$29)*'08'!$E$3</f>
        <v>0</v>
      </c>
      <c r="O964" s="208">
        <f>SUMIF('09'!$C$10:$C$29,$C964,'09'!$E$10:$E$29)*'09'!$E$3</f>
        <v>0</v>
      </c>
      <c r="P964" s="208">
        <f>SUMIF('10'!$C$10:$C$29,$C964,'10'!$E$10:$E$29)*'10'!$E$3</f>
        <v>0</v>
      </c>
      <c r="Q964" s="208">
        <f>SUMIF('11'!$C$10:$C$39,$C964,'11'!$E$10:$E$39)*'11'!$E$3</f>
        <v>0</v>
      </c>
      <c r="R964" s="208">
        <f>SUMIF('12'!$C$10:$C$29,$C964,'12'!$E$10:$E$29)*'12'!$E$3</f>
        <v>0</v>
      </c>
      <c r="S964" s="208">
        <f>SUMIF('13'!$C$10:$C$29,$C964,'13'!$E$10:$E$29)*'13'!$E$3</f>
        <v>0</v>
      </c>
      <c r="T964" s="208">
        <f>SUMIF('14'!$C$10:$C$29,$C964,'14'!$E$10:$E$29)*'14'!$E$3</f>
        <v>0</v>
      </c>
      <c r="U964" s="208">
        <f>SUMIF('15'!$C$10:$C$29,$C964,'15'!$E$10:$E$29)*'15'!$E$3</f>
        <v>0</v>
      </c>
      <c r="V964" s="208">
        <f>SUMIF('16'!$C$10:$C$29,$C964,'16'!$E$29:$E964)*'16'!$E$3</f>
        <v>0</v>
      </c>
      <c r="W964" s="208">
        <f>SUMIF('17'!$C$10:$C$29,$C964,'17'!$E$10:$E$29)*'17'!$E$3</f>
        <v>0</v>
      </c>
      <c r="X964" s="208">
        <f>SUMIF('18'!$C$10:$C$29,$C964,'18'!$E$10:$E$29)*'18'!$E$3</f>
        <v>0</v>
      </c>
      <c r="Y964" s="208">
        <f>SUMIF('19'!$C$10:$C$28,$C964,'19'!$E$10:$E$28)*'19'!$E$3</f>
        <v>0</v>
      </c>
      <c r="Z964" s="208">
        <f>SUMIF('20'!$C$10:$C$29,$C964,'20'!$E$10:$E$29)*'20'!$E$3</f>
        <v>0</v>
      </c>
      <c r="AA964" s="208">
        <f>SUMIF('21'!$C$10:$C$29,$C964,'21'!$E$10:$E$29)*'21'!$E$3</f>
        <v>0</v>
      </c>
    </row>
    <row r="965" spans="3:27" ht="15" hidden="1">
      <c r="C965" s="207" t="s">
        <v>2039</v>
      </c>
      <c r="D965" s="207" t="s">
        <v>2040</v>
      </c>
      <c r="F965" s="336">
        <f t="shared" si="15"/>
        <v>0</v>
      </c>
      <c r="G965" s="208">
        <f>SUMIF('01'!$C$10:$C$29,$C965,'01'!$E$10:$E$29)*'01'!$E$3</f>
        <v>0</v>
      </c>
      <c r="H965" s="208">
        <f>SUMIF('02'!$C$10:$C$28,$C965,'02'!$E$10:$E$28)*'02'!$E$3</f>
        <v>0</v>
      </c>
      <c r="I965" s="208">
        <f>SUMIF('03'!$C$10:$C$29,$C965,'03'!$E$10:$E$29)*'03'!$E$3</f>
        <v>0</v>
      </c>
      <c r="J965" s="208">
        <f>SUMIF('04'!$C$10:$C$26,$C965,'04'!$E$10:$E$26)*'04'!$E$3</f>
        <v>0</v>
      </c>
      <c r="K965" s="208">
        <f>SUMIF('05'!$C$10:$C$29,$C965,'05'!$E$10:$E$29)*'05'!$E$3</f>
        <v>0</v>
      </c>
      <c r="L965" s="208">
        <f>SUMIF('06'!$C$10:$C$29,$C965,'06'!$E$10:$E$29)*'06'!$E$3</f>
        <v>0</v>
      </c>
      <c r="M965" s="208">
        <f>SUMIF('07'!$C$10:$C$26,$C965,'07'!$E$10:$E$26)*'07'!$E$3</f>
        <v>0</v>
      </c>
      <c r="N965" s="208">
        <f>SUMIF('08'!$C$10:$C$29,$C965,'08'!$E$10:$E$29)*'08'!$E$3</f>
        <v>0</v>
      </c>
      <c r="O965" s="208">
        <f>SUMIF('09'!$C$10:$C$29,$C965,'09'!$E$10:$E$29)*'09'!$E$3</f>
        <v>0</v>
      </c>
      <c r="P965" s="208">
        <f>SUMIF('10'!$C$10:$C$29,$C965,'10'!$E$10:$E$29)*'10'!$E$3</f>
        <v>0</v>
      </c>
      <c r="Q965" s="208">
        <f>SUMIF('11'!$C$10:$C$39,$C965,'11'!$E$10:$E$39)*'11'!$E$3</f>
        <v>0</v>
      </c>
      <c r="R965" s="208">
        <f>SUMIF('12'!$C$10:$C$29,$C965,'12'!$E$10:$E$29)*'12'!$E$3</f>
        <v>0</v>
      </c>
      <c r="S965" s="208">
        <f>SUMIF('13'!$C$10:$C$29,$C965,'13'!$E$10:$E$29)*'13'!$E$3</f>
        <v>0</v>
      </c>
      <c r="T965" s="208">
        <f>SUMIF('14'!$C$10:$C$29,$C965,'14'!$E$10:$E$29)*'14'!$E$3</f>
        <v>0</v>
      </c>
      <c r="U965" s="208">
        <f>SUMIF('15'!$C$10:$C$29,$C965,'15'!$E$10:$E$29)*'15'!$E$3</f>
        <v>0</v>
      </c>
      <c r="V965" s="208">
        <f>SUMIF('16'!$C$10:$C$29,$C965,'16'!$E$29:$E965)*'16'!$E$3</f>
        <v>0</v>
      </c>
      <c r="W965" s="208">
        <f>SUMIF('17'!$C$10:$C$29,$C965,'17'!$E$10:$E$29)*'17'!$E$3</f>
        <v>0</v>
      </c>
      <c r="X965" s="208">
        <f>SUMIF('18'!$C$10:$C$29,$C965,'18'!$E$10:$E$29)*'18'!$E$3</f>
        <v>0</v>
      </c>
      <c r="Y965" s="208">
        <f>SUMIF('19'!$C$10:$C$28,$C965,'19'!$E$10:$E$28)*'19'!$E$3</f>
        <v>0</v>
      </c>
      <c r="Z965" s="208">
        <f>SUMIF('20'!$C$10:$C$29,$C965,'20'!$E$10:$E$29)*'20'!$E$3</f>
        <v>0</v>
      </c>
      <c r="AA965" s="208">
        <f>SUMIF('21'!$C$10:$C$29,$C965,'21'!$E$10:$E$29)*'21'!$E$3</f>
        <v>0</v>
      </c>
    </row>
    <row r="966" spans="3:27" ht="15" hidden="1">
      <c r="C966" s="207" t="s">
        <v>2041</v>
      </c>
      <c r="D966" s="207" t="s">
        <v>2042</v>
      </c>
      <c r="F966" s="336">
        <f t="shared" si="15"/>
        <v>0</v>
      </c>
      <c r="G966" s="208">
        <f>SUMIF('01'!$C$10:$C$29,$C966,'01'!$E$10:$E$29)*'01'!$E$3</f>
        <v>0</v>
      </c>
      <c r="H966" s="208">
        <f>SUMIF('02'!$C$10:$C$28,$C966,'02'!$E$10:$E$28)*'02'!$E$3</f>
        <v>0</v>
      </c>
      <c r="I966" s="208">
        <f>SUMIF('03'!$C$10:$C$29,$C966,'03'!$E$10:$E$29)*'03'!$E$3</f>
        <v>0</v>
      </c>
      <c r="J966" s="208">
        <f>SUMIF('04'!$C$10:$C$26,$C966,'04'!$E$10:$E$26)*'04'!$E$3</f>
        <v>0</v>
      </c>
      <c r="K966" s="208">
        <f>SUMIF('05'!$C$10:$C$29,$C966,'05'!$E$10:$E$29)*'05'!$E$3</f>
        <v>0</v>
      </c>
      <c r="L966" s="208">
        <f>SUMIF('06'!$C$10:$C$29,$C966,'06'!$E$10:$E$29)*'06'!$E$3</f>
        <v>0</v>
      </c>
      <c r="M966" s="208">
        <f>SUMIF('07'!$C$10:$C$26,$C966,'07'!$E$10:$E$26)*'07'!$E$3</f>
        <v>0</v>
      </c>
      <c r="N966" s="208">
        <f>SUMIF('08'!$C$10:$C$29,$C966,'08'!$E$10:$E$29)*'08'!$E$3</f>
        <v>0</v>
      </c>
      <c r="O966" s="208">
        <f>SUMIF('09'!$C$10:$C$29,$C966,'09'!$E$10:$E$29)*'09'!$E$3</f>
        <v>0</v>
      </c>
      <c r="P966" s="208">
        <f>SUMIF('10'!$C$10:$C$29,$C966,'10'!$E$10:$E$29)*'10'!$E$3</f>
        <v>0</v>
      </c>
      <c r="Q966" s="208">
        <f>SUMIF('11'!$C$10:$C$39,$C966,'11'!$E$10:$E$39)*'11'!$E$3</f>
        <v>0</v>
      </c>
      <c r="R966" s="208">
        <f>SUMIF('12'!$C$10:$C$29,$C966,'12'!$E$10:$E$29)*'12'!$E$3</f>
        <v>0</v>
      </c>
      <c r="S966" s="208">
        <f>SUMIF('13'!$C$10:$C$29,$C966,'13'!$E$10:$E$29)*'13'!$E$3</f>
        <v>0</v>
      </c>
      <c r="T966" s="208">
        <f>SUMIF('14'!$C$10:$C$29,$C966,'14'!$E$10:$E$29)*'14'!$E$3</f>
        <v>0</v>
      </c>
      <c r="U966" s="208">
        <f>SUMIF('15'!$C$10:$C$29,$C966,'15'!$E$10:$E$29)*'15'!$E$3</f>
        <v>0</v>
      </c>
      <c r="V966" s="208">
        <f>SUMIF('16'!$C$10:$C$29,$C966,'16'!$E$29:$E966)*'16'!$E$3</f>
        <v>0</v>
      </c>
      <c r="W966" s="208">
        <f>SUMIF('17'!$C$10:$C$29,$C966,'17'!$E$10:$E$29)*'17'!$E$3</f>
        <v>0</v>
      </c>
      <c r="X966" s="208">
        <f>SUMIF('18'!$C$10:$C$29,$C966,'18'!$E$10:$E$29)*'18'!$E$3</f>
        <v>0</v>
      </c>
      <c r="Y966" s="208">
        <f>SUMIF('19'!$C$10:$C$28,$C966,'19'!$E$10:$E$28)*'19'!$E$3</f>
        <v>0</v>
      </c>
      <c r="Z966" s="208">
        <f>SUMIF('20'!$C$10:$C$29,$C966,'20'!$E$10:$E$29)*'20'!$E$3</f>
        <v>0</v>
      </c>
      <c r="AA966" s="208">
        <f>SUMIF('21'!$C$10:$C$29,$C966,'21'!$E$10:$E$29)*'21'!$E$3</f>
        <v>0</v>
      </c>
    </row>
    <row r="967" spans="3:27" ht="15" hidden="1">
      <c r="C967" s="207" t="s">
        <v>2043</v>
      </c>
      <c r="D967" s="207" t="s">
        <v>2044</v>
      </c>
      <c r="F967" s="336">
        <f t="shared" si="15"/>
        <v>0</v>
      </c>
      <c r="G967" s="208">
        <f>SUMIF('01'!$C$10:$C$29,$C967,'01'!$E$10:$E$29)*'01'!$E$3</f>
        <v>0</v>
      </c>
      <c r="H967" s="208">
        <f>SUMIF('02'!$C$10:$C$28,$C967,'02'!$E$10:$E$28)*'02'!$E$3</f>
        <v>0</v>
      </c>
      <c r="I967" s="208">
        <f>SUMIF('03'!$C$10:$C$29,$C967,'03'!$E$10:$E$29)*'03'!$E$3</f>
        <v>0</v>
      </c>
      <c r="J967" s="208">
        <f>SUMIF('04'!$C$10:$C$26,$C967,'04'!$E$10:$E$26)*'04'!$E$3</f>
        <v>0</v>
      </c>
      <c r="K967" s="208">
        <f>SUMIF('05'!$C$10:$C$29,$C967,'05'!$E$10:$E$29)*'05'!$E$3</f>
        <v>0</v>
      </c>
      <c r="L967" s="208">
        <f>SUMIF('06'!$C$10:$C$29,$C967,'06'!$E$10:$E$29)*'06'!$E$3</f>
        <v>0</v>
      </c>
      <c r="M967" s="208">
        <f>SUMIF('07'!$C$10:$C$26,$C967,'07'!$E$10:$E$26)*'07'!$E$3</f>
        <v>0</v>
      </c>
      <c r="N967" s="208">
        <f>SUMIF('08'!$C$10:$C$29,$C967,'08'!$E$10:$E$29)*'08'!$E$3</f>
        <v>0</v>
      </c>
      <c r="O967" s="208">
        <f>SUMIF('09'!$C$10:$C$29,$C967,'09'!$E$10:$E$29)*'09'!$E$3</f>
        <v>0</v>
      </c>
      <c r="P967" s="208">
        <f>SUMIF('10'!$C$10:$C$29,$C967,'10'!$E$10:$E$29)*'10'!$E$3</f>
        <v>0</v>
      </c>
      <c r="Q967" s="208">
        <f>SUMIF('11'!$C$10:$C$39,$C967,'11'!$E$10:$E$39)*'11'!$E$3</f>
        <v>0</v>
      </c>
      <c r="R967" s="208">
        <f>SUMIF('12'!$C$10:$C$29,$C967,'12'!$E$10:$E$29)*'12'!$E$3</f>
        <v>0</v>
      </c>
      <c r="S967" s="208">
        <f>SUMIF('13'!$C$10:$C$29,$C967,'13'!$E$10:$E$29)*'13'!$E$3</f>
        <v>0</v>
      </c>
      <c r="T967" s="208">
        <f>SUMIF('14'!$C$10:$C$29,$C967,'14'!$E$10:$E$29)*'14'!$E$3</f>
        <v>0</v>
      </c>
      <c r="U967" s="208">
        <f>SUMIF('15'!$C$10:$C$29,$C967,'15'!$E$10:$E$29)*'15'!$E$3</f>
        <v>0</v>
      </c>
      <c r="V967" s="208">
        <f>SUMIF('16'!$C$10:$C$29,$C967,'16'!$E$29:$E967)*'16'!$E$3</f>
        <v>0</v>
      </c>
      <c r="W967" s="208">
        <f>SUMIF('17'!$C$10:$C$29,$C967,'17'!$E$10:$E$29)*'17'!$E$3</f>
        <v>0</v>
      </c>
      <c r="X967" s="208">
        <f>SUMIF('18'!$C$10:$C$29,$C967,'18'!$E$10:$E$29)*'18'!$E$3</f>
        <v>0</v>
      </c>
      <c r="Y967" s="208">
        <f>SUMIF('19'!$C$10:$C$28,$C967,'19'!$E$10:$E$28)*'19'!$E$3</f>
        <v>0</v>
      </c>
      <c r="Z967" s="208">
        <f>SUMIF('20'!$C$10:$C$29,$C967,'20'!$E$10:$E$29)*'20'!$E$3</f>
        <v>0</v>
      </c>
      <c r="AA967" s="208">
        <f>SUMIF('21'!$C$10:$C$29,$C967,'21'!$E$10:$E$29)*'21'!$E$3</f>
        <v>0</v>
      </c>
    </row>
    <row r="968" spans="3:27" ht="15" hidden="1">
      <c r="C968" s="207" t="s">
        <v>2045</v>
      </c>
      <c r="D968" s="207" t="s">
        <v>2046</v>
      </c>
      <c r="F968" s="336">
        <f t="shared" si="15"/>
        <v>0</v>
      </c>
      <c r="G968" s="208">
        <f>SUMIF('01'!$C$10:$C$29,$C968,'01'!$E$10:$E$29)*'01'!$E$3</f>
        <v>0</v>
      </c>
      <c r="H968" s="208">
        <f>SUMIF('02'!$C$10:$C$28,$C968,'02'!$E$10:$E$28)*'02'!$E$3</f>
        <v>0</v>
      </c>
      <c r="I968" s="208">
        <f>SUMIF('03'!$C$10:$C$29,$C968,'03'!$E$10:$E$29)*'03'!$E$3</f>
        <v>0</v>
      </c>
      <c r="J968" s="208">
        <f>SUMIF('04'!$C$10:$C$26,$C968,'04'!$E$10:$E$26)*'04'!$E$3</f>
        <v>0</v>
      </c>
      <c r="K968" s="208">
        <f>SUMIF('05'!$C$10:$C$29,$C968,'05'!$E$10:$E$29)*'05'!$E$3</f>
        <v>0</v>
      </c>
      <c r="L968" s="208">
        <f>SUMIF('06'!$C$10:$C$29,$C968,'06'!$E$10:$E$29)*'06'!$E$3</f>
        <v>0</v>
      </c>
      <c r="M968" s="208">
        <f>SUMIF('07'!$C$10:$C$26,$C968,'07'!$E$10:$E$26)*'07'!$E$3</f>
        <v>0</v>
      </c>
      <c r="N968" s="208">
        <f>SUMIF('08'!$C$10:$C$29,$C968,'08'!$E$10:$E$29)*'08'!$E$3</f>
        <v>0</v>
      </c>
      <c r="O968" s="208">
        <f>SUMIF('09'!$C$10:$C$29,$C968,'09'!$E$10:$E$29)*'09'!$E$3</f>
        <v>0</v>
      </c>
      <c r="P968" s="208">
        <f>SUMIF('10'!$C$10:$C$29,$C968,'10'!$E$10:$E$29)*'10'!$E$3</f>
        <v>0</v>
      </c>
      <c r="Q968" s="208">
        <f>SUMIF('11'!$C$10:$C$39,$C968,'11'!$E$10:$E$39)*'11'!$E$3</f>
        <v>0</v>
      </c>
      <c r="R968" s="208">
        <f>SUMIF('12'!$C$10:$C$29,$C968,'12'!$E$10:$E$29)*'12'!$E$3</f>
        <v>0</v>
      </c>
      <c r="S968" s="208">
        <f>SUMIF('13'!$C$10:$C$29,$C968,'13'!$E$10:$E$29)*'13'!$E$3</f>
        <v>0</v>
      </c>
      <c r="T968" s="208">
        <f>SUMIF('14'!$C$10:$C$29,$C968,'14'!$E$10:$E$29)*'14'!$E$3</f>
        <v>0</v>
      </c>
      <c r="U968" s="208">
        <f>SUMIF('15'!$C$10:$C$29,$C968,'15'!$E$10:$E$29)*'15'!$E$3</f>
        <v>0</v>
      </c>
      <c r="V968" s="208">
        <f>SUMIF('16'!$C$10:$C$29,$C968,'16'!$E$29:$E968)*'16'!$E$3</f>
        <v>0</v>
      </c>
      <c r="W968" s="208">
        <f>SUMIF('17'!$C$10:$C$29,$C968,'17'!$E$10:$E$29)*'17'!$E$3</f>
        <v>0</v>
      </c>
      <c r="X968" s="208">
        <f>SUMIF('18'!$C$10:$C$29,$C968,'18'!$E$10:$E$29)*'18'!$E$3</f>
        <v>0</v>
      </c>
      <c r="Y968" s="208">
        <f>SUMIF('19'!$C$10:$C$28,$C968,'19'!$E$10:$E$28)*'19'!$E$3</f>
        <v>0</v>
      </c>
      <c r="Z968" s="208">
        <f>SUMIF('20'!$C$10:$C$29,$C968,'20'!$E$10:$E$29)*'20'!$E$3</f>
        <v>0</v>
      </c>
      <c r="AA968" s="208">
        <f>SUMIF('21'!$C$10:$C$29,$C968,'21'!$E$10:$E$29)*'21'!$E$3</f>
        <v>0</v>
      </c>
    </row>
    <row r="969" spans="3:27" ht="15" hidden="1">
      <c r="C969" s="207" t="s">
        <v>2047</v>
      </c>
      <c r="D969" s="207" t="s">
        <v>2048</v>
      </c>
      <c r="F969" s="336">
        <f t="shared" si="15"/>
        <v>0</v>
      </c>
      <c r="G969" s="208">
        <f>SUMIF('01'!$C$10:$C$29,$C969,'01'!$E$10:$E$29)*'01'!$E$3</f>
        <v>0</v>
      </c>
      <c r="H969" s="208">
        <f>SUMIF('02'!$C$10:$C$28,$C969,'02'!$E$10:$E$28)*'02'!$E$3</f>
        <v>0</v>
      </c>
      <c r="I969" s="208">
        <f>SUMIF('03'!$C$10:$C$29,$C969,'03'!$E$10:$E$29)*'03'!$E$3</f>
        <v>0</v>
      </c>
      <c r="J969" s="208">
        <f>SUMIF('04'!$C$10:$C$26,$C969,'04'!$E$10:$E$26)*'04'!$E$3</f>
        <v>0</v>
      </c>
      <c r="K969" s="208">
        <f>SUMIF('05'!$C$10:$C$29,$C969,'05'!$E$10:$E$29)*'05'!$E$3</f>
        <v>0</v>
      </c>
      <c r="L969" s="208">
        <f>SUMIF('06'!$C$10:$C$29,$C969,'06'!$E$10:$E$29)*'06'!$E$3</f>
        <v>0</v>
      </c>
      <c r="M969" s="208">
        <f>SUMIF('07'!$C$10:$C$26,$C969,'07'!$E$10:$E$26)*'07'!$E$3</f>
        <v>0</v>
      </c>
      <c r="N969" s="208">
        <f>SUMIF('08'!$C$10:$C$29,$C969,'08'!$E$10:$E$29)*'08'!$E$3</f>
        <v>0</v>
      </c>
      <c r="O969" s="208">
        <f>SUMIF('09'!$C$10:$C$29,$C969,'09'!$E$10:$E$29)*'09'!$E$3</f>
        <v>0</v>
      </c>
      <c r="P969" s="208">
        <f>SUMIF('10'!$C$10:$C$29,$C969,'10'!$E$10:$E$29)*'10'!$E$3</f>
        <v>0</v>
      </c>
      <c r="Q969" s="208">
        <f>SUMIF('11'!$C$10:$C$39,$C969,'11'!$E$10:$E$39)*'11'!$E$3</f>
        <v>0</v>
      </c>
      <c r="R969" s="208">
        <f>SUMIF('12'!$C$10:$C$29,$C969,'12'!$E$10:$E$29)*'12'!$E$3</f>
        <v>0</v>
      </c>
      <c r="S969" s="208">
        <f>SUMIF('13'!$C$10:$C$29,$C969,'13'!$E$10:$E$29)*'13'!$E$3</f>
        <v>0</v>
      </c>
      <c r="T969" s="208">
        <f>SUMIF('14'!$C$10:$C$29,$C969,'14'!$E$10:$E$29)*'14'!$E$3</f>
        <v>0</v>
      </c>
      <c r="U969" s="208">
        <f>SUMIF('15'!$C$10:$C$29,$C969,'15'!$E$10:$E$29)*'15'!$E$3</f>
        <v>0</v>
      </c>
      <c r="V969" s="208">
        <f>SUMIF('16'!$C$10:$C$29,$C969,'16'!$E$29:$E969)*'16'!$E$3</f>
        <v>0</v>
      </c>
      <c r="W969" s="208">
        <f>SUMIF('17'!$C$10:$C$29,$C969,'17'!$E$10:$E$29)*'17'!$E$3</f>
        <v>0</v>
      </c>
      <c r="X969" s="208">
        <f>SUMIF('18'!$C$10:$C$29,$C969,'18'!$E$10:$E$29)*'18'!$E$3</f>
        <v>0</v>
      </c>
      <c r="Y969" s="208">
        <f>SUMIF('19'!$C$10:$C$28,$C969,'19'!$E$10:$E$28)*'19'!$E$3</f>
        <v>0</v>
      </c>
      <c r="Z969" s="208">
        <f>SUMIF('20'!$C$10:$C$29,$C969,'20'!$E$10:$E$29)*'20'!$E$3</f>
        <v>0</v>
      </c>
      <c r="AA969" s="208">
        <f>SUMIF('21'!$C$10:$C$29,$C969,'21'!$E$10:$E$29)*'21'!$E$3</f>
        <v>0</v>
      </c>
    </row>
    <row r="970" spans="3:27" ht="15" hidden="1">
      <c r="C970" s="207" t="s">
        <v>2049</v>
      </c>
      <c r="D970" s="207" t="s">
        <v>2050</v>
      </c>
      <c r="F970" s="336">
        <f t="shared" si="15"/>
        <v>0</v>
      </c>
      <c r="G970" s="208">
        <f>SUMIF('01'!$C$10:$C$29,$C970,'01'!$E$10:$E$29)*'01'!$E$3</f>
        <v>0</v>
      </c>
      <c r="H970" s="208">
        <f>SUMIF('02'!$C$10:$C$28,$C970,'02'!$E$10:$E$28)*'02'!$E$3</f>
        <v>0</v>
      </c>
      <c r="I970" s="208">
        <f>SUMIF('03'!$C$10:$C$29,$C970,'03'!$E$10:$E$29)*'03'!$E$3</f>
        <v>0</v>
      </c>
      <c r="J970" s="208">
        <f>SUMIF('04'!$C$10:$C$26,$C970,'04'!$E$10:$E$26)*'04'!$E$3</f>
        <v>0</v>
      </c>
      <c r="K970" s="208">
        <f>SUMIF('05'!$C$10:$C$29,$C970,'05'!$E$10:$E$29)*'05'!$E$3</f>
        <v>0</v>
      </c>
      <c r="L970" s="208">
        <f>SUMIF('06'!$C$10:$C$29,$C970,'06'!$E$10:$E$29)*'06'!$E$3</f>
        <v>0</v>
      </c>
      <c r="M970" s="208">
        <f>SUMIF('07'!$C$10:$C$26,$C970,'07'!$E$10:$E$26)*'07'!$E$3</f>
        <v>0</v>
      </c>
      <c r="N970" s="208">
        <f>SUMIF('08'!$C$10:$C$29,$C970,'08'!$E$10:$E$29)*'08'!$E$3</f>
        <v>0</v>
      </c>
      <c r="O970" s="208">
        <f>SUMIF('09'!$C$10:$C$29,$C970,'09'!$E$10:$E$29)*'09'!$E$3</f>
        <v>0</v>
      </c>
      <c r="P970" s="208">
        <f>SUMIF('10'!$C$10:$C$29,$C970,'10'!$E$10:$E$29)*'10'!$E$3</f>
        <v>0</v>
      </c>
      <c r="Q970" s="208">
        <f>SUMIF('11'!$C$10:$C$39,$C970,'11'!$E$10:$E$39)*'11'!$E$3</f>
        <v>0</v>
      </c>
      <c r="R970" s="208">
        <f>SUMIF('12'!$C$10:$C$29,$C970,'12'!$E$10:$E$29)*'12'!$E$3</f>
        <v>0</v>
      </c>
      <c r="S970" s="208">
        <f>SUMIF('13'!$C$10:$C$29,$C970,'13'!$E$10:$E$29)*'13'!$E$3</f>
        <v>0</v>
      </c>
      <c r="T970" s="208">
        <f>SUMIF('14'!$C$10:$C$29,$C970,'14'!$E$10:$E$29)*'14'!$E$3</f>
        <v>0</v>
      </c>
      <c r="U970" s="208">
        <f>SUMIF('15'!$C$10:$C$29,$C970,'15'!$E$10:$E$29)*'15'!$E$3</f>
        <v>0</v>
      </c>
      <c r="V970" s="208">
        <f>SUMIF('16'!$C$10:$C$29,$C970,'16'!$E$29:$E970)*'16'!$E$3</f>
        <v>0</v>
      </c>
      <c r="W970" s="208">
        <f>SUMIF('17'!$C$10:$C$29,$C970,'17'!$E$10:$E$29)*'17'!$E$3</f>
        <v>0</v>
      </c>
      <c r="X970" s="208">
        <f>SUMIF('18'!$C$10:$C$29,$C970,'18'!$E$10:$E$29)*'18'!$E$3</f>
        <v>0</v>
      </c>
      <c r="Y970" s="208">
        <f>SUMIF('19'!$C$10:$C$28,$C970,'19'!$E$10:$E$28)*'19'!$E$3</f>
        <v>0</v>
      </c>
      <c r="Z970" s="208">
        <f>SUMIF('20'!$C$10:$C$29,$C970,'20'!$E$10:$E$29)*'20'!$E$3</f>
        <v>0</v>
      </c>
      <c r="AA970" s="208">
        <f>SUMIF('21'!$C$10:$C$29,$C970,'21'!$E$10:$E$29)*'21'!$E$3</f>
        <v>0</v>
      </c>
    </row>
    <row r="971" spans="3:27" ht="15" hidden="1">
      <c r="C971" s="207" t="s">
        <v>2051</v>
      </c>
      <c r="D971" s="207" t="s">
        <v>2052</v>
      </c>
      <c r="F971" s="336">
        <f t="shared" si="15"/>
        <v>0</v>
      </c>
      <c r="G971" s="208">
        <f>SUMIF('01'!$C$10:$C$29,$C971,'01'!$E$10:$E$29)*'01'!$E$3</f>
        <v>0</v>
      </c>
      <c r="H971" s="208">
        <f>SUMIF('02'!$C$10:$C$28,$C971,'02'!$E$10:$E$28)*'02'!$E$3</f>
        <v>0</v>
      </c>
      <c r="I971" s="208">
        <f>SUMIF('03'!$C$10:$C$29,$C971,'03'!$E$10:$E$29)*'03'!$E$3</f>
        <v>0</v>
      </c>
      <c r="J971" s="208">
        <f>SUMIF('04'!$C$10:$C$26,$C971,'04'!$E$10:$E$26)*'04'!$E$3</f>
        <v>0</v>
      </c>
      <c r="K971" s="208">
        <f>SUMIF('05'!$C$10:$C$29,$C971,'05'!$E$10:$E$29)*'05'!$E$3</f>
        <v>0</v>
      </c>
      <c r="L971" s="208">
        <f>SUMIF('06'!$C$10:$C$29,$C971,'06'!$E$10:$E$29)*'06'!$E$3</f>
        <v>0</v>
      </c>
      <c r="M971" s="208">
        <f>SUMIF('07'!$C$10:$C$26,$C971,'07'!$E$10:$E$26)*'07'!$E$3</f>
        <v>0</v>
      </c>
      <c r="N971" s="208">
        <f>SUMIF('08'!$C$10:$C$29,$C971,'08'!$E$10:$E$29)*'08'!$E$3</f>
        <v>0</v>
      </c>
      <c r="O971" s="208">
        <f>SUMIF('09'!$C$10:$C$29,$C971,'09'!$E$10:$E$29)*'09'!$E$3</f>
        <v>0</v>
      </c>
      <c r="P971" s="208">
        <f>SUMIF('10'!$C$10:$C$29,$C971,'10'!$E$10:$E$29)*'10'!$E$3</f>
        <v>0</v>
      </c>
      <c r="Q971" s="208">
        <f>SUMIF('11'!$C$10:$C$39,$C971,'11'!$E$10:$E$39)*'11'!$E$3</f>
        <v>0</v>
      </c>
      <c r="R971" s="208">
        <f>SUMIF('12'!$C$10:$C$29,$C971,'12'!$E$10:$E$29)*'12'!$E$3</f>
        <v>0</v>
      </c>
      <c r="S971" s="208">
        <f>SUMIF('13'!$C$10:$C$29,$C971,'13'!$E$10:$E$29)*'13'!$E$3</f>
        <v>0</v>
      </c>
      <c r="T971" s="208">
        <f>SUMIF('14'!$C$10:$C$29,$C971,'14'!$E$10:$E$29)*'14'!$E$3</f>
        <v>0</v>
      </c>
      <c r="U971" s="208">
        <f>SUMIF('15'!$C$10:$C$29,$C971,'15'!$E$10:$E$29)*'15'!$E$3</f>
        <v>0</v>
      </c>
      <c r="V971" s="208">
        <f>SUMIF('16'!$C$10:$C$29,$C971,'16'!$E$29:$E971)*'16'!$E$3</f>
        <v>0</v>
      </c>
      <c r="W971" s="208">
        <f>SUMIF('17'!$C$10:$C$29,$C971,'17'!$E$10:$E$29)*'17'!$E$3</f>
        <v>0</v>
      </c>
      <c r="X971" s="208">
        <f>SUMIF('18'!$C$10:$C$29,$C971,'18'!$E$10:$E$29)*'18'!$E$3</f>
        <v>0</v>
      </c>
      <c r="Y971" s="208">
        <f>SUMIF('19'!$C$10:$C$28,$C971,'19'!$E$10:$E$28)*'19'!$E$3</f>
        <v>0</v>
      </c>
      <c r="Z971" s="208">
        <f>SUMIF('20'!$C$10:$C$29,$C971,'20'!$E$10:$E$29)*'20'!$E$3</f>
        <v>0</v>
      </c>
      <c r="AA971" s="208">
        <f>SUMIF('21'!$C$10:$C$29,$C971,'21'!$E$10:$E$29)*'21'!$E$3</f>
        <v>0</v>
      </c>
    </row>
    <row r="972" spans="3:27" ht="15" hidden="1">
      <c r="C972" s="207" t="s">
        <v>2053</v>
      </c>
      <c r="D972" s="207" t="s">
        <v>2054</v>
      </c>
      <c r="F972" s="336">
        <f t="shared" ref="F972:F1035" si="16">SUM(G972:AA972)</f>
        <v>0</v>
      </c>
      <c r="G972" s="208">
        <f>SUMIF('01'!$C$10:$C$29,$C972,'01'!$E$10:$E$29)*'01'!$E$3</f>
        <v>0</v>
      </c>
      <c r="H972" s="208">
        <f>SUMIF('02'!$C$10:$C$28,$C972,'02'!$E$10:$E$28)*'02'!$E$3</f>
        <v>0</v>
      </c>
      <c r="I972" s="208">
        <f>SUMIF('03'!$C$10:$C$29,$C972,'03'!$E$10:$E$29)*'03'!$E$3</f>
        <v>0</v>
      </c>
      <c r="J972" s="208">
        <f>SUMIF('04'!$C$10:$C$26,$C972,'04'!$E$10:$E$26)*'04'!$E$3</f>
        <v>0</v>
      </c>
      <c r="K972" s="208">
        <f>SUMIF('05'!$C$10:$C$29,$C972,'05'!$E$10:$E$29)*'05'!$E$3</f>
        <v>0</v>
      </c>
      <c r="L972" s="208">
        <f>SUMIF('06'!$C$10:$C$29,$C972,'06'!$E$10:$E$29)*'06'!$E$3</f>
        <v>0</v>
      </c>
      <c r="M972" s="208">
        <f>SUMIF('07'!$C$10:$C$26,$C972,'07'!$E$10:$E$26)*'07'!$E$3</f>
        <v>0</v>
      </c>
      <c r="N972" s="208">
        <f>SUMIF('08'!$C$10:$C$29,$C972,'08'!$E$10:$E$29)*'08'!$E$3</f>
        <v>0</v>
      </c>
      <c r="O972" s="208">
        <f>SUMIF('09'!$C$10:$C$29,$C972,'09'!$E$10:$E$29)*'09'!$E$3</f>
        <v>0</v>
      </c>
      <c r="P972" s="208">
        <f>SUMIF('10'!$C$10:$C$29,$C972,'10'!$E$10:$E$29)*'10'!$E$3</f>
        <v>0</v>
      </c>
      <c r="Q972" s="208">
        <f>SUMIF('11'!$C$10:$C$39,$C972,'11'!$E$10:$E$39)*'11'!$E$3</f>
        <v>0</v>
      </c>
      <c r="R972" s="208">
        <f>SUMIF('12'!$C$10:$C$29,$C972,'12'!$E$10:$E$29)*'12'!$E$3</f>
        <v>0</v>
      </c>
      <c r="S972" s="208">
        <f>SUMIF('13'!$C$10:$C$29,$C972,'13'!$E$10:$E$29)*'13'!$E$3</f>
        <v>0</v>
      </c>
      <c r="T972" s="208">
        <f>SUMIF('14'!$C$10:$C$29,$C972,'14'!$E$10:$E$29)*'14'!$E$3</f>
        <v>0</v>
      </c>
      <c r="U972" s="208">
        <f>SUMIF('15'!$C$10:$C$29,$C972,'15'!$E$10:$E$29)*'15'!$E$3</f>
        <v>0</v>
      </c>
      <c r="V972" s="208">
        <f>SUMIF('16'!$C$10:$C$29,$C972,'16'!$E$29:$E972)*'16'!$E$3</f>
        <v>0</v>
      </c>
      <c r="W972" s="208">
        <f>SUMIF('17'!$C$10:$C$29,$C972,'17'!$E$10:$E$29)*'17'!$E$3</f>
        <v>0</v>
      </c>
      <c r="X972" s="208">
        <f>SUMIF('18'!$C$10:$C$29,$C972,'18'!$E$10:$E$29)*'18'!$E$3</f>
        <v>0</v>
      </c>
      <c r="Y972" s="208">
        <f>SUMIF('19'!$C$10:$C$28,$C972,'19'!$E$10:$E$28)*'19'!$E$3</f>
        <v>0</v>
      </c>
      <c r="Z972" s="208">
        <f>SUMIF('20'!$C$10:$C$29,$C972,'20'!$E$10:$E$29)*'20'!$E$3</f>
        <v>0</v>
      </c>
      <c r="AA972" s="208">
        <f>SUMIF('21'!$C$10:$C$29,$C972,'21'!$E$10:$E$29)*'21'!$E$3</f>
        <v>0</v>
      </c>
    </row>
    <row r="973" spans="3:27" ht="15" hidden="1">
      <c r="C973" s="207" t="s">
        <v>2055</v>
      </c>
      <c r="D973" s="207" t="s">
        <v>2056</v>
      </c>
      <c r="F973" s="336">
        <f t="shared" si="16"/>
        <v>0</v>
      </c>
      <c r="G973" s="208">
        <f>SUMIF('01'!$C$10:$C$29,$C973,'01'!$E$10:$E$29)*'01'!$E$3</f>
        <v>0</v>
      </c>
      <c r="H973" s="208">
        <f>SUMIF('02'!$C$10:$C$28,$C973,'02'!$E$10:$E$28)*'02'!$E$3</f>
        <v>0</v>
      </c>
      <c r="I973" s="208">
        <f>SUMIF('03'!$C$10:$C$29,$C973,'03'!$E$10:$E$29)*'03'!$E$3</f>
        <v>0</v>
      </c>
      <c r="J973" s="208">
        <f>SUMIF('04'!$C$10:$C$26,$C973,'04'!$E$10:$E$26)*'04'!$E$3</f>
        <v>0</v>
      </c>
      <c r="K973" s="208">
        <f>SUMIF('05'!$C$10:$C$29,$C973,'05'!$E$10:$E$29)*'05'!$E$3</f>
        <v>0</v>
      </c>
      <c r="L973" s="208">
        <f>SUMIF('06'!$C$10:$C$29,$C973,'06'!$E$10:$E$29)*'06'!$E$3</f>
        <v>0</v>
      </c>
      <c r="M973" s="208">
        <f>SUMIF('07'!$C$10:$C$26,$C973,'07'!$E$10:$E$26)*'07'!$E$3</f>
        <v>0</v>
      </c>
      <c r="N973" s="208">
        <f>SUMIF('08'!$C$10:$C$29,$C973,'08'!$E$10:$E$29)*'08'!$E$3</f>
        <v>0</v>
      </c>
      <c r="O973" s="208">
        <f>SUMIF('09'!$C$10:$C$29,$C973,'09'!$E$10:$E$29)*'09'!$E$3</f>
        <v>0</v>
      </c>
      <c r="P973" s="208">
        <f>SUMIF('10'!$C$10:$C$29,$C973,'10'!$E$10:$E$29)*'10'!$E$3</f>
        <v>0</v>
      </c>
      <c r="Q973" s="208">
        <f>SUMIF('11'!$C$10:$C$39,$C973,'11'!$E$10:$E$39)*'11'!$E$3</f>
        <v>0</v>
      </c>
      <c r="R973" s="208">
        <f>SUMIF('12'!$C$10:$C$29,$C973,'12'!$E$10:$E$29)*'12'!$E$3</f>
        <v>0</v>
      </c>
      <c r="S973" s="208">
        <f>SUMIF('13'!$C$10:$C$29,$C973,'13'!$E$10:$E$29)*'13'!$E$3</f>
        <v>0</v>
      </c>
      <c r="T973" s="208">
        <f>SUMIF('14'!$C$10:$C$29,$C973,'14'!$E$10:$E$29)*'14'!$E$3</f>
        <v>0</v>
      </c>
      <c r="U973" s="208">
        <f>SUMIF('15'!$C$10:$C$29,$C973,'15'!$E$10:$E$29)*'15'!$E$3</f>
        <v>0</v>
      </c>
      <c r="V973" s="208">
        <f>SUMIF('16'!$C$10:$C$29,$C973,'16'!$E$29:$E973)*'16'!$E$3</f>
        <v>0</v>
      </c>
      <c r="W973" s="208">
        <f>SUMIF('17'!$C$10:$C$29,$C973,'17'!$E$10:$E$29)*'17'!$E$3</f>
        <v>0</v>
      </c>
      <c r="X973" s="208">
        <f>SUMIF('18'!$C$10:$C$29,$C973,'18'!$E$10:$E$29)*'18'!$E$3</f>
        <v>0</v>
      </c>
      <c r="Y973" s="208">
        <f>SUMIF('19'!$C$10:$C$28,$C973,'19'!$E$10:$E$28)*'19'!$E$3</f>
        <v>0</v>
      </c>
      <c r="Z973" s="208">
        <f>SUMIF('20'!$C$10:$C$29,$C973,'20'!$E$10:$E$29)*'20'!$E$3</f>
        <v>0</v>
      </c>
      <c r="AA973" s="208">
        <f>SUMIF('21'!$C$10:$C$29,$C973,'21'!$E$10:$E$29)*'21'!$E$3</f>
        <v>0</v>
      </c>
    </row>
    <row r="974" spans="3:27" ht="15" hidden="1">
      <c r="C974" s="207" t="s">
        <v>2057</v>
      </c>
      <c r="D974" s="207" t="s">
        <v>2058</v>
      </c>
      <c r="F974" s="336">
        <f t="shared" si="16"/>
        <v>0</v>
      </c>
      <c r="G974" s="208">
        <f>SUMIF('01'!$C$10:$C$29,$C974,'01'!$E$10:$E$29)*'01'!$E$3</f>
        <v>0</v>
      </c>
      <c r="H974" s="208">
        <f>SUMIF('02'!$C$10:$C$28,$C974,'02'!$E$10:$E$28)*'02'!$E$3</f>
        <v>0</v>
      </c>
      <c r="I974" s="208">
        <f>SUMIF('03'!$C$10:$C$29,$C974,'03'!$E$10:$E$29)*'03'!$E$3</f>
        <v>0</v>
      </c>
      <c r="J974" s="208">
        <f>SUMIF('04'!$C$10:$C$26,$C974,'04'!$E$10:$E$26)*'04'!$E$3</f>
        <v>0</v>
      </c>
      <c r="K974" s="208">
        <f>SUMIF('05'!$C$10:$C$29,$C974,'05'!$E$10:$E$29)*'05'!$E$3</f>
        <v>0</v>
      </c>
      <c r="L974" s="208">
        <f>SUMIF('06'!$C$10:$C$29,$C974,'06'!$E$10:$E$29)*'06'!$E$3</f>
        <v>0</v>
      </c>
      <c r="M974" s="208">
        <f>SUMIF('07'!$C$10:$C$26,$C974,'07'!$E$10:$E$26)*'07'!$E$3</f>
        <v>0</v>
      </c>
      <c r="N974" s="208">
        <f>SUMIF('08'!$C$10:$C$29,$C974,'08'!$E$10:$E$29)*'08'!$E$3</f>
        <v>0</v>
      </c>
      <c r="O974" s="208">
        <f>SUMIF('09'!$C$10:$C$29,$C974,'09'!$E$10:$E$29)*'09'!$E$3</f>
        <v>0</v>
      </c>
      <c r="P974" s="208">
        <f>SUMIF('10'!$C$10:$C$29,$C974,'10'!$E$10:$E$29)*'10'!$E$3</f>
        <v>0</v>
      </c>
      <c r="Q974" s="208">
        <f>SUMIF('11'!$C$10:$C$39,$C974,'11'!$E$10:$E$39)*'11'!$E$3</f>
        <v>0</v>
      </c>
      <c r="R974" s="208">
        <f>SUMIF('12'!$C$10:$C$29,$C974,'12'!$E$10:$E$29)*'12'!$E$3</f>
        <v>0</v>
      </c>
      <c r="S974" s="208">
        <f>SUMIF('13'!$C$10:$C$29,$C974,'13'!$E$10:$E$29)*'13'!$E$3</f>
        <v>0</v>
      </c>
      <c r="T974" s="208">
        <f>SUMIF('14'!$C$10:$C$29,$C974,'14'!$E$10:$E$29)*'14'!$E$3</f>
        <v>0</v>
      </c>
      <c r="U974" s="208">
        <f>SUMIF('15'!$C$10:$C$29,$C974,'15'!$E$10:$E$29)*'15'!$E$3</f>
        <v>0</v>
      </c>
      <c r="V974" s="208">
        <f>SUMIF('16'!$C$10:$C$29,$C974,'16'!$E$29:$E974)*'16'!$E$3</f>
        <v>0</v>
      </c>
      <c r="W974" s="208">
        <f>SUMIF('17'!$C$10:$C$29,$C974,'17'!$E$10:$E$29)*'17'!$E$3</f>
        <v>0</v>
      </c>
      <c r="X974" s="208">
        <f>SUMIF('18'!$C$10:$C$29,$C974,'18'!$E$10:$E$29)*'18'!$E$3</f>
        <v>0</v>
      </c>
      <c r="Y974" s="208">
        <f>SUMIF('19'!$C$10:$C$28,$C974,'19'!$E$10:$E$28)*'19'!$E$3</f>
        <v>0</v>
      </c>
      <c r="Z974" s="208">
        <f>SUMIF('20'!$C$10:$C$29,$C974,'20'!$E$10:$E$29)*'20'!$E$3</f>
        <v>0</v>
      </c>
      <c r="AA974" s="208">
        <f>SUMIF('21'!$C$10:$C$29,$C974,'21'!$E$10:$E$29)*'21'!$E$3</f>
        <v>0</v>
      </c>
    </row>
    <row r="975" spans="3:27" ht="15" hidden="1">
      <c r="C975" s="207" t="s">
        <v>2059</v>
      </c>
      <c r="D975" s="207" t="s">
        <v>2060</v>
      </c>
      <c r="F975" s="336">
        <f t="shared" si="16"/>
        <v>0</v>
      </c>
      <c r="G975" s="208">
        <f>SUMIF('01'!$C$10:$C$29,$C975,'01'!$E$10:$E$29)*'01'!$E$3</f>
        <v>0</v>
      </c>
      <c r="H975" s="208">
        <f>SUMIF('02'!$C$10:$C$28,$C975,'02'!$E$10:$E$28)*'02'!$E$3</f>
        <v>0</v>
      </c>
      <c r="I975" s="208">
        <f>SUMIF('03'!$C$10:$C$29,$C975,'03'!$E$10:$E$29)*'03'!$E$3</f>
        <v>0</v>
      </c>
      <c r="J975" s="208">
        <f>SUMIF('04'!$C$10:$C$26,$C975,'04'!$E$10:$E$26)*'04'!$E$3</f>
        <v>0</v>
      </c>
      <c r="K975" s="208">
        <f>SUMIF('05'!$C$10:$C$29,$C975,'05'!$E$10:$E$29)*'05'!$E$3</f>
        <v>0</v>
      </c>
      <c r="L975" s="208">
        <f>SUMIF('06'!$C$10:$C$29,$C975,'06'!$E$10:$E$29)*'06'!$E$3</f>
        <v>0</v>
      </c>
      <c r="M975" s="208">
        <f>SUMIF('07'!$C$10:$C$26,$C975,'07'!$E$10:$E$26)*'07'!$E$3</f>
        <v>0</v>
      </c>
      <c r="N975" s="208">
        <f>SUMIF('08'!$C$10:$C$29,$C975,'08'!$E$10:$E$29)*'08'!$E$3</f>
        <v>0</v>
      </c>
      <c r="O975" s="208">
        <f>SUMIF('09'!$C$10:$C$29,$C975,'09'!$E$10:$E$29)*'09'!$E$3</f>
        <v>0</v>
      </c>
      <c r="P975" s="208">
        <f>SUMIF('10'!$C$10:$C$29,$C975,'10'!$E$10:$E$29)*'10'!$E$3</f>
        <v>0</v>
      </c>
      <c r="Q975" s="208">
        <f>SUMIF('11'!$C$10:$C$39,$C975,'11'!$E$10:$E$39)*'11'!$E$3</f>
        <v>0</v>
      </c>
      <c r="R975" s="208">
        <f>SUMIF('12'!$C$10:$C$29,$C975,'12'!$E$10:$E$29)*'12'!$E$3</f>
        <v>0</v>
      </c>
      <c r="S975" s="208">
        <f>SUMIF('13'!$C$10:$C$29,$C975,'13'!$E$10:$E$29)*'13'!$E$3</f>
        <v>0</v>
      </c>
      <c r="T975" s="208">
        <f>SUMIF('14'!$C$10:$C$29,$C975,'14'!$E$10:$E$29)*'14'!$E$3</f>
        <v>0</v>
      </c>
      <c r="U975" s="208">
        <f>SUMIF('15'!$C$10:$C$29,$C975,'15'!$E$10:$E$29)*'15'!$E$3</f>
        <v>0</v>
      </c>
      <c r="V975" s="208">
        <f>SUMIF('16'!$C$10:$C$29,$C975,'16'!$E$29:$E975)*'16'!$E$3</f>
        <v>0</v>
      </c>
      <c r="W975" s="208">
        <f>SUMIF('17'!$C$10:$C$29,$C975,'17'!$E$10:$E$29)*'17'!$E$3</f>
        <v>0</v>
      </c>
      <c r="X975" s="208">
        <f>SUMIF('18'!$C$10:$C$29,$C975,'18'!$E$10:$E$29)*'18'!$E$3</f>
        <v>0</v>
      </c>
      <c r="Y975" s="208">
        <f>SUMIF('19'!$C$10:$C$28,$C975,'19'!$E$10:$E$28)*'19'!$E$3</f>
        <v>0</v>
      </c>
      <c r="Z975" s="208">
        <f>SUMIF('20'!$C$10:$C$29,$C975,'20'!$E$10:$E$29)*'20'!$E$3</f>
        <v>0</v>
      </c>
      <c r="AA975" s="208">
        <f>SUMIF('21'!$C$10:$C$29,$C975,'21'!$E$10:$E$29)*'21'!$E$3</f>
        <v>0</v>
      </c>
    </row>
    <row r="976" spans="3:27" ht="15" hidden="1">
      <c r="C976" s="207" t="s">
        <v>2061</v>
      </c>
      <c r="D976" s="207" t="s">
        <v>2062</v>
      </c>
      <c r="F976" s="336">
        <f t="shared" si="16"/>
        <v>0</v>
      </c>
      <c r="G976" s="208">
        <f>SUMIF('01'!$C$10:$C$29,$C976,'01'!$E$10:$E$29)*'01'!$E$3</f>
        <v>0</v>
      </c>
      <c r="H976" s="208">
        <f>SUMIF('02'!$C$10:$C$28,$C976,'02'!$E$10:$E$28)*'02'!$E$3</f>
        <v>0</v>
      </c>
      <c r="I976" s="208">
        <f>SUMIF('03'!$C$10:$C$29,$C976,'03'!$E$10:$E$29)*'03'!$E$3</f>
        <v>0</v>
      </c>
      <c r="J976" s="208">
        <f>SUMIF('04'!$C$10:$C$26,$C976,'04'!$E$10:$E$26)*'04'!$E$3</f>
        <v>0</v>
      </c>
      <c r="K976" s="208">
        <f>SUMIF('05'!$C$10:$C$29,$C976,'05'!$E$10:$E$29)*'05'!$E$3</f>
        <v>0</v>
      </c>
      <c r="L976" s="208">
        <f>SUMIF('06'!$C$10:$C$29,$C976,'06'!$E$10:$E$29)*'06'!$E$3</f>
        <v>0</v>
      </c>
      <c r="M976" s="208">
        <f>SUMIF('07'!$C$10:$C$26,$C976,'07'!$E$10:$E$26)*'07'!$E$3</f>
        <v>0</v>
      </c>
      <c r="N976" s="208">
        <f>SUMIF('08'!$C$10:$C$29,$C976,'08'!$E$10:$E$29)*'08'!$E$3</f>
        <v>0</v>
      </c>
      <c r="O976" s="208">
        <f>SUMIF('09'!$C$10:$C$29,$C976,'09'!$E$10:$E$29)*'09'!$E$3</f>
        <v>0</v>
      </c>
      <c r="P976" s="208">
        <f>SUMIF('10'!$C$10:$C$29,$C976,'10'!$E$10:$E$29)*'10'!$E$3</f>
        <v>0</v>
      </c>
      <c r="Q976" s="208">
        <f>SUMIF('11'!$C$10:$C$39,$C976,'11'!$E$10:$E$39)*'11'!$E$3</f>
        <v>0</v>
      </c>
      <c r="R976" s="208">
        <f>SUMIF('12'!$C$10:$C$29,$C976,'12'!$E$10:$E$29)*'12'!$E$3</f>
        <v>0</v>
      </c>
      <c r="S976" s="208">
        <f>SUMIF('13'!$C$10:$C$29,$C976,'13'!$E$10:$E$29)*'13'!$E$3</f>
        <v>0</v>
      </c>
      <c r="T976" s="208">
        <f>SUMIF('14'!$C$10:$C$29,$C976,'14'!$E$10:$E$29)*'14'!$E$3</f>
        <v>0</v>
      </c>
      <c r="U976" s="208">
        <f>SUMIF('15'!$C$10:$C$29,$C976,'15'!$E$10:$E$29)*'15'!$E$3</f>
        <v>0</v>
      </c>
      <c r="V976" s="208">
        <f>SUMIF('16'!$C$10:$C$29,$C976,'16'!$E$29:$E976)*'16'!$E$3</f>
        <v>0</v>
      </c>
      <c r="W976" s="208">
        <f>SUMIF('17'!$C$10:$C$29,$C976,'17'!$E$10:$E$29)*'17'!$E$3</f>
        <v>0</v>
      </c>
      <c r="X976" s="208">
        <f>SUMIF('18'!$C$10:$C$29,$C976,'18'!$E$10:$E$29)*'18'!$E$3</f>
        <v>0</v>
      </c>
      <c r="Y976" s="208">
        <f>SUMIF('19'!$C$10:$C$28,$C976,'19'!$E$10:$E$28)*'19'!$E$3</f>
        <v>0</v>
      </c>
      <c r="Z976" s="208">
        <f>SUMIF('20'!$C$10:$C$29,$C976,'20'!$E$10:$E$29)*'20'!$E$3</f>
        <v>0</v>
      </c>
      <c r="AA976" s="208">
        <f>SUMIF('21'!$C$10:$C$29,$C976,'21'!$E$10:$E$29)*'21'!$E$3</f>
        <v>0</v>
      </c>
    </row>
    <row r="977" spans="3:27" ht="15" hidden="1">
      <c r="C977" s="207" t="s">
        <v>2063</v>
      </c>
      <c r="D977" s="207" t="s">
        <v>2064</v>
      </c>
      <c r="F977" s="336">
        <f t="shared" si="16"/>
        <v>0</v>
      </c>
      <c r="G977" s="208">
        <f>SUMIF('01'!$C$10:$C$29,$C977,'01'!$E$10:$E$29)*'01'!$E$3</f>
        <v>0</v>
      </c>
      <c r="H977" s="208">
        <f>SUMIF('02'!$C$10:$C$28,$C977,'02'!$E$10:$E$28)*'02'!$E$3</f>
        <v>0</v>
      </c>
      <c r="I977" s="208">
        <f>SUMIF('03'!$C$10:$C$29,$C977,'03'!$E$10:$E$29)*'03'!$E$3</f>
        <v>0</v>
      </c>
      <c r="J977" s="208">
        <f>SUMIF('04'!$C$10:$C$26,$C977,'04'!$E$10:$E$26)*'04'!$E$3</f>
        <v>0</v>
      </c>
      <c r="K977" s="208">
        <f>SUMIF('05'!$C$10:$C$29,$C977,'05'!$E$10:$E$29)*'05'!$E$3</f>
        <v>0</v>
      </c>
      <c r="L977" s="208">
        <f>SUMIF('06'!$C$10:$C$29,$C977,'06'!$E$10:$E$29)*'06'!$E$3</f>
        <v>0</v>
      </c>
      <c r="M977" s="208">
        <f>SUMIF('07'!$C$10:$C$26,$C977,'07'!$E$10:$E$26)*'07'!$E$3</f>
        <v>0</v>
      </c>
      <c r="N977" s="208">
        <f>SUMIF('08'!$C$10:$C$29,$C977,'08'!$E$10:$E$29)*'08'!$E$3</f>
        <v>0</v>
      </c>
      <c r="O977" s="208">
        <f>SUMIF('09'!$C$10:$C$29,$C977,'09'!$E$10:$E$29)*'09'!$E$3</f>
        <v>0</v>
      </c>
      <c r="P977" s="208">
        <f>SUMIF('10'!$C$10:$C$29,$C977,'10'!$E$10:$E$29)*'10'!$E$3</f>
        <v>0</v>
      </c>
      <c r="Q977" s="208">
        <f>SUMIF('11'!$C$10:$C$39,$C977,'11'!$E$10:$E$39)*'11'!$E$3</f>
        <v>0</v>
      </c>
      <c r="R977" s="208">
        <f>SUMIF('12'!$C$10:$C$29,$C977,'12'!$E$10:$E$29)*'12'!$E$3</f>
        <v>0</v>
      </c>
      <c r="S977" s="208">
        <f>SUMIF('13'!$C$10:$C$29,$C977,'13'!$E$10:$E$29)*'13'!$E$3</f>
        <v>0</v>
      </c>
      <c r="T977" s="208">
        <f>SUMIF('14'!$C$10:$C$29,$C977,'14'!$E$10:$E$29)*'14'!$E$3</f>
        <v>0</v>
      </c>
      <c r="U977" s="208">
        <f>SUMIF('15'!$C$10:$C$29,$C977,'15'!$E$10:$E$29)*'15'!$E$3</f>
        <v>0</v>
      </c>
      <c r="V977" s="208">
        <f>SUMIF('16'!$C$10:$C$29,$C977,'16'!$E$29:$E977)*'16'!$E$3</f>
        <v>0</v>
      </c>
      <c r="W977" s="208">
        <f>SUMIF('17'!$C$10:$C$29,$C977,'17'!$E$10:$E$29)*'17'!$E$3</f>
        <v>0</v>
      </c>
      <c r="X977" s="208">
        <f>SUMIF('18'!$C$10:$C$29,$C977,'18'!$E$10:$E$29)*'18'!$E$3</f>
        <v>0</v>
      </c>
      <c r="Y977" s="208">
        <f>SUMIF('19'!$C$10:$C$28,$C977,'19'!$E$10:$E$28)*'19'!$E$3</f>
        <v>0</v>
      </c>
      <c r="Z977" s="208">
        <f>SUMIF('20'!$C$10:$C$29,$C977,'20'!$E$10:$E$29)*'20'!$E$3</f>
        <v>0</v>
      </c>
      <c r="AA977" s="208">
        <f>SUMIF('21'!$C$10:$C$29,$C977,'21'!$E$10:$E$29)*'21'!$E$3</f>
        <v>0</v>
      </c>
    </row>
    <row r="978" spans="3:27" ht="15" hidden="1">
      <c r="C978" s="207" t="s">
        <v>2065</v>
      </c>
      <c r="D978" s="207" t="s">
        <v>2066</v>
      </c>
      <c r="F978" s="336">
        <f t="shared" si="16"/>
        <v>0</v>
      </c>
      <c r="G978" s="208">
        <f>SUMIF('01'!$C$10:$C$29,$C978,'01'!$E$10:$E$29)*'01'!$E$3</f>
        <v>0</v>
      </c>
      <c r="H978" s="208">
        <f>SUMIF('02'!$C$10:$C$28,$C978,'02'!$E$10:$E$28)*'02'!$E$3</f>
        <v>0</v>
      </c>
      <c r="I978" s="208">
        <f>SUMIF('03'!$C$10:$C$29,$C978,'03'!$E$10:$E$29)*'03'!$E$3</f>
        <v>0</v>
      </c>
      <c r="J978" s="208">
        <f>SUMIF('04'!$C$10:$C$26,$C978,'04'!$E$10:$E$26)*'04'!$E$3</f>
        <v>0</v>
      </c>
      <c r="K978" s="208">
        <f>SUMIF('05'!$C$10:$C$29,$C978,'05'!$E$10:$E$29)*'05'!$E$3</f>
        <v>0</v>
      </c>
      <c r="L978" s="208">
        <f>SUMIF('06'!$C$10:$C$29,$C978,'06'!$E$10:$E$29)*'06'!$E$3</f>
        <v>0</v>
      </c>
      <c r="M978" s="208">
        <f>SUMIF('07'!$C$10:$C$26,$C978,'07'!$E$10:$E$26)*'07'!$E$3</f>
        <v>0</v>
      </c>
      <c r="N978" s="208">
        <f>SUMIF('08'!$C$10:$C$29,$C978,'08'!$E$10:$E$29)*'08'!$E$3</f>
        <v>0</v>
      </c>
      <c r="O978" s="208">
        <f>SUMIF('09'!$C$10:$C$29,$C978,'09'!$E$10:$E$29)*'09'!$E$3</f>
        <v>0</v>
      </c>
      <c r="P978" s="208">
        <f>SUMIF('10'!$C$10:$C$29,$C978,'10'!$E$10:$E$29)*'10'!$E$3</f>
        <v>0</v>
      </c>
      <c r="Q978" s="208">
        <f>SUMIF('11'!$C$10:$C$39,$C978,'11'!$E$10:$E$39)*'11'!$E$3</f>
        <v>0</v>
      </c>
      <c r="R978" s="208">
        <f>SUMIF('12'!$C$10:$C$29,$C978,'12'!$E$10:$E$29)*'12'!$E$3</f>
        <v>0</v>
      </c>
      <c r="S978" s="208">
        <f>SUMIF('13'!$C$10:$C$29,$C978,'13'!$E$10:$E$29)*'13'!$E$3</f>
        <v>0</v>
      </c>
      <c r="T978" s="208">
        <f>SUMIF('14'!$C$10:$C$29,$C978,'14'!$E$10:$E$29)*'14'!$E$3</f>
        <v>0</v>
      </c>
      <c r="U978" s="208">
        <f>SUMIF('15'!$C$10:$C$29,$C978,'15'!$E$10:$E$29)*'15'!$E$3</f>
        <v>0</v>
      </c>
      <c r="V978" s="208">
        <f>SUMIF('16'!$C$10:$C$29,$C978,'16'!$E$29:$E978)*'16'!$E$3</f>
        <v>0</v>
      </c>
      <c r="W978" s="208">
        <f>SUMIF('17'!$C$10:$C$29,$C978,'17'!$E$10:$E$29)*'17'!$E$3</f>
        <v>0</v>
      </c>
      <c r="X978" s="208">
        <f>SUMIF('18'!$C$10:$C$29,$C978,'18'!$E$10:$E$29)*'18'!$E$3</f>
        <v>0</v>
      </c>
      <c r="Y978" s="208">
        <f>SUMIF('19'!$C$10:$C$28,$C978,'19'!$E$10:$E$28)*'19'!$E$3</f>
        <v>0</v>
      </c>
      <c r="Z978" s="208">
        <f>SUMIF('20'!$C$10:$C$29,$C978,'20'!$E$10:$E$29)*'20'!$E$3</f>
        <v>0</v>
      </c>
      <c r="AA978" s="208">
        <f>SUMIF('21'!$C$10:$C$29,$C978,'21'!$E$10:$E$29)*'21'!$E$3</f>
        <v>0</v>
      </c>
    </row>
    <row r="979" spans="3:27" ht="15" hidden="1">
      <c r="C979" s="207" t="s">
        <v>2067</v>
      </c>
      <c r="D979" s="207" t="s">
        <v>2068</v>
      </c>
      <c r="F979" s="336">
        <f t="shared" si="16"/>
        <v>0</v>
      </c>
      <c r="G979" s="208">
        <f>SUMIF('01'!$C$10:$C$29,$C979,'01'!$E$10:$E$29)*'01'!$E$3</f>
        <v>0</v>
      </c>
      <c r="H979" s="208">
        <f>SUMIF('02'!$C$10:$C$28,$C979,'02'!$E$10:$E$28)*'02'!$E$3</f>
        <v>0</v>
      </c>
      <c r="I979" s="208">
        <f>SUMIF('03'!$C$10:$C$29,$C979,'03'!$E$10:$E$29)*'03'!$E$3</f>
        <v>0</v>
      </c>
      <c r="J979" s="208">
        <f>SUMIF('04'!$C$10:$C$26,$C979,'04'!$E$10:$E$26)*'04'!$E$3</f>
        <v>0</v>
      </c>
      <c r="K979" s="208">
        <f>SUMIF('05'!$C$10:$C$29,$C979,'05'!$E$10:$E$29)*'05'!$E$3</f>
        <v>0</v>
      </c>
      <c r="L979" s="208">
        <f>SUMIF('06'!$C$10:$C$29,$C979,'06'!$E$10:$E$29)*'06'!$E$3</f>
        <v>0</v>
      </c>
      <c r="M979" s="208">
        <f>SUMIF('07'!$C$10:$C$26,$C979,'07'!$E$10:$E$26)*'07'!$E$3</f>
        <v>0</v>
      </c>
      <c r="N979" s="208">
        <f>SUMIF('08'!$C$10:$C$29,$C979,'08'!$E$10:$E$29)*'08'!$E$3</f>
        <v>0</v>
      </c>
      <c r="O979" s="208">
        <f>SUMIF('09'!$C$10:$C$29,$C979,'09'!$E$10:$E$29)*'09'!$E$3</f>
        <v>0</v>
      </c>
      <c r="P979" s="208">
        <f>SUMIF('10'!$C$10:$C$29,$C979,'10'!$E$10:$E$29)*'10'!$E$3</f>
        <v>0</v>
      </c>
      <c r="Q979" s="208">
        <f>SUMIF('11'!$C$10:$C$39,$C979,'11'!$E$10:$E$39)*'11'!$E$3</f>
        <v>0</v>
      </c>
      <c r="R979" s="208">
        <f>SUMIF('12'!$C$10:$C$29,$C979,'12'!$E$10:$E$29)*'12'!$E$3</f>
        <v>0</v>
      </c>
      <c r="S979" s="208">
        <f>SUMIF('13'!$C$10:$C$29,$C979,'13'!$E$10:$E$29)*'13'!$E$3</f>
        <v>0</v>
      </c>
      <c r="T979" s="208">
        <f>SUMIF('14'!$C$10:$C$29,$C979,'14'!$E$10:$E$29)*'14'!$E$3</f>
        <v>0</v>
      </c>
      <c r="U979" s="208">
        <f>SUMIF('15'!$C$10:$C$29,$C979,'15'!$E$10:$E$29)*'15'!$E$3</f>
        <v>0</v>
      </c>
      <c r="V979" s="208">
        <f>SUMIF('16'!$C$10:$C$29,$C979,'16'!$E$29:$E979)*'16'!$E$3</f>
        <v>0</v>
      </c>
      <c r="W979" s="208">
        <f>SUMIF('17'!$C$10:$C$29,$C979,'17'!$E$10:$E$29)*'17'!$E$3</f>
        <v>0</v>
      </c>
      <c r="X979" s="208">
        <f>SUMIF('18'!$C$10:$C$29,$C979,'18'!$E$10:$E$29)*'18'!$E$3</f>
        <v>0</v>
      </c>
      <c r="Y979" s="208">
        <f>SUMIF('19'!$C$10:$C$28,$C979,'19'!$E$10:$E$28)*'19'!$E$3</f>
        <v>0</v>
      </c>
      <c r="Z979" s="208">
        <f>SUMIF('20'!$C$10:$C$29,$C979,'20'!$E$10:$E$29)*'20'!$E$3</f>
        <v>0</v>
      </c>
      <c r="AA979" s="208">
        <f>SUMIF('21'!$C$10:$C$29,$C979,'21'!$E$10:$E$29)*'21'!$E$3</f>
        <v>0</v>
      </c>
    </row>
    <row r="980" spans="3:27" ht="15" hidden="1">
      <c r="C980" s="207" t="s">
        <v>2069</v>
      </c>
      <c r="D980" s="207" t="s">
        <v>2070</v>
      </c>
      <c r="F980" s="336">
        <f t="shared" si="16"/>
        <v>0</v>
      </c>
      <c r="G980" s="208">
        <f>SUMIF('01'!$C$10:$C$29,$C980,'01'!$E$10:$E$29)*'01'!$E$3</f>
        <v>0</v>
      </c>
      <c r="H980" s="208">
        <f>SUMIF('02'!$C$10:$C$28,$C980,'02'!$E$10:$E$28)*'02'!$E$3</f>
        <v>0</v>
      </c>
      <c r="I980" s="208">
        <f>SUMIF('03'!$C$10:$C$29,$C980,'03'!$E$10:$E$29)*'03'!$E$3</f>
        <v>0</v>
      </c>
      <c r="J980" s="208">
        <f>SUMIF('04'!$C$10:$C$26,$C980,'04'!$E$10:$E$26)*'04'!$E$3</f>
        <v>0</v>
      </c>
      <c r="K980" s="208">
        <f>SUMIF('05'!$C$10:$C$29,$C980,'05'!$E$10:$E$29)*'05'!$E$3</f>
        <v>0</v>
      </c>
      <c r="L980" s="208">
        <f>SUMIF('06'!$C$10:$C$29,$C980,'06'!$E$10:$E$29)*'06'!$E$3</f>
        <v>0</v>
      </c>
      <c r="M980" s="208">
        <f>SUMIF('07'!$C$10:$C$26,$C980,'07'!$E$10:$E$26)*'07'!$E$3</f>
        <v>0</v>
      </c>
      <c r="N980" s="208">
        <f>SUMIF('08'!$C$10:$C$29,$C980,'08'!$E$10:$E$29)*'08'!$E$3</f>
        <v>0</v>
      </c>
      <c r="O980" s="208">
        <f>SUMIF('09'!$C$10:$C$29,$C980,'09'!$E$10:$E$29)*'09'!$E$3</f>
        <v>0</v>
      </c>
      <c r="P980" s="208">
        <f>SUMIF('10'!$C$10:$C$29,$C980,'10'!$E$10:$E$29)*'10'!$E$3</f>
        <v>0</v>
      </c>
      <c r="Q980" s="208">
        <f>SUMIF('11'!$C$10:$C$39,$C980,'11'!$E$10:$E$39)*'11'!$E$3</f>
        <v>0</v>
      </c>
      <c r="R980" s="208">
        <f>SUMIF('12'!$C$10:$C$29,$C980,'12'!$E$10:$E$29)*'12'!$E$3</f>
        <v>0</v>
      </c>
      <c r="S980" s="208">
        <f>SUMIF('13'!$C$10:$C$29,$C980,'13'!$E$10:$E$29)*'13'!$E$3</f>
        <v>0</v>
      </c>
      <c r="T980" s="208">
        <f>SUMIF('14'!$C$10:$C$29,$C980,'14'!$E$10:$E$29)*'14'!$E$3</f>
        <v>0</v>
      </c>
      <c r="U980" s="208">
        <f>SUMIF('15'!$C$10:$C$29,$C980,'15'!$E$10:$E$29)*'15'!$E$3</f>
        <v>0</v>
      </c>
      <c r="V980" s="208">
        <f>SUMIF('16'!$C$10:$C$29,$C980,'16'!$E$29:$E980)*'16'!$E$3</f>
        <v>0</v>
      </c>
      <c r="W980" s="208">
        <f>SUMIF('17'!$C$10:$C$29,$C980,'17'!$E$10:$E$29)*'17'!$E$3</f>
        <v>0</v>
      </c>
      <c r="X980" s="208">
        <f>SUMIF('18'!$C$10:$C$29,$C980,'18'!$E$10:$E$29)*'18'!$E$3</f>
        <v>0</v>
      </c>
      <c r="Y980" s="208">
        <f>SUMIF('19'!$C$10:$C$28,$C980,'19'!$E$10:$E$28)*'19'!$E$3</f>
        <v>0</v>
      </c>
      <c r="Z980" s="208">
        <f>SUMIF('20'!$C$10:$C$29,$C980,'20'!$E$10:$E$29)*'20'!$E$3</f>
        <v>0</v>
      </c>
      <c r="AA980" s="208">
        <f>SUMIF('21'!$C$10:$C$29,$C980,'21'!$E$10:$E$29)*'21'!$E$3</f>
        <v>0</v>
      </c>
    </row>
    <row r="981" spans="3:27" ht="15" hidden="1">
      <c r="C981" s="207" t="s">
        <v>2071</v>
      </c>
      <c r="D981" s="207" t="s">
        <v>2072</v>
      </c>
      <c r="F981" s="336">
        <f t="shared" si="16"/>
        <v>0</v>
      </c>
      <c r="G981" s="208">
        <f>SUMIF('01'!$C$10:$C$29,$C981,'01'!$E$10:$E$29)*'01'!$E$3</f>
        <v>0</v>
      </c>
      <c r="H981" s="208">
        <f>SUMIF('02'!$C$10:$C$28,$C981,'02'!$E$10:$E$28)*'02'!$E$3</f>
        <v>0</v>
      </c>
      <c r="I981" s="208">
        <f>SUMIF('03'!$C$10:$C$29,$C981,'03'!$E$10:$E$29)*'03'!$E$3</f>
        <v>0</v>
      </c>
      <c r="J981" s="208">
        <f>SUMIF('04'!$C$10:$C$26,$C981,'04'!$E$10:$E$26)*'04'!$E$3</f>
        <v>0</v>
      </c>
      <c r="K981" s="208">
        <f>SUMIF('05'!$C$10:$C$29,$C981,'05'!$E$10:$E$29)*'05'!$E$3</f>
        <v>0</v>
      </c>
      <c r="L981" s="208">
        <f>SUMIF('06'!$C$10:$C$29,$C981,'06'!$E$10:$E$29)*'06'!$E$3</f>
        <v>0</v>
      </c>
      <c r="M981" s="208">
        <f>SUMIF('07'!$C$10:$C$26,$C981,'07'!$E$10:$E$26)*'07'!$E$3</f>
        <v>0</v>
      </c>
      <c r="N981" s="208">
        <f>SUMIF('08'!$C$10:$C$29,$C981,'08'!$E$10:$E$29)*'08'!$E$3</f>
        <v>0</v>
      </c>
      <c r="O981" s="208">
        <f>SUMIF('09'!$C$10:$C$29,$C981,'09'!$E$10:$E$29)*'09'!$E$3</f>
        <v>0</v>
      </c>
      <c r="P981" s="208">
        <f>SUMIF('10'!$C$10:$C$29,$C981,'10'!$E$10:$E$29)*'10'!$E$3</f>
        <v>0</v>
      </c>
      <c r="Q981" s="208">
        <f>SUMIF('11'!$C$10:$C$39,$C981,'11'!$E$10:$E$39)*'11'!$E$3</f>
        <v>0</v>
      </c>
      <c r="R981" s="208">
        <f>SUMIF('12'!$C$10:$C$29,$C981,'12'!$E$10:$E$29)*'12'!$E$3</f>
        <v>0</v>
      </c>
      <c r="S981" s="208">
        <f>SUMIF('13'!$C$10:$C$29,$C981,'13'!$E$10:$E$29)*'13'!$E$3</f>
        <v>0</v>
      </c>
      <c r="T981" s="208">
        <f>SUMIF('14'!$C$10:$C$29,$C981,'14'!$E$10:$E$29)*'14'!$E$3</f>
        <v>0</v>
      </c>
      <c r="U981" s="208">
        <f>SUMIF('15'!$C$10:$C$29,$C981,'15'!$E$10:$E$29)*'15'!$E$3</f>
        <v>0</v>
      </c>
      <c r="V981" s="208">
        <f>SUMIF('16'!$C$10:$C$29,$C981,'16'!$E$29:$E981)*'16'!$E$3</f>
        <v>0</v>
      </c>
      <c r="W981" s="208">
        <f>SUMIF('17'!$C$10:$C$29,$C981,'17'!$E$10:$E$29)*'17'!$E$3</f>
        <v>0</v>
      </c>
      <c r="X981" s="208">
        <f>SUMIF('18'!$C$10:$C$29,$C981,'18'!$E$10:$E$29)*'18'!$E$3</f>
        <v>0</v>
      </c>
      <c r="Y981" s="208">
        <f>SUMIF('19'!$C$10:$C$28,$C981,'19'!$E$10:$E$28)*'19'!$E$3</f>
        <v>0</v>
      </c>
      <c r="Z981" s="208">
        <f>SUMIF('20'!$C$10:$C$29,$C981,'20'!$E$10:$E$29)*'20'!$E$3</f>
        <v>0</v>
      </c>
      <c r="AA981" s="208">
        <f>SUMIF('21'!$C$10:$C$29,$C981,'21'!$E$10:$E$29)*'21'!$E$3</f>
        <v>0</v>
      </c>
    </row>
    <row r="982" spans="3:27" ht="15" hidden="1">
      <c r="C982" s="207" t="s">
        <v>2073</v>
      </c>
      <c r="D982" s="207" t="s">
        <v>2074</v>
      </c>
      <c r="F982" s="336">
        <f t="shared" si="16"/>
        <v>0</v>
      </c>
      <c r="G982" s="208">
        <f>SUMIF('01'!$C$10:$C$29,$C982,'01'!$E$10:$E$29)*'01'!$E$3</f>
        <v>0</v>
      </c>
      <c r="H982" s="208">
        <f>SUMIF('02'!$C$10:$C$28,$C982,'02'!$E$10:$E$28)*'02'!$E$3</f>
        <v>0</v>
      </c>
      <c r="I982" s="208">
        <f>SUMIF('03'!$C$10:$C$29,$C982,'03'!$E$10:$E$29)*'03'!$E$3</f>
        <v>0</v>
      </c>
      <c r="J982" s="208">
        <f>SUMIF('04'!$C$10:$C$26,$C982,'04'!$E$10:$E$26)*'04'!$E$3</f>
        <v>0</v>
      </c>
      <c r="K982" s="208">
        <f>SUMIF('05'!$C$10:$C$29,$C982,'05'!$E$10:$E$29)*'05'!$E$3</f>
        <v>0</v>
      </c>
      <c r="L982" s="208">
        <f>SUMIF('06'!$C$10:$C$29,$C982,'06'!$E$10:$E$29)*'06'!$E$3</f>
        <v>0</v>
      </c>
      <c r="M982" s="208">
        <f>SUMIF('07'!$C$10:$C$26,$C982,'07'!$E$10:$E$26)*'07'!$E$3</f>
        <v>0</v>
      </c>
      <c r="N982" s="208">
        <f>SUMIF('08'!$C$10:$C$29,$C982,'08'!$E$10:$E$29)*'08'!$E$3</f>
        <v>0</v>
      </c>
      <c r="O982" s="208">
        <f>SUMIF('09'!$C$10:$C$29,$C982,'09'!$E$10:$E$29)*'09'!$E$3</f>
        <v>0</v>
      </c>
      <c r="P982" s="208">
        <f>SUMIF('10'!$C$10:$C$29,$C982,'10'!$E$10:$E$29)*'10'!$E$3</f>
        <v>0</v>
      </c>
      <c r="Q982" s="208">
        <f>SUMIF('11'!$C$10:$C$39,$C982,'11'!$E$10:$E$39)*'11'!$E$3</f>
        <v>0</v>
      </c>
      <c r="R982" s="208">
        <f>SUMIF('12'!$C$10:$C$29,$C982,'12'!$E$10:$E$29)*'12'!$E$3</f>
        <v>0</v>
      </c>
      <c r="S982" s="208">
        <f>SUMIF('13'!$C$10:$C$29,$C982,'13'!$E$10:$E$29)*'13'!$E$3</f>
        <v>0</v>
      </c>
      <c r="T982" s="208">
        <f>SUMIF('14'!$C$10:$C$29,$C982,'14'!$E$10:$E$29)*'14'!$E$3</f>
        <v>0</v>
      </c>
      <c r="U982" s="208">
        <f>SUMIF('15'!$C$10:$C$29,$C982,'15'!$E$10:$E$29)*'15'!$E$3</f>
        <v>0</v>
      </c>
      <c r="V982" s="208">
        <f>SUMIF('16'!$C$10:$C$29,$C982,'16'!$E$29:$E982)*'16'!$E$3</f>
        <v>0</v>
      </c>
      <c r="W982" s="208">
        <f>SUMIF('17'!$C$10:$C$29,$C982,'17'!$E$10:$E$29)*'17'!$E$3</f>
        <v>0</v>
      </c>
      <c r="X982" s="208">
        <f>SUMIF('18'!$C$10:$C$29,$C982,'18'!$E$10:$E$29)*'18'!$E$3</f>
        <v>0</v>
      </c>
      <c r="Y982" s="208">
        <f>SUMIF('19'!$C$10:$C$28,$C982,'19'!$E$10:$E$28)*'19'!$E$3</f>
        <v>0</v>
      </c>
      <c r="Z982" s="208">
        <f>SUMIF('20'!$C$10:$C$29,$C982,'20'!$E$10:$E$29)*'20'!$E$3</f>
        <v>0</v>
      </c>
      <c r="AA982" s="208">
        <f>SUMIF('21'!$C$10:$C$29,$C982,'21'!$E$10:$E$29)*'21'!$E$3</f>
        <v>0</v>
      </c>
    </row>
    <row r="983" spans="3:27" ht="15" hidden="1">
      <c r="C983" s="207" t="s">
        <v>2075</v>
      </c>
      <c r="D983" s="207" t="s">
        <v>2076</v>
      </c>
      <c r="F983" s="336">
        <f t="shared" si="16"/>
        <v>0</v>
      </c>
      <c r="G983" s="208">
        <f>SUMIF('01'!$C$10:$C$29,$C983,'01'!$E$10:$E$29)*'01'!$E$3</f>
        <v>0</v>
      </c>
      <c r="H983" s="208">
        <f>SUMIF('02'!$C$10:$C$28,$C983,'02'!$E$10:$E$28)*'02'!$E$3</f>
        <v>0</v>
      </c>
      <c r="I983" s="208">
        <f>SUMIF('03'!$C$10:$C$29,$C983,'03'!$E$10:$E$29)*'03'!$E$3</f>
        <v>0</v>
      </c>
      <c r="J983" s="208">
        <f>SUMIF('04'!$C$10:$C$26,$C983,'04'!$E$10:$E$26)*'04'!$E$3</f>
        <v>0</v>
      </c>
      <c r="K983" s="208">
        <f>SUMIF('05'!$C$10:$C$29,$C983,'05'!$E$10:$E$29)*'05'!$E$3</f>
        <v>0</v>
      </c>
      <c r="L983" s="208">
        <f>SUMIF('06'!$C$10:$C$29,$C983,'06'!$E$10:$E$29)*'06'!$E$3</f>
        <v>0</v>
      </c>
      <c r="M983" s="208">
        <f>SUMIF('07'!$C$10:$C$26,$C983,'07'!$E$10:$E$26)*'07'!$E$3</f>
        <v>0</v>
      </c>
      <c r="N983" s="208">
        <f>SUMIF('08'!$C$10:$C$29,$C983,'08'!$E$10:$E$29)*'08'!$E$3</f>
        <v>0</v>
      </c>
      <c r="O983" s="208">
        <f>SUMIF('09'!$C$10:$C$29,$C983,'09'!$E$10:$E$29)*'09'!$E$3</f>
        <v>0</v>
      </c>
      <c r="P983" s="208">
        <f>SUMIF('10'!$C$10:$C$29,$C983,'10'!$E$10:$E$29)*'10'!$E$3</f>
        <v>0</v>
      </c>
      <c r="Q983" s="208">
        <f>SUMIF('11'!$C$10:$C$39,$C983,'11'!$E$10:$E$39)*'11'!$E$3</f>
        <v>0</v>
      </c>
      <c r="R983" s="208">
        <f>SUMIF('12'!$C$10:$C$29,$C983,'12'!$E$10:$E$29)*'12'!$E$3</f>
        <v>0</v>
      </c>
      <c r="S983" s="208">
        <f>SUMIF('13'!$C$10:$C$29,$C983,'13'!$E$10:$E$29)*'13'!$E$3</f>
        <v>0</v>
      </c>
      <c r="T983" s="208">
        <f>SUMIF('14'!$C$10:$C$29,$C983,'14'!$E$10:$E$29)*'14'!$E$3</f>
        <v>0</v>
      </c>
      <c r="U983" s="208">
        <f>SUMIF('15'!$C$10:$C$29,$C983,'15'!$E$10:$E$29)*'15'!$E$3</f>
        <v>0</v>
      </c>
      <c r="V983" s="208">
        <f>SUMIF('16'!$C$10:$C$29,$C983,'16'!$E$29:$E983)*'16'!$E$3</f>
        <v>0</v>
      </c>
      <c r="W983" s="208">
        <f>SUMIF('17'!$C$10:$C$29,$C983,'17'!$E$10:$E$29)*'17'!$E$3</f>
        <v>0</v>
      </c>
      <c r="X983" s="208">
        <f>SUMIF('18'!$C$10:$C$29,$C983,'18'!$E$10:$E$29)*'18'!$E$3</f>
        <v>0</v>
      </c>
      <c r="Y983" s="208">
        <f>SUMIF('19'!$C$10:$C$28,$C983,'19'!$E$10:$E$28)*'19'!$E$3</f>
        <v>0</v>
      </c>
      <c r="Z983" s="208">
        <f>SUMIF('20'!$C$10:$C$29,$C983,'20'!$E$10:$E$29)*'20'!$E$3</f>
        <v>0</v>
      </c>
      <c r="AA983" s="208">
        <f>SUMIF('21'!$C$10:$C$29,$C983,'21'!$E$10:$E$29)*'21'!$E$3</f>
        <v>0</v>
      </c>
    </row>
    <row r="984" spans="3:27" ht="15" hidden="1">
      <c r="C984" s="207" t="s">
        <v>2077</v>
      </c>
      <c r="D984" s="207" t="s">
        <v>2078</v>
      </c>
      <c r="F984" s="336">
        <f t="shared" si="16"/>
        <v>0</v>
      </c>
      <c r="G984" s="208">
        <f>SUMIF('01'!$C$10:$C$29,$C984,'01'!$E$10:$E$29)*'01'!$E$3</f>
        <v>0</v>
      </c>
      <c r="H984" s="208">
        <f>SUMIF('02'!$C$10:$C$28,$C984,'02'!$E$10:$E$28)*'02'!$E$3</f>
        <v>0</v>
      </c>
      <c r="I984" s="208">
        <f>SUMIF('03'!$C$10:$C$29,$C984,'03'!$E$10:$E$29)*'03'!$E$3</f>
        <v>0</v>
      </c>
      <c r="J984" s="208">
        <f>SUMIF('04'!$C$10:$C$26,$C984,'04'!$E$10:$E$26)*'04'!$E$3</f>
        <v>0</v>
      </c>
      <c r="K984" s="208">
        <f>SUMIF('05'!$C$10:$C$29,$C984,'05'!$E$10:$E$29)*'05'!$E$3</f>
        <v>0</v>
      </c>
      <c r="L984" s="208">
        <f>SUMIF('06'!$C$10:$C$29,$C984,'06'!$E$10:$E$29)*'06'!$E$3</f>
        <v>0</v>
      </c>
      <c r="M984" s="208">
        <f>SUMIF('07'!$C$10:$C$26,$C984,'07'!$E$10:$E$26)*'07'!$E$3</f>
        <v>0</v>
      </c>
      <c r="N984" s="208">
        <f>SUMIF('08'!$C$10:$C$29,$C984,'08'!$E$10:$E$29)*'08'!$E$3</f>
        <v>0</v>
      </c>
      <c r="O984" s="208">
        <f>SUMIF('09'!$C$10:$C$29,$C984,'09'!$E$10:$E$29)*'09'!$E$3</f>
        <v>0</v>
      </c>
      <c r="P984" s="208">
        <f>SUMIF('10'!$C$10:$C$29,$C984,'10'!$E$10:$E$29)*'10'!$E$3</f>
        <v>0</v>
      </c>
      <c r="Q984" s="208">
        <f>SUMIF('11'!$C$10:$C$39,$C984,'11'!$E$10:$E$39)*'11'!$E$3</f>
        <v>0</v>
      </c>
      <c r="R984" s="208">
        <f>SUMIF('12'!$C$10:$C$29,$C984,'12'!$E$10:$E$29)*'12'!$E$3</f>
        <v>0</v>
      </c>
      <c r="S984" s="208">
        <f>SUMIF('13'!$C$10:$C$29,$C984,'13'!$E$10:$E$29)*'13'!$E$3</f>
        <v>0</v>
      </c>
      <c r="T984" s="208">
        <f>SUMIF('14'!$C$10:$C$29,$C984,'14'!$E$10:$E$29)*'14'!$E$3</f>
        <v>0</v>
      </c>
      <c r="U984" s="208">
        <f>SUMIF('15'!$C$10:$C$29,$C984,'15'!$E$10:$E$29)*'15'!$E$3</f>
        <v>0</v>
      </c>
      <c r="V984" s="208">
        <f>SUMIF('16'!$C$10:$C$29,$C984,'16'!$E$29:$E984)*'16'!$E$3</f>
        <v>0</v>
      </c>
      <c r="W984" s="208">
        <f>SUMIF('17'!$C$10:$C$29,$C984,'17'!$E$10:$E$29)*'17'!$E$3</f>
        <v>0</v>
      </c>
      <c r="X984" s="208">
        <f>SUMIF('18'!$C$10:$C$29,$C984,'18'!$E$10:$E$29)*'18'!$E$3</f>
        <v>0</v>
      </c>
      <c r="Y984" s="208">
        <f>SUMIF('19'!$C$10:$C$28,$C984,'19'!$E$10:$E$28)*'19'!$E$3</f>
        <v>0</v>
      </c>
      <c r="Z984" s="208">
        <f>SUMIF('20'!$C$10:$C$29,$C984,'20'!$E$10:$E$29)*'20'!$E$3</f>
        <v>0</v>
      </c>
      <c r="AA984" s="208">
        <f>SUMIF('21'!$C$10:$C$29,$C984,'21'!$E$10:$E$29)*'21'!$E$3</f>
        <v>0</v>
      </c>
    </row>
    <row r="985" spans="3:27" ht="15" hidden="1">
      <c r="C985" s="207" t="s">
        <v>2079</v>
      </c>
      <c r="D985" s="207" t="s">
        <v>2080</v>
      </c>
      <c r="F985" s="336">
        <f t="shared" si="16"/>
        <v>0</v>
      </c>
      <c r="G985" s="208">
        <f>SUMIF('01'!$C$10:$C$29,$C985,'01'!$E$10:$E$29)*'01'!$E$3</f>
        <v>0</v>
      </c>
      <c r="H985" s="208">
        <f>SUMIF('02'!$C$10:$C$28,$C985,'02'!$E$10:$E$28)*'02'!$E$3</f>
        <v>0</v>
      </c>
      <c r="I985" s="208">
        <f>SUMIF('03'!$C$10:$C$29,$C985,'03'!$E$10:$E$29)*'03'!$E$3</f>
        <v>0</v>
      </c>
      <c r="J985" s="208">
        <f>SUMIF('04'!$C$10:$C$26,$C985,'04'!$E$10:$E$26)*'04'!$E$3</f>
        <v>0</v>
      </c>
      <c r="K985" s="208">
        <f>SUMIF('05'!$C$10:$C$29,$C985,'05'!$E$10:$E$29)*'05'!$E$3</f>
        <v>0</v>
      </c>
      <c r="L985" s="208">
        <f>SUMIF('06'!$C$10:$C$29,$C985,'06'!$E$10:$E$29)*'06'!$E$3</f>
        <v>0</v>
      </c>
      <c r="M985" s="208">
        <f>SUMIF('07'!$C$10:$C$26,$C985,'07'!$E$10:$E$26)*'07'!$E$3</f>
        <v>0</v>
      </c>
      <c r="N985" s="208">
        <f>SUMIF('08'!$C$10:$C$29,$C985,'08'!$E$10:$E$29)*'08'!$E$3</f>
        <v>0</v>
      </c>
      <c r="O985" s="208">
        <f>SUMIF('09'!$C$10:$C$29,$C985,'09'!$E$10:$E$29)*'09'!$E$3</f>
        <v>0</v>
      </c>
      <c r="P985" s="208">
        <f>SUMIF('10'!$C$10:$C$29,$C985,'10'!$E$10:$E$29)*'10'!$E$3</f>
        <v>0</v>
      </c>
      <c r="Q985" s="208">
        <f>SUMIF('11'!$C$10:$C$39,$C985,'11'!$E$10:$E$39)*'11'!$E$3</f>
        <v>0</v>
      </c>
      <c r="R985" s="208">
        <f>SUMIF('12'!$C$10:$C$29,$C985,'12'!$E$10:$E$29)*'12'!$E$3</f>
        <v>0</v>
      </c>
      <c r="S985" s="208">
        <f>SUMIF('13'!$C$10:$C$29,$C985,'13'!$E$10:$E$29)*'13'!$E$3</f>
        <v>0</v>
      </c>
      <c r="T985" s="208">
        <f>SUMIF('14'!$C$10:$C$29,$C985,'14'!$E$10:$E$29)*'14'!$E$3</f>
        <v>0</v>
      </c>
      <c r="U985" s="208">
        <f>SUMIF('15'!$C$10:$C$29,$C985,'15'!$E$10:$E$29)*'15'!$E$3</f>
        <v>0</v>
      </c>
      <c r="V985" s="208">
        <f>SUMIF('16'!$C$10:$C$29,$C985,'16'!$E$29:$E985)*'16'!$E$3</f>
        <v>0</v>
      </c>
      <c r="W985" s="208">
        <f>SUMIF('17'!$C$10:$C$29,$C985,'17'!$E$10:$E$29)*'17'!$E$3</f>
        <v>0</v>
      </c>
      <c r="X985" s="208">
        <f>SUMIF('18'!$C$10:$C$29,$C985,'18'!$E$10:$E$29)*'18'!$E$3</f>
        <v>0</v>
      </c>
      <c r="Y985" s="208">
        <f>SUMIF('19'!$C$10:$C$28,$C985,'19'!$E$10:$E$28)*'19'!$E$3</f>
        <v>0</v>
      </c>
      <c r="Z985" s="208">
        <f>SUMIF('20'!$C$10:$C$29,$C985,'20'!$E$10:$E$29)*'20'!$E$3</f>
        <v>0</v>
      </c>
      <c r="AA985" s="208">
        <f>SUMIF('21'!$C$10:$C$29,$C985,'21'!$E$10:$E$29)*'21'!$E$3</f>
        <v>0</v>
      </c>
    </row>
    <row r="986" spans="3:27" ht="15" hidden="1">
      <c r="C986" s="207" t="s">
        <v>2081</v>
      </c>
      <c r="D986" s="207" t="s">
        <v>2082</v>
      </c>
      <c r="F986" s="336">
        <f t="shared" si="16"/>
        <v>0</v>
      </c>
      <c r="G986" s="208">
        <f>SUMIF('01'!$C$10:$C$29,$C986,'01'!$E$10:$E$29)*'01'!$E$3</f>
        <v>0</v>
      </c>
      <c r="H986" s="208">
        <f>SUMIF('02'!$C$10:$C$28,$C986,'02'!$E$10:$E$28)*'02'!$E$3</f>
        <v>0</v>
      </c>
      <c r="I986" s="208">
        <f>SUMIF('03'!$C$10:$C$29,$C986,'03'!$E$10:$E$29)*'03'!$E$3</f>
        <v>0</v>
      </c>
      <c r="J986" s="208">
        <f>SUMIF('04'!$C$10:$C$26,$C986,'04'!$E$10:$E$26)*'04'!$E$3</f>
        <v>0</v>
      </c>
      <c r="K986" s="208">
        <f>SUMIF('05'!$C$10:$C$29,$C986,'05'!$E$10:$E$29)*'05'!$E$3</f>
        <v>0</v>
      </c>
      <c r="L986" s="208">
        <f>SUMIF('06'!$C$10:$C$29,$C986,'06'!$E$10:$E$29)*'06'!$E$3</f>
        <v>0</v>
      </c>
      <c r="M986" s="208">
        <f>SUMIF('07'!$C$10:$C$26,$C986,'07'!$E$10:$E$26)*'07'!$E$3</f>
        <v>0</v>
      </c>
      <c r="N986" s="208">
        <f>SUMIF('08'!$C$10:$C$29,$C986,'08'!$E$10:$E$29)*'08'!$E$3</f>
        <v>0</v>
      </c>
      <c r="O986" s="208">
        <f>SUMIF('09'!$C$10:$C$29,$C986,'09'!$E$10:$E$29)*'09'!$E$3</f>
        <v>0</v>
      </c>
      <c r="P986" s="208">
        <f>SUMIF('10'!$C$10:$C$29,$C986,'10'!$E$10:$E$29)*'10'!$E$3</f>
        <v>0</v>
      </c>
      <c r="Q986" s="208">
        <f>SUMIF('11'!$C$10:$C$39,$C986,'11'!$E$10:$E$39)*'11'!$E$3</f>
        <v>0</v>
      </c>
      <c r="R986" s="208">
        <f>SUMIF('12'!$C$10:$C$29,$C986,'12'!$E$10:$E$29)*'12'!$E$3</f>
        <v>0</v>
      </c>
      <c r="S986" s="208">
        <f>SUMIF('13'!$C$10:$C$29,$C986,'13'!$E$10:$E$29)*'13'!$E$3</f>
        <v>0</v>
      </c>
      <c r="T986" s="208">
        <f>SUMIF('14'!$C$10:$C$29,$C986,'14'!$E$10:$E$29)*'14'!$E$3</f>
        <v>0</v>
      </c>
      <c r="U986" s="208">
        <f>SUMIF('15'!$C$10:$C$29,$C986,'15'!$E$10:$E$29)*'15'!$E$3</f>
        <v>0</v>
      </c>
      <c r="V986" s="208">
        <f>SUMIF('16'!$C$10:$C$29,$C986,'16'!$E$29:$E986)*'16'!$E$3</f>
        <v>0</v>
      </c>
      <c r="W986" s="208">
        <f>SUMIF('17'!$C$10:$C$29,$C986,'17'!$E$10:$E$29)*'17'!$E$3</f>
        <v>0</v>
      </c>
      <c r="X986" s="208">
        <f>SUMIF('18'!$C$10:$C$29,$C986,'18'!$E$10:$E$29)*'18'!$E$3</f>
        <v>0</v>
      </c>
      <c r="Y986" s="208">
        <f>SUMIF('19'!$C$10:$C$28,$C986,'19'!$E$10:$E$28)*'19'!$E$3</f>
        <v>0</v>
      </c>
      <c r="Z986" s="208">
        <f>SUMIF('20'!$C$10:$C$29,$C986,'20'!$E$10:$E$29)*'20'!$E$3</f>
        <v>0</v>
      </c>
      <c r="AA986" s="208">
        <f>SUMIF('21'!$C$10:$C$29,$C986,'21'!$E$10:$E$29)*'21'!$E$3</f>
        <v>0</v>
      </c>
    </row>
    <row r="987" spans="3:27" ht="15" hidden="1">
      <c r="C987" s="207" t="s">
        <v>2083</v>
      </c>
      <c r="D987" s="207" t="s">
        <v>2084</v>
      </c>
      <c r="F987" s="336">
        <f t="shared" si="16"/>
        <v>0</v>
      </c>
      <c r="G987" s="208">
        <f>SUMIF('01'!$C$10:$C$29,$C987,'01'!$E$10:$E$29)*'01'!$E$3</f>
        <v>0</v>
      </c>
      <c r="H987" s="208">
        <f>SUMIF('02'!$C$10:$C$28,$C987,'02'!$E$10:$E$28)*'02'!$E$3</f>
        <v>0</v>
      </c>
      <c r="I987" s="208">
        <f>SUMIF('03'!$C$10:$C$29,$C987,'03'!$E$10:$E$29)*'03'!$E$3</f>
        <v>0</v>
      </c>
      <c r="J987" s="208">
        <f>SUMIF('04'!$C$10:$C$26,$C987,'04'!$E$10:$E$26)*'04'!$E$3</f>
        <v>0</v>
      </c>
      <c r="K987" s="208">
        <f>SUMIF('05'!$C$10:$C$29,$C987,'05'!$E$10:$E$29)*'05'!$E$3</f>
        <v>0</v>
      </c>
      <c r="L987" s="208">
        <f>SUMIF('06'!$C$10:$C$29,$C987,'06'!$E$10:$E$29)*'06'!$E$3</f>
        <v>0</v>
      </c>
      <c r="M987" s="208">
        <f>SUMIF('07'!$C$10:$C$26,$C987,'07'!$E$10:$E$26)*'07'!$E$3</f>
        <v>0</v>
      </c>
      <c r="N987" s="208">
        <f>SUMIF('08'!$C$10:$C$29,$C987,'08'!$E$10:$E$29)*'08'!$E$3</f>
        <v>0</v>
      </c>
      <c r="O987" s="208">
        <f>SUMIF('09'!$C$10:$C$29,$C987,'09'!$E$10:$E$29)*'09'!$E$3</f>
        <v>0</v>
      </c>
      <c r="P987" s="208">
        <f>SUMIF('10'!$C$10:$C$29,$C987,'10'!$E$10:$E$29)*'10'!$E$3</f>
        <v>0</v>
      </c>
      <c r="Q987" s="208">
        <f>SUMIF('11'!$C$10:$C$39,$C987,'11'!$E$10:$E$39)*'11'!$E$3</f>
        <v>0</v>
      </c>
      <c r="R987" s="208">
        <f>SUMIF('12'!$C$10:$C$29,$C987,'12'!$E$10:$E$29)*'12'!$E$3</f>
        <v>0</v>
      </c>
      <c r="S987" s="208">
        <f>SUMIF('13'!$C$10:$C$29,$C987,'13'!$E$10:$E$29)*'13'!$E$3</f>
        <v>0</v>
      </c>
      <c r="T987" s="208">
        <f>SUMIF('14'!$C$10:$C$29,$C987,'14'!$E$10:$E$29)*'14'!$E$3</f>
        <v>0</v>
      </c>
      <c r="U987" s="208">
        <f>SUMIF('15'!$C$10:$C$29,$C987,'15'!$E$10:$E$29)*'15'!$E$3</f>
        <v>0</v>
      </c>
      <c r="V987" s="208">
        <f>SUMIF('16'!$C$10:$C$29,$C987,'16'!$E$29:$E987)*'16'!$E$3</f>
        <v>0</v>
      </c>
      <c r="W987" s="208">
        <f>SUMIF('17'!$C$10:$C$29,$C987,'17'!$E$10:$E$29)*'17'!$E$3</f>
        <v>0</v>
      </c>
      <c r="X987" s="208">
        <f>SUMIF('18'!$C$10:$C$29,$C987,'18'!$E$10:$E$29)*'18'!$E$3</f>
        <v>0</v>
      </c>
      <c r="Y987" s="208">
        <f>SUMIF('19'!$C$10:$C$28,$C987,'19'!$E$10:$E$28)*'19'!$E$3</f>
        <v>0</v>
      </c>
      <c r="Z987" s="208">
        <f>SUMIF('20'!$C$10:$C$29,$C987,'20'!$E$10:$E$29)*'20'!$E$3</f>
        <v>0</v>
      </c>
      <c r="AA987" s="208">
        <f>SUMIF('21'!$C$10:$C$29,$C987,'21'!$E$10:$E$29)*'21'!$E$3</f>
        <v>0</v>
      </c>
    </row>
    <row r="988" spans="3:27" ht="15" hidden="1">
      <c r="C988" s="207" t="s">
        <v>2085</v>
      </c>
      <c r="D988" s="207" t="s">
        <v>2086</v>
      </c>
      <c r="F988" s="336">
        <f t="shared" si="16"/>
        <v>0</v>
      </c>
      <c r="G988" s="208">
        <f>SUMIF('01'!$C$10:$C$29,$C988,'01'!$E$10:$E$29)*'01'!$E$3</f>
        <v>0</v>
      </c>
      <c r="H988" s="208">
        <f>SUMIF('02'!$C$10:$C$28,$C988,'02'!$E$10:$E$28)*'02'!$E$3</f>
        <v>0</v>
      </c>
      <c r="I988" s="208">
        <f>SUMIF('03'!$C$10:$C$29,$C988,'03'!$E$10:$E$29)*'03'!$E$3</f>
        <v>0</v>
      </c>
      <c r="J988" s="208">
        <f>SUMIF('04'!$C$10:$C$26,$C988,'04'!$E$10:$E$26)*'04'!$E$3</f>
        <v>0</v>
      </c>
      <c r="K988" s="208">
        <f>SUMIF('05'!$C$10:$C$29,$C988,'05'!$E$10:$E$29)*'05'!$E$3</f>
        <v>0</v>
      </c>
      <c r="L988" s="208">
        <f>SUMIF('06'!$C$10:$C$29,$C988,'06'!$E$10:$E$29)*'06'!$E$3</f>
        <v>0</v>
      </c>
      <c r="M988" s="208">
        <f>SUMIF('07'!$C$10:$C$26,$C988,'07'!$E$10:$E$26)*'07'!$E$3</f>
        <v>0</v>
      </c>
      <c r="N988" s="208">
        <f>SUMIF('08'!$C$10:$C$29,$C988,'08'!$E$10:$E$29)*'08'!$E$3</f>
        <v>0</v>
      </c>
      <c r="O988" s="208">
        <f>SUMIF('09'!$C$10:$C$29,$C988,'09'!$E$10:$E$29)*'09'!$E$3</f>
        <v>0</v>
      </c>
      <c r="P988" s="208">
        <f>SUMIF('10'!$C$10:$C$29,$C988,'10'!$E$10:$E$29)*'10'!$E$3</f>
        <v>0</v>
      </c>
      <c r="Q988" s="208">
        <f>SUMIF('11'!$C$10:$C$39,$C988,'11'!$E$10:$E$39)*'11'!$E$3</f>
        <v>0</v>
      </c>
      <c r="R988" s="208">
        <f>SUMIF('12'!$C$10:$C$29,$C988,'12'!$E$10:$E$29)*'12'!$E$3</f>
        <v>0</v>
      </c>
      <c r="S988" s="208">
        <f>SUMIF('13'!$C$10:$C$29,$C988,'13'!$E$10:$E$29)*'13'!$E$3</f>
        <v>0</v>
      </c>
      <c r="T988" s="208">
        <f>SUMIF('14'!$C$10:$C$29,$C988,'14'!$E$10:$E$29)*'14'!$E$3</f>
        <v>0</v>
      </c>
      <c r="U988" s="208">
        <f>SUMIF('15'!$C$10:$C$29,$C988,'15'!$E$10:$E$29)*'15'!$E$3</f>
        <v>0</v>
      </c>
      <c r="V988" s="208">
        <f>SUMIF('16'!$C$10:$C$29,$C988,'16'!$E$29:$E988)*'16'!$E$3</f>
        <v>0</v>
      </c>
      <c r="W988" s="208">
        <f>SUMIF('17'!$C$10:$C$29,$C988,'17'!$E$10:$E$29)*'17'!$E$3</f>
        <v>0</v>
      </c>
      <c r="X988" s="208">
        <f>SUMIF('18'!$C$10:$C$29,$C988,'18'!$E$10:$E$29)*'18'!$E$3</f>
        <v>0</v>
      </c>
      <c r="Y988" s="208">
        <f>SUMIF('19'!$C$10:$C$28,$C988,'19'!$E$10:$E$28)*'19'!$E$3</f>
        <v>0</v>
      </c>
      <c r="Z988" s="208">
        <f>SUMIF('20'!$C$10:$C$29,$C988,'20'!$E$10:$E$29)*'20'!$E$3</f>
        <v>0</v>
      </c>
      <c r="AA988" s="208">
        <f>SUMIF('21'!$C$10:$C$29,$C988,'21'!$E$10:$E$29)*'21'!$E$3</f>
        <v>0</v>
      </c>
    </row>
    <row r="989" spans="3:27" ht="15" hidden="1">
      <c r="C989" s="207" t="s">
        <v>2087</v>
      </c>
      <c r="D989" s="207" t="s">
        <v>2088</v>
      </c>
      <c r="F989" s="336">
        <f t="shared" si="16"/>
        <v>0</v>
      </c>
      <c r="G989" s="208">
        <f>SUMIF('01'!$C$10:$C$29,$C989,'01'!$E$10:$E$29)*'01'!$E$3</f>
        <v>0</v>
      </c>
      <c r="H989" s="208">
        <f>SUMIF('02'!$C$10:$C$28,$C989,'02'!$E$10:$E$28)*'02'!$E$3</f>
        <v>0</v>
      </c>
      <c r="I989" s="208">
        <f>SUMIF('03'!$C$10:$C$29,$C989,'03'!$E$10:$E$29)*'03'!$E$3</f>
        <v>0</v>
      </c>
      <c r="J989" s="208">
        <f>SUMIF('04'!$C$10:$C$26,$C989,'04'!$E$10:$E$26)*'04'!$E$3</f>
        <v>0</v>
      </c>
      <c r="K989" s="208">
        <f>SUMIF('05'!$C$10:$C$29,$C989,'05'!$E$10:$E$29)*'05'!$E$3</f>
        <v>0</v>
      </c>
      <c r="L989" s="208">
        <f>SUMIF('06'!$C$10:$C$29,$C989,'06'!$E$10:$E$29)*'06'!$E$3</f>
        <v>0</v>
      </c>
      <c r="M989" s="208">
        <f>SUMIF('07'!$C$10:$C$26,$C989,'07'!$E$10:$E$26)*'07'!$E$3</f>
        <v>0</v>
      </c>
      <c r="N989" s="208">
        <f>SUMIF('08'!$C$10:$C$29,$C989,'08'!$E$10:$E$29)*'08'!$E$3</f>
        <v>0</v>
      </c>
      <c r="O989" s="208">
        <f>SUMIF('09'!$C$10:$C$29,$C989,'09'!$E$10:$E$29)*'09'!$E$3</f>
        <v>0</v>
      </c>
      <c r="P989" s="208">
        <f>SUMIF('10'!$C$10:$C$29,$C989,'10'!$E$10:$E$29)*'10'!$E$3</f>
        <v>0</v>
      </c>
      <c r="Q989" s="208">
        <f>SUMIF('11'!$C$10:$C$39,$C989,'11'!$E$10:$E$39)*'11'!$E$3</f>
        <v>0</v>
      </c>
      <c r="R989" s="208">
        <f>SUMIF('12'!$C$10:$C$29,$C989,'12'!$E$10:$E$29)*'12'!$E$3</f>
        <v>0</v>
      </c>
      <c r="S989" s="208">
        <f>SUMIF('13'!$C$10:$C$29,$C989,'13'!$E$10:$E$29)*'13'!$E$3</f>
        <v>0</v>
      </c>
      <c r="T989" s="208">
        <f>SUMIF('14'!$C$10:$C$29,$C989,'14'!$E$10:$E$29)*'14'!$E$3</f>
        <v>0</v>
      </c>
      <c r="U989" s="208">
        <f>SUMIF('15'!$C$10:$C$29,$C989,'15'!$E$10:$E$29)*'15'!$E$3</f>
        <v>0</v>
      </c>
      <c r="V989" s="208">
        <f>SUMIF('16'!$C$10:$C$29,$C989,'16'!$E$29:$E989)*'16'!$E$3</f>
        <v>0</v>
      </c>
      <c r="W989" s="208">
        <f>SUMIF('17'!$C$10:$C$29,$C989,'17'!$E$10:$E$29)*'17'!$E$3</f>
        <v>0</v>
      </c>
      <c r="X989" s="208">
        <f>SUMIF('18'!$C$10:$C$29,$C989,'18'!$E$10:$E$29)*'18'!$E$3</f>
        <v>0</v>
      </c>
      <c r="Y989" s="208">
        <f>SUMIF('19'!$C$10:$C$28,$C989,'19'!$E$10:$E$28)*'19'!$E$3</f>
        <v>0</v>
      </c>
      <c r="Z989" s="208">
        <f>SUMIF('20'!$C$10:$C$29,$C989,'20'!$E$10:$E$29)*'20'!$E$3</f>
        <v>0</v>
      </c>
      <c r="AA989" s="208">
        <f>SUMIF('21'!$C$10:$C$29,$C989,'21'!$E$10:$E$29)*'21'!$E$3</f>
        <v>0</v>
      </c>
    </row>
    <row r="990" spans="3:27" ht="15" hidden="1">
      <c r="C990" s="207" t="s">
        <v>2089</v>
      </c>
      <c r="D990" s="207" t="s">
        <v>2090</v>
      </c>
      <c r="F990" s="336">
        <f t="shared" si="16"/>
        <v>0</v>
      </c>
      <c r="G990" s="208">
        <f>SUMIF('01'!$C$10:$C$29,$C990,'01'!$E$10:$E$29)*'01'!$E$3</f>
        <v>0</v>
      </c>
      <c r="H990" s="208">
        <f>SUMIF('02'!$C$10:$C$28,$C990,'02'!$E$10:$E$28)*'02'!$E$3</f>
        <v>0</v>
      </c>
      <c r="I990" s="208">
        <f>SUMIF('03'!$C$10:$C$29,$C990,'03'!$E$10:$E$29)*'03'!$E$3</f>
        <v>0</v>
      </c>
      <c r="J990" s="208">
        <f>SUMIF('04'!$C$10:$C$26,$C990,'04'!$E$10:$E$26)*'04'!$E$3</f>
        <v>0</v>
      </c>
      <c r="K990" s="208">
        <f>SUMIF('05'!$C$10:$C$29,$C990,'05'!$E$10:$E$29)*'05'!$E$3</f>
        <v>0</v>
      </c>
      <c r="L990" s="208">
        <f>SUMIF('06'!$C$10:$C$29,$C990,'06'!$E$10:$E$29)*'06'!$E$3</f>
        <v>0</v>
      </c>
      <c r="M990" s="208">
        <f>SUMIF('07'!$C$10:$C$26,$C990,'07'!$E$10:$E$26)*'07'!$E$3</f>
        <v>0</v>
      </c>
      <c r="N990" s="208">
        <f>SUMIF('08'!$C$10:$C$29,$C990,'08'!$E$10:$E$29)*'08'!$E$3</f>
        <v>0</v>
      </c>
      <c r="O990" s="208">
        <f>SUMIF('09'!$C$10:$C$29,$C990,'09'!$E$10:$E$29)*'09'!$E$3</f>
        <v>0</v>
      </c>
      <c r="P990" s="208">
        <f>SUMIF('10'!$C$10:$C$29,$C990,'10'!$E$10:$E$29)*'10'!$E$3</f>
        <v>0</v>
      </c>
      <c r="Q990" s="208">
        <f>SUMIF('11'!$C$10:$C$39,$C990,'11'!$E$10:$E$39)*'11'!$E$3</f>
        <v>0</v>
      </c>
      <c r="R990" s="208">
        <f>SUMIF('12'!$C$10:$C$29,$C990,'12'!$E$10:$E$29)*'12'!$E$3</f>
        <v>0</v>
      </c>
      <c r="S990" s="208">
        <f>SUMIF('13'!$C$10:$C$29,$C990,'13'!$E$10:$E$29)*'13'!$E$3</f>
        <v>0</v>
      </c>
      <c r="T990" s="208">
        <f>SUMIF('14'!$C$10:$C$29,$C990,'14'!$E$10:$E$29)*'14'!$E$3</f>
        <v>0</v>
      </c>
      <c r="U990" s="208">
        <f>SUMIF('15'!$C$10:$C$29,$C990,'15'!$E$10:$E$29)*'15'!$E$3</f>
        <v>0</v>
      </c>
      <c r="V990" s="208">
        <f>SUMIF('16'!$C$10:$C$29,$C990,'16'!$E$29:$E990)*'16'!$E$3</f>
        <v>0</v>
      </c>
      <c r="W990" s="208">
        <f>SUMIF('17'!$C$10:$C$29,$C990,'17'!$E$10:$E$29)*'17'!$E$3</f>
        <v>0</v>
      </c>
      <c r="X990" s="208">
        <f>SUMIF('18'!$C$10:$C$29,$C990,'18'!$E$10:$E$29)*'18'!$E$3</f>
        <v>0</v>
      </c>
      <c r="Y990" s="208">
        <f>SUMIF('19'!$C$10:$C$28,$C990,'19'!$E$10:$E$28)*'19'!$E$3</f>
        <v>0</v>
      </c>
      <c r="Z990" s="208">
        <f>SUMIF('20'!$C$10:$C$29,$C990,'20'!$E$10:$E$29)*'20'!$E$3</f>
        <v>0</v>
      </c>
      <c r="AA990" s="208">
        <f>SUMIF('21'!$C$10:$C$29,$C990,'21'!$E$10:$E$29)*'21'!$E$3</f>
        <v>0</v>
      </c>
    </row>
    <row r="991" spans="3:27" ht="15" hidden="1">
      <c r="C991" s="207" t="s">
        <v>2091</v>
      </c>
      <c r="D991" s="207" t="s">
        <v>2092</v>
      </c>
      <c r="F991" s="336">
        <f t="shared" si="16"/>
        <v>0</v>
      </c>
      <c r="G991" s="208">
        <f>SUMIF('01'!$C$10:$C$29,$C991,'01'!$E$10:$E$29)*'01'!$E$3</f>
        <v>0</v>
      </c>
      <c r="H991" s="208">
        <f>SUMIF('02'!$C$10:$C$28,$C991,'02'!$E$10:$E$28)*'02'!$E$3</f>
        <v>0</v>
      </c>
      <c r="I991" s="208">
        <f>SUMIF('03'!$C$10:$C$29,$C991,'03'!$E$10:$E$29)*'03'!$E$3</f>
        <v>0</v>
      </c>
      <c r="J991" s="208">
        <f>SUMIF('04'!$C$10:$C$26,$C991,'04'!$E$10:$E$26)*'04'!$E$3</f>
        <v>0</v>
      </c>
      <c r="K991" s="208">
        <f>SUMIF('05'!$C$10:$C$29,$C991,'05'!$E$10:$E$29)*'05'!$E$3</f>
        <v>0</v>
      </c>
      <c r="L991" s="208">
        <f>SUMIF('06'!$C$10:$C$29,$C991,'06'!$E$10:$E$29)*'06'!$E$3</f>
        <v>0</v>
      </c>
      <c r="M991" s="208">
        <f>SUMIF('07'!$C$10:$C$26,$C991,'07'!$E$10:$E$26)*'07'!$E$3</f>
        <v>0</v>
      </c>
      <c r="N991" s="208">
        <f>SUMIF('08'!$C$10:$C$29,$C991,'08'!$E$10:$E$29)*'08'!$E$3</f>
        <v>0</v>
      </c>
      <c r="O991" s="208">
        <f>SUMIF('09'!$C$10:$C$29,$C991,'09'!$E$10:$E$29)*'09'!$E$3</f>
        <v>0</v>
      </c>
      <c r="P991" s="208">
        <f>SUMIF('10'!$C$10:$C$29,$C991,'10'!$E$10:$E$29)*'10'!$E$3</f>
        <v>0</v>
      </c>
      <c r="Q991" s="208">
        <f>SUMIF('11'!$C$10:$C$39,$C991,'11'!$E$10:$E$39)*'11'!$E$3</f>
        <v>0</v>
      </c>
      <c r="R991" s="208">
        <f>SUMIF('12'!$C$10:$C$29,$C991,'12'!$E$10:$E$29)*'12'!$E$3</f>
        <v>0</v>
      </c>
      <c r="S991" s="208">
        <f>SUMIF('13'!$C$10:$C$29,$C991,'13'!$E$10:$E$29)*'13'!$E$3</f>
        <v>0</v>
      </c>
      <c r="T991" s="208">
        <f>SUMIF('14'!$C$10:$C$29,$C991,'14'!$E$10:$E$29)*'14'!$E$3</f>
        <v>0</v>
      </c>
      <c r="U991" s="208">
        <f>SUMIF('15'!$C$10:$C$29,$C991,'15'!$E$10:$E$29)*'15'!$E$3</f>
        <v>0</v>
      </c>
      <c r="V991" s="208">
        <f>SUMIF('16'!$C$10:$C$29,$C991,'16'!$E$29:$E991)*'16'!$E$3</f>
        <v>0</v>
      </c>
      <c r="W991" s="208">
        <f>SUMIF('17'!$C$10:$C$29,$C991,'17'!$E$10:$E$29)*'17'!$E$3</f>
        <v>0</v>
      </c>
      <c r="X991" s="208">
        <f>SUMIF('18'!$C$10:$C$29,$C991,'18'!$E$10:$E$29)*'18'!$E$3</f>
        <v>0</v>
      </c>
      <c r="Y991" s="208">
        <f>SUMIF('19'!$C$10:$C$28,$C991,'19'!$E$10:$E$28)*'19'!$E$3</f>
        <v>0</v>
      </c>
      <c r="Z991" s="208">
        <f>SUMIF('20'!$C$10:$C$29,$C991,'20'!$E$10:$E$29)*'20'!$E$3</f>
        <v>0</v>
      </c>
      <c r="AA991" s="208">
        <f>SUMIF('21'!$C$10:$C$29,$C991,'21'!$E$10:$E$29)*'21'!$E$3</f>
        <v>0</v>
      </c>
    </row>
    <row r="992" spans="3:27" ht="15" hidden="1">
      <c r="C992" s="207" t="s">
        <v>2093</v>
      </c>
      <c r="D992" s="207" t="s">
        <v>2094</v>
      </c>
      <c r="F992" s="336">
        <f t="shared" si="16"/>
        <v>0</v>
      </c>
      <c r="G992" s="208">
        <f>SUMIF('01'!$C$10:$C$29,$C992,'01'!$E$10:$E$29)*'01'!$E$3</f>
        <v>0</v>
      </c>
      <c r="H992" s="208">
        <f>SUMIF('02'!$C$10:$C$28,$C992,'02'!$E$10:$E$28)*'02'!$E$3</f>
        <v>0</v>
      </c>
      <c r="I992" s="208">
        <f>SUMIF('03'!$C$10:$C$29,$C992,'03'!$E$10:$E$29)*'03'!$E$3</f>
        <v>0</v>
      </c>
      <c r="J992" s="208">
        <f>SUMIF('04'!$C$10:$C$26,$C992,'04'!$E$10:$E$26)*'04'!$E$3</f>
        <v>0</v>
      </c>
      <c r="K992" s="208">
        <f>SUMIF('05'!$C$10:$C$29,$C992,'05'!$E$10:$E$29)*'05'!$E$3</f>
        <v>0</v>
      </c>
      <c r="L992" s="208">
        <f>SUMIF('06'!$C$10:$C$29,$C992,'06'!$E$10:$E$29)*'06'!$E$3</f>
        <v>0</v>
      </c>
      <c r="M992" s="208">
        <f>SUMIF('07'!$C$10:$C$26,$C992,'07'!$E$10:$E$26)*'07'!$E$3</f>
        <v>0</v>
      </c>
      <c r="N992" s="208">
        <f>SUMIF('08'!$C$10:$C$29,$C992,'08'!$E$10:$E$29)*'08'!$E$3</f>
        <v>0</v>
      </c>
      <c r="O992" s="208">
        <f>SUMIF('09'!$C$10:$C$29,$C992,'09'!$E$10:$E$29)*'09'!$E$3</f>
        <v>0</v>
      </c>
      <c r="P992" s="208">
        <f>SUMIF('10'!$C$10:$C$29,$C992,'10'!$E$10:$E$29)*'10'!$E$3</f>
        <v>0</v>
      </c>
      <c r="Q992" s="208">
        <f>SUMIF('11'!$C$10:$C$39,$C992,'11'!$E$10:$E$39)*'11'!$E$3</f>
        <v>0</v>
      </c>
      <c r="R992" s="208">
        <f>SUMIF('12'!$C$10:$C$29,$C992,'12'!$E$10:$E$29)*'12'!$E$3</f>
        <v>0</v>
      </c>
      <c r="S992" s="208">
        <f>SUMIF('13'!$C$10:$C$29,$C992,'13'!$E$10:$E$29)*'13'!$E$3</f>
        <v>0</v>
      </c>
      <c r="T992" s="208">
        <f>SUMIF('14'!$C$10:$C$29,$C992,'14'!$E$10:$E$29)*'14'!$E$3</f>
        <v>0</v>
      </c>
      <c r="U992" s="208">
        <f>SUMIF('15'!$C$10:$C$29,$C992,'15'!$E$10:$E$29)*'15'!$E$3</f>
        <v>0</v>
      </c>
      <c r="V992" s="208">
        <f>SUMIF('16'!$C$10:$C$29,$C992,'16'!$E$29:$E992)*'16'!$E$3</f>
        <v>0</v>
      </c>
      <c r="W992" s="208">
        <f>SUMIF('17'!$C$10:$C$29,$C992,'17'!$E$10:$E$29)*'17'!$E$3</f>
        <v>0</v>
      </c>
      <c r="X992" s="208">
        <f>SUMIF('18'!$C$10:$C$29,$C992,'18'!$E$10:$E$29)*'18'!$E$3</f>
        <v>0</v>
      </c>
      <c r="Y992" s="208">
        <f>SUMIF('19'!$C$10:$C$28,$C992,'19'!$E$10:$E$28)*'19'!$E$3</f>
        <v>0</v>
      </c>
      <c r="Z992" s="208">
        <f>SUMIF('20'!$C$10:$C$29,$C992,'20'!$E$10:$E$29)*'20'!$E$3</f>
        <v>0</v>
      </c>
      <c r="AA992" s="208">
        <f>SUMIF('21'!$C$10:$C$29,$C992,'21'!$E$10:$E$29)*'21'!$E$3</f>
        <v>0</v>
      </c>
    </row>
    <row r="993" spans="3:27" ht="15" hidden="1">
      <c r="C993" s="207" t="s">
        <v>2095</v>
      </c>
      <c r="D993" s="207" t="s">
        <v>2096</v>
      </c>
      <c r="F993" s="336">
        <f t="shared" si="16"/>
        <v>0</v>
      </c>
      <c r="G993" s="208">
        <f>SUMIF('01'!$C$10:$C$29,$C993,'01'!$E$10:$E$29)*'01'!$E$3</f>
        <v>0</v>
      </c>
      <c r="H993" s="208">
        <f>SUMIF('02'!$C$10:$C$28,$C993,'02'!$E$10:$E$28)*'02'!$E$3</f>
        <v>0</v>
      </c>
      <c r="I993" s="208">
        <f>SUMIF('03'!$C$10:$C$29,$C993,'03'!$E$10:$E$29)*'03'!$E$3</f>
        <v>0</v>
      </c>
      <c r="J993" s="208">
        <f>SUMIF('04'!$C$10:$C$26,$C993,'04'!$E$10:$E$26)*'04'!$E$3</f>
        <v>0</v>
      </c>
      <c r="K993" s="208">
        <f>SUMIF('05'!$C$10:$C$29,$C993,'05'!$E$10:$E$29)*'05'!$E$3</f>
        <v>0</v>
      </c>
      <c r="L993" s="208">
        <f>SUMIF('06'!$C$10:$C$29,$C993,'06'!$E$10:$E$29)*'06'!$E$3</f>
        <v>0</v>
      </c>
      <c r="M993" s="208">
        <f>SUMIF('07'!$C$10:$C$26,$C993,'07'!$E$10:$E$26)*'07'!$E$3</f>
        <v>0</v>
      </c>
      <c r="N993" s="208">
        <f>SUMIF('08'!$C$10:$C$29,$C993,'08'!$E$10:$E$29)*'08'!$E$3</f>
        <v>0</v>
      </c>
      <c r="O993" s="208">
        <f>SUMIF('09'!$C$10:$C$29,$C993,'09'!$E$10:$E$29)*'09'!$E$3</f>
        <v>0</v>
      </c>
      <c r="P993" s="208">
        <f>SUMIF('10'!$C$10:$C$29,$C993,'10'!$E$10:$E$29)*'10'!$E$3</f>
        <v>0</v>
      </c>
      <c r="Q993" s="208">
        <f>SUMIF('11'!$C$10:$C$39,$C993,'11'!$E$10:$E$39)*'11'!$E$3</f>
        <v>0</v>
      </c>
      <c r="R993" s="208">
        <f>SUMIF('12'!$C$10:$C$29,$C993,'12'!$E$10:$E$29)*'12'!$E$3</f>
        <v>0</v>
      </c>
      <c r="S993" s="208">
        <f>SUMIF('13'!$C$10:$C$29,$C993,'13'!$E$10:$E$29)*'13'!$E$3</f>
        <v>0</v>
      </c>
      <c r="T993" s="208">
        <f>SUMIF('14'!$C$10:$C$29,$C993,'14'!$E$10:$E$29)*'14'!$E$3</f>
        <v>0</v>
      </c>
      <c r="U993" s="208">
        <f>SUMIF('15'!$C$10:$C$29,$C993,'15'!$E$10:$E$29)*'15'!$E$3</f>
        <v>0</v>
      </c>
      <c r="V993" s="208">
        <f>SUMIF('16'!$C$10:$C$29,$C993,'16'!$E$29:$E993)*'16'!$E$3</f>
        <v>0</v>
      </c>
      <c r="W993" s="208">
        <f>SUMIF('17'!$C$10:$C$29,$C993,'17'!$E$10:$E$29)*'17'!$E$3</f>
        <v>0</v>
      </c>
      <c r="X993" s="208">
        <f>SUMIF('18'!$C$10:$C$29,$C993,'18'!$E$10:$E$29)*'18'!$E$3</f>
        <v>0</v>
      </c>
      <c r="Y993" s="208">
        <f>SUMIF('19'!$C$10:$C$28,$C993,'19'!$E$10:$E$28)*'19'!$E$3</f>
        <v>0</v>
      </c>
      <c r="Z993" s="208">
        <f>SUMIF('20'!$C$10:$C$29,$C993,'20'!$E$10:$E$29)*'20'!$E$3</f>
        <v>0</v>
      </c>
      <c r="AA993" s="208">
        <f>SUMIF('21'!$C$10:$C$29,$C993,'21'!$E$10:$E$29)*'21'!$E$3</f>
        <v>0</v>
      </c>
    </row>
    <row r="994" spans="3:27" ht="15" hidden="1">
      <c r="C994" s="207" t="s">
        <v>2097</v>
      </c>
      <c r="D994" s="207" t="s">
        <v>2098</v>
      </c>
      <c r="F994" s="336">
        <f t="shared" si="16"/>
        <v>0</v>
      </c>
      <c r="G994" s="208">
        <f>SUMIF('01'!$C$10:$C$29,$C994,'01'!$E$10:$E$29)*'01'!$E$3</f>
        <v>0</v>
      </c>
      <c r="H994" s="208">
        <f>SUMIF('02'!$C$10:$C$28,$C994,'02'!$E$10:$E$28)*'02'!$E$3</f>
        <v>0</v>
      </c>
      <c r="I994" s="208">
        <f>SUMIF('03'!$C$10:$C$29,$C994,'03'!$E$10:$E$29)*'03'!$E$3</f>
        <v>0</v>
      </c>
      <c r="J994" s="208">
        <f>SUMIF('04'!$C$10:$C$26,$C994,'04'!$E$10:$E$26)*'04'!$E$3</f>
        <v>0</v>
      </c>
      <c r="K994" s="208">
        <f>SUMIF('05'!$C$10:$C$29,$C994,'05'!$E$10:$E$29)*'05'!$E$3</f>
        <v>0</v>
      </c>
      <c r="L994" s="208">
        <f>SUMIF('06'!$C$10:$C$29,$C994,'06'!$E$10:$E$29)*'06'!$E$3</f>
        <v>0</v>
      </c>
      <c r="M994" s="208">
        <f>SUMIF('07'!$C$10:$C$26,$C994,'07'!$E$10:$E$26)*'07'!$E$3</f>
        <v>0</v>
      </c>
      <c r="N994" s="208">
        <f>SUMIF('08'!$C$10:$C$29,$C994,'08'!$E$10:$E$29)*'08'!$E$3</f>
        <v>0</v>
      </c>
      <c r="O994" s="208">
        <f>SUMIF('09'!$C$10:$C$29,$C994,'09'!$E$10:$E$29)*'09'!$E$3</f>
        <v>0</v>
      </c>
      <c r="P994" s="208">
        <f>SUMIF('10'!$C$10:$C$29,$C994,'10'!$E$10:$E$29)*'10'!$E$3</f>
        <v>0</v>
      </c>
      <c r="Q994" s="208">
        <f>SUMIF('11'!$C$10:$C$39,$C994,'11'!$E$10:$E$39)*'11'!$E$3</f>
        <v>0</v>
      </c>
      <c r="R994" s="208">
        <f>SUMIF('12'!$C$10:$C$29,$C994,'12'!$E$10:$E$29)*'12'!$E$3</f>
        <v>0</v>
      </c>
      <c r="S994" s="208">
        <f>SUMIF('13'!$C$10:$C$29,$C994,'13'!$E$10:$E$29)*'13'!$E$3</f>
        <v>0</v>
      </c>
      <c r="T994" s="208">
        <f>SUMIF('14'!$C$10:$C$29,$C994,'14'!$E$10:$E$29)*'14'!$E$3</f>
        <v>0</v>
      </c>
      <c r="U994" s="208">
        <f>SUMIF('15'!$C$10:$C$29,$C994,'15'!$E$10:$E$29)*'15'!$E$3</f>
        <v>0</v>
      </c>
      <c r="V994" s="208">
        <f>SUMIF('16'!$C$10:$C$29,$C994,'16'!$E$29:$E994)*'16'!$E$3</f>
        <v>0</v>
      </c>
      <c r="W994" s="208">
        <f>SUMIF('17'!$C$10:$C$29,$C994,'17'!$E$10:$E$29)*'17'!$E$3</f>
        <v>0</v>
      </c>
      <c r="X994" s="208">
        <f>SUMIF('18'!$C$10:$C$29,$C994,'18'!$E$10:$E$29)*'18'!$E$3</f>
        <v>0</v>
      </c>
      <c r="Y994" s="208">
        <f>SUMIF('19'!$C$10:$C$28,$C994,'19'!$E$10:$E$28)*'19'!$E$3</f>
        <v>0</v>
      </c>
      <c r="Z994" s="208">
        <f>SUMIF('20'!$C$10:$C$29,$C994,'20'!$E$10:$E$29)*'20'!$E$3</f>
        <v>0</v>
      </c>
      <c r="AA994" s="208">
        <f>SUMIF('21'!$C$10:$C$29,$C994,'21'!$E$10:$E$29)*'21'!$E$3</f>
        <v>0</v>
      </c>
    </row>
    <row r="995" spans="3:27" ht="15" hidden="1">
      <c r="C995" s="207" t="s">
        <v>2099</v>
      </c>
      <c r="D995" s="207" t="s">
        <v>2100</v>
      </c>
      <c r="F995" s="336">
        <f t="shared" si="16"/>
        <v>0</v>
      </c>
      <c r="G995" s="208">
        <f>SUMIF('01'!$C$10:$C$29,$C995,'01'!$E$10:$E$29)*'01'!$E$3</f>
        <v>0</v>
      </c>
      <c r="H995" s="208">
        <f>SUMIF('02'!$C$10:$C$28,$C995,'02'!$E$10:$E$28)*'02'!$E$3</f>
        <v>0</v>
      </c>
      <c r="I995" s="208">
        <f>SUMIF('03'!$C$10:$C$29,$C995,'03'!$E$10:$E$29)*'03'!$E$3</f>
        <v>0</v>
      </c>
      <c r="J995" s="208">
        <f>SUMIF('04'!$C$10:$C$26,$C995,'04'!$E$10:$E$26)*'04'!$E$3</f>
        <v>0</v>
      </c>
      <c r="K995" s="208">
        <f>SUMIF('05'!$C$10:$C$29,$C995,'05'!$E$10:$E$29)*'05'!$E$3</f>
        <v>0</v>
      </c>
      <c r="L995" s="208">
        <f>SUMIF('06'!$C$10:$C$29,$C995,'06'!$E$10:$E$29)*'06'!$E$3</f>
        <v>0</v>
      </c>
      <c r="M995" s="208">
        <f>SUMIF('07'!$C$10:$C$26,$C995,'07'!$E$10:$E$26)*'07'!$E$3</f>
        <v>0</v>
      </c>
      <c r="N995" s="208">
        <f>SUMIF('08'!$C$10:$C$29,$C995,'08'!$E$10:$E$29)*'08'!$E$3</f>
        <v>0</v>
      </c>
      <c r="O995" s="208">
        <f>SUMIF('09'!$C$10:$C$29,$C995,'09'!$E$10:$E$29)*'09'!$E$3</f>
        <v>0</v>
      </c>
      <c r="P995" s="208">
        <f>SUMIF('10'!$C$10:$C$29,$C995,'10'!$E$10:$E$29)*'10'!$E$3</f>
        <v>0</v>
      </c>
      <c r="Q995" s="208">
        <f>SUMIF('11'!$C$10:$C$39,$C995,'11'!$E$10:$E$39)*'11'!$E$3</f>
        <v>0</v>
      </c>
      <c r="R995" s="208">
        <f>SUMIF('12'!$C$10:$C$29,$C995,'12'!$E$10:$E$29)*'12'!$E$3</f>
        <v>0</v>
      </c>
      <c r="S995" s="208">
        <f>SUMIF('13'!$C$10:$C$29,$C995,'13'!$E$10:$E$29)*'13'!$E$3</f>
        <v>0</v>
      </c>
      <c r="T995" s="208">
        <f>SUMIF('14'!$C$10:$C$29,$C995,'14'!$E$10:$E$29)*'14'!$E$3</f>
        <v>0</v>
      </c>
      <c r="U995" s="208">
        <f>SUMIF('15'!$C$10:$C$29,$C995,'15'!$E$10:$E$29)*'15'!$E$3</f>
        <v>0</v>
      </c>
      <c r="V995" s="208">
        <f>SUMIF('16'!$C$10:$C$29,$C995,'16'!$E$29:$E995)*'16'!$E$3</f>
        <v>0</v>
      </c>
      <c r="W995" s="208">
        <f>SUMIF('17'!$C$10:$C$29,$C995,'17'!$E$10:$E$29)*'17'!$E$3</f>
        <v>0</v>
      </c>
      <c r="X995" s="208">
        <f>SUMIF('18'!$C$10:$C$29,$C995,'18'!$E$10:$E$29)*'18'!$E$3</f>
        <v>0</v>
      </c>
      <c r="Y995" s="208">
        <f>SUMIF('19'!$C$10:$C$28,$C995,'19'!$E$10:$E$28)*'19'!$E$3</f>
        <v>0</v>
      </c>
      <c r="Z995" s="208">
        <f>SUMIF('20'!$C$10:$C$29,$C995,'20'!$E$10:$E$29)*'20'!$E$3</f>
        <v>0</v>
      </c>
      <c r="AA995" s="208">
        <f>SUMIF('21'!$C$10:$C$29,$C995,'21'!$E$10:$E$29)*'21'!$E$3</f>
        <v>0</v>
      </c>
    </row>
    <row r="996" spans="3:27" ht="15" hidden="1">
      <c r="C996" s="207" t="s">
        <v>2101</v>
      </c>
      <c r="D996" s="207" t="s">
        <v>2102</v>
      </c>
      <c r="F996" s="336">
        <f t="shared" si="16"/>
        <v>0</v>
      </c>
      <c r="G996" s="208">
        <f>SUMIF('01'!$C$10:$C$29,$C996,'01'!$E$10:$E$29)*'01'!$E$3</f>
        <v>0</v>
      </c>
      <c r="H996" s="208">
        <f>SUMIF('02'!$C$10:$C$28,$C996,'02'!$E$10:$E$28)*'02'!$E$3</f>
        <v>0</v>
      </c>
      <c r="I996" s="208">
        <f>SUMIF('03'!$C$10:$C$29,$C996,'03'!$E$10:$E$29)*'03'!$E$3</f>
        <v>0</v>
      </c>
      <c r="J996" s="208">
        <f>SUMIF('04'!$C$10:$C$26,$C996,'04'!$E$10:$E$26)*'04'!$E$3</f>
        <v>0</v>
      </c>
      <c r="K996" s="208">
        <f>SUMIF('05'!$C$10:$C$29,$C996,'05'!$E$10:$E$29)*'05'!$E$3</f>
        <v>0</v>
      </c>
      <c r="L996" s="208">
        <f>SUMIF('06'!$C$10:$C$29,$C996,'06'!$E$10:$E$29)*'06'!$E$3</f>
        <v>0</v>
      </c>
      <c r="M996" s="208">
        <f>SUMIF('07'!$C$10:$C$26,$C996,'07'!$E$10:$E$26)*'07'!$E$3</f>
        <v>0</v>
      </c>
      <c r="N996" s="208">
        <f>SUMIF('08'!$C$10:$C$29,$C996,'08'!$E$10:$E$29)*'08'!$E$3</f>
        <v>0</v>
      </c>
      <c r="O996" s="208">
        <f>SUMIF('09'!$C$10:$C$29,$C996,'09'!$E$10:$E$29)*'09'!$E$3</f>
        <v>0</v>
      </c>
      <c r="P996" s="208">
        <f>SUMIF('10'!$C$10:$C$29,$C996,'10'!$E$10:$E$29)*'10'!$E$3</f>
        <v>0</v>
      </c>
      <c r="Q996" s="208">
        <f>SUMIF('11'!$C$10:$C$39,$C996,'11'!$E$10:$E$39)*'11'!$E$3</f>
        <v>0</v>
      </c>
      <c r="R996" s="208">
        <f>SUMIF('12'!$C$10:$C$29,$C996,'12'!$E$10:$E$29)*'12'!$E$3</f>
        <v>0</v>
      </c>
      <c r="S996" s="208">
        <f>SUMIF('13'!$C$10:$C$29,$C996,'13'!$E$10:$E$29)*'13'!$E$3</f>
        <v>0</v>
      </c>
      <c r="T996" s="208">
        <f>SUMIF('14'!$C$10:$C$29,$C996,'14'!$E$10:$E$29)*'14'!$E$3</f>
        <v>0</v>
      </c>
      <c r="U996" s="208">
        <f>SUMIF('15'!$C$10:$C$29,$C996,'15'!$E$10:$E$29)*'15'!$E$3</f>
        <v>0</v>
      </c>
      <c r="V996" s="208">
        <f>SUMIF('16'!$C$10:$C$29,$C996,'16'!$E$29:$E996)*'16'!$E$3</f>
        <v>0</v>
      </c>
      <c r="W996" s="208">
        <f>SUMIF('17'!$C$10:$C$29,$C996,'17'!$E$10:$E$29)*'17'!$E$3</f>
        <v>0</v>
      </c>
      <c r="X996" s="208">
        <f>SUMIF('18'!$C$10:$C$29,$C996,'18'!$E$10:$E$29)*'18'!$E$3</f>
        <v>0</v>
      </c>
      <c r="Y996" s="208">
        <f>SUMIF('19'!$C$10:$C$28,$C996,'19'!$E$10:$E$28)*'19'!$E$3</f>
        <v>0</v>
      </c>
      <c r="Z996" s="208">
        <f>SUMIF('20'!$C$10:$C$29,$C996,'20'!$E$10:$E$29)*'20'!$E$3</f>
        <v>0</v>
      </c>
      <c r="AA996" s="208">
        <f>SUMIF('21'!$C$10:$C$29,$C996,'21'!$E$10:$E$29)*'21'!$E$3</f>
        <v>0</v>
      </c>
    </row>
    <row r="997" spans="3:27" ht="15" hidden="1">
      <c r="C997" s="207" t="s">
        <v>2103</v>
      </c>
      <c r="D997" s="207" t="s">
        <v>2104</v>
      </c>
      <c r="F997" s="336">
        <f t="shared" si="16"/>
        <v>0</v>
      </c>
      <c r="G997" s="208">
        <f>SUMIF('01'!$C$10:$C$29,$C997,'01'!$E$10:$E$29)*'01'!$E$3</f>
        <v>0</v>
      </c>
      <c r="H997" s="208">
        <f>SUMIF('02'!$C$10:$C$28,$C997,'02'!$E$10:$E$28)*'02'!$E$3</f>
        <v>0</v>
      </c>
      <c r="I997" s="208">
        <f>SUMIF('03'!$C$10:$C$29,$C997,'03'!$E$10:$E$29)*'03'!$E$3</f>
        <v>0</v>
      </c>
      <c r="J997" s="208">
        <f>SUMIF('04'!$C$10:$C$26,$C997,'04'!$E$10:$E$26)*'04'!$E$3</f>
        <v>0</v>
      </c>
      <c r="K997" s="208">
        <f>SUMIF('05'!$C$10:$C$29,$C997,'05'!$E$10:$E$29)*'05'!$E$3</f>
        <v>0</v>
      </c>
      <c r="L997" s="208">
        <f>SUMIF('06'!$C$10:$C$29,$C997,'06'!$E$10:$E$29)*'06'!$E$3</f>
        <v>0</v>
      </c>
      <c r="M997" s="208">
        <f>SUMIF('07'!$C$10:$C$26,$C997,'07'!$E$10:$E$26)*'07'!$E$3</f>
        <v>0</v>
      </c>
      <c r="N997" s="208">
        <f>SUMIF('08'!$C$10:$C$29,$C997,'08'!$E$10:$E$29)*'08'!$E$3</f>
        <v>0</v>
      </c>
      <c r="O997" s="208">
        <f>SUMIF('09'!$C$10:$C$29,$C997,'09'!$E$10:$E$29)*'09'!$E$3</f>
        <v>0</v>
      </c>
      <c r="P997" s="208">
        <f>SUMIF('10'!$C$10:$C$29,$C997,'10'!$E$10:$E$29)*'10'!$E$3</f>
        <v>0</v>
      </c>
      <c r="Q997" s="208">
        <f>SUMIF('11'!$C$10:$C$39,$C997,'11'!$E$10:$E$39)*'11'!$E$3</f>
        <v>0</v>
      </c>
      <c r="R997" s="208">
        <f>SUMIF('12'!$C$10:$C$29,$C997,'12'!$E$10:$E$29)*'12'!$E$3</f>
        <v>0</v>
      </c>
      <c r="S997" s="208">
        <f>SUMIF('13'!$C$10:$C$29,$C997,'13'!$E$10:$E$29)*'13'!$E$3</f>
        <v>0</v>
      </c>
      <c r="T997" s="208">
        <f>SUMIF('14'!$C$10:$C$29,$C997,'14'!$E$10:$E$29)*'14'!$E$3</f>
        <v>0</v>
      </c>
      <c r="U997" s="208">
        <f>SUMIF('15'!$C$10:$C$29,$C997,'15'!$E$10:$E$29)*'15'!$E$3</f>
        <v>0</v>
      </c>
      <c r="V997" s="208">
        <f>SUMIF('16'!$C$10:$C$29,$C997,'16'!$E$29:$E997)*'16'!$E$3</f>
        <v>0</v>
      </c>
      <c r="W997" s="208">
        <f>SUMIF('17'!$C$10:$C$29,$C997,'17'!$E$10:$E$29)*'17'!$E$3</f>
        <v>0</v>
      </c>
      <c r="X997" s="208">
        <f>SUMIF('18'!$C$10:$C$29,$C997,'18'!$E$10:$E$29)*'18'!$E$3</f>
        <v>0</v>
      </c>
      <c r="Y997" s="208">
        <f>SUMIF('19'!$C$10:$C$28,$C997,'19'!$E$10:$E$28)*'19'!$E$3</f>
        <v>0</v>
      </c>
      <c r="Z997" s="208">
        <f>SUMIF('20'!$C$10:$C$29,$C997,'20'!$E$10:$E$29)*'20'!$E$3</f>
        <v>0</v>
      </c>
      <c r="AA997" s="208">
        <f>SUMIF('21'!$C$10:$C$29,$C997,'21'!$E$10:$E$29)*'21'!$E$3</f>
        <v>0</v>
      </c>
    </row>
    <row r="998" spans="3:27" ht="15" hidden="1">
      <c r="C998" s="207" t="s">
        <v>2105</v>
      </c>
      <c r="D998" s="207" t="s">
        <v>2106</v>
      </c>
      <c r="F998" s="336">
        <f t="shared" si="16"/>
        <v>0</v>
      </c>
      <c r="G998" s="208">
        <f>SUMIF('01'!$C$10:$C$29,$C998,'01'!$E$10:$E$29)*'01'!$E$3</f>
        <v>0</v>
      </c>
      <c r="H998" s="208">
        <f>SUMIF('02'!$C$10:$C$28,$C998,'02'!$E$10:$E$28)*'02'!$E$3</f>
        <v>0</v>
      </c>
      <c r="I998" s="208">
        <f>SUMIF('03'!$C$10:$C$29,$C998,'03'!$E$10:$E$29)*'03'!$E$3</f>
        <v>0</v>
      </c>
      <c r="J998" s="208">
        <f>SUMIF('04'!$C$10:$C$26,$C998,'04'!$E$10:$E$26)*'04'!$E$3</f>
        <v>0</v>
      </c>
      <c r="K998" s="208">
        <f>SUMIF('05'!$C$10:$C$29,$C998,'05'!$E$10:$E$29)*'05'!$E$3</f>
        <v>0</v>
      </c>
      <c r="L998" s="208">
        <f>SUMIF('06'!$C$10:$C$29,$C998,'06'!$E$10:$E$29)*'06'!$E$3</f>
        <v>0</v>
      </c>
      <c r="M998" s="208">
        <f>SUMIF('07'!$C$10:$C$26,$C998,'07'!$E$10:$E$26)*'07'!$E$3</f>
        <v>0</v>
      </c>
      <c r="N998" s="208">
        <f>SUMIF('08'!$C$10:$C$29,$C998,'08'!$E$10:$E$29)*'08'!$E$3</f>
        <v>0</v>
      </c>
      <c r="O998" s="208">
        <f>SUMIF('09'!$C$10:$C$29,$C998,'09'!$E$10:$E$29)*'09'!$E$3</f>
        <v>0</v>
      </c>
      <c r="P998" s="208">
        <f>SUMIF('10'!$C$10:$C$29,$C998,'10'!$E$10:$E$29)*'10'!$E$3</f>
        <v>0</v>
      </c>
      <c r="Q998" s="208">
        <f>SUMIF('11'!$C$10:$C$39,$C998,'11'!$E$10:$E$39)*'11'!$E$3</f>
        <v>0</v>
      </c>
      <c r="R998" s="208">
        <f>SUMIF('12'!$C$10:$C$29,$C998,'12'!$E$10:$E$29)*'12'!$E$3</f>
        <v>0</v>
      </c>
      <c r="S998" s="208">
        <f>SUMIF('13'!$C$10:$C$29,$C998,'13'!$E$10:$E$29)*'13'!$E$3</f>
        <v>0</v>
      </c>
      <c r="T998" s="208">
        <f>SUMIF('14'!$C$10:$C$29,$C998,'14'!$E$10:$E$29)*'14'!$E$3</f>
        <v>0</v>
      </c>
      <c r="U998" s="208">
        <f>SUMIF('15'!$C$10:$C$29,$C998,'15'!$E$10:$E$29)*'15'!$E$3</f>
        <v>0</v>
      </c>
      <c r="V998" s="208">
        <f>SUMIF('16'!$C$10:$C$29,$C998,'16'!$E$29:$E998)*'16'!$E$3</f>
        <v>0</v>
      </c>
      <c r="W998" s="208">
        <f>SUMIF('17'!$C$10:$C$29,$C998,'17'!$E$10:$E$29)*'17'!$E$3</f>
        <v>0</v>
      </c>
      <c r="X998" s="208">
        <f>SUMIF('18'!$C$10:$C$29,$C998,'18'!$E$10:$E$29)*'18'!$E$3</f>
        <v>0</v>
      </c>
      <c r="Y998" s="208">
        <f>SUMIF('19'!$C$10:$C$28,$C998,'19'!$E$10:$E$28)*'19'!$E$3</f>
        <v>0</v>
      </c>
      <c r="Z998" s="208">
        <f>SUMIF('20'!$C$10:$C$29,$C998,'20'!$E$10:$E$29)*'20'!$E$3</f>
        <v>0</v>
      </c>
      <c r="AA998" s="208">
        <f>SUMIF('21'!$C$10:$C$29,$C998,'21'!$E$10:$E$29)*'21'!$E$3</f>
        <v>0</v>
      </c>
    </row>
    <row r="999" spans="3:27" ht="15" hidden="1">
      <c r="C999" s="207" t="s">
        <v>2107</v>
      </c>
      <c r="D999" s="207" t="s">
        <v>2108</v>
      </c>
      <c r="F999" s="336">
        <f t="shared" si="16"/>
        <v>0</v>
      </c>
      <c r="G999" s="208">
        <f>SUMIF('01'!$C$10:$C$29,$C999,'01'!$E$10:$E$29)*'01'!$E$3</f>
        <v>0</v>
      </c>
      <c r="H999" s="208">
        <f>SUMIF('02'!$C$10:$C$28,$C999,'02'!$E$10:$E$28)*'02'!$E$3</f>
        <v>0</v>
      </c>
      <c r="I999" s="208">
        <f>SUMIF('03'!$C$10:$C$29,$C999,'03'!$E$10:$E$29)*'03'!$E$3</f>
        <v>0</v>
      </c>
      <c r="J999" s="208">
        <f>SUMIF('04'!$C$10:$C$26,$C999,'04'!$E$10:$E$26)*'04'!$E$3</f>
        <v>0</v>
      </c>
      <c r="K999" s="208">
        <f>SUMIF('05'!$C$10:$C$29,$C999,'05'!$E$10:$E$29)*'05'!$E$3</f>
        <v>0</v>
      </c>
      <c r="L999" s="208">
        <f>SUMIF('06'!$C$10:$C$29,$C999,'06'!$E$10:$E$29)*'06'!$E$3</f>
        <v>0</v>
      </c>
      <c r="M999" s="208">
        <f>SUMIF('07'!$C$10:$C$26,$C999,'07'!$E$10:$E$26)*'07'!$E$3</f>
        <v>0</v>
      </c>
      <c r="N999" s="208">
        <f>SUMIF('08'!$C$10:$C$29,$C999,'08'!$E$10:$E$29)*'08'!$E$3</f>
        <v>0</v>
      </c>
      <c r="O999" s="208">
        <f>SUMIF('09'!$C$10:$C$29,$C999,'09'!$E$10:$E$29)*'09'!$E$3</f>
        <v>0</v>
      </c>
      <c r="P999" s="208">
        <f>SUMIF('10'!$C$10:$C$29,$C999,'10'!$E$10:$E$29)*'10'!$E$3</f>
        <v>0</v>
      </c>
      <c r="Q999" s="208">
        <f>SUMIF('11'!$C$10:$C$39,$C999,'11'!$E$10:$E$39)*'11'!$E$3</f>
        <v>0</v>
      </c>
      <c r="R999" s="208">
        <f>SUMIF('12'!$C$10:$C$29,$C999,'12'!$E$10:$E$29)*'12'!$E$3</f>
        <v>0</v>
      </c>
      <c r="S999" s="208">
        <f>SUMIF('13'!$C$10:$C$29,$C999,'13'!$E$10:$E$29)*'13'!$E$3</f>
        <v>0</v>
      </c>
      <c r="T999" s="208">
        <f>SUMIF('14'!$C$10:$C$29,$C999,'14'!$E$10:$E$29)*'14'!$E$3</f>
        <v>0</v>
      </c>
      <c r="U999" s="208">
        <f>SUMIF('15'!$C$10:$C$29,$C999,'15'!$E$10:$E$29)*'15'!$E$3</f>
        <v>0</v>
      </c>
      <c r="V999" s="208">
        <f>SUMIF('16'!$C$10:$C$29,$C999,'16'!$E$29:$E999)*'16'!$E$3</f>
        <v>0</v>
      </c>
      <c r="W999" s="208">
        <f>SUMIF('17'!$C$10:$C$29,$C999,'17'!$E$10:$E$29)*'17'!$E$3</f>
        <v>0</v>
      </c>
      <c r="X999" s="208">
        <f>SUMIF('18'!$C$10:$C$29,$C999,'18'!$E$10:$E$29)*'18'!$E$3</f>
        <v>0</v>
      </c>
      <c r="Y999" s="208">
        <f>SUMIF('19'!$C$10:$C$28,$C999,'19'!$E$10:$E$28)*'19'!$E$3</f>
        <v>0</v>
      </c>
      <c r="Z999" s="208">
        <f>SUMIF('20'!$C$10:$C$29,$C999,'20'!$E$10:$E$29)*'20'!$E$3</f>
        <v>0</v>
      </c>
      <c r="AA999" s="208">
        <f>SUMIF('21'!$C$10:$C$29,$C999,'21'!$E$10:$E$29)*'21'!$E$3</f>
        <v>0</v>
      </c>
    </row>
    <row r="1000" spans="3:27" ht="15" hidden="1">
      <c r="C1000" s="207" t="s">
        <v>2109</v>
      </c>
      <c r="D1000" s="207" t="s">
        <v>2110</v>
      </c>
      <c r="F1000" s="336">
        <f t="shared" si="16"/>
        <v>0</v>
      </c>
      <c r="G1000" s="208">
        <f>SUMIF('01'!$C$10:$C$29,$C1000,'01'!$E$10:$E$29)*'01'!$E$3</f>
        <v>0</v>
      </c>
      <c r="H1000" s="208">
        <f>SUMIF('02'!$C$10:$C$28,$C1000,'02'!$E$10:$E$28)*'02'!$E$3</f>
        <v>0</v>
      </c>
      <c r="I1000" s="208">
        <f>SUMIF('03'!$C$10:$C$29,$C1000,'03'!$E$10:$E$29)*'03'!$E$3</f>
        <v>0</v>
      </c>
      <c r="J1000" s="208">
        <f>SUMIF('04'!$C$10:$C$26,$C1000,'04'!$E$10:$E$26)*'04'!$E$3</f>
        <v>0</v>
      </c>
      <c r="K1000" s="208">
        <f>SUMIF('05'!$C$10:$C$29,$C1000,'05'!$E$10:$E$29)*'05'!$E$3</f>
        <v>0</v>
      </c>
      <c r="L1000" s="208">
        <f>SUMIF('06'!$C$10:$C$29,$C1000,'06'!$E$10:$E$29)*'06'!$E$3</f>
        <v>0</v>
      </c>
      <c r="M1000" s="208">
        <f>SUMIF('07'!$C$10:$C$26,$C1000,'07'!$E$10:$E$26)*'07'!$E$3</f>
        <v>0</v>
      </c>
      <c r="N1000" s="208">
        <f>SUMIF('08'!$C$10:$C$29,$C1000,'08'!$E$10:$E$29)*'08'!$E$3</f>
        <v>0</v>
      </c>
      <c r="O1000" s="208">
        <f>SUMIF('09'!$C$10:$C$29,$C1000,'09'!$E$10:$E$29)*'09'!$E$3</f>
        <v>0</v>
      </c>
      <c r="P1000" s="208">
        <f>SUMIF('10'!$C$10:$C$29,$C1000,'10'!$E$10:$E$29)*'10'!$E$3</f>
        <v>0</v>
      </c>
      <c r="Q1000" s="208">
        <f>SUMIF('11'!$C$10:$C$39,$C1000,'11'!$E$10:$E$39)*'11'!$E$3</f>
        <v>0</v>
      </c>
      <c r="R1000" s="208">
        <f>SUMIF('12'!$C$10:$C$29,$C1000,'12'!$E$10:$E$29)*'12'!$E$3</f>
        <v>0</v>
      </c>
      <c r="S1000" s="208">
        <f>SUMIF('13'!$C$10:$C$29,$C1000,'13'!$E$10:$E$29)*'13'!$E$3</f>
        <v>0</v>
      </c>
      <c r="T1000" s="208">
        <f>SUMIF('14'!$C$10:$C$29,$C1000,'14'!$E$10:$E$29)*'14'!$E$3</f>
        <v>0</v>
      </c>
      <c r="U1000" s="208">
        <f>SUMIF('15'!$C$10:$C$29,$C1000,'15'!$E$10:$E$29)*'15'!$E$3</f>
        <v>0</v>
      </c>
      <c r="V1000" s="208">
        <f>SUMIF('16'!$C$10:$C$29,$C1000,'16'!$E$29:$E1000)*'16'!$E$3</f>
        <v>0</v>
      </c>
      <c r="W1000" s="208">
        <f>SUMIF('17'!$C$10:$C$29,$C1000,'17'!$E$10:$E$29)*'17'!$E$3</f>
        <v>0</v>
      </c>
      <c r="X1000" s="208">
        <f>SUMIF('18'!$C$10:$C$29,$C1000,'18'!$E$10:$E$29)*'18'!$E$3</f>
        <v>0</v>
      </c>
      <c r="Y1000" s="208">
        <f>SUMIF('19'!$C$10:$C$28,$C1000,'19'!$E$10:$E$28)*'19'!$E$3</f>
        <v>0</v>
      </c>
      <c r="Z1000" s="208">
        <f>SUMIF('20'!$C$10:$C$29,$C1000,'20'!$E$10:$E$29)*'20'!$E$3</f>
        <v>0</v>
      </c>
      <c r="AA1000" s="208">
        <f>SUMIF('21'!$C$10:$C$29,$C1000,'21'!$E$10:$E$29)*'21'!$E$3</f>
        <v>0</v>
      </c>
    </row>
    <row r="1001" spans="3:27" ht="15" hidden="1">
      <c r="C1001" s="207" t="s">
        <v>2111</v>
      </c>
      <c r="D1001" s="207" t="s">
        <v>2112</v>
      </c>
      <c r="F1001" s="336">
        <f t="shared" si="16"/>
        <v>0</v>
      </c>
      <c r="G1001" s="208">
        <f>SUMIF('01'!$C$10:$C$29,$C1001,'01'!$E$10:$E$29)*'01'!$E$3</f>
        <v>0</v>
      </c>
      <c r="H1001" s="208">
        <f>SUMIF('02'!$C$10:$C$28,$C1001,'02'!$E$10:$E$28)*'02'!$E$3</f>
        <v>0</v>
      </c>
      <c r="I1001" s="208">
        <f>SUMIF('03'!$C$10:$C$29,$C1001,'03'!$E$10:$E$29)*'03'!$E$3</f>
        <v>0</v>
      </c>
      <c r="J1001" s="208">
        <f>SUMIF('04'!$C$10:$C$26,$C1001,'04'!$E$10:$E$26)*'04'!$E$3</f>
        <v>0</v>
      </c>
      <c r="K1001" s="208">
        <f>SUMIF('05'!$C$10:$C$29,$C1001,'05'!$E$10:$E$29)*'05'!$E$3</f>
        <v>0</v>
      </c>
      <c r="L1001" s="208">
        <f>SUMIF('06'!$C$10:$C$29,$C1001,'06'!$E$10:$E$29)*'06'!$E$3</f>
        <v>0</v>
      </c>
      <c r="M1001" s="208">
        <f>SUMIF('07'!$C$10:$C$26,$C1001,'07'!$E$10:$E$26)*'07'!$E$3</f>
        <v>0</v>
      </c>
      <c r="N1001" s="208">
        <f>SUMIF('08'!$C$10:$C$29,$C1001,'08'!$E$10:$E$29)*'08'!$E$3</f>
        <v>0</v>
      </c>
      <c r="O1001" s="208">
        <f>SUMIF('09'!$C$10:$C$29,$C1001,'09'!$E$10:$E$29)*'09'!$E$3</f>
        <v>0</v>
      </c>
      <c r="P1001" s="208">
        <f>SUMIF('10'!$C$10:$C$29,$C1001,'10'!$E$10:$E$29)*'10'!$E$3</f>
        <v>0</v>
      </c>
      <c r="Q1001" s="208">
        <f>SUMIF('11'!$C$10:$C$39,$C1001,'11'!$E$10:$E$39)*'11'!$E$3</f>
        <v>0</v>
      </c>
      <c r="R1001" s="208">
        <f>SUMIF('12'!$C$10:$C$29,$C1001,'12'!$E$10:$E$29)*'12'!$E$3</f>
        <v>0</v>
      </c>
      <c r="S1001" s="208">
        <f>SUMIF('13'!$C$10:$C$29,$C1001,'13'!$E$10:$E$29)*'13'!$E$3</f>
        <v>0</v>
      </c>
      <c r="T1001" s="208">
        <f>SUMIF('14'!$C$10:$C$29,$C1001,'14'!$E$10:$E$29)*'14'!$E$3</f>
        <v>0</v>
      </c>
      <c r="U1001" s="208">
        <f>SUMIF('15'!$C$10:$C$29,$C1001,'15'!$E$10:$E$29)*'15'!$E$3</f>
        <v>0</v>
      </c>
      <c r="V1001" s="208">
        <f>SUMIF('16'!$C$10:$C$29,$C1001,'16'!$E$29:$E1001)*'16'!$E$3</f>
        <v>0</v>
      </c>
      <c r="W1001" s="208">
        <f>SUMIF('17'!$C$10:$C$29,$C1001,'17'!$E$10:$E$29)*'17'!$E$3</f>
        <v>0</v>
      </c>
      <c r="X1001" s="208">
        <f>SUMIF('18'!$C$10:$C$29,$C1001,'18'!$E$10:$E$29)*'18'!$E$3</f>
        <v>0</v>
      </c>
      <c r="Y1001" s="208">
        <f>SUMIF('19'!$C$10:$C$28,$C1001,'19'!$E$10:$E$28)*'19'!$E$3</f>
        <v>0</v>
      </c>
      <c r="Z1001" s="208">
        <f>SUMIF('20'!$C$10:$C$29,$C1001,'20'!$E$10:$E$29)*'20'!$E$3</f>
        <v>0</v>
      </c>
      <c r="AA1001" s="208">
        <f>SUMIF('21'!$C$10:$C$29,$C1001,'21'!$E$10:$E$29)*'21'!$E$3</f>
        <v>0</v>
      </c>
    </row>
    <row r="1002" spans="3:27" ht="15" hidden="1">
      <c r="C1002" s="207" t="s">
        <v>2113</v>
      </c>
      <c r="D1002" s="207" t="s">
        <v>2114</v>
      </c>
      <c r="F1002" s="336">
        <f t="shared" si="16"/>
        <v>0</v>
      </c>
      <c r="G1002" s="208">
        <f>SUMIF('01'!$C$10:$C$29,$C1002,'01'!$E$10:$E$29)*'01'!$E$3</f>
        <v>0</v>
      </c>
      <c r="H1002" s="208">
        <f>SUMIF('02'!$C$10:$C$28,$C1002,'02'!$E$10:$E$28)*'02'!$E$3</f>
        <v>0</v>
      </c>
      <c r="I1002" s="208">
        <f>SUMIF('03'!$C$10:$C$29,$C1002,'03'!$E$10:$E$29)*'03'!$E$3</f>
        <v>0</v>
      </c>
      <c r="J1002" s="208">
        <f>SUMIF('04'!$C$10:$C$26,$C1002,'04'!$E$10:$E$26)*'04'!$E$3</f>
        <v>0</v>
      </c>
      <c r="K1002" s="208">
        <f>SUMIF('05'!$C$10:$C$29,$C1002,'05'!$E$10:$E$29)*'05'!$E$3</f>
        <v>0</v>
      </c>
      <c r="L1002" s="208">
        <f>SUMIF('06'!$C$10:$C$29,$C1002,'06'!$E$10:$E$29)*'06'!$E$3</f>
        <v>0</v>
      </c>
      <c r="M1002" s="208">
        <f>SUMIF('07'!$C$10:$C$26,$C1002,'07'!$E$10:$E$26)*'07'!$E$3</f>
        <v>0</v>
      </c>
      <c r="N1002" s="208">
        <f>SUMIF('08'!$C$10:$C$29,$C1002,'08'!$E$10:$E$29)*'08'!$E$3</f>
        <v>0</v>
      </c>
      <c r="O1002" s="208">
        <f>SUMIF('09'!$C$10:$C$29,$C1002,'09'!$E$10:$E$29)*'09'!$E$3</f>
        <v>0</v>
      </c>
      <c r="P1002" s="208">
        <f>SUMIF('10'!$C$10:$C$29,$C1002,'10'!$E$10:$E$29)*'10'!$E$3</f>
        <v>0</v>
      </c>
      <c r="Q1002" s="208">
        <f>SUMIF('11'!$C$10:$C$39,$C1002,'11'!$E$10:$E$39)*'11'!$E$3</f>
        <v>0</v>
      </c>
      <c r="R1002" s="208">
        <f>SUMIF('12'!$C$10:$C$29,$C1002,'12'!$E$10:$E$29)*'12'!$E$3</f>
        <v>0</v>
      </c>
      <c r="S1002" s="208">
        <f>SUMIF('13'!$C$10:$C$29,$C1002,'13'!$E$10:$E$29)*'13'!$E$3</f>
        <v>0</v>
      </c>
      <c r="T1002" s="208">
        <f>SUMIF('14'!$C$10:$C$29,$C1002,'14'!$E$10:$E$29)*'14'!$E$3</f>
        <v>0</v>
      </c>
      <c r="U1002" s="208">
        <f>SUMIF('15'!$C$10:$C$29,$C1002,'15'!$E$10:$E$29)*'15'!$E$3</f>
        <v>0</v>
      </c>
      <c r="V1002" s="208">
        <f>SUMIF('16'!$C$10:$C$29,$C1002,'16'!$E$29:$E1002)*'16'!$E$3</f>
        <v>0</v>
      </c>
      <c r="W1002" s="208">
        <f>SUMIF('17'!$C$10:$C$29,$C1002,'17'!$E$10:$E$29)*'17'!$E$3</f>
        <v>0</v>
      </c>
      <c r="X1002" s="208">
        <f>SUMIF('18'!$C$10:$C$29,$C1002,'18'!$E$10:$E$29)*'18'!$E$3</f>
        <v>0</v>
      </c>
      <c r="Y1002" s="208">
        <f>SUMIF('19'!$C$10:$C$28,$C1002,'19'!$E$10:$E$28)*'19'!$E$3</f>
        <v>0</v>
      </c>
      <c r="Z1002" s="208">
        <f>SUMIF('20'!$C$10:$C$29,$C1002,'20'!$E$10:$E$29)*'20'!$E$3</f>
        <v>0</v>
      </c>
      <c r="AA1002" s="208">
        <f>SUMIF('21'!$C$10:$C$29,$C1002,'21'!$E$10:$E$29)*'21'!$E$3</f>
        <v>0</v>
      </c>
    </row>
    <row r="1003" spans="3:27" ht="15" hidden="1">
      <c r="C1003" s="207" t="s">
        <v>2115</v>
      </c>
      <c r="D1003" s="207" t="s">
        <v>2116</v>
      </c>
      <c r="F1003" s="336">
        <f t="shared" si="16"/>
        <v>0</v>
      </c>
      <c r="G1003" s="208">
        <f>SUMIF('01'!$C$10:$C$29,$C1003,'01'!$E$10:$E$29)*'01'!$E$3</f>
        <v>0</v>
      </c>
      <c r="H1003" s="208">
        <f>SUMIF('02'!$C$10:$C$28,$C1003,'02'!$E$10:$E$28)*'02'!$E$3</f>
        <v>0</v>
      </c>
      <c r="I1003" s="208">
        <f>SUMIF('03'!$C$10:$C$29,$C1003,'03'!$E$10:$E$29)*'03'!$E$3</f>
        <v>0</v>
      </c>
      <c r="J1003" s="208">
        <f>SUMIF('04'!$C$10:$C$26,$C1003,'04'!$E$10:$E$26)*'04'!$E$3</f>
        <v>0</v>
      </c>
      <c r="K1003" s="208">
        <f>SUMIF('05'!$C$10:$C$29,$C1003,'05'!$E$10:$E$29)*'05'!$E$3</f>
        <v>0</v>
      </c>
      <c r="L1003" s="208">
        <f>SUMIF('06'!$C$10:$C$29,$C1003,'06'!$E$10:$E$29)*'06'!$E$3</f>
        <v>0</v>
      </c>
      <c r="M1003" s="208">
        <f>SUMIF('07'!$C$10:$C$26,$C1003,'07'!$E$10:$E$26)*'07'!$E$3</f>
        <v>0</v>
      </c>
      <c r="N1003" s="208">
        <f>SUMIF('08'!$C$10:$C$29,$C1003,'08'!$E$10:$E$29)*'08'!$E$3</f>
        <v>0</v>
      </c>
      <c r="O1003" s="208">
        <f>SUMIF('09'!$C$10:$C$29,$C1003,'09'!$E$10:$E$29)*'09'!$E$3</f>
        <v>0</v>
      </c>
      <c r="P1003" s="208">
        <f>SUMIF('10'!$C$10:$C$29,$C1003,'10'!$E$10:$E$29)*'10'!$E$3</f>
        <v>0</v>
      </c>
      <c r="Q1003" s="208">
        <f>SUMIF('11'!$C$10:$C$39,$C1003,'11'!$E$10:$E$39)*'11'!$E$3</f>
        <v>0</v>
      </c>
      <c r="R1003" s="208">
        <f>SUMIF('12'!$C$10:$C$29,$C1003,'12'!$E$10:$E$29)*'12'!$E$3</f>
        <v>0</v>
      </c>
      <c r="S1003" s="208">
        <f>SUMIF('13'!$C$10:$C$29,$C1003,'13'!$E$10:$E$29)*'13'!$E$3</f>
        <v>0</v>
      </c>
      <c r="T1003" s="208">
        <f>SUMIF('14'!$C$10:$C$29,$C1003,'14'!$E$10:$E$29)*'14'!$E$3</f>
        <v>0</v>
      </c>
      <c r="U1003" s="208">
        <f>SUMIF('15'!$C$10:$C$29,$C1003,'15'!$E$10:$E$29)*'15'!$E$3</f>
        <v>0</v>
      </c>
      <c r="V1003" s="208">
        <f>SUMIF('16'!$C$10:$C$29,$C1003,'16'!$E$29:$E1003)*'16'!$E$3</f>
        <v>0</v>
      </c>
      <c r="W1003" s="208">
        <f>SUMIF('17'!$C$10:$C$29,$C1003,'17'!$E$10:$E$29)*'17'!$E$3</f>
        <v>0</v>
      </c>
      <c r="X1003" s="208">
        <f>SUMIF('18'!$C$10:$C$29,$C1003,'18'!$E$10:$E$29)*'18'!$E$3</f>
        <v>0</v>
      </c>
      <c r="Y1003" s="208">
        <f>SUMIF('19'!$C$10:$C$28,$C1003,'19'!$E$10:$E$28)*'19'!$E$3</f>
        <v>0</v>
      </c>
      <c r="Z1003" s="208">
        <f>SUMIF('20'!$C$10:$C$29,$C1003,'20'!$E$10:$E$29)*'20'!$E$3</f>
        <v>0</v>
      </c>
      <c r="AA1003" s="208">
        <f>SUMIF('21'!$C$10:$C$29,$C1003,'21'!$E$10:$E$29)*'21'!$E$3</f>
        <v>0</v>
      </c>
    </row>
    <row r="1004" spans="3:27" ht="15" hidden="1">
      <c r="C1004" s="207" t="s">
        <v>2117</v>
      </c>
      <c r="D1004" s="207" t="s">
        <v>2118</v>
      </c>
      <c r="F1004" s="336">
        <f t="shared" si="16"/>
        <v>0</v>
      </c>
      <c r="G1004" s="208">
        <f>SUMIF('01'!$C$10:$C$29,$C1004,'01'!$E$10:$E$29)*'01'!$E$3</f>
        <v>0</v>
      </c>
      <c r="H1004" s="208">
        <f>SUMIF('02'!$C$10:$C$28,$C1004,'02'!$E$10:$E$28)*'02'!$E$3</f>
        <v>0</v>
      </c>
      <c r="I1004" s="208">
        <f>SUMIF('03'!$C$10:$C$29,$C1004,'03'!$E$10:$E$29)*'03'!$E$3</f>
        <v>0</v>
      </c>
      <c r="J1004" s="208">
        <f>SUMIF('04'!$C$10:$C$26,$C1004,'04'!$E$10:$E$26)*'04'!$E$3</f>
        <v>0</v>
      </c>
      <c r="K1004" s="208">
        <f>SUMIF('05'!$C$10:$C$29,$C1004,'05'!$E$10:$E$29)*'05'!$E$3</f>
        <v>0</v>
      </c>
      <c r="L1004" s="208">
        <f>SUMIF('06'!$C$10:$C$29,$C1004,'06'!$E$10:$E$29)*'06'!$E$3</f>
        <v>0</v>
      </c>
      <c r="M1004" s="208">
        <f>SUMIF('07'!$C$10:$C$26,$C1004,'07'!$E$10:$E$26)*'07'!$E$3</f>
        <v>0</v>
      </c>
      <c r="N1004" s="208">
        <f>SUMIF('08'!$C$10:$C$29,$C1004,'08'!$E$10:$E$29)*'08'!$E$3</f>
        <v>0</v>
      </c>
      <c r="O1004" s="208">
        <f>SUMIF('09'!$C$10:$C$29,$C1004,'09'!$E$10:$E$29)*'09'!$E$3</f>
        <v>0</v>
      </c>
      <c r="P1004" s="208">
        <f>SUMIF('10'!$C$10:$C$29,$C1004,'10'!$E$10:$E$29)*'10'!$E$3</f>
        <v>0</v>
      </c>
      <c r="Q1004" s="208">
        <f>SUMIF('11'!$C$10:$C$39,$C1004,'11'!$E$10:$E$39)*'11'!$E$3</f>
        <v>0</v>
      </c>
      <c r="R1004" s="208">
        <f>SUMIF('12'!$C$10:$C$29,$C1004,'12'!$E$10:$E$29)*'12'!$E$3</f>
        <v>0</v>
      </c>
      <c r="S1004" s="208">
        <f>SUMIF('13'!$C$10:$C$29,$C1004,'13'!$E$10:$E$29)*'13'!$E$3</f>
        <v>0</v>
      </c>
      <c r="T1004" s="208">
        <f>SUMIF('14'!$C$10:$C$29,$C1004,'14'!$E$10:$E$29)*'14'!$E$3</f>
        <v>0</v>
      </c>
      <c r="U1004" s="208">
        <f>SUMIF('15'!$C$10:$C$29,$C1004,'15'!$E$10:$E$29)*'15'!$E$3</f>
        <v>0</v>
      </c>
      <c r="V1004" s="208">
        <f>SUMIF('16'!$C$10:$C$29,$C1004,'16'!$E$29:$E1004)*'16'!$E$3</f>
        <v>0</v>
      </c>
      <c r="W1004" s="208">
        <f>SUMIF('17'!$C$10:$C$29,$C1004,'17'!$E$10:$E$29)*'17'!$E$3</f>
        <v>0</v>
      </c>
      <c r="X1004" s="208">
        <f>SUMIF('18'!$C$10:$C$29,$C1004,'18'!$E$10:$E$29)*'18'!$E$3</f>
        <v>0</v>
      </c>
      <c r="Y1004" s="208">
        <f>SUMIF('19'!$C$10:$C$28,$C1004,'19'!$E$10:$E$28)*'19'!$E$3</f>
        <v>0</v>
      </c>
      <c r="Z1004" s="208">
        <f>SUMIF('20'!$C$10:$C$29,$C1004,'20'!$E$10:$E$29)*'20'!$E$3</f>
        <v>0</v>
      </c>
      <c r="AA1004" s="208">
        <f>SUMIF('21'!$C$10:$C$29,$C1004,'21'!$E$10:$E$29)*'21'!$E$3</f>
        <v>0</v>
      </c>
    </row>
    <row r="1005" spans="3:27" ht="15" hidden="1">
      <c r="C1005" s="207" t="s">
        <v>2119</v>
      </c>
      <c r="D1005" s="207" t="s">
        <v>2120</v>
      </c>
      <c r="F1005" s="336">
        <f t="shared" si="16"/>
        <v>0</v>
      </c>
      <c r="G1005" s="208">
        <f>SUMIF('01'!$C$10:$C$29,$C1005,'01'!$E$10:$E$29)*'01'!$E$3</f>
        <v>0</v>
      </c>
      <c r="H1005" s="208">
        <f>SUMIF('02'!$C$10:$C$28,$C1005,'02'!$E$10:$E$28)*'02'!$E$3</f>
        <v>0</v>
      </c>
      <c r="I1005" s="208">
        <f>SUMIF('03'!$C$10:$C$29,$C1005,'03'!$E$10:$E$29)*'03'!$E$3</f>
        <v>0</v>
      </c>
      <c r="J1005" s="208">
        <f>SUMIF('04'!$C$10:$C$26,$C1005,'04'!$E$10:$E$26)*'04'!$E$3</f>
        <v>0</v>
      </c>
      <c r="K1005" s="208">
        <f>SUMIF('05'!$C$10:$C$29,$C1005,'05'!$E$10:$E$29)*'05'!$E$3</f>
        <v>0</v>
      </c>
      <c r="L1005" s="208">
        <f>SUMIF('06'!$C$10:$C$29,$C1005,'06'!$E$10:$E$29)*'06'!$E$3</f>
        <v>0</v>
      </c>
      <c r="M1005" s="208">
        <f>SUMIF('07'!$C$10:$C$26,$C1005,'07'!$E$10:$E$26)*'07'!$E$3</f>
        <v>0</v>
      </c>
      <c r="N1005" s="208">
        <f>SUMIF('08'!$C$10:$C$29,$C1005,'08'!$E$10:$E$29)*'08'!$E$3</f>
        <v>0</v>
      </c>
      <c r="O1005" s="208">
        <f>SUMIF('09'!$C$10:$C$29,$C1005,'09'!$E$10:$E$29)*'09'!$E$3</f>
        <v>0</v>
      </c>
      <c r="P1005" s="208">
        <f>SUMIF('10'!$C$10:$C$29,$C1005,'10'!$E$10:$E$29)*'10'!$E$3</f>
        <v>0</v>
      </c>
      <c r="Q1005" s="208">
        <f>SUMIF('11'!$C$10:$C$39,$C1005,'11'!$E$10:$E$39)*'11'!$E$3</f>
        <v>0</v>
      </c>
      <c r="R1005" s="208">
        <f>SUMIF('12'!$C$10:$C$29,$C1005,'12'!$E$10:$E$29)*'12'!$E$3</f>
        <v>0</v>
      </c>
      <c r="S1005" s="208">
        <f>SUMIF('13'!$C$10:$C$29,$C1005,'13'!$E$10:$E$29)*'13'!$E$3</f>
        <v>0</v>
      </c>
      <c r="T1005" s="208">
        <f>SUMIF('14'!$C$10:$C$29,$C1005,'14'!$E$10:$E$29)*'14'!$E$3</f>
        <v>0</v>
      </c>
      <c r="U1005" s="208">
        <f>SUMIF('15'!$C$10:$C$29,$C1005,'15'!$E$10:$E$29)*'15'!$E$3</f>
        <v>0</v>
      </c>
      <c r="V1005" s="208">
        <f>SUMIF('16'!$C$10:$C$29,$C1005,'16'!$E$29:$E1005)*'16'!$E$3</f>
        <v>0</v>
      </c>
      <c r="W1005" s="208">
        <f>SUMIF('17'!$C$10:$C$29,$C1005,'17'!$E$10:$E$29)*'17'!$E$3</f>
        <v>0</v>
      </c>
      <c r="X1005" s="208">
        <f>SUMIF('18'!$C$10:$C$29,$C1005,'18'!$E$10:$E$29)*'18'!$E$3</f>
        <v>0</v>
      </c>
      <c r="Y1005" s="208">
        <f>SUMIF('19'!$C$10:$C$28,$C1005,'19'!$E$10:$E$28)*'19'!$E$3</f>
        <v>0</v>
      </c>
      <c r="Z1005" s="208">
        <f>SUMIF('20'!$C$10:$C$29,$C1005,'20'!$E$10:$E$29)*'20'!$E$3</f>
        <v>0</v>
      </c>
      <c r="AA1005" s="208">
        <f>SUMIF('21'!$C$10:$C$29,$C1005,'21'!$E$10:$E$29)*'21'!$E$3</f>
        <v>0</v>
      </c>
    </row>
    <row r="1006" spans="3:27" ht="15" hidden="1">
      <c r="C1006" s="207" t="s">
        <v>2121</v>
      </c>
      <c r="D1006" s="207" t="s">
        <v>2122</v>
      </c>
      <c r="F1006" s="336">
        <f t="shared" si="16"/>
        <v>0</v>
      </c>
      <c r="G1006" s="208">
        <f>SUMIF('01'!$C$10:$C$29,$C1006,'01'!$E$10:$E$29)*'01'!$E$3</f>
        <v>0</v>
      </c>
      <c r="H1006" s="208">
        <f>SUMIF('02'!$C$10:$C$28,$C1006,'02'!$E$10:$E$28)*'02'!$E$3</f>
        <v>0</v>
      </c>
      <c r="I1006" s="208">
        <f>SUMIF('03'!$C$10:$C$29,$C1006,'03'!$E$10:$E$29)*'03'!$E$3</f>
        <v>0</v>
      </c>
      <c r="J1006" s="208">
        <f>SUMIF('04'!$C$10:$C$26,$C1006,'04'!$E$10:$E$26)*'04'!$E$3</f>
        <v>0</v>
      </c>
      <c r="K1006" s="208">
        <f>SUMIF('05'!$C$10:$C$29,$C1006,'05'!$E$10:$E$29)*'05'!$E$3</f>
        <v>0</v>
      </c>
      <c r="L1006" s="208">
        <f>SUMIF('06'!$C$10:$C$29,$C1006,'06'!$E$10:$E$29)*'06'!$E$3</f>
        <v>0</v>
      </c>
      <c r="M1006" s="208">
        <f>SUMIF('07'!$C$10:$C$26,$C1006,'07'!$E$10:$E$26)*'07'!$E$3</f>
        <v>0</v>
      </c>
      <c r="N1006" s="208">
        <f>SUMIF('08'!$C$10:$C$29,$C1006,'08'!$E$10:$E$29)*'08'!$E$3</f>
        <v>0</v>
      </c>
      <c r="O1006" s="208">
        <f>SUMIF('09'!$C$10:$C$29,$C1006,'09'!$E$10:$E$29)*'09'!$E$3</f>
        <v>0</v>
      </c>
      <c r="P1006" s="208">
        <f>SUMIF('10'!$C$10:$C$29,$C1006,'10'!$E$10:$E$29)*'10'!$E$3</f>
        <v>0</v>
      </c>
      <c r="Q1006" s="208">
        <f>SUMIF('11'!$C$10:$C$39,$C1006,'11'!$E$10:$E$39)*'11'!$E$3</f>
        <v>0</v>
      </c>
      <c r="R1006" s="208">
        <f>SUMIF('12'!$C$10:$C$29,$C1006,'12'!$E$10:$E$29)*'12'!$E$3</f>
        <v>0</v>
      </c>
      <c r="S1006" s="208">
        <f>SUMIF('13'!$C$10:$C$29,$C1006,'13'!$E$10:$E$29)*'13'!$E$3</f>
        <v>0</v>
      </c>
      <c r="T1006" s="208">
        <f>SUMIF('14'!$C$10:$C$29,$C1006,'14'!$E$10:$E$29)*'14'!$E$3</f>
        <v>0</v>
      </c>
      <c r="U1006" s="208">
        <f>SUMIF('15'!$C$10:$C$29,$C1006,'15'!$E$10:$E$29)*'15'!$E$3</f>
        <v>0</v>
      </c>
      <c r="V1006" s="208">
        <f>SUMIF('16'!$C$10:$C$29,$C1006,'16'!$E$29:$E1006)*'16'!$E$3</f>
        <v>0</v>
      </c>
      <c r="W1006" s="208">
        <f>SUMIF('17'!$C$10:$C$29,$C1006,'17'!$E$10:$E$29)*'17'!$E$3</f>
        <v>0</v>
      </c>
      <c r="X1006" s="208">
        <f>SUMIF('18'!$C$10:$C$29,$C1006,'18'!$E$10:$E$29)*'18'!$E$3</f>
        <v>0</v>
      </c>
      <c r="Y1006" s="208">
        <f>SUMIF('19'!$C$10:$C$28,$C1006,'19'!$E$10:$E$28)*'19'!$E$3</f>
        <v>0</v>
      </c>
      <c r="Z1006" s="208">
        <f>SUMIF('20'!$C$10:$C$29,$C1006,'20'!$E$10:$E$29)*'20'!$E$3</f>
        <v>0</v>
      </c>
      <c r="AA1006" s="208">
        <f>SUMIF('21'!$C$10:$C$29,$C1006,'21'!$E$10:$E$29)*'21'!$E$3</f>
        <v>0</v>
      </c>
    </row>
    <row r="1007" spans="3:27" ht="15" hidden="1">
      <c r="C1007" s="207" t="s">
        <v>2123</v>
      </c>
      <c r="D1007" s="207" t="s">
        <v>2124</v>
      </c>
      <c r="F1007" s="336">
        <f t="shared" si="16"/>
        <v>0</v>
      </c>
      <c r="G1007" s="208">
        <f>SUMIF('01'!$C$10:$C$29,$C1007,'01'!$E$10:$E$29)*'01'!$E$3</f>
        <v>0</v>
      </c>
      <c r="H1007" s="208">
        <f>SUMIF('02'!$C$10:$C$28,$C1007,'02'!$E$10:$E$28)*'02'!$E$3</f>
        <v>0</v>
      </c>
      <c r="I1007" s="208">
        <f>SUMIF('03'!$C$10:$C$29,$C1007,'03'!$E$10:$E$29)*'03'!$E$3</f>
        <v>0</v>
      </c>
      <c r="J1007" s="208">
        <f>SUMIF('04'!$C$10:$C$26,$C1007,'04'!$E$10:$E$26)*'04'!$E$3</f>
        <v>0</v>
      </c>
      <c r="K1007" s="208">
        <f>SUMIF('05'!$C$10:$C$29,$C1007,'05'!$E$10:$E$29)*'05'!$E$3</f>
        <v>0</v>
      </c>
      <c r="L1007" s="208">
        <f>SUMIF('06'!$C$10:$C$29,$C1007,'06'!$E$10:$E$29)*'06'!$E$3</f>
        <v>0</v>
      </c>
      <c r="M1007" s="208">
        <f>SUMIF('07'!$C$10:$C$26,$C1007,'07'!$E$10:$E$26)*'07'!$E$3</f>
        <v>0</v>
      </c>
      <c r="N1007" s="208">
        <f>SUMIF('08'!$C$10:$C$29,$C1007,'08'!$E$10:$E$29)*'08'!$E$3</f>
        <v>0</v>
      </c>
      <c r="O1007" s="208">
        <f>SUMIF('09'!$C$10:$C$29,$C1007,'09'!$E$10:$E$29)*'09'!$E$3</f>
        <v>0</v>
      </c>
      <c r="P1007" s="208">
        <f>SUMIF('10'!$C$10:$C$29,$C1007,'10'!$E$10:$E$29)*'10'!$E$3</f>
        <v>0</v>
      </c>
      <c r="Q1007" s="208">
        <f>SUMIF('11'!$C$10:$C$39,$C1007,'11'!$E$10:$E$39)*'11'!$E$3</f>
        <v>0</v>
      </c>
      <c r="R1007" s="208">
        <f>SUMIF('12'!$C$10:$C$29,$C1007,'12'!$E$10:$E$29)*'12'!$E$3</f>
        <v>0</v>
      </c>
      <c r="S1007" s="208">
        <f>SUMIF('13'!$C$10:$C$29,$C1007,'13'!$E$10:$E$29)*'13'!$E$3</f>
        <v>0</v>
      </c>
      <c r="T1007" s="208">
        <f>SUMIF('14'!$C$10:$C$29,$C1007,'14'!$E$10:$E$29)*'14'!$E$3</f>
        <v>0</v>
      </c>
      <c r="U1007" s="208">
        <f>SUMIF('15'!$C$10:$C$29,$C1007,'15'!$E$10:$E$29)*'15'!$E$3</f>
        <v>0</v>
      </c>
      <c r="V1007" s="208">
        <f>SUMIF('16'!$C$10:$C$29,$C1007,'16'!$E$29:$E1007)*'16'!$E$3</f>
        <v>0</v>
      </c>
      <c r="W1007" s="208">
        <f>SUMIF('17'!$C$10:$C$29,$C1007,'17'!$E$10:$E$29)*'17'!$E$3</f>
        <v>0</v>
      </c>
      <c r="X1007" s="208">
        <f>SUMIF('18'!$C$10:$C$29,$C1007,'18'!$E$10:$E$29)*'18'!$E$3</f>
        <v>0</v>
      </c>
      <c r="Y1007" s="208">
        <f>SUMIF('19'!$C$10:$C$28,$C1007,'19'!$E$10:$E$28)*'19'!$E$3</f>
        <v>0</v>
      </c>
      <c r="Z1007" s="208">
        <f>SUMIF('20'!$C$10:$C$29,$C1007,'20'!$E$10:$E$29)*'20'!$E$3</f>
        <v>0</v>
      </c>
      <c r="AA1007" s="208">
        <f>SUMIF('21'!$C$10:$C$29,$C1007,'21'!$E$10:$E$29)*'21'!$E$3</f>
        <v>0</v>
      </c>
    </row>
    <row r="1008" spans="3:27" ht="15" hidden="1">
      <c r="C1008" s="207" t="s">
        <v>2125</v>
      </c>
      <c r="D1008" s="207" t="s">
        <v>2126</v>
      </c>
      <c r="F1008" s="336">
        <f t="shared" si="16"/>
        <v>0</v>
      </c>
      <c r="G1008" s="208">
        <f>SUMIF('01'!$C$10:$C$29,$C1008,'01'!$E$10:$E$29)*'01'!$E$3</f>
        <v>0</v>
      </c>
      <c r="H1008" s="208">
        <f>SUMIF('02'!$C$10:$C$28,$C1008,'02'!$E$10:$E$28)*'02'!$E$3</f>
        <v>0</v>
      </c>
      <c r="I1008" s="208">
        <f>SUMIF('03'!$C$10:$C$29,$C1008,'03'!$E$10:$E$29)*'03'!$E$3</f>
        <v>0</v>
      </c>
      <c r="J1008" s="208">
        <f>SUMIF('04'!$C$10:$C$26,$C1008,'04'!$E$10:$E$26)*'04'!$E$3</f>
        <v>0</v>
      </c>
      <c r="K1008" s="208">
        <f>SUMIF('05'!$C$10:$C$29,$C1008,'05'!$E$10:$E$29)*'05'!$E$3</f>
        <v>0</v>
      </c>
      <c r="L1008" s="208">
        <f>SUMIF('06'!$C$10:$C$29,$C1008,'06'!$E$10:$E$29)*'06'!$E$3</f>
        <v>0</v>
      </c>
      <c r="M1008" s="208">
        <f>SUMIF('07'!$C$10:$C$26,$C1008,'07'!$E$10:$E$26)*'07'!$E$3</f>
        <v>0</v>
      </c>
      <c r="N1008" s="208">
        <f>SUMIF('08'!$C$10:$C$29,$C1008,'08'!$E$10:$E$29)*'08'!$E$3</f>
        <v>0</v>
      </c>
      <c r="O1008" s="208">
        <f>SUMIF('09'!$C$10:$C$29,$C1008,'09'!$E$10:$E$29)*'09'!$E$3</f>
        <v>0</v>
      </c>
      <c r="P1008" s="208">
        <f>SUMIF('10'!$C$10:$C$29,$C1008,'10'!$E$10:$E$29)*'10'!$E$3</f>
        <v>0</v>
      </c>
      <c r="Q1008" s="208">
        <f>SUMIF('11'!$C$10:$C$39,$C1008,'11'!$E$10:$E$39)*'11'!$E$3</f>
        <v>0</v>
      </c>
      <c r="R1008" s="208">
        <f>SUMIF('12'!$C$10:$C$29,$C1008,'12'!$E$10:$E$29)*'12'!$E$3</f>
        <v>0</v>
      </c>
      <c r="S1008" s="208">
        <f>SUMIF('13'!$C$10:$C$29,$C1008,'13'!$E$10:$E$29)*'13'!$E$3</f>
        <v>0</v>
      </c>
      <c r="T1008" s="208">
        <f>SUMIF('14'!$C$10:$C$29,$C1008,'14'!$E$10:$E$29)*'14'!$E$3</f>
        <v>0</v>
      </c>
      <c r="U1008" s="208">
        <f>SUMIF('15'!$C$10:$C$29,$C1008,'15'!$E$10:$E$29)*'15'!$E$3</f>
        <v>0</v>
      </c>
      <c r="V1008" s="208">
        <f>SUMIF('16'!$C$10:$C$29,$C1008,'16'!$E$29:$E1008)*'16'!$E$3</f>
        <v>0</v>
      </c>
      <c r="W1008" s="208">
        <f>SUMIF('17'!$C$10:$C$29,$C1008,'17'!$E$10:$E$29)*'17'!$E$3</f>
        <v>0</v>
      </c>
      <c r="X1008" s="208">
        <f>SUMIF('18'!$C$10:$C$29,$C1008,'18'!$E$10:$E$29)*'18'!$E$3</f>
        <v>0</v>
      </c>
      <c r="Y1008" s="208">
        <f>SUMIF('19'!$C$10:$C$28,$C1008,'19'!$E$10:$E$28)*'19'!$E$3</f>
        <v>0</v>
      </c>
      <c r="Z1008" s="208">
        <f>SUMIF('20'!$C$10:$C$29,$C1008,'20'!$E$10:$E$29)*'20'!$E$3</f>
        <v>0</v>
      </c>
      <c r="AA1008" s="208">
        <f>SUMIF('21'!$C$10:$C$29,$C1008,'21'!$E$10:$E$29)*'21'!$E$3</f>
        <v>0</v>
      </c>
    </row>
    <row r="1009" spans="3:27" ht="15" hidden="1">
      <c r="C1009" s="207" t="s">
        <v>2127</v>
      </c>
      <c r="D1009" s="207" t="s">
        <v>2128</v>
      </c>
      <c r="F1009" s="336">
        <f t="shared" si="16"/>
        <v>0</v>
      </c>
      <c r="G1009" s="208">
        <f>SUMIF('01'!$C$10:$C$29,$C1009,'01'!$E$10:$E$29)*'01'!$E$3</f>
        <v>0</v>
      </c>
      <c r="H1009" s="208">
        <f>SUMIF('02'!$C$10:$C$28,$C1009,'02'!$E$10:$E$28)*'02'!$E$3</f>
        <v>0</v>
      </c>
      <c r="I1009" s="208">
        <f>SUMIF('03'!$C$10:$C$29,$C1009,'03'!$E$10:$E$29)*'03'!$E$3</f>
        <v>0</v>
      </c>
      <c r="J1009" s="208">
        <f>SUMIF('04'!$C$10:$C$26,$C1009,'04'!$E$10:$E$26)*'04'!$E$3</f>
        <v>0</v>
      </c>
      <c r="K1009" s="208">
        <f>SUMIF('05'!$C$10:$C$29,$C1009,'05'!$E$10:$E$29)*'05'!$E$3</f>
        <v>0</v>
      </c>
      <c r="L1009" s="208">
        <f>SUMIF('06'!$C$10:$C$29,$C1009,'06'!$E$10:$E$29)*'06'!$E$3</f>
        <v>0</v>
      </c>
      <c r="M1009" s="208">
        <f>SUMIF('07'!$C$10:$C$26,$C1009,'07'!$E$10:$E$26)*'07'!$E$3</f>
        <v>0</v>
      </c>
      <c r="N1009" s="208">
        <f>SUMIF('08'!$C$10:$C$29,$C1009,'08'!$E$10:$E$29)*'08'!$E$3</f>
        <v>0</v>
      </c>
      <c r="O1009" s="208">
        <f>SUMIF('09'!$C$10:$C$29,$C1009,'09'!$E$10:$E$29)*'09'!$E$3</f>
        <v>0</v>
      </c>
      <c r="P1009" s="208">
        <f>SUMIF('10'!$C$10:$C$29,$C1009,'10'!$E$10:$E$29)*'10'!$E$3</f>
        <v>0</v>
      </c>
      <c r="Q1009" s="208">
        <f>SUMIF('11'!$C$10:$C$39,$C1009,'11'!$E$10:$E$39)*'11'!$E$3</f>
        <v>0</v>
      </c>
      <c r="R1009" s="208">
        <f>SUMIF('12'!$C$10:$C$29,$C1009,'12'!$E$10:$E$29)*'12'!$E$3</f>
        <v>0</v>
      </c>
      <c r="S1009" s="208">
        <f>SUMIF('13'!$C$10:$C$29,$C1009,'13'!$E$10:$E$29)*'13'!$E$3</f>
        <v>0</v>
      </c>
      <c r="T1009" s="208">
        <f>SUMIF('14'!$C$10:$C$29,$C1009,'14'!$E$10:$E$29)*'14'!$E$3</f>
        <v>0</v>
      </c>
      <c r="U1009" s="208">
        <f>SUMIF('15'!$C$10:$C$29,$C1009,'15'!$E$10:$E$29)*'15'!$E$3</f>
        <v>0</v>
      </c>
      <c r="V1009" s="208">
        <f>SUMIF('16'!$C$10:$C$29,$C1009,'16'!$E$29:$E1009)*'16'!$E$3</f>
        <v>0</v>
      </c>
      <c r="W1009" s="208">
        <f>SUMIF('17'!$C$10:$C$29,$C1009,'17'!$E$10:$E$29)*'17'!$E$3</f>
        <v>0</v>
      </c>
      <c r="X1009" s="208">
        <f>SUMIF('18'!$C$10:$C$29,$C1009,'18'!$E$10:$E$29)*'18'!$E$3</f>
        <v>0</v>
      </c>
      <c r="Y1009" s="208">
        <f>SUMIF('19'!$C$10:$C$28,$C1009,'19'!$E$10:$E$28)*'19'!$E$3</f>
        <v>0</v>
      </c>
      <c r="Z1009" s="208">
        <f>SUMIF('20'!$C$10:$C$29,$C1009,'20'!$E$10:$E$29)*'20'!$E$3</f>
        <v>0</v>
      </c>
      <c r="AA1009" s="208">
        <f>SUMIF('21'!$C$10:$C$29,$C1009,'21'!$E$10:$E$29)*'21'!$E$3</f>
        <v>0</v>
      </c>
    </row>
    <row r="1010" spans="3:27" ht="15" hidden="1">
      <c r="C1010" s="207" t="s">
        <v>2129</v>
      </c>
      <c r="D1010" s="207" t="s">
        <v>2130</v>
      </c>
      <c r="F1010" s="336">
        <f t="shared" si="16"/>
        <v>0</v>
      </c>
      <c r="G1010" s="208">
        <f>SUMIF('01'!$C$10:$C$29,$C1010,'01'!$E$10:$E$29)*'01'!$E$3</f>
        <v>0</v>
      </c>
      <c r="H1010" s="208">
        <f>SUMIF('02'!$C$10:$C$28,$C1010,'02'!$E$10:$E$28)*'02'!$E$3</f>
        <v>0</v>
      </c>
      <c r="I1010" s="208">
        <f>SUMIF('03'!$C$10:$C$29,$C1010,'03'!$E$10:$E$29)*'03'!$E$3</f>
        <v>0</v>
      </c>
      <c r="J1010" s="208">
        <f>SUMIF('04'!$C$10:$C$26,$C1010,'04'!$E$10:$E$26)*'04'!$E$3</f>
        <v>0</v>
      </c>
      <c r="K1010" s="208">
        <f>SUMIF('05'!$C$10:$C$29,$C1010,'05'!$E$10:$E$29)*'05'!$E$3</f>
        <v>0</v>
      </c>
      <c r="L1010" s="208">
        <f>SUMIF('06'!$C$10:$C$29,$C1010,'06'!$E$10:$E$29)*'06'!$E$3</f>
        <v>0</v>
      </c>
      <c r="M1010" s="208">
        <f>SUMIF('07'!$C$10:$C$26,$C1010,'07'!$E$10:$E$26)*'07'!$E$3</f>
        <v>0</v>
      </c>
      <c r="N1010" s="208">
        <f>SUMIF('08'!$C$10:$C$29,$C1010,'08'!$E$10:$E$29)*'08'!$E$3</f>
        <v>0</v>
      </c>
      <c r="O1010" s="208">
        <f>SUMIF('09'!$C$10:$C$29,$C1010,'09'!$E$10:$E$29)*'09'!$E$3</f>
        <v>0</v>
      </c>
      <c r="P1010" s="208">
        <f>SUMIF('10'!$C$10:$C$29,$C1010,'10'!$E$10:$E$29)*'10'!$E$3</f>
        <v>0</v>
      </c>
      <c r="Q1010" s="208">
        <f>SUMIF('11'!$C$10:$C$39,$C1010,'11'!$E$10:$E$39)*'11'!$E$3</f>
        <v>0</v>
      </c>
      <c r="R1010" s="208">
        <f>SUMIF('12'!$C$10:$C$29,$C1010,'12'!$E$10:$E$29)*'12'!$E$3</f>
        <v>0</v>
      </c>
      <c r="S1010" s="208">
        <f>SUMIF('13'!$C$10:$C$29,$C1010,'13'!$E$10:$E$29)*'13'!$E$3</f>
        <v>0</v>
      </c>
      <c r="T1010" s="208">
        <f>SUMIF('14'!$C$10:$C$29,$C1010,'14'!$E$10:$E$29)*'14'!$E$3</f>
        <v>0</v>
      </c>
      <c r="U1010" s="208">
        <f>SUMIF('15'!$C$10:$C$29,$C1010,'15'!$E$10:$E$29)*'15'!$E$3</f>
        <v>0</v>
      </c>
      <c r="V1010" s="208">
        <f>SUMIF('16'!$C$10:$C$29,$C1010,'16'!$E$29:$E1010)*'16'!$E$3</f>
        <v>0</v>
      </c>
      <c r="W1010" s="208">
        <f>SUMIF('17'!$C$10:$C$29,$C1010,'17'!$E$10:$E$29)*'17'!$E$3</f>
        <v>0</v>
      </c>
      <c r="X1010" s="208">
        <f>SUMIF('18'!$C$10:$C$29,$C1010,'18'!$E$10:$E$29)*'18'!$E$3</f>
        <v>0</v>
      </c>
      <c r="Y1010" s="208">
        <f>SUMIF('19'!$C$10:$C$28,$C1010,'19'!$E$10:$E$28)*'19'!$E$3</f>
        <v>0</v>
      </c>
      <c r="Z1010" s="208">
        <f>SUMIF('20'!$C$10:$C$29,$C1010,'20'!$E$10:$E$29)*'20'!$E$3</f>
        <v>0</v>
      </c>
      <c r="AA1010" s="208">
        <f>SUMIF('21'!$C$10:$C$29,$C1010,'21'!$E$10:$E$29)*'21'!$E$3</f>
        <v>0</v>
      </c>
    </row>
    <row r="1011" spans="3:27" ht="15" hidden="1">
      <c r="C1011" s="207" t="s">
        <v>2131</v>
      </c>
      <c r="D1011" s="207" t="s">
        <v>2132</v>
      </c>
      <c r="F1011" s="336">
        <f t="shared" si="16"/>
        <v>0</v>
      </c>
      <c r="G1011" s="208">
        <f>SUMIF('01'!$C$10:$C$29,$C1011,'01'!$E$10:$E$29)*'01'!$E$3</f>
        <v>0</v>
      </c>
      <c r="H1011" s="208">
        <f>SUMIF('02'!$C$10:$C$28,$C1011,'02'!$E$10:$E$28)*'02'!$E$3</f>
        <v>0</v>
      </c>
      <c r="I1011" s="208">
        <f>SUMIF('03'!$C$10:$C$29,$C1011,'03'!$E$10:$E$29)*'03'!$E$3</f>
        <v>0</v>
      </c>
      <c r="J1011" s="208">
        <f>SUMIF('04'!$C$10:$C$26,$C1011,'04'!$E$10:$E$26)*'04'!$E$3</f>
        <v>0</v>
      </c>
      <c r="K1011" s="208">
        <f>SUMIF('05'!$C$10:$C$29,$C1011,'05'!$E$10:$E$29)*'05'!$E$3</f>
        <v>0</v>
      </c>
      <c r="L1011" s="208">
        <f>SUMIF('06'!$C$10:$C$29,$C1011,'06'!$E$10:$E$29)*'06'!$E$3</f>
        <v>0</v>
      </c>
      <c r="M1011" s="208">
        <f>SUMIF('07'!$C$10:$C$26,$C1011,'07'!$E$10:$E$26)*'07'!$E$3</f>
        <v>0</v>
      </c>
      <c r="N1011" s="208">
        <f>SUMIF('08'!$C$10:$C$29,$C1011,'08'!$E$10:$E$29)*'08'!$E$3</f>
        <v>0</v>
      </c>
      <c r="O1011" s="208">
        <f>SUMIF('09'!$C$10:$C$29,$C1011,'09'!$E$10:$E$29)*'09'!$E$3</f>
        <v>0</v>
      </c>
      <c r="P1011" s="208">
        <f>SUMIF('10'!$C$10:$C$29,$C1011,'10'!$E$10:$E$29)*'10'!$E$3</f>
        <v>0</v>
      </c>
      <c r="Q1011" s="208">
        <f>SUMIF('11'!$C$10:$C$39,$C1011,'11'!$E$10:$E$39)*'11'!$E$3</f>
        <v>0</v>
      </c>
      <c r="R1011" s="208">
        <f>SUMIF('12'!$C$10:$C$29,$C1011,'12'!$E$10:$E$29)*'12'!$E$3</f>
        <v>0</v>
      </c>
      <c r="S1011" s="208">
        <f>SUMIF('13'!$C$10:$C$29,$C1011,'13'!$E$10:$E$29)*'13'!$E$3</f>
        <v>0</v>
      </c>
      <c r="T1011" s="208">
        <f>SUMIF('14'!$C$10:$C$29,$C1011,'14'!$E$10:$E$29)*'14'!$E$3</f>
        <v>0</v>
      </c>
      <c r="U1011" s="208">
        <f>SUMIF('15'!$C$10:$C$29,$C1011,'15'!$E$10:$E$29)*'15'!$E$3</f>
        <v>0</v>
      </c>
      <c r="V1011" s="208">
        <f>SUMIF('16'!$C$10:$C$29,$C1011,'16'!$E$29:$E1011)*'16'!$E$3</f>
        <v>0</v>
      </c>
      <c r="W1011" s="208">
        <f>SUMIF('17'!$C$10:$C$29,$C1011,'17'!$E$10:$E$29)*'17'!$E$3</f>
        <v>0</v>
      </c>
      <c r="X1011" s="208">
        <f>SUMIF('18'!$C$10:$C$29,$C1011,'18'!$E$10:$E$29)*'18'!$E$3</f>
        <v>0</v>
      </c>
      <c r="Y1011" s="208">
        <f>SUMIF('19'!$C$10:$C$28,$C1011,'19'!$E$10:$E$28)*'19'!$E$3</f>
        <v>0</v>
      </c>
      <c r="Z1011" s="208">
        <f>SUMIF('20'!$C$10:$C$29,$C1011,'20'!$E$10:$E$29)*'20'!$E$3</f>
        <v>0</v>
      </c>
      <c r="AA1011" s="208">
        <f>SUMIF('21'!$C$10:$C$29,$C1011,'21'!$E$10:$E$29)*'21'!$E$3</f>
        <v>0</v>
      </c>
    </row>
    <row r="1012" spans="3:27" ht="15" hidden="1">
      <c r="C1012" s="207" t="s">
        <v>2133</v>
      </c>
      <c r="D1012" s="207" t="s">
        <v>2134</v>
      </c>
      <c r="F1012" s="336">
        <f t="shared" si="16"/>
        <v>0</v>
      </c>
      <c r="G1012" s="208">
        <f>SUMIF('01'!$C$10:$C$29,$C1012,'01'!$E$10:$E$29)*'01'!$E$3</f>
        <v>0</v>
      </c>
      <c r="H1012" s="208">
        <f>SUMIF('02'!$C$10:$C$28,$C1012,'02'!$E$10:$E$28)*'02'!$E$3</f>
        <v>0</v>
      </c>
      <c r="I1012" s="208">
        <f>SUMIF('03'!$C$10:$C$29,$C1012,'03'!$E$10:$E$29)*'03'!$E$3</f>
        <v>0</v>
      </c>
      <c r="J1012" s="208">
        <f>SUMIF('04'!$C$10:$C$26,$C1012,'04'!$E$10:$E$26)*'04'!$E$3</f>
        <v>0</v>
      </c>
      <c r="K1012" s="208">
        <f>SUMIF('05'!$C$10:$C$29,$C1012,'05'!$E$10:$E$29)*'05'!$E$3</f>
        <v>0</v>
      </c>
      <c r="L1012" s="208">
        <f>SUMIF('06'!$C$10:$C$29,$C1012,'06'!$E$10:$E$29)*'06'!$E$3</f>
        <v>0</v>
      </c>
      <c r="M1012" s="208">
        <f>SUMIF('07'!$C$10:$C$26,$C1012,'07'!$E$10:$E$26)*'07'!$E$3</f>
        <v>0</v>
      </c>
      <c r="N1012" s="208">
        <f>SUMIF('08'!$C$10:$C$29,$C1012,'08'!$E$10:$E$29)*'08'!$E$3</f>
        <v>0</v>
      </c>
      <c r="O1012" s="208">
        <f>SUMIF('09'!$C$10:$C$29,$C1012,'09'!$E$10:$E$29)*'09'!$E$3</f>
        <v>0</v>
      </c>
      <c r="P1012" s="208">
        <f>SUMIF('10'!$C$10:$C$29,$C1012,'10'!$E$10:$E$29)*'10'!$E$3</f>
        <v>0</v>
      </c>
      <c r="Q1012" s="208">
        <f>SUMIF('11'!$C$10:$C$39,$C1012,'11'!$E$10:$E$39)*'11'!$E$3</f>
        <v>0</v>
      </c>
      <c r="R1012" s="208">
        <f>SUMIF('12'!$C$10:$C$29,$C1012,'12'!$E$10:$E$29)*'12'!$E$3</f>
        <v>0</v>
      </c>
      <c r="S1012" s="208">
        <f>SUMIF('13'!$C$10:$C$29,$C1012,'13'!$E$10:$E$29)*'13'!$E$3</f>
        <v>0</v>
      </c>
      <c r="T1012" s="208">
        <f>SUMIF('14'!$C$10:$C$29,$C1012,'14'!$E$10:$E$29)*'14'!$E$3</f>
        <v>0</v>
      </c>
      <c r="U1012" s="208">
        <f>SUMIF('15'!$C$10:$C$29,$C1012,'15'!$E$10:$E$29)*'15'!$E$3</f>
        <v>0</v>
      </c>
      <c r="V1012" s="208">
        <f>SUMIF('16'!$C$10:$C$29,$C1012,'16'!$E$29:$E1012)*'16'!$E$3</f>
        <v>0</v>
      </c>
      <c r="W1012" s="208">
        <f>SUMIF('17'!$C$10:$C$29,$C1012,'17'!$E$10:$E$29)*'17'!$E$3</f>
        <v>0</v>
      </c>
      <c r="X1012" s="208">
        <f>SUMIF('18'!$C$10:$C$29,$C1012,'18'!$E$10:$E$29)*'18'!$E$3</f>
        <v>0</v>
      </c>
      <c r="Y1012" s="208">
        <f>SUMIF('19'!$C$10:$C$28,$C1012,'19'!$E$10:$E$28)*'19'!$E$3</f>
        <v>0</v>
      </c>
      <c r="Z1012" s="208">
        <f>SUMIF('20'!$C$10:$C$29,$C1012,'20'!$E$10:$E$29)*'20'!$E$3</f>
        <v>0</v>
      </c>
      <c r="AA1012" s="208">
        <f>SUMIF('21'!$C$10:$C$29,$C1012,'21'!$E$10:$E$29)*'21'!$E$3</f>
        <v>0</v>
      </c>
    </row>
    <row r="1013" spans="3:27" ht="15" hidden="1">
      <c r="C1013" s="207" t="s">
        <v>2135</v>
      </c>
      <c r="D1013" s="207" t="s">
        <v>2136</v>
      </c>
      <c r="F1013" s="336">
        <f t="shared" si="16"/>
        <v>0</v>
      </c>
      <c r="G1013" s="208">
        <f>SUMIF('01'!$C$10:$C$29,$C1013,'01'!$E$10:$E$29)*'01'!$E$3</f>
        <v>0</v>
      </c>
      <c r="H1013" s="208">
        <f>SUMIF('02'!$C$10:$C$28,$C1013,'02'!$E$10:$E$28)*'02'!$E$3</f>
        <v>0</v>
      </c>
      <c r="I1013" s="208">
        <f>SUMIF('03'!$C$10:$C$29,$C1013,'03'!$E$10:$E$29)*'03'!$E$3</f>
        <v>0</v>
      </c>
      <c r="J1013" s="208">
        <f>SUMIF('04'!$C$10:$C$26,$C1013,'04'!$E$10:$E$26)*'04'!$E$3</f>
        <v>0</v>
      </c>
      <c r="K1013" s="208">
        <f>SUMIF('05'!$C$10:$C$29,$C1013,'05'!$E$10:$E$29)*'05'!$E$3</f>
        <v>0</v>
      </c>
      <c r="L1013" s="208">
        <f>SUMIF('06'!$C$10:$C$29,$C1013,'06'!$E$10:$E$29)*'06'!$E$3</f>
        <v>0</v>
      </c>
      <c r="M1013" s="208">
        <f>SUMIF('07'!$C$10:$C$26,$C1013,'07'!$E$10:$E$26)*'07'!$E$3</f>
        <v>0</v>
      </c>
      <c r="N1013" s="208">
        <f>SUMIF('08'!$C$10:$C$29,$C1013,'08'!$E$10:$E$29)*'08'!$E$3</f>
        <v>0</v>
      </c>
      <c r="O1013" s="208">
        <f>SUMIF('09'!$C$10:$C$29,$C1013,'09'!$E$10:$E$29)*'09'!$E$3</f>
        <v>0</v>
      </c>
      <c r="P1013" s="208">
        <f>SUMIF('10'!$C$10:$C$29,$C1013,'10'!$E$10:$E$29)*'10'!$E$3</f>
        <v>0</v>
      </c>
      <c r="Q1013" s="208">
        <f>SUMIF('11'!$C$10:$C$39,$C1013,'11'!$E$10:$E$39)*'11'!$E$3</f>
        <v>0</v>
      </c>
      <c r="R1013" s="208">
        <f>SUMIF('12'!$C$10:$C$29,$C1013,'12'!$E$10:$E$29)*'12'!$E$3</f>
        <v>0</v>
      </c>
      <c r="S1013" s="208">
        <f>SUMIF('13'!$C$10:$C$29,$C1013,'13'!$E$10:$E$29)*'13'!$E$3</f>
        <v>0</v>
      </c>
      <c r="T1013" s="208">
        <f>SUMIF('14'!$C$10:$C$29,$C1013,'14'!$E$10:$E$29)*'14'!$E$3</f>
        <v>0</v>
      </c>
      <c r="U1013" s="208">
        <f>SUMIF('15'!$C$10:$C$29,$C1013,'15'!$E$10:$E$29)*'15'!$E$3</f>
        <v>0</v>
      </c>
      <c r="V1013" s="208">
        <f>SUMIF('16'!$C$10:$C$29,$C1013,'16'!$E$29:$E1013)*'16'!$E$3</f>
        <v>0</v>
      </c>
      <c r="W1013" s="208">
        <f>SUMIF('17'!$C$10:$C$29,$C1013,'17'!$E$10:$E$29)*'17'!$E$3</f>
        <v>0</v>
      </c>
      <c r="X1013" s="208">
        <f>SUMIF('18'!$C$10:$C$29,$C1013,'18'!$E$10:$E$29)*'18'!$E$3</f>
        <v>0</v>
      </c>
      <c r="Y1013" s="208">
        <f>SUMIF('19'!$C$10:$C$28,$C1013,'19'!$E$10:$E$28)*'19'!$E$3</f>
        <v>0</v>
      </c>
      <c r="Z1013" s="208">
        <f>SUMIF('20'!$C$10:$C$29,$C1013,'20'!$E$10:$E$29)*'20'!$E$3</f>
        <v>0</v>
      </c>
      <c r="AA1013" s="208">
        <f>SUMIF('21'!$C$10:$C$29,$C1013,'21'!$E$10:$E$29)*'21'!$E$3</f>
        <v>0</v>
      </c>
    </row>
    <row r="1014" spans="3:27" ht="15" hidden="1">
      <c r="C1014" s="207" t="s">
        <v>2137</v>
      </c>
      <c r="D1014" s="207" t="s">
        <v>2138</v>
      </c>
      <c r="F1014" s="336">
        <f t="shared" si="16"/>
        <v>0</v>
      </c>
      <c r="G1014" s="208">
        <f>SUMIF('01'!$C$10:$C$29,$C1014,'01'!$E$10:$E$29)*'01'!$E$3</f>
        <v>0</v>
      </c>
      <c r="H1014" s="208">
        <f>SUMIF('02'!$C$10:$C$28,$C1014,'02'!$E$10:$E$28)*'02'!$E$3</f>
        <v>0</v>
      </c>
      <c r="I1014" s="208">
        <f>SUMIF('03'!$C$10:$C$29,$C1014,'03'!$E$10:$E$29)*'03'!$E$3</f>
        <v>0</v>
      </c>
      <c r="J1014" s="208">
        <f>SUMIF('04'!$C$10:$C$26,$C1014,'04'!$E$10:$E$26)*'04'!$E$3</f>
        <v>0</v>
      </c>
      <c r="K1014" s="208">
        <f>SUMIF('05'!$C$10:$C$29,$C1014,'05'!$E$10:$E$29)*'05'!$E$3</f>
        <v>0</v>
      </c>
      <c r="L1014" s="208">
        <f>SUMIF('06'!$C$10:$C$29,$C1014,'06'!$E$10:$E$29)*'06'!$E$3</f>
        <v>0</v>
      </c>
      <c r="M1014" s="208">
        <f>SUMIF('07'!$C$10:$C$26,$C1014,'07'!$E$10:$E$26)*'07'!$E$3</f>
        <v>0</v>
      </c>
      <c r="N1014" s="208">
        <f>SUMIF('08'!$C$10:$C$29,$C1014,'08'!$E$10:$E$29)*'08'!$E$3</f>
        <v>0</v>
      </c>
      <c r="O1014" s="208">
        <f>SUMIF('09'!$C$10:$C$29,$C1014,'09'!$E$10:$E$29)*'09'!$E$3</f>
        <v>0</v>
      </c>
      <c r="P1014" s="208">
        <f>SUMIF('10'!$C$10:$C$29,$C1014,'10'!$E$10:$E$29)*'10'!$E$3</f>
        <v>0</v>
      </c>
      <c r="Q1014" s="208">
        <f>SUMIF('11'!$C$10:$C$39,$C1014,'11'!$E$10:$E$39)*'11'!$E$3</f>
        <v>0</v>
      </c>
      <c r="R1014" s="208">
        <f>SUMIF('12'!$C$10:$C$29,$C1014,'12'!$E$10:$E$29)*'12'!$E$3</f>
        <v>0</v>
      </c>
      <c r="S1014" s="208">
        <f>SUMIF('13'!$C$10:$C$29,$C1014,'13'!$E$10:$E$29)*'13'!$E$3</f>
        <v>0</v>
      </c>
      <c r="T1014" s="208">
        <f>SUMIF('14'!$C$10:$C$29,$C1014,'14'!$E$10:$E$29)*'14'!$E$3</f>
        <v>0</v>
      </c>
      <c r="U1014" s="208">
        <f>SUMIF('15'!$C$10:$C$29,$C1014,'15'!$E$10:$E$29)*'15'!$E$3</f>
        <v>0</v>
      </c>
      <c r="V1014" s="208">
        <f>SUMIF('16'!$C$10:$C$29,$C1014,'16'!$E$29:$E1014)*'16'!$E$3</f>
        <v>0</v>
      </c>
      <c r="W1014" s="208">
        <f>SUMIF('17'!$C$10:$C$29,$C1014,'17'!$E$10:$E$29)*'17'!$E$3</f>
        <v>0</v>
      </c>
      <c r="X1014" s="208">
        <f>SUMIF('18'!$C$10:$C$29,$C1014,'18'!$E$10:$E$29)*'18'!$E$3</f>
        <v>0</v>
      </c>
      <c r="Y1014" s="208">
        <f>SUMIF('19'!$C$10:$C$28,$C1014,'19'!$E$10:$E$28)*'19'!$E$3</f>
        <v>0</v>
      </c>
      <c r="Z1014" s="208">
        <f>SUMIF('20'!$C$10:$C$29,$C1014,'20'!$E$10:$E$29)*'20'!$E$3</f>
        <v>0</v>
      </c>
      <c r="AA1014" s="208">
        <f>SUMIF('21'!$C$10:$C$29,$C1014,'21'!$E$10:$E$29)*'21'!$E$3</f>
        <v>0</v>
      </c>
    </row>
    <row r="1015" spans="3:27" ht="15" hidden="1">
      <c r="C1015" s="207" t="s">
        <v>2139</v>
      </c>
      <c r="D1015" s="207" t="s">
        <v>2140</v>
      </c>
      <c r="F1015" s="336">
        <f t="shared" si="16"/>
        <v>0</v>
      </c>
      <c r="G1015" s="208">
        <f>SUMIF('01'!$C$10:$C$29,$C1015,'01'!$E$10:$E$29)*'01'!$E$3</f>
        <v>0</v>
      </c>
      <c r="H1015" s="208">
        <f>SUMIF('02'!$C$10:$C$28,$C1015,'02'!$E$10:$E$28)*'02'!$E$3</f>
        <v>0</v>
      </c>
      <c r="I1015" s="208">
        <f>SUMIF('03'!$C$10:$C$29,$C1015,'03'!$E$10:$E$29)*'03'!$E$3</f>
        <v>0</v>
      </c>
      <c r="J1015" s="208">
        <f>SUMIF('04'!$C$10:$C$26,$C1015,'04'!$E$10:$E$26)*'04'!$E$3</f>
        <v>0</v>
      </c>
      <c r="K1015" s="208">
        <f>SUMIF('05'!$C$10:$C$29,$C1015,'05'!$E$10:$E$29)*'05'!$E$3</f>
        <v>0</v>
      </c>
      <c r="L1015" s="208">
        <f>SUMIF('06'!$C$10:$C$29,$C1015,'06'!$E$10:$E$29)*'06'!$E$3</f>
        <v>0</v>
      </c>
      <c r="M1015" s="208">
        <f>SUMIF('07'!$C$10:$C$26,$C1015,'07'!$E$10:$E$26)*'07'!$E$3</f>
        <v>0</v>
      </c>
      <c r="N1015" s="208">
        <f>SUMIF('08'!$C$10:$C$29,$C1015,'08'!$E$10:$E$29)*'08'!$E$3</f>
        <v>0</v>
      </c>
      <c r="O1015" s="208">
        <f>SUMIF('09'!$C$10:$C$29,$C1015,'09'!$E$10:$E$29)*'09'!$E$3</f>
        <v>0</v>
      </c>
      <c r="P1015" s="208">
        <f>SUMIF('10'!$C$10:$C$29,$C1015,'10'!$E$10:$E$29)*'10'!$E$3</f>
        <v>0</v>
      </c>
      <c r="Q1015" s="208">
        <f>SUMIF('11'!$C$10:$C$39,$C1015,'11'!$E$10:$E$39)*'11'!$E$3</f>
        <v>0</v>
      </c>
      <c r="R1015" s="208">
        <f>SUMIF('12'!$C$10:$C$29,$C1015,'12'!$E$10:$E$29)*'12'!$E$3</f>
        <v>0</v>
      </c>
      <c r="S1015" s="208">
        <f>SUMIF('13'!$C$10:$C$29,$C1015,'13'!$E$10:$E$29)*'13'!$E$3</f>
        <v>0</v>
      </c>
      <c r="T1015" s="208">
        <f>SUMIF('14'!$C$10:$C$29,$C1015,'14'!$E$10:$E$29)*'14'!$E$3</f>
        <v>0</v>
      </c>
      <c r="U1015" s="208">
        <f>SUMIF('15'!$C$10:$C$29,$C1015,'15'!$E$10:$E$29)*'15'!$E$3</f>
        <v>0</v>
      </c>
      <c r="V1015" s="208">
        <f>SUMIF('16'!$C$10:$C$29,$C1015,'16'!$E$29:$E1015)*'16'!$E$3</f>
        <v>0</v>
      </c>
      <c r="W1015" s="208">
        <f>SUMIF('17'!$C$10:$C$29,$C1015,'17'!$E$10:$E$29)*'17'!$E$3</f>
        <v>0</v>
      </c>
      <c r="X1015" s="208">
        <f>SUMIF('18'!$C$10:$C$29,$C1015,'18'!$E$10:$E$29)*'18'!$E$3</f>
        <v>0</v>
      </c>
      <c r="Y1015" s="208">
        <f>SUMIF('19'!$C$10:$C$28,$C1015,'19'!$E$10:$E$28)*'19'!$E$3</f>
        <v>0</v>
      </c>
      <c r="Z1015" s="208">
        <f>SUMIF('20'!$C$10:$C$29,$C1015,'20'!$E$10:$E$29)*'20'!$E$3</f>
        <v>0</v>
      </c>
      <c r="AA1015" s="208">
        <f>SUMIF('21'!$C$10:$C$29,$C1015,'21'!$E$10:$E$29)*'21'!$E$3</f>
        <v>0</v>
      </c>
    </row>
    <row r="1016" spans="3:27" ht="15" hidden="1">
      <c r="C1016" s="207" t="s">
        <v>2141</v>
      </c>
      <c r="D1016" s="207" t="s">
        <v>2142</v>
      </c>
      <c r="F1016" s="336">
        <f t="shared" si="16"/>
        <v>0</v>
      </c>
      <c r="G1016" s="208">
        <f>SUMIF('01'!$C$10:$C$29,$C1016,'01'!$E$10:$E$29)*'01'!$E$3</f>
        <v>0</v>
      </c>
      <c r="H1016" s="208">
        <f>SUMIF('02'!$C$10:$C$28,$C1016,'02'!$E$10:$E$28)*'02'!$E$3</f>
        <v>0</v>
      </c>
      <c r="I1016" s="208">
        <f>SUMIF('03'!$C$10:$C$29,$C1016,'03'!$E$10:$E$29)*'03'!$E$3</f>
        <v>0</v>
      </c>
      <c r="J1016" s="208">
        <f>SUMIF('04'!$C$10:$C$26,$C1016,'04'!$E$10:$E$26)*'04'!$E$3</f>
        <v>0</v>
      </c>
      <c r="K1016" s="208">
        <f>SUMIF('05'!$C$10:$C$29,$C1016,'05'!$E$10:$E$29)*'05'!$E$3</f>
        <v>0</v>
      </c>
      <c r="L1016" s="208">
        <f>SUMIF('06'!$C$10:$C$29,$C1016,'06'!$E$10:$E$29)*'06'!$E$3</f>
        <v>0</v>
      </c>
      <c r="M1016" s="208">
        <f>SUMIF('07'!$C$10:$C$26,$C1016,'07'!$E$10:$E$26)*'07'!$E$3</f>
        <v>0</v>
      </c>
      <c r="N1016" s="208">
        <f>SUMIF('08'!$C$10:$C$29,$C1016,'08'!$E$10:$E$29)*'08'!$E$3</f>
        <v>0</v>
      </c>
      <c r="O1016" s="208">
        <f>SUMIF('09'!$C$10:$C$29,$C1016,'09'!$E$10:$E$29)*'09'!$E$3</f>
        <v>0</v>
      </c>
      <c r="P1016" s="208">
        <f>SUMIF('10'!$C$10:$C$29,$C1016,'10'!$E$10:$E$29)*'10'!$E$3</f>
        <v>0</v>
      </c>
      <c r="Q1016" s="208">
        <f>SUMIF('11'!$C$10:$C$39,$C1016,'11'!$E$10:$E$39)*'11'!$E$3</f>
        <v>0</v>
      </c>
      <c r="R1016" s="208">
        <f>SUMIF('12'!$C$10:$C$29,$C1016,'12'!$E$10:$E$29)*'12'!$E$3</f>
        <v>0</v>
      </c>
      <c r="S1016" s="208">
        <f>SUMIF('13'!$C$10:$C$29,$C1016,'13'!$E$10:$E$29)*'13'!$E$3</f>
        <v>0</v>
      </c>
      <c r="T1016" s="208">
        <f>SUMIF('14'!$C$10:$C$29,$C1016,'14'!$E$10:$E$29)*'14'!$E$3</f>
        <v>0</v>
      </c>
      <c r="U1016" s="208">
        <f>SUMIF('15'!$C$10:$C$29,$C1016,'15'!$E$10:$E$29)*'15'!$E$3</f>
        <v>0</v>
      </c>
      <c r="V1016" s="208">
        <f>SUMIF('16'!$C$10:$C$29,$C1016,'16'!$E$29:$E1016)*'16'!$E$3</f>
        <v>0</v>
      </c>
      <c r="W1016" s="208">
        <f>SUMIF('17'!$C$10:$C$29,$C1016,'17'!$E$10:$E$29)*'17'!$E$3</f>
        <v>0</v>
      </c>
      <c r="X1016" s="208">
        <f>SUMIF('18'!$C$10:$C$29,$C1016,'18'!$E$10:$E$29)*'18'!$E$3</f>
        <v>0</v>
      </c>
      <c r="Y1016" s="208">
        <f>SUMIF('19'!$C$10:$C$28,$C1016,'19'!$E$10:$E$28)*'19'!$E$3</f>
        <v>0</v>
      </c>
      <c r="Z1016" s="208">
        <f>SUMIF('20'!$C$10:$C$29,$C1016,'20'!$E$10:$E$29)*'20'!$E$3</f>
        <v>0</v>
      </c>
      <c r="AA1016" s="208">
        <f>SUMIF('21'!$C$10:$C$29,$C1016,'21'!$E$10:$E$29)*'21'!$E$3</f>
        <v>0</v>
      </c>
    </row>
    <row r="1017" spans="3:27" ht="15" hidden="1">
      <c r="C1017" s="207" t="s">
        <v>2143</v>
      </c>
      <c r="D1017" s="207" t="s">
        <v>2144</v>
      </c>
      <c r="F1017" s="336">
        <f t="shared" si="16"/>
        <v>0</v>
      </c>
      <c r="G1017" s="208">
        <f>SUMIF('01'!$C$10:$C$29,$C1017,'01'!$E$10:$E$29)*'01'!$E$3</f>
        <v>0</v>
      </c>
      <c r="H1017" s="208">
        <f>SUMIF('02'!$C$10:$C$28,$C1017,'02'!$E$10:$E$28)*'02'!$E$3</f>
        <v>0</v>
      </c>
      <c r="I1017" s="208">
        <f>SUMIF('03'!$C$10:$C$29,$C1017,'03'!$E$10:$E$29)*'03'!$E$3</f>
        <v>0</v>
      </c>
      <c r="J1017" s="208">
        <f>SUMIF('04'!$C$10:$C$26,$C1017,'04'!$E$10:$E$26)*'04'!$E$3</f>
        <v>0</v>
      </c>
      <c r="K1017" s="208">
        <f>SUMIF('05'!$C$10:$C$29,$C1017,'05'!$E$10:$E$29)*'05'!$E$3</f>
        <v>0</v>
      </c>
      <c r="L1017" s="208">
        <f>SUMIF('06'!$C$10:$C$29,$C1017,'06'!$E$10:$E$29)*'06'!$E$3</f>
        <v>0</v>
      </c>
      <c r="M1017" s="208">
        <f>SUMIF('07'!$C$10:$C$26,$C1017,'07'!$E$10:$E$26)*'07'!$E$3</f>
        <v>0</v>
      </c>
      <c r="N1017" s="208">
        <f>SUMIF('08'!$C$10:$C$29,$C1017,'08'!$E$10:$E$29)*'08'!$E$3</f>
        <v>0</v>
      </c>
      <c r="O1017" s="208">
        <f>SUMIF('09'!$C$10:$C$29,$C1017,'09'!$E$10:$E$29)*'09'!$E$3</f>
        <v>0</v>
      </c>
      <c r="P1017" s="208">
        <f>SUMIF('10'!$C$10:$C$29,$C1017,'10'!$E$10:$E$29)*'10'!$E$3</f>
        <v>0</v>
      </c>
      <c r="Q1017" s="208">
        <f>SUMIF('11'!$C$10:$C$39,$C1017,'11'!$E$10:$E$39)*'11'!$E$3</f>
        <v>0</v>
      </c>
      <c r="R1017" s="208">
        <f>SUMIF('12'!$C$10:$C$29,$C1017,'12'!$E$10:$E$29)*'12'!$E$3</f>
        <v>0</v>
      </c>
      <c r="S1017" s="208">
        <f>SUMIF('13'!$C$10:$C$29,$C1017,'13'!$E$10:$E$29)*'13'!$E$3</f>
        <v>0</v>
      </c>
      <c r="T1017" s="208">
        <f>SUMIF('14'!$C$10:$C$29,$C1017,'14'!$E$10:$E$29)*'14'!$E$3</f>
        <v>0</v>
      </c>
      <c r="U1017" s="208">
        <f>SUMIF('15'!$C$10:$C$29,$C1017,'15'!$E$10:$E$29)*'15'!$E$3</f>
        <v>0</v>
      </c>
      <c r="V1017" s="208">
        <f>SUMIF('16'!$C$10:$C$29,$C1017,'16'!$E$29:$E1017)*'16'!$E$3</f>
        <v>0</v>
      </c>
      <c r="W1017" s="208">
        <f>SUMIF('17'!$C$10:$C$29,$C1017,'17'!$E$10:$E$29)*'17'!$E$3</f>
        <v>0</v>
      </c>
      <c r="X1017" s="208">
        <f>SUMIF('18'!$C$10:$C$29,$C1017,'18'!$E$10:$E$29)*'18'!$E$3</f>
        <v>0</v>
      </c>
      <c r="Y1017" s="208">
        <f>SUMIF('19'!$C$10:$C$28,$C1017,'19'!$E$10:$E$28)*'19'!$E$3</f>
        <v>0</v>
      </c>
      <c r="Z1017" s="208">
        <f>SUMIF('20'!$C$10:$C$29,$C1017,'20'!$E$10:$E$29)*'20'!$E$3</f>
        <v>0</v>
      </c>
      <c r="AA1017" s="208">
        <f>SUMIF('21'!$C$10:$C$29,$C1017,'21'!$E$10:$E$29)*'21'!$E$3</f>
        <v>0</v>
      </c>
    </row>
    <row r="1018" spans="3:27" ht="15" hidden="1">
      <c r="C1018" s="207" t="s">
        <v>2145</v>
      </c>
      <c r="D1018" s="207" t="s">
        <v>2146</v>
      </c>
      <c r="F1018" s="336">
        <f t="shared" si="16"/>
        <v>0</v>
      </c>
      <c r="G1018" s="208">
        <f>SUMIF('01'!$C$10:$C$29,$C1018,'01'!$E$10:$E$29)*'01'!$E$3</f>
        <v>0</v>
      </c>
      <c r="H1018" s="208">
        <f>SUMIF('02'!$C$10:$C$28,$C1018,'02'!$E$10:$E$28)*'02'!$E$3</f>
        <v>0</v>
      </c>
      <c r="I1018" s="208">
        <f>SUMIF('03'!$C$10:$C$29,$C1018,'03'!$E$10:$E$29)*'03'!$E$3</f>
        <v>0</v>
      </c>
      <c r="J1018" s="208">
        <f>SUMIF('04'!$C$10:$C$26,$C1018,'04'!$E$10:$E$26)*'04'!$E$3</f>
        <v>0</v>
      </c>
      <c r="K1018" s="208">
        <f>SUMIF('05'!$C$10:$C$29,$C1018,'05'!$E$10:$E$29)*'05'!$E$3</f>
        <v>0</v>
      </c>
      <c r="L1018" s="208">
        <f>SUMIF('06'!$C$10:$C$29,$C1018,'06'!$E$10:$E$29)*'06'!$E$3</f>
        <v>0</v>
      </c>
      <c r="M1018" s="208">
        <f>SUMIF('07'!$C$10:$C$26,$C1018,'07'!$E$10:$E$26)*'07'!$E$3</f>
        <v>0</v>
      </c>
      <c r="N1018" s="208">
        <f>SUMIF('08'!$C$10:$C$29,$C1018,'08'!$E$10:$E$29)*'08'!$E$3</f>
        <v>0</v>
      </c>
      <c r="O1018" s="208">
        <f>SUMIF('09'!$C$10:$C$29,$C1018,'09'!$E$10:$E$29)*'09'!$E$3</f>
        <v>0</v>
      </c>
      <c r="P1018" s="208">
        <f>SUMIF('10'!$C$10:$C$29,$C1018,'10'!$E$10:$E$29)*'10'!$E$3</f>
        <v>0</v>
      </c>
      <c r="Q1018" s="208">
        <f>SUMIF('11'!$C$10:$C$39,$C1018,'11'!$E$10:$E$39)*'11'!$E$3</f>
        <v>0</v>
      </c>
      <c r="R1018" s="208">
        <f>SUMIF('12'!$C$10:$C$29,$C1018,'12'!$E$10:$E$29)*'12'!$E$3</f>
        <v>0</v>
      </c>
      <c r="S1018" s="208">
        <f>SUMIF('13'!$C$10:$C$29,$C1018,'13'!$E$10:$E$29)*'13'!$E$3</f>
        <v>0</v>
      </c>
      <c r="T1018" s="208">
        <f>SUMIF('14'!$C$10:$C$29,$C1018,'14'!$E$10:$E$29)*'14'!$E$3</f>
        <v>0</v>
      </c>
      <c r="U1018" s="208">
        <f>SUMIF('15'!$C$10:$C$29,$C1018,'15'!$E$10:$E$29)*'15'!$E$3</f>
        <v>0</v>
      </c>
      <c r="V1018" s="208">
        <f>SUMIF('16'!$C$10:$C$29,$C1018,'16'!$E$29:$E1018)*'16'!$E$3</f>
        <v>0</v>
      </c>
      <c r="W1018" s="208">
        <f>SUMIF('17'!$C$10:$C$29,$C1018,'17'!$E$10:$E$29)*'17'!$E$3</f>
        <v>0</v>
      </c>
      <c r="X1018" s="208">
        <f>SUMIF('18'!$C$10:$C$29,$C1018,'18'!$E$10:$E$29)*'18'!$E$3</f>
        <v>0</v>
      </c>
      <c r="Y1018" s="208">
        <f>SUMIF('19'!$C$10:$C$28,$C1018,'19'!$E$10:$E$28)*'19'!$E$3</f>
        <v>0</v>
      </c>
      <c r="Z1018" s="208">
        <f>SUMIF('20'!$C$10:$C$29,$C1018,'20'!$E$10:$E$29)*'20'!$E$3</f>
        <v>0</v>
      </c>
      <c r="AA1018" s="208">
        <f>SUMIF('21'!$C$10:$C$29,$C1018,'21'!$E$10:$E$29)*'21'!$E$3</f>
        <v>0</v>
      </c>
    </row>
    <row r="1019" spans="3:27" ht="15" hidden="1">
      <c r="C1019" s="207" t="s">
        <v>2147</v>
      </c>
      <c r="D1019" s="207" t="s">
        <v>2148</v>
      </c>
      <c r="F1019" s="336">
        <f t="shared" si="16"/>
        <v>0</v>
      </c>
      <c r="G1019" s="208">
        <f>SUMIF('01'!$C$10:$C$29,$C1019,'01'!$E$10:$E$29)*'01'!$E$3</f>
        <v>0</v>
      </c>
      <c r="H1019" s="208">
        <f>SUMIF('02'!$C$10:$C$28,$C1019,'02'!$E$10:$E$28)*'02'!$E$3</f>
        <v>0</v>
      </c>
      <c r="I1019" s="208">
        <f>SUMIF('03'!$C$10:$C$29,$C1019,'03'!$E$10:$E$29)*'03'!$E$3</f>
        <v>0</v>
      </c>
      <c r="J1019" s="208">
        <f>SUMIF('04'!$C$10:$C$26,$C1019,'04'!$E$10:$E$26)*'04'!$E$3</f>
        <v>0</v>
      </c>
      <c r="K1019" s="208">
        <f>SUMIF('05'!$C$10:$C$29,$C1019,'05'!$E$10:$E$29)*'05'!$E$3</f>
        <v>0</v>
      </c>
      <c r="L1019" s="208">
        <f>SUMIF('06'!$C$10:$C$29,$C1019,'06'!$E$10:$E$29)*'06'!$E$3</f>
        <v>0</v>
      </c>
      <c r="M1019" s="208">
        <f>SUMIF('07'!$C$10:$C$26,$C1019,'07'!$E$10:$E$26)*'07'!$E$3</f>
        <v>0</v>
      </c>
      <c r="N1019" s="208">
        <f>SUMIF('08'!$C$10:$C$29,$C1019,'08'!$E$10:$E$29)*'08'!$E$3</f>
        <v>0</v>
      </c>
      <c r="O1019" s="208">
        <f>SUMIF('09'!$C$10:$C$29,$C1019,'09'!$E$10:$E$29)*'09'!$E$3</f>
        <v>0</v>
      </c>
      <c r="P1019" s="208">
        <f>SUMIF('10'!$C$10:$C$29,$C1019,'10'!$E$10:$E$29)*'10'!$E$3</f>
        <v>0</v>
      </c>
      <c r="Q1019" s="208">
        <f>SUMIF('11'!$C$10:$C$39,$C1019,'11'!$E$10:$E$39)*'11'!$E$3</f>
        <v>0</v>
      </c>
      <c r="R1019" s="208">
        <f>SUMIF('12'!$C$10:$C$29,$C1019,'12'!$E$10:$E$29)*'12'!$E$3</f>
        <v>0</v>
      </c>
      <c r="S1019" s="208">
        <f>SUMIF('13'!$C$10:$C$29,$C1019,'13'!$E$10:$E$29)*'13'!$E$3</f>
        <v>0</v>
      </c>
      <c r="T1019" s="208">
        <f>SUMIF('14'!$C$10:$C$29,$C1019,'14'!$E$10:$E$29)*'14'!$E$3</f>
        <v>0</v>
      </c>
      <c r="U1019" s="208">
        <f>SUMIF('15'!$C$10:$C$29,$C1019,'15'!$E$10:$E$29)*'15'!$E$3</f>
        <v>0</v>
      </c>
      <c r="V1019" s="208">
        <f>SUMIF('16'!$C$10:$C$29,$C1019,'16'!$E$29:$E1019)*'16'!$E$3</f>
        <v>0</v>
      </c>
      <c r="W1019" s="208">
        <f>SUMIF('17'!$C$10:$C$29,$C1019,'17'!$E$10:$E$29)*'17'!$E$3</f>
        <v>0</v>
      </c>
      <c r="X1019" s="208">
        <f>SUMIF('18'!$C$10:$C$29,$C1019,'18'!$E$10:$E$29)*'18'!$E$3</f>
        <v>0</v>
      </c>
      <c r="Y1019" s="208">
        <f>SUMIF('19'!$C$10:$C$28,$C1019,'19'!$E$10:$E$28)*'19'!$E$3</f>
        <v>0</v>
      </c>
      <c r="Z1019" s="208">
        <f>SUMIF('20'!$C$10:$C$29,$C1019,'20'!$E$10:$E$29)*'20'!$E$3</f>
        <v>0</v>
      </c>
      <c r="AA1019" s="208">
        <f>SUMIF('21'!$C$10:$C$29,$C1019,'21'!$E$10:$E$29)*'21'!$E$3</f>
        <v>0</v>
      </c>
    </row>
    <row r="1020" spans="3:27" ht="15" hidden="1">
      <c r="C1020" s="207" t="s">
        <v>2149</v>
      </c>
      <c r="D1020" s="207" t="s">
        <v>2150</v>
      </c>
      <c r="F1020" s="336">
        <f t="shared" si="16"/>
        <v>0</v>
      </c>
      <c r="G1020" s="208">
        <f>SUMIF('01'!$C$10:$C$29,$C1020,'01'!$E$10:$E$29)*'01'!$E$3</f>
        <v>0</v>
      </c>
      <c r="H1020" s="208">
        <f>SUMIF('02'!$C$10:$C$28,$C1020,'02'!$E$10:$E$28)*'02'!$E$3</f>
        <v>0</v>
      </c>
      <c r="I1020" s="208">
        <f>SUMIF('03'!$C$10:$C$29,$C1020,'03'!$E$10:$E$29)*'03'!$E$3</f>
        <v>0</v>
      </c>
      <c r="J1020" s="208">
        <f>SUMIF('04'!$C$10:$C$26,$C1020,'04'!$E$10:$E$26)*'04'!$E$3</f>
        <v>0</v>
      </c>
      <c r="K1020" s="208">
        <f>SUMIF('05'!$C$10:$C$29,$C1020,'05'!$E$10:$E$29)*'05'!$E$3</f>
        <v>0</v>
      </c>
      <c r="L1020" s="208">
        <f>SUMIF('06'!$C$10:$C$29,$C1020,'06'!$E$10:$E$29)*'06'!$E$3</f>
        <v>0</v>
      </c>
      <c r="M1020" s="208">
        <f>SUMIF('07'!$C$10:$C$26,$C1020,'07'!$E$10:$E$26)*'07'!$E$3</f>
        <v>0</v>
      </c>
      <c r="N1020" s="208">
        <f>SUMIF('08'!$C$10:$C$29,$C1020,'08'!$E$10:$E$29)*'08'!$E$3</f>
        <v>0</v>
      </c>
      <c r="O1020" s="208">
        <f>SUMIF('09'!$C$10:$C$29,$C1020,'09'!$E$10:$E$29)*'09'!$E$3</f>
        <v>0</v>
      </c>
      <c r="P1020" s="208">
        <f>SUMIF('10'!$C$10:$C$29,$C1020,'10'!$E$10:$E$29)*'10'!$E$3</f>
        <v>0</v>
      </c>
      <c r="Q1020" s="208">
        <f>SUMIF('11'!$C$10:$C$39,$C1020,'11'!$E$10:$E$39)*'11'!$E$3</f>
        <v>0</v>
      </c>
      <c r="R1020" s="208">
        <f>SUMIF('12'!$C$10:$C$29,$C1020,'12'!$E$10:$E$29)*'12'!$E$3</f>
        <v>0</v>
      </c>
      <c r="S1020" s="208">
        <f>SUMIF('13'!$C$10:$C$29,$C1020,'13'!$E$10:$E$29)*'13'!$E$3</f>
        <v>0</v>
      </c>
      <c r="T1020" s="208">
        <f>SUMIF('14'!$C$10:$C$29,$C1020,'14'!$E$10:$E$29)*'14'!$E$3</f>
        <v>0</v>
      </c>
      <c r="U1020" s="208">
        <f>SUMIF('15'!$C$10:$C$29,$C1020,'15'!$E$10:$E$29)*'15'!$E$3</f>
        <v>0</v>
      </c>
      <c r="V1020" s="208">
        <f>SUMIF('16'!$C$10:$C$29,$C1020,'16'!$E$29:$E1020)*'16'!$E$3</f>
        <v>0</v>
      </c>
      <c r="W1020" s="208">
        <f>SUMIF('17'!$C$10:$C$29,$C1020,'17'!$E$10:$E$29)*'17'!$E$3</f>
        <v>0</v>
      </c>
      <c r="X1020" s="208">
        <f>SUMIF('18'!$C$10:$C$29,$C1020,'18'!$E$10:$E$29)*'18'!$E$3</f>
        <v>0</v>
      </c>
      <c r="Y1020" s="208">
        <f>SUMIF('19'!$C$10:$C$28,$C1020,'19'!$E$10:$E$28)*'19'!$E$3</f>
        <v>0</v>
      </c>
      <c r="Z1020" s="208">
        <f>SUMIF('20'!$C$10:$C$29,$C1020,'20'!$E$10:$E$29)*'20'!$E$3</f>
        <v>0</v>
      </c>
      <c r="AA1020" s="208">
        <f>SUMIF('21'!$C$10:$C$29,$C1020,'21'!$E$10:$E$29)*'21'!$E$3</f>
        <v>0</v>
      </c>
    </row>
    <row r="1021" spans="3:27" ht="15" hidden="1">
      <c r="C1021" s="207" t="s">
        <v>2151</v>
      </c>
      <c r="D1021" s="207" t="s">
        <v>2152</v>
      </c>
      <c r="F1021" s="336">
        <f t="shared" si="16"/>
        <v>0</v>
      </c>
      <c r="G1021" s="208">
        <f>SUMIF('01'!$C$10:$C$29,$C1021,'01'!$E$10:$E$29)*'01'!$E$3</f>
        <v>0</v>
      </c>
      <c r="H1021" s="208">
        <f>SUMIF('02'!$C$10:$C$28,$C1021,'02'!$E$10:$E$28)*'02'!$E$3</f>
        <v>0</v>
      </c>
      <c r="I1021" s="208">
        <f>SUMIF('03'!$C$10:$C$29,$C1021,'03'!$E$10:$E$29)*'03'!$E$3</f>
        <v>0</v>
      </c>
      <c r="J1021" s="208">
        <f>SUMIF('04'!$C$10:$C$26,$C1021,'04'!$E$10:$E$26)*'04'!$E$3</f>
        <v>0</v>
      </c>
      <c r="K1021" s="208">
        <f>SUMIF('05'!$C$10:$C$29,$C1021,'05'!$E$10:$E$29)*'05'!$E$3</f>
        <v>0</v>
      </c>
      <c r="L1021" s="208">
        <f>SUMIF('06'!$C$10:$C$29,$C1021,'06'!$E$10:$E$29)*'06'!$E$3</f>
        <v>0</v>
      </c>
      <c r="M1021" s="208">
        <f>SUMIF('07'!$C$10:$C$26,$C1021,'07'!$E$10:$E$26)*'07'!$E$3</f>
        <v>0</v>
      </c>
      <c r="N1021" s="208">
        <f>SUMIF('08'!$C$10:$C$29,$C1021,'08'!$E$10:$E$29)*'08'!$E$3</f>
        <v>0</v>
      </c>
      <c r="O1021" s="208">
        <f>SUMIF('09'!$C$10:$C$29,$C1021,'09'!$E$10:$E$29)*'09'!$E$3</f>
        <v>0</v>
      </c>
      <c r="P1021" s="208">
        <f>SUMIF('10'!$C$10:$C$29,$C1021,'10'!$E$10:$E$29)*'10'!$E$3</f>
        <v>0</v>
      </c>
      <c r="Q1021" s="208">
        <f>SUMIF('11'!$C$10:$C$39,$C1021,'11'!$E$10:$E$39)*'11'!$E$3</f>
        <v>0</v>
      </c>
      <c r="R1021" s="208">
        <f>SUMIF('12'!$C$10:$C$29,$C1021,'12'!$E$10:$E$29)*'12'!$E$3</f>
        <v>0</v>
      </c>
      <c r="S1021" s="208">
        <f>SUMIF('13'!$C$10:$C$29,$C1021,'13'!$E$10:$E$29)*'13'!$E$3</f>
        <v>0</v>
      </c>
      <c r="T1021" s="208">
        <f>SUMIF('14'!$C$10:$C$29,$C1021,'14'!$E$10:$E$29)*'14'!$E$3</f>
        <v>0</v>
      </c>
      <c r="U1021" s="208">
        <f>SUMIF('15'!$C$10:$C$29,$C1021,'15'!$E$10:$E$29)*'15'!$E$3</f>
        <v>0</v>
      </c>
      <c r="V1021" s="208">
        <f>SUMIF('16'!$C$10:$C$29,$C1021,'16'!$E$29:$E1021)*'16'!$E$3</f>
        <v>0</v>
      </c>
      <c r="W1021" s="208">
        <f>SUMIF('17'!$C$10:$C$29,$C1021,'17'!$E$10:$E$29)*'17'!$E$3</f>
        <v>0</v>
      </c>
      <c r="X1021" s="208">
        <f>SUMIF('18'!$C$10:$C$29,$C1021,'18'!$E$10:$E$29)*'18'!$E$3</f>
        <v>0</v>
      </c>
      <c r="Y1021" s="208">
        <f>SUMIF('19'!$C$10:$C$28,$C1021,'19'!$E$10:$E$28)*'19'!$E$3</f>
        <v>0</v>
      </c>
      <c r="Z1021" s="208">
        <f>SUMIF('20'!$C$10:$C$29,$C1021,'20'!$E$10:$E$29)*'20'!$E$3</f>
        <v>0</v>
      </c>
      <c r="AA1021" s="208">
        <f>SUMIF('21'!$C$10:$C$29,$C1021,'21'!$E$10:$E$29)*'21'!$E$3</f>
        <v>0</v>
      </c>
    </row>
    <row r="1022" spans="3:27" ht="15" hidden="1">
      <c r="C1022" s="207" t="s">
        <v>2153</v>
      </c>
      <c r="D1022" s="207" t="s">
        <v>2154</v>
      </c>
      <c r="F1022" s="336">
        <f t="shared" si="16"/>
        <v>0</v>
      </c>
      <c r="G1022" s="208">
        <f>SUMIF('01'!$C$10:$C$29,$C1022,'01'!$E$10:$E$29)*'01'!$E$3</f>
        <v>0</v>
      </c>
      <c r="H1022" s="208">
        <f>SUMIF('02'!$C$10:$C$28,$C1022,'02'!$E$10:$E$28)*'02'!$E$3</f>
        <v>0</v>
      </c>
      <c r="I1022" s="208">
        <f>SUMIF('03'!$C$10:$C$29,$C1022,'03'!$E$10:$E$29)*'03'!$E$3</f>
        <v>0</v>
      </c>
      <c r="J1022" s="208">
        <f>SUMIF('04'!$C$10:$C$26,$C1022,'04'!$E$10:$E$26)*'04'!$E$3</f>
        <v>0</v>
      </c>
      <c r="K1022" s="208">
        <f>SUMIF('05'!$C$10:$C$29,$C1022,'05'!$E$10:$E$29)*'05'!$E$3</f>
        <v>0</v>
      </c>
      <c r="L1022" s="208">
        <f>SUMIF('06'!$C$10:$C$29,$C1022,'06'!$E$10:$E$29)*'06'!$E$3</f>
        <v>0</v>
      </c>
      <c r="M1022" s="208">
        <f>SUMIF('07'!$C$10:$C$26,$C1022,'07'!$E$10:$E$26)*'07'!$E$3</f>
        <v>0</v>
      </c>
      <c r="N1022" s="208">
        <f>SUMIF('08'!$C$10:$C$29,$C1022,'08'!$E$10:$E$29)*'08'!$E$3</f>
        <v>0</v>
      </c>
      <c r="O1022" s="208">
        <f>SUMIF('09'!$C$10:$C$29,$C1022,'09'!$E$10:$E$29)*'09'!$E$3</f>
        <v>0</v>
      </c>
      <c r="P1022" s="208">
        <f>SUMIF('10'!$C$10:$C$29,$C1022,'10'!$E$10:$E$29)*'10'!$E$3</f>
        <v>0</v>
      </c>
      <c r="Q1022" s="208">
        <f>SUMIF('11'!$C$10:$C$39,$C1022,'11'!$E$10:$E$39)*'11'!$E$3</f>
        <v>0</v>
      </c>
      <c r="R1022" s="208">
        <f>SUMIF('12'!$C$10:$C$29,$C1022,'12'!$E$10:$E$29)*'12'!$E$3</f>
        <v>0</v>
      </c>
      <c r="S1022" s="208">
        <f>SUMIF('13'!$C$10:$C$29,$C1022,'13'!$E$10:$E$29)*'13'!$E$3</f>
        <v>0</v>
      </c>
      <c r="T1022" s="208">
        <f>SUMIF('14'!$C$10:$C$29,$C1022,'14'!$E$10:$E$29)*'14'!$E$3</f>
        <v>0</v>
      </c>
      <c r="U1022" s="208">
        <f>SUMIF('15'!$C$10:$C$29,$C1022,'15'!$E$10:$E$29)*'15'!$E$3</f>
        <v>0</v>
      </c>
      <c r="V1022" s="208">
        <f>SUMIF('16'!$C$10:$C$29,$C1022,'16'!$E$29:$E1022)*'16'!$E$3</f>
        <v>0</v>
      </c>
      <c r="W1022" s="208">
        <f>SUMIF('17'!$C$10:$C$29,$C1022,'17'!$E$10:$E$29)*'17'!$E$3</f>
        <v>0</v>
      </c>
      <c r="X1022" s="208">
        <f>SUMIF('18'!$C$10:$C$29,$C1022,'18'!$E$10:$E$29)*'18'!$E$3</f>
        <v>0</v>
      </c>
      <c r="Y1022" s="208">
        <f>SUMIF('19'!$C$10:$C$28,$C1022,'19'!$E$10:$E$28)*'19'!$E$3</f>
        <v>0</v>
      </c>
      <c r="Z1022" s="208">
        <f>SUMIF('20'!$C$10:$C$29,$C1022,'20'!$E$10:$E$29)*'20'!$E$3</f>
        <v>0</v>
      </c>
      <c r="AA1022" s="208">
        <f>SUMIF('21'!$C$10:$C$29,$C1022,'21'!$E$10:$E$29)*'21'!$E$3</f>
        <v>0</v>
      </c>
    </row>
    <row r="1023" spans="3:27" ht="15" hidden="1">
      <c r="C1023" s="207" t="s">
        <v>2155</v>
      </c>
      <c r="D1023" s="207" t="s">
        <v>2156</v>
      </c>
      <c r="F1023" s="336">
        <f t="shared" si="16"/>
        <v>0</v>
      </c>
      <c r="G1023" s="208">
        <f>SUMIF('01'!$C$10:$C$29,$C1023,'01'!$E$10:$E$29)*'01'!$E$3</f>
        <v>0</v>
      </c>
      <c r="H1023" s="208">
        <f>SUMIF('02'!$C$10:$C$28,$C1023,'02'!$E$10:$E$28)*'02'!$E$3</f>
        <v>0</v>
      </c>
      <c r="I1023" s="208">
        <f>SUMIF('03'!$C$10:$C$29,$C1023,'03'!$E$10:$E$29)*'03'!$E$3</f>
        <v>0</v>
      </c>
      <c r="J1023" s="208">
        <f>SUMIF('04'!$C$10:$C$26,$C1023,'04'!$E$10:$E$26)*'04'!$E$3</f>
        <v>0</v>
      </c>
      <c r="K1023" s="208">
        <f>SUMIF('05'!$C$10:$C$29,$C1023,'05'!$E$10:$E$29)*'05'!$E$3</f>
        <v>0</v>
      </c>
      <c r="L1023" s="208">
        <f>SUMIF('06'!$C$10:$C$29,$C1023,'06'!$E$10:$E$29)*'06'!$E$3</f>
        <v>0</v>
      </c>
      <c r="M1023" s="208">
        <f>SUMIF('07'!$C$10:$C$26,$C1023,'07'!$E$10:$E$26)*'07'!$E$3</f>
        <v>0</v>
      </c>
      <c r="N1023" s="208">
        <f>SUMIF('08'!$C$10:$C$29,$C1023,'08'!$E$10:$E$29)*'08'!$E$3</f>
        <v>0</v>
      </c>
      <c r="O1023" s="208">
        <f>SUMIF('09'!$C$10:$C$29,$C1023,'09'!$E$10:$E$29)*'09'!$E$3</f>
        <v>0</v>
      </c>
      <c r="P1023" s="208">
        <f>SUMIF('10'!$C$10:$C$29,$C1023,'10'!$E$10:$E$29)*'10'!$E$3</f>
        <v>0</v>
      </c>
      <c r="Q1023" s="208">
        <f>SUMIF('11'!$C$10:$C$39,$C1023,'11'!$E$10:$E$39)*'11'!$E$3</f>
        <v>0</v>
      </c>
      <c r="R1023" s="208">
        <f>SUMIF('12'!$C$10:$C$29,$C1023,'12'!$E$10:$E$29)*'12'!$E$3</f>
        <v>0</v>
      </c>
      <c r="S1023" s="208">
        <f>SUMIF('13'!$C$10:$C$29,$C1023,'13'!$E$10:$E$29)*'13'!$E$3</f>
        <v>0</v>
      </c>
      <c r="T1023" s="208">
        <f>SUMIF('14'!$C$10:$C$29,$C1023,'14'!$E$10:$E$29)*'14'!$E$3</f>
        <v>0</v>
      </c>
      <c r="U1023" s="208">
        <f>SUMIF('15'!$C$10:$C$29,$C1023,'15'!$E$10:$E$29)*'15'!$E$3</f>
        <v>0</v>
      </c>
      <c r="V1023" s="208">
        <f>SUMIF('16'!$C$10:$C$29,$C1023,'16'!$E$29:$E1023)*'16'!$E$3</f>
        <v>0</v>
      </c>
      <c r="W1023" s="208">
        <f>SUMIF('17'!$C$10:$C$29,$C1023,'17'!$E$10:$E$29)*'17'!$E$3</f>
        <v>0</v>
      </c>
      <c r="X1023" s="208">
        <f>SUMIF('18'!$C$10:$C$29,$C1023,'18'!$E$10:$E$29)*'18'!$E$3</f>
        <v>0</v>
      </c>
      <c r="Y1023" s="208">
        <f>SUMIF('19'!$C$10:$C$28,$C1023,'19'!$E$10:$E$28)*'19'!$E$3</f>
        <v>0</v>
      </c>
      <c r="Z1023" s="208">
        <f>SUMIF('20'!$C$10:$C$29,$C1023,'20'!$E$10:$E$29)*'20'!$E$3</f>
        <v>0</v>
      </c>
      <c r="AA1023" s="208">
        <f>SUMIF('21'!$C$10:$C$29,$C1023,'21'!$E$10:$E$29)*'21'!$E$3</f>
        <v>0</v>
      </c>
    </row>
    <row r="1024" spans="3:27" ht="15" hidden="1">
      <c r="C1024" s="207" t="s">
        <v>2157</v>
      </c>
      <c r="D1024" s="207" t="s">
        <v>2158</v>
      </c>
      <c r="F1024" s="336">
        <f t="shared" si="16"/>
        <v>0</v>
      </c>
      <c r="G1024" s="208">
        <f>SUMIF('01'!$C$10:$C$29,$C1024,'01'!$E$10:$E$29)*'01'!$E$3</f>
        <v>0</v>
      </c>
      <c r="H1024" s="208">
        <f>SUMIF('02'!$C$10:$C$28,$C1024,'02'!$E$10:$E$28)*'02'!$E$3</f>
        <v>0</v>
      </c>
      <c r="I1024" s="208">
        <f>SUMIF('03'!$C$10:$C$29,$C1024,'03'!$E$10:$E$29)*'03'!$E$3</f>
        <v>0</v>
      </c>
      <c r="J1024" s="208">
        <f>SUMIF('04'!$C$10:$C$26,$C1024,'04'!$E$10:$E$26)*'04'!$E$3</f>
        <v>0</v>
      </c>
      <c r="K1024" s="208">
        <f>SUMIF('05'!$C$10:$C$29,$C1024,'05'!$E$10:$E$29)*'05'!$E$3</f>
        <v>0</v>
      </c>
      <c r="L1024" s="208">
        <f>SUMIF('06'!$C$10:$C$29,$C1024,'06'!$E$10:$E$29)*'06'!$E$3</f>
        <v>0</v>
      </c>
      <c r="M1024" s="208">
        <f>SUMIF('07'!$C$10:$C$26,$C1024,'07'!$E$10:$E$26)*'07'!$E$3</f>
        <v>0</v>
      </c>
      <c r="N1024" s="208">
        <f>SUMIF('08'!$C$10:$C$29,$C1024,'08'!$E$10:$E$29)*'08'!$E$3</f>
        <v>0</v>
      </c>
      <c r="O1024" s="208">
        <f>SUMIF('09'!$C$10:$C$29,$C1024,'09'!$E$10:$E$29)*'09'!$E$3</f>
        <v>0</v>
      </c>
      <c r="P1024" s="208">
        <f>SUMIF('10'!$C$10:$C$29,$C1024,'10'!$E$10:$E$29)*'10'!$E$3</f>
        <v>0</v>
      </c>
      <c r="Q1024" s="208">
        <f>SUMIF('11'!$C$10:$C$39,$C1024,'11'!$E$10:$E$39)*'11'!$E$3</f>
        <v>0</v>
      </c>
      <c r="R1024" s="208">
        <f>SUMIF('12'!$C$10:$C$29,$C1024,'12'!$E$10:$E$29)*'12'!$E$3</f>
        <v>0</v>
      </c>
      <c r="S1024" s="208">
        <f>SUMIF('13'!$C$10:$C$29,$C1024,'13'!$E$10:$E$29)*'13'!$E$3</f>
        <v>0</v>
      </c>
      <c r="T1024" s="208">
        <f>SUMIF('14'!$C$10:$C$29,$C1024,'14'!$E$10:$E$29)*'14'!$E$3</f>
        <v>0</v>
      </c>
      <c r="U1024" s="208">
        <f>SUMIF('15'!$C$10:$C$29,$C1024,'15'!$E$10:$E$29)*'15'!$E$3</f>
        <v>0</v>
      </c>
      <c r="V1024" s="208">
        <f>SUMIF('16'!$C$10:$C$29,$C1024,'16'!$E$29:$E1024)*'16'!$E$3</f>
        <v>0</v>
      </c>
      <c r="W1024" s="208">
        <f>SUMIF('17'!$C$10:$C$29,$C1024,'17'!$E$10:$E$29)*'17'!$E$3</f>
        <v>0</v>
      </c>
      <c r="X1024" s="208">
        <f>SUMIF('18'!$C$10:$C$29,$C1024,'18'!$E$10:$E$29)*'18'!$E$3</f>
        <v>0</v>
      </c>
      <c r="Y1024" s="208">
        <f>SUMIF('19'!$C$10:$C$28,$C1024,'19'!$E$10:$E$28)*'19'!$E$3</f>
        <v>0</v>
      </c>
      <c r="Z1024" s="208">
        <f>SUMIF('20'!$C$10:$C$29,$C1024,'20'!$E$10:$E$29)*'20'!$E$3</f>
        <v>0</v>
      </c>
      <c r="AA1024" s="208">
        <f>SUMIF('21'!$C$10:$C$29,$C1024,'21'!$E$10:$E$29)*'21'!$E$3</f>
        <v>0</v>
      </c>
    </row>
    <row r="1025" spans="3:27" ht="15" hidden="1">
      <c r="C1025" s="207" t="s">
        <v>2159</v>
      </c>
      <c r="D1025" s="207" t="s">
        <v>2160</v>
      </c>
      <c r="F1025" s="336">
        <f t="shared" si="16"/>
        <v>0</v>
      </c>
      <c r="G1025" s="208">
        <f>SUMIF('01'!$C$10:$C$29,$C1025,'01'!$E$10:$E$29)*'01'!$E$3</f>
        <v>0</v>
      </c>
      <c r="H1025" s="208">
        <f>SUMIF('02'!$C$10:$C$28,$C1025,'02'!$E$10:$E$28)*'02'!$E$3</f>
        <v>0</v>
      </c>
      <c r="I1025" s="208">
        <f>SUMIF('03'!$C$10:$C$29,$C1025,'03'!$E$10:$E$29)*'03'!$E$3</f>
        <v>0</v>
      </c>
      <c r="J1025" s="208">
        <f>SUMIF('04'!$C$10:$C$26,$C1025,'04'!$E$10:$E$26)*'04'!$E$3</f>
        <v>0</v>
      </c>
      <c r="K1025" s="208">
        <f>SUMIF('05'!$C$10:$C$29,$C1025,'05'!$E$10:$E$29)*'05'!$E$3</f>
        <v>0</v>
      </c>
      <c r="L1025" s="208">
        <f>SUMIF('06'!$C$10:$C$29,$C1025,'06'!$E$10:$E$29)*'06'!$E$3</f>
        <v>0</v>
      </c>
      <c r="M1025" s="208">
        <f>SUMIF('07'!$C$10:$C$26,$C1025,'07'!$E$10:$E$26)*'07'!$E$3</f>
        <v>0</v>
      </c>
      <c r="N1025" s="208">
        <f>SUMIF('08'!$C$10:$C$29,$C1025,'08'!$E$10:$E$29)*'08'!$E$3</f>
        <v>0</v>
      </c>
      <c r="O1025" s="208">
        <f>SUMIF('09'!$C$10:$C$29,$C1025,'09'!$E$10:$E$29)*'09'!$E$3</f>
        <v>0</v>
      </c>
      <c r="P1025" s="208">
        <f>SUMIF('10'!$C$10:$C$29,$C1025,'10'!$E$10:$E$29)*'10'!$E$3</f>
        <v>0</v>
      </c>
      <c r="Q1025" s="208">
        <f>SUMIF('11'!$C$10:$C$39,$C1025,'11'!$E$10:$E$39)*'11'!$E$3</f>
        <v>0</v>
      </c>
      <c r="R1025" s="208">
        <f>SUMIF('12'!$C$10:$C$29,$C1025,'12'!$E$10:$E$29)*'12'!$E$3</f>
        <v>0</v>
      </c>
      <c r="S1025" s="208">
        <f>SUMIF('13'!$C$10:$C$29,$C1025,'13'!$E$10:$E$29)*'13'!$E$3</f>
        <v>0</v>
      </c>
      <c r="T1025" s="208">
        <f>SUMIF('14'!$C$10:$C$29,$C1025,'14'!$E$10:$E$29)*'14'!$E$3</f>
        <v>0</v>
      </c>
      <c r="U1025" s="208">
        <f>SUMIF('15'!$C$10:$C$29,$C1025,'15'!$E$10:$E$29)*'15'!$E$3</f>
        <v>0</v>
      </c>
      <c r="V1025" s="208">
        <f>SUMIF('16'!$C$10:$C$29,$C1025,'16'!$E$29:$E1025)*'16'!$E$3</f>
        <v>0</v>
      </c>
      <c r="W1025" s="208">
        <f>SUMIF('17'!$C$10:$C$29,$C1025,'17'!$E$10:$E$29)*'17'!$E$3</f>
        <v>0</v>
      </c>
      <c r="X1025" s="208">
        <f>SUMIF('18'!$C$10:$C$29,$C1025,'18'!$E$10:$E$29)*'18'!$E$3</f>
        <v>0</v>
      </c>
      <c r="Y1025" s="208">
        <f>SUMIF('19'!$C$10:$C$28,$C1025,'19'!$E$10:$E$28)*'19'!$E$3</f>
        <v>0</v>
      </c>
      <c r="Z1025" s="208">
        <f>SUMIF('20'!$C$10:$C$29,$C1025,'20'!$E$10:$E$29)*'20'!$E$3</f>
        <v>0</v>
      </c>
      <c r="AA1025" s="208">
        <f>SUMIF('21'!$C$10:$C$29,$C1025,'21'!$E$10:$E$29)*'21'!$E$3</f>
        <v>0</v>
      </c>
    </row>
    <row r="1026" spans="3:27" ht="15" hidden="1">
      <c r="C1026" s="207" t="s">
        <v>2161</v>
      </c>
      <c r="D1026" s="207" t="s">
        <v>2162</v>
      </c>
      <c r="F1026" s="336">
        <f t="shared" si="16"/>
        <v>0</v>
      </c>
      <c r="G1026" s="208">
        <f>SUMIF('01'!$C$10:$C$29,$C1026,'01'!$E$10:$E$29)*'01'!$E$3</f>
        <v>0</v>
      </c>
      <c r="H1026" s="208">
        <f>SUMIF('02'!$C$10:$C$28,$C1026,'02'!$E$10:$E$28)*'02'!$E$3</f>
        <v>0</v>
      </c>
      <c r="I1026" s="208">
        <f>SUMIF('03'!$C$10:$C$29,$C1026,'03'!$E$10:$E$29)*'03'!$E$3</f>
        <v>0</v>
      </c>
      <c r="J1026" s="208">
        <f>SUMIF('04'!$C$10:$C$26,$C1026,'04'!$E$10:$E$26)*'04'!$E$3</f>
        <v>0</v>
      </c>
      <c r="K1026" s="208">
        <f>SUMIF('05'!$C$10:$C$29,$C1026,'05'!$E$10:$E$29)*'05'!$E$3</f>
        <v>0</v>
      </c>
      <c r="L1026" s="208">
        <f>SUMIF('06'!$C$10:$C$29,$C1026,'06'!$E$10:$E$29)*'06'!$E$3</f>
        <v>0</v>
      </c>
      <c r="M1026" s="208">
        <f>SUMIF('07'!$C$10:$C$26,$C1026,'07'!$E$10:$E$26)*'07'!$E$3</f>
        <v>0</v>
      </c>
      <c r="N1026" s="208">
        <f>SUMIF('08'!$C$10:$C$29,$C1026,'08'!$E$10:$E$29)*'08'!$E$3</f>
        <v>0</v>
      </c>
      <c r="O1026" s="208">
        <f>SUMIF('09'!$C$10:$C$29,$C1026,'09'!$E$10:$E$29)*'09'!$E$3</f>
        <v>0</v>
      </c>
      <c r="P1026" s="208">
        <f>SUMIF('10'!$C$10:$C$29,$C1026,'10'!$E$10:$E$29)*'10'!$E$3</f>
        <v>0</v>
      </c>
      <c r="Q1026" s="208">
        <f>SUMIF('11'!$C$10:$C$39,$C1026,'11'!$E$10:$E$39)*'11'!$E$3</f>
        <v>0</v>
      </c>
      <c r="R1026" s="208">
        <f>SUMIF('12'!$C$10:$C$29,$C1026,'12'!$E$10:$E$29)*'12'!$E$3</f>
        <v>0</v>
      </c>
      <c r="S1026" s="208">
        <f>SUMIF('13'!$C$10:$C$29,$C1026,'13'!$E$10:$E$29)*'13'!$E$3</f>
        <v>0</v>
      </c>
      <c r="T1026" s="208">
        <f>SUMIF('14'!$C$10:$C$29,$C1026,'14'!$E$10:$E$29)*'14'!$E$3</f>
        <v>0</v>
      </c>
      <c r="U1026" s="208">
        <f>SUMIF('15'!$C$10:$C$29,$C1026,'15'!$E$10:$E$29)*'15'!$E$3</f>
        <v>0</v>
      </c>
      <c r="V1026" s="208">
        <f>SUMIF('16'!$C$10:$C$29,$C1026,'16'!$E$29:$E1026)*'16'!$E$3</f>
        <v>0</v>
      </c>
      <c r="W1026" s="208">
        <f>SUMIF('17'!$C$10:$C$29,$C1026,'17'!$E$10:$E$29)*'17'!$E$3</f>
        <v>0</v>
      </c>
      <c r="X1026" s="208">
        <f>SUMIF('18'!$C$10:$C$29,$C1026,'18'!$E$10:$E$29)*'18'!$E$3</f>
        <v>0</v>
      </c>
      <c r="Y1026" s="208">
        <f>SUMIF('19'!$C$10:$C$28,$C1026,'19'!$E$10:$E$28)*'19'!$E$3</f>
        <v>0</v>
      </c>
      <c r="Z1026" s="208">
        <f>SUMIF('20'!$C$10:$C$29,$C1026,'20'!$E$10:$E$29)*'20'!$E$3</f>
        <v>0</v>
      </c>
      <c r="AA1026" s="208">
        <f>SUMIF('21'!$C$10:$C$29,$C1026,'21'!$E$10:$E$29)*'21'!$E$3</f>
        <v>0</v>
      </c>
    </row>
    <row r="1027" spans="3:27" ht="15" hidden="1">
      <c r="C1027" s="207" t="s">
        <v>2163</v>
      </c>
      <c r="D1027" s="207" t="s">
        <v>2164</v>
      </c>
      <c r="F1027" s="336">
        <f t="shared" si="16"/>
        <v>0</v>
      </c>
      <c r="G1027" s="208">
        <f>SUMIF('01'!$C$10:$C$29,$C1027,'01'!$E$10:$E$29)*'01'!$E$3</f>
        <v>0</v>
      </c>
      <c r="H1027" s="208">
        <f>SUMIF('02'!$C$10:$C$28,$C1027,'02'!$E$10:$E$28)*'02'!$E$3</f>
        <v>0</v>
      </c>
      <c r="I1027" s="208">
        <f>SUMIF('03'!$C$10:$C$29,$C1027,'03'!$E$10:$E$29)*'03'!$E$3</f>
        <v>0</v>
      </c>
      <c r="J1027" s="208">
        <f>SUMIF('04'!$C$10:$C$26,$C1027,'04'!$E$10:$E$26)*'04'!$E$3</f>
        <v>0</v>
      </c>
      <c r="K1027" s="208">
        <f>SUMIF('05'!$C$10:$C$29,$C1027,'05'!$E$10:$E$29)*'05'!$E$3</f>
        <v>0</v>
      </c>
      <c r="L1027" s="208">
        <f>SUMIF('06'!$C$10:$C$29,$C1027,'06'!$E$10:$E$29)*'06'!$E$3</f>
        <v>0</v>
      </c>
      <c r="M1027" s="208">
        <f>SUMIF('07'!$C$10:$C$26,$C1027,'07'!$E$10:$E$26)*'07'!$E$3</f>
        <v>0</v>
      </c>
      <c r="N1027" s="208">
        <f>SUMIF('08'!$C$10:$C$29,$C1027,'08'!$E$10:$E$29)*'08'!$E$3</f>
        <v>0</v>
      </c>
      <c r="O1027" s="208">
        <f>SUMIF('09'!$C$10:$C$29,$C1027,'09'!$E$10:$E$29)*'09'!$E$3</f>
        <v>0</v>
      </c>
      <c r="P1027" s="208">
        <f>SUMIF('10'!$C$10:$C$29,$C1027,'10'!$E$10:$E$29)*'10'!$E$3</f>
        <v>0</v>
      </c>
      <c r="Q1027" s="208">
        <f>SUMIF('11'!$C$10:$C$39,$C1027,'11'!$E$10:$E$39)*'11'!$E$3</f>
        <v>0</v>
      </c>
      <c r="R1027" s="208">
        <f>SUMIF('12'!$C$10:$C$29,$C1027,'12'!$E$10:$E$29)*'12'!$E$3</f>
        <v>0</v>
      </c>
      <c r="S1027" s="208">
        <f>SUMIF('13'!$C$10:$C$29,$C1027,'13'!$E$10:$E$29)*'13'!$E$3</f>
        <v>0</v>
      </c>
      <c r="T1027" s="208">
        <f>SUMIF('14'!$C$10:$C$29,$C1027,'14'!$E$10:$E$29)*'14'!$E$3</f>
        <v>0</v>
      </c>
      <c r="U1027" s="208">
        <f>SUMIF('15'!$C$10:$C$29,$C1027,'15'!$E$10:$E$29)*'15'!$E$3</f>
        <v>0</v>
      </c>
      <c r="V1027" s="208">
        <f>SUMIF('16'!$C$10:$C$29,$C1027,'16'!$E$29:$E1027)*'16'!$E$3</f>
        <v>0</v>
      </c>
      <c r="W1027" s="208">
        <f>SUMIF('17'!$C$10:$C$29,$C1027,'17'!$E$10:$E$29)*'17'!$E$3</f>
        <v>0</v>
      </c>
      <c r="X1027" s="208">
        <f>SUMIF('18'!$C$10:$C$29,$C1027,'18'!$E$10:$E$29)*'18'!$E$3</f>
        <v>0</v>
      </c>
      <c r="Y1027" s="208">
        <f>SUMIF('19'!$C$10:$C$28,$C1027,'19'!$E$10:$E$28)*'19'!$E$3</f>
        <v>0</v>
      </c>
      <c r="Z1027" s="208">
        <f>SUMIF('20'!$C$10:$C$29,$C1027,'20'!$E$10:$E$29)*'20'!$E$3</f>
        <v>0</v>
      </c>
      <c r="AA1027" s="208">
        <f>SUMIF('21'!$C$10:$C$29,$C1027,'21'!$E$10:$E$29)*'21'!$E$3</f>
        <v>0</v>
      </c>
    </row>
    <row r="1028" spans="3:27" ht="15" hidden="1">
      <c r="C1028" s="207" t="s">
        <v>2165</v>
      </c>
      <c r="D1028" s="207" t="s">
        <v>2166</v>
      </c>
      <c r="F1028" s="336">
        <f t="shared" si="16"/>
        <v>0</v>
      </c>
      <c r="G1028" s="208">
        <f>SUMIF('01'!$C$10:$C$29,$C1028,'01'!$E$10:$E$29)*'01'!$E$3</f>
        <v>0</v>
      </c>
      <c r="H1028" s="208">
        <f>SUMIF('02'!$C$10:$C$28,$C1028,'02'!$E$10:$E$28)*'02'!$E$3</f>
        <v>0</v>
      </c>
      <c r="I1028" s="208">
        <f>SUMIF('03'!$C$10:$C$29,$C1028,'03'!$E$10:$E$29)*'03'!$E$3</f>
        <v>0</v>
      </c>
      <c r="J1028" s="208">
        <f>SUMIF('04'!$C$10:$C$26,$C1028,'04'!$E$10:$E$26)*'04'!$E$3</f>
        <v>0</v>
      </c>
      <c r="K1028" s="208">
        <f>SUMIF('05'!$C$10:$C$29,$C1028,'05'!$E$10:$E$29)*'05'!$E$3</f>
        <v>0</v>
      </c>
      <c r="L1028" s="208">
        <f>SUMIF('06'!$C$10:$C$29,$C1028,'06'!$E$10:$E$29)*'06'!$E$3</f>
        <v>0</v>
      </c>
      <c r="M1028" s="208">
        <f>SUMIF('07'!$C$10:$C$26,$C1028,'07'!$E$10:$E$26)*'07'!$E$3</f>
        <v>0</v>
      </c>
      <c r="N1028" s="208">
        <f>SUMIF('08'!$C$10:$C$29,$C1028,'08'!$E$10:$E$29)*'08'!$E$3</f>
        <v>0</v>
      </c>
      <c r="O1028" s="208">
        <f>SUMIF('09'!$C$10:$C$29,$C1028,'09'!$E$10:$E$29)*'09'!$E$3</f>
        <v>0</v>
      </c>
      <c r="P1028" s="208">
        <f>SUMIF('10'!$C$10:$C$29,$C1028,'10'!$E$10:$E$29)*'10'!$E$3</f>
        <v>0</v>
      </c>
      <c r="Q1028" s="208">
        <f>SUMIF('11'!$C$10:$C$39,$C1028,'11'!$E$10:$E$39)*'11'!$E$3</f>
        <v>0</v>
      </c>
      <c r="R1028" s="208">
        <f>SUMIF('12'!$C$10:$C$29,$C1028,'12'!$E$10:$E$29)*'12'!$E$3</f>
        <v>0</v>
      </c>
      <c r="S1028" s="208">
        <f>SUMIF('13'!$C$10:$C$29,$C1028,'13'!$E$10:$E$29)*'13'!$E$3</f>
        <v>0</v>
      </c>
      <c r="T1028" s="208">
        <f>SUMIF('14'!$C$10:$C$29,$C1028,'14'!$E$10:$E$29)*'14'!$E$3</f>
        <v>0</v>
      </c>
      <c r="U1028" s="208">
        <f>SUMIF('15'!$C$10:$C$29,$C1028,'15'!$E$10:$E$29)*'15'!$E$3</f>
        <v>0</v>
      </c>
      <c r="V1028" s="208">
        <f>SUMIF('16'!$C$10:$C$29,$C1028,'16'!$E$29:$E1028)*'16'!$E$3</f>
        <v>0</v>
      </c>
      <c r="W1028" s="208">
        <f>SUMIF('17'!$C$10:$C$29,$C1028,'17'!$E$10:$E$29)*'17'!$E$3</f>
        <v>0</v>
      </c>
      <c r="X1028" s="208">
        <f>SUMIF('18'!$C$10:$C$29,$C1028,'18'!$E$10:$E$29)*'18'!$E$3</f>
        <v>0</v>
      </c>
      <c r="Y1028" s="208">
        <f>SUMIF('19'!$C$10:$C$28,$C1028,'19'!$E$10:$E$28)*'19'!$E$3</f>
        <v>0</v>
      </c>
      <c r="Z1028" s="208">
        <f>SUMIF('20'!$C$10:$C$29,$C1028,'20'!$E$10:$E$29)*'20'!$E$3</f>
        <v>0</v>
      </c>
      <c r="AA1028" s="208">
        <f>SUMIF('21'!$C$10:$C$29,$C1028,'21'!$E$10:$E$29)*'21'!$E$3</f>
        <v>0</v>
      </c>
    </row>
    <row r="1029" spans="3:27" ht="15" hidden="1">
      <c r="C1029" s="207" t="s">
        <v>2167</v>
      </c>
      <c r="D1029" s="207" t="s">
        <v>2168</v>
      </c>
      <c r="F1029" s="336">
        <f t="shared" si="16"/>
        <v>0</v>
      </c>
      <c r="G1029" s="208">
        <f>SUMIF('01'!$C$10:$C$29,$C1029,'01'!$E$10:$E$29)*'01'!$E$3</f>
        <v>0</v>
      </c>
      <c r="H1029" s="208">
        <f>SUMIF('02'!$C$10:$C$28,$C1029,'02'!$E$10:$E$28)*'02'!$E$3</f>
        <v>0</v>
      </c>
      <c r="I1029" s="208">
        <f>SUMIF('03'!$C$10:$C$29,$C1029,'03'!$E$10:$E$29)*'03'!$E$3</f>
        <v>0</v>
      </c>
      <c r="J1029" s="208">
        <f>SUMIF('04'!$C$10:$C$26,$C1029,'04'!$E$10:$E$26)*'04'!$E$3</f>
        <v>0</v>
      </c>
      <c r="K1029" s="208">
        <f>SUMIF('05'!$C$10:$C$29,$C1029,'05'!$E$10:$E$29)*'05'!$E$3</f>
        <v>0</v>
      </c>
      <c r="L1029" s="208">
        <f>SUMIF('06'!$C$10:$C$29,$C1029,'06'!$E$10:$E$29)*'06'!$E$3</f>
        <v>0</v>
      </c>
      <c r="M1029" s="208">
        <f>SUMIF('07'!$C$10:$C$26,$C1029,'07'!$E$10:$E$26)*'07'!$E$3</f>
        <v>0</v>
      </c>
      <c r="N1029" s="208">
        <f>SUMIF('08'!$C$10:$C$29,$C1029,'08'!$E$10:$E$29)*'08'!$E$3</f>
        <v>0</v>
      </c>
      <c r="O1029" s="208">
        <f>SUMIF('09'!$C$10:$C$29,$C1029,'09'!$E$10:$E$29)*'09'!$E$3</f>
        <v>0</v>
      </c>
      <c r="P1029" s="208">
        <f>SUMIF('10'!$C$10:$C$29,$C1029,'10'!$E$10:$E$29)*'10'!$E$3</f>
        <v>0</v>
      </c>
      <c r="Q1029" s="208">
        <f>SUMIF('11'!$C$10:$C$39,$C1029,'11'!$E$10:$E$39)*'11'!$E$3</f>
        <v>0</v>
      </c>
      <c r="R1029" s="208">
        <f>SUMIF('12'!$C$10:$C$29,$C1029,'12'!$E$10:$E$29)*'12'!$E$3</f>
        <v>0</v>
      </c>
      <c r="S1029" s="208">
        <f>SUMIF('13'!$C$10:$C$29,$C1029,'13'!$E$10:$E$29)*'13'!$E$3</f>
        <v>0</v>
      </c>
      <c r="T1029" s="208">
        <f>SUMIF('14'!$C$10:$C$29,$C1029,'14'!$E$10:$E$29)*'14'!$E$3</f>
        <v>0</v>
      </c>
      <c r="U1029" s="208">
        <f>SUMIF('15'!$C$10:$C$29,$C1029,'15'!$E$10:$E$29)*'15'!$E$3</f>
        <v>0</v>
      </c>
      <c r="V1029" s="208">
        <f>SUMIF('16'!$C$10:$C$29,$C1029,'16'!$E$29:$E1029)*'16'!$E$3</f>
        <v>0</v>
      </c>
      <c r="W1029" s="208">
        <f>SUMIF('17'!$C$10:$C$29,$C1029,'17'!$E$10:$E$29)*'17'!$E$3</f>
        <v>0</v>
      </c>
      <c r="X1029" s="208">
        <f>SUMIF('18'!$C$10:$C$29,$C1029,'18'!$E$10:$E$29)*'18'!$E$3</f>
        <v>0</v>
      </c>
      <c r="Y1029" s="208">
        <f>SUMIF('19'!$C$10:$C$28,$C1029,'19'!$E$10:$E$28)*'19'!$E$3</f>
        <v>0</v>
      </c>
      <c r="Z1029" s="208">
        <f>SUMIF('20'!$C$10:$C$29,$C1029,'20'!$E$10:$E$29)*'20'!$E$3</f>
        <v>0</v>
      </c>
      <c r="AA1029" s="208">
        <f>SUMIF('21'!$C$10:$C$29,$C1029,'21'!$E$10:$E$29)*'21'!$E$3</f>
        <v>0</v>
      </c>
    </row>
    <row r="1030" spans="3:27" ht="15" hidden="1">
      <c r="C1030" s="207" t="s">
        <v>2169</v>
      </c>
      <c r="D1030" s="207" t="s">
        <v>2170</v>
      </c>
      <c r="F1030" s="336">
        <f t="shared" si="16"/>
        <v>0</v>
      </c>
      <c r="G1030" s="208">
        <f>SUMIF('01'!$C$10:$C$29,$C1030,'01'!$E$10:$E$29)*'01'!$E$3</f>
        <v>0</v>
      </c>
      <c r="H1030" s="208">
        <f>SUMIF('02'!$C$10:$C$28,$C1030,'02'!$E$10:$E$28)*'02'!$E$3</f>
        <v>0</v>
      </c>
      <c r="I1030" s="208">
        <f>SUMIF('03'!$C$10:$C$29,$C1030,'03'!$E$10:$E$29)*'03'!$E$3</f>
        <v>0</v>
      </c>
      <c r="J1030" s="208">
        <f>SUMIF('04'!$C$10:$C$26,$C1030,'04'!$E$10:$E$26)*'04'!$E$3</f>
        <v>0</v>
      </c>
      <c r="K1030" s="208">
        <f>SUMIF('05'!$C$10:$C$29,$C1030,'05'!$E$10:$E$29)*'05'!$E$3</f>
        <v>0</v>
      </c>
      <c r="L1030" s="208">
        <f>SUMIF('06'!$C$10:$C$29,$C1030,'06'!$E$10:$E$29)*'06'!$E$3</f>
        <v>0</v>
      </c>
      <c r="M1030" s="208">
        <f>SUMIF('07'!$C$10:$C$26,$C1030,'07'!$E$10:$E$26)*'07'!$E$3</f>
        <v>0</v>
      </c>
      <c r="N1030" s="208">
        <f>SUMIF('08'!$C$10:$C$29,$C1030,'08'!$E$10:$E$29)*'08'!$E$3</f>
        <v>0</v>
      </c>
      <c r="O1030" s="208">
        <f>SUMIF('09'!$C$10:$C$29,$C1030,'09'!$E$10:$E$29)*'09'!$E$3</f>
        <v>0</v>
      </c>
      <c r="P1030" s="208">
        <f>SUMIF('10'!$C$10:$C$29,$C1030,'10'!$E$10:$E$29)*'10'!$E$3</f>
        <v>0</v>
      </c>
      <c r="Q1030" s="208">
        <f>SUMIF('11'!$C$10:$C$39,$C1030,'11'!$E$10:$E$39)*'11'!$E$3</f>
        <v>0</v>
      </c>
      <c r="R1030" s="208">
        <f>SUMIF('12'!$C$10:$C$29,$C1030,'12'!$E$10:$E$29)*'12'!$E$3</f>
        <v>0</v>
      </c>
      <c r="S1030" s="208">
        <f>SUMIF('13'!$C$10:$C$29,$C1030,'13'!$E$10:$E$29)*'13'!$E$3</f>
        <v>0</v>
      </c>
      <c r="T1030" s="208">
        <f>SUMIF('14'!$C$10:$C$29,$C1030,'14'!$E$10:$E$29)*'14'!$E$3</f>
        <v>0</v>
      </c>
      <c r="U1030" s="208">
        <f>SUMIF('15'!$C$10:$C$29,$C1030,'15'!$E$10:$E$29)*'15'!$E$3</f>
        <v>0</v>
      </c>
      <c r="V1030" s="208">
        <f>SUMIF('16'!$C$10:$C$29,$C1030,'16'!$E$29:$E1030)*'16'!$E$3</f>
        <v>0</v>
      </c>
      <c r="W1030" s="208">
        <f>SUMIF('17'!$C$10:$C$29,$C1030,'17'!$E$10:$E$29)*'17'!$E$3</f>
        <v>0</v>
      </c>
      <c r="X1030" s="208">
        <f>SUMIF('18'!$C$10:$C$29,$C1030,'18'!$E$10:$E$29)*'18'!$E$3</f>
        <v>0</v>
      </c>
      <c r="Y1030" s="208">
        <f>SUMIF('19'!$C$10:$C$28,$C1030,'19'!$E$10:$E$28)*'19'!$E$3</f>
        <v>0</v>
      </c>
      <c r="Z1030" s="208">
        <f>SUMIF('20'!$C$10:$C$29,$C1030,'20'!$E$10:$E$29)*'20'!$E$3</f>
        <v>0</v>
      </c>
      <c r="AA1030" s="208">
        <f>SUMIF('21'!$C$10:$C$29,$C1030,'21'!$E$10:$E$29)*'21'!$E$3</f>
        <v>0</v>
      </c>
    </row>
    <row r="1031" spans="3:27" ht="15" hidden="1">
      <c r="C1031" s="207" t="s">
        <v>2171</v>
      </c>
      <c r="D1031" s="207" t="s">
        <v>2172</v>
      </c>
      <c r="F1031" s="336">
        <f t="shared" si="16"/>
        <v>0</v>
      </c>
      <c r="G1031" s="208">
        <f>SUMIF('01'!$C$10:$C$29,$C1031,'01'!$E$10:$E$29)*'01'!$E$3</f>
        <v>0</v>
      </c>
      <c r="H1031" s="208">
        <f>SUMIF('02'!$C$10:$C$28,$C1031,'02'!$E$10:$E$28)*'02'!$E$3</f>
        <v>0</v>
      </c>
      <c r="I1031" s="208">
        <f>SUMIF('03'!$C$10:$C$29,$C1031,'03'!$E$10:$E$29)*'03'!$E$3</f>
        <v>0</v>
      </c>
      <c r="J1031" s="208">
        <f>SUMIF('04'!$C$10:$C$26,$C1031,'04'!$E$10:$E$26)*'04'!$E$3</f>
        <v>0</v>
      </c>
      <c r="K1031" s="208">
        <f>SUMIF('05'!$C$10:$C$29,$C1031,'05'!$E$10:$E$29)*'05'!$E$3</f>
        <v>0</v>
      </c>
      <c r="L1031" s="208">
        <f>SUMIF('06'!$C$10:$C$29,$C1031,'06'!$E$10:$E$29)*'06'!$E$3</f>
        <v>0</v>
      </c>
      <c r="M1031" s="208">
        <f>SUMIF('07'!$C$10:$C$26,$C1031,'07'!$E$10:$E$26)*'07'!$E$3</f>
        <v>0</v>
      </c>
      <c r="N1031" s="208">
        <f>SUMIF('08'!$C$10:$C$29,$C1031,'08'!$E$10:$E$29)*'08'!$E$3</f>
        <v>0</v>
      </c>
      <c r="O1031" s="208">
        <f>SUMIF('09'!$C$10:$C$29,$C1031,'09'!$E$10:$E$29)*'09'!$E$3</f>
        <v>0</v>
      </c>
      <c r="P1031" s="208">
        <f>SUMIF('10'!$C$10:$C$29,$C1031,'10'!$E$10:$E$29)*'10'!$E$3</f>
        <v>0</v>
      </c>
      <c r="Q1031" s="208">
        <f>SUMIF('11'!$C$10:$C$39,$C1031,'11'!$E$10:$E$39)*'11'!$E$3</f>
        <v>0</v>
      </c>
      <c r="R1031" s="208">
        <f>SUMIF('12'!$C$10:$C$29,$C1031,'12'!$E$10:$E$29)*'12'!$E$3</f>
        <v>0</v>
      </c>
      <c r="S1031" s="208">
        <f>SUMIF('13'!$C$10:$C$29,$C1031,'13'!$E$10:$E$29)*'13'!$E$3</f>
        <v>0</v>
      </c>
      <c r="T1031" s="208">
        <f>SUMIF('14'!$C$10:$C$29,$C1031,'14'!$E$10:$E$29)*'14'!$E$3</f>
        <v>0</v>
      </c>
      <c r="U1031" s="208">
        <f>SUMIF('15'!$C$10:$C$29,$C1031,'15'!$E$10:$E$29)*'15'!$E$3</f>
        <v>0</v>
      </c>
      <c r="V1031" s="208">
        <f>SUMIF('16'!$C$10:$C$29,$C1031,'16'!$E$29:$E1031)*'16'!$E$3</f>
        <v>0</v>
      </c>
      <c r="W1031" s="208">
        <f>SUMIF('17'!$C$10:$C$29,$C1031,'17'!$E$10:$E$29)*'17'!$E$3</f>
        <v>0</v>
      </c>
      <c r="X1031" s="208">
        <f>SUMIF('18'!$C$10:$C$29,$C1031,'18'!$E$10:$E$29)*'18'!$E$3</f>
        <v>0</v>
      </c>
      <c r="Y1031" s="208">
        <f>SUMIF('19'!$C$10:$C$28,$C1031,'19'!$E$10:$E$28)*'19'!$E$3</f>
        <v>0</v>
      </c>
      <c r="Z1031" s="208">
        <f>SUMIF('20'!$C$10:$C$29,$C1031,'20'!$E$10:$E$29)*'20'!$E$3</f>
        <v>0</v>
      </c>
      <c r="AA1031" s="208">
        <f>SUMIF('21'!$C$10:$C$29,$C1031,'21'!$E$10:$E$29)*'21'!$E$3</f>
        <v>0</v>
      </c>
    </row>
    <row r="1032" spans="3:27" ht="15" hidden="1">
      <c r="C1032" s="207" t="s">
        <v>2173</v>
      </c>
      <c r="D1032" s="207" t="s">
        <v>2174</v>
      </c>
      <c r="F1032" s="336">
        <f t="shared" si="16"/>
        <v>0</v>
      </c>
      <c r="G1032" s="208">
        <f>SUMIF('01'!$C$10:$C$29,$C1032,'01'!$E$10:$E$29)*'01'!$E$3</f>
        <v>0</v>
      </c>
      <c r="H1032" s="208">
        <f>SUMIF('02'!$C$10:$C$28,$C1032,'02'!$E$10:$E$28)*'02'!$E$3</f>
        <v>0</v>
      </c>
      <c r="I1032" s="208">
        <f>SUMIF('03'!$C$10:$C$29,$C1032,'03'!$E$10:$E$29)*'03'!$E$3</f>
        <v>0</v>
      </c>
      <c r="J1032" s="208">
        <f>SUMIF('04'!$C$10:$C$26,$C1032,'04'!$E$10:$E$26)*'04'!$E$3</f>
        <v>0</v>
      </c>
      <c r="K1032" s="208">
        <f>SUMIF('05'!$C$10:$C$29,$C1032,'05'!$E$10:$E$29)*'05'!$E$3</f>
        <v>0</v>
      </c>
      <c r="L1032" s="208">
        <f>SUMIF('06'!$C$10:$C$29,$C1032,'06'!$E$10:$E$29)*'06'!$E$3</f>
        <v>0</v>
      </c>
      <c r="M1032" s="208">
        <f>SUMIF('07'!$C$10:$C$26,$C1032,'07'!$E$10:$E$26)*'07'!$E$3</f>
        <v>0</v>
      </c>
      <c r="N1032" s="208">
        <f>SUMIF('08'!$C$10:$C$29,$C1032,'08'!$E$10:$E$29)*'08'!$E$3</f>
        <v>0</v>
      </c>
      <c r="O1032" s="208">
        <f>SUMIF('09'!$C$10:$C$29,$C1032,'09'!$E$10:$E$29)*'09'!$E$3</f>
        <v>0</v>
      </c>
      <c r="P1032" s="208">
        <f>SUMIF('10'!$C$10:$C$29,$C1032,'10'!$E$10:$E$29)*'10'!$E$3</f>
        <v>0</v>
      </c>
      <c r="Q1032" s="208">
        <f>SUMIF('11'!$C$10:$C$39,$C1032,'11'!$E$10:$E$39)*'11'!$E$3</f>
        <v>0</v>
      </c>
      <c r="R1032" s="208">
        <f>SUMIF('12'!$C$10:$C$29,$C1032,'12'!$E$10:$E$29)*'12'!$E$3</f>
        <v>0</v>
      </c>
      <c r="S1032" s="208">
        <f>SUMIF('13'!$C$10:$C$29,$C1032,'13'!$E$10:$E$29)*'13'!$E$3</f>
        <v>0</v>
      </c>
      <c r="T1032" s="208">
        <f>SUMIF('14'!$C$10:$C$29,$C1032,'14'!$E$10:$E$29)*'14'!$E$3</f>
        <v>0</v>
      </c>
      <c r="U1032" s="208">
        <f>SUMIF('15'!$C$10:$C$29,$C1032,'15'!$E$10:$E$29)*'15'!$E$3</f>
        <v>0</v>
      </c>
      <c r="V1032" s="208">
        <f>SUMIF('16'!$C$10:$C$29,$C1032,'16'!$E$29:$E1032)*'16'!$E$3</f>
        <v>0</v>
      </c>
      <c r="W1032" s="208">
        <f>SUMIF('17'!$C$10:$C$29,$C1032,'17'!$E$10:$E$29)*'17'!$E$3</f>
        <v>0</v>
      </c>
      <c r="X1032" s="208">
        <f>SUMIF('18'!$C$10:$C$29,$C1032,'18'!$E$10:$E$29)*'18'!$E$3</f>
        <v>0</v>
      </c>
      <c r="Y1032" s="208">
        <f>SUMIF('19'!$C$10:$C$28,$C1032,'19'!$E$10:$E$28)*'19'!$E$3</f>
        <v>0</v>
      </c>
      <c r="Z1032" s="208">
        <f>SUMIF('20'!$C$10:$C$29,$C1032,'20'!$E$10:$E$29)*'20'!$E$3</f>
        <v>0</v>
      </c>
      <c r="AA1032" s="208">
        <f>SUMIF('21'!$C$10:$C$29,$C1032,'21'!$E$10:$E$29)*'21'!$E$3</f>
        <v>0</v>
      </c>
    </row>
    <row r="1033" spans="3:27" ht="15" hidden="1">
      <c r="C1033" s="207" t="s">
        <v>2175</v>
      </c>
      <c r="D1033" s="207" t="s">
        <v>2176</v>
      </c>
      <c r="F1033" s="336">
        <f t="shared" si="16"/>
        <v>0</v>
      </c>
      <c r="G1033" s="208">
        <f>SUMIF('01'!$C$10:$C$29,$C1033,'01'!$E$10:$E$29)*'01'!$E$3</f>
        <v>0</v>
      </c>
      <c r="H1033" s="208">
        <f>SUMIF('02'!$C$10:$C$28,$C1033,'02'!$E$10:$E$28)*'02'!$E$3</f>
        <v>0</v>
      </c>
      <c r="I1033" s="208">
        <f>SUMIF('03'!$C$10:$C$29,$C1033,'03'!$E$10:$E$29)*'03'!$E$3</f>
        <v>0</v>
      </c>
      <c r="J1033" s="208">
        <f>SUMIF('04'!$C$10:$C$26,$C1033,'04'!$E$10:$E$26)*'04'!$E$3</f>
        <v>0</v>
      </c>
      <c r="K1033" s="208">
        <f>SUMIF('05'!$C$10:$C$29,$C1033,'05'!$E$10:$E$29)*'05'!$E$3</f>
        <v>0</v>
      </c>
      <c r="L1033" s="208">
        <f>SUMIF('06'!$C$10:$C$29,$C1033,'06'!$E$10:$E$29)*'06'!$E$3</f>
        <v>0</v>
      </c>
      <c r="M1033" s="208">
        <f>SUMIF('07'!$C$10:$C$26,$C1033,'07'!$E$10:$E$26)*'07'!$E$3</f>
        <v>0</v>
      </c>
      <c r="N1033" s="208">
        <f>SUMIF('08'!$C$10:$C$29,$C1033,'08'!$E$10:$E$29)*'08'!$E$3</f>
        <v>0</v>
      </c>
      <c r="O1033" s="208">
        <f>SUMIF('09'!$C$10:$C$29,$C1033,'09'!$E$10:$E$29)*'09'!$E$3</f>
        <v>0</v>
      </c>
      <c r="P1033" s="208">
        <f>SUMIF('10'!$C$10:$C$29,$C1033,'10'!$E$10:$E$29)*'10'!$E$3</f>
        <v>0</v>
      </c>
      <c r="Q1033" s="208">
        <f>SUMIF('11'!$C$10:$C$39,$C1033,'11'!$E$10:$E$39)*'11'!$E$3</f>
        <v>0</v>
      </c>
      <c r="R1033" s="208">
        <f>SUMIF('12'!$C$10:$C$29,$C1033,'12'!$E$10:$E$29)*'12'!$E$3</f>
        <v>0</v>
      </c>
      <c r="S1033" s="208">
        <f>SUMIF('13'!$C$10:$C$29,$C1033,'13'!$E$10:$E$29)*'13'!$E$3</f>
        <v>0</v>
      </c>
      <c r="T1033" s="208">
        <f>SUMIF('14'!$C$10:$C$29,$C1033,'14'!$E$10:$E$29)*'14'!$E$3</f>
        <v>0</v>
      </c>
      <c r="U1033" s="208">
        <f>SUMIF('15'!$C$10:$C$29,$C1033,'15'!$E$10:$E$29)*'15'!$E$3</f>
        <v>0</v>
      </c>
      <c r="V1033" s="208">
        <f>SUMIF('16'!$C$10:$C$29,$C1033,'16'!$E$29:$E1033)*'16'!$E$3</f>
        <v>0</v>
      </c>
      <c r="W1033" s="208">
        <f>SUMIF('17'!$C$10:$C$29,$C1033,'17'!$E$10:$E$29)*'17'!$E$3</f>
        <v>0</v>
      </c>
      <c r="X1033" s="208">
        <f>SUMIF('18'!$C$10:$C$29,$C1033,'18'!$E$10:$E$29)*'18'!$E$3</f>
        <v>0</v>
      </c>
      <c r="Y1033" s="208">
        <f>SUMIF('19'!$C$10:$C$28,$C1033,'19'!$E$10:$E$28)*'19'!$E$3</f>
        <v>0</v>
      </c>
      <c r="Z1033" s="208">
        <f>SUMIF('20'!$C$10:$C$29,$C1033,'20'!$E$10:$E$29)*'20'!$E$3</f>
        <v>0</v>
      </c>
      <c r="AA1033" s="208">
        <f>SUMIF('21'!$C$10:$C$29,$C1033,'21'!$E$10:$E$29)*'21'!$E$3</f>
        <v>0</v>
      </c>
    </row>
    <row r="1034" spans="3:27" ht="15" hidden="1">
      <c r="C1034" s="207" t="s">
        <v>2177</v>
      </c>
      <c r="D1034" s="207" t="s">
        <v>2178</v>
      </c>
      <c r="F1034" s="336">
        <f t="shared" si="16"/>
        <v>0</v>
      </c>
      <c r="G1034" s="208">
        <f>SUMIF('01'!$C$10:$C$29,$C1034,'01'!$E$10:$E$29)*'01'!$E$3</f>
        <v>0</v>
      </c>
      <c r="H1034" s="208">
        <f>SUMIF('02'!$C$10:$C$28,$C1034,'02'!$E$10:$E$28)*'02'!$E$3</f>
        <v>0</v>
      </c>
      <c r="I1034" s="208">
        <f>SUMIF('03'!$C$10:$C$29,$C1034,'03'!$E$10:$E$29)*'03'!$E$3</f>
        <v>0</v>
      </c>
      <c r="J1034" s="208">
        <f>SUMIF('04'!$C$10:$C$26,$C1034,'04'!$E$10:$E$26)*'04'!$E$3</f>
        <v>0</v>
      </c>
      <c r="K1034" s="208">
        <f>SUMIF('05'!$C$10:$C$29,$C1034,'05'!$E$10:$E$29)*'05'!$E$3</f>
        <v>0</v>
      </c>
      <c r="L1034" s="208">
        <f>SUMIF('06'!$C$10:$C$29,$C1034,'06'!$E$10:$E$29)*'06'!$E$3</f>
        <v>0</v>
      </c>
      <c r="M1034" s="208">
        <f>SUMIF('07'!$C$10:$C$26,$C1034,'07'!$E$10:$E$26)*'07'!$E$3</f>
        <v>0</v>
      </c>
      <c r="N1034" s="208">
        <f>SUMIF('08'!$C$10:$C$29,$C1034,'08'!$E$10:$E$29)*'08'!$E$3</f>
        <v>0</v>
      </c>
      <c r="O1034" s="208">
        <f>SUMIF('09'!$C$10:$C$29,$C1034,'09'!$E$10:$E$29)*'09'!$E$3</f>
        <v>0</v>
      </c>
      <c r="P1034" s="208">
        <f>SUMIF('10'!$C$10:$C$29,$C1034,'10'!$E$10:$E$29)*'10'!$E$3</f>
        <v>0</v>
      </c>
      <c r="Q1034" s="208">
        <f>SUMIF('11'!$C$10:$C$39,$C1034,'11'!$E$10:$E$39)*'11'!$E$3</f>
        <v>0</v>
      </c>
      <c r="R1034" s="208">
        <f>SUMIF('12'!$C$10:$C$29,$C1034,'12'!$E$10:$E$29)*'12'!$E$3</f>
        <v>0</v>
      </c>
      <c r="S1034" s="208">
        <f>SUMIF('13'!$C$10:$C$29,$C1034,'13'!$E$10:$E$29)*'13'!$E$3</f>
        <v>0</v>
      </c>
      <c r="T1034" s="208">
        <f>SUMIF('14'!$C$10:$C$29,$C1034,'14'!$E$10:$E$29)*'14'!$E$3</f>
        <v>0</v>
      </c>
      <c r="U1034" s="208">
        <f>SUMIF('15'!$C$10:$C$29,$C1034,'15'!$E$10:$E$29)*'15'!$E$3</f>
        <v>0</v>
      </c>
      <c r="V1034" s="208">
        <f>SUMIF('16'!$C$10:$C$29,$C1034,'16'!$E$29:$E1034)*'16'!$E$3</f>
        <v>0</v>
      </c>
      <c r="W1034" s="208">
        <f>SUMIF('17'!$C$10:$C$29,$C1034,'17'!$E$10:$E$29)*'17'!$E$3</f>
        <v>0</v>
      </c>
      <c r="X1034" s="208">
        <f>SUMIF('18'!$C$10:$C$29,$C1034,'18'!$E$10:$E$29)*'18'!$E$3</f>
        <v>0</v>
      </c>
      <c r="Y1034" s="208">
        <f>SUMIF('19'!$C$10:$C$28,$C1034,'19'!$E$10:$E$28)*'19'!$E$3</f>
        <v>0</v>
      </c>
      <c r="Z1034" s="208">
        <f>SUMIF('20'!$C$10:$C$29,$C1034,'20'!$E$10:$E$29)*'20'!$E$3</f>
        <v>0</v>
      </c>
      <c r="AA1034" s="208">
        <f>SUMIF('21'!$C$10:$C$29,$C1034,'21'!$E$10:$E$29)*'21'!$E$3</f>
        <v>0</v>
      </c>
    </row>
    <row r="1035" spans="3:27" ht="15" hidden="1">
      <c r="C1035" s="207" t="s">
        <v>2179</v>
      </c>
      <c r="D1035" s="207" t="s">
        <v>2180</v>
      </c>
      <c r="F1035" s="336">
        <f t="shared" si="16"/>
        <v>0</v>
      </c>
      <c r="G1035" s="208">
        <f>SUMIF('01'!$C$10:$C$29,$C1035,'01'!$E$10:$E$29)*'01'!$E$3</f>
        <v>0</v>
      </c>
      <c r="H1035" s="208">
        <f>SUMIF('02'!$C$10:$C$28,$C1035,'02'!$E$10:$E$28)*'02'!$E$3</f>
        <v>0</v>
      </c>
      <c r="I1035" s="208">
        <f>SUMIF('03'!$C$10:$C$29,$C1035,'03'!$E$10:$E$29)*'03'!$E$3</f>
        <v>0</v>
      </c>
      <c r="J1035" s="208">
        <f>SUMIF('04'!$C$10:$C$26,$C1035,'04'!$E$10:$E$26)*'04'!$E$3</f>
        <v>0</v>
      </c>
      <c r="K1035" s="208">
        <f>SUMIF('05'!$C$10:$C$29,$C1035,'05'!$E$10:$E$29)*'05'!$E$3</f>
        <v>0</v>
      </c>
      <c r="L1035" s="208">
        <f>SUMIF('06'!$C$10:$C$29,$C1035,'06'!$E$10:$E$29)*'06'!$E$3</f>
        <v>0</v>
      </c>
      <c r="M1035" s="208">
        <f>SUMIF('07'!$C$10:$C$26,$C1035,'07'!$E$10:$E$26)*'07'!$E$3</f>
        <v>0</v>
      </c>
      <c r="N1035" s="208">
        <f>SUMIF('08'!$C$10:$C$29,$C1035,'08'!$E$10:$E$29)*'08'!$E$3</f>
        <v>0</v>
      </c>
      <c r="O1035" s="208">
        <f>SUMIF('09'!$C$10:$C$29,$C1035,'09'!$E$10:$E$29)*'09'!$E$3</f>
        <v>0</v>
      </c>
      <c r="P1035" s="208">
        <f>SUMIF('10'!$C$10:$C$29,$C1035,'10'!$E$10:$E$29)*'10'!$E$3</f>
        <v>0</v>
      </c>
      <c r="Q1035" s="208">
        <f>SUMIF('11'!$C$10:$C$39,$C1035,'11'!$E$10:$E$39)*'11'!$E$3</f>
        <v>0</v>
      </c>
      <c r="R1035" s="208">
        <f>SUMIF('12'!$C$10:$C$29,$C1035,'12'!$E$10:$E$29)*'12'!$E$3</f>
        <v>0</v>
      </c>
      <c r="S1035" s="208">
        <f>SUMIF('13'!$C$10:$C$29,$C1035,'13'!$E$10:$E$29)*'13'!$E$3</f>
        <v>0</v>
      </c>
      <c r="T1035" s="208">
        <f>SUMIF('14'!$C$10:$C$29,$C1035,'14'!$E$10:$E$29)*'14'!$E$3</f>
        <v>0</v>
      </c>
      <c r="U1035" s="208">
        <f>SUMIF('15'!$C$10:$C$29,$C1035,'15'!$E$10:$E$29)*'15'!$E$3</f>
        <v>0</v>
      </c>
      <c r="V1035" s="208">
        <f>SUMIF('16'!$C$10:$C$29,$C1035,'16'!$E$29:$E1035)*'16'!$E$3</f>
        <v>0</v>
      </c>
      <c r="W1035" s="208">
        <f>SUMIF('17'!$C$10:$C$29,$C1035,'17'!$E$10:$E$29)*'17'!$E$3</f>
        <v>0</v>
      </c>
      <c r="X1035" s="208">
        <f>SUMIF('18'!$C$10:$C$29,$C1035,'18'!$E$10:$E$29)*'18'!$E$3</f>
        <v>0</v>
      </c>
      <c r="Y1035" s="208">
        <f>SUMIF('19'!$C$10:$C$28,$C1035,'19'!$E$10:$E$28)*'19'!$E$3</f>
        <v>0</v>
      </c>
      <c r="Z1035" s="208">
        <f>SUMIF('20'!$C$10:$C$29,$C1035,'20'!$E$10:$E$29)*'20'!$E$3</f>
        <v>0</v>
      </c>
      <c r="AA1035" s="208">
        <f>SUMIF('21'!$C$10:$C$29,$C1035,'21'!$E$10:$E$29)*'21'!$E$3</f>
        <v>0</v>
      </c>
    </row>
    <row r="1036" spans="3:27" ht="15" hidden="1">
      <c r="C1036" s="207" t="s">
        <v>2181</v>
      </c>
      <c r="D1036" s="207" t="s">
        <v>2182</v>
      </c>
      <c r="F1036" s="336">
        <f t="shared" ref="F1036:F1099" si="17">SUM(G1036:AA1036)</f>
        <v>0</v>
      </c>
      <c r="G1036" s="208">
        <f>SUMIF('01'!$C$10:$C$29,$C1036,'01'!$E$10:$E$29)*'01'!$E$3</f>
        <v>0</v>
      </c>
      <c r="H1036" s="208">
        <f>SUMIF('02'!$C$10:$C$28,$C1036,'02'!$E$10:$E$28)*'02'!$E$3</f>
        <v>0</v>
      </c>
      <c r="I1036" s="208">
        <f>SUMIF('03'!$C$10:$C$29,$C1036,'03'!$E$10:$E$29)*'03'!$E$3</f>
        <v>0</v>
      </c>
      <c r="J1036" s="208">
        <f>SUMIF('04'!$C$10:$C$26,$C1036,'04'!$E$10:$E$26)*'04'!$E$3</f>
        <v>0</v>
      </c>
      <c r="K1036" s="208">
        <f>SUMIF('05'!$C$10:$C$29,$C1036,'05'!$E$10:$E$29)*'05'!$E$3</f>
        <v>0</v>
      </c>
      <c r="L1036" s="208">
        <f>SUMIF('06'!$C$10:$C$29,$C1036,'06'!$E$10:$E$29)*'06'!$E$3</f>
        <v>0</v>
      </c>
      <c r="M1036" s="208">
        <f>SUMIF('07'!$C$10:$C$26,$C1036,'07'!$E$10:$E$26)*'07'!$E$3</f>
        <v>0</v>
      </c>
      <c r="N1036" s="208">
        <f>SUMIF('08'!$C$10:$C$29,$C1036,'08'!$E$10:$E$29)*'08'!$E$3</f>
        <v>0</v>
      </c>
      <c r="O1036" s="208">
        <f>SUMIF('09'!$C$10:$C$29,$C1036,'09'!$E$10:$E$29)*'09'!$E$3</f>
        <v>0</v>
      </c>
      <c r="P1036" s="208">
        <f>SUMIF('10'!$C$10:$C$29,$C1036,'10'!$E$10:$E$29)*'10'!$E$3</f>
        <v>0</v>
      </c>
      <c r="Q1036" s="208">
        <f>SUMIF('11'!$C$10:$C$39,$C1036,'11'!$E$10:$E$39)*'11'!$E$3</f>
        <v>0</v>
      </c>
      <c r="R1036" s="208">
        <f>SUMIF('12'!$C$10:$C$29,$C1036,'12'!$E$10:$E$29)*'12'!$E$3</f>
        <v>0</v>
      </c>
      <c r="S1036" s="208">
        <f>SUMIF('13'!$C$10:$C$29,$C1036,'13'!$E$10:$E$29)*'13'!$E$3</f>
        <v>0</v>
      </c>
      <c r="T1036" s="208">
        <f>SUMIF('14'!$C$10:$C$29,$C1036,'14'!$E$10:$E$29)*'14'!$E$3</f>
        <v>0</v>
      </c>
      <c r="U1036" s="208">
        <f>SUMIF('15'!$C$10:$C$29,$C1036,'15'!$E$10:$E$29)*'15'!$E$3</f>
        <v>0</v>
      </c>
      <c r="V1036" s="208">
        <f>SUMIF('16'!$C$10:$C$29,$C1036,'16'!$E$29:$E1036)*'16'!$E$3</f>
        <v>0</v>
      </c>
      <c r="W1036" s="208">
        <f>SUMIF('17'!$C$10:$C$29,$C1036,'17'!$E$10:$E$29)*'17'!$E$3</f>
        <v>0</v>
      </c>
      <c r="X1036" s="208">
        <f>SUMIF('18'!$C$10:$C$29,$C1036,'18'!$E$10:$E$29)*'18'!$E$3</f>
        <v>0</v>
      </c>
      <c r="Y1036" s="208">
        <f>SUMIF('19'!$C$10:$C$28,$C1036,'19'!$E$10:$E$28)*'19'!$E$3</f>
        <v>0</v>
      </c>
      <c r="Z1036" s="208">
        <f>SUMIF('20'!$C$10:$C$29,$C1036,'20'!$E$10:$E$29)*'20'!$E$3</f>
        <v>0</v>
      </c>
      <c r="AA1036" s="208">
        <f>SUMIF('21'!$C$10:$C$29,$C1036,'21'!$E$10:$E$29)*'21'!$E$3</f>
        <v>0</v>
      </c>
    </row>
    <row r="1037" spans="3:27" ht="15" hidden="1">
      <c r="C1037" s="207" t="s">
        <v>2183</v>
      </c>
      <c r="D1037" s="207" t="s">
        <v>2184</v>
      </c>
      <c r="F1037" s="336">
        <f t="shared" si="17"/>
        <v>0</v>
      </c>
      <c r="G1037" s="208">
        <f>SUMIF('01'!$C$10:$C$29,$C1037,'01'!$E$10:$E$29)*'01'!$E$3</f>
        <v>0</v>
      </c>
      <c r="H1037" s="208">
        <f>SUMIF('02'!$C$10:$C$28,$C1037,'02'!$E$10:$E$28)*'02'!$E$3</f>
        <v>0</v>
      </c>
      <c r="I1037" s="208">
        <f>SUMIF('03'!$C$10:$C$29,$C1037,'03'!$E$10:$E$29)*'03'!$E$3</f>
        <v>0</v>
      </c>
      <c r="J1037" s="208">
        <f>SUMIF('04'!$C$10:$C$26,$C1037,'04'!$E$10:$E$26)*'04'!$E$3</f>
        <v>0</v>
      </c>
      <c r="K1037" s="208">
        <f>SUMIF('05'!$C$10:$C$29,$C1037,'05'!$E$10:$E$29)*'05'!$E$3</f>
        <v>0</v>
      </c>
      <c r="L1037" s="208">
        <f>SUMIF('06'!$C$10:$C$29,$C1037,'06'!$E$10:$E$29)*'06'!$E$3</f>
        <v>0</v>
      </c>
      <c r="M1037" s="208">
        <f>SUMIF('07'!$C$10:$C$26,$C1037,'07'!$E$10:$E$26)*'07'!$E$3</f>
        <v>0</v>
      </c>
      <c r="N1037" s="208">
        <f>SUMIF('08'!$C$10:$C$29,$C1037,'08'!$E$10:$E$29)*'08'!$E$3</f>
        <v>0</v>
      </c>
      <c r="O1037" s="208">
        <f>SUMIF('09'!$C$10:$C$29,$C1037,'09'!$E$10:$E$29)*'09'!$E$3</f>
        <v>0</v>
      </c>
      <c r="P1037" s="208">
        <f>SUMIF('10'!$C$10:$C$29,$C1037,'10'!$E$10:$E$29)*'10'!$E$3</f>
        <v>0</v>
      </c>
      <c r="Q1037" s="208">
        <f>SUMIF('11'!$C$10:$C$39,$C1037,'11'!$E$10:$E$39)*'11'!$E$3</f>
        <v>0</v>
      </c>
      <c r="R1037" s="208">
        <f>SUMIF('12'!$C$10:$C$29,$C1037,'12'!$E$10:$E$29)*'12'!$E$3</f>
        <v>0</v>
      </c>
      <c r="S1037" s="208">
        <f>SUMIF('13'!$C$10:$C$29,$C1037,'13'!$E$10:$E$29)*'13'!$E$3</f>
        <v>0</v>
      </c>
      <c r="T1037" s="208">
        <f>SUMIF('14'!$C$10:$C$29,$C1037,'14'!$E$10:$E$29)*'14'!$E$3</f>
        <v>0</v>
      </c>
      <c r="U1037" s="208">
        <f>SUMIF('15'!$C$10:$C$29,$C1037,'15'!$E$10:$E$29)*'15'!$E$3</f>
        <v>0</v>
      </c>
      <c r="V1037" s="208">
        <f>SUMIF('16'!$C$10:$C$29,$C1037,'16'!$E$29:$E1037)*'16'!$E$3</f>
        <v>0</v>
      </c>
      <c r="W1037" s="208">
        <f>SUMIF('17'!$C$10:$C$29,$C1037,'17'!$E$10:$E$29)*'17'!$E$3</f>
        <v>0</v>
      </c>
      <c r="X1037" s="208">
        <f>SUMIF('18'!$C$10:$C$29,$C1037,'18'!$E$10:$E$29)*'18'!$E$3</f>
        <v>0</v>
      </c>
      <c r="Y1037" s="208">
        <f>SUMIF('19'!$C$10:$C$28,$C1037,'19'!$E$10:$E$28)*'19'!$E$3</f>
        <v>0</v>
      </c>
      <c r="Z1037" s="208">
        <f>SUMIF('20'!$C$10:$C$29,$C1037,'20'!$E$10:$E$29)*'20'!$E$3</f>
        <v>0</v>
      </c>
      <c r="AA1037" s="208">
        <f>SUMIF('21'!$C$10:$C$29,$C1037,'21'!$E$10:$E$29)*'21'!$E$3</f>
        <v>0</v>
      </c>
    </row>
    <row r="1038" spans="3:27" ht="15" hidden="1">
      <c r="C1038" s="207" t="s">
        <v>2185</v>
      </c>
      <c r="D1038" s="207" t="s">
        <v>2186</v>
      </c>
      <c r="F1038" s="336">
        <f t="shared" si="17"/>
        <v>0</v>
      </c>
      <c r="G1038" s="208">
        <f>SUMIF('01'!$C$10:$C$29,$C1038,'01'!$E$10:$E$29)*'01'!$E$3</f>
        <v>0</v>
      </c>
      <c r="H1038" s="208">
        <f>SUMIF('02'!$C$10:$C$28,$C1038,'02'!$E$10:$E$28)*'02'!$E$3</f>
        <v>0</v>
      </c>
      <c r="I1038" s="208">
        <f>SUMIF('03'!$C$10:$C$29,$C1038,'03'!$E$10:$E$29)*'03'!$E$3</f>
        <v>0</v>
      </c>
      <c r="J1038" s="208">
        <f>SUMIF('04'!$C$10:$C$26,$C1038,'04'!$E$10:$E$26)*'04'!$E$3</f>
        <v>0</v>
      </c>
      <c r="K1038" s="208">
        <f>SUMIF('05'!$C$10:$C$29,$C1038,'05'!$E$10:$E$29)*'05'!$E$3</f>
        <v>0</v>
      </c>
      <c r="L1038" s="208">
        <f>SUMIF('06'!$C$10:$C$29,$C1038,'06'!$E$10:$E$29)*'06'!$E$3</f>
        <v>0</v>
      </c>
      <c r="M1038" s="208">
        <f>SUMIF('07'!$C$10:$C$26,$C1038,'07'!$E$10:$E$26)*'07'!$E$3</f>
        <v>0</v>
      </c>
      <c r="N1038" s="208">
        <f>SUMIF('08'!$C$10:$C$29,$C1038,'08'!$E$10:$E$29)*'08'!$E$3</f>
        <v>0</v>
      </c>
      <c r="O1038" s="208">
        <f>SUMIF('09'!$C$10:$C$29,$C1038,'09'!$E$10:$E$29)*'09'!$E$3</f>
        <v>0</v>
      </c>
      <c r="P1038" s="208">
        <f>SUMIF('10'!$C$10:$C$29,$C1038,'10'!$E$10:$E$29)*'10'!$E$3</f>
        <v>0</v>
      </c>
      <c r="Q1038" s="208">
        <f>SUMIF('11'!$C$10:$C$39,$C1038,'11'!$E$10:$E$39)*'11'!$E$3</f>
        <v>0</v>
      </c>
      <c r="R1038" s="208">
        <f>SUMIF('12'!$C$10:$C$29,$C1038,'12'!$E$10:$E$29)*'12'!$E$3</f>
        <v>0</v>
      </c>
      <c r="S1038" s="208">
        <f>SUMIF('13'!$C$10:$C$29,$C1038,'13'!$E$10:$E$29)*'13'!$E$3</f>
        <v>0</v>
      </c>
      <c r="T1038" s="208">
        <f>SUMIF('14'!$C$10:$C$29,$C1038,'14'!$E$10:$E$29)*'14'!$E$3</f>
        <v>0</v>
      </c>
      <c r="U1038" s="208">
        <f>SUMIF('15'!$C$10:$C$29,$C1038,'15'!$E$10:$E$29)*'15'!$E$3</f>
        <v>0</v>
      </c>
      <c r="V1038" s="208">
        <f>SUMIF('16'!$C$10:$C$29,$C1038,'16'!$E$29:$E1038)*'16'!$E$3</f>
        <v>0</v>
      </c>
      <c r="W1038" s="208">
        <f>SUMIF('17'!$C$10:$C$29,$C1038,'17'!$E$10:$E$29)*'17'!$E$3</f>
        <v>0</v>
      </c>
      <c r="X1038" s="208">
        <f>SUMIF('18'!$C$10:$C$29,$C1038,'18'!$E$10:$E$29)*'18'!$E$3</f>
        <v>0</v>
      </c>
      <c r="Y1038" s="208">
        <f>SUMIF('19'!$C$10:$C$28,$C1038,'19'!$E$10:$E$28)*'19'!$E$3</f>
        <v>0</v>
      </c>
      <c r="Z1038" s="208">
        <f>SUMIF('20'!$C$10:$C$29,$C1038,'20'!$E$10:$E$29)*'20'!$E$3</f>
        <v>0</v>
      </c>
      <c r="AA1038" s="208">
        <f>SUMIF('21'!$C$10:$C$29,$C1038,'21'!$E$10:$E$29)*'21'!$E$3</f>
        <v>0</v>
      </c>
    </row>
    <row r="1039" spans="3:27" ht="15" hidden="1">
      <c r="C1039" s="207" t="s">
        <v>2187</v>
      </c>
      <c r="D1039" s="207" t="s">
        <v>2188</v>
      </c>
      <c r="F1039" s="336">
        <f t="shared" si="17"/>
        <v>0</v>
      </c>
      <c r="G1039" s="208">
        <f>SUMIF('01'!$C$10:$C$29,$C1039,'01'!$E$10:$E$29)*'01'!$E$3</f>
        <v>0</v>
      </c>
      <c r="H1039" s="208">
        <f>SUMIF('02'!$C$10:$C$28,$C1039,'02'!$E$10:$E$28)*'02'!$E$3</f>
        <v>0</v>
      </c>
      <c r="I1039" s="208">
        <f>SUMIF('03'!$C$10:$C$29,$C1039,'03'!$E$10:$E$29)*'03'!$E$3</f>
        <v>0</v>
      </c>
      <c r="J1039" s="208">
        <f>SUMIF('04'!$C$10:$C$26,$C1039,'04'!$E$10:$E$26)*'04'!$E$3</f>
        <v>0</v>
      </c>
      <c r="K1039" s="208">
        <f>SUMIF('05'!$C$10:$C$29,$C1039,'05'!$E$10:$E$29)*'05'!$E$3</f>
        <v>0</v>
      </c>
      <c r="L1039" s="208">
        <f>SUMIF('06'!$C$10:$C$29,$C1039,'06'!$E$10:$E$29)*'06'!$E$3</f>
        <v>0</v>
      </c>
      <c r="M1039" s="208">
        <f>SUMIF('07'!$C$10:$C$26,$C1039,'07'!$E$10:$E$26)*'07'!$E$3</f>
        <v>0</v>
      </c>
      <c r="N1039" s="208">
        <f>SUMIF('08'!$C$10:$C$29,$C1039,'08'!$E$10:$E$29)*'08'!$E$3</f>
        <v>0</v>
      </c>
      <c r="O1039" s="208">
        <f>SUMIF('09'!$C$10:$C$29,$C1039,'09'!$E$10:$E$29)*'09'!$E$3</f>
        <v>0</v>
      </c>
      <c r="P1039" s="208">
        <f>SUMIF('10'!$C$10:$C$29,$C1039,'10'!$E$10:$E$29)*'10'!$E$3</f>
        <v>0</v>
      </c>
      <c r="Q1039" s="208">
        <f>SUMIF('11'!$C$10:$C$39,$C1039,'11'!$E$10:$E$39)*'11'!$E$3</f>
        <v>0</v>
      </c>
      <c r="R1039" s="208">
        <f>SUMIF('12'!$C$10:$C$29,$C1039,'12'!$E$10:$E$29)*'12'!$E$3</f>
        <v>0</v>
      </c>
      <c r="S1039" s="208">
        <f>SUMIF('13'!$C$10:$C$29,$C1039,'13'!$E$10:$E$29)*'13'!$E$3</f>
        <v>0</v>
      </c>
      <c r="T1039" s="208">
        <f>SUMIF('14'!$C$10:$C$29,$C1039,'14'!$E$10:$E$29)*'14'!$E$3</f>
        <v>0</v>
      </c>
      <c r="U1039" s="208">
        <f>SUMIF('15'!$C$10:$C$29,$C1039,'15'!$E$10:$E$29)*'15'!$E$3</f>
        <v>0</v>
      </c>
      <c r="V1039" s="208">
        <f>SUMIF('16'!$C$10:$C$29,$C1039,'16'!$E$29:$E1039)*'16'!$E$3</f>
        <v>0</v>
      </c>
      <c r="W1039" s="208">
        <f>SUMIF('17'!$C$10:$C$29,$C1039,'17'!$E$10:$E$29)*'17'!$E$3</f>
        <v>0</v>
      </c>
      <c r="X1039" s="208">
        <f>SUMIF('18'!$C$10:$C$29,$C1039,'18'!$E$10:$E$29)*'18'!$E$3</f>
        <v>0</v>
      </c>
      <c r="Y1039" s="208">
        <f>SUMIF('19'!$C$10:$C$28,$C1039,'19'!$E$10:$E$28)*'19'!$E$3</f>
        <v>0</v>
      </c>
      <c r="Z1039" s="208">
        <f>SUMIF('20'!$C$10:$C$29,$C1039,'20'!$E$10:$E$29)*'20'!$E$3</f>
        <v>0</v>
      </c>
      <c r="AA1039" s="208">
        <f>SUMIF('21'!$C$10:$C$29,$C1039,'21'!$E$10:$E$29)*'21'!$E$3</f>
        <v>0</v>
      </c>
    </row>
    <row r="1040" spans="3:27" ht="15" hidden="1">
      <c r="C1040" s="207" t="s">
        <v>2189</v>
      </c>
      <c r="D1040" s="207" t="s">
        <v>2190</v>
      </c>
      <c r="F1040" s="336">
        <f t="shared" si="17"/>
        <v>0</v>
      </c>
      <c r="G1040" s="208">
        <f>SUMIF('01'!$C$10:$C$29,$C1040,'01'!$E$10:$E$29)*'01'!$E$3</f>
        <v>0</v>
      </c>
      <c r="H1040" s="208">
        <f>SUMIF('02'!$C$10:$C$28,$C1040,'02'!$E$10:$E$28)*'02'!$E$3</f>
        <v>0</v>
      </c>
      <c r="I1040" s="208">
        <f>SUMIF('03'!$C$10:$C$29,$C1040,'03'!$E$10:$E$29)*'03'!$E$3</f>
        <v>0</v>
      </c>
      <c r="J1040" s="208">
        <f>SUMIF('04'!$C$10:$C$26,$C1040,'04'!$E$10:$E$26)*'04'!$E$3</f>
        <v>0</v>
      </c>
      <c r="K1040" s="208">
        <f>SUMIF('05'!$C$10:$C$29,$C1040,'05'!$E$10:$E$29)*'05'!$E$3</f>
        <v>0</v>
      </c>
      <c r="L1040" s="208">
        <f>SUMIF('06'!$C$10:$C$29,$C1040,'06'!$E$10:$E$29)*'06'!$E$3</f>
        <v>0</v>
      </c>
      <c r="M1040" s="208">
        <f>SUMIF('07'!$C$10:$C$26,$C1040,'07'!$E$10:$E$26)*'07'!$E$3</f>
        <v>0</v>
      </c>
      <c r="N1040" s="208">
        <f>SUMIF('08'!$C$10:$C$29,$C1040,'08'!$E$10:$E$29)*'08'!$E$3</f>
        <v>0</v>
      </c>
      <c r="O1040" s="208">
        <f>SUMIF('09'!$C$10:$C$29,$C1040,'09'!$E$10:$E$29)*'09'!$E$3</f>
        <v>0</v>
      </c>
      <c r="P1040" s="208">
        <f>SUMIF('10'!$C$10:$C$29,$C1040,'10'!$E$10:$E$29)*'10'!$E$3</f>
        <v>0</v>
      </c>
      <c r="Q1040" s="208">
        <f>SUMIF('11'!$C$10:$C$39,$C1040,'11'!$E$10:$E$39)*'11'!$E$3</f>
        <v>0</v>
      </c>
      <c r="R1040" s="208">
        <f>SUMIF('12'!$C$10:$C$29,$C1040,'12'!$E$10:$E$29)*'12'!$E$3</f>
        <v>0</v>
      </c>
      <c r="S1040" s="208">
        <f>SUMIF('13'!$C$10:$C$29,$C1040,'13'!$E$10:$E$29)*'13'!$E$3</f>
        <v>0</v>
      </c>
      <c r="T1040" s="208">
        <f>SUMIF('14'!$C$10:$C$29,$C1040,'14'!$E$10:$E$29)*'14'!$E$3</f>
        <v>0</v>
      </c>
      <c r="U1040" s="208">
        <f>SUMIF('15'!$C$10:$C$29,$C1040,'15'!$E$10:$E$29)*'15'!$E$3</f>
        <v>0</v>
      </c>
      <c r="V1040" s="208">
        <f>SUMIF('16'!$C$10:$C$29,$C1040,'16'!$E$29:$E1040)*'16'!$E$3</f>
        <v>0</v>
      </c>
      <c r="W1040" s="208">
        <f>SUMIF('17'!$C$10:$C$29,$C1040,'17'!$E$10:$E$29)*'17'!$E$3</f>
        <v>0</v>
      </c>
      <c r="X1040" s="208">
        <f>SUMIF('18'!$C$10:$C$29,$C1040,'18'!$E$10:$E$29)*'18'!$E$3</f>
        <v>0</v>
      </c>
      <c r="Y1040" s="208">
        <f>SUMIF('19'!$C$10:$C$28,$C1040,'19'!$E$10:$E$28)*'19'!$E$3</f>
        <v>0</v>
      </c>
      <c r="Z1040" s="208">
        <f>SUMIF('20'!$C$10:$C$29,$C1040,'20'!$E$10:$E$29)*'20'!$E$3</f>
        <v>0</v>
      </c>
      <c r="AA1040" s="208">
        <f>SUMIF('21'!$C$10:$C$29,$C1040,'21'!$E$10:$E$29)*'21'!$E$3</f>
        <v>0</v>
      </c>
    </row>
    <row r="1041" spans="3:27" ht="15" hidden="1">
      <c r="C1041" s="207" t="s">
        <v>2191</v>
      </c>
      <c r="D1041" s="207" t="s">
        <v>2192</v>
      </c>
      <c r="F1041" s="336">
        <f t="shared" si="17"/>
        <v>0</v>
      </c>
      <c r="G1041" s="208">
        <f>SUMIF('01'!$C$10:$C$29,$C1041,'01'!$E$10:$E$29)*'01'!$E$3</f>
        <v>0</v>
      </c>
      <c r="H1041" s="208">
        <f>SUMIF('02'!$C$10:$C$28,$C1041,'02'!$E$10:$E$28)*'02'!$E$3</f>
        <v>0</v>
      </c>
      <c r="I1041" s="208">
        <f>SUMIF('03'!$C$10:$C$29,$C1041,'03'!$E$10:$E$29)*'03'!$E$3</f>
        <v>0</v>
      </c>
      <c r="J1041" s="208">
        <f>SUMIF('04'!$C$10:$C$26,$C1041,'04'!$E$10:$E$26)*'04'!$E$3</f>
        <v>0</v>
      </c>
      <c r="K1041" s="208">
        <f>SUMIF('05'!$C$10:$C$29,$C1041,'05'!$E$10:$E$29)*'05'!$E$3</f>
        <v>0</v>
      </c>
      <c r="L1041" s="208">
        <f>SUMIF('06'!$C$10:$C$29,$C1041,'06'!$E$10:$E$29)*'06'!$E$3</f>
        <v>0</v>
      </c>
      <c r="M1041" s="208">
        <f>SUMIF('07'!$C$10:$C$26,$C1041,'07'!$E$10:$E$26)*'07'!$E$3</f>
        <v>0</v>
      </c>
      <c r="N1041" s="208">
        <f>SUMIF('08'!$C$10:$C$29,$C1041,'08'!$E$10:$E$29)*'08'!$E$3</f>
        <v>0</v>
      </c>
      <c r="O1041" s="208">
        <f>SUMIF('09'!$C$10:$C$29,$C1041,'09'!$E$10:$E$29)*'09'!$E$3</f>
        <v>0</v>
      </c>
      <c r="P1041" s="208">
        <f>SUMIF('10'!$C$10:$C$29,$C1041,'10'!$E$10:$E$29)*'10'!$E$3</f>
        <v>0</v>
      </c>
      <c r="Q1041" s="208">
        <f>SUMIF('11'!$C$10:$C$39,$C1041,'11'!$E$10:$E$39)*'11'!$E$3</f>
        <v>0</v>
      </c>
      <c r="R1041" s="208">
        <f>SUMIF('12'!$C$10:$C$29,$C1041,'12'!$E$10:$E$29)*'12'!$E$3</f>
        <v>0</v>
      </c>
      <c r="S1041" s="208">
        <f>SUMIF('13'!$C$10:$C$29,$C1041,'13'!$E$10:$E$29)*'13'!$E$3</f>
        <v>0</v>
      </c>
      <c r="T1041" s="208">
        <f>SUMIF('14'!$C$10:$C$29,$C1041,'14'!$E$10:$E$29)*'14'!$E$3</f>
        <v>0</v>
      </c>
      <c r="U1041" s="208">
        <f>SUMIF('15'!$C$10:$C$29,$C1041,'15'!$E$10:$E$29)*'15'!$E$3</f>
        <v>0</v>
      </c>
      <c r="V1041" s="208">
        <f>SUMIF('16'!$C$10:$C$29,$C1041,'16'!$E$29:$E1041)*'16'!$E$3</f>
        <v>0</v>
      </c>
      <c r="W1041" s="208">
        <f>SUMIF('17'!$C$10:$C$29,$C1041,'17'!$E$10:$E$29)*'17'!$E$3</f>
        <v>0</v>
      </c>
      <c r="X1041" s="208">
        <f>SUMIF('18'!$C$10:$C$29,$C1041,'18'!$E$10:$E$29)*'18'!$E$3</f>
        <v>0</v>
      </c>
      <c r="Y1041" s="208">
        <f>SUMIF('19'!$C$10:$C$28,$C1041,'19'!$E$10:$E$28)*'19'!$E$3</f>
        <v>0</v>
      </c>
      <c r="Z1041" s="208">
        <f>SUMIF('20'!$C$10:$C$29,$C1041,'20'!$E$10:$E$29)*'20'!$E$3</f>
        <v>0</v>
      </c>
      <c r="AA1041" s="208">
        <f>SUMIF('21'!$C$10:$C$29,$C1041,'21'!$E$10:$E$29)*'21'!$E$3</f>
        <v>0</v>
      </c>
    </row>
    <row r="1042" spans="3:27" ht="15" hidden="1">
      <c r="C1042" s="207" t="s">
        <v>2193</v>
      </c>
      <c r="D1042" s="207" t="s">
        <v>2194</v>
      </c>
      <c r="F1042" s="336">
        <f t="shared" si="17"/>
        <v>0</v>
      </c>
      <c r="G1042" s="208">
        <f>SUMIF('01'!$C$10:$C$29,$C1042,'01'!$E$10:$E$29)*'01'!$E$3</f>
        <v>0</v>
      </c>
      <c r="H1042" s="208">
        <f>SUMIF('02'!$C$10:$C$28,$C1042,'02'!$E$10:$E$28)*'02'!$E$3</f>
        <v>0</v>
      </c>
      <c r="I1042" s="208">
        <f>SUMIF('03'!$C$10:$C$29,$C1042,'03'!$E$10:$E$29)*'03'!$E$3</f>
        <v>0</v>
      </c>
      <c r="J1042" s="208">
        <f>SUMIF('04'!$C$10:$C$26,$C1042,'04'!$E$10:$E$26)*'04'!$E$3</f>
        <v>0</v>
      </c>
      <c r="K1042" s="208">
        <f>SUMIF('05'!$C$10:$C$29,$C1042,'05'!$E$10:$E$29)*'05'!$E$3</f>
        <v>0</v>
      </c>
      <c r="L1042" s="208">
        <f>SUMIF('06'!$C$10:$C$29,$C1042,'06'!$E$10:$E$29)*'06'!$E$3</f>
        <v>0</v>
      </c>
      <c r="M1042" s="208">
        <f>SUMIF('07'!$C$10:$C$26,$C1042,'07'!$E$10:$E$26)*'07'!$E$3</f>
        <v>0</v>
      </c>
      <c r="N1042" s="208">
        <f>SUMIF('08'!$C$10:$C$29,$C1042,'08'!$E$10:$E$29)*'08'!$E$3</f>
        <v>0</v>
      </c>
      <c r="O1042" s="208">
        <f>SUMIF('09'!$C$10:$C$29,$C1042,'09'!$E$10:$E$29)*'09'!$E$3</f>
        <v>0</v>
      </c>
      <c r="P1042" s="208">
        <f>SUMIF('10'!$C$10:$C$29,$C1042,'10'!$E$10:$E$29)*'10'!$E$3</f>
        <v>0</v>
      </c>
      <c r="Q1042" s="208">
        <f>SUMIF('11'!$C$10:$C$39,$C1042,'11'!$E$10:$E$39)*'11'!$E$3</f>
        <v>0</v>
      </c>
      <c r="R1042" s="208">
        <f>SUMIF('12'!$C$10:$C$29,$C1042,'12'!$E$10:$E$29)*'12'!$E$3</f>
        <v>0</v>
      </c>
      <c r="S1042" s="208">
        <f>SUMIF('13'!$C$10:$C$29,$C1042,'13'!$E$10:$E$29)*'13'!$E$3</f>
        <v>0</v>
      </c>
      <c r="T1042" s="208">
        <f>SUMIF('14'!$C$10:$C$29,$C1042,'14'!$E$10:$E$29)*'14'!$E$3</f>
        <v>0</v>
      </c>
      <c r="U1042" s="208">
        <f>SUMIF('15'!$C$10:$C$29,$C1042,'15'!$E$10:$E$29)*'15'!$E$3</f>
        <v>0</v>
      </c>
      <c r="V1042" s="208">
        <f>SUMIF('16'!$C$10:$C$29,$C1042,'16'!$E$29:$E1042)*'16'!$E$3</f>
        <v>0</v>
      </c>
      <c r="W1042" s="208">
        <f>SUMIF('17'!$C$10:$C$29,$C1042,'17'!$E$10:$E$29)*'17'!$E$3</f>
        <v>0</v>
      </c>
      <c r="X1042" s="208">
        <f>SUMIF('18'!$C$10:$C$29,$C1042,'18'!$E$10:$E$29)*'18'!$E$3</f>
        <v>0</v>
      </c>
      <c r="Y1042" s="208">
        <f>SUMIF('19'!$C$10:$C$28,$C1042,'19'!$E$10:$E$28)*'19'!$E$3</f>
        <v>0</v>
      </c>
      <c r="Z1042" s="208">
        <f>SUMIF('20'!$C$10:$C$29,$C1042,'20'!$E$10:$E$29)*'20'!$E$3</f>
        <v>0</v>
      </c>
      <c r="AA1042" s="208">
        <f>SUMIF('21'!$C$10:$C$29,$C1042,'21'!$E$10:$E$29)*'21'!$E$3</f>
        <v>0</v>
      </c>
    </row>
    <row r="1043" spans="3:27" ht="15" hidden="1">
      <c r="C1043" s="207" t="s">
        <v>2195</v>
      </c>
      <c r="D1043" s="207" t="s">
        <v>2196</v>
      </c>
      <c r="F1043" s="336">
        <f t="shared" si="17"/>
        <v>0</v>
      </c>
      <c r="G1043" s="208">
        <f>SUMIF('01'!$C$10:$C$29,$C1043,'01'!$E$10:$E$29)*'01'!$E$3</f>
        <v>0</v>
      </c>
      <c r="H1043" s="208">
        <f>SUMIF('02'!$C$10:$C$28,$C1043,'02'!$E$10:$E$28)*'02'!$E$3</f>
        <v>0</v>
      </c>
      <c r="I1043" s="208">
        <f>SUMIF('03'!$C$10:$C$29,$C1043,'03'!$E$10:$E$29)*'03'!$E$3</f>
        <v>0</v>
      </c>
      <c r="J1043" s="208">
        <f>SUMIF('04'!$C$10:$C$26,$C1043,'04'!$E$10:$E$26)*'04'!$E$3</f>
        <v>0</v>
      </c>
      <c r="K1043" s="208">
        <f>SUMIF('05'!$C$10:$C$29,$C1043,'05'!$E$10:$E$29)*'05'!$E$3</f>
        <v>0</v>
      </c>
      <c r="L1043" s="208">
        <f>SUMIF('06'!$C$10:$C$29,$C1043,'06'!$E$10:$E$29)*'06'!$E$3</f>
        <v>0</v>
      </c>
      <c r="M1043" s="208">
        <f>SUMIF('07'!$C$10:$C$26,$C1043,'07'!$E$10:$E$26)*'07'!$E$3</f>
        <v>0</v>
      </c>
      <c r="N1043" s="208">
        <f>SUMIF('08'!$C$10:$C$29,$C1043,'08'!$E$10:$E$29)*'08'!$E$3</f>
        <v>0</v>
      </c>
      <c r="O1043" s="208">
        <f>SUMIF('09'!$C$10:$C$29,$C1043,'09'!$E$10:$E$29)*'09'!$E$3</f>
        <v>0</v>
      </c>
      <c r="P1043" s="208">
        <f>SUMIF('10'!$C$10:$C$29,$C1043,'10'!$E$10:$E$29)*'10'!$E$3</f>
        <v>0</v>
      </c>
      <c r="Q1043" s="208">
        <f>SUMIF('11'!$C$10:$C$39,$C1043,'11'!$E$10:$E$39)*'11'!$E$3</f>
        <v>0</v>
      </c>
      <c r="R1043" s="208">
        <f>SUMIF('12'!$C$10:$C$29,$C1043,'12'!$E$10:$E$29)*'12'!$E$3</f>
        <v>0</v>
      </c>
      <c r="S1043" s="208">
        <f>SUMIF('13'!$C$10:$C$29,$C1043,'13'!$E$10:$E$29)*'13'!$E$3</f>
        <v>0</v>
      </c>
      <c r="T1043" s="208">
        <f>SUMIF('14'!$C$10:$C$29,$C1043,'14'!$E$10:$E$29)*'14'!$E$3</f>
        <v>0</v>
      </c>
      <c r="U1043" s="208">
        <f>SUMIF('15'!$C$10:$C$29,$C1043,'15'!$E$10:$E$29)*'15'!$E$3</f>
        <v>0</v>
      </c>
      <c r="V1043" s="208">
        <f>SUMIF('16'!$C$10:$C$29,$C1043,'16'!$E$29:$E1043)*'16'!$E$3</f>
        <v>0</v>
      </c>
      <c r="W1043" s="208">
        <f>SUMIF('17'!$C$10:$C$29,$C1043,'17'!$E$10:$E$29)*'17'!$E$3</f>
        <v>0</v>
      </c>
      <c r="X1043" s="208">
        <f>SUMIF('18'!$C$10:$C$29,$C1043,'18'!$E$10:$E$29)*'18'!$E$3</f>
        <v>0</v>
      </c>
      <c r="Y1043" s="208">
        <f>SUMIF('19'!$C$10:$C$28,$C1043,'19'!$E$10:$E$28)*'19'!$E$3</f>
        <v>0</v>
      </c>
      <c r="Z1043" s="208">
        <f>SUMIF('20'!$C$10:$C$29,$C1043,'20'!$E$10:$E$29)*'20'!$E$3</f>
        <v>0</v>
      </c>
      <c r="AA1043" s="208">
        <f>SUMIF('21'!$C$10:$C$29,$C1043,'21'!$E$10:$E$29)*'21'!$E$3</f>
        <v>0</v>
      </c>
    </row>
    <row r="1044" spans="3:27" ht="15" hidden="1">
      <c r="C1044" s="207" t="s">
        <v>2197</v>
      </c>
      <c r="D1044" s="207" t="s">
        <v>2198</v>
      </c>
      <c r="F1044" s="336">
        <f t="shared" si="17"/>
        <v>0</v>
      </c>
      <c r="G1044" s="208">
        <f>SUMIF('01'!$C$10:$C$29,$C1044,'01'!$E$10:$E$29)*'01'!$E$3</f>
        <v>0</v>
      </c>
      <c r="H1044" s="208">
        <f>SUMIF('02'!$C$10:$C$28,$C1044,'02'!$E$10:$E$28)*'02'!$E$3</f>
        <v>0</v>
      </c>
      <c r="I1044" s="208">
        <f>SUMIF('03'!$C$10:$C$29,$C1044,'03'!$E$10:$E$29)*'03'!$E$3</f>
        <v>0</v>
      </c>
      <c r="J1044" s="208">
        <f>SUMIF('04'!$C$10:$C$26,$C1044,'04'!$E$10:$E$26)*'04'!$E$3</f>
        <v>0</v>
      </c>
      <c r="K1044" s="208">
        <f>SUMIF('05'!$C$10:$C$29,$C1044,'05'!$E$10:$E$29)*'05'!$E$3</f>
        <v>0</v>
      </c>
      <c r="L1044" s="208">
        <f>SUMIF('06'!$C$10:$C$29,$C1044,'06'!$E$10:$E$29)*'06'!$E$3</f>
        <v>0</v>
      </c>
      <c r="M1044" s="208">
        <f>SUMIF('07'!$C$10:$C$26,$C1044,'07'!$E$10:$E$26)*'07'!$E$3</f>
        <v>0</v>
      </c>
      <c r="N1044" s="208">
        <f>SUMIF('08'!$C$10:$C$29,$C1044,'08'!$E$10:$E$29)*'08'!$E$3</f>
        <v>0</v>
      </c>
      <c r="O1044" s="208">
        <f>SUMIF('09'!$C$10:$C$29,$C1044,'09'!$E$10:$E$29)*'09'!$E$3</f>
        <v>0</v>
      </c>
      <c r="P1044" s="208">
        <f>SUMIF('10'!$C$10:$C$29,$C1044,'10'!$E$10:$E$29)*'10'!$E$3</f>
        <v>0</v>
      </c>
      <c r="Q1044" s="208">
        <f>SUMIF('11'!$C$10:$C$39,$C1044,'11'!$E$10:$E$39)*'11'!$E$3</f>
        <v>0</v>
      </c>
      <c r="R1044" s="208">
        <f>SUMIF('12'!$C$10:$C$29,$C1044,'12'!$E$10:$E$29)*'12'!$E$3</f>
        <v>0</v>
      </c>
      <c r="S1044" s="208">
        <f>SUMIF('13'!$C$10:$C$29,$C1044,'13'!$E$10:$E$29)*'13'!$E$3</f>
        <v>0</v>
      </c>
      <c r="T1044" s="208">
        <f>SUMIF('14'!$C$10:$C$29,$C1044,'14'!$E$10:$E$29)*'14'!$E$3</f>
        <v>0</v>
      </c>
      <c r="U1044" s="208">
        <f>SUMIF('15'!$C$10:$C$29,$C1044,'15'!$E$10:$E$29)*'15'!$E$3</f>
        <v>0</v>
      </c>
      <c r="V1044" s="208">
        <f>SUMIF('16'!$C$10:$C$29,$C1044,'16'!$E$29:$E1044)*'16'!$E$3</f>
        <v>0</v>
      </c>
      <c r="W1044" s="208">
        <f>SUMIF('17'!$C$10:$C$29,$C1044,'17'!$E$10:$E$29)*'17'!$E$3</f>
        <v>0</v>
      </c>
      <c r="X1044" s="208">
        <f>SUMIF('18'!$C$10:$C$29,$C1044,'18'!$E$10:$E$29)*'18'!$E$3</f>
        <v>0</v>
      </c>
      <c r="Y1044" s="208">
        <f>SUMIF('19'!$C$10:$C$28,$C1044,'19'!$E$10:$E$28)*'19'!$E$3</f>
        <v>0</v>
      </c>
      <c r="Z1044" s="208">
        <f>SUMIF('20'!$C$10:$C$29,$C1044,'20'!$E$10:$E$29)*'20'!$E$3</f>
        <v>0</v>
      </c>
      <c r="AA1044" s="208">
        <f>SUMIF('21'!$C$10:$C$29,$C1044,'21'!$E$10:$E$29)*'21'!$E$3</f>
        <v>0</v>
      </c>
    </row>
    <row r="1045" spans="3:27" ht="15" hidden="1">
      <c r="C1045" s="207" t="s">
        <v>2199</v>
      </c>
      <c r="D1045" s="207" t="s">
        <v>2200</v>
      </c>
      <c r="F1045" s="336">
        <f t="shared" si="17"/>
        <v>0</v>
      </c>
      <c r="G1045" s="208">
        <f>SUMIF('01'!$C$10:$C$29,$C1045,'01'!$E$10:$E$29)*'01'!$E$3</f>
        <v>0</v>
      </c>
      <c r="H1045" s="208">
        <f>SUMIF('02'!$C$10:$C$28,$C1045,'02'!$E$10:$E$28)*'02'!$E$3</f>
        <v>0</v>
      </c>
      <c r="I1045" s="208">
        <f>SUMIF('03'!$C$10:$C$29,$C1045,'03'!$E$10:$E$29)*'03'!$E$3</f>
        <v>0</v>
      </c>
      <c r="J1045" s="208">
        <f>SUMIF('04'!$C$10:$C$26,$C1045,'04'!$E$10:$E$26)*'04'!$E$3</f>
        <v>0</v>
      </c>
      <c r="K1045" s="208">
        <f>SUMIF('05'!$C$10:$C$29,$C1045,'05'!$E$10:$E$29)*'05'!$E$3</f>
        <v>0</v>
      </c>
      <c r="L1045" s="208">
        <f>SUMIF('06'!$C$10:$C$29,$C1045,'06'!$E$10:$E$29)*'06'!$E$3</f>
        <v>0</v>
      </c>
      <c r="M1045" s="208">
        <f>SUMIF('07'!$C$10:$C$26,$C1045,'07'!$E$10:$E$26)*'07'!$E$3</f>
        <v>0</v>
      </c>
      <c r="N1045" s="208">
        <f>SUMIF('08'!$C$10:$C$29,$C1045,'08'!$E$10:$E$29)*'08'!$E$3</f>
        <v>0</v>
      </c>
      <c r="O1045" s="208">
        <f>SUMIF('09'!$C$10:$C$29,$C1045,'09'!$E$10:$E$29)*'09'!$E$3</f>
        <v>0</v>
      </c>
      <c r="P1045" s="208">
        <f>SUMIF('10'!$C$10:$C$29,$C1045,'10'!$E$10:$E$29)*'10'!$E$3</f>
        <v>0</v>
      </c>
      <c r="Q1045" s="208">
        <f>SUMIF('11'!$C$10:$C$39,$C1045,'11'!$E$10:$E$39)*'11'!$E$3</f>
        <v>0</v>
      </c>
      <c r="R1045" s="208">
        <f>SUMIF('12'!$C$10:$C$29,$C1045,'12'!$E$10:$E$29)*'12'!$E$3</f>
        <v>0</v>
      </c>
      <c r="S1045" s="208">
        <f>SUMIF('13'!$C$10:$C$29,$C1045,'13'!$E$10:$E$29)*'13'!$E$3</f>
        <v>0</v>
      </c>
      <c r="T1045" s="208">
        <f>SUMIF('14'!$C$10:$C$29,$C1045,'14'!$E$10:$E$29)*'14'!$E$3</f>
        <v>0</v>
      </c>
      <c r="U1045" s="208">
        <f>SUMIF('15'!$C$10:$C$29,$C1045,'15'!$E$10:$E$29)*'15'!$E$3</f>
        <v>0</v>
      </c>
      <c r="V1045" s="208">
        <f>SUMIF('16'!$C$10:$C$29,$C1045,'16'!$E$29:$E1045)*'16'!$E$3</f>
        <v>0</v>
      </c>
      <c r="W1045" s="208">
        <f>SUMIF('17'!$C$10:$C$29,$C1045,'17'!$E$10:$E$29)*'17'!$E$3</f>
        <v>0</v>
      </c>
      <c r="X1045" s="208">
        <f>SUMIF('18'!$C$10:$C$29,$C1045,'18'!$E$10:$E$29)*'18'!$E$3</f>
        <v>0</v>
      </c>
      <c r="Y1045" s="208">
        <f>SUMIF('19'!$C$10:$C$28,$C1045,'19'!$E$10:$E$28)*'19'!$E$3</f>
        <v>0</v>
      </c>
      <c r="Z1045" s="208">
        <f>SUMIF('20'!$C$10:$C$29,$C1045,'20'!$E$10:$E$29)*'20'!$E$3</f>
        <v>0</v>
      </c>
      <c r="AA1045" s="208">
        <f>SUMIF('21'!$C$10:$C$29,$C1045,'21'!$E$10:$E$29)*'21'!$E$3</f>
        <v>0</v>
      </c>
    </row>
    <row r="1046" spans="3:27" ht="15" hidden="1">
      <c r="C1046" s="207" t="s">
        <v>2201</v>
      </c>
      <c r="D1046" s="207" t="s">
        <v>2202</v>
      </c>
      <c r="F1046" s="336">
        <f t="shared" si="17"/>
        <v>0</v>
      </c>
      <c r="G1046" s="208">
        <f>SUMIF('01'!$C$10:$C$29,$C1046,'01'!$E$10:$E$29)*'01'!$E$3</f>
        <v>0</v>
      </c>
      <c r="H1046" s="208">
        <f>SUMIF('02'!$C$10:$C$28,$C1046,'02'!$E$10:$E$28)*'02'!$E$3</f>
        <v>0</v>
      </c>
      <c r="I1046" s="208">
        <f>SUMIF('03'!$C$10:$C$29,$C1046,'03'!$E$10:$E$29)*'03'!$E$3</f>
        <v>0</v>
      </c>
      <c r="J1046" s="208">
        <f>SUMIF('04'!$C$10:$C$26,$C1046,'04'!$E$10:$E$26)*'04'!$E$3</f>
        <v>0</v>
      </c>
      <c r="K1046" s="208">
        <f>SUMIF('05'!$C$10:$C$29,$C1046,'05'!$E$10:$E$29)*'05'!$E$3</f>
        <v>0</v>
      </c>
      <c r="L1046" s="208">
        <f>SUMIF('06'!$C$10:$C$29,$C1046,'06'!$E$10:$E$29)*'06'!$E$3</f>
        <v>0</v>
      </c>
      <c r="M1046" s="208">
        <f>SUMIF('07'!$C$10:$C$26,$C1046,'07'!$E$10:$E$26)*'07'!$E$3</f>
        <v>0</v>
      </c>
      <c r="N1046" s="208">
        <f>SUMIF('08'!$C$10:$C$29,$C1046,'08'!$E$10:$E$29)*'08'!$E$3</f>
        <v>0</v>
      </c>
      <c r="O1046" s="208">
        <f>SUMIF('09'!$C$10:$C$29,$C1046,'09'!$E$10:$E$29)*'09'!$E$3</f>
        <v>0</v>
      </c>
      <c r="P1046" s="208">
        <f>SUMIF('10'!$C$10:$C$29,$C1046,'10'!$E$10:$E$29)*'10'!$E$3</f>
        <v>0</v>
      </c>
      <c r="Q1046" s="208">
        <f>SUMIF('11'!$C$10:$C$39,$C1046,'11'!$E$10:$E$39)*'11'!$E$3</f>
        <v>0</v>
      </c>
      <c r="R1046" s="208">
        <f>SUMIF('12'!$C$10:$C$29,$C1046,'12'!$E$10:$E$29)*'12'!$E$3</f>
        <v>0</v>
      </c>
      <c r="S1046" s="208">
        <f>SUMIF('13'!$C$10:$C$29,$C1046,'13'!$E$10:$E$29)*'13'!$E$3</f>
        <v>0</v>
      </c>
      <c r="T1046" s="208">
        <f>SUMIF('14'!$C$10:$C$29,$C1046,'14'!$E$10:$E$29)*'14'!$E$3</f>
        <v>0</v>
      </c>
      <c r="U1046" s="208">
        <f>SUMIF('15'!$C$10:$C$29,$C1046,'15'!$E$10:$E$29)*'15'!$E$3</f>
        <v>0</v>
      </c>
      <c r="V1046" s="208">
        <f>SUMIF('16'!$C$10:$C$29,$C1046,'16'!$E$29:$E1046)*'16'!$E$3</f>
        <v>0</v>
      </c>
      <c r="W1046" s="208">
        <f>SUMIF('17'!$C$10:$C$29,$C1046,'17'!$E$10:$E$29)*'17'!$E$3</f>
        <v>0</v>
      </c>
      <c r="X1046" s="208">
        <f>SUMIF('18'!$C$10:$C$29,$C1046,'18'!$E$10:$E$29)*'18'!$E$3</f>
        <v>0</v>
      </c>
      <c r="Y1046" s="208">
        <f>SUMIF('19'!$C$10:$C$28,$C1046,'19'!$E$10:$E$28)*'19'!$E$3</f>
        <v>0</v>
      </c>
      <c r="Z1046" s="208">
        <f>SUMIF('20'!$C$10:$C$29,$C1046,'20'!$E$10:$E$29)*'20'!$E$3</f>
        <v>0</v>
      </c>
      <c r="AA1046" s="208">
        <f>SUMIF('21'!$C$10:$C$29,$C1046,'21'!$E$10:$E$29)*'21'!$E$3</f>
        <v>0</v>
      </c>
    </row>
    <row r="1047" spans="3:27" ht="15" hidden="1">
      <c r="C1047" s="207" t="s">
        <v>2203</v>
      </c>
      <c r="D1047" s="207" t="s">
        <v>2204</v>
      </c>
      <c r="F1047" s="336">
        <f t="shared" si="17"/>
        <v>0</v>
      </c>
      <c r="G1047" s="208">
        <f>SUMIF('01'!$C$10:$C$29,$C1047,'01'!$E$10:$E$29)*'01'!$E$3</f>
        <v>0</v>
      </c>
      <c r="H1047" s="208">
        <f>SUMIF('02'!$C$10:$C$28,$C1047,'02'!$E$10:$E$28)*'02'!$E$3</f>
        <v>0</v>
      </c>
      <c r="I1047" s="208">
        <f>SUMIF('03'!$C$10:$C$29,$C1047,'03'!$E$10:$E$29)*'03'!$E$3</f>
        <v>0</v>
      </c>
      <c r="J1047" s="208">
        <f>SUMIF('04'!$C$10:$C$26,$C1047,'04'!$E$10:$E$26)*'04'!$E$3</f>
        <v>0</v>
      </c>
      <c r="K1047" s="208">
        <f>SUMIF('05'!$C$10:$C$29,$C1047,'05'!$E$10:$E$29)*'05'!$E$3</f>
        <v>0</v>
      </c>
      <c r="L1047" s="208">
        <f>SUMIF('06'!$C$10:$C$29,$C1047,'06'!$E$10:$E$29)*'06'!$E$3</f>
        <v>0</v>
      </c>
      <c r="M1047" s="208">
        <f>SUMIF('07'!$C$10:$C$26,$C1047,'07'!$E$10:$E$26)*'07'!$E$3</f>
        <v>0</v>
      </c>
      <c r="N1047" s="208">
        <f>SUMIF('08'!$C$10:$C$29,$C1047,'08'!$E$10:$E$29)*'08'!$E$3</f>
        <v>0</v>
      </c>
      <c r="O1047" s="208">
        <f>SUMIF('09'!$C$10:$C$29,$C1047,'09'!$E$10:$E$29)*'09'!$E$3</f>
        <v>0</v>
      </c>
      <c r="P1047" s="208">
        <f>SUMIF('10'!$C$10:$C$29,$C1047,'10'!$E$10:$E$29)*'10'!$E$3</f>
        <v>0</v>
      </c>
      <c r="Q1047" s="208">
        <f>SUMIF('11'!$C$10:$C$39,$C1047,'11'!$E$10:$E$39)*'11'!$E$3</f>
        <v>0</v>
      </c>
      <c r="R1047" s="208">
        <f>SUMIF('12'!$C$10:$C$29,$C1047,'12'!$E$10:$E$29)*'12'!$E$3</f>
        <v>0</v>
      </c>
      <c r="S1047" s="208">
        <f>SUMIF('13'!$C$10:$C$29,$C1047,'13'!$E$10:$E$29)*'13'!$E$3</f>
        <v>0</v>
      </c>
      <c r="T1047" s="208">
        <f>SUMIF('14'!$C$10:$C$29,$C1047,'14'!$E$10:$E$29)*'14'!$E$3</f>
        <v>0</v>
      </c>
      <c r="U1047" s="208">
        <f>SUMIF('15'!$C$10:$C$29,$C1047,'15'!$E$10:$E$29)*'15'!$E$3</f>
        <v>0</v>
      </c>
      <c r="V1047" s="208">
        <f>SUMIF('16'!$C$10:$C$29,$C1047,'16'!$E$29:$E1047)*'16'!$E$3</f>
        <v>0</v>
      </c>
      <c r="W1047" s="208">
        <f>SUMIF('17'!$C$10:$C$29,$C1047,'17'!$E$10:$E$29)*'17'!$E$3</f>
        <v>0</v>
      </c>
      <c r="X1047" s="208">
        <f>SUMIF('18'!$C$10:$C$29,$C1047,'18'!$E$10:$E$29)*'18'!$E$3</f>
        <v>0</v>
      </c>
      <c r="Y1047" s="208">
        <f>SUMIF('19'!$C$10:$C$28,$C1047,'19'!$E$10:$E$28)*'19'!$E$3</f>
        <v>0</v>
      </c>
      <c r="Z1047" s="208">
        <f>SUMIF('20'!$C$10:$C$29,$C1047,'20'!$E$10:$E$29)*'20'!$E$3</f>
        <v>0</v>
      </c>
      <c r="AA1047" s="208">
        <f>SUMIF('21'!$C$10:$C$29,$C1047,'21'!$E$10:$E$29)*'21'!$E$3</f>
        <v>0</v>
      </c>
    </row>
    <row r="1048" spans="3:27" ht="15" hidden="1">
      <c r="C1048" s="207" t="s">
        <v>2205</v>
      </c>
      <c r="D1048" s="207" t="s">
        <v>2206</v>
      </c>
      <c r="F1048" s="336">
        <f t="shared" si="17"/>
        <v>0</v>
      </c>
      <c r="G1048" s="208">
        <f>SUMIF('01'!$C$10:$C$29,$C1048,'01'!$E$10:$E$29)*'01'!$E$3</f>
        <v>0</v>
      </c>
      <c r="H1048" s="208">
        <f>SUMIF('02'!$C$10:$C$28,$C1048,'02'!$E$10:$E$28)*'02'!$E$3</f>
        <v>0</v>
      </c>
      <c r="I1048" s="208">
        <f>SUMIF('03'!$C$10:$C$29,$C1048,'03'!$E$10:$E$29)*'03'!$E$3</f>
        <v>0</v>
      </c>
      <c r="J1048" s="208">
        <f>SUMIF('04'!$C$10:$C$26,$C1048,'04'!$E$10:$E$26)*'04'!$E$3</f>
        <v>0</v>
      </c>
      <c r="K1048" s="208">
        <f>SUMIF('05'!$C$10:$C$29,$C1048,'05'!$E$10:$E$29)*'05'!$E$3</f>
        <v>0</v>
      </c>
      <c r="L1048" s="208">
        <f>SUMIF('06'!$C$10:$C$29,$C1048,'06'!$E$10:$E$29)*'06'!$E$3</f>
        <v>0</v>
      </c>
      <c r="M1048" s="208">
        <f>SUMIF('07'!$C$10:$C$26,$C1048,'07'!$E$10:$E$26)*'07'!$E$3</f>
        <v>0</v>
      </c>
      <c r="N1048" s="208">
        <f>SUMIF('08'!$C$10:$C$29,$C1048,'08'!$E$10:$E$29)*'08'!$E$3</f>
        <v>0</v>
      </c>
      <c r="O1048" s="208">
        <f>SUMIF('09'!$C$10:$C$29,$C1048,'09'!$E$10:$E$29)*'09'!$E$3</f>
        <v>0</v>
      </c>
      <c r="P1048" s="208">
        <f>SUMIF('10'!$C$10:$C$29,$C1048,'10'!$E$10:$E$29)*'10'!$E$3</f>
        <v>0</v>
      </c>
      <c r="Q1048" s="208">
        <f>SUMIF('11'!$C$10:$C$39,$C1048,'11'!$E$10:$E$39)*'11'!$E$3</f>
        <v>0</v>
      </c>
      <c r="R1048" s="208">
        <f>SUMIF('12'!$C$10:$C$29,$C1048,'12'!$E$10:$E$29)*'12'!$E$3</f>
        <v>0</v>
      </c>
      <c r="S1048" s="208">
        <f>SUMIF('13'!$C$10:$C$29,$C1048,'13'!$E$10:$E$29)*'13'!$E$3</f>
        <v>0</v>
      </c>
      <c r="T1048" s="208">
        <f>SUMIF('14'!$C$10:$C$29,$C1048,'14'!$E$10:$E$29)*'14'!$E$3</f>
        <v>0</v>
      </c>
      <c r="U1048" s="208">
        <f>SUMIF('15'!$C$10:$C$29,$C1048,'15'!$E$10:$E$29)*'15'!$E$3</f>
        <v>0</v>
      </c>
      <c r="V1048" s="208">
        <f>SUMIF('16'!$C$10:$C$29,$C1048,'16'!$E$29:$E1048)*'16'!$E$3</f>
        <v>0</v>
      </c>
      <c r="W1048" s="208">
        <f>SUMIF('17'!$C$10:$C$29,$C1048,'17'!$E$10:$E$29)*'17'!$E$3</f>
        <v>0</v>
      </c>
      <c r="X1048" s="208">
        <f>SUMIF('18'!$C$10:$C$29,$C1048,'18'!$E$10:$E$29)*'18'!$E$3</f>
        <v>0</v>
      </c>
      <c r="Y1048" s="208">
        <f>SUMIF('19'!$C$10:$C$28,$C1048,'19'!$E$10:$E$28)*'19'!$E$3</f>
        <v>0</v>
      </c>
      <c r="Z1048" s="208">
        <f>SUMIF('20'!$C$10:$C$29,$C1048,'20'!$E$10:$E$29)*'20'!$E$3</f>
        <v>0</v>
      </c>
      <c r="AA1048" s="208">
        <f>SUMIF('21'!$C$10:$C$29,$C1048,'21'!$E$10:$E$29)*'21'!$E$3</f>
        <v>0</v>
      </c>
    </row>
    <row r="1049" spans="3:27" ht="15" hidden="1">
      <c r="C1049" s="207" t="s">
        <v>2207</v>
      </c>
      <c r="D1049" s="207" t="s">
        <v>2208</v>
      </c>
      <c r="F1049" s="336">
        <f t="shared" si="17"/>
        <v>0</v>
      </c>
      <c r="G1049" s="208">
        <f>SUMIF('01'!$C$10:$C$29,$C1049,'01'!$E$10:$E$29)*'01'!$E$3</f>
        <v>0</v>
      </c>
      <c r="H1049" s="208">
        <f>SUMIF('02'!$C$10:$C$28,$C1049,'02'!$E$10:$E$28)*'02'!$E$3</f>
        <v>0</v>
      </c>
      <c r="I1049" s="208">
        <f>SUMIF('03'!$C$10:$C$29,$C1049,'03'!$E$10:$E$29)*'03'!$E$3</f>
        <v>0</v>
      </c>
      <c r="J1049" s="208">
        <f>SUMIF('04'!$C$10:$C$26,$C1049,'04'!$E$10:$E$26)*'04'!$E$3</f>
        <v>0</v>
      </c>
      <c r="K1049" s="208">
        <f>SUMIF('05'!$C$10:$C$29,$C1049,'05'!$E$10:$E$29)*'05'!$E$3</f>
        <v>0</v>
      </c>
      <c r="L1049" s="208">
        <f>SUMIF('06'!$C$10:$C$29,$C1049,'06'!$E$10:$E$29)*'06'!$E$3</f>
        <v>0</v>
      </c>
      <c r="M1049" s="208">
        <f>SUMIF('07'!$C$10:$C$26,$C1049,'07'!$E$10:$E$26)*'07'!$E$3</f>
        <v>0</v>
      </c>
      <c r="N1049" s="208">
        <f>SUMIF('08'!$C$10:$C$29,$C1049,'08'!$E$10:$E$29)*'08'!$E$3</f>
        <v>0</v>
      </c>
      <c r="O1049" s="208">
        <f>SUMIF('09'!$C$10:$C$29,$C1049,'09'!$E$10:$E$29)*'09'!$E$3</f>
        <v>0</v>
      </c>
      <c r="P1049" s="208">
        <f>SUMIF('10'!$C$10:$C$29,$C1049,'10'!$E$10:$E$29)*'10'!$E$3</f>
        <v>0</v>
      </c>
      <c r="Q1049" s="208">
        <f>SUMIF('11'!$C$10:$C$39,$C1049,'11'!$E$10:$E$39)*'11'!$E$3</f>
        <v>0</v>
      </c>
      <c r="R1049" s="208">
        <f>SUMIF('12'!$C$10:$C$29,$C1049,'12'!$E$10:$E$29)*'12'!$E$3</f>
        <v>0</v>
      </c>
      <c r="S1049" s="208">
        <f>SUMIF('13'!$C$10:$C$29,$C1049,'13'!$E$10:$E$29)*'13'!$E$3</f>
        <v>0</v>
      </c>
      <c r="T1049" s="208">
        <f>SUMIF('14'!$C$10:$C$29,$C1049,'14'!$E$10:$E$29)*'14'!$E$3</f>
        <v>0</v>
      </c>
      <c r="U1049" s="208">
        <f>SUMIF('15'!$C$10:$C$29,$C1049,'15'!$E$10:$E$29)*'15'!$E$3</f>
        <v>0</v>
      </c>
      <c r="V1049" s="208">
        <f>SUMIF('16'!$C$10:$C$29,$C1049,'16'!$E$29:$E1049)*'16'!$E$3</f>
        <v>0</v>
      </c>
      <c r="W1049" s="208">
        <f>SUMIF('17'!$C$10:$C$29,$C1049,'17'!$E$10:$E$29)*'17'!$E$3</f>
        <v>0</v>
      </c>
      <c r="X1049" s="208">
        <f>SUMIF('18'!$C$10:$C$29,$C1049,'18'!$E$10:$E$29)*'18'!$E$3</f>
        <v>0</v>
      </c>
      <c r="Y1049" s="208">
        <f>SUMIF('19'!$C$10:$C$28,$C1049,'19'!$E$10:$E$28)*'19'!$E$3</f>
        <v>0</v>
      </c>
      <c r="Z1049" s="208">
        <f>SUMIF('20'!$C$10:$C$29,$C1049,'20'!$E$10:$E$29)*'20'!$E$3</f>
        <v>0</v>
      </c>
      <c r="AA1049" s="208">
        <f>SUMIF('21'!$C$10:$C$29,$C1049,'21'!$E$10:$E$29)*'21'!$E$3</f>
        <v>0</v>
      </c>
    </row>
    <row r="1050" spans="3:27" ht="15" hidden="1">
      <c r="C1050" s="207" t="s">
        <v>2209</v>
      </c>
      <c r="D1050" s="207" t="s">
        <v>2210</v>
      </c>
      <c r="F1050" s="336">
        <f t="shared" si="17"/>
        <v>0</v>
      </c>
      <c r="G1050" s="208">
        <f>SUMIF('01'!$C$10:$C$29,$C1050,'01'!$E$10:$E$29)*'01'!$E$3</f>
        <v>0</v>
      </c>
      <c r="H1050" s="208">
        <f>SUMIF('02'!$C$10:$C$28,$C1050,'02'!$E$10:$E$28)*'02'!$E$3</f>
        <v>0</v>
      </c>
      <c r="I1050" s="208">
        <f>SUMIF('03'!$C$10:$C$29,$C1050,'03'!$E$10:$E$29)*'03'!$E$3</f>
        <v>0</v>
      </c>
      <c r="J1050" s="208">
        <f>SUMIF('04'!$C$10:$C$26,$C1050,'04'!$E$10:$E$26)*'04'!$E$3</f>
        <v>0</v>
      </c>
      <c r="K1050" s="208">
        <f>SUMIF('05'!$C$10:$C$29,$C1050,'05'!$E$10:$E$29)*'05'!$E$3</f>
        <v>0</v>
      </c>
      <c r="L1050" s="208">
        <f>SUMIF('06'!$C$10:$C$29,$C1050,'06'!$E$10:$E$29)*'06'!$E$3</f>
        <v>0</v>
      </c>
      <c r="M1050" s="208">
        <f>SUMIF('07'!$C$10:$C$26,$C1050,'07'!$E$10:$E$26)*'07'!$E$3</f>
        <v>0</v>
      </c>
      <c r="N1050" s="208">
        <f>SUMIF('08'!$C$10:$C$29,$C1050,'08'!$E$10:$E$29)*'08'!$E$3</f>
        <v>0</v>
      </c>
      <c r="O1050" s="208">
        <f>SUMIF('09'!$C$10:$C$29,$C1050,'09'!$E$10:$E$29)*'09'!$E$3</f>
        <v>0</v>
      </c>
      <c r="P1050" s="208">
        <f>SUMIF('10'!$C$10:$C$29,$C1050,'10'!$E$10:$E$29)*'10'!$E$3</f>
        <v>0</v>
      </c>
      <c r="Q1050" s="208">
        <f>SUMIF('11'!$C$10:$C$39,$C1050,'11'!$E$10:$E$39)*'11'!$E$3</f>
        <v>0</v>
      </c>
      <c r="R1050" s="208">
        <f>SUMIF('12'!$C$10:$C$29,$C1050,'12'!$E$10:$E$29)*'12'!$E$3</f>
        <v>0</v>
      </c>
      <c r="S1050" s="208">
        <f>SUMIF('13'!$C$10:$C$29,$C1050,'13'!$E$10:$E$29)*'13'!$E$3</f>
        <v>0</v>
      </c>
      <c r="T1050" s="208">
        <f>SUMIF('14'!$C$10:$C$29,$C1050,'14'!$E$10:$E$29)*'14'!$E$3</f>
        <v>0</v>
      </c>
      <c r="U1050" s="208">
        <f>SUMIF('15'!$C$10:$C$29,$C1050,'15'!$E$10:$E$29)*'15'!$E$3</f>
        <v>0</v>
      </c>
      <c r="V1050" s="208">
        <f>SUMIF('16'!$C$10:$C$29,$C1050,'16'!$E$29:$E1050)*'16'!$E$3</f>
        <v>0</v>
      </c>
      <c r="W1050" s="208">
        <f>SUMIF('17'!$C$10:$C$29,$C1050,'17'!$E$10:$E$29)*'17'!$E$3</f>
        <v>0</v>
      </c>
      <c r="X1050" s="208">
        <f>SUMIF('18'!$C$10:$C$29,$C1050,'18'!$E$10:$E$29)*'18'!$E$3</f>
        <v>0</v>
      </c>
      <c r="Y1050" s="208">
        <f>SUMIF('19'!$C$10:$C$28,$C1050,'19'!$E$10:$E$28)*'19'!$E$3</f>
        <v>0</v>
      </c>
      <c r="Z1050" s="208">
        <f>SUMIF('20'!$C$10:$C$29,$C1050,'20'!$E$10:$E$29)*'20'!$E$3</f>
        <v>0</v>
      </c>
      <c r="AA1050" s="208">
        <f>SUMIF('21'!$C$10:$C$29,$C1050,'21'!$E$10:$E$29)*'21'!$E$3</f>
        <v>0</v>
      </c>
    </row>
    <row r="1051" spans="3:27" ht="15" hidden="1">
      <c r="C1051" s="207" t="s">
        <v>2211</v>
      </c>
      <c r="D1051" s="207" t="s">
        <v>2212</v>
      </c>
      <c r="F1051" s="336">
        <f t="shared" si="17"/>
        <v>0</v>
      </c>
      <c r="G1051" s="208">
        <f>SUMIF('01'!$C$10:$C$29,$C1051,'01'!$E$10:$E$29)*'01'!$E$3</f>
        <v>0</v>
      </c>
      <c r="H1051" s="208">
        <f>SUMIF('02'!$C$10:$C$28,$C1051,'02'!$E$10:$E$28)*'02'!$E$3</f>
        <v>0</v>
      </c>
      <c r="I1051" s="208">
        <f>SUMIF('03'!$C$10:$C$29,$C1051,'03'!$E$10:$E$29)*'03'!$E$3</f>
        <v>0</v>
      </c>
      <c r="J1051" s="208">
        <f>SUMIF('04'!$C$10:$C$26,$C1051,'04'!$E$10:$E$26)*'04'!$E$3</f>
        <v>0</v>
      </c>
      <c r="K1051" s="208">
        <f>SUMIF('05'!$C$10:$C$29,$C1051,'05'!$E$10:$E$29)*'05'!$E$3</f>
        <v>0</v>
      </c>
      <c r="L1051" s="208">
        <f>SUMIF('06'!$C$10:$C$29,$C1051,'06'!$E$10:$E$29)*'06'!$E$3</f>
        <v>0</v>
      </c>
      <c r="M1051" s="208">
        <f>SUMIF('07'!$C$10:$C$26,$C1051,'07'!$E$10:$E$26)*'07'!$E$3</f>
        <v>0</v>
      </c>
      <c r="N1051" s="208">
        <f>SUMIF('08'!$C$10:$C$29,$C1051,'08'!$E$10:$E$29)*'08'!$E$3</f>
        <v>0</v>
      </c>
      <c r="O1051" s="208">
        <f>SUMIF('09'!$C$10:$C$29,$C1051,'09'!$E$10:$E$29)*'09'!$E$3</f>
        <v>0</v>
      </c>
      <c r="P1051" s="208">
        <f>SUMIF('10'!$C$10:$C$29,$C1051,'10'!$E$10:$E$29)*'10'!$E$3</f>
        <v>0</v>
      </c>
      <c r="Q1051" s="208">
        <f>SUMIF('11'!$C$10:$C$39,$C1051,'11'!$E$10:$E$39)*'11'!$E$3</f>
        <v>0</v>
      </c>
      <c r="R1051" s="208">
        <f>SUMIF('12'!$C$10:$C$29,$C1051,'12'!$E$10:$E$29)*'12'!$E$3</f>
        <v>0</v>
      </c>
      <c r="S1051" s="208">
        <f>SUMIF('13'!$C$10:$C$29,$C1051,'13'!$E$10:$E$29)*'13'!$E$3</f>
        <v>0</v>
      </c>
      <c r="T1051" s="208">
        <f>SUMIF('14'!$C$10:$C$29,$C1051,'14'!$E$10:$E$29)*'14'!$E$3</f>
        <v>0</v>
      </c>
      <c r="U1051" s="208">
        <f>SUMIF('15'!$C$10:$C$29,$C1051,'15'!$E$10:$E$29)*'15'!$E$3</f>
        <v>0</v>
      </c>
      <c r="V1051" s="208">
        <f>SUMIF('16'!$C$10:$C$29,$C1051,'16'!$E$29:$E1051)*'16'!$E$3</f>
        <v>0</v>
      </c>
      <c r="W1051" s="208">
        <f>SUMIF('17'!$C$10:$C$29,$C1051,'17'!$E$10:$E$29)*'17'!$E$3</f>
        <v>0</v>
      </c>
      <c r="X1051" s="208">
        <f>SUMIF('18'!$C$10:$C$29,$C1051,'18'!$E$10:$E$29)*'18'!$E$3</f>
        <v>0</v>
      </c>
      <c r="Y1051" s="208">
        <f>SUMIF('19'!$C$10:$C$28,$C1051,'19'!$E$10:$E$28)*'19'!$E$3</f>
        <v>0</v>
      </c>
      <c r="Z1051" s="208">
        <f>SUMIF('20'!$C$10:$C$29,$C1051,'20'!$E$10:$E$29)*'20'!$E$3</f>
        <v>0</v>
      </c>
      <c r="AA1051" s="208">
        <f>SUMIF('21'!$C$10:$C$29,$C1051,'21'!$E$10:$E$29)*'21'!$E$3</f>
        <v>0</v>
      </c>
    </row>
    <row r="1052" spans="3:27" ht="15" hidden="1">
      <c r="C1052" s="207" t="s">
        <v>2213</v>
      </c>
      <c r="D1052" s="207" t="s">
        <v>2214</v>
      </c>
      <c r="F1052" s="336">
        <f t="shared" si="17"/>
        <v>0</v>
      </c>
      <c r="G1052" s="208">
        <f>SUMIF('01'!$C$10:$C$29,$C1052,'01'!$E$10:$E$29)*'01'!$E$3</f>
        <v>0</v>
      </c>
      <c r="H1052" s="208">
        <f>SUMIF('02'!$C$10:$C$28,$C1052,'02'!$E$10:$E$28)*'02'!$E$3</f>
        <v>0</v>
      </c>
      <c r="I1052" s="208">
        <f>SUMIF('03'!$C$10:$C$29,$C1052,'03'!$E$10:$E$29)*'03'!$E$3</f>
        <v>0</v>
      </c>
      <c r="J1052" s="208">
        <f>SUMIF('04'!$C$10:$C$26,$C1052,'04'!$E$10:$E$26)*'04'!$E$3</f>
        <v>0</v>
      </c>
      <c r="K1052" s="208">
        <f>SUMIF('05'!$C$10:$C$29,$C1052,'05'!$E$10:$E$29)*'05'!$E$3</f>
        <v>0</v>
      </c>
      <c r="L1052" s="208">
        <f>SUMIF('06'!$C$10:$C$29,$C1052,'06'!$E$10:$E$29)*'06'!$E$3</f>
        <v>0</v>
      </c>
      <c r="M1052" s="208">
        <f>SUMIF('07'!$C$10:$C$26,$C1052,'07'!$E$10:$E$26)*'07'!$E$3</f>
        <v>0</v>
      </c>
      <c r="N1052" s="208">
        <f>SUMIF('08'!$C$10:$C$29,$C1052,'08'!$E$10:$E$29)*'08'!$E$3</f>
        <v>0</v>
      </c>
      <c r="O1052" s="208">
        <f>SUMIF('09'!$C$10:$C$29,$C1052,'09'!$E$10:$E$29)*'09'!$E$3</f>
        <v>0</v>
      </c>
      <c r="P1052" s="208">
        <f>SUMIF('10'!$C$10:$C$29,$C1052,'10'!$E$10:$E$29)*'10'!$E$3</f>
        <v>0</v>
      </c>
      <c r="Q1052" s="208">
        <f>SUMIF('11'!$C$10:$C$39,$C1052,'11'!$E$10:$E$39)*'11'!$E$3</f>
        <v>0</v>
      </c>
      <c r="R1052" s="208">
        <f>SUMIF('12'!$C$10:$C$29,$C1052,'12'!$E$10:$E$29)*'12'!$E$3</f>
        <v>0</v>
      </c>
      <c r="S1052" s="208">
        <f>SUMIF('13'!$C$10:$C$29,$C1052,'13'!$E$10:$E$29)*'13'!$E$3</f>
        <v>0</v>
      </c>
      <c r="T1052" s="208">
        <f>SUMIF('14'!$C$10:$C$29,$C1052,'14'!$E$10:$E$29)*'14'!$E$3</f>
        <v>0</v>
      </c>
      <c r="U1052" s="208">
        <f>SUMIF('15'!$C$10:$C$29,$C1052,'15'!$E$10:$E$29)*'15'!$E$3</f>
        <v>0</v>
      </c>
      <c r="V1052" s="208">
        <f>SUMIF('16'!$C$10:$C$29,$C1052,'16'!$E$29:$E1052)*'16'!$E$3</f>
        <v>0</v>
      </c>
      <c r="W1052" s="208">
        <f>SUMIF('17'!$C$10:$C$29,$C1052,'17'!$E$10:$E$29)*'17'!$E$3</f>
        <v>0</v>
      </c>
      <c r="X1052" s="208">
        <f>SUMIF('18'!$C$10:$C$29,$C1052,'18'!$E$10:$E$29)*'18'!$E$3</f>
        <v>0</v>
      </c>
      <c r="Y1052" s="208">
        <f>SUMIF('19'!$C$10:$C$28,$C1052,'19'!$E$10:$E$28)*'19'!$E$3</f>
        <v>0</v>
      </c>
      <c r="Z1052" s="208">
        <f>SUMIF('20'!$C$10:$C$29,$C1052,'20'!$E$10:$E$29)*'20'!$E$3</f>
        <v>0</v>
      </c>
      <c r="AA1052" s="208">
        <f>SUMIF('21'!$C$10:$C$29,$C1052,'21'!$E$10:$E$29)*'21'!$E$3</f>
        <v>0</v>
      </c>
    </row>
    <row r="1053" spans="3:27" ht="15" hidden="1">
      <c r="C1053" s="207" t="s">
        <v>2215</v>
      </c>
      <c r="D1053" s="207" t="s">
        <v>2216</v>
      </c>
      <c r="F1053" s="336">
        <f t="shared" si="17"/>
        <v>0</v>
      </c>
      <c r="G1053" s="208">
        <f>SUMIF('01'!$C$10:$C$29,$C1053,'01'!$E$10:$E$29)*'01'!$E$3</f>
        <v>0</v>
      </c>
      <c r="H1053" s="208">
        <f>SUMIF('02'!$C$10:$C$28,$C1053,'02'!$E$10:$E$28)*'02'!$E$3</f>
        <v>0</v>
      </c>
      <c r="I1053" s="208">
        <f>SUMIF('03'!$C$10:$C$29,$C1053,'03'!$E$10:$E$29)*'03'!$E$3</f>
        <v>0</v>
      </c>
      <c r="J1053" s="208">
        <f>SUMIF('04'!$C$10:$C$26,$C1053,'04'!$E$10:$E$26)*'04'!$E$3</f>
        <v>0</v>
      </c>
      <c r="K1053" s="208">
        <f>SUMIF('05'!$C$10:$C$29,$C1053,'05'!$E$10:$E$29)*'05'!$E$3</f>
        <v>0</v>
      </c>
      <c r="L1053" s="208">
        <f>SUMIF('06'!$C$10:$C$29,$C1053,'06'!$E$10:$E$29)*'06'!$E$3</f>
        <v>0</v>
      </c>
      <c r="M1053" s="208">
        <f>SUMIF('07'!$C$10:$C$26,$C1053,'07'!$E$10:$E$26)*'07'!$E$3</f>
        <v>0</v>
      </c>
      <c r="N1053" s="208">
        <f>SUMIF('08'!$C$10:$C$29,$C1053,'08'!$E$10:$E$29)*'08'!$E$3</f>
        <v>0</v>
      </c>
      <c r="O1053" s="208">
        <f>SUMIF('09'!$C$10:$C$29,$C1053,'09'!$E$10:$E$29)*'09'!$E$3</f>
        <v>0</v>
      </c>
      <c r="P1053" s="208">
        <f>SUMIF('10'!$C$10:$C$29,$C1053,'10'!$E$10:$E$29)*'10'!$E$3</f>
        <v>0</v>
      </c>
      <c r="Q1053" s="208">
        <f>SUMIF('11'!$C$10:$C$39,$C1053,'11'!$E$10:$E$39)*'11'!$E$3</f>
        <v>0</v>
      </c>
      <c r="R1053" s="208">
        <f>SUMIF('12'!$C$10:$C$29,$C1053,'12'!$E$10:$E$29)*'12'!$E$3</f>
        <v>0</v>
      </c>
      <c r="S1053" s="208">
        <f>SUMIF('13'!$C$10:$C$29,$C1053,'13'!$E$10:$E$29)*'13'!$E$3</f>
        <v>0</v>
      </c>
      <c r="T1053" s="208">
        <f>SUMIF('14'!$C$10:$C$29,$C1053,'14'!$E$10:$E$29)*'14'!$E$3</f>
        <v>0</v>
      </c>
      <c r="U1053" s="208">
        <f>SUMIF('15'!$C$10:$C$29,$C1053,'15'!$E$10:$E$29)*'15'!$E$3</f>
        <v>0</v>
      </c>
      <c r="V1053" s="208">
        <f>SUMIF('16'!$C$10:$C$29,$C1053,'16'!$E$29:$E1053)*'16'!$E$3</f>
        <v>0</v>
      </c>
      <c r="W1053" s="208">
        <f>SUMIF('17'!$C$10:$C$29,$C1053,'17'!$E$10:$E$29)*'17'!$E$3</f>
        <v>0</v>
      </c>
      <c r="X1053" s="208">
        <f>SUMIF('18'!$C$10:$C$29,$C1053,'18'!$E$10:$E$29)*'18'!$E$3</f>
        <v>0</v>
      </c>
      <c r="Y1053" s="208">
        <f>SUMIF('19'!$C$10:$C$28,$C1053,'19'!$E$10:$E$28)*'19'!$E$3</f>
        <v>0</v>
      </c>
      <c r="Z1053" s="208">
        <f>SUMIF('20'!$C$10:$C$29,$C1053,'20'!$E$10:$E$29)*'20'!$E$3</f>
        <v>0</v>
      </c>
      <c r="AA1053" s="208">
        <f>SUMIF('21'!$C$10:$C$29,$C1053,'21'!$E$10:$E$29)*'21'!$E$3</f>
        <v>0</v>
      </c>
    </row>
    <row r="1054" spans="3:27" ht="15" hidden="1">
      <c r="C1054" s="207" t="s">
        <v>2217</v>
      </c>
      <c r="D1054" s="207" t="s">
        <v>2218</v>
      </c>
      <c r="F1054" s="336">
        <f t="shared" si="17"/>
        <v>0</v>
      </c>
      <c r="G1054" s="208">
        <f>SUMIF('01'!$C$10:$C$29,$C1054,'01'!$E$10:$E$29)*'01'!$E$3</f>
        <v>0</v>
      </c>
      <c r="H1054" s="208">
        <f>SUMIF('02'!$C$10:$C$28,$C1054,'02'!$E$10:$E$28)*'02'!$E$3</f>
        <v>0</v>
      </c>
      <c r="I1054" s="208">
        <f>SUMIF('03'!$C$10:$C$29,$C1054,'03'!$E$10:$E$29)*'03'!$E$3</f>
        <v>0</v>
      </c>
      <c r="J1054" s="208">
        <f>SUMIF('04'!$C$10:$C$26,$C1054,'04'!$E$10:$E$26)*'04'!$E$3</f>
        <v>0</v>
      </c>
      <c r="K1054" s="208">
        <f>SUMIF('05'!$C$10:$C$29,$C1054,'05'!$E$10:$E$29)*'05'!$E$3</f>
        <v>0</v>
      </c>
      <c r="L1054" s="208">
        <f>SUMIF('06'!$C$10:$C$29,$C1054,'06'!$E$10:$E$29)*'06'!$E$3</f>
        <v>0</v>
      </c>
      <c r="M1054" s="208">
        <f>SUMIF('07'!$C$10:$C$26,$C1054,'07'!$E$10:$E$26)*'07'!$E$3</f>
        <v>0</v>
      </c>
      <c r="N1054" s="208">
        <f>SUMIF('08'!$C$10:$C$29,$C1054,'08'!$E$10:$E$29)*'08'!$E$3</f>
        <v>0</v>
      </c>
      <c r="O1054" s="208">
        <f>SUMIF('09'!$C$10:$C$29,$C1054,'09'!$E$10:$E$29)*'09'!$E$3</f>
        <v>0</v>
      </c>
      <c r="P1054" s="208">
        <f>SUMIF('10'!$C$10:$C$29,$C1054,'10'!$E$10:$E$29)*'10'!$E$3</f>
        <v>0</v>
      </c>
      <c r="Q1054" s="208">
        <f>SUMIF('11'!$C$10:$C$39,$C1054,'11'!$E$10:$E$39)*'11'!$E$3</f>
        <v>0</v>
      </c>
      <c r="R1054" s="208">
        <f>SUMIF('12'!$C$10:$C$29,$C1054,'12'!$E$10:$E$29)*'12'!$E$3</f>
        <v>0</v>
      </c>
      <c r="S1054" s="208">
        <f>SUMIF('13'!$C$10:$C$29,$C1054,'13'!$E$10:$E$29)*'13'!$E$3</f>
        <v>0</v>
      </c>
      <c r="T1054" s="208">
        <f>SUMIF('14'!$C$10:$C$29,$C1054,'14'!$E$10:$E$29)*'14'!$E$3</f>
        <v>0</v>
      </c>
      <c r="U1054" s="208">
        <f>SUMIF('15'!$C$10:$C$29,$C1054,'15'!$E$10:$E$29)*'15'!$E$3</f>
        <v>0</v>
      </c>
      <c r="V1054" s="208">
        <f>SUMIF('16'!$C$10:$C$29,$C1054,'16'!$E$29:$E1054)*'16'!$E$3</f>
        <v>0</v>
      </c>
      <c r="W1054" s="208">
        <f>SUMIF('17'!$C$10:$C$29,$C1054,'17'!$E$10:$E$29)*'17'!$E$3</f>
        <v>0</v>
      </c>
      <c r="X1054" s="208">
        <f>SUMIF('18'!$C$10:$C$29,$C1054,'18'!$E$10:$E$29)*'18'!$E$3</f>
        <v>0</v>
      </c>
      <c r="Y1054" s="208">
        <f>SUMIF('19'!$C$10:$C$28,$C1054,'19'!$E$10:$E$28)*'19'!$E$3</f>
        <v>0</v>
      </c>
      <c r="Z1054" s="208">
        <f>SUMIF('20'!$C$10:$C$29,$C1054,'20'!$E$10:$E$29)*'20'!$E$3</f>
        <v>0</v>
      </c>
      <c r="AA1054" s="208">
        <f>SUMIF('21'!$C$10:$C$29,$C1054,'21'!$E$10:$E$29)*'21'!$E$3</f>
        <v>0</v>
      </c>
    </row>
    <row r="1055" spans="3:27" ht="15" hidden="1">
      <c r="C1055" s="207" t="s">
        <v>2219</v>
      </c>
      <c r="D1055" s="207" t="s">
        <v>2220</v>
      </c>
      <c r="F1055" s="336">
        <f t="shared" si="17"/>
        <v>0</v>
      </c>
      <c r="G1055" s="208">
        <f>SUMIF('01'!$C$10:$C$29,$C1055,'01'!$E$10:$E$29)*'01'!$E$3</f>
        <v>0</v>
      </c>
      <c r="H1055" s="208">
        <f>SUMIF('02'!$C$10:$C$28,$C1055,'02'!$E$10:$E$28)*'02'!$E$3</f>
        <v>0</v>
      </c>
      <c r="I1055" s="208">
        <f>SUMIF('03'!$C$10:$C$29,$C1055,'03'!$E$10:$E$29)*'03'!$E$3</f>
        <v>0</v>
      </c>
      <c r="J1055" s="208">
        <f>SUMIF('04'!$C$10:$C$26,$C1055,'04'!$E$10:$E$26)*'04'!$E$3</f>
        <v>0</v>
      </c>
      <c r="K1055" s="208">
        <f>SUMIF('05'!$C$10:$C$29,$C1055,'05'!$E$10:$E$29)*'05'!$E$3</f>
        <v>0</v>
      </c>
      <c r="L1055" s="208">
        <f>SUMIF('06'!$C$10:$C$29,$C1055,'06'!$E$10:$E$29)*'06'!$E$3</f>
        <v>0</v>
      </c>
      <c r="M1055" s="208">
        <f>SUMIF('07'!$C$10:$C$26,$C1055,'07'!$E$10:$E$26)*'07'!$E$3</f>
        <v>0</v>
      </c>
      <c r="N1055" s="208">
        <f>SUMIF('08'!$C$10:$C$29,$C1055,'08'!$E$10:$E$29)*'08'!$E$3</f>
        <v>0</v>
      </c>
      <c r="O1055" s="208">
        <f>SUMIF('09'!$C$10:$C$29,$C1055,'09'!$E$10:$E$29)*'09'!$E$3</f>
        <v>0</v>
      </c>
      <c r="P1055" s="208">
        <f>SUMIF('10'!$C$10:$C$29,$C1055,'10'!$E$10:$E$29)*'10'!$E$3</f>
        <v>0</v>
      </c>
      <c r="Q1055" s="208">
        <f>SUMIF('11'!$C$10:$C$39,$C1055,'11'!$E$10:$E$39)*'11'!$E$3</f>
        <v>0</v>
      </c>
      <c r="R1055" s="208">
        <f>SUMIF('12'!$C$10:$C$29,$C1055,'12'!$E$10:$E$29)*'12'!$E$3</f>
        <v>0</v>
      </c>
      <c r="S1055" s="208">
        <f>SUMIF('13'!$C$10:$C$29,$C1055,'13'!$E$10:$E$29)*'13'!$E$3</f>
        <v>0</v>
      </c>
      <c r="T1055" s="208">
        <f>SUMIF('14'!$C$10:$C$29,$C1055,'14'!$E$10:$E$29)*'14'!$E$3</f>
        <v>0</v>
      </c>
      <c r="U1055" s="208">
        <f>SUMIF('15'!$C$10:$C$29,$C1055,'15'!$E$10:$E$29)*'15'!$E$3</f>
        <v>0</v>
      </c>
      <c r="V1055" s="208">
        <f>SUMIF('16'!$C$10:$C$29,$C1055,'16'!$E$29:$E1055)*'16'!$E$3</f>
        <v>0</v>
      </c>
      <c r="W1055" s="208">
        <f>SUMIF('17'!$C$10:$C$29,$C1055,'17'!$E$10:$E$29)*'17'!$E$3</f>
        <v>0</v>
      </c>
      <c r="X1055" s="208">
        <f>SUMIF('18'!$C$10:$C$29,$C1055,'18'!$E$10:$E$29)*'18'!$E$3</f>
        <v>0</v>
      </c>
      <c r="Y1055" s="208">
        <f>SUMIF('19'!$C$10:$C$28,$C1055,'19'!$E$10:$E$28)*'19'!$E$3</f>
        <v>0</v>
      </c>
      <c r="Z1055" s="208">
        <f>SUMIF('20'!$C$10:$C$29,$C1055,'20'!$E$10:$E$29)*'20'!$E$3</f>
        <v>0</v>
      </c>
      <c r="AA1055" s="208">
        <f>SUMIF('21'!$C$10:$C$29,$C1055,'21'!$E$10:$E$29)*'21'!$E$3</f>
        <v>0</v>
      </c>
    </row>
    <row r="1056" spans="3:27" ht="15" hidden="1">
      <c r="C1056" s="207" t="s">
        <v>2221</v>
      </c>
      <c r="D1056" s="207" t="s">
        <v>2222</v>
      </c>
      <c r="F1056" s="336">
        <f t="shared" si="17"/>
        <v>0</v>
      </c>
      <c r="G1056" s="208">
        <f>SUMIF('01'!$C$10:$C$29,$C1056,'01'!$E$10:$E$29)*'01'!$E$3</f>
        <v>0</v>
      </c>
      <c r="H1056" s="208">
        <f>SUMIF('02'!$C$10:$C$28,$C1056,'02'!$E$10:$E$28)*'02'!$E$3</f>
        <v>0</v>
      </c>
      <c r="I1056" s="208">
        <f>SUMIF('03'!$C$10:$C$29,$C1056,'03'!$E$10:$E$29)*'03'!$E$3</f>
        <v>0</v>
      </c>
      <c r="J1056" s="208">
        <f>SUMIF('04'!$C$10:$C$26,$C1056,'04'!$E$10:$E$26)*'04'!$E$3</f>
        <v>0</v>
      </c>
      <c r="K1056" s="208">
        <f>SUMIF('05'!$C$10:$C$29,$C1056,'05'!$E$10:$E$29)*'05'!$E$3</f>
        <v>0</v>
      </c>
      <c r="L1056" s="208">
        <f>SUMIF('06'!$C$10:$C$29,$C1056,'06'!$E$10:$E$29)*'06'!$E$3</f>
        <v>0</v>
      </c>
      <c r="M1056" s="208">
        <f>SUMIF('07'!$C$10:$C$26,$C1056,'07'!$E$10:$E$26)*'07'!$E$3</f>
        <v>0</v>
      </c>
      <c r="N1056" s="208">
        <f>SUMIF('08'!$C$10:$C$29,$C1056,'08'!$E$10:$E$29)*'08'!$E$3</f>
        <v>0</v>
      </c>
      <c r="O1056" s="208">
        <f>SUMIF('09'!$C$10:$C$29,$C1056,'09'!$E$10:$E$29)*'09'!$E$3</f>
        <v>0</v>
      </c>
      <c r="P1056" s="208">
        <f>SUMIF('10'!$C$10:$C$29,$C1056,'10'!$E$10:$E$29)*'10'!$E$3</f>
        <v>0</v>
      </c>
      <c r="Q1056" s="208">
        <f>SUMIF('11'!$C$10:$C$39,$C1056,'11'!$E$10:$E$39)*'11'!$E$3</f>
        <v>0</v>
      </c>
      <c r="R1056" s="208">
        <f>SUMIF('12'!$C$10:$C$29,$C1056,'12'!$E$10:$E$29)*'12'!$E$3</f>
        <v>0</v>
      </c>
      <c r="S1056" s="208">
        <f>SUMIF('13'!$C$10:$C$29,$C1056,'13'!$E$10:$E$29)*'13'!$E$3</f>
        <v>0</v>
      </c>
      <c r="T1056" s="208">
        <f>SUMIF('14'!$C$10:$C$29,$C1056,'14'!$E$10:$E$29)*'14'!$E$3</f>
        <v>0</v>
      </c>
      <c r="U1056" s="208">
        <f>SUMIF('15'!$C$10:$C$29,$C1056,'15'!$E$10:$E$29)*'15'!$E$3</f>
        <v>0</v>
      </c>
      <c r="V1056" s="208">
        <f>SUMIF('16'!$C$10:$C$29,$C1056,'16'!$E$29:$E1056)*'16'!$E$3</f>
        <v>0</v>
      </c>
      <c r="W1056" s="208">
        <f>SUMIF('17'!$C$10:$C$29,$C1056,'17'!$E$10:$E$29)*'17'!$E$3</f>
        <v>0</v>
      </c>
      <c r="X1056" s="208">
        <f>SUMIF('18'!$C$10:$C$29,$C1056,'18'!$E$10:$E$29)*'18'!$E$3</f>
        <v>0</v>
      </c>
      <c r="Y1056" s="208">
        <f>SUMIF('19'!$C$10:$C$28,$C1056,'19'!$E$10:$E$28)*'19'!$E$3</f>
        <v>0</v>
      </c>
      <c r="Z1056" s="208">
        <f>SUMIF('20'!$C$10:$C$29,$C1056,'20'!$E$10:$E$29)*'20'!$E$3</f>
        <v>0</v>
      </c>
      <c r="AA1056" s="208">
        <f>SUMIF('21'!$C$10:$C$29,$C1056,'21'!$E$10:$E$29)*'21'!$E$3</f>
        <v>0</v>
      </c>
    </row>
    <row r="1057" spans="3:27" ht="15" hidden="1">
      <c r="C1057" s="207" t="s">
        <v>2223</v>
      </c>
      <c r="D1057" s="207" t="s">
        <v>2224</v>
      </c>
      <c r="F1057" s="336">
        <f t="shared" si="17"/>
        <v>0</v>
      </c>
      <c r="G1057" s="208">
        <f>SUMIF('01'!$C$10:$C$29,$C1057,'01'!$E$10:$E$29)*'01'!$E$3</f>
        <v>0</v>
      </c>
      <c r="H1057" s="208">
        <f>SUMIF('02'!$C$10:$C$28,$C1057,'02'!$E$10:$E$28)*'02'!$E$3</f>
        <v>0</v>
      </c>
      <c r="I1057" s="208">
        <f>SUMIF('03'!$C$10:$C$29,$C1057,'03'!$E$10:$E$29)*'03'!$E$3</f>
        <v>0</v>
      </c>
      <c r="J1057" s="208">
        <f>SUMIF('04'!$C$10:$C$26,$C1057,'04'!$E$10:$E$26)*'04'!$E$3</f>
        <v>0</v>
      </c>
      <c r="K1057" s="208">
        <f>SUMIF('05'!$C$10:$C$29,$C1057,'05'!$E$10:$E$29)*'05'!$E$3</f>
        <v>0</v>
      </c>
      <c r="L1057" s="208">
        <f>SUMIF('06'!$C$10:$C$29,$C1057,'06'!$E$10:$E$29)*'06'!$E$3</f>
        <v>0</v>
      </c>
      <c r="M1057" s="208">
        <f>SUMIF('07'!$C$10:$C$26,$C1057,'07'!$E$10:$E$26)*'07'!$E$3</f>
        <v>0</v>
      </c>
      <c r="N1057" s="208">
        <f>SUMIF('08'!$C$10:$C$29,$C1057,'08'!$E$10:$E$29)*'08'!$E$3</f>
        <v>0</v>
      </c>
      <c r="O1057" s="208">
        <f>SUMIF('09'!$C$10:$C$29,$C1057,'09'!$E$10:$E$29)*'09'!$E$3</f>
        <v>0</v>
      </c>
      <c r="P1057" s="208">
        <f>SUMIF('10'!$C$10:$C$29,$C1057,'10'!$E$10:$E$29)*'10'!$E$3</f>
        <v>0</v>
      </c>
      <c r="Q1057" s="208">
        <f>SUMIF('11'!$C$10:$C$39,$C1057,'11'!$E$10:$E$39)*'11'!$E$3</f>
        <v>0</v>
      </c>
      <c r="R1057" s="208">
        <f>SUMIF('12'!$C$10:$C$29,$C1057,'12'!$E$10:$E$29)*'12'!$E$3</f>
        <v>0</v>
      </c>
      <c r="S1057" s="208">
        <f>SUMIF('13'!$C$10:$C$29,$C1057,'13'!$E$10:$E$29)*'13'!$E$3</f>
        <v>0</v>
      </c>
      <c r="T1057" s="208">
        <f>SUMIF('14'!$C$10:$C$29,$C1057,'14'!$E$10:$E$29)*'14'!$E$3</f>
        <v>0</v>
      </c>
      <c r="U1057" s="208">
        <f>SUMIF('15'!$C$10:$C$29,$C1057,'15'!$E$10:$E$29)*'15'!$E$3</f>
        <v>0</v>
      </c>
      <c r="V1057" s="208">
        <f>SUMIF('16'!$C$10:$C$29,$C1057,'16'!$E$29:$E1057)*'16'!$E$3</f>
        <v>0</v>
      </c>
      <c r="W1057" s="208">
        <f>SUMIF('17'!$C$10:$C$29,$C1057,'17'!$E$10:$E$29)*'17'!$E$3</f>
        <v>0</v>
      </c>
      <c r="X1057" s="208">
        <f>SUMIF('18'!$C$10:$C$29,$C1057,'18'!$E$10:$E$29)*'18'!$E$3</f>
        <v>0</v>
      </c>
      <c r="Y1057" s="208">
        <f>SUMIF('19'!$C$10:$C$28,$C1057,'19'!$E$10:$E$28)*'19'!$E$3</f>
        <v>0</v>
      </c>
      <c r="Z1057" s="208">
        <f>SUMIF('20'!$C$10:$C$29,$C1057,'20'!$E$10:$E$29)*'20'!$E$3</f>
        <v>0</v>
      </c>
      <c r="AA1057" s="208">
        <f>SUMIF('21'!$C$10:$C$29,$C1057,'21'!$E$10:$E$29)*'21'!$E$3</f>
        <v>0</v>
      </c>
    </row>
    <row r="1058" spans="3:27" ht="15" hidden="1">
      <c r="C1058" s="207" t="s">
        <v>2225</v>
      </c>
      <c r="D1058" s="207" t="s">
        <v>2226</v>
      </c>
      <c r="F1058" s="336">
        <f t="shared" si="17"/>
        <v>0</v>
      </c>
      <c r="G1058" s="208">
        <f>SUMIF('01'!$C$10:$C$29,$C1058,'01'!$E$10:$E$29)*'01'!$E$3</f>
        <v>0</v>
      </c>
      <c r="H1058" s="208">
        <f>SUMIF('02'!$C$10:$C$28,$C1058,'02'!$E$10:$E$28)*'02'!$E$3</f>
        <v>0</v>
      </c>
      <c r="I1058" s="208">
        <f>SUMIF('03'!$C$10:$C$29,$C1058,'03'!$E$10:$E$29)*'03'!$E$3</f>
        <v>0</v>
      </c>
      <c r="J1058" s="208">
        <f>SUMIF('04'!$C$10:$C$26,$C1058,'04'!$E$10:$E$26)*'04'!$E$3</f>
        <v>0</v>
      </c>
      <c r="K1058" s="208">
        <f>SUMIF('05'!$C$10:$C$29,$C1058,'05'!$E$10:$E$29)*'05'!$E$3</f>
        <v>0</v>
      </c>
      <c r="L1058" s="208">
        <f>SUMIF('06'!$C$10:$C$29,$C1058,'06'!$E$10:$E$29)*'06'!$E$3</f>
        <v>0</v>
      </c>
      <c r="M1058" s="208">
        <f>SUMIF('07'!$C$10:$C$26,$C1058,'07'!$E$10:$E$26)*'07'!$E$3</f>
        <v>0</v>
      </c>
      <c r="N1058" s="208">
        <f>SUMIF('08'!$C$10:$C$29,$C1058,'08'!$E$10:$E$29)*'08'!$E$3</f>
        <v>0</v>
      </c>
      <c r="O1058" s="208">
        <f>SUMIF('09'!$C$10:$C$29,$C1058,'09'!$E$10:$E$29)*'09'!$E$3</f>
        <v>0</v>
      </c>
      <c r="P1058" s="208">
        <f>SUMIF('10'!$C$10:$C$29,$C1058,'10'!$E$10:$E$29)*'10'!$E$3</f>
        <v>0</v>
      </c>
      <c r="Q1058" s="208">
        <f>SUMIF('11'!$C$10:$C$39,$C1058,'11'!$E$10:$E$39)*'11'!$E$3</f>
        <v>0</v>
      </c>
      <c r="R1058" s="208">
        <f>SUMIF('12'!$C$10:$C$29,$C1058,'12'!$E$10:$E$29)*'12'!$E$3</f>
        <v>0</v>
      </c>
      <c r="S1058" s="208">
        <f>SUMIF('13'!$C$10:$C$29,$C1058,'13'!$E$10:$E$29)*'13'!$E$3</f>
        <v>0</v>
      </c>
      <c r="T1058" s="208">
        <f>SUMIF('14'!$C$10:$C$29,$C1058,'14'!$E$10:$E$29)*'14'!$E$3</f>
        <v>0</v>
      </c>
      <c r="U1058" s="208">
        <f>SUMIF('15'!$C$10:$C$29,$C1058,'15'!$E$10:$E$29)*'15'!$E$3</f>
        <v>0</v>
      </c>
      <c r="V1058" s="208">
        <f>SUMIF('16'!$C$10:$C$29,$C1058,'16'!$E$29:$E1058)*'16'!$E$3</f>
        <v>0</v>
      </c>
      <c r="W1058" s="208">
        <f>SUMIF('17'!$C$10:$C$29,$C1058,'17'!$E$10:$E$29)*'17'!$E$3</f>
        <v>0</v>
      </c>
      <c r="X1058" s="208">
        <f>SUMIF('18'!$C$10:$C$29,$C1058,'18'!$E$10:$E$29)*'18'!$E$3</f>
        <v>0</v>
      </c>
      <c r="Y1058" s="208">
        <f>SUMIF('19'!$C$10:$C$28,$C1058,'19'!$E$10:$E$28)*'19'!$E$3</f>
        <v>0</v>
      </c>
      <c r="Z1058" s="208">
        <f>SUMIF('20'!$C$10:$C$29,$C1058,'20'!$E$10:$E$29)*'20'!$E$3</f>
        <v>0</v>
      </c>
      <c r="AA1058" s="208">
        <f>SUMIF('21'!$C$10:$C$29,$C1058,'21'!$E$10:$E$29)*'21'!$E$3</f>
        <v>0</v>
      </c>
    </row>
    <row r="1059" spans="3:27" ht="15" hidden="1">
      <c r="C1059" s="207" t="s">
        <v>2227</v>
      </c>
      <c r="D1059" s="207" t="s">
        <v>2228</v>
      </c>
      <c r="F1059" s="336">
        <f t="shared" si="17"/>
        <v>0</v>
      </c>
      <c r="G1059" s="208">
        <f>SUMIF('01'!$C$10:$C$29,$C1059,'01'!$E$10:$E$29)*'01'!$E$3</f>
        <v>0</v>
      </c>
      <c r="H1059" s="208">
        <f>SUMIF('02'!$C$10:$C$28,$C1059,'02'!$E$10:$E$28)*'02'!$E$3</f>
        <v>0</v>
      </c>
      <c r="I1059" s="208">
        <f>SUMIF('03'!$C$10:$C$29,$C1059,'03'!$E$10:$E$29)*'03'!$E$3</f>
        <v>0</v>
      </c>
      <c r="J1059" s="208">
        <f>SUMIF('04'!$C$10:$C$26,$C1059,'04'!$E$10:$E$26)*'04'!$E$3</f>
        <v>0</v>
      </c>
      <c r="K1059" s="208">
        <f>SUMIF('05'!$C$10:$C$29,$C1059,'05'!$E$10:$E$29)*'05'!$E$3</f>
        <v>0</v>
      </c>
      <c r="L1059" s="208">
        <f>SUMIF('06'!$C$10:$C$29,$C1059,'06'!$E$10:$E$29)*'06'!$E$3</f>
        <v>0</v>
      </c>
      <c r="M1059" s="208">
        <f>SUMIF('07'!$C$10:$C$26,$C1059,'07'!$E$10:$E$26)*'07'!$E$3</f>
        <v>0</v>
      </c>
      <c r="N1059" s="208">
        <f>SUMIF('08'!$C$10:$C$29,$C1059,'08'!$E$10:$E$29)*'08'!$E$3</f>
        <v>0</v>
      </c>
      <c r="O1059" s="208">
        <f>SUMIF('09'!$C$10:$C$29,$C1059,'09'!$E$10:$E$29)*'09'!$E$3</f>
        <v>0</v>
      </c>
      <c r="P1059" s="208">
        <f>SUMIF('10'!$C$10:$C$29,$C1059,'10'!$E$10:$E$29)*'10'!$E$3</f>
        <v>0</v>
      </c>
      <c r="Q1059" s="208">
        <f>SUMIF('11'!$C$10:$C$39,$C1059,'11'!$E$10:$E$39)*'11'!$E$3</f>
        <v>0</v>
      </c>
      <c r="R1059" s="208">
        <f>SUMIF('12'!$C$10:$C$29,$C1059,'12'!$E$10:$E$29)*'12'!$E$3</f>
        <v>0</v>
      </c>
      <c r="S1059" s="208">
        <f>SUMIF('13'!$C$10:$C$29,$C1059,'13'!$E$10:$E$29)*'13'!$E$3</f>
        <v>0</v>
      </c>
      <c r="T1059" s="208">
        <f>SUMIF('14'!$C$10:$C$29,$C1059,'14'!$E$10:$E$29)*'14'!$E$3</f>
        <v>0</v>
      </c>
      <c r="U1059" s="208">
        <f>SUMIF('15'!$C$10:$C$29,$C1059,'15'!$E$10:$E$29)*'15'!$E$3</f>
        <v>0</v>
      </c>
      <c r="V1059" s="208">
        <f>SUMIF('16'!$C$10:$C$29,$C1059,'16'!$E$29:$E1059)*'16'!$E$3</f>
        <v>0</v>
      </c>
      <c r="W1059" s="208">
        <f>SUMIF('17'!$C$10:$C$29,$C1059,'17'!$E$10:$E$29)*'17'!$E$3</f>
        <v>0</v>
      </c>
      <c r="X1059" s="208">
        <f>SUMIF('18'!$C$10:$C$29,$C1059,'18'!$E$10:$E$29)*'18'!$E$3</f>
        <v>0</v>
      </c>
      <c r="Y1059" s="208">
        <f>SUMIF('19'!$C$10:$C$28,$C1059,'19'!$E$10:$E$28)*'19'!$E$3</f>
        <v>0</v>
      </c>
      <c r="Z1059" s="208">
        <f>SUMIF('20'!$C$10:$C$29,$C1059,'20'!$E$10:$E$29)*'20'!$E$3</f>
        <v>0</v>
      </c>
      <c r="AA1059" s="208">
        <f>SUMIF('21'!$C$10:$C$29,$C1059,'21'!$E$10:$E$29)*'21'!$E$3</f>
        <v>0</v>
      </c>
    </row>
    <row r="1060" spans="3:27" ht="15" hidden="1">
      <c r="C1060" s="207" t="s">
        <v>2229</v>
      </c>
      <c r="D1060" s="207" t="s">
        <v>2230</v>
      </c>
      <c r="F1060" s="336">
        <f t="shared" si="17"/>
        <v>0</v>
      </c>
      <c r="G1060" s="208">
        <f>SUMIF('01'!$C$10:$C$29,$C1060,'01'!$E$10:$E$29)*'01'!$E$3</f>
        <v>0</v>
      </c>
      <c r="H1060" s="208">
        <f>SUMIF('02'!$C$10:$C$28,$C1060,'02'!$E$10:$E$28)*'02'!$E$3</f>
        <v>0</v>
      </c>
      <c r="I1060" s="208">
        <f>SUMIF('03'!$C$10:$C$29,$C1060,'03'!$E$10:$E$29)*'03'!$E$3</f>
        <v>0</v>
      </c>
      <c r="J1060" s="208">
        <f>SUMIF('04'!$C$10:$C$26,$C1060,'04'!$E$10:$E$26)*'04'!$E$3</f>
        <v>0</v>
      </c>
      <c r="K1060" s="208">
        <f>SUMIF('05'!$C$10:$C$29,$C1060,'05'!$E$10:$E$29)*'05'!$E$3</f>
        <v>0</v>
      </c>
      <c r="L1060" s="208">
        <f>SUMIF('06'!$C$10:$C$29,$C1060,'06'!$E$10:$E$29)*'06'!$E$3</f>
        <v>0</v>
      </c>
      <c r="M1060" s="208">
        <f>SUMIF('07'!$C$10:$C$26,$C1060,'07'!$E$10:$E$26)*'07'!$E$3</f>
        <v>0</v>
      </c>
      <c r="N1060" s="208">
        <f>SUMIF('08'!$C$10:$C$29,$C1060,'08'!$E$10:$E$29)*'08'!$E$3</f>
        <v>0</v>
      </c>
      <c r="O1060" s="208">
        <f>SUMIF('09'!$C$10:$C$29,$C1060,'09'!$E$10:$E$29)*'09'!$E$3</f>
        <v>0</v>
      </c>
      <c r="P1060" s="208">
        <f>SUMIF('10'!$C$10:$C$29,$C1060,'10'!$E$10:$E$29)*'10'!$E$3</f>
        <v>0</v>
      </c>
      <c r="Q1060" s="208">
        <f>SUMIF('11'!$C$10:$C$39,$C1060,'11'!$E$10:$E$39)*'11'!$E$3</f>
        <v>0</v>
      </c>
      <c r="R1060" s="208">
        <f>SUMIF('12'!$C$10:$C$29,$C1060,'12'!$E$10:$E$29)*'12'!$E$3</f>
        <v>0</v>
      </c>
      <c r="S1060" s="208">
        <f>SUMIF('13'!$C$10:$C$29,$C1060,'13'!$E$10:$E$29)*'13'!$E$3</f>
        <v>0</v>
      </c>
      <c r="T1060" s="208">
        <f>SUMIF('14'!$C$10:$C$29,$C1060,'14'!$E$10:$E$29)*'14'!$E$3</f>
        <v>0</v>
      </c>
      <c r="U1060" s="208">
        <f>SUMIF('15'!$C$10:$C$29,$C1060,'15'!$E$10:$E$29)*'15'!$E$3</f>
        <v>0</v>
      </c>
      <c r="V1060" s="208">
        <f>SUMIF('16'!$C$10:$C$29,$C1060,'16'!$E$29:$E1060)*'16'!$E$3</f>
        <v>0</v>
      </c>
      <c r="W1060" s="208">
        <f>SUMIF('17'!$C$10:$C$29,$C1060,'17'!$E$10:$E$29)*'17'!$E$3</f>
        <v>0</v>
      </c>
      <c r="X1060" s="208">
        <f>SUMIF('18'!$C$10:$C$29,$C1060,'18'!$E$10:$E$29)*'18'!$E$3</f>
        <v>0</v>
      </c>
      <c r="Y1060" s="208">
        <f>SUMIF('19'!$C$10:$C$28,$C1060,'19'!$E$10:$E$28)*'19'!$E$3</f>
        <v>0</v>
      </c>
      <c r="Z1060" s="208">
        <f>SUMIF('20'!$C$10:$C$29,$C1060,'20'!$E$10:$E$29)*'20'!$E$3</f>
        <v>0</v>
      </c>
      <c r="AA1060" s="208">
        <f>SUMIF('21'!$C$10:$C$29,$C1060,'21'!$E$10:$E$29)*'21'!$E$3</f>
        <v>0</v>
      </c>
    </row>
    <row r="1061" spans="3:27" ht="15" hidden="1">
      <c r="C1061" s="207" t="s">
        <v>2231</v>
      </c>
      <c r="D1061" s="207" t="s">
        <v>2232</v>
      </c>
      <c r="F1061" s="336">
        <f t="shared" si="17"/>
        <v>0</v>
      </c>
      <c r="G1061" s="208">
        <f>SUMIF('01'!$C$10:$C$29,$C1061,'01'!$E$10:$E$29)*'01'!$E$3</f>
        <v>0</v>
      </c>
      <c r="H1061" s="208">
        <f>SUMIF('02'!$C$10:$C$28,$C1061,'02'!$E$10:$E$28)*'02'!$E$3</f>
        <v>0</v>
      </c>
      <c r="I1061" s="208">
        <f>SUMIF('03'!$C$10:$C$29,$C1061,'03'!$E$10:$E$29)*'03'!$E$3</f>
        <v>0</v>
      </c>
      <c r="J1061" s="208">
        <f>SUMIF('04'!$C$10:$C$26,$C1061,'04'!$E$10:$E$26)*'04'!$E$3</f>
        <v>0</v>
      </c>
      <c r="K1061" s="208">
        <f>SUMIF('05'!$C$10:$C$29,$C1061,'05'!$E$10:$E$29)*'05'!$E$3</f>
        <v>0</v>
      </c>
      <c r="L1061" s="208">
        <f>SUMIF('06'!$C$10:$C$29,$C1061,'06'!$E$10:$E$29)*'06'!$E$3</f>
        <v>0</v>
      </c>
      <c r="M1061" s="208">
        <f>SUMIF('07'!$C$10:$C$26,$C1061,'07'!$E$10:$E$26)*'07'!$E$3</f>
        <v>0</v>
      </c>
      <c r="N1061" s="208">
        <f>SUMIF('08'!$C$10:$C$29,$C1061,'08'!$E$10:$E$29)*'08'!$E$3</f>
        <v>0</v>
      </c>
      <c r="O1061" s="208">
        <f>SUMIF('09'!$C$10:$C$29,$C1061,'09'!$E$10:$E$29)*'09'!$E$3</f>
        <v>0</v>
      </c>
      <c r="P1061" s="208">
        <f>SUMIF('10'!$C$10:$C$29,$C1061,'10'!$E$10:$E$29)*'10'!$E$3</f>
        <v>0</v>
      </c>
      <c r="Q1061" s="208">
        <f>SUMIF('11'!$C$10:$C$39,$C1061,'11'!$E$10:$E$39)*'11'!$E$3</f>
        <v>0</v>
      </c>
      <c r="R1061" s="208">
        <f>SUMIF('12'!$C$10:$C$29,$C1061,'12'!$E$10:$E$29)*'12'!$E$3</f>
        <v>0</v>
      </c>
      <c r="S1061" s="208">
        <f>SUMIF('13'!$C$10:$C$29,$C1061,'13'!$E$10:$E$29)*'13'!$E$3</f>
        <v>0</v>
      </c>
      <c r="T1061" s="208">
        <f>SUMIF('14'!$C$10:$C$29,$C1061,'14'!$E$10:$E$29)*'14'!$E$3</f>
        <v>0</v>
      </c>
      <c r="U1061" s="208">
        <f>SUMIF('15'!$C$10:$C$29,$C1061,'15'!$E$10:$E$29)*'15'!$E$3</f>
        <v>0</v>
      </c>
      <c r="V1061" s="208">
        <f>SUMIF('16'!$C$10:$C$29,$C1061,'16'!$E$29:$E1061)*'16'!$E$3</f>
        <v>0</v>
      </c>
      <c r="W1061" s="208">
        <f>SUMIF('17'!$C$10:$C$29,$C1061,'17'!$E$10:$E$29)*'17'!$E$3</f>
        <v>0</v>
      </c>
      <c r="X1061" s="208">
        <f>SUMIF('18'!$C$10:$C$29,$C1061,'18'!$E$10:$E$29)*'18'!$E$3</f>
        <v>0</v>
      </c>
      <c r="Y1061" s="208">
        <f>SUMIF('19'!$C$10:$C$28,$C1061,'19'!$E$10:$E$28)*'19'!$E$3</f>
        <v>0</v>
      </c>
      <c r="Z1061" s="208">
        <f>SUMIF('20'!$C$10:$C$29,$C1061,'20'!$E$10:$E$29)*'20'!$E$3</f>
        <v>0</v>
      </c>
      <c r="AA1061" s="208">
        <f>SUMIF('21'!$C$10:$C$29,$C1061,'21'!$E$10:$E$29)*'21'!$E$3</f>
        <v>0</v>
      </c>
    </row>
    <row r="1062" spans="3:27" ht="15" hidden="1">
      <c r="C1062" s="207" t="s">
        <v>2233</v>
      </c>
      <c r="D1062" s="207" t="s">
        <v>2234</v>
      </c>
      <c r="F1062" s="336">
        <f t="shared" si="17"/>
        <v>0</v>
      </c>
      <c r="G1062" s="208">
        <f>SUMIF('01'!$C$10:$C$29,$C1062,'01'!$E$10:$E$29)*'01'!$E$3</f>
        <v>0</v>
      </c>
      <c r="H1062" s="208">
        <f>SUMIF('02'!$C$10:$C$28,$C1062,'02'!$E$10:$E$28)*'02'!$E$3</f>
        <v>0</v>
      </c>
      <c r="I1062" s="208">
        <f>SUMIF('03'!$C$10:$C$29,$C1062,'03'!$E$10:$E$29)*'03'!$E$3</f>
        <v>0</v>
      </c>
      <c r="J1062" s="208">
        <f>SUMIF('04'!$C$10:$C$26,$C1062,'04'!$E$10:$E$26)*'04'!$E$3</f>
        <v>0</v>
      </c>
      <c r="K1062" s="208">
        <f>SUMIF('05'!$C$10:$C$29,$C1062,'05'!$E$10:$E$29)*'05'!$E$3</f>
        <v>0</v>
      </c>
      <c r="L1062" s="208">
        <f>SUMIF('06'!$C$10:$C$29,$C1062,'06'!$E$10:$E$29)*'06'!$E$3</f>
        <v>0</v>
      </c>
      <c r="M1062" s="208">
        <f>SUMIF('07'!$C$10:$C$26,$C1062,'07'!$E$10:$E$26)*'07'!$E$3</f>
        <v>0</v>
      </c>
      <c r="N1062" s="208">
        <f>SUMIF('08'!$C$10:$C$29,$C1062,'08'!$E$10:$E$29)*'08'!$E$3</f>
        <v>0</v>
      </c>
      <c r="O1062" s="208">
        <f>SUMIF('09'!$C$10:$C$29,$C1062,'09'!$E$10:$E$29)*'09'!$E$3</f>
        <v>0</v>
      </c>
      <c r="P1062" s="208">
        <f>SUMIF('10'!$C$10:$C$29,$C1062,'10'!$E$10:$E$29)*'10'!$E$3</f>
        <v>0</v>
      </c>
      <c r="Q1062" s="208">
        <f>SUMIF('11'!$C$10:$C$39,$C1062,'11'!$E$10:$E$39)*'11'!$E$3</f>
        <v>0</v>
      </c>
      <c r="R1062" s="208">
        <f>SUMIF('12'!$C$10:$C$29,$C1062,'12'!$E$10:$E$29)*'12'!$E$3</f>
        <v>0</v>
      </c>
      <c r="S1062" s="208">
        <f>SUMIF('13'!$C$10:$C$29,$C1062,'13'!$E$10:$E$29)*'13'!$E$3</f>
        <v>0</v>
      </c>
      <c r="T1062" s="208">
        <f>SUMIF('14'!$C$10:$C$29,$C1062,'14'!$E$10:$E$29)*'14'!$E$3</f>
        <v>0</v>
      </c>
      <c r="U1062" s="208">
        <f>SUMIF('15'!$C$10:$C$29,$C1062,'15'!$E$10:$E$29)*'15'!$E$3</f>
        <v>0</v>
      </c>
      <c r="V1062" s="208">
        <f>SUMIF('16'!$C$10:$C$29,$C1062,'16'!$E$29:$E1062)*'16'!$E$3</f>
        <v>0</v>
      </c>
      <c r="W1062" s="208">
        <f>SUMIF('17'!$C$10:$C$29,$C1062,'17'!$E$10:$E$29)*'17'!$E$3</f>
        <v>0</v>
      </c>
      <c r="X1062" s="208">
        <f>SUMIF('18'!$C$10:$C$29,$C1062,'18'!$E$10:$E$29)*'18'!$E$3</f>
        <v>0</v>
      </c>
      <c r="Y1062" s="208">
        <f>SUMIF('19'!$C$10:$C$28,$C1062,'19'!$E$10:$E$28)*'19'!$E$3</f>
        <v>0</v>
      </c>
      <c r="Z1062" s="208">
        <f>SUMIF('20'!$C$10:$C$29,$C1062,'20'!$E$10:$E$29)*'20'!$E$3</f>
        <v>0</v>
      </c>
      <c r="AA1062" s="208">
        <f>SUMIF('21'!$C$10:$C$29,$C1062,'21'!$E$10:$E$29)*'21'!$E$3</f>
        <v>0</v>
      </c>
    </row>
    <row r="1063" spans="3:27" ht="15" hidden="1">
      <c r="C1063" s="207" t="s">
        <v>2235</v>
      </c>
      <c r="D1063" s="207" t="s">
        <v>2236</v>
      </c>
      <c r="F1063" s="336">
        <f t="shared" si="17"/>
        <v>0</v>
      </c>
      <c r="G1063" s="208">
        <f>SUMIF('01'!$C$10:$C$29,$C1063,'01'!$E$10:$E$29)*'01'!$E$3</f>
        <v>0</v>
      </c>
      <c r="H1063" s="208">
        <f>SUMIF('02'!$C$10:$C$28,$C1063,'02'!$E$10:$E$28)*'02'!$E$3</f>
        <v>0</v>
      </c>
      <c r="I1063" s="208">
        <f>SUMIF('03'!$C$10:$C$29,$C1063,'03'!$E$10:$E$29)*'03'!$E$3</f>
        <v>0</v>
      </c>
      <c r="J1063" s="208">
        <f>SUMIF('04'!$C$10:$C$26,$C1063,'04'!$E$10:$E$26)*'04'!$E$3</f>
        <v>0</v>
      </c>
      <c r="K1063" s="208">
        <f>SUMIF('05'!$C$10:$C$29,$C1063,'05'!$E$10:$E$29)*'05'!$E$3</f>
        <v>0</v>
      </c>
      <c r="L1063" s="208">
        <f>SUMIF('06'!$C$10:$C$29,$C1063,'06'!$E$10:$E$29)*'06'!$E$3</f>
        <v>0</v>
      </c>
      <c r="M1063" s="208">
        <f>SUMIF('07'!$C$10:$C$26,$C1063,'07'!$E$10:$E$26)*'07'!$E$3</f>
        <v>0</v>
      </c>
      <c r="N1063" s="208">
        <f>SUMIF('08'!$C$10:$C$29,$C1063,'08'!$E$10:$E$29)*'08'!$E$3</f>
        <v>0</v>
      </c>
      <c r="O1063" s="208">
        <f>SUMIF('09'!$C$10:$C$29,$C1063,'09'!$E$10:$E$29)*'09'!$E$3</f>
        <v>0</v>
      </c>
      <c r="P1063" s="208">
        <f>SUMIF('10'!$C$10:$C$29,$C1063,'10'!$E$10:$E$29)*'10'!$E$3</f>
        <v>0</v>
      </c>
      <c r="Q1063" s="208">
        <f>SUMIF('11'!$C$10:$C$39,$C1063,'11'!$E$10:$E$39)*'11'!$E$3</f>
        <v>0</v>
      </c>
      <c r="R1063" s="208">
        <f>SUMIF('12'!$C$10:$C$29,$C1063,'12'!$E$10:$E$29)*'12'!$E$3</f>
        <v>0</v>
      </c>
      <c r="S1063" s="208">
        <f>SUMIF('13'!$C$10:$C$29,$C1063,'13'!$E$10:$E$29)*'13'!$E$3</f>
        <v>0</v>
      </c>
      <c r="T1063" s="208">
        <f>SUMIF('14'!$C$10:$C$29,$C1063,'14'!$E$10:$E$29)*'14'!$E$3</f>
        <v>0</v>
      </c>
      <c r="U1063" s="208">
        <f>SUMIF('15'!$C$10:$C$29,$C1063,'15'!$E$10:$E$29)*'15'!$E$3</f>
        <v>0</v>
      </c>
      <c r="V1063" s="208">
        <f>SUMIF('16'!$C$10:$C$29,$C1063,'16'!$E$29:$E1063)*'16'!$E$3</f>
        <v>0</v>
      </c>
      <c r="W1063" s="208">
        <f>SUMIF('17'!$C$10:$C$29,$C1063,'17'!$E$10:$E$29)*'17'!$E$3</f>
        <v>0</v>
      </c>
      <c r="X1063" s="208">
        <f>SUMIF('18'!$C$10:$C$29,$C1063,'18'!$E$10:$E$29)*'18'!$E$3</f>
        <v>0</v>
      </c>
      <c r="Y1063" s="208">
        <f>SUMIF('19'!$C$10:$C$28,$C1063,'19'!$E$10:$E$28)*'19'!$E$3</f>
        <v>0</v>
      </c>
      <c r="Z1063" s="208">
        <f>SUMIF('20'!$C$10:$C$29,$C1063,'20'!$E$10:$E$29)*'20'!$E$3</f>
        <v>0</v>
      </c>
      <c r="AA1063" s="208">
        <f>SUMIF('21'!$C$10:$C$29,$C1063,'21'!$E$10:$E$29)*'21'!$E$3</f>
        <v>0</v>
      </c>
    </row>
    <row r="1064" spans="3:27" ht="15" hidden="1">
      <c r="C1064" s="207" t="s">
        <v>2237</v>
      </c>
      <c r="D1064" s="207" t="s">
        <v>2238</v>
      </c>
      <c r="F1064" s="336">
        <f t="shared" si="17"/>
        <v>0</v>
      </c>
      <c r="G1064" s="208">
        <f>SUMIF('01'!$C$10:$C$29,$C1064,'01'!$E$10:$E$29)*'01'!$E$3</f>
        <v>0</v>
      </c>
      <c r="H1064" s="208">
        <f>SUMIF('02'!$C$10:$C$28,$C1064,'02'!$E$10:$E$28)*'02'!$E$3</f>
        <v>0</v>
      </c>
      <c r="I1064" s="208">
        <f>SUMIF('03'!$C$10:$C$29,$C1064,'03'!$E$10:$E$29)*'03'!$E$3</f>
        <v>0</v>
      </c>
      <c r="J1064" s="208">
        <f>SUMIF('04'!$C$10:$C$26,$C1064,'04'!$E$10:$E$26)*'04'!$E$3</f>
        <v>0</v>
      </c>
      <c r="K1064" s="208">
        <f>SUMIF('05'!$C$10:$C$29,$C1064,'05'!$E$10:$E$29)*'05'!$E$3</f>
        <v>0</v>
      </c>
      <c r="L1064" s="208">
        <f>SUMIF('06'!$C$10:$C$29,$C1064,'06'!$E$10:$E$29)*'06'!$E$3</f>
        <v>0</v>
      </c>
      <c r="M1064" s="208">
        <f>SUMIF('07'!$C$10:$C$26,$C1064,'07'!$E$10:$E$26)*'07'!$E$3</f>
        <v>0</v>
      </c>
      <c r="N1064" s="208">
        <f>SUMIF('08'!$C$10:$C$29,$C1064,'08'!$E$10:$E$29)*'08'!$E$3</f>
        <v>0</v>
      </c>
      <c r="O1064" s="208">
        <f>SUMIF('09'!$C$10:$C$29,$C1064,'09'!$E$10:$E$29)*'09'!$E$3</f>
        <v>0</v>
      </c>
      <c r="P1064" s="208">
        <f>SUMIF('10'!$C$10:$C$29,$C1064,'10'!$E$10:$E$29)*'10'!$E$3</f>
        <v>0</v>
      </c>
      <c r="Q1064" s="208">
        <f>SUMIF('11'!$C$10:$C$39,$C1064,'11'!$E$10:$E$39)*'11'!$E$3</f>
        <v>0</v>
      </c>
      <c r="R1064" s="208">
        <f>SUMIF('12'!$C$10:$C$29,$C1064,'12'!$E$10:$E$29)*'12'!$E$3</f>
        <v>0</v>
      </c>
      <c r="S1064" s="208">
        <f>SUMIF('13'!$C$10:$C$29,$C1064,'13'!$E$10:$E$29)*'13'!$E$3</f>
        <v>0</v>
      </c>
      <c r="T1064" s="208">
        <f>SUMIF('14'!$C$10:$C$29,$C1064,'14'!$E$10:$E$29)*'14'!$E$3</f>
        <v>0</v>
      </c>
      <c r="U1064" s="208">
        <f>SUMIF('15'!$C$10:$C$29,$C1064,'15'!$E$10:$E$29)*'15'!$E$3</f>
        <v>0</v>
      </c>
      <c r="V1064" s="208">
        <f>SUMIF('16'!$C$10:$C$29,$C1064,'16'!$E$29:$E1064)*'16'!$E$3</f>
        <v>0</v>
      </c>
      <c r="W1064" s="208">
        <f>SUMIF('17'!$C$10:$C$29,$C1064,'17'!$E$10:$E$29)*'17'!$E$3</f>
        <v>0</v>
      </c>
      <c r="X1064" s="208">
        <f>SUMIF('18'!$C$10:$C$29,$C1064,'18'!$E$10:$E$29)*'18'!$E$3</f>
        <v>0</v>
      </c>
      <c r="Y1064" s="208">
        <f>SUMIF('19'!$C$10:$C$28,$C1064,'19'!$E$10:$E$28)*'19'!$E$3</f>
        <v>0</v>
      </c>
      <c r="Z1064" s="208">
        <f>SUMIF('20'!$C$10:$C$29,$C1064,'20'!$E$10:$E$29)*'20'!$E$3</f>
        <v>0</v>
      </c>
      <c r="AA1064" s="208">
        <f>SUMIF('21'!$C$10:$C$29,$C1064,'21'!$E$10:$E$29)*'21'!$E$3</f>
        <v>0</v>
      </c>
    </row>
    <row r="1065" spans="3:27" ht="15" hidden="1">
      <c r="C1065" s="207" t="s">
        <v>2239</v>
      </c>
      <c r="D1065" s="207" t="s">
        <v>2240</v>
      </c>
      <c r="F1065" s="336">
        <f t="shared" si="17"/>
        <v>0</v>
      </c>
      <c r="G1065" s="208">
        <f>SUMIF('01'!$C$10:$C$29,$C1065,'01'!$E$10:$E$29)*'01'!$E$3</f>
        <v>0</v>
      </c>
      <c r="H1065" s="208">
        <f>SUMIF('02'!$C$10:$C$28,$C1065,'02'!$E$10:$E$28)*'02'!$E$3</f>
        <v>0</v>
      </c>
      <c r="I1065" s="208">
        <f>SUMIF('03'!$C$10:$C$29,$C1065,'03'!$E$10:$E$29)*'03'!$E$3</f>
        <v>0</v>
      </c>
      <c r="J1065" s="208">
        <f>SUMIF('04'!$C$10:$C$26,$C1065,'04'!$E$10:$E$26)*'04'!$E$3</f>
        <v>0</v>
      </c>
      <c r="K1065" s="208">
        <f>SUMIF('05'!$C$10:$C$29,$C1065,'05'!$E$10:$E$29)*'05'!$E$3</f>
        <v>0</v>
      </c>
      <c r="L1065" s="208">
        <f>SUMIF('06'!$C$10:$C$29,$C1065,'06'!$E$10:$E$29)*'06'!$E$3</f>
        <v>0</v>
      </c>
      <c r="M1065" s="208">
        <f>SUMIF('07'!$C$10:$C$26,$C1065,'07'!$E$10:$E$26)*'07'!$E$3</f>
        <v>0</v>
      </c>
      <c r="N1065" s="208">
        <f>SUMIF('08'!$C$10:$C$29,$C1065,'08'!$E$10:$E$29)*'08'!$E$3</f>
        <v>0</v>
      </c>
      <c r="O1065" s="208">
        <f>SUMIF('09'!$C$10:$C$29,$C1065,'09'!$E$10:$E$29)*'09'!$E$3</f>
        <v>0</v>
      </c>
      <c r="P1065" s="208">
        <f>SUMIF('10'!$C$10:$C$29,$C1065,'10'!$E$10:$E$29)*'10'!$E$3</f>
        <v>0</v>
      </c>
      <c r="Q1065" s="208">
        <f>SUMIF('11'!$C$10:$C$39,$C1065,'11'!$E$10:$E$39)*'11'!$E$3</f>
        <v>0</v>
      </c>
      <c r="R1065" s="208">
        <f>SUMIF('12'!$C$10:$C$29,$C1065,'12'!$E$10:$E$29)*'12'!$E$3</f>
        <v>0</v>
      </c>
      <c r="S1065" s="208">
        <f>SUMIF('13'!$C$10:$C$29,$C1065,'13'!$E$10:$E$29)*'13'!$E$3</f>
        <v>0</v>
      </c>
      <c r="T1065" s="208">
        <f>SUMIF('14'!$C$10:$C$29,$C1065,'14'!$E$10:$E$29)*'14'!$E$3</f>
        <v>0</v>
      </c>
      <c r="U1065" s="208">
        <f>SUMIF('15'!$C$10:$C$29,$C1065,'15'!$E$10:$E$29)*'15'!$E$3</f>
        <v>0</v>
      </c>
      <c r="V1065" s="208">
        <f>SUMIF('16'!$C$10:$C$29,$C1065,'16'!$E$29:$E1065)*'16'!$E$3</f>
        <v>0</v>
      </c>
      <c r="W1065" s="208">
        <f>SUMIF('17'!$C$10:$C$29,$C1065,'17'!$E$10:$E$29)*'17'!$E$3</f>
        <v>0</v>
      </c>
      <c r="X1065" s="208">
        <f>SUMIF('18'!$C$10:$C$29,$C1065,'18'!$E$10:$E$29)*'18'!$E$3</f>
        <v>0</v>
      </c>
      <c r="Y1065" s="208">
        <f>SUMIF('19'!$C$10:$C$28,$C1065,'19'!$E$10:$E$28)*'19'!$E$3</f>
        <v>0</v>
      </c>
      <c r="Z1065" s="208">
        <f>SUMIF('20'!$C$10:$C$29,$C1065,'20'!$E$10:$E$29)*'20'!$E$3</f>
        <v>0</v>
      </c>
      <c r="AA1065" s="208">
        <f>SUMIF('21'!$C$10:$C$29,$C1065,'21'!$E$10:$E$29)*'21'!$E$3</f>
        <v>0</v>
      </c>
    </row>
    <row r="1066" spans="3:27" ht="15" hidden="1">
      <c r="C1066" s="207" t="s">
        <v>2241</v>
      </c>
      <c r="D1066" s="207" t="s">
        <v>2242</v>
      </c>
      <c r="F1066" s="336">
        <f t="shared" si="17"/>
        <v>0</v>
      </c>
      <c r="G1066" s="208">
        <f>SUMIF('01'!$C$10:$C$29,$C1066,'01'!$E$10:$E$29)*'01'!$E$3</f>
        <v>0</v>
      </c>
      <c r="H1066" s="208">
        <f>SUMIF('02'!$C$10:$C$28,$C1066,'02'!$E$10:$E$28)*'02'!$E$3</f>
        <v>0</v>
      </c>
      <c r="I1066" s="208">
        <f>SUMIF('03'!$C$10:$C$29,$C1066,'03'!$E$10:$E$29)*'03'!$E$3</f>
        <v>0</v>
      </c>
      <c r="J1066" s="208">
        <f>SUMIF('04'!$C$10:$C$26,$C1066,'04'!$E$10:$E$26)*'04'!$E$3</f>
        <v>0</v>
      </c>
      <c r="K1066" s="208">
        <f>SUMIF('05'!$C$10:$C$29,$C1066,'05'!$E$10:$E$29)*'05'!$E$3</f>
        <v>0</v>
      </c>
      <c r="L1066" s="208">
        <f>SUMIF('06'!$C$10:$C$29,$C1066,'06'!$E$10:$E$29)*'06'!$E$3</f>
        <v>0</v>
      </c>
      <c r="M1066" s="208">
        <f>SUMIF('07'!$C$10:$C$26,$C1066,'07'!$E$10:$E$26)*'07'!$E$3</f>
        <v>0</v>
      </c>
      <c r="N1066" s="208">
        <f>SUMIF('08'!$C$10:$C$29,$C1066,'08'!$E$10:$E$29)*'08'!$E$3</f>
        <v>0</v>
      </c>
      <c r="O1066" s="208">
        <f>SUMIF('09'!$C$10:$C$29,$C1066,'09'!$E$10:$E$29)*'09'!$E$3</f>
        <v>0</v>
      </c>
      <c r="P1066" s="208">
        <f>SUMIF('10'!$C$10:$C$29,$C1066,'10'!$E$10:$E$29)*'10'!$E$3</f>
        <v>0</v>
      </c>
      <c r="Q1066" s="208">
        <f>SUMIF('11'!$C$10:$C$39,$C1066,'11'!$E$10:$E$39)*'11'!$E$3</f>
        <v>0</v>
      </c>
      <c r="R1066" s="208">
        <f>SUMIF('12'!$C$10:$C$29,$C1066,'12'!$E$10:$E$29)*'12'!$E$3</f>
        <v>0</v>
      </c>
      <c r="S1066" s="208">
        <f>SUMIF('13'!$C$10:$C$29,$C1066,'13'!$E$10:$E$29)*'13'!$E$3</f>
        <v>0</v>
      </c>
      <c r="T1066" s="208">
        <f>SUMIF('14'!$C$10:$C$29,$C1066,'14'!$E$10:$E$29)*'14'!$E$3</f>
        <v>0</v>
      </c>
      <c r="U1066" s="208">
        <f>SUMIF('15'!$C$10:$C$29,$C1066,'15'!$E$10:$E$29)*'15'!$E$3</f>
        <v>0</v>
      </c>
      <c r="V1066" s="208">
        <f>SUMIF('16'!$C$10:$C$29,$C1066,'16'!$E$29:$E1066)*'16'!$E$3</f>
        <v>0</v>
      </c>
      <c r="W1066" s="208">
        <f>SUMIF('17'!$C$10:$C$29,$C1066,'17'!$E$10:$E$29)*'17'!$E$3</f>
        <v>0</v>
      </c>
      <c r="X1066" s="208">
        <f>SUMIF('18'!$C$10:$C$29,$C1066,'18'!$E$10:$E$29)*'18'!$E$3</f>
        <v>0</v>
      </c>
      <c r="Y1066" s="208">
        <f>SUMIF('19'!$C$10:$C$28,$C1066,'19'!$E$10:$E$28)*'19'!$E$3</f>
        <v>0</v>
      </c>
      <c r="Z1066" s="208">
        <f>SUMIF('20'!$C$10:$C$29,$C1066,'20'!$E$10:$E$29)*'20'!$E$3</f>
        <v>0</v>
      </c>
      <c r="AA1066" s="208">
        <f>SUMIF('21'!$C$10:$C$29,$C1066,'21'!$E$10:$E$29)*'21'!$E$3</f>
        <v>0</v>
      </c>
    </row>
    <row r="1067" spans="3:27" ht="15" hidden="1">
      <c r="C1067" s="207" t="s">
        <v>2243</v>
      </c>
      <c r="D1067" s="207" t="s">
        <v>2244</v>
      </c>
      <c r="F1067" s="336">
        <f t="shared" si="17"/>
        <v>0</v>
      </c>
      <c r="G1067" s="208">
        <f>SUMIF('01'!$C$10:$C$29,$C1067,'01'!$E$10:$E$29)*'01'!$E$3</f>
        <v>0</v>
      </c>
      <c r="H1067" s="208">
        <f>SUMIF('02'!$C$10:$C$28,$C1067,'02'!$E$10:$E$28)*'02'!$E$3</f>
        <v>0</v>
      </c>
      <c r="I1067" s="208">
        <f>SUMIF('03'!$C$10:$C$29,$C1067,'03'!$E$10:$E$29)*'03'!$E$3</f>
        <v>0</v>
      </c>
      <c r="J1067" s="208">
        <f>SUMIF('04'!$C$10:$C$26,$C1067,'04'!$E$10:$E$26)*'04'!$E$3</f>
        <v>0</v>
      </c>
      <c r="K1067" s="208">
        <f>SUMIF('05'!$C$10:$C$29,$C1067,'05'!$E$10:$E$29)*'05'!$E$3</f>
        <v>0</v>
      </c>
      <c r="L1067" s="208">
        <f>SUMIF('06'!$C$10:$C$29,$C1067,'06'!$E$10:$E$29)*'06'!$E$3</f>
        <v>0</v>
      </c>
      <c r="M1067" s="208">
        <f>SUMIF('07'!$C$10:$C$26,$C1067,'07'!$E$10:$E$26)*'07'!$E$3</f>
        <v>0</v>
      </c>
      <c r="N1067" s="208">
        <f>SUMIF('08'!$C$10:$C$29,$C1067,'08'!$E$10:$E$29)*'08'!$E$3</f>
        <v>0</v>
      </c>
      <c r="O1067" s="208">
        <f>SUMIF('09'!$C$10:$C$29,$C1067,'09'!$E$10:$E$29)*'09'!$E$3</f>
        <v>0</v>
      </c>
      <c r="P1067" s="208">
        <f>SUMIF('10'!$C$10:$C$29,$C1067,'10'!$E$10:$E$29)*'10'!$E$3</f>
        <v>0</v>
      </c>
      <c r="Q1067" s="208">
        <f>SUMIF('11'!$C$10:$C$39,$C1067,'11'!$E$10:$E$39)*'11'!$E$3</f>
        <v>0</v>
      </c>
      <c r="R1067" s="208">
        <f>SUMIF('12'!$C$10:$C$29,$C1067,'12'!$E$10:$E$29)*'12'!$E$3</f>
        <v>0</v>
      </c>
      <c r="S1067" s="208">
        <f>SUMIF('13'!$C$10:$C$29,$C1067,'13'!$E$10:$E$29)*'13'!$E$3</f>
        <v>0</v>
      </c>
      <c r="T1067" s="208">
        <f>SUMIF('14'!$C$10:$C$29,$C1067,'14'!$E$10:$E$29)*'14'!$E$3</f>
        <v>0</v>
      </c>
      <c r="U1067" s="208">
        <f>SUMIF('15'!$C$10:$C$29,$C1067,'15'!$E$10:$E$29)*'15'!$E$3</f>
        <v>0</v>
      </c>
      <c r="V1067" s="208">
        <f>SUMIF('16'!$C$10:$C$29,$C1067,'16'!$E$29:$E1067)*'16'!$E$3</f>
        <v>0</v>
      </c>
      <c r="W1067" s="208">
        <f>SUMIF('17'!$C$10:$C$29,$C1067,'17'!$E$10:$E$29)*'17'!$E$3</f>
        <v>0</v>
      </c>
      <c r="X1067" s="208">
        <f>SUMIF('18'!$C$10:$C$29,$C1067,'18'!$E$10:$E$29)*'18'!$E$3</f>
        <v>0</v>
      </c>
      <c r="Y1067" s="208">
        <f>SUMIF('19'!$C$10:$C$28,$C1067,'19'!$E$10:$E$28)*'19'!$E$3</f>
        <v>0</v>
      </c>
      <c r="Z1067" s="208">
        <f>SUMIF('20'!$C$10:$C$29,$C1067,'20'!$E$10:$E$29)*'20'!$E$3</f>
        <v>0</v>
      </c>
      <c r="AA1067" s="208">
        <f>SUMIF('21'!$C$10:$C$29,$C1067,'21'!$E$10:$E$29)*'21'!$E$3</f>
        <v>0</v>
      </c>
    </row>
    <row r="1068" spans="3:27" ht="15" hidden="1">
      <c r="C1068" s="207" t="s">
        <v>2245</v>
      </c>
      <c r="D1068" s="207" t="s">
        <v>2246</v>
      </c>
      <c r="F1068" s="336">
        <f t="shared" si="17"/>
        <v>0</v>
      </c>
      <c r="G1068" s="208">
        <f>SUMIF('01'!$C$10:$C$29,$C1068,'01'!$E$10:$E$29)*'01'!$E$3</f>
        <v>0</v>
      </c>
      <c r="H1068" s="208">
        <f>SUMIF('02'!$C$10:$C$28,$C1068,'02'!$E$10:$E$28)*'02'!$E$3</f>
        <v>0</v>
      </c>
      <c r="I1068" s="208">
        <f>SUMIF('03'!$C$10:$C$29,$C1068,'03'!$E$10:$E$29)*'03'!$E$3</f>
        <v>0</v>
      </c>
      <c r="J1068" s="208">
        <f>SUMIF('04'!$C$10:$C$26,$C1068,'04'!$E$10:$E$26)*'04'!$E$3</f>
        <v>0</v>
      </c>
      <c r="K1068" s="208">
        <f>SUMIF('05'!$C$10:$C$29,$C1068,'05'!$E$10:$E$29)*'05'!$E$3</f>
        <v>0</v>
      </c>
      <c r="L1068" s="208">
        <f>SUMIF('06'!$C$10:$C$29,$C1068,'06'!$E$10:$E$29)*'06'!$E$3</f>
        <v>0</v>
      </c>
      <c r="M1068" s="208">
        <f>SUMIF('07'!$C$10:$C$26,$C1068,'07'!$E$10:$E$26)*'07'!$E$3</f>
        <v>0</v>
      </c>
      <c r="N1068" s="208">
        <f>SUMIF('08'!$C$10:$C$29,$C1068,'08'!$E$10:$E$29)*'08'!$E$3</f>
        <v>0</v>
      </c>
      <c r="O1068" s="208">
        <f>SUMIF('09'!$C$10:$C$29,$C1068,'09'!$E$10:$E$29)*'09'!$E$3</f>
        <v>0</v>
      </c>
      <c r="P1068" s="208">
        <f>SUMIF('10'!$C$10:$C$29,$C1068,'10'!$E$10:$E$29)*'10'!$E$3</f>
        <v>0</v>
      </c>
      <c r="Q1068" s="208">
        <f>SUMIF('11'!$C$10:$C$39,$C1068,'11'!$E$10:$E$39)*'11'!$E$3</f>
        <v>0</v>
      </c>
      <c r="R1068" s="208">
        <f>SUMIF('12'!$C$10:$C$29,$C1068,'12'!$E$10:$E$29)*'12'!$E$3</f>
        <v>0</v>
      </c>
      <c r="S1068" s="208">
        <f>SUMIF('13'!$C$10:$C$29,$C1068,'13'!$E$10:$E$29)*'13'!$E$3</f>
        <v>0</v>
      </c>
      <c r="T1068" s="208">
        <f>SUMIF('14'!$C$10:$C$29,$C1068,'14'!$E$10:$E$29)*'14'!$E$3</f>
        <v>0</v>
      </c>
      <c r="U1068" s="208">
        <f>SUMIF('15'!$C$10:$C$29,$C1068,'15'!$E$10:$E$29)*'15'!$E$3</f>
        <v>0</v>
      </c>
      <c r="V1068" s="208">
        <f>SUMIF('16'!$C$10:$C$29,$C1068,'16'!$E$29:$E1068)*'16'!$E$3</f>
        <v>0</v>
      </c>
      <c r="W1068" s="208">
        <f>SUMIF('17'!$C$10:$C$29,$C1068,'17'!$E$10:$E$29)*'17'!$E$3</f>
        <v>0</v>
      </c>
      <c r="X1068" s="208">
        <f>SUMIF('18'!$C$10:$C$29,$C1068,'18'!$E$10:$E$29)*'18'!$E$3</f>
        <v>0</v>
      </c>
      <c r="Y1068" s="208">
        <f>SUMIF('19'!$C$10:$C$28,$C1068,'19'!$E$10:$E$28)*'19'!$E$3</f>
        <v>0</v>
      </c>
      <c r="Z1068" s="208">
        <f>SUMIF('20'!$C$10:$C$29,$C1068,'20'!$E$10:$E$29)*'20'!$E$3</f>
        <v>0</v>
      </c>
      <c r="AA1068" s="208">
        <f>SUMIF('21'!$C$10:$C$29,$C1068,'21'!$E$10:$E$29)*'21'!$E$3</f>
        <v>0</v>
      </c>
    </row>
    <row r="1069" spans="3:27" ht="15" hidden="1">
      <c r="C1069" s="207" t="s">
        <v>2247</v>
      </c>
      <c r="D1069" s="207" t="s">
        <v>2248</v>
      </c>
      <c r="F1069" s="336">
        <f t="shared" si="17"/>
        <v>0</v>
      </c>
      <c r="G1069" s="208">
        <f>SUMIF('01'!$C$10:$C$29,$C1069,'01'!$E$10:$E$29)*'01'!$E$3</f>
        <v>0</v>
      </c>
      <c r="H1069" s="208">
        <f>SUMIF('02'!$C$10:$C$28,$C1069,'02'!$E$10:$E$28)*'02'!$E$3</f>
        <v>0</v>
      </c>
      <c r="I1069" s="208">
        <f>SUMIF('03'!$C$10:$C$29,$C1069,'03'!$E$10:$E$29)*'03'!$E$3</f>
        <v>0</v>
      </c>
      <c r="J1069" s="208">
        <f>SUMIF('04'!$C$10:$C$26,$C1069,'04'!$E$10:$E$26)*'04'!$E$3</f>
        <v>0</v>
      </c>
      <c r="K1069" s="208">
        <f>SUMIF('05'!$C$10:$C$29,$C1069,'05'!$E$10:$E$29)*'05'!$E$3</f>
        <v>0</v>
      </c>
      <c r="L1069" s="208">
        <f>SUMIF('06'!$C$10:$C$29,$C1069,'06'!$E$10:$E$29)*'06'!$E$3</f>
        <v>0</v>
      </c>
      <c r="M1069" s="208">
        <f>SUMIF('07'!$C$10:$C$26,$C1069,'07'!$E$10:$E$26)*'07'!$E$3</f>
        <v>0</v>
      </c>
      <c r="N1069" s="208">
        <f>SUMIF('08'!$C$10:$C$29,$C1069,'08'!$E$10:$E$29)*'08'!$E$3</f>
        <v>0</v>
      </c>
      <c r="O1069" s="208">
        <f>SUMIF('09'!$C$10:$C$29,$C1069,'09'!$E$10:$E$29)*'09'!$E$3</f>
        <v>0</v>
      </c>
      <c r="P1069" s="208">
        <f>SUMIF('10'!$C$10:$C$29,$C1069,'10'!$E$10:$E$29)*'10'!$E$3</f>
        <v>0</v>
      </c>
      <c r="Q1069" s="208">
        <f>SUMIF('11'!$C$10:$C$39,$C1069,'11'!$E$10:$E$39)*'11'!$E$3</f>
        <v>0</v>
      </c>
      <c r="R1069" s="208">
        <f>SUMIF('12'!$C$10:$C$29,$C1069,'12'!$E$10:$E$29)*'12'!$E$3</f>
        <v>0</v>
      </c>
      <c r="S1069" s="208">
        <f>SUMIF('13'!$C$10:$C$29,$C1069,'13'!$E$10:$E$29)*'13'!$E$3</f>
        <v>0</v>
      </c>
      <c r="T1069" s="208">
        <f>SUMIF('14'!$C$10:$C$29,$C1069,'14'!$E$10:$E$29)*'14'!$E$3</f>
        <v>0</v>
      </c>
      <c r="U1069" s="208">
        <f>SUMIF('15'!$C$10:$C$29,$C1069,'15'!$E$10:$E$29)*'15'!$E$3</f>
        <v>0</v>
      </c>
      <c r="V1069" s="208">
        <f>SUMIF('16'!$C$10:$C$29,$C1069,'16'!$E$29:$E1069)*'16'!$E$3</f>
        <v>0</v>
      </c>
      <c r="W1069" s="208">
        <f>SUMIF('17'!$C$10:$C$29,$C1069,'17'!$E$10:$E$29)*'17'!$E$3</f>
        <v>0</v>
      </c>
      <c r="X1069" s="208">
        <f>SUMIF('18'!$C$10:$C$29,$C1069,'18'!$E$10:$E$29)*'18'!$E$3</f>
        <v>0</v>
      </c>
      <c r="Y1069" s="208">
        <f>SUMIF('19'!$C$10:$C$28,$C1069,'19'!$E$10:$E$28)*'19'!$E$3</f>
        <v>0</v>
      </c>
      <c r="Z1069" s="208">
        <f>SUMIF('20'!$C$10:$C$29,$C1069,'20'!$E$10:$E$29)*'20'!$E$3</f>
        <v>0</v>
      </c>
      <c r="AA1069" s="208">
        <f>SUMIF('21'!$C$10:$C$29,$C1069,'21'!$E$10:$E$29)*'21'!$E$3</f>
        <v>0</v>
      </c>
    </row>
    <row r="1070" spans="3:27" ht="15" hidden="1">
      <c r="C1070" s="207" t="s">
        <v>2249</v>
      </c>
      <c r="D1070" s="207" t="s">
        <v>2250</v>
      </c>
      <c r="F1070" s="336">
        <f t="shared" si="17"/>
        <v>0</v>
      </c>
      <c r="G1070" s="208">
        <f>SUMIF('01'!$C$10:$C$29,$C1070,'01'!$E$10:$E$29)*'01'!$E$3</f>
        <v>0</v>
      </c>
      <c r="H1070" s="208">
        <f>SUMIF('02'!$C$10:$C$28,$C1070,'02'!$E$10:$E$28)*'02'!$E$3</f>
        <v>0</v>
      </c>
      <c r="I1070" s="208">
        <f>SUMIF('03'!$C$10:$C$29,$C1070,'03'!$E$10:$E$29)*'03'!$E$3</f>
        <v>0</v>
      </c>
      <c r="J1070" s="208">
        <f>SUMIF('04'!$C$10:$C$26,$C1070,'04'!$E$10:$E$26)*'04'!$E$3</f>
        <v>0</v>
      </c>
      <c r="K1070" s="208">
        <f>SUMIF('05'!$C$10:$C$29,$C1070,'05'!$E$10:$E$29)*'05'!$E$3</f>
        <v>0</v>
      </c>
      <c r="L1070" s="208">
        <f>SUMIF('06'!$C$10:$C$29,$C1070,'06'!$E$10:$E$29)*'06'!$E$3</f>
        <v>0</v>
      </c>
      <c r="M1070" s="208">
        <f>SUMIF('07'!$C$10:$C$26,$C1070,'07'!$E$10:$E$26)*'07'!$E$3</f>
        <v>0</v>
      </c>
      <c r="N1070" s="208">
        <f>SUMIF('08'!$C$10:$C$29,$C1070,'08'!$E$10:$E$29)*'08'!$E$3</f>
        <v>0</v>
      </c>
      <c r="O1070" s="208">
        <f>SUMIF('09'!$C$10:$C$29,$C1070,'09'!$E$10:$E$29)*'09'!$E$3</f>
        <v>0</v>
      </c>
      <c r="P1070" s="208">
        <f>SUMIF('10'!$C$10:$C$29,$C1070,'10'!$E$10:$E$29)*'10'!$E$3</f>
        <v>0</v>
      </c>
      <c r="Q1070" s="208">
        <f>SUMIF('11'!$C$10:$C$39,$C1070,'11'!$E$10:$E$39)*'11'!$E$3</f>
        <v>0</v>
      </c>
      <c r="R1070" s="208">
        <f>SUMIF('12'!$C$10:$C$29,$C1070,'12'!$E$10:$E$29)*'12'!$E$3</f>
        <v>0</v>
      </c>
      <c r="S1070" s="208">
        <f>SUMIF('13'!$C$10:$C$29,$C1070,'13'!$E$10:$E$29)*'13'!$E$3</f>
        <v>0</v>
      </c>
      <c r="T1070" s="208">
        <f>SUMIF('14'!$C$10:$C$29,$C1070,'14'!$E$10:$E$29)*'14'!$E$3</f>
        <v>0</v>
      </c>
      <c r="U1070" s="208">
        <f>SUMIF('15'!$C$10:$C$29,$C1070,'15'!$E$10:$E$29)*'15'!$E$3</f>
        <v>0</v>
      </c>
      <c r="V1070" s="208">
        <f>SUMIF('16'!$C$10:$C$29,$C1070,'16'!$E$29:$E1070)*'16'!$E$3</f>
        <v>0</v>
      </c>
      <c r="W1070" s="208">
        <f>SUMIF('17'!$C$10:$C$29,$C1070,'17'!$E$10:$E$29)*'17'!$E$3</f>
        <v>0</v>
      </c>
      <c r="X1070" s="208">
        <f>SUMIF('18'!$C$10:$C$29,$C1070,'18'!$E$10:$E$29)*'18'!$E$3</f>
        <v>0</v>
      </c>
      <c r="Y1070" s="208">
        <f>SUMIF('19'!$C$10:$C$28,$C1070,'19'!$E$10:$E$28)*'19'!$E$3</f>
        <v>0</v>
      </c>
      <c r="Z1070" s="208">
        <f>SUMIF('20'!$C$10:$C$29,$C1070,'20'!$E$10:$E$29)*'20'!$E$3</f>
        <v>0</v>
      </c>
      <c r="AA1070" s="208">
        <f>SUMIF('21'!$C$10:$C$29,$C1070,'21'!$E$10:$E$29)*'21'!$E$3</f>
        <v>0</v>
      </c>
    </row>
    <row r="1071" spans="3:27" ht="15" hidden="1">
      <c r="C1071" s="207" t="s">
        <v>2251</v>
      </c>
      <c r="D1071" s="207" t="s">
        <v>2252</v>
      </c>
      <c r="F1071" s="336">
        <f t="shared" si="17"/>
        <v>0</v>
      </c>
      <c r="G1071" s="208">
        <f>SUMIF('01'!$C$10:$C$29,$C1071,'01'!$E$10:$E$29)*'01'!$E$3</f>
        <v>0</v>
      </c>
      <c r="H1071" s="208">
        <f>SUMIF('02'!$C$10:$C$28,$C1071,'02'!$E$10:$E$28)*'02'!$E$3</f>
        <v>0</v>
      </c>
      <c r="I1071" s="208">
        <f>SUMIF('03'!$C$10:$C$29,$C1071,'03'!$E$10:$E$29)*'03'!$E$3</f>
        <v>0</v>
      </c>
      <c r="J1071" s="208">
        <f>SUMIF('04'!$C$10:$C$26,$C1071,'04'!$E$10:$E$26)*'04'!$E$3</f>
        <v>0</v>
      </c>
      <c r="K1071" s="208">
        <f>SUMIF('05'!$C$10:$C$29,$C1071,'05'!$E$10:$E$29)*'05'!$E$3</f>
        <v>0</v>
      </c>
      <c r="L1071" s="208">
        <f>SUMIF('06'!$C$10:$C$29,$C1071,'06'!$E$10:$E$29)*'06'!$E$3</f>
        <v>0</v>
      </c>
      <c r="M1071" s="208">
        <f>SUMIF('07'!$C$10:$C$26,$C1071,'07'!$E$10:$E$26)*'07'!$E$3</f>
        <v>0</v>
      </c>
      <c r="N1071" s="208">
        <f>SUMIF('08'!$C$10:$C$29,$C1071,'08'!$E$10:$E$29)*'08'!$E$3</f>
        <v>0</v>
      </c>
      <c r="O1071" s="208">
        <f>SUMIF('09'!$C$10:$C$29,$C1071,'09'!$E$10:$E$29)*'09'!$E$3</f>
        <v>0</v>
      </c>
      <c r="P1071" s="208">
        <f>SUMIF('10'!$C$10:$C$29,$C1071,'10'!$E$10:$E$29)*'10'!$E$3</f>
        <v>0</v>
      </c>
      <c r="Q1071" s="208">
        <f>SUMIF('11'!$C$10:$C$39,$C1071,'11'!$E$10:$E$39)*'11'!$E$3</f>
        <v>0</v>
      </c>
      <c r="R1071" s="208">
        <f>SUMIF('12'!$C$10:$C$29,$C1071,'12'!$E$10:$E$29)*'12'!$E$3</f>
        <v>0</v>
      </c>
      <c r="S1071" s="208">
        <f>SUMIF('13'!$C$10:$C$29,$C1071,'13'!$E$10:$E$29)*'13'!$E$3</f>
        <v>0</v>
      </c>
      <c r="T1071" s="208">
        <f>SUMIF('14'!$C$10:$C$29,$C1071,'14'!$E$10:$E$29)*'14'!$E$3</f>
        <v>0</v>
      </c>
      <c r="U1071" s="208">
        <f>SUMIF('15'!$C$10:$C$29,$C1071,'15'!$E$10:$E$29)*'15'!$E$3</f>
        <v>0</v>
      </c>
      <c r="V1071" s="208">
        <f>SUMIF('16'!$C$10:$C$29,$C1071,'16'!$E$29:$E1071)*'16'!$E$3</f>
        <v>0</v>
      </c>
      <c r="W1071" s="208">
        <f>SUMIF('17'!$C$10:$C$29,$C1071,'17'!$E$10:$E$29)*'17'!$E$3</f>
        <v>0</v>
      </c>
      <c r="X1071" s="208">
        <f>SUMIF('18'!$C$10:$C$29,$C1071,'18'!$E$10:$E$29)*'18'!$E$3</f>
        <v>0</v>
      </c>
      <c r="Y1071" s="208">
        <f>SUMIF('19'!$C$10:$C$28,$C1071,'19'!$E$10:$E$28)*'19'!$E$3</f>
        <v>0</v>
      </c>
      <c r="Z1071" s="208">
        <f>SUMIF('20'!$C$10:$C$29,$C1071,'20'!$E$10:$E$29)*'20'!$E$3</f>
        <v>0</v>
      </c>
      <c r="AA1071" s="208">
        <f>SUMIF('21'!$C$10:$C$29,$C1071,'21'!$E$10:$E$29)*'21'!$E$3</f>
        <v>0</v>
      </c>
    </row>
    <row r="1072" spans="3:27" ht="15" hidden="1">
      <c r="C1072" s="207" t="s">
        <v>2253</v>
      </c>
      <c r="D1072" s="207" t="s">
        <v>2254</v>
      </c>
      <c r="F1072" s="336">
        <f t="shared" si="17"/>
        <v>0</v>
      </c>
      <c r="G1072" s="208">
        <f>SUMIF('01'!$C$10:$C$29,$C1072,'01'!$E$10:$E$29)*'01'!$E$3</f>
        <v>0</v>
      </c>
      <c r="H1072" s="208">
        <f>SUMIF('02'!$C$10:$C$28,$C1072,'02'!$E$10:$E$28)*'02'!$E$3</f>
        <v>0</v>
      </c>
      <c r="I1072" s="208">
        <f>SUMIF('03'!$C$10:$C$29,$C1072,'03'!$E$10:$E$29)*'03'!$E$3</f>
        <v>0</v>
      </c>
      <c r="J1072" s="208">
        <f>SUMIF('04'!$C$10:$C$26,$C1072,'04'!$E$10:$E$26)*'04'!$E$3</f>
        <v>0</v>
      </c>
      <c r="K1072" s="208">
        <f>SUMIF('05'!$C$10:$C$29,$C1072,'05'!$E$10:$E$29)*'05'!$E$3</f>
        <v>0</v>
      </c>
      <c r="L1072" s="208">
        <f>SUMIF('06'!$C$10:$C$29,$C1072,'06'!$E$10:$E$29)*'06'!$E$3</f>
        <v>0</v>
      </c>
      <c r="M1072" s="208">
        <f>SUMIF('07'!$C$10:$C$26,$C1072,'07'!$E$10:$E$26)*'07'!$E$3</f>
        <v>0</v>
      </c>
      <c r="N1072" s="208">
        <f>SUMIF('08'!$C$10:$C$29,$C1072,'08'!$E$10:$E$29)*'08'!$E$3</f>
        <v>0</v>
      </c>
      <c r="O1072" s="208">
        <f>SUMIF('09'!$C$10:$C$29,$C1072,'09'!$E$10:$E$29)*'09'!$E$3</f>
        <v>0</v>
      </c>
      <c r="P1072" s="208">
        <f>SUMIF('10'!$C$10:$C$29,$C1072,'10'!$E$10:$E$29)*'10'!$E$3</f>
        <v>0</v>
      </c>
      <c r="Q1072" s="208">
        <f>SUMIF('11'!$C$10:$C$39,$C1072,'11'!$E$10:$E$39)*'11'!$E$3</f>
        <v>0</v>
      </c>
      <c r="R1072" s="208">
        <f>SUMIF('12'!$C$10:$C$29,$C1072,'12'!$E$10:$E$29)*'12'!$E$3</f>
        <v>0</v>
      </c>
      <c r="S1072" s="208">
        <f>SUMIF('13'!$C$10:$C$29,$C1072,'13'!$E$10:$E$29)*'13'!$E$3</f>
        <v>0</v>
      </c>
      <c r="T1072" s="208">
        <f>SUMIF('14'!$C$10:$C$29,$C1072,'14'!$E$10:$E$29)*'14'!$E$3</f>
        <v>0</v>
      </c>
      <c r="U1072" s="208">
        <f>SUMIF('15'!$C$10:$C$29,$C1072,'15'!$E$10:$E$29)*'15'!$E$3</f>
        <v>0</v>
      </c>
      <c r="V1072" s="208">
        <f>SUMIF('16'!$C$10:$C$29,$C1072,'16'!$E$29:$E1072)*'16'!$E$3</f>
        <v>0</v>
      </c>
      <c r="W1072" s="208">
        <f>SUMIF('17'!$C$10:$C$29,$C1072,'17'!$E$10:$E$29)*'17'!$E$3</f>
        <v>0</v>
      </c>
      <c r="X1072" s="208">
        <f>SUMIF('18'!$C$10:$C$29,$C1072,'18'!$E$10:$E$29)*'18'!$E$3</f>
        <v>0</v>
      </c>
      <c r="Y1072" s="208">
        <f>SUMIF('19'!$C$10:$C$28,$C1072,'19'!$E$10:$E$28)*'19'!$E$3</f>
        <v>0</v>
      </c>
      <c r="Z1072" s="208">
        <f>SUMIF('20'!$C$10:$C$29,$C1072,'20'!$E$10:$E$29)*'20'!$E$3</f>
        <v>0</v>
      </c>
      <c r="AA1072" s="208">
        <f>SUMIF('21'!$C$10:$C$29,$C1072,'21'!$E$10:$E$29)*'21'!$E$3</f>
        <v>0</v>
      </c>
    </row>
    <row r="1073" spans="3:27" ht="15" hidden="1">
      <c r="C1073" s="207" t="s">
        <v>2255</v>
      </c>
      <c r="D1073" s="207" t="s">
        <v>2256</v>
      </c>
      <c r="F1073" s="336">
        <f t="shared" si="17"/>
        <v>0</v>
      </c>
      <c r="G1073" s="208">
        <f>SUMIF('01'!$C$10:$C$29,$C1073,'01'!$E$10:$E$29)*'01'!$E$3</f>
        <v>0</v>
      </c>
      <c r="H1073" s="208">
        <f>SUMIF('02'!$C$10:$C$28,$C1073,'02'!$E$10:$E$28)*'02'!$E$3</f>
        <v>0</v>
      </c>
      <c r="I1073" s="208">
        <f>SUMIF('03'!$C$10:$C$29,$C1073,'03'!$E$10:$E$29)*'03'!$E$3</f>
        <v>0</v>
      </c>
      <c r="J1073" s="208">
        <f>SUMIF('04'!$C$10:$C$26,$C1073,'04'!$E$10:$E$26)*'04'!$E$3</f>
        <v>0</v>
      </c>
      <c r="K1073" s="208">
        <f>SUMIF('05'!$C$10:$C$29,$C1073,'05'!$E$10:$E$29)*'05'!$E$3</f>
        <v>0</v>
      </c>
      <c r="L1073" s="208">
        <f>SUMIF('06'!$C$10:$C$29,$C1073,'06'!$E$10:$E$29)*'06'!$E$3</f>
        <v>0</v>
      </c>
      <c r="M1073" s="208">
        <f>SUMIF('07'!$C$10:$C$26,$C1073,'07'!$E$10:$E$26)*'07'!$E$3</f>
        <v>0</v>
      </c>
      <c r="N1073" s="208">
        <f>SUMIF('08'!$C$10:$C$29,$C1073,'08'!$E$10:$E$29)*'08'!$E$3</f>
        <v>0</v>
      </c>
      <c r="O1073" s="208">
        <f>SUMIF('09'!$C$10:$C$29,$C1073,'09'!$E$10:$E$29)*'09'!$E$3</f>
        <v>0</v>
      </c>
      <c r="P1073" s="208">
        <f>SUMIF('10'!$C$10:$C$29,$C1073,'10'!$E$10:$E$29)*'10'!$E$3</f>
        <v>0</v>
      </c>
      <c r="Q1073" s="208">
        <f>SUMIF('11'!$C$10:$C$39,$C1073,'11'!$E$10:$E$39)*'11'!$E$3</f>
        <v>0</v>
      </c>
      <c r="R1073" s="208">
        <f>SUMIF('12'!$C$10:$C$29,$C1073,'12'!$E$10:$E$29)*'12'!$E$3</f>
        <v>0</v>
      </c>
      <c r="S1073" s="208">
        <f>SUMIF('13'!$C$10:$C$29,$C1073,'13'!$E$10:$E$29)*'13'!$E$3</f>
        <v>0</v>
      </c>
      <c r="T1073" s="208">
        <f>SUMIF('14'!$C$10:$C$29,$C1073,'14'!$E$10:$E$29)*'14'!$E$3</f>
        <v>0</v>
      </c>
      <c r="U1073" s="208">
        <f>SUMIF('15'!$C$10:$C$29,$C1073,'15'!$E$10:$E$29)*'15'!$E$3</f>
        <v>0</v>
      </c>
      <c r="V1073" s="208">
        <f>SUMIF('16'!$C$10:$C$29,$C1073,'16'!$E$29:$E1073)*'16'!$E$3</f>
        <v>0</v>
      </c>
      <c r="W1073" s="208">
        <f>SUMIF('17'!$C$10:$C$29,$C1073,'17'!$E$10:$E$29)*'17'!$E$3</f>
        <v>0</v>
      </c>
      <c r="X1073" s="208">
        <f>SUMIF('18'!$C$10:$C$29,$C1073,'18'!$E$10:$E$29)*'18'!$E$3</f>
        <v>0</v>
      </c>
      <c r="Y1073" s="208">
        <f>SUMIF('19'!$C$10:$C$28,$C1073,'19'!$E$10:$E$28)*'19'!$E$3</f>
        <v>0</v>
      </c>
      <c r="Z1073" s="208">
        <f>SUMIF('20'!$C$10:$C$29,$C1073,'20'!$E$10:$E$29)*'20'!$E$3</f>
        <v>0</v>
      </c>
      <c r="AA1073" s="208">
        <f>SUMIF('21'!$C$10:$C$29,$C1073,'21'!$E$10:$E$29)*'21'!$E$3</f>
        <v>0</v>
      </c>
    </row>
    <row r="1074" spans="3:27" ht="15" hidden="1">
      <c r="C1074" s="207" t="s">
        <v>2257</v>
      </c>
      <c r="D1074" s="207" t="s">
        <v>2258</v>
      </c>
      <c r="F1074" s="336">
        <f t="shared" si="17"/>
        <v>0</v>
      </c>
      <c r="G1074" s="208">
        <f>SUMIF('01'!$C$10:$C$29,$C1074,'01'!$E$10:$E$29)*'01'!$E$3</f>
        <v>0</v>
      </c>
      <c r="H1074" s="208">
        <f>SUMIF('02'!$C$10:$C$28,$C1074,'02'!$E$10:$E$28)*'02'!$E$3</f>
        <v>0</v>
      </c>
      <c r="I1074" s="208">
        <f>SUMIF('03'!$C$10:$C$29,$C1074,'03'!$E$10:$E$29)*'03'!$E$3</f>
        <v>0</v>
      </c>
      <c r="J1074" s="208">
        <f>SUMIF('04'!$C$10:$C$26,$C1074,'04'!$E$10:$E$26)*'04'!$E$3</f>
        <v>0</v>
      </c>
      <c r="K1074" s="208">
        <f>SUMIF('05'!$C$10:$C$29,$C1074,'05'!$E$10:$E$29)*'05'!$E$3</f>
        <v>0</v>
      </c>
      <c r="L1074" s="208">
        <f>SUMIF('06'!$C$10:$C$29,$C1074,'06'!$E$10:$E$29)*'06'!$E$3</f>
        <v>0</v>
      </c>
      <c r="M1074" s="208">
        <f>SUMIF('07'!$C$10:$C$26,$C1074,'07'!$E$10:$E$26)*'07'!$E$3</f>
        <v>0</v>
      </c>
      <c r="N1074" s="208">
        <f>SUMIF('08'!$C$10:$C$29,$C1074,'08'!$E$10:$E$29)*'08'!$E$3</f>
        <v>0</v>
      </c>
      <c r="O1074" s="208">
        <f>SUMIF('09'!$C$10:$C$29,$C1074,'09'!$E$10:$E$29)*'09'!$E$3</f>
        <v>0</v>
      </c>
      <c r="P1074" s="208">
        <f>SUMIF('10'!$C$10:$C$29,$C1074,'10'!$E$10:$E$29)*'10'!$E$3</f>
        <v>0</v>
      </c>
      <c r="Q1074" s="208">
        <f>SUMIF('11'!$C$10:$C$39,$C1074,'11'!$E$10:$E$39)*'11'!$E$3</f>
        <v>0</v>
      </c>
      <c r="R1074" s="208">
        <f>SUMIF('12'!$C$10:$C$29,$C1074,'12'!$E$10:$E$29)*'12'!$E$3</f>
        <v>0</v>
      </c>
      <c r="S1074" s="208">
        <f>SUMIF('13'!$C$10:$C$29,$C1074,'13'!$E$10:$E$29)*'13'!$E$3</f>
        <v>0</v>
      </c>
      <c r="T1074" s="208">
        <f>SUMIF('14'!$C$10:$C$29,$C1074,'14'!$E$10:$E$29)*'14'!$E$3</f>
        <v>0</v>
      </c>
      <c r="U1074" s="208">
        <f>SUMIF('15'!$C$10:$C$29,$C1074,'15'!$E$10:$E$29)*'15'!$E$3</f>
        <v>0</v>
      </c>
      <c r="V1074" s="208">
        <f>SUMIF('16'!$C$10:$C$29,$C1074,'16'!$E$29:$E1074)*'16'!$E$3</f>
        <v>0</v>
      </c>
      <c r="W1074" s="208">
        <f>SUMIF('17'!$C$10:$C$29,$C1074,'17'!$E$10:$E$29)*'17'!$E$3</f>
        <v>0</v>
      </c>
      <c r="X1074" s="208">
        <f>SUMIF('18'!$C$10:$C$29,$C1074,'18'!$E$10:$E$29)*'18'!$E$3</f>
        <v>0</v>
      </c>
      <c r="Y1074" s="208">
        <f>SUMIF('19'!$C$10:$C$28,$C1074,'19'!$E$10:$E$28)*'19'!$E$3</f>
        <v>0</v>
      </c>
      <c r="Z1074" s="208">
        <f>SUMIF('20'!$C$10:$C$29,$C1074,'20'!$E$10:$E$29)*'20'!$E$3</f>
        <v>0</v>
      </c>
      <c r="AA1074" s="208">
        <f>SUMIF('21'!$C$10:$C$29,$C1074,'21'!$E$10:$E$29)*'21'!$E$3</f>
        <v>0</v>
      </c>
    </row>
    <row r="1075" spans="3:27" ht="15" hidden="1">
      <c r="C1075" s="207" t="s">
        <v>2259</v>
      </c>
      <c r="D1075" s="207" t="s">
        <v>2260</v>
      </c>
      <c r="F1075" s="336">
        <f t="shared" si="17"/>
        <v>0</v>
      </c>
      <c r="G1075" s="208">
        <f>SUMIF('01'!$C$10:$C$29,$C1075,'01'!$E$10:$E$29)*'01'!$E$3</f>
        <v>0</v>
      </c>
      <c r="H1075" s="208">
        <f>SUMIF('02'!$C$10:$C$28,$C1075,'02'!$E$10:$E$28)*'02'!$E$3</f>
        <v>0</v>
      </c>
      <c r="I1075" s="208">
        <f>SUMIF('03'!$C$10:$C$29,$C1075,'03'!$E$10:$E$29)*'03'!$E$3</f>
        <v>0</v>
      </c>
      <c r="J1075" s="208">
        <f>SUMIF('04'!$C$10:$C$26,$C1075,'04'!$E$10:$E$26)*'04'!$E$3</f>
        <v>0</v>
      </c>
      <c r="K1075" s="208">
        <f>SUMIF('05'!$C$10:$C$29,$C1075,'05'!$E$10:$E$29)*'05'!$E$3</f>
        <v>0</v>
      </c>
      <c r="L1075" s="208">
        <f>SUMIF('06'!$C$10:$C$29,$C1075,'06'!$E$10:$E$29)*'06'!$E$3</f>
        <v>0</v>
      </c>
      <c r="M1075" s="208">
        <f>SUMIF('07'!$C$10:$C$26,$C1075,'07'!$E$10:$E$26)*'07'!$E$3</f>
        <v>0</v>
      </c>
      <c r="N1075" s="208">
        <f>SUMIF('08'!$C$10:$C$29,$C1075,'08'!$E$10:$E$29)*'08'!$E$3</f>
        <v>0</v>
      </c>
      <c r="O1075" s="208">
        <f>SUMIF('09'!$C$10:$C$29,$C1075,'09'!$E$10:$E$29)*'09'!$E$3</f>
        <v>0</v>
      </c>
      <c r="P1075" s="208">
        <f>SUMIF('10'!$C$10:$C$29,$C1075,'10'!$E$10:$E$29)*'10'!$E$3</f>
        <v>0</v>
      </c>
      <c r="Q1075" s="208">
        <f>SUMIF('11'!$C$10:$C$39,$C1075,'11'!$E$10:$E$39)*'11'!$E$3</f>
        <v>0</v>
      </c>
      <c r="R1075" s="208">
        <f>SUMIF('12'!$C$10:$C$29,$C1075,'12'!$E$10:$E$29)*'12'!$E$3</f>
        <v>0</v>
      </c>
      <c r="S1075" s="208">
        <f>SUMIF('13'!$C$10:$C$29,$C1075,'13'!$E$10:$E$29)*'13'!$E$3</f>
        <v>0</v>
      </c>
      <c r="T1075" s="208">
        <f>SUMIF('14'!$C$10:$C$29,$C1075,'14'!$E$10:$E$29)*'14'!$E$3</f>
        <v>0</v>
      </c>
      <c r="U1075" s="208">
        <f>SUMIF('15'!$C$10:$C$29,$C1075,'15'!$E$10:$E$29)*'15'!$E$3</f>
        <v>0</v>
      </c>
      <c r="V1075" s="208">
        <f>SUMIF('16'!$C$10:$C$29,$C1075,'16'!$E$29:$E1075)*'16'!$E$3</f>
        <v>0</v>
      </c>
      <c r="W1075" s="208">
        <f>SUMIF('17'!$C$10:$C$29,$C1075,'17'!$E$10:$E$29)*'17'!$E$3</f>
        <v>0</v>
      </c>
      <c r="X1075" s="208">
        <f>SUMIF('18'!$C$10:$C$29,$C1075,'18'!$E$10:$E$29)*'18'!$E$3</f>
        <v>0</v>
      </c>
      <c r="Y1075" s="208">
        <f>SUMIF('19'!$C$10:$C$28,$C1075,'19'!$E$10:$E$28)*'19'!$E$3</f>
        <v>0</v>
      </c>
      <c r="Z1075" s="208">
        <f>SUMIF('20'!$C$10:$C$29,$C1075,'20'!$E$10:$E$29)*'20'!$E$3</f>
        <v>0</v>
      </c>
      <c r="AA1075" s="208">
        <f>SUMIF('21'!$C$10:$C$29,$C1075,'21'!$E$10:$E$29)*'21'!$E$3</f>
        <v>0</v>
      </c>
    </row>
    <row r="1076" spans="3:27" ht="15" hidden="1">
      <c r="C1076" s="207" t="s">
        <v>2261</v>
      </c>
      <c r="D1076" s="207" t="s">
        <v>2262</v>
      </c>
      <c r="F1076" s="336">
        <f t="shared" si="17"/>
        <v>0</v>
      </c>
      <c r="G1076" s="208">
        <f>SUMIF('01'!$C$10:$C$29,$C1076,'01'!$E$10:$E$29)*'01'!$E$3</f>
        <v>0</v>
      </c>
      <c r="H1076" s="208">
        <f>SUMIF('02'!$C$10:$C$28,$C1076,'02'!$E$10:$E$28)*'02'!$E$3</f>
        <v>0</v>
      </c>
      <c r="I1076" s="208">
        <f>SUMIF('03'!$C$10:$C$29,$C1076,'03'!$E$10:$E$29)*'03'!$E$3</f>
        <v>0</v>
      </c>
      <c r="J1076" s="208">
        <f>SUMIF('04'!$C$10:$C$26,$C1076,'04'!$E$10:$E$26)*'04'!$E$3</f>
        <v>0</v>
      </c>
      <c r="K1076" s="208">
        <f>SUMIF('05'!$C$10:$C$29,$C1076,'05'!$E$10:$E$29)*'05'!$E$3</f>
        <v>0</v>
      </c>
      <c r="L1076" s="208">
        <f>SUMIF('06'!$C$10:$C$29,$C1076,'06'!$E$10:$E$29)*'06'!$E$3</f>
        <v>0</v>
      </c>
      <c r="M1076" s="208">
        <f>SUMIF('07'!$C$10:$C$26,$C1076,'07'!$E$10:$E$26)*'07'!$E$3</f>
        <v>0</v>
      </c>
      <c r="N1076" s="208">
        <f>SUMIF('08'!$C$10:$C$29,$C1076,'08'!$E$10:$E$29)*'08'!$E$3</f>
        <v>0</v>
      </c>
      <c r="O1076" s="208">
        <f>SUMIF('09'!$C$10:$C$29,$C1076,'09'!$E$10:$E$29)*'09'!$E$3</f>
        <v>0</v>
      </c>
      <c r="P1076" s="208">
        <f>SUMIF('10'!$C$10:$C$29,$C1076,'10'!$E$10:$E$29)*'10'!$E$3</f>
        <v>0</v>
      </c>
      <c r="Q1076" s="208">
        <f>SUMIF('11'!$C$10:$C$39,$C1076,'11'!$E$10:$E$39)*'11'!$E$3</f>
        <v>0</v>
      </c>
      <c r="R1076" s="208">
        <f>SUMIF('12'!$C$10:$C$29,$C1076,'12'!$E$10:$E$29)*'12'!$E$3</f>
        <v>0</v>
      </c>
      <c r="S1076" s="208">
        <f>SUMIF('13'!$C$10:$C$29,$C1076,'13'!$E$10:$E$29)*'13'!$E$3</f>
        <v>0</v>
      </c>
      <c r="T1076" s="208">
        <f>SUMIF('14'!$C$10:$C$29,$C1076,'14'!$E$10:$E$29)*'14'!$E$3</f>
        <v>0</v>
      </c>
      <c r="U1076" s="208">
        <f>SUMIF('15'!$C$10:$C$29,$C1076,'15'!$E$10:$E$29)*'15'!$E$3</f>
        <v>0</v>
      </c>
      <c r="V1076" s="208">
        <f>SUMIF('16'!$C$10:$C$29,$C1076,'16'!$E$29:$E1076)*'16'!$E$3</f>
        <v>0</v>
      </c>
      <c r="W1076" s="208">
        <f>SUMIF('17'!$C$10:$C$29,$C1076,'17'!$E$10:$E$29)*'17'!$E$3</f>
        <v>0</v>
      </c>
      <c r="X1076" s="208">
        <f>SUMIF('18'!$C$10:$C$29,$C1076,'18'!$E$10:$E$29)*'18'!$E$3</f>
        <v>0</v>
      </c>
      <c r="Y1076" s="208">
        <f>SUMIF('19'!$C$10:$C$28,$C1076,'19'!$E$10:$E$28)*'19'!$E$3</f>
        <v>0</v>
      </c>
      <c r="Z1076" s="208">
        <f>SUMIF('20'!$C$10:$C$29,$C1076,'20'!$E$10:$E$29)*'20'!$E$3</f>
        <v>0</v>
      </c>
      <c r="AA1076" s="208">
        <f>SUMIF('21'!$C$10:$C$29,$C1076,'21'!$E$10:$E$29)*'21'!$E$3</f>
        <v>0</v>
      </c>
    </row>
    <row r="1077" spans="3:27" ht="15" hidden="1">
      <c r="C1077" s="207" t="s">
        <v>2263</v>
      </c>
      <c r="D1077" s="207" t="s">
        <v>2264</v>
      </c>
      <c r="F1077" s="336">
        <f t="shared" si="17"/>
        <v>0</v>
      </c>
      <c r="G1077" s="208">
        <f>SUMIF('01'!$C$10:$C$29,$C1077,'01'!$E$10:$E$29)*'01'!$E$3</f>
        <v>0</v>
      </c>
      <c r="H1077" s="208">
        <f>SUMIF('02'!$C$10:$C$28,$C1077,'02'!$E$10:$E$28)*'02'!$E$3</f>
        <v>0</v>
      </c>
      <c r="I1077" s="208">
        <f>SUMIF('03'!$C$10:$C$29,$C1077,'03'!$E$10:$E$29)*'03'!$E$3</f>
        <v>0</v>
      </c>
      <c r="J1077" s="208">
        <f>SUMIF('04'!$C$10:$C$26,$C1077,'04'!$E$10:$E$26)*'04'!$E$3</f>
        <v>0</v>
      </c>
      <c r="K1077" s="208">
        <f>SUMIF('05'!$C$10:$C$29,$C1077,'05'!$E$10:$E$29)*'05'!$E$3</f>
        <v>0</v>
      </c>
      <c r="L1077" s="208">
        <f>SUMIF('06'!$C$10:$C$29,$C1077,'06'!$E$10:$E$29)*'06'!$E$3</f>
        <v>0</v>
      </c>
      <c r="M1077" s="208">
        <f>SUMIF('07'!$C$10:$C$26,$C1077,'07'!$E$10:$E$26)*'07'!$E$3</f>
        <v>0</v>
      </c>
      <c r="N1077" s="208">
        <f>SUMIF('08'!$C$10:$C$29,$C1077,'08'!$E$10:$E$29)*'08'!$E$3</f>
        <v>0</v>
      </c>
      <c r="O1077" s="208">
        <f>SUMIF('09'!$C$10:$C$29,$C1077,'09'!$E$10:$E$29)*'09'!$E$3</f>
        <v>0</v>
      </c>
      <c r="P1077" s="208">
        <f>SUMIF('10'!$C$10:$C$29,$C1077,'10'!$E$10:$E$29)*'10'!$E$3</f>
        <v>0</v>
      </c>
      <c r="Q1077" s="208">
        <f>SUMIF('11'!$C$10:$C$39,$C1077,'11'!$E$10:$E$39)*'11'!$E$3</f>
        <v>0</v>
      </c>
      <c r="R1077" s="208">
        <f>SUMIF('12'!$C$10:$C$29,$C1077,'12'!$E$10:$E$29)*'12'!$E$3</f>
        <v>0</v>
      </c>
      <c r="S1077" s="208">
        <f>SUMIF('13'!$C$10:$C$29,$C1077,'13'!$E$10:$E$29)*'13'!$E$3</f>
        <v>0</v>
      </c>
      <c r="T1077" s="208">
        <f>SUMIF('14'!$C$10:$C$29,$C1077,'14'!$E$10:$E$29)*'14'!$E$3</f>
        <v>0</v>
      </c>
      <c r="U1077" s="208">
        <f>SUMIF('15'!$C$10:$C$29,$C1077,'15'!$E$10:$E$29)*'15'!$E$3</f>
        <v>0</v>
      </c>
      <c r="V1077" s="208">
        <f>SUMIF('16'!$C$10:$C$29,$C1077,'16'!$E$29:$E1077)*'16'!$E$3</f>
        <v>0</v>
      </c>
      <c r="W1077" s="208">
        <f>SUMIF('17'!$C$10:$C$29,$C1077,'17'!$E$10:$E$29)*'17'!$E$3</f>
        <v>0</v>
      </c>
      <c r="X1077" s="208">
        <f>SUMIF('18'!$C$10:$C$29,$C1077,'18'!$E$10:$E$29)*'18'!$E$3</f>
        <v>0</v>
      </c>
      <c r="Y1077" s="208">
        <f>SUMIF('19'!$C$10:$C$28,$C1077,'19'!$E$10:$E$28)*'19'!$E$3</f>
        <v>0</v>
      </c>
      <c r="Z1077" s="208">
        <f>SUMIF('20'!$C$10:$C$29,$C1077,'20'!$E$10:$E$29)*'20'!$E$3</f>
        <v>0</v>
      </c>
      <c r="AA1077" s="208">
        <f>SUMIF('21'!$C$10:$C$29,$C1077,'21'!$E$10:$E$29)*'21'!$E$3</f>
        <v>0</v>
      </c>
    </row>
    <row r="1078" spans="3:27" ht="15" hidden="1">
      <c r="C1078" s="207" t="s">
        <v>2265</v>
      </c>
      <c r="D1078" s="207" t="s">
        <v>2266</v>
      </c>
      <c r="F1078" s="336">
        <f t="shared" si="17"/>
        <v>0</v>
      </c>
      <c r="G1078" s="208">
        <f>SUMIF('01'!$C$10:$C$29,$C1078,'01'!$E$10:$E$29)*'01'!$E$3</f>
        <v>0</v>
      </c>
      <c r="H1078" s="208">
        <f>SUMIF('02'!$C$10:$C$28,$C1078,'02'!$E$10:$E$28)*'02'!$E$3</f>
        <v>0</v>
      </c>
      <c r="I1078" s="208">
        <f>SUMIF('03'!$C$10:$C$29,$C1078,'03'!$E$10:$E$29)*'03'!$E$3</f>
        <v>0</v>
      </c>
      <c r="J1078" s="208">
        <f>SUMIF('04'!$C$10:$C$26,$C1078,'04'!$E$10:$E$26)*'04'!$E$3</f>
        <v>0</v>
      </c>
      <c r="K1078" s="208">
        <f>SUMIF('05'!$C$10:$C$29,$C1078,'05'!$E$10:$E$29)*'05'!$E$3</f>
        <v>0</v>
      </c>
      <c r="L1078" s="208">
        <f>SUMIF('06'!$C$10:$C$29,$C1078,'06'!$E$10:$E$29)*'06'!$E$3</f>
        <v>0</v>
      </c>
      <c r="M1078" s="208">
        <f>SUMIF('07'!$C$10:$C$26,$C1078,'07'!$E$10:$E$26)*'07'!$E$3</f>
        <v>0</v>
      </c>
      <c r="N1078" s="208">
        <f>SUMIF('08'!$C$10:$C$29,$C1078,'08'!$E$10:$E$29)*'08'!$E$3</f>
        <v>0</v>
      </c>
      <c r="O1078" s="208">
        <f>SUMIF('09'!$C$10:$C$29,$C1078,'09'!$E$10:$E$29)*'09'!$E$3</f>
        <v>0</v>
      </c>
      <c r="P1078" s="208">
        <f>SUMIF('10'!$C$10:$C$29,$C1078,'10'!$E$10:$E$29)*'10'!$E$3</f>
        <v>0</v>
      </c>
      <c r="Q1078" s="208">
        <f>SUMIF('11'!$C$10:$C$39,$C1078,'11'!$E$10:$E$39)*'11'!$E$3</f>
        <v>0</v>
      </c>
      <c r="R1078" s="208">
        <f>SUMIF('12'!$C$10:$C$29,$C1078,'12'!$E$10:$E$29)*'12'!$E$3</f>
        <v>0</v>
      </c>
      <c r="S1078" s="208">
        <f>SUMIF('13'!$C$10:$C$29,$C1078,'13'!$E$10:$E$29)*'13'!$E$3</f>
        <v>0</v>
      </c>
      <c r="T1078" s="208">
        <f>SUMIF('14'!$C$10:$C$29,$C1078,'14'!$E$10:$E$29)*'14'!$E$3</f>
        <v>0</v>
      </c>
      <c r="U1078" s="208">
        <f>SUMIF('15'!$C$10:$C$29,$C1078,'15'!$E$10:$E$29)*'15'!$E$3</f>
        <v>0</v>
      </c>
      <c r="V1078" s="208">
        <f>SUMIF('16'!$C$10:$C$29,$C1078,'16'!$E$29:$E1078)*'16'!$E$3</f>
        <v>0</v>
      </c>
      <c r="W1078" s="208">
        <f>SUMIF('17'!$C$10:$C$29,$C1078,'17'!$E$10:$E$29)*'17'!$E$3</f>
        <v>0</v>
      </c>
      <c r="X1078" s="208">
        <f>SUMIF('18'!$C$10:$C$29,$C1078,'18'!$E$10:$E$29)*'18'!$E$3</f>
        <v>0</v>
      </c>
      <c r="Y1078" s="208">
        <f>SUMIF('19'!$C$10:$C$28,$C1078,'19'!$E$10:$E$28)*'19'!$E$3</f>
        <v>0</v>
      </c>
      <c r="Z1078" s="208">
        <f>SUMIF('20'!$C$10:$C$29,$C1078,'20'!$E$10:$E$29)*'20'!$E$3</f>
        <v>0</v>
      </c>
      <c r="AA1078" s="208">
        <f>SUMIF('21'!$C$10:$C$29,$C1078,'21'!$E$10:$E$29)*'21'!$E$3</f>
        <v>0</v>
      </c>
    </row>
    <row r="1079" spans="3:27" ht="15" hidden="1">
      <c r="C1079" s="207" t="s">
        <v>2267</v>
      </c>
      <c r="D1079" s="207" t="s">
        <v>2268</v>
      </c>
      <c r="F1079" s="336">
        <f t="shared" si="17"/>
        <v>0</v>
      </c>
      <c r="G1079" s="208">
        <f>SUMIF('01'!$C$10:$C$29,$C1079,'01'!$E$10:$E$29)*'01'!$E$3</f>
        <v>0</v>
      </c>
      <c r="H1079" s="208">
        <f>SUMIF('02'!$C$10:$C$28,$C1079,'02'!$E$10:$E$28)*'02'!$E$3</f>
        <v>0</v>
      </c>
      <c r="I1079" s="208">
        <f>SUMIF('03'!$C$10:$C$29,$C1079,'03'!$E$10:$E$29)*'03'!$E$3</f>
        <v>0</v>
      </c>
      <c r="J1079" s="208">
        <f>SUMIF('04'!$C$10:$C$26,$C1079,'04'!$E$10:$E$26)*'04'!$E$3</f>
        <v>0</v>
      </c>
      <c r="K1079" s="208">
        <f>SUMIF('05'!$C$10:$C$29,$C1079,'05'!$E$10:$E$29)*'05'!$E$3</f>
        <v>0</v>
      </c>
      <c r="L1079" s="208">
        <f>SUMIF('06'!$C$10:$C$29,$C1079,'06'!$E$10:$E$29)*'06'!$E$3</f>
        <v>0</v>
      </c>
      <c r="M1079" s="208">
        <f>SUMIF('07'!$C$10:$C$26,$C1079,'07'!$E$10:$E$26)*'07'!$E$3</f>
        <v>0</v>
      </c>
      <c r="N1079" s="208">
        <f>SUMIF('08'!$C$10:$C$29,$C1079,'08'!$E$10:$E$29)*'08'!$E$3</f>
        <v>0</v>
      </c>
      <c r="O1079" s="208">
        <f>SUMIF('09'!$C$10:$C$29,$C1079,'09'!$E$10:$E$29)*'09'!$E$3</f>
        <v>0</v>
      </c>
      <c r="P1079" s="208">
        <f>SUMIF('10'!$C$10:$C$29,$C1079,'10'!$E$10:$E$29)*'10'!$E$3</f>
        <v>0</v>
      </c>
      <c r="Q1079" s="208">
        <f>SUMIF('11'!$C$10:$C$39,$C1079,'11'!$E$10:$E$39)*'11'!$E$3</f>
        <v>0</v>
      </c>
      <c r="R1079" s="208">
        <f>SUMIF('12'!$C$10:$C$29,$C1079,'12'!$E$10:$E$29)*'12'!$E$3</f>
        <v>0</v>
      </c>
      <c r="S1079" s="208">
        <f>SUMIF('13'!$C$10:$C$29,$C1079,'13'!$E$10:$E$29)*'13'!$E$3</f>
        <v>0</v>
      </c>
      <c r="T1079" s="208">
        <f>SUMIF('14'!$C$10:$C$29,$C1079,'14'!$E$10:$E$29)*'14'!$E$3</f>
        <v>0</v>
      </c>
      <c r="U1079" s="208">
        <f>SUMIF('15'!$C$10:$C$29,$C1079,'15'!$E$10:$E$29)*'15'!$E$3</f>
        <v>0</v>
      </c>
      <c r="V1079" s="208">
        <f>SUMIF('16'!$C$10:$C$29,$C1079,'16'!$E$29:$E1079)*'16'!$E$3</f>
        <v>0</v>
      </c>
      <c r="W1079" s="208">
        <f>SUMIF('17'!$C$10:$C$29,$C1079,'17'!$E$10:$E$29)*'17'!$E$3</f>
        <v>0</v>
      </c>
      <c r="X1079" s="208">
        <f>SUMIF('18'!$C$10:$C$29,$C1079,'18'!$E$10:$E$29)*'18'!$E$3</f>
        <v>0</v>
      </c>
      <c r="Y1079" s="208">
        <f>SUMIF('19'!$C$10:$C$28,$C1079,'19'!$E$10:$E$28)*'19'!$E$3</f>
        <v>0</v>
      </c>
      <c r="Z1079" s="208">
        <f>SUMIF('20'!$C$10:$C$29,$C1079,'20'!$E$10:$E$29)*'20'!$E$3</f>
        <v>0</v>
      </c>
      <c r="AA1079" s="208">
        <f>SUMIF('21'!$C$10:$C$29,$C1079,'21'!$E$10:$E$29)*'21'!$E$3</f>
        <v>0</v>
      </c>
    </row>
    <row r="1080" spans="3:27" ht="15" hidden="1">
      <c r="C1080" s="207" t="s">
        <v>2269</v>
      </c>
      <c r="D1080" s="207" t="s">
        <v>2270</v>
      </c>
      <c r="F1080" s="336">
        <f t="shared" si="17"/>
        <v>0</v>
      </c>
      <c r="G1080" s="208">
        <f>SUMIF('01'!$C$10:$C$29,$C1080,'01'!$E$10:$E$29)*'01'!$E$3</f>
        <v>0</v>
      </c>
      <c r="H1080" s="208">
        <f>SUMIF('02'!$C$10:$C$28,$C1080,'02'!$E$10:$E$28)*'02'!$E$3</f>
        <v>0</v>
      </c>
      <c r="I1080" s="208">
        <f>SUMIF('03'!$C$10:$C$29,$C1080,'03'!$E$10:$E$29)*'03'!$E$3</f>
        <v>0</v>
      </c>
      <c r="J1080" s="208">
        <f>SUMIF('04'!$C$10:$C$26,$C1080,'04'!$E$10:$E$26)*'04'!$E$3</f>
        <v>0</v>
      </c>
      <c r="K1080" s="208">
        <f>SUMIF('05'!$C$10:$C$29,$C1080,'05'!$E$10:$E$29)*'05'!$E$3</f>
        <v>0</v>
      </c>
      <c r="L1080" s="208">
        <f>SUMIF('06'!$C$10:$C$29,$C1080,'06'!$E$10:$E$29)*'06'!$E$3</f>
        <v>0</v>
      </c>
      <c r="M1080" s="208">
        <f>SUMIF('07'!$C$10:$C$26,$C1080,'07'!$E$10:$E$26)*'07'!$E$3</f>
        <v>0</v>
      </c>
      <c r="N1080" s="208">
        <f>SUMIF('08'!$C$10:$C$29,$C1080,'08'!$E$10:$E$29)*'08'!$E$3</f>
        <v>0</v>
      </c>
      <c r="O1080" s="208">
        <f>SUMIF('09'!$C$10:$C$29,$C1080,'09'!$E$10:$E$29)*'09'!$E$3</f>
        <v>0</v>
      </c>
      <c r="P1080" s="208">
        <f>SUMIF('10'!$C$10:$C$29,$C1080,'10'!$E$10:$E$29)*'10'!$E$3</f>
        <v>0</v>
      </c>
      <c r="Q1080" s="208">
        <f>SUMIF('11'!$C$10:$C$39,$C1080,'11'!$E$10:$E$39)*'11'!$E$3</f>
        <v>0</v>
      </c>
      <c r="R1080" s="208">
        <f>SUMIF('12'!$C$10:$C$29,$C1080,'12'!$E$10:$E$29)*'12'!$E$3</f>
        <v>0</v>
      </c>
      <c r="S1080" s="208">
        <f>SUMIF('13'!$C$10:$C$29,$C1080,'13'!$E$10:$E$29)*'13'!$E$3</f>
        <v>0</v>
      </c>
      <c r="T1080" s="208">
        <f>SUMIF('14'!$C$10:$C$29,$C1080,'14'!$E$10:$E$29)*'14'!$E$3</f>
        <v>0</v>
      </c>
      <c r="U1080" s="208">
        <f>SUMIF('15'!$C$10:$C$29,$C1080,'15'!$E$10:$E$29)*'15'!$E$3</f>
        <v>0</v>
      </c>
      <c r="V1080" s="208">
        <f>SUMIF('16'!$C$10:$C$29,$C1080,'16'!$E$29:$E1080)*'16'!$E$3</f>
        <v>0</v>
      </c>
      <c r="W1080" s="208">
        <f>SUMIF('17'!$C$10:$C$29,$C1080,'17'!$E$10:$E$29)*'17'!$E$3</f>
        <v>0</v>
      </c>
      <c r="X1080" s="208">
        <f>SUMIF('18'!$C$10:$C$29,$C1080,'18'!$E$10:$E$29)*'18'!$E$3</f>
        <v>0</v>
      </c>
      <c r="Y1080" s="208">
        <f>SUMIF('19'!$C$10:$C$28,$C1080,'19'!$E$10:$E$28)*'19'!$E$3</f>
        <v>0</v>
      </c>
      <c r="Z1080" s="208">
        <f>SUMIF('20'!$C$10:$C$29,$C1080,'20'!$E$10:$E$29)*'20'!$E$3</f>
        <v>0</v>
      </c>
      <c r="AA1080" s="208">
        <f>SUMIF('21'!$C$10:$C$29,$C1080,'21'!$E$10:$E$29)*'21'!$E$3</f>
        <v>0</v>
      </c>
    </row>
    <row r="1081" spans="3:27" ht="15" hidden="1">
      <c r="C1081" s="207" t="s">
        <v>2271</v>
      </c>
      <c r="D1081" s="207" t="s">
        <v>2272</v>
      </c>
      <c r="F1081" s="336">
        <f t="shared" si="17"/>
        <v>0</v>
      </c>
      <c r="G1081" s="208">
        <f>SUMIF('01'!$C$10:$C$29,$C1081,'01'!$E$10:$E$29)*'01'!$E$3</f>
        <v>0</v>
      </c>
      <c r="H1081" s="208">
        <f>SUMIF('02'!$C$10:$C$28,$C1081,'02'!$E$10:$E$28)*'02'!$E$3</f>
        <v>0</v>
      </c>
      <c r="I1081" s="208">
        <f>SUMIF('03'!$C$10:$C$29,$C1081,'03'!$E$10:$E$29)*'03'!$E$3</f>
        <v>0</v>
      </c>
      <c r="J1081" s="208">
        <f>SUMIF('04'!$C$10:$C$26,$C1081,'04'!$E$10:$E$26)*'04'!$E$3</f>
        <v>0</v>
      </c>
      <c r="K1081" s="208">
        <f>SUMIF('05'!$C$10:$C$29,$C1081,'05'!$E$10:$E$29)*'05'!$E$3</f>
        <v>0</v>
      </c>
      <c r="L1081" s="208">
        <f>SUMIF('06'!$C$10:$C$29,$C1081,'06'!$E$10:$E$29)*'06'!$E$3</f>
        <v>0</v>
      </c>
      <c r="M1081" s="208">
        <f>SUMIF('07'!$C$10:$C$26,$C1081,'07'!$E$10:$E$26)*'07'!$E$3</f>
        <v>0</v>
      </c>
      <c r="N1081" s="208">
        <f>SUMIF('08'!$C$10:$C$29,$C1081,'08'!$E$10:$E$29)*'08'!$E$3</f>
        <v>0</v>
      </c>
      <c r="O1081" s="208">
        <f>SUMIF('09'!$C$10:$C$29,$C1081,'09'!$E$10:$E$29)*'09'!$E$3</f>
        <v>0</v>
      </c>
      <c r="P1081" s="208">
        <f>SUMIF('10'!$C$10:$C$29,$C1081,'10'!$E$10:$E$29)*'10'!$E$3</f>
        <v>0</v>
      </c>
      <c r="Q1081" s="208">
        <f>SUMIF('11'!$C$10:$C$39,$C1081,'11'!$E$10:$E$39)*'11'!$E$3</f>
        <v>0</v>
      </c>
      <c r="R1081" s="208">
        <f>SUMIF('12'!$C$10:$C$29,$C1081,'12'!$E$10:$E$29)*'12'!$E$3</f>
        <v>0</v>
      </c>
      <c r="S1081" s="208">
        <f>SUMIF('13'!$C$10:$C$29,$C1081,'13'!$E$10:$E$29)*'13'!$E$3</f>
        <v>0</v>
      </c>
      <c r="T1081" s="208">
        <f>SUMIF('14'!$C$10:$C$29,$C1081,'14'!$E$10:$E$29)*'14'!$E$3</f>
        <v>0</v>
      </c>
      <c r="U1081" s="208">
        <f>SUMIF('15'!$C$10:$C$29,$C1081,'15'!$E$10:$E$29)*'15'!$E$3</f>
        <v>0</v>
      </c>
      <c r="V1081" s="208">
        <f>SUMIF('16'!$C$10:$C$29,$C1081,'16'!$E$29:$E1081)*'16'!$E$3</f>
        <v>0</v>
      </c>
      <c r="W1081" s="208">
        <f>SUMIF('17'!$C$10:$C$29,$C1081,'17'!$E$10:$E$29)*'17'!$E$3</f>
        <v>0</v>
      </c>
      <c r="X1081" s="208">
        <f>SUMIF('18'!$C$10:$C$29,$C1081,'18'!$E$10:$E$29)*'18'!$E$3</f>
        <v>0</v>
      </c>
      <c r="Y1081" s="208">
        <f>SUMIF('19'!$C$10:$C$28,$C1081,'19'!$E$10:$E$28)*'19'!$E$3</f>
        <v>0</v>
      </c>
      <c r="Z1081" s="208">
        <f>SUMIF('20'!$C$10:$C$29,$C1081,'20'!$E$10:$E$29)*'20'!$E$3</f>
        <v>0</v>
      </c>
      <c r="AA1081" s="208">
        <f>SUMIF('21'!$C$10:$C$29,$C1081,'21'!$E$10:$E$29)*'21'!$E$3</f>
        <v>0</v>
      </c>
    </row>
    <row r="1082" spans="3:27" ht="15" hidden="1">
      <c r="C1082" s="207" t="s">
        <v>2273</v>
      </c>
      <c r="D1082" s="207" t="s">
        <v>2274</v>
      </c>
      <c r="F1082" s="336">
        <f t="shared" si="17"/>
        <v>0</v>
      </c>
      <c r="G1082" s="208">
        <f>SUMIF('01'!$C$10:$C$29,$C1082,'01'!$E$10:$E$29)*'01'!$E$3</f>
        <v>0</v>
      </c>
      <c r="H1082" s="208">
        <f>SUMIF('02'!$C$10:$C$28,$C1082,'02'!$E$10:$E$28)*'02'!$E$3</f>
        <v>0</v>
      </c>
      <c r="I1082" s="208">
        <f>SUMIF('03'!$C$10:$C$29,$C1082,'03'!$E$10:$E$29)*'03'!$E$3</f>
        <v>0</v>
      </c>
      <c r="J1082" s="208">
        <f>SUMIF('04'!$C$10:$C$26,$C1082,'04'!$E$10:$E$26)*'04'!$E$3</f>
        <v>0</v>
      </c>
      <c r="K1082" s="208">
        <f>SUMIF('05'!$C$10:$C$29,$C1082,'05'!$E$10:$E$29)*'05'!$E$3</f>
        <v>0</v>
      </c>
      <c r="L1082" s="208">
        <f>SUMIF('06'!$C$10:$C$29,$C1082,'06'!$E$10:$E$29)*'06'!$E$3</f>
        <v>0</v>
      </c>
      <c r="M1082" s="208">
        <f>SUMIF('07'!$C$10:$C$26,$C1082,'07'!$E$10:$E$26)*'07'!$E$3</f>
        <v>0</v>
      </c>
      <c r="N1082" s="208">
        <f>SUMIF('08'!$C$10:$C$29,$C1082,'08'!$E$10:$E$29)*'08'!$E$3</f>
        <v>0</v>
      </c>
      <c r="O1082" s="208">
        <f>SUMIF('09'!$C$10:$C$29,$C1082,'09'!$E$10:$E$29)*'09'!$E$3</f>
        <v>0</v>
      </c>
      <c r="P1082" s="208">
        <f>SUMIF('10'!$C$10:$C$29,$C1082,'10'!$E$10:$E$29)*'10'!$E$3</f>
        <v>0</v>
      </c>
      <c r="Q1082" s="208">
        <f>SUMIF('11'!$C$10:$C$39,$C1082,'11'!$E$10:$E$39)*'11'!$E$3</f>
        <v>0</v>
      </c>
      <c r="R1082" s="208">
        <f>SUMIF('12'!$C$10:$C$29,$C1082,'12'!$E$10:$E$29)*'12'!$E$3</f>
        <v>0</v>
      </c>
      <c r="S1082" s="208">
        <f>SUMIF('13'!$C$10:$C$29,$C1082,'13'!$E$10:$E$29)*'13'!$E$3</f>
        <v>0</v>
      </c>
      <c r="T1082" s="208">
        <f>SUMIF('14'!$C$10:$C$29,$C1082,'14'!$E$10:$E$29)*'14'!$E$3</f>
        <v>0</v>
      </c>
      <c r="U1082" s="208">
        <f>SUMIF('15'!$C$10:$C$29,$C1082,'15'!$E$10:$E$29)*'15'!$E$3</f>
        <v>0</v>
      </c>
      <c r="V1082" s="208">
        <f>SUMIF('16'!$C$10:$C$29,$C1082,'16'!$E$29:$E1082)*'16'!$E$3</f>
        <v>0</v>
      </c>
      <c r="W1082" s="208">
        <f>SUMIF('17'!$C$10:$C$29,$C1082,'17'!$E$10:$E$29)*'17'!$E$3</f>
        <v>0</v>
      </c>
      <c r="X1082" s="208">
        <f>SUMIF('18'!$C$10:$C$29,$C1082,'18'!$E$10:$E$29)*'18'!$E$3</f>
        <v>0</v>
      </c>
      <c r="Y1082" s="208">
        <f>SUMIF('19'!$C$10:$C$28,$C1082,'19'!$E$10:$E$28)*'19'!$E$3</f>
        <v>0</v>
      </c>
      <c r="Z1082" s="208">
        <f>SUMIF('20'!$C$10:$C$29,$C1082,'20'!$E$10:$E$29)*'20'!$E$3</f>
        <v>0</v>
      </c>
      <c r="AA1082" s="208">
        <f>SUMIF('21'!$C$10:$C$29,$C1082,'21'!$E$10:$E$29)*'21'!$E$3</f>
        <v>0</v>
      </c>
    </row>
    <row r="1083" spans="3:27" ht="15" hidden="1">
      <c r="C1083" s="207" t="s">
        <v>2275</v>
      </c>
      <c r="D1083" s="207" t="s">
        <v>2276</v>
      </c>
      <c r="F1083" s="336">
        <f t="shared" si="17"/>
        <v>0</v>
      </c>
      <c r="G1083" s="208">
        <f>SUMIF('01'!$C$10:$C$29,$C1083,'01'!$E$10:$E$29)*'01'!$E$3</f>
        <v>0</v>
      </c>
      <c r="H1083" s="208">
        <f>SUMIF('02'!$C$10:$C$28,$C1083,'02'!$E$10:$E$28)*'02'!$E$3</f>
        <v>0</v>
      </c>
      <c r="I1083" s="208">
        <f>SUMIF('03'!$C$10:$C$29,$C1083,'03'!$E$10:$E$29)*'03'!$E$3</f>
        <v>0</v>
      </c>
      <c r="J1083" s="208">
        <f>SUMIF('04'!$C$10:$C$26,$C1083,'04'!$E$10:$E$26)*'04'!$E$3</f>
        <v>0</v>
      </c>
      <c r="K1083" s="208">
        <f>SUMIF('05'!$C$10:$C$29,$C1083,'05'!$E$10:$E$29)*'05'!$E$3</f>
        <v>0</v>
      </c>
      <c r="L1083" s="208">
        <f>SUMIF('06'!$C$10:$C$29,$C1083,'06'!$E$10:$E$29)*'06'!$E$3</f>
        <v>0</v>
      </c>
      <c r="M1083" s="208">
        <f>SUMIF('07'!$C$10:$C$26,$C1083,'07'!$E$10:$E$26)*'07'!$E$3</f>
        <v>0</v>
      </c>
      <c r="N1083" s="208">
        <f>SUMIF('08'!$C$10:$C$29,$C1083,'08'!$E$10:$E$29)*'08'!$E$3</f>
        <v>0</v>
      </c>
      <c r="O1083" s="208">
        <f>SUMIF('09'!$C$10:$C$29,$C1083,'09'!$E$10:$E$29)*'09'!$E$3</f>
        <v>0</v>
      </c>
      <c r="P1083" s="208">
        <f>SUMIF('10'!$C$10:$C$29,$C1083,'10'!$E$10:$E$29)*'10'!$E$3</f>
        <v>0</v>
      </c>
      <c r="Q1083" s="208">
        <f>SUMIF('11'!$C$10:$C$39,$C1083,'11'!$E$10:$E$39)*'11'!$E$3</f>
        <v>0</v>
      </c>
      <c r="R1083" s="208">
        <f>SUMIF('12'!$C$10:$C$29,$C1083,'12'!$E$10:$E$29)*'12'!$E$3</f>
        <v>0</v>
      </c>
      <c r="S1083" s="208">
        <f>SUMIF('13'!$C$10:$C$29,$C1083,'13'!$E$10:$E$29)*'13'!$E$3</f>
        <v>0</v>
      </c>
      <c r="T1083" s="208">
        <f>SUMIF('14'!$C$10:$C$29,$C1083,'14'!$E$10:$E$29)*'14'!$E$3</f>
        <v>0</v>
      </c>
      <c r="U1083" s="208">
        <f>SUMIF('15'!$C$10:$C$29,$C1083,'15'!$E$10:$E$29)*'15'!$E$3</f>
        <v>0</v>
      </c>
      <c r="V1083" s="208">
        <f>SUMIF('16'!$C$10:$C$29,$C1083,'16'!$E$29:$E1083)*'16'!$E$3</f>
        <v>0</v>
      </c>
      <c r="W1083" s="208">
        <f>SUMIF('17'!$C$10:$C$29,$C1083,'17'!$E$10:$E$29)*'17'!$E$3</f>
        <v>0</v>
      </c>
      <c r="X1083" s="208">
        <f>SUMIF('18'!$C$10:$C$29,$C1083,'18'!$E$10:$E$29)*'18'!$E$3</f>
        <v>0</v>
      </c>
      <c r="Y1083" s="208">
        <f>SUMIF('19'!$C$10:$C$28,$C1083,'19'!$E$10:$E$28)*'19'!$E$3</f>
        <v>0</v>
      </c>
      <c r="Z1083" s="208">
        <f>SUMIF('20'!$C$10:$C$29,$C1083,'20'!$E$10:$E$29)*'20'!$E$3</f>
        <v>0</v>
      </c>
      <c r="AA1083" s="208">
        <f>SUMIF('21'!$C$10:$C$29,$C1083,'21'!$E$10:$E$29)*'21'!$E$3</f>
        <v>0</v>
      </c>
    </row>
    <row r="1084" spans="3:27" ht="15" hidden="1">
      <c r="C1084" s="207" t="s">
        <v>2277</v>
      </c>
      <c r="D1084" s="207" t="s">
        <v>2278</v>
      </c>
      <c r="F1084" s="336">
        <f t="shared" si="17"/>
        <v>0</v>
      </c>
      <c r="G1084" s="208">
        <f>SUMIF('01'!$C$10:$C$29,$C1084,'01'!$E$10:$E$29)*'01'!$E$3</f>
        <v>0</v>
      </c>
      <c r="H1084" s="208">
        <f>SUMIF('02'!$C$10:$C$28,$C1084,'02'!$E$10:$E$28)*'02'!$E$3</f>
        <v>0</v>
      </c>
      <c r="I1084" s="208">
        <f>SUMIF('03'!$C$10:$C$29,$C1084,'03'!$E$10:$E$29)*'03'!$E$3</f>
        <v>0</v>
      </c>
      <c r="J1084" s="208">
        <f>SUMIF('04'!$C$10:$C$26,$C1084,'04'!$E$10:$E$26)*'04'!$E$3</f>
        <v>0</v>
      </c>
      <c r="K1084" s="208">
        <f>SUMIF('05'!$C$10:$C$29,$C1084,'05'!$E$10:$E$29)*'05'!$E$3</f>
        <v>0</v>
      </c>
      <c r="L1084" s="208">
        <f>SUMIF('06'!$C$10:$C$29,$C1084,'06'!$E$10:$E$29)*'06'!$E$3</f>
        <v>0</v>
      </c>
      <c r="M1084" s="208">
        <f>SUMIF('07'!$C$10:$C$26,$C1084,'07'!$E$10:$E$26)*'07'!$E$3</f>
        <v>0</v>
      </c>
      <c r="N1084" s="208">
        <f>SUMIF('08'!$C$10:$C$29,$C1084,'08'!$E$10:$E$29)*'08'!$E$3</f>
        <v>0</v>
      </c>
      <c r="O1084" s="208">
        <f>SUMIF('09'!$C$10:$C$29,$C1084,'09'!$E$10:$E$29)*'09'!$E$3</f>
        <v>0</v>
      </c>
      <c r="P1084" s="208">
        <f>SUMIF('10'!$C$10:$C$29,$C1084,'10'!$E$10:$E$29)*'10'!$E$3</f>
        <v>0</v>
      </c>
      <c r="Q1084" s="208">
        <f>SUMIF('11'!$C$10:$C$39,$C1084,'11'!$E$10:$E$39)*'11'!$E$3</f>
        <v>0</v>
      </c>
      <c r="R1084" s="208">
        <f>SUMIF('12'!$C$10:$C$29,$C1084,'12'!$E$10:$E$29)*'12'!$E$3</f>
        <v>0</v>
      </c>
      <c r="S1084" s="208">
        <f>SUMIF('13'!$C$10:$C$29,$C1084,'13'!$E$10:$E$29)*'13'!$E$3</f>
        <v>0</v>
      </c>
      <c r="T1084" s="208">
        <f>SUMIF('14'!$C$10:$C$29,$C1084,'14'!$E$10:$E$29)*'14'!$E$3</f>
        <v>0</v>
      </c>
      <c r="U1084" s="208">
        <f>SUMIF('15'!$C$10:$C$29,$C1084,'15'!$E$10:$E$29)*'15'!$E$3</f>
        <v>0</v>
      </c>
      <c r="V1084" s="208">
        <f>SUMIF('16'!$C$10:$C$29,$C1084,'16'!$E$29:$E1084)*'16'!$E$3</f>
        <v>0</v>
      </c>
      <c r="W1084" s="208">
        <f>SUMIF('17'!$C$10:$C$29,$C1084,'17'!$E$10:$E$29)*'17'!$E$3</f>
        <v>0</v>
      </c>
      <c r="X1084" s="208">
        <f>SUMIF('18'!$C$10:$C$29,$C1084,'18'!$E$10:$E$29)*'18'!$E$3</f>
        <v>0</v>
      </c>
      <c r="Y1084" s="208">
        <f>SUMIF('19'!$C$10:$C$28,$C1084,'19'!$E$10:$E$28)*'19'!$E$3</f>
        <v>0</v>
      </c>
      <c r="Z1084" s="208">
        <f>SUMIF('20'!$C$10:$C$29,$C1084,'20'!$E$10:$E$29)*'20'!$E$3</f>
        <v>0</v>
      </c>
      <c r="AA1084" s="208">
        <f>SUMIF('21'!$C$10:$C$29,$C1084,'21'!$E$10:$E$29)*'21'!$E$3</f>
        <v>0</v>
      </c>
    </row>
    <row r="1085" spans="3:27" ht="15" hidden="1">
      <c r="C1085" s="207" t="s">
        <v>2279</v>
      </c>
      <c r="D1085" s="207" t="s">
        <v>2280</v>
      </c>
      <c r="F1085" s="336">
        <f t="shared" si="17"/>
        <v>0</v>
      </c>
      <c r="G1085" s="208">
        <f>SUMIF('01'!$C$10:$C$29,$C1085,'01'!$E$10:$E$29)*'01'!$E$3</f>
        <v>0</v>
      </c>
      <c r="H1085" s="208">
        <f>SUMIF('02'!$C$10:$C$28,$C1085,'02'!$E$10:$E$28)*'02'!$E$3</f>
        <v>0</v>
      </c>
      <c r="I1085" s="208">
        <f>SUMIF('03'!$C$10:$C$29,$C1085,'03'!$E$10:$E$29)*'03'!$E$3</f>
        <v>0</v>
      </c>
      <c r="J1085" s="208">
        <f>SUMIF('04'!$C$10:$C$26,$C1085,'04'!$E$10:$E$26)*'04'!$E$3</f>
        <v>0</v>
      </c>
      <c r="K1085" s="208">
        <f>SUMIF('05'!$C$10:$C$29,$C1085,'05'!$E$10:$E$29)*'05'!$E$3</f>
        <v>0</v>
      </c>
      <c r="L1085" s="208">
        <f>SUMIF('06'!$C$10:$C$29,$C1085,'06'!$E$10:$E$29)*'06'!$E$3</f>
        <v>0</v>
      </c>
      <c r="M1085" s="208">
        <f>SUMIF('07'!$C$10:$C$26,$C1085,'07'!$E$10:$E$26)*'07'!$E$3</f>
        <v>0</v>
      </c>
      <c r="N1085" s="208">
        <f>SUMIF('08'!$C$10:$C$29,$C1085,'08'!$E$10:$E$29)*'08'!$E$3</f>
        <v>0</v>
      </c>
      <c r="O1085" s="208">
        <f>SUMIF('09'!$C$10:$C$29,$C1085,'09'!$E$10:$E$29)*'09'!$E$3</f>
        <v>0</v>
      </c>
      <c r="P1085" s="208">
        <f>SUMIF('10'!$C$10:$C$29,$C1085,'10'!$E$10:$E$29)*'10'!$E$3</f>
        <v>0</v>
      </c>
      <c r="Q1085" s="208">
        <f>SUMIF('11'!$C$10:$C$39,$C1085,'11'!$E$10:$E$39)*'11'!$E$3</f>
        <v>0</v>
      </c>
      <c r="R1085" s="208">
        <f>SUMIF('12'!$C$10:$C$29,$C1085,'12'!$E$10:$E$29)*'12'!$E$3</f>
        <v>0</v>
      </c>
      <c r="S1085" s="208">
        <f>SUMIF('13'!$C$10:$C$29,$C1085,'13'!$E$10:$E$29)*'13'!$E$3</f>
        <v>0</v>
      </c>
      <c r="T1085" s="208">
        <f>SUMIF('14'!$C$10:$C$29,$C1085,'14'!$E$10:$E$29)*'14'!$E$3</f>
        <v>0</v>
      </c>
      <c r="U1085" s="208">
        <f>SUMIF('15'!$C$10:$C$29,$C1085,'15'!$E$10:$E$29)*'15'!$E$3</f>
        <v>0</v>
      </c>
      <c r="V1085" s="208">
        <f>SUMIF('16'!$C$10:$C$29,$C1085,'16'!$E$29:$E1085)*'16'!$E$3</f>
        <v>0</v>
      </c>
      <c r="W1085" s="208">
        <f>SUMIF('17'!$C$10:$C$29,$C1085,'17'!$E$10:$E$29)*'17'!$E$3</f>
        <v>0</v>
      </c>
      <c r="X1085" s="208">
        <f>SUMIF('18'!$C$10:$C$29,$C1085,'18'!$E$10:$E$29)*'18'!$E$3</f>
        <v>0</v>
      </c>
      <c r="Y1085" s="208">
        <f>SUMIF('19'!$C$10:$C$28,$C1085,'19'!$E$10:$E$28)*'19'!$E$3</f>
        <v>0</v>
      </c>
      <c r="Z1085" s="208">
        <f>SUMIF('20'!$C$10:$C$29,$C1085,'20'!$E$10:$E$29)*'20'!$E$3</f>
        <v>0</v>
      </c>
      <c r="AA1085" s="208">
        <f>SUMIF('21'!$C$10:$C$29,$C1085,'21'!$E$10:$E$29)*'21'!$E$3</f>
        <v>0</v>
      </c>
    </row>
    <row r="1086" spans="3:27" ht="15" hidden="1">
      <c r="C1086" s="207" t="s">
        <v>2281</v>
      </c>
      <c r="D1086" s="207" t="s">
        <v>2282</v>
      </c>
      <c r="F1086" s="336">
        <f t="shared" si="17"/>
        <v>0</v>
      </c>
      <c r="G1086" s="208">
        <f>SUMIF('01'!$C$10:$C$29,$C1086,'01'!$E$10:$E$29)*'01'!$E$3</f>
        <v>0</v>
      </c>
      <c r="H1086" s="208">
        <f>SUMIF('02'!$C$10:$C$28,$C1086,'02'!$E$10:$E$28)*'02'!$E$3</f>
        <v>0</v>
      </c>
      <c r="I1086" s="208">
        <f>SUMIF('03'!$C$10:$C$29,$C1086,'03'!$E$10:$E$29)*'03'!$E$3</f>
        <v>0</v>
      </c>
      <c r="J1086" s="208">
        <f>SUMIF('04'!$C$10:$C$26,$C1086,'04'!$E$10:$E$26)*'04'!$E$3</f>
        <v>0</v>
      </c>
      <c r="K1086" s="208">
        <f>SUMIF('05'!$C$10:$C$29,$C1086,'05'!$E$10:$E$29)*'05'!$E$3</f>
        <v>0</v>
      </c>
      <c r="L1086" s="208">
        <f>SUMIF('06'!$C$10:$C$29,$C1086,'06'!$E$10:$E$29)*'06'!$E$3</f>
        <v>0</v>
      </c>
      <c r="M1086" s="208">
        <f>SUMIF('07'!$C$10:$C$26,$C1086,'07'!$E$10:$E$26)*'07'!$E$3</f>
        <v>0</v>
      </c>
      <c r="N1086" s="208">
        <f>SUMIF('08'!$C$10:$C$29,$C1086,'08'!$E$10:$E$29)*'08'!$E$3</f>
        <v>0</v>
      </c>
      <c r="O1086" s="208">
        <f>SUMIF('09'!$C$10:$C$29,$C1086,'09'!$E$10:$E$29)*'09'!$E$3</f>
        <v>0</v>
      </c>
      <c r="P1086" s="208">
        <f>SUMIF('10'!$C$10:$C$29,$C1086,'10'!$E$10:$E$29)*'10'!$E$3</f>
        <v>0</v>
      </c>
      <c r="Q1086" s="208">
        <f>SUMIF('11'!$C$10:$C$39,$C1086,'11'!$E$10:$E$39)*'11'!$E$3</f>
        <v>0</v>
      </c>
      <c r="R1086" s="208">
        <f>SUMIF('12'!$C$10:$C$29,$C1086,'12'!$E$10:$E$29)*'12'!$E$3</f>
        <v>0</v>
      </c>
      <c r="S1086" s="208">
        <f>SUMIF('13'!$C$10:$C$29,$C1086,'13'!$E$10:$E$29)*'13'!$E$3</f>
        <v>0</v>
      </c>
      <c r="T1086" s="208">
        <f>SUMIF('14'!$C$10:$C$29,$C1086,'14'!$E$10:$E$29)*'14'!$E$3</f>
        <v>0</v>
      </c>
      <c r="U1086" s="208">
        <f>SUMIF('15'!$C$10:$C$29,$C1086,'15'!$E$10:$E$29)*'15'!$E$3</f>
        <v>0</v>
      </c>
      <c r="V1086" s="208">
        <f>SUMIF('16'!$C$10:$C$29,$C1086,'16'!$E$29:$E1086)*'16'!$E$3</f>
        <v>0</v>
      </c>
      <c r="W1086" s="208">
        <f>SUMIF('17'!$C$10:$C$29,$C1086,'17'!$E$10:$E$29)*'17'!$E$3</f>
        <v>0</v>
      </c>
      <c r="X1086" s="208">
        <f>SUMIF('18'!$C$10:$C$29,$C1086,'18'!$E$10:$E$29)*'18'!$E$3</f>
        <v>0</v>
      </c>
      <c r="Y1086" s="208">
        <f>SUMIF('19'!$C$10:$C$28,$C1086,'19'!$E$10:$E$28)*'19'!$E$3</f>
        <v>0</v>
      </c>
      <c r="Z1086" s="208">
        <f>SUMIF('20'!$C$10:$C$29,$C1086,'20'!$E$10:$E$29)*'20'!$E$3</f>
        <v>0</v>
      </c>
      <c r="AA1086" s="208">
        <f>SUMIF('21'!$C$10:$C$29,$C1086,'21'!$E$10:$E$29)*'21'!$E$3</f>
        <v>0</v>
      </c>
    </row>
    <row r="1087" spans="3:27" ht="15" hidden="1">
      <c r="C1087" s="207" t="s">
        <v>2283</v>
      </c>
      <c r="D1087" s="207" t="s">
        <v>2284</v>
      </c>
      <c r="F1087" s="336">
        <f t="shared" si="17"/>
        <v>0</v>
      </c>
      <c r="G1087" s="208">
        <f>SUMIF('01'!$C$10:$C$29,$C1087,'01'!$E$10:$E$29)*'01'!$E$3</f>
        <v>0</v>
      </c>
      <c r="H1087" s="208">
        <f>SUMIF('02'!$C$10:$C$28,$C1087,'02'!$E$10:$E$28)*'02'!$E$3</f>
        <v>0</v>
      </c>
      <c r="I1087" s="208">
        <f>SUMIF('03'!$C$10:$C$29,$C1087,'03'!$E$10:$E$29)*'03'!$E$3</f>
        <v>0</v>
      </c>
      <c r="J1087" s="208">
        <f>SUMIF('04'!$C$10:$C$26,$C1087,'04'!$E$10:$E$26)*'04'!$E$3</f>
        <v>0</v>
      </c>
      <c r="K1087" s="208">
        <f>SUMIF('05'!$C$10:$C$29,$C1087,'05'!$E$10:$E$29)*'05'!$E$3</f>
        <v>0</v>
      </c>
      <c r="L1087" s="208">
        <f>SUMIF('06'!$C$10:$C$29,$C1087,'06'!$E$10:$E$29)*'06'!$E$3</f>
        <v>0</v>
      </c>
      <c r="M1087" s="208">
        <f>SUMIF('07'!$C$10:$C$26,$C1087,'07'!$E$10:$E$26)*'07'!$E$3</f>
        <v>0</v>
      </c>
      <c r="N1087" s="208">
        <f>SUMIF('08'!$C$10:$C$29,$C1087,'08'!$E$10:$E$29)*'08'!$E$3</f>
        <v>0</v>
      </c>
      <c r="O1087" s="208">
        <f>SUMIF('09'!$C$10:$C$29,$C1087,'09'!$E$10:$E$29)*'09'!$E$3</f>
        <v>0</v>
      </c>
      <c r="P1087" s="208">
        <f>SUMIF('10'!$C$10:$C$29,$C1087,'10'!$E$10:$E$29)*'10'!$E$3</f>
        <v>0</v>
      </c>
      <c r="Q1087" s="208">
        <f>SUMIF('11'!$C$10:$C$39,$C1087,'11'!$E$10:$E$39)*'11'!$E$3</f>
        <v>0</v>
      </c>
      <c r="R1087" s="208">
        <f>SUMIF('12'!$C$10:$C$29,$C1087,'12'!$E$10:$E$29)*'12'!$E$3</f>
        <v>0</v>
      </c>
      <c r="S1087" s="208">
        <f>SUMIF('13'!$C$10:$C$29,$C1087,'13'!$E$10:$E$29)*'13'!$E$3</f>
        <v>0</v>
      </c>
      <c r="T1087" s="208">
        <f>SUMIF('14'!$C$10:$C$29,$C1087,'14'!$E$10:$E$29)*'14'!$E$3</f>
        <v>0</v>
      </c>
      <c r="U1087" s="208">
        <f>SUMIF('15'!$C$10:$C$29,$C1087,'15'!$E$10:$E$29)*'15'!$E$3</f>
        <v>0</v>
      </c>
      <c r="V1087" s="208">
        <f>SUMIF('16'!$C$10:$C$29,$C1087,'16'!$E$29:$E1087)*'16'!$E$3</f>
        <v>0</v>
      </c>
      <c r="W1087" s="208">
        <f>SUMIF('17'!$C$10:$C$29,$C1087,'17'!$E$10:$E$29)*'17'!$E$3</f>
        <v>0</v>
      </c>
      <c r="X1087" s="208">
        <f>SUMIF('18'!$C$10:$C$29,$C1087,'18'!$E$10:$E$29)*'18'!$E$3</f>
        <v>0</v>
      </c>
      <c r="Y1087" s="208">
        <f>SUMIF('19'!$C$10:$C$28,$C1087,'19'!$E$10:$E$28)*'19'!$E$3</f>
        <v>0</v>
      </c>
      <c r="Z1087" s="208">
        <f>SUMIF('20'!$C$10:$C$29,$C1087,'20'!$E$10:$E$29)*'20'!$E$3</f>
        <v>0</v>
      </c>
      <c r="AA1087" s="208">
        <f>SUMIF('21'!$C$10:$C$29,$C1087,'21'!$E$10:$E$29)*'21'!$E$3</f>
        <v>0</v>
      </c>
    </row>
    <row r="1088" spans="3:27" ht="15" hidden="1">
      <c r="C1088" s="207" t="s">
        <v>2285</v>
      </c>
      <c r="D1088" s="207" t="s">
        <v>2286</v>
      </c>
      <c r="F1088" s="336">
        <f t="shared" si="17"/>
        <v>0</v>
      </c>
      <c r="G1088" s="208">
        <f>SUMIF('01'!$C$10:$C$29,$C1088,'01'!$E$10:$E$29)*'01'!$E$3</f>
        <v>0</v>
      </c>
      <c r="H1088" s="208">
        <f>SUMIF('02'!$C$10:$C$28,$C1088,'02'!$E$10:$E$28)*'02'!$E$3</f>
        <v>0</v>
      </c>
      <c r="I1088" s="208">
        <f>SUMIF('03'!$C$10:$C$29,$C1088,'03'!$E$10:$E$29)*'03'!$E$3</f>
        <v>0</v>
      </c>
      <c r="J1088" s="208">
        <f>SUMIF('04'!$C$10:$C$26,$C1088,'04'!$E$10:$E$26)*'04'!$E$3</f>
        <v>0</v>
      </c>
      <c r="K1088" s="208">
        <f>SUMIF('05'!$C$10:$C$29,$C1088,'05'!$E$10:$E$29)*'05'!$E$3</f>
        <v>0</v>
      </c>
      <c r="L1088" s="208">
        <f>SUMIF('06'!$C$10:$C$29,$C1088,'06'!$E$10:$E$29)*'06'!$E$3</f>
        <v>0</v>
      </c>
      <c r="M1088" s="208">
        <f>SUMIF('07'!$C$10:$C$26,$C1088,'07'!$E$10:$E$26)*'07'!$E$3</f>
        <v>0</v>
      </c>
      <c r="N1088" s="208">
        <f>SUMIF('08'!$C$10:$C$29,$C1088,'08'!$E$10:$E$29)*'08'!$E$3</f>
        <v>0</v>
      </c>
      <c r="O1088" s="208">
        <f>SUMIF('09'!$C$10:$C$29,$C1088,'09'!$E$10:$E$29)*'09'!$E$3</f>
        <v>0</v>
      </c>
      <c r="P1088" s="208">
        <f>SUMIF('10'!$C$10:$C$29,$C1088,'10'!$E$10:$E$29)*'10'!$E$3</f>
        <v>0</v>
      </c>
      <c r="Q1088" s="208">
        <f>SUMIF('11'!$C$10:$C$39,$C1088,'11'!$E$10:$E$39)*'11'!$E$3</f>
        <v>0</v>
      </c>
      <c r="R1088" s="208">
        <f>SUMIF('12'!$C$10:$C$29,$C1088,'12'!$E$10:$E$29)*'12'!$E$3</f>
        <v>0</v>
      </c>
      <c r="S1088" s="208">
        <f>SUMIF('13'!$C$10:$C$29,$C1088,'13'!$E$10:$E$29)*'13'!$E$3</f>
        <v>0</v>
      </c>
      <c r="T1088" s="208">
        <f>SUMIF('14'!$C$10:$C$29,$C1088,'14'!$E$10:$E$29)*'14'!$E$3</f>
        <v>0</v>
      </c>
      <c r="U1088" s="208">
        <f>SUMIF('15'!$C$10:$C$29,$C1088,'15'!$E$10:$E$29)*'15'!$E$3</f>
        <v>0</v>
      </c>
      <c r="V1088" s="208">
        <f>SUMIF('16'!$C$10:$C$29,$C1088,'16'!$E$29:$E1088)*'16'!$E$3</f>
        <v>0</v>
      </c>
      <c r="W1088" s="208">
        <f>SUMIF('17'!$C$10:$C$29,$C1088,'17'!$E$10:$E$29)*'17'!$E$3</f>
        <v>0</v>
      </c>
      <c r="X1088" s="208">
        <f>SUMIF('18'!$C$10:$C$29,$C1088,'18'!$E$10:$E$29)*'18'!$E$3</f>
        <v>0</v>
      </c>
      <c r="Y1088" s="208">
        <f>SUMIF('19'!$C$10:$C$28,$C1088,'19'!$E$10:$E$28)*'19'!$E$3</f>
        <v>0</v>
      </c>
      <c r="Z1088" s="208">
        <f>SUMIF('20'!$C$10:$C$29,$C1088,'20'!$E$10:$E$29)*'20'!$E$3</f>
        <v>0</v>
      </c>
      <c r="AA1088" s="208">
        <f>SUMIF('21'!$C$10:$C$29,$C1088,'21'!$E$10:$E$29)*'21'!$E$3</f>
        <v>0</v>
      </c>
    </row>
    <row r="1089" spans="3:27" ht="15" hidden="1">
      <c r="C1089" s="207" t="s">
        <v>2287</v>
      </c>
      <c r="D1089" s="207" t="s">
        <v>2288</v>
      </c>
      <c r="F1089" s="336">
        <f t="shared" si="17"/>
        <v>0</v>
      </c>
      <c r="G1089" s="208">
        <f>SUMIF('01'!$C$10:$C$29,$C1089,'01'!$E$10:$E$29)*'01'!$E$3</f>
        <v>0</v>
      </c>
      <c r="H1089" s="208">
        <f>SUMIF('02'!$C$10:$C$28,$C1089,'02'!$E$10:$E$28)*'02'!$E$3</f>
        <v>0</v>
      </c>
      <c r="I1089" s="208">
        <f>SUMIF('03'!$C$10:$C$29,$C1089,'03'!$E$10:$E$29)*'03'!$E$3</f>
        <v>0</v>
      </c>
      <c r="J1089" s="208">
        <f>SUMIF('04'!$C$10:$C$26,$C1089,'04'!$E$10:$E$26)*'04'!$E$3</f>
        <v>0</v>
      </c>
      <c r="K1089" s="208">
        <f>SUMIF('05'!$C$10:$C$29,$C1089,'05'!$E$10:$E$29)*'05'!$E$3</f>
        <v>0</v>
      </c>
      <c r="L1089" s="208">
        <f>SUMIF('06'!$C$10:$C$29,$C1089,'06'!$E$10:$E$29)*'06'!$E$3</f>
        <v>0</v>
      </c>
      <c r="M1089" s="208">
        <f>SUMIF('07'!$C$10:$C$26,$C1089,'07'!$E$10:$E$26)*'07'!$E$3</f>
        <v>0</v>
      </c>
      <c r="N1089" s="208">
        <f>SUMIF('08'!$C$10:$C$29,$C1089,'08'!$E$10:$E$29)*'08'!$E$3</f>
        <v>0</v>
      </c>
      <c r="O1089" s="208">
        <f>SUMIF('09'!$C$10:$C$29,$C1089,'09'!$E$10:$E$29)*'09'!$E$3</f>
        <v>0</v>
      </c>
      <c r="P1089" s="208">
        <f>SUMIF('10'!$C$10:$C$29,$C1089,'10'!$E$10:$E$29)*'10'!$E$3</f>
        <v>0</v>
      </c>
      <c r="Q1089" s="208">
        <f>SUMIF('11'!$C$10:$C$39,$C1089,'11'!$E$10:$E$39)*'11'!$E$3</f>
        <v>0</v>
      </c>
      <c r="R1089" s="208">
        <f>SUMIF('12'!$C$10:$C$29,$C1089,'12'!$E$10:$E$29)*'12'!$E$3</f>
        <v>0</v>
      </c>
      <c r="S1089" s="208">
        <f>SUMIF('13'!$C$10:$C$29,$C1089,'13'!$E$10:$E$29)*'13'!$E$3</f>
        <v>0</v>
      </c>
      <c r="T1089" s="208">
        <f>SUMIF('14'!$C$10:$C$29,$C1089,'14'!$E$10:$E$29)*'14'!$E$3</f>
        <v>0</v>
      </c>
      <c r="U1089" s="208">
        <f>SUMIF('15'!$C$10:$C$29,$C1089,'15'!$E$10:$E$29)*'15'!$E$3</f>
        <v>0</v>
      </c>
      <c r="V1089" s="208">
        <f>SUMIF('16'!$C$10:$C$29,$C1089,'16'!$E$29:$E1089)*'16'!$E$3</f>
        <v>0</v>
      </c>
      <c r="W1089" s="208">
        <f>SUMIF('17'!$C$10:$C$29,$C1089,'17'!$E$10:$E$29)*'17'!$E$3</f>
        <v>0</v>
      </c>
      <c r="X1089" s="208">
        <f>SUMIF('18'!$C$10:$C$29,$C1089,'18'!$E$10:$E$29)*'18'!$E$3</f>
        <v>0</v>
      </c>
      <c r="Y1089" s="208">
        <f>SUMIF('19'!$C$10:$C$28,$C1089,'19'!$E$10:$E$28)*'19'!$E$3</f>
        <v>0</v>
      </c>
      <c r="Z1089" s="208">
        <f>SUMIF('20'!$C$10:$C$29,$C1089,'20'!$E$10:$E$29)*'20'!$E$3</f>
        <v>0</v>
      </c>
      <c r="AA1089" s="208">
        <f>SUMIF('21'!$C$10:$C$29,$C1089,'21'!$E$10:$E$29)*'21'!$E$3</f>
        <v>0</v>
      </c>
    </row>
    <row r="1090" spans="3:27" ht="15" hidden="1">
      <c r="C1090" s="207" t="s">
        <v>2289</v>
      </c>
      <c r="D1090" s="207" t="s">
        <v>2290</v>
      </c>
      <c r="F1090" s="336">
        <f t="shared" si="17"/>
        <v>0</v>
      </c>
      <c r="G1090" s="208">
        <f>SUMIF('01'!$C$10:$C$29,$C1090,'01'!$E$10:$E$29)*'01'!$E$3</f>
        <v>0</v>
      </c>
      <c r="H1090" s="208">
        <f>SUMIF('02'!$C$10:$C$28,$C1090,'02'!$E$10:$E$28)*'02'!$E$3</f>
        <v>0</v>
      </c>
      <c r="I1090" s="208">
        <f>SUMIF('03'!$C$10:$C$29,$C1090,'03'!$E$10:$E$29)*'03'!$E$3</f>
        <v>0</v>
      </c>
      <c r="J1090" s="208">
        <f>SUMIF('04'!$C$10:$C$26,$C1090,'04'!$E$10:$E$26)*'04'!$E$3</f>
        <v>0</v>
      </c>
      <c r="K1090" s="208">
        <f>SUMIF('05'!$C$10:$C$29,$C1090,'05'!$E$10:$E$29)*'05'!$E$3</f>
        <v>0</v>
      </c>
      <c r="L1090" s="208">
        <f>SUMIF('06'!$C$10:$C$29,$C1090,'06'!$E$10:$E$29)*'06'!$E$3</f>
        <v>0</v>
      </c>
      <c r="M1090" s="208">
        <f>SUMIF('07'!$C$10:$C$26,$C1090,'07'!$E$10:$E$26)*'07'!$E$3</f>
        <v>0</v>
      </c>
      <c r="N1090" s="208">
        <f>SUMIF('08'!$C$10:$C$29,$C1090,'08'!$E$10:$E$29)*'08'!$E$3</f>
        <v>0</v>
      </c>
      <c r="O1090" s="208">
        <f>SUMIF('09'!$C$10:$C$29,$C1090,'09'!$E$10:$E$29)*'09'!$E$3</f>
        <v>0</v>
      </c>
      <c r="P1090" s="208">
        <f>SUMIF('10'!$C$10:$C$29,$C1090,'10'!$E$10:$E$29)*'10'!$E$3</f>
        <v>0</v>
      </c>
      <c r="Q1090" s="208">
        <f>SUMIF('11'!$C$10:$C$39,$C1090,'11'!$E$10:$E$39)*'11'!$E$3</f>
        <v>0</v>
      </c>
      <c r="R1090" s="208">
        <f>SUMIF('12'!$C$10:$C$29,$C1090,'12'!$E$10:$E$29)*'12'!$E$3</f>
        <v>0</v>
      </c>
      <c r="S1090" s="208">
        <f>SUMIF('13'!$C$10:$C$29,$C1090,'13'!$E$10:$E$29)*'13'!$E$3</f>
        <v>0</v>
      </c>
      <c r="T1090" s="208">
        <f>SUMIF('14'!$C$10:$C$29,$C1090,'14'!$E$10:$E$29)*'14'!$E$3</f>
        <v>0</v>
      </c>
      <c r="U1090" s="208">
        <f>SUMIF('15'!$C$10:$C$29,$C1090,'15'!$E$10:$E$29)*'15'!$E$3</f>
        <v>0</v>
      </c>
      <c r="V1090" s="208">
        <f>SUMIF('16'!$C$10:$C$29,$C1090,'16'!$E$29:$E1090)*'16'!$E$3</f>
        <v>0</v>
      </c>
      <c r="W1090" s="208">
        <f>SUMIF('17'!$C$10:$C$29,$C1090,'17'!$E$10:$E$29)*'17'!$E$3</f>
        <v>0</v>
      </c>
      <c r="X1090" s="208">
        <f>SUMIF('18'!$C$10:$C$29,$C1090,'18'!$E$10:$E$29)*'18'!$E$3</f>
        <v>0</v>
      </c>
      <c r="Y1090" s="208">
        <f>SUMIF('19'!$C$10:$C$28,$C1090,'19'!$E$10:$E$28)*'19'!$E$3</f>
        <v>0</v>
      </c>
      <c r="Z1090" s="208">
        <f>SUMIF('20'!$C$10:$C$29,$C1090,'20'!$E$10:$E$29)*'20'!$E$3</f>
        <v>0</v>
      </c>
      <c r="AA1090" s="208">
        <f>SUMIF('21'!$C$10:$C$29,$C1090,'21'!$E$10:$E$29)*'21'!$E$3</f>
        <v>0</v>
      </c>
    </row>
    <row r="1091" spans="3:27" ht="15" hidden="1">
      <c r="C1091" s="207" t="s">
        <v>2291</v>
      </c>
      <c r="D1091" s="207" t="s">
        <v>2292</v>
      </c>
      <c r="F1091" s="336">
        <f t="shared" si="17"/>
        <v>0</v>
      </c>
      <c r="G1091" s="208">
        <f>SUMIF('01'!$C$10:$C$29,$C1091,'01'!$E$10:$E$29)*'01'!$E$3</f>
        <v>0</v>
      </c>
      <c r="H1091" s="208">
        <f>SUMIF('02'!$C$10:$C$28,$C1091,'02'!$E$10:$E$28)*'02'!$E$3</f>
        <v>0</v>
      </c>
      <c r="I1091" s="208">
        <f>SUMIF('03'!$C$10:$C$29,$C1091,'03'!$E$10:$E$29)*'03'!$E$3</f>
        <v>0</v>
      </c>
      <c r="J1091" s="208">
        <f>SUMIF('04'!$C$10:$C$26,$C1091,'04'!$E$10:$E$26)*'04'!$E$3</f>
        <v>0</v>
      </c>
      <c r="K1091" s="208">
        <f>SUMIF('05'!$C$10:$C$29,$C1091,'05'!$E$10:$E$29)*'05'!$E$3</f>
        <v>0</v>
      </c>
      <c r="L1091" s="208">
        <f>SUMIF('06'!$C$10:$C$29,$C1091,'06'!$E$10:$E$29)*'06'!$E$3</f>
        <v>0</v>
      </c>
      <c r="M1091" s="208">
        <f>SUMIF('07'!$C$10:$C$26,$C1091,'07'!$E$10:$E$26)*'07'!$E$3</f>
        <v>0</v>
      </c>
      <c r="N1091" s="208">
        <f>SUMIF('08'!$C$10:$C$29,$C1091,'08'!$E$10:$E$29)*'08'!$E$3</f>
        <v>0</v>
      </c>
      <c r="O1091" s="208">
        <f>SUMIF('09'!$C$10:$C$29,$C1091,'09'!$E$10:$E$29)*'09'!$E$3</f>
        <v>0</v>
      </c>
      <c r="P1091" s="208">
        <f>SUMIF('10'!$C$10:$C$29,$C1091,'10'!$E$10:$E$29)*'10'!$E$3</f>
        <v>0</v>
      </c>
      <c r="Q1091" s="208">
        <f>SUMIF('11'!$C$10:$C$39,$C1091,'11'!$E$10:$E$39)*'11'!$E$3</f>
        <v>0</v>
      </c>
      <c r="R1091" s="208">
        <f>SUMIF('12'!$C$10:$C$29,$C1091,'12'!$E$10:$E$29)*'12'!$E$3</f>
        <v>0</v>
      </c>
      <c r="S1091" s="208">
        <f>SUMIF('13'!$C$10:$C$29,$C1091,'13'!$E$10:$E$29)*'13'!$E$3</f>
        <v>0</v>
      </c>
      <c r="T1091" s="208">
        <f>SUMIF('14'!$C$10:$C$29,$C1091,'14'!$E$10:$E$29)*'14'!$E$3</f>
        <v>0</v>
      </c>
      <c r="U1091" s="208">
        <f>SUMIF('15'!$C$10:$C$29,$C1091,'15'!$E$10:$E$29)*'15'!$E$3</f>
        <v>0</v>
      </c>
      <c r="V1091" s="208">
        <f>SUMIF('16'!$C$10:$C$29,$C1091,'16'!$E$29:$E1091)*'16'!$E$3</f>
        <v>0</v>
      </c>
      <c r="W1091" s="208">
        <f>SUMIF('17'!$C$10:$C$29,$C1091,'17'!$E$10:$E$29)*'17'!$E$3</f>
        <v>0</v>
      </c>
      <c r="X1091" s="208">
        <f>SUMIF('18'!$C$10:$C$29,$C1091,'18'!$E$10:$E$29)*'18'!$E$3</f>
        <v>0</v>
      </c>
      <c r="Y1091" s="208">
        <f>SUMIF('19'!$C$10:$C$28,$C1091,'19'!$E$10:$E$28)*'19'!$E$3</f>
        <v>0</v>
      </c>
      <c r="Z1091" s="208">
        <f>SUMIF('20'!$C$10:$C$29,$C1091,'20'!$E$10:$E$29)*'20'!$E$3</f>
        <v>0</v>
      </c>
      <c r="AA1091" s="208">
        <f>SUMIF('21'!$C$10:$C$29,$C1091,'21'!$E$10:$E$29)*'21'!$E$3</f>
        <v>0</v>
      </c>
    </row>
    <row r="1092" spans="3:27" ht="15" hidden="1">
      <c r="C1092" s="207" t="s">
        <v>2293</v>
      </c>
      <c r="D1092" s="207" t="s">
        <v>2294</v>
      </c>
      <c r="F1092" s="336">
        <f t="shared" si="17"/>
        <v>0</v>
      </c>
      <c r="G1092" s="208">
        <f>SUMIF('01'!$C$10:$C$29,$C1092,'01'!$E$10:$E$29)*'01'!$E$3</f>
        <v>0</v>
      </c>
      <c r="H1092" s="208">
        <f>SUMIF('02'!$C$10:$C$28,$C1092,'02'!$E$10:$E$28)*'02'!$E$3</f>
        <v>0</v>
      </c>
      <c r="I1092" s="208">
        <f>SUMIF('03'!$C$10:$C$29,$C1092,'03'!$E$10:$E$29)*'03'!$E$3</f>
        <v>0</v>
      </c>
      <c r="J1092" s="208">
        <f>SUMIF('04'!$C$10:$C$26,$C1092,'04'!$E$10:$E$26)*'04'!$E$3</f>
        <v>0</v>
      </c>
      <c r="K1092" s="208">
        <f>SUMIF('05'!$C$10:$C$29,$C1092,'05'!$E$10:$E$29)*'05'!$E$3</f>
        <v>0</v>
      </c>
      <c r="L1092" s="208">
        <f>SUMIF('06'!$C$10:$C$29,$C1092,'06'!$E$10:$E$29)*'06'!$E$3</f>
        <v>0</v>
      </c>
      <c r="M1092" s="208">
        <f>SUMIF('07'!$C$10:$C$26,$C1092,'07'!$E$10:$E$26)*'07'!$E$3</f>
        <v>0</v>
      </c>
      <c r="N1092" s="208">
        <f>SUMIF('08'!$C$10:$C$29,$C1092,'08'!$E$10:$E$29)*'08'!$E$3</f>
        <v>0</v>
      </c>
      <c r="O1092" s="208">
        <f>SUMIF('09'!$C$10:$C$29,$C1092,'09'!$E$10:$E$29)*'09'!$E$3</f>
        <v>0</v>
      </c>
      <c r="P1092" s="208">
        <f>SUMIF('10'!$C$10:$C$29,$C1092,'10'!$E$10:$E$29)*'10'!$E$3</f>
        <v>0</v>
      </c>
      <c r="Q1092" s="208">
        <f>SUMIF('11'!$C$10:$C$39,$C1092,'11'!$E$10:$E$39)*'11'!$E$3</f>
        <v>0</v>
      </c>
      <c r="R1092" s="208">
        <f>SUMIF('12'!$C$10:$C$29,$C1092,'12'!$E$10:$E$29)*'12'!$E$3</f>
        <v>0</v>
      </c>
      <c r="S1092" s="208">
        <f>SUMIF('13'!$C$10:$C$29,$C1092,'13'!$E$10:$E$29)*'13'!$E$3</f>
        <v>0</v>
      </c>
      <c r="T1092" s="208">
        <f>SUMIF('14'!$C$10:$C$29,$C1092,'14'!$E$10:$E$29)*'14'!$E$3</f>
        <v>0</v>
      </c>
      <c r="U1092" s="208">
        <f>SUMIF('15'!$C$10:$C$29,$C1092,'15'!$E$10:$E$29)*'15'!$E$3</f>
        <v>0</v>
      </c>
      <c r="V1092" s="208">
        <f>SUMIF('16'!$C$10:$C$29,$C1092,'16'!$E$29:$E1092)*'16'!$E$3</f>
        <v>0</v>
      </c>
      <c r="W1092" s="208">
        <f>SUMIF('17'!$C$10:$C$29,$C1092,'17'!$E$10:$E$29)*'17'!$E$3</f>
        <v>0</v>
      </c>
      <c r="X1092" s="208">
        <f>SUMIF('18'!$C$10:$C$29,$C1092,'18'!$E$10:$E$29)*'18'!$E$3</f>
        <v>0</v>
      </c>
      <c r="Y1092" s="208">
        <f>SUMIF('19'!$C$10:$C$28,$C1092,'19'!$E$10:$E$28)*'19'!$E$3</f>
        <v>0</v>
      </c>
      <c r="Z1092" s="208">
        <f>SUMIF('20'!$C$10:$C$29,$C1092,'20'!$E$10:$E$29)*'20'!$E$3</f>
        <v>0</v>
      </c>
      <c r="AA1092" s="208">
        <f>SUMIF('21'!$C$10:$C$29,$C1092,'21'!$E$10:$E$29)*'21'!$E$3</f>
        <v>0</v>
      </c>
    </row>
    <row r="1093" spans="3:27" ht="15" hidden="1">
      <c r="C1093" s="207" t="s">
        <v>2295</v>
      </c>
      <c r="D1093" s="207" t="s">
        <v>2296</v>
      </c>
      <c r="F1093" s="336">
        <f t="shared" si="17"/>
        <v>0</v>
      </c>
      <c r="G1093" s="208">
        <f>SUMIF('01'!$C$10:$C$29,$C1093,'01'!$E$10:$E$29)*'01'!$E$3</f>
        <v>0</v>
      </c>
      <c r="H1093" s="208">
        <f>SUMIF('02'!$C$10:$C$28,$C1093,'02'!$E$10:$E$28)*'02'!$E$3</f>
        <v>0</v>
      </c>
      <c r="I1093" s="208">
        <f>SUMIF('03'!$C$10:$C$29,$C1093,'03'!$E$10:$E$29)*'03'!$E$3</f>
        <v>0</v>
      </c>
      <c r="J1093" s="208">
        <f>SUMIF('04'!$C$10:$C$26,$C1093,'04'!$E$10:$E$26)*'04'!$E$3</f>
        <v>0</v>
      </c>
      <c r="K1093" s="208">
        <f>SUMIF('05'!$C$10:$C$29,$C1093,'05'!$E$10:$E$29)*'05'!$E$3</f>
        <v>0</v>
      </c>
      <c r="L1093" s="208">
        <f>SUMIF('06'!$C$10:$C$29,$C1093,'06'!$E$10:$E$29)*'06'!$E$3</f>
        <v>0</v>
      </c>
      <c r="M1093" s="208">
        <f>SUMIF('07'!$C$10:$C$26,$C1093,'07'!$E$10:$E$26)*'07'!$E$3</f>
        <v>0</v>
      </c>
      <c r="N1093" s="208">
        <f>SUMIF('08'!$C$10:$C$29,$C1093,'08'!$E$10:$E$29)*'08'!$E$3</f>
        <v>0</v>
      </c>
      <c r="O1093" s="208">
        <f>SUMIF('09'!$C$10:$C$29,$C1093,'09'!$E$10:$E$29)*'09'!$E$3</f>
        <v>0</v>
      </c>
      <c r="P1093" s="208">
        <f>SUMIF('10'!$C$10:$C$29,$C1093,'10'!$E$10:$E$29)*'10'!$E$3</f>
        <v>0</v>
      </c>
      <c r="Q1093" s="208">
        <f>SUMIF('11'!$C$10:$C$39,$C1093,'11'!$E$10:$E$39)*'11'!$E$3</f>
        <v>0</v>
      </c>
      <c r="R1093" s="208">
        <f>SUMIF('12'!$C$10:$C$29,$C1093,'12'!$E$10:$E$29)*'12'!$E$3</f>
        <v>0</v>
      </c>
      <c r="S1093" s="208">
        <f>SUMIF('13'!$C$10:$C$29,$C1093,'13'!$E$10:$E$29)*'13'!$E$3</f>
        <v>0</v>
      </c>
      <c r="T1093" s="208">
        <f>SUMIF('14'!$C$10:$C$29,$C1093,'14'!$E$10:$E$29)*'14'!$E$3</f>
        <v>0</v>
      </c>
      <c r="U1093" s="208">
        <f>SUMIF('15'!$C$10:$C$29,$C1093,'15'!$E$10:$E$29)*'15'!$E$3</f>
        <v>0</v>
      </c>
      <c r="V1093" s="208">
        <f>SUMIF('16'!$C$10:$C$29,$C1093,'16'!$E$29:$E1093)*'16'!$E$3</f>
        <v>0</v>
      </c>
      <c r="W1093" s="208">
        <f>SUMIF('17'!$C$10:$C$29,$C1093,'17'!$E$10:$E$29)*'17'!$E$3</f>
        <v>0</v>
      </c>
      <c r="X1093" s="208">
        <f>SUMIF('18'!$C$10:$C$29,$C1093,'18'!$E$10:$E$29)*'18'!$E$3</f>
        <v>0</v>
      </c>
      <c r="Y1093" s="208">
        <f>SUMIF('19'!$C$10:$C$28,$C1093,'19'!$E$10:$E$28)*'19'!$E$3</f>
        <v>0</v>
      </c>
      <c r="Z1093" s="208">
        <f>SUMIF('20'!$C$10:$C$29,$C1093,'20'!$E$10:$E$29)*'20'!$E$3</f>
        <v>0</v>
      </c>
      <c r="AA1093" s="208">
        <f>SUMIF('21'!$C$10:$C$29,$C1093,'21'!$E$10:$E$29)*'21'!$E$3</f>
        <v>0</v>
      </c>
    </row>
    <row r="1094" spans="3:27" ht="15" hidden="1">
      <c r="C1094" s="207" t="s">
        <v>2297</v>
      </c>
      <c r="D1094" s="207" t="s">
        <v>2298</v>
      </c>
      <c r="F1094" s="336">
        <f t="shared" si="17"/>
        <v>0</v>
      </c>
      <c r="G1094" s="208">
        <f>SUMIF('01'!$C$10:$C$29,$C1094,'01'!$E$10:$E$29)*'01'!$E$3</f>
        <v>0</v>
      </c>
      <c r="H1094" s="208">
        <f>SUMIF('02'!$C$10:$C$28,$C1094,'02'!$E$10:$E$28)*'02'!$E$3</f>
        <v>0</v>
      </c>
      <c r="I1094" s="208">
        <f>SUMIF('03'!$C$10:$C$29,$C1094,'03'!$E$10:$E$29)*'03'!$E$3</f>
        <v>0</v>
      </c>
      <c r="J1094" s="208">
        <f>SUMIF('04'!$C$10:$C$26,$C1094,'04'!$E$10:$E$26)*'04'!$E$3</f>
        <v>0</v>
      </c>
      <c r="K1094" s="208">
        <f>SUMIF('05'!$C$10:$C$29,$C1094,'05'!$E$10:$E$29)*'05'!$E$3</f>
        <v>0</v>
      </c>
      <c r="L1094" s="208">
        <f>SUMIF('06'!$C$10:$C$29,$C1094,'06'!$E$10:$E$29)*'06'!$E$3</f>
        <v>0</v>
      </c>
      <c r="M1094" s="208">
        <f>SUMIF('07'!$C$10:$C$26,$C1094,'07'!$E$10:$E$26)*'07'!$E$3</f>
        <v>0</v>
      </c>
      <c r="N1094" s="208">
        <f>SUMIF('08'!$C$10:$C$29,$C1094,'08'!$E$10:$E$29)*'08'!$E$3</f>
        <v>0</v>
      </c>
      <c r="O1094" s="208">
        <f>SUMIF('09'!$C$10:$C$29,$C1094,'09'!$E$10:$E$29)*'09'!$E$3</f>
        <v>0</v>
      </c>
      <c r="P1094" s="208">
        <f>SUMIF('10'!$C$10:$C$29,$C1094,'10'!$E$10:$E$29)*'10'!$E$3</f>
        <v>0</v>
      </c>
      <c r="Q1094" s="208">
        <f>SUMIF('11'!$C$10:$C$39,$C1094,'11'!$E$10:$E$39)*'11'!$E$3</f>
        <v>0</v>
      </c>
      <c r="R1094" s="208">
        <f>SUMIF('12'!$C$10:$C$29,$C1094,'12'!$E$10:$E$29)*'12'!$E$3</f>
        <v>0</v>
      </c>
      <c r="S1094" s="208">
        <f>SUMIF('13'!$C$10:$C$29,$C1094,'13'!$E$10:$E$29)*'13'!$E$3</f>
        <v>0</v>
      </c>
      <c r="T1094" s="208">
        <f>SUMIF('14'!$C$10:$C$29,$C1094,'14'!$E$10:$E$29)*'14'!$E$3</f>
        <v>0</v>
      </c>
      <c r="U1094" s="208">
        <f>SUMIF('15'!$C$10:$C$29,$C1094,'15'!$E$10:$E$29)*'15'!$E$3</f>
        <v>0</v>
      </c>
      <c r="V1094" s="208">
        <f>SUMIF('16'!$C$10:$C$29,$C1094,'16'!$E$29:$E1094)*'16'!$E$3</f>
        <v>0</v>
      </c>
      <c r="W1094" s="208">
        <f>SUMIF('17'!$C$10:$C$29,$C1094,'17'!$E$10:$E$29)*'17'!$E$3</f>
        <v>0</v>
      </c>
      <c r="X1094" s="208">
        <f>SUMIF('18'!$C$10:$C$29,$C1094,'18'!$E$10:$E$29)*'18'!$E$3</f>
        <v>0</v>
      </c>
      <c r="Y1094" s="208">
        <f>SUMIF('19'!$C$10:$C$28,$C1094,'19'!$E$10:$E$28)*'19'!$E$3</f>
        <v>0</v>
      </c>
      <c r="Z1094" s="208">
        <f>SUMIF('20'!$C$10:$C$29,$C1094,'20'!$E$10:$E$29)*'20'!$E$3</f>
        <v>0</v>
      </c>
      <c r="AA1094" s="208">
        <f>SUMIF('21'!$C$10:$C$29,$C1094,'21'!$E$10:$E$29)*'21'!$E$3</f>
        <v>0</v>
      </c>
    </row>
    <row r="1095" spans="3:27" ht="15" hidden="1">
      <c r="C1095" s="207" t="s">
        <v>2299</v>
      </c>
      <c r="D1095" s="207" t="s">
        <v>2300</v>
      </c>
      <c r="F1095" s="336">
        <f t="shared" si="17"/>
        <v>0</v>
      </c>
      <c r="G1095" s="208">
        <f>SUMIF('01'!$C$10:$C$29,$C1095,'01'!$E$10:$E$29)*'01'!$E$3</f>
        <v>0</v>
      </c>
      <c r="H1095" s="208">
        <f>SUMIF('02'!$C$10:$C$28,$C1095,'02'!$E$10:$E$28)*'02'!$E$3</f>
        <v>0</v>
      </c>
      <c r="I1095" s="208">
        <f>SUMIF('03'!$C$10:$C$29,$C1095,'03'!$E$10:$E$29)*'03'!$E$3</f>
        <v>0</v>
      </c>
      <c r="J1095" s="208">
        <f>SUMIF('04'!$C$10:$C$26,$C1095,'04'!$E$10:$E$26)*'04'!$E$3</f>
        <v>0</v>
      </c>
      <c r="K1095" s="208">
        <f>SUMIF('05'!$C$10:$C$29,$C1095,'05'!$E$10:$E$29)*'05'!$E$3</f>
        <v>0</v>
      </c>
      <c r="L1095" s="208">
        <f>SUMIF('06'!$C$10:$C$29,$C1095,'06'!$E$10:$E$29)*'06'!$E$3</f>
        <v>0</v>
      </c>
      <c r="M1095" s="208">
        <f>SUMIF('07'!$C$10:$C$26,$C1095,'07'!$E$10:$E$26)*'07'!$E$3</f>
        <v>0</v>
      </c>
      <c r="N1095" s="208">
        <f>SUMIF('08'!$C$10:$C$29,$C1095,'08'!$E$10:$E$29)*'08'!$E$3</f>
        <v>0</v>
      </c>
      <c r="O1095" s="208">
        <f>SUMIF('09'!$C$10:$C$29,$C1095,'09'!$E$10:$E$29)*'09'!$E$3</f>
        <v>0</v>
      </c>
      <c r="P1095" s="208">
        <f>SUMIF('10'!$C$10:$C$29,$C1095,'10'!$E$10:$E$29)*'10'!$E$3</f>
        <v>0</v>
      </c>
      <c r="Q1095" s="208">
        <f>SUMIF('11'!$C$10:$C$39,$C1095,'11'!$E$10:$E$39)*'11'!$E$3</f>
        <v>0</v>
      </c>
      <c r="R1095" s="208">
        <f>SUMIF('12'!$C$10:$C$29,$C1095,'12'!$E$10:$E$29)*'12'!$E$3</f>
        <v>0</v>
      </c>
      <c r="S1095" s="208">
        <f>SUMIF('13'!$C$10:$C$29,$C1095,'13'!$E$10:$E$29)*'13'!$E$3</f>
        <v>0</v>
      </c>
      <c r="T1095" s="208">
        <f>SUMIF('14'!$C$10:$C$29,$C1095,'14'!$E$10:$E$29)*'14'!$E$3</f>
        <v>0</v>
      </c>
      <c r="U1095" s="208">
        <f>SUMIF('15'!$C$10:$C$29,$C1095,'15'!$E$10:$E$29)*'15'!$E$3</f>
        <v>0</v>
      </c>
      <c r="V1095" s="208">
        <f>SUMIF('16'!$C$10:$C$29,$C1095,'16'!$E$29:$E1095)*'16'!$E$3</f>
        <v>0</v>
      </c>
      <c r="W1095" s="208">
        <f>SUMIF('17'!$C$10:$C$29,$C1095,'17'!$E$10:$E$29)*'17'!$E$3</f>
        <v>0</v>
      </c>
      <c r="X1095" s="208">
        <f>SUMIF('18'!$C$10:$C$29,$C1095,'18'!$E$10:$E$29)*'18'!$E$3</f>
        <v>0</v>
      </c>
      <c r="Y1095" s="208">
        <f>SUMIF('19'!$C$10:$C$28,$C1095,'19'!$E$10:$E$28)*'19'!$E$3</f>
        <v>0</v>
      </c>
      <c r="Z1095" s="208">
        <f>SUMIF('20'!$C$10:$C$29,$C1095,'20'!$E$10:$E$29)*'20'!$E$3</f>
        <v>0</v>
      </c>
      <c r="AA1095" s="208">
        <f>SUMIF('21'!$C$10:$C$29,$C1095,'21'!$E$10:$E$29)*'21'!$E$3</f>
        <v>0</v>
      </c>
    </row>
    <row r="1096" spans="3:27" ht="15" hidden="1">
      <c r="C1096" s="207" t="s">
        <v>2301</v>
      </c>
      <c r="D1096" s="207" t="s">
        <v>2302</v>
      </c>
      <c r="F1096" s="336">
        <f t="shared" si="17"/>
        <v>0</v>
      </c>
      <c r="G1096" s="208">
        <f>SUMIF('01'!$C$10:$C$29,$C1096,'01'!$E$10:$E$29)*'01'!$E$3</f>
        <v>0</v>
      </c>
      <c r="H1096" s="208">
        <f>SUMIF('02'!$C$10:$C$28,$C1096,'02'!$E$10:$E$28)*'02'!$E$3</f>
        <v>0</v>
      </c>
      <c r="I1096" s="208">
        <f>SUMIF('03'!$C$10:$C$29,$C1096,'03'!$E$10:$E$29)*'03'!$E$3</f>
        <v>0</v>
      </c>
      <c r="J1096" s="208">
        <f>SUMIF('04'!$C$10:$C$26,$C1096,'04'!$E$10:$E$26)*'04'!$E$3</f>
        <v>0</v>
      </c>
      <c r="K1096" s="208">
        <f>SUMIF('05'!$C$10:$C$29,$C1096,'05'!$E$10:$E$29)*'05'!$E$3</f>
        <v>0</v>
      </c>
      <c r="L1096" s="208">
        <f>SUMIF('06'!$C$10:$C$29,$C1096,'06'!$E$10:$E$29)*'06'!$E$3</f>
        <v>0</v>
      </c>
      <c r="M1096" s="208">
        <f>SUMIF('07'!$C$10:$C$26,$C1096,'07'!$E$10:$E$26)*'07'!$E$3</f>
        <v>0</v>
      </c>
      <c r="N1096" s="208">
        <f>SUMIF('08'!$C$10:$C$29,$C1096,'08'!$E$10:$E$29)*'08'!$E$3</f>
        <v>0</v>
      </c>
      <c r="O1096" s="208">
        <f>SUMIF('09'!$C$10:$C$29,$C1096,'09'!$E$10:$E$29)*'09'!$E$3</f>
        <v>0</v>
      </c>
      <c r="P1096" s="208">
        <f>SUMIF('10'!$C$10:$C$29,$C1096,'10'!$E$10:$E$29)*'10'!$E$3</f>
        <v>0</v>
      </c>
      <c r="Q1096" s="208">
        <f>SUMIF('11'!$C$10:$C$39,$C1096,'11'!$E$10:$E$39)*'11'!$E$3</f>
        <v>0</v>
      </c>
      <c r="R1096" s="208">
        <f>SUMIF('12'!$C$10:$C$29,$C1096,'12'!$E$10:$E$29)*'12'!$E$3</f>
        <v>0</v>
      </c>
      <c r="S1096" s="208">
        <f>SUMIF('13'!$C$10:$C$29,$C1096,'13'!$E$10:$E$29)*'13'!$E$3</f>
        <v>0</v>
      </c>
      <c r="T1096" s="208">
        <f>SUMIF('14'!$C$10:$C$29,$C1096,'14'!$E$10:$E$29)*'14'!$E$3</f>
        <v>0</v>
      </c>
      <c r="U1096" s="208">
        <f>SUMIF('15'!$C$10:$C$29,$C1096,'15'!$E$10:$E$29)*'15'!$E$3</f>
        <v>0</v>
      </c>
      <c r="V1096" s="208">
        <f>SUMIF('16'!$C$10:$C$29,$C1096,'16'!$E$29:$E1096)*'16'!$E$3</f>
        <v>0</v>
      </c>
      <c r="W1096" s="208">
        <f>SUMIF('17'!$C$10:$C$29,$C1096,'17'!$E$10:$E$29)*'17'!$E$3</f>
        <v>0</v>
      </c>
      <c r="X1096" s="208">
        <f>SUMIF('18'!$C$10:$C$29,$C1096,'18'!$E$10:$E$29)*'18'!$E$3</f>
        <v>0</v>
      </c>
      <c r="Y1096" s="208">
        <f>SUMIF('19'!$C$10:$C$28,$C1096,'19'!$E$10:$E$28)*'19'!$E$3</f>
        <v>0</v>
      </c>
      <c r="Z1096" s="208">
        <f>SUMIF('20'!$C$10:$C$29,$C1096,'20'!$E$10:$E$29)*'20'!$E$3</f>
        <v>0</v>
      </c>
      <c r="AA1096" s="208">
        <f>SUMIF('21'!$C$10:$C$29,$C1096,'21'!$E$10:$E$29)*'21'!$E$3</f>
        <v>0</v>
      </c>
    </row>
    <row r="1097" spans="3:27" ht="15" hidden="1">
      <c r="C1097" s="207" t="s">
        <v>2303</v>
      </c>
      <c r="D1097" s="207" t="s">
        <v>2304</v>
      </c>
      <c r="F1097" s="336">
        <f t="shared" si="17"/>
        <v>0</v>
      </c>
      <c r="G1097" s="208">
        <f>SUMIF('01'!$C$10:$C$29,$C1097,'01'!$E$10:$E$29)*'01'!$E$3</f>
        <v>0</v>
      </c>
      <c r="H1097" s="208">
        <f>SUMIF('02'!$C$10:$C$28,$C1097,'02'!$E$10:$E$28)*'02'!$E$3</f>
        <v>0</v>
      </c>
      <c r="I1097" s="208">
        <f>SUMIF('03'!$C$10:$C$29,$C1097,'03'!$E$10:$E$29)*'03'!$E$3</f>
        <v>0</v>
      </c>
      <c r="J1097" s="208">
        <f>SUMIF('04'!$C$10:$C$26,$C1097,'04'!$E$10:$E$26)*'04'!$E$3</f>
        <v>0</v>
      </c>
      <c r="K1097" s="208">
        <f>SUMIF('05'!$C$10:$C$29,$C1097,'05'!$E$10:$E$29)*'05'!$E$3</f>
        <v>0</v>
      </c>
      <c r="L1097" s="208">
        <f>SUMIF('06'!$C$10:$C$29,$C1097,'06'!$E$10:$E$29)*'06'!$E$3</f>
        <v>0</v>
      </c>
      <c r="M1097" s="208">
        <f>SUMIF('07'!$C$10:$C$26,$C1097,'07'!$E$10:$E$26)*'07'!$E$3</f>
        <v>0</v>
      </c>
      <c r="N1097" s="208">
        <f>SUMIF('08'!$C$10:$C$29,$C1097,'08'!$E$10:$E$29)*'08'!$E$3</f>
        <v>0</v>
      </c>
      <c r="O1097" s="208">
        <f>SUMIF('09'!$C$10:$C$29,$C1097,'09'!$E$10:$E$29)*'09'!$E$3</f>
        <v>0</v>
      </c>
      <c r="P1097" s="208">
        <f>SUMIF('10'!$C$10:$C$29,$C1097,'10'!$E$10:$E$29)*'10'!$E$3</f>
        <v>0</v>
      </c>
      <c r="Q1097" s="208">
        <f>SUMIF('11'!$C$10:$C$39,$C1097,'11'!$E$10:$E$39)*'11'!$E$3</f>
        <v>0</v>
      </c>
      <c r="R1097" s="208">
        <f>SUMIF('12'!$C$10:$C$29,$C1097,'12'!$E$10:$E$29)*'12'!$E$3</f>
        <v>0</v>
      </c>
      <c r="S1097" s="208">
        <f>SUMIF('13'!$C$10:$C$29,$C1097,'13'!$E$10:$E$29)*'13'!$E$3</f>
        <v>0</v>
      </c>
      <c r="T1097" s="208">
        <f>SUMIF('14'!$C$10:$C$29,$C1097,'14'!$E$10:$E$29)*'14'!$E$3</f>
        <v>0</v>
      </c>
      <c r="U1097" s="208">
        <f>SUMIF('15'!$C$10:$C$29,$C1097,'15'!$E$10:$E$29)*'15'!$E$3</f>
        <v>0</v>
      </c>
      <c r="V1097" s="208">
        <f>SUMIF('16'!$C$10:$C$29,$C1097,'16'!$E$29:$E1097)*'16'!$E$3</f>
        <v>0</v>
      </c>
      <c r="W1097" s="208">
        <f>SUMIF('17'!$C$10:$C$29,$C1097,'17'!$E$10:$E$29)*'17'!$E$3</f>
        <v>0</v>
      </c>
      <c r="X1097" s="208">
        <f>SUMIF('18'!$C$10:$C$29,$C1097,'18'!$E$10:$E$29)*'18'!$E$3</f>
        <v>0</v>
      </c>
      <c r="Y1097" s="208">
        <f>SUMIF('19'!$C$10:$C$28,$C1097,'19'!$E$10:$E$28)*'19'!$E$3</f>
        <v>0</v>
      </c>
      <c r="Z1097" s="208">
        <f>SUMIF('20'!$C$10:$C$29,$C1097,'20'!$E$10:$E$29)*'20'!$E$3</f>
        <v>0</v>
      </c>
      <c r="AA1097" s="208">
        <f>SUMIF('21'!$C$10:$C$29,$C1097,'21'!$E$10:$E$29)*'21'!$E$3</f>
        <v>0</v>
      </c>
    </row>
    <row r="1098" spans="3:27" ht="15" hidden="1">
      <c r="C1098" s="207" t="s">
        <v>2305</v>
      </c>
      <c r="D1098" s="207" t="s">
        <v>2306</v>
      </c>
      <c r="F1098" s="336">
        <f t="shared" si="17"/>
        <v>0</v>
      </c>
      <c r="G1098" s="208">
        <f>SUMIF('01'!$C$10:$C$29,$C1098,'01'!$E$10:$E$29)*'01'!$E$3</f>
        <v>0</v>
      </c>
      <c r="H1098" s="208">
        <f>SUMIF('02'!$C$10:$C$28,$C1098,'02'!$E$10:$E$28)*'02'!$E$3</f>
        <v>0</v>
      </c>
      <c r="I1098" s="208">
        <f>SUMIF('03'!$C$10:$C$29,$C1098,'03'!$E$10:$E$29)*'03'!$E$3</f>
        <v>0</v>
      </c>
      <c r="J1098" s="208">
        <f>SUMIF('04'!$C$10:$C$26,$C1098,'04'!$E$10:$E$26)*'04'!$E$3</f>
        <v>0</v>
      </c>
      <c r="K1098" s="208">
        <f>SUMIF('05'!$C$10:$C$29,$C1098,'05'!$E$10:$E$29)*'05'!$E$3</f>
        <v>0</v>
      </c>
      <c r="L1098" s="208">
        <f>SUMIF('06'!$C$10:$C$29,$C1098,'06'!$E$10:$E$29)*'06'!$E$3</f>
        <v>0</v>
      </c>
      <c r="M1098" s="208">
        <f>SUMIF('07'!$C$10:$C$26,$C1098,'07'!$E$10:$E$26)*'07'!$E$3</f>
        <v>0</v>
      </c>
      <c r="N1098" s="208">
        <f>SUMIF('08'!$C$10:$C$29,$C1098,'08'!$E$10:$E$29)*'08'!$E$3</f>
        <v>0</v>
      </c>
      <c r="O1098" s="208">
        <f>SUMIF('09'!$C$10:$C$29,$C1098,'09'!$E$10:$E$29)*'09'!$E$3</f>
        <v>0</v>
      </c>
      <c r="P1098" s="208">
        <f>SUMIF('10'!$C$10:$C$29,$C1098,'10'!$E$10:$E$29)*'10'!$E$3</f>
        <v>0</v>
      </c>
      <c r="Q1098" s="208">
        <f>SUMIF('11'!$C$10:$C$39,$C1098,'11'!$E$10:$E$39)*'11'!$E$3</f>
        <v>0</v>
      </c>
      <c r="R1098" s="208">
        <f>SUMIF('12'!$C$10:$C$29,$C1098,'12'!$E$10:$E$29)*'12'!$E$3</f>
        <v>0</v>
      </c>
      <c r="S1098" s="208">
        <f>SUMIF('13'!$C$10:$C$29,$C1098,'13'!$E$10:$E$29)*'13'!$E$3</f>
        <v>0</v>
      </c>
      <c r="T1098" s="208">
        <f>SUMIF('14'!$C$10:$C$29,$C1098,'14'!$E$10:$E$29)*'14'!$E$3</f>
        <v>0</v>
      </c>
      <c r="U1098" s="208">
        <f>SUMIF('15'!$C$10:$C$29,$C1098,'15'!$E$10:$E$29)*'15'!$E$3</f>
        <v>0</v>
      </c>
      <c r="V1098" s="208">
        <f>SUMIF('16'!$C$10:$C$29,$C1098,'16'!$E$29:$E1098)*'16'!$E$3</f>
        <v>0</v>
      </c>
      <c r="W1098" s="208">
        <f>SUMIF('17'!$C$10:$C$29,$C1098,'17'!$E$10:$E$29)*'17'!$E$3</f>
        <v>0</v>
      </c>
      <c r="X1098" s="208">
        <f>SUMIF('18'!$C$10:$C$29,$C1098,'18'!$E$10:$E$29)*'18'!$E$3</f>
        <v>0</v>
      </c>
      <c r="Y1098" s="208">
        <f>SUMIF('19'!$C$10:$C$28,$C1098,'19'!$E$10:$E$28)*'19'!$E$3</f>
        <v>0</v>
      </c>
      <c r="Z1098" s="208">
        <f>SUMIF('20'!$C$10:$C$29,$C1098,'20'!$E$10:$E$29)*'20'!$E$3</f>
        <v>0</v>
      </c>
      <c r="AA1098" s="208">
        <f>SUMIF('21'!$C$10:$C$29,$C1098,'21'!$E$10:$E$29)*'21'!$E$3</f>
        <v>0</v>
      </c>
    </row>
    <row r="1099" spans="3:27" ht="15" hidden="1">
      <c r="C1099" s="207" t="s">
        <v>2307</v>
      </c>
      <c r="D1099" s="207" t="s">
        <v>2308</v>
      </c>
      <c r="F1099" s="336">
        <f t="shared" si="17"/>
        <v>0</v>
      </c>
      <c r="G1099" s="208">
        <f>SUMIF('01'!$C$10:$C$29,$C1099,'01'!$E$10:$E$29)*'01'!$E$3</f>
        <v>0</v>
      </c>
      <c r="H1099" s="208">
        <f>SUMIF('02'!$C$10:$C$28,$C1099,'02'!$E$10:$E$28)*'02'!$E$3</f>
        <v>0</v>
      </c>
      <c r="I1099" s="208">
        <f>SUMIF('03'!$C$10:$C$29,$C1099,'03'!$E$10:$E$29)*'03'!$E$3</f>
        <v>0</v>
      </c>
      <c r="J1099" s="208">
        <f>SUMIF('04'!$C$10:$C$26,$C1099,'04'!$E$10:$E$26)*'04'!$E$3</f>
        <v>0</v>
      </c>
      <c r="K1099" s="208">
        <f>SUMIF('05'!$C$10:$C$29,$C1099,'05'!$E$10:$E$29)*'05'!$E$3</f>
        <v>0</v>
      </c>
      <c r="L1099" s="208">
        <f>SUMIF('06'!$C$10:$C$29,$C1099,'06'!$E$10:$E$29)*'06'!$E$3</f>
        <v>0</v>
      </c>
      <c r="M1099" s="208">
        <f>SUMIF('07'!$C$10:$C$26,$C1099,'07'!$E$10:$E$26)*'07'!$E$3</f>
        <v>0</v>
      </c>
      <c r="N1099" s="208">
        <f>SUMIF('08'!$C$10:$C$29,$C1099,'08'!$E$10:$E$29)*'08'!$E$3</f>
        <v>0</v>
      </c>
      <c r="O1099" s="208">
        <f>SUMIF('09'!$C$10:$C$29,$C1099,'09'!$E$10:$E$29)*'09'!$E$3</f>
        <v>0</v>
      </c>
      <c r="P1099" s="208">
        <f>SUMIF('10'!$C$10:$C$29,$C1099,'10'!$E$10:$E$29)*'10'!$E$3</f>
        <v>0</v>
      </c>
      <c r="Q1099" s="208">
        <f>SUMIF('11'!$C$10:$C$39,$C1099,'11'!$E$10:$E$39)*'11'!$E$3</f>
        <v>0</v>
      </c>
      <c r="R1099" s="208">
        <f>SUMIF('12'!$C$10:$C$29,$C1099,'12'!$E$10:$E$29)*'12'!$E$3</f>
        <v>0</v>
      </c>
      <c r="S1099" s="208">
        <f>SUMIF('13'!$C$10:$C$29,$C1099,'13'!$E$10:$E$29)*'13'!$E$3</f>
        <v>0</v>
      </c>
      <c r="T1099" s="208">
        <f>SUMIF('14'!$C$10:$C$29,$C1099,'14'!$E$10:$E$29)*'14'!$E$3</f>
        <v>0</v>
      </c>
      <c r="U1099" s="208">
        <f>SUMIF('15'!$C$10:$C$29,$C1099,'15'!$E$10:$E$29)*'15'!$E$3</f>
        <v>0</v>
      </c>
      <c r="V1099" s="208">
        <f>SUMIF('16'!$C$10:$C$29,$C1099,'16'!$E$29:$E1099)*'16'!$E$3</f>
        <v>0</v>
      </c>
      <c r="W1099" s="208">
        <f>SUMIF('17'!$C$10:$C$29,$C1099,'17'!$E$10:$E$29)*'17'!$E$3</f>
        <v>0</v>
      </c>
      <c r="X1099" s="208">
        <f>SUMIF('18'!$C$10:$C$29,$C1099,'18'!$E$10:$E$29)*'18'!$E$3</f>
        <v>0</v>
      </c>
      <c r="Y1099" s="208">
        <f>SUMIF('19'!$C$10:$C$28,$C1099,'19'!$E$10:$E$28)*'19'!$E$3</f>
        <v>0</v>
      </c>
      <c r="Z1099" s="208">
        <f>SUMIF('20'!$C$10:$C$29,$C1099,'20'!$E$10:$E$29)*'20'!$E$3</f>
        <v>0</v>
      </c>
      <c r="AA1099" s="208">
        <f>SUMIF('21'!$C$10:$C$29,$C1099,'21'!$E$10:$E$29)*'21'!$E$3</f>
        <v>0</v>
      </c>
    </row>
    <row r="1100" spans="3:27" ht="15" hidden="1">
      <c r="C1100" s="207" t="s">
        <v>2309</v>
      </c>
      <c r="D1100" s="207" t="s">
        <v>2310</v>
      </c>
      <c r="F1100" s="336">
        <f t="shared" ref="F1100:F1163" si="18">SUM(G1100:AA1100)</f>
        <v>0</v>
      </c>
      <c r="G1100" s="208">
        <f>SUMIF('01'!$C$10:$C$29,$C1100,'01'!$E$10:$E$29)*'01'!$E$3</f>
        <v>0</v>
      </c>
      <c r="H1100" s="208">
        <f>SUMIF('02'!$C$10:$C$28,$C1100,'02'!$E$10:$E$28)*'02'!$E$3</f>
        <v>0</v>
      </c>
      <c r="I1100" s="208">
        <f>SUMIF('03'!$C$10:$C$29,$C1100,'03'!$E$10:$E$29)*'03'!$E$3</f>
        <v>0</v>
      </c>
      <c r="J1100" s="208">
        <f>SUMIF('04'!$C$10:$C$26,$C1100,'04'!$E$10:$E$26)*'04'!$E$3</f>
        <v>0</v>
      </c>
      <c r="K1100" s="208">
        <f>SUMIF('05'!$C$10:$C$29,$C1100,'05'!$E$10:$E$29)*'05'!$E$3</f>
        <v>0</v>
      </c>
      <c r="L1100" s="208">
        <f>SUMIF('06'!$C$10:$C$29,$C1100,'06'!$E$10:$E$29)*'06'!$E$3</f>
        <v>0</v>
      </c>
      <c r="M1100" s="208">
        <f>SUMIF('07'!$C$10:$C$26,$C1100,'07'!$E$10:$E$26)*'07'!$E$3</f>
        <v>0</v>
      </c>
      <c r="N1100" s="208">
        <f>SUMIF('08'!$C$10:$C$29,$C1100,'08'!$E$10:$E$29)*'08'!$E$3</f>
        <v>0</v>
      </c>
      <c r="O1100" s="208">
        <f>SUMIF('09'!$C$10:$C$29,$C1100,'09'!$E$10:$E$29)*'09'!$E$3</f>
        <v>0</v>
      </c>
      <c r="P1100" s="208">
        <f>SUMIF('10'!$C$10:$C$29,$C1100,'10'!$E$10:$E$29)*'10'!$E$3</f>
        <v>0</v>
      </c>
      <c r="Q1100" s="208">
        <f>SUMIF('11'!$C$10:$C$39,$C1100,'11'!$E$10:$E$39)*'11'!$E$3</f>
        <v>0</v>
      </c>
      <c r="R1100" s="208">
        <f>SUMIF('12'!$C$10:$C$29,$C1100,'12'!$E$10:$E$29)*'12'!$E$3</f>
        <v>0</v>
      </c>
      <c r="S1100" s="208">
        <f>SUMIF('13'!$C$10:$C$29,$C1100,'13'!$E$10:$E$29)*'13'!$E$3</f>
        <v>0</v>
      </c>
      <c r="T1100" s="208">
        <f>SUMIF('14'!$C$10:$C$29,$C1100,'14'!$E$10:$E$29)*'14'!$E$3</f>
        <v>0</v>
      </c>
      <c r="U1100" s="208">
        <f>SUMIF('15'!$C$10:$C$29,$C1100,'15'!$E$10:$E$29)*'15'!$E$3</f>
        <v>0</v>
      </c>
      <c r="V1100" s="208">
        <f>SUMIF('16'!$C$10:$C$29,$C1100,'16'!$E$29:$E1100)*'16'!$E$3</f>
        <v>0</v>
      </c>
      <c r="W1100" s="208">
        <f>SUMIF('17'!$C$10:$C$29,$C1100,'17'!$E$10:$E$29)*'17'!$E$3</f>
        <v>0</v>
      </c>
      <c r="X1100" s="208">
        <f>SUMIF('18'!$C$10:$C$29,$C1100,'18'!$E$10:$E$29)*'18'!$E$3</f>
        <v>0</v>
      </c>
      <c r="Y1100" s="208">
        <f>SUMIF('19'!$C$10:$C$28,$C1100,'19'!$E$10:$E$28)*'19'!$E$3</f>
        <v>0</v>
      </c>
      <c r="Z1100" s="208">
        <f>SUMIF('20'!$C$10:$C$29,$C1100,'20'!$E$10:$E$29)*'20'!$E$3</f>
        <v>0</v>
      </c>
      <c r="AA1100" s="208">
        <f>SUMIF('21'!$C$10:$C$29,$C1100,'21'!$E$10:$E$29)*'21'!$E$3</f>
        <v>0</v>
      </c>
    </row>
    <row r="1101" spans="3:27" ht="15" hidden="1">
      <c r="C1101" s="207" t="s">
        <v>2311</v>
      </c>
      <c r="D1101" s="207" t="s">
        <v>2312</v>
      </c>
      <c r="F1101" s="336">
        <f t="shared" si="18"/>
        <v>0</v>
      </c>
      <c r="G1101" s="208">
        <f>SUMIF('01'!$C$10:$C$29,$C1101,'01'!$E$10:$E$29)*'01'!$E$3</f>
        <v>0</v>
      </c>
      <c r="H1101" s="208">
        <f>SUMIF('02'!$C$10:$C$28,$C1101,'02'!$E$10:$E$28)*'02'!$E$3</f>
        <v>0</v>
      </c>
      <c r="I1101" s="208">
        <f>SUMIF('03'!$C$10:$C$29,$C1101,'03'!$E$10:$E$29)*'03'!$E$3</f>
        <v>0</v>
      </c>
      <c r="J1101" s="208">
        <f>SUMIF('04'!$C$10:$C$26,$C1101,'04'!$E$10:$E$26)*'04'!$E$3</f>
        <v>0</v>
      </c>
      <c r="K1101" s="208">
        <f>SUMIF('05'!$C$10:$C$29,$C1101,'05'!$E$10:$E$29)*'05'!$E$3</f>
        <v>0</v>
      </c>
      <c r="L1101" s="208">
        <f>SUMIF('06'!$C$10:$C$29,$C1101,'06'!$E$10:$E$29)*'06'!$E$3</f>
        <v>0</v>
      </c>
      <c r="M1101" s="208">
        <f>SUMIF('07'!$C$10:$C$26,$C1101,'07'!$E$10:$E$26)*'07'!$E$3</f>
        <v>0</v>
      </c>
      <c r="N1101" s="208">
        <f>SUMIF('08'!$C$10:$C$29,$C1101,'08'!$E$10:$E$29)*'08'!$E$3</f>
        <v>0</v>
      </c>
      <c r="O1101" s="208">
        <f>SUMIF('09'!$C$10:$C$29,$C1101,'09'!$E$10:$E$29)*'09'!$E$3</f>
        <v>0</v>
      </c>
      <c r="P1101" s="208">
        <f>SUMIF('10'!$C$10:$C$29,$C1101,'10'!$E$10:$E$29)*'10'!$E$3</f>
        <v>0</v>
      </c>
      <c r="Q1101" s="208">
        <f>SUMIF('11'!$C$10:$C$39,$C1101,'11'!$E$10:$E$39)*'11'!$E$3</f>
        <v>0</v>
      </c>
      <c r="R1101" s="208">
        <f>SUMIF('12'!$C$10:$C$29,$C1101,'12'!$E$10:$E$29)*'12'!$E$3</f>
        <v>0</v>
      </c>
      <c r="S1101" s="208">
        <f>SUMIF('13'!$C$10:$C$29,$C1101,'13'!$E$10:$E$29)*'13'!$E$3</f>
        <v>0</v>
      </c>
      <c r="T1101" s="208">
        <f>SUMIF('14'!$C$10:$C$29,$C1101,'14'!$E$10:$E$29)*'14'!$E$3</f>
        <v>0</v>
      </c>
      <c r="U1101" s="208">
        <f>SUMIF('15'!$C$10:$C$29,$C1101,'15'!$E$10:$E$29)*'15'!$E$3</f>
        <v>0</v>
      </c>
      <c r="V1101" s="208">
        <f>SUMIF('16'!$C$10:$C$29,$C1101,'16'!$E$29:$E1101)*'16'!$E$3</f>
        <v>0</v>
      </c>
      <c r="W1101" s="208">
        <f>SUMIF('17'!$C$10:$C$29,$C1101,'17'!$E$10:$E$29)*'17'!$E$3</f>
        <v>0</v>
      </c>
      <c r="X1101" s="208">
        <f>SUMIF('18'!$C$10:$C$29,$C1101,'18'!$E$10:$E$29)*'18'!$E$3</f>
        <v>0</v>
      </c>
      <c r="Y1101" s="208">
        <f>SUMIF('19'!$C$10:$C$28,$C1101,'19'!$E$10:$E$28)*'19'!$E$3</f>
        <v>0</v>
      </c>
      <c r="Z1101" s="208">
        <f>SUMIF('20'!$C$10:$C$29,$C1101,'20'!$E$10:$E$29)*'20'!$E$3</f>
        <v>0</v>
      </c>
      <c r="AA1101" s="208">
        <f>SUMIF('21'!$C$10:$C$29,$C1101,'21'!$E$10:$E$29)*'21'!$E$3</f>
        <v>0</v>
      </c>
    </row>
    <row r="1102" spans="3:27" ht="15" hidden="1">
      <c r="C1102" s="207" t="s">
        <v>2313</v>
      </c>
      <c r="D1102" s="207" t="s">
        <v>2314</v>
      </c>
      <c r="F1102" s="336">
        <f t="shared" si="18"/>
        <v>0</v>
      </c>
      <c r="G1102" s="208">
        <f>SUMIF('01'!$C$10:$C$29,$C1102,'01'!$E$10:$E$29)*'01'!$E$3</f>
        <v>0</v>
      </c>
      <c r="H1102" s="208">
        <f>SUMIF('02'!$C$10:$C$28,$C1102,'02'!$E$10:$E$28)*'02'!$E$3</f>
        <v>0</v>
      </c>
      <c r="I1102" s="208">
        <f>SUMIF('03'!$C$10:$C$29,$C1102,'03'!$E$10:$E$29)*'03'!$E$3</f>
        <v>0</v>
      </c>
      <c r="J1102" s="208">
        <f>SUMIF('04'!$C$10:$C$26,$C1102,'04'!$E$10:$E$26)*'04'!$E$3</f>
        <v>0</v>
      </c>
      <c r="K1102" s="208">
        <f>SUMIF('05'!$C$10:$C$29,$C1102,'05'!$E$10:$E$29)*'05'!$E$3</f>
        <v>0</v>
      </c>
      <c r="L1102" s="208">
        <f>SUMIF('06'!$C$10:$C$29,$C1102,'06'!$E$10:$E$29)*'06'!$E$3</f>
        <v>0</v>
      </c>
      <c r="M1102" s="208">
        <f>SUMIF('07'!$C$10:$C$26,$C1102,'07'!$E$10:$E$26)*'07'!$E$3</f>
        <v>0</v>
      </c>
      <c r="N1102" s="208">
        <f>SUMIF('08'!$C$10:$C$29,$C1102,'08'!$E$10:$E$29)*'08'!$E$3</f>
        <v>0</v>
      </c>
      <c r="O1102" s="208">
        <f>SUMIF('09'!$C$10:$C$29,$C1102,'09'!$E$10:$E$29)*'09'!$E$3</f>
        <v>0</v>
      </c>
      <c r="P1102" s="208">
        <f>SUMIF('10'!$C$10:$C$29,$C1102,'10'!$E$10:$E$29)*'10'!$E$3</f>
        <v>0</v>
      </c>
      <c r="Q1102" s="208">
        <f>SUMIF('11'!$C$10:$C$39,$C1102,'11'!$E$10:$E$39)*'11'!$E$3</f>
        <v>0</v>
      </c>
      <c r="R1102" s="208">
        <f>SUMIF('12'!$C$10:$C$29,$C1102,'12'!$E$10:$E$29)*'12'!$E$3</f>
        <v>0</v>
      </c>
      <c r="S1102" s="208">
        <f>SUMIF('13'!$C$10:$C$29,$C1102,'13'!$E$10:$E$29)*'13'!$E$3</f>
        <v>0</v>
      </c>
      <c r="T1102" s="208">
        <f>SUMIF('14'!$C$10:$C$29,$C1102,'14'!$E$10:$E$29)*'14'!$E$3</f>
        <v>0</v>
      </c>
      <c r="U1102" s="208">
        <f>SUMIF('15'!$C$10:$C$29,$C1102,'15'!$E$10:$E$29)*'15'!$E$3</f>
        <v>0</v>
      </c>
      <c r="V1102" s="208">
        <f>SUMIF('16'!$C$10:$C$29,$C1102,'16'!$E$29:$E1102)*'16'!$E$3</f>
        <v>0</v>
      </c>
      <c r="W1102" s="208">
        <f>SUMIF('17'!$C$10:$C$29,$C1102,'17'!$E$10:$E$29)*'17'!$E$3</f>
        <v>0</v>
      </c>
      <c r="X1102" s="208">
        <f>SUMIF('18'!$C$10:$C$29,$C1102,'18'!$E$10:$E$29)*'18'!$E$3</f>
        <v>0</v>
      </c>
      <c r="Y1102" s="208">
        <f>SUMIF('19'!$C$10:$C$28,$C1102,'19'!$E$10:$E$28)*'19'!$E$3</f>
        <v>0</v>
      </c>
      <c r="Z1102" s="208">
        <f>SUMIF('20'!$C$10:$C$29,$C1102,'20'!$E$10:$E$29)*'20'!$E$3</f>
        <v>0</v>
      </c>
      <c r="AA1102" s="208">
        <f>SUMIF('21'!$C$10:$C$29,$C1102,'21'!$E$10:$E$29)*'21'!$E$3</f>
        <v>0</v>
      </c>
    </row>
    <row r="1103" spans="3:27" ht="15" hidden="1">
      <c r="C1103" s="207" t="s">
        <v>2315</v>
      </c>
      <c r="D1103" s="207" t="s">
        <v>2316</v>
      </c>
      <c r="F1103" s="336">
        <f t="shared" si="18"/>
        <v>0</v>
      </c>
      <c r="G1103" s="208">
        <f>SUMIF('01'!$C$10:$C$29,$C1103,'01'!$E$10:$E$29)*'01'!$E$3</f>
        <v>0</v>
      </c>
      <c r="H1103" s="208">
        <f>SUMIF('02'!$C$10:$C$28,$C1103,'02'!$E$10:$E$28)*'02'!$E$3</f>
        <v>0</v>
      </c>
      <c r="I1103" s="208">
        <f>SUMIF('03'!$C$10:$C$29,$C1103,'03'!$E$10:$E$29)*'03'!$E$3</f>
        <v>0</v>
      </c>
      <c r="J1103" s="208">
        <f>SUMIF('04'!$C$10:$C$26,$C1103,'04'!$E$10:$E$26)*'04'!$E$3</f>
        <v>0</v>
      </c>
      <c r="K1103" s="208">
        <f>SUMIF('05'!$C$10:$C$29,$C1103,'05'!$E$10:$E$29)*'05'!$E$3</f>
        <v>0</v>
      </c>
      <c r="L1103" s="208">
        <f>SUMIF('06'!$C$10:$C$29,$C1103,'06'!$E$10:$E$29)*'06'!$E$3</f>
        <v>0</v>
      </c>
      <c r="M1103" s="208">
        <f>SUMIF('07'!$C$10:$C$26,$C1103,'07'!$E$10:$E$26)*'07'!$E$3</f>
        <v>0</v>
      </c>
      <c r="N1103" s="208">
        <f>SUMIF('08'!$C$10:$C$29,$C1103,'08'!$E$10:$E$29)*'08'!$E$3</f>
        <v>0</v>
      </c>
      <c r="O1103" s="208">
        <f>SUMIF('09'!$C$10:$C$29,$C1103,'09'!$E$10:$E$29)*'09'!$E$3</f>
        <v>0</v>
      </c>
      <c r="P1103" s="208">
        <f>SUMIF('10'!$C$10:$C$29,$C1103,'10'!$E$10:$E$29)*'10'!$E$3</f>
        <v>0</v>
      </c>
      <c r="Q1103" s="208">
        <f>SUMIF('11'!$C$10:$C$39,$C1103,'11'!$E$10:$E$39)*'11'!$E$3</f>
        <v>0</v>
      </c>
      <c r="R1103" s="208">
        <f>SUMIF('12'!$C$10:$C$29,$C1103,'12'!$E$10:$E$29)*'12'!$E$3</f>
        <v>0</v>
      </c>
      <c r="S1103" s="208">
        <f>SUMIF('13'!$C$10:$C$29,$C1103,'13'!$E$10:$E$29)*'13'!$E$3</f>
        <v>0</v>
      </c>
      <c r="T1103" s="208">
        <f>SUMIF('14'!$C$10:$C$29,$C1103,'14'!$E$10:$E$29)*'14'!$E$3</f>
        <v>0</v>
      </c>
      <c r="U1103" s="208">
        <f>SUMIF('15'!$C$10:$C$29,$C1103,'15'!$E$10:$E$29)*'15'!$E$3</f>
        <v>0</v>
      </c>
      <c r="V1103" s="208">
        <f>SUMIF('16'!$C$10:$C$29,$C1103,'16'!$E$29:$E1103)*'16'!$E$3</f>
        <v>0</v>
      </c>
      <c r="W1103" s="208">
        <f>SUMIF('17'!$C$10:$C$29,$C1103,'17'!$E$10:$E$29)*'17'!$E$3</f>
        <v>0</v>
      </c>
      <c r="X1103" s="208">
        <f>SUMIF('18'!$C$10:$C$29,$C1103,'18'!$E$10:$E$29)*'18'!$E$3</f>
        <v>0</v>
      </c>
      <c r="Y1103" s="208">
        <f>SUMIF('19'!$C$10:$C$28,$C1103,'19'!$E$10:$E$28)*'19'!$E$3</f>
        <v>0</v>
      </c>
      <c r="Z1103" s="208">
        <f>SUMIF('20'!$C$10:$C$29,$C1103,'20'!$E$10:$E$29)*'20'!$E$3</f>
        <v>0</v>
      </c>
      <c r="AA1103" s="208">
        <f>SUMIF('21'!$C$10:$C$29,$C1103,'21'!$E$10:$E$29)*'21'!$E$3</f>
        <v>0</v>
      </c>
    </row>
    <row r="1104" spans="3:27" ht="15" hidden="1">
      <c r="C1104" s="207" t="s">
        <v>2317</v>
      </c>
      <c r="D1104" s="207" t="s">
        <v>2318</v>
      </c>
      <c r="F1104" s="336">
        <f t="shared" si="18"/>
        <v>0</v>
      </c>
      <c r="G1104" s="208">
        <f>SUMIF('01'!$C$10:$C$29,$C1104,'01'!$E$10:$E$29)*'01'!$E$3</f>
        <v>0</v>
      </c>
      <c r="H1104" s="208">
        <f>SUMIF('02'!$C$10:$C$28,$C1104,'02'!$E$10:$E$28)*'02'!$E$3</f>
        <v>0</v>
      </c>
      <c r="I1104" s="208">
        <f>SUMIF('03'!$C$10:$C$29,$C1104,'03'!$E$10:$E$29)*'03'!$E$3</f>
        <v>0</v>
      </c>
      <c r="J1104" s="208">
        <f>SUMIF('04'!$C$10:$C$26,$C1104,'04'!$E$10:$E$26)*'04'!$E$3</f>
        <v>0</v>
      </c>
      <c r="K1104" s="208">
        <f>SUMIF('05'!$C$10:$C$29,$C1104,'05'!$E$10:$E$29)*'05'!$E$3</f>
        <v>0</v>
      </c>
      <c r="L1104" s="208">
        <f>SUMIF('06'!$C$10:$C$29,$C1104,'06'!$E$10:$E$29)*'06'!$E$3</f>
        <v>0</v>
      </c>
      <c r="M1104" s="208">
        <f>SUMIF('07'!$C$10:$C$26,$C1104,'07'!$E$10:$E$26)*'07'!$E$3</f>
        <v>0</v>
      </c>
      <c r="N1104" s="208">
        <f>SUMIF('08'!$C$10:$C$29,$C1104,'08'!$E$10:$E$29)*'08'!$E$3</f>
        <v>0</v>
      </c>
      <c r="O1104" s="208">
        <f>SUMIF('09'!$C$10:$C$29,$C1104,'09'!$E$10:$E$29)*'09'!$E$3</f>
        <v>0</v>
      </c>
      <c r="P1104" s="208">
        <f>SUMIF('10'!$C$10:$C$29,$C1104,'10'!$E$10:$E$29)*'10'!$E$3</f>
        <v>0</v>
      </c>
      <c r="Q1104" s="208">
        <f>SUMIF('11'!$C$10:$C$39,$C1104,'11'!$E$10:$E$39)*'11'!$E$3</f>
        <v>0</v>
      </c>
      <c r="R1104" s="208">
        <f>SUMIF('12'!$C$10:$C$29,$C1104,'12'!$E$10:$E$29)*'12'!$E$3</f>
        <v>0</v>
      </c>
      <c r="S1104" s="208">
        <f>SUMIF('13'!$C$10:$C$29,$C1104,'13'!$E$10:$E$29)*'13'!$E$3</f>
        <v>0</v>
      </c>
      <c r="T1104" s="208">
        <f>SUMIF('14'!$C$10:$C$29,$C1104,'14'!$E$10:$E$29)*'14'!$E$3</f>
        <v>0</v>
      </c>
      <c r="U1104" s="208">
        <f>SUMIF('15'!$C$10:$C$29,$C1104,'15'!$E$10:$E$29)*'15'!$E$3</f>
        <v>0</v>
      </c>
      <c r="V1104" s="208">
        <f>SUMIF('16'!$C$10:$C$29,$C1104,'16'!$E$29:$E1104)*'16'!$E$3</f>
        <v>0</v>
      </c>
      <c r="W1104" s="208">
        <f>SUMIF('17'!$C$10:$C$29,$C1104,'17'!$E$10:$E$29)*'17'!$E$3</f>
        <v>0</v>
      </c>
      <c r="X1104" s="208">
        <f>SUMIF('18'!$C$10:$C$29,$C1104,'18'!$E$10:$E$29)*'18'!$E$3</f>
        <v>0</v>
      </c>
      <c r="Y1104" s="208">
        <f>SUMIF('19'!$C$10:$C$28,$C1104,'19'!$E$10:$E$28)*'19'!$E$3</f>
        <v>0</v>
      </c>
      <c r="Z1104" s="208">
        <f>SUMIF('20'!$C$10:$C$29,$C1104,'20'!$E$10:$E$29)*'20'!$E$3</f>
        <v>0</v>
      </c>
      <c r="AA1104" s="208">
        <f>SUMIF('21'!$C$10:$C$29,$C1104,'21'!$E$10:$E$29)*'21'!$E$3</f>
        <v>0</v>
      </c>
    </row>
    <row r="1105" spans="3:27" ht="15" hidden="1">
      <c r="C1105" s="207" t="s">
        <v>2319</v>
      </c>
      <c r="D1105" s="207" t="s">
        <v>2320</v>
      </c>
      <c r="F1105" s="336">
        <f t="shared" si="18"/>
        <v>0</v>
      </c>
      <c r="G1105" s="208">
        <f>SUMIF('01'!$C$10:$C$29,$C1105,'01'!$E$10:$E$29)*'01'!$E$3</f>
        <v>0</v>
      </c>
      <c r="H1105" s="208">
        <f>SUMIF('02'!$C$10:$C$28,$C1105,'02'!$E$10:$E$28)*'02'!$E$3</f>
        <v>0</v>
      </c>
      <c r="I1105" s="208">
        <f>SUMIF('03'!$C$10:$C$29,$C1105,'03'!$E$10:$E$29)*'03'!$E$3</f>
        <v>0</v>
      </c>
      <c r="J1105" s="208">
        <f>SUMIF('04'!$C$10:$C$26,$C1105,'04'!$E$10:$E$26)*'04'!$E$3</f>
        <v>0</v>
      </c>
      <c r="K1105" s="208">
        <f>SUMIF('05'!$C$10:$C$29,$C1105,'05'!$E$10:$E$29)*'05'!$E$3</f>
        <v>0</v>
      </c>
      <c r="L1105" s="208">
        <f>SUMIF('06'!$C$10:$C$29,$C1105,'06'!$E$10:$E$29)*'06'!$E$3</f>
        <v>0</v>
      </c>
      <c r="M1105" s="208">
        <f>SUMIF('07'!$C$10:$C$26,$C1105,'07'!$E$10:$E$26)*'07'!$E$3</f>
        <v>0</v>
      </c>
      <c r="N1105" s="208">
        <f>SUMIF('08'!$C$10:$C$29,$C1105,'08'!$E$10:$E$29)*'08'!$E$3</f>
        <v>0</v>
      </c>
      <c r="O1105" s="208">
        <f>SUMIF('09'!$C$10:$C$29,$C1105,'09'!$E$10:$E$29)*'09'!$E$3</f>
        <v>0</v>
      </c>
      <c r="P1105" s="208">
        <f>SUMIF('10'!$C$10:$C$29,$C1105,'10'!$E$10:$E$29)*'10'!$E$3</f>
        <v>0</v>
      </c>
      <c r="Q1105" s="208">
        <f>SUMIF('11'!$C$10:$C$39,$C1105,'11'!$E$10:$E$39)*'11'!$E$3</f>
        <v>0</v>
      </c>
      <c r="R1105" s="208">
        <f>SUMIF('12'!$C$10:$C$29,$C1105,'12'!$E$10:$E$29)*'12'!$E$3</f>
        <v>0</v>
      </c>
      <c r="S1105" s="208">
        <f>SUMIF('13'!$C$10:$C$29,$C1105,'13'!$E$10:$E$29)*'13'!$E$3</f>
        <v>0</v>
      </c>
      <c r="T1105" s="208">
        <f>SUMIF('14'!$C$10:$C$29,$C1105,'14'!$E$10:$E$29)*'14'!$E$3</f>
        <v>0</v>
      </c>
      <c r="U1105" s="208">
        <f>SUMIF('15'!$C$10:$C$29,$C1105,'15'!$E$10:$E$29)*'15'!$E$3</f>
        <v>0</v>
      </c>
      <c r="V1105" s="208">
        <f>SUMIF('16'!$C$10:$C$29,$C1105,'16'!$E$29:$E1105)*'16'!$E$3</f>
        <v>0</v>
      </c>
      <c r="W1105" s="208">
        <f>SUMIF('17'!$C$10:$C$29,$C1105,'17'!$E$10:$E$29)*'17'!$E$3</f>
        <v>0</v>
      </c>
      <c r="X1105" s="208">
        <f>SUMIF('18'!$C$10:$C$29,$C1105,'18'!$E$10:$E$29)*'18'!$E$3</f>
        <v>0</v>
      </c>
      <c r="Y1105" s="208">
        <f>SUMIF('19'!$C$10:$C$28,$C1105,'19'!$E$10:$E$28)*'19'!$E$3</f>
        <v>0</v>
      </c>
      <c r="Z1105" s="208">
        <f>SUMIF('20'!$C$10:$C$29,$C1105,'20'!$E$10:$E$29)*'20'!$E$3</f>
        <v>0</v>
      </c>
      <c r="AA1105" s="208">
        <f>SUMIF('21'!$C$10:$C$29,$C1105,'21'!$E$10:$E$29)*'21'!$E$3</f>
        <v>0</v>
      </c>
    </row>
    <row r="1106" spans="3:27" ht="15" hidden="1">
      <c r="C1106" s="207" t="s">
        <v>2321</v>
      </c>
      <c r="D1106" s="207" t="s">
        <v>2322</v>
      </c>
      <c r="F1106" s="336">
        <f t="shared" si="18"/>
        <v>0</v>
      </c>
      <c r="G1106" s="208">
        <f>SUMIF('01'!$C$10:$C$29,$C1106,'01'!$E$10:$E$29)*'01'!$E$3</f>
        <v>0</v>
      </c>
      <c r="H1106" s="208">
        <f>SUMIF('02'!$C$10:$C$28,$C1106,'02'!$E$10:$E$28)*'02'!$E$3</f>
        <v>0</v>
      </c>
      <c r="I1106" s="208">
        <f>SUMIF('03'!$C$10:$C$29,$C1106,'03'!$E$10:$E$29)*'03'!$E$3</f>
        <v>0</v>
      </c>
      <c r="J1106" s="208">
        <f>SUMIF('04'!$C$10:$C$26,$C1106,'04'!$E$10:$E$26)*'04'!$E$3</f>
        <v>0</v>
      </c>
      <c r="K1106" s="208">
        <f>SUMIF('05'!$C$10:$C$29,$C1106,'05'!$E$10:$E$29)*'05'!$E$3</f>
        <v>0</v>
      </c>
      <c r="L1106" s="208">
        <f>SUMIF('06'!$C$10:$C$29,$C1106,'06'!$E$10:$E$29)*'06'!$E$3</f>
        <v>0</v>
      </c>
      <c r="M1106" s="208">
        <f>SUMIF('07'!$C$10:$C$26,$C1106,'07'!$E$10:$E$26)*'07'!$E$3</f>
        <v>0</v>
      </c>
      <c r="N1106" s="208">
        <f>SUMIF('08'!$C$10:$C$29,$C1106,'08'!$E$10:$E$29)*'08'!$E$3</f>
        <v>0</v>
      </c>
      <c r="O1106" s="208">
        <f>SUMIF('09'!$C$10:$C$29,$C1106,'09'!$E$10:$E$29)*'09'!$E$3</f>
        <v>0</v>
      </c>
      <c r="P1106" s="208">
        <f>SUMIF('10'!$C$10:$C$29,$C1106,'10'!$E$10:$E$29)*'10'!$E$3</f>
        <v>0</v>
      </c>
      <c r="Q1106" s="208">
        <f>SUMIF('11'!$C$10:$C$39,$C1106,'11'!$E$10:$E$39)*'11'!$E$3</f>
        <v>0</v>
      </c>
      <c r="R1106" s="208">
        <f>SUMIF('12'!$C$10:$C$29,$C1106,'12'!$E$10:$E$29)*'12'!$E$3</f>
        <v>0</v>
      </c>
      <c r="S1106" s="208">
        <f>SUMIF('13'!$C$10:$C$29,$C1106,'13'!$E$10:$E$29)*'13'!$E$3</f>
        <v>0</v>
      </c>
      <c r="T1106" s="208">
        <f>SUMIF('14'!$C$10:$C$29,$C1106,'14'!$E$10:$E$29)*'14'!$E$3</f>
        <v>0</v>
      </c>
      <c r="U1106" s="208">
        <f>SUMIF('15'!$C$10:$C$29,$C1106,'15'!$E$10:$E$29)*'15'!$E$3</f>
        <v>0</v>
      </c>
      <c r="V1106" s="208">
        <f>SUMIF('16'!$C$10:$C$29,$C1106,'16'!$E$29:$E1106)*'16'!$E$3</f>
        <v>0</v>
      </c>
      <c r="W1106" s="208">
        <f>SUMIF('17'!$C$10:$C$29,$C1106,'17'!$E$10:$E$29)*'17'!$E$3</f>
        <v>0</v>
      </c>
      <c r="X1106" s="208">
        <f>SUMIF('18'!$C$10:$C$29,$C1106,'18'!$E$10:$E$29)*'18'!$E$3</f>
        <v>0</v>
      </c>
      <c r="Y1106" s="208">
        <f>SUMIF('19'!$C$10:$C$28,$C1106,'19'!$E$10:$E$28)*'19'!$E$3</f>
        <v>0</v>
      </c>
      <c r="Z1106" s="208">
        <f>SUMIF('20'!$C$10:$C$29,$C1106,'20'!$E$10:$E$29)*'20'!$E$3</f>
        <v>0</v>
      </c>
      <c r="AA1106" s="208">
        <f>SUMIF('21'!$C$10:$C$29,$C1106,'21'!$E$10:$E$29)*'21'!$E$3</f>
        <v>0</v>
      </c>
    </row>
    <row r="1107" spans="3:27" ht="15" hidden="1">
      <c r="C1107" s="207" t="s">
        <v>2323</v>
      </c>
      <c r="D1107" s="207" t="s">
        <v>2324</v>
      </c>
      <c r="F1107" s="336">
        <f t="shared" si="18"/>
        <v>0</v>
      </c>
      <c r="G1107" s="208">
        <f>SUMIF('01'!$C$10:$C$29,$C1107,'01'!$E$10:$E$29)*'01'!$E$3</f>
        <v>0</v>
      </c>
      <c r="H1107" s="208">
        <f>SUMIF('02'!$C$10:$C$28,$C1107,'02'!$E$10:$E$28)*'02'!$E$3</f>
        <v>0</v>
      </c>
      <c r="I1107" s="208">
        <f>SUMIF('03'!$C$10:$C$29,$C1107,'03'!$E$10:$E$29)*'03'!$E$3</f>
        <v>0</v>
      </c>
      <c r="J1107" s="208">
        <f>SUMIF('04'!$C$10:$C$26,$C1107,'04'!$E$10:$E$26)*'04'!$E$3</f>
        <v>0</v>
      </c>
      <c r="K1107" s="208">
        <f>SUMIF('05'!$C$10:$C$29,$C1107,'05'!$E$10:$E$29)*'05'!$E$3</f>
        <v>0</v>
      </c>
      <c r="L1107" s="208">
        <f>SUMIF('06'!$C$10:$C$29,$C1107,'06'!$E$10:$E$29)*'06'!$E$3</f>
        <v>0</v>
      </c>
      <c r="M1107" s="208">
        <f>SUMIF('07'!$C$10:$C$26,$C1107,'07'!$E$10:$E$26)*'07'!$E$3</f>
        <v>0</v>
      </c>
      <c r="N1107" s="208">
        <f>SUMIF('08'!$C$10:$C$29,$C1107,'08'!$E$10:$E$29)*'08'!$E$3</f>
        <v>0</v>
      </c>
      <c r="O1107" s="208">
        <f>SUMIF('09'!$C$10:$C$29,$C1107,'09'!$E$10:$E$29)*'09'!$E$3</f>
        <v>0</v>
      </c>
      <c r="P1107" s="208">
        <f>SUMIF('10'!$C$10:$C$29,$C1107,'10'!$E$10:$E$29)*'10'!$E$3</f>
        <v>0</v>
      </c>
      <c r="Q1107" s="208">
        <f>SUMIF('11'!$C$10:$C$39,$C1107,'11'!$E$10:$E$39)*'11'!$E$3</f>
        <v>0</v>
      </c>
      <c r="R1107" s="208">
        <f>SUMIF('12'!$C$10:$C$29,$C1107,'12'!$E$10:$E$29)*'12'!$E$3</f>
        <v>0</v>
      </c>
      <c r="S1107" s="208">
        <f>SUMIF('13'!$C$10:$C$29,$C1107,'13'!$E$10:$E$29)*'13'!$E$3</f>
        <v>0</v>
      </c>
      <c r="T1107" s="208">
        <f>SUMIF('14'!$C$10:$C$29,$C1107,'14'!$E$10:$E$29)*'14'!$E$3</f>
        <v>0</v>
      </c>
      <c r="U1107" s="208">
        <f>SUMIF('15'!$C$10:$C$29,$C1107,'15'!$E$10:$E$29)*'15'!$E$3</f>
        <v>0</v>
      </c>
      <c r="V1107" s="208">
        <f>SUMIF('16'!$C$10:$C$29,$C1107,'16'!$E$29:$E1107)*'16'!$E$3</f>
        <v>0</v>
      </c>
      <c r="W1107" s="208">
        <f>SUMIF('17'!$C$10:$C$29,$C1107,'17'!$E$10:$E$29)*'17'!$E$3</f>
        <v>0</v>
      </c>
      <c r="X1107" s="208">
        <f>SUMIF('18'!$C$10:$C$29,$C1107,'18'!$E$10:$E$29)*'18'!$E$3</f>
        <v>0</v>
      </c>
      <c r="Y1107" s="208">
        <f>SUMIF('19'!$C$10:$C$28,$C1107,'19'!$E$10:$E$28)*'19'!$E$3</f>
        <v>0</v>
      </c>
      <c r="Z1107" s="208">
        <f>SUMIF('20'!$C$10:$C$29,$C1107,'20'!$E$10:$E$29)*'20'!$E$3</f>
        <v>0</v>
      </c>
      <c r="AA1107" s="208">
        <f>SUMIF('21'!$C$10:$C$29,$C1107,'21'!$E$10:$E$29)*'21'!$E$3</f>
        <v>0</v>
      </c>
    </row>
    <row r="1108" spans="3:27" ht="15" hidden="1">
      <c r="C1108" s="207" t="s">
        <v>2325</v>
      </c>
      <c r="D1108" s="207" t="s">
        <v>2326</v>
      </c>
      <c r="F1108" s="336">
        <f t="shared" si="18"/>
        <v>0</v>
      </c>
      <c r="G1108" s="208">
        <f>SUMIF('01'!$C$10:$C$29,$C1108,'01'!$E$10:$E$29)*'01'!$E$3</f>
        <v>0</v>
      </c>
      <c r="H1108" s="208">
        <f>SUMIF('02'!$C$10:$C$28,$C1108,'02'!$E$10:$E$28)*'02'!$E$3</f>
        <v>0</v>
      </c>
      <c r="I1108" s="208">
        <f>SUMIF('03'!$C$10:$C$29,$C1108,'03'!$E$10:$E$29)*'03'!$E$3</f>
        <v>0</v>
      </c>
      <c r="J1108" s="208">
        <f>SUMIF('04'!$C$10:$C$26,$C1108,'04'!$E$10:$E$26)*'04'!$E$3</f>
        <v>0</v>
      </c>
      <c r="K1108" s="208">
        <f>SUMIF('05'!$C$10:$C$29,$C1108,'05'!$E$10:$E$29)*'05'!$E$3</f>
        <v>0</v>
      </c>
      <c r="L1108" s="208">
        <f>SUMIF('06'!$C$10:$C$29,$C1108,'06'!$E$10:$E$29)*'06'!$E$3</f>
        <v>0</v>
      </c>
      <c r="M1108" s="208">
        <f>SUMIF('07'!$C$10:$C$26,$C1108,'07'!$E$10:$E$26)*'07'!$E$3</f>
        <v>0</v>
      </c>
      <c r="N1108" s="208">
        <f>SUMIF('08'!$C$10:$C$29,$C1108,'08'!$E$10:$E$29)*'08'!$E$3</f>
        <v>0</v>
      </c>
      <c r="O1108" s="208">
        <f>SUMIF('09'!$C$10:$C$29,$C1108,'09'!$E$10:$E$29)*'09'!$E$3</f>
        <v>0</v>
      </c>
      <c r="P1108" s="208">
        <f>SUMIF('10'!$C$10:$C$29,$C1108,'10'!$E$10:$E$29)*'10'!$E$3</f>
        <v>0</v>
      </c>
      <c r="Q1108" s="208">
        <f>SUMIF('11'!$C$10:$C$39,$C1108,'11'!$E$10:$E$39)*'11'!$E$3</f>
        <v>0</v>
      </c>
      <c r="R1108" s="208">
        <f>SUMIF('12'!$C$10:$C$29,$C1108,'12'!$E$10:$E$29)*'12'!$E$3</f>
        <v>0</v>
      </c>
      <c r="S1108" s="208">
        <f>SUMIF('13'!$C$10:$C$29,$C1108,'13'!$E$10:$E$29)*'13'!$E$3</f>
        <v>0</v>
      </c>
      <c r="T1108" s="208">
        <f>SUMIF('14'!$C$10:$C$29,$C1108,'14'!$E$10:$E$29)*'14'!$E$3</f>
        <v>0</v>
      </c>
      <c r="U1108" s="208">
        <f>SUMIF('15'!$C$10:$C$29,$C1108,'15'!$E$10:$E$29)*'15'!$E$3</f>
        <v>0</v>
      </c>
      <c r="V1108" s="208">
        <f>SUMIF('16'!$C$10:$C$29,$C1108,'16'!$E$29:$E1108)*'16'!$E$3</f>
        <v>0</v>
      </c>
      <c r="W1108" s="208">
        <f>SUMIF('17'!$C$10:$C$29,$C1108,'17'!$E$10:$E$29)*'17'!$E$3</f>
        <v>0</v>
      </c>
      <c r="X1108" s="208">
        <f>SUMIF('18'!$C$10:$C$29,$C1108,'18'!$E$10:$E$29)*'18'!$E$3</f>
        <v>0</v>
      </c>
      <c r="Y1108" s="208">
        <f>SUMIF('19'!$C$10:$C$28,$C1108,'19'!$E$10:$E$28)*'19'!$E$3</f>
        <v>0</v>
      </c>
      <c r="Z1108" s="208">
        <f>SUMIF('20'!$C$10:$C$29,$C1108,'20'!$E$10:$E$29)*'20'!$E$3</f>
        <v>0</v>
      </c>
      <c r="AA1108" s="208">
        <f>SUMIF('21'!$C$10:$C$29,$C1108,'21'!$E$10:$E$29)*'21'!$E$3</f>
        <v>0</v>
      </c>
    </row>
    <row r="1109" spans="3:27" ht="15" hidden="1">
      <c r="C1109" s="207" t="s">
        <v>2327</v>
      </c>
      <c r="D1109" s="207" t="s">
        <v>2328</v>
      </c>
      <c r="F1109" s="336">
        <f t="shared" si="18"/>
        <v>0</v>
      </c>
      <c r="G1109" s="208">
        <f>SUMIF('01'!$C$10:$C$29,$C1109,'01'!$E$10:$E$29)*'01'!$E$3</f>
        <v>0</v>
      </c>
      <c r="H1109" s="208">
        <f>SUMIF('02'!$C$10:$C$28,$C1109,'02'!$E$10:$E$28)*'02'!$E$3</f>
        <v>0</v>
      </c>
      <c r="I1109" s="208">
        <f>SUMIF('03'!$C$10:$C$29,$C1109,'03'!$E$10:$E$29)*'03'!$E$3</f>
        <v>0</v>
      </c>
      <c r="J1109" s="208">
        <f>SUMIF('04'!$C$10:$C$26,$C1109,'04'!$E$10:$E$26)*'04'!$E$3</f>
        <v>0</v>
      </c>
      <c r="K1109" s="208">
        <f>SUMIF('05'!$C$10:$C$29,$C1109,'05'!$E$10:$E$29)*'05'!$E$3</f>
        <v>0</v>
      </c>
      <c r="L1109" s="208">
        <f>SUMIF('06'!$C$10:$C$29,$C1109,'06'!$E$10:$E$29)*'06'!$E$3</f>
        <v>0</v>
      </c>
      <c r="M1109" s="208">
        <f>SUMIF('07'!$C$10:$C$26,$C1109,'07'!$E$10:$E$26)*'07'!$E$3</f>
        <v>0</v>
      </c>
      <c r="N1109" s="208">
        <f>SUMIF('08'!$C$10:$C$29,$C1109,'08'!$E$10:$E$29)*'08'!$E$3</f>
        <v>0</v>
      </c>
      <c r="O1109" s="208">
        <f>SUMIF('09'!$C$10:$C$29,$C1109,'09'!$E$10:$E$29)*'09'!$E$3</f>
        <v>0</v>
      </c>
      <c r="P1109" s="208">
        <f>SUMIF('10'!$C$10:$C$29,$C1109,'10'!$E$10:$E$29)*'10'!$E$3</f>
        <v>0</v>
      </c>
      <c r="Q1109" s="208">
        <f>SUMIF('11'!$C$10:$C$39,$C1109,'11'!$E$10:$E$39)*'11'!$E$3</f>
        <v>0</v>
      </c>
      <c r="R1109" s="208">
        <f>SUMIF('12'!$C$10:$C$29,$C1109,'12'!$E$10:$E$29)*'12'!$E$3</f>
        <v>0</v>
      </c>
      <c r="S1109" s="208">
        <f>SUMIF('13'!$C$10:$C$29,$C1109,'13'!$E$10:$E$29)*'13'!$E$3</f>
        <v>0</v>
      </c>
      <c r="T1109" s="208">
        <f>SUMIF('14'!$C$10:$C$29,$C1109,'14'!$E$10:$E$29)*'14'!$E$3</f>
        <v>0</v>
      </c>
      <c r="U1109" s="208">
        <f>SUMIF('15'!$C$10:$C$29,$C1109,'15'!$E$10:$E$29)*'15'!$E$3</f>
        <v>0</v>
      </c>
      <c r="V1109" s="208">
        <f>SUMIF('16'!$C$10:$C$29,$C1109,'16'!$E$29:$E1109)*'16'!$E$3</f>
        <v>0</v>
      </c>
      <c r="W1109" s="208">
        <f>SUMIF('17'!$C$10:$C$29,$C1109,'17'!$E$10:$E$29)*'17'!$E$3</f>
        <v>0</v>
      </c>
      <c r="X1109" s="208">
        <f>SUMIF('18'!$C$10:$C$29,$C1109,'18'!$E$10:$E$29)*'18'!$E$3</f>
        <v>0</v>
      </c>
      <c r="Y1109" s="208">
        <f>SUMIF('19'!$C$10:$C$28,$C1109,'19'!$E$10:$E$28)*'19'!$E$3</f>
        <v>0</v>
      </c>
      <c r="Z1109" s="208">
        <f>SUMIF('20'!$C$10:$C$29,$C1109,'20'!$E$10:$E$29)*'20'!$E$3</f>
        <v>0</v>
      </c>
      <c r="AA1109" s="208">
        <f>SUMIF('21'!$C$10:$C$29,$C1109,'21'!$E$10:$E$29)*'21'!$E$3</f>
        <v>0</v>
      </c>
    </row>
    <row r="1110" spans="3:27" ht="15" hidden="1">
      <c r="C1110" s="207" t="s">
        <v>2329</v>
      </c>
      <c r="D1110" s="207" t="s">
        <v>2330</v>
      </c>
      <c r="F1110" s="336">
        <f t="shared" si="18"/>
        <v>0</v>
      </c>
      <c r="G1110" s="208">
        <f>SUMIF('01'!$C$10:$C$29,$C1110,'01'!$E$10:$E$29)*'01'!$E$3</f>
        <v>0</v>
      </c>
      <c r="H1110" s="208">
        <f>SUMIF('02'!$C$10:$C$28,$C1110,'02'!$E$10:$E$28)*'02'!$E$3</f>
        <v>0</v>
      </c>
      <c r="I1110" s="208">
        <f>SUMIF('03'!$C$10:$C$29,$C1110,'03'!$E$10:$E$29)*'03'!$E$3</f>
        <v>0</v>
      </c>
      <c r="J1110" s="208">
        <f>SUMIF('04'!$C$10:$C$26,$C1110,'04'!$E$10:$E$26)*'04'!$E$3</f>
        <v>0</v>
      </c>
      <c r="K1110" s="208">
        <f>SUMIF('05'!$C$10:$C$29,$C1110,'05'!$E$10:$E$29)*'05'!$E$3</f>
        <v>0</v>
      </c>
      <c r="L1110" s="208">
        <f>SUMIF('06'!$C$10:$C$29,$C1110,'06'!$E$10:$E$29)*'06'!$E$3</f>
        <v>0</v>
      </c>
      <c r="M1110" s="208">
        <f>SUMIF('07'!$C$10:$C$26,$C1110,'07'!$E$10:$E$26)*'07'!$E$3</f>
        <v>0</v>
      </c>
      <c r="N1110" s="208">
        <f>SUMIF('08'!$C$10:$C$29,$C1110,'08'!$E$10:$E$29)*'08'!$E$3</f>
        <v>0</v>
      </c>
      <c r="O1110" s="208">
        <f>SUMIF('09'!$C$10:$C$29,$C1110,'09'!$E$10:$E$29)*'09'!$E$3</f>
        <v>0</v>
      </c>
      <c r="P1110" s="208">
        <f>SUMIF('10'!$C$10:$C$29,$C1110,'10'!$E$10:$E$29)*'10'!$E$3</f>
        <v>0</v>
      </c>
      <c r="Q1110" s="208">
        <f>SUMIF('11'!$C$10:$C$39,$C1110,'11'!$E$10:$E$39)*'11'!$E$3</f>
        <v>0</v>
      </c>
      <c r="R1110" s="208">
        <f>SUMIF('12'!$C$10:$C$29,$C1110,'12'!$E$10:$E$29)*'12'!$E$3</f>
        <v>0</v>
      </c>
      <c r="S1110" s="208">
        <f>SUMIF('13'!$C$10:$C$29,$C1110,'13'!$E$10:$E$29)*'13'!$E$3</f>
        <v>0</v>
      </c>
      <c r="T1110" s="208">
        <f>SUMIF('14'!$C$10:$C$29,$C1110,'14'!$E$10:$E$29)*'14'!$E$3</f>
        <v>0</v>
      </c>
      <c r="U1110" s="208">
        <f>SUMIF('15'!$C$10:$C$29,$C1110,'15'!$E$10:$E$29)*'15'!$E$3</f>
        <v>0</v>
      </c>
      <c r="V1110" s="208">
        <f>SUMIF('16'!$C$10:$C$29,$C1110,'16'!$E$29:$E1110)*'16'!$E$3</f>
        <v>0</v>
      </c>
      <c r="W1110" s="208">
        <f>SUMIF('17'!$C$10:$C$29,$C1110,'17'!$E$10:$E$29)*'17'!$E$3</f>
        <v>0</v>
      </c>
      <c r="X1110" s="208">
        <f>SUMIF('18'!$C$10:$C$29,$C1110,'18'!$E$10:$E$29)*'18'!$E$3</f>
        <v>0</v>
      </c>
      <c r="Y1110" s="208">
        <f>SUMIF('19'!$C$10:$C$28,$C1110,'19'!$E$10:$E$28)*'19'!$E$3</f>
        <v>0</v>
      </c>
      <c r="Z1110" s="208">
        <f>SUMIF('20'!$C$10:$C$29,$C1110,'20'!$E$10:$E$29)*'20'!$E$3</f>
        <v>0</v>
      </c>
      <c r="AA1110" s="208">
        <f>SUMIF('21'!$C$10:$C$29,$C1110,'21'!$E$10:$E$29)*'21'!$E$3</f>
        <v>0</v>
      </c>
    </row>
    <row r="1111" spans="3:27" ht="15" hidden="1">
      <c r="C1111" s="207" t="s">
        <v>2331</v>
      </c>
      <c r="D1111" s="207" t="s">
        <v>2332</v>
      </c>
      <c r="F1111" s="336">
        <f t="shared" si="18"/>
        <v>0</v>
      </c>
      <c r="G1111" s="208">
        <f>SUMIF('01'!$C$10:$C$29,$C1111,'01'!$E$10:$E$29)*'01'!$E$3</f>
        <v>0</v>
      </c>
      <c r="H1111" s="208">
        <f>SUMIF('02'!$C$10:$C$28,$C1111,'02'!$E$10:$E$28)*'02'!$E$3</f>
        <v>0</v>
      </c>
      <c r="I1111" s="208">
        <f>SUMIF('03'!$C$10:$C$29,$C1111,'03'!$E$10:$E$29)*'03'!$E$3</f>
        <v>0</v>
      </c>
      <c r="J1111" s="208">
        <f>SUMIF('04'!$C$10:$C$26,$C1111,'04'!$E$10:$E$26)*'04'!$E$3</f>
        <v>0</v>
      </c>
      <c r="K1111" s="208">
        <f>SUMIF('05'!$C$10:$C$29,$C1111,'05'!$E$10:$E$29)*'05'!$E$3</f>
        <v>0</v>
      </c>
      <c r="L1111" s="208">
        <f>SUMIF('06'!$C$10:$C$29,$C1111,'06'!$E$10:$E$29)*'06'!$E$3</f>
        <v>0</v>
      </c>
      <c r="M1111" s="208">
        <f>SUMIF('07'!$C$10:$C$26,$C1111,'07'!$E$10:$E$26)*'07'!$E$3</f>
        <v>0</v>
      </c>
      <c r="N1111" s="208">
        <f>SUMIF('08'!$C$10:$C$29,$C1111,'08'!$E$10:$E$29)*'08'!$E$3</f>
        <v>0</v>
      </c>
      <c r="O1111" s="208">
        <f>SUMIF('09'!$C$10:$C$29,$C1111,'09'!$E$10:$E$29)*'09'!$E$3</f>
        <v>0</v>
      </c>
      <c r="P1111" s="208">
        <f>SUMIF('10'!$C$10:$C$29,$C1111,'10'!$E$10:$E$29)*'10'!$E$3</f>
        <v>0</v>
      </c>
      <c r="Q1111" s="208">
        <f>SUMIF('11'!$C$10:$C$39,$C1111,'11'!$E$10:$E$39)*'11'!$E$3</f>
        <v>0</v>
      </c>
      <c r="R1111" s="208">
        <f>SUMIF('12'!$C$10:$C$29,$C1111,'12'!$E$10:$E$29)*'12'!$E$3</f>
        <v>0</v>
      </c>
      <c r="S1111" s="208">
        <f>SUMIF('13'!$C$10:$C$29,$C1111,'13'!$E$10:$E$29)*'13'!$E$3</f>
        <v>0</v>
      </c>
      <c r="T1111" s="208">
        <f>SUMIF('14'!$C$10:$C$29,$C1111,'14'!$E$10:$E$29)*'14'!$E$3</f>
        <v>0</v>
      </c>
      <c r="U1111" s="208">
        <f>SUMIF('15'!$C$10:$C$29,$C1111,'15'!$E$10:$E$29)*'15'!$E$3</f>
        <v>0</v>
      </c>
      <c r="V1111" s="208">
        <f>SUMIF('16'!$C$10:$C$29,$C1111,'16'!$E$29:$E1111)*'16'!$E$3</f>
        <v>0</v>
      </c>
      <c r="W1111" s="208">
        <f>SUMIF('17'!$C$10:$C$29,$C1111,'17'!$E$10:$E$29)*'17'!$E$3</f>
        <v>0</v>
      </c>
      <c r="X1111" s="208">
        <f>SUMIF('18'!$C$10:$C$29,$C1111,'18'!$E$10:$E$29)*'18'!$E$3</f>
        <v>0</v>
      </c>
      <c r="Y1111" s="208">
        <f>SUMIF('19'!$C$10:$C$28,$C1111,'19'!$E$10:$E$28)*'19'!$E$3</f>
        <v>0</v>
      </c>
      <c r="Z1111" s="208">
        <f>SUMIF('20'!$C$10:$C$29,$C1111,'20'!$E$10:$E$29)*'20'!$E$3</f>
        <v>0</v>
      </c>
      <c r="AA1111" s="208">
        <f>SUMIF('21'!$C$10:$C$29,$C1111,'21'!$E$10:$E$29)*'21'!$E$3</f>
        <v>0</v>
      </c>
    </row>
    <row r="1112" spans="3:27" ht="15" hidden="1">
      <c r="C1112" s="207" t="s">
        <v>2333</v>
      </c>
      <c r="D1112" s="207" t="s">
        <v>2334</v>
      </c>
      <c r="F1112" s="336">
        <f t="shared" si="18"/>
        <v>0</v>
      </c>
      <c r="G1112" s="208">
        <f>SUMIF('01'!$C$10:$C$29,$C1112,'01'!$E$10:$E$29)*'01'!$E$3</f>
        <v>0</v>
      </c>
      <c r="H1112" s="208">
        <f>SUMIF('02'!$C$10:$C$28,$C1112,'02'!$E$10:$E$28)*'02'!$E$3</f>
        <v>0</v>
      </c>
      <c r="I1112" s="208">
        <f>SUMIF('03'!$C$10:$C$29,$C1112,'03'!$E$10:$E$29)*'03'!$E$3</f>
        <v>0</v>
      </c>
      <c r="J1112" s="208">
        <f>SUMIF('04'!$C$10:$C$26,$C1112,'04'!$E$10:$E$26)*'04'!$E$3</f>
        <v>0</v>
      </c>
      <c r="K1112" s="208">
        <f>SUMIF('05'!$C$10:$C$29,$C1112,'05'!$E$10:$E$29)*'05'!$E$3</f>
        <v>0</v>
      </c>
      <c r="L1112" s="208">
        <f>SUMIF('06'!$C$10:$C$29,$C1112,'06'!$E$10:$E$29)*'06'!$E$3</f>
        <v>0</v>
      </c>
      <c r="M1112" s="208">
        <f>SUMIF('07'!$C$10:$C$26,$C1112,'07'!$E$10:$E$26)*'07'!$E$3</f>
        <v>0</v>
      </c>
      <c r="N1112" s="208">
        <f>SUMIF('08'!$C$10:$C$29,$C1112,'08'!$E$10:$E$29)*'08'!$E$3</f>
        <v>0</v>
      </c>
      <c r="O1112" s="208">
        <f>SUMIF('09'!$C$10:$C$29,$C1112,'09'!$E$10:$E$29)*'09'!$E$3</f>
        <v>0</v>
      </c>
      <c r="P1112" s="208">
        <f>SUMIF('10'!$C$10:$C$29,$C1112,'10'!$E$10:$E$29)*'10'!$E$3</f>
        <v>0</v>
      </c>
      <c r="Q1112" s="208">
        <f>SUMIF('11'!$C$10:$C$39,$C1112,'11'!$E$10:$E$39)*'11'!$E$3</f>
        <v>0</v>
      </c>
      <c r="R1112" s="208">
        <f>SUMIF('12'!$C$10:$C$29,$C1112,'12'!$E$10:$E$29)*'12'!$E$3</f>
        <v>0</v>
      </c>
      <c r="S1112" s="208">
        <f>SUMIF('13'!$C$10:$C$29,$C1112,'13'!$E$10:$E$29)*'13'!$E$3</f>
        <v>0</v>
      </c>
      <c r="T1112" s="208">
        <f>SUMIF('14'!$C$10:$C$29,$C1112,'14'!$E$10:$E$29)*'14'!$E$3</f>
        <v>0</v>
      </c>
      <c r="U1112" s="208">
        <f>SUMIF('15'!$C$10:$C$29,$C1112,'15'!$E$10:$E$29)*'15'!$E$3</f>
        <v>0</v>
      </c>
      <c r="V1112" s="208">
        <f>SUMIF('16'!$C$10:$C$29,$C1112,'16'!$E$29:$E1112)*'16'!$E$3</f>
        <v>0</v>
      </c>
      <c r="W1112" s="208">
        <f>SUMIF('17'!$C$10:$C$29,$C1112,'17'!$E$10:$E$29)*'17'!$E$3</f>
        <v>0</v>
      </c>
      <c r="X1112" s="208">
        <f>SUMIF('18'!$C$10:$C$29,$C1112,'18'!$E$10:$E$29)*'18'!$E$3</f>
        <v>0</v>
      </c>
      <c r="Y1112" s="208">
        <f>SUMIF('19'!$C$10:$C$28,$C1112,'19'!$E$10:$E$28)*'19'!$E$3</f>
        <v>0</v>
      </c>
      <c r="Z1112" s="208">
        <f>SUMIF('20'!$C$10:$C$29,$C1112,'20'!$E$10:$E$29)*'20'!$E$3</f>
        <v>0</v>
      </c>
      <c r="AA1112" s="208">
        <f>SUMIF('21'!$C$10:$C$29,$C1112,'21'!$E$10:$E$29)*'21'!$E$3</f>
        <v>0</v>
      </c>
    </row>
    <row r="1113" spans="3:27" ht="15" hidden="1">
      <c r="C1113" s="207" t="s">
        <v>2335</v>
      </c>
      <c r="D1113" s="207" t="s">
        <v>2336</v>
      </c>
      <c r="F1113" s="336">
        <f t="shared" si="18"/>
        <v>0</v>
      </c>
      <c r="G1113" s="208">
        <f>SUMIF('01'!$C$10:$C$29,$C1113,'01'!$E$10:$E$29)*'01'!$E$3</f>
        <v>0</v>
      </c>
      <c r="H1113" s="208">
        <f>SUMIF('02'!$C$10:$C$28,$C1113,'02'!$E$10:$E$28)*'02'!$E$3</f>
        <v>0</v>
      </c>
      <c r="I1113" s="208">
        <f>SUMIF('03'!$C$10:$C$29,$C1113,'03'!$E$10:$E$29)*'03'!$E$3</f>
        <v>0</v>
      </c>
      <c r="J1113" s="208">
        <f>SUMIF('04'!$C$10:$C$26,$C1113,'04'!$E$10:$E$26)*'04'!$E$3</f>
        <v>0</v>
      </c>
      <c r="K1113" s="208">
        <f>SUMIF('05'!$C$10:$C$29,$C1113,'05'!$E$10:$E$29)*'05'!$E$3</f>
        <v>0</v>
      </c>
      <c r="L1113" s="208">
        <f>SUMIF('06'!$C$10:$C$29,$C1113,'06'!$E$10:$E$29)*'06'!$E$3</f>
        <v>0</v>
      </c>
      <c r="M1113" s="208">
        <f>SUMIF('07'!$C$10:$C$26,$C1113,'07'!$E$10:$E$26)*'07'!$E$3</f>
        <v>0</v>
      </c>
      <c r="N1113" s="208">
        <f>SUMIF('08'!$C$10:$C$29,$C1113,'08'!$E$10:$E$29)*'08'!$E$3</f>
        <v>0</v>
      </c>
      <c r="O1113" s="208">
        <f>SUMIF('09'!$C$10:$C$29,$C1113,'09'!$E$10:$E$29)*'09'!$E$3</f>
        <v>0</v>
      </c>
      <c r="P1113" s="208">
        <f>SUMIF('10'!$C$10:$C$29,$C1113,'10'!$E$10:$E$29)*'10'!$E$3</f>
        <v>0</v>
      </c>
      <c r="Q1113" s="208">
        <f>SUMIF('11'!$C$10:$C$39,$C1113,'11'!$E$10:$E$39)*'11'!$E$3</f>
        <v>0</v>
      </c>
      <c r="R1113" s="208">
        <f>SUMIF('12'!$C$10:$C$29,$C1113,'12'!$E$10:$E$29)*'12'!$E$3</f>
        <v>0</v>
      </c>
      <c r="S1113" s="208">
        <f>SUMIF('13'!$C$10:$C$29,$C1113,'13'!$E$10:$E$29)*'13'!$E$3</f>
        <v>0</v>
      </c>
      <c r="T1113" s="208">
        <f>SUMIF('14'!$C$10:$C$29,$C1113,'14'!$E$10:$E$29)*'14'!$E$3</f>
        <v>0</v>
      </c>
      <c r="U1113" s="208">
        <f>SUMIF('15'!$C$10:$C$29,$C1113,'15'!$E$10:$E$29)*'15'!$E$3</f>
        <v>0</v>
      </c>
      <c r="V1113" s="208">
        <f>SUMIF('16'!$C$10:$C$29,$C1113,'16'!$E$29:$E1113)*'16'!$E$3</f>
        <v>0</v>
      </c>
      <c r="W1113" s="208">
        <f>SUMIF('17'!$C$10:$C$29,$C1113,'17'!$E$10:$E$29)*'17'!$E$3</f>
        <v>0</v>
      </c>
      <c r="X1113" s="208">
        <f>SUMIF('18'!$C$10:$C$29,$C1113,'18'!$E$10:$E$29)*'18'!$E$3</f>
        <v>0</v>
      </c>
      <c r="Y1113" s="208">
        <f>SUMIF('19'!$C$10:$C$28,$C1113,'19'!$E$10:$E$28)*'19'!$E$3</f>
        <v>0</v>
      </c>
      <c r="Z1113" s="208">
        <f>SUMIF('20'!$C$10:$C$29,$C1113,'20'!$E$10:$E$29)*'20'!$E$3</f>
        <v>0</v>
      </c>
      <c r="AA1113" s="208">
        <f>SUMIF('21'!$C$10:$C$29,$C1113,'21'!$E$10:$E$29)*'21'!$E$3</f>
        <v>0</v>
      </c>
    </row>
    <row r="1114" spans="3:27" ht="15" hidden="1">
      <c r="C1114" s="207" t="s">
        <v>2337</v>
      </c>
      <c r="D1114" s="207" t="s">
        <v>2338</v>
      </c>
      <c r="F1114" s="336">
        <f t="shared" si="18"/>
        <v>0</v>
      </c>
      <c r="G1114" s="208">
        <f>SUMIF('01'!$C$10:$C$29,$C1114,'01'!$E$10:$E$29)*'01'!$E$3</f>
        <v>0</v>
      </c>
      <c r="H1114" s="208">
        <f>SUMIF('02'!$C$10:$C$28,$C1114,'02'!$E$10:$E$28)*'02'!$E$3</f>
        <v>0</v>
      </c>
      <c r="I1114" s="208">
        <f>SUMIF('03'!$C$10:$C$29,$C1114,'03'!$E$10:$E$29)*'03'!$E$3</f>
        <v>0</v>
      </c>
      <c r="J1114" s="208">
        <f>SUMIF('04'!$C$10:$C$26,$C1114,'04'!$E$10:$E$26)*'04'!$E$3</f>
        <v>0</v>
      </c>
      <c r="K1114" s="208">
        <f>SUMIF('05'!$C$10:$C$29,$C1114,'05'!$E$10:$E$29)*'05'!$E$3</f>
        <v>0</v>
      </c>
      <c r="L1114" s="208">
        <f>SUMIF('06'!$C$10:$C$29,$C1114,'06'!$E$10:$E$29)*'06'!$E$3</f>
        <v>0</v>
      </c>
      <c r="M1114" s="208">
        <f>SUMIF('07'!$C$10:$C$26,$C1114,'07'!$E$10:$E$26)*'07'!$E$3</f>
        <v>0</v>
      </c>
      <c r="N1114" s="208">
        <f>SUMIF('08'!$C$10:$C$29,$C1114,'08'!$E$10:$E$29)*'08'!$E$3</f>
        <v>0</v>
      </c>
      <c r="O1114" s="208">
        <f>SUMIF('09'!$C$10:$C$29,$C1114,'09'!$E$10:$E$29)*'09'!$E$3</f>
        <v>0</v>
      </c>
      <c r="P1114" s="208">
        <f>SUMIF('10'!$C$10:$C$29,$C1114,'10'!$E$10:$E$29)*'10'!$E$3</f>
        <v>0</v>
      </c>
      <c r="Q1114" s="208">
        <f>SUMIF('11'!$C$10:$C$39,$C1114,'11'!$E$10:$E$39)*'11'!$E$3</f>
        <v>0</v>
      </c>
      <c r="R1114" s="208">
        <f>SUMIF('12'!$C$10:$C$29,$C1114,'12'!$E$10:$E$29)*'12'!$E$3</f>
        <v>0</v>
      </c>
      <c r="S1114" s="208">
        <f>SUMIF('13'!$C$10:$C$29,$C1114,'13'!$E$10:$E$29)*'13'!$E$3</f>
        <v>0</v>
      </c>
      <c r="T1114" s="208">
        <f>SUMIF('14'!$C$10:$C$29,$C1114,'14'!$E$10:$E$29)*'14'!$E$3</f>
        <v>0</v>
      </c>
      <c r="U1114" s="208">
        <f>SUMIF('15'!$C$10:$C$29,$C1114,'15'!$E$10:$E$29)*'15'!$E$3</f>
        <v>0</v>
      </c>
      <c r="V1114" s="208">
        <f>SUMIF('16'!$C$10:$C$29,$C1114,'16'!$E$29:$E1114)*'16'!$E$3</f>
        <v>0</v>
      </c>
      <c r="W1114" s="208">
        <f>SUMIF('17'!$C$10:$C$29,$C1114,'17'!$E$10:$E$29)*'17'!$E$3</f>
        <v>0</v>
      </c>
      <c r="X1114" s="208">
        <f>SUMIF('18'!$C$10:$C$29,$C1114,'18'!$E$10:$E$29)*'18'!$E$3</f>
        <v>0</v>
      </c>
      <c r="Y1114" s="208">
        <f>SUMIF('19'!$C$10:$C$28,$C1114,'19'!$E$10:$E$28)*'19'!$E$3</f>
        <v>0</v>
      </c>
      <c r="Z1114" s="208">
        <f>SUMIF('20'!$C$10:$C$29,$C1114,'20'!$E$10:$E$29)*'20'!$E$3</f>
        <v>0</v>
      </c>
      <c r="AA1114" s="208">
        <f>SUMIF('21'!$C$10:$C$29,$C1114,'21'!$E$10:$E$29)*'21'!$E$3</f>
        <v>0</v>
      </c>
    </row>
    <row r="1115" spans="3:27" ht="15" hidden="1">
      <c r="C1115" s="207" t="s">
        <v>2339</v>
      </c>
      <c r="D1115" s="207" t="s">
        <v>2340</v>
      </c>
      <c r="F1115" s="336">
        <f t="shared" si="18"/>
        <v>0</v>
      </c>
      <c r="G1115" s="208">
        <f>SUMIF('01'!$C$10:$C$29,$C1115,'01'!$E$10:$E$29)*'01'!$E$3</f>
        <v>0</v>
      </c>
      <c r="H1115" s="208">
        <f>SUMIF('02'!$C$10:$C$28,$C1115,'02'!$E$10:$E$28)*'02'!$E$3</f>
        <v>0</v>
      </c>
      <c r="I1115" s="208">
        <f>SUMIF('03'!$C$10:$C$29,$C1115,'03'!$E$10:$E$29)*'03'!$E$3</f>
        <v>0</v>
      </c>
      <c r="J1115" s="208">
        <f>SUMIF('04'!$C$10:$C$26,$C1115,'04'!$E$10:$E$26)*'04'!$E$3</f>
        <v>0</v>
      </c>
      <c r="K1115" s="208">
        <f>SUMIF('05'!$C$10:$C$29,$C1115,'05'!$E$10:$E$29)*'05'!$E$3</f>
        <v>0</v>
      </c>
      <c r="L1115" s="208">
        <f>SUMIF('06'!$C$10:$C$29,$C1115,'06'!$E$10:$E$29)*'06'!$E$3</f>
        <v>0</v>
      </c>
      <c r="M1115" s="208">
        <f>SUMIF('07'!$C$10:$C$26,$C1115,'07'!$E$10:$E$26)*'07'!$E$3</f>
        <v>0</v>
      </c>
      <c r="N1115" s="208">
        <f>SUMIF('08'!$C$10:$C$29,$C1115,'08'!$E$10:$E$29)*'08'!$E$3</f>
        <v>0</v>
      </c>
      <c r="O1115" s="208">
        <f>SUMIF('09'!$C$10:$C$29,$C1115,'09'!$E$10:$E$29)*'09'!$E$3</f>
        <v>0</v>
      </c>
      <c r="P1115" s="208">
        <f>SUMIF('10'!$C$10:$C$29,$C1115,'10'!$E$10:$E$29)*'10'!$E$3</f>
        <v>0</v>
      </c>
      <c r="Q1115" s="208">
        <f>SUMIF('11'!$C$10:$C$39,$C1115,'11'!$E$10:$E$39)*'11'!$E$3</f>
        <v>0</v>
      </c>
      <c r="R1115" s="208">
        <f>SUMIF('12'!$C$10:$C$29,$C1115,'12'!$E$10:$E$29)*'12'!$E$3</f>
        <v>0</v>
      </c>
      <c r="S1115" s="208">
        <f>SUMIF('13'!$C$10:$C$29,$C1115,'13'!$E$10:$E$29)*'13'!$E$3</f>
        <v>0</v>
      </c>
      <c r="T1115" s="208">
        <f>SUMIF('14'!$C$10:$C$29,$C1115,'14'!$E$10:$E$29)*'14'!$E$3</f>
        <v>0</v>
      </c>
      <c r="U1115" s="208">
        <f>SUMIF('15'!$C$10:$C$29,$C1115,'15'!$E$10:$E$29)*'15'!$E$3</f>
        <v>0</v>
      </c>
      <c r="V1115" s="208">
        <f>SUMIF('16'!$C$10:$C$29,$C1115,'16'!$E$29:$E1115)*'16'!$E$3</f>
        <v>0</v>
      </c>
      <c r="W1115" s="208">
        <f>SUMIF('17'!$C$10:$C$29,$C1115,'17'!$E$10:$E$29)*'17'!$E$3</f>
        <v>0</v>
      </c>
      <c r="X1115" s="208">
        <f>SUMIF('18'!$C$10:$C$29,$C1115,'18'!$E$10:$E$29)*'18'!$E$3</f>
        <v>0</v>
      </c>
      <c r="Y1115" s="208">
        <f>SUMIF('19'!$C$10:$C$28,$C1115,'19'!$E$10:$E$28)*'19'!$E$3</f>
        <v>0</v>
      </c>
      <c r="Z1115" s="208">
        <f>SUMIF('20'!$C$10:$C$29,$C1115,'20'!$E$10:$E$29)*'20'!$E$3</f>
        <v>0</v>
      </c>
      <c r="AA1115" s="208">
        <f>SUMIF('21'!$C$10:$C$29,$C1115,'21'!$E$10:$E$29)*'21'!$E$3</f>
        <v>0</v>
      </c>
    </row>
    <row r="1116" spans="3:27" ht="15" hidden="1">
      <c r="C1116" s="207" t="s">
        <v>2341</v>
      </c>
      <c r="D1116" s="207" t="s">
        <v>2342</v>
      </c>
      <c r="F1116" s="336">
        <f t="shared" si="18"/>
        <v>0</v>
      </c>
      <c r="G1116" s="208">
        <f>SUMIF('01'!$C$10:$C$29,$C1116,'01'!$E$10:$E$29)*'01'!$E$3</f>
        <v>0</v>
      </c>
      <c r="H1116" s="208">
        <f>SUMIF('02'!$C$10:$C$28,$C1116,'02'!$E$10:$E$28)*'02'!$E$3</f>
        <v>0</v>
      </c>
      <c r="I1116" s="208">
        <f>SUMIF('03'!$C$10:$C$29,$C1116,'03'!$E$10:$E$29)*'03'!$E$3</f>
        <v>0</v>
      </c>
      <c r="J1116" s="208">
        <f>SUMIF('04'!$C$10:$C$26,$C1116,'04'!$E$10:$E$26)*'04'!$E$3</f>
        <v>0</v>
      </c>
      <c r="K1116" s="208">
        <f>SUMIF('05'!$C$10:$C$29,$C1116,'05'!$E$10:$E$29)*'05'!$E$3</f>
        <v>0</v>
      </c>
      <c r="L1116" s="208">
        <f>SUMIF('06'!$C$10:$C$29,$C1116,'06'!$E$10:$E$29)*'06'!$E$3</f>
        <v>0</v>
      </c>
      <c r="M1116" s="208">
        <f>SUMIF('07'!$C$10:$C$26,$C1116,'07'!$E$10:$E$26)*'07'!$E$3</f>
        <v>0</v>
      </c>
      <c r="N1116" s="208">
        <f>SUMIF('08'!$C$10:$C$29,$C1116,'08'!$E$10:$E$29)*'08'!$E$3</f>
        <v>0</v>
      </c>
      <c r="O1116" s="208">
        <f>SUMIF('09'!$C$10:$C$29,$C1116,'09'!$E$10:$E$29)*'09'!$E$3</f>
        <v>0</v>
      </c>
      <c r="P1116" s="208">
        <f>SUMIF('10'!$C$10:$C$29,$C1116,'10'!$E$10:$E$29)*'10'!$E$3</f>
        <v>0</v>
      </c>
      <c r="Q1116" s="208">
        <f>SUMIF('11'!$C$10:$C$39,$C1116,'11'!$E$10:$E$39)*'11'!$E$3</f>
        <v>0</v>
      </c>
      <c r="R1116" s="208">
        <f>SUMIF('12'!$C$10:$C$29,$C1116,'12'!$E$10:$E$29)*'12'!$E$3</f>
        <v>0</v>
      </c>
      <c r="S1116" s="208">
        <f>SUMIF('13'!$C$10:$C$29,$C1116,'13'!$E$10:$E$29)*'13'!$E$3</f>
        <v>0</v>
      </c>
      <c r="T1116" s="208">
        <f>SUMIF('14'!$C$10:$C$29,$C1116,'14'!$E$10:$E$29)*'14'!$E$3</f>
        <v>0</v>
      </c>
      <c r="U1116" s="208">
        <f>SUMIF('15'!$C$10:$C$29,$C1116,'15'!$E$10:$E$29)*'15'!$E$3</f>
        <v>0</v>
      </c>
      <c r="V1116" s="208">
        <f>SUMIF('16'!$C$10:$C$29,$C1116,'16'!$E$29:$E1116)*'16'!$E$3</f>
        <v>0</v>
      </c>
      <c r="W1116" s="208">
        <f>SUMIF('17'!$C$10:$C$29,$C1116,'17'!$E$10:$E$29)*'17'!$E$3</f>
        <v>0</v>
      </c>
      <c r="X1116" s="208">
        <f>SUMIF('18'!$C$10:$C$29,$C1116,'18'!$E$10:$E$29)*'18'!$E$3</f>
        <v>0</v>
      </c>
      <c r="Y1116" s="208">
        <f>SUMIF('19'!$C$10:$C$28,$C1116,'19'!$E$10:$E$28)*'19'!$E$3</f>
        <v>0</v>
      </c>
      <c r="Z1116" s="208">
        <f>SUMIF('20'!$C$10:$C$29,$C1116,'20'!$E$10:$E$29)*'20'!$E$3</f>
        <v>0</v>
      </c>
      <c r="AA1116" s="208">
        <f>SUMIF('21'!$C$10:$C$29,$C1116,'21'!$E$10:$E$29)*'21'!$E$3</f>
        <v>0</v>
      </c>
    </row>
    <row r="1117" spans="3:27" ht="15" hidden="1">
      <c r="C1117" s="207" t="s">
        <v>2343</v>
      </c>
      <c r="D1117" s="207" t="s">
        <v>2344</v>
      </c>
      <c r="F1117" s="336">
        <f t="shared" si="18"/>
        <v>0</v>
      </c>
      <c r="G1117" s="208">
        <f>SUMIF('01'!$C$10:$C$29,$C1117,'01'!$E$10:$E$29)*'01'!$E$3</f>
        <v>0</v>
      </c>
      <c r="H1117" s="208">
        <f>SUMIF('02'!$C$10:$C$28,$C1117,'02'!$E$10:$E$28)*'02'!$E$3</f>
        <v>0</v>
      </c>
      <c r="I1117" s="208">
        <f>SUMIF('03'!$C$10:$C$29,$C1117,'03'!$E$10:$E$29)*'03'!$E$3</f>
        <v>0</v>
      </c>
      <c r="J1117" s="208">
        <f>SUMIF('04'!$C$10:$C$26,$C1117,'04'!$E$10:$E$26)*'04'!$E$3</f>
        <v>0</v>
      </c>
      <c r="K1117" s="208">
        <f>SUMIF('05'!$C$10:$C$29,$C1117,'05'!$E$10:$E$29)*'05'!$E$3</f>
        <v>0</v>
      </c>
      <c r="L1117" s="208">
        <f>SUMIF('06'!$C$10:$C$29,$C1117,'06'!$E$10:$E$29)*'06'!$E$3</f>
        <v>0</v>
      </c>
      <c r="M1117" s="208">
        <f>SUMIF('07'!$C$10:$C$26,$C1117,'07'!$E$10:$E$26)*'07'!$E$3</f>
        <v>0</v>
      </c>
      <c r="N1117" s="208">
        <f>SUMIF('08'!$C$10:$C$29,$C1117,'08'!$E$10:$E$29)*'08'!$E$3</f>
        <v>0</v>
      </c>
      <c r="O1117" s="208">
        <f>SUMIF('09'!$C$10:$C$29,$C1117,'09'!$E$10:$E$29)*'09'!$E$3</f>
        <v>0</v>
      </c>
      <c r="P1117" s="208">
        <f>SUMIF('10'!$C$10:$C$29,$C1117,'10'!$E$10:$E$29)*'10'!$E$3</f>
        <v>0</v>
      </c>
      <c r="Q1117" s="208">
        <f>SUMIF('11'!$C$10:$C$39,$C1117,'11'!$E$10:$E$39)*'11'!$E$3</f>
        <v>0</v>
      </c>
      <c r="R1117" s="208">
        <f>SUMIF('12'!$C$10:$C$29,$C1117,'12'!$E$10:$E$29)*'12'!$E$3</f>
        <v>0</v>
      </c>
      <c r="S1117" s="208">
        <f>SUMIF('13'!$C$10:$C$29,$C1117,'13'!$E$10:$E$29)*'13'!$E$3</f>
        <v>0</v>
      </c>
      <c r="T1117" s="208">
        <f>SUMIF('14'!$C$10:$C$29,$C1117,'14'!$E$10:$E$29)*'14'!$E$3</f>
        <v>0</v>
      </c>
      <c r="U1117" s="208">
        <f>SUMIF('15'!$C$10:$C$29,$C1117,'15'!$E$10:$E$29)*'15'!$E$3</f>
        <v>0</v>
      </c>
      <c r="V1117" s="208">
        <f>SUMIF('16'!$C$10:$C$29,$C1117,'16'!$E$29:$E1117)*'16'!$E$3</f>
        <v>0</v>
      </c>
      <c r="W1117" s="208">
        <f>SUMIF('17'!$C$10:$C$29,$C1117,'17'!$E$10:$E$29)*'17'!$E$3</f>
        <v>0</v>
      </c>
      <c r="X1117" s="208">
        <f>SUMIF('18'!$C$10:$C$29,$C1117,'18'!$E$10:$E$29)*'18'!$E$3</f>
        <v>0</v>
      </c>
      <c r="Y1117" s="208">
        <f>SUMIF('19'!$C$10:$C$28,$C1117,'19'!$E$10:$E$28)*'19'!$E$3</f>
        <v>0</v>
      </c>
      <c r="Z1117" s="208">
        <f>SUMIF('20'!$C$10:$C$29,$C1117,'20'!$E$10:$E$29)*'20'!$E$3</f>
        <v>0</v>
      </c>
      <c r="AA1117" s="208">
        <f>SUMIF('21'!$C$10:$C$29,$C1117,'21'!$E$10:$E$29)*'21'!$E$3</f>
        <v>0</v>
      </c>
    </row>
    <row r="1118" spans="3:27" ht="15" hidden="1">
      <c r="C1118" s="207" t="s">
        <v>2345</v>
      </c>
      <c r="D1118" s="207" t="s">
        <v>2346</v>
      </c>
      <c r="F1118" s="336">
        <f t="shared" si="18"/>
        <v>0</v>
      </c>
      <c r="G1118" s="208">
        <f>SUMIF('01'!$C$10:$C$29,$C1118,'01'!$E$10:$E$29)*'01'!$E$3</f>
        <v>0</v>
      </c>
      <c r="H1118" s="208">
        <f>SUMIF('02'!$C$10:$C$28,$C1118,'02'!$E$10:$E$28)*'02'!$E$3</f>
        <v>0</v>
      </c>
      <c r="I1118" s="208">
        <f>SUMIF('03'!$C$10:$C$29,$C1118,'03'!$E$10:$E$29)*'03'!$E$3</f>
        <v>0</v>
      </c>
      <c r="J1118" s="208">
        <f>SUMIF('04'!$C$10:$C$26,$C1118,'04'!$E$10:$E$26)*'04'!$E$3</f>
        <v>0</v>
      </c>
      <c r="K1118" s="208">
        <f>SUMIF('05'!$C$10:$C$29,$C1118,'05'!$E$10:$E$29)*'05'!$E$3</f>
        <v>0</v>
      </c>
      <c r="L1118" s="208">
        <f>SUMIF('06'!$C$10:$C$29,$C1118,'06'!$E$10:$E$29)*'06'!$E$3</f>
        <v>0</v>
      </c>
      <c r="M1118" s="208">
        <f>SUMIF('07'!$C$10:$C$26,$C1118,'07'!$E$10:$E$26)*'07'!$E$3</f>
        <v>0</v>
      </c>
      <c r="N1118" s="208">
        <f>SUMIF('08'!$C$10:$C$29,$C1118,'08'!$E$10:$E$29)*'08'!$E$3</f>
        <v>0</v>
      </c>
      <c r="O1118" s="208">
        <f>SUMIF('09'!$C$10:$C$29,$C1118,'09'!$E$10:$E$29)*'09'!$E$3</f>
        <v>0</v>
      </c>
      <c r="P1118" s="208">
        <f>SUMIF('10'!$C$10:$C$29,$C1118,'10'!$E$10:$E$29)*'10'!$E$3</f>
        <v>0</v>
      </c>
      <c r="Q1118" s="208">
        <f>SUMIF('11'!$C$10:$C$39,$C1118,'11'!$E$10:$E$39)*'11'!$E$3</f>
        <v>0</v>
      </c>
      <c r="R1118" s="208">
        <f>SUMIF('12'!$C$10:$C$29,$C1118,'12'!$E$10:$E$29)*'12'!$E$3</f>
        <v>0</v>
      </c>
      <c r="S1118" s="208">
        <f>SUMIF('13'!$C$10:$C$29,$C1118,'13'!$E$10:$E$29)*'13'!$E$3</f>
        <v>0</v>
      </c>
      <c r="T1118" s="208">
        <f>SUMIF('14'!$C$10:$C$29,$C1118,'14'!$E$10:$E$29)*'14'!$E$3</f>
        <v>0</v>
      </c>
      <c r="U1118" s="208">
        <f>SUMIF('15'!$C$10:$C$29,$C1118,'15'!$E$10:$E$29)*'15'!$E$3</f>
        <v>0</v>
      </c>
      <c r="V1118" s="208">
        <f>SUMIF('16'!$C$10:$C$29,$C1118,'16'!$E$29:$E1118)*'16'!$E$3</f>
        <v>0</v>
      </c>
      <c r="W1118" s="208">
        <f>SUMIF('17'!$C$10:$C$29,$C1118,'17'!$E$10:$E$29)*'17'!$E$3</f>
        <v>0</v>
      </c>
      <c r="X1118" s="208">
        <f>SUMIF('18'!$C$10:$C$29,$C1118,'18'!$E$10:$E$29)*'18'!$E$3</f>
        <v>0</v>
      </c>
      <c r="Y1118" s="208">
        <f>SUMIF('19'!$C$10:$C$28,$C1118,'19'!$E$10:$E$28)*'19'!$E$3</f>
        <v>0</v>
      </c>
      <c r="Z1118" s="208">
        <f>SUMIF('20'!$C$10:$C$29,$C1118,'20'!$E$10:$E$29)*'20'!$E$3</f>
        <v>0</v>
      </c>
      <c r="AA1118" s="208">
        <f>SUMIF('21'!$C$10:$C$29,$C1118,'21'!$E$10:$E$29)*'21'!$E$3</f>
        <v>0</v>
      </c>
    </row>
    <row r="1119" spans="3:27" ht="15" hidden="1">
      <c r="C1119" s="207" t="s">
        <v>2347</v>
      </c>
      <c r="D1119" s="207" t="s">
        <v>2348</v>
      </c>
      <c r="F1119" s="336">
        <f t="shared" si="18"/>
        <v>0</v>
      </c>
      <c r="G1119" s="208">
        <f>SUMIF('01'!$C$10:$C$29,$C1119,'01'!$E$10:$E$29)*'01'!$E$3</f>
        <v>0</v>
      </c>
      <c r="H1119" s="208">
        <f>SUMIF('02'!$C$10:$C$28,$C1119,'02'!$E$10:$E$28)*'02'!$E$3</f>
        <v>0</v>
      </c>
      <c r="I1119" s="208">
        <f>SUMIF('03'!$C$10:$C$29,$C1119,'03'!$E$10:$E$29)*'03'!$E$3</f>
        <v>0</v>
      </c>
      <c r="J1119" s="208">
        <f>SUMIF('04'!$C$10:$C$26,$C1119,'04'!$E$10:$E$26)*'04'!$E$3</f>
        <v>0</v>
      </c>
      <c r="K1119" s="208">
        <f>SUMIF('05'!$C$10:$C$29,$C1119,'05'!$E$10:$E$29)*'05'!$E$3</f>
        <v>0</v>
      </c>
      <c r="L1119" s="208">
        <f>SUMIF('06'!$C$10:$C$29,$C1119,'06'!$E$10:$E$29)*'06'!$E$3</f>
        <v>0</v>
      </c>
      <c r="M1119" s="208">
        <f>SUMIF('07'!$C$10:$C$26,$C1119,'07'!$E$10:$E$26)*'07'!$E$3</f>
        <v>0</v>
      </c>
      <c r="N1119" s="208">
        <f>SUMIF('08'!$C$10:$C$29,$C1119,'08'!$E$10:$E$29)*'08'!$E$3</f>
        <v>0</v>
      </c>
      <c r="O1119" s="208">
        <f>SUMIF('09'!$C$10:$C$29,$C1119,'09'!$E$10:$E$29)*'09'!$E$3</f>
        <v>0</v>
      </c>
      <c r="P1119" s="208">
        <f>SUMIF('10'!$C$10:$C$29,$C1119,'10'!$E$10:$E$29)*'10'!$E$3</f>
        <v>0</v>
      </c>
      <c r="Q1119" s="208">
        <f>SUMIF('11'!$C$10:$C$39,$C1119,'11'!$E$10:$E$39)*'11'!$E$3</f>
        <v>0</v>
      </c>
      <c r="R1119" s="208">
        <f>SUMIF('12'!$C$10:$C$29,$C1119,'12'!$E$10:$E$29)*'12'!$E$3</f>
        <v>0</v>
      </c>
      <c r="S1119" s="208">
        <f>SUMIF('13'!$C$10:$C$29,$C1119,'13'!$E$10:$E$29)*'13'!$E$3</f>
        <v>0</v>
      </c>
      <c r="T1119" s="208">
        <f>SUMIF('14'!$C$10:$C$29,$C1119,'14'!$E$10:$E$29)*'14'!$E$3</f>
        <v>0</v>
      </c>
      <c r="U1119" s="208">
        <f>SUMIF('15'!$C$10:$C$29,$C1119,'15'!$E$10:$E$29)*'15'!$E$3</f>
        <v>0</v>
      </c>
      <c r="V1119" s="208">
        <f>SUMIF('16'!$C$10:$C$29,$C1119,'16'!$E$29:$E1119)*'16'!$E$3</f>
        <v>0</v>
      </c>
      <c r="W1119" s="208">
        <f>SUMIF('17'!$C$10:$C$29,$C1119,'17'!$E$10:$E$29)*'17'!$E$3</f>
        <v>0</v>
      </c>
      <c r="X1119" s="208">
        <f>SUMIF('18'!$C$10:$C$29,$C1119,'18'!$E$10:$E$29)*'18'!$E$3</f>
        <v>0</v>
      </c>
      <c r="Y1119" s="208">
        <f>SUMIF('19'!$C$10:$C$28,$C1119,'19'!$E$10:$E$28)*'19'!$E$3</f>
        <v>0</v>
      </c>
      <c r="Z1119" s="208">
        <f>SUMIF('20'!$C$10:$C$29,$C1119,'20'!$E$10:$E$29)*'20'!$E$3</f>
        <v>0</v>
      </c>
      <c r="AA1119" s="208">
        <f>SUMIF('21'!$C$10:$C$29,$C1119,'21'!$E$10:$E$29)*'21'!$E$3</f>
        <v>0</v>
      </c>
    </row>
    <row r="1120" spans="3:27" ht="15" hidden="1">
      <c r="C1120" s="207" t="s">
        <v>2349</v>
      </c>
      <c r="D1120" s="207" t="s">
        <v>2350</v>
      </c>
      <c r="F1120" s="336">
        <f t="shared" si="18"/>
        <v>0</v>
      </c>
      <c r="G1120" s="208">
        <f>SUMIF('01'!$C$10:$C$29,$C1120,'01'!$E$10:$E$29)*'01'!$E$3</f>
        <v>0</v>
      </c>
      <c r="H1120" s="208">
        <f>SUMIF('02'!$C$10:$C$28,$C1120,'02'!$E$10:$E$28)*'02'!$E$3</f>
        <v>0</v>
      </c>
      <c r="I1120" s="208">
        <f>SUMIF('03'!$C$10:$C$29,$C1120,'03'!$E$10:$E$29)*'03'!$E$3</f>
        <v>0</v>
      </c>
      <c r="J1120" s="208">
        <f>SUMIF('04'!$C$10:$C$26,$C1120,'04'!$E$10:$E$26)*'04'!$E$3</f>
        <v>0</v>
      </c>
      <c r="K1120" s="208">
        <f>SUMIF('05'!$C$10:$C$29,$C1120,'05'!$E$10:$E$29)*'05'!$E$3</f>
        <v>0</v>
      </c>
      <c r="L1120" s="208">
        <f>SUMIF('06'!$C$10:$C$29,$C1120,'06'!$E$10:$E$29)*'06'!$E$3</f>
        <v>0</v>
      </c>
      <c r="M1120" s="208">
        <f>SUMIF('07'!$C$10:$C$26,$C1120,'07'!$E$10:$E$26)*'07'!$E$3</f>
        <v>0</v>
      </c>
      <c r="N1120" s="208">
        <f>SUMIF('08'!$C$10:$C$29,$C1120,'08'!$E$10:$E$29)*'08'!$E$3</f>
        <v>0</v>
      </c>
      <c r="O1120" s="208">
        <f>SUMIF('09'!$C$10:$C$29,$C1120,'09'!$E$10:$E$29)*'09'!$E$3</f>
        <v>0</v>
      </c>
      <c r="P1120" s="208">
        <f>SUMIF('10'!$C$10:$C$29,$C1120,'10'!$E$10:$E$29)*'10'!$E$3</f>
        <v>0</v>
      </c>
      <c r="Q1120" s="208">
        <f>SUMIF('11'!$C$10:$C$39,$C1120,'11'!$E$10:$E$39)*'11'!$E$3</f>
        <v>0</v>
      </c>
      <c r="R1120" s="208">
        <f>SUMIF('12'!$C$10:$C$29,$C1120,'12'!$E$10:$E$29)*'12'!$E$3</f>
        <v>0</v>
      </c>
      <c r="S1120" s="208">
        <f>SUMIF('13'!$C$10:$C$29,$C1120,'13'!$E$10:$E$29)*'13'!$E$3</f>
        <v>0</v>
      </c>
      <c r="T1120" s="208">
        <f>SUMIF('14'!$C$10:$C$29,$C1120,'14'!$E$10:$E$29)*'14'!$E$3</f>
        <v>0</v>
      </c>
      <c r="U1120" s="208">
        <f>SUMIF('15'!$C$10:$C$29,$C1120,'15'!$E$10:$E$29)*'15'!$E$3</f>
        <v>0</v>
      </c>
      <c r="V1120" s="208">
        <f>SUMIF('16'!$C$10:$C$29,$C1120,'16'!$E$29:$E1120)*'16'!$E$3</f>
        <v>0</v>
      </c>
      <c r="W1120" s="208">
        <f>SUMIF('17'!$C$10:$C$29,$C1120,'17'!$E$10:$E$29)*'17'!$E$3</f>
        <v>0</v>
      </c>
      <c r="X1120" s="208">
        <f>SUMIF('18'!$C$10:$C$29,$C1120,'18'!$E$10:$E$29)*'18'!$E$3</f>
        <v>0</v>
      </c>
      <c r="Y1120" s="208">
        <f>SUMIF('19'!$C$10:$C$28,$C1120,'19'!$E$10:$E$28)*'19'!$E$3</f>
        <v>0</v>
      </c>
      <c r="Z1120" s="208">
        <f>SUMIF('20'!$C$10:$C$29,$C1120,'20'!$E$10:$E$29)*'20'!$E$3</f>
        <v>0</v>
      </c>
      <c r="AA1120" s="208">
        <f>SUMIF('21'!$C$10:$C$29,$C1120,'21'!$E$10:$E$29)*'21'!$E$3</f>
        <v>0</v>
      </c>
    </row>
    <row r="1121" spans="3:27" ht="15" hidden="1">
      <c r="C1121" s="207" t="s">
        <v>2351</v>
      </c>
      <c r="D1121" s="207" t="s">
        <v>2352</v>
      </c>
      <c r="F1121" s="336">
        <f t="shared" si="18"/>
        <v>0</v>
      </c>
      <c r="G1121" s="208">
        <f>SUMIF('01'!$C$10:$C$29,$C1121,'01'!$E$10:$E$29)*'01'!$E$3</f>
        <v>0</v>
      </c>
      <c r="H1121" s="208">
        <f>SUMIF('02'!$C$10:$C$28,$C1121,'02'!$E$10:$E$28)*'02'!$E$3</f>
        <v>0</v>
      </c>
      <c r="I1121" s="208">
        <f>SUMIF('03'!$C$10:$C$29,$C1121,'03'!$E$10:$E$29)*'03'!$E$3</f>
        <v>0</v>
      </c>
      <c r="J1121" s="208">
        <f>SUMIF('04'!$C$10:$C$26,$C1121,'04'!$E$10:$E$26)*'04'!$E$3</f>
        <v>0</v>
      </c>
      <c r="K1121" s="208">
        <f>SUMIF('05'!$C$10:$C$29,$C1121,'05'!$E$10:$E$29)*'05'!$E$3</f>
        <v>0</v>
      </c>
      <c r="L1121" s="208">
        <f>SUMIF('06'!$C$10:$C$29,$C1121,'06'!$E$10:$E$29)*'06'!$E$3</f>
        <v>0</v>
      </c>
      <c r="M1121" s="208">
        <f>SUMIF('07'!$C$10:$C$26,$C1121,'07'!$E$10:$E$26)*'07'!$E$3</f>
        <v>0</v>
      </c>
      <c r="N1121" s="208">
        <f>SUMIF('08'!$C$10:$C$29,$C1121,'08'!$E$10:$E$29)*'08'!$E$3</f>
        <v>0</v>
      </c>
      <c r="O1121" s="208">
        <f>SUMIF('09'!$C$10:$C$29,$C1121,'09'!$E$10:$E$29)*'09'!$E$3</f>
        <v>0</v>
      </c>
      <c r="P1121" s="208">
        <f>SUMIF('10'!$C$10:$C$29,$C1121,'10'!$E$10:$E$29)*'10'!$E$3</f>
        <v>0</v>
      </c>
      <c r="Q1121" s="208">
        <f>SUMIF('11'!$C$10:$C$39,$C1121,'11'!$E$10:$E$39)*'11'!$E$3</f>
        <v>0</v>
      </c>
      <c r="R1121" s="208">
        <f>SUMIF('12'!$C$10:$C$29,$C1121,'12'!$E$10:$E$29)*'12'!$E$3</f>
        <v>0</v>
      </c>
      <c r="S1121" s="208">
        <f>SUMIF('13'!$C$10:$C$29,$C1121,'13'!$E$10:$E$29)*'13'!$E$3</f>
        <v>0</v>
      </c>
      <c r="T1121" s="208">
        <f>SUMIF('14'!$C$10:$C$29,$C1121,'14'!$E$10:$E$29)*'14'!$E$3</f>
        <v>0</v>
      </c>
      <c r="U1121" s="208">
        <f>SUMIF('15'!$C$10:$C$29,$C1121,'15'!$E$10:$E$29)*'15'!$E$3</f>
        <v>0</v>
      </c>
      <c r="V1121" s="208">
        <f>SUMIF('16'!$C$10:$C$29,$C1121,'16'!$E$29:$E1121)*'16'!$E$3</f>
        <v>0</v>
      </c>
      <c r="W1121" s="208">
        <f>SUMIF('17'!$C$10:$C$29,$C1121,'17'!$E$10:$E$29)*'17'!$E$3</f>
        <v>0</v>
      </c>
      <c r="X1121" s="208">
        <f>SUMIF('18'!$C$10:$C$29,$C1121,'18'!$E$10:$E$29)*'18'!$E$3</f>
        <v>0</v>
      </c>
      <c r="Y1121" s="208">
        <f>SUMIF('19'!$C$10:$C$28,$C1121,'19'!$E$10:$E$28)*'19'!$E$3</f>
        <v>0</v>
      </c>
      <c r="Z1121" s="208">
        <f>SUMIF('20'!$C$10:$C$29,$C1121,'20'!$E$10:$E$29)*'20'!$E$3</f>
        <v>0</v>
      </c>
      <c r="AA1121" s="208">
        <f>SUMIF('21'!$C$10:$C$29,$C1121,'21'!$E$10:$E$29)*'21'!$E$3</f>
        <v>0</v>
      </c>
    </row>
    <row r="1122" spans="3:27" ht="15" hidden="1">
      <c r="C1122" s="207" t="s">
        <v>2353</v>
      </c>
      <c r="D1122" s="207" t="s">
        <v>2354</v>
      </c>
      <c r="F1122" s="336">
        <f t="shared" si="18"/>
        <v>0</v>
      </c>
      <c r="G1122" s="208">
        <f>SUMIF('01'!$C$10:$C$29,$C1122,'01'!$E$10:$E$29)*'01'!$E$3</f>
        <v>0</v>
      </c>
      <c r="H1122" s="208">
        <f>SUMIF('02'!$C$10:$C$28,$C1122,'02'!$E$10:$E$28)*'02'!$E$3</f>
        <v>0</v>
      </c>
      <c r="I1122" s="208">
        <f>SUMIF('03'!$C$10:$C$29,$C1122,'03'!$E$10:$E$29)*'03'!$E$3</f>
        <v>0</v>
      </c>
      <c r="J1122" s="208">
        <f>SUMIF('04'!$C$10:$C$26,$C1122,'04'!$E$10:$E$26)*'04'!$E$3</f>
        <v>0</v>
      </c>
      <c r="K1122" s="208">
        <f>SUMIF('05'!$C$10:$C$29,$C1122,'05'!$E$10:$E$29)*'05'!$E$3</f>
        <v>0</v>
      </c>
      <c r="L1122" s="208">
        <f>SUMIF('06'!$C$10:$C$29,$C1122,'06'!$E$10:$E$29)*'06'!$E$3</f>
        <v>0</v>
      </c>
      <c r="M1122" s="208">
        <f>SUMIF('07'!$C$10:$C$26,$C1122,'07'!$E$10:$E$26)*'07'!$E$3</f>
        <v>0</v>
      </c>
      <c r="N1122" s="208">
        <f>SUMIF('08'!$C$10:$C$29,$C1122,'08'!$E$10:$E$29)*'08'!$E$3</f>
        <v>0</v>
      </c>
      <c r="O1122" s="208">
        <f>SUMIF('09'!$C$10:$C$29,$C1122,'09'!$E$10:$E$29)*'09'!$E$3</f>
        <v>0</v>
      </c>
      <c r="P1122" s="208">
        <f>SUMIF('10'!$C$10:$C$29,$C1122,'10'!$E$10:$E$29)*'10'!$E$3</f>
        <v>0</v>
      </c>
      <c r="Q1122" s="208">
        <f>SUMIF('11'!$C$10:$C$39,$C1122,'11'!$E$10:$E$39)*'11'!$E$3</f>
        <v>0</v>
      </c>
      <c r="R1122" s="208">
        <f>SUMIF('12'!$C$10:$C$29,$C1122,'12'!$E$10:$E$29)*'12'!$E$3</f>
        <v>0</v>
      </c>
      <c r="S1122" s="208">
        <f>SUMIF('13'!$C$10:$C$29,$C1122,'13'!$E$10:$E$29)*'13'!$E$3</f>
        <v>0</v>
      </c>
      <c r="T1122" s="208">
        <f>SUMIF('14'!$C$10:$C$29,$C1122,'14'!$E$10:$E$29)*'14'!$E$3</f>
        <v>0</v>
      </c>
      <c r="U1122" s="208">
        <f>SUMIF('15'!$C$10:$C$29,$C1122,'15'!$E$10:$E$29)*'15'!$E$3</f>
        <v>0</v>
      </c>
      <c r="V1122" s="208">
        <f>SUMIF('16'!$C$10:$C$29,$C1122,'16'!$E$29:$E1122)*'16'!$E$3</f>
        <v>0</v>
      </c>
      <c r="W1122" s="208">
        <f>SUMIF('17'!$C$10:$C$29,$C1122,'17'!$E$10:$E$29)*'17'!$E$3</f>
        <v>0</v>
      </c>
      <c r="X1122" s="208">
        <f>SUMIF('18'!$C$10:$C$29,$C1122,'18'!$E$10:$E$29)*'18'!$E$3</f>
        <v>0</v>
      </c>
      <c r="Y1122" s="208">
        <f>SUMIF('19'!$C$10:$C$28,$C1122,'19'!$E$10:$E$28)*'19'!$E$3</f>
        <v>0</v>
      </c>
      <c r="Z1122" s="208">
        <f>SUMIF('20'!$C$10:$C$29,$C1122,'20'!$E$10:$E$29)*'20'!$E$3</f>
        <v>0</v>
      </c>
      <c r="AA1122" s="208">
        <f>SUMIF('21'!$C$10:$C$29,$C1122,'21'!$E$10:$E$29)*'21'!$E$3</f>
        <v>0</v>
      </c>
    </row>
    <row r="1123" spans="3:27" ht="15" hidden="1">
      <c r="C1123" s="207" t="s">
        <v>2355</v>
      </c>
      <c r="D1123" s="207" t="s">
        <v>2356</v>
      </c>
      <c r="F1123" s="336">
        <f t="shared" si="18"/>
        <v>0</v>
      </c>
      <c r="G1123" s="208">
        <f>SUMIF('01'!$C$10:$C$29,$C1123,'01'!$E$10:$E$29)*'01'!$E$3</f>
        <v>0</v>
      </c>
      <c r="H1123" s="208">
        <f>SUMIF('02'!$C$10:$C$28,$C1123,'02'!$E$10:$E$28)*'02'!$E$3</f>
        <v>0</v>
      </c>
      <c r="I1123" s="208">
        <f>SUMIF('03'!$C$10:$C$29,$C1123,'03'!$E$10:$E$29)*'03'!$E$3</f>
        <v>0</v>
      </c>
      <c r="J1123" s="208">
        <f>SUMIF('04'!$C$10:$C$26,$C1123,'04'!$E$10:$E$26)*'04'!$E$3</f>
        <v>0</v>
      </c>
      <c r="K1123" s="208">
        <f>SUMIF('05'!$C$10:$C$29,$C1123,'05'!$E$10:$E$29)*'05'!$E$3</f>
        <v>0</v>
      </c>
      <c r="L1123" s="208">
        <f>SUMIF('06'!$C$10:$C$29,$C1123,'06'!$E$10:$E$29)*'06'!$E$3</f>
        <v>0</v>
      </c>
      <c r="M1123" s="208">
        <f>SUMIF('07'!$C$10:$C$26,$C1123,'07'!$E$10:$E$26)*'07'!$E$3</f>
        <v>0</v>
      </c>
      <c r="N1123" s="208">
        <f>SUMIF('08'!$C$10:$C$29,$C1123,'08'!$E$10:$E$29)*'08'!$E$3</f>
        <v>0</v>
      </c>
      <c r="O1123" s="208">
        <f>SUMIF('09'!$C$10:$C$29,$C1123,'09'!$E$10:$E$29)*'09'!$E$3</f>
        <v>0</v>
      </c>
      <c r="P1123" s="208">
        <f>SUMIF('10'!$C$10:$C$29,$C1123,'10'!$E$10:$E$29)*'10'!$E$3</f>
        <v>0</v>
      </c>
      <c r="Q1123" s="208">
        <f>SUMIF('11'!$C$10:$C$39,$C1123,'11'!$E$10:$E$39)*'11'!$E$3</f>
        <v>0</v>
      </c>
      <c r="R1123" s="208">
        <f>SUMIF('12'!$C$10:$C$29,$C1123,'12'!$E$10:$E$29)*'12'!$E$3</f>
        <v>0</v>
      </c>
      <c r="S1123" s="208">
        <f>SUMIF('13'!$C$10:$C$29,$C1123,'13'!$E$10:$E$29)*'13'!$E$3</f>
        <v>0</v>
      </c>
      <c r="T1123" s="208">
        <f>SUMIF('14'!$C$10:$C$29,$C1123,'14'!$E$10:$E$29)*'14'!$E$3</f>
        <v>0</v>
      </c>
      <c r="U1123" s="208">
        <f>SUMIF('15'!$C$10:$C$29,$C1123,'15'!$E$10:$E$29)*'15'!$E$3</f>
        <v>0</v>
      </c>
      <c r="V1123" s="208">
        <f>SUMIF('16'!$C$10:$C$29,$C1123,'16'!$E$29:$E1123)*'16'!$E$3</f>
        <v>0</v>
      </c>
      <c r="W1123" s="208">
        <f>SUMIF('17'!$C$10:$C$29,$C1123,'17'!$E$10:$E$29)*'17'!$E$3</f>
        <v>0</v>
      </c>
      <c r="X1123" s="208">
        <f>SUMIF('18'!$C$10:$C$29,$C1123,'18'!$E$10:$E$29)*'18'!$E$3</f>
        <v>0</v>
      </c>
      <c r="Y1123" s="208">
        <f>SUMIF('19'!$C$10:$C$28,$C1123,'19'!$E$10:$E$28)*'19'!$E$3</f>
        <v>0</v>
      </c>
      <c r="Z1123" s="208">
        <f>SUMIF('20'!$C$10:$C$29,$C1123,'20'!$E$10:$E$29)*'20'!$E$3</f>
        <v>0</v>
      </c>
      <c r="AA1123" s="208">
        <f>SUMIF('21'!$C$10:$C$29,$C1123,'21'!$E$10:$E$29)*'21'!$E$3</f>
        <v>0</v>
      </c>
    </row>
    <row r="1124" spans="3:27" ht="15" hidden="1">
      <c r="C1124" s="207" t="s">
        <v>2357</v>
      </c>
      <c r="D1124" s="207" t="s">
        <v>2358</v>
      </c>
      <c r="F1124" s="336">
        <f t="shared" si="18"/>
        <v>0</v>
      </c>
      <c r="G1124" s="208">
        <f>SUMIF('01'!$C$10:$C$29,$C1124,'01'!$E$10:$E$29)*'01'!$E$3</f>
        <v>0</v>
      </c>
      <c r="H1124" s="208">
        <f>SUMIF('02'!$C$10:$C$28,$C1124,'02'!$E$10:$E$28)*'02'!$E$3</f>
        <v>0</v>
      </c>
      <c r="I1124" s="208">
        <f>SUMIF('03'!$C$10:$C$29,$C1124,'03'!$E$10:$E$29)*'03'!$E$3</f>
        <v>0</v>
      </c>
      <c r="J1124" s="208">
        <f>SUMIF('04'!$C$10:$C$26,$C1124,'04'!$E$10:$E$26)*'04'!$E$3</f>
        <v>0</v>
      </c>
      <c r="K1124" s="208">
        <f>SUMIF('05'!$C$10:$C$29,$C1124,'05'!$E$10:$E$29)*'05'!$E$3</f>
        <v>0</v>
      </c>
      <c r="L1124" s="208">
        <f>SUMIF('06'!$C$10:$C$29,$C1124,'06'!$E$10:$E$29)*'06'!$E$3</f>
        <v>0</v>
      </c>
      <c r="M1124" s="208">
        <f>SUMIF('07'!$C$10:$C$26,$C1124,'07'!$E$10:$E$26)*'07'!$E$3</f>
        <v>0</v>
      </c>
      <c r="N1124" s="208">
        <f>SUMIF('08'!$C$10:$C$29,$C1124,'08'!$E$10:$E$29)*'08'!$E$3</f>
        <v>0</v>
      </c>
      <c r="O1124" s="208">
        <f>SUMIF('09'!$C$10:$C$29,$C1124,'09'!$E$10:$E$29)*'09'!$E$3</f>
        <v>0</v>
      </c>
      <c r="P1124" s="208">
        <f>SUMIF('10'!$C$10:$C$29,$C1124,'10'!$E$10:$E$29)*'10'!$E$3</f>
        <v>0</v>
      </c>
      <c r="Q1124" s="208">
        <f>SUMIF('11'!$C$10:$C$39,$C1124,'11'!$E$10:$E$39)*'11'!$E$3</f>
        <v>0</v>
      </c>
      <c r="R1124" s="208">
        <f>SUMIF('12'!$C$10:$C$29,$C1124,'12'!$E$10:$E$29)*'12'!$E$3</f>
        <v>0</v>
      </c>
      <c r="S1124" s="208">
        <f>SUMIF('13'!$C$10:$C$29,$C1124,'13'!$E$10:$E$29)*'13'!$E$3</f>
        <v>0</v>
      </c>
      <c r="T1124" s="208">
        <f>SUMIF('14'!$C$10:$C$29,$C1124,'14'!$E$10:$E$29)*'14'!$E$3</f>
        <v>0</v>
      </c>
      <c r="U1124" s="208">
        <f>SUMIF('15'!$C$10:$C$29,$C1124,'15'!$E$10:$E$29)*'15'!$E$3</f>
        <v>0</v>
      </c>
      <c r="V1124" s="208">
        <f>SUMIF('16'!$C$10:$C$29,$C1124,'16'!$E$29:$E1124)*'16'!$E$3</f>
        <v>0</v>
      </c>
      <c r="W1124" s="208">
        <f>SUMIF('17'!$C$10:$C$29,$C1124,'17'!$E$10:$E$29)*'17'!$E$3</f>
        <v>0</v>
      </c>
      <c r="X1124" s="208">
        <f>SUMIF('18'!$C$10:$C$29,$C1124,'18'!$E$10:$E$29)*'18'!$E$3</f>
        <v>0</v>
      </c>
      <c r="Y1124" s="208">
        <f>SUMIF('19'!$C$10:$C$28,$C1124,'19'!$E$10:$E$28)*'19'!$E$3</f>
        <v>0</v>
      </c>
      <c r="Z1124" s="208">
        <f>SUMIF('20'!$C$10:$C$29,$C1124,'20'!$E$10:$E$29)*'20'!$E$3</f>
        <v>0</v>
      </c>
      <c r="AA1124" s="208">
        <f>SUMIF('21'!$C$10:$C$29,$C1124,'21'!$E$10:$E$29)*'21'!$E$3</f>
        <v>0</v>
      </c>
    </row>
    <row r="1125" spans="3:27" ht="15" hidden="1">
      <c r="C1125" s="207" t="s">
        <v>2359</v>
      </c>
      <c r="D1125" s="207" t="s">
        <v>2360</v>
      </c>
      <c r="F1125" s="336">
        <f t="shared" si="18"/>
        <v>0</v>
      </c>
      <c r="G1125" s="208">
        <f>SUMIF('01'!$C$10:$C$29,$C1125,'01'!$E$10:$E$29)*'01'!$E$3</f>
        <v>0</v>
      </c>
      <c r="H1125" s="208">
        <f>SUMIF('02'!$C$10:$C$28,$C1125,'02'!$E$10:$E$28)*'02'!$E$3</f>
        <v>0</v>
      </c>
      <c r="I1125" s="208">
        <f>SUMIF('03'!$C$10:$C$29,$C1125,'03'!$E$10:$E$29)*'03'!$E$3</f>
        <v>0</v>
      </c>
      <c r="J1125" s="208">
        <f>SUMIF('04'!$C$10:$C$26,$C1125,'04'!$E$10:$E$26)*'04'!$E$3</f>
        <v>0</v>
      </c>
      <c r="K1125" s="208">
        <f>SUMIF('05'!$C$10:$C$29,$C1125,'05'!$E$10:$E$29)*'05'!$E$3</f>
        <v>0</v>
      </c>
      <c r="L1125" s="208">
        <f>SUMIF('06'!$C$10:$C$29,$C1125,'06'!$E$10:$E$29)*'06'!$E$3</f>
        <v>0</v>
      </c>
      <c r="M1125" s="208">
        <f>SUMIF('07'!$C$10:$C$26,$C1125,'07'!$E$10:$E$26)*'07'!$E$3</f>
        <v>0</v>
      </c>
      <c r="N1125" s="208">
        <f>SUMIF('08'!$C$10:$C$29,$C1125,'08'!$E$10:$E$29)*'08'!$E$3</f>
        <v>0</v>
      </c>
      <c r="O1125" s="208">
        <f>SUMIF('09'!$C$10:$C$29,$C1125,'09'!$E$10:$E$29)*'09'!$E$3</f>
        <v>0</v>
      </c>
      <c r="P1125" s="208">
        <f>SUMIF('10'!$C$10:$C$29,$C1125,'10'!$E$10:$E$29)*'10'!$E$3</f>
        <v>0</v>
      </c>
      <c r="Q1125" s="208">
        <f>SUMIF('11'!$C$10:$C$39,$C1125,'11'!$E$10:$E$39)*'11'!$E$3</f>
        <v>0</v>
      </c>
      <c r="R1125" s="208">
        <f>SUMIF('12'!$C$10:$C$29,$C1125,'12'!$E$10:$E$29)*'12'!$E$3</f>
        <v>0</v>
      </c>
      <c r="S1125" s="208">
        <f>SUMIF('13'!$C$10:$C$29,$C1125,'13'!$E$10:$E$29)*'13'!$E$3</f>
        <v>0</v>
      </c>
      <c r="T1125" s="208">
        <f>SUMIF('14'!$C$10:$C$29,$C1125,'14'!$E$10:$E$29)*'14'!$E$3</f>
        <v>0</v>
      </c>
      <c r="U1125" s="208">
        <f>SUMIF('15'!$C$10:$C$29,$C1125,'15'!$E$10:$E$29)*'15'!$E$3</f>
        <v>0</v>
      </c>
      <c r="V1125" s="208">
        <f>SUMIF('16'!$C$10:$C$29,$C1125,'16'!$E$29:$E1125)*'16'!$E$3</f>
        <v>0</v>
      </c>
      <c r="W1125" s="208">
        <f>SUMIF('17'!$C$10:$C$29,$C1125,'17'!$E$10:$E$29)*'17'!$E$3</f>
        <v>0</v>
      </c>
      <c r="X1125" s="208">
        <f>SUMIF('18'!$C$10:$C$29,$C1125,'18'!$E$10:$E$29)*'18'!$E$3</f>
        <v>0</v>
      </c>
      <c r="Y1125" s="208">
        <f>SUMIF('19'!$C$10:$C$28,$C1125,'19'!$E$10:$E$28)*'19'!$E$3</f>
        <v>0</v>
      </c>
      <c r="Z1125" s="208">
        <f>SUMIF('20'!$C$10:$C$29,$C1125,'20'!$E$10:$E$29)*'20'!$E$3</f>
        <v>0</v>
      </c>
      <c r="AA1125" s="208">
        <f>SUMIF('21'!$C$10:$C$29,$C1125,'21'!$E$10:$E$29)*'21'!$E$3</f>
        <v>0</v>
      </c>
    </row>
    <row r="1126" spans="3:27" ht="15" hidden="1">
      <c r="C1126" s="207" t="s">
        <v>2361</v>
      </c>
      <c r="D1126" s="207" t="s">
        <v>2362</v>
      </c>
      <c r="F1126" s="336">
        <f t="shared" si="18"/>
        <v>0</v>
      </c>
      <c r="G1126" s="208">
        <f>SUMIF('01'!$C$10:$C$29,$C1126,'01'!$E$10:$E$29)*'01'!$E$3</f>
        <v>0</v>
      </c>
      <c r="H1126" s="208">
        <f>SUMIF('02'!$C$10:$C$28,$C1126,'02'!$E$10:$E$28)*'02'!$E$3</f>
        <v>0</v>
      </c>
      <c r="I1126" s="208">
        <f>SUMIF('03'!$C$10:$C$29,$C1126,'03'!$E$10:$E$29)*'03'!$E$3</f>
        <v>0</v>
      </c>
      <c r="J1126" s="208">
        <f>SUMIF('04'!$C$10:$C$26,$C1126,'04'!$E$10:$E$26)*'04'!$E$3</f>
        <v>0</v>
      </c>
      <c r="K1126" s="208">
        <f>SUMIF('05'!$C$10:$C$29,$C1126,'05'!$E$10:$E$29)*'05'!$E$3</f>
        <v>0</v>
      </c>
      <c r="L1126" s="208">
        <f>SUMIF('06'!$C$10:$C$29,$C1126,'06'!$E$10:$E$29)*'06'!$E$3</f>
        <v>0</v>
      </c>
      <c r="M1126" s="208">
        <f>SUMIF('07'!$C$10:$C$26,$C1126,'07'!$E$10:$E$26)*'07'!$E$3</f>
        <v>0</v>
      </c>
      <c r="N1126" s="208">
        <f>SUMIF('08'!$C$10:$C$29,$C1126,'08'!$E$10:$E$29)*'08'!$E$3</f>
        <v>0</v>
      </c>
      <c r="O1126" s="208">
        <f>SUMIF('09'!$C$10:$C$29,$C1126,'09'!$E$10:$E$29)*'09'!$E$3</f>
        <v>0</v>
      </c>
      <c r="P1126" s="208">
        <f>SUMIF('10'!$C$10:$C$29,$C1126,'10'!$E$10:$E$29)*'10'!$E$3</f>
        <v>0</v>
      </c>
      <c r="Q1126" s="208">
        <f>SUMIF('11'!$C$10:$C$39,$C1126,'11'!$E$10:$E$39)*'11'!$E$3</f>
        <v>0</v>
      </c>
      <c r="R1126" s="208">
        <f>SUMIF('12'!$C$10:$C$29,$C1126,'12'!$E$10:$E$29)*'12'!$E$3</f>
        <v>0</v>
      </c>
      <c r="S1126" s="208">
        <f>SUMIF('13'!$C$10:$C$29,$C1126,'13'!$E$10:$E$29)*'13'!$E$3</f>
        <v>0</v>
      </c>
      <c r="T1126" s="208">
        <f>SUMIF('14'!$C$10:$C$29,$C1126,'14'!$E$10:$E$29)*'14'!$E$3</f>
        <v>0</v>
      </c>
      <c r="U1126" s="208">
        <f>SUMIF('15'!$C$10:$C$29,$C1126,'15'!$E$10:$E$29)*'15'!$E$3</f>
        <v>0</v>
      </c>
      <c r="V1126" s="208">
        <f>SUMIF('16'!$C$10:$C$29,$C1126,'16'!$E$29:$E1126)*'16'!$E$3</f>
        <v>0</v>
      </c>
      <c r="W1126" s="208">
        <f>SUMIF('17'!$C$10:$C$29,$C1126,'17'!$E$10:$E$29)*'17'!$E$3</f>
        <v>0</v>
      </c>
      <c r="X1126" s="208">
        <f>SUMIF('18'!$C$10:$C$29,$C1126,'18'!$E$10:$E$29)*'18'!$E$3</f>
        <v>0</v>
      </c>
      <c r="Y1126" s="208">
        <f>SUMIF('19'!$C$10:$C$28,$C1126,'19'!$E$10:$E$28)*'19'!$E$3</f>
        <v>0</v>
      </c>
      <c r="Z1126" s="208">
        <f>SUMIF('20'!$C$10:$C$29,$C1126,'20'!$E$10:$E$29)*'20'!$E$3</f>
        <v>0</v>
      </c>
      <c r="AA1126" s="208">
        <f>SUMIF('21'!$C$10:$C$29,$C1126,'21'!$E$10:$E$29)*'21'!$E$3</f>
        <v>0</v>
      </c>
    </row>
    <row r="1127" spans="3:27" ht="15" hidden="1">
      <c r="C1127" s="207" t="s">
        <v>2363</v>
      </c>
      <c r="D1127" s="207" t="s">
        <v>2364</v>
      </c>
      <c r="F1127" s="336">
        <f t="shared" si="18"/>
        <v>0</v>
      </c>
      <c r="G1127" s="208">
        <f>SUMIF('01'!$C$10:$C$29,$C1127,'01'!$E$10:$E$29)*'01'!$E$3</f>
        <v>0</v>
      </c>
      <c r="H1127" s="208">
        <f>SUMIF('02'!$C$10:$C$28,$C1127,'02'!$E$10:$E$28)*'02'!$E$3</f>
        <v>0</v>
      </c>
      <c r="I1127" s="208">
        <f>SUMIF('03'!$C$10:$C$29,$C1127,'03'!$E$10:$E$29)*'03'!$E$3</f>
        <v>0</v>
      </c>
      <c r="J1127" s="208">
        <f>SUMIF('04'!$C$10:$C$26,$C1127,'04'!$E$10:$E$26)*'04'!$E$3</f>
        <v>0</v>
      </c>
      <c r="K1127" s="208">
        <f>SUMIF('05'!$C$10:$C$29,$C1127,'05'!$E$10:$E$29)*'05'!$E$3</f>
        <v>0</v>
      </c>
      <c r="L1127" s="208">
        <f>SUMIF('06'!$C$10:$C$29,$C1127,'06'!$E$10:$E$29)*'06'!$E$3</f>
        <v>0</v>
      </c>
      <c r="M1127" s="208">
        <f>SUMIF('07'!$C$10:$C$26,$C1127,'07'!$E$10:$E$26)*'07'!$E$3</f>
        <v>0</v>
      </c>
      <c r="N1127" s="208">
        <f>SUMIF('08'!$C$10:$C$29,$C1127,'08'!$E$10:$E$29)*'08'!$E$3</f>
        <v>0</v>
      </c>
      <c r="O1127" s="208">
        <f>SUMIF('09'!$C$10:$C$29,$C1127,'09'!$E$10:$E$29)*'09'!$E$3</f>
        <v>0</v>
      </c>
      <c r="P1127" s="208">
        <f>SUMIF('10'!$C$10:$C$29,$C1127,'10'!$E$10:$E$29)*'10'!$E$3</f>
        <v>0</v>
      </c>
      <c r="Q1127" s="208">
        <f>SUMIF('11'!$C$10:$C$39,$C1127,'11'!$E$10:$E$39)*'11'!$E$3</f>
        <v>0</v>
      </c>
      <c r="R1127" s="208">
        <f>SUMIF('12'!$C$10:$C$29,$C1127,'12'!$E$10:$E$29)*'12'!$E$3</f>
        <v>0</v>
      </c>
      <c r="S1127" s="208">
        <f>SUMIF('13'!$C$10:$C$29,$C1127,'13'!$E$10:$E$29)*'13'!$E$3</f>
        <v>0</v>
      </c>
      <c r="T1127" s="208">
        <f>SUMIF('14'!$C$10:$C$29,$C1127,'14'!$E$10:$E$29)*'14'!$E$3</f>
        <v>0</v>
      </c>
      <c r="U1127" s="208">
        <f>SUMIF('15'!$C$10:$C$29,$C1127,'15'!$E$10:$E$29)*'15'!$E$3</f>
        <v>0</v>
      </c>
      <c r="V1127" s="208">
        <f>SUMIF('16'!$C$10:$C$29,$C1127,'16'!$E$29:$E1127)*'16'!$E$3</f>
        <v>0</v>
      </c>
      <c r="W1127" s="208">
        <f>SUMIF('17'!$C$10:$C$29,$C1127,'17'!$E$10:$E$29)*'17'!$E$3</f>
        <v>0</v>
      </c>
      <c r="X1127" s="208">
        <f>SUMIF('18'!$C$10:$C$29,$C1127,'18'!$E$10:$E$29)*'18'!$E$3</f>
        <v>0</v>
      </c>
      <c r="Y1127" s="208">
        <f>SUMIF('19'!$C$10:$C$28,$C1127,'19'!$E$10:$E$28)*'19'!$E$3</f>
        <v>0</v>
      </c>
      <c r="Z1127" s="208">
        <f>SUMIF('20'!$C$10:$C$29,$C1127,'20'!$E$10:$E$29)*'20'!$E$3</f>
        <v>0</v>
      </c>
      <c r="AA1127" s="208">
        <f>SUMIF('21'!$C$10:$C$29,$C1127,'21'!$E$10:$E$29)*'21'!$E$3</f>
        <v>0</v>
      </c>
    </row>
    <row r="1128" spans="3:27" ht="15" hidden="1">
      <c r="C1128" s="207" t="s">
        <v>2365</v>
      </c>
      <c r="D1128" s="207" t="s">
        <v>2366</v>
      </c>
      <c r="F1128" s="336">
        <f t="shared" si="18"/>
        <v>0</v>
      </c>
      <c r="G1128" s="208">
        <f>SUMIF('01'!$C$10:$C$29,$C1128,'01'!$E$10:$E$29)*'01'!$E$3</f>
        <v>0</v>
      </c>
      <c r="H1128" s="208">
        <f>SUMIF('02'!$C$10:$C$28,$C1128,'02'!$E$10:$E$28)*'02'!$E$3</f>
        <v>0</v>
      </c>
      <c r="I1128" s="208">
        <f>SUMIF('03'!$C$10:$C$29,$C1128,'03'!$E$10:$E$29)*'03'!$E$3</f>
        <v>0</v>
      </c>
      <c r="J1128" s="208">
        <f>SUMIF('04'!$C$10:$C$26,$C1128,'04'!$E$10:$E$26)*'04'!$E$3</f>
        <v>0</v>
      </c>
      <c r="K1128" s="208">
        <f>SUMIF('05'!$C$10:$C$29,$C1128,'05'!$E$10:$E$29)*'05'!$E$3</f>
        <v>0</v>
      </c>
      <c r="L1128" s="208">
        <f>SUMIF('06'!$C$10:$C$29,$C1128,'06'!$E$10:$E$29)*'06'!$E$3</f>
        <v>0</v>
      </c>
      <c r="M1128" s="208">
        <f>SUMIF('07'!$C$10:$C$26,$C1128,'07'!$E$10:$E$26)*'07'!$E$3</f>
        <v>0</v>
      </c>
      <c r="N1128" s="208">
        <f>SUMIF('08'!$C$10:$C$29,$C1128,'08'!$E$10:$E$29)*'08'!$E$3</f>
        <v>0</v>
      </c>
      <c r="O1128" s="208">
        <f>SUMIF('09'!$C$10:$C$29,$C1128,'09'!$E$10:$E$29)*'09'!$E$3</f>
        <v>0</v>
      </c>
      <c r="P1128" s="208">
        <f>SUMIF('10'!$C$10:$C$29,$C1128,'10'!$E$10:$E$29)*'10'!$E$3</f>
        <v>0</v>
      </c>
      <c r="Q1128" s="208">
        <f>SUMIF('11'!$C$10:$C$39,$C1128,'11'!$E$10:$E$39)*'11'!$E$3</f>
        <v>0</v>
      </c>
      <c r="R1128" s="208">
        <f>SUMIF('12'!$C$10:$C$29,$C1128,'12'!$E$10:$E$29)*'12'!$E$3</f>
        <v>0</v>
      </c>
      <c r="S1128" s="208">
        <f>SUMIF('13'!$C$10:$C$29,$C1128,'13'!$E$10:$E$29)*'13'!$E$3</f>
        <v>0</v>
      </c>
      <c r="T1128" s="208">
        <f>SUMIF('14'!$C$10:$C$29,$C1128,'14'!$E$10:$E$29)*'14'!$E$3</f>
        <v>0</v>
      </c>
      <c r="U1128" s="208">
        <f>SUMIF('15'!$C$10:$C$29,$C1128,'15'!$E$10:$E$29)*'15'!$E$3</f>
        <v>0</v>
      </c>
      <c r="V1128" s="208">
        <f>SUMIF('16'!$C$10:$C$29,$C1128,'16'!$E$29:$E1128)*'16'!$E$3</f>
        <v>0</v>
      </c>
      <c r="W1128" s="208">
        <f>SUMIF('17'!$C$10:$C$29,$C1128,'17'!$E$10:$E$29)*'17'!$E$3</f>
        <v>0</v>
      </c>
      <c r="X1128" s="208">
        <f>SUMIF('18'!$C$10:$C$29,$C1128,'18'!$E$10:$E$29)*'18'!$E$3</f>
        <v>0</v>
      </c>
      <c r="Y1128" s="208">
        <f>SUMIF('19'!$C$10:$C$28,$C1128,'19'!$E$10:$E$28)*'19'!$E$3</f>
        <v>0</v>
      </c>
      <c r="Z1128" s="208">
        <f>SUMIF('20'!$C$10:$C$29,$C1128,'20'!$E$10:$E$29)*'20'!$E$3</f>
        <v>0</v>
      </c>
      <c r="AA1128" s="208">
        <f>SUMIF('21'!$C$10:$C$29,$C1128,'21'!$E$10:$E$29)*'21'!$E$3</f>
        <v>0</v>
      </c>
    </row>
    <row r="1129" spans="3:27" ht="15" hidden="1">
      <c r="C1129" s="207" t="s">
        <v>2367</v>
      </c>
      <c r="D1129" s="207" t="s">
        <v>2368</v>
      </c>
      <c r="F1129" s="336">
        <f t="shared" si="18"/>
        <v>0</v>
      </c>
      <c r="G1129" s="208">
        <f>SUMIF('01'!$C$10:$C$29,$C1129,'01'!$E$10:$E$29)*'01'!$E$3</f>
        <v>0</v>
      </c>
      <c r="H1129" s="208">
        <f>SUMIF('02'!$C$10:$C$28,$C1129,'02'!$E$10:$E$28)*'02'!$E$3</f>
        <v>0</v>
      </c>
      <c r="I1129" s="208">
        <f>SUMIF('03'!$C$10:$C$29,$C1129,'03'!$E$10:$E$29)*'03'!$E$3</f>
        <v>0</v>
      </c>
      <c r="J1129" s="208">
        <f>SUMIF('04'!$C$10:$C$26,$C1129,'04'!$E$10:$E$26)*'04'!$E$3</f>
        <v>0</v>
      </c>
      <c r="K1129" s="208">
        <f>SUMIF('05'!$C$10:$C$29,$C1129,'05'!$E$10:$E$29)*'05'!$E$3</f>
        <v>0</v>
      </c>
      <c r="L1129" s="208">
        <f>SUMIF('06'!$C$10:$C$29,$C1129,'06'!$E$10:$E$29)*'06'!$E$3</f>
        <v>0</v>
      </c>
      <c r="M1129" s="208">
        <f>SUMIF('07'!$C$10:$C$26,$C1129,'07'!$E$10:$E$26)*'07'!$E$3</f>
        <v>0</v>
      </c>
      <c r="N1129" s="208">
        <f>SUMIF('08'!$C$10:$C$29,$C1129,'08'!$E$10:$E$29)*'08'!$E$3</f>
        <v>0</v>
      </c>
      <c r="O1129" s="208">
        <f>SUMIF('09'!$C$10:$C$29,$C1129,'09'!$E$10:$E$29)*'09'!$E$3</f>
        <v>0</v>
      </c>
      <c r="P1129" s="208">
        <f>SUMIF('10'!$C$10:$C$29,$C1129,'10'!$E$10:$E$29)*'10'!$E$3</f>
        <v>0</v>
      </c>
      <c r="Q1129" s="208">
        <f>SUMIF('11'!$C$10:$C$39,$C1129,'11'!$E$10:$E$39)*'11'!$E$3</f>
        <v>0</v>
      </c>
      <c r="R1129" s="208">
        <f>SUMIF('12'!$C$10:$C$29,$C1129,'12'!$E$10:$E$29)*'12'!$E$3</f>
        <v>0</v>
      </c>
      <c r="S1129" s="208">
        <f>SUMIF('13'!$C$10:$C$29,$C1129,'13'!$E$10:$E$29)*'13'!$E$3</f>
        <v>0</v>
      </c>
      <c r="T1129" s="208">
        <f>SUMIF('14'!$C$10:$C$29,$C1129,'14'!$E$10:$E$29)*'14'!$E$3</f>
        <v>0</v>
      </c>
      <c r="U1129" s="208">
        <f>SUMIF('15'!$C$10:$C$29,$C1129,'15'!$E$10:$E$29)*'15'!$E$3</f>
        <v>0</v>
      </c>
      <c r="V1129" s="208">
        <f>SUMIF('16'!$C$10:$C$29,$C1129,'16'!$E$29:$E1129)*'16'!$E$3</f>
        <v>0</v>
      </c>
      <c r="W1129" s="208">
        <f>SUMIF('17'!$C$10:$C$29,$C1129,'17'!$E$10:$E$29)*'17'!$E$3</f>
        <v>0</v>
      </c>
      <c r="X1129" s="208">
        <f>SUMIF('18'!$C$10:$C$29,$C1129,'18'!$E$10:$E$29)*'18'!$E$3</f>
        <v>0</v>
      </c>
      <c r="Y1129" s="208">
        <f>SUMIF('19'!$C$10:$C$28,$C1129,'19'!$E$10:$E$28)*'19'!$E$3</f>
        <v>0</v>
      </c>
      <c r="Z1129" s="208">
        <f>SUMIF('20'!$C$10:$C$29,$C1129,'20'!$E$10:$E$29)*'20'!$E$3</f>
        <v>0</v>
      </c>
      <c r="AA1129" s="208">
        <f>SUMIF('21'!$C$10:$C$29,$C1129,'21'!$E$10:$E$29)*'21'!$E$3</f>
        <v>0</v>
      </c>
    </row>
    <row r="1130" spans="3:27" ht="15" hidden="1">
      <c r="C1130" s="207" t="s">
        <v>2369</v>
      </c>
      <c r="D1130" s="207" t="s">
        <v>2370</v>
      </c>
      <c r="F1130" s="336">
        <f t="shared" si="18"/>
        <v>0</v>
      </c>
      <c r="G1130" s="208">
        <f>SUMIF('01'!$C$10:$C$29,$C1130,'01'!$E$10:$E$29)*'01'!$E$3</f>
        <v>0</v>
      </c>
      <c r="H1130" s="208">
        <f>SUMIF('02'!$C$10:$C$28,$C1130,'02'!$E$10:$E$28)*'02'!$E$3</f>
        <v>0</v>
      </c>
      <c r="I1130" s="208">
        <f>SUMIF('03'!$C$10:$C$29,$C1130,'03'!$E$10:$E$29)*'03'!$E$3</f>
        <v>0</v>
      </c>
      <c r="J1130" s="208">
        <f>SUMIF('04'!$C$10:$C$26,$C1130,'04'!$E$10:$E$26)*'04'!$E$3</f>
        <v>0</v>
      </c>
      <c r="K1130" s="208">
        <f>SUMIF('05'!$C$10:$C$29,$C1130,'05'!$E$10:$E$29)*'05'!$E$3</f>
        <v>0</v>
      </c>
      <c r="L1130" s="208">
        <f>SUMIF('06'!$C$10:$C$29,$C1130,'06'!$E$10:$E$29)*'06'!$E$3</f>
        <v>0</v>
      </c>
      <c r="M1130" s="208">
        <f>SUMIF('07'!$C$10:$C$26,$C1130,'07'!$E$10:$E$26)*'07'!$E$3</f>
        <v>0</v>
      </c>
      <c r="N1130" s="208">
        <f>SUMIF('08'!$C$10:$C$29,$C1130,'08'!$E$10:$E$29)*'08'!$E$3</f>
        <v>0</v>
      </c>
      <c r="O1130" s="208">
        <f>SUMIF('09'!$C$10:$C$29,$C1130,'09'!$E$10:$E$29)*'09'!$E$3</f>
        <v>0</v>
      </c>
      <c r="P1130" s="208">
        <f>SUMIF('10'!$C$10:$C$29,$C1130,'10'!$E$10:$E$29)*'10'!$E$3</f>
        <v>0</v>
      </c>
      <c r="Q1130" s="208">
        <f>SUMIF('11'!$C$10:$C$39,$C1130,'11'!$E$10:$E$39)*'11'!$E$3</f>
        <v>0</v>
      </c>
      <c r="R1130" s="208">
        <f>SUMIF('12'!$C$10:$C$29,$C1130,'12'!$E$10:$E$29)*'12'!$E$3</f>
        <v>0</v>
      </c>
      <c r="S1130" s="208">
        <f>SUMIF('13'!$C$10:$C$29,$C1130,'13'!$E$10:$E$29)*'13'!$E$3</f>
        <v>0</v>
      </c>
      <c r="T1130" s="208">
        <f>SUMIF('14'!$C$10:$C$29,$C1130,'14'!$E$10:$E$29)*'14'!$E$3</f>
        <v>0</v>
      </c>
      <c r="U1130" s="208">
        <f>SUMIF('15'!$C$10:$C$29,$C1130,'15'!$E$10:$E$29)*'15'!$E$3</f>
        <v>0</v>
      </c>
      <c r="V1130" s="208">
        <f>SUMIF('16'!$C$10:$C$29,$C1130,'16'!$E$29:$E1130)*'16'!$E$3</f>
        <v>0</v>
      </c>
      <c r="W1130" s="208">
        <f>SUMIF('17'!$C$10:$C$29,$C1130,'17'!$E$10:$E$29)*'17'!$E$3</f>
        <v>0</v>
      </c>
      <c r="X1130" s="208">
        <f>SUMIF('18'!$C$10:$C$29,$C1130,'18'!$E$10:$E$29)*'18'!$E$3</f>
        <v>0</v>
      </c>
      <c r="Y1130" s="208">
        <f>SUMIF('19'!$C$10:$C$28,$C1130,'19'!$E$10:$E$28)*'19'!$E$3</f>
        <v>0</v>
      </c>
      <c r="Z1130" s="208">
        <f>SUMIF('20'!$C$10:$C$29,$C1130,'20'!$E$10:$E$29)*'20'!$E$3</f>
        <v>0</v>
      </c>
      <c r="AA1130" s="208">
        <f>SUMIF('21'!$C$10:$C$29,$C1130,'21'!$E$10:$E$29)*'21'!$E$3</f>
        <v>0</v>
      </c>
    </row>
    <row r="1131" spans="3:27" ht="15" hidden="1">
      <c r="C1131" s="207" t="s">
        <v>2371</v>
      </c>
      <c r="D1131" s="207" t="s">
        <v>2372</v>
      </c>
      <c r="F1131" s="336">
        <f t="shared" si="18"/>
        <v>0</v>
      </c>
      <c r="G1131" s="208">
        <f>SUMIF('01'!$C$10:$C$29,$C1131,'01'!$E$10:$E$29)*'01'!$E$3</f>
        <v>0</v>
      </c>
      <c r="H1131" s="208">
        <f>SUMIF('02'!$C$10:$C$28,$C1131,'02'!$E$10:$E$28)*'02'!$E$3</f>
        <v>0</v>
      </c>
      <c r="I1131" s="208">
        <f>SUMIF('03'!$C$10:$C$29,$C1131,'03'!$E$10:$E$29)*'03'!$E$3</f>
        <v>0</v>
      </c>
      <c r="J1131" s="208">
        <f>SUMIF('04'!$C$10:$C$26,$C1131,'04'!$E$10:$E$26)*'04'!$E$3</f>
        <v>0</v>
      </c>
      <c r="K1131" s="208">
        <f>SUMIF('05'!$C$10:$C$29,$C1131,'05'!$E$10:$E$29)*'05'!$E$3</f>
        <v>0</v>
      </c>
      <c r="L1131" s="208">
        <f>SUMIF('06'!$C$10:$C$29,$C1131,'06'!$E$10:$E$29)*'06'!$E$3</f>
        <v>0</v>
      </c>
      <c r="M1131" s="208">
        <f>SUMIF('07'!$C$10:$C$26,$C1131,'07'!$E$10:$E$26)*'07'!$E$3</f>
        <v>0</v>
      </c>
      <c r="N1131" s="208">
        <f>SUMIF('08'!$C$10:$C$29,$C1131,'08'!$E$10:$E$29)*'08'!$E$3</f>
        <v>0</v>
      </c>
      <c r="O1131" s="208">
        <f>SUMIF('09'!$C$10:$C$29,$C1131,'09'!$E$10:$E$29)*'09'!$E$3</f>
        <v>0</v>
      </c>
      <c r="P1131" s="208">
        <f>SUMIF('10'!$C$10:$C$29,$C1131,'10'!$E$10:$E$29)*'10'!$E$3</f>
        <v>0</v>
      </c>
      <c r="Q1131" s="208">
        <f>SUMIF('11'!$C$10:$C$39,$C1131,'11'!$E$10:$E$39)*'11'!$E$3</f>
        <v>0</v>
      </c>
      <c r="R1131" s="208">
        <f>SUMIF('12'!$C$10:$C$29,$C1131,'12'!$E$10:$E$29)*'12'!$E$3</f>
        <v>0</v>
      </c>
      <c r="S1131" s="208">
        <f>SUMIF('13'!$C$10:$C$29,$C1131,'13'!$E$10:$E$29)*'13'!$E$3</f>
        <v>0</v>
      </c>
      <c r="T1131" s="208">
        <f>SUMIF('14'!$C$10:$C$29,$C1131,'14'!$E$10:$E$29)*'14'!$E$3</f>
        <v>0</v>
      </c>
      <c r="U1131" s="208">
        <f>SUMIF('15'!$C$10:$C$29,$C1131,'15'!$E$10:$E$29)*'15'!$E$3</f>
        <v>0</v>
      </c>
      <c r="V1131" s="208">
        <f>SUMIF('16'!$C$10:$C$29,$C1131,'16'!$E$29:$E1131)*'16'!$E$3</f>
        <v>0</v>
      </c>
      <c r="W1131" s="208">
        <f>SUMIF('17'!$C$10:$C$29,$C1131,'17'!$E$10:$E$29)*'17'!$E$3</f>
        <v>0</v>
      </c>
      <c r="X1131" s="208">
        <f>SUMIF('18'!$C$10:$C$29,$C1131,'18'!$E$10:$E$29)*'18'!$E$3</f>
        <v>0</v>
      </c>
      <c r="Y1131" s="208">
        <f>SUMIF('19'!$C$10:$C$28,$C1131,'19'!$E$10:$E$28)*'19'!$E$3</f>
        <v>0</v>
      </c>
      <c r="Z1131" s="208">
        <f>SUMIF('20'!$C$10:$C$29,$C1131,'20'!$E$10:$E$29)*'20'!$E$3</f>
        <v>0</v>
      </c>
      <c r="AA1131" s="208">
        <f>SUMIF('21'!$C$10:$C$29,$C1131,'21'!$E$10:$E$29)*'21'!$E$3</f>
        <v>0</v>
      </c>
    </row>
    <row r="1132" spans="3:27" ht="15" hidden="1">
      <c r="C1132" s="207" t="s">
        <v>2373</v>
      </c>
      <c r="D1132" s="207" t="s">
        <v>2374</v>
      </c>
      <c r="F1132" s="336">
        <f t="shared" si="18"/>
        <v>0</v>
      </c>
      <c r="G1132" s="208">
        <f>SUMIF('01'!$C$10:$C$29,$C1132,'01'!$E$10:$E$29)*'01'!$E$3</f>
        <v>0</v>
      </c>
      <c r="H1132" s="208">
        <f>SUMIF('02'!$C$10:$C$28,$C1132,'02'!$E$10:$E$28)*'02'!$E$3</f>
        <v>0</v>
      </c>
      <c r="I1132" s="208">
        <f>SUMIF('03'!$C$10:$C$29,$C1132,'03'!$E$10:$E$29)*'03'!$E$3</f>
        <v>0</v>
      </c>
      <c r="J1132" s="208">
        <f>SUMIF('04'!$C$10:$C$26,$C1132,'04'!$E$10:$E$26)*'04'!$E$3</f>
        <v>0</v>
      </c>
      <c r="K1132" s="208">
        <f>SUMIF('05'!$C$10:$C$29,$C1132,'05'!$E$10:$E$29)*'05'!$E$3</f>
        <v>0</v>
      </c>
      <c r="L1132" s="208">
        <f>SUMIF('06'!$C$10:$C$29,$C1132,'06'!$E$10:$E$29)*'06'!$E$3</f>
        <v>0</v>
      </c>
      <c r="M1132" s="208">
        <f>SUMIF('07'!$C$10:$C$26,$C1132,'07'!$E$10:$E$26)*'07'!$E$3</f>
        <v>0</v>
      </c>
      <c r="N1132" s="208">
        <f>SUMIF('08'!$C$10:$C$29,$C1132,'08'!$E$10:$E$29)*'08'!$E$3</f>
        <v>0</v>
      </c>
      <c r="O1132" s="208">
        <f>SUMIF('09'!$C$10:$C$29,$C1132,'09'!$E$10:$E$29)*'09'!$E$3</f>
        <v>0</v>
      </c>
      <c r="P1132" s="208">
        <f>SUMIF('10'!$C$10:$C$29,$C1132,'10'!$E$10:$E$29)*'10'!$E$3</f>
        <v>0</v>
      </c>
      <c r="Q1132" s="208">
        <f>SUMIF('11'!$C$10:$C$39,$C1132,'11'!$E$10:$E$39)*'11'!$E$3</f>
        <v>0</v>
      </c>
      <c r="R1132" s="208">
        <f>SUMIF('12'!$C$10:$C$29,$C1132,'12'!$E$10:$E$29)*'12'!$E$3</f>
        <v>0</v>
      </c>
      <c r="S1132" s="208">
        <f>SUMIF('13'!$C$10:$C$29,$C1132,'13'!$E$10:$E$29)*'13'!$E$3</f>
        <v>0</v>
      </c>
      <c r="T1132" s="208">
        <f>SUMIF('14'!$C$10:$C$29,$C1132,'14'!$E$10:$E$29)*'14'!$E$3</f>
        <v>0</v>
      </c>
      <c r="U1132" s="208">
        <f>SUMIF('15'!$C$10:$C$29,$C1132,'15'!$E$10:$E$29)*'15'!$E$3</f>
        <v>0</v>
      </c>
      <c r="V1132" s="208">
        <f>SUMIF('16'!$C$10:$C$29,$C1132,'16'!$E$29:$E1132)*'16'!$E$3</f>
        <v>0</v>
      </c>
      <c r="W1132" s="208">
        <f>SUMIF('17'!$C$10:$C$29,$C1132,'17'!$E$10:$E$29)*'17'!$E$3</f>
        <v>0</v>
      </c>
      <c r="X1132" s="208">
        <f>SUMIF('18'!$C$10:$C$29,$C1132,'18'!$E$10:$E$29)*'18'!$E$3</f>
        <v>0</v>
      </c>
      <c r="Y1132" s="208">
        <f>SUMIF('19'!$C$10:$C$28,$C1132,'19'!$E$10:$E$28)*'19'!$E$3</f>
        <v>0</v>
      </c>
      <c r="Z1132" s="208">
        <f>SUMIF('20'!$C$10:$C$29,$C1132,'20'!$E$10:$E$29)*'20'!$E$3</f>
        <v>0</v>
      </c>
      <c r="AA1132" s="208">
        <f>SUMIF('21'!$C$10:$C$29,$C1132,'21'!$E$10:$E$29)*'21'!$E$3</f>
        <v>0</v>
      </c>
    </row>
    <row r="1133" spans="3:27" ht="15" hidden="1">
      <c r="C1133" s="207" t="s">
        <v>2375</v>
      </c>
      <c r="D1133" s="207" t="s">
        <v>2376</v>
      </c>
      <c r="F1133" s="336">
        <f t="shared" si="18"/>
        <v>0</v>
      </c>
      <c r="G1133" s="208">
        <f>SUMIF('01'!$C$10:$C$29,$C1133,'01'!$E$10:$E$29)*'01'!$E$3</f>
        <v>0</v>
      </c>
      <c r="H1133" s="208">
        <f>SUMIF('02'!$C$10:$C$28,$C1133,'02'!$E$10:$E$28)*'02'!$E$3</f>
        <v>0</v>
      </c>
      <c r="I1133" s="208">
        <f>SUMIF('03'!$C$10:$C$29,$C1133,'03'!$E$10:$E$29)*'03'!$E$3</f>
        <v>0</v>
      </c>
      <c r="J1133" s="208">
        <f>SUMIF('04'!$C$10:$C$26,$C1133,'04'!$E$10:$E$26)*'04'!$E$3</f>
        <v>0</v>
      </c>
      <c r="K1133" s="208">
        <f>SUMIF('05'!$C$10:$C$29,$C1133,'05'!$E$10:$E$29)*'05'!$E$3</f>
        <v>0</v>
      </c>
      <c r="L1133" s="208">
        <f>SUMIF('06'!$C$10:$C$29,$C1133,'06'!$E$10:$E$29)*'06'!$E$3</f>
        <v>0</v>
      </c>
      <c r="M1133" s="208">
        <f>SUMIF('07'!$C$10:$C$26,$C1133,'07'!$E$10:$E$26)*'07'!$E$3</f>
        <v>0</v>
      </c>
      <c r="N1133" s="208">
        <f>SUMIF('08'!$C$10:$C$29,$C1133,'08'!$E$10:$E$29)*'08'!$E$3</f>
        <v>0</v>
      </c>
      <c r="O1133" s="208">
        <f>SUMIF('09'!$C$10:$C$29,$C1133,'09'!$E$10:$E$29)*'09'!$E$3</f>
        <v>0</v>
      </c>
      <c r="P1133" s="208">
        <f>SUMIF('10'!$C$10:$C$29,$C1133,'10'!$E$10:$E$29)*'10'!$E$3</f>
        <v>0</v>
      </c>
      <c r="Q1133" s="208">
        <f>SUMIF('11'!$C$10:$C$39,$C1133,'11'!$E$10:$E$39)*'11'!$E$3</f>
        <v>0</v>
      </c>
      <c r="R1133" s="208">
        <f>SUMIF('12'!$C$10:$C$29,$C1133,'12'!$E$10:$E$29)*'12'!$E$3</f>
        <v>0</v>
      </c>
      <c r="S1133" s="208">
        <f>SUMIF('13'!$C$10:$C$29,$C1133,'13'!$E$10:$E$29)*'13'!$E$3</f>
        <v>0</v>
      </c>
      <c r="T1133" s="208">
        <f>SUMIF('14'!$C$10:$C$29,$C1133,'14'!$E$10:$E$29)*'14'!$E$3</f>
        <v>0</v>
      </c>
      <c r="U1133" s="208">
        <f>SUMIF('15'!$C$10:$C$29,$C1133,'15'!$E$10:$E$29)*'15'!$E$3</f>
        <v>0</v>
      </c>
      <c r="V1133" s="208">
        <f>SUMIF('16'!$C$10:$C$29,$C1133,'16'!$E$29:$E1133)*'16'!$E$3</f>
        <v>0</v>
      </c>
      <c r="W1133" s="208">
        <f>SUMIF('17'!$C$10:$C$29,$C1133,'17'!$E$10:$E$29)*'17'!$E$3</f>
        <v>0</v>
      </c>
      <c r="X1133" s="208">
        <f>SUMIF('18'!$C$10:$C$29,$C1133,'18'!$E$10:$E$29)*'18'!$E$3</f>
        <v>0</v>
      </c>
      <c r="Y1133" s="208">
        <f>SUMIF('19'!$C$10:$C$28,$C1133,'19'!$E$10:$E$28)*'19'!$E$3</f>
        <v>0</v>
      </c>
      <c r="Z1133" s="208">
        <f>SUMIF('20'!$C$10:$C$29,$C1133,'20'!$E$10:$E$29)*'20'!$E$3</f>
        <v>0</v>
      </c>
      <c r="AA1133" s="208">
        <f>SUMIF('21'!$C$10:$C$29,$C1133,'21'!$E$10:$E$29)*'21'!$E$3</f>
        <v>0</v>
      </c>
    </row>
    <row r="1134" spans="3:27" ht="15" hidden="1">
      <c r="C1134" s="207" t="s">
        <v>2377</v>
      </c>
      <c r="D1134" s="207" t="s">
        <v>2378</v>
      </c>
      <c r="F1134" s="336">
        <f t="shared" si="18"/>
        <v>0</v>
      </c>
      <c r="G1134" s="208">
        <f>SUMIF('01'!$C$10:$C$29,$C1134,'01'!$E$10:$E$29)*'01'!$E$3</f>
        <v>0</v>
      </c>
      <c r="H1134" s="208">
        <f>SUMIF('02'!$C$10:$C$28,$C1134,'02'!$E$10:$E$28)*'02'!$E$3</f>
        <v>0</v>
      </c>
      <c r="I1134" s="208">
        <f>SUMIF('03'!$C$10:$C$29,$C1134,'03'!$E$10:$E$29)*'03'!$E$3</f>
        <v>0</v>
      </c>
      <c r="J1134" s="208">
        <f>SUMIF('04'!$C$10:$C$26,$C1134,'04'!$E$10:$E$26)*'04'!$E$3</f>
        <v>0</v>
      </c>
      <c r="K1134" s="208">
        <f>SUMIF('05'!$C$10:$C$29,$C1134,'05'!$E$10:$E$29)*'05'!$E$3</f>
        <v>0</v>
      </c>
      <c r="L1134" s="208">
        <f>SUMIF('06'!$C$10:$C$29,$C1134,'06'!$E$10:$E$29)*'06'!$E$3</f>
        <v>0</v>
      </c>
      <c r="M1134" s="208">
        <f>SUMIF('07'!$C$10:$C$26,$C1134,'07'!$E$10:$E$26)*'07'!$E$3</f>
        <v>0</v>
      </c>
      <c r="N1134" s="208">
        <f>SUMIF('08'!$C$10:$C$29,$C1134,'08'!$E$10:$E$29)*'08'!$E$3</f>
        <v>0</v>
      </c>
      <c r="O1134" s="208">
        <f>SUMIF('09'!$C$10:$C$29,$C1134,'09'!$E$10:$E$29)*'09'!$E$3</f>
        <v>0</v>
      </c>
      <c r="P1134" s="208">
        <f>SUMIF('10'!$C$10:$C$29,$C1134,'10'!$E$10:$E$29)*'10'!$E$3</f>
        <v>0</v>
      </c>
      <c r="Q1134" s="208">
        <f>SUMIF('11'!$C$10:$C$39,$C1134,'11'!$E$10:$E$39)*'11'!$E$3</f>
        <v>0</v>
      </c>
      <c r="R1134" s="208">
        <f>SUMIF('12'!$C$10:$C$29,$C1134,'12'!$E$10:$E$29)*'12'!$E$3</f>
        <v>0</v>
      </c>
      <c r="S1134" s="208">
        <f>SUMIF('13'!$C$10:$C$29,$C1134,'13'!$E$10:$E$29)*'13'!$E$3</f>
        <v>0</v>
      </c>
      <c r="T1134" s="208">
        <f>SUMIF('14'!$C$10:$C$29,$C1134,'14'!$E$10:$E$29)*'14'!$E$3</f>
        <v>0</v>
      </c>
      <c r="U1134" s="208">
        <f>SUMIF('15'!$C$10:$C$29,$C1134,'15'!$E$10:$E$29)*'15'!$E$3</f>
        <v>0</v>
      </c>
      <c r="V1134" s="208">
        <f>SUMIF('16'!$C$10:$C$29,$C1134,'16'!$E$29:$E1134)*'16'!$E$3</f>
        <v>0</v>
      </c>
      <c r="W1134" s="208">
        <f>SUMIF('17'!$C$10:$C$29,$C1134,'17'!$E$10:$E$29)*'17'!$E$3</f>
        <v>0</v>
      </c>
      <c r="X1134" s="208">
        <f>SUMIF('18'!$C$10:$C$29,$C1134,'18'!$E$10:$E$29)*'18'!$E$3</f>
        <v>0</v>
      </c>
      <c r="Y1134" s="208">
        <f>SUMIF('19'!$C$10:$C$28,$C1134,'19'!$E$10:$E$28)*'19'!$E$3</f>
        <v>0</v>
      </c>
      <c r="Z1134" s="208">
        <f>SUMIF('20'!$C$10:$C$29,$C1134,'20'!$E$10:$E$29)*'20'!$E$3</f>
        <v>0</v>
      </c>
      <c r="AA1134" s="208">
        <f>SUMIF('21'!$C$10:$C$29,$C1134,'21'!$E$10:$E$29)*'21'!$E$3</f>
        <v>0</v>
      </c>
    </row>
    <row r="1135" spans="3:27" ht="15" hidden="1">
      <c r="C1135" s="207" t="s">
        <v>2379</v>
      </c>
      <c r="D1135" s="207" t="s">
        <v>2380</v>
      </c>
      <c r="F1135" s="336">
        <f t="shared" si="18"/>
        <v>0</v>
      </c>
      <c r="G1135" s="208">
        <f>SUMIF('01'!$C$10:$C$29,$C1135,'01'!$E$10:$E$29)*'01'!$E$3</f>
        <v>0</v>
      </c>
      <c r="H1135" s="208">
        <f>SUMIF('02'!$C$10:$C$28,$C1135,'02'!$E$10:$E$28)*'02'!$E$3</f>
        <v>0</v>
      </c>
      <c r="I1135" s="208">
        <f>SUMIF('03'!$C$10:$C$29,$C1135,'03'!$E$10:$E$29)*'03'!$E$3</f>
        <v>0</v>
      </c>
      <c r="J1135" s="208">
        <f>SUMIF('04'!$C$10:$C$26,$C1135,'04'!$E$10:$E$26)*'04'!$E$3</f>
        <v>0</v>
      </c>
      <c r="K1135" s="208">
        <f>SUMIF('05'!$C$10:$C$29,$C1135,'05'!$E$10:$E$29)*'05'!$E$3</f>
        <v>0</v>
      </c>
      <c r="L1135" s="208">
        <f>SUMIF('06'!$C$10:$C$29,$C1135,'06'!$E$10:$E$29)*'06'!$E$3</f>
        <v>0</v>
      </c>
      <c r="M1135" s="208">
        <f>SUMIF('07'!$C$10:$C$26,$C1135,'07'!$E$10:$E$26)*'07'!$E$3</f>
        <v>0</v>
      </c>
      <c r="N1135" s="208">
        <f>SUMIF('08'!$C$10:$C$29,$C1135,'08'!$E$10:$E$29)*'08'!$E$3</f>
        <v>0</v>
      </c>
      <c r="O1135" s="208">
        <f>SUMIF('09'!$C$10:$C$29,$C1135,'09'!$E$10:$E$29)*'09'!$E$3</f>
        <v>0</v>
      </c>
      <c r="P1135" s="208">
        <f>SUMIF('10'!$C$10:$C$29,$C1135,'10'!$E$10:$E$29)*'10'!$E$3</f>
        <v>0</v>
      </c>
      <c r="Q1135" s="208">
        <f>SUMIF('11'!$C$10:$C$39,$C1135,'11'!$E$10:$E$39)*'11'!$E$3</f>
        <v>0</v>
      </c>
      <c r="R1135" s="208">
        <f>SUMIF('12'!$C$10:$C$29,$C1135,'12'!$E$10:$E$29)*'12'!$E$3</f>
        <v>0</v>
      </c>
      <c r="S1135" s="208">
        <f>SUMIF('13'!$C$10:$C$29,$C1135,'13'!$E$10:$E$29)*'13'!$E$3</f>
        <v>0</v>
      </c>
      <c r="T1135" s="208">
        <f>SUMIF('14'!$C$10:$C$29,$C1135,'14'!$E$10:$E$29)*'14'!$E$3</f>
        <v>0</v>
      </c>
      <c r="U1135" s="208">
        <f>SUMIF('15'!$C$10:$C$29,$C1135,'15'!$E$10:$E$29)*'15'!$E$3</f>
        <v>0</v>
      </c>
      <c r="V1135" s="208">
        <f>SUMIF('16'!$C$10:$C$29,$C1135,'16'!$E$29:$E1135)*'16'!$E$3</f>
        <v>0</v>
      </c>
      <c r="W1135" s="208">
        <f>SUMIF('17'!$C$10:$C$29,$C1135,'17'!$E$10:$E$29)*'17'!$E$3</f>
        <v>0</v>
      </c>
      <c r="X1135" s="208">
        <f>SUMIF('18'!$C$10:$C$29,$C1135,'18'!$E$10:$E$29)*'18'!$E$3</f>
        <v>0</v>
      </c>
      <c r="Y1135" s="208">
        <f>SUMIF('19'!$C$10:$C$28,$C1135,'19'!$E$10:$E$28)*'19'!$E$3</f>
        <v>0</v>
      </c>
      <c r="Z1135" s="208">
        <f>SUMIF('20'!$C$10:$C$29,$C1135,'20'!$E$10:$E$29)*'20'!$E$3</f>
        <v>0</v>
      </c>
      <c r="AA1135" s="208">
        <f>SUMIF('21'!$C$10:$C$29,$C1135,'21'!$E$10:$E$29)*'21'!$E$3</f>
        <v>0</v>
      </c>
    </row>
    <row r="1136" spans="3:27" ht="15" hidden="1">
      <c r="C1136" s="207" t="s">
        <v>2381</v>
      </c>
      <c r="D1136" s="207" t="s">
        <v>2382</v>
      </c>
      <c r="F1136" s="336">
        <f t="shared" si="18"/>
        <v>0</v>
      </c>
      <c r="G1136" s="208">
        <f>SUMIF('01'!$C$10:$C$29,$C1136,'01'!$E$10:$E$29)*'01'!$E$3</f>
        <v>0</v>
      </c>
      <c r="H1136" s="208">
        <f>SUMIF('02'!$C$10:$C$28,$C1136,'02'!$E$10:$E$28)*'02'!$E$3</f>
        <v>0</v>
      </c>
      <c r="I1136" s="208">
        <f>SUMIF('03'!$C$10:$C$29,$C1136,'03'!$E$10:$E$29)*'03'!$E$3</f>
        <v>0</v>
      </c>
      <c r="J1136" s="208">
        <f>SUMIF('04'!$C$10:$C$26,$C1136,'04'!$E$10:$E$26)*'04'!$E$3</f>
        <v>0</v>
      </c>
      <c r="K1136" s="208">
        <f>SUMIF('05'!$C$10:$C$29,$C1136,'05'!$E$10:$E$29)*'05'!$E$3</f>
        <v>0</v>
      </c>
      <c r="L1136" s="208">
        <f>SUMIF('06'!$C$10:$C$29,$C1136,'06'!$E$10:$E$29)*'06'!$E$3</f>
        <v>0</v>
      </c>
      <c r="M1136" s="208">
        <f>SUMIF('07'!$C$10:$C$26,$C1136,'07'!$E$10:$E$26)*'07'!$E$3</f>
        <v>0</v>
      </c>
      <c r="N1136" s="208">
        <f>SUMIF('08'!$C$10:$C$29,$C1136,'08'!$E$10:$E$29)*'08'!$E$3</f>
        <v>0</v>
      </c>
      <c r="O1136" s="208">
        <f>SUMIF('09'!$C$10:$C$29,$C1136,'09'!$E$10:$E$29)*'09'!$E$3</f>
        <v>0</v>
      </c>
      <c r="P1136" s="208">
        <f>SUMIF('10'!$C$10:$C$29,$C1136,'10'!$E$10:$E$29)*'10'!$E$3</f>
        <v>0</v>
      </c>
      <c r="Q1136" s="208">
        <f>SUMIF('11'!$C$10:$C$39,$C1136,'11'!$E$10:$E$39)*'11'!$E$3</f>
        <v>0</v>
      </c>
      <c r="R1136" s="208">
        <f>SUMIF('12'!$C$10:$C$29,$C1136,'12'!$E$10:$E$29)*'12'!$E$3</f>
        <v>0</v>
      </c>
      <c r="S1136" s="208">
        <f>SUMIF('13'!$C$10:$C$29,$C1136,'13'!$E$10:$E$29)*'13'!$E$3</f>
        <v>0</v>
      </c>
      <c r="T1136" s="208">
        <f>SUMIF('14'!$C$10:$C$29,$C1136,'14'!$E$10:$E$29)*'14'!$E$3</f>
        <v>0</v>
      </c>
      <c r="U1136" s="208">
        <f>SUMIF('15'!$C$10:$C$29,$C1136,'15'!$E$10:$E$29)*'15'!$E$3</f>
        <v>0</v>
      </c>
      <c r="V1136" s="208">
        <f>SUMIF('16'!$C$10:$C$29,$C1136,'16'!$E$29:$E1136)*'16'!$E$3</f>
        <v>0</v>
      </c>
      <c r="W1136" s="208">
        <f>SUMIF('17'!$C$10:$C$29,$C1136,'17'!$E$10:$E$29)*'17'!$E$3</f>
        <v>0</v>
      </c>
      <c r="X1136" s="208">
        <f>SUMIF('18'!$C$10:$C$29,$C1136,'18'!$E$10:$E$29)*'18'!$E$3</f>
        <v>0</v>
      </c>
      <c r="Y1136" s="208">
        <f>SUMIF('19'!$C$10:$C$28,$C1136,'19'!$E$10:$E$28)*'19'!$E$3</f>
        <v>0</v>
      </c>
      <c r="Z1136" s="208">
        <f>SUMIF('20'!$C$10:$C$29,$C1136,'20'!$E$10:$E$29)*'20'!$E$3</f>
        <v>0</v>
      </c>
      <c r="AA1136" s="208">
        <f>SUMIF('21'!$C$10:$C$29,$C1136,'21'!$E$10:$E$29)*'21'!$E$3</f>
        <v>0</v>
      </c>
    </row>
    <row r="1137" spans="3:27" ht="15" hidden="1">
      <c r="C1137" s="207" t="s">
        <v>2383</v>
      </c>
      <c r="D1137" s="207" t="s">
        <v>2384</v>
      </c>
      <c r="F1137" s="336">
        <f t="shared" si="18"/>
        <v>0</v>
      </c>
      <c r="G1137" s="208">
        <f>SUMIF('01'!$C$10:$C$29,$C1137,'01'!$E$10:$E$29)*'01'!$E$3</f>
        <v>0</v>
      </c>
      <c r="H1137" s="208">
        <f>SUMIF('02'!$C$10:$C$28,$C1137,'02'!$E$10:$E$28)*'02'!$E$3</f>
        <v>0</v>
      </c>
      <c r="I1137" s="208">
        <f>SUMIF('03'!$C$10:$C$29,$C1137,'03'!$E$10:$E$29)*'03'!$E$3</f>
        <v>0</v>
      </c>
      <c r="J1137" s="208">
        <f>SUMIF('04'!$C$10:$C$26,$C1137,'04'!$E$10:$E$26)*'04'!$E$3</f>
        <v>0</v>
      </c>
      <c r="K1137" s="208">
        <f>SUMIF('05'!$C$10:$C$29,$C1137,'05'!$E$10:$E$29)*'05'!$E$3</f>
        <v>0</v>
      </c>
      <c r="L1137" s="208">
        <f>SUMIF('06'!$C$10:$C$29,$C1137,'06'!$E$10:$E$29)*'06'!$E$3</f>
        <v>0</v>
      </c>
      <c r="M1137" s="208">
        <f>SUMIF('07'!$C$10:$C$26,$C1137,'07'!$E$10:$E$26)*'07'!$E$3</f>
        <v>0</v>
      </c>
      <c r="N1137" s="208">
        <f>SUMIF('08'!$C$10:$C$29,$C1137,'08'!$E$10:$E$29)*'08'!$E$3</f>
        <v>0</v>
      </c>
      <c r="O1137" s="208">
        <f>SUMIF('09'!$C$10:$C$29,$C1137,'09'!$E$10:$E$29)*'09'!$E$3</f>
        <v>0</v>
      </c>
      <c r="P1137" s="208">
        <f>SUMIF('10'!$C$10:$C$29,$C1137,'10'!$E$10:$E$29)*'10'!$E$3</f>
        <v>0</v>
      </c>
      <c r="Q1137" s="208">
        <f>SUMIF('11'!$C$10:$C$39,$C1137,'11'!$E$10:$E$39)*'11'!$E$3</f>
        <v>0</v>
      </c>
      <c r="R1137" s="208">
        <f>SUMIF('12'!$C$10:$C$29,$C1137,'12'!$E$10:$E$29)*'12'!$E$3</f>
        <v>0</v>
      </c>
      <c r="S1137" s="208">
        <f>SUMIF('13'!$C$10:$C$29,$C1137,'13'!$E$10:$E$29)*'13'!$E$3</f>
        <v>0</v>
      </c>
      <c r="T1137" s="208">
        <f>SUMIF('14'!$C$10:$C$29,$C1137,'14'!$E$10:$E$29)*'14'!$E$3</f>
        <v>0</v>
      </c>
      <c r="U1137" s="208">
        <f>SUMIF('15'!$C$10:$C$29,$C1137,'15'!$E$10:$E$29)*'15'!$E$3</f>
        <v>0</v>
      </c>
      <c r="V1137" s="208">
        <f>SUMIF('16'!$C$10:$C$29,$C1137,'16'!$E$29:$E1137)*'16'!$E$3</f>
        <v>0</v>
      </c>
      <c r="W1137" s="208">
        <f>SUMIF('17'!$C$10:$C$29,$C1137,'17'!$E$10:$E$29)*'17'!$E$3</f>
        <v>0</v>
      </c>
      <c r="X1137" s="208">
        <f>SUMIF('18'!$C$10:$C$29,$C1137,'18'!$E$10:$E$29)*'18'!$E$3</f>
        <v>0</v>
      </c>
      <c r="Y1137" s="208">
        <f>SUMIF('19'!$C$10:$C$28,$C1137,'19'!$E$10:$E$28)*'19'!$E$3</f>
        <v>0</v>
      </c>
      <c r="Z1137" s="208">
        <f>SUMIF('20'!$C$10:$C$29,$C1137,'20'!$E$10:$E$29)*'20'!$E$3</f>
        <v>0</v>
      </c>
      <c r="AA1137" s="208">
        <f>SUMIF('21'!$C$10:$C$29,$C1137,'21'!$E$10:$E$29)*'21'!$E$3</f>
        <v>0</v>
      </c>
    </row>
    <row r="1138" spans="3:27" ht="15" hidden="1">
      <c r="C1138" s="207" t="s">
        <v>2385</v>
      </c>
      <c r="D1138" s="207" t="s">
        <v>2386</v>
      </c>
      <c r="F1138" s="336">
        <f t="shared" si="18"/>
        <v>0</v>
      </c>
      <c r="G1138" s="208">
        <f>SUMIF('01'!$C$10:$C$29,$C1138,'01'!$E$10:$E$29)*'01'!$E$3</f>
        <v>0</v>
      </c>
      <c r="H1138" s="208">
        <f>SUMIF('02'!$C$10:$C$28,$C1138,'02'!$E$10:$E$28)*'02'!$E$3</f>
        <v>0</v>
      </c>
      <c r="I1138" s="208">
        <f>SUMIF('03'!$C$10:$C$29,$C1138,'03'!$E$10:$E$29)*'03'!$E$3</f>
        <v>0</v>
      </c>
      <c r="J1138" s="208">
        <f>SUMIF('04'!$C$10:$C$26,$C1138,'04'!$E$10:$E$26)*'04'!$E$3</f>
        <v>0</v>
      </c>
      <c r="K1138" s="208">
        <f>SUMIF('05'!$C$10:$C$29,$C1138,'05'!$E$10:$E$29)*'05'!$E$3</f>
        <v>0</v>
      </c>
      <c r="L1138" s="208">
        <f>SUMIF('06'!$C$10:$C$29,$C1138,'06'!$E$10:$E$29)*'06'!$E$3</f>
        <v>0</v>
      </c>
      <c r="M1138" s="208">
        <f>SUMIF('07'!$C$10:$C$26,$C1138,'07'!$E$10:$E$26)*'07'!$E$3</f>
        <v>0</v>
      </c>
      <c r="N1138" s="208">
        <f>SUMIF('08'!$C$10:$C$29,$C1138,'08'!$E$10:$E$29)*'08'!$E$3</f>
        <v>0</v>
      </c>
      <c r="O1138" s="208">
        <f>SUMIF('09'!$C$10:$C$29,$C1138,'09'!$E$10:$E$29)*'09'!$E$3</f>
        <v>0</v>
      </c>
      <c r="P1138" s="208">
        <f>SUMIF('10'!$C$10:$C$29,$C1138,'10'!$E$10:$E$29)*'10'!$E$3</f>
        <v>0</v>
      </c>
      <c r="Q1138" s="208">
        <f>SUMIF('11'!$C$10:$C$39,$C1138,'11'!$E$10:$E$39)*'11'!$E$3</f>
        <v>0</v>
      </c>
      <c r="R1138" s="208">
        <f>SUMIF('12'!$C$10:$C$29,$C1138,'12'!$E$10:$E$29)*'12'!$E$3</f>
        <v>0</v>
      </c>
      <c r="S1138" s="208">
        <f>SUMIF('13'!$C$10:$C$29,$C1138,'13'!$E$10:$E$29)*'13'!$E$3</f>
        <v>0</v>
      </c>
      <c r="T1138" s="208">
        <f>SUMIF('14'!$C$10:$C$29,$C1138,'14'!$E$10:$E$29)*'14'!$E$3</f>
        <v>0</v>
      </c>
      <c r="U1138" s="208">
        <f>SUMIF('15'!$C$10:$C$29,$C1138,'15'!$E$10:$E$29)*'15'!$E$3</f>
        <v>0</v>
      </c>
      <c r="V1138" s="208">
        <f>SUMIF('16'!$C$10:$C$29,$C1138,'16'!$E$29:$E1138)*'16'!$E$3</f>
        <v>0</v>
      </c>
      <c r="W1138" s="208">
        <f>SUMIF('17'!$C$10:$C$29,$C1138,'17'!$E$10:$E$29)*'17'!$E$3</f>
        <v>0</v>
      </c>
      <c r="X1138" s="208">
        <f>SUMIF('18'!$C$10:$C$29,$C1138,'18'!$E$10:$E$29)*'18'!$E$3</f>
        <v>0</v>
      </c>
      <c r="Y1138" s="208">
        <f>SUMIF('19'!$C$10:$C$28,$C1138,'19'!$E$10:$E$28)*'19'!$E$3</f>
        <v>0</v>
      </c>
      <c r="Z1138" s="208">
        <f>SUMIF('20'!$C$10:$C$29,$C1138,'20'!$E$10:$E$29)*'20'!$E$3</f>
        <v>0</v>
      </c>
      <c r="AA1138" s="208">
        <f>SUMIF('21'!$C$10:$C$29,$C1138,'21'!$E$10:$E$29)*'21'!$E$3</f>
        <v>0</v>
      </c>
    </row>
    <row r="1139" spans="3:27" ht="15" hidden="1">
      <c r="C1139" s="207" t="s">
        <v>2387</v>
      </c>
      <c r="D1139" s="207" t="s">
        <v>2388</v>
      </c>
      <c r="F1139" s="336">
        <f t="shared" si="18"/>
        <v>0</v>
      </c>
      <c r="G1139" s="208">
        <f>SUMIF('01'!$C$10:$C$29,$C1139,'01'!$E$10:$E$29)*'01'!$E$3</f>
        <v>0</v>
      </c>
      <c r="H1139" s="208">
        <f>SUMIF('02'!$C$10:$C$28,$C1139,'02'!$E$10:$E$28)*'02'!$E$3</f>
        <v>0</v>
      </c>
      <c r="I1139" s="208">
        <f>SUMIF('03'!$C$10:$C$29,$C1139,'03'!$E$10:$E$29)*'03'!$E$3</f>
        <v>0</v>
      </c>
      <c r="J1139" s="208">
        <f>SUMIF('04'!$C$10:$C$26,$C1139,'04'!$E$10:$E$26)*'04'!$E$3</f>
        <v>0</v>
      </c>
      <c r="K1139" s="208">
        <f>SUMIF('05'!$C$10:$C$29,$C1139,'05'!$E$10:$E$29)*'05'!$E$3</f>
        <v>0</v>
      </c>
      <c r="L1139" s="208">
        <f>SUMIF('06'!$C$10:$C$29,$C1139,'06'!$E$10:$E$29)*'06'!$E$3</f>
        <v>0</v>
      </c>
      <c r="M1139" s="208">
        <f>SUMIF('07'!$C$10:$C$26,$C1139,'07'!$E$10:$E$26)*'07'!$E$3</f>
        <v>0</v>
      </c>
      <c r="N1139" s="208">
        <f>SUMIF('08'!$C$10:$C$29,$C1139,'08'!$E$10:$E$29)*'08'!$E$3</f>
        <v>0</v>
      </c>
      <c r="O1139" s="208">
        <f>SUMIF('09'!$C$10:$C$29,$C1139,'09'!$E$10:$E$29)*'09'!$E$3</f>
        <v>0</v>
      </c>
      <c r="P1139" s="208">
        <f>SUMIF('10'!$C$10:$C$29,$C1139,'10'!$E$10:$E$29)*'10'!$E$3</f>
        <v>0</v>
      </c>
      <c r="Q1139" s="208">
        <f>SUMIF('11'!$C$10:$C$39,$C1139,'11'!$E$10:$E$39)*'11'!$E$3</f>
        <v>0</v>
      </c>
      <c r="R1139" s="208">
        <f>SUMIF('12'!$C$10:$C$29,$C1139,'12'!$E$10:$E$29)*'12'!$E$3</f>
        <v>0</v>
      </c>
      <c r="S1139" s="208">
        <f>SUMIF('13'!$C$10:$C$29,$C1139,'13'!$E$10:$E$29)*'13'!$E$3</f>
        <v>0</v>
      </c>
      <c r="T1139" s="208">
        <f>SUMIF('14'!$C$10:$C$29,$C1139,'14'!$E$10:$E$29)*'14'!$E$3</f>
        <v>0</v>
      </c>
      <c r="U1139" s="208">
        <f>SUMIF('15'!$C$10:$C$29,$C1139,'15'!$E$10:$E$29)*'15'!$E$3</f>
        <v>0</v>
      </c>
      <c r="V1139" s="208">
        <f>SUMIF('16'!$C$10:$C$29,$C1139,'16'!$E$29:$E1139)*'16'!$E$3</f>
        <v>0</v>
      </c>
      <c r="W1139" s="208">
        <f>SUMIF('17'!$C$10:$C$29,$C1139,'17'!$E$10:$E$29)*'17'!$E$3</f>
        <v>0</v>
      </c>
      <c r="X1139" s="208">
        <f>SUMIF('18'!$C$10:$C$29,$C1139,'18'!$E$10:$E$29)*'18'!$E$3</f>
        <v>0</v>
      </c>
      <c r="Y1139" s="208">
        <f>SUMIF('19'!$C$10:$C$28,$C1139,'19'!$E$10:$E$28)*'19'!$E$3</f>
        <v>0</v>
      </c>
      <c r="Z1139" s="208">
        <f>SUMIF('20'!$C$10:$C$29,$C1139,'20'!$E$10:$E$29)*'20'!$E$3</f>
        <v>0</v>
      </c>
      <c r="AA1139" s="208">
        <f>SUMIF('21'!$C$10:$C$29,$C1139,'21'!$E$10:$E$29)*'21'!$E$3</f>
        <v>0</v>
      </c>
    </row>
    <row r="1140" spans="3:27" ht="15" hidden="1">
      <c r="C1140" s="207" t="s">
        <v>2389</v>
      </c>
      <c r="D1140" s="207" t="s">
        <v>2390</v>
      </c>
      <c r="F1140" s="336">
        <f t="shared" si="18"/>
        <v>0</v>
      </c>
      <c r="G1140" s="208">
        <f>SUMIF('01'!$C$10:$C$29,$C1140,'01'!$E$10:$E$29)*'01'!$E$3</f>
        <v>0</v>
      </c>
      <c r="H1140" s="208">
        <f>SUMIF('02'!$C$10:$C$28,$C1140,'02'!$E$10:$E$28)*'02'!$E$3</f>
        <v>0</v>
      </c>
      <c r="I1140" s="208">
        <f>SUMIF('03'!$C$10:$C$29,$C1140,'03'!$E$10:$E$29)*'03'!$E$3</f>
        <v>0</v>
      </c>
      <c r="J1140" s="208">
        <f>SUMIF('04'!$C$10:$C$26,$C1140,'04'!$E$10:$E$26)*'04'!$E$3</f>
        <v>0</v>
      </c>
      <c r="K1140" s="208">
        <f>SUMIF('05'!$C$10:$C$29,$C1140,'05'!$E$10:$E$29)*'05'!$E$3</f>
        <v>0</v>
      </c>
      <c r="L1140" s="208">
        <f>SUMIF('06'!$C$10:$C$29,$C1140,'06'!$E$10:$E$29)*'06'!$E$3</f>
        <v>0</v>
      </c>
      <c r="M1140" s="208">
        <f>SUMIF('07'!$C$10:$C$26,$C1140,'07'!$E$10:$E$26)*'07'!$E$3</f>
        <v>0</v>
      </c>
      <c r="N1140" s="208">
        <f>SUMIF('08'!$C$10:$C$29,$C1140,'08'!$E$10:$E$29)*'08'!$E$3</f>
        <v>0</v>
      </c>
      <c r="O1140" s="208">
        <f>SUMIF('09'!$C$10:$C$29,$C1140,'09'!$E$10:$E$29)*'09'!$E$3</f>
        <v>0</v>
      </c>
      <c r="P1140" s="208">
        <f>SUMIF('10'!$C$10:$C$29,$C1140,'10'!$E$10:$E$29)*'10'!$E$3</f>
        <v>0</v>
      </c>
      <c r="Q1140" s="208">
        <f>SUMIF('11'!$C$10:$C$39,$C1140,'11'!$E$10:$E$39)*'11'!$E$3</f>
        <v>0</v>
      </c>
      <c r="R1140" s="208">
        <f>SUMIF('12'!$C$10:$C$29,$C1140,'12'!$E$10:$E$29)*'12'!$E$3</f>
        <v>0</v>
      </c>
      <c r="S1140" s="208">
        <f>SUMIF('13'!$C$10:$C$29,$C1140,'13'!$E$10:$E$29)*'13'!$E$3</f>
        <v>0</v>
      </c>
      <c r="T1140" s="208">
        <f>SUMIF('14'!$C$10:$C$29,$C1140,'14'!$E$10:$E$29)*'14'!$E$3</f>
        <v>0</v>
      </c>
      <c r="U1140" s="208">
        <f>SUMIF('15'!$C$10:$C$29,$C1140,'15'!$E$10:$E$29)*'15'!$E$3</f>
        <v>0</v>
      </c>
      <c r="V1140" s="208">
        <f>SUMIF('16'!$C$10:$C$29,$C1140,'16'!$E$29:$E1140)*'16'!$E$3</f>
        <v>0</v>
      </c>
      <c r="W1140" s="208">
        <f>SUMIF('17'!$C$10:$C$29,$C1140,'17'!$E$10:$E$29)*'17'!$E$3</f>
        <v>0</v>
      </c>
      <c r="X1140" s="208">
        <f>SUMIF('18'!$C$10:$C$29,$C1140,'18'!$E$10:$E$29)*'18'!$E$3</f>
        <v>0</v>
      </c>
      <c r="Y1140" s="208">
        <f>SUMIF('19'!$C$10:$C$28,$C1140,'19'!$E$10:$E$28)*'19'!$E$3</f>
        <v>0</v>
      </c>
      <c r="Z1140" s="208">
        <f>SUMIF('20'!$C$10:$C$29,$C1140,'20'!$E$10:$E$29)*'20'!$E$3</f>
        <v>0</v>
      </c>
      <c r="AA1140" s="208">
        <f>SUMIF('21'!$C$10:$C$29,$C1140,'21'!$E$10:$E$29)*'21'!$E$3</f>
        <v>0</v>
      </c>
    </row>
    <row r="1141" spans="3:27" ht="15" hidden="1">
      <c r="C1141" s="207" t="s">
        <v>2391</v>
      </c>
      <c r="D1141" s="207" t="s">
        <v>2392</v>
      </c>
      <c r="F1141" s="336">
        <f t="shared" si="18"/>
        <v>0</v>
      </c>
      <c r="G1141" s="208">
        <f>SUMIF('01'!$C$10:$C$29,$C1141,'01'!$E$10:$E$29)*'01'!$E$3</f>
        <v>0</v>
      </c>
      <c r="H1141" s="208">
        <f>SUMIF('02'!$C$10:$C$28,$C1141,'02'!$E$10:$E$28)*'02'!$E$3</f>
        <v>0</v>
      </c>
      <c r="I1141" s="208">
        <f>SUMIF('03'!$C$10:$C$29,$C1141,'03'!$E$10:$E$29)*'03'!$E$3</f>
        <v>0</v>
      </c>
      <c r="J1141" s="208">
        <f>SUMIF('04'!$C$10:$C$26,$C1141,'04'!$E$10:$E$26)*'04'!$E$3</f>
        <v>0</v>
      </c>
      <c r="K1141" s="208">
        <f>SUMIF('05'!$C$10:$C$29,$C1141,'05'!$E$10:$E$29)*'05'!$E$3</f>
        <v>0</v>
      </c>
      <c r="L1141" s="208">
        <f>SUMIF('06'!$C$10:$C$29,$C1141,'06'!$E$10:$E$29)*'06'!$E$3</f>
        <v>0</v>
      </c>
      <c r="M1141" s="208">
        <f>SUMIF('07'!$C$10:$C$26,$C1141,'07'!$E$10:$E$26)*'07'!$E$3</f>
        <v>0</v>
      </c>
      <c r="N1141" s="208">
        <f>SUMIF('08'!$C$10:$C$29,$C1141,'08'!$E$10:$E$29)*'08'!$E$3</f>
        <v>0</v>
      </c>
      <c r="O1141" s="208">
        <f>SUMIF('09'!$C$10:$C$29,$C1141,'09'!$E$10:$E$29)*'09'!$E$3</f>
        <v>0</v>
      </c>
      <c r="P1141" s="208">
        <f>SUMIF('10'!$C$10:$C$29,$C1141,'10'!$E$10:$E$29)*'10'!$E$3</f>
        <v>0</v>
      </c>
      <c r="Q1141" s="208">
        <f>SUMIF('11'!$C$10:$C$39,$C1141,'11'!$E$10:$E$39)*'11'!$E$3</f>
        <v>0</v>
      </c>
      <c r="R1141" s="208">
        <f>SUMIF('12'!$C$10:$C$29,$C1141,'12'!$E$10:$E$29)*'12'!$E$3</f>
        <v>0</v>
      </c>
      <c r="S1141" s="208">
        <f>SUMIF('13'!$C$10:$C$29,$C1141,'13'!$E$10:$E$29)*'13'!$E$3</f>
        <v>0</v>
      </c>
      <c r="T1141" s="208">
        <f>SUMIF('14'!$C$10:$C$29,$C1141,'14'!$E$10:$E$29)*'14'!$E$3</f>
        <v>0</v>
      </c>
      <c r="U1141" s="208">
        <f>SUMIF('15'!$C$10:$C$29,$C1141,'15'!$E$10:$E$29)*'15'!$E$3</f>
        <v>0</v>
      </c>
      <c r="V1141" s="208">
        <f>SUMIF('16'!$C$10:$C$29,$C1141,'16'!$E$29:$E1141)*'16'!$E$3</f>
        <v>0</v>
      </c>
      <c r="W1141" s="208">
        <f>SUMIF('17'!$C$10:$C$29,$C1141,'17'!$E$10:$E$29)*'17'!$E$3</f>
        <v>0</v>
      </c>
      <c r="X1141" s="208">
        <f>SUMIF('18'!$C$10:$C$29,$C1141,'18'!$E$10:$E$29)*'18'!$E$3</f>
        <v>0</v>
      </c>
      <c r="Y1141" s="208">
        <f>SUMIF('19'!$C$10:$C$28,$C1141,'19'!$E$10:$E$28)*'19'!$E$3</f>
        <v>0</v>
      </c>
      <c r="Z1141" s="208">
        <f>SUMIF('20'!$C$10:$C$29,$C1141,'20'!$E$10:$E$29)*'20'!$E$3</f>
        <v>0</v>
      </c>
      <c r="AA1141" s="208">
        <f>SUMIF('21'!$C$10:$C$29,$C1141,'21'!$E$10:$E$29)*'21'!$E$3</f>
        <v>0</v>
      </c>
    </row>
    <row r="1142" spans="3:27" ht="15" hidden="1">
      <c r="C1142" s="207" t="s">
        <v>2393</v>
      </c>
      <c r="D1142" s="207" t="s">
        <v>2394</v>
      </c>
      <c r="F1142" s="336">
        <f t="shared" si="18"/>
        <v>0</v>
      </c>
      <c r="G1142" s="208">
        <f>SUMIF('01'!$C$10:$C$29,$C1142,'01'!$E$10:$E$29)*'01'!$E$3</f>
        <v>0</v>
      </c>
      <c r="H1142" s="208">
        <f>SUMIF('02'!$C$10:$C$28,$C1142,'02'!$E$10:$E$28)*'02'!$E$3</f>
        <v>0</v>
      </c>
      <c r="I1142" s="208">
        <f>SUMIF('03'!$C$10:$C$29,$C1142,'03'!$E$10:$E$29)*'03'!$E$3</f>
        <v>0</v>
      </c>
      <c r="J1142" s="208">
        <f>SUMIF('04'!$C$10:$C$26,$C1142,'04'!$E$10:$E$26)*'04'!$E$3</f>
        <v>0</v>
      </c>
      <c r="K1142" s="208">
        <f>SUMIF('05'!$C$10:$C$29,$C1142,'05'!$E$10:$E$29)*'05'!$E$3</f>
        <v>0</v>
      </c>
      <c r="L1142" s="208">
        <f>SUMIF('06'!$C$10:$C$29,$C1142,'06'!$E$10:$E$29)*'06'!$E$3</f>
        <v>0</v>
      </c>
      <c r="M1142" s="208">
        <f>SUMIF('07'!$C$10:$C$26,$C1142,'07'!$E$10:$E$26)*'07'!$E$3</f>
        <v>0</v>
      </c>
      <c r="N1142" s="208">
        <f>SUMIF('08'!$C$10:$C$29,$C1142,'08'!$E$10:$E$29)*'08'!$E$3</f>
        <v>0</v>
      </c>
      <c r="O1142" s="208">
        <f>SUMIF('09'!$C$10:$C$29,$C1142,'09'!$E$10:$E$29)*'09'!$E$3</f>
        <v>0</v>
      </c>
      <c r="P1142" s="208">
        <f>SUMIF('10'!$C$10:$C$29,$C1142,'10'!$E$10:$E$29)*'10'!$E$3</f>
        <v>0</v>
      </c>
      <c r="Q1142" s="208">
        <f>SUMIF('11'!$C$10:$C$39,$C1142,'11'!$E$10:$E$39)*'11'!$E$3</f>
        <v>0</v>
      </c>
      <c r="R1142" s="208">
        <f>SUMIF('12'!$C$10:$C$29,$C1142,'12'!$E$10:$E$29)*'12'!$E$3</f>
        <v>0</v>
      </c>
      <c r="S1142" s="208">
        <f>SUMIF('13'!$C$10:$C$29,$C1142,'13'!$E$10:$E$29)*'13'!$E$3</f>
        <v>0</v>
      </c>
      <c r="T1142" s="208">
        <f>SUMIF('14'!$C$10:$C$29,$C1142,'14'!$E$10:$E$29)*'14'!$E$3</f>
        <v>0</v>
      </c>
      <c r="U1142" s="208">
        <f>SUMIF('15'!$C$10:$C$29,$C1142,'15'!$E$10:$E$29)*'15'!$E$3</f>
        <v>0</v>
      </c>
      <c r="V1142" s="208">
        <f>SUMIF('16'!$C$10:$C$29,$C1142,'16'!$E$29:$E1142)*'16'!$E$3</f>
        <v>0</v>
      </c>
      <c r="W1142" s="208">
        <f>SUMIF('17'!$C$10:$C$29,$C1142,'17'!$E$10:$E$29)*'17'!$E$3</f>
        <v>0</v>
      </c>
      <c r="X1142" s="208">
        <f>SUMIF('18'!$C$10:$C$29,$C1142,'18'!$E$10:$E$29)*'18'!$E$3</f>
        <v>0</v>
      </c>
      <c r="Y1142" s="208">
        <f>SUMIF('19'!$C$10:$C$28,$C1142,'19'!$E$10:$E$28)*'19'!$E$3</f>
        <v>0</v>
      </c>
      <c r="Z1142" s="208">
        <f>SUMIF('20'!$C$10:$C$29,$C1142,'20'!$E$10:$E$29)*'20'!$E$3</f>
        <v>0</v>
      </c>
      <c r="AA1142" s="208">
        <f>SUMIF('21'!$C$10:$C$29,$C1142,'21'!$E$10:$E$29)*'21'!$E$3</f>
        <v>0</v>
      </c>
    </row>
    <row r="1143" spans="3:27" ht="15" hidden="1">
      <c r="C1143" s="207" t="s">
        <v>2395</v>
      </c>
      <c r="D1143" s="207" t="s">
        <v>2396</v>
      </c>
      <c r="F1143" s="336">
        <f t="shared" si="18"/>
        <v>0</v>
      </c>
      <c r="G1143" s="208">
        <f>SUMIF('01'!$C$10:$C$29,$C1143,'01'!$E$10:$E$29)*'01'!$E$3</f>
        <v>0</v>
      </c>
      <c r="H1143" s="208">
        <f>SUMIF('02'!$C$10:$C$28,$C1143,'02'!$E$10:$E$28)*'02'!$E$3</f>
        <v>0</v>
      </c>
      <c r="I1143" s="208">
        <f>SUMIF('03'!$C$10:$C$29,$C1143,'03'!$E$10:$E$29)*'03'!$E$3</f>
        <v>0</v>
      </c>
      <c r="J1143" s="208">
        <f>SUMIF('04'!$C$10:$C$26,$C1143,'04'!$E$10:$E$26)*'04'!$E$3</f>
        <v>0</v>
      </c>
      <c r="K1143" s="208">
        <f>SUMIF('05'!$C$10:$C$29,$C1143,'05'!$E$10:$E$29)*'05'!$E$3</f>
        <v>0</v>
      </c>
      <c r="L1143" s="208">
        <f>SUMIF('06'!$C$10:$C$29,$C1143,'06'!$E$10:$E$29)*'06'!$E$3</f>
        <v>0</v>
      </c>
      <c r="M1143" s="208">
        <f>SUMIF('07'!$C$10:$C$26,$C1143,'07'!$E$10:$E$26)*'07'!$E$3</f>
        <v>0</v>
      </c>
      <c r="N1143" s="208">
        <f>SUMIF('08'!$C$10:$C$29,$C1143,'08'!$E$10:$E$29)*'08'!$E$3</f>
        <v>0</v>
      </c>
      <c r="O1143" s="208">
        <f>SUMIF('09'!$C$10:$C$29,$C1143,'09'!$E$10:$E$29)*'09'!$E$3</f>
        <v>0</v>
      </c>
      <c r="P1143" s="208">
        <f>SUMIF('10'!$C$10:$C$29,$C1143,'10'!$E$10:$E$29)*'10'!$E$3</f>
        <v>0</v>
      </c>
      <c r="Q1143" s="208">
        <f>SUMIF('11'!$C$10:$C$39,$C1143,'11'!$E$10:$E$39)*'11'!$E$3</f>
        <v>0</v>
      </c>
      <c r="R1143" s="208">
        <f>SUMIF('12'!$C$10:$C$29,$C1143,'12'!$E$10:$E$29)*'12'!$E$3</f>
        <v>0</v>
      </c>
      <c r="S1143" s="208">
        <f>SUMIF('13'!$C$10:$C$29,$C1143,'13'!$E$10:$E$29)*'13'!$E$3</f>
        <v>0</v>
      </c>
      <c r="T1143" s="208">
        <f>SUMIF('14'!$C$10:$C$29,$C1143,'14'!$E$10:$E$29)*'14'!$E$3</f>
        <v>0</v>
      </c>
      <c r="U1143" s="208">
        <f>SUMIF('15'!$C$10:$C$29,$C1143,'15'!$E$10:$E$29)*'15'!$E$3</f>
        <v>0</v>
      </c>
      <c r="V1143" s="208">
        <f>SUMIF('16'!$C$10:$C$29,$C1143,'16'!$E$29:$E1143)*'16'!$E$3</f>
        <v>0</v>
      </c>
      <c r="W1143" s="208">
        <f>SUMIF('17'!$C$10:$C$29,$C1143,'17'!$E$10:$E$29)*'17'!$E$3</f>
        <v>0</v>
      </c>
      <c r="X1143" s="208">
        <f>SUMIF('18'!$C$10:$C$29,$C1143,'18'!$E$10:$E$29)*'18'!$E$3</f>
        <v>0</v>
      </c>
      <c r="Y1143" s="208">
        <f>SUMIF('19'!$C$10:$C$28,$C1143,'19'!$E$10:$E$28)*'19'!$E$3</f>
        <v>0</v>
      </c>
      <c r="Z1143" s="208">
        <f>SUMIF('20'!$C$10:$C$29,$C1143,'20'!$E$10:$E$29)*'20'!$E$3</f>
        <v>0</v>
      </c>
      <c r="AA1143" s="208">
        <f>SUMIF('21'!$C$10:$C$29,$C1143,'21'!$E$10:$E$29)*'21'!$E$3</f>
        <v>0</v>
      </c>
    </row>
    <row r="1144" spans="3:27" ht="15" hidden="1">
      <c r="C1144" s="207" t="s">
        <v>2397</v>
      </c>
      <c r="D1144" s="207" t="s">
        <v>2398</v>
      </c>
      <c r="F1144" s="336">
        <f t="shared" si="18"/>
        <v>0</v>
      </c>
      <c r="G1144" s="208">
        <f>SUMIF('01'!$C$10:$C$29,$C1144,'01'!$E$10:$E$29)*'01'!$E$3</f>
        <v>0</v>
      </c>
      <c r="H1144" s="208">
        <f>SUMIF('02'!$C$10:$C$28,$C1144,'02'!$E$10:$E$28)*'02'!$E$3</f>
        <v>0</v>
      </c>
      <c r="I1144" s="208">
        <f>SUMIF('03'!$C$10:$C$29,$C1144,'03'!$E$10:$E$29)*'03'!$E$3</f>
        <v>0</v>
      </c>
      <c r="J1144" s="208">
        <f>SUMIF('04'!$C$10:$C$26,$C1144,'04'!$E$10:$E$26)*'04'!$E$3</f>
        <v>0</v>
      </c>
      <c r="K1144" s="208">
        <f>SUMIF('05'!$C$10:$C$29,$C1144,'05'!$E$10:$E$29)*'05'!$E$3</f>
        <v>0</v>
      </c>
      <c r="L1144" s="208">
        <f>SUMIF('06'!$C$10:$C$29,$C1144,'06'!$E$10:$E$29)*'06'!$E$3</f>
        <v>0</v>
      </c>
      <c r="M1144" s="208">
        <f>SUMIF('07'!$C$10:$C$26,$C1144,'07'!$E$10:$E$26)*'07'!$E$3</f>
        <v>0</v>
      </c>
      <c r="N1144" s="208">
        <f>SUMIF('08'!$C$10:$C$29,$C1144,'08'!$E$10:$E$29)*'08'!$E$3</f>
        <v>0</v>
      </c>
      <c r="O1144" s="208">
        <f>SUMIF('09'!$C$10:$C$29,$C1144,'09'!$E$10:$E$29)*'09'!$E$3</f>
        <v>0</v>
      </c>
      <c r="P1144" s="208">
        <f>SUMIF('10'!$C$10:$C$29,$C1144,'10'!$E$10:$E$29)*'10'!$E$3</f>
        <v>0</v>
      </c>
      <c r="Q1144" s="208">
        <f>SUMIF('11'!$C$10:$C$39,$C1144,'11'!$E$10:$E$39)*'11'!$E$3</f>
        <v>0</v>
      </c>
      <c r="R1144" s="208">
        <f>SUMIF('12'!$C$10:$C$29,$C1144,'12'!$E$10:$E$29)*'12'!$E$3</f>
        <v>0</v>
      </c>
      <c r="S1144" s="208">
        <f>SUMIF('13'!$C$10:$C$29,$C1144,'13'!$E$10:$E$29)*'13'!$E$3</f>
        <v>0</v>
      </c>
      <c r="T1144" s="208">
        <f>SUMIF('14'!$C$10:$C$29,$C1144,'14'!$E$10:$E$29)*'14'!$E$3</f>
        <v>0</v>
      </c>
      <c r="U1144" s="208">
        <f>SUMIF('15'!$C$10:$C$29,$C1144,'15'!$E$10:$E$29)*'15'!$E$3</f>
        <v>0</v>
      </c>
      <c r="V1144" s="208">
        <f>SUMIF('16'!$C$10:$C$29,$C1144,'16'!$E$29:$E1144)*'16'!$E$3</f>
        <v>0</v>
      </c>
      <c r="W1144" s="208">
        <f>SUMIF('17'!$C$10:$C$29,$C1144,'17'!$E$10:$E$29)*'17'!$E$3</f>
        <v>0</v>
      </c>
      <c r="X1144" s="208">
        <f>SUMIF('18'!$C$10:$C$29,$C1144,'18'!$E$10:$E$29)*'18'!$E$3</f>
        <v>0</v>
      </c>
      <c r="Y1144" s="208">
        <f>SUMIF('19'!$C$10:$C$28,$C1144,'19'!$E$10:$E$28)*'19'!$E$3</f>
        <v>0</v>
      </c>
      <c r="Z1144" s="208">
        <f>SUMIF('20'!$C$10:$C$29,$C1144,'20'!$E$10:$E$29)*'20'!$E$3</f>
        <v>0</v>
      </c>
      <c r="AA1144" s="208">
        <f>SUMIF('21'!$C$10:$C$29,$C1144,'21'!$E$10:$E$29)*'21'!$E$3</f>
        <v>0</v>
      </c>
    </row>
    <row r="1145" spans="3:27" ht="15" hidden="1">
      <c r="C1145" s="207" t="s">
        <v>2399</v>
      </c>
      <c r="D1145" s="207" t="s">
        <v>2400</v>
      </c>
      <c r="F1145" s="336">
        <f t="shared" si="18"/>
        <v>0</v>
      </c>
      <c r="G1145" s="208">
        <f>SUMIF('01'!$C$10:$C$29,$C1145,'01'!$E$10:$E$29)*'01'!$E$3</f>
        <v>0</v>
      </c>
      <c r="H1145" s="208">
        <f>SUMIF('02'!$C$10:$C$28,$C1145,'02'!$E$10:$E$28)*'02'!$E$3</f>
        <v>0</v>
      </c>
      <c r="I1145" s="208">
        <f>SUMIF('03'!$C$10:$C$29,$C1145,'03'!$E$10:$E$29)*'03'!$E$3</f>
        <v>0</v>
      </c>
      <c r="J1145" s="208">
        <f>SUMIF('04'!$C$10:$C$26,$C1145,'04'!$E$10:$E$26)*'04'!$E$3</f>
        <v>0</v>
      </c>
      <c r="K1145" s="208">
        <f>SUMIF('05'!$C$10:$C$29,$C1145,'05'!$E$10:$E$29)*'05'!$E$3</f>
        <v>0</v>
      </c>
      <c r="L1145" s="208">
        <f>SUMIF('06'!$C$10:$C$29,$C1145,'06'!$E$10:$E$29)*'06'!$E$3</f>
        <v>0</v>
      </c>
      <c r="M1145" s="208">
        <f>SUMIF('07'!$C$10:$C$26,$C1145,'07'!$E$10:$E$26)*'07'!$E$3</f>
        <v>0</v>
      </c>
      <c r="N1145" s="208">
        <f>SUMIF('08'!$C$10:$C$29,$C1145,'08'!$E$10:$E$29)*'08'!$E$3</f>
        <v>0</v>
      </c>
      <c r="O1145" s="208">
        <f>SUMIF('09'!$C$10:$C$29,$C1145,'09'!$E$10:$E$29)*'09'!$E$3</f>
        <v>0</v>
      </c>
      <c r="P1145" s="208">
        <f>SUMIF('10'!$C$10:$C$29,$C1145,'10'!$E$10:$E$29)*'10'!$E$3</f>
        <v>0</v>
      </c>
      <c r="Q1145" s="208">
        <f>SUMIF('11'!$C$10:$C$39,$C1145,'11'!$E$10:$E$39)*'11'!$E$3</f>
        <v>0</v>
      </c>
      <c r="R1145" s="208">
        <f>SUMIF('12'!$C$10:$C$29,$C1145,'12'!$E$10:$E$29)*'12'!$E$3</f>
        <v>0</v>
      </c>
      <c r="S1145" s="208">
        <f>SUMIF('13'!$C$10:$C$29,$C1145,'13'!$E$10:$E$29)*'13'!$E$3</f>
        <v>0</v>
      </c>
      <c r="T1145" s="208">
        <f>SUMIF('14'!$C$10:$C$29,$C1145,'14'!$E$10:$E$29)*'14'!$E$3</f>
        <v>0</v>
      </c>
      <c r="U1145" s="208">
        <f>SUMIF('15'!$C$10:$C$29,$C1145,'15'!$E$10:$E$29)*'15'!$E$3</f>
        <v>0</v>
      </c>
      <c r="V1145" s="208">
        <f>SUMIF('16'!$C$10:$C$29,$C1145,'16'!$E$29:$E1145)*'16'!$E$3</f>
        <v>0</v>
      </c>
      <c r="W1145" s="208">
        <f>SUMIF('17'!$C$10:$C$29,$C1145,'17'!$E$10:$E$29)*'17'!$E$3</f>
        <v>0</v>
      </c>
      <c r="X1145" s="208">
        <f>SUMIF('18'!$C$10:$C$29,$C1145,'18'!$E$10:$E$29)*'18'!$E$3</f>
        <v>0</v>
      </c>
      <c r="Y1145" s="208">
        <f>SUMIF('19'!$C$10:$C$28,$C1145,'19'!$E$10:$E$28)*'19'!$E$3</f>
        <v>0</v>
      </c>
      <c r="Z1145" s="208">
        <f>SUMIF('20'!$C$10:$C$29,$C1145,'20'!$E$10:$E$29)*'20'!$E$3</f>
        <v>0</v>
      </c>
      <c r="AA1145" s="208">
        <f>SUMIF('21'!$C$10:$C$29,$C1145,'21'!$E$10:$E$29)*'21'!$E$3</f>
        <v>0</v>
      </c>
    </row>
    <row r="1146" spans="3:27" ht="15" hidden="1">
      <c r="C1146" s="207" t="s">
        <v>2401</v>
      </c>
      <c r="D1146" s="207" t="s">
        <v>2402</v>
      </c>
      <c r="F1146" s="336">
        <f t="shared" si="18"/>
        <v>0</v>
      </c>
      <c r="G1146" s="208">
        <f>SUMIF('01'!$C$10:$C$29,$C1146,'01'!$E$10:$E$29)*'01'!$E$3</f>
        <v>0</v>
      </c>
      <c r="H1146" s="208">
        <f>SUMIF('02'!$C$10:$C$28,$C1146,'02'!$E$10:$E$28)*'02'!$E$3</f>
        <v>0</v>
      </c>
      <c r="I1146" s="208">
        <f>SUMIF('03'!$C$10:$C$29,$C1146,'03'!$E$10:$E$29)*'03'!$E$3</f>
        <v>0</v>
      </c>
      <c r="J1146" s="208">
        <f>SUMIF('04'!$C$10:$C$26,$C1146,'04'!$E$10:$E$26)*'04'!$E$3</f>
        <v>0</v>
      </c>
      <c r="K1146" s="208">
        <f>SUMIF('05'!$C$10:$C$29,$C1146,'05'!$E$10:$E$29)*'05'!$E$3</f>
        <v>0</v>
      </c>
      <c r="L1146" s="208">
        <f>SUMIF('06'!$C$10:$C$29,$C1146,'06'!$E$10:$E$29)*'06'!$E$3</f>
        <v>0</v>
      </c>
      <c r="M1146" s="208">
        <f>SUMIF('07'!$C$10:$C$26,$C1146,'07'!$E$10:$E$26)*'07'!$E$3</f>
        <v>0</v>
      </c>
      <c r="N1146" s="208">
        <f>SUMIF('08'!$C$10:$C$29,$C1146,'08'!$E$10:$E$29)*'08'!$E$3</f>
        <v>0</v>
      </c>
      <c r="O1146" s="208">
        <f>SUMIF('09'!$C$10:$C$29,$C1146,'09'!$E$10:$E$29)*'09'!$E$3</f>
        <v>0</v>
      </c>
      <c r="P1146" s="208">
        <f>SUMIF('10'!$C$10:$C$29,$C1146,'10'!$E$10:$E$29)*'10'!$E$3</f>
        <v>0</v>
      </c>
      <c r="Q1146" s="208">
        <f>SUMIF('11'!$C$10:$C$39,$C1146,'11'!$E$10:$E$39)*'11'!$E$3</f>
        <v>0</v>
      </c>
      <c r="R1146" s="208">
        <f>SUMIF('12'!$C$10:$C$29,$C1146,'12'!$E$10:$E$29)*'12'!$E$3</f>
        <v>0</v>
      </c>
      <c r="S1146" s="208">
        <f>SUMIF('13'!$C$10:$C$29,$C1146,'13'!$E$10:$E$29)*'13'!$E$3</f>
        <v>0</v>
      </c>
      <c r="T1146" s="208">
        <f>SUMIF('14'!$C$10:$C$29,$C1146,'14'!$E$10:$E$29)*'14'!$E$3</f>
        <v>0</v>
      </c>
      <c r="U1146" s="208">
        <f>SUMIF('15'!$C$10:$C$29,$C1146,'15'!$E$10:$E$29)*'15'!$E$3</f>
        <v>0</v>
      </c>
      <c r="V1146" s="208">
        <f>SUMIF('16'!$C$10:$C$29,$C1146,'16'!$E$29:$E1146)*'16'!$E$3</f>
        <v>0</v>
      </c>
      <c r="W1146" s="208">
        <f>SUMIF('17'!$C$10:$C$29,$C1146,'17'!$E$10:$E$29)*'17'!$E$3</f>
        <v>0</v>
      </c>
      <c r="X1146" s="208">
        <f>SUMIF('18'!$C$10:$C$29,$C1146,'18'!$E$10:$E$29)*'18'!$E$3</f>
        <v>0</v>
      </c>
      <c r="Y1146" s="208">
        <f>SUMIF('19'!$C$10:$C$28,$C1146,'19'!$E$10:$E$28)*'19'!$E$3</f>
        <v>0</v>
      </c>
      <c r="Z1146" s="208">
        <f>SUMIF('20'!$C$10:$C$29,$C1146,'20'!$E$10:$E$29)*'20'!$E$3</f>
        <v>0</v>
      </c>
      <c r="AA1146" s="208">
        <f>SUMIF('21'!$C$10:$C$29,$C1146,'21'!$E$10:$E$29)*'21'!$E$3</f>
        <v>0</v>
      </c>
    </row>
    <row r="1147" spans="3:27" ht="15" hidden="1">
      <c r="C1147" s="207" t="s">
        <v>2403</v>
      </c>
      <c r="D1147" s="207" t="s">
        <v>2404</v>
      </c>
      <c r="F1147" s="336">
        <f t="shared" si="18"/>
        <v>0</v>
      </c>
      <c r="G1147" s="208">
        <f>SUMIF('01'!$C$10:$C$29,$C1147,'01'!$E$10:$E$29)*'01'!$E$3</f>
        <v>0</v>
      </c>
      <c r="H1147" s="208">
        <f>SUMIF('02'!$C$10:$C$28,$C1147,'02'!$E$10:$E$28)*'02'!$E$3</f>
        <v>0</v>
      </c>
      <c r="I1147" s="208">
        <f>SUMIF('03'!$C$10:$C$29,$C1147,'03'!$E$10:$E$29)*'03'!$E$3</f>
        <v>0</v>
      </c>
      <c r="J1147" s="208">
        <f>SUMIF('04'!$C$10:$C$26,$C1147,'04'!$E$10:$E$26)*'04'!$E$3</f>
        <v>0</v>
      </c>
      <c r="K1147" s="208">
        <f>SUMIF('05'!$C$10:$C$29,$C1147,'05'!$E$10:$E$29)*'05'!$E$3</f>
        <v>0</v>
      </c>
      <c r="L1147" s="208">
        <f>SUMIF('06'!$C$10:$C$29,$C1147,'06'!$E$10:$E$29)*'06'!$E$3</f>
        <v>0</v>
      </c>
      <c r="M1147" s="208">
        <f>SUMIF('07'!$C$10:$C$26,$C1147,'07'!$E$10:$E$26)*'07'!$E$3</f>
        <v>0</v>
      </c>
      <c r="N1147" s="208">
        <f>SUMIF('08'!$C$10:$C$29,$C1147,'08'!$E$10:$E$29)*'08'!$E$3</f>
        <v>0</v>
      </c>
      <c r="O1147" s="208">
        <f>SUMIF('09'!$C$10:$C$29,$C1147,'09'!$E$10:$E$29)*'09'!$E$3</f>
        <v>0</v>
      </c>
      <c r="P1147" s="208">
        <f>SUMIF('10'!$C$10:$C$29,$C1147,'10'!$E$10:$E$29)*'10'!$E$3</f>
        <v>0</v>
      </c>
      <c r="Q1147" s="208">
        <f>SUMIF('11'!$C$10:$C$39,$C1147,'11'!$E$10:$E$39)*'11'!$E$3</f>
        <v>0</v>
      </c>
      <c r="R1147" s="208">
        <f>SUMIF('12'!$C$10:$C$29,$C1147,'12'!$E$10:$E$29)*'12'!$E$3</f>
        <v>0</v>
      </c>
      <c r="S1147" s="208">
        <f>SUMIF('13'!$C$10:$C$29,$C1147,'13'!$E$10:$E$29)*'13'!$E$3</f>
        <v>0</v>
      </c>
      <c r="T1147" s="208">
        <f>SUMIF('14'!$C$10:$C$29,$C1147,'14'!$E$10:$E$29)*'14'!$E$3</f>
        <v>0</v>
      </c>
      <c r="U1147" s="208">
        <f>SUMIF('15'!$C$10:$C$29,$C1147,'15'!$E$10:$E$29)*'15'!$E$3</f>
        <v>0</v>
      </c>
      <c r="V1147" s="208">
        <f>SUMIF('16'!$C$10:$C$29,$C1147,'16'!$E$29:$E1147)*'16'!$E$3</f>
        <v>0</v>
      </c>
      <c r="W1147" s="208">
        <f>SUMIF('17'!$C$10:$C$29,$C1147,'17'!$E$10:$E$29)*'17'!$E$3</f>
        <v>0</v>
      </c>
      <c r="X1147" s="208">
        <f>SUMIF('18'!$C$10:$C$29,$C1147,'18'!$E$10:$E$29)*'18'!$E$3</f>
        <v>0</v>
      </c>
      <c r="Y1147" s="208">
        <f>SUMIF('19'!$C$10:$C$28,$C1147,'19'!$E$10:$E$28)*'19'!$E$3</f>
        <v>0</v>
      </c>
      <c r="Z1147" s="208">
        <f>SUMIF('20'!$C$10:$C$29,$C1147,'20'!$E$10:$E$29)*'20'!$E$3</f>
        <v>0</v>
      </c>
      <c r="AA1147" s="208">
        <f>SUMIF('21'!$C$10:$C$29,$C1147,'21'!$E$10:$E$29)*'21'!$E$3</f>
        <v>0</v>
      </c>
    </row>
    <row r="1148" spans="3:27" ht="15" hidden="1">
      <c r="C1148" s="207" t="s">
        <v>2405</v>
      </c>
      <c r="D1148" s="207" t="s">
        <v>2406</v>
      </c>
      <c r="F1148" s="336">
        <f t="shared" si="18"/>
        <v>0</v>
      </c>
      <c r="G1148" s="208">
        <f>SUMIF('01'!$C$10:$C$29,$C1148,'01'!$E$10:$E$29)*'01'!$E$3</f>
        <v>0</v>
      </c>
      <c r="H1148" s="208">
        <f>SUMIF('02'!$C$10:$C$28,$C1148,'02'!$E$10:$E$28)*'02'!$E$3</f>
        <v>0</v>
      </c>
      <c r="I1148" s="208">
        <f>SUMIF('03'!$C$10:$C$29,$C1148,'03'!$E$10:$E$29)*'03'!$E$3</f>
        <v>0</v>
      </c>
      <c r="J1148" s="208">
        <f>SUMIF('04'!$C$10:$C$26,$C1148,'04'!$E$10:$E$26)*'04'!$E$3</f>
        <v>0</v>
      </c>
      <c r="K1148" s="208">
        <f>SUMIF('05'!$C$10:$C$29,$C1148,'05'!$E$10:$E$29)*'05'!$E$3</f>
        <v>0</v>
      </c>
      <c r="L1148" s="208">
        <f>SUMIF('06'!$C$10:$C$29,$C1148,'06'!$E$10:$E$29)*'06'!$E$3</f>
        <v>0</v>
      </c>
      <c r="M1148" s="208">
        <f>SUMIF('07'!$C$10:$C$26,$C1148,'07'!$E$10:$E$26)*'07'!$E$3</f>
        <v>0</v>
      </c>
      <c r="N1148" s="208">
        <f>SUMIF('08'!$C$10:$C$29,$C1148,'08'!$E$10:$E$29)*'08'!$E$3</f>
        <v>0</v>
      </c>
      <c r="O1148" s="208">
        <f>SUMIF('09'!$C$10:$C$29,$C1148,'09'!$E$10:$E$29)*'09'!$E$3</f>
        <v>0</v>
      </c>
      <c r="P1148" s="208">
        <f>SUMIF('10'!$C$10:$C$29,$C1148,'10'!$E$10:$E$29)*'10'!$E$3</f>
        <v>0</v>
      </c>
      <c r="Q1148" s="208">
        <f>SUMIF('11'!$C$10:$C$39,$C1148,'11'!$E$10:$E$39)*'11'!$E$3</f>
        <v>0</v>
      </c>
      <c r="R1148" s="208">
        <f>SUMIF('12'!$C$10:$C$29,$C1148,'12'!$E$10:$E$29)*'12'!$E$3</f>
        <v>0</v>
      </c>
      <c r="S1148" s="208">
        <f>SUMIF('13'!$C$10:$C$29,$C1148,'13'!$E$10:$E$29)*'13'!$E$3</f>
        <v>0</v>
      </c>
      <c r="T1148" s="208">
        <f>SUMIF('14'!$C$10:$C$29,$C1148,'14'!$E$10:$E$29)*'14'!$E$3</f>
        <v>0</v>
      </c>
      <c r="U1148" s="208">
        <f>SUMIF('15'!$C$10:$C$29,$C1148,'15'!$E$10:$E$29)*'15'!$E$3</f>
        <v>0</v>
      </c>
      <c r="V1148" s="208">
        <f>SUMIF('16'!$C$10:$C$29,$C1148,'16'!$E$29:$E1148)*'16'!$E$3</f>
        <v>0</v>
      </c>
      <c r="W1148" s="208">
        <f>SUMIF('17'!$C$10:$C$29,$C1148,'17'!$E$10:$E$29)*'17'!$E$3</f>
        <v>0</v>
      </c>
      <c r="X1148" s="208">
        <f>SUMIF('18'!$C$10:$C$29,$C1148,'18'!$E$10:$E$29)*'18'!$E$3</f>
        <v>0</v>
      </c>
      <c r="Y1148" s="208">
        <f>SUMIF('19'!$C$10:$C$28,$C1148,'19'!$E$10:$E$28)*'19'!$E$3</f>
        <v>0</v>
      </c>
      <c r="Z1148" s="208">
        <f>SUMIF('20'!$C$10:$C$29,$C1148,'20'!$E$10:$E$29)*'20'!$E$3</f>
        <v>0</v>
      </c>
      <c r="AA1148" s="208">
        <f>SUMIF('21'!$C$10:$C$29,$C1148,'21'!$E$10:$E$29)*'21'!$E$3</f>
        <v>0</v>
      </c>
    </row>
    <row r="1149" spans="3:27" ht="15" hidden="1">
      <c r="C1149" s="207" t="s">
        <v>2407</v>
      </c>
      <c r="D1149" s="207" t="s">
        <v>2408</v>
      </c>
      <c r="F1149" s="336">
        <f t="shared" si="18"/>
        <v>0</v>
      </c>
      <c r="G1149" s="208">
        <f>SUMIF('01'!$C$10:$C$29,$C1149,'01'!$E$10:$E$29)*'01'!$E$3</f>
        <v>0</v>
      </c>
      <c r="H1149" s="208">
        <f>SUMIF('02'!$C$10:$C$28,$C1149,'02'!$E$10:$E$28)*'02'!$E$3</f>
        <v>0</v>
      </c>
      <c r="I1149" s="208">
        <f>SUMIF('03'!$C$10:$C$29,$C1149,'03'!$E$10:$E$29)*'03'!$E$3</f>
        <v>0</v>
      </c>
      <c r="J1149" s="208">
        <f>SUMIF('04'!$C$10:$C$26,$C1149,'04'!$E$10:$E$26)*'04'!$E$3</f>
        <v>0</v>
      </c>
      <c r="K1149" s="208">
        <f>SUMIF('05'!$C$10:$C$29,$C1149,'05'!$E$10:$E$29)*'05'!$E$3</f>
        <v>0</v>
      </c>
      <c r="L1149" s="208">
        <f>SUMIF('06'!$C$10:$C$29,$C1149,'06'!$E$10:$E$29)*'06'!$E$3</f>
        <v>0</v>
      </c>
      <c r="M1149" s="208">
        <f>SUMIF('07'!$C$10:$C$26,$C1149,'07'!$E$10:$E$26)*'07'!$E$3</f>
        <v>0</v>
      </c>
      <c r="N1149" s="208">
        <f>SUMIF('08'!$C$10:$C$29,$C1149,'08'!$E$10:$E$29)*'08'!$E$3</f>
        <v>0</v>
      </c>
      <c r="O1149" s="208">
        <f>SUMIF('09'!$C$10:$C$29,$C1149,'09'!$E$10:$E$29)*'09'!$E$3</f>
        <v>0</v>
      </c>
      <c r="P1149" s="208">
        <f>SUMIF('10'!$C$10:$C$29,$C1149,'10'!$E$10:$E$29)*'10'!$E$3</f>
        <v>0</v>
      </c>
      <c r="Q1149" s="208">
        <f>SUMIF('11'!$C$10:$C$39,$C1149,'11'!$E$10:$E$39)*'11'!$E$3</f>
        <v>0</v>
      </c>
      <c r="R1149" s="208">
        <f>SUMIF('12'!$C$10:$C$29,$C1149,'12'!$E$10:$E$29)*'12'!$E$3</f>
        <v>0</v>
      </c>
      <c r="S1149" s="208">
        <f>SUMIF('13'!$C$10:$C$29,$C1149,'13'!$E$10:$E$29)*'13'!$E$3</f>
        <v>0</v>
      </c>
      <c r="T1149" s="208">
        <f>SUMIF('14'!$C$10:$C$29,$C1149,'14'!$E$10:$E$29)*'14'!$E$3</f>
        <v>0</v>
      </c>
      <c r="U1149" s="208">
        <f>SUMIF('15'!$C$10:$C$29,$C1149,'15'!$E$10:$E$29)*'15'!$E$3</f>
        <v>0</v>
      </c>
      <c r="V1149" s="208">
        <f>SUMIF('16'!$C$10:$C$29,$C1149,'16'!$E$29:$E1149)*'16'!$E$3</f>
        <v>0</v>
      </c>
      <c r="W1149" s="208">
        <f>SUMIF('17'!$C$10:$C$29,$C1149,'17'!$E$10:$E$29)*'17'!$E$3</f>
        <v>0</v>
      </c>
      <c r="X1149" s="208">
        <f>SUMIF('18'!$C$10:$C$29,$C1149,'18'!$E$10:$E$29)*'18'!$E$3</f>
        <v>0</v>
      </c>
      <c r="Y1149" s="208">
        <f>SUMIF('19'!$C$10:$C$28,$C1149,'19'!$E$10:$E$28)*'19'!$E$3</f>
        <v>0</v>
      </c>
      <c r="Z1149" s="208">
        <f>SUMIF('20'!$C$10:$C$29,$C1149,'20'!$E$10:$E$29)*'20'!$E$3</f>
        <v>0</v>
      </c>
      <c r="AA1149" s="208">
        <f>SUMIF('21'!$C$10:$C$29,$C1149,'21'!$E$10:$E$29)*'21'!$E$3</f>
        <v>0</v>
      </c>
    </row>
    <row r="1150" spans="3:27" ht="15" hidden="1">
      <c r="C1150" s="207" t="s">
        <v>2409</v>
      </c>
      <c r="D1150" s="207" t="s">
        <v>2410</v>
      </c>
      <c r="F1150" s="336">
        <f t="shared" si="18"/>
        <v>0</v>
      </c>
      <c r="G1150" s="208">
        <f>SUMIF('01'!$C$10:$C$29,$C1150,'01'!$E$10:$E$29)*'01'!$E$3</f>
        <v>0</v>
      </c>
      <c r="H1150" s="208">
        <f>SUMIF('02'!$C$10:$C$28,$C1150,'02'!$E$10:$E$28)*'02'!$E$3</f>
        <v>0</v>
      </c>
      <c r="I1150" s="208">
        <f>SUMIF('03'!$C$10:$C$29,$C1150,'03'!$E$10:$E$29)*'03'!$E$3</f>
        <v>0</v>
      </c>
      <c r="J1150" s="208">
        <f>SUMIF('04'!$C$10:$C$26,$C1150,'04'!$E$10:$E$26)*'04'!$E$3</f>
        <v>0</v>
      </c>
      <c r="K1150" s="208">
        <f>SUMIF('05'!$C$10:$C$29,$C1150,'05'!$E$10:$E$29)*'05'!$E$3</f>
        <v>0</v>
      </c>
      <c r="L1150" s="208">
        <f>SUMIF('06'!$C$10:$C$29,$C1150,'06'!$E$10:$E$29)*'06'!$E$3</f>
        <v>0</v>
      </c>
      <c r="M1150" s="208">
        <f>SUMIF('07'!$C$10:$C$26,$C1150,'07'!$E$10:$E$26)*'07'!$E$3</f>
        <v>0</v>
      </c>
      <c r="N1150" s="208">
        <f>SUMIF('08'!$C$10:$C$29,$C1150,'08'!$E$10:$E$29)*'08'!$E$3</f>
        <v>0</v>
      </c>
      <c r="O1150" s="208">
        <f>SUMIF('09'!$C$10:$C$29,$C1150,'09'!$E$10:$E$29)*'09'!$E$3</f>
        <v>0</v>
      </c>
      <c r="P1150" s="208">
        <f>SUMIF('10'!$C$10:$C$29,$C1150,'10'!$E$10:$E$29)*'10'!$E$3</f>
        <v>0</v>
      </c>
      <c r="Q1150" s="208">
        <f>SUMIF('11'!$C$10:$C$39,$C1150,'11'!$E$10:$E$39)*'11'!$E$3</f>
        <v>0</v>
      </c>
      <c r="R1150" s="208">
        <f>SUMIF('12'!$C$10:$C$29,$C1150,'12'!$E$10:$E$29)*'12'!$E$3</f>
        <v>0</v>
      </c>
      <c r="S1150" s="208">
        <f>SUMIF('13'!$C$10:$C$29,$C1150,'13'!$E$10:$E$29)*'13'!$E$3</f>
        <v>0</v>
      </c>
      <c r="T1150" s="208">
        <f>SUMIF('14'!$C$10:$C$29,$C1150,'14'!$E$10:$E$29)*'14'!$E$3</f>
        <v>0</v>
      </c>
      <c r="U1150" s="208">
        <f>SUMIF('15'!$C$10:$C$29,$C1150,'15'!$E$10:$E$29)*'15'!$E$3</f>
        <v>0</v>
      </c>
      <c r="V1150" s="208">
        <f>SUMIF('16'!$C$10:$C$29,$C1150,'16'!$E$29:$E1150)*'16'!$E$3</f>
        <v>0</v>
      </c>
      <c r="W1150" s="208">
        <f>SUMIF('17'!$C$10:$C$29,$C1150,'17'!$E$10:$E$29)*'17'!$E$3</f>
        <v>0</v>
      </c>
      <c r="X1150" s="208">
        <f>SUMIF('18'!$C$10:$C$29,$C1150,'18'!$E$10:$E$29)*'18'!$E$3</f>
        <v>0</v>
      </c>
      <c r="Y1150" s="208">
        <f>SUMIF('19'!$C$10:$C$28,$C1150,'19'!$E$10:$E$28)*'19'!$E$3</f>
        <v>0</v>
      </c>
      <c r="Z1150" s="208">
        <f>SUMIF('20'!$C$10:$C$29,$C1150,'20'!$E$10:$E$29)*'20'!$E$3</f>
        <v>0</v>
      </c>
      <c r="AA1150" s="208">
        <f>SUMIF('21'!$C$10:$C$29,$C1150,'21'!$E$10:$E$29)*'21'!$E$3</f>
        <v>0</v>
      </c>
    </row>
    <row r="1151" spans="3:27" ht="15" hidden="1">
      <c r="C1151" s="207" t="s">
        <v>2411</v>
      </c>
      <c r="D1151" s="207" t="s">
        <v>2412</v>
      </c>
      <c r="F1151" s="336">
        <f t="shared" si="18"/>
        <v>0</v>
      </c>
      <c r="G1151" s="208">
        <f>SUMIF('01'!$C$10:$C$29,$C1151,'01'!$E$10:$E$29)*'01'!$E$3</f>
        <v>0</v>
      </c>
      <c r="H1151" s="208">
        <f>SUMIF('02'!$C$10:$C$28,$C1151,'02'!$E$10:$E$28)*'02'!$E$3</f>
        <v>0</v>
      </c>
      <c r="I1151" s="208">
        <f>SUMIF('03'!$C$10:$C$29,$C1151,'03'!$E$10:$E$29)*'03'!$E$3</f>
        <v>0</v>
      </c>
      <c r="J1151" s="208">
        <f>SUMIF('04'!$C$10:$C$26,$C1151,'04'!$E$10:$E$26)*'04'!$E$3</f>
        <v>0</v>
      </c>
      <c r="K1151" s="208">
        <f>SUMIF('05'!$C$10:$C$29,$C1151,'05'!$E$10:$E$29)*'05'!$E$3</f>
        <v>0</v>
      </c>
      <c r="L1151" s="208">
        <f>SUMIF('06'!$C$10:$C$29,$C1151,'06'!$E$10:$E$29)*'06'!$E$3</f>
        <v>0</v>
      </c>
      <c r="M1151" s="208">
        <f>SUMIF('07'!$C$10:$C$26,$C1151,'07'!$E$10:$E$26)*'07'!$E$3</f>
        <v>0</v>
      </c>
      <c r="N1151" s="208">
        <f>SUMIF('08'!$C$10:$C$29,$C1151,'08'!$E$10:$E$29)*'08'!$E$3</f>
        <v>0</v>
      </c>
      <c r="O1151" s="208">
        <f>SUMIF('09'!$C$10:$C$29,$C1151,'09'!$E$10:$E$29)*'09'!$E$3</f>
        <v>0</v>
      </c>
      <c r="P1151" s="208">
        <f>SUMIF('10'!$C$10:$C$29,$C1151,'10'!$E$10:$E$29)*'10'!$E$3</f>
        <v>0</v>
      </c>
      <c r="Q1151" s="208">
        <f>SUMIF('11'!$C$10:$C$39,$C1151,'11'!$E$10:$E$39)*'11'!$E$3</f>
        <v>0</v>
      </c>
      <c r="R1151" s="208">
        <f>SUMIF('12'!$C$10:$C$29,$C1151,'12'!$E$10:$E$29)*'12'!$E$3</f>
        <v>0</v>
      </c>
      <c r="S1151" s="208">
        <f>SUMIF('13'!$C$10:$C$29,$C1151,'13'!$E$10:$E$29)*'13'!$E$3</f>
        <v>0</v>
      </c>
      <c r="T1151" s="208">
        <f>SUMIF('14'!$C$10:$C$29,$C1151,'14'!$E$10:$E$29)*'14'!$E$3</f>
        <v>0</v>
      </c>
      <c r="U1151" s="208">
        <f>SUMIF('15'!$C$10:$C$29,$C1151,'15'!$E$10:$E$29)*'15'!$E$3</f>
        <v>0</v>
      </c>
      <c r="V1151" s="208">
        <f>SUMIF('16'!$C$10:$C$29,$C1151,'16'!$E$29:$E1151)*'16'!$E$3</f>
        <v>0</v>
      </c>
      <c r="W1151" s="208">
        <f>SUMIF('17'!$C$10:$C$29,$C1151,'17'!$E$10:$E$29)*'17'!$E$3</f>
        <v>0</v>
      </c>
      <c r="X1151" s="208">
        <f>SUMIF('18'!$C$10:$C$29,$C1151,'18'!$E$10:$E$29)*'18'!$E$3</f>
        <v>0</v>
      </c>
      <c r="Y1151" s="208">
        <f>SUMIF('19'!$C$10:$C$28,$C1151,'19'!$E$10:$E$28)*'19'!$E$3</f>
        <v>0</v>
      </c>
      <c r="Z1151" s="208">
        <f>SUMIF('20'!$C$10:$C$29,$C1151,'20'!$E$10:$E$29)*'20'!$E$3</f>
        <v>0</v>
      </c>
      <c r="AA1151" s="208">
        <f>SUMIF('21'!$C$10:$C$29,$C1151,'21'!$E$10:$E$29)*'21'!$E$3</f>
        <v>0</v>
      </c>
    </row>
    <row r="1152" spans="3:27" ht="15" hidden="1">
      <c r="C1152" s="207" t="s">
        <v>2413</v>
      </c>
      <c r="D1152" s="207" t="s">
        <v>2414</v>
      </c>
      <c r="F1152" s="336">
        <f t="shared" si="18"/>
        <v>0</v>
      </c>
      <c r="G1152" s="208">
        <f>SUMIF('01'!$C$10:$C$29,$C1152,'01'!$E$10:$E$29)*'01'!$E$3</f>
        <v>0</v>
      </c>
      <c r="H1152" s="208">
        <f>SUMIF('02'!$C$10:$C$28,$C1152,'02'!$E$10:$E$28)*'02'!$E$3</f>
        <v>0</v>
      </c>
      <c r="I1152" s="208">
        <f>SUMIF('03'!$C$10:$C$29,$C1152,'03'!$E$10:$E$29)*'03'!$E$3</f>
        <v>0</v>
      </c>
      <c r="J1152" s="208">
        <f>SUMIF('04'!$C$10:$C$26,$C1152,'04'!$E$10:$E$26)*'04'!$E$3</f>
        <v>0</v>
      </c>
      <c r="K1152" s="208">
        <f>SUMIF('05'!$C$10:$C$29,$C1152,'05'!$E$10:$E$29)*'05'!$E$3</f>
        <v>0</v>
      </c>
      <c r="L1152" s="208">
        <f>SUMIF('06'!$C$10:$C$29,$C1152,'06'!$E$10:$E$29)*'06'!$E$3</f>
        <v>0</v>
      </c>
      <c r="M1152" s="208">
        <f>SUMIF('07'!$C$10:$C$26,$C1152,'07'!$E$10:$E$26)*'07'!$E$3</f>
        <v>0</v>
      </c>
      <c r="N1152" s="208">
        <f>SUMIF('08'!$C$10:$C$29,$C1152,'08'!$E$10:$E$29)*'08'!$E$3</f>
        <v>0</v>
      </c>
      <c r="O1152" s="208">
        <f>SUMIF('09'!$C$10:$C$29,$C1152,'09'!$E$10:$E$29)*'09'!$E$3</f>
        <v>0</v>
      </c>
      <c r="P1152" s="208">
        <f>SUMIF('10'!$C$10:$C$29,$C1152,'10'!$E$10:$E$29)*'10'!$E$3</f>
        <v>0</v>
      </c>
      <c r="Q1152" s="208">
        <f>SUMIF('11'!$C$10:$C$39,$C1152,'11'!$E$10:$E$39)*'11'!$E$3</f>
        <v>0</v>
      </c>
      <c r="R1152" s="208">
        <f>SUMIF('12'!$C$10:$C$29,$C1152,'12'!$E$10:$E$29)*'12'!$E$3</f>
        <v>0</v>
      </c>
      <c r="S1152" s="208">
        <f>SUMIF('13'!$C$10:$C$29,$C1152,'13'!$E$10:$E$29)*'13'!$E$3</f>
        <v>0</v>
      </c>
      <c r="T1152" s="208">
        <f>SUMIF('14'!$C$10:$C$29,$C1152,'14'!$E$10:$E$29)*'14'!$E$3</f>
        <v>0</v>
      </c>
      <c r="U1152" s="208">
        <f>SUMIF('15'!$C$10:$C$29,$C1152,'15'!$E$10:$E$29)*'15'!$E$3</f>
        <v>0</v>
      </c>
      <c r="V1152" s="208">
        <f>SUMIF('16'!$C$10:$C$29,$C1152,'16'!$E$29:$E1152)*'16'!$E$3</f>
        <v>0</v>
      </c>
      <c r="W1152" s="208">
        <f>SUMIF('17'!$C$10:$C$29,$C1152,'17'!$E$10:$E$29)*'17'!$E$3</f>
        <v>0</v>
      </c>
      <c r="X1152" s="208">
        <f>SUMIF('18'!$C$10:$C$29,$C1152,'18'!$E$10:$E$29)*'18'!$E$3</f>
        <v>0</v>
      </c>
      <c r="Y1152" s="208">
        <f>SUMIF('19'!$C$10:$C$28,$C1152,'19'!$E$10:$E$28)*'19'!$E$3</f>
        <v>0</v>
      </c>
      <c r="Z1152" s="208">
        <f>SUMIF('20'!$C$10:$C$29,$C1152,'20'!$E$10:$E$29)*'20'!$E$3</f>
        <v>0</v>
      </c>
      <c r="AA1152" s="208">
        <f>SUMIF('21'!$C$10:$C$29,$C1152,'21'!$E$10:$E$29)*'21'!$E$3</f>
        <v>0</v>
      </c>
    </row>
    <row r="1153" spans="3:27" ht="15" hidden="1">
      <c r="C1153" s="207" t="s">
        <v>2415</v>
      </c>
      <c r="D1153" s="207" t="s">
        <v>2416</v>
      </c>
      <c r="F1153" s="336">
        <f t="shared" si="18"/>
        <v>0</v>
      </c>
      <c r="G1153" s="208">
        <f>SUMIF('01'!$C$10:$C$29,$C1153,'01'!$E$10:$E$29)*'01'!$E$3</f>
        <v>0</v>
      </c>
      <c r="H1153" s="208">
        <f>SUMIF('02'!$C$10:$C$28,$C1153,'02'!$E$10:$E$28)*'02'!$E$3</f>
        <v>0</v>
      </c>
      <c r="I1153" s="208">
        <f>SUMIF('03'!$C$10:$C$29,$C1153,'03'!$E$10:$E$29)*'03'!$E$3</f>
        <v>0</v>
      </c>
      <c r="J1153" s="208">
        <f>SUMIF('04'!$C$10:$C$26,$C1153,'04'!$E$10:$E$26)*'04'!$E$3</f>
        <v>0</v>
      </c>
      <c r="K1153" s="208">
        <f>SUMIF('05'!$C$10:$C$29,$C1153,'05'!$E$10:$E$29)*'05'!$E$3</f>
        <v>0</v>
      </c>
      <c r="L1153" s="208">
        <f>SUMIF('06'!$C$10:$C$29,$C1153,'06'!$E$10:$E$29)*'06'!$E$3</f>
        <v>0</v>
      </c>
      <c r="M1153" s="208">
        <f>SUMIF('07'!$C$10:$C$26,$C1153,'07'!$E$10:$E$26)*'07'!$E$3</f>
        <v>0</v>
      </c>
      <c r="N1153" s="208">
        <f>SUMIF('08'!$C$10:$C$29,$C1153,'08'!$E$10:$E$29)*'08'!$E$3</f>
        <v>0</v>
      </c>
      <c r="O1153" s="208">
        <f>SUMIF('09'!$C$10:$C$29,$C1153,'09'!$E$10:$E$29)*'09'!$E$3</f>
        <v>0</v>
      </c>
      <c r="P1153" s="208">
        <f>SUMIF('10'!$C$10:$C$29,$C1153,'10'!$E$10:$E$29)*'10'!$E$3</f>
        <v>0</v>
      </c>
      <c r="Q1153" s="208">
        <f>SUMIF('11'!$C$10:$C$39,$C1153,'11'!$E$10:$E$39)*'11'!$E$3</f>
        <v>0</v>
      </c>
      <c r="R1153" s="208">
        <f>SUMIF('12'!$C$10:$C$29,$C1153,'12'!$E$10:$E$29)*'12'!$E$3</f>
        <v>0</v>
      </c>
      <c r="S1153" s="208">
        <f>SUMIF('13'!$C$10:$C$29,$C1153,'13'!$E$10:$E$29)*'13'!$E$3</f>
        <v>0</v>
      </c>
      <c r="T1153" s="208">
        <f>SUMIF('14'!$C$10:$C$29,$C1153,'14'!$E$10:$E$29)*'14'!$E$3</f>
        <v>0</v>
      </c>
      <c r="U1153" s="208">
        <f>SUMIF('15'!$C$10:$C$29,$C1153,'15'!$E$10:$E$29)*'15'!$E$3</f>
        <v>0</v>
      </c>
      <c r="V1153" s="208">
        <f>SUMIF('16'!$C$10:$C$29,$C1153,'16'!$E$29:$E1153)*'16'!$E$3</f>
        <v>0</v>
      </c>
      <c r="W1153" s="208">
        <f>SUMIF('17'!$C$10:$C$29,$C1153,'17'!$E$10:$E$29)*'17'!$E$3</f>
        <v>0</v>
      </c>
      <c r="X1153" s="208">
        <f>SUMIF('18'!$C$10:$C$29,$C1153,'18'!$E$10:$E$29)*'18'!$E$3</f>
        <v>0</v>
      </c>
      <c r="Y1153" s="208">
        <f>SUMIF('19'!$C$10:$C$28,$C1153,'19'!$E$10:$E$28)*'19'!$E$3</f>
        <v>0</v>
      </c>
      <c r="Z1153" s="208">
        <f>SUMIF('20'!$C$10:$C$29,$C1153,'20'!$E$10:$E$29)*'20'!$E$3</f>
        <v>0</v>
      </c>
      <c r="AA1153" s="208">
        <f>SUMIF('21'!$C$10:$C$29,$C1153,'21'!$E$10:$E$29)*'21'!$E$3</f>
        <v>0</v>
      </c>
    </row>
    <row r="1154" spans="3:27" ht="15" hidden="1">
      <c r="C1154" s="207" t="s">
        <v>2417</v>
      </c>
      <c r="D1154" s="207" t="s">
        <v>2418</v>
      </c>
      <c r="F1154" s="336">
        <f t="shared" si="18"/>
        <v>0</v>
      </c>
      <c r="G1154" s="208">
        <f>SUMIF('01'!$C$10:$C$29,$C1154,'01'!$E$10:$E$29)*'01'!$E$3</f>
        <v>0</v>
      </c>
      <c r="H1154" s="208">
        <f>SUMIF('02'!$C$10:$C$28,$C1154,'02'!$E$10:$E$28)*'02'!$E$3</f>
        <v>0</v>
      </c>
      <c r="I1154" s="208">
        <f>SUMIF('03'!$C$10:$C$29,$C1154,'03'!$E$10:$E$29)*'03'!$E$3</f>
        <v>0</v>
      </c>
      <c r="J1154" s="208">
        <f>SUMIF('04'!$C$10:$C$26,$C1154,'04'!$E$10:$E$26)*'04'!$E$3</f>
        <v>0</v>
      </c>
      <c r="K1154" s="208">
        <f>SUMIF('05'!$C$10:$C$29,$C1154,'05'!$E$10:$E$29)*'05'!$E$3</f>
        <v>0</v>
      </c>
      <c r="L1154" s="208">
        <f>SUMIF('06'!$C$10:$C$29,$C1154,'06'!$E$10:$E$29)*'06'!$E$3</f>
        <v>0</v>
      </c>
      <c r="M1154" s="208">
        <f>SUMIF('07'!$C$10:$C$26,$C1154,'07'!$E$10:$E$26)*'07'!$E$3</f>
        <v>0</v>
      </c>
      <c r="N1154" s="208">
        <f>SUMIF('08'!$C$10:$C$29,$C1154,'08'!$E$10:$E$29)*'08'!$E$3</f>
        <v>0</v>
      </c>
      <c r="O1154" s="208">
        <f>SUMIF('09'!$C$10:$C$29,$C1154,'09'!$E$10:$E$29)*'09'!$E$3</f>
        <v>0</v>
      </c>
      <c r="P1154" s="208">
        <f>SUMIF('10'!$C$10:$C$29,$C1154,'10'!$E$10:$E$29)*'10'!$E$3</f>
        <v>0</v>
      </c>
      <c r="Q1154" s="208">
        <f>SUMIF('11'!$C$10:$C$39,$C1154,'11'!$E$10:$E$39)*'11'!$E$3</f>
        <v>0</v>
      </c>
      <c r="R1154" s="208">
        <f>SUMIF('12'!$C$10:$C$29,$C1154,'12'!$E$10:$E$29)*'12'!$E$3</f>
        <v>0</v>
      </c>
      <c r="S1154" s="208">
        <f>SUMIF('13'!$C$10:$C$29,$C1154,'13'!$E$10:$E$29)*'13'!$E$3</f>
        <v>0</v>
      </c>
      <c r="T1154" s="208">
        <f>SUMIF('14'!$C$10:$C$29,$C1154,'14'!$E$10:$E$29)*'14'!$E$3</f>
        <v>0</v>
      </c>
      <c r="U1154" s="208">
        <f>SUMIF('15'!$C$10:$C$29,$C1154,'15'!$E$10:$E$29)*'15'!$E$3</f>
        <v>0</v>
      </c>
      <c r="V1154" s="208">
        <f>SUMIF('16'!$C$10:$C$29,$C1154,'16'!$E$29:$E1154)*'16'!$E$3</f>
        <v>0</v>
      </c>
      <c r="W1154" s="208">
        <f>SUMIF('17'!$C$10:$C$29,$C1154,'17'!$E$10:$E$29)*'17'!$E$3</f>
        <v>0</v>
      </c>
      <c r="X1154" s="208">
        <f>SUMIF('18'!$C$10:$C$29,$C1154,'18'!$E$10:$E$29)*'18'!$E$3</f>
        <v>0</v>
      </c>
      <c r="Y1154" s="208">
        <f>SUMIF('19'!$C$10:$C$28,$C1154,'19'!$E$10:$E$28)*'19'!$E$3</f>
        <v>0</v>
      </c>
      <c r="Z1154" s="208">
        <f>SUMIF('20'!$C$10:$C$29,$C1154,'20'!$E$10:$E$29)*'20'!$E$3</f>
        <v>0</v>
      </c>
      <c r="AA1154" s="208">
        <f>SUMIF('21'!$C$10:$C$29,$C1154,'21'!$E$10:$E$29)*'21'!$E$3</f>
        <v>0</v>
      </c>
    </row>
    <row r="1155" spans="3:27" ht="15" hidden="1">
      <c r="C1155" s="207" t="s">
        <v>2419</v>
      </c>
      <c r="D1155" s="207" t="s">
        <v>2420</v>
      </c>
      <c r="F1155" s="336">
        <f t="shared" si="18"/>
        <v>0</v>
      </c>
      <c r="G1155" s="208">
        <f>SUMIF('01'!$C$10:$C$29,$C1155,'01'!$E$10:$E$29)*'01'!$E$3</f>
        <v>0</v>
      </c>
      <c r="H1155" s="208">
        <f>SUMIF('02'!$C$10:$C$28,$C1155,'02'!$E$10:$E$28)*'02'!$E$3</f>
        <v>0</v>
      </c>
      <c r="I1155" s="208">
        <f>SUMIF('03'!$C$10:$C$29,$C1155,'03'!$E$10:$E$29)*'03'!$E$3</f>
        <v>0</v>
      </c>
      <c r="J1155" s="208">
        <f>SUMIF('04'!$C$10:$C$26,$C1155,'04'!$E$10:$E$26)*'04'!$E$3</f>
        <v>0</v>
      </c>
      <c r="K1155" s="208">
        <f>SUMIF('05'!$C$10:$C$29,$C1155,'05'!$E$10:$E$29)*'05'!$E$3</f>
        <v>0</v>
      </c>
      <c r="L1155" s="208">
        <f>SUMIF('06'!$C$10:$C$29,$C1155,'06'!$E$10:$E$29)*'06'!$E$3</f>
        <v>0</v>
      </c>
      <c r="M1155" s="208">
        <f>SUMIF('07'!$C$10:$C$26,$C1155,'07'!$E$10:$E$26)*'07'!$E$3</f>
        <v>0</v>
      </c>
      <c r="N1155" s="208">
        <f>SUMIF('08'!$C$10:$C$29,$C1155,'08'!$E$10:$E$29)*'08'!$E$3</f>
        <v>0</v>
      </c>
      <c r="O1155" s="208">
        <f>SUMIF('09'!$C$10:$C$29,$C1155,'09'!$E$10:$E$29)*'09'!$E$3</f>
        <v>0</v>
      </c>
      <c r="P1155" s="208">
        <f>SUMIF('10'!$C$10:$C$29,$C1155,'10'!$E$10:$E$29)*'10'!$E$3</f>
        <v>0</v>
      </c>
      <c r="Q1155" s="208">
        <f>SUMIF('11'!$C$10:$C$39,$C1155,'11'!$E$10:$E$39)*'11'!$E$3</f>
        <v>0</v>
      </c>
      <c r="R1155" s="208">
        <f>SUMIF('12'!$C$10:$C$29,$C1155,'12'!$E$10:$E$29)*'12'!$E$3</f>
        <v>0</v>
      </c>
      <c r="S1155" s="208">
        <f>SUMIF('13'!$C$10:$C$29,$C1155,'13'!$E$10:$E$29)*'13'!$E$3</f>
        <v>0</v>
      </c>
      <c r="T1155" s="208">
        <f>SUMIF('14'!$C$10:$C$29,$C1155,'14'!$E$10:$E$29)*'14'!$E$3</f>
        <v>0</v>
      </c>
      <c r="U1155" s="208">
        <f>SUMIF('15'!$C$10:$C$29,$C1155,'15'!$E$10:$E$29)*'15'!$E$3</f>
        <v>0</v>
      </c>
      <c r="V1155" s="208">
        <f>SUMIF('16'!$C$10:$C$29,$C1155,'16'!$E$29:$E1155)*'16'!$E$3</f>
        <v>0</v>
      </c>
      <c r="W1155" s="208">
        <f>SUMIF('17'!$C$10:$C$29,$C1155,'17'!$E$10:$E$29)*'17'!$E$3</f>
        <v>0</v>
      </c>
      <c r="X1155" s="208">
        <f>SUMIF('18'!$C$10:$C$29,$C1155,'18'!$E$10:$E$29)*'18'!$E$3</f>
        <v>0</v>
      </c>
      <c r="Y1155" s="208">
        <f>SUMIF('19'!$C$10:$C$28,$C1155,'19'!$E$10:$E$28)*'19'!$E$3</f>
        <v>0</v>
      </c>
      <c r="Z1155" s="208">
        <f>SUMIF('20'!$C$10:$C$29,$C1155,'20'!$E$10:$E$29)*'20'!$E$3</f>
        <v>0</v>
      </c>
      <c r="AA1155" s="208">
        <f>SUMIF('21'!$C$10:$C$29,$C1155,'21'!$E$10:$E$29)*'21'!$E$3</f>
        <v>0</v>
      </c>
    </row>
    <row r="1156" spans="3:27" ht="15" hidden="1">
      <c r="C1156" s="207" t="s">
        <v>2421</v>
      </c>
      <c r="D1156" s="207" t="s">
        <v>2422</v>
      </c>
      <c r="F1156" s="336">
        <f t="shared" si="18"/>
        <v>0</v>
      </c>
      <c r="G1156" s="208">
        <f>SUMIF('01'!$C$10:$C$29,$C1156,'01'!$E$10:$E$29)*'01'!$E$3</f>
        <v>0</v>
      </c>
      <c r="H1156" s="208">
        <f>SUMIF('02'!$C$10:$C$28,$C1156,'02'!$E$10:$E$28)*'02'!$E$3</f>
        <v>0</v>
      </c>
      <c r="I1156" s="208">
        <f>SUMIF('03'!$C$10:$C$29,$C1156,'03'!$E$10:$E$29)*'03'!$E$3</f>
        <v>0</v>
      </c>
      <c r="J1156" s="208">
        <f>SUMIF('04'!$C$10:$C$26,$C1156,'04'!$E$10:$E$26)*'04'!$E$3</f>
        <v>0</v>
      </c>
      <c r="K1156" s="208">
        <f>SUMIF('05'!$C$10:$C$29,$C1156,'05'!$E$10:$E$29)*'05'!$E$3</f>
        <v>0</v>
      </c>
      <c r="L1156" s="208">
        <f>SUMIF('06'!$C$10:$C$29,$C1156,'06'!$E$10:$E$29)*'06'!$E$3</f>
        <v>0</v>
      </c>
      <c r="M1156" s="208">
        <f>SUMIF('07'!$C$10:$C$26,$C1156,'07'!$E$10:$E$26)*'07'!$E$3</f>
        <v>0</v>
      </c>
      <c r="N1156" s="208">
        <f>SUMIF('08'!$C$10:$C$29,$C1156,'08'!$E$10:$E$29)*'08'!$E$3</f>
        <v>0</v>
      </c>
      <c r="O1156" s="208">
        <f>SUMIF('09'!$C$10:$C$29,$C1156,'09'!$E$10:$E$29)*'09'!$E$3</f>
        <v>0</v>
      </c>
      <c r="P1156" s="208">
        <f>SUMIF('10'!$C$10:$C$29,$C1156,'10'!$E$10:$E$29)*'10'!$E$3</f>
        <v>0</v>
      </c>
      <c r="Q1156" s="208">
        <f>SUMIF('11'!$C$10:$C$39,$C1156,'11'!$E$10:$E$39)*'11'!$E$3</f>
        <v>0</v>
      </c>
      <c r="R1156" s="208">
        <f>SUMIF('12'!$C$10:$C$29,$C1156,'12'!$E$10:$E$29)*'12'!$E$3</f>
        <v>0</v>
      </c>
      <c r="S1156" s="208">
        <f>SUMIF('13'!$C$10:$C$29,$C1156,'13'!$E$10:$E$29)*'13'!$E$3</f>
        <v>0</v>
      </c>
      <c r="T1156" s="208">
        <f>SUMIF('14'!$C$10:$C$29,$C1156,'14'!$E$10:$E$29)*'14'!$E$3</f>
        <v>0</v>
      </c>
      <c r="U1156" s="208">
        <f>SUMIF('15'!$C$10:$C$29,$C1156,'15'!$E$10:$E$29)*'15'!$E$3</f>
        <v>0</v>
      </c>
      <c r="V1156" s="208">
        <f>SUMIF('16'!$C$10:$C$29,$C1156,'16'!$E$29:$E1156)*'16'!$E$3</f>
        <v>0</v>
      </c>
      <c r="W1156" s="208">
        <f>SUMIF('17'!$C$10:$C$29,$C1156,'17'!$E$10:$E$29)*'17'!$E$3</f>
        <v>0</v>
      </c>
      <c r="X1156" s="208">
        <f>SUMIF('18'!$C$10:$C$29,$C1156,'18'!$E$10:$E$29)*'18'!$E$3</f>
        <v>0</v>
      </c>
      <c r="Y1156" s="208">
        <f>SUMIF('19'!$C$10:$C$28,$C1156,'19'!$E$10:$E$28)*'19'!$E$3</f>
        <v>0</v>
      </c>
      <c r="Z1156" s="208">
        <f>SUMIF('20'!$C$10:$C$29,$C1156,'20'!$E$10:$E$29)*'20'!$E$3</f>
        <v>0</v>
      </c>
      <c r="AA1156" s="208">
        <f>SUMIF('21'!$C$10:$C$29,$C1156,'21'!$E$10:$E$29)*'21'!$E$3</f>
        <v>0</v>
      </c>
    </row>
    <row r="1157" spans="3:27" ht="15" hidden="1">
      <c r="C1157" s="207" t="s">
        <v>2423</v>
      </c>
      <c r="D1157" s="207" t="s">
        <v>2424</v>
      </c>
      <c r="F1157" s="336">
        <f t="shared" si="18"/>
        <v>0</v>
      </c>
      <c r="G1157" s="208">
        <f>SUMIF('01'!$C$10:$C$29,$C1157,'01'!$E$10:$E$29)*'01'!$E$3</f>
        <v>0</v>
      </c>
      <c r="H1157" s="208">
        <f>SUMIF('02'!$C$10:$C$28,$C1157,'02'!$E$10:$E$28)*'02'!$E$3</f>
        <v>0</v>
      </c>
      <c r="I1157" s="208">
        <f>SUMIF('03'!$C$10:$C$29,$C1157,'03'!$E$10:$E$29)*'03'!$E$3</f>
        <v>0</v>
      </c>
      <c r="J1157" s="208">
        <f>SUMIF('04'!$C$10:$C$26,$C1157,'04'!$E$10:$E$26)*'04'!$E$3</f>
        <v>0</v>
      </c>
      <c r="K1157" s="208">
        <f>SUMIF('05'!$C$10:$C$29,$C1157,'05'!$E$10:$E$29)*'05'!$E$3</f>
        <v>0</v>
      </c>
      <c r="L1157" s="208">
        <f>SUMIF('06'!$C$10:$C$29,$C1157,'06'!$E$10:$E$29)*'06'!$E$3</f>
        <v>0</v>
      </c>
      <c r="M1157" s="208">
        <f>SUMIF('07'!$C$10:$C$26,$C1157,'07'!$E$10:$E$26)*'07'!$E$3</f>
        <v>0</v>
      </c>
      <c r="N1157" s="208">
        <f>SUMIF('08'!$C$10:$C$29,$C1157,'08'!$E$10:$E$29)*'08'!$E$3</f>
        <v>0</v>
      </c>
      <c r="O1157" s="208">
        <f>SUMIF('09'!$C$10:$C$29,$C1157,'09'!$E$10:$E$29)*'09'!$E$3</f>
        <v>0</v>
      </c>
      <c r="P1157" s="208">
        <f>SUMIF('10'!$C$10:$C$29,$C1157,'10'!$E$10:$E$29)*'10'!$E$3</f>
        <v>0</v>
      </c>
      <c r="Q1157" s="208">
        <f>SUMIF('11'!$C$10:$C$39,$C1157,'11'!$E$10:$E$39)*'11'!$E$3</f>
        <v>0</v>
      </c>
      <c r="R1157" s="208">
        <f>SUMIF('12'!$C$10:$C$29,$C1157,'12'!$E$10:$E$29)*'12'!$E$3</f>
        <v>0</v>
      </c>
      <c r="S1157" s="208">
        <f>SUMIF('13'!$C$10:$C$29,$C1157,'13'!$E$10:$E$29)*'13'!$E$3</f>
        <v>0</v>
      </c>
      <c r="T1157" s="208">
        <f>SUMIF('14'!$C$10:$C$29,$C1157,'14'!$E$10:$E$29)*'14'!$E$3</f>
        <v>0</v>
      </c>
      <c r="U1157" s="208">
        <f>SUMIF('15'!$C$10:$C$29,$C1157,'15'!$E$10:$E$29)*'15'!$E$3</f>
        <v>0</v>
      </c>
      <c r="V1157" s="208">
        <f>SUMIF('16'!$C$10:$C$29,$C1157,'16'!$E$29:$E1157)*'16'!$E$3</f>
        <v>0</v>
      </c>
      <c r="W1157" s="208">
        <f>SUMIF('17'!$C$10:$C$29,$C1157,'17'!$E$10:$E$29)*'17'!$E$3</f>
        <v>0</v>
      </c>
      <c r="X1157" s="208">
        <f>SUMIF('18'!$C$10:$C$29,$C1157,'18'!$E$10:$E$29)*'18'!$E$3</f>
        <v>0</v>
      </c>
      <c r="Y1157" s="208">
        <f>SUMIF('19'!$C$10:$C$28,$C1157,'19'!$E$10:$E$28)*'19'!$E$3</f>
        <v>0</v>
      </c>
      <c r="Z1157" s="208">
        <f>SUMIF('20'!$C$10:$C$29,$C1157,'20'!$E$10:$E$29)*'20'!$E$3</f>
        <v>0</v>
      </c>
      <c r="AA1157" s="208">
        <f>SUMIF('21'!$C$10:$C$29,$C1157,'21'!$E$10:$E$29)*'21'!$E$3</f>
        <v>0</v>
      </c>
    </row>
    <row r="1158" spans="3:27" ht="15" hidden="1">
      <c r="C1158" s="207" t="s">
        <v>2425</v>
      </c>
      <c r="D1158" s="207" t="s">
        <v>2426</v>
      </c>
      <c r="F1158" s="336">
        <f t="shared" si="18"/>
        <v>0</v>
      </c>
      <c r="G1158" s="208">
        <f>SUMIF('01'!$C$10:$C$29,$C1158,'01'!$E$10:$E$29)*'01'!$E$3</f>
        <v>0</v>
      </c>
      <c r="H1158" s="208">
        <f>SUMIF('02'!$C$10:$C$28,$C1158,'02'!$E$10:$E$28)*'02'!$E$3</f>
        <v>0</v>
      </c>
      <c r="I1158" s="208">
        <f>SUMIF('03'!$C$10:$C$29,$C1158,'03'!$E$10:$E$29)*'03'!$E$3</f>
        <v>0</v>
      </c>
      <c r="J1158" s="208">
        <f>SUMIF('04'!$C$10:$C$26,$C1158,'04'!$E$10:$E$26)*'04'!$E$3</f>
        <v>0</v>
      </c>
      <c r="K1158" s="208">
        <f>SUMIF('05'!$C$10:$C$29,$C1158,'05'!$E$10:$E$29)*'05'!$E$3</f>
        <v>0</v>
      </c>
      <c r="L1158" s="208">
        <f>SUMIF('06'!$C$10:$C$29,$C1158,'06'!$E$10:$E$29)*'06'!$E$3</f>
        <v>0</v>
      </c>
      <c r="M1158" s="208">
        <f>SUMIF('07'!$C$10:$C$26,$C1158,'07'!$E$10:$E$26)*'07'!$E$3</f>
        <v>0</v>
      </c>
      <c r="N1158" s="208">
        <f>SUMIF('08'!$C$10:$C$29,$C1158,'08'!$E$10:$E$29)*'08'!$E$3</f>
        <v>0</v>
      </c>
      <c r="O1158" s="208">
        <f>SUMIF('09'!$C$10:$C$29,$C1158,'09'!$E$10:$E$29)*'09'!$E$3</f>
        <v>0</v>
      </c>
      <c r="P1158" s="208">
        <f>SUMIF('10'!$C$10:$C$29,$C1158,'10'!$E$10:$E$29)*'10'!$E$3</f>
        <v>0</v>
      </c>
      <c r="Q1158" s="208">
        <f>SUMIF('11'!$C$10:$C$39,$C1158,'11'!$E$10:$E$39)*'11'!$E$3</f>
        <v>0</v>
      </c>
      <c r="R1158" s="208">
        <f>SUMIF('12'!$C$10:$C$29,$C1158,'12'!$E$10:$E$29)*'12'!$E$3</f>
        <v>0</v>
      </c>
      <c r="S1158" s="208">
        <f>SUMIF('13'!$C$10:$C$29,$C1158,'13'!$E$10:$E$29)*'13'!$E$3</f>
        <v>0</v>
      </c>
      <c r="T1158" s="208">
        <f>SUMIF('14'!$C$10:$C$29,$C1158,'14'!$E$10:$E$29)*'14'!$E$3</f>
        <v>0</v>
      </c>
      <c r="U1158" s="208">
        <f>SUMIF('15'!$C$10:$C$29,$C1158,'15'!$E$10:$E$29)*'15'!$E$3</f>
        <v>0</v>
      </c>
      <c r="V1158" s="208">
        <f>SUMIF('16'!$C$10:$C$29,$C1158,'16'!$E$29:$E1158)*'16'!$E$3</f>
        <v>0</v>
      </c>
      <c r="W1158" s="208">
        <f>SUMIF('17'!$C$10:$C$29,$C1158,'17'!$E$10:$E$29)*'17'!$E$3</f>
        <v>0</v>
      </c>
      <c r="X1158" s="208">
        <f>SUMIF('18'!$C$10:$C$29,$C1158,'18'!$E$10:$E$29)*'18'!$E$3</f>
        <v>0</v>
      </c>
      <c r="Y1158" s="208">
        <f>SUMIF('19'!$C$10:$C$28,$C1158,'19'!$E$10:$E$28)*'19'!$E$3</f>
        <v>0</v>
      </c>
      <c r="Z1158" s="208">
        <f>SUMIF('20'!$C$10:$C$29,$C1158,'20'!$E$10:$E$29)*'20'!$E$3</f>
        <v>0</v>
      </c>
      <c r="AA1158" s="208">
        <f>SUMIF('21'!$C$10:$C$29,$C1158,'21'!$E$10:$E$29)*'21'!$E$3</f>
        <v>0</v>
      </c>
    </row>
    <row r="1159" spans="3:27" ht="15" hidden="1">
      <c r="C1159" s="207" t="s">
        <v>2427</v>
      </c>
      <c r="D1159" s="207" t="s">
        <v>2428</v>
      </c>
      <c r="F1159" s="336">
        <f t="shared" si="18"/>
        <v>0</v>
      </c>
      <c r="G1159" s="208">
        <f>SUMIF('01'!$C$10:$C$29,$C1159,'01'!$E$10:$E$29)*'01'!$E$3</f>
        <v>0</v>
      </c>
      <c r="H1159" s="208">
        <f>SUMIF('02'!$C$10:$C$28,$C1159,'02'!$E$10:$E$28)*'02'!$E$3</f>
        <v>0</v>
      </c>
      <c r="I1159" s="208">
        <f>SUMIF('03'!$C$10:$C$29,$C1159,'03'!$E$10:$E$29)*'03'!$E$3</f>
        <v>0</v>
      </c>
      <c r="J1159" s="208">
        <f>SUMIF('04'!$C$10:$C$26,$C1159,'04'!$E$10:$E$26)*'04'!$E$3</f>
        <v>0</v>
      </c>
      <c r="K1159" s="208">
        <f>SUMIF('05'!$C$10:$C$29,$C1159,'05'!$E$10:$E$29)*'05'!$E$3</f>
        <v>0</v>
      </c>
      <c r="L1159" s="208">
        <f>SUMIF('06'!$C$10:$C$29,$C1159,'06'!$E$10:$E$29)*'06'!$E$3</f>
        <v>0</v>
      </c>
      <c r="M1159" s="208">
        <f>SUMIF('07'!$C$10:$C$26,$C1159,'07'!$E$10:$E$26)*'07'!$E$3</f>
        <v>0</v>
      </c>
      <c r="N1159" s="208">
        <f>SUMIF('08'!$C$10:$C$29,$C1159,'08'!$E$10:$E$29)*'08'!$E$3</f>
        <v>0</v>
      </c>
      <c r="O1159" s="208">
        <f>SUMIF('09'!$C$10:$C$29,$C1159,'09'!$E$10:$E$29)*'09'!$E$3</f>
        <v>0</v>
      </c>
      <c r="P1159" s="208">
        <f>SUMIF('10'!$C$10:$C$29,$C1159,'10'!$E$10:$E$29)*'10'!$E$3</f>
        <v>0</v>
      </c>
      <c r="Q1159" s="208">
        <f>SUMIF('11'!$C$10:$C$39,$C1159,'11'!$E$10:$E$39)*'11'!$E$3</f>
        <v>0</v>
      </c>
      <c r="R1159" s="208">
        <f>SUMIF('12'!$C$10:$C$29,$C1159,'12'!$E$10:$E$29)*'12'!$E$3</f>
        <v>0</v>
      </c>
      <c r="S1159" s="208">
        <f>SUMIF('13'!$C$10:$C$29,$C1159,'13'!$E$10:$E$29)*'13'!$E$3</f>
        <v>0</v>
      </c>
      <c r="T1159" s="208">
        <f>SUMIF('14'!$C$10:$C$29,$C1159,'14'!$E$10:$E$29)*'14'!$E$3</f>
        <v>0</v>
      </c>
      <c r="U1159" s="208">
        <f>SUMIF('15'!$C$10:$C$29,$C1159,'15'!$E$10:$E$29)*'15'!$E$3</f>
        <v>0</v>
      </c>
      <c r="V1159" s="208">
        <f>SUMIF('16'!$C$10:$C$29,$C1159,'16'!$E$29:$E1159)*'16'!$E$3</f>
        <v>0</v>
      </c>
      <c r="W1159" s="208">
        <f>SUMIF('17'!$C$10:$C$29,$C1159,'17'!$E$10:$E$29)*'17'!$E$3</f>
        <v>0</v>
      </c>
      <c r="X1159" s="208">
        <f>SUMIF('18'!$C$10:$C$29,$C1159,'18'!$E$10:$E$29)*'18'!$E$3</f>
        <v>0</v>
      </c>
      <c r="Y1159" s="208">
        <f>SUMIF('19'!$C$10:$C$28,$C1159,'19'!$E$10:$E$28)*'19'!$E$3</f>
        <v>0</v>
      </c>
      <c r="Z1159" s="208">
        <f>SUMIF('20'!$C$10:$C$29,$C1159,'20'!$E$10:$E$29)*'20'!$E$3</f>
        <v>0</v>
      </c>
      <c r="AA1159" s="208">
        <f>SUMIF('21'!$C$10:$C$29,$C1159,'21'!$E$10:$E$29)*'21'!$E$3</f>
        <v>0</v>
      </c>
    </row>
    <row r="1160" spans="3:27" ht="15" hidden="1">
      <c r="C1160" s="207" t="s">
        <v>2429</v>
      </c>
      <c r="D1160" s="207" t="s">
        <v>2430</v>
      </c>
      <c r="F1160" s="336">
        <f t="shared" si="18"/>
        <v>0</v>
      </c>
      <c r="G1160" s="208">
        <f>SUMIF('01'!$C$10:$C$29,$C1160,'01'!$E$10:$E$29)*'01'!$E$3</f>
        <v>0</v>
      </c>
      <c r="H1160" s="208">
        <f>SUMIF('02'!$C$10:$C$28,$C1160,'02'!$E$10:$E$28)*'02'!$E$3</f>
        <v>0</v>
      </c>
      <c r="I1160" s="208">
        <f>SUMIF('03'!$C$10:$C$29,$C1160,'03'!$E$10:$E$29)*'03'!$E$3</f>
        <v>0</v>
      </c>
      <c r="J1160" s="208">
        <f>SUMIF('04'!$C$10:$C$26,$C1160,'04'!$E$10:$E$26)*'04'!$E$3</f>
        <v>0</v>
      </c>
      <c r="K1160" s="208">
        <f>SUMIF('05'!$C$10:$C$29,$C1160,'05'!$E$10:$E$29)*'05'!$E$3</f>
        <v>0</v>
      </c>
      <c r="L1160" s="208">
        <f>SUMIF('06'!$C$10:$C$29,$C1160,'06'!$E$10:$E$29)*'06'!$E$3</f>
        <v>0</v>
      </c>
      <c r="M1160" s="208">
        <f>SUMIF('07'!$C$10:$C$26,$C1160,'07'!$E$10:$E$26)*'07'!$E$3</f>
        <v>0</v>
      </c>
      <c r="N1160" s="208">
        <f>SUMIF('08'!$C$10:$C$29,$C1160,'08'!$E$10:$E$29)*'08'!$E$3</f>
        <v>0</v>
      </c>
      <c r="O1160" s="208">
        <f>SUMIF('09'!$C$10:$C$29,$C1160,'09'!$E$10:$E$29)*'09'!$E$3</f>
        <v>0</v>
      </c>
      <c r="P1160" s="208">
        <f>SUMIF('10'!$C$10:$C$29,$C1160,'10'!$E$10:$E$29)*'10'!$E$3</f>
        <v>0</v>
      </c>
      <c r="Q1160" s="208">
        <f>SUMIF('11'!$C$10:$C$39,$C1160,'11'!$E$10:$E$39)*'11'!$E$3</f>
        <v>0</v>
      </c>
      <c r="R1160" s="208">
        <f>SUMIF('12'!$C$10:$C$29,$C1160,'12'!$E$10:$E$29)*'12'!$E$3</f>
        <v>0</v>
      </c>
      <c r="S1160" s="208">
        <f>SUMIF('13'!$C$10:$C$29,$C1160,'13'!$E$10:$E$29)*'13'!$E$3</f>
        <v>0</v>
      </c>
      <c r="T1160" s="208">
        <f>SUMIF('14'!$C$10:$C$29,$C1160,'14'!$E$10:$E$29)*'14'!$E$3</f>
        <v>0</v>
      </c>
      <c r="U1160" s="208">
        <f>SUMIF('15'!$C$10:$C$29,$C1160,'15'!$E$10:$E$29)*'15'!$E$3</f>
        <v>0</v>
      </c>
      <c r="V1160" s="208">
        <f>SUMIF('16'!$C$10:$C$29,$C1160,'16'!$E$29:$E1160)*'16'!$E$3</f>
        <v>0</v>
      </c>
      <c r="W1160" s="208">
        <f>SUMIF('17'!$C$10:$C$29,$C1160,'17'!$E$10:$E$29)*'17'!$E$3</f>
        <v>0</v>
      </c>
      <c r="X1160" s="208">
        <f>SUMIF('18'!$C$10:$C$29,$C1160,'18'!$E$10:$E$29)*'18'!$E$3</f>
        <v>0</v>
      </c>
      <c r="Y1160" s="208">
        <f>SUMIF('19'!$C$10:$C$28,$C1160,'19'!$E$10:$E$28)*'19'!$E$3</f>
        <v>0</v>
      </c>
      <c r="Z1160" s="208">
        <f>SUMIF('20'!$C$10:$C$29,$C1160,'20'!$E$10:$E$29)*'20'!$E$3</f>
        <v>0</v>
      </c>
      <c r="AA1160" s="208">
        <f>SUMIF('21'!$C$10:$C$29,$C1160,'21'!$E$10:$E$29)*'21'!$E$3</f>
        <v>0</v>
      </c>
    </row>
    <row r="1161" spans="3:27" ht="15" hidden="1">
      <c r="C1161" s="207" t="s">
        <v>2431</v>
      </c>
      <c r="D1161" s="207" t="s">
        <v>2432</v>
      </c>
      <c r="F1161" s="336">
        <f t="shared" si="18"/>
        <v>0</v>
      </c>
      <c r="G1161" s="208">
        <f>SUMIF('01'!$C$10:$C$29,$C1161,'01'!$E$10:$E$29)*'01'!$E$3</f>
        <v>0</v>
      </c>
      <c r="H1161" s="208">
        <f>SUMIF('02'!$C$10:$C$28,$C1161,'02'!$E$10:$E$28)*'02'!$E$3</f>
        <v>0</v>
      </c>
      <c r="I1161" s="208">
        <f>SUMIF('03'!$C$10:$C$29,$C1161,'03'!$E$10:$E$29)*'03'!$E$3</f>
        <v>0</v>
      </c>
      <c r="J1161" s="208">
        <f>SUMIF('04'!$C$10:$C$26,$C1161,'04'!$E$10:$E$26)*'04'!$E$3</f>
        <v>0</v>
      </c>
      <c r="K1161" s="208">
        <f>SUMIF('05'!$C$10:$C$29,$C1161,'05'!$E$10:$E$29)*'05'!$E$3</f>
        <v>0</v>
      </c>
      <c r="L1161" s="208">
        <f>SUMIF('06'!$C$10:$C$29,$C1161,'06'!$E$10:$E$29)*'06'!$E$3</f>
        <v>0</v>
      </c>
      <c r="M1161" s="208">
        <f>SUMIF('07'!$C$10:$C$26,$C1161,'07'!$E$10:$E$26)*'07'!$E$3</f>
        <v>0</v>
      </c>
      <c r="N1161" s="208">
        <f>SUMIF('08'!$C$10:$C$29,$C1161,'08'!$E$10:$E$29)*'08'!$E$3</f>
        <v>0</v>
      </c>
      <c r="O1161" s="208">
        <f>SUMIF('09'!$C$10:$C$29,$C1161,'09'!$E$10:$E$29)*'09'!$E$3</f>
        <v>0</v>
      </c>
      <c r="P1161" s="208">
        <f>SUMIF('10'!$C$10:$C$29,$C1161,'10'!$E$10:$E$29)*'10'!$E$3</f>
        <v>0</v>
      </c>
      <c r="Q1161" s="208">
        <f>SUMIF('11'!$C$10:$C$39,$C1161,'11'!$E$10:$E$39)*'11'!$E$3</f>
        <v>0</v>
      </c>
      <c r="R1161" s="208">
        <f>SUMIF('12'!$C$10:$C$29,$C1161,'12'!$E$10:$E$29)*'12'!$E$3</f>
        <v>0</v>
      </c>
      <c r="S1161" s="208">
        <f>SUMIF('13'!$C$10:$C$29,$C1161,'13'!$E$10:$E$29)*'13'!$E$3</f>
        <v>0</v>
      </c>
      <c r="T1161" s="208">
        <f>SUMIF('14'!$C$10:$C$29,$C1161,'14'!$E$10:$E$29)*'14'!$E$3</f>
        <v>0</v>
      </c>
      <c r="U1161" s="208">
        <f>SUMIF('15'!$C$10:$C$29,$C1161,'15'!$E$10:$E$29)*'15'!$E$3</f>
        <v>0</v>
      </c>
      <c r="V1161" s="208">
        <f>SUMIF('16'!$C$10:$C$29,$C1161,'16'!$E$29:$E1161)*'16'!$E$3</f>
        <v>0</v>
      </c>
      <c r="W1161" s="208">
        <f>SUMIF('17'!$C$10:$C$29,$C1161,'17'!$E$10:$E$29)*'17'!$E$3</f>
        <v>0</v>
      </c>
      <c r="X1161" s="208">
        <f>SUMIF('18'!$C$10:$C$29,$C1161,'18'!$E$10:$E$29)*'18'!$E$3</f>
        <v>0</v>
      </c>
      <c r="Y1161" s="208">
        <f>SUMIF('19'!$C$10:$C$28,$C1161,'19'!$E$10:$E$28)*'19'!$E$3</f>
        <v>0</v>
      </c>
      <c r="Z1161" s="208">
        <f>SUMIF('20'!$C$10:$C$29,$C1161,'20'!$E$10:$E$29)*'20'!$E$3</f>
        <v>0</v>
      </c>
      <c r="AA1161" s="208">
        <f>SUMIF('21'!$C$10:$C$29,$C1161,'21'!$E$10:$E$29)*'21'!$E$3</f>
        <v>0</v>
      </c>
    </row>
    <row r="1162" spans="3:27" ht="15" hidden="1">
      <c r="C1162" s="207" t="s">
        <v>2433</v>
      </c>
      <c r="D1162" s="207" t="s">
        <v>2434</v>
      </c>
      <c r="F1162" s="336">
        <f t="shared" si="18"/>
        <v>0</v>
      </c>
      <c r="G1162" s="208">
        <f>SUMIF('01'!$C$10:$C$29,$C1162,'01'!$E$10:$E$29)*'01'!$E$3</f>
        <v>0</v>
      </c>
      <c r="H1162" s="208">
        <f>SUMIF('02'!$C$10:$C$28,$C1162,'02'!$E$10:$E$28)*'02'!$E$3</f>
        <v>0</v>
      </c>
      <c r="I1162" s="208">
        <f>SUMIF('03'!$C$10:$C$29,$C1162,'03'!$E$10:$E$29)*'03'!$E$3</f>
        <v>0</v>
      </c>
      <c r="J1162" s="208">
        <f>SUMIF('04'!$C$10:$C$26,$C1162,'04'!$E$10:$E$26)*'04'!$E$3</f>
        <v>0</v>
      </c>
      <c r="K1162" s="208">
        <f>SUMIF('05'!$C$10:$C$29,$C1162,'05'!$E$10:$E$29)*'05'!$E$3</f>
        <v>0</v>
      </c>
      <c r="L1162" s="208">
        <f>SUMIF('06'!$C$10:$C$29,$C1162,'06'!$E$10:$E$29)*'06'!$E$3</f>
        <v>0</v>
      </c>
      <c r="M1162" s="208">
        <f>SUMIF('07'!$C$10:$C$26,$C1162,'07'!$E$10:$E$26)*'07'!$E$3</f>
        <v>0</v>
      </c>
      <c r="N1162" s="208">
        <f>SUMIF('08'!$C$10:$C$29,$C1162,'08'!$E$10:$E$29)*'08'!$E$3</f>
        <v>0</v>
      </c>
      <c r="O1162" s="208">
        <f>SUMIF('09'!$C$10:$C$29,$C1162,'09'!$E$10:$E$29)*'09'!$E$3</f>
        <v>0</v>
      </c>
      <c r="P1162" s="208">
        <f>SUMIF('10'!$C$10:$C$29,$C1162,'10'!$E$10:$E$29)*'10'!$E$3</f>
        <v>0</v>
      </c>
      <c r="Q1162" s="208">
        <f>SUMIF('11'!$C$10:$C$39,$C1162,'11'!$E$10:$E$39)*'11'!$E$3</f>
        <v>0</v>
      </c>
      <c r="R1162" s="208">
        <f>SUMIF('12'!$C$10:$C$29,$C1162,'12'!$E$10:$E$29)*'12'!$E$3</f>
        <v>0</v>
      </c>
      <c r="S1162" s="208">
        <f>SUMIF('13'!$C$10:$C$29,$C1162,'13'!$E$10:$E$29)*'13'!$E$3</f>
        <v>0</v>
      </c>
      <c r="T1162" s="208">
        <f>SUMIF('14'!$C$10:$C$29,$C1162,'14'!$E$10:$E$29)*'14'!$E$3</f>
        <v>0</v>
      </c>
      <c r="U1162" s="208">
        <f>SUMIF('15'!$C$10:$C$29,$C1162,'15'!$E$10:$E$29)*'15'!$E$3</f>
        <v>0</v>
      </c>
      <c r="V1162" s="208">
        <f>SUMIF('16'!$C$10:$C$29,$C1162,'16'!$E$29:$E1162)*'16'!$E$3</f>
        <v>0</v>
      </c>
      <c r="W1162" s="208">
        <f>SUMIF('17'!$C$10:$C$29,$C1162,'17'!$E$10:$E$29)*'17'!$E$3</f>
        <v>0</v>
      </c>
      <c r="X1162" s="208">
        <f>SUMIF('18'!$C$10:$C$29,$C1162,'18'!$E$10:$E$29)*'18'!$E$3</f>
        <v>0</v>
      </c>
      <c r="Y1162" s="208">
        <f>SUMIF('19'!$C$10:$C$28,$C1162,'19'!$E$10:$E$28)*'19'!$E$3</f>
        <v>0</v>
      </c>
      <c r="Z1162" s="208">
        <f>SUMIF('20'!$C$10:$C$29,$C1162,'20'!$E$10:$E$29)*'20'!$E$3</f>
        <v>0</v>
      </c>
      <c r="AA1162" s="208">
        <f>SUMIF('21'!$C$10:$C$29,$C1162,'21'!$E$10:$E$29)*'21'!$E$3</f>
        <v>0</v>
      </c>
    </row>
    <row r="1163" spans="3:27" ht="15" hidden="1">
      <c r="C1163" s="207" t="s">
        <v>2435</v>
      </c>
      <c r="D1163" s="207" t="s">
        <v>2436</v>
      </c>
      <c r="F1163" s="336">
        <f t="shared" si="18"/>
        <v>0</v>
      </c>
      <c r="G1163" s="208">
        <f>SUMIF('01'!$C$10:$C$29,$C1163,'01'!$E$10:$E$29)*'01'!$E$3</f>
        <v>0</v>
      </c>
      <c r="H1163" s="208">
        <f>SUMIF('02'!$C$10:$C$28,$C1163,'02'!$E$10:$E$28)*'02'!$E$3</f>
        <v>0</v>
      </c>
      <c r="I1163" s="208">
        <f>SUMIF('03'!$C$10:$C$29,$C1163,'03'!$E$10:$E$29)*'03'!$E$3</f>
        <v>0</v>
      </c>
      <c r="J1163" s="208">
        <f>SUMIF('04'!$C$10:$C$26,$C1163,'04'!$E$10:$E$26)*'04'!$E$3</f>
        <v>0</v>
      </c>
      <c r="K1163" s="208">
        <f>SUMIF('05'!$C$10:$C$29,$C1163,'05'!$E$10:$E$29)*'05'!$E$3</f>
        <v>0</v>
      </c>
      <c r="L1163" s="208">
        <f>SUMIF('06'!$C$10:$C$29,$C1163,'06'!$E$10:$E$29)*'06'!$E$3</f>
        <v>0</v>
      </c>
      <c r="M1163" s="208">
        <f>SUMIF('07'!$C$10:$C$26,$C1163,'07'!$E$10:$E$26)*'07'!$E$3</f>
        <v>0</v>
      </c>
      <c r="N1163" s="208">
        <f>SUMIF('08'!$C$10:$C$29,$C1163,'08'!$E$10:$E$29)*'08'!$E$3</f>
        <v>0</v>
      </c>
      <c r="O1163" s="208">
        <f>SUMIF('09'!$C$10:$C$29,$C1163,'09'!$E$10:$E$29)*'09'!$E$3</f>
        <v>0</v>
      </c>
      <c r="P1163" s="208">
        <f>SUMIF('10'!$C$10:$C$29,$C1163,'10'!$E$10:$E$29)*'10'!$E$3</f>
        <v>0</v>
      </c>
      <c r="Q1163" s="208">
        <f>SUMIF('11'!$C$10:$C$39,$C1163,'11'!$E$10:$E$39)*'11'!$E$3</f>
        <v>0</v>
      </c>
      <c r="R1163" s="208">
        <f>SUMIF('12'!$C$10:$C$29,$C1163,'12'!$E$10:$E$29)*'12'!$E$3</f>
        <v>0</v>
      </c>
      <c r="S1163" s="208">
        <f>SUMIF('13'!$C$10:$C$29,$C1163,'13'!$E$10:$E$29)*'13'!$E$3</f>
        <v>0</v>
      </c>
      <c r="T1163" s="208">
        <f>SUMIF('14'!$C$10:$C$29,$C1163,'14'!$E$10:$E$29)*'14'!$E$3</f>
        <v>0</v>
      </c>
      <c r="U1163" s="208">
        <f>SUMIF('15'!$C$10:$C$29,$C1163,'15'!$E$10:$E$29)*'15'!$E$3</f>
        <v>0</v>
      </c>
      <c r="V1163" s="208">
        <f>SUMIF('16'!$C$10:$C$29,$C1163,'16'!$E$29:$E1163)*'16'!$E$3</f>
        <v>0</v>
      </c>
      <c r="W1163" s="208">
        <f>SUMIF('17'!$C$10:$C$29,$C1163,'17'!$E$10:$E$29)*'17'!$E$3</f>
        <v>0</v>
      </c>
      <c r="X1163" s="208">
        <f>SUMIF('18'!$C$10:$C$29,$C1163,'18'!$E$10:$E$29)*'18'!$E$3</f>
        <v>0</v>
      </c>
      <c r="Y1163" s="208">
        <f>SUMIF('19'!$C$10:$C$28,$C1163,'19'!$E$10:$E$28)*'19'!$E$3</f>
        <v>0</v>
      </c>
      <c r="Z1163" s="208">
        <f>SUMIF('20'!$C$10:$C$29,$C1163,'20'!$E$10:$E$29)*'20'!$E$3</f>
        <v>0</v>
      </c>
      <c r="AA1163" s="208">
        <f>SUMIF('21'!$C$10:$C$29,$C1163,'21'!$E$10:$E$29)*'21'!$E$3</f>
        <v>0</v>
      </c>
    </row>
    <row r="1164" spans="3:27" ht="15" hidden="1">
      <c r="C1164" s="207" t="s">
        <v>2437</v>
      </c>
      <c r="D1164" s="207" t="s">
        <v>2438</v>
      </c>
      <c r="F1164" s="336">
        <f t="shared" ref="F1164:F1227" si="19">SUM(G1164:AA1164)</f>
        <v>0</v>
      </c>
      <c r="G1164" s="208">
        <f>SUMIF('01'!$C$10:$C$29,$C1164,'01'!$E$10:$E$29)*'01'!$E$3</f>
        <v>0</v>
      </c>
      <c r="H1164" s="208">
        <f>SUMIF('02'!$C$10:$C$28,$C1164,'02'!$E$10:$E$28)*'02'!$E$3</f>
        <v>0</v>
      </c>
      <c r="I1164" s="208">
        <f>SUMIF('03'!$C$10:$C$29,$C1164,'03'!$E$10:$E$29)*'03'!$E$3</f>
        <v>0</v>
      </c>
      <c r="J1164" s="208">
        <f>SUMIF('04'!$C$10:$C$26,$C1164,'04'!$E$10:$E$26)*'04'!$E$3</f>
        <v>0</v>
      </c>
      <c r="K1164" s="208">
        <f>SUMIF('05'!$C$10:$C$29,$C1164,'05'!$E$10:$E$29)*'05'!$E$3</f>
        <v>0</v>
      </c>
      <c r="L1164" s="208">
        <f>SUMIF('06'!$C$10:$C$29,$C1164,'06'!$E$10:$E$29)*'06'!$E$3</f>
        <v>0</v>
      </c>
      <c r="M1164" s="208">
        <f>SUMIF('07'!$C$10:$C$26,$C1164,'07'!$E$10:$E$26)*'07'!$E$3</f>
        <v>0</v>
      </c>
      <c r="N1164" s="208">
        <f>SUMIF('08'!$C$10:$C$29,$C1164,'08'!$E$10:$E$29)*'08'!$E$3</f>
        <v>0</v>
      </c>
      <c r="O1164" s="208">
        <f>SUMIF('09'!$C$10:$C$29,$C1164,'09'!$E$10:$E$29)*'09'!$E$3</f>
        <v>0</v>
      </c>
      <c r="P1164" s="208">
        <f>SUMIF('10'!$C$10:$C$29,$C1164,'10'!$E$10:$E$29)*'10'!$E$3</f>
        <v>0</v>
      </c>
      <c r="Q1164" s="208">
        <f>SUMIF('11'!$C$10:$C$39,$C1164,'11'!$E$10:$E$39)*'11'!$E$3</f>
        <v>0</v>
      </c>
      <c r="R1164" s="208">
        <f>SUMIF('12'!$C$10:$C$29,$C1164,'12'!$E$10:$E$29)*'12'!$E$3</f>
        <v>0</v>
      </c>
      <c r="S1164" s="208">
        <f>SUMIF('13'!$C$10:$C$29,$C1164,'13'!$E$10:$E$29)*'13'!$E$3</f>
        <v>0</v>
      </c>
      <c r="T1164" s="208">
        <f>SUMIF('14'!$C$10:$C$29,$C1164,'14'!$E$10:$E$29)*'14'!$E$3</f>
        <v>0</v>
      </c>
      <c r="U1164" s="208">
        <f>SUMIF('15'!$C$10:$C$29,$C1164,'15'!$E$10:$E$29)*'15'!$E$3</f>
        <v>0</v>
      </c>
      <c r="V1164" s="208">
        <f>SUMIF('16'!$C$10:$C$29,$C1164,'16'!$E$29:$E1164)*'16'!$E$3</f>
        <v>0</v>
      </c>
      <c r="W1164" s="208">
        <f>SUMIF('17'!$C$10:$C$29,$C1164,'17'!$E$10:$E$29)*'17'!$E$3</f>
        <v>0</v>
      </c>
      <c r="X1164" s="208">
        <f>SUMIF('18'!$C$10:$C$29,$C1164,'18'!$E$10:$E$29)*'18'!$E$3</f>
        <v>0</v>
      </c>
      <c r="Y1164" s="208">
        <f>SUMIF('19'!$C$10:$C$28,$C1164,'19'!$E$10:$E$28)*'19'!$E$3</f>
        <v>0</v>
      </c>
      <c r="Z1164" s="208">
        <f>SUMIF('20'!$C$10:$C$29,$C1164,'20'!$E$10:$E$29)*'20'!$E$3</f>
        <v>0</v>
      </c>
      <c r="AA1164" s="208">
        <f>SUMIF('21'!$C$10:$C$29,$C1164,'21'!$E$10:$E$29)*'21'!$E$3</f>
        <v>0</v>
      </c>
    </row>
    <row r="1165" spans="3:27" ht="15" hidden="1">
      <c r="C1165" s="207" t="s">
        <v>2439</v>
      </c>
      <c r="D1165" s="207" t="s">
        <v>2440</v>
      </c>
      <c r="F1165" s="336">
        <f t="shared" si="19"/>
        <v>0</v>
      </c>
      <c r="G1165" s="208">
        <f>SUMIF('01'!$C$10:$C$29,$C1165,'01'!$E$10:$E$29)*'01'!$E$3</f>
        <v>0</v>
      </c>
      <c r="H1165" s="208">
        <f>SUMIF('02'!$C$10:$C$28,$C1165,'02'!$E$10:$E$28)*'02'!$E$3</f>
        <v>0</v>
      </c>
      <c r="I1165" s="208">
        <f>SUMIF('03'!$C$10:$C$29,$C1165,'03'!$E$10:$E$29)*'03'!$E$3</f>
        <v>0</v>
      </c>
      <c r="J1165" s="208">
        <f>SUMIF('04'!$C$10:$C$26,$C1165,'04'!$E$10:$E$26)*'04'!$E$3</f>
        <v>0</v>
      </c>
      <c r="K1165" s="208">
        <f>SUMIF('05'!$C$10:$C$29,$C1165,'05'!$E$10:$E$29)*'05'!$E$3</f>
        <v>0</v>
      </c>
      <c r="L1165" s="208">
        <f>SUMIF('06'!$C$10:$C$29,$C1165,'06'!$E$10:$E$29)*'06'!$E$3</f>
        <v>0</v>
      </c>
      <c r="M1165" s="208">
        <f>SUMIF('07'!$C$10:$C$26,$C1165,'07'!$E$10:$E$26)*'07'!$E$3</f>
        <v>0</v>
      </c>
      <c r="N1165" s="208">
        <f>SUMIF('08'!$C$10:$C$29,$C1165,'08'!$E$10:$E$29)*'08'!$E$3</f>
        <v>0</v>
      </c>
      <c r="O1165" s="208">
        <f>SUMIF('09'!$C$10:$C$29,$C1165,'09'!$E$10:$E$29)*'09'!$E$3</f>
        <v>0</v>
      </c>
      <c r="P1165" s="208">
        <f>SUMIF('10'!$C$10:$C$29,$C1165,'10'!$E$10:$E$29)*'10'!$E$3</f>
        <v>0</v>
      </c>
      <c r="Q1165" s="208">
        <f>SUMIF('11'!$C$10:$C$39,$C1165,'11'!$E$10:$E$39)*'11'!$E$3</f>
        <v>0</v>
      </c>
      <c r="R1165" s="208">
        <f>SUMIF('12'!$C$10:$C$29,$C1165,'12'!$E$10:$E$29)*'12'!$E$3</f>
        <v>0</v>
      </c>
      <c r="S1165" s="208">
        <f>SUMIF('13'!$C$10:$C$29,$C1165,'13'!$E$10:$E$29)*'13'!$E$3</f>
        <v>0</v>
      </c>
      <c r="T1165" s="208">
        <f>SUMIF('14'!$C$10:$C$29,$C1165,'14'!$E$10:$E$29)*'14'!$E$3</f>
        <v>0</v>
      </c>
      <c r="U1165" s="208">
        <f>SUMIF('15'!$C$10:$C$29,$C1165,'15'!$E$10:$E$29)*'15'!$E$3</f>
        <v>0</v>
      </c>
      <c r="V1165" s="208">
        <f>SUMIF('16'!$C$10:$C$29,$C1165,'16'!$E$29:$E1165)*'16'!$E$3</f>
        <v>0</v>
      </c>
      <c r="W1165" s="208">
        <f>SUMIF('17'!$C$10:$C$29,$C1165,'17'!$E$10:$E$29)*'17'!$E$3</f>
        <v>0</v>
      </c>
      <c r="X1165" s="208">
        <f>SUMIF('18'!$C$10:$C$29,$C1165,'18'!$E$10:$E$29)*'18'!$E$3</f>
        <v>0</v>
      </c>
      <c r="Y1165" s="208">
        <f>SUMIF('19'!$C$10:$C$28,$C1165,'19'!$E$10:$E$28)*'19'!$E$3</f>
        <v>0</v>
      </c>
      <c r="Z1165" s="208">
        <f>SUMIF('20'!$C$10:$C$29,$C1165,'20'!$E$10:$E$29)*'20'!$E$3</f>
        <v>0</v>
      </c>
      <c r="AA1165" s="208">
        <f>SUMIF('21'!$C$10:$C$29,$C1165,'21'!$E$10:$E$29)*'21'!$E$3</f>
        <v>0</v>
      </c>
    </row>
    <row r="1166" spans="3:27" ht="15" hidden="1">
      <c r="C1166" s="207" t="s">
        <v>2441</v>
      </c>
      <c r="D1166" s="207" t="s">
        <v>2442</v>
      </c>
      <c r="F1166" s="336">
        <f t="shared" si="19"/>
        <v>0</v>
      </c>
      <c r="G1166" s="208">
        <f>SUMIF('01'!$C$10:$C$29,$C1166,'01'!$E$10:$E$29)*'01'!$E$3</f>
        <v>0</v>
      </c>
      <c r="H1166" s="208">
        <f>SUMIF('02'!$C$10:$C$28,$C1166,'02'!$E$10:$E$28)*'02'!$E$3</f>
        <v>0</v>
      </c>
      <c r="I1166" s="208">
        <f>SUMIF('03'!$C$10:$C$29,$C1166,'03'!$E$10:$E$29)*'03'!$E$3</f>
        <v>0</v>
      </c>
      <c r="J1166" s="208">
        <f>SUMIF('04'!$C$10:$C$26,$C1166,'04'!$E$10:$E$26)*'04'!$E$3</f>
        <v>0</v>
      </c>
      <c r="K1166" s="208">
        <f>SUMIF('05'!$C$10:$C$29,$C1166,'05'!$E$10:$E$29)*'05'!$E$3</f>
        <v>0</v>
      </c>
      <c r="L1166" s="208">
        <f>SUMIF('06'!$C$10:$C$29,$C1166,'06'!$E$10:$E$29)*'06'!$E$3</f>
        <v>0</v>
      </c>
      <c r="M1166" s="208">
        <f>SUMIF('07'!$C$10:$C$26,$C1166,'07'!$E$10:$E$26)*'07'!$E$3</f>
        <v>0</v>
      </c>
      <c r="N1166" s="208">
        <f>SUMIF('08'!$C$10:$C$29,$C1166,'08'!$E$10:$E$29)*'08'!$E$3</f>
        <v>0</v>
      </c>
      <c r="O1166" s="208">
        <f>SUMIF('09'!$C$10:$C$29,$C1166,'09'!$E$10:$E$29)*'09'!$E$3</f>
        <v>0</v>
      </c>
      <c r="P1166" s="208">
        <f>SUMIF('10'!$C$10:$C$29,$C1166,'10'!$E$10:$E$29)*'10'!$E$3</f>
        <v>0</v>
      </c>
      <c r="Q1166" s="208">
        <f>SUMIF('11'!$C$10:$C$39,$C1166,'11'!$E$10:$E$39)*'11'!$E$3</f>
        <v>0</v>
      </c>
      <c r="R1166" s="208">
        <f>SUMIF('12'!$C$10:$C$29,$C1166,'12'!$E$10:$E$29)*'12'!$E$3</f>
        <v>0</v>
      </c>
      <c r="S1166" s="208">
        <f>SUMIF('13'!$C$10:$C$29,$C1166,'13'!$E$10:$E$29)*'13'!$E$3</f>
        <v>0</v>
      </c>
      <c r="T1166" s="208">
        <f>SUMIF('14'!$C$10:$C$29,$C1166,'14'!$E$10:$E$29)*'14'!$E$3</f>
        <v>0</v>
      </c>
      <c r="U1166" s="208">
        <f>SUMIF('15'!$C$10:$C$29,$C1166,'15'!$E$10:$E$29)*'15'!$E$3</f>
        <v>0</v>
      </c>
      <c r="V1166" s="208">
        <f>SUMIF('16'!$C$10:$C$29,$C1166,'16'!$E$29:$E1166)*'16'!$E$3</f>
        <v>0</v>
      </c>
      <c r="W1166" s="208">
        <f>SUMIF('17'!$C$10:$C$29,$C1166,'17'!$E$10:$E$29)*'17'!$E$3</f>
        <v>0</v>
      </c>
      <c r="X1166" s="208">
        <f>SUMIF('18'!$C$10:$C$29,$C1166,'18'!$E$10:$E$29)*'18'!$E$3</f>
        <v>0</v>
      </c>
      <c r="Y1166" s="208">
        <f>SUMIF('19'!$C$10:$C$28,$C1166,'19'!$E$10:$E$28)*'19'!$E$3</f>
        <v>0</v>
      </c>
      <c r="Z1166" s="208">
        <f>SUMIF('20'!$C$10:$C$29,$C1166,'20'!$E$10:$E$29)*'20'!$E$3</f>
        <v>0</v>
      </c>
      <c r="AA1166" s="208">
        <f>SUMIF('21'!$C$10:$C$29,$C1166,'21'!$E$10:$E$29)*'21'!$E$3</f>
        <v>0</v>
      </c>
    </row>
    <row r="1167" spans="3:27" ht="15" hidden="1">
      <c r="C1167" s="207" t="s">
        <v>2443</v>
      </c>
      <c r="D1167" s="207" t="s">
        <v>2444</v>
      </c>
      <c r="F1167" s="336">
        <f t="shared" si="19"/>
        <v>0</v>
      </c>
      <c r="G1167" s="208">
        <f>SUMIF('01'!$C$10:$C$29,$C1167,'01'!$E$10:$E$29)*'01'!$E$3</f>
        <v>0</v>
      </c>
      <c r="H1167" s="208">
        <f>SUMIF('02'!$C$10:$C$28,$C1167,'02'!$E$10:$E$28)*'02'!$E$3</f>
        <v>0</v>
      </c>
      <c r="I1167" s="208">
        <f>SUMIF('03'!$C$10:$C$29,$C1167,'03'!$E$10:$E$29)*'03'!$E$3</f>
        <v>0</v>
      </c>
      <c r="J1167" s="208">
        <f>SUMIF('04'!$C$10:$C$26,$C1167,'04'!$E$10:$E$26)*'04'!$E$3</f>
        <v>0</v>
      </c>
      <c r="K1167" s="208">
        <f>SUMIF('05'!$C$10:$C$29,$C1167,'05'!$E$10:$E$29)*'05'!$E$3</f>
        <v>0</v>
      </c>
      <c r="L1167" s="208">
        <f>SUMIF('06'!$C$10:$C$29,$C1167,'06'!$E$10:$E$29)*'06'!$E$3</f>
        <v>0</v>
      </c>
      <c r="M1167" s="208">
        <f>SUMIF('07'!$C$10:$C$26,$C1167,'07'!$E$10:$E$26)*'07'!$E$3</f>
        <v>0</v>
      </c>
      <c r="N1167" s="208">
        <f>SUMIF('08'!$C$10:$C$29,$C1167,'08'!$E$10:$E$29)*'08'!$E$3</f>
        <v>0</v>
      </c>
      <c r="O1167" s="208">
        <f>SUMIF('09'!$C$10:$C$29,$C1167,'09'!$E$10:$E$29)*'09'!$E$3</f>
        <v>0</v>
      </c>
      <c r="P1167" s="208">
        <f>SUMIF('10'!$C$10:$C$29,$C1167,'10'!$E$10:$E$29)*'10'!$E$3</f>
        <v>0</v>
      </c>
      <c r="Q1167" s="208">
        <f>SUMIF('11'!$C$10:$C$39,$C1167,'11'!$E$10:$E$39)*'11'!$E$3</f>
        <v>0</v>
      </c>
      <c r="R1167" s="208">
        <f>SUMIF('12'!$C$10:$C$29,$C1167,'12'!$E$10:$E$29)*'12'!$E$3</f>
        <v>0</v>
      </c>
      <c r="S1167" s="208">
        <f>SUMIF('13'!$C$10:$C$29,$C1167,'13'!$E$10:$E$29)*'13'!$E$3</f>
        <v>0</v>
      </c>
      <c r="T1167" s="208">
        <f>SUMIF('14'!$C$10:$C$29,$C1167,'14'!$E$10:$E$29)*'14'!$E$3</f>
        <v>0</v>
      </c>
      <c r="U1167" s="208">
        <f>SUMIF('15'!$C$10:$C$29,$C1167,'15'!$E$10:$E$29)*'15'!$E$3</f>
        <v>0</v>
      </c>
      <c r="V1167" s="208">
        <f>SUMIF('16'!$C$10:$C$29,$C1167,'16'!$E$29:$E1167)*'16'!$E$3</f>
        <v>0</v>
      </c>
      <c r="W1167" s="208">
        <f>SUMIF('17'!$C$10:$C$29,$C1167,'17'!$E$10:$E$29)*'17'!$E$3</f>
        <v>0</v>
      </c>
      <c r="X1167" s="208">
        <f>SUMIF('18'!$C$10:$C$29,$C1167,'18'!$E$10:$E$29)*'18'!$E$3</f>
        <v>0</v>
      </c>
      <c r="Y1167" s="208">
        <f>SUMIF('19'!$C$10:$C$28,$C1167,'19'!$E$10:$E$28)*'19'!$E$3</f>
        <v>0</v>
      </c>
      <c r="Z1167" s="208">
        <f>SUMIF('20'!$C$10:$C$29,$C1167,'20'!$E$10:$E$29)*'20'!$E$3</f>
        <v>0</v>
      </c>
      <c r="AA1167" s="208">
        <f>SUMIF('21'!$C$10:$C$29,$C1167,'21'!$E$10:$E$29)*'21'!$E$3</f>
        <v>0</v>
      </c>
    </row>
    <row r="1168" spans="3:27" ht="15" hidden="1">
      <c r="C1168" s="207" t="s">
        <v>2445</v>
      </c>
      <c r="D1168" s="207" t="s">
        <v>2446</v>
      </c>
      <c r="F1168" s="336">
        <f t="shared" si="19"/>
        <v>0</v>
      </c>
      <c r="G1168" s="208">
        <f>SUMIF('01'!$C$10:$C$29,$C1168,'01'!$E$10:$E$29)*'01'!$E$3</f>
        <v>0</v>
      </c>
      <c r="H1168" s="208">
        <f>SUMIF('02'!$C$10:$C$28,$C1168,'02'!$E$10:$E$28)*'02'!$E$3</f>
        <v>0</v>
      </c>
      <c r="I1168" s="208">
        <f>SUMIF('03'!$C$10:$C$29,$C1168,'03'!$E$10:$E$29)*'03'!$E$3</f>
        <v>0</v>
      </c>
      <c r="J1168" s="208">
        <f>SUMIF('04'!$C$10:$C$26,$C1168,'04'!$E$10:$E$26)*'04'!$E$3</f>
        <v>0</v>
      </c>
      <c r="K1168" s="208">
        <f>SUMIF('05'!$C$10:$C$29,$C1168,'05'!$E$10:$E$29)*'05'!$E$3</f>
        <v>0</v>
      </c>
      <c r="L1168" s="208">
        <f>SUMIF('06'!$C$10:$C$29,$C1168,'06'!$E$10:$E$29)*'06'!$E$3</f>
        <v>0</v>
      </c>
      <c r="M1168" s="208">
        <f>SUMIF('07'!$C$10:$C$26,$C1168,'07'!$E$10:$E$26)*'07'!$E$3</f>
        <v>0</v>
      </c>
      <c r="N1168" s="208">
        <f>SUMIF('08'!$C$10:$C$29,$C1168,'08'!$E$10:$E$29)*'08'!$E$3</f>
        <v>0</v>
      </c>
      <c r="O1168" s="208">
        <f>SUMIF('09'!$C$10:$C$29,$C1168,'09'!$E$10:$E$29)*'09'!$E$3</f>
        <v>0</v>
      </c>
      <c r="P1168" s="208">
        <f>SUMIF('10'!$C$10:$C$29,$C1168,'10'!$E$10:$E$29)*'10'!$E$3</f>
        <v>0</v>
      </c>
      <c r="Q1168" s="208">
        <f>SUMIF('11'!$C$10:$C$39,$C1168,'11'!$E$10:$E$39)*'11'!$E$3</f>
        <v>0</v>
      </c>
      <c r="R1168" s="208">
        <f>SUMIF('12'!$C$10:$C$29,$C1168,'12'!$E$10:$E$29)*'12'!$E$3</f>
        <v>0</v>
      </c>
      <c r="S1168" s="208">
        <f>SUMIF('13'!$C$10:$C$29,$C1168,'13'!$E$10:$E$29)*'13'!$E$3</f>
        <v>0</v>
      </c>
      <c r="T1168" s="208">
        <f>SUMIF('14'!$C$10:$C$29,$C1168,'14'!$E$10:$E$29)*'14'!$E$3</f>
        <v>0</v>
      </c>
      <c r="U1168" s="208">
        <f>SUMIF('15'!$C$10:$C$29,$C1168,'15'!$E$10:$E$29)*'15'!$E$3</f>
        <v>0</v>
      </c>
      <c r="V1168" s="208">
        <f>SUMIF('16'!$C$10:$C$29,$C1168,'16'!$E$29:$E1168)*'16'!$E$3</f>
        <v>0</v>
      </c>
      <c r="W1168" s="208">
        <f>SUMIF('17'!$C$10:$C$29,$C1168,'17'!$E$10:$E$29)*'17'!$E$3</f>
        <v>0</v>
      </c>
      <c r="X1168" s="208">
        <f>SUMIF('18'!$C$10:$C$29,$C1168,'18'!$E$10:$E$29)*'18'!$E$3</f>
        <v>0</v>
      </c>
      <c r="Y1168" s="208">
        <f>SUMIF('19'!$C$10:$C$28,$C1168,'19'!$E$10:$E$28)*'19'!$E$3</f>
        <v>0</v>
      </c>
      <c r="Z1168" s="208">
        <f>SUMIF('20'!$C$10:$C$29,$C1168,'20'!$E$10:$E$29)*'20'!$E$3</f>
        <v>0</v>
      </c>
      <c r="AA1168" s="208">
        <f>SUMIF('21'!$C$10:$C$29,$C1168,'21'!$E$10:$E$29)*'21'!$E$3</f>
        <v>0</v>
      </c>
    </row>
    <row r="1169" spans="3:27" ht="15" hidden="1">
      <c r="C1169" s="207" t="s">
        <v>2447</v>
      </c>
      <c r="D1169" s="207" t="s">
        <v>2448</v>
      </c>
      <c r="F1169" s="336">
        <f t="shared" si="19"/>
        <v>0</v>
      </c>
      <c r="G1169" s="208">
        <f>SUMIF('01'!$C$10:$C$29,$C1169,'01'!$E$10:$E$29)*'01'!$E$3</f>
        <v>0</v>
      </c>
      <c r="H1169" s="208">
        <f>SUMIF('02'!$C$10:$C$28,$C1169,'02'!$E$10:$E$28)*'02'!$E$3</f>
        <v>0</v>
      </c>
      <c r="I1169" s="208">
        <f>SUMIF('03'!$C$10:$C$29,$C1169,'03'!$E$10:$E$29)*'03'!$E$3</f>
        <v>0</v>
      </c>
      <c r="J1169" s="208">
        <f>SUMIF('04'!$C$10:$C$26,$C1169,'04'!$E$10:$E$26)*'04'!$E$3</f>
        <v>0</v>
      </c>
      <c r="K1169" s="208">
        <f>SUMIF('05'!$C$10:$C$29,$C1169,'05'!$E$10:$E$29)*'05'!$E$3</f>
        <v>0</v>
      </c>
      <c r="L1169" s="208">
        <f>SUMIF('06'!$C$10:$C$29,$C1169,'06'!$E$10:$E$29)*'06'!$E$3</f>
        <v>0</v>
      </c>
      <c r="M1169" s="208">
        <f>SUMIF('07'!$C$10:$C$26,$C1169,'07'!$E$10:$E$26)*'07'!$E$3</f>
        <v>0</v>
      </c>
      <c r="N1169" s="208">
        <f>SUMIF('08'!$C$10:$C$29,$C1169,'08'!$E$10:$E$29)*'08'!$E$3</f>
        <v>0</v>
      </c>
      <c r="O1169" s="208">
        <f>SUMIF('09'!$C$10:$C$29,$C1169,'09'!$E$10:$E$29)*'09'!$E$3</f>
        <v>0</v>
      </c>
      <c r="P1169" s="208">
        <f>SUMIF('10'!$C$10:$C$29,$C1169,'10'!$E$10:$E$29)*'10'!$E$3</f>
        <v>0</v>
      </c>
      <c r="Q1169" s="208">
        <f>SUMIF('11'!$C$10:$C$39,$C1169,'11'!$E$10:$E$39)*'11'!$E$3</f>
        <v>0</v>
      </c>
      <c r="R1169" s="208">
        <f>SUMIF('12'!$C$10:$C$29,$C1169,'12'!$E$10:$E$29)*'12'!$E$3</f>
        <v>0</v>
      </c>
      <c r="S1169" s="208">
        <f>SUMIF('13'!$C$10:$C$29,$C1169,'13'!$E$10:$E$29)*'13'!$E$3</f>
        <v>0</v>
      </c>
      <c r="T1169" s="208">
        <f>SUMIF('14'!$C$10:$C$29,$C1169,'14'!$E$10:$E$29)*'14'!$E$3</f>
        <v>0</v>
      </c>
      <c r="U1169" s="208">
        <f>SUMIF('15'!$C$10:$C$29,$C1169,'15'!$E$10:$E$29)*'15'!$E$3</f>
        <v>0</v>
      </c>
      <c r="V1169" s="208">
        <f>SUMIF('16'!$C$10:$C$29,$C1169,'16'!$E$29:$E1169)*'16'!$E$3</f>
        <v>0</v>
      </c>
      <c r="W1169" s="208">
        <f>SUMIF('17'!$C$10:$C$29,$C1169,'17'!$E$10:$E$29)*'17'!$E$3</f>
        <v>0</v>
      </c>
      <c r="X1169" s="208">
        <f>SUMIF('18'!$C$10:$C$29,$C1169,'18'!$E$10:$E$29)*'18'!$E$3</f>
        <v>0</v>
      </c>
      <c r="Y1169" s="208">
        <f>SUMIF('19'!$C$10:$C$28,$C1169,'19'!$E$10:$E$28)*'19'!$E$3</f>
        <v>0</v>
      </c>
      <c r="Z1169" s="208">
        <f>SUMIF('20'!$C$10:$C$29,$C1169,'20'!$E$10:$E$29)*'20'!$E$3</f>
        <v>0</v>
      </c>
      <c r="AA1169" s="208">
        <f>SUMIF('21'!$C$10:$C$29,$C1169,'21'!$E$10:$E$29)*'21'!$E$3</f>
        <v>0</v>
      </c>
    </row>
    <row r="1170" spans="3:27" ht="15" hidden="1">
      <c r="C1170" s="207" t="s">
        <v>2449</v>
      </c>
      <c r="D1170" s="207" t="s">
        <v>2450</v>
      </c>
      <c r="F1170" s="336">
        <f t="shared" si="19"/>
        <v>0</v>
      </c>
      <c r="G1170" s="208">
        <f>SUMIF('01'!$C$10:$C$29,$C1170,'01'!$E$10:$E$29)*'01'!$E$3</f>
        <v>0</v>
      </c>
      <c r="H1170" s="208">
        <f>SUMIF('02'!$C$10:$C$28,$C1170,'02'!$E$10:$E$28)*'02'!$E$3</f>
        <v>0</v>
      </c>
      <c r="I1170" s="208">
        <f>SUMIF('03'!$C$10:$C$29,$C1170,'03'!$E$10:$E$29)*'03'!$E$3</f>
        <v>0</v>
      </c>
      <c r="J1170" s="208">
        <f>SUMIF('04'!$C$10:$C$26,$C1170,'04'!$E$10:$E$26)*'04'!$E$3</f>
        <v>0</v>
      </c>
      <c r="K1170" s="208">
        <f>SUMIF('05'!$C$10:$C$29,$C1170,'05'!$E$10:$E$29)*'05'!$E$3</f>
        <v>0</v>
      </c>
      <c r="L1170" s="208">
        <f>SUMIF('06'!$C$10:$C$29,$C1170,'06'!$E$10:$E$29)*'06'!$E$3</f>
        <v>0</v>
      </c>
      <c r="M1170" s="208">
        <f>SUMIF('07'!$C$10:$C$26,$C1170,'07'!$E$10:$E$26)*'07'!$E$3</f>
        <v>0</v>
      </c>
      <c r="N1170" s="208">
        <f>SUMIF('08'!$C$10:$C$29,$C1170,'08'!$E$10:$E$29)*'08'!$E$3</f>
        <v>0</v>
      </c>
      <c r="O1170" s="208">
        <f>SUMIF('09'!$C$10:$C$29,$C1170,'09'!$E$10:$E$29)*'09'!$E$3</f>
        <v>0</v>
      </c>
      <c r="P1170" s="208">
        <f>SUMIF('10'!$C$10:$C$29,$C1170,'10'!$E$10:$E$29)*'10'!$E$3</f>
        <v>0</v>
      </c>
      <c r="Q1170" s="208">
        <f>SUMIF('11'!$C$10:$C$39,$C1170,'11'!$E$10:$E$39)*'11'!$E$3</f>
        <v>0</v>
      </c>
      <c r="R1170" s="208">
        <f>SUMIF('12'!$C$10:$C$29,$C1170,'12'!$E$10:$E$29)*'12'!$E$3</f>
        <v>0</v>
      </c>
      <c r="S1170" s="208">
        <f>SUMIF('13'!$C$10:$C$29,$C1170,'13'!$E$10:$E$29)*'13'!$E$3</f>
        <v>0</v>
      </c>
      <c r="T1170" s="208">
        <f>SUMIF('14'!$C$10:$C$29,$C1170,'14'!$E$10:$E$29)*'14'!$E$3</f>
        <v>0</v>
      </c>
      <c r="U1170" s="208">
        <f>SUMIF('15'!$C$10:$C$29,$C1170,'15'!$E$10:$E$29)*'15'!$E$3</f>
        <v>0</v>
      </c>
      <c r="V1170" s="208">
        <f>SUMIF('16'!$C$10:$C$29,$C1170,'16'!$E$29:$E1170)*'16'!$E$3</f>
        <v>0</v>
      </c>
      <c r="W1170" s="208">
        <f>SUMIF('17'!$C$10:$C$29,$C1170,'17'!$E$10:$E$29)*'17'!$E$3</f>
        <v>0</v>
      </c>
      <c r="X1170" s="208">
        <f>SUMIF('18'!$C$10:$C$29,$C1170,'18'!$E$10:$E$29)*'18'!$E$3</f>
        <v>0</v>
      </c>
      <c r="Y1170" s="208">
        <f>SUMIF('19'!$C$10:$C$28,$C1170,'19'!$E$10:$E$28)*'19'!$E$3</f>
        <v>0</v>
      </c>
      <c r="Z1170" s="208">
        <f>SUMIF('20'!$C$10:$C$29,$C1170,'20'!$E$10:$E$29)*'20'!$E$3</f>
        <v>0</v>
      </c>
      <c r="AA1170" s="208">
        <f>SUMIF('21'!$C$10:$C$29,$C1170,'21'!$E$10:$E$29)*'21'!$E$3</f>
        <v>0</v>
      </c>
    </row>
    <row r="1171" spans="3:27" ht="15" hidden="1">
      <c r="C1171" s="207" t="s">
        <v>2451</v>
      </c>
      <c r="D1171" s="207" t="s">
        <v>2452</v>
      </c>
      <c r="F1171" s="336">
        <f t="shared" si="19"/>
        <v>0</v>
      </c>
      <c r="G1171" s="208">
        <f>SUMIF('01'!$C$10:$C$29,$C1171,'01'!$E$10:$E$29)*'01'!$E$3</f>
        <v>0</v>
      </c>
      <c r="H1171" s="208">
        <f>SUMIF('02'!$C$10:$C$28,$C1171,'02'!$E$10:$E$28)*'02'!$E$3</f>
        <v>0</v>
      </c>
      <c r="I1171" s="208">
        <f>SUMIF('03'!$C$10:$C$29,$C1171,'03'!$E$10:$E$29)*'03'!$E$3</f>
        <v>0</v>
      </c>
      <c r="J1171" s="208">
        <f>SUMIF('04'!$C$10:$C$26,$C1171,'04'!$E$10:$E$26)*'04'!$E$3</f>
        <v>0</v>
      </c>
      <c r="K1171" s="208">
        <f>SUMIF('05'!$C$10:$C$29,$C1171,'05'!$E$10:$E$29)*'05'!$E$3</f>
        <v>0</v>
      </c>
      <c r="L1171" s="208">
        <f>SUMIF('06'!$C$10:$C$29,$C1171,'06'!$E$10:$E$29)*'06'!$E$3</f>
        <v>0</v>
      </c>
      <c r="M1171" s="208">
        <f>SUMIF('07'!$C$10:$C$26,$C1171,'07'!$E$10:$E$26)*'07'!$E$3</f>
        <v>0</v>
      </c>
      <c r="N1171" s="208">
        <f>SUMIF('08'!$C$10:$C$29,$C1171,'08'!$E$10:$E$29)*'08'!$E$3</f>
        <v>0</v>
      </c>
      <c r="O1171" s="208">
        <f>SUMIF('09'!$C$10:$C$29,$C1171,'09'!$E$10:$E$29)*'09'!$E$3</f>
        <v>0</v>
      </c>
      <c r="P1171" s="208">
        <f>SUMIF('10'!$C$10:$C$29,$C1171,'10'!$E$10:$E$29)*'10'!$E$3</f>
        <v>0</v>
      </c>
      <c r="Q1171" s="208">
        <f>SUMIF('11'!$C$10:$C$39,$C1171,'11'!$E$10:$E$39)*'11'!$E$3</f>
        <v>0</v>
      </c>
      <c r="R1171" s="208">
        <f>SUMIF('12'!$C$10:$C$29,$C1171,'12'!$E$10:$E$29)*'12'!$E$3</f>
        <v>0</v>
      </c>
      <c r="S1171" s="208">
        <f>SUMIF('13'!$C$10:$C$29,$C1171,'13'!$E$10:$E$29)*'13'!$E$3</f>
        <v>0</v>
      </c>
      <c r="T1171" s="208">
        <f>SUMIF('14'!$C$10:$C$29,$C1171,'14'!$E$10:$E$29)*'14'!$E$3</f>
        <v>0</v>
      </c>
      <c r="U1171" s="208">
        <f>SUMIF('15'!$C$10:$C$29,$C1171,'15'!$E$10:$E$29)*'15'!$E$3</f>
        <v>0</v>
      </c>
      <c r="V1171" s="208">
        <f>SUMIF('16'!$C$10:$C$29,$C1171,'16'!$E$29:$E1171)*'16'!$E$3</f>
        <v>0</v>
      </c>
      <c r="W1171" s="208">
        <f>SUMIF('17'!$C$10:$C$29,$C1171,'17'!$E$10:$E$29)*'17'!$E$3</f>
        <v>0</v>
      </c>
      <c r="X1171" s="208">
        <f>SUMIF('18'!$C$10:$C$29,$C1171,'18'!$E$10:$E$29)*'18'!$E$3</f>
        <v>0</v>
      </c>
      <c r="Y1171" s="208">
        <f>SUMIF('19'!$C$10:$C$28,$C1171,'19'!$E$10:$E$28)*'19'!$E$3</f>
        <v>0</v>
      </c>
      <c r="Z1171" s="208">
        <f>SUMIF('20'!$C$10:$C$29,$C1171,'20'!$E$10:$E$29)*'20'!$E$3</f>
        <v>0</v>
      </c>
      <c r="AA1171" s="208">
        <f>SUMIF('21'!$C$10:$C$29,$C1171,'21'!$E$10:$E$29)*'21'!$E$3</f>
        <v>0</v>
      </c>
    </row>
    <row r="1172" spans="3:27" ht="15" hidden="1">
      <c r="C1172" s="207" t="s">
        <v>2453</v>
      </c>
      <c r="D1172" s="207" t="s">
        <v>2454</v>
      </c>
      <c r="F1172" s="336">
        <f t="shared" si="19"/>
        <v>0</v>
      </c>
      <c r="G1172" s="208">
        <f>SUMIF('01'!$C$10:$C$29,$C1172,'01'!$E$10:$E$29)*'01'!$E$3</f>
        <v>0</v>
      </c>
      <c r="H1172" s="208">
        <f>SUMIF('02'!$C$10:$C$28,$C1172,'02'!$E$10:$E$28)*'02'!$E$3</f>
        <v>0</v>
      </c>
      <c r="I1172" s="208">
        <f>SUMIF('03'!$C$10:$C$29,$C1172,'03'!$E$10:$E$29)*'03'!$E$3</f>
        <v>0</v>
      </c>
      <c r="J1172" s="208">
        <f>SUMIF('04'!$C$10:$C$26,$C1172,'04'!$E$10:$E$26)*'04'!$E$3</f>
        <v>0</v>
      </c>
      <c r="K1172" s="208">
        <f>SUMIF('05'!$C$10:$C$29,$C1172,'05'!$E$10:$E$29)*'05'!$E$3</f>
        <v>0</v>
      </c>
      <c r="L1172" s="208">
        <f>SUMIF('06'!$C$10:$C$29,$C1172,'06'!$E$10:$E$29)*'06'!$E$3</f>
        <v>0</v>
      </c>
      <c r="M1172" s="208">
        <f>SUMIF('07'!$C$10:$C$26,$C1172,'07'!$E$10:$E$26)*'07'!$E$3</f>
        <v>0</v>
      </c>
      <c r="N1172" s="208">
        <f>SUMIF('08'!$C$10:$C$29,$C1172,'08'!$E$10:$E$29)*'08'!$E$3</f>
        <v>0</v>
      </c>
      <c r="O1172" s="208">
        <f>SUMIF('09'!$C$10:$C$29,$C1172,'09'!$E$10:$E$29)*'09'!$E$3</f>
        <v>0</v>
      </c>
      <c r="P1172" s="208">
        <f>SUMIF('10'!$C$10:$C$29,$C1172,'10'!$E$10:$E$29)*'10'!$E$3</f>
        <v>0</v>
      </c>
      <c r="Q1172" s="208">
        <f>SUMIF('11'!$C$10:$C$39,$C1172,'11'!$E$10:$E$39)*'11'!$E$3</f>
        <v>0</v>
      </c>
      <c r="R1172" s="208">
        <f>SUMIF('12'!$C$10:$C$29,$C1172,'12'!$E$10:$E$29)*'12'!$E$3</f>
        <v>0</v>
      </c>
      <c r="S1172" s="208">
        <f>SUMIF('13'!$C$10:$C$29,$C1172,'13'!$E$10:$E$29)*'13'!$E$3</f>
        <v>0</v>
      </c>
      <c r="T1172" s="208">
        <f>SUMIF('14'!$C$10:$C$29,$C1172,'14'!$E$10:$E$29)*'14'!$E$3</f>
        <v>0</v>
      </c>
      <c r="U1172" s="208">
        <f>SUMIF('15'!$C$10:$C$29,$C1172,'15'!$E$10:$E$29)*'15'!$E$3</f>
        <v>0</v>
      </c>
      <c r="V1172" s="208">
        <f>SUMIF('16'!$C$10:$C$29,$C1172,'16'!$E$29:$E1172)*'16'!$E$3</f>
        <v>0</v>
      </c>
      <c r="W1172" s="208">
        <f>SUMIF('17'!$C$10:$C$29,$C1172,'17'!$E$10:$E$29)*'17'!$E$3</f>
        <v>0</v>
      </c>
      <c r="X1172" s="208">
        <f>SUMIF('18'!$C$10:$C$29,$C1172,'18'!$E$10:$E$29)*'18'!$E$3</f>
        <v>0</v>
      </c>
      <c r="Y1172" s="208">
        <f>SUMIF('19'!$C$10:$C$28,$C1172,'19'!$E$10:$E$28)*'19'!$E$3</f>
        <v>0</v>
      </c>
      <c r="Z1172" s="208">
        <f>SUMIF('20'!$C$10:$C$29,$C1172,'20'!$E$10:$E$29)*'20'!$E$3</f>
        <v>0</v>
      </c>
      <c r="AA1172" s="208">
        <f>SUMIF('21'!$C$10:$C$29,$C1172,'21'!$E$10:$E$29)*'21'!$E$3</f>
        <v>0</v>
      </c>
    </row>
    <row r="1173" spans="3:27" ht="15" hidden="1">
      <c r="C1173" s="207" t="s">
        <v>2455</v>
      </c>
      <c r="D1173" s="207" t="s">
        <v>2456</v>
      </c>
      <c r="F1173" s="336">
        <f t="shared" si="19"/>
        <v>0</v>
      </c>
      <c r="G1173" s="208">
        <f>SUMIF('01'!$C$10:$C$29,$C1173,'01'!$E$10:$E$29)*'01'!$E$3</f>
        <v>0</v>
      </c>
      <c r="H1173" s="208">
        <f>SUMIF('02'!$C$10:$C$28,$C1173,'02'!$E$10:$E$28)*'02'!$E$3</f>
        <v>0</v>
      </c>
      <c r="I1173" s="208">
        <f>SUMIF('03'!$C$10:$C$29,$C1173,'03'!$E$10:$E$29)*'03'!$E$3</f>
        <v>0</v>
      </c>
      <c r="J1173" s="208">
        <f>SUMIF('04'!$C$10:$C$26,$C1173,'04'!$E$10:$E$26)*'04'!$E$3</f>
        <v>0</v>
      </c>
      <c r="K1173" s="208">
        <f>SUMIF('05'!$C$10:$C$29,$C1173,'05'!$E$10:$E$29)*'05'!$E$3</f>
        <v>0</v>
      </c>
      <c r="L1173" s="208">
        <f>SUMIF('06'!$C$10:$C$29,$C1173,'06'!$E$10:$E$29)*'06'!$E$3</f>
        <v>0</v>
      </c>
      <c r="M1173" s="208">
        <f>SUMIF('07'!$C$10:$C$26,$C1173,'07'!$E$10:$E$26)*'07'!$E$3</f>
        <v>0</v>
      </c>
      <c r="N1173" s="208">
        <f>SUMIF('08'!$C$10:$C$29,$C1173,'08'!$E$10:$E$29)*'08'!$E$3</f>
        <v>0</v>
      </c>
      <c r="O1173" s="208">
        <f>SUMIF('09'!$C$10:$C$29,$C1173,'09'!$E$10:$E$29)*'09'!$E$3</f>
        <v>0</v>
      </c>
      <c r="P1173" s="208">
        <f>SUMIF('10'!$C$10:$C$29,$C1173,'10'!$E$10:$E$29)*'10'!$E$3</f>
        <v>0</v>
      </c>
      <c r="Q1173" s="208">
        <f>SUMIF('11'!$C$10:$C$39,$C1173,'11'!$E$10:$E$39)*'11'!$E$3</f>
        <v>0</v>
      </c>
      <c r="R1173" s="208">
        <f>SUMIF('12'!$C$10:$C$29,$C1173,'12'!$E$10:$E$29)*'12'!$E$3</f>
        <v>0</v>
      </c>
      <c r="S1173" s="208">
        <f>SUMIF('13'!$C$10:$C$29,$C1173,'13'!$E$10:$E$29)*'13'!$E$3</f>
        <v>0</v>
      </c>
      <c r="T1173" s="208">
        <f>SUMIF('14'!$C$10:$C$29,$C1173,'14'!$E$10:$E$29)*'14'!$E$3</f>
        <v>0</v>
      </c>
      <c r="U1173" s="208">
        <f>SUMIF('15'!$C$10:$C$29,$C1173,'15'!$E$10:$E$29)*'15'!$E$3</f>
        <v>0</v>
      </c>
      <c r="V1173" s="208">
        <f>SUMIF('16'!$C$10:$C$29,$C1173,'16'!$E$29:$E1173)*'16'!$E$3</f>
        <v>0</v>
      </c>
      <c r="W1173" s="208">
        <f>SUMIF('17'!$C$10:$C$29,$C1173,'17'!$E$10:$E$29)*'17'!$E$3</f>
        <v>0</v>
      </c>
      <c r="X1173" s="208">
        <f>SUMIF('18'!$C$10:$C$29,$C1173,'18'!$E$10:$E$29)*'18'!$E$3</f>
        <v>0</v>
      </c>
      <c r="Y1173" s="208">
        <f>SUMIF('19'!$C$10:$C$28,$C1173,'19'!$E$10:$E$28)*'19'!$E$3</f>
        <v>0</v>
      </c>
      <c r="Z1173" s="208">
        <f>SUMIF('20'!$C$10:$C$29,$C1173,'20'!$E$10:$E$29)*'20'!$E$3</f>
        <v>0</v>
      </c>
      <c r="AA1173" s="208">
        <f>SUMIF('21'!$C$10:$C$29,$C1173,'21'!$E$10:$E$29)*'21'!$E$3</f>
        <v>0</v>
      </c>
    </row>
    <row r="1174" spans="3:27" ht="15" hidden="1">
      <c r="C1174" s="207" t="s">
        <v>2457</v>
      </c>
      <c r="D1174" s="207" t="s">
        <v>2458</v>
      </c>
      <c r="F1174" s="336">
        <f t="shared" si="19"/>
        <v>0</v>
      </c>
      <c r="G1174" s="208">
        <f>SUMIF('01'!$C$10:$C$29,$C1174,'01'!$E$10:$E$29)*'01'!$E$3</f>
        <v>0</v>
      </c>
      <c r="H1174" s="208">
        <f>SUMIF('02'!$C$10:$C$28,$C1174,'02'!$E$10:$E$28)*'02'!$E$3</f>
        <v>0</v>
      </c>
      <c r="I1174" s="208">
        <f>SUMIF('03'!$C$10:$C$29,$C1174,'03'!$E$10:$E$29)*'03'!$E$3</f>
        <v>0</v>
      </c>
      <c r="J1174" s="208">
        <f>SUMIF('04'!$C$10:$C$26,$C1174,'04'!$E$10:$E$26)*'04'!$E$3</f>
        <v>0</v>
      </c>
      <c r="K1174" s="208">
        <f>SUMIF('05'!$C$10:$C$29,$C1174,'05'!$E$10:$E$29)*'05'!$E$3</f>
        <v>0</v>
      </c>
      <c r="L1174" s="208">
        <f>SUMIF('06'!$C$10:$C$29,$C1174,'06'!$E$10:$E$29)*'06'!$E$3</f>
        <v>0</v>
      </c>
      <c r="M1174" s="208">
        <f>SUMIF('07'!$C$10:$C$26,$C1174,'07'!$E$10:$E$26)*'07'!$E$3</f>
        <v>0</v>
      </c>
      <c r="N1174" s="208">
        <f>SUMIF('08'!$C$10:$C$29,$C1174,'08'!$E$10:$E$29)*'08'!$E$3</f>
        <v>0</v>
      </c>
      <c r="O1174" s="208">
        <f>SUMIF('09'!$C$10:$C$29,$C1174,'09'!$E$10:$E$29)*'09'!$E$3</f>
        <v>0</v>
      </c>
      <c r="P1174" s="208">
        <f>SUMIF('10'!$C$10:$C$29,$C1174,'10'!$E$10:$E$29)*'10'!$E$3</f>
        <v>0</v>
      </c>
      <c r="Q1174" s="208">
        <f>SUMIF('11'!$C$10:$C$39,$C1174,'11'!$E$10:$E$39)*'11'!$E$3</f>
        <v>0</v>
      </c>
      <c r="R1174" s="208">
        <f>SUMIF('12'!$C$10:$C$29,$C1174,'12'!$E$10:$E$29)*'12'!$E$3</f>
        <v>0</v>
      </c>
      <c r="S1174" s="208">
        <f>SUMIF('13'!$C$10:$C$29,$C1174,'13'!$E$10:$E$29)*'13'!$E$3</f>
        <v>0</v>
      </c>
      <c r="T1174" s="208">
        <f>SUMIF('14'!$C$10:$C$29,$C1174,'14'!$E$10:$E$29)*'14'!$E$3</f>
        <v>0</v>
      </c>
      <c r="U1174" s="208">
        <f>SUMIF('15'!$C$10:$C$29,$C1174,'15'!$E$10:$E$29)*'15'!$E$3</f>
        <v>0</v>
      </c>
      <c r="V1174" s="208">
        <f>SUMIF('16'!$C$10:$C$29,$C1174,'16'!$E$29:$E1174)*'16'!$E$3</f>
        <v>0</v>
      </c>
      <c r="W1174" s="208">
        <f>SUMIF('17'!$C$10:$C$29,$C1174,'17'!$E$10:$E$29)*'17'!$E$3</f>
        <v>0</v>
      </c>
      <c r="X1174" s="208">
        <f>SUMIF('18'!$C$10:$C$29,$C1174,'18'!$E$10:$E$29)*'18'!$E$3</f>
        <v>0</v>
      </c>
      <c r="Y1174" s="208">
        <f>SUMIF('19'!$C$10:$C$28,$C1174,'19'!$E$10:$E$28)*'19'!$E$3</f>
        <v>0</v>
      </c>
      <c r="Z1174" s="208">
        <f>SUMIF('20'!$C$10:$C$29,$C1174,'20'!$E$10:$E$29)*'20'!$E$3</f>
        <v>0</v>
      </c>
      <c r="AA1174" s="208">
        <f>SUMIF('21'!$C$10:$C$29,$C1174,'21'!$E$10:$E$29)*'21'!$E$3</f>
        <v>0</v>
      </c>
    </row>
    <row r="1175" spans="3:27" ht="15" hidden="1">
      <c r="C1175" s="207" t="s">
        <v>2459</v>
      </c>
      <c r="D1175" s="207" t="s">
        <v>2460</v>
      </c>
      <c r="F1175" s="336">
        <f t="shared" si="19"/>
        <v>0</v>
      </c>
      <c r="G1175" s="208">
        <f>SUMIF('01'!$C$10:$C$29,$C1175,'01'!$E$10:$E$29)*'01'!$E$3</f>
        <v>0</v>
      </c>
      <c r="H1175" s="208">
        <f>SUMIF('02'!$C$10:$C$28,$C1175,'02'!$E$10:$E$28)*'02'!$E$3</f>
        <v>0</v>
      </c>
      <c r="I1175" s="208">
        <f>SUMIF('03'!$C$10:$C$29,$C1175,'03'!$E$10:$E$29)*'03'!$E$3</f>
        <v>0</v>
      </c>
      <c r="J1175" s="208">
        <f>SUMIF('04'!$C$10:$C$26,$C1175,'04'!$E$10:$E$26)*'04'!$E$3</f>
        <v>0</v>
      </c>
      <c r="K1175" s="208">
        <f>SUMIF('05'!$C$10:$C$29,$C1175,'05'!$E$10:$E$29)*'05'!$E$3</f>
        <v>0</v>
      </c>
      <c r="L1175" s="208">
        <f>SUMIF('06'!$C$10:$C$29,$C1175,'06'!$E$10:$E$29)*'06'!$E$3</f>
        <v>0</v>
      </c>
      <c r="M1175" s="208">
        <f>SUMIF('07'!$C$10:$C$26,$C1175,'07'!$E$10:$E$26)*'07'!$E$3</f>
        <v>0</v>
      </c>
      <c r="N1175" s="208">
        <f>SUMIF('08'!$C$10:$C$29,$C1175,'08'!$E$10:$E$29)*'08'!$E$3</f>
        <v>0</v>
      </c>
      <c r="O1175" s="208">
        <f>SUMIF('09'!$C$10:$C$29,$C1175,'09'!$E$10:$E$29)*'09'!$E$3</f>
        <v>0</v>
      </c>
      <c r="P1175" s="208">
        <f>SUMIF('10'!$C$10:$C$29,$C1175,'10'!$E$10:$E$29)*'10'!$E$3</f>
        <v>0</v>
      </c>
      <c r="Q1175" s="208">
        <f>SUMIF('11'!$C$10:$C$39,$C1175,'11'!$E$10:$E$39)*'11'!$E$3</f>
        <v>0</v>
      </c>
      <c r="R1175" s="208">
        <f>SUMIF('12'!$C$10:$C$29,$C1175,'12'!$E$10:$E$29)*'12'!$E$3</f>
        <v>0</v>
      </c>
      <c r="S1175" s="208">
        <f>SUMIF('13'!$C$10:$C$29,$C1175,'13'!$E$10:$E$29)*'13'!$E$3</f>
        <v>0</v>
      </c>
      <c r="T1175" s="208">
        <f>SUMIF('14'!$C$10:$C$29,$C1175,'14'!$E$10:$E$29)*'14'!$E$3</f>
        <v>0</v>
      </c>
      <c r="U1175" s="208">
        <f>SUMIF('15'!$C$10:$C$29,$C1175,'15'!$E$10:$E$29)*'15'!$E$3</f>
        <v>0</v>
      </c>
      <c r="V1175" s="208">
        <f>SUMIF('16'!$C$10:$C$29,$C1175,'16'!$E$29:$E1175)*'16'!$E$3</f>
        <v>0</v>
      </c>
      <c r="W1175" s="208">
        <f>SUMIF('17'!$C$10:$C$29,$C1175,'17'!$E$10:$E$29)*'17'!$E$3</f>
        <v>0</v>
      </c>
      <c r="X1175" s="208">
        <f>SUMIF('18'!$C$10:$C$29,$C1175,'18'!$E$10:$E$29)*'18'!$E$3</f>
        <v>0</v>
      </c>
      <c r="Y1175" s="208">
        <f>SUMIF('19'!$C$10:$C$28,$C1175,'19'!$E$10:$E$28)*'19'!$E$3</f>
        <v>0</v>
      </c>
      <c r="Z1175" s="208">
        <f>SUMIF('20'!$C$10:$C$29,$C1175,'20'!$E$10:$E$29)*'20'!$E$3</f>
        <v>0</v>
      </c>
      <c r="AA1175" s="208">
        <f>SUMIF('21'!$C$10:$C$29,$C1175,'21'!$E$10:$E$29)*'21'!$E$3</f>
        <v>0</v>
      </c>
    </row>
    <row r="1176" spans="3:27" ht="15" hidden="1">
      <c r="C1176" s="207" t="s">
        <v>2461</v>
      </c>
      <c r="D1176" s="207" t="s">
        <v>2462</v>
      </c>
      <c r="F1176" s="336">
        <f t="shared" si="19"/>
        <v>0</v>
      </c>
      <c r="G1176" s="208">
        <f>SUMIF('01'!$C$10:$C$29,$C1176,'01'!$E$10:$E$29)*'01'!$E$3</f>
        <v>0</v>
      </c>
      <c r="H1176" s="208">
        <f>SUMIF('02'!$C$10:$C$28,$C1176,'02'!$E$10:$E$28)*'02'!$E$3</f>
        <v>0</v>
      </c>
      <c r="I1176" s="208">
        <f>SUMIF('03'!$C$10:$C$29,$C1176,'03'!$E$10:$E$29)*'03'!$E$3</f>
        <v>0</v>
      </c>
      <c r="J1176" s="208">
        <f>SUMIF('04'!$C$10:$C$26,$C1176,'04'!$E$10:$E$26)*'04'!$E$3</f>
        <v>0</v>
      </c>
      <c r="K1176" s="208">
        <f>SUMIF('05'!$C$10:$C$29,$C1176,'05'!$E$10:$E$29)*'05'!$E$3</f>
        <v>0</v>
      </c>
      <c r="L1176" s="208">
        <f>SUMIF('06'!$C$10:$C$29,$C1176,'06'!$E$10:$E$29)*'06'!$E$3</f>
        <v>0</v>
      </c>
      <c r="M1176" s="208">
        <f>SUMIF('07'!$C$10:$C$26,$C1176,'07'!$E$10:$E$26)*'07'!$E$3</f>
        <v>0</v>
      </c>
      <c r="N1176" s="208">
        <f>SUMIF('08'!$C$10:$C$29,$C1176,'08'!$E$10:$E$29)*'08'!$E$3</f>
        <v>0</v>
      </c>
      <c r="O1176" s="208">
        <f>SUMIF('09'!$C$10:$C$29,$C1176,'09'!$E$10:$E$29)*'09'!$E$3</f>
        <v>0</v>
      </c>
      <c r="P1176" s="208">
        <f>SUMIF('10'!$C$10:$C$29,$C1176,'10'!$E$10:$E$29)*'10'!$E$3</f>
        <v>0</v>
      </c>
      <c r="Q1176" s="208">
        <f>SUMIF('11'!$C$10:$C$39,$C1176,'11'!$E$10:$E$39)*'11'!$E$3</f>
        <v>0</v>
      </c>
      <c r="R1176" s="208">
        <f>SUMIF('12'!$C$10:$C$29,$C1176,'12'!$E$10:$E$29)*'12'!$E$3</f>
        <v>0</v>
      </c>
      <c r="S1176" s="208">
        <f>SUMIF('13'!$C$10:$C$29,$C1176,'13'!$E$10:$E$29)*'13'!$E$3</f>
        <v>0</v>
      </c>
      <c r="T1176" s="208">
        <f>SUMIF('14'!$C$10:$C$29,$C1176,'14'!$E$10:$E$29)*'14'!$E$3</f>
        <v>0</v>
      </c>
      <c r="U1176" s="208">
        <f>SUMIF('15'!$C$10:$C$29,$C1176,'15'!$E$10:$E$29)*'15'!$E$3</f>
        <v>0</v>
      </c>
      <c r="V1176" s="208">
        <f>SUMIF('16'!$C$10:$C$29,$C1176,'16'!$E$29:$E1176)*'16'!$E$3</f>
        <v>0</v>
      </c>
      <c r="W1176" s="208">
        <f>SUMIF('17'!$C$10:$C$29,$C1176,'17'!$E$10:$E$29)*'17'!$E$3</f>
        <v>0</v>
      </c>
      <c r="X1176" s="208">
        <f>SUMIF('18'!$C$10:$C$29,$C1176,'18'!$E$10:$E$29)*'18'!$E$3</f>
        <v>0</v>
      </c>
      <c r="Y1176" s="208">
        <f>SUMIF('19'!$C$10:$C$28,$C1176,'19'!$E$10:$E$28)*'19'!$E$3</f>
        <v>0</v>
      </c>
      <c r="Z1176" s="208">
        <f>SUMIF('20'!$C$10:$C$29,$C1176,'20'!$E$10:$E$29)*'20'!$E$3</f>
        <v>0</v>
      </c>
      <c r="AA1176" s="208">
        <f>SUMIF('21'!$C$10:$C$29,$C1176,'21'!$E$10:$E$29)*'21'!$E$3</f>
        <v>0</v>
      </c>
    </row>
    <row r="1177" spans="3:27" ht="15" hidden="1">
      <c r="C1177" s="207" t="s">
        <v>2463</v>
      </c>
      <c r="D1177" s="207" t="s">
        <v>2464</v>
      </c>
      <c r="F1177" s="336">
        <f t="shared" si="19"/>
        <v>0</v>
      </c>
      <c r="G1177" s="208">
        <f>SUMIF('01'!$C$10:$C$29,$C1177,'01'!$E$10:$E$29)*'01'!$E$3</f>
        <v>0</v>
      </c>
      <c r="H1177" s="208">
        <f>SUMIF('02'!$C$10:$C$28,$C1177,'02'!$E$10:$E$28)*'02'!$E$3</f>
        <v>0</v>
      </c>
      <c r="I1177" s="208">
        <f>SUMIF('03'!$C$10:$C$29,$C1177,'03'!$E$10:$E$29)*'03'!$E$3</f>
        <v>0</v>
      </c>
      <c r="J1177" s="208">
        <f>SUMIF('04'!$C$10:$C$26,$C1177,'04'!$E$10:$E$26)*'04'!$E$3</f>
        <v>0</v>
      </c>
      <c r="K1177" s="208">
        <f>SUMIF('05'!$C$10:$C$29,$C1177,'05'!$E$10:$E$29)*'05'!$E$3</f>
        <v>0</v>
      </c>
      <c r="L1177" s="208">
        <f>SUMIF('06'!$C$10:$C$29,$C1177,'06'!$E$10:$E$29)*'06'!$E$3</f>
        <v>0</v>
      </c>
      <c r="M1177" s="208">
        <f>SUMIF('07'!$C$10:$C$26,$C1177,'07'!$E$10:$E$26)*'07'!$E$3</f>
        <v>0</v>
      </c>
      <c r="N1177" s="208">
        <f>SUMIF('08'!$C$10:$C$29,$C1177,'08'!$E$10:$E$29)*'08'!$E$3</f>
        <v>0</v>
      </c>
      <c r="O1177" s="208">
        <f>SUMIF('09'!$C$10:$C$29,$C1177,'09'!$E$10:$E$29)*'09'!$E$3</f>
        <v>0</v>
      </c>
      <c r="P1177" s="208">
        <f>SUMIF('10'!$C$10:$C$29,$C1177,'10'!$E$10:$E$29)*'10'!$E$3</f>
        <v>0</v>
      </c>
      <c r="Q1177" s="208">
        <f>SUMIF('11'!$C$10:$C$39,$C1177,'11'!$E$10:$E$39)*'11'!$E$3</f>
        <v>0</v>
      </c>
      <c r="R1177" s="208">
        <f>SUMIF('12'!$C$10:$C$29,$C1177,'12'!$E$10:$E$29)*'12'!$E$3</f>
        <v>0</v>
      </c>
      <c r="S1177" s="208">
        <f>SUMIF('13'!$C$10:$C$29,$C1177,'13'!$E$10:$E$29)*'13'!$E$3</f>
        <v>0</v>
      </c>
      <c r="T1177" s="208">
        <f>SUMIF('14'!$C$10:$C$29,$C1177,'14'!$E$10:$E$29)*'14'!$E$3</f>
        <v>0</v>
      </c>
      <c r="U1177" s="208">
        <f>SUMIF('15'!$C$10:$C$29,$C1177,'15'!$E$10:$E$29)*'15'!$E$3</f>
        <v>0</v>
      </c>
      <c r="V1177" s="208">
        <f>SUMIF('16'!$C$10:$C$29,$C1177,'16'!$E$29:$E1177)*'16'!$E$3</f>
        <v>0</v>
      </c>
      <c r="W1177" s="208">
        <f>SUMIF('17'!$C$10:$C$29,$C1177,'17'!$E$10:$E$29)*'17'!$E$3</f>
        <v>0</v>
      </c>
      <c r="X1177" s="208">
        <f>SUMIF('18'!$C$10:$C$29,$C1177,'18'!$E$10:$E$29)*'18'!$E$3</f>
        <v>0</v>
      </c>
      <c r="Y1177" s="208">
        <f>SUMIF('19'!$C$10:$C$28,$C1177,'19'!$E$10:$E$28)*'19'!$E$3</f>
        <v>0</v>
      </c>
      <c r="Z1177" s="208">
        <f>SUMIF('20'!$C$10:$C$29,$C1177,'20'!$E$10:$E$29)*'20'!$E$3</f>
        <v>0</v>
      </c>
      <c r="AA1177" s="208">
        <f>SUMIF('21'!$C$10:$C$29,$C1177,'21'!$E$10:$E$29)*'21'!$E$3</f>
        <v>0</v>
      </c>
    </row>
    <row r="1178" spans="3:27" ht="15" hidden="1">
      <c r="C1178" s="207" t="s">
        <v>2465</v>
      </c>
      <c r="D1178" s="207" t="s">
        <v>2466</v>
      </c>
      <c r="F1178" s="336">
        <f t="shared" si="19"/>
        <v>0</v>
      </c>
      <c r="G1178" s="208">
        <f>SUMIF('01'!$C$10:$C$29,$C1178,'01'!$E$10:$E$29)*'01'!$E$3</f>
        <v>0</v>
      </c>
      <c r="H1178" s="208">
        <f>SUMIF('02'!$C$10:$C$28,$C1178,'02'!$E$10:$E$28)*'02'!$E$3</f>
        <v>0</v>
      </c>
      <c r="I1178" s="208">
        <f>SUMIF('03'!$C$10:$C$29,$C1178,'03'!$E$10:$E$29)*'03'!$E$3</f>
        <v>0</v>
      </c>
      <c r="J1178" s="208">
        <f>SUMIF('04'!$C$10:$C$26,$C1178,'04'!$E$10:$E$26)*'04'!$E$3</f>
        <v>0</v>
      </c>
      <c r="K1178" s="208">
        <f>SUMIF('05'!$C$10:$C$29,$C1178,'05'!$E$10:$E$29)*'05'!$E$3</f>
        <v>0</v>
      </c>
      <c r="L1178" s="208">
        <f>SUMIF('06'!$C$10:$C$29,$C1178,'06'!$E$10:$E$29)*'06'!$E$3</f>
        <v>0</v>
      </c>
      <c r="M1178" s="208">
        <f>SUMIF('07'!$C$10:$C$26,$C1178,'07'!$E$10:$E$26)*'07'!$E$3</f>
        <v>0</v>
      </c>
      <c r="N1178" s="208">
        <f>SUMIF('08'!$C$10:$C$29,$C1178,'08'!$E$10:$E$29)*'08'!$E$3</f>
        <v>0</v>
      </c>
      <c r="O1178" s="208">
        <f>SUMIF('09'!$C$10:$C$29,$C1178,'09'!$E$10:$E$29)*'09'!$E$3</f>
        <v>0</v>
      </c>
      <c r="P1178" s="208">
        <f>SUMIF('10'!$C$10:$C$29,$C1178,'10'!$E$10:$E$29)*'10'!$E$3</f>
        <v>0</v>
      </c>
      <c r="Q1178" s="208">
        <f>SUMIF('11'!$C$10:$C$39,$C1178,'11'!$E$10:$E$39)*'11'!$E$3</f>
        <v>0</v>
      </c>
      <c r="R1178" s="208">
        <f>SUMIF('12'!$C$10:$C$29,$C1178,'12'!$E$10:$E$29)*'12'!$E$3</f>
        <v>0</v>
      </c>
      <c r="S1178" s="208">
        <f>SUMIF('13'!$C$10:$C$29,$C1178,'13'!$E$10:$E$29)*'13'!$E$3</f>
        <v>0</v>
      </c>
      <c r="T1178" s="208">
        <f>SUMIF('14'!$C$10:$C$29,$C1178,'14'!$E$10:$E$29)*'14'!$E$3</f>
        <v>0</v>
      </c>
      <c r="U1178" s="208">
        <f>SUMIF('15'!$C$10:$C$29,$C1178,'15'!$E$10:$E$29)*'15'!$E$3</f>
        <v>0</v>
      </c>
      <c r="V1178" s="208">
        <f>SUMIF('16'!$C$10:$C$29,$C1178,'16'!$E$29:$E1178)*'16'!$E$3</f>
        <v>0</v>
      </c>
      <c r="W1178" s="208">
        <f>SUMIF('17'!$C$10:$C$29,$C1178,'17'!$E$10:$E$29)*'17'!$E$3</f>
        <v>0</v>
      </c>
      <c r="X1178" s="208">
        <f>SUMIF('18'!$C$10:$C$29,$C1178,'18'!$E$10:$E$29)*'18'!$E$3</f>
        <v>0</v>
      </c>
      <c r="Y1178" s="208">
        <f>SUMIF('19'!$C$10:$C$28,$C1178,'19'!$E$10:$E$28)*'19'!$E$3</f>
        <v>0</v>
      </c>
      <c r="Z1178" s="208">
        <f>SUMIF('20'!$C$10:$C$29,$C1178,'20'!$E$10:$E$29)*'20'!$E$3</f>
        <v>0</v>
      </c>
      <c r="AA1178" s="208">
        <f>SUMIF('21'!$C$10:$C$29,$C1178,'21'!$E$10:$E$29)*'21'!$E$3</f>
        <v>0</v>
      </c>
    </row>
    <row r="1179" spans="3:27" ht="15" hidden="1">
      <c r="C1179" s="207" t="s">
        <v>2467</v>
      </c>
      <c r="D1179" s="207" t="s">
        <v>2468</v>
      </c>
      <c r="F1179" s="336">
        <f t="shared" si="19"/>
        <v>0</v>
      </c>
      <c r="G1179" s="208">
        <f>SUMIF('01'!$C$10:$C$29,$C1179,'01'!$E$10:$E$29)*'01'!$E$3</f>
        <v>0</v>
      </c>
      <c r="H1179" s="208">
        <f>SUMIF('02'!$C$10:$C$28,$C1179,'02'!$E$10:$E$28)*'02'!$E$3</f>
        <v>0</v>
      </c>
      <c r="I1179" s="208">
        <f>SUMIF('03'!$C$10:$C$29,$C1179,'03'!$E$10:$E$29)*'03'!$E$3</f>
        <v>0</v>
      </c>
      <c r="J1179" s="208">
        <f>SUMIF('04'!$C$10:$C$26,$C1179,'04'!$E$10:$E$26)*'04'!$E$3</f>
        <v>0</v>
      </c>
      <c r="K1179" s="208">
        <f>SUMIF('05'!$C$10:$C$29,$C1179,'05'!$E$10:$E$29)*'05'!$E$3</f>
        <v>0</v>
      </c>
      <c r="L1179" s="208">
        <f>SUMIF('06'!$C$10:$C$29,$C1179,'06'!$E$10:$E$29)*'06'!$E$3</f>
        <v>0</v>
      </c>
      <c r="M1179" s="208">
        <f>SUMIF('07'!$C$10:$C$26,$C1179,'07'!$E$10:$E$26)*'07'!$E$3</f>
        <v>0</v>
      </c>
      <c r="N1179" s="208">
        <f>SUMIF('08'!$C$10:$C$29,$C1179,'08'!$E$10:$E$29)*'08'!$E$3</f>
        <v>0</v>
      </c>
      <c r="O1179" s="208">
        <f>SUMIF('09'!$C$10:$C$29,$C1179,'09'!$E$10:$E$29)*'09'!$E$3</f>
        <v>0</v>
      </c>
      <c r="P1179" s="208">
        <f>SUMIF('10'!$C$10:$C$29,$C1179,'10'!$E$10:$E$29)*'10'!$E$3</f>
        <v>0</v>
      </c>
      <c r="Q1179" s="208">
        <f>SUMIF('11'!$C$10:$C$39,$C1179,'11'!$E$10:$E$39)*'11'!$E$3</f>
        <v>0</v>
      </c>
      <c r="R1179" s="208">
        <f>SUMIF('12'!$C$10:$C$29,$C1179,'12'!$E$10:$E$29)*'12'!$E$3</f>
        <v>0</v>
      </c>
      <c r="S1179" s="208">
        <f>SUMIF('13'!$C$10:$C$29,$C1179,'13'!$E$10:$E$29)*'13'!$E$3</f>
        <v>0</v>
      </c>
      <c r="T1179" s="208">
        <f>SUMIF('14'!$C$10:$C$29,$C1179,'14'!$E$10:$E$29)*'14'!$E$3</f>
        <v>0</v>
      </c>
      <c r="U1179" s="208">
        <f>SUMIF('15'!$C$10:$C$29,$C1179,'15'!$E$10:$E$29)*'15'!$E$3</f>
        <v>0</v>
      </c>
      <c r="V1179" s="208">
        <f>SUMIF('16'!$C$10:$C$29,$C1179,'16'!$E$29:$E1179)*'16'!$E$3</f>
        <v>0</v>
      </c>
      <c r="W1179" s="208">
        <f>SUMIF('17'!$C$10:$C$29,$C1179,'17'!$E$10:$E$29)*'17'!$E$3</f>
        <v>0</v>
      </c>
      <c r="X1179" s="208">
        <f>SUMIF('18'!$C$10:$C$29,$C1179,'18'!$E$10:$E$29)*'18'!$E$3</f>
        <v>0</v>
      </c>
      <c r="Y1179" s="208">
        <f>SUMIF('19'!$C$10:$C$28,$C1179,'19'!$E$10:$E$28)*'19'!$E$3</f>
        <v>0</v>
      </c>
      <c r="Z1179" s="208">
        <f>SUMIF('20'!$C$10:$C$29,$C1179,'20'!$E$10:$E$29)*'20'!$E$3</f>
        <v>0</v>
      </c>
      <c r="AA1179" s="208">
        <f>SUMIF('21'!$C$10:$C$29,$C1179,'21'!$E$10:$E$29)*'21'!$E$3</f>
        <v>0</v>
      </c>
    </row>
    <row r="1180" spans="3:27" ht="15" hidden="1">
      <c r="C1180" s="207" t="s">
        <v>2469</v>
      </c>
      <c r="D1180" s="207" t="s">
        <v>2470</v>
      </c>
      <c r="F1180" s="336">
        <f t="shared" si="19"/>
        <v>0</v>
      </c>
      <c r="G1180" s="208">
        <f>SUMIF('01'!$C$10:$C$29,$C1180,'01'!$E$10:$E$29)*'01'!$E$3</f>
        <v>0</v>
      </c>
      <c r="H1180" s="208">
        <f>SUMIF('02'!$C$10:$C$28,$C1180,'02'!$E$10:$E$28)*'02'!$E$3</f>
        <v>0</v>
      </c>
      <c r="I1180" s="208">
        <f>SUMIF('03'!$C$10:$C$29,$C1180,'03'!$E$10:$E$29)*'03'!$E$3</f>
        <v>0</v>
      </c>
      <c r="J1180" s="208">
        <f>SUMIF('04'!$C$10:$C$26,$C1180,'04'!$E$10:$E$26)*'04'!$E$3</f>
        <v>0</v>
      </c>
      <c r="K1180" s="208">
        <f>SUMIF('05'!$C$10:$C$29,$C1180,'05'!$E$10:$E$29)*'05'!$E$3</f>
        <v>0</v>
      </c>
      <c r="L1180" s="208">
        <f>SUMIF('06'!$C$10:$C$29,$C1180,'06'!$E$10:$E$29)*'06'!$E$3</f>
        <v>0</v>
      </c>
      <c r="M1180" s="208">
        <f>SUMIF('07'!$C$10:$C$26,$C1180,'07'!$E$10:$E$26)*'07'!$E$3</f>
        <v>0</v>
      </c>
      <c r="N1180" s="208">
        <f>SUMIF('08'!$C$10:$C$29,$C1180,'08'!$E$10:$E$29)*'08'!$E$3</f>
        <v>0</v>
      </c>
      <c r="O1180" s="208">
        <f>SUMIF('09'!$C$10:$C$29,$C1180,'09'!$E$10:$E$29)*'09'!$E$3</f>
        <v>0</v>
      </c>
      <c r="P1180" s="208">
        <f>SUMIF('10'!$C$10:$C$29,$C1180,'10'!$E$10:$E$29)*'10'!$E$3</f>
        <v>0</v>
      </c>
      <c r="Q1180" s="208">
        <f>SUMIF('11'!$C$10:$C$39,$C1180,'11'!$E$10:$E$39)*'11'!$E$3</f>
        <v>0</v>
      </c>
      <c r="R1180" s="208">
        <f>SUMIF('12'!$C$10:$C$29,$C1180,'12'!$E$10:$E$29)*'12'!$E$3</f>
        <v>0</v>
      </c>
      <c r="S1180" s="208">
        <f>SUMIF('13'!$C$10:$C$29,$C1180,'13'!$E$10:$E$29)*'13'!$E$3</f>
        <v>0</v>
      </c>
      <c r="T1180" s="208">
        <f>SUMIF('14'!$C$10:$C$29,$C1180,'14'!$E$10:$E$29)*'14'!$E$3</f>
        <v>0</v>
      </c>
      <c r="U1180" s="208">
        <f>SUMIF('15'!$C$10:$C$29,$C1180,'15'!$E$10:$E$29)*'15'!$E$3</f>
        <v>0</v>
      </c>
      <c r="V1180" s="208">
        <f>SUMIF('16'!$C$10:$C$29,$C1180,'16'!$E$29:$E1180)*'16'!$E$3</f>
        <v>0</v>
      </c>
      <c r="W1180" s="208">
        <f>SUMIF('17'!$C$10:$C$29,$C1180,'17'!$E$10:$E$29)*'17'!$E$3</f>
        <v>0</v>
      </c>
      <c r="X1180" s="208">
        <f>SUMIF('18'!$C$10:$C$29,$C1180,'18'!$E$10:$E$29)*'18'!$E$3</f>
        <v>0</v>
      </c>
      <c r="Y1180" s="208">
        <f>SUMIF('19'!$C$10:$C$28,$C1180,'19'!$E$10:$E$28)*'19'!$E$3</f>
        <v>0</v>
      </c>
      <c r="Z1180" s="208">
        <f>SUMIF('20'!$C$10:$C$29,$C1180,'20'!$E$10:$E$29)*'20'!$E$3</f>
        <v>0</v>
      </c>
      <c r="AA1180" s="208">
        <f>SUMIF('21'!$C$10:$C$29,$C1180,'21'!$E$10:$E$29)*'21'!$E$3</f>
        <v>0</v>
      </c>
    </row>
    <row r="1181" spans="3:27" ht="15" hidden="1">
      <c r="C1181" s="207" t="s">
        <v>2471</v>
      </c>
      <c r="D1181" s="207" t="s">
        <v>2472</v>
      </c>
      <c r="F1181" s="336">
        <f t="shared" si="19"/>
        <v>0</v>
      </c>
      <c r="G1181" s="208">
        <f>SUMIF('01'!$C$10:$C$29,$C1181,'01'!$E$10:$E$29)*'01'!$E$3</f>
        <v>0</v>
      </c>
      <c r="H1181" s="208">
        <f>SUMIF('02'!$C$10:$C$28,$C1181,'02'!$E$10:$E$28)*'02'!$E$3</f>
        <v>0</v>
      </c>
      <c r="I1181" s="208">
        <f>SUMIF('03'!$C$10:$C$29,$C1181,'03'!$E$10:$E$29)*'03'!$E$3</f>
        <v>0</v>
      </c>
      <c r="J1181" s="208">
        <f>SUMIF('04'!$C$10:$C$26,$C1181,'04'!$E$10:$E$26)*'04'!$E$3</f>
        <v>0</v>
      </c>
      <c r="K1181" s="208">
        <f>SUMIF('05'!$C$10:$C$29,$C1181,'05'!$E$10:$E$29)*'05'!$E$3</f>
        <v>0</v>
      </c>
      <c r="L1181" s="208">
        <f>SUMIF('06'!$C$10:$C$29,$C1181,'06'!$E$10:$E$29)*'06'!$E$3</f>
        <v>0</v>
      </c>
      <c r="M1181" s="208">
        <f>SUMIF('07'!$C$10:$C$26,$C1181,'07'!$E$10:$E$26)*'07'!$E$3</f>
        <v>0</v>
      </c>
      <c r="N1181" s="208">
        <f>SUMIF('08'!$C$10:$C$29,$C1181,'08'!$E$10:$E$29)*'08'!$E$3</f>
        <v>0</v>
      </c>
      <c r="O1181" s="208">
        <f>SUMIF('09'!$C$10:$C$29,$C1181,'09'!$E$10:$E$29)*'09'!$E$3</f>
        <v>0</v>
      </c>
      <c r="P1181" s="208">
        <f>SUMIF('10'!$C$10:$C$29,$C1181,'10'!$E$10:$E$29)*'10'!$E$3</f>
        <v>0</v>
      </c>
      <c r="Q1181" s="208">
        <f>SUMIF('11'!$C$10:$C$39,$C1181,'11'!$E$10:$E$39)*'11'!$E$3</f>
        <v>0</v>
      </c>
      <c r="R1181" s="208">
        <f>SUMIF('12'!$C$10:$C$29,$C1181,'12'!$E$10:$E$29)*'12'!$E$3</f>
        <v>0</v>
      </c>
      <c r="S1181" s="208">
        <f>SUMIF('13'!$C$10:$C$29,$C1181,'13'!$E$10:$E$29)*'13'!$E$3</f>
        <v>0</v>
      </c>
      <c r="T1181" s="208">
        <f>SUMIF('14'!$C$10:$C$29,$C1181,'14'!$E$10:$E$29)*'14'!$E$3</f>
        <v>0</v>
      </c>
      <c r="U1181" s="208">
        <f>SUMIF('15'!$C$10:$C$29,$C1181,'15'!$E$10:$E$29)*'15'!$E$3</f>
        <v>0</v>
      </c>
      <c r="V1181" s="208">
        <f>SUMIF('16'!$C$10:$C$29,$C1181,'16'!$E$29:$E1181)*'16'!$E$3</f>
        <v>0</v>
      </c>
      <c r="W1181" s="208">
        <f>SUMIF('17'!$C$10:$C$29,$C1181,'17'!$E$10:$E$29)*'17'!$E$3</f>
        <v>0</v>
      </c>
      <c r="X1181" s="208">
        <f>SUMIF('18'!$C$10:$C$29,$C1181,'18'!$E$10:$E$29)*'18'!$E$3</f>
        <v>0</v>
      </c>
      <c r="Y1181" s="208">
        <f>SUMIF('19'!$C$10:$C$28,$C1181,'19'!$E$10:$E$28)*'19'!$E$3</f>
        <v>0</v>
      </c>
      <c r="Z1181" s="208">
        <f>SUMIF('20'!$C$10:$C$29,$C1181,'20'!$E$10:$E$29)*'20'!$E$3</f>
        <v>0</v>
      </c>
      <c r="AA1181" s="208">
        <f>SUMIF('21'!$C$10:$C$29,$C1181,'21'!$E$10:$E$29)*'21'!$E$3</f>
        <v>0</v>
      </c>
    </row>
    <row r="1182" spans="3:27" ht="15" hidden="1">
      <c r="C1182" s="207" t="s">
        <v>2473</v>
      </c>
      <c r="D1182" s="207" t="s">
        <v>2474</v>
      </c>
      <c r="F1182" s="336">
        <f t="shared" si="19"/>
        <v>0</v>
      </c>
      <c r="G1182" s="208">
        <f>SUMIF('01'!$C$10:$C$29,$C1182,'01'!$E$10:$E$29)*'01'!$E$3</f>
        <v>0</v>
      </c>
      <c r="H1182" s="208">
        <f>SUMIF('02'!$C$10:$C$28,$C1182,'02'!$E$10:$E$28)*'02'!$E$3</f>
        <v>0</v>
      </c>
      <c r="I1182" s="208">
        <f>SUMIF('03'!$C$10:$C$29,$C1182,'03'!$E$10:$E$29)*'03'!$E$3</f>
        <v>0</v>
      </c>
      <c r="J1182" s="208">
        <f>SUMIF('04'!$C$10:$C$26,$C1182,'04'!$E$10:$E$26)*'04'!$E$3</f>
        <v>0</v>
      </c>
      <c r="K1182" s="208">
        <f>SUMIF('05'!$C$10:$C$29,$C1182,'05'!$E$10:$E$29)*'05'!$E$3</f>
        <v>0</v>
      </c>
      <c r="L1182" s="208">
        <f>SUMIF('06'!$C$10:$C$29,$C1182,'06'!$E$10:$E$29)*'06'!$E$3</f>
        <v>0</v>
      </c>
      <c r="M1182" s="208">
        <f>SUMIF('07'!$C$10:$C$26,$C1182,'07'!$E$10:$E$26)*'07'!$E$3</f>
        <v>0</v>
      </c>
      <c r="N1182" s="208">
        <f>SUMIF('08'!$C$10:$C$29,$C1182,'08'!$E$10:$E$29)*'08'!$E$3</f>
        <v>0</v>
      </c>
      <c r="O1182" s="208">
        <f>SUMIF('09'!$C$10:$C$29,$C1182,'09'!$E$10:$E$29)*'09'!$E$3</f>
        <v>0</v>
      </c>
      <c r="P1182" s="208">
        <f>SUMIF('10'!$C$10:$C$29,$C1182,'10'!$E$10:$E$29)*'10'!$E$3</f>
        <v>0</v>
      </c>
      <c r="Q1182" s="208">
        <f>SUMIF('11'!$C$10:$C$39,$C1182,'11'!$E$10:$E$39)*'11'!$E$3</f>
        <v>0</v>
      </c>
      <c r="R1182" s="208">
        <f>SUMIF('12'!$C$10:$C$29,$C1182,'12'!$E$10:$E$29)*'12'!$E$3</f>
        <v>0</v>
      </c>
      <c r="S1182" s="208">
        <f>SUMIF('13'!$C$10:$C$29,$C1182,'13'!$E$10:$E$29)*'13'!$E$3</f>
        <v>0</v>
      </c>
      <c r="T1182" s="208">
        <f>SUMIF('14'!$C$10:$C$29,$C1182,'14'!$E$10:$E$29)*'14'!$E$3</f>
        <v>0</v>
      </c>
      <c r="U1182" s="208">
        <f>SUMIF('15'!$C$10:$C$29,$C1182,'15'!$E$10:$E$29)*'15'!$E$3</f>
        <v>0</v>
      </c>
      <c r="V1182" s="208">
        <f>SUMIF('16'!$C$10:$C$29,$C1182,'16'!$E$29:$E1182)*'16'!$E$3</f>
        <v>0</v>
      </c>
      <c r="W1182" s="208">
        <f>SUMIF('17'!$C$10:$C$29,$C1182,'17'!$E$10:$E$29)*'17'!$E$3</f>
        <v>0</v>
      </c>
      <c r="X1182" s="208">
        <f>SUMIF('18'!$C$10:$C$29,$C1182,'18'!$E$10:$E$29)*'18'!$E$3</f>
        <v>0</v>
      </c>
      <c r="Y1182" s="208">
        <f>SUMIF('19'!$C$10:$C$28,$C1182,'19'!$E$10:$E$28)*'19'!$E$3</f>
        <v>0</v>
      </c>
      <c r="Z1182" s="208">
        <f>SUMIF('20'!$C$10:$C$29,$C1182,'20'!$E$10:$E$29)*'20'!$E$3</f>
        <v>0</v>
      </c>
      <c r="AA1182" s="208">
        <f>SUMIF('21'!$C$10:$C$29,$C1182,'21'!$E$10:$E$29)*'21'!$E$3</f>
        <v>0</v>
      </c>
    </row>
    <row r="1183" spans="3:27" ht="15" hidden="1">
      <c r="C1183" s="207" t="s">
        <v>2475</v>
      </c>
      <c r="D1183" s="207" t="s">
        <v>2476</v>
      </c>
      <c r="F1183" s="336">
        <f t="shared" si="19"/>
        <v>0</v>
      </c>
      <c r="G1183" s="208">
        <f>SUMIF('01'!$C$10:$C$29,$C1183,'01'!$E$10:$E$29)*'01'!$E$3</f>
        <v>0</v>
      </c>
      <c r="H1183" s="208">
        <f>SUMIF('02'!$C$10:$C$28,$C1183,'02'!$E$10:$E$28)*'02'!$E$3</f>
        <v>0</v>
      </c>
      <c r="I1183" s="208">
        <f>SUMIF('03'!$C$10:$C$29,$C1183,'03'!$E$10:$E$29)*'03'!$E$3</f>
        <v>0</v>
      </c>
      <c r="J1183" s="208">
        <f>SUMIF('04'!$C$10:$C$26,$C1183,'04'!$E$10:$E$26)*'04'!$E$3</f>
        <v>0</v>
      </c>
      <c r="K1183" s="208">
        <f>SUMIF('05'!$C$10:$C$29,$C1183,'05'!$E$10:$E$29)*'05'!$E$3</f>
        <v>0</v>
      </c>
      <c r="L1183" s="208">
        <f>SUMIF('06'!$C$10:$C$29,$C1183,'06'!$E$10:$E$29)*'06'!$E$3</f>
        <v>0</v>
      </c>
      <c r="M1183" s="208">
        <f>SUMIF('07'!$C$10:$C$26,$C1183,'07'!$E$10:$E$26)*'07'!$E$3</f>
        <v>0</v>
      </c>
      <c r="N1183" s="208">
        <f>SUMIF('08'!$C$10:$C$29,$C1183,'08'!$E$10:$E$29)*'08'!$E$3</f>
        <v>0</v>
      </c>
      <c r="O1183" s="208">
        <f>SUMIF('09'!$C$10:$C$29,$C1183,'09'!$E$10:$E$29)*'09'!$E$3</f>
        <v>0</v>
      </c>
      <c r="P1183" s="208">
        <f>SUMIF('10'!$C$10:$C$29,$C1183,'10'!$E$10:$E$29)*'10'!$E$3</f>
        <v>0</v>
      </c>
      <c r="Q1183" s="208">
        <f>SUMIF('11'!$C$10:$C$39,$C1183,'11'!$E$10:$E$39)*'11'!$E$3</f>
        <v>0</v>
      </c>
      <c r="R1183" s="208">
        <f>SUMIF('12'!$C$10:$C$29,$C1183,'12'!$E$10:$E$29)*'12'!$E$3</f>
        <v>0</v>
      </c>
      <c r="S1183" s="208">
        <f>SUMIF('13'!$C$10:$C$29,$C1183,'13'!$E$10:$E$29)*'13'!$E$3</f>
        <v>0</v>
      </c>
      <c r="T1183" s="208">
        <f>SUMIF('14'!$C$10:$C$29,$C1183,'14'!$E$10:$E$29)*'14'!$E$3</f>
        <v>0</v>
      </c>
      <c r="U1183" s="208">
        <f>SUMIF('15'!$C$10:$C$29,$C1183,'15'!$E$10:$E$29)*'15'!$E$3</f>
        <v>0</v>
      </c>
      <c r="V1183" s="208">
        <f>SUMIF('16'!$C$10:$C$29,$C1183,'16'!$E$29:$E1183)*'16'!$E$3</f>
        <v>0</v>
      </c>
      <c r="W1183" s="208">
        <f>SUMIF('17'!$C$10:$C$29,$C1183,'17'!$E$10:$E$29)*'17'!$E$3</f>
        <v>0</v>
      </c>
      <c r="X1183" s="208">
        <f>SUMIF('18'!$C$10:$C$29,$C1183,'18'!$E$10:$E$29)*'18'!$E$3</f>
        <v>0</v>
      </c>
      <c r="Y1183" s="208">
        <f>SUMIF('19'!$C$10:$C$28,$C1183,'19'!$E$10:$E$28)*'19'!$E$3</f>
        <v>0</v>
      </c>
      <c r="Z1183" s="208">
        <f>SUMIF('20'!$C$10:$C$29,$C1183,'20'!$E$10:$E$29)*'20'!$E$3</f>
        <v>0</v>
      </c>
      <c r="AA1183" s="208">
        <f>SUMIF('21'!$C$10:$C$29,$C1183,'21'!$E$10:$E$29)*'21'!$E$3</f>
        <v>0</v>
      </c>
    </row>
    <row r="1184" spans="3:27" ht="15" hidden="1">
      <c r="C1184" s="207" t="s">
        <v>2477</v>
      </c>
      <c r="D1184" s="207" t="s">
        <v>2478</v>
      </c>
      <c r="F1184" s="336">
        <f t="shared" si="19"/>
        <v>0</v>
      </c>
      <c r="G1184" s="208">
        <f>SUMIF('01'!$C$10:$C$29,$C1184,'01'!$E$10:$E$29)*'01'!$E$3</f>
        <v>0</v>
      </c>
      <c r="H1184" s="208">
        <f>SUMIF('02'!$C$10:$C$28,$C1184,'02'!$E$10:$E$28)*'02'!$E$3</f>
        <v>0</v>
      </c>
      <c r="I1184" s="208">
        <f>SUMIF('03'!$C$10:$C$29,$C1184,'03'!$E$10:$E$29)*'03'!$E$3</f>
        <v>0</v>
      </c>
      <c r="J1184" s="208">
        <f>SUMIF('04'!$C$10:$C$26,$C1184,'04'!$E$10:$E$26)*'04'!$E$3</f>
        <v>0</v>
      </c>
      <c r="K1184" s="208">
        <f>SUMIF('05'!$C$10:$C$29,$C1184,'05'!$E$10:$E$29)*'05'!$E$3</f>
        <v>0</v>
      </c>
      <c r="L1184" s="208">
        <f>SUMIF('06'!$C$10:$C$29,$C1184,'06'!$E$10:$E$29)*'06'!$E$3</f>
        <v>0</v>
      </c>
      <c r="M1184" s="208">
        <f>SUMIF('07'!$C$10:$C$26,$C1184,'07'!$E$10:$E$26)*'07'!$E$3</f>
        <v>0</v>
      </c>
      <c r="N1184" s="208">
        <f>SUMIF('08'!$C$10:$C$29,$C1184,'08'!$E$10:$E$29)*'08'!$E$3</f>
        <v>0</v>
      </c>
      <c r="O1184" s="208">
        <f>SUMIF('09'!$C$10:$C$29,$C1184,'09'!$E$10:$E$29)*'09'!$E$3</f>
        <v>0</v>
      </c>
      <c r="P1184" s="208">
        <f>SUMIF('10'!$C$10:$C$29,$C1184,'10'!$E$10:$E$29)*'10'!$E$3</f>
        <v>0</v>
      </c>
      <c r="Q1184" s="208">
        <f>SUMIF('11'!$C$10:$C$39,$C1184,'11'!$E$10:$E$39)*'11'!$E$3</f>
        <v>0</v>
      </c>
      <c r="R1184" s="208">
        <f>SUMIF('12'!$C$10:$C$29,$C1184,'12'!$E$10:$E$29)*'12'!$E$3</f>
        <v>0</v>
      </c>
      <c r="S1184" s="208">
        <f>SUMIF('13'!$C$10:$C$29,$C1184,'13'!$E$10:$E$29)*'13'!$E$3</f>
        <v>0</v>
      </c>
      <c r="T1184" s="208">
        <f>SUMIF('14'!$C$10:$C$29,$C1184,'14'!$E$10:$E$29)*'14'!$E$3</f>
        <v>0</v>
      </c>
      <c r="U1184" s="208">
        <f>SUMIF('15'!$C$10:$C$29,$C1184,'15'!$E$10:$E$29)*'15'!$E$3</f>
        <v>0</v>
      </c>
      <c r="V1184" s="208">
        <f>SUMIF('16'!$C$10:$C$29,$C1184,'16'!$E$29:$E1184)*'16'!$E$3</f>
        <v>0</v>
      </c>
      <c r="W1184" s="208">
        <f>SUMIF('17'!$C$10:$C$29,$C1184,'17'!$E$10:$E$29)*'17'!$E$3</f>
        <v>0</v>
      </c>
      <c r="X1184" s="208">
        <f>SUMIF('18'!$C$10:$C$29,$C1184,'18'!$E$10:$E$29)*'18'!$E$3</f>
        <v>0</v>
      </c>
      <c r="Y1184" s="208">
        <f>SUMIF('19'!$C$10:$C$28,$C1184,'19'!$E$10:$E$28)*'19'!$E$3</f>
        <v>0</v>
      </c>
      <c r="Z1184" s="208">
        <f>SUMIF('20'!$C$10:$C$29,$C1184,'20'!$E$10:$E$29)*'20'!$E$3</f>
        <v>0</v>
      </c>
      <c r="AA1184" s="208">
        <f>SUMIF('21'!$C$10:$C$29,$C1184,'21'!$E$10:$E$29)*'21'!$E$3</f>
        <v>0</v>
      </c>
    </row>
    <row r="1185" spans="3:27" ht="15" hidden="1">
      <c r="C1185" s="207" t="s">
        <v>2479</v>
      </c>
      <c r="D1185" s="207" t="s">
        <v>2480</v>
      </c>
      <c r="F1185" s="336">
        <f t="shared" si="19"/>
        <v>0</v>
      </c>
      <c r="G1185" s="208">
        <f>SUMIF('01'!$C$10:$C$29,$C1185,'01'!$E$10:$E$29)*'01'!$E$3</f>
        <v>0</v>
      </c>
      <c r="H1185" s="208">
        <f>SUMIF('02'!$C$10:$C$28,$C1185,'02'!$E$10:$E$28)*'02'!$E$3</f>
        <v>0</v>
      </c>
      <c r="I1185" s="208">
        <f>SUMIF('03'!$C$10:$C$29,$C1185,'03'!$E$10:$E$29)*'03'!$E$3</f>
        <v>0</v>
      </c>
      <c r="J1185" s="208">
        <f>SUMIF('04'!$C$10:$C$26,$C1185,'04'!$E$10:$E$26)*'04'!$E$3</f>
        <v>0</v>
      </c>
      <c r="K1185" s="208">
        <f>SUMIF('05'!$C$10:$C$29,$C1185,'05'!$E$10:$E$29)*'05'!$E$3</f>
        <v>0</v>
      </c>
      <c r="L1185" s="208">
        <f>SUMIF('06'!$C$10:$C$29,$C1185,'06'!$E$10:$E$29)*'06'!$E$3</f>
        <v>0</v>
      </c>
      <c r="M1185" s="208">
        <f>SUMIF('07'!$C$10:$C$26,$C1185,'07'!$E$10:$E$26)*'07'!$E$3</f>
        <v>0</v>
      </c>
      <c r="N1185" s="208">
        <f>SUMIF('08'!$C$10:$C$29,$C1185,'08'!$E$10:$E$29)*'08'!$E$3</f>
        <v>0</v>
      </c>
      <c r="O1185" s="208">
        <f>SUMIF('09'!$C$10:$C$29,$C1185,'09'!$E$10:$E$29)*'09'!$E$3</f>
        <v>0</v>
      </c>
      <c r="P1185" s="208">
        <f>SUMIF('10'!$C$10:$C$29,$C1185,'10'!$E$10:$E$29)*'10'!$E$3</f>
        <v>0</v>
      </c>
      <c r="Q1185" s="208">
        <f>SUMIF('11'!$C$10:$C$39,$C1185,'11'!$E$10:$E$39)*'11'!$E$3</f>
        <v>0</v>
      </c>
      <c r="R1185" s="208">
        <f>SUMIF('12'!$C$10:$C$29,$C1185,'12'!$E$10:$E$29)*'12'!$E$3</f>
        <v>0</v>
      </c>
      <c r="S1185" s="208">
        <f>SUMIF('13'!$C$10:$C$29,$C1185,'13'!$E$10:$E$29)*'13'!$E$3</f>
        <v>0</v>
      </c>
      <c r="T1185" s="208">
        <f>SUMIF('14'!$C$10:$C$29,$C1185,'14'!$E$10:$E$29)*'14'!$E$3</f>
        <v>0</v>
      </c>
      <c r="U1185" s="208">
        <f>SUMIF('15'!$C$10:$C$29,$C1185,'15'!$E$10:$E$29)*'15'!$E$3</f>
        <v>0</v>
      </c>
      <c r="V1185" s="208">
        <f>SUMIF('16'!$C$10:$C$29,$C1185,'16'!$E$29:$E1185)*'16'!$E$3</f>
        <v>0</v>
      </c>
      <c r="W1185" s="208">
        <f>SUMIF('17'!$C$10:$C$29,$C1185,'17'!$E$10:$E$29)*'17'!$E$3</f>
        <v>0</v>
      </c>
      <c r="X1185" s="208">
        <f>SUMIF('18'!$C$10:$C$29,$C1185,'18'!$E$10:$E$29)*'18'!$E$3</f>
        <v>0</v>
      </c>
      <c r="Y1185" s="208">
        <f>SUMIF('19'!$C$10:$C$28,$C1185,'19'!$E$10:$E$28)*'19'!$E$3</f>
        <v>0</v>
      </c>
      <c r="Z1185" s="208">
        <f>SUMIF('20'!$C$10:$C$29,$C1185,'20'!$E$10:$E$29)*'20'!$E$3</f>
        <v>0</v>
      </c>
      <c r="AA1185" s="208">
        <f>SUMIF('21'!$C$10:$C$29,$C1185,'21'!$E$10:$E$29)*'21'!$E$3</f>
        <v>0</v>
      </c>
    </row>
    <row r="1186" spans="3:27" ht="15" hidden="1">
      <c r="C1186" s="207" t="s">
        <v>2481</v>
      </c>
      <c r="D1186" s="207" t="s">
        <v>2482</v>
      </c>
      <c r="F1186" s="336">
        <f t="shared" si="19"/>
        <v>0</v>
      </c>
      <c r="G1186" s="208">
        <f>SUMIF('01'!$C$10:$C$29,$C1186,'01'!$E$10:$E$29)*'01'!$E$3</f>
        <v>0</v>
      </c>
      <c r="H1186" s="208">
        <f>SUMIF('02'!$C$10:$C$28,$C1186,'02'!$E$10:$E$28)*'02'!$E$3</f>
        <v>0</v>
      </c>
      <c r="I1186" s="208">
        <f>SUMIF('03'!$C$10:$C$29,$C1186,'03'!$E$10:$E$29)*'03'!$E$3</f>
        <v>0</v>
      </c>
      <c r="J1186" s="208">
        <f>SUMIF('04'!$C$10:$C$26,$C1186,'04'!$E$10:$E$26)*'04'!$E$3</f>
        <v>0</v>
      </c>
      <c r="K1186" s="208">
        <f>SUMIF('05'!$C$10:$C$29,$C1186,'05'!$E$10:$E$29)*'05'!$E$3</f>
        <v>0</v>
      </c>
      <c r="L1186" s="208">
        <f>SUMIF('06'!$C$10:$C$29,$C1186,'06'!$E$10:$E$29)*'06'!$E$3</f>
        <v>0</v>
      </c>
      <c r="M1186" s="208">
        <f>SUMIF('07'!$C$10:$C$26,$C1186,'07'!$E$10:$E$26)*'07'!$E$3</f>
        <v>0</v>
      </c>
      <c r="N1186" s="208">
        <f>SUMIF('08'!$C$10:$C$29,$C1186,'08'!$E$10:$E$29)*'08'!$E$3</f>
        <v>0</v>
      </c>
      <c r="O1186" s="208">
        <f>SUMIF('09'!$C$10:$C$29,$C1186,'09'!$E$10:$E$29)*'09'!$E$3</f>
        <v>0</v>
      </c>
      <c r="P1186" s="208">
        <f>SUMIF('10'!$C$10:$C$29,$C1186,'10'!$E$10:$E$29)*'10'!$E$3</f>
        <v>0</v>
      </c>
      <c r="Q1186" s="208">
        <f>SUMIF('11'!$C$10:$C$39,$C1186,'11'!$E$10:$E$39)*'11'!$E$3</f>
        <v>0</v>
      </c>
      <c r="R1186" s="208">
        <f>SUMIF('12'!$C$10:$C$29,$C1186,'12'!$E$10:$E$29)*'12'!$E$3</f>
        <v>0</v>
      </c>
      <c r="S1186" s="208">
        <f>SUMIF('13'!$C$10:$C$29,$C1186,'13'!$E$10:$E$29)*'13'!$E$3</f>
        <v>0</v>
      </c>
      <c r="T1186" s="208">
        <f>SUMIF('14'!$C$10:$C$29,$C1186,'14'!$E$10:$E$29)*'14'!$E$3</f>
        <v>0</v>
      </c>
      <c r="U1186" s="208">
        <f>SUMIF('15'!$C$10:$C$29,$C1186,'15'!$E$10:$E$29)*'15'!$E$3</f>
        <v>0</v>
      </c>
      <c r="V1186" s="208">
        <f>SUMIF('16'!$C$10:$C$29,$C1186,'16'!$E$29:$E1186)*'16'!$E$3</f>
        <v>0</v>
      </c>
      <c r="W1186" s="208">
        <f>SUMIF('17'!$C$10:$C$29,$C1186,'17'!$E$10:$E$29)*'17'!$E$3</f>
        <v>0</v>
      </c>
      <c r="X1186" s="208">
        <f>SUMIF('18'!$C$10:$C$29,$C1186,'18'!$E$10:$E$29)*'18'!$E$3</f>
        <v>0</v>
      </c>
      <c r="Y1186" s="208">
        <f>SUMIF('19'!$C$10:$C$28,$C1186,'19'!$E$10:$E$28)*'19'!$E$3</f>
        <v>0</v>
      </c>
      <c r="Z1186" s="208">
        <f>SUMIF('20'!$C$10:$C$29,$C1186,'20'!$E$10:$E$29)*'20'!$E$3</f>
        <v>0</v>
      </c>
      <c r="AA1186" s="208">
        <f>SUMIF('21'!$C$10:$C$29,$C1186,'21'!$E$10:$E$29)*'21'!$E$3</f>
        <v>0</v>
      </c>
    </row>
    <row r="1187" spans="3:27" ht="15" hidden="1">
      <c r="C1187" s="207" t="s">
        <v>2483</v>
      </c>
      <c r="D1187" s="207" t="s">
        <v>2484</v>
      </c>
      <c r="F1187" s="336">
        <f t="shared" si="19"/>
        <v>0</v>
      </c>
      <c r="G1187" s="208">
        <f>SUMIF('01'!$C$10:$C$29,$C1187,'01'!$E$10:$E$29)*'01'!$E$3</f>
        <v>0</v>
      </c>
      <c r="H1187" s="208">
        <f>SUMIF('02'!$C$10:$C$28,$C1187,'02'!$E$10:$E$28)*'02'!$E$3</f>
        <v>0</v>
      </c>
      <c r="I1187" s="208">
        <f>SUMIF('03'!$C$10:$C$29,$C1187,'03'!$E$10:$E$29)*'03'!$E$3</f>
        <v>0</v>
      </c>
      <c r="J1187" s="208">
        <f>SUMIF('04'!$C$10:$C$26,$C1187,'04'!$E$10:$E$26)*'04'!$E$3</f>
        <v>0</v>
      </c>
      <c r="K1187" s="208">
        <f>SUMIF('05'!$C$10:$C$29,$C1187,'05'!$E$10:$E$29)*'05'!$E$3</f>
        <v>0</v>
      </c>
      <c r="L1187" s="208">
        <f>SUMIF('06'!$C$10:$C$29,$C1187,'06'!$E$10:$E$29)*'06'!$E$3</f>
        <v>0</v>
      </c>
      <c r="M1187" s="208">
        <f>SUMIF('07'!$C$10:$C$26,$C1187,'07'!$E$10:$E$26)*'07'!$E$3</f>
        <v>0</v>
      </c>
      <c r="N1187" s="208">
        <f>SUMIF('08'!$C$10:$C$29,$C1187,'08'!$E$10:$E$29)*'08'!$E$3</f>
        <v>0</v>
      </c>
      <c r="O1187" s="208">
        <f>SUMIF('09'!$C$10:$C$29,$C1187,'09'!$E$10:$E$29)*'09'!$E$3</f>
        <v>0</v>
      </c>
      <c r="P1187" s="208">
        <f>SUMIF('10'!$C$10:$C$29,$C1187,'10'!$E$10:$E$29)*'10'!$E$3</f>
        <v>0</v>
      </c>
      <c r="Q1187" s="208">
        <f>SUMIF('11'!$C$10:$C$39,$C1187,'11'!$E$10:$E$39)*'11'!$E$3</f>
        <v>0</v>
      </c>
      <c r="R1187" s="208">
        <f>SUMIF('12'!$C$10:$C$29,$C1187,'12'!$E$10:$E$29)*'12'!$E$3</f>
        <v>0</v>
      </c>
      <c r="S1187" s="208">
        <f>SUMIF('13'!$C$10:$C$29,$C1187,'13'!$E$10:$E$29)*'13'!$E$3</f>
        <v>0</v>
      </c>
      <c r="T1187" s="208">
        <f>SUMIF('14'!$C$10:$C$29,$C1187,'14'!$E$10:$E$29)*'14'!$E$3</f>
        <v>0</v>
      </c>
      <c r="U1187" s="208">
        <f>SUMIF('15'!$C$10:$C$29,$C1187,'15'!$E$10:$E$29)*'15'!$E$3</f>
        <v>0</v>
      </c>
      <c r="V1187" s="208">
        <f>SUMIF('16'!$C$10:$C$29,$C1187,'16'!$E$29:$E1187)*'16'!$E$3</f>
        <v>0</v>
      </c>
      <c r="W1187" s="208">
        <f>SUMIF('17'!$C$10:$C$29,$C1187,'17'!$E$10:$E$29)*'17'!$E$3</f>
        <v>0</v>
      </c>
      <c r="X1187" s="208">
        <f>SUMIF('18'!$C$10:$C$29,$C1187,'18'!$E$10:$E$29)*'18'!$E$3</f>
        <v>0</v>
      </c>
      <c r="Y1187" s="208">
        <f>SUMIF('19'!$C$10:$C$28,$C1187,'19'!$E$10:$E$28)*'19'!$E$3</f>
        <v>0</v>
      </c>
      <c r="Z1187" s="208">
        <f>SUMIF('20'!$C$10:$C$29,$C1187,'20'!$E$10:$E$29)*'20'!$E$3</f>
        <v>0</v>
      </c>
      <c r="AA1187" s="208">
        <f>SUMIF('21'!$C$10:$C$29,$C1187,'21'!$E$10:$E$29)*'21'!$E$3</f>
        <v>0</v>
      </c>
    </row>
    <row r="1188" spans="3:27" ht="15" hidden="1">
      <c r="C1188" s="207" t="s">
        <v>2485</v>
      </c>
      <c r="D1188" s="207" t="s">
        <v>2486</v>
      </c>
      <c r="F1188" s="336">
        <f t="shared" si="19"/>
        <v>0</v>
      </c>
      <c r="G1188" s="208">
        <f>SUMIF('01'!$C$10:$C$29,$C1188,'01'!$E$10:$E$29)*'01'!$E$3</f>
        <v>0</v>
      </c>
      <c r="H1188" s="208">
        <f>SUMIF('02'!$C$10:$C$28,$C1188,'02'!$E$10:$E$28)*'02'!$E$3</f>
        <v>0</v>
      </c>
      <c r="I1188" s="208">
        <f>SUMIF('03'!$C$10:$C$29,$C1188,'03'!$E$10:$E$29)*'03'!$E$3</f>
        <v>0</v>
      </c>
      <c r="J1188" s="208">
        <f>SUMIF('04'!$C$10:$C$26,$C1188,'04'!$E$10:$E$26)*'04'!$E$3</f>
        <v>0</v>
      </c>
      <c r="K1188" s="208">
        <f>SUMIF('05'!$C$10:$C$29,$C1188,'05'!$E$10:$E$29)*'05'!$E$3</f>
        <v>0</v>
      </c>
      <c r="L1188" s="208">
        <f>SUMIF('06'!$C$10:$C$29,$C1188,'06'!$E$10:$E$29)*'06'!$E$3</f>
        <v>0</v>
      </c>
      <c r="M1188" s="208">
        <f>SUMIF('07'!$C$10:$C$26,$C1188,'07'!$E$10:$E$26)*'07'!$E$3</f>
        <v>0</v>
      </c>
      <c r="N1188" s="208">
        <f>SUMIF('08'!$C$10:$C$29,$C1188,'08'!$E$10:$E$29)*'08'!$E$3</f>
        <v>0</v>
      </c>
      <c r="O1188" s="208">
        <f>SUMIF('09'!$C$10:$C$29,$C1188,'09'!$E$10:$E$29)*'09'!$E$3</f>
        <v>0</v>
      </c>
      <c r="P1188" s="208">
        <f>SUMIF('10'!$C$10:$C$29,$C1188,'10'!$E$10:$E$29)*'10'!$E$3</f>
        <v>0</v>
      </c>
      <c r="Q1188" s="208">
        <f>SUMIF('11'!$C$10:$C$39,$C1188,'11'!$E$10:$E$39)*'11'!$E$3</f>
        <v>0</v>
      </c>
      <c r="R1188" s="208">
        <f>SUMIF('12'!$C$10:$C$29,$C1188,'12'!$E$10:$E$29)*'12'!$E$3</f>
        <v>0</v>
      </c>
      <c r="S1188" s="208">
        <f>SUMIF('13'!$C$10:$C$29,$C1188,'13'!$E$10:$E$29)*'13'!$E$3</f>
        <v>0</v>
      </c>
      <c r="T1188" s="208">
        <f>SUMIF('14'!$C$10:$C$29,$C1188,'14'!$E$10:$E$29)*'14'!$E$3</f>
        <v>0</v>
      </c>
      <c r="U1188" s="208">
        <f>SUMIF('15'!$C$10:$C$29,$C1188,'15'!$E$10:$E$29)*'15'!$E$3</f>
        <v>0</v>
      </c>
      <c r="V1188" s="208">
        <f>SUMIF('16'!$C$10:$C$29,$C1188,'16'!$E$29:$E1188)*'16'!$E$3</f>
        <v>0</v>
      </c>
      <c r="W1188" s="208">
        <f>SUMIF('17'!$C$10:$C$29,$C1188,'17'!$E$10:$E$29)*'17'!$E$3</f>
        <v>0</v>
      </c>
      <c r="X1188" s="208">
        <f>SUMIF('18'!$C$10:$C$29,$C1188,'18'!$E$10:$E$29)*'18'!$E$3</f>
        <v>0</v>
      </c>
      <c r="Y1188" s="208">
        <f>SUMIF('19'!$C$10:$C$28,$C1188,'19'!$E$10:$E$28)*'19'!$E$3</f>
        <v>0</v>
      </c>
      <c r="Z1188" s="208">
        <f>SUMIF('20'!$C$10:$C$29,$C1188,'20'!$E$10:$E$29)*'20'!$E$3</f>
        <v>0</v>
      </c>
      <c r="AA1188" s="208">
        <f>SUMIF('21'!$C$10:$C$29,$C1188,'21'!$E$10:$E$29)*'21'!$E$3</f>
        <v>0</v>
      </c>
    </row>
    <row r="1189" spans="3:27" ht="15" hidden="1">
      <c r="C1189" s="207" t="s">
        <v>2487</v>
      </c>
      <c r="D1189" s="207" t="s">
        <v>2488</v>
      </c>
      <c r="F1189" s="336">
        <f t="shared" si="19"/>
        <v>0</v>
      </c>
      <c r="G1189" s="208">
        <f>SUMIF('01'!$C$10:$C$29,$C1189,'01'!$E$10:$E$29)*'01'!$E$3</f>
        <v>0</v>
      </c>
      <c r="H1189" s="208">
        <f>SUMIF('02'!$C$10:$C$28,$C1189,'02'!$E$10:$E$28)*'02'!$E$3</f>
        <v>0</v>
      </c>
      <c r="I1189" s="208">
        <f>SUMIF('03'!$C$10:$C$29,$C1189,'03'!$E$10:$E$29)*'03'!$E$3</f>
        <v>0</v>
      </c>
      <c r="J1189" s="208">
        <f>SUMIF('04'!$C$10:$C$26,$C1189,'04'!$E$10:$E$26)*'04'!$E$3</f>
        <v>0</v>
      </c>
      <c r="K1189" s="208">
        <f>SUMIF('05'!$C$10:$C$29,$C1189,'05'!$E$10:$E$29)*'05'!$E$3</f>
        <v>0</v>
      </c>
      <c r="L1189" s="208">
        <f>SUMIF('06'!$C$10:$C$29,$C1189,'06'!$E$10:$E$29)*'06'!$E$3</f>
        <v>0</v>
      </c>
      <c r="M1189" s="208">
        <f>SUMIF('07'!$C$10:$C$26,$C1189,'07'!$E$10:$E$26)*'07'!$E$3</f>
        <v>0</v>
      </c>
      <c r="N1189" s="208">
        <f>SUMIF('08'!$C$10:$C$29,$C1189,'08'!$E$10:$E$29)*'08'!$E$3</f>
        <v>0</v>
      </c>
      <c r="O1189" s="208">
        <f>SUMIF('09'!$C$10:$C$29,$C1189,'09'!$E$10:$E$29)*'09'!$E$3</f>
        <v>0</v>
      </c>
      <c r="P1189" s="208">
        <f>SUMIF('10'!$C$10:$C$29,$C1189,'10'!$E$10:$E$29)*'10'!$E$3</f>
        <v>0</v>
      </c>
      <c r="Q1189" s="208">
        <f>SUMIF('11'!$C$10:$C$39,$C1189,'11'!$E$10:$E$39)*'11'!$E$3</f>
        <v>0</v>
      </c>
      <c r="R1189" s="208">
        <f>SUMIF('12'!$C$10:$C$29,$C1189,'12'!$E$10:$E$29)*'12'!$E$3</f>
        <v>0</v>
      </c>
      <c r="S1189" s="208">
        <f>SUMIF('13'!$C$10:$C$29,$C1189,'13'!$E$10:$E$29)*'13'!$E$3</f>
        <v>0</v>
      </c>
      <c r="T1189" s="208">
        <f>SUMIF('14'!$C$10:$C$29,$C1189,'14'!$E$10:$E$29)*'14'!$E$3</f>
        <v>0</v>
      </c>
      <c r="U1189" s="208">
        <f>SUMIF('15'!$C$10:$C$29,$C1189,'15'!$E$10:$E$29)*'15'!$E$3</f>
        <v>0</v>
      </c>
      <c r="V1189" s="208">
        <f>SUMIF('16'!$C$10:$C$29,$C1189,'16'!$E$29:$E1189)*'16'!$E$3</f>
        <v>0</v>
      </c>
      <c r="W1189" s="208">
        <f>SUMIF('17'!$C$10:$C$29,$C1189,'17'!$E$10:$E$29)*'17'!$E$3</f>
        <v>0</v>
      </c>
      <c r="X1189" s="208">
        <f>SUMIF('18'!$C$10:$C$29,$C1189,'18'!$E$10:$E$29)*'18'!$E$3</f>
        <v>0</v>
      </c>
      <c r="Y1189" s="208">
        <f>SUMIF('19'!$C$10:$C$28,$C1189,'19'!$E$10:$E$28)*'19'!$E$3</f>
        <v>0</v>
      </c>
      <c r="Z1189" s="208">
        <f>SUMIF('20'!$C$10:$C$29,$C1189,'20'!$E$10:$E$29)*'20'!$E$3</f>
        <v>0</v>
      </c>
      <c r="AA1189" s="208">
        <f>SUMIF('21'!$C$10:$C$29,$C1189,'21'!$E$10:$E$29)*'21'!$E$3</f>
        <v>0</v>
      </c>
    </row>
    <row r="1190" spans="3:27" ht="15" hidden="1">
      <c r="C1190" s="207" t="s">
        <v>2489</v>
      </c>
      <c r="D1190" s="207" t="s">
        <v>2490</v>
      </c>
      <c r="F1190" s="336">
        <f t="shared" si="19"/>
        <v>0</v>
      </c>
      <c r="G1190" s="208">
        <f>SUMIF('01'!$C$10:$C$29,$C1190,'01'!$E$10:$E$29)*'01'!$E$3</f>
        <v>0</v>
      </c>
      <c r="H1190" s="208">
        <f>SUMIF('02'!$C$10:$C$28,$C1190,'02'!$E$10:$E$28)*'02'!$E$3</f>
        <v>0</v>
      </c>
      <c r="I1190" s="208">
        <f>SUMIF('03'!$C$10:$C$29,$C1190,'03'!$E$10:$E$29)*'03'!$E$3</f>
        <v>0</v>
      </c>
      <c r="J1190" s="208">
        <f>SUMIF('04'!$C$10:$C$26,$C1190,'04'!$E$10:$E$26)*'04'!$E$3</f>
        <v>0</v>
      </c>
      <c r="K1190" s="208">
        <f>SUMIF('05'!$C$10:$C$29,$C1190,'05'!$E$10:$E$29)*'05'!$E$3</f>
        <v>0</v>
      </c>
      <c r="L1190" s="208">
        <f>SUMIF('06'!$C$10:$C$29,$C1190,'06'!$E$10:$E$29)*'06'!$E$3</f>
        <v>0</v>
      </c>
      <c r="M1190" s="208">
        <f>SUMIF('07'!$C$10:$C$26,$C1190,'07'!$E$10:$E$26)*'07'!$E$3</f>
        <v>0</v>
      </c>
      <c r="N1190" s="208">
        <f>SUMIF('08'!$C$10:$C$29,$C1190,'08'!$E$10:$E$29)*'08'!$E$3</f>
        <v>0</v>
      </c>
      <c r="O1190" s="208">
        <f>SUMIF('09'!$C$10:$C$29,$C1190,'09'!$E$10:$E$29)*'09'!$E$3</f>
        <v>0</v>
      </c>
      <c r="P1190" s="208">
        <f>SUMIF('10'!$C$10:$C$29,$C1190,'10'!$E$10:$E$29)*'10'!$E$3</f>
        <v>0</v>
      </c>
      <c r="Q1190" s="208">
        <f>SUMIF('11'!$C$10:$C$39,$C1190,'11'!$E$10:$E$39)*'11'!$E$3</f>
        <v>0</v>
      </c>
      <c r="R1190" s="208">
        <f>SUMIF('12'!$C$10:$C$29,$C1190,'12'!$E$10:$E$29)*'12'!$E$3</f>
        <v>0</v>
      </c>
      <c r="S1190" s="208">
        <f>SUMIF('13'!$C$10:$C$29,$C1190,'13'!$E$10:$E$29)*'13'!$E$3</f>
        <v>0</v>
      </c>
      <c r="T1190" s="208">
        <f>SUMIF('14'!$C$10:$C$29,$C1190,'14'!$E$10:$E$29)*'14'!$E$3</f>
        <v>0</v>
      </c>
      <c r="U1190" s="208">
        <f>SUMIF('15'!$C$10:$C$29,$C1190,'15'!$E$10:$E$29)*'15'!$E$3</f>
        <v>0</v>
      </c>
      <c r="V1190" s="208">
        <f>SUMIF('16'!$C$10:$C$29,$C1190,'16'!$E$29:$E1190)*'16'!$E$3</f>
        <v>0</v>
      </c>
      <c r="W1190" s="208">
        <f>SUMIF('17'!$C$10:$C$29,$C1190,'17'!$E$10:$E$29)*'17'!$E$3</f>
        <v>0</v>
      </c>
      <c r="X1190" s="208">
        <f>SUMIF('18'!$C$10:$C$29,$C1190,'18'!$E$10:$E$29)*'18'!$E$3</f>
        <v>0</v>
      </c>
      <c r="Y1190" s="208">
        <f>SUMIF('19'!$C$10:$C$28,$C1190,'19'!$E$10:$E$28)*'19'!$E$3</f>
        <v>0</v>
      </c>
      <c r="Z1190" s="208">
        <f>SUMIF('20'!$C$10:$C$29,$C1190,'20'!$E$10:$E$29)*'20'!$E$3</f>
        <v>0</v>
      </c>
      <c r="AA1190" s="208">
        <f>SUMIF('21'!$C$10:$C$29,$C1190,'21'!$E$10:$E$29)*'21'!$E$3</f>
        <v>0</v>
      </c>
    </row>
    <row r="1191" spans="3:27" ht="15" hidden="1">
      <c r="C1191" s="207" t="s">
        <v>2491</v>
      </c>
      <c r="D1191" s="207" t="s">
        <v>2492</v>
      </c>
      <c r="F1191" s="336">
        <f t="shared" si="19"/>
        <v>0</v>
      </c>
      <c r="G1191" s="208">
        <f>SUMIF('01'!$C$10:$C$29,$C1191,'01'!$E$10:$E$29)*'01'!$E$3</f>
        <v>0</v>
      </c>
      <c r="H1191" s="208">
        <f>SUMIF('02'!$C$10:$C$28,$C1191,'02'!$E$10:$E$28)*'02'!$E$3</f>
        <v>0</v>
      </c>
      <c r="I1191" s="208">
        <f>SUMIF('03'!$C$10:$C$29,$C1191,'03'!$E$10:$E$29)*'03'!$E$3</f>
        <v>0</v>
      </c>
      <c r="J1191" s="208">
        <f>SUMIF('04'!$C$10:$C$26,$C1191,'04'!$E$10:$E$26)*'04'!$E$3</f>
        <v>0</v>
      </c>
      <c r="K1191" s="208">
        <f>SUMIF('05'!$C$10:$C$29,$C1191,'05'!$E$10:$E$29)*'05'!$E$3</f>
        <v>0</v>
      </c>
      <c r="L1191" s="208">
        <f>SUMIF('06'!$C$10:$C$29,$C1191,'06'!$E$10:$E$29)*'06'!$E$3</f>
        <v>0</v>
      </c>
      <c r="M1191" s="208">
        <f>SUMIF('07'!$C$10:$C$26,$C1191,'07'!$E$10:$E$26)*'07'!$E$3</f>
        <v>0</v>
      </c>
      <c r="N1191" s="208">
        <f>SUMIF('08'!$C$10:$C$29,$C1191,'08'!$E$10:$E$29)*'08'!$E$3</f>
        <v>0</v>
      </c>
      <c r="O1191" s="208">
        <f>SUMIF('09'!$C$10:$C$29,$C1191,'09'!$E$10:$E$29)*'09'!$E$3</f>
        <v>0</v>
      </c>
      <c r="P1191" s="208">
        <f>SUMIF('10'!$C$10:$C$29,$C1191,'10'!$E$10:$E$29)*'10'!$E$3</f>
        <v>0</v>
      </c>
      <c r="Q1191" s="208">
        <f>SUMIF('11'!$C$10:$C$39,$C1191,'11'!$E$10:$E$39)*'11'!$E$3</f>
        <v>0</v>
      </c>
      <c r="R1191" s="208">
        <f>SUMIF('12'!$C$10:$C$29,$C1191,'12'!$E$10:$E$29)*'12'!$E$3</f>
        <v>0</v>
      </c>
      <c r="S1191" s="208">
        <f>SUMIF('13'!$C$10:$C$29,$C1191,'13'!$E$10:$E$29)*'13'!$E$3</f>
        <v>0</v>
      </c>
      <c r="T1191" s="208">
        <f>SUMIF('14'!$C$10:$C$29,$C1191,'14'!$E$10:$E$29)*'14'!$E$3</f>
        <v>0</v>
      </c>
      <c r="U1191" s="208">
        <f>SUMIF('15'!$C$10:$C$29,$C1191,'15'!$E$10:$E$29)*'15'!$E$3</f>
        <v>0</v>
      </c>
      <c r="V1191" s="208">
        <f>SUMIF('16'!$C$10:$C$29,$C1191,'16'!$E$29:$E1191)*'16'!$E$3</f>
        <v>0</v>
      </c>
      <c r="W1191" s="208">
        <f>SUMIF('17'!$C$10:$C$29,$C1191,'17'!$E$10:$E$29)*'17'!$E$3</f>
        <v>0</v>
      </c>
      <c r="X1191" s="208">
        <f>SUMIF('18'!$C$10:$C$29,$C1191,'18'!$E$10:$E$29)*'18'!$E$3</f>
        <v>0</v>
      </c>
      <c r="Y1191" s="208">
        <f>SUMIF('19'!$C$10:$C$28,$C1191,'19'!$E$10:$E$28)*'19'!$E$3</f>
        <v>0</v>
      </c>
      <c r="Z1191" s="208">
        <f>SUMIF('20'!$C$10:$C$29,$C1191,'20'!$E$10:$E$29)*'20'!$E$3</f>
        <v>0</v>
      </c>
      <c r="AA1191" s="208">
        <f>SUMIF('21'!$C$10:$C$29,$C1191,'21'!$E$10:$E$29)*'21'!$E$3</f>
        <v>0</v>
      </c>
    </row>
    <row r="1192" spans="3:27" ht="15" hidden="1">
      <c r="C1192" s="207" t="s">
        <v>2493</v>
      </c>
      <c r="D1192" s="207" t="s">
        <v>2494</v>
      </c>
      <c r="F1192" s="336">
        <f t="shared" si="19"/>
        <v>0</v>
      </c>
      <c r="G1192" s="208">
        <f>SUMIF('01'!$C$10:$C$29,$C1192,'01'!$E$10:$E$29)*'01'!$E$3</f>
        <v>0</v>
      </c>
      <c r="H1192" s="208">
        <f>SUMIF('02'!$C$10:$C$28,$C1192,'02'!$E$10:$E$28)*'02'!$E$3</f>
        <v>0</v>
      </c>
      <c r="I1192" s="208">
        <f>SUMIF('03'!$C$10:$C$29,$C1192,'03'!$E$10:$E$29)*'03'!$E$3</f>
        <v>0</v>
      </c>
      <c r="J1192" s="208">
        <f>SUMIF('04'!$C$10:$C$26,$C1192,'04'!$E$10:$E$26)*'04'!$E$3</f>
        <v>0</v>
      </c>
      <c r="K1192" s="208">
        <f>SUMIF('05'!$C$10:$C$29,$C1192,'05'!$E$10:$E$29)*'05'!$E$3</f>
        <v>0</v>
      </c>
      <c r="L1192" s="208">
        <f>SUMIF('06'!$C$10:$C$29,$C1192,'06'!$E$10:$E$29)*'06'!$E$3</f>
        <v>0</v>
      </c>
      <c r="M1192" s="208">
        <f>SUMIF('07'!$C$10:$C$26,$C1192,'07'!$E$10:$E$26)*'07'!$E$3</f>
        <v>0</v>
      </c>
      <c r="N1192" s="208">
        <f>SUMIF('08'!$C$10:$C$29,$C1192,'08'!$E$10:$E$29)*'08'!$E$3</f>
        <v>0</v>
      </c>
      <c r="O1192" s="208">
        <f>SUMIF('09'!$C$10:$C$29,$C1192,'09'!$E$10:$E$29)*'09'!$E$3</f>
        <v>0</v>
      </c>
      <c r="P1192" s="208">
        <f>SUMIF('10'!$C$10:$C$29,$C1192,'10'!$E$10:$E$29)*'10'!$E$3</f>
        <v>0</v>
      </c>
      <c r="Q1192" s="208">
        <f>SUMIF('11'!$C$10:$C$39,$C1192,'11'!$E$10:$E$39)*'11'!$E$3</f>
        <v>0</v>
      </c>
      <c r="R1192" s="208">
        <f>SUMIF('12'!$C$10:$C$29,$C1192,'12'!$E$10:$E$29)*'12'!$E$3</f>
        <v>0</v>
      </c>
      <c r="S1192" s="208">
        <f>SUMIF('13'!$C$10:$C$29,$C1192,'13'!$E$10:$E$29)*'13'!$E$3</f>
        <v>0</v>
      </c>
      <c r="T1192" s="208">
        <f>SUMIF('14'!$C$10:$C$29,$C1192,'14'!$E$10:$E$29)*'14'!$E$3</f>
        <v>0</v>
      </c>
      <c r="U1192" s="208">
        <f>SUMIF('15'!$C$10:$C$29,$C1192,'15'!$E$10:$E$29)*'15'!$E$3</f>
        <v>0</v>
      </c>
      <c r="V1192" s="208">
        <f>SUMIF('16'!$C$10:$C$29,$C1192,'16'!$E$29:$E1192)*'16'!$E$3</f>
        <v>0</v>
      </c>
      <c r="W1192" s="208">
        <f>SUMIF('17'!$C$10:$C$29,$C1192,'17'!$E$10:$E$29)*'17'!$E$3</f>
        <v>0</v>
      </c>
      <c r="X1192" s="208">
        <f>SUMIF('18'!$C$10:$C$29,$C1192,'18'!$E$10:$E$29)*'18'!$E$3</f>
        <v>0</v>
      </c>
      <c r="Y1192" s="208">
        <f>SUMIF('19'!$C$10:$C$28,$C1192,'19'!$E$10:$E$28)*'19'!$E$3</f>
        <v>0</v>
      </c>
      <c r="Z1192" s="208">
        <f>SUMIF('20'!$C$10:$C$29,$C1192,'20'!$E$10:$E$29)*'20'!$E$3</f>
        <v>0</v>
      </c>
      <c r="AA1192" s="208">
        <f>SUMIF('21'!$C$10:$C$29,$C1192,'21'!$E$10:$E$29)*'21'!$E$3</f>
        <v>0</v>
      </c>
    </row>
    <row r="1193" spans="3:27" ht="15" hidden="1">
      <c r="C1193" s="207" t="s">
        <v>2495</v>
      </c>
      <c r="D1193" s="207" t="s">
        <v>2496</v>
      </c>
      <c r="F1193" s="336">
        <f t="shared" si="19"/>
        <v>0</v>
      </c>
      <c r="G1193" s="208">
        <f>SUMIF('01'!$C$10:$C$29,$C1193,'01'!$E$10:$E$29)*'01'!$E$3</f>
        <v>0</v>
      </c>
      <c r="H1193" s="208">
        <f>SUMIF('02'!$C$10:$C$28,$C1193,'02'!$E$10:$E$28)*'02'!$E$3</f>
        <v>0</v>
      </c>
      <c r="I1193" s="208">
        <f>SUMIF('03'!$C$10:$C$29,$C1193,'03'!$E$10:$E$29)*'03'!$E$3</f>
        <v>0</v>
      </c>
      <c r="J1193" s="208">
        <f>SUMIF('04'!$C$10:$C$26,$C1193,'04'!$E$10:$E$26)*'04'!$E$3</f>
        <v>0</v>
      </c>
      <c r="K1193" s="208">
        <f>SUMIF('05'!$C$10:$C$29,$C1193,'05'!$E$10:$E$29)*'05'!$E$3</f>
        <v>0</v>
      </c>
      <c r="L1193" s="208">
        <f>SUMIF('06'!$C$10:$C$29,$C1193,'06'!$E$10:$E$29)*'06'!$E$3</f>
        <v>0</v>
      </c>
      <c r="M1193" s="208">
        <f>SUMIF('07'!$C$10:$C$26,$C1193,'07'!$E$10:$E$26)*'07'!$E$3</f>
        <v>0</v>
      </c>
      <c r="N1193" s="208">
        <f>SUMIF('08'!$C$10:$C$29,$C1193,'08'!$E$10:$E$29)*'08'!$E$3</f>
        <v>0</v>
      </c>
      <c r="O1193" s="208">
        <f>SUMIF('09'!$C$10:$C$29,$C1193,'09'!$E$10:$E$29)*'09'!$E$3</f>
        <v>0</v>
      </c>
      <c r="P1193" s="208">
        <f>SUMIF('10'!$C$10:$C$29,$C1193,'10'!$E$10:$E$29)*'10'!$E$3</f>
        <v>0</v>
      </c>
      <c r="Q1193" s="208">
        <f>SUMIF('11'!$C$10:$C$39,$C1193,'11'!$E$10:$E$39)*'11'!$E$3</f>
        <v>0</v>
      </c>
      <c r="R1193" s="208">
        <f>SUMIF('12'!$C$10:$C$29,$C1193,'12'!$E$10:$E$29)*'12'!$E$3</f>
        <v>0</v>
      </c>
      <c r="S1193" s="208">
        <f>SUMIF('13'!$C$10:$C$29,$C1193,'13'!$E$10:$E$29)*'13'!$E$3</f>
        <v>0</v>
      </c>
      <c r="T1193" s="208">
        <f>SUMIF('14'!$C$10:$C$29,$C1193,'14'!$E$10:$E$29)*'14'!$E$3</f>
        <v>0</v>
      </c>
      <c r="U1193" s="208">
        <f>SUMIF('15'!$C$10:$C$29,$C1193,'15'!$E$10:$E$29)*'15'!$E$3</f>
        <v>0</v>
      </c>
      <c r="V1193" s="208">
        <f>SUMIF('16'!$C$10:$C$29,$C1193,'16'!$E$29:$E1193)*'16'!$E$3</f>
        <v>0</v>
      </c>
      <c r="W1193" s="208">
        <f>SUMIF('17'!$C$10:$C$29,$C1193,'17'!$E$10:$E$29)*'17'!$E$3</f>
        <v>0</v>
      </c>
      <c r="X1193" s="208">
        <f>SUMIF('18'!$C$10:$C$29,$C1193,'18'!$E$10:$E$29)*'18'!$E$3</f>
        <v>0</v>
      </c>
      <c r="Y1193" s="208">
        <f>SUMIF('19'!$C$10:$C$28,$C1193,'19'!$E$10:$E$28)*'19'!$E$3</f>
        <v>0</v>
      </c>
      <c r="Z1193" s="208">
        <f>SUMIF('20'!$C$10:$C$29,$C1193,'20'!$E$10:$E$29)*'20'!$E$3</f>
        <v>0</v>
      </c>
      <c r="AA1193" s="208">
        <f>SUMIF('21'!$C$10:$C$29,$C1193,'21'!$E$10:$E$29)*'21'!$E$3</f>
        <v>0</v>
      </c>
    </row>
    <row r="1194" spans="3:27" ht="15" hidden="1">
      <c r="C1194" s="207" t="s">
        <v>2497</v>
      </c>
      <c r="D1194" s="207" t="s">
        <v>2498</v>
      </c>
      <c r="F1194" s="336">
        <f t="shared" si="19"/>
        <v>0</v>
      </c>
      <c r="G1194" s="208">
        <f>SUMIF('01'!$C$10:$C$29,$C1194,'01'!$E$10:$E$29)*'01'!$E$3</f>
        <v>0</v>
      </c>
      <c r="H1194" s="208">
        <f>SUMIF('02'!$C$10:$C$28,$C1194,'02'!$E$10:$E$28)*'02'!$E$3</f>
        <v>0</v>
      </c>
      <c r="I1194" s="208">
        <f>SUMIF('03'!$C$10:$C$29,$C1194,'03'!$E$10:$E$29)*'03'!$E$3</f>
        <v>0</v>
      </c>
      <c r="J1194" s="208">
        <f>SUMIF('04'!$C$10:$C$26,$C1194,'04'!$E$10:$E$26)*'04'!$E$3</f>
        <v>0</v>
      </c>
      <c r="K1194" s="208">
        <f>SUMIF('05'!$C$10:$C$29,$C1194,'05'!$E$10:$E$29)*'05'!$E$3</f>
        <v>0</v>
      </c>
      <c r="L1194" s="208">
        <f>SUMIF('06'!$C$10:$C$29,$C1194,'06'!$E$10:$E$29)*'06'!$E$3</f>
        <v>0</v>
      </c>
      <c r="M1194" s="208">
        <f>SUMIF('07'!$C$10:$C$26,$C1194,'07'!$E$10:$E$26)*'07'!$E$3</f>
        <v>0</v>
      </c>
      <c r="N1194" s="208">
        <f>SUMIF('08'!$C$10:$C$29,$C1194,'08'!$E$10:$E$29)*'08'!$E$3</f>
        <v>0</v>
      </c>
      <c r="O1194" s="208">
        <f>SUMIF('09'!$C$10:$C$29,$C1194,'09'!$E$10:$E$29)*'09'!$E$3</f>
        <v>0</v>
      </c>
      <c r="P1194" s="208">
        <f>SUMIF('10'!$C$10:$C$29,$C1194,'10'!$E$10:$E$29)*'10'!$E$3</f>
        <v>0</v>
      </c>
      <c r="Q1194" s="208">
        <f>SUMIF('11'!$C$10:$C$39,$C1194,'11'!$E$10:$E$39)*'11'!$E$3</f>
        <v>0</v>
      </c>
      <c r="R1194" s="208">
        <f>SUMIF('12'!$C$10:$C$29,$C1194,'12'!$E$10:$E$29)*'12'!$E$3</f>
        <v>0</v>
      </c>
      <c r="S1194" s="208">
        <f>SUMIF('13'!$C$10:$C$29,$C1194,'13'!$E$10:$E$29)*'13'!$E$3</f>
        <v>0</v>
      </c>
      <c r="T1194" s="208">
        <f>SUMIF('14'!$C$10:$C$29,$C1194,'14'!$E$10:$E$29)*'14'!$E$3</f>
        <v>0</v>
      </c>
      <c r="U1194" s="208">
        <f>SUMIF('15'!$C$10:$C$29,$C1194,'15'!$E$10:$E$29)*'15'!$E$3</f>
        <v>0</v>
      </c>
      <c r="V1194" s="208">
        <f>SUMIF('16'!$C$10:$C$29,$C1194,'16'!$E$29:$E1194)*'16'!$E$3</f>
        <v>0</v>
      </c>
      <c r="W1194" s="208">
        <f>SUMIF('17'!$C$10:$C$29,$C1194,'17'!$E$10:$E$29)*'17'!$E$3</f>
        <v>0</v>
      </c>
      <c r="X1194" s="208">
        <f>SUMIF('18'!$C$10:$C$29,$C1194,'18'!$E$10:$E$29)*'18'!$E$3</f>
        <v>0</v>
      </c>
      <c r="Y1194" s="208">
        <f>SUMIF('19'!$C$10:$C$28,$C1194,'19'!$E$10:$E$28)*'19'!$E$3</f>
        <v>0</v>
      </c>
      <c r="Z1194" s="208">
        <f>SUMIF('20'!$C$10:$C$29,$C1194,'20'!$E$10:$E$29)*'20'!$E$3</f>
        <v>0</v>
      </c>
      <c r="AA1194" s="208">
        <f>SUMIF('21'!$C$10:$C$29,$C1194,'21'!$E$10:$E$29)*'21'!$E$3</f>
        <v>0</v>
      </c>
    </row>
    <row r="1195" spans="3:27" ht="15" hidden="1">
      <c r="C1195" s="207" t="s">
        <v>2499</v>
      </c>
      <c r="D1195" s="207" t="s">
        <v>2500</v>
      </c>
      <c r="F1195" s="336">
        <f t="shared" si="19"/>
        <v>0</v>
      </c>
      <c r="G1195" s="208">
        <f>SUMIF('01'!$C$10:$C$29,$C1195,'01'!$E$10:$E$29)*'01'!$E$3</f>
        <v>0</v>
      </c>
      <c r="H1195" s="208">
        <f>SUMIF('02'!$C$10:$C$28,$C1195,'02'!$E$10:$E$28)*'02'!$E$3</f>
        <v>0</v>
      </c>
      <c r="I1195" s="208">
        <f>SUMIF('03'!$C$10:$C$29,$C1195,'03'!$E$10:$E$29)*'03'!$E$3</f>
        <v>0</v>
      </c>
      <c r="J1195" s="208">
        <f>SUMIF('04'!$C$10:$C$26,$C1195,'04'!$E$10:$E$26)*'04'!$E$3</f>
        <v>0</v>
      </c>
      <c r="K1195" s="208">
        <f>SUMIF('05'!$C$10:$C$29,$C1195,'05'!$E$10:$E$29)*'05'!$E$3</f>
        <v>0</v>
      </c>
      <c r="L1195" s="208">
        <f>SUMIF('06'!$C$10:$C$29,$C1195,'06'!$E$10:$E$29)*'06'!$E$3</f>
        <v>0</v>
      </c>
      <c r="M1195" s="208">
        <f>SUMIF('07'!$C$10:$C$26,$C1195,'07'!$E$10:$E$26)*'07'!$E$3</f>
        <v>0</v>
      </c>
      <c r="N1195" s="208">
        <f>SUMIF('08'!$C$10:$C$29,$C1195,'08'!$E$10:$E$29)*'08'!$E$3</f>
        <v>0</v>
      </c>
      <c r="O1195" s="208">
        <f>SUMIF('09'!$C$10:$C$29,$C1195,'09'!$E$10:$E$29)*'09'!$E$3</f>
        <v>0</v>
      </c>
      <c r="P1195" s="208">
        <f>SUMIF('10'!$C$10:$C$29,$C1195,'10'!$E$10:$E$29)*'10'!$E$3</f>
        <v>0</v>
      </c>
      <c r="Q1195" s="208">
        <f>SUMIF('11'!$C$10:$C$39,$C1195,'11'!$E$10:$E$39)*'11'!$E$3</f>
        <v>0</v>
      </c>
      <c r="R1195" s="208">
        <f>SUMIF('12'!$C$10:$C$29,$C1195,'12'!$E$10:$E$29)*'12'!$E$3</f>
        <v>0</v>
      </c>
      <c r="S1195" s="208">
        <f>SUMIF('13'!$C$10:$C$29,$C1195,'13'!$E$10:$E$29)*'13'!$E$3</f>
        <v>0</v>
      </c>
      <c r="T1195" s="208">
        <f>SUMIF('14'!$C$10:$C$29,$C1195,'14'!$E$10:$E$29)*'14'!$E$3</f>
        <v>0</v>
      </c>
      <c r="U1195" s="208">
        <f>SUMIF('15'!$C$10:$C$29,$C1195,'15'!$E$10:$E$29)*'15'!$E$3</f>
        <v>0</v>
      </c>
      <c r="V1195" s="208">
        <f>SUMIF('16'!$C$10:$C$29,$C1195,'16'!$E$29:$E1195)*'16'!$E$3</f>
        <v>0</v>
      </c>
      <c r="W1195" s="208">
        <f>SUMIF('17'!$C$10:$C$29,$C1195,'17'!$E$10:$E$29)*'17'!$E$3</f>
        <v>0</v>
      </c>
      <c r="X1195" s="208">
        <f>SUMIF('18'!$C$10:$C$29,$C1195,'18'!$E$10:$E$29)*'18'!$E$3</f>
        <v>0</v>
      </c>
      <c r="Y1195" s="208">
        <f>SUMIF('19'!$C$10:$C$28,$C1195,'19'!$E$10:$E$28)*'19'!$E$3</f>
        <v>0</v>
      </c>
      <c r="Z1195" s="208">
        <f>SUMIF('20'!$C$10:$C$29,$C1195,'20'!$E$10:$E$29)*'20'!$E$3</f>
        <v>0</v>
      </c>
      <c r="AA1195" s="208">
        <f>SUMIF('21'!$C$10:$C$29,$C1195,'21'!$E$10:$E$29)*'21'!$E$3</f>
        <v>0</v>
      </c>
    </row>
    <row r="1196" spans="3:27" ht="15" hidden="1">
      <c r="C1196" s="207" t="s">
        <v>2501</v>
      </c>
      <c r="D1196" s="207" t="s">
        <v>2502</v>
      </c>
      <c r="F1196" s="336">
        <f t="shared" si="19"/>
        <v>0</v>
      </c>
      <c r="G1196" s="208">
        <f>SUMIF('01'!$C$10:$C$29,$C1196,'01'!$E$10:$E$29)*'01'!$E$3</f>
        <v>0</v>
      </c>
      <c r="H1196" s="208">
        <f>SUMIF('02'!$C$10:$C$28,$C1196,'02'!$E$10:$E$28)*'02'!$E$3</f>
        <v>0</v>
      </c>
      <c r="I1196" s="208">
        <f>SUMIF('03'!$C$10:$C$29,$C1196,'03'!$E$10:$E$29)*'03'!$E$3</f>
        <v>0</v>
      </c>
      <c r="J1196" s="208">
        <f>SUMIF('04'!$C$10:$C$26,$C1196,'04'!$E$10:$E$26)*'04'!$E$3</f>
        <v>0</v>
      </c>
      <c r="K1196" s="208">
        <f>SUMIF('05'!$C$10:$C$29,$C1196,'05'!$E$10:$E$29)*'05'!$E$3</f>
        <v>0</v>
      </c>
      <c r="L1196" s="208">
        <f>SUMIF('06'!$C$10:$C$29,$C1196,'06'!$E$10:$E$29)*'06'!$E$3</f>
        <v>0</v>
      </c>
      <c r="M1196" s="208">
        <f>SUMIF('07'!$C$10:$C$26,$C1196,'07'!$E$10:$E$26)*'07'!$E$3</f>
        <v>0</v>
      </c>
      <c r="N1196" s="208">
        <f>SUMIF('08'!$C$10:$C$29,$C1196,'08'!$E$10:$E$29)*'08'!$E$3</f>
        <v>0</v>
      </c>
      <c r="O1196" s="208">
        <f>SUMIF('09'!$C$10:$C$29,$C1196,'09'!$E$10:$E$29)*'09'!$E$3</f>
        <v>0</v>
      </c>
      <c r="P1196" s="208">
        <f>SUMIF('10'!$C$10:$C$29,$C1196,'10'!$E$10:$E$29)*'10'!$E$3</f>
        <v>0</v>
      </c>
      <c r="Q1196" s="208">
        <f>SUMIF('11'!$C$10:$C$39,$C1196,'11'!$E$10:$E$39)*'11'!$E$3</f>
        <v>0</v>
      </c>
      <c r="R1196" s="208">
        <f>SUMIF('12'!$C$10:$C$29,$C1196,'12'!$E$10:$E$29)*'12'!$E$3</f>
        <v>0</v>
      </c>
      <c r="S1196" s="208">
        <f>SUMIF('13'!$C$10:$C$29,$C1196,'13'!$E$10:$E$29)*'13'!$E$3</f>
        <v>0</v>
      </c>
      <c r="T1196" s="208">
        <f>SUMIF('14'!$C$10:$C$29,$C1196,'14'!$E$10:$E$29)*'14'!$E$3</f>
        <v>0</v>
      </c>
      <c r="U1196" s="208">
        <f>SUMIF('15'!$C$10:$C$29,$C1196,'15'!$E$10:$E$29)*'15'!$E$3</f>
        <v>0</v>
      </c>
      <c r="V1196" s="208">
        <f>SUMIF('16'!$C$10:$C$29,$C1196,'16'!$E$29:$E1196)*'16'!$E$3</f>
        <v>0</v>
      </c>
      <c r="W1196" s="208">
        <f>SUMIF('17'!$C$10:$C$29,$C1196,'17'!$E$10:$E$29)*'17'!$E$3</f>
        <v>0</v>
      </c>
      <c r="X1196" s="208">
        <f>SUMIF('18'!$C$10:$C$29,$C1196,'18'!$E$10:$E$29)*'18'!$E$3</f>
        <v>0</v>
      </c>
      <c r="Y1196" s="208">
        <f>SUMIF('19'!$C$10:$C$28,$C1196,'19'!$E$10:$E$28)*'19'!$E$3</f>
        <v>0</v>
      </c>
      <c r="Z1196" s="208">
        <f>SUMIF('20'!$C$10:$C$29,$C1196,'20'!$E$10:$E$29)*'20'!$E$3</f>
        <v>0</v>
      </c>
      <c r="AA1196" s="208">
        <f>SUMIF('21'!$C$10:$C$29,$C1196,'21'!$E$10:$E$29)*'21'!$E$3</f>
        <v>0</v>
      </c>
    </row>
    <row r="1197" spans="3:27" ht="15" hidden="1">
      <c r="C1197" s="207" t="s">
        <v>2503</v>
      </c>
      <c r="D1197" s="207" t="s">
        <v>2504</v>
      </c>
      <c r="F1197" s="336">
        <f t="shared" si="19"/>
        <v>0</v>
      </c>
      <c r="G1197" s="208">
        <f>SUMIF('01'!$C$10:$C$29,$C1197,'01'!$E$10:$E$29)*'01'!$E$3</f>
        <v>0</v>
      </c>
      <c r="H1197" s="208">
        <f>SUMIF('02'!$C$10:$C$28,$C1197,'02'!$E$10:$E$28)*'02'!$E$3</f>
        <v>0</v>
      </c>
      <c r="I1197" s="208">
        <f>SUMIF('03'!$C$10:$C$29,$C1197,'03'!$E$10:$E$29)*'03'!$E$3</f>
        <v>0</v>
      </c>
      <c r="J1197" s="208">
        <f>SUMIF('04'!$C$10:$C$26,$C1197,'04'!$E$10:$E$26)*'04'!$E$3</f>
        <v>0</v>
      </c>
      <c r="K1197" s="208">
        <f>SUMIF('05'!$C$10:$C$29,$C1197,'05'!$E$10:$E$29)*'05'!$E$3</f>
        <v>0</v>
      </c>
      <c r="L1197" s="208">
        <f>SUMIF('06'!$C$10:$C$29,$C1197,'06'!$E$10:$E$29)*'06'!$E$3</f>
        <v>0</v>
      </c>
      <c r="M1197" s="208">
        <f>SUMIF('07'!$C$10:$C$26,$C1197,'07'!$E$10:$E$26)*'07'!$E$3</f>
        <v>0</v>
      </c>
      <c r="N1197" s="208">
        <f>SUMIF('08'!$C$10:$C$29,$C1197,'08'!$E$10:$E$29)*'08'!$E$3</f>
        <v>0</v>
      </c>
      <c r="O1197" s="208">
        <f>SUMIF('09'!$C$10:$C$29,$C1197,'09'!$E$10:$E$29)*'09'!$E$3</f>
        <v>0</v>
      </c>
      <c r="P1197" s="208">
        <f>SUMIF('10'!$C$10:$C$29,$C1197,'10'!$E$10:$E$29)*'10'!$E$3</f>
        <v>0</v>
      </c>
      <c r="Q1197" s="208">
        <f>SUMIF('11'!$C$10:$C$39,$C1197,'11'!$E$10:$E$39)*'11'!$E$3</f>
        <v>0</v>
      </c>
      <c r="R1197" s="208">
        <f>SUMIF('12'!$C$10:$C$29,$C1197,'12'!$E$10:$E$29)*'12'!$E$3</f>
        <v>0</v>
      </c>
      <c r="S1197" s="208">
        <f>SUMIF('13'!$C$10:$C$29,$C1197,'13'!$E$10:$E$29)*'13'!$E$3</f>
        <v>0</v>
      </c>
      <c r="T1197" s="208">
        <f>SUMIF('14'!$C$10:$C$29,$C1197,'14'!$E$10:$E$29)*'14'!$E$3</f>
        <v>0</v>
      </c>
      <c r="U1197" s="208">
        <f>SUMIF('15'!$C$10:$C$29,$C1197,'15'!$E$10:$E$29)*'15'!$E$3</f>
        <v>0</v>
      </c>
      <c r="V1197" s="208">
        <f>SUMIF('16'!$C$10:$C$29,$C1197,'16'!$E$29:$E1197)*'16'!$E$3</f>
        <v>0</v>
      </c>
      <c r="W1197" s="208">
        <f>SUMIF('17'!$C$10:$C$29,$C1197,'17'!$E$10:$E$29)*'17'!$E$3</f>
        <v>0</v>
      </c>
      <c r="X1197" s="208">
        <f>SUMIF('18'!$C$10:$C$29,$C1197,'18'!$E$10:$E$29)*'18'!$E$3</f>
        <v>0</v>
      </c>
      <c r="Y1197" s="208">
        <f>SUMIF('19'!$C$10:$C$28,$C1197,'19'!$E$10:$E$28)*'19'!$E$3</f>
        <v>0</v>
      </c>
      <c r="Z1197" s="208">
        <f>SUMIF('20'!$C$10:$C$29,$C1197,'20'!$E$10:$E$29)*'20'!$E$3</f>
        <v>0</v>
      </c>
      <c r="AA1197" s="208">
        <f>SUMIF('21'!$C$10:$C$29,$C1197,'21'!$E$10:$E$29)*'21'!$E$3</f>
        <v>0</v>
      </c>
    </row>
    <row r="1198" spans="3:27" ht="15" hidden="1">
      <c r="C1198" s="207" t="s">
        <v>2505</v>
      </c>
      <c r="D1198" s="207" t="s">
        <v>2506</v>
      </c>
      <c r="F1198" s="336">
        <f t="shared" si="19"/>
        <v>0</v>
      </c>
      <c r="G1198" s="208">
        <f>SUMIF('01'!$C$10:$C$29,$C1198,'01'!$E$10:$E$29)*'01'!$E$3</f>
        <v>0</v>
      </c>
      <c r="H1198" s="208">
        <f>SUMIF('02'!$C$10:$C$28,$C1198,'02'!$E$10:$E$28)*'02'!$E$3</f>
        <v>0</v>
      </c>
      <c r="I1198" s="208">
        <f>SUMIF('03'!$C$10:$C$29,$C1198,'03'!$E$10:$E$29)*'03'!$E$3</f>
        <v>0</v>
      </c>
      <c r="J1198" s="208">
        <f>SUMIF('04'!$C$10:$C$26,$C1198,'04'!$E$10:$E$26)*'04'!$E$3</f>
        <v>0</v>
      </c>
      <c r="K1198" s="208">
        <f>SUMIF('05'!$C$10:$C$29,$C1198,'05'!$E$10:$E$29)*'05'!$E$3</f>
        <v>0</v>
      </c>
      <c r="L1198" s="208">
        <f>SUMIF('06'!$C$10:$C$29,$C1198,'06'!$E$10:$E$29)*'06'!$E$3</f>
        <v>0</v>
      </c>
      <c r="M1198" s="208">
        <f>SUMIF('07'!$C$10:$C$26,$C1198,'07'!$E$10:$E$26)*'07'!$E$3</f>
        <v>0</v>
      </c>
      <c r="N1198" s="208">
        <f>SUMIF('08'!$C$10:$C$29,$C1198,'08'!$E$10:$E$29)*'08'!$E$3</f>
        <v>0</v>
      </c>
      <c r="O1198" s="208">
        <f>SUMIF('09'!$C$10:$C$29,$C1198,'09'!$E$10:$E$29)*'09'!$E$3</f>
        <v>0</v>
      </c>
      <c r="P1198" s="208">
        <f>SUMIF('10'!$C$10:$C$29,$C1198,'10'!$E$10:$E$29)*'10'!$E$3</f>
        <v>0</v>
      </c>
      <c r="Q1198" s="208">
        <f>SUMIF('11'!$C$10:$C$39,$C1198,'11'!$E$10:$E$39)*'11'!$E$3</f>
        <v>0</v>
      </c>
      <c r="R1198" s="208">
        <f>SUMIF('12'!$C$10:$C$29,$C1198,'12'!$E$10:$E$29)*'12'!$E$3</f>
        <v>0</v>
      </c>
      <c r="S1198" s="208">
        <f>SUMIF('13'!$C$10:$C$29,$C1198,'13'!$E$10:$E$29)*'13'!$E$3</f>
        <v>0</v>
      </c>
      <c r="T1198" s="208">
        <f>SUMIF('14'!$C$10:$C$29,$C1198,'14'!$E$10:$E$29)*'14'!$E$3</f>
        <v>0</v>
      </c>
      <c r="U1198" s="208">
        <f>SUMIF('15'!$C$10:$C$29,$C1198,'15'!$E$10:$E$29)*'15'!$E$3</f>
        <v>0</v>
      </c>
      <c r="V1198" s="208">
        <f>SUMIF('16'!$C$10:$C$29,$C1198,'16'!$E$29:$E1198)*'16'!$E$3</f>
        <v>0</v>
      </c>
      <c r="W1198" s="208">
        <f>SUMIF('17'!$C$10:$C$29,$C1198,'17'!$E$10:$E$29)*'17'!$E$3</f>
        <v>0</v>
      </c>
      <c r="X1198" s="208">
        <f>SUMIF('18'!$C$10:$C$29,$C1198,'18'!$E$10:$E$29)*'18'!$E$3</f>
        <v>0</v>
      </c>
      <c r="Y1198" s="208">
        <f>SUMIF('19'!$C$10:$C$28,$C1198,'19'!$E$10:$E$28)*'19'!$E$3</f>
        <v>0</v>
      </c>
      <c r="Z1198" s="208">
        <f>SUMIF('20'!$C$10:$C$29,$C1198,'20'!$E$10:$E$29)*'20'!$E$3</f>
        <v>0</v>
      </c>
      <c r="AA1198" s="208">
        <f>SUMIF('21'!$C$10:$C$29,$C1198,'21'!$E$10:$E$29)*'21'!$E$3</f>
        <v>0</v>
      </c>
    </row>
    <row r="1199" spans="3:27" ht="15" hidden="1">
      <c r="C1199" s="207" t="s">
        <v>2507</v>
      </c>
      <c r="D1199" s="207" t="s">
        <v>2508</v>
      </c>
      <c r="F1199" s="336">
        <f t="shared" si="19"/>
        <v>0</v>
      </c>
      <c r="G1199" s="208">
        <f>SUMIF('01'!$C$10:$C$29,$C1199,'01'!$E$10:$E$29)*'01'!$E$3</f>
        <v>0</v>
      </c>
      <c r="H1199" s="208">
        <f>SUMIF('02'!$C$10:$C$28,$C1199,'02'!$E$10:$E$28)*'02'!$E$3</f>
        <v>0</v>
      </c>
      <c r="I1199" s="208">
        <f>SUMIF('03'!$C$10:$C$29,$C1199,'03'!$E$10:$E$29)*'03'!$E$3</f>
        <v>0</v>
      </c>
      <c r="J1199" s="208">
        <f>SUMIF('04'!$C$10:$C$26,$C1199,'04'!$E$10:$E$26)*'04'!$E$3</f>
        <v>0</v>
      </c>
      <c r="K1199" s="208">
        <f>SUMIF('05'!$C$10:$C$29,$C1199,'05'!$E$10:$E$29)*'05'!$E$3</f>
        <v>0</v>
      </c>
      <c r="L1199" s="208">
        <f>SUMIF('06'!$C$10:$C$29,$C1199,'06'!$E$10:$E$29)*'06'!$E$3</f>
        <v>0</v>
      </c>
      <c r="M1199" s="208">
        <f>SUMIF('07'!$C$10:$C$26,$C1199,'07'!$E$10:$E$26)*'07'!$E$3</f>
        <v>0</v>
      </c>
      <c r="N1199" s="208">
        <f>SUMIF('08'!$C$10:$C$29,$C1199,'08'!$E$10:$E$29)*'08'!$E$3</f>
        <v>0</v>
      </c>
      <c r="O1199" s="208">
        <f>SUMIF('09'!$C$10:$C$29,$C1199,'09'!$E$10:$E$29)*'09'!$E$3</f>
        <v>0</v>
      </c>
      <c r="P1199" s="208">
        <f>SUMIF('10'!$C$10:$C$29,$C1199,'10'!$E$10:$E$29)*'10'!$E$3</f>
        <v>0</v>
      </c>
      <c r="Q1199" s="208">
        <f>SUMIF('11'!$C$10:$C$39,$C1199,'11'!$E$10:$E$39)*'11'!$E$3</f>
        <v>0</v>
      </c>
      <c r="R1199" s="208">
        <f>SUMIF('12'!$C$10:$C$29,$C1199,'12'!$E$10:$E$29)*'12'!$E$3</f>
        <v>0</v>
      </c>
      <c r="S1199" s="208">
        <f>SUMIF('13'!$C$10:$C$29,$C1199,'13'!$E$10:$E$29)*'13'!$E$3</f>
        <v>0</v>
      </c>
      <c r="T1199" s="208">
        <f>SUMIF('14'!$C$10:$C$29,$C1199,'14'!$E$10:$E$29)*'14'!$E$3</f>
        <v>0</v>
      </c>
      <c r="U1199" s="208">
        <f>SUMIF('15'!$C$10:$C$29,$C1199,'15'!$E$10:$E$29)*'15'!$E$3</f>
        <v>0</v>
      </c>
      <c r="V1199" s="208">
        <f>SUMIF('16'!$C$10:$C$29,$C1199,'16'!$E$29:$E1199)*'16'!$E$3</f>
        <v>0</v>
      </c>
      <c r="W1199" s="208">
        <f>SUMIF('17'!$C$10:$C$29,$C1199,'17'!$E$10:$E$29)*'17'!$E$3</f>
        <v>0</v>
      </c>
      <c r="X1199" s="208">
        <f>SUMIF('18'!$C$10:$C$29,$C1199,'18'!$E$10:$E$29)*'18'!$E$3</f>
        <v>0</v>
      </c>
      <c r="Y1199" s="208">
        <f>SUMIF('19'!$C$10:$C$28,$C1199,'19'!$E$10:$E$28)*'19'!$E$3</f>
        <v>0</v>
      </c>
      <c r="Z1199" s="208">
        <f>SUMIF('20'!$C$10:$C$29,$C1199,'20'!$E$10:$E$29)*'20'!$E$3</f>
        <v>0</v>
      </c>
      <c r="AA1199" s="208">
        <f>SUMIF('21'!$C$10:$C$29,$C1199,'21'!$E$10:$E$29)*'21'!$E$3</f>
        <v>0</v>
      </c>
    </row>
    <row r="1200" spans="3:27" ht="15" hidden="1">
      <c r="C1200" s="207" t="s">
        <v>2509</v>
      </c>
      <c r="D1200" s="207" t="s">
        <v>2510</v>
      </c>
      <c r="F1200" s="336">
        <f t="shared" si="19"/>
        <v>0</v>
      </c>
      <c r="G1200" s="208">
        <f>SUMIF('01'!$C$10:$C$29,$C1200,'01'!$E$10:$E$29)*'01'!$E$3</f>
        <v>0</v>
      </c>
      <c r="H1200" s="208">
        <f>SUMIF('02'!$C$10:$C$28,$C1200,'02'!$E$10:$E$28)*'02'!$E$3</f>
        <v>0</v>
      </c>
      <c r="I1200" s="208">
        <f>SUMIF('03'!$C$10:$C$29,$C1200,'03'!$E$10:$E$29)*'03'!$E$3</f>
        <v>0</v>
      </c>
      <c r="J1200" s="208">
        <f>SUMIF('04'!$C$10:$C$26,$C1200,'04'!$E$10:$E$26)*'04'!$E$3</f>
        <v>0</v>
      </c>
      <c r="K1200" s="208">
        <f>SUMIF('05'!$C$10:$C$29,$C1200,'05'!$E$10:$E$29)*'05'!$E$3</f>
        <v>0</v>
      </c>
      <c r="L1200" s="208">
        <f>SUMIF('06'!$C$10:$C$29,$C1200,'06'!$E$10:$E$29)*'06'!$E$3</f>
        <v>0</v>
      </c>
      <c r="M1200" s="208">
        <f>SUMIF('07'!$C$10:$C$26,$C1200,'07'!$E$10:$E$26)*'07'!$E$3</f>
        <v>0</v>
      </c>
      <c r="N1200" s="208">
        <f>SUMIF('08'!$C$10:$C$29,$C1200,'08'!$E$10:$E$29)*'08'!$E$3</f>
        <v>0</v>
      </c>
      <c r="O1200" s="208">
        <f>SUMIF('09'!$C$10:$C$29,$C1200,'09'!$E$10:$E$29)*'09'!$E$3</f>
        <v>0</v>
      </c>
      <c r="P1200" s="208">
        <f>SUMIF('10'!$C$10:$C$29,$C1200,'10'!$E$10:$E$29)*'10'!$E$3</f>
        <v>0</v>
      </c>
      <c r="Q1200" s="208">
        <f>SUMIF('11'!$C$10:$C$39,$C1200,'11'!$E$10:$E$39)*'11'!$E$3</f>
        <v>0</v>
      </c>
      <c r="R1200" s="208">
        <f>SUMIF('12'!$C$10:$C$29,$C1200,'12'!$E$10:$E$29)*'12'!$E$3</f>
        <v>0</v>
      </c>
      <c r="S1200" s="208">
        <f>SUMIF('13'!$C$10:$C$29,$C1200,'13'!$E$10:$E$29)*'13'!$E$3</f>
        <v>0</v>
      </c>
      <c r="T1200" s="208">
        <f>SUMIF('14'!$C$10:$C$29,$C1200,'14'!$E$10:$E$29)*'14'!$E$3</f>
        <v>0</v>
      </c>
      <c r="U1200" s="208">
        <f>SUMIF('15'!$C$10:$C$29,$C1200,'15'!$E$10:$E$29)*'15'!$E$3</f>
        <v>0</v>
      </c>
      <c r="V1200" s="208">
        <f>SUMIF('16'!$C$10:$C$29,$C1200,'16'!$E$29:$E1200)*'16'!$E$3</f>
        <v>0</v>
      </c>
      <c r="W1200" s="208">
        <f>SUMIF('17'!$C$10:$C$29,$C1200,'17'!$E$10:$E$29)*'17'!$E$3</f>
        <v>0</v>
      </c>
      <c r="X1200" s="208">
        <f>SUMIF('18'!$C$10:$C$29,$C1200,'18'!$E$10:$E$29)*'18'!$E$3</f>
        <v>0</v>
      </c>
      <c r="Y1200" s="208">
        <f>SUMIF('19'!$C$10:$C$28,$C1200,'19'!$E$10:$E$28)*'19'!$E$3</f>
        <v>0</v>
      </c>
      <c r="Z1200" s="208">
        <f>SUMIF('20'!$C$10:$C$29,$C1200,'20'!$E$10:$E$29)*'20'!$E$3</f>
        <v>0</v>
      </c>
      <c r="AA1200" s="208">
        <f>SUMIF('21'!$C$10:$C$29,$C1200,'21'!$E$10:$E$29)*'21'!$E$3</f>
        <v>0</v>
      </c>
    </row>
    <row r="1201" spans="3:27" ht="15" hidden="1">
      <c r="C1201" s="207" t="s">
        <v>2511</v>
      </c>
      <c r="D1201" s="207" t="s">
        <v>2512</v>
      </c>
      <c r="F1201" s="336">
        <f t="shared" si="19"/>
        <v>0</v>
      </c>
      <c r="G1201" s="208">
        <f>SUMIF('01'!$C$10:$C$29,$C1201,'01'!$E$10:$E$29)*'01'!$E$3</f>
        <v>0</v>
      </c>
      <c r="H1201" s="208">
        <f>SUMIF('02'!$C$10:$C$28,$C1201,'02'!$E$10:$E$28)*'02'!$E$3</f>
        <v>0</v>
      </c>
      <c r="I1201" s="208">
        <f>SUMIF('03'!$C$10:$C$29,$C1201,'03'!$E$10:$E$29)*'03'!$E$3</f>
        <v>0</v>
      </c>
      <c r="J1201" s="208">
        <f>SUMIF('04'!$C$10:$C$26,$C1201,'04'!$E$10:$E$26)*'04'!$E$3</f>
        <v>0</v>
      </c>
      <c r="K1201" s="208">
        <f>SUMIF('05'!$C$10:$C$29,$C1201,'05'!$E$10:$E$29)*'05'!$E$3</f>
        <v>0</v>
      </c>
      <c r="L1201" s="208">
        <f>SUMIF('06'!$C$10:$C$29,$C1201,'06'!$E$10:$E$29)*'06'!$E$3</f>
        <v>0</v>
      </c>
      <c r="M1201" s="208">
        <f>SUMIF('07'!$C$10:$C$26,$C1201,'07'!$E$10:$E$26)*'07'!$E$3</f>
        <v>0</v>
      </c>
      <c r="N1201" s="208">
        <f>SUMIF('08'!$C$10:$C$29,$C1201,'08'!$E$10:$E$29)*'08'!$E$3</f>
        <v>0</v>
      </c>
      <c r="O1201" s="208">
        <f>SUMIF('09'!$C$10:$C$29,$C1201,'09'!$E$10:$E$29)*'09'!$E$3</f>
        <v>0</v>
      </c>
      <c r="P1201" s="208">
        <f>SUMIF('10'!$C$10:$C$29,$C1201,'10'!$E$10:$E$29)*'10'!$E$3</f>
        <v>0</v>
      </c>
      <c r="Q1201" s="208">
        <f>SUMIF('11'!$C$10:$C$39,$C1201,'11'!$E$10:$E$39)*'11'!$E$3</f>
        <v>0</v>
      </c>
      <c r="R1201" s="208">
        <f>SUMIF('12'!$C$10:$C$29,$C1201,'12'!$E$10:$E$29)*'12'!$E$3</f>
        <v>0</v>
      </c>
      <c r="S1201" s="208">
        <f>SUMIF('13'!$C$10:$C$29,$C1201,'13'!$E$10:$E$29)*'13'!$E$3</f>
        <v>0</v>
      </c>
      <c r="T1201" s="208">
        <f>SUMIF('14'!$C$10:$C$29,$C1201,'14'!$E$10:$E$29)*'14'!$E$3</f>
        <v>0</v>
      </c>
      <c r="U1201" s="208">
        <f>SUMIF('15'!$C$10:$C$29,$C1201,'15'!$E$10:$E$29)*'15'!$E$3</f>
        <v>0</v>
      </c>
      <c r="V1201" s="208">
        <f>SUMIF('16'!$C$10:$C$29,$C1201,'16'!$E$29:$E1201)*'16'!$E$3</f>
        <v>0</v>
      </c>
      <c r="W1201" s="208">
        <f>SUMIF('17'!$C$10:$C$29,$C1201,'17'!$E$10:$E$29)*'17'!$E$3</f>
        <v>0</v>
      </c>
      <c r="X1201" s="208">
        <f>SUMIF('18'!$C$10:$C$29,$C1201,'18'!$E$10:$E$29)*'18'!$E$3</f>
        <v>0</v>
      </c>
      <c r="Y1201" s="208">
        <f>SUMIF('19'!$C$10:$C$28,$C1201,'19'!$E$10:$E$28)*'19'!$E$3</f>
        <v>0</v>
      </c>
      <c r="Z1201" s="208">
        <f>SUMIF('20'!$C$10:$C$29,$C1201,'20'!$E$10:$E$29)*'20'!$E$3</f>
        <v>0</v>
      </c>
      <c r="AA1201" s="208">
        <f>SUMIF('21'!$C$10:$C$29,$C1201,'21'!$E$10:$E$29)*'21'!$E$3</f>
        <v>0</v>
      </c>
    </row>
    <row r="1202" spans="3:27" ht="15" hidden="1">
      <c r="C1202" s="207" t="s">
        <v>2513</v>
      </c>
      <c r="D1202" s="207" t="s">
        <v>2514</v>
      </c>
      <c r="F1202" s="336">
        <f t="shared" si="19"/>
        <v>0</v>
      </c>
      <c r="G1202" s="208">
        <f>SUMIF('01'!$C$10:$C$29,$C1202,'01'!$E$10:$E$29)*'01'!$E$3</f>
        <v>0</v>
      </c>
      <c r="H1202" s="208">
        <f>SUMIF('02'!$C$10:$C$28,$C1202,'02'!$E$10:$E$28)*'02'!$E$3</f>
        <v>0</v>
      </c>
      <c r="I1202" s="208">
        <f>SUMIF('03'!$C$10:$C$29,$C1202,'03'!$E$10:$E$29)*'03'!$E$3</f>
        <v>0</v>
      </c>
      <c r="J1202" s="208">
        <f>SUMIF('04'!$C$10:$C$26,$C1202,'04'!$E$10:$E$26)*'04'!$E$3</f>
        <v>0</v>
      </c>
      <c r="K1202" s="208">
        <f>SUMIF('05'!$C$10:$C$29,$C1202,'05'!$E$10:$E$29)*'05'!$E$3</f>
        <v>0</v>
      </c>
      <c r="L1202" s="208">
        <f>SUMIF('06'!$C$10:$C$29,$C1202,'06'!$E$10:$E$29)*'06'!$E$3</f>
        <v>0</v>
      </c>
      <c r="M1202" s="208">
        <f>SUMIF('07'!$C$10:$C$26,$C1202,'07'!$E$10:$E$26)*'07'!$E$3</f>
        <v>0</v>
      </c>
      <c r="N1202" s="208">
        <f>SUMIF('08'!$C$10:$C$29,$C1202,'08'!$E$10:$E$29)*'08'!$E$3</f>
        <v>0</v>
      </c>
      <c r="O1202" s="208">
        <f>SUMIF('09'!$C$10:$C$29,$C1202,'09'!$E$10:$E$29)*'09'!$E$3</f>
        <v>0</v>
      </c>
      <c r="P1202" s="208">
        <f>SUMIF('10'!$C$10:$C$29,$C1202,'10'!$E$10:$E$29)*'10'!$E$3</f>
        <v>0</v>
      </c>
      <c r="Q1202" s="208">
        <f>SUMIF('11'!$C$10:$C$39,$C1202,'11'!$E$10:$E$39)*'11'!$E$3</f>
        <v>0</v>
      </c>
      <c r="R1202" s="208">
        <f>SUMIF('12'!$C$10:$C$29,$C1202,'12'!$E$10:$E$29)*'12'!$E$3</f>
        <v>0</v>
      </c>
      <c r="S1202" s="208">
        <f>SUMIF('13'!$C$10:$C$29,$C1202,'13'!$E$10:$E$29)*'13'!$E$3</f>
        <v>0</v>
      </c>
      <c r="T1202" s="208">
        <f>SUMIF('14'!$C$10:$C$29,$C1202,'14'!$E$10:$E$29)*'14'!$E$3</f>
        <v>0</v>
      </c>
      <c r="U1202" s="208">
        <f>SUMIF('15'!$C$10:$C$29,$C1202,'15'!$E$10:$E$29)*'15'!$E$3</f>
        <v>0</v>
      </c>
      <c r="V1202" s="208">
        <f>SUMIF('16'!$C$10:$C$29,$C1202,'16'!$E$29:$E1202)*'16'!$E$3</f>
        <v>0</v>
      </c>
      <c r="W1202" s="208">
        <f>SUMIF('17'!$C$10:$C$29,$C1202,'17'!$E$10:$E$29)*'17'!$E$3</f>
        <v>0</v>
      </c>
      <c r="X1202" s="208">
        <f>SUMIF('18'!$C$10:$C$29,$C1202,'18'!$E$10:$E$29)*'18'!$E$3</f>
        <v>0</v>
      </c>
      <c r="Y1202" s="208">
        <f>SUMIF('19'!$C$10:$C$28,$C1202,'19'!$E$10:$E$28)*'19'!$E$3</f>
        <v>0</v>
      </c>
      <c r="Z1202" s="208">
        <f>SUMIF('20'!$C$10:$C$29,$C1202,'20'!$E$10:$E$29)*'20'!$E$3</f>
        <v>0</v>
      </c>
      <c r="AA1202" s="208">
        <f>SUMIF('21'!$C$10:$C$29,$C1202,'21'!$E$10:$E$29)*'21'!$E$3</f>
        <v>0</v>
      </c>
    </row>
    <row r="1203" spans="3:27" ht="15" hidden="1">
      <c r="C1203" s="207" t="s">
        <v>2515</v>
      </c>
      <c r="D1203" s="207" t="s">
        <v>2516</v>
      </c>
      <c r="F1203" s="336">
        <f t="shared" si="19"/>
        <v>0</v>
      </c>
      <c r="G1203" s="208">
        <f>SUMIF('01'!$C$10:$C$29,$C1203,'01'!$E$10:$E$29)*'01'!$E$3</f>
        <v>0</v>
      </c>
      <c r="H1203" s="208">
        <f>SUMIF('02'!$C$10:$C$28,$C1203,'02'!$E$10:$E$28)*'02'!$E$3</f>
        <v>0</v>
      </c>
      <c r="I1203" s="208">
        <f>SUMIF('03'!$C$10:$C$29,$C1203,'03'!$E$10:$E$29)*'03'!$E$3</f>
        <v>0</v>
      </c>
      <c r="J1203" s="208">
        <f>SUMIF('04'!$C$10:$C$26,$C1203,'04'!$E$10:$E$26)*'04'!$E$3</f>
        <v>0</v>
      </c>
      <c r="K1203" s="208">
        <f>SUMIF('05'!$C$10:$C$29,$C1203,'05'!$E$10:$E$29)*'05'!$E$3</f>
        <v>0</v>
      </c>
      <c r="L1203" s="208">
        <f>SUMIF('06'!$C$10:$C$29,$C1203,'06'!$E$10:$E$29)*'06'!$E$3</f>
        <v>0</v>
      </c>
      <c r="M1203" s="208">
        <f>SUMIF('07'!$C$10:$C$26,$C1203,'07'!$E$10:$E$26)*'07'!$E$3</f>
        <v>0</v>
      </c>
      <c r="N1203" s="208">
        <f>SUMIF('08'!$C$10:$C$29,$C1203,'08'!$E$10:$E$29)*'08'!$E$3</f>
        <v>0</v>
      </c>
      <c r="O1203" s="208">
        <f>SUMIF('09'!$C$10:$C$29,$C1203,'09'!$E$10:$E$29)*'09'!$E$3</f>
        <v>0</v>
      </c>
      <c r="P1203" s="208">
        <f>SUMIF('10'!$C$10:$C$29,$C1203,'10'!$E$10:$E$29)*'10'!$E$3</f>
        <v>0</v>
      </c>
      <c r="Q1203" s="208">
        <f>SUMIF('11'!$C$10:$C$39,$C1203,'11'!$E$10:$E$39)*'11'!$E$3</f>
        <v>0</v>
      </c>
      <c r="R1203" s="208">
        <f>SUMIF('12'!$C$10:$C$29,$C1203,'12'!$E$10:$E$29)*'12'!$E$3</f>
        <v>0</v>
      </c>
      <c r="S1203" s="208">
        <f>SUMIF('13'!$C$10:$C$29,$C1203,'13'!$E$10:$E$29)*'13'!$E$3</f>
        <v>0</v>
      </c>
      <c r="T1203" s="208">
        <f>SUMIF('14'!$C$10:$C$29,$C1203,'14'!$E$10:$E$29)*'14'!$E$3</f>
        <v>0</v>
      </c>
      <c r="U1203" s="208">
        <f>SUMIF('15'!$C$10:$C$29,$C1203,'15'!$E$10:$E$29)*'15'!$E$3</f>
        <v>0</v>
      </c>
      <c r="V1203" s="208">
        <f>SUMIF('16'!$C$10:$C$29,$C1203,'16'!$E$29:$E1203)*'16'!$E$3</f>
        <v>0</v>
      </c>
      <c r="W1203" s="208">
        <f>SUMIF('17'!$C$10:$C$29,$C1203,'17'!$E$10:$E$29)*'17'!$E$3</f>
        <v>0</v>
      </c>
      <c r="X1203" s="208">
        <f>SUMIF('18'!$C$10:$C$29,$C1203,'18'!$E$10:$E$29)*'18'!$E$3</f>
        <v>0</v>
      </c>
      <c r="Y1203" s="208">
        <f>SUMIF('19'!$C$10:$C$28,$C1203,'19'!$E$10:$E$28)*'19'!$E$3</f>
        <v>0</v>
      </c>
      <c r="Z1203" s="208">
        <f>SUMIF('20'!$C$10:$C$29,$C1203,'20'!$E$10:$E$29)*'20'!$E$3</f>
        <v>0</v>
      </c>
      <c r="AA1203" s="208">
        <f>SUMIF('21'!$C$10:$C$29,$C1203,'21'!$E$10:$E$29)*'21'!$E$3</f>
        <v>0</v>
      </c>
    </row>
    <row r="1204" spans="3:27" ht="15" hidden="1">
      <c r="C1204" s="207" t="s">
        <v>2517</v>
      </c>
      <c r="D1204" s="207" t="s">
        <v>2518</v>
      </c>
      <c r="F1204" s="336">
        <f t="shared" si="19"/>
        <v>0</v>
      </c>
      <c r="G1204" s="208">
        <f>SUMIF('01'!$C$10:$C$29,$C1204,'01'!$E$10:$E$29)*'01'!$E$3</f>
        <v>0</v>
      </c>
      <c r="H1204" s="208">
        <f>SUMIF('02'!$C$10:$C$28,$C1204,'02'!$E$10:$E$28)*'02'!$E$3</f>
        <v>0</v>
      </c>
      <c r="I1204" s="208">
        <f>SUMIF('03'!$C$10:$C$29,$C1204,'03'!$E$10:$E$29)*'03'!$E$3</f>
        <v>0</v>
      </c>
      <c r="J1204" s="208">
        <f>SUMIF('04'!$C$10:$C$26,$C1204,'04'!$E$10:$E$26)*'04'!$E$3</f>
        <v>0</v>
      </c>
      <c r="K1204" s="208">
        <f>SUMIF('05'!$C$10:$C$29,$C1204,'05'!$E$10:$E$29)*'05'!$E$3</f>
        <v>0</v>
      </c>
      <c r="L1204" s="208">
        <f>SUMIF('06'!$C$10:$C$29,$C1204,'06'!$E$10:$E$29)*'06'!$E$3</f>
        <v>0</v>
      </c>
      <c r="M1204" s="208">
        <f>SUMIF('07'!$C$10:$C$26,$C1204,'07'!$E$10:$E$26)*'07'!$E$3</f>
        <v>0</v>
      </c>
      <c r="N1204" s="208">
        <f>SUMIF('08'!$C$10:$C$29,$C1204,'08'!$E$10:$E$29)*'08'!$E$3</f>
        <v>0</v>
      </c>
      <c r="O1204" s="208">
        <f>SUMIF('09'!$C$10:$C$29,$C1204,'09'!$E$10:$E$29)*'09'!$E$3</f>
        <v>0</v>
      </c>
      <c r="P1204" s="208">
        <f>SUMIF('10'!$C$10:$C$29,$C1204,'10'!$E$10:$E$29)*'10'!$E$3</f>
        <v>0</v>
      </c>
      <c r="Q1204" s="208">
        <f>SUMIF('11'!$C$10:$C$39,$C1204,'11'!$E$10:$E$39)*'11'!$E$3</f>
        <v>0</v>
      </c>
      <c r="R1204" s="208">
        <f>SUMIF('12'!$C$10:$C$29,$C1204,'12'!$E$10:$E$29)*'12'!$E$3</f>
        <v>0</v>
      </c>
      <c r="S1204" s="208">
        <f>SUMIF('13'!$C$10:$C$29,$C1204,'13'!$E$10:$E$29)*'13'!$E$3</f>
        <v>0</v>
      </c>
      <c r="T1204" s="208">
        <f>SUMIF('14'!$C$10:$C$29,$C1204,'14'!$E$10:$E$29)*'14'!$E$3</f>
        <v>0</v>
      </c>
      <c r="U1204" s="208">
        <f>SUMIF('15'!$C$10:$C$29,$C1204,'15'!$E$10:$E$29)*'15'!$E$3</f>
        <v>0</v>
      </c>
      <c r="V1204" s="208">
        <f>SUMIF('16'!$C$10:$C$29,$C1204,'16'!$E$29:$E1204)*'16'!$E$3</f>
        <v>0</v>
      </c>
      <c r="W1204" s="208">
        <f>SUMIF('17'!$C$10:$C$29,$C1204,'17'!$E$10:$E$29)*'17'!$E$3</f>
        <v>0</v>
      </c>
      <c r="X1204" s="208">
        <f>SUMIF('18'!$C$10:$C$29,$C1204,'18'!$E$10:$E$29)*'18'!$E$3</f>
        <v>0</v>
      </c>
      <c r="Y1204" s="208">
        <f>SUMIF('19'!$C$10:$C$28,$C1204,'19'!$E$10:$E$28)*'19'!$E$3</f>
        <v>0</v>
      </c>
      <c r="Z1204" s="208">
        <f>SUMIF('20'!$C$10:$C$29,$C1204,'20'!$E$10:$E$29)*'20'!$E$3</f>
        <v>0</v>
      </c>
      <c r="AA1204" s="208">
        <f>SUMIF('21'!$C$10:$C$29,$C1204,'21'!$E$10:$E$29)*'21'!$E$3</f>
        <v>0</v>
      </c>
    </row>
    <row r="1205" spans="3:27" ht="15" hidden="1">
      <c r="C1205" s="207" t="s">
        <v>2519</v>
      </c>
      <c r="D1205" s="207" t="s">
        <v>2520</v>
      </c>
      <c r="F1205" s="336">
        <f t="shared" si="19"/>
        <v>0</v>
      </c>
      <c r="G1205" s="208">
        <f>SUMIF('01'!$C$10:$C$29,$C1205,'01'!$E$10:$E$29)*'01'!$E$3</f>
        <v>0</v>
      </c>
      <c r="H1205" s="208">
        <f>SUMIF('02'!$C$10:$C$28,$C1205,'02'!$E$10:$E$28)*'02'!$E$3</f>
        <v>0</v>
      </c>
      <c r="I1205" s="208">
        <f>SUMIF('03'!$C$10:$C$29,$C1205,'03'!$E$10:$E$29)*'03'!$E$3</f>
        <v>0</v>
      </c>
      <c r="J1205" s="208">
        <f>SUMIF('04'!$C$10:$C$26,$C1205,'04'!$E$10:$E$26)*'04'!$E$3</f>
        <v>0</v>
      </c>
      <c r="K1205" s="208">
        <f>SUMIF('05'!$C$10:$C$29,$C1205,'05'!$E$10:$E$29)*'05'!$E$3</f>
        <v>0</v>
      </c>
      <c r="L1205" s="208">
        <f>SUMIF('06'!$C$10:$C$29,$C1205,'06'!$E$10:$E$29)*'06'!$E$3</f>
        <v>0</v>
      </c>
      <c r="M1205" s="208">
        <f>SUMIF('07'!$C$10:$C$26,$C1205,'07'!$E$10:$E$26)*'07'!$E$3</f>
        <v>0</v>
      </c>
      <c r="N1205" s="208">
        <f>SUMIF('08'!$C$10:$C$29,$C1205,'08'!$E$10:$E$29)*'08'!$E$3</f>
        <v>0</v>
      </c>
      <c r="O1205" s="208">
        <f>SUMIF('09'!$C$10:$C$29,$C1205,'09'!$E$10:$E$29)*'09'!$E$3</f>
        <v>0</v>
      </c>
      <c r="P1205" s="208">
        <f>SUMIF('10'!$C$10:$C$29,$C1205,'10'!$E$10:$E$29)*'10'!$E$3</f>
        <v>0</v>
      </c>
      <c r="Q1205" s="208">
        <f>SUMIF('11'!$C$10:$C$39,$C1205,'11'!$E$10:$E$39)*'11'!$E$3</f>
        <v>0</v>
      </c>
      <c r="R1205" s="208">
        <f>SUMIF('12'!$C$10:$C$29,$C1205,'12'!$E$10:$E$29)*'12'!$E$3</f>
        <v>0</v>
      </c>
      <c r="S1205" s="208">
        <f>SUMIF('13'!$C$10:$C$29,$C1205,'13'!$E$10:$E$29)*'13'!$E$3</f>
        <v>0</v>
      </c>
      <c r="T1205" s="208">
        <f>SUMIF('14'!$C$10:$C$29,$C1205,'14'!$E$10:$E$29)*'14'!$E$3</f>
        <v>0</v>
      </c>
      <c r="U1205" s="208">
        <f>SUMIF('15'!$C$10:$C$29,$C1205,'15'!$E$10:$E$29)*'15'!$E$3</f>
        <v>0</v>
      </c>
      <c r="V1205" s="208">
        <f>SUMIF('16'!$C$10:$C$29,$C1205,'16'!$E$29:$E1205)*'16'!$E$3</f>
        <v>0</v>
      </c>
      <c r="W1205" s="208">
        <f>SUMIF('17'!$C$10:$C$29,$C1205,'17'!$E$10:$E$29)*'17'!$E$3</f>
        <v>0</v>
      </c>
      <c r="X1205" s="208">
        <f>SUMIF('18'!$C$10:$C$29,$C1205,'18'!$E$10:$E$29)*'18'!$E$3</f>
        <v>0</v>
      </c>
      <c r="Y1205" s="208">
        <f>SUMIF('19'!$C$10:$C$28,$C1205,'19'!$E$10:$E$28)*'19'!$E$3</f>
        <v>0</v>
      </c>
      <c r="Z1205" s="208">
        <f>SUMIF('20'!$C$10:$C$29,$C1205,'20'!$E$10:$E$29)*'20'!$E$3</f>
        <v>0</v>
      </c>
      <c r="AA1205" s="208">
        <f>SUMIF('21'!$C$10:$C$29,$C1205,'21'!$E$10:$E$29)*'21'!$E$3</f>
        <v>0</v>
      </c>
    </row>
    <row r="1206" spans="3:27" ht="15" hidden="1">
      <c r="C1206" s="207" t="s">
        <v>2521</v>
      </c>
      <c r="D1206" s="207" t="s">
        <v>2522</v>
      </c>
      <c r="F1206" s="336">
        <f t="shared" si="19"/>
        <v>0</v>
      </c>
      <c r="G1206" s="208">
        <f>SUMIF('01'!$C$10:$C$29,$C1206,'01'!$E$10:$E$29)*'01'!$E$3</f>
        <v>0</v>
      </c>
      <c r="H1206" s="208">
        <f>SUMIF('02'!$C$10:$C$28,$C1206,'02'!$E$10:$E$28)*'02'!$E$3</f>
        <v>0</v>
      </c>
      <c r="I1206" s="208">
        <f>SUMIF('03'!$C$10:$C$29,$C1206,'03'!$E$10:$E$29)*'03'!$E$3</f>
        <v>0</v>
      </c>
      <c r="J1206" s="208">
        <f>SUMIF('04'!$C$10:$C$26,$C1206,'04'!$E$10:$E$26)*'04'!$E$3</f>
        <v>0</v>
      </c>
      <c r="K1206" s="208">
        <f>SUMIF('05'!$C$10:$C$29,$C1206,'05'!$E$10:$E$29)*'05'!$E$3</f>
        <v>0</v>
      </c>
      <c r="L1206" s="208">
        <f>SUMIF('06'!$C$10:$C$29,$C1206,'06'!$E$10:$E$29)*'06'!$E$3</f>
        <v>0</v>
      </c>
      <c r="M1206" s="208">
        <f>SUMIF('07'!$C$10:$C$26,$C1206,'07'!$E$10:$E$26)*'07'!$E$3</f>
        <v>0</v>
      </c>
      <c r="N1206" s="208">
        <f>SUMIF('08'!$C$10:$C$29,$C1206,'08'!$E$10:$E$29)*'08'!$E$3</f>
        <v>0</v>
      </c>
      <c r="O1206" s="208">
        <f>SUMIF('09'!$C$10:$C$29,$C1206,'09'!$E$10:$E$29)*'09'!$E$3</f>
        <v>0</v>
      </c>
      <c r="P1206" s="208">
        <f>SUMIF('10'!$C$10:$C$29,$C1206,'10'!$E$10:$E$29)*'10'!$E$3</f>
        <v>0</v>
      </c>
      <c r="Q1206" s="208">
        <f>SUMIF('11'!$C$10:$C$39,$C1206,'11'!$E$10:$E$39)*'11'!$E$3</f>
        <v>0</v>
      </c>
      <c r="R1206" s="208">
        <f>SUMIF('12'!$C$10:$C$29,$C1206,'12'!$E$10:$E$29)*'12'!$E$3</f>
        <v>0</v>
      </c>
      <c r="S1206" s="208">
        <f>SUMIF('13'!$C$10:$C$29,$C1206,'13'!$E$10:$E$29)*'13'!$E$3</f>
        <v>0</v>
      </c>
      <c r="T1206" s="208">
        <f>SUMIF('14'!$C$10:$C$29,$C1206,'14'!$E$10:$E$29)*'14'!$E$3</f>
        <v>0</v>
      </c>
      <c r="U1206" s="208">
        <f>SUMIF('15'!$C$10:$C$29,$C1206,'15'!$E$10:$E$29)*'15'!$E$3</f>
        <v>0</v>
      </c>
      <c r="V1206" s="208">
        <f>SUMIF('16'!$C$10:$C$29,$C1206,'16'!$E$29:$E1206)*'16'!$E$3</f>
        <v>0</v>
      </c>
      <c r="W1206" s="208">
        <f>SUMIF('17'!$C$10:$C$29,$C1206,'17'!$E$10:$E$29)*'17'!$E$3</f>
        <v>0</v>
      </c>
      <c r="X1206" s="208">
        <f>SUMIF('18'!$C$10:$C$29,$C1206,'18'!$E$10:$E$29)*'18'!$E$3</f>
        <v>0</v>
      </c>
      <c r="Y1206" s="208">
        <f>SUMIF('19'!$C$10:$C$28,$C1206,'19'!$E$10:$E$28)*'19'!$E$3</f>
        <v>0</v>
      </c>
      <c r="Z1206" s="208">
        <f>SUMIF('20'!$C$10:$C$29,$C1206,'20'!$E$10:$E$29)*'20'!$E$3</f>
        <v>0</v>
      </c>
      <c r="AA1206" s="208">
        <f>SUMIF('21'!$C$10:$C$29,$C1206,'21'!$E$10:$E$29)*'21'!$E$3</f>
        <v>0</v>
      </c>
    </row>
    <row r="1207" spans="3:27" ht="15" hidden="1">
      <c r="C1207" s="207" t="s">
        <v>2523</v>
      </c>
      <c r="D1207" s="207" t="s">
        <v>2524</v>
      </c>
      <c r="F1207" s="336">
        <f t="shared" si="19"/>
        <v>0</v>
      </c>
      <c r="G1207" s="208">
        <f>SUMIF('01'!$C$10:$C$29,$C1207,'01'!$E$10:$E$29)*'01'!$E$3</f>
        <v>0</v>
      </c>
      <c r="H1207" s="208">
        <f>SUMIF('02'!$C$10:$C$28,$C1207,'02'!$E$10:$E$28)*'02'!$E$3</f>
        <v>0</v>
      </c>
      <c r="I1207" s="208">
        <f>SUMIF('03'!$C$10:$C$29,$C1207,'03'!$E$10:$E$29)*'03'!$E$3</f>
        <v>0</v>
      </c>
      <c r="J1207" s="208">
        <f>SUMIF('04'!$C$10:$C$26,$C1207,'04'!$E$10:$E$26)*'04'!$E$3</f>
        <v>0</v>
      </c>
      <c r="K1207" s="208">
        <f>SUMIF('05'!$C$10:$C$29,$C1207,'05'!$E$10:$E$29)*'05'!$E$3</f>
        <v>0</v>
      </c>
      <c r="L1207" s="208">
        <f>SUMIF('06'!$C$10:$C$29,$C1207,'06'!$E$10:$E$29)*'06'!$E$3</f>
        <v>0</v>
      </c>
      <c r="M1207" s="208">
        <f>SUMIF('07'!$C$10:$C$26,$C1207,'07'!$E$10:$E$26)*'07'!$E$3</f>
        <v>0</v>
      </c>
      <c r="N1207" s="208">
        <f>SUMIF('08'!$C$10:$C$29,$C1207,'08'!$E$10:$E$29)*'08'!$E$3</f>
        <v>0</v>
      </c>
      <c r="O1207" s="208">
        <f>SUMIF('09'!$C$10:$C$29,$C1207,'09'!$E$10:$E$29)*'09'!$E$3</f>
        <v>0</v>
      </c>
      <c r="P1207" s="208">
        <f>SUMIF('10'!$C$10:$C$29,$C1207,'10'!$E$10:$E$29)*'10'!$E$3</f>
        <v>0</v>
      </c>
      <c r="Q1207" s="208">
        <f>SUMIF('11'!$C$10:$C$39,$C1207,'11'!$E$10:$E$39)*'11'!$E$3</f>
        <v>0</v>
      </c>
      <c r="R1207" s="208">
        <f>SUMIF('12'!$C$10:$C$29,$C1207,'12'!$E$10:$E$29)*'12'!$E$3</f>
        <v>0</v>
      </c>
      <c r="S1207" s="208">
        <f>SUMIF('13'!$C$10:$C$29,$C1207,'13'!$E$10:$E$29)*'13'!$E$3</f>
        <v>0</v>
      </c>
      <c r="T1207" s="208">
        <f>SUMIF('14'!$C$10:$C$29,$C1207,'14'!$E$10:$E$29)*'14'!$E$3</f>
        <v>0</v>
      </c>
      <c r="U1207" s="208">
        <f>SUMIF('15'!$C$10:$C$29,$C1207,'15'!$E$10:$E$29)*'15'!$E$3</f>
        <v>0</v>
      </c>
      <c r="V1207" s="208">
        <f>SUMIF('16'!$C$10:$C$29,$C1207,'16'!$E$29:$E1207)*'16'!$E$3</f>
        <v>0</v>
      </c>
      <c r="W1207" s="208">
        <f>SUMIF('17'!$C$10:$C$29,$C1207,'17'!$E$10:$E$29)*'17'!$E$3</f>
        <v>0</v>
      </c>
      <c r="X1207" s="208">
        <f>SUMIF('18'!$C$10:$C$29,$C1207,'18'!$E$10:$E$29)*'18'!$E$3</f>
        <v>0</v>
      </c>
      <c r="Y1207" s="208">
        <f>SUMIF('19'!$C$10:$C$28,$C1207,'19'!$E$10:$E$28)*'19'!$E$3</f>
        <v>0</v>
      </c>
      <c r="Z1207" s="208">
        <f>SUMIF('20'!$C$10:$C$29,$C1207,'20'!$E$10:$E$29)*'20'!$E$3</f>
        <v>0</v>
      </c>
      <c r="AA1207" s="208">
        <f>SUMIF('21'!$C$10:$C$29,$C1207,'21'!$E$10:$E$29)*'21'!$E$3</f>
        <v>0</v>
      </c>
    </row>
    <row r="1208" spans="3:27" ht="15" hidden="1">
      <c r="C1208" s="207" t="s">
        <v>2525</v>
      </c>
      <c r="D1208" s="207" t="s">
        <v>2526</v>
      </c>
      <c r="F1208" s="336">
        <f t="shared" si="19"/>
        <v>0</v>
      </c>
      <c r="G1208" s="208">
        <f>SUMIF('01'!$C$10:$C$29,$C1208,'01'!$E$10:$E$29)*'01'!$E$3</f>
        <v>0</v>
      </c>
      <c r="H1208" s="208">
        <f>SUMIF('02'!$C$10:$C$28,$C1208,'02'!$E$10:$E$28)*'02'!$E$3</f>
        <v>0</v>
      </c>
      <c r="I1208" s="208">
        <f>SUMIF('03'!$C$10:$C$29,$C1208,'03'!$E$10:$E$29)*'03'!$E$3</f>
        <v>0</v>
      </c>
      <c r="J1208" s="208">
        <f>SUMIF('04'!$C$10:$C$26,$C1208,'04'!$E$10:$E$26)*'04'!$E$3</f>
        <v>0</v>
      </c>
      <c r="K1208" s="208">
        <f>SUMIF('05'!$C$10:$C$29,$C1208,'05'!$E$10:$E$29)*'05'!$E$3</f>
        <v>0</v>
      </c>
      <c r="L1208" s="208">
        <f>SUMIF('06'!$C$10:$C$29,$C1208,'06'!$E$10:$E$29)*'06'!$E$3</f>
        <v>0</v>
      </c>
      <c r="M1208" s="208">
        <f>SUMIF('07'!$C$10:$C$26,$C1208,'07'!$E$10:$E$26)*'07'!$E$3</f>
        <v>0</v>
      </c>
      <c r="N1208" s="208">
        <f>SUMIF('08'!$C$10:$C$29,$C1208,'08'!$E$10:$E$29)*'08'!$E$3</f>
        <v>0</v>
      </c>
      <c r="O1208" s="208">
        <f>SUMIF('09'!$C$10:$C$29,$C1208,'09'!$E$10:$E$29)*'09'!$E$3</f>
        <v>0</v>
      </c>
      <c r="P1208" s="208">
        <f>SUMIF('10'!$C$10:$C$29,$C1208,'10'!$E$10:$E$29)*'10'!$E$3</f>
        <v>0</v>
      </c>
      <c r="Q1208" s="208">
        <f>SUMIF('11'!$C$10:$C$39,$C1208,'11'!$E$10:$E$39)*'11'!$E$3</f>
        <v>0</v>
      </c>
      <c r="R1208" s="208">
        <f>SUMIF('12'!$C$10:$C$29,$C1208,'12'!$E$10:$E$29)*'12'!$E$3</f>
        <v>0</v>
      </c>
      <c r="S1208" s="208">
        <f>SUMIF('13'!$C$10:$C$29,$C1208,'13'!$E$10:$E$29)*'13'!$E$3</f>
        <v>0</v>
      </c>
      <c r="T1208" s="208">
        <f>SUMIF('14'!$C$10:$C$29,$C1208,'14'!$E$10:$E$29)*'14'!$E$3</f>
        <v>0</v>
      </c>
      <c r="U1208" s="208">
        <f>SUMIF('15'!$C$10:$C$29,$C1208,'15'!$E$10:$E$29)*'15'!$E$3</f>
        <v>0</v>
      </c>
      <c r="V1208" s="208">
        <f>SUMIF('16'!$C$10:$C$29,$C1208,'16'!$E$29:$E1208)*'16'!$E$3</f>
        <v>0</v>
      </c>
      <c r="W1208" s="208">
        <f>SUMIF('17'!$C$10:$C$29,$C1208,'17'!$E$10:$E$29)*'17'!$E$3</f>
        <v>0</v>
      </c>
      <c r="X1208" s="208">
        <f>SUMIF('18'!$C$10:$C$29,$C1208,'18'!$E$10:$E$29)*'18'!$E$3</f>
        <v>0</v>
      </c>
      <c r="Y1208" s="208">
        <f>SUMIF('19'!$C$10:$C$28,$C1208,'19'!$E$10:$E$28)*'19'!$E$3</f>
        <v>0</v>
      </c>
      <c r="Z1208" s="208">
        <f>SUMIF('20'!$C$10:$C$29,$C1208,'20'!$E$10:$E$29)*'20'!$E$3</f>
        <v>0</v>
      </c>
      <c r="AA1208" s="208">
        <f>SUMIF('21'!$C$10:$C$29,$C1208,'21'!$E$10:$E$29)*'21'!$E$3</f>
        <v>0</v>
      </c>
    </row>
    <row r="1209" spans="3:27" ht="15" hidden="1">
      <c r="C1209" s="207" t="s">
        <v>2527</v>
      </c>
      <c r="D1209" s="207" t="s">
        <v>2528</v>
      </c>
      <c r="F1209" s="336">
        <f t="shared" si="19"/>
        <v>0</v>
      </c>
      <c r="G1209" s="208">
        <f>SUMIF('01'!$C$10:$C$29,$C1209,'01'!$E$10:$E$29)*'01'!$E$3</f>
        <v>0</v>
      </c>
      <c r="H1209" s="208">
        <f>SUMIF('02'!$C$10:$C$28,$C1209,'02'!$E$10:$E$28)*'02'!$E$3</f>
        <v>0</v>
      </c>
      <c r="I1209" s="208">
        <f>SUMIF('03'!$C$10:$C$29,$C1209,'03'!$E$10:$E$29)*'03'!$E$3</f>
        <v>0</v>
      </c>
      <c r="J1209" s="208">
        <f>SUMIF('04'!$C$10:$C$26,$C1209,'04'!$E$10:$E$26)*'04'!$E$3</f>
        <v>0</v>
      </c>
      <c r="K1209" s="208">
        <f>SUMIF('05'!$C$10:$C$29,$C1209,'05'!$E$10:$E$29)*'05'!$E$3</f>
        <v>0</v>
      </c>
      <c r="L1209" s="208">
        <f>SUMIF('06'!$C$10:$C$29,$C1209,'06'!$E$10:$E$29)*'06'!$E$3</f>
        <v>0</v>
      </c>
      <c r="M1209" s="208">
        <f>SUMIF('07'!$C$10:$C$26,$C1209,'07'!$E$10:$E$26)*'07'!$E$3</f>
        <v>0</v>
      </c>
      <c r="N1209" s="208">
        <f>SUMIF('08'!$C$10:$C$29,$C1209,'08'!$E$10:$E$29)*'08'!$E$3</f>
        <v>0</v>
      </c>
      <c r="O1209" s="208">
        <f>SUMIF('09'!$C$10:$C$29,$C1209,'09'!$E$10:$E$29)*'09'!$E$3</f>
        <v>0</v>
      </c>
      <c r="P1209" s="208">
        <f>SUMIF('10'!$C$10:$C$29,$C1209,'10'!$E$10:$E$29)*'10'!$E$3</f>
        <v>0</v>
      </c>
      <c r="Q1209" s="208">
        <f>SUMIF('11'!$C$10:$C$39,$C1209,'11'!$E$10:$E$39)*'11'!$E$3</f>
        <v>0</v>
      </c>
      <c r="R1209" s="208">
        <f>SUMIF('12'!$C$10:$C$29,$C1209,'12'!$E$10:$E$29)*'12'!$E$3</f>
        <v>0</v>
      </c>
      <c r="S1209" s="208">
        <f>SUMIF('13'!$C$10:$C$29,$C1209,'13'!$E$10:$E$29)*'13'!$E$3</f>
        <v>0</v>
      </c>
      <c r="T1209" s="208">
        <f>SUMIF('14'!$C$10:$C$29,$C1209,'14'!$E$10:$E$29)*'14'!$E$3</f>
        <v>0</v>
      </c>
      <c r="U1209" s="208">
        <f>SUMIF('15'!$C$10:$C$29,$C1209,'15'!$E$10:$E$29)*'15'!$E$3</f>
        <v>0</v>
      </c>
      <c r="V1209" s="208">
        <f>SUMIF('16'!$C$10:$C$29,$C1209,'16'!$E$29:$E1209)*'16'!$E$3</f>
        <v>0</v>
      </c>
      <c r="W1209" s="208">
        <f>SUMIF('17'!$C$10:$C$29,$C1209,'17'!$E$10:$E$29)*'17'!$E$3</f>
        <v>0</v>
      </c>
      <c r="X1209" s="208">
        <f>SUMIF('18'!$C$10:$C$29,$C1209,'18'!$E$10:$E$29)*'18'!$E$3</f>
        <v>0</v>
      </c>
      <c r="Y1209" s="208">
        <f>SUMIF('19'!$C$10:$C$28,$C1209,'19'!$E$10:$E$28)*'19'!$E$3</f>
        <v>0</v>
      </c>
      <c r="Z1209" s="208">
        <f>SUMIF('20'!$C$10:$C$29,$C1209,'20'!$E$10:$E$29)*'20'!$E$3</f>
        <v>0</v>
      </c>
      <c r="AA1209" s="208">
        <f>SUMIF('21'!$C$10:$C$29,$C1209,'21'!$E$10:$E$29)*'21'!$E$3</f>
        <v>0</v>
      </c>
    </row>
    <row r="1210" spans="3:27" ht="15" hidden="1">
      <c r="C1210" s="207" t="s">
        <v>2529</v>
      </c>
      <c r="D1210" s="207" t="s">
        <v>2530</v>
      </c>
      <c r="F1210" s="336">
        <f t="shared" si="19"/>
        <v>0</v>
      </c>
      <c r="G1210" s="208">
        <f>SUMIF('01'!$C$10:$C$29,$C1210,'01'!$E$10:$E$29)*'01'!$E$3</f>
        <v>0</v>
      </c>
      <c r="H1210" s="208">
        <f>SUMIF('02'!$C$10:$C$28,$C1210,'02'!$E$10:$E$28)*'02'!$E$3</f>
        <v>0</v>
      </c>
      <c r="I1210" s="208">
        <f>SUMIF('03'!$C$10:$C$29,$C1210,'03'!$E$10:$E$29)*'03'!$E$3</f>
        <v>0</v>
      </c>
      <c r="J1210" s="208">
        <f>SUMIF('04'!$C$10:$C$26,$C1210,'04'!$E$10:$E$26)*'04'!$E$3</f>
        <v>0</v>
      </c>
      <c r="K1210" s="208">
        <f>SUMIF('05'!$C$10:$C$29,$C1210,'05'!$E$10:$E$29)*'05'!$E$3</f>
        <v>0</v>
      </c>
      <c r="L1210" s="208">
        <f>SUMIF('06'!$C$10:$C$29,$C1210,'06'!$E$10:$E$29)*'06'!$E$3</f>
        <v>0</v>
      </c>
      <c r="M1210" s="208">
        <f>SUMIF('07'!$C$10:$C$26,$C1210,'07'!$E$10:$E$26)*'07'!$E$3</f>
        <v>0</v>
      </c>
      <c r="N1210" s="208">
        <f>SUMIF('08'!$C$10:$C$29,$C1210,'08'!$E$10:$E$29)*'08'!$E$3</f>
        <v>0</v>
      </c>
      <c r="O1210" s="208">
        <f>SUMIF('09'!$C$10:$C$29,$C1210,'09'!$E$10:$E$29)*'09'!$E$3</f>
        <v>0</v>
      </c>
      <c r="P1210" s="208">
        <f>SUMIF('10'!$C$10:$C$29,$C1210,'10'!$E$10:$E$29)*'10'!$E$3</f>
        <v>0</v>
      </c>
      <c r="Q1210" s="208">
        <f>SUMIF('11'!$C$10:$C$39,$C1210,'11'!$E$10:$E$39)*'11'!$E$3</f>
        <v>0</v>
      </c>
      <c r="R1210" s="208">
        <f>SUMIF('12'!$C$10:$C$29,$C1210,'12'!$E$10:$E$29)*'12'!$E$3</f>
        <v>0</v>
      </c>
      <c r="S1210" s="208">
        <f>SUMIF('13'!$C$10:$C$29,$C1210,'13'!$E$10:$E$29)*'13'!$E$3</f>
        <v>0</v>
      </c>
      <c r="T1210" s="208">
        <f>SUMIF('14'!$C$10:$C$29,$C1210,'14'!$E$10:$E$29)*'14'!$E$3</f>
        <v>0</v>
      </c>
      <c r="U1210" s="208">
        <f>SUMIF('15'!$C$10:$C$29,$C1210,'15'!$E$10:$E$29)*'15'!$E$3</f>
        <v>0</v>
      </c>
      <c r="V1210" s="208">
        <f>SUMIF('16'!$C$10:$C$29,$C1210,'16'!$E$29:$E1210)*'16'!$E$3</f>
        <v>0</v>
      </c>
      <c r="W1210" s="208">
        <f>SUMIF('17'!$C$10:$C$29,$C1210,'17'!$E$10:$E$29)*'17'!$E$3</f>
        <v>0</v>
      </c>
      <c r="X1210" s="208">
        <f>SUMIF('18'!$C$10:$C$29,$C1210,'18'!$E$10:$E$29)*'18'!$E$3</f>
        <v>0</v>
      </c>
      <c r="Y1210" s="208">
        <f>SUMIF('19'!$C$10:$C$28,$C1210,'19'!$E$10:$E$28)*'19'!$E$3</f>
        <v>0</v>
      </c>
      <c r="Z1210" s="208">
        <f>SUMIF('20'!$C$10:$C$29,$C1210,'20'!$E$10:$E$29)*'20'!$E$3</f>
        <v>0</v>
      </c>
      <c r="AA1210" s="208">
        <f>SUMIF('21'!$C$10:$C$29,$C1210,'21'!$E$10:$E$29)*'21'!$E$3</f>
        <v>0</v>
      </c>
    </row>
    <row r="1211" spans="3:27" ht="15" hidden="1">
      <c r="C1211" s="207" t="s">
        <v>2531</v>
      </c>
      <c r="D1211" s="207" t="s">
        <v>2532</v>
      </c>
      <c r="F1211" s="336">
        <f t="shared" si="19"/>
        <v>0</v>
      </c>
      <c r="G1211" s="208">
        <f>SUMIF('01'!$C$10:$C$29,$C1211,'01'!$E$10:$E$29)*'01'!$E$3</f>
        <v>0</v>
      </c>
      <c r="H1211" s="208">
        <f>SUMIF('02'!$C$10:$C$28,$C1211,'02'!$E$10:$E$28)*'02'!$E$3</f>
        <v>0</v>
      </c>
      <c r="I1211" s="208">
        <f>SUMIF('03'!$C$10:$C$29,$C1211,'03'!$E$10:$E$29)*'03'!$E$3</f>
        <v>0</v>
      </c>
      <c r="J1211" s="208">
        <f>SUMIF('04'!$C$10:$C$26,$C1211,'04'!$E$10:$E$26)*'04'!$E$3</f>
        <v>0</v>
      </c>
      <c r="K1211" s="208">
        <f>SUMIF('05'!$C$10:$C$29,$C1211,'05'!$E$10:$E$29)*'05'!$E$3</f>
        <v>0</v>
      </c>
      <c r="L1211" s="208">
        <f>SUMIF('06'!$C$10:$C$29,$C1211,'06'!$E$10:$E$29)*'06'!$E$3</f>
        <v>0</v>
      </c>
      <c r="M1211" s="208">
        <f>SUMIF('07'!$C$10:$C$26,$C1211,'07'!$E$10:$E$26)*'07'!$E$3</f>
        <v>0</v>
      </c>
      <c r="N1211" s="208">
        <f>SUMIF('08'!$C$10:$C$29,$C1211,'08'!$E$10:$E$29)*'08'!$E$3</f>
        <v>0</v>
      </c>
      <c r="O1211" s="208">
        <f>SUMIF('09'!$C$10:$C$29,$C1211,'09'!$E$10:$E$29)*'09'!$E$3</f>
        <v>0</v>
      </c>
      <c r="P1211" s="208">
        <f>SUMIF('10'!$C$10:$C$29,$C1211,'10'!$E$10:$E$29)*'10'!$E$3</f>
        <v>0</v>
      </c>
      <c r="Q1211" s="208">
        <f>SUMIF('11'!$C$10:$C$39,$C1211,'11'!$E$10:$E$39)*'11'!$E$3</f>
        <v>0</v>
      </c>
      <c r="R1211" s="208">
        <f>SUMIF('12'!$C$10:$C$29,$C1211,'12'!$E$10:$E$29)*'12'!$E$3</f>
        <v>0</v>
      </c>
      <c r="S1211" s="208">
        <f>SUMIF('13'!$C$10:$C$29,$C1211,'13'!$E$10:$E$29)*'13'!$E$3</f>
        <v>0</v>
      </c>
      <c r="T1211" s="208">
        <f>SUMIF('14'!$C$10:$C$29,$C1211,'14'!$E$10:$E$29)*'14'!$E$3</f>
        <v>0</v>
      </c>
      <c r="U1211" s="208">
        <f>SUMIF('15'!$C$10:$C$29,$C1211,'15'!$E$10:$E$29)*'15'!$E$3</f>
        <v>0</v>
      </c>
      <c r="V1211" s="208">
        <f>SUMIF('16'!$C$10:$C$29,$C1211,'16'!$E$29:$E1211)*'16'!$E$3</f>
        <v>0</v>
      </c>
      <c r="W1211" s="208">
        <f>SUMIF('17'!$C$10:$C$29,$C1211,'17'!$E$10:$E$29)*'17'!$E$3</f>
        <v>0</v>
      </c>
      <c r="X1211" s="208">
        <f>SUMIF('18'!$C$10:$C$29,$C1211,'18'!$E$10:$E$29)*'18'!$E$3</f>
        <v>0</v>
      </c>
      <c r="Y1211" s="208">
        <f>SUMIF('19'!$C$10:$C$28,$C1211,'19'!$E$10:$E$28)*'19'!$E$3</f>
        <v>0</v>
      </c>
      <c r="Z1211" s="208">
        <f>SUMIF('20'!$C$10:$C$29,$C1211,'20'!$E$10:$E$29)*'20'!$E$3</f>
        <v>0</v>
      </c>
      <c r="AA1211" s="208">
        <f>SUMIF('21'!$C$10:$C$29,$C1211,'21'!$E$10:$E$29)*'21'!$E$3</f>
        <v>0</v>
      </c>
    </row>
    <row r="1212" spans="3:27" ht="15" hidden="1">
      <c r="C1212" s="207" t="s">
        <v>2533</v>
      </c>
      <c r="D1212" s="207" t="s">
        <v>2534</v>
      </c>
      <c r="F1212" s="336">
        <f t="shared" si="19"/>
        <v>0</v>
      </c>
      <c r="G1212" s="208">
        <f>SUMIF('01'!$C$10:$C$29,$C1212,'01'!$E$10:$E$29)*'01'!$E$3</f>
        <v>0</v>
      </c>
      <c r="H1212" s="208">
        <f>SUMIF('02'!$C$10:$C$28,$C1212,'02'!$E$10:$E$28)*'02'!$E$3</f>
        <v>0</v>
      </c>
      <c r="I1212" s="208">
        <f>SUMIF('03'!$C$10:$C$29,$C1212,'03'!$E$10:$E$29)*'03'!$E$3</f>
        <v>0</v>
      </c>
      <c r="J1212" s="208">
        <f>SUMIF('04'!$C$10:$C$26,$C1212,'04'!$E$10:$E$26)*'04'!$E$3</f>
        <v>0</v>
      </c>
      <c r="K1212" s="208">
        <f>SUMIF('05'!$C$10:$C$29,$C1212,'05'!$E$10:$E$29)*'05'!$E$3</f>
        <v>0</v>
      </c>
      <c r="L1212" s="208">
        <f>SUMIF('06'!$C$10:$C$29,$C1212,'06'!$E$10:$E$29)*'06'!$E$3</f>
        <v>0</v>
      </c>
      <c r="M1212" s="208">
        <f>SUMIF('07'!$C$10:$C$26,$C1212,'07'!$E$10:$E$26)*'07'!$E$3</f>
        <v>0</v>
      </c>
      <c r="N1212" s="208">
        <f>SUMIF('08'!$C$10:$C$29,$C1212,'08'!$E$10:$E$29)*'08'!$E$3</f>
        <v>0</v>
      </c>
      <c r="O1212" s="208">
        <f>SUMIF('09'!$C$10:$C$29,$C1212,'09'!$E$10:$E$29)*'09'!$E$3</f>
        <v>0</v>
      </c>
      <c r="P1212" s="208">
        <f>SUMIF('10'!$C$10:$C$29,$C1212,'10'!$E$10:$E$29)*'10'!$E$3</f>
        <v>0</v>
      </c>
      <c r="Q1212" s="208">
        <f>SUMIF('11'!$C$10:$C$39,$C1212,'11'!$E$10:$E$39)*'11'!$E$3</f>
        <v>0</v>
      </c>
      <c r="R1212" s="208">
        <f>SUMIF('12'!$C$10:$C$29,$C1212,'12'!$E$10:$E$29)*'12'!$E$3</f>
        <v>0</v>
      </c>
      <c r="S1212" s="208">
        <f>SUMIF('13'!$C$10:$C$29,$C1212,'13'!$E$10:$E$29)*'13'!$E$3</f>
        <v>0</v>
      </c>
      <c r="T1212" s="208">
        <f>SUMIF('14'!$C$10:$C$29,$C1212,'14'!$E$10:$E$29)*'14'!$E$3</f>
        <v>0</v>
      </c>
      <c r="U1212" s="208">
        <f>SUMIF('15'!$C$10:$C$29,$C1212,'15'!$E$10:$E$29)*'15'!$E$3</f>
        <v>0</v>
      </c>
      <c r="V1212" s="208">
        <f>SUMIF('16'!$C$10:$C$29,$C1212,'16'!$E$29:$E1212)*'16'!$E$3</f>
        <v>0</v>
      </c>
      <c r="W1212" s="208">
        <f>SUMIF('17'!$C$10:$C$29,$C1212,'17'!$E$10:$E$29)*'17'!$E$3</f>
        <v>0</v>
      </c>
      <c r="X1212" s="208">
        <f>SUMIF('18'!$C$10:$C$29,$C1212,'18'!$E$10:$E$29)*'18'!$E$3</f>
        <v>0</v>
      </c>
      <c r="Y1212" s="208">
        <f>SUMIF('19'!$C$10:$C$28,$C1212,'19'!$E$10:$E$28)*'19'!$E$3</f>
        <v>0</v>
      </c>
      <c r="Z1212" s="208">
        <f>SUMIF('20'!$C$10:$C$29,$C1212,'20'!$E$10:$E$29)*'20'!$E$3</f>
        <v>0</v>
      </c>
      <c r="AA1212" s="208">
        <f>SUMIF('21'!$C$10:$C$29,$C1212,'21'!$E$10:$E$29)*'21'!$E$3</f>
        <v>0</v>
      </c>
    </row>
    <row r="1213" spans="3:27" ht="15" hidden="1">
      <c r="C1213" s="207" t="s">
        <v>2535</v>
      </c>
      <c r="D1213" s="207" t="s">
        <v>2536</v>
      </c>
      <c r="F1213" s="336">
        <f t="shared" si="19"/>
        <v>0</v>
      </c>
      <c r="G1213" s="208">
        <f>SUMIF('01'!$C$10:$C$29,$C1213,'01'!$E$10:$E$29)*'01'!$E$3</f>
        <v>0</v>
      </c>
      <c r="H1213" s="208">
        <f>SUMIF('02'!$C$10:$C$28,$C1213,'02'!$E$10:$E$28)*'02'!$E$3</f>
        <v>0</v>
      </c>
      <c r="I1213" s="208">
        <f>SUMIF('03'!$C$10:$C$29,$C1213,'03'!$E$10:$E$29)*'03'!$E$3</f>
        <v>0</v>
      </c>
      <c r="J1213" s="208">
        <f>SUMIF('04'!$C$10:$C$26,$C1213,'04'!$E$10:$E$26)*'04'!$E$3</f>
        <v>0</v>
      </c>
      <c r="K1213" s="208">
        <f>SUMIF('05'!$C$10:$C$29,$C1213,'05'!$E$10:$E$29)*'05'!$E$3</f>
        <v>0</v>
      </c>
      <c r="L1213" s="208">
        <f>SUMIF('06'!$C$10:$C$29,$C1213,'06'!$E$10:$E$29)*'06'!$E$3</f>
        <v>0</v>
      </c>
      <c r="M1213" s="208">
        <f>SUMIF('07'!$C$10:$C$26,$C1213,'07'!$E$10:$E$26)*'07'!$E$3</f>
        <v>0</v>
      </c>
      <c r="N1213" s="208">
        <f>SUMIF('08'!$C$10:$C$29,$C1213,'08'!$E$10:$E$29)*'08'!$E$3</f>
        <v>0</v>
      </c>
      <c r="O1213" s="208">
        <f>SUMIF('09'!$C$10:$C$29,$C1213,'09'!$E$10:$E$29)*'09'!$E$3</f>
        <v>0</v>
      </c>
      <c r="P1213" s="208">
        <f>SUMIF('10'!$C$10:$C$29,$C1213,'10'!$E$10:$E$29)*'10'!$E$3</f>
        <v>0</v>
      </c>
      <c r="Q1213" s="208">
        <f>SUMIF('11'!$C$10:$C$39,$C1213,'11'!$E$10:$E$39)*'11'!$E$3</f>
        <v>0</v>
      </c>
      <c r="R1213" s="208">
        <f>SUMIF('12'!$C$10:$C$29,$C1213,'12'!$E$10:$E$29)*'12'!$E$3</f>
        <v>0</v>
      </c>
      <c r="S1213" s="208">
        <f>SUMIF('13'!$C$10:$C$29,$C1213,'13'!$E$10:$E$29)*'13'!$E$3</f>
        <v>0</v>
      </c>
      <c r="T1213" s="208">
        <f>SUMIF('14'!$C$10:$C$29,$C1213,'14'!$E$10:$E$29)*'14'!$E$3</f>
        <v>0</v>
      </c>
      <c r="U1213" s="208">
        <f>SUMIF('15'!$C$10:$C$29,$C1213,'15'!$E$10:$E$29)*'15'!$E$3</f>
        <v>0</v>
      </c>
      <c r="V1213" s="208">
        <f>SUMIF('16'!$C$10:$C$29,$C1213,'16'!$E$29:$E1213)*'16'!$E$3</f>
        <v>0</v>
      </c>
      <c r="W1213" s="208">
        <f>SUMIF('17'!$C$10:$C$29,$C1213,'17'!$E$10:$E$29)*'17'!$E$3</f>
        <v>0</v>
      </c>
      <c r="X1213" s="208">
        <f>SUMIF('18'!$C$10:$C$29,$C1213,'18'!$E$10:$E$29)*'18'!$E$3</f>
        <v>0</v>
      </c>
      <c r="Y1213" s="208">
        <f>SUMIF('19'!$C$10:$C$28,$C1213,'19'!$E$10:$E$28)*'19'!$E$3</f>
        <v>0</v>
      </c>
      <c r="Z1213" s="208">
        <f>SUMIF('20'!$C$10:$C$29,$C1213,'20'!$E$10:$E$29)*'20'!$E$3</f>
        <v>0</v>
      </c>
      <c r="AA1213" s="208">
        <f>SUMIF('21'!$C$10:$C$29,$C1213,'21'!$E$10:$E$29)*'21'!$E$3</f>
        <v>0</v>
      </c>
    </row>
    <row r="1214" spans="3:27" ht="15" hidden="1">
      <c r="C1214" s="207" t="s">
        <v>2537</v>
      </c>
      <c r="D1214" s="207" t="s">
        <v>2538</v>
      </c>
      <c r="F1214" s="336">
        <f t="shared" si="19"/>
        <v>0</v>
      </c>
      <c r="G1214" s="208">
        <f>SUMIF('01'!$C$10:$C$29,$C1214,'01'!$E$10:$E$29)*'01'!$E$3</f>
        <v>0</v>
      </c>
      <c r="H1214" s="208">
        <f>SUMIF('02'!$C$10:$C$28,$C1214,'02'!$E$10:$E$28)*'02'!$E$3</f>
        <v>0</v>
      </c>
      <c r="I1214" s="208">
        <f>SUMIF('03'!$C$10:$C$29,$C1214,'03'!$E$10:$E$29)*'03'!$E$3</f>
        <v>0</v>
      </c>
      <c r="J1214" s="208">
        <f>SUMIF('04'!$C$10:$C$26,$C1214,'04'!$E$10:$E$26)*'04'!$E$3</f>
        <v>0</v>
      </c>
      <c r="K1214" s="208">
        <f>SUMIF('05'!$C$10:$C$29,$C1214,'05'!$E$10:$E$29)*'05'!$E$3</f>
        <v>0</v>
      </c>
      <c r="L1214" s="208">
        <f>SUMIF('06'!$C$10:$C$29,$C1214,'06'!$E$10:$E$29)*'06'!$E$3</f>
        <v>0</v>
      </c>
      <c r="M1214" s="208">
        <f>SUMIF('07'!$C$10:$C$26,$C1214,'07'!$E$10:$E$26)*'07'!$E$3</f>
        <v>0</v>
      </c>
      <c r="N1214" s="208">
        <f>SUMIF('08'!$C$10:$C$29,$C1214,'08'!$E$10:$E$29)*'08'!$E$3</f>
        <v>0</v>
      </c>
      <c r="O1214" s="208">
        <f>SUMIF('09'!$C$10:$C$29,$C1214,'09'!$E$10:$E$29)*'09'!$E$3</f>
        <v>0</v>
      </c>
      <c r="P1214" s="208">
        <f>SUMIF('10'!$C$10:$C$29,$C1214,'10'!$E$10:$E$29)*'10'!$E$3</f>
        <v>0</v>
      </c>
      <c r="Q1214" s="208">
        <f>SUMIF('11'!$C$10:$C$39,$C1214,'11'!$E$10:$E$39)*'11'!$E$3</f>
        <v>0</v>
      </c>
      <c r="R1214" s="208">
        <f>SUMIF('12'!$C$10:$C$29,$C1214,'12'!$E$10:$E$29)*'12'!$E$3</f>
        <v>0</v>
      </c>
      <c r="S1214" s="208">
        <f>SUMIF('13'!$C$10:$C$29,$C1214,'13'!$E$10:$E$29)*'13'!$E$3</f>
        <v>0</v>
      </c>
      <c r="T1214" s="208">
        <f>SUMIF('14'!$C$10:$C$29,$C1214,'14'!$E$10:$E$29)*'14'!$E$3</f>
        <v>0</v>
      </c>
      <c r="U1214" s="208">
        <f>SUMIF('15'!$C$10:$C$29,$C1214,'15'!$E$10:$E$29)*'15'!$E$3</f>
        <v>0</v>
      </c>
      <c r="V1214" s="208">
        <f>SUMIF('16'!$C$10:$C$29,$C1214,'16'!$E$29:$E1214)*'16'!$E$3</f>
        <v>0</v>
      </c>
      <c r="W1214" s="208">
        <f>SUMIF('17'!$C$10:$C$29,$C1214,'17'!$E$10:$E$29)*'17'!$E$3</f>
        <v>0</v>
      </c>
      <c r="X1214" s="208">
        <f>SUMIF('18'!$C$10:$C$29,$C1214,'18'!$E$10:$E$29)*'18'!$E$3</f>
        <v>0</v>
      </c>
      <c r="Y1214" s="208">
        <f>SUMIF('19'!$C$10:$C$28,$C1214,'19'!$E$10:$E$28)*'19'!$E$3</f>
        <v>0</v>
      </c>
      <c r="Z1214" s="208">
        <f>SUMIF('20'!$C$10:$C$29,$C1214,'20'!$E$10:$E$29)*'20'!$E$3</f>
        <v>0</v>
      </c>
      <c r="AA1214" s="208">
        <f>SUMIF('21'!$C$10:$C$29,$C1214,'21'!$E$10:$E$29)*'21'!$E$3</f>
        <v>0</v>
      </c>
    </row>
    <row r="1215" spans="3:27" ht="15" hidden="1">
      <c r="C1215" s="207" t="s">
        <v>2539</v>
      </c>
      <c r="D1215" s="207" t="s">
        <v>2540</v>
      </c>
      <c r="F1215" s="336">
        <f t="shared" si="19"/>
        <v>0</v>
      </c>
      <c r="G1215" s="208">
        <f>SUMIF('01'!$C$10:$C$29,$C1215,'01'!$E$10:$E$29)*'01'!$E$3</f>
        <v>0</v>
      </c>
      <c r="H1215" s="208">
        <f>SUMIF('02'!$C$10:$C$28,$C1215,'02'!$E$10:$E$28)*'02'!$E$3</f>
        <v>0</v>
      </c>
      <c r="I1215" s="208">
        <f>SUMIF('03'!$C$10:$C$29,$C1215,'03'!$E$10:$E$29)*'03'!$E$3</f>
        <v>0</v>
      </c>
      <c r="J1215" s="208">
        <f>SUMIF('04'!$C$10:$C$26,$C1215,'04'!$E$10:$E$26)*'04'!$E$3</f>
        <v>0</v>
      </c>
      <c r="K1215" s="208">
        <f>SUMIF('05'!$C$10:$C$29,$C1215,'05'!$E$10:$E$29)*'05'!$E$3</f>
        <v>0</v>
      </c>
      <c r="L1215" s="208">
        <f>SUMIF('06'!$C$10:$C$29,$C1215,'06'!$E$10:$E$29)*'06'!$E$3</f>
        <v>0</v>
      </c>
      <c r="M1215" s="208">
        <f>SUMIF('07'!$C$10:$C$26,$C1215,'07'!$E$10:$E$26)*'07'!$E$3</f>
        <v>0</v>
      </c>
      <c r="N1215" s="208">
        <f>SUMIF('08'!$C$10:$C$29,$C1215,'08'!$E$10:$E$29)*'08'!$E$3</f>
        <v>0</v>
      </c>
      <c r="O1215" s="208">
        <f>SUMIF('09'!$C$10:$C$29,$C1215,'09'!$E$10:$E$29)*'09'!$E$3</f>
        <v>0</v>
      </c>
      <c r="P1215" s="208">
        <f>SUMIF('10'!$C$10:$C$29,$C1215,'10'!$E$10:$E$29)*'10'!$E$3</f>
        <v>0</v>
      </c>
      <c r="Q1215" s="208">
        <f>SUMIF('11'!$C$10:$C$39,$C1215,'11'!$E$10:$E$39)*'11'!$E$3</f>
        <v>0</v>
      </c>
      <c r="R1215" s="208">
        <f>SUMIF('12'!$C$10:$C$29,$C1215,'12'!$E$10:$E$29)*'12'!$E$3</f>
        <v>0</v>
      </c>
      <c r="S1215" s="208">
        <f>SUMIF('13'!$C$10:$C$29,$C1215,'13'!$E$10:$E$29)*'13'!$E$3</f>
        <v>0</v>
      </c>
      <c r="T1215" s="208">
        <f>SUMIF('14'!$C$10:$C$29,$C1215,'14'!$E$10:$E$29)*'14'!$E$3</f>
        <v>0</v>
      </c>
      <c r="U1215" s="208">
        <f>SUMIF('15'!$C$10:$C$29,$C1215,'15'!$E$10:$E$29)*'15'!$E$3</f>
        <v>0</v>
      </c>
      <c r="V1215" s="208">
        <f>SUMIF('16'!$C$10:$C$29,$C1215,'16'!$E$29:$E1215)*'16'!$E$3</f>
        <v>0</v>
      </c>
      <c r="W1215" s="208">
        <f>SUMIF('17'!$C$10:$C$29,$C1215,'17'!$E$10:$E$29)*'17'!$E$3</f>
        <v>0</v>
      </c>
      <c r="X1215" s="208">
        <f>SUMIF('18'!$C$10:$C$29,$C1215,'18'!$E$10:$E$29)*'18'!$E$3</f>
        <v>0</v>
      </c>
      <c r="Y1215" s="208">
        <f>SUMIF('19'!$C$10:$C$28,$C1215,'19'!$E$10:$E$28)*'19'!$E$3</f>
        <v>0</v>
      </c>
      <c r="Z1215" s="208">
        <f>SUMIF('20'!$C$10:$C$29,$C1215,'20'!$E$10:$E$29)*'20'!$E$3</f>
        <v>0</v>
      </c>
      <c r="AA1215" s="208">
        <f>SUMIF('21'!$C$10:$C$29,$C1215,'21'!$E$10:$E$29)*'21'!$E$3</f>
        <v>0</v>
      </c>
    </row>
    <row r="1216" spans="3:27" ht="15" hidden="1">
      <c r="C1216" s="207" t="s">
        <v>2541</v>
      </c>
      <c r="D1216" s="207" t="s">
        <v>2542</v>
      </c>
      <c r="F1216" s="336">
        <f t="shared" si="19"/>
        <v>0</v>
      </c>
      <c r="G1216" s="208">
        <f>SUMIF('01'!$C$10:$C$29,$C1216,'01'!$E$10:$E$29)*'01'!$E$3</f>
        <v>0</v>
      </c>
      <c r="H1216" s="208">
        <f>SUMIF('02'!$C$10:$C$28,$C1216,'02'!$E$10:$E$28)*'02'!$E$3</f>
        <v>0</v>
      </c>
      <c r="I1216" s="208">
        <f>SUMIF('03'!$C$10:$C$29,$C1216,'03'!$E$10:$E$29)*'03'!$E$3</f>
        <v>0</v>
      </c>
      <c r="J1216" s="208">
        <f>SUMIF('04'!$C$10:$C$26,$C1216,'04'!$E$10:$E$26)*'04'!$E$3</f>
        <v>0</v>
      </c>
      <c r="K1216" s="208">
        <f>SUMIF('05'!$C$10:$C$29,$C1216,'05'!$E$10:$E$29)*'05'!$E$3</f>
        <v>0</v>
      </c>
      <c r="L1216" s="208">
        <f>SUMIF('06'!$C$10:$C$29,$C1216,'06'!$E$10:$E$29)*'06'!$E$3</f>
        <v>0</v>
      </c>
      <c r="M1216" s="208">
        <f>SUMIF('07'!$C$10:$C$26,$C1216,'07'!$E$10:$E$26)*'07'!$E$3</f>
        <v>0</v>
      </c>
      <c r="N1216" s="208">
        <f>SUMIF('08'!$C$10:$C$29,$C1216,'08'!$E$10:$E$29)*'08'!$E$3</f>
        <v>0</v>
      </c>
      <c r="O1216" s="208">
        <f>SUMIF('09'!$C$10:$C$29,$C1216,'09'!$E$10:$E$29)*'09'!$E$3</f>
        <v>0</v>
      </c>
      <c r="P1216" s="208">
        <f>SUMIF('10'!$C$10:$C$29,$C1216,'10'!$E$10:$E$29)*'10'!$E$3</f>
        <v>0</v>
      </c>
      <c r="Q1216" s="208">
        <f>SUMIF('11'!$C$10:$C$39,$C1216,'11'!$E$10:$E$39)*'11'!$E$3</f>
        <v>0</v>
      </c>
      <c r="R1216" s="208">
        <f>SUMIF('12'!$C$10:$C$29,$C1216,'12'!$E$10:$E$29)*'12'!$E$3</f>
        <v>0</v>
      </c>
      <c r="S1216" s="208">
        <f>SUMIF('13'!$C$10:$C$29,$C1216,'13'!$E$10:$E$29)*'13'!$E$3</f>
        <v>0</v>
      </c>
      <c r="T1216" s="208">
        <f>SUMIF('14'!$C$10:$C$29,$C1216,'14'!$E$10:$E$29)*'14'!$E$3</f>
        <v>0</v>
      </c>
      <c r="U1216" s="208">
        <f>SUMIF('15'!$C$10:$C$29,$C1216,'15'!$E$10:$E$29)*'15'!$E$3</f>
        <v>0</v>
      </c>
      <c r="V1216" s="208">
        <f>SUMIF('16'!$C$10:$C$29,$C1216,'16'!$E$29:$E1216)*'16'!$E$3</f>
        <v>0</v>
      </c>
      <c r="W1216" s="208">
        <f>SUMIF('17'!$C$10:$C$29,$C1216,'17'!$E$10:$E$29)*'17'!$E$3</f>
        <v>0</v>
      </c>
      <c r="X1216" s="208">
        <f>SUMIF('18'!$C$10:$C$29,$C1216,'18'!$E$10:$E$29)*'18'!$E$3</f>
        <v>0</v>
      </c>
      <c r="Y1216" s="208">
        <f>SUMIF('19'!$C$10:$C$28,$C1216,'19'!$E$10:$E$28)*'19'!$E$3</f>
        <v>0</v>
      </c>
      <c r="Z1216" s="208">
        <f>SUMIF('20'!$C$10:$C$29,$C1216,'20'!$E$10:$E$29)*'20'!$E$3</f>
        <v>0</v>
      </c>
      <c r="AA1216" s="208">
        <f>SUMIF('21'!$C$10:$C$29,$C1216,'21'!$E$10:$E$29)*'21'!$E$3</f>
        <v>0</v>
      </c>
    </row>
    <row r="1217" spans="3:27" ht="15" hidden="1">
      <c r="C1217" s="207" t="s">
        <v>2543</v>
      </c>
      <c r="D1217" s="207" t="s">
        <v>2544</v>
      </c>
      <c r="F1217" s="336">
        <f t="shared" si="19"/>
        <v>0</v>
      </c>
      <c r="G1217" s="208">
        <f>SUMIF('01'!$C$10:$C$29,$C1217,'01'!$E$10:$E$29)*'01'!$E$3</f>
        <v>0</v>
      </c>
      <c r="H1217" s="208">
        <f>SUMIF('02'!$C$10:$C$28,$C1217,'02'!$E$10:$E$28)*'02'!$E$3</f>
        <v>0</v>
      </c>
      <c r="I1217" s="208">
        <f>SUMIF('03'!$C$10:$C$29,$C1217,'03'!$E$10:$E$29)*'03'!$E$3</f>
        <v>0</v>
      </c>
      <c r="J1217" s="208">
        <f>SUMIF('04'!$C$10:$C$26,$C1217,'04'!$E$10:$E$26)*'04'!$E$3</f>
        <v>0</v>
      </c>
      <c r="K1217" s="208">
        <f>SUMIF('05'!$C$10:$C$29,$C1217,'05'!$E$10:$E$29)*'05'!$E$3</f>
        <v>0</v>
      </c>
      <c r="L1217" s="208">
        <f>SUMIF('06'!$C$10:$C$29,$C1217,'06'!$E$10:$E$29)*'06'!$E$3</f>
        <v>0</v>
      </c>
      <c r="M1217" s="208">
        <f>SUMIF('07'!$C$10:$C$26,$C1217,'07'!$E$10:$E$26)*'07'!$E$3</f>
        <v>0</v>
      </c>
      <c r="N1217" s="208">
        <f>SUMIF('08'!$C$10:$C$29,$C1217,'08'!$E$10:$E$29)*'08'!$E$3</f>
        <v>0</v>
      </c>
      <c r="O1217" s="208">
        <f>SUMIF('09'!$C$10:$C$29,$C1217,'09'!$E$10:$E$29)*'09'!$E$3</f>
        <v>0</v>
      </c>
      <c r="P1217" s="208">
        <f>SUMIF('10'!$C$10:$C$29,$C1217,'10'!$E$10:$E$29)*'10'!$E$3</f>
        <v>0</v>
      </c>
      <c r="Q1217" s="208">
        <f>SUMIF('11'!$C$10:$C$39,$C1217,'11'!$E$10:$E$39)*'11'!$E$3</f>
        <v>0</v>
      </c>
      <c r="R1217" s="208">
        <f>SUMIF('12'!$C$10:$C$29,$C1217,'12'!$E$10:$E$29)*'12'!$E$3</f>
        <v>0</v>
      </c>
      <c r="S1217" s="208">
        <f>SUMIF('13'!$C$10:$C$29,$C1217,'13'!$E$10:$E$29)*'13'!$E$3</f>
        <v>0</v>
      </c>
      <c r="T1217" s="208">
        <f>SUMIF('14'!$C$10:$C$29,$C1217,'14'!$E$10:$E$29)*'14'!$E$3</f>
        <v>0</v>
      </c>
      <c r="U1217" s="208">
        <f>SUMIF('15'!$C$10:$C$29,$C1217,'15'!$E$10:$E$29)*'15'!$E$3</f>
        <v>0</v>
      </c>
      <c r="V1217" s="208">
        <f>SUMIF('16'!$C$10:$C$29,$C1217,'16'!$E$29:$E1217)*'16'!$E$3</f>
        <v>0</v>
      </c>
      <c r="W1217" s="208">
        <f>SUMIF('17'!$C$10:$C$29,$C1217,'17'!$E$10:$E$29)*'17'!$E$3</f>
        <v>0</v>
      </c>
      <c r="X1217" s="208">
        <f>SUMIF('18'!$C$10:$C$29,$C1217,'18'!$E$10:$E$29)*'18'!$E$3</f>
        <v>0</v>
      </c>
      <c r="Y1217" s="208">
        <f>SUMIF('19'!$C$10:$C$28,$C1217,'19'!$E$10:$E$28)*'19'!$E$3</f>
        <v>0</v>
      </c>
      <c r="Z1217" s="208">
        <f>SUMIF('20'!$C$10:$C$29,$C1217,'20'!$E$10:$E$29)*'20'!$E$3</f>
        <v>0</v>
      </c>
      <c r="AA1217" s="208">
        <f>SUMIF('21'!$C$10:$C$29,$C1217,'21'!$E$10:$E$29)*'21'!$E$3</f>
        <v>0</v>
      </c>
    </row>
    <row r="1218" spans="3:27" ht="15" hidden="1">
      <c r="C1218" s="207" t="s">
        <v>2545</v>
      </c>
      <c r="D1218" s="207" t="s">
        <v>2546</v>
      </c>
      <c r="F1218" s="336">
        <f t="shared" si="19"/>
        <v>0</v>
      </c>
      <c r="G1218" s="208">
        <f>SUMIF('01'!$C$10:$C$29,$C1218,'01'!$E$10:$E$29)*'01'!$E$3</f>
        <v>0</v>
      </c>
      <c r="H1218" s="208">
        <f>SUMIF('02'!$C$10:$C$28,$C1218,'02'!$E$10:$E$28)*'02'!$E$3</f>
        <v>0</v>
      </c>
      <c r="I1218" s="208">
        <f>SUMIF('03'!$C$10:$C$29,$C1218,'03'!$E$10:$E$29)*'03'!$E$3</f>
        <v>0</v>
      </c>
      <c r="J1218" s="208">
        <f>SUMIF('04'!$C$10:$C$26,$C1218,'04'!$E$10:$E$26)*'04'!$E$3</f>
        <v>0</v>
      </c>
      <c r="K1218" s="208">
        <f>SUMIF('05'!$C$10:$C$29,$C1218,'05'!$E$10:$E$29)*'05'!$E$3</f>
        <v>0</v>
      </c>
      <c r="L1218" s="208">
        <f>SUMIF('06'!$C$10:$C$29,$C1218,'06'!$E$10:$E$29)*'06'!$E$3</f>
        <v>0</v>
      </c>
      <c r="M1218" s="208">
        <f>SUMIF('07'!$C$10:$C$26,$C1218,'07'!$E$10:$E$26)*'07'!$E$3</f>
        <v>0</v>
      </c>
      <c r="N1218" s="208">
        <f>SUMIF('08'!$C$10:$C$29,$C1218,'08'!$E$10:$E$29)*'08'!$E$3</f>
        <v>0</v>
      </c>
      <c r="O1218" s="208">
        <f>SUMIF('09'!$C$10:$C$29,$C1218,'09'!$E$10:$E$29)*'09'!$E$3</f>
        <v>0</v>
      </c>
      <c r="P1218" s="208">
        <f>SUMIF('10'!$C$10:$C$29,$C1218,'10'!$E$10:$E$29)*'10'!$E$3</f>
        <v>0</v>
      </c>
      <c r="Q1218" s="208">
        <f>SUMIF('11'!$C$10:$C$39,$C1218,'11'!$E$10:$E$39)*'11'!$E$3</f>
        <v>0</v>
      </c>
      <c r="R1218" s="208">
        <f>SUMIF('12'!$C$10:$C$29,$C1218,'12'!$E$10:$E$29)*'12'!$E$3</f>
        <v>0</v>
      </c>
      <c r="S1218" s="208">
        <f>SUMIF('13'!$C$10:$C$29,$C1218,'13'!$E$10:$E$29)*'13'!$E$3</f>
        <v>0</v>
      </c>
      <c r="T1218" s="208">
        <f>SUMIF('14'!$C$10:$C$29,$C1218,'14'!$E$10:$E$29)*'14'!$E$3</f>
        <v>0</v>
      </c>
      <c r="U1218" s="208">
        <f>SUMIF('15'!$C$10:$C$29,$C1218,'15'!$E$10:$E$29)*'15'!$E$3</f>
        <v>0</v>
      </c>
      <c r="V1218" s="208">
        <f>SUMIF('16'!$C$10:$C$29,$C1218,'16'!$E$29:$E1218)*'16'!$E$3</f>
        <v>0</v>
      </c>
      <c r="W1218" s="208">
        <f>SUMIF('17'!$C$10:$C$29,$C1218,'17'!$E$10:$E$29)*'17'!$E$3</f>
        <v>0</v>
      </c>
      <c r="X1218" s="208">
        <f>SUMIF('18'!$C$10:$C$29,$C1218,'18'!$E$10:$E$29)*'18'!$E$3</f>
        <v>0</v>
      </c>
      <c r="Y1218" s="208">
        <f>SUMIF('19'!$C$10:$C$28,$C1218,'19'!$E$10:$E$28)*'19'!$E$3</f>
        <v>0</v>
      </c>
      <c r="Z1218" s="208">
        <f>SUMIF('20'!$C$10:$C$29,$C1218,'20'!$E$10:$E$29)*'20'!$E$3</f>
        <v>0</v>
      </c>
      <c r="AA1218" s="208">
        <f>SUMIF('21'!$C$10:$C$29,$C1218,'21'!$E$10:$E$29)*'21'!$E$3</f>
        <v>0</v>
      </c>
    </row>
    <row r="1219" spans="3:27" ht="15" hidden="1">
      <c r="C1219" s="207" t="s">
        <v>2547</v>
      </c>
      <c r="D1219" s="207" t="s">
        <v>2548</v>
      </c>
      <c r="F1219" s="336">
        <f t="shared" si="19"/>
        <v>0</v>
      </c>
      <c r="G1219" s="208">
        <f>SUMIF('01'!$C$10:$C$29,$C1219,'01'!$E$10:$E$29)*'01'!$E$3</f>
        <v>0</v>
      </c>
      <c r="H1219" s="208">
        <f>SUMIF('02'!$C$10:$C$28,$C1219,'02'!$E$10:$E$28)*'02'!$E$3</f>
        <v>0</v>
      </c>
      <c r="I1219" s="208">
        <f>SUMIF('03'!$C$10:$C$29,$C1219,'03'!$E$10:$E$29)*'03'!$E$3</f>
        <v>0</v>
      </c>
      <c r="J1219" s="208">
        <f>SUMIF('04'!$C$10:$C$26,$C1219,'04'!$E$10:$E$26)*'04'!$E$3</f>
        <v>0</v>
      </c>
      <c r="K1219" s="208">
        <f>SUMIF('05'!$C$10:$C$29,$C1219,'05'!$E$10:$E$29)*'05'!$E$3</f>
        <v>0</v>
      </c>
      <c r="L1219" s="208">
        <f>SUMIF('06'!$C$10:$C$29,$C1219,'06'!$E$10:$E$29)*'06'!$E$3</f>
        <v>0</v>
      </c>
      <c r="M1219" s="208">
        <f>SUMIF('07'!$C$10:$C$26,$C1219,'07'!$E$10:$E$26)*'07'!$E$3</f>
        <v>0</v>
      </c>
      <c r="N1219" s="208">
        <f>SUMIF('08'!$C$10:$C$29,$C1219,'08'!$E$10:$E$29)*'08'!$E$3</f>
        <v>0</v>
      </c>
      <c r="O1219" s="208">
        <f>SUMIF('09'!$C$10:$C$29,$C1219,'09'!$E$10:$E$29)*'09'!$E$3</f>
        <v>0</v>
      </c>
      <c r="P1219" s="208">
        <f>SUMIF('10'!$C$10:$C$29,$C1219,'10'!$E$10:$E$29)*'10'!$E$3</f>
        <v>0</v>
      </c>
      <c r="Q1219" s="208">
        <f>SUMIF('11'!$C$10:$C$39,$C1219,'11'!$E$10:$E$39)*'11'!$E$3</f>
        <v>0</v>
      </c>
      <c r="R1219" s="208">
        <f>SUMIF('12'!$C$10:$C$29,$C1219,'12'!$E$10:$E$29)*'12'!$E$3</f>
        <v>0</v>
      </c>
      <c r="S1219" s="208">
        <f>SUMIF('13'!$C$10:$C$29,$C1219,'13'!$E$10:$E$29)*'13'!$E$3</f>
        <v>0</v>
      </c>
      <c r="T1219" s="208">
        <f>SUMIF('14'!$C$10:$C$29,$C1219,'14'!$E$10:$E$29)*'14'!$E$3</f>
        <v>0</v>
      </c>
      <c r="U1219" s="208">
        <f>SUMIF('15'!$C$10:$C$29,$C1219,'15'!$E$10:$E$29)*'15'!$E$3</f>
        <v>0</v>
      </c>
      <c r="V1219" s="208">
        <f>SUMIF('16'!$C$10:$C$29,$C1219,'16'!$E$29:$E1219)*'16'!$E$3</f>
        <v>0</v>
      </c>
      <c r="W1219" s="208">
        <f>SUMIF('17'!$C$10:$C$29,$C1219,'17'!$E$10:$E$29)*'17'!$E$3</f>
        <v>0</v>
      </c>
      <c r="X1219" s="208">
        <f>SUMIF('18'!$C$10:$C$29,$C1219,'18'!$E$10:$E$29)*'18'!$E$3</f>
        <v>0</v>
      </c>
      <c r="Y1219" s="208">
        <f>SUMIF('19'!$C$10:$C$28,$C1219,'19'!$E$10:$E$28)*'19'!$E$3</f>
        <v>0</v>
      </c>
      <c r="Z1219" s="208">
        <f>SUMIF('20'!$C$10:$C$29,$C1219,'20'!$E$10:$E$29)*'20'!$E$3</f>
        <v>0</v>
      </c>
      <c r="AA1219" s="208">
        <f>SUMIF('21'!$C$10:$C$29,$C1219,'21'!$E$10:$E$29)*'21'!$E$3</f>
        <v>0</v>
      </c>
    </row>
    <row r="1220" spans="3:27" ht="15" hidden="1">
      <c r="C1220" s="207" t="s">
        <v>2549</v>
      </c>
      <c r="D1220" s="207" t="s">
        <v>2550</v>
      </c>
      <c r="F1220" s="336">
        <f t="shared" si="19"/>
        <v>0</v>
      </c>
      <c r="G1220" s="208">
        <f>SUMIF('01'!$C$10:$C$29,$C1220,'01'!$E$10:$E$29)*'01'!$E$3</f>
        <v>0</v>
      </c>
      <c r="H1220" s="208">
        <f>SUMIF('02'!$C$10:$C$28,$C1220,'02'!$E$10:$E$28)*'02'!$E$3</f>
        <v>0</v>
      </c>
      <c r="I1220" s="208">
        <f>SUMIF('03'!$C$10:$C$29,$C1220,'03'!$E$10:$E$29)*'03'!$E$3</f>
        <v>0</v>
      </c>
      <c r="J1220" s="208">
        <f>SUMIF('04'!$C$10:$C$26,$C1220,'04'!$E$10:$E$26)*'04'!$E$3</f>
        <v>0</v>
      </c>
      <c r="K1220" s="208">
        <f>SUMIF('05'!$C$10:$C$29,$C1220,'05'!$E$10:$E$29)*'05'!$E$3</f>
        <v>0</v>
      </c>
      <c r="L1220" s="208">
        <f>SUMIF('06'!$C$10:$C$29,$C1220,'06'!$E$10:$E$29)*'06'!$E$3</f>
        <v>0</v>
      </c>
      <c r="M1220" s="208">
        <f>SUMIF('07'!$C$10:$C$26,$C1220,'07'!$E$10:$E$26)*'07'!$E$3</f>
        <v>0</v>
      </c>
      <c r="N1220" s="208">
        <f>SUMIF('08'!$C$10:$C$29,$C1220,'08'!$E$10:$E$29)*'08'!$E$3</f>
        <v>0</v>
      </c>
      <c r="O1220" s="208">
        <f>SUMIF('09'!$C$10:$C$29,$C1220,'09'!$E$10:$E$29)*'09'!$E$3</f>
        <v>0</v>
      </c>
      <c r="P1220" s="208">
        <f>SUMIF('10'!$C$10:$C$29,$C1220,'10'!$E$10:$E$29)*'10'!$E$3</f>
        <v>0</v>
      </c>
      <c r="Q1220" s="208">
        <f>SUMIF('11'!$C$10:$C$39,$C1220,'11'!$E$10:$E$39)*'11'!$E$3</f>
        <v>0</v>
      </c>
      <c r="R1220" s="208">
        <f>SUMIF('12'!$C$10:$C$29,$C1220,'12'!$E$10:$E$29)*'12'!$E$3</f>
        <v>0</v>
      </c>
      <c r="S1220" s="208">
        <f>SUMIF('13'!$C$10:$C$29,$C1220,'13'!$E$10:$E$29)*'13'!$E$3</f>
        <v>0</v>
      </c>
      <c r="T1220" s="208">
        <f>SUMIF('14'!$C$10:$C$29,$C1220,'14'!$E$10:$E$29)*'14'!$E$3</f>
        <v>0</v>
      </c>
      <c r="U1220" s="208">
        <f>SUMIF('15'!$C$10:$C$29,$C1220,'15'!$E$10:$E$29)*'15'!$E$3</f>
        <v>0</v>
      </c>
      <c r="V1220" s="208">
        <f>SUMIF('16'!$C$10:$C$29,$C1220,'16'!$E$29:$E1220)*'16'!$E$3</f>
        <v>0</v>
      </c>
      <c r="W1220" s="208">
        <f>SUMIF('17'!$C$10:$C$29,$C1220,'17'!$E$10:$E$29)*'17'!$E$3</f>
        <v>0</v>
      </c>
      <c r="X1220" s="208">
        <f>SUMIF('18'!$C$10:$C$29,$C1220,'18'!$E$10:$E$29)*'18'!$E$3</f>
        <v>0</v>
      </c>
      <c r="Y1220" s="208">
        <f>SUMIF('19'!$C$10:$C$28,$C1220,'19'!$E$10:$E$28)*'19'!$E$3</f>
        <v>0</v>
      </c>
      <c r="Z1220" s="208">
        <f>SUMIF('20'!$C$10:$C$29,$C1220,'20'!$E$10:$E$29)*'20'!$E$3</f>
        <v>0</v>
      </c>
      <c r="AA1220" s="208">
        <f>SUMIF('21'!$C$10:$C$29,$C1220,'21'!$E$10:$E$29)*'21'!$E$3</f>
        <v>0</v>
      </c>
    </row>
    <row r="1221" spans="3:27" ht="15" hidden="1">
      <c r="C1221" s="207" t="s">
        <v>2551</v>
      </c>
      <c r="D1221" s="207" t="s">
        <v>2552</v>
      </c>
      <c r="F1221" s="336">
        <f t="shared" si="19"/>
        <v>0</v>
      </c>
      <c r="G1221" s="208">
        <f>SUMIF('01'!$C$10:$C$29,$C1221,'01'!$E$10:$E$29)*'01'!$E$3</f>
        <v>0</v>
      </c>
      <c r="H1221" s="208">
        <f>SUMIF('02'!$C$10:$C$28,$C1221,'02'!$E$10:$E$28)*'02'!$E$3</f>
        <v>0</v>
      </c>
      <c r="I1221" s="208">
        <f>SUMIF('03'!$C$10:$C$29,$C1221,'03'!$E$10:$E$29)*'03'!$E$3</f>
        <v>0</v>
      </c>
      <c r="J1221" s="208">
        <f>SUMIF('04'!$C$10:$C$26,$C1221,'04'!$E$10:$E$26)*'04'!$E$3</f>
        <v>0</v>
      </c>
      <c r="K1221" s="208">
        <f>SUMIF('05'!$C$10:$C$29,$C1221,'05'!$E$10:$E$29)*'05'!$E$3</f>
        <v>0</v>
      </c>
      <c r="L1221" s="208">
        <f>SUMIF('06'!$C$10:$C$29,$C1221,'06'!$E$10:$E$29)*'06'!$E$3</f>
        <v>0</v>
      </c>
      <c r="M1221" s="208">
        <f>SUMIF('07'!$C$10:$C$26,$C1221,'07'!$E$10:$E$26)*'07'!$E$3</f>
        <v>0</v>
      </c>
      <c r="N1221" s="208">
        <f>SUMIF('08'!$C$10:$C$29,$C1221,'08'!$E$10:$E$29)*'08'!$E$3</f>
        <v>0</v>
      </c>
      <c r="O1221" s="208">
        <f>SUMIF('09'!$C$10:$C$29,$C1221,'09'!$E$10:$E$29)*'09'!$E$3</f>
        <v>0</v>
      </c>
      <c r="P1221" s="208">
        <f>SUMIF('10'!$C$10:$C$29,$C1221,'10'!$E$10:$E$29)*'10'!$E$3</f>
        <v>0</v>
      </c>
      <c r="Q1221" s="208">
        <f>SUMIF('11'!$C$10:$C$39,$C1221,'11'!$E$10:$E$39)*'11'!$E$3</f>
        <v>0</v>
      </c>
      <c r="R1221" s="208">
        <f>SUMIF('12'!$C$10:$C$29,$C1221,'12'!$E$10:$E$29)*'12'!$E$3</f>
        <v>0</v>
      </c>
      <c r="S1221" s="208">
        <f>SUMIF('13'!$C$10:$C$29,$C1221,'13'!$E$10:$E$29)*'13'!$E$3</f>
        <v>0</v>
      </c>
      <c r="T1221" s="208">
        <f>SUMIF('14'!$C$10:$C$29,$C1221,'14'!$E$10:$E$29)*'14'!$E$3</f>
        <v>0</v>
      </c>
      <c r="U1221" s="208">
        <f>SUMIF('15'!$C$10:$C$29,$C1221,'15'!$E$10:$E$29)*'15'!$E$3</f>
        <v>0</v>
      </c>
      <c r="V1221" s="208">
        <f>SUMIF('16'!$C$10:$C$29,$C1221,'16'!$E$29:$E1221)*'16'!$E$3</f>
        <v>0</v>
      </c>
      <c r="W1221" s="208">
        <f>SUMIF('17'!$C$10:$C$29,$C1221,'17'!$E$10:$E$29)*'17'!$E$3</f>
        <v>0</v>
      </c>
      <c r="X1221" s="208">
        <f>SUMIF('18'!$C$10:$C$29,$C1221,'18'!$E$10:$E$29)*'18'!$E$3</f>
        <v>0</v>
      </c>
      <c r="Y1221" s="208">
        <f>SUMIF('19'!$C$10:$C$28,$C1221,'19'!$E$10:$E$28)*'19'!$E$3</f>
        <v>0</v>
      </c>
      <c r="Z1221" s="208">
        <f>SUMIF('20'!$C$10:$C$29,$C1221,'20'!$E$10:$E$29)*'20'!$E$3</f>
        <v>0</v>
      </c>
      <c r="AA1221" s="208">
        <f>SUMIF('21'!$C$10:$C$29,$C1221,'21'!$E$10:$E$29)*'21'!$E$3</f>
        <v>0</v>
      </c>
    </row>
    <row r="1222" spans="3:27" ht="15" hidden="1">
      <c r="C1222" s="207" t="s">
        <v>2553</v>
      </c>
      <c r="D1222" s="207" t="s">
        <v>2554</v>
      </c>
      <c r="F1222" s="336">
        <f t="shared" si="19"/>
        <v>0</v>
      </c>
      <c r="G1222" s="208">
        <f>SUMIF('01'!$C$10:$C$29,$C1222,'01'!$E$10:$E$29)*'01'!$E$3</f>
        <v>0</v>
      </c>
      <c r="H1222" s="208">
        <f>SUMIF('02'!$C$10:$C$28,$C1222,'02'!$E$10:$E$28)*'02'!$E$3</f>
        <v>0</v>
      </c>
      <c r="I1222" s="208">
        <f>SUMIF('03'!$C$10:$C$29,$C1222,'03'!$E$10:$E$29)*'03'!$E$3</f>
        <v>0</v>
      </c>
      <c r="J1222" s="208">
        <f>SUMIF('04'!$C$10:$C$26,$C1222,'04'!$E$10:$E$26)*'04'!$E$3</f>
        <v>0</v>
      </c>
      <c r="K1222" s="208">
        <f>SUMIF('05'!$C$10:$C$29,$C1222,'05'!$E$10:$E$29)*'05'!$E$3</f>
        <v>0</v>
      </c>
      <c r="L1222" s="208">
        <f>SUMIF('06'!$C$10:$C$29,$C1222,'06'!$E$10:$E$29)*'06'!$E$3</f>
        <v>0</v>
      </c>
      <c r="M1222" s="208">
        <f>SUMIF('07'!$C$10:$C$26,$C1222,'07'!$E$10:$E$26)*'07'!$E$3</f>
        <v>0</v>
      </c>
      <c r="N1222" s="208">
        <f>SUMIF('08'!$C$10:$C$29,$C1222,'08'!$E$10:$E$29)*'08'!$E$3</f>
        <v>0</v>
      </c>
      <c r="O1222" s="208">
        <f>SUMIF('09'!$C$10:$C$29,$C1222,'09'!$E$10:$E$29)*'09'!$E$3</f>
        <v>0</v>
      </c>
      <c r="P1222" s="208">
        <f>SUMIF('10'!$C$10:$C$29,$C1222,'10'!$E$10:$E$29)*'10'!$E$3</f>
        <v>0</v>
      </c>
      <c r="Q1222" s="208">
        <f>SUMIF('11'!$C$10:$C$39,$C1222,'11'!$E$10:$E$39)*'11'!$E$3</f>
        <v>0</v>
      </c>
      <c r="R1222" s="208">
        <f>SUMIF('12'!$C$10:$C$29,$C1222,'12'!$E$10:$E$29)*'12'!$E$3</f>
        <v>0</v>
      </c>
      <c r="S1222" s="208">
        <f>SUMIF('13'!$C$10:$C$29,$C1222,'13'!$E$10:$E$29)*'13'!$E$3</f>
        <v>0</v>
      </c>
      <c r="T1222" s="208">
        <f>SUMIF('14'!$C$10:$C$29,$C1222,'14'!$E$10:$E$29)*'14'!$E$3</f>
        <v>0</v>
      </c>
      <c r="U1222" s="208">
        <f>SUMIF('15'!$C$10:$C$29,$C1222,'15'!$E$10:$E$29)*'15'!$E$3</f>
        <v>0</v>
      </c>
      <c r="V1222" s="208">
        <f>SUMIF('16'!$C$10:$C$29,$C1222,'16'!$E$29:$E1222)*'16'!$E$3</f>
        <v>0</v>
      </c>
      <c r="W1222" s="208">
        <f>SUMIF('17'!$C$10:$C$29,$C1222,'17'!$E$10:$E$29)*'17'!$E$3</f>
        <v>0</v>
      </c>
      <c r="X1222" s="208">
        <f>SUMIF('18'!$C$10:$C$29,$C1222,'18'!$E$10:$E$29)*'18'!$E$3</f>
        <v>0</v>
      </c>
      <c r="Y1222" s="208">
        <f>SUMIF('19'!$C$10:$C$28,$C1222,'19'!$E$10:$E$28)*'19'!$E$3</f>
        <v>0</v>
      </c>
      <c r="Z1222" s="208">
        <f>SUMIF('20'!$C$10:$C$29,$C1222,'20'!$E$10:$E$29)*'20'!$E$3</f>
        <v>0</v>
      </c>
      <c r="AA1222" s="208">
        <f>SUMIF('21'!$C$10:$C$29,$C1222,'21'!$E$10:$E$29)*'21'!$E$3</f>
        <v>0</v>
      </c>
    </row>
    <row r="1223" spans="3:27" ht="15" hidden="1">
      <c r="C1223" s="207" t="s">
        <v>2555</v>
      </c>
      <c r="D1223" s="207" t="s">
        <v>2556</v>
      </c>
      <c r="F1223" s="336">
        <f t="shared" si="19"/>
        <v>0</v>
      </c>
      <c r="G1223" s="208">
        <f>SUMIF('01'!$C$10:$C$29,$C1223,'01'!$E$10:$E$29)*'01'!$E$3</f>
        <v>0</v>
      </c>
      <c r="H1223" s="208">
        <f>SUMIF('02'!$C$10:$C$28,$C1223,'02'!$E$10:$E$28)*'02'!$E$3</f>
        <v>0</v>
      </c>
      <c r="I1223" s="208">
        <f>SUMIF('03'!$C$10:$C$29,$C1223,'03'!$E$10:$E$29)*'03'!$E$3</f>
        <v>0</v>
      </c>
      <c r="J1223" s="208">
        <f>SUMIF('04'!$C$10:$C$26,$C1223,'04'!$E$10:$E$26)*'04'!$E$3</f>
        <v>0</v>
      </c>
      <c r="K1223" s="208">
        <f>SUMIF('05'!$C$10:$C$29,$C1223,'05'!$E$10:$E$29)*'05'!$E$3</f>
        <v>0</v>
      </c>
      <c r="L1223" s="208">
        <f>SUMIF('06'!$C$10:$C$29,$C1223,'06'!$E$10:$E$29)*'06'!$E$3</f>
        <v>0</v>
      </c>
      <c r="M1223" s="208">
        <f>SUMIF('07'!$C$10:$C$26,$C1223,'07'!$E$10:$E$26)*'07'!$E$3</f>
        <v>0</v>
      </c>
      <c r="N1223" s="208">
        <f>SUMIF('08'!$C$10:$C$29,$C1223,'08'!$E$10:$E$29)*'08'!$E$3</f>
        <v>0</v>
      </c>
      <c r="O1223" s="208">
        <f>SUMIF('09'!$C$10:$C$29,$C1223,'09'!$E$10:$E$29)*'09'!$E$3</f>
        <v>0</v>
      </c>
      <c r="P1223" s="208">
        <f>SUMIF('10'!$C$10:$C$29,$C1223,'10'!$E$10:$E$29)*'10'!$E$3</f>
        <v>0</v>
      </c>
      <c r="Q1223" s="208">
        <f>SUMIF('11'!$C$10:$C$39,$C1223,'11'!$E$10:$E$39)*'11'!$E$3</f>
        <v>0</v>
      </c>
      <c r="R1223" s="208">
        <f>SUMIF('12'!$C$10:$C$29,$C1223,'12'!$E$10:$E$29)*'12'!$E$3</f>
        <v>0</v>
      </c>
      <c r="S1223" s="208">
        <f>SUMIF('13'!$C$10:$C$29,$C1223,'13'!$E$10:$E$29)*'13'!$E$3</f>
        <v>0</v>
      </c>
      <c r="T1223" s="208">
        <f>SUMIF('14'!$C$10:$C$29,$C1223,'14'!$E$10:$E$29)*'14'!$E$3</f>
        <v>0</v>
      </c>
      <c r="U1223" s="208">
        <f>SUMIF('15'!$C$10:$C$29,$C1223,'15'!$E$10:$E$29)*'15'!$E$3</f>
        <v>0</v>
      </c>
      <c r="V1223" s="208">
        <f>SUMIF('16'!$C$10:$C$29,$C1223,'16'!$E$29:$E1223)*'16'!$E$3</f>
        <v>0</v>
      </c>
      <c r="W1223" s="208">
        <f>SUMIF('17'!$C$10:$C$29,$C1223,'17'!$E$10:$E$29)*'17'!$E$3</f>
        <v>0</v>
      </c>
      <c r="X1223" s="208">
        <f>SUMIF('18'!$C$10:$C$29,$C1223,'18'!$E$10:$E$29)*'18'!$E$3</f>
        <v>0</v>
      </c>
      <c r="Y1223" s="208">
        <f>SUMIF('19'!$C$10:$C$28,$C1223,'19'!$E$10:$E$28)*'19'!$E$3</f>
        <v>0</v>
      </c>
      <c r="Z1223" s="208">
        <f>SUMIF('20'!$C$10:$C$29,$C1223,'20'!$E$10:$E$29)*'20'!$E$3</f>
        <v>0</v>
      </c>
      <c r="AA1223" s="208">
        <f>SUMIF('21'!$C$10:$C$29,$C1223,'21'!$E$10:$E$29)*'21'!$E$3</f>
        <v>0</v>
      </c>
    </row>
    <row r="1224" spans="3:27" ht="15" hidden="1">
      <c r="C1224" s="207" t="s">
        <v>2557</v>
      </c>
      <c r="D1224" s="207" t="s">
        <v>2558</v>
      </c>
      <c r="F1224" s="336">
        <f t="shared" si="19"/>
        <v>0</v>
      </c>
      <c r="G1224" s="208">
        <f>SUMIF('01'!$C$10:$C$29,$C1224,'01'!$E$10:$E$29)*'01'!$E$3</f>
        <v>0</v>
      </c>
      <c r="H1224" s="208">
        <f>SUMIF('02'!$C$10:$C$28,$C1224,'02'!$E$10:$E$28)*'02'!$E$3</f>
        <v>0</v>
      </c>
      <c r="I1224" s="208">
        <f>SUMIF('03'!$C$10:$C$29,$C1224,'03'!$E$10:$E$29)*'03'!$E$3</f>
        <v>0</v>
      </c>
      <c r="J1224" s="208">
        <f>SUMIF('04'!$C$10:$C$26,$C1224,'04'!$E$10:$E$26)*'04'!$E$3</f>
        <v>0</v>
      </c>
      <c r="K1224" s="208">
        <f>SUMIF('05'!$C$10:$C$29,$C1224,'05'!$E$10:$E$29)*'05'!$E$3</f>
        <v>0</v>
      </c>
      <c r="L1224" s="208">
        <f>SUMIF('06'!$C$10:$C$29,$C1224,'06'!$E$10:$E$29)*'06'!$E$3</f>
        <v>0</v>
      </c>
      <c r="M1224" s="208">
        <f>SUMIF('07'!$C$10:$C$26,$C1224,'07'!$E$10:$E$26)*'07'!$E$3</f>
        <v>0</v>
      </c>
      <c r="N1224" s="208">
        <f>SUMIF('08'!$C$10:$C$29,$C1224,'08'!$E$10:$E$29)*'08'!$E$3</f>
        <v>0</v>
      </c>
      <c r="O1224" s="208">
        <f>SUMIF('09'!$C$10:$C$29,$C1224,'09'!$E$10:$E$29)*'09'!$E$3</f>
        <v>0</v>
      </c>
      <c r="P1224" s="208">
        <f>SUMIF('10'!$C$10:$C$29,$C1224,'10'!$E$10:$E$29)*'10'!$E$3</f>
        <v>0</v>
      </c>
      <c r="Q1224" s="208">
        <f>SUMIF('11'!$C$10:$C$39,$C1224,'11'!$E$10:$E$39)*'11'!$E$3</f>
        <v>0</v>
      </c>
      <c r="R1224" s="208">
        <f>SUMIF('12'!$C$10:$C$29,$C1224,'12'!$E$10:$E$29)*'12'!$E$3</f>
        <v>0</v>
      </c>
      <c r="S1224" s="208">
        <f>SUMIF('13'!$C$10:$C$29,$C1224,'13'!$E$10:$E$29)*'13'!$E$3</f>
        <v>0</v>
      </c>
      <c r="T1224" s="208">
        <f>SUMIF('14'!$C$10:$C$29,$C1224,'14'!$E$10:$E$29)*'14'!$E$3</f>
        <v>0</v>
      </c>
      <c r="U1224" s="208">
        <f>SUMIF('15'!$C$10:$C$29,$C1224,'15'!$E$10:$E$29)*'15'!$E$3</f>
        <v>0</v>
      </c>
      <c r="V1224" s="208">
        <f>SUMIF('16'!$C$10:$C$29,$C1224,'16'!$E$29:$E1224)*'16'!$E$3</f>
        <v>0</v>
      </c>
      <c r="W1224" s="208">
        <f>SUMIF('17'!$C$10:$C$29,$C1224,'17'!$E$10:$E$29)*'17'!$E$3</f>
        <v>0</v>
      </c>
      <c r="X1224" s="208">
        <f>SUMIF('18'!$C$10:$C$29,$C1224,'18'!$E$10:$E$29)*'18'!$E$3</f>
        <v>0</v>
      </c>
      <c r="Y1224" s="208">
        <f>SUMIF('19'!$C$10:$C$28,$C1224,'19'!$E$10:$E$28)*'19'!$E$3</f>
        <v>0</v>
      </c>
      <c r="Z1224" s="208">
        <f>SUMIF('20'!$C$10:$C$29,$C1224,'20'!$E$10:$E$29)*'20'!$E$3</f>
        <v>0</v>
      </c>
      <c r="AA1224" s="208">
        <f>SUMIF('21'!$C$10:$C$29,$C1224,'21'!$E$10:$E$29)*'21'!$E$3</f>
        <v>0</v>
      </c>
    </row>
    <row r="1225" spans="3:27" ht="15" hidden="1">
      <c r="C1225" s="207" t="s">
        <v>2559</v>
      </c>
      <c r="D1225" s="207" t="s">
        <v>2560</v>
      </c>
      <c r="F1225" s="336">
        <f t="shared" si="19"/>
        <v>0</v>
      </c>
      <c r="G1225" s="208">
        <f>SUMIF('01'!$C$10:$C$29,$C1225,'01'!$E$10:$E$29)*'01'!$E$3</f>
        <v>0</v>
      </c>
      <c r="H1225" s="208">
        <f>SUMIF('02'!$C$10:$C$28,$C1225,'02'!$E$10:$E$28)*'02'!$E$3</f>
        <v>0</v>
      </c>
      <c r="I1225" s="208">
        <f>SUMIF('03'!$C$10:$C$29,$C1225,'03'!$E$10:$E$29)*'03'!$E$3</f>
        <v>0</v>
      </c>
      <c r="J1225" s="208">
        <f>SUMIF('04'!$C$10:$C$26,$C1225,'04'!$E$10:$E$26)*'04'!$E$3</f>
        <v>0</v>
      </c>
      <c r="K1225" s="208">
        <f>SUMIF('05'!$C$10:$C$29,$C1225,'05'!$E$10:$E$29)*'05'!$E$3</f>
        <v>0</v>
      </c>
      <c r="L1225" s="208">
        <f>SUMIF('06'!$C$10:$C$29,$C1225,'06'!$E$10:$E$29)*'06'!$E$3</f>
        <v>0</v>
      </c>
      <c r="M1225" s="208">
        <f>SUMIF('07'!$C$10:$C$26,$C1225,'07'!$E$10:$E$26)*'07'!$E$3</f>
        <v>0</v>
      </c>
      <c r="N1225" s="208">
        <f>SUMIF('08'!$C$10:$C$29,$C1225,'08'!$E$10:$E$29)*'08'!$E$3</f>
        <v>0</v>
      </c>
      <c r="O1225" s="208">
        <f>SUMIF('09'!$C$10:$C$29,$C1225,'09'!$E$10:$E$29)*'09'!$E$3</f>
        <v>0</v>
      </c>
      <c r="P1225" s="208">
        <f>SUMIF('10'!$C$10:$C$29,$C1225,'10'!$E$10:$E$29)*'10'!$E$3</f>
        <v>0</v>
      </c>
      <c r="Q1225" s="208">
        <f>SUMIF('11'!$C$10:$C$39,$C1225,'11'!$E$10:$E$39)*'11'!$E$3</f>
        <v>0</v>
      </c>
      <c r="R1225" s="208">
        <f>SUMIF('12'!$C$10:$C$29,$C1225,'12'!$E$10:$E$29)*'12'!$E$3</f>
        <v>0</v>
      </c>
      <c r="S1225" s="208">
        <f>SUMIF('13'!$C$10:$C$29,$C1225,'13'!$E$10:$E$29)*'13'!$E$3</f>
        <v>0</v>
      </c>
      <c r="T1225" s="208">
        <f>SUMIF('14'!$C$10:$C$29,$C1225,'14'!$E$10:$E$29)*'14'!$E$3</f>
        <v>0</v>
      </c>
      <c r="U1225" s="208">
        <f>SUMIF('15'!$C$10:$C$29,$C1225,'15'!$E$10:$E$29)*'15'!$E$3</f>
        <v>0</v>
      </c>
      <c r="V1225" s="208">
        <f>SUMIF('16'!$C$10:$C$29,$C1225,'16'!$E$29:$E1225)*'16'!$E$3</f>
        <v>0</v>
      </c>
      <c r="W1225" s="208">
        <f>SUMIF('17'!$C$10:$C$29,$C1225,'17'!$E$10:$E$29)*'17'!$E$3</f>
        <v>0</v>
      </c>
      <c r="X1225" s="208">
        <f>SUMIF('18'!$C$10:$C$29,$C1225,'18'!$E$10:$E$29)*'18'!$E$3</f>
        <v>0</v>
      </c>
      <c r="Y1225" s="208">
        <f>SUMIF('19'!$C$10:$C$28,$C1225,'19'!$E$10:$E$28)*'19'!$E$3</f>
        <v>0</v>
      </c>
      <c r="Z1225" s="208">
        <f>SUMIF('20'!$C$10:$C$29,$C1225,'20'!$E$10:$E$29)*'20'!$E$3</f>
        <v>0</v>
      </c>
      <c r="AA1225" s="208">
        <f>SUMIF('21'!$C$10:$C$29,$C1225,'21'!$E$10:$E$29)*'21'!$E$3</f>
        <v>0</v>
      </c>
    </row>
    <row r="1226" spans="3:27" ht="15" hidden="1">
      <c r="C1226" s="207" t="s">
        <v>2561</v>
      </c>
      <c r="D1226" s="207" t="s">
        <v>2562</v>
      </c>
      <c r="F1226" s="336">
        <f t="shared" si="19"/>
        <v>0</v>
      </c>
      <c r="G1226" s="208">
        <f>SUMIF('01'!$C$10:$C$29,$C1226,'01'!$E$10:$E$29)*'01'!$E$3</f>
        <v>0</v>
      </c>
      <c r="H1226" s="208">
        <f>SUMIF('02'!$C$10:$C$28,$C1226,'02'!$E$10:$E$28)*'02'!$E$3</f>
        <v>0</v>
      </c>
      <c r="I1226" s="208">
        <f>SUMIF('03'!$C$10:$C$29,$C1226,'03'!$E$10:$E$29)*'03'!$E$3</f>
        <v>0</v>
      </c>
      <c r="J1226" s="208">
        <f>SUMIF('04'!$C$10:$C$26,$C1226,'04'!$E$10:$E$26)*'04'!$E$3</f>
        <v>0</v>
      </c>
      <c r="K1226" s="208">
        <f>SUMIF('05'!$C$10:$C$29,$C1226,'05'!$E$10:$E$29)*'05'!$E$3</f>
        <v>0</v>
      </c>
      <c r="L1226" s="208">
        <f>SUMIF('06'!$C$10:$C$29,$C1226,'06'!$E$10:$E$29)*'06'!$E$3</f>
        <v>0</v>
      </c>
      <c r="M1226" s="208">
        <f>SUMIF('07'!$C$10:$C$26,$C1226,'07'!$E$10:$E$26)*'07'!$E$3</f>
        <v>0</v>
      </c>
      <c r="N1226" s="208">
        <f>SUMIF('08'!$C$10:$C$29,$C1226,'08'!$E$10:$E$29)*'08'!$E$3</f>
        <v>0</v>
      </c>
      <c r="O1226" s="208">
        <f>SUMIF('09'!$C$10:$C$29,$C1226,'09'!$E$10:$E$29)*'09'!$E$3</f>
        <v>0</v>
      </c>
      <c r="P1226" s="208">
        <f>SUMIF('10'!$C$10:$C$29,$C1226,'10'!$E$10:$E$29)*'10'!$E$3</f>
        <v>0</v>
      </c>
      <c r="Q1226" s="208">
        <f>SUMIF('11'!$C$10:$C$39,$C1226,'11'!$E$10:$E$39)*'11'!$E$3</f>
        <v>0</v>
      </c>
      <c r="R1226" s="208">
        <f>SUMIF('12'!$C$10:$C$29,$C1226,'12'!$E$10:$E$29)*'12'!$E$3</f>
        <v>0</v>
      </c>
      <c r="S1226" s="208">
        <f>SUMIF('13'!$C$10:$C$29,$C1226,'13'!$E$10:$E$29)*'13'!$E$3</f>
        <v>0</v>
      </c>
      <c r="T1226" s="208">
        <f>SUMIF('14'!$C$10:$C$29,$C1226,'14'!$E$10:$E$29)*'14'!$E$3</f>
        <v>0</v>
      </c>
      <c r="U1226" s="208">
        <f>SUMIF('15'!$C$10:$C$29,$C1226,'15'!$E$10:$E$29)*'15'!$E$3</f>
        <v>0</v>
      </c>
      <c r="V1226" s="208">
        <f>SUMIF('16'!$C$10:$C$29,$C1226,'16'!$E$29:$E1226)*'16'!$E$3</f>
        <v>0</v>
      </c>
      <c r="W1226" s="208">
        <f>SUMIF('17'!$C$10:$C$29,$C1226,'17'!$E$10:$E$29)*'17'!$E$3</f>
        <v>0</v>
      </c>
      <c r="X1226" s="208">
        <f>SUMIF('18'!$C$10:$C$29,$C1226,'18'!$E$10:$E$29)*'18'!$E$3</f>
        <v>0</v>
      </c>
      <c r="Y1226" s="208">
        <f>SUMIF('19'!$C$10:$C$28,$C1226,'19'!$E$10:$E$28)*'19'!$E$3</f>
        <v>0</v>
      </c>
      <c r="Z1226" s="208">
        <f>SUMIF('20'!$C$10:$C$29,$C1226,'20'!$E$10:$E$29)*'20'!$E$3</f>
        <v>0</v>
      </c>
      <c r="AA1226" s="208">
        <f>SUMIF('21'!$C$10:$C$29,$C1226,'21'!$E$10:$E$29)*'21'!$E$3</f>
        <v>0</v>
      </c>
    </row>
    <row r="1227" spans="3:27" ht="15" hidden="1">
      <c r="C1227" s="207" t="s">
        <v>2563</v>
      </c>
      <c r="D1227" s="207" t="s">
        <v>2564</v>
      </c>
      <c r="F1227" s="336">
        <f t="shared" si="19"/>
        <v>0</v>
      </c>
      <c r="G1227" s="208">
        <f>SUMIF('01'!$C$10:$C$29,$C1227,'01'!$E$10:$E$29)*'01'!$E$3</f>
        <v>0</v>
      </c>
      <c r="H1227" s="208">
        <f>SUMIF('02'!$C$10:$C$28,$C1227,'02'!$E$10:$E$28)*'02'!$E$3</f>
        <v>0</v>
      </c>
      <c r="I1227" s="208">
        <f>SUMIF('03'!$C$10:$C$29,$C1227,'03'!$E$10:$E$29)*'03'!$E$3</f>
        <v>0</v>
      </c>
      <c r="J1227" s="208">
        <f>SUMIF('04'!$C$10:$C$26,$C1227,'04'!$E$10:$E$26)*'04'!$E$3</f>
        <v>0</v>
      </c>
      <c r="K1227" s="208">
        <f>SUMIF('05'!$C$10:$C$29,$C1227,'05'!$E$10:$E$29)*'05'!$E$3</f>
        <v>0</v>
      </c>
      <c r="L1227" s="208">
        <f>SUMIF('06'!$C$10:$C$29,$C1227,'06'!$E$10:$E$29)*'06'!$E$3</f>
        <v>0</v>
      </c>
      <c r="M1227" s="208">
        <f>SUMIF('07'!$C$10:$C$26,$C1227,'07'!$E$10:$E$26)*'07'!$E$3</f>
        <v>0</v>
      </c>
      <c r="N1227" s="208">
        <f>SUMIF('08'!$C$10:$C$29,$C1227,'08'!$E$10:$E$29)*'08'!$E$3</f>
        <v>0</v>
      </c>
      <c r="O1227" s="208">
        <f>SUMIF('09'!$C$10:$C$29,$C1227,'09'!$E$10:$E$29)*'09'!$E$3</f>
        <v>0</v>
      </c>
      <c r="P1227" s="208">
        <f>SUMIF('10'!$C$10:$C$29,$C1227,'10'!$E$10:$E$29)*'10'!$E$3</f>
        <v>0</v>
      </c>
      <c r="Q1227" s="208">
        <f>SUMIF('11'!$C$10:$C$39,$C1227,'11'!$E$10:$E$39)*'11'!$E$3</f>
        <v>0</v>
      </c>
      <c r="R1227" s="208">
        <f>SUMIF('12'!$C$10:$C$29,$C1227,'12'!$E$10:$E$29)*'12'!$E$3</f>
        <v>0</v>
      </c>
      <c r="S1227" s="208">
        <f>SUMIF('13'!$C$10:$C$29,$C1227,'13'!$E$10:$E$29)*'13'!$E$3</f>
        <v>0</v>
      </c>
      <c r="T1227" s="208">
        <f>SUMIF('14'!$C$10:$C$29,$C1227,'14'!$E$10:$E$29)*'14'!$E$3</f>
        <v>0</v>
      </c>
      <c r="U1227" s="208">
        <f>SUMIF('15'!$C$10:$C$29,$C1227,'15'!$E$10:$E$29)*'15'!$E$3</f>
        <v>0</v>
      </c>
      <c r="V1227" s="208">
        <f>SUMIF('16'!$C$10:$C$29,$C1227,'16'!$E$29:$E1227)*'16'!$E$3</f>
        <v>0</v>
      </c>
      <c r="W1227" s="208">
        <f>SUMIF('17'!$C$10:$C$29,$C1227,'17'!$E$10:$E$29)*'17'!$E$3</f>
        <v>0</v>
      </c>
      <c r="X1227" s="208">
        <f>SUMIF('18'!$C$10:$C$29,$C1227,'18'!$E$10:$E$29)*'18'!$E$3</f>
        <v>0</v>
      </c>
      <c r="Y1227" s="208">
        <f>SUMIF('19'!$C$10:$C$28,$C1227,'19'!$E$10:$E$28)*'19'!$E$3</f>
        <v>0</v>
      </c>
      <c r="Z1227" s="208">
        <f>SUMIF('20'!$C$10:$C$29,$C1227,'20'!$E$10:$E$29)*'20'!$E$3</f>
        <v>0</v>
      </c>
      <c r="AA1227" s="208">
        <f>SUMIF('21'!$C$10:$C$29,$C1227,'21'!$E$10:$E$29)*'21'!$E$3</f>
        <v>0</v>
      </c>
    </row>
    <row r="1228" spans="3:27" ht="15" hidden="1">
      <c r="C1228" s="207" t="s">
        <v>2565</v>
      </c>
      <c r="D1228" s="207" t="s">
        <v>2566</v>
      </c>
      <c r="F1228" s="336">
        <f t="shared" ref="F1228:F1291" si="20">SUM(G1228:AA1228)</f>
        <v>0</v>
      </c>
      <c r="G1228" s="208">
        <f>SUMIF('01'!$C$10:$C$29,$C1228,'01'!$E$10:$E$29)*'01'!$E$3</f>
        <v>0</v>
      </c>
      <c r="H1228" s="208">
        <f>SUMIF('02'!$C$10:$C$28,$C1228,'02'!$E$10:$E$28)*'02'!$E$3</f>
        <v>0</v>
      </c>
      <c r="I1228" s="208">
        <f>SUMIF('03'!$C$10:$C$29,$C1228,'03'!$E$10:$E$29)*'03'!$E$3</f>
        <v>0</v>
      </c>
      <c r="J1228" s="208">
        <f>SUMIF('04'!$C$10:$C$26,$C1228,'04'!$E$10:$E$26)*'04'!$E$3</f>
        <v>0</v>
      </c>
      <c r="K1228" s="208">
        <f>SUMIF('05'!$C$10:$C$29,$C1228,'05'!$E$10:$E$29)*'05'!$E$3</f>
        <v>0</v>
      </c>
      <c r="L1228" s="208">
        <f>SUMIF('06'!$C$10:$C$29,$C1228,'06'!$E$10:$E$29)*'06'!$E$3</f>
        <v>0</v>
      </c>
      <c r="M1228" s="208">
        <f>SUMIF('07'!$C$10:$C$26,$C1228,'07'!$E$10:$E$26)*'07'!$E$3</f>
        <v>0</v>
      </c>
      <c r="N1228" s="208">
        <f>SUMIF('08'!$C$10:$C$29,$C1228,'08'!$E$10:$E$29)*'08'!$E$3</f>
        <v>0</v>
      </c>
      <c r="O1228" s="208">
        <f>SUMIF('09'!$C$10:$C$29,$C1228,'09'!$E$10:$E$29)*'09'!$E$3</f>
        <v>0</v>
      </c>
      <c r="P1228" s="208">
        <f>SUMIF('10'!$C$10:$C$29,$C1228,'10'!$E$10:$E$29)*'10'!$E$3</f>
        <v>0</v>
      </c>
      <c r="Q1228" s="208">
        <f>SUMIF('11'!$C$10:$C$39,$C1228,'11'!$E$10:$E$39)*'11'!$E$3</f>
        <v>0</v>
      </c>
      <c r="R1228" s="208">
        <f>SUMIF('12'!$C$10:$C$29,$C1228,'12'!$E$10:$E$29)*'12'!$E$3</f>
        <v>0</v>
      </c>
      <c r="S1228" s="208">
        <f>SUMIF('13'!$C$10:$C$29,$C1228,'13'!$E$10:$E$29)*'13'!$E$3</f>
        <v>0</v>
      </c>
      <c r="T1228" s="208">
        <f>SUMIF('14'!$C$10:$C$29,$C1228,'14'!$E$10:$E$29)*'14'!$E$3</f>
        <v>0</v>
      </c>
      <c r="U1228" s="208">
        <f>SUMIF('15'!$C$10:$C$29,$C1228,'15'!$E$10:$E$29)*'15'!$E$3</f>
        <v>0</v>
      </c>
      <c r="V1228" s="208">
        <f>SUMIF('16'!$C$10:$C$29,$C1228,'16'!$E$29:$E1228)*'16'!$E$3</f>
        <v>0</v>
      </c>
      <c r="W1228" s="208">
        <f>SUMIF('17'!$C$10:$C$29,$C1228,'17'!$E$10:$E$29)*'17'!$E$3</f>
        <v>0</v>
      </c>
      <c r="X1228" s="208">
        <f>SUMIF('18'!$C$10:$C$29,$C1228,'18'!$E$10:$E$29)*'18'!$E$3</f>
        <v>0</v>
      </c>
      <c r="Y1228" s="208">
        <f>SUMIF('19'!$C$10:$C$28,$C1228,'19'!$E$10:$E$28)*'19'!$E$3</f>
        <v>0</v>
      </c>
      <c r="Z1228" s="208">
        <f>SUMIF('20'!$C$10:$C$29,$C1228,'20'!$E$10:$E$29)*'20'!$E$3</f>
        <v>0</v>
      </c>
      <c r="AA1228" s="208">
        <f>SUMIF('21'!$C$10:$C$29,$C1228,'21'!$E$10:$E$29)*'21'!$E$3</f>
        <v>0</v>
      </c>
    </row>
    <row r="1229" spans="3:27" ht="15" hidden="1">
      <c r="C1229" s="207" t="s">
        <v>2567</v>
      </c>
      <c r="D1229" s="207" t="s">
        <v>2568</v>
      </c>
      <c r="F1229" s="336">
        <f t="shared" si="20"/>
        <v>0</v>
      </c>
      <c r="G1229" s="208">
        <f>SUMIF('01'!$C$10:$C$29,$C1229,'01'!$E$10:$E$29)*'01'!$E$3</f>
        <v>0</v>
      </c>
      <c r="H1229" s="208">
        <f>SUMIF('02'!$C$10:$C$28,$C1229,'02'!$E$10:$E$28)*'02'!$E$3</f>
        <v>0</v>
      </c>
      <c r="I1229" s="208">
        <f>SUMIF('03'!$C$10:$C$29,$C1229,'03'!$E$10:$E$29)*'03'!$E$3</f>
        <v>0</v>
      </c>
      <c r="J1229" s="208">
        <f>SUMIF('04'!$C$10:$C$26,$C1229,'04'!$E$10:$E$26)*'04'!$E$3</f>
        <v>0</v>
      </c>
      <c r="K1229" s="208">
        <f>SUMIF('05'!$C$10:$C$29,$C1229,'05'!$E$10:$E$29)*'05'!$E$3</f>
        <v>0</v>
      </c>
      <c r="L1229" s="208">
        <f>SUMIF('06'!$C$10:$C$29,$C1229,'06'!$E$10:$E$29)*'06'!$E$3</f>
        <v>0</v>
      </c>
      <c r="M1229" s="208">
        <f>SUMIF('07'!$C$10:$C$26,$C1229,'07'!$E$10:$E$26)*'07'!$E$3</f>
        <v>0</v>
      </c>
      <c r="N1229" s="208">
        <f>SUMIF('08'!$C$10:$C$29,$C1229,'08'!$E$10:$E$29)*'08'!$E$3</f>
        <v>0</v>
      </c>
      <c r="O1229" s="208">
        <f>SUMIF('09'!$C$10:$C$29,$C1229,'09'!$E$10:$E$29)*'09'!$E$3</f>
        <v>0</v>
      </c>
      <c r="P1229" s="208">
        <f>SUMIF('10'!$C$10:$C$29,$C1229,'10'!$E$10:$E$29)*'10'!$E$3</f>
        <v>0</v>
      </c>
      <c r="Q1229" s="208">
        <f>SUMIF('11'!$C$10:$C$39,$C1229,'11'!$E$10:$E$39)*'11'!$E$3</f>
        <v>0</v>
      </c>
      <c r="R1229" s="208">
        <f>SUMIF('12'!$C$10:$C$29,$C1229,'12'!$E$10:$E$29)*'12'!$E$3</f>
        <v>0</v>
      </c>
      <c r="S1229" s="208">
        <f>SUMIF('13'!$C$10:$C$29,$C1229,'13'!$E$10:$E$29)*'13'!$E$3</f>
        <v>0</v>
      </c>
      <c r="T1229" s="208">
        <f>SUMIF('14'!$C$10:$C$29,$C1229,'14'!$E$10:$E$29)*'14'!$E$3</f>
        <v>0</v>
      </c>
      <c r="U1229" s="208">
        <f>SUMIF('15'!$C$10:$C$29,$C1229,'15'!$E$10:$E$29)*'15'!$E$3</f>
        <v>0</v>
      </c>
      <c r="V1229" s="208">
        <f>SUMIF('16'!$C$10:$C$29,$C1229,'16'!$E$29:$E1229)*'16'!$E$3</f>
        <v>0</v>
      </c>
      <c r="W1229" s="208">
        <f>SUMIF('17'!$C$10:$C$29,$C1229,'17'!$E$10:$E$29)*'17'!$E$3</f>
        <v>0</v>
      </c>
      <c r="X1229" s="208">
        <f>SUMIF('18'!$C$10:$C$29,$C1229,'18'!$E$10:$E$29)*'18'!$E$3</f>
        <v>0</v>
      </c>
      <c r="Y1229" s="208">
        <f>SUMIF('19'!$C$10:$C$28,$C1229,'19'!$E$10:$E$28)*'19'!$E$3</f>
        <v>0</v>
      </c>
      <c r="Z1229" s="208">
        <f>SUMIF('20'!$C$10:$C$29,$C1229,'20'!$E$10:$E$29)*'20'!$E$3</f>
        <v>0</v>
      </c>
      <c r="AA1229" s="208">
        <f>SUMIF('21'!$C$10:$C$29,$C1229,'21'!$E$10:$E$29)*'21'!$E$3</f>
        <v>0</v>
      </c>
    </row>
    <row r="1230" spans="3:27" ht="15" hidden="1">
      <c r="C1230" s="207" t="s">
        <v>2569</v>
      </c>
      <c r="D1230" s="207" t="s">
        <v>2570</v>
      </c>
      <c r="F1230" s="336">
        <f t="shared" si="20"/>
        <v>0</v>
      </c>
      <c r="G1230" s="208">
        <f>SUMIF('01'!$C$10:$C$29,$C1230,'01'!$E$10:$E$29)*'01'!$E$3</f>
        <v>0</v>
      </c>
      <c r="H1230" s="208">
        <f>SUMIF('02'!$C$10:$C$28,$C1230,'02'!$E$10:$E$28)*'02'!$E$3</f>
        <v>0</v>
      </c>
      <c r="I1230" s="208">
        <f>SUMIF('03'!$C$10:$C$29,$C1230,'03'!$E$10:$E$29)*'03'!$E$3</f>
        <v>0</v>
      </c>
      <c r="J1230" s="208">
        <f>SUMIF('04'!$C$10:$C$26,$C1230,'04'!$E$10:$E$26)*'04'!$E$3</f>
        <v>0</v>
      </c>
      <c r="K1230" s="208">
        <f>SUMIF('05'!$C$10:$C$29,$C1230,'05'!$E$10:$E$29)*'05'!$E$3</f>
        <v>0</v>
      </c>
      <c r="L1230" s="208">
        <f>SUMIF('06'!$C$10:$C$29,$C1230,'06'!$E$10:$E$29)*'06'!$E$3</f>
        <v>0</v>
      </c>
      <c r="M1230" s="208">
        <f>SUMIF('07'!$C$10:$C$26,$C1230,'07'!$E$10:$E$26)*'07'!$E$3</f>
        <v>0</v>
      </c>
      <c r="N1230" s="208">
        <f>SUMIF('08'!$C$10:$C$29,$C1230,'08'!$E$10:$E$29)*'08'!$E$3</f>
        <v>0</v>
      </c>
      <c r="O1230" s="208">
        <f>SUMIF('09'!$C$10:$C$29,$C1230,'09'!$E$10:$E$29)*'09'!$E$3</f>
        <v>0</v>
      </c>
      <c r="P1230" s="208">
        <f>SUMIF('10'!$C$10:$C$29,$C1230,'10'!$E$10:$E$29)*'10'!$E$3</f>
        <v>0</v>
      </c>
      <c r="Q1230" s="208">
        <f>SUMIF('11'!$C$10:$C$39,$C1230,'11'!$E$10:$E$39)*'11'!$E$3</f>
        <v>0</v>
      </c>
      <c r="R1230" s="208">
        <f>SUMIF('12'!$C$10:$C$29,$C1230,'12'!$E$10:$E$29)*'12'!$E$3</f>
        <v>0</v>
      </c>
      <c r="S1230" s="208">
        <f>SUMIF('13'!$C$10:$C$29,$C1230,'13'!$E$10:$E$29)*'13'!$E$3</f>
        <v>0</v>
      </c>
      <c r="T1230" s="208">
        <f>SUMIF('14'!$C$10:$C$29,$C1230,'14'!$E$10:$E$29)*'14'!$E$3</f>
        <v>0</v>
      </c>
      <c r="U1230" s="208">
        <f>SUMIF('15'!$C$10:$C$29,$C1230,'15'!$E$10:$E$29)*'15'!$E$3</f>
        <v>0</v>
      </c>
      <c r="V1230" s="208">
        <f>SUMIF('16'!$C$10:$C$29,$C1230,'16'!$E$29:$E1230)*'16'!$E$3</f>
        <v>0</v>
      </c>
      <c r="W1230" s="208">
        <f>SUMIF('17'!$C$10:$C$29,$C1230,'17'!$E$10:$E$29)*'17'!$E$3</f>
        <v>0</v>
      </c>
      <c r="X1230" s="208">
        <f>SUMIF('18'!$C$10:$C$29,$C1230,'18'!$E$10:$E$29)*'18'!$E$3</f>
        <v>0</v>
      </c>
      <c r="Y1230" s="208">
        <f>SUMIF('19'!$C$10:$C$28,$C1230,'19'!$E$10:$E$28)*'19'!$E$3</f>
        <v>0</v>
      </c>
      <c r="Z1230" s="208">
        <f>SUMIF('20'!$C$10:$C$29,$C1230,'20'!$E$10:$E$29)*'20'!$E$3</f>
        <v>0</v>
      </c>
      <c r="AA1230" s="208">
        <f>SUMIF('21'!$C$10:$C$29,$C1230,'21'!$E$10:$E$29)*'21'!$E$3</f>
        <v>0</v>
      </c>
    </row>
    <row r="1231" spans="3:27" ht="15" hidden="1">
      <c r="C1231" s="207" t="s">
        <v>2571</v>
      </c>
      <c r="D1231" s="207" t="s">
        <v>2572</v>
      </c>
      <c r="F1231" s="336">
        <f t="shared" si="20"/>
        <v>0</v>
      </c>
      <c r="G1231" s="208">
        <f>SUMIF('01'!$C$10:$C$29,$C1231,'01'!$E$10:$E$29)*'01'!$E$3</f>
        <v>0</v>
      </c>
      <c r="H1231" s="208">
        <f>SUMIF('02'!$C$10:$C$28,$C1231,'02'!$E$10:$E$28)*'02'!$E$3</f>
        <v>0</v>
      </c>
      <c r="I1231" s="208">
        <f>SUMIF('03'!$C$10:$C$29,$C1231,'03'!$E$10:$E$29)*'03'!$E$3</f>
        <v>0</v>
      </c>
      <c r="J1231" s="208">
        <f>SUMIF('04'!$C$10:$C$26,$C1231,'04'!$E$10:$E$26)*'04'!$E$3</f>
        <v>0</v>
      </c>
      <c r="K1231" s="208">
        <f>SUMIF('05'!$C$10:$C$29,$C1231,'05'!$E$10:$E$29)*'05'!$E$3</f>
        <v>0</v>
      </c>
      <c r="L1231" s="208">
        <f>SUMIF('06'!$C$10:$C$29,$C1231,'06'!$E$10:$E$29)*'06'!$E$3</f>
        <v>0</v>
      </c>
      <c r="M1231" s="208">
        <f>SUMIF('07'!$C$10:$C$26,$C1231,'07'!$E$10:$E$26)*'07'!$E$3</f>
        <v>0</v>
      </c>
      <c r="N1231" s="208">
        <f>SUMIF('08'!$C$10:$C$29,$C1231,'08'!$E$10:$E$29)*'08'!$E$3</f>
        <v>0</v>
      </c>
      <c r="O1231" s="208">
        <f>SUMIF('09'!$C$10:$C$29,$C1231,'09'!$E$10:$E$29)*'09'!$E$3</f>
        <v>0</v>
      </c>
      <c r="P1231" s="208">
        <f>SUMIF('10'!$C$10:$C$29,$C1231,'10'!$E$10:$E$29)*'10'!$E$3</f>
        <v>0</v>
      </c>
      <c r="Q1231" s="208">
        <f>SUMIF('11'!$C$10:$C$39,$C1231,'11'!$E$10:$E$39)*'11'!$E$3</f>
        <v>0</v>
      </c>
      <c r="R1231" s="208">
        <f>SUMIF('12'!$C$10:$C$29,$C1231,'12'!$E$10:$E$29)*'12'!$E$3</f>
        <v>0</v>
      </c>
      <c r="S1231" s="208">
        <f>SUMIF('13'!$C$10:$C$29,$C1231,'13'!$E$10:$E$29)*'13'!$E$3</f>
        <v>0</v>
      </c>
      <c r="T1231" s="208">
        <f>SUMIF('14'!$C$10:$C$29,$C1231,'14'!$E$10:$E$29)*'14'!$E$3</f>
        <v>0</v>
      </c>
      <c r="U1231" s="208">
        <f>SUMIF('15'!$C$10:$C$29,$C1231,'15'!$E$10:$E$29)*'15'!$E$3</f>
        <v>0</v>
      </c>
      <c r="V1231" s="208">
        <f>SUMIF('16'!$C$10:$C$29,$C1231,'16'!$E$29:$E1231)*'16'!$E$3</f>
        <v>0</v>
      </c>
      <c r="W1231" s="208">
        <f>SUMIF('17'!$C$10:$C$29,$C1231,'17'!$E$10:$E$29)*'17'!$E$3</f>
        <v>0</v>
      </c>
      <c r="X1231" s="208">
        <f>SUMIF('18'!$C$10:$C$29,$C1231,'18'!$E$10:$E$29)*'18'!$E$3</f>
        <v>0</v>
      </c>
      <c r="Y1231" s="208">
        <f>SUMIF('19'!$C$10:$C$28,$C1231,'19'!$E$10:$E$28)*'19'!$E$3</f>
        <v>0</v>
      </c>
      <c r="Z1231" s="208">
        <f>SUMIF('20'!$C$10:$C$29,$C1231,'20'!$E$10:$E$29)*'20'!$E$3</f>
        <v>0</v>
      </c>
      <c r="AA1231" s="208">
        <f>SUMIF('21'!$C$10:$C$29,$C1231,'21'!$E$10:$E$29)*'21'!$E$3</f>
        <v>0</v>
      </c>
    </row>
    <row r="1232" spans="3:27" ht="15" hidden="1">
      <c r="C1232" s="207" t="s">
        <v>2573</v>
      </c>
      <c r="D1232" s="207" t="s">
        <v>2574</v>
      </c>
      <c r="F1232" s="336">
        <f t="shared" si="20"/>
        <v>0</v>
      </c>
      <c r="G1232" s="208">
        <f>SUMIF('01'!$C$10:$C$29,$C1232,'01'!$E$10:$E$29)*'01'!$E$3</f>
        <v>0</v>
      </c>
      <c r="H1232" s="208">
        <f>SUMIF('02'!$C$10:$C$28,$C1232,'02'!$E$10:$E$28)*'02'!$E$3</f>
        <v>0</v>
      </c>
      <c r="I1232" s="208">
        <f>SUMIF('03'!$C$10:$C$29,$C1232,'03'!$E$10:$E$29)*'03'!$E$3</f>
        <v>0</v>
      </c>
      <c r="J1232" s="208">
        <f>SUMIF('04'!$C$10:$C$26,$C1232,'04'!$E$10:$E$26)*'04'!$E$3</f>
        <v>0</v>
      </c>
      <c r="K1232" s="208">
        <f>SUMIF('05'!$C$10:$C$29,$C1232,'05'!$E$10:$E$29)*'05'!$E$3</f>
        <v>0</v>
      </c>
      <c r="L1232" s="208">
        <f>SUMIF('06'!$C$10:$C$29,$C1232,'06'!$E$10:$E$29)*'06'!$E$3</f>
        <v>0</v>
      </c>
      <c r="M1232" s="208">
        <f>SUMIF('07'!$C$10:$C$26,$C1232,'07'!$E$10:$E$26)*'07'!$E$3</f>
        <v>0</v>
      </c>
      <c r="N1232" s="208">
        <f>SUMIF('08'!$C$10:$C$29,$C1232,'08'!$E$10:$E$29)*'08'!$E$3</f>
        <v>0</v>
      </c>
      <c r="O1232" s="208">
        <f>SUMIF('09'!$C$10:$C$29,$C1232,'09'!$E$10:$E$29)*'09'!$E$3</f>
        <v>0</v>
      </c>
      <c r="P1232" s="208">
        <f>SUMIF('10'!$C$10:$C$29,$C1232,'10'!$E$10:$E$29)*'10'!$E$3</f>
        <v>0</v>
      </c>
      <c r="Q1232" s="208">
        <f>SUMIF('11'!$C$10:$C$39,$C1232,'11'!$E$10:$E$39)*'11'!$E$3</f>
        <v>0</v>
      </c>
      <c r="R1232" s="208">
        <f>SUMIF('12'!$C$10:$C$29,$C1232,'12'!$E$10:$E$29)*'12'!$E$3</f>
        <v>0</v>
      </c>
      <c r="S1232" s="208">
        <f>SUMIF('13'!$C$10:$C$29,$C1232,'13'!$E$10:$E$29)*'13'!$E$3</f>
        <v>0</v>
      </c>
      <c r="T1232" s="208">
        <f>SUMIF('14'!$C$10:$C$29,$C1232,'14'!$E$10:$E$29)*'14'!$E$3</f>
        <v>0</v>
      </c>
      <c r="U1232" s="208">
        <f>SUMIF('15'!$C$10:$C$29,$C1232,'15'!$E$10:$E$29)*'15'!$E$3</f>
        <v>0</v>
      </c>
      <c r="V1232" s="208">
        <f>SUMIF('16'!$C$10:$C$29,$C1232,'16'!$E$29:$E1232)*'16'!$E$3</f>
        <v>0</v>
      </c>
      <c r="W1232" s="208">
        <f>SUMIF('17'!$C$10:$C$29,$C1232,'17'!$E$10:$E$29)*'17'!$E$3</f>
        <v>0</v>
      </c>
      <c r="X1232" s="208">
        <f>SUMIF('18'!$C$10:$C$29,$C1232,'18'!$E$10:$E$29)*'18'!$E$3</f>
        <v>0</v>
      </c>
      <c r="Y1232" s="208">
        <f>SUMIF('19'!$C$10:$C$28,$C1232,'19'!$E$10:$E$28)*'19'!$E$3</f>
        <v>0</v>
      </c>
      <c r="Z1232" s="208">
        <f>SUMIF('20'!$C$10:$C$29,$C1232,'20'!$E$10:$E$29)*'20'!$E$3</f>
        <v>0</v>
      </c>
      <c r="AA1232" s="208">
        <f>SUMIF('21'!$C$10:$C$29,$C1232,'21'!$E$10:$E$29)*'21'!$E$3</f>
        <v>0</v>
      </c>
    </row>
    <row r="1233" spans="3:27" ht="15" hidden="1">
      <c r="C1233" s="207" t="s">
        <v>2575</v>
      </c>
      <c r="D1233" s="207" t="s">
        <v>2576</v>
      </c>
      <c r="F1233" s="336">
        <f t="shared" si="20"/>
        <v>0</v>
      </c>
      <c r="G1233" s="208">
        <f>SUMIF('01'!$C$10:$C$29,$C1233,'01'!$E$10:$E$29)*'01'!$E$3</f>
        <v>0</v>
      </c>
      <c r="H1233" s="208">
        <f>SUMIF('02'!$C$10:$C$28,$C1233,'02'!$E$10:$E$28)*'02'!$E$3</f>
        <v>0</v>
      </c>
      <c r="I1233" s="208">
        <f>SUMIF('03'!$C$10:$C$29,$C1233,'03'!$E$10:$E$29)*'03'!$E$3</f>
        <v>0</v>
      </c>
      <c r="J1233" s="208">
        <f>SUMIF('04'!$C$10:$C$26,$C1233,'04'!$E$10:$E$26)*'04'!$E$3</f>
        <v>0</v>
      </c>
      <c r="K1233" s="208">
        <f>SUMIF('05'!$C$10:$C$29,$C1233,'05'!$E$10:$E$29)*'05'!$E$3</f>
        <v>0</v>
      </c>
      <c r="L1233" s="208">
        <f>SUMIF('06'!$C$10:$C$29,$C1233,'06'!$E$10:$E$29)*'06'!$E$3</f>
        <v>0</v>
      </c>
      <c r="M1233" s="208">
        <f>SUMIF('07'!$C$10:$C$26,$C1233,'07'!$E$10:$E$26)*'07'!$E$3</f>
        <v>0</v>
      </c>
      <c r="N1233" s="208">
        <f>SUMIF('08'!$C$10:$C$29,$C1233,'08'!$E$10:$E$29)*'08'!$E$3</f>
        <v>0</v>
      </c>
      <c r="O1233" s="208">
        <f>SUMIF('09'!$C$10:$C$29,$C1233,'09'!$E$10:$E$29)*'09'!$E$3</f>
        <v>0</v>
      </c>
      <c r="P1233" s="208">
        <f>SUMIF('10'!$C$10:$C$29,$C1233,'10'!$E$10:$E$29)*'10'!$E$3</f>
        <v>0</v>
      </c>
      <c r="Q1233" s="208">
        <f>SUMIF('11'!$C$10:$C$39,$C1233,'11'!$E$10:$E$39)*'11'!$E$3</f>
        <v>0</v>
      </c>
      <c r="R1233" s="208">
        <f>SUMIF('12'!$C$10:$C$29,$C1233,'12'!$E$10:$E$29)*'12'!$E$3</f>
        <v>0</v>
      </c>
      <c r="S1233" s="208">
        <f>SUMIF('13'!$C$10:$C$29,$C1233,'13'!$E$10:$E$29)*'13'!$E$3</f>
        <v>0</v>
      </c>
      <c r="T1233" s="208">
        <f>SUMIF('14'!$C$10:$C$29,$C1233,'14'!$E$10:$E$29)*'14'!$E$3</f>
        <v>0</v>
      </c>
      <c r="U1233" s="208">
        <f>SUMIF('15'!$C$10:$C$29,$C1233,'15'!$E$10:$E$29)*'15'!$E$3</f>
        <v>0</v>
      </c>
      <c r="V1233" s="208">
        <f>SUMIF('16'!$C$10:$C$29,$C1233,'16'!$E$29:$E1233)*'16'!$E$3</f>
        <v>0</v>
      </c>
      <c r="W1233" s="208">
        <f>SUMIF('17'!$C$10:$C$29,$C1233,'17'!$E$10:$E$29)*'17'!$E$3</f>
        <v>0</v>
      </c>
      <c r="X1233" s="208">
        <f>SUMIF('18'!$C$10:$C$29,$C1233,'18'!$E$10:$E$29)*'18'!$E$3</f>
        <v>0</v>
      </c>
      <c r="Y1233" s="208">
        <f>SUMIF('19'!$C$10:$C$28,$C1233,'19'!$E$10:$E$28)*'19'!$E$3</f>
        <v>0</v>
      </c>
      <c r="Z1233" s="208">
        <f>SUMIF('20'!$C$10:$C$29,$C1233,'20'!$E$10:$E$29)*'20'!$E$3</f>
        <v>0</v>
      </c>
      <c r="AA1233" s="208">
        <f>SUMIF('21'!$C$10:$C$29,$C1233,'21'!$E$10:$E$29)*'21'!$E$3</f>
        <v>0</v>
      </c>
    </row>
    <row r="1234" spans="3:27" ht="15" hidden="1">
      <c r="C1234" s="207" t="s">
        <v>2577</v>
      </c>
      <c r="D1234" s="207" t="s">
        <v>2578</v>
      </c>
      <c r="F1234" s="336">
        <f t="shared" si="20"/>
        <v>0</v>
      </c>
      <c r="G1234" s="208">
        <f>SUMIF('01'!$C$10:$C$29,$C1234,'01'!$E$10:$E$29)*'01'!$E$3</f>
        <v>0</v>
      </c>
      <c r="H1234" s="208">
        <f>SUMIF('02'!$C$10:$C$28,$C1234,'02'!$E$10:$E$28)*'02'!$E$3</f>
        <v>0</v>
      </c>
      <c r="I1234" s="208">
        <f>SUMIF('03'!$C$10:$C$29,$C1234,'03'!$E$10:$E$29)*'03'!$E$3</f>
        <v>0</v>
      </c>
      <c r="J1234" s="208">
        <f>SUMIF('04'!$C$10:$C$26,$C1234,'04'!$E$10:$E$26)*'04'!$E$3</f>
        <v>0</v>
      </c>
      <c r="K1234" s="208">
        <f>SUMIF('05'!$C$10:$C$29,$C1234,'05'!$E$10:$E$29)*'05'!$E$3</f>
        <v>0</v>
      </c>
      <c r="L1234" s="208">
        <f>SUMIF('06'!$C$10:$C$29,$C1234,'06'!$E$10:$E$29)*'06'!$E$3</f>
        <v>0</v>
      </c>
      <c r="M1234" s="208">
        <f>SUMIF('07'!$C$10:$C$26,$C1234,'07'!$E$10:$E$26)*'07'!$E$3</f>
        <v>0</v>
      </c>
      <c r="N1234" s="208">
        <f>SUMIF('08'!$C$10:$C$29,$C1234,'08'!$E$10:$E$29)*'08'!$E$3</f>
        <v>0</v>
      </c>
      <c r="O1234" s="208">
        <f>SUMIF('09'!$C$10:$C$29,$C1234,'09'!$E$10:$E$29)*'09'!$E$3</f>
        <v>0</v>
      </c>
      <c r="P1234" s="208">
        <f>SUMIF('10'!$C$10:$C$29,$C1234,'10'!$E$10:$E$29)*'10'!$E$3</f>
        <v>0</v>
      </c>
      <c r="Q1234" s="208">
        <f>SUMIF('11'!$C$10:$C$39,$C1234,'11'!$E$10:$E$39)*'11'!$E$3</f>
        <v>0</v>
      </c>
      <c r="R1234" s="208">
        <f>SUMIF('12'!$C$10:$C$29,$C1234,'12'!$E$10:$E$29)*'12'!$E$3</f>
        <v>0</v>
      </c>
      <c r="S1234" s="208">
        <f>SUMIF('13'!$C$10:$C$29,$C1234,'13'!$E$10:$E$29)*'13'!$E$3</f>
        <v>0</v>
      </c>
      <c r="T1234" s="208">
        <f>SUMIF('14'!$C$10:$C$29,$C1234,'14'!$E$10:$E$29)*'14'!$E$3</f>
        <v>0</v>
      </c>
      <c r="U1234" s="208">
        <f>SUMIF('15'!$C$10:$C$29,$C1234,'15'!$E$10:$E$29)*'15'!$E$3</f>
        <v>0</v>
      </c>
      <c r="V1234" s="208">
        <f>SUMIF('16'!$C$10:$C$29,$C1234,'16'!$E$29:$E1234)*'16'!$E$3</f>
        <v>0</v>
      </c>
      <c r="W1234" s="208">
        <f>SUMIF('17'!$C$10:$C$29,$C1234,'17'!$E$10:$E$29)*'17'!$E$3</f>
        <v>0</v>
      </c>
      <c r="X1234" s="208">
        <f>SUMIF('18'!$C$10:$C$29,$C1234,'18'!$E$10:$E$29)*'18'!$E$3</f>
        <v>0</v>
      </c>
      <c r="Y1234" s="208">
        <f>SUMIF('19'!$C$10:$C$28,$C1234,'19'!$E$10:$E$28)*'19'!$E$3</f>
        <v>0</v>
      </c>
      <c r="Z1234" s="208">
        <f>SUMIF('20'!$C$10:$C$29,$C1234,'20'!$E$10:$E$29)*'20'!$E$3</f>
        <v>0</v>
      </c>
      <c r="AA1234" s="208">
        <f>SUMIF('21'!$C$10:$C$29,$C1234,'21'!$E$10:$E$29)*'21'!$E$3</f>
        <v>0</v>
      </c>
    </row>
    <row r="1235" spans="3:27" ht="15" hidden="1">
      <c r="C1235" s="207" t="s">
        <v>2579</v>
      </c>
      <c r="D1235" s="207" t="s">
        <v>2580</v>
      </c>
      <c r="F1235" s="336">
        <f t="shared" si="20"/>
        <v>0</v>
      </c>
      <c r="G1235" s="208">
        <f>SUMIF('01'!$C$10:$C$29,$C1235,'01'!$E$10:$E$29)*'01'!$E$3</f>
        <v>0</v>
      </c>
      <c r="H1235" s="208">
        <f>SUMIF('02'!$C$10:$C$28,$C1235,'02'!$E$10:$E$28)*'02'!$E$3</f>
        <v>0</v>
      </c>
      <c r="I1235" s="208">
        <f>SUMIF('03'!$C$10:$C$29,$C1235,'03'!$E$10:$E$29)*'03'!$E$3</f>
        <v>0</v>
      </c>
      <c r="J1235" s="208">
        <f>SUMIF('04'!$C$10:$C$26,$C1235,'04'!$E$10:$E$26)*'04'!$E$3</f>
        <v>0</v>
      </c>
      <c r="K1235" s="208">
        <f>SUMIF('05'!$C$10:$C$29,$C1235,'05'!$E$10:$E$29)*'05'!$E$3</f>
        <v>0</v>
      </c>
      <c r="L1235" s="208">
        <f>SUMIF('06'!$C$10:$C$29,$C1235,'06'!$E$10:$E$29)*'06'!$E$3</f>
        <v>0</v>
      </c>
      <c r="M1235" s="208">
        <f>SUMIF('07'!$C$10:$C$26,$C1235,'07'!$E$10:$E$26)*'07'!$E$3</f>
        <v>0</v>
      </c>
      <c r="N1235" s="208">
        <f>SUMIF('08'!$C$10:$C$29,$C1235,'08'!$E$10:$E$29)*'08'!$E$3</f>
        <v>0</v>
      </c>
      <c r="O1235" s="208">
        <f>SUMIF('09'!$C$10:$C$29,$C1235,'09'!$E$10:$E$29)*'09'!$E$3</f>
        <v>0</v>
      </c>
      <c r="P1235" s="208">
        <f>SUMIF('10'!$C$10:$C$29,$C1235,'10'!$E$10:$E$29)*'10'!$E$3</f>
        <v>0</v>
      </c>
      <c r="Q1235" s="208">
        <f>SUMIF('11'!$C$10:$C$39,$C1235,'11'!$E$10:$E$39)*'11'!$E$3</f>
        <v>0</v>
      </c>
      <c r="R1235" s="208">
        <f>SUMIF('12'!$C$10:$C$29,$C1235,'12'!$E$10:$E$29)*'12'!$E$3</f>
        <v>0</v>
      </c>
      <c r="S1235" s="208">
        <f>SUMIF('13'!$C$10:$C$29,$C1235,'13'!$E$10:$E$29)*'13'!$E$3</f>
        <v>0</v>
      </c>
      <c r="T1235" s="208">
        <f>SUMIF('14'!$C$10:$C$29,$C1235,'14'!$E$10:$E$29)*'14'!$E$3</f>
        <v>0</v>
      </c>
      <c r="U1235" s="208">
        <f>SUMIF('15'!$C$10:$C$29,$C1235,'15'!$E$10:$E$29)*'15'!$E$3</f>
        <v>0</v>
      </c>
      <c r="V1235" s="208">
        <f>SUMIF('16'!$C$10:$C$29,$C1235,'16'!$E$29:$E1235)*'16'!$E$3</f>
        <v>0</v>
      </c>
      <c r="W1235" s="208">
        <f>SUMIF('17'!$C$10:$C$29,$C1235,'17'!$E$10:$E$29)*'17'!$E$3</f>
        <v>0</v>
      </c>
      <c r="X1235" s="208">
        <f>SUMIF('18'!$C$10:$C$29,$C1235,'18'!$E$10:$E$29)*'18'!$E$3</f>
        <v>0</v>
      </c>
      <c r="Y1235" s="208">
        <f>SUMIF('19'!$C$10:$C$28,$C1235,'19'!$E$10:$E$28)*'19'!$E$3</f>
        <v>0</v>
      </c>
      <c r="Z1235" s="208">
        <f>SUMIF('20'!$C$10:$C$29,$C1235,'20'!$E$10:$E$29)*'20'!$E$3</f>
        <v>0</v>
      </c>
      <c r="AA1235" s="208">
        <f>SUMIF('21'!$C$10:$C$29,$C1235,'21'!$E$10:$E$29)*'21'!$E$3</f>
        <v>0</v>
      </c>
    </row>
    <row r="1236" spans="3:27" ht="15" hidden="1">
      <c r="C1236" s="207" t="s">
        <v>2581</v>
      </c>
      <c r="D1236" s="207" t="s">
        <v>2582</v>
      </c>
      <c r="F1236" s="336">
        <f t="shared" si="20"/>
        <v>0</v>
      </c>
      <c r="G1236" s="208">
        <f>SUMIF('01'!$C$10:$C$29,$C1236,'01'!$E$10:$E$29)*'01'!$E$3</f>
        <v>0</v>
      </c>
      <c r="H1236" s="208">
        <f>SUMIF('02'!$C$10:$C$28,$C1236,'02'!$E$10:$E$28)*'02'!$E$3</f>
        <v>0</v>
      </c>
      <c r="I1236" s="208">
        <f>SUMIF('03'!$C$10:$C$29,$C1236,'03'!$E$10:$E$29)*'03'!$E$3</f>
        <v>0</v>
      </c>
      <c r="J1236" s="208">
        <f>SUMIF('04'!$C$10:$C$26,$C1236,'04'!$E$10:$E$26)*'04'!$E$3</f>
        <v>0</v>
      </c>
      <c r="K1236" s="208">
        <f>SUMIF('05'!$C$10:$C$29,$C1236,'05'!$E$10:$E$29)*'05'!$E$3</f>
        <v>0</v>
      </c>
      <c r="L1236" s="208">
        <f>SUMIF('06'!$C$10:$C$29,$C1236,'06'!$E$10:$E$29)*'06'!$E$3</f>
        <v>0</v>
      </c>
      <c r="M1236" s="208">
        <f>SUMIF('07'!$C$10:$C$26,$C1236,'07'!$E$10:$E$26)*'07'!$E$3</f>
        <v>0</v>
      </c>
      <c r="N1236" s="208">
        <f>SUMIF('08'!$C$10:$C$29,$C1236,'08'!$E$10:$E$29)*'08'!$E$3</f>
        <v>0</v>
      </c>
      <c r="O1236" s="208">
        <f>SUMIF('09'!$C$10:$C$29,$C1236,'09'!$E$10:$E$29)*'09'!$E$3</f>
        <v>0</v>
      </c>
      <c r="P1236" s="208">
        <f>SUMIF('10'!$C$10:$C$29,$C1236,'10'!$E$10:$E$29)*'10'!$E$3</f>
        <v>0</v>
      </c>
      <c r="Q1236" s="208">
        <f>SUMIF('11'!$C$10:$C$39,$C1236,'11'!$E$10:$E$39)*'11'!$E$3</f>
        <v>0</v>
      </c>
      <c r="R1236" s="208">
        <f>SUMIF('12'!$C$10:$C$29,$C1236,'12'!$E$10:$E$29)*'12'!$E$3</f>
        <v>0</v>
      </c>
      <c r="S1236" s="208">
        <f>SUMIF('13'!$C$10:$C$29,$C1236,'13'!$E$10:$E$29)*'13'!$E$3</f>
        <v>0</v>
      </c>
      <c r="T1236" s="208">
        <f>SUMIF('14'!$C$10:$C$29,$C1236,'14'!$E$10:$E$29)*'14'!$E$3</f>
        <v>0</v>
      </c>
      <c r="U1236" s="208">
        <f>SUMIF('15'!$C$10:$C$29,$C1236,'15'!$E$10:$E$29)*'15'!$E$3</f>
        <v>0</v>
      </c>
      <c r="V1236" s="208">
        <f>SUMIF('16'!$C$10:$C$29,$C1236,'16'!$E$29:$E1236)*'16'!$E$3</f>
        <v>0</v>
      </c>
      <c r="W1236" s="208">
        <f>SUMIF('17'!$C$10:$C$29,$C1236,'17'!$E$10:$E$29)*'17'!$E$3</f>
        <v>0</v>
      </c>
      <c r="X1236" s="208">
        <f>SUMIF('18'!$C$10:$C$29,$C1236,'18'!$E$10:$E$29)*'18'!$E$3</f>
        <v>0</v>
      </c>
      <c r="Y1236" s="208">
        <f>SUMIF('19'!$C$10:$C$28,$C1236,'19'!$E$10:$E$28)*'19'!$E$3</f>
        <v>0</v>
      </c>
      <c r="Z1236" s="208">
        <f>SUMIF('20'!$C$10:$C$29,$C1236,'20'!$E$10:$E$29)*'20'!$E$3</f>
        <v>0</v>
      </c>
      <c r="AA1236" s="208">
        <f>SUMIF('21'!$C$10:$C$29,$C1236,'21'!$E$10:$E$29)*'21'!$E$3</f>
        <v>0</v>
      </c>
    </row>
    <row r="1237" spans="3:27" ht="15" hidden="1">
      <c r="C1237" s="207" t="s">
        <v>2583</v>
      </c>
      <c r="D1237" s="207" t="s">
        <v>2584</v>
      </c>
      <c r="F1237" s="336">
        <f t="shared" si="20"/>
        <v>0</v>
      </c>
      <c r="G1237" s="208">
        <f>SUMIF('01'!$C$10:$C$29,$C1237,'01'!$E$10:$E$29)*'01'!$E$3</f>
        <v>0</v>
      </c>
      <c r="H1237" s="208">
        <f>SUMIF('02'!$C$10:$C$28,$C1237,'02'!$E$10:$E$28)*'02'!$E$3</f>
        <v>0</v>
      </c>
      <c r="I1237" s="208">
        <f>SUMIF('03'!$C$10:$C$29,$C1237,'03'!$E$10:$E$29)*'03'!$E$3</f>
        <v>0</v>
      </c>
      <c r="J1237" s="208">
        <f>SUMIF('04'!$C$10:$C$26,$C1237,'04'!$E$10:$E$26)*'04'!$E$3</f>
        <v>0</v>
      </c>
      <c r="K1237" s="208">
        <f>SUMIF('05'!$C$10:$C$29,$C1237,'05'!$E$10:$E$29)*'05'!$E$3</f>
        <v>0</v>
      </c>
      <c r="L1237" s="208">
        <f>SUMIF('06'!$C$10:$C$29,$C1237,'06'!$E$10:$E$29)*'06'!$E$3</f>
        <v>0</v>
      </c>
      <c r="M1237" s="208">
        <f>SUMIF('07'!$C$10:$C$26,$C1237,'07'!$E$10:$E$26)*'07'!$E$3</f>
        <v>0</v>
      </c>
      <c r="N1237" s="208">
        <f>SUMIF('08'!$C$10:$C$29,$C1237,'08'!$E$10:$E$29)*'08'!$E$3</f>
        <v>0</v>
      </c>
      <c r="O1237" s="208">
        <f>SUMIF('09'!$C$10:$C$29,$C1237,'09'!$E$10:$E$29)*'09'!$E$3</f>
        <v>0</v>
      </c>
      <c r="P1237" s="208">
        <f>SUMIF('10'!$C$10:$C$29,$C1237,'10'!$E$10:$E$29)*'10'!$E$3</f>
        <v>0</v>
      </c>
      <c r="Q1237" s="208">
        <f>SUMIF('11'!$C$10:$C$39,$C1237,'11'!$E$10:$E$39)*'11'!$E$3</f>
        <v>0</v>
      </c>
      <c r="R1237" s="208">
        <f>SUMIF('12'!$C$10:$C$29,$C1237,'12'!$E$10:$E$29)*'12'!$E$3</f>
        <v>0</v>
      </c>
      <c r="S1237" s="208">
        <f>SUMIF('13'!$C$10:$C$29,$C1237,'13'!$E$10:$E$29)*'13'!$E$3</f>
        <v>0</v>
      </c>
      <c r="T1237" s="208">
        <f>SUMIF('14'!$C$10:$C$29,$C1237,'14'!$E$10:$E$29)*'14'!$E$3</f>
        <v>0</v>
      </c>
      <c r="U1237" s="208">
        <f>SUMIF('15'!$C$10:$C$29,$C1237,'15'!$E$10:$E$29)*'15'!$E$3</f>
        <v>0</v>
      </c>
      <c r="V1237" s="208">
        <f>SUMIF('16'!$C$10:$C$29,$C1237,'16'!$E$29:$E1237)*'16'!$E$3</f>
        <v>0</v>
      </c>
      <c r="W1237" s="208">
        <f>SUMIF('17'!$C$10:$C$29,$C1237,'17'!$E$10:$E$29)*'17'!$E$3</f>
        <v>0</v>
      </c>
      <c r="X1237" s="208">
        <f>SUMIF('18'!$C$10:$C$29,$C1237,'18'!$E$10:$E$29)*'18'!$E$3</f>
        <v>0</v>
      </c>
      <c r="Y1237" s="208">
        <f>SUMIF('19'!$C$10:$C$28,$C1237,'19'!$E$10:$E$28)*'19'!$E$3</f>
        <v>0</v>
      </c>
      <c r="Z1237" s="208">
        <f>SUMIF('20'!$C$10:$C$29,$C1237,'20'!$E$10:$E$29)*'20'!$E$3</f>
        <v>0</v>
      </c>
      <c r="AA1237" s="208">
        <f>SUMIF('21'!$C$10:$C$29,$C1237,'21'!$E$10:$E$29)*'21'!$E$3</f>
        <v>0</v>
      </c>
    </row>
    <row r="1238" spans="3:27" ht="15" hidden="1">
      <c r="C1238" s="207" t="s">
        <v>2585</v>
      </c>
      <c r="D1238" s="207" t="s">
        <v>2586</v>
      </c>
      <c r="F1238" s="336">
        <f t="shared" si="20"/>
        <v>0</v>
      </c>
      <c r="G1238" s="208">
        <f>SUMIF('01'!$C$10:$C$29,$C1238,'01'!$E$10:$E$29)*'01'!$E$3</f>
        <v>0</v>
      </c>
      <c r="H1238" s="208">
        <f>SUMIF('02'!$C$10:$C$28,$C1238,'02'!$E$10:$E$28)*'02'!$E$3</f>
        <v>0</v>
      </c>
      <c r="I1238" s="208">
        <f>SUMIF('03'!$C$10:$C$29,$C1238,'03'!$E$10:$E$29)*'03'!$E$3</f>
        <v>0</v>
      </c>
      <c r="J1238" s="208">
        <f>SUMIF('04'!$C$10:$C$26,$C1238,'04'!$E$10:$E$26)*'04'!$E$3</f>
        <v>0</v>
      </c>
      <c r="K1238" s="208">
        <f>SUMIF('05'!$C$10:$C$29,$C1238,'05'!$E$10:$E$29)*'05'!$E$3</f>
        <v>0</v>
      </c>
      <c r="L1238" s="208">
        <f>SUMIF('06'!$C$10:$C$29,$C1238,'06'!$E$10:$E$29)*'06'!$E$3</f>
        <v>0</v>
      </c>
      <c r="M1238" s="208">
        <f>SUMIF('07'!$C$10:$C$26,$C1238,'07'!$E$10:$E$26)*'07'!$E$3</f>
        <v>0</v>
      </c>
      <c r="N1238" s="208">
        <f>SUMIF('08'!$C$10:$C$29,$C1238,'08'!$E$10:$E$29)*'08'!$E$3</f>
        <v>0</v>
      </c>
      <c r="O1238" s="208">
        <f>SUMIF('09'!$C$10:$C$29,$C1238,'09'!$E$10:$E$29)*'09'!$E$3</f>
        <v>0</v>
      </c>
      <c r="P1238" s="208">
        <f>SUMIF('10'!$C$10:$C$29,$C1238,'10'!$E$10:$E$29)*'10'!$E$3</f>
        <v>0</v>
      </c>
      <c r="Q1238" s="208">
        <f>SUMIF('11'!$C$10:$C$39,$C1238,'11'!$E$10:$E$39)*'11'!$E$3</f>
        <v>0</v>
      </c>
      <c r="R1238" s="208">
        <f>SUMIF('12'!$C$10:$C$29,$C1238,'12'!$E$10:$E$29)*'12'!$E$3</f>
        <v>0</v>
      </c>
      <c r="S1238" s="208">
        <f>SUMIF('13'!$C$10:$C$29,$C1238,'13'!$E$10:$E$29)*'13'!$E$3</f>
        <v>0</v>
      </c>
      <c r="T1238" s="208">
        <f>SUMIF('14'!$C$10:$C$29,$C1238,'14'!$E$10:$E$29)*'14'!$E$3</f>
        <v>0</v>
      </c>
      <c r="U1238" s="208">
        <f>SUMIF('15'!$C$10:$C$29,$C1238,'15'!$E$10:$E$29)*'15'!$E$3</f>
        <v>0</v>
      </c>
      <c r="V1238" s="208">
        <f>SUMIF('16'!$C$10:$C$29,$C1238,'16'!$E$29:$E1238)*'16'!$E$3</f>
        <v>0</v>
      </c>
      <c r="W1238" s="208">
        <f>SUMIF('17'!$C$10:$C$29,$C1238,'17'!$E$10:$E$29)*'17'!$E$3</f>
        <v>0</v>
      </c>
      <c r="X1238" s="208">
        <f>SUMIF('18'!$C$10:$C$29,$C1238,'18'!$E$10:$E$29)*'18'!$E$3</f>
        <v>0</v>
      </c>
      <c r="Y1238" s="208">
        <f>SUMIF('19'!$C$10:$C$28,$C1238,'19'!$E$10:$E$28)*'19'!$E$3</f>
        <v>0</v>
      </c>
      <c r="Z1238" s="208">
        <f>SUMIF('20'!$C$10:$C$29,$C1238,'20'!$E$10:$E$29)*'20'!$E$3</f>
        <v>0</v>
      </c>
      <c r="AA1238" s="208">
        <f>SUMIF('21'!$C$10:$C$29,$C1238,'21'!$E$10:$E$29)*'21'!$E$3</f>
        <v>0</v>
      </c>
    </row>
    <row r="1239" spans="3:27" ht="15" hidden="1">
      <c r="C1239" s="207" t="s">
        <v>2587</v>
      </c>
      <c r="D1239" s="207" t="s">
        <v>2588</v>
      </c>
      <c r="F1239" s="336">
        <f t="shared" si="20"/>
        <v>0</v>
      </c>
      <c r="G1239" s="208">
        <f>SUMIF('01'!$C$10:$C$29,$C1239,'01'!$E$10:$E$29)*'01'!$E$3</f>
        <v>0</v>
      </c>
      <c r="H1239" s="208">
        <f>SUMIF('02'!$C$10:$C$28,$C1239,'02'!$E$10:$E$28)*'02'!$E$3</f>
        <v>0</v>
      </c>
      <c r="I1239" s="208">
        <f>SUMIF('03'!$C$10:$C$29,$C1239,'03'!$E$10:$E$29)*'03'!$E$3</f>
        <v>0</v>
      </c>
      <c r="J1239" s="208">
        <f>SUMIF('04'!$C$10:$C$26,$C1239,'04'!$E$10:$E$26)*'04'!$E$3</f>
        <v>0</v>
      </c>
      <c r="K1239" s="208">
        <f>SUMIF('05'!$C$10:$C$29,$C1239,'05'!$E$10:$E$29)*'05'!$E$3</f>
        <v>0</v>
      </c>
      <c r="L1239" s="208">
        <f>SUMIF('06'!$C$10:$C$29,$C1239,'06'!$E$10:$E$29)*'06'!$E$3</f>
        <v>0</v>
      </c>
      <c r="M1239" s="208">
        <f>SUMIF('07'!$C$10:$C$26,$C1239,'07'!$E$10:$E$26)*'07'!$E$3</f>
        <v>0</v>
      </c>
      <c r="N1239" s="208">
        <f>SUMIF('08'!$C$10:$C$29,$C1239,'08'!$E$10:$E$29)*'08'!$E$3</f>
        <v>0</v>
      </c>
      <c r="O1239" s="208">
        <f>SUMIF('09'!$C$10:$C$29,$C1239,'09'!$E$10:$E$29)*'09'!$E$3</f>
        <v>0</v>
      </c>
      <c r="P1239" s="208">
        <f>SUMIF('10'!$C$10:$C$29,$C1239,'10'!$E$10:$E$29)*'10'!$E$3</f>
        <v>0</v>
      </c>
      <c r="Q1239" s="208">
        <f>SUMIF('11'!$C$10:$C$39,$C1239,'11'!$E$10:$E$39)*'11'!$E$3</f>
        <v>0</v>
      </c>
      <c r="R1239" s="208">
        <f>SUMIF('12'!$C$10:$C$29,$C1239,'12'!$E$10:$E$29)*'12'!$E$3</f>
        <v>0</v>
      </c>
      <c r="S1239" s="208">
        <f>SUMIF('13'!$C$10:$C$29,$C1239,'13'!$E$10:$E$29)*'13'!$E$3</f>
        <v>0</v>
      </c>
      <c r="T1239" s="208">
        <f>SUMIF('14'!$C$10:$C$29,$C1239,'14'!$E$10:$E$29)*'14'!$E$3</f>
        <v>0</v>
      </c>
      <c r="U1239" s="208">
        <f>SUMIF('15'!$C$10:$C$29,$C1239,'15'!$E$10:$E$29)*'15'!$E$3</f>
        <v>0</v>
      </c>
      <c r="V1239" s="208">
        <f>SUMIF('16'!$C$10:$C$29,$C1239,'16'!$E$29:$E1239)*'16'!$E$3</f>
        <v>0</v>
      </c>
      <c r="W1239" s="208">
        <f>SUMIF('17'!$C$10:$C$29,$C1239,'17'!$E$10:$E$29)*'17'!$E$3</f>
        <v>0</v>
      </c>
      <c r="X1239" s="208">
        <f>SUMIF('18'!$C$10:$C$29,$C1239,'18'!$E$10:$E$29)*'18'!$E$3</f>
        <v>0</v>
      </c>
      <c r="Y1239" s="208">
        <f>SUMIF('19'!$C$10:$C$28,$C1239,'19'!$E$10:$E$28)*'19'!$E$3</f>
        <v>0</v>
      </c>
      <c r="Z1239" s="208">
        <f>SUMIF('20'!$C$10:$C$29,$C1239,'20'!$E$10:$E$29)*'20'!$E$3</f>
        <v>0</v>
      </c>
      <c r="AA1239" s="208">
        <f>SUMIF('21'!$C$10:$C$29,$C1239,'21'!$E$10:$E$29)*'21'!$E$3</f>
        <v>0</v>
      </c>
    </row>
    <row r="1240" spans="3:27" ht="15" hidden="1">
      <c r="C1240" s="207" t="s">
        <v>2589</v>
      </c>
      <c r="D1240" s="207" t="s">
        <v>2590</v>
      </c>
      <c r="F1240" s="336">
        <f t="shared" si="20"/>
        <v>0</v>
      </c>
      <c r="G1240" s="208">
        <f>SUMIF('01'!$C$10:$C$29,$C1240,'01'!$E$10:$E$29)*'01'!$E$3</f>
        <v>0</v>
      </c>
      <c r="H1240" s="208">
        <f>SUMIF('02'!$C$10:$C$28,$C1240,'02'!$E$10:$E$28)*'02'!$E$3</f>
        <v>0</v>
      </c>
      <c r="I1240" s="208">
        <f>SUMIF('03'!$C$10:$C$29,$C1240,'03'!$E$10:$E$29)*'03'!$E$3</f>
        <v>0</v>
      </c>
      <c r="J1240" s="208">
        <f>SUMIF('04'!$C$10:$C$26,$C1240,'04'!$E$10:$E$26)*'04'!$E$3</f>
        <v>0</v>
      </c>
      <c r="K1240" s="208">
        <f>SUMIF('05'!$C$10:$C$29,$C1240,'05'!$E$10:$E$29)*'05'!$E$3</f>
        <v>0</v>
      </c>
      <c r="L1240" s="208">
        <f>SUMIF('06'!$C$10:$C$29,$C1240,'06'!$E$10:$E$29)*'06'!$E$3</f>
        <v>0</v>
      </c>
      <c r="M1240" s="208">
        <f>SUMIF('07'!$C$10:$C$26,$C1240,'07'!$E$10:$E$26)*'07'!$E$3</f>
        <v>0</v>
      </c>
      <c r="N1240" s="208">
        <f>SUMIF('08'!$C$10:$C$29,$C1240,'08'!$E$10:$E$29)*'08'!$E$3</f>
        <v>0</v>
      </c>
      <c r="O1240" s="208">
        <f>SUMIF('09'!$C$10:$C$29,$C1240,'09'!$E$10:$E$29)*'09'!$E$3</f>
        <v>0</v>
      </c>
      <c r="P1240" s="208">
        <f>SUMIF('10'!$C$10:$C$29,$C1240,'10'!$E$10:$E$29)*'10'!$E$3</f>
        <v>0</v>
      </c>
      <c r="Q1240" s="208">
        <f>SUMIF('11'!$C$10:$C$39,$C1240,'11'!$E$10:$E$39)*'11'!$E$3</f>
        <v>0</v>
      </c>
      <c r="R1240" s="208">
        <f>SUMIF('12'!$C$10:$C$29,$C1240,'12'!$E$10:$E$29)*'12'!$E$3</f>
        <v>0</v>
      </c>
      <c r="S1240" s="208">
        <f>SUMIF('13'!$C$10:$C$29,$C1240,'13'!$E$10:$E$29)*'13'!$E$3</f>
        <v>0</v>
      </c>
      <c r="T1240" s="208">
        <f>SUMIF('14'!$C$10:$C$29,$C1240,'14'!$E$10:$E$29)*'14'!$E$3</f>
        <v>0</v>
      </c>
      <c r="U1240" s="208">
        <f>SUMIF('15'!$C$10:$C$29,$C1240,'15'!$E$10:$E$29)*'15'!$E$3</f>
        <v>0</v>
      </c>
      <c r="V1240" s="208">
        <f>SUMIF('16'!$C$10:$C$29,$C1240,'16'!$E$29:$E1240)*'16'!$E$3</f>
        <v>0</v>
      </c>
      <c r="W1240" s="208">
        <f>SUMIF('17'!$C$10:$C$29,$C1240,'17'!$E$10:$E$29)*'17'!$E$3</f>
        <v>0</v>
      </c>
      <c r="X1240" s="208">
        <f>SUMIF('18'!$C$10:$C$29,$C1240,'18'!$E$10:$E$29)*'18'!$E$3</f>
        <v>0</v>
      </c>
      <c r="Y1240" s="208">
        <f>SUMIF('19'!$C$10:$C$28,$C1240,'19'!$E$10:$E$28)*'19'!$E$3</f>
        <v>0</v>
      </c>
      <c r="Z1240" s="208">
        <f>SUMIF('20'!$C$10:$C$29,$C1240,'20'!$E$10:$E$29)*'20'!$E$3</f>
        <v>0</v>
      </c>
      <c r="AA1240" s="208">
        <f>SUMIF('21'!$C$10:$C$29,$C1240,'21'!$E$10:$E$29)*'21'!$E$3</f>
        <v>0</v>
      </c>
    </row>
    <row r="1241" spans="3:27" ht="15" hidden="1">
      <c r="C1241" s="207" t="s">
        <v>2591</v>
      </c>
      <c r="D1241" s="207" t="s">
        <v>2592</v>
      </c>
      <c r="F1241" s="336">
        <f t="shared" si="20"/>
        <v>0</v>
      </c>
      <c r="G1241" s="208">
        <f>SUMIF('01'!$C$10:$C$29,$C1241,'01'!$E$10:$E$29)*'01'!$E$3</f>
        <v>0</v>
      </c>
      <c r="H1241" s="208">
        <f>SUMIF('02'!$C$10:$C$28,$C1241,'02'!$E$10:$E$28)*'02'!$E$3</f>
        <v>0</v>
      </c>
      <c r="I1241" s="208">
        <f>SUMIF('03'!$C$10:$C$29,$C1241,'03'!$E$10:$E$29)*'03'!$E$3</f>
        <v>0</v>
      </c>
      <c r="J1241" s="208">
        <f>SUMIF('04'!$C$10:$C$26,$C1241,'04'!$E$10:$E$26)*'04'!$E$3</f>
        <v>0</v>
      </c>
      <c r="K1241" s="208">
        <f>SUMIF('05'!$C$10:$C$29,$C1241,'05'!$E$10:$E$29)*'05'!$E$3</f>
        <v>0</v>
      </c>
      <c r="L1241" s="208">
        <f>SUMIF('06'!$C$10:$C$29,$C1241,'06'!$E$10:$E$29)*'06'!$E$3</f>
        <v>0</v>
      </c>
      <c r="M1241" s="208">
        <f>SUMIF('07'!$C$10:$C$26,$C1241,'07'!$E$10:$E$26)*'07'!$E$3</f>
        <v>0</v>
      </c>
      <c r="N1241" s="208">
        <f>SUMIF('08'!$C$10:$C$29,$C1241,'08'!$E$10:$E$29)*'08'!$E$3</f>
        <v>0</v>
      </c>
      <c r="O1241" s="208">
        <f>SUMIF('09'!$C$10:$C$29,$C1241,'09'!$E$10:$E$29)*'09'!$E$3</f>
        <v>0</v>
      </c>
      <c r="P1241" s="208">
        <f>SUMIF('10'!$C$10:$C$29,$C1241,'10'!$E$10:$E$29)*'10'!$E$3</f>
        <v>0</v>
      </c>
      <c r="Q1241" s="208">
        <f>SUMIF('11'!$C$10:$C$39,$C1241,'11'!$E$10:$E$39)*'11'!$E$3</f>
        <v>0</v>
      </c>
      <c r="R1241" s="208">
        <f>SUMIF('12'!$C$10:$C$29,$C1241,'12'!$E$10:$E$29)*'12'!$E$3</f>
        <v>0</v>
      </c>
      <c r="S1241" s="208">
        <f>SUMIF('13'!$C$10:$C$29,$C1241,'13'!$E$10:$E$29)*'13'!$E$3</f>
        <v>0</v>
      </c>
      <c r="T1241" s="208">
        <f>SUMIF('14'!$C$10:$C$29,$C1241,'14'!$E$10:$E$29)*'14'!$E$3</f>
        <v>0</v>
      </c>
      <c r="U1241" s="208">
        <f>SUMIF('15'!$C$10:$C$29,$C1241,'15'!$E$10:$E$29)*'15'!$E$3</f>
        <v>0</v>
      </c>
      <c r="V1241" s="208">
        <f>SUMIF('16'!$C$10:$C$29,$C1241,'16'!$E$29:$E1241)*'16'!$E$3</f>
        <v>0</v>
      </c>
      <c r="W1241" s="208">
        <f>SUMIF('17'!$C$10:$C$29,$C1241,'17'!$E$10:$E$29)*'17'!$E$3</f>
        <v>0</v>
      </c>
      <c r="X1241" s="208">
        <f>SUMIF('18'!$C$10:$C$29,$C1241,'18'!$E$10:$E$29)*'18'!$E$3</f>
        <v>0</v>
      </c>
      <c r="Y1241" s="208">
        <f>SUMIF('19'!$C$10:$C$28,$C1241,'19'!$E$10:$E$28)*'19'!$E$3</f>
        <v>0</v>
      </c>
      <c r="Z1241" s="208">
        <f>SUMIF('20'!$C$10:$C$29,$C1241,'20'!$E$10:$E$29)*'20'!$E$3</f>
        <v>0</v>
      </c>
      <c r="AA1241" s="208">
        <f>SUMIF('21'!$C$10:$C$29,$C1241,'21'!$E$10:$E$29)*'21'!$E$3</f>
        <v>0</v>
      </c>
    </row>
    <row r="1242" spans="3:27" ht="15" hidden="1">
      <c r="C1242" s="207" t="s">
        <v>2593</v>
      </c>
      <c r="D1242" s="207" t="s">
        <v>2594</v>
      </c>
      <c r="F1242" s="336">
        <f t="shared" si="20"/>
        <v>0</v>
      </c>
      <c r="G1242" s="208">
        <f>SUMIF('01'!$C$10:$C$29,$C1242,'01'!$E$10:$E$29)*'01'!$E$3</f>
        <v>0</v>
      </c>
      <c r="H1242" s="208">
        <f>SUMIF('02'!$C$10:$C$28,$C1242,'02'!$E$10:$E$28)*'02'!$E$3</f>
        <v>0</v>
      </c>
      <c r="I1242" s="208">
        <f>SUMIF('03'!$C$10:$C$29,$C1242,'03'!$E$10:$E$29)*'03'!$E$3</f>
        <v>0</v>
      </c>
      <c r="J1242" s="208">
        <f>SUMIF('04'!$C$10:$C$26,$C1242,'04'!$E$10:$E$26)*'04'!$E$3</f>
        <v>0</v>
      </c>
      <c r="K1242" s="208">
        <f>SUMIF('05'!$C$10:$C$29,$C1242,'05'!$E$10:$E$29)*'05'!$E$3</f>
        <v>0</v>
      </c>
      <c r="L1242" s="208">
        <f>SUMIF('06'!$C$10:$C$29,$C1242,'06'!$E$10:$E$29)*'06'!$E$3</f>
        <v>0</v>
      </c>
      <c r="M1242" s="208">
        <f>SUMIF('07'!$C$10:$C$26,$C1242,'07'!$E$10:$E$26)*'07'!$E$3</f>
        <v>0</v>
      </c>
      <c r="N1242" s="208">
        <f>SUMIF('08'!$C$10:$C$29,$C1242,'08'!$E$10:$E$29)*'08'!$E$3</f>
        <v>0</v>
      </c>
      <c r="O1242" s="208">
        <f>SUMIF('09'!$C$10:$C$29,$C1242,'09'!$E$10:$E$29)*'09'!$E$3</f>
        <v>0</v>
      </c>
      <c r="P1242" s="208">
        <f>SUMIF('10'!$C$10:$C$29,$C1242,'10'!$E$10:$E$29)*'10'!$E$3</f>
        <v>0</v>
      </c>
      <c r="Q1242" s="208">
        <f>SUMIF('11'!$C$10:$C$39,$C1242,'11'!$E$10:$E$39)*'11'!$E$3</f>
        <v>0</v>
      </c>
      <c r="R1242" s="208">
        <f>SUMIF('12'!$C$10:$C$29,$C1242,'12'!$E$10:$E$29)*'12'!$E$3</f>
        <v>0</v>
      </c>
      <c r="S1242" s="208">
        <f>SUMIF('13'!$C$10:$C$29,$C1242,'13'!$E$10:$E$29)*'13'!$E$3</f>
        <v>0</v>
      </c>
      <c r="T1242" s="208">
        <f>SUMIF('14'!$C$10:$C$29,$C1242,'14'!$E$10:$E$29)*'14'!$E$3</f>
        <v>0</v>
      </c>
      <c r="U1242" s="208">
        <f>SUMIF('15'!$C$10:$C$29,$C1242,'15'!$E$10:$E$29)*'15'!$E$3</f>
        <v>0</v>
      </c>
      <c r="V1242" s="208">
        <f>SUMIF('16'!$C$10:$C$29,$C1242,'16'!$E$29:$E1242)*'16'!$E$3</f>
        <v>0</v>
      </c>
      <c r="W1242" s="208">
        <f>SUMIF('17'!$C$10:$C$29,$C1242,'17'!$E$10:$E$29)*'17'!$E$3</f>
        <v>0</v>
      </c>
      <c r="X1242" s="208">
        <f>SUMIF('18'!$C$10:$C$29,$C1242,'18'!$E$10:$E$29)*'18'!$E$3</f>
        <v>0</v>
      </c>
      <c r="Y1242" s="208">
        <f>SUMIF('19'!$C$10:$C$28,$C1242,'19'!$E$10:$E$28)*'19'!$E$3</f>
        <v>0</v>
      </c>
      <c r="Z1242" s="208">
        <f>SUMIF('20'!$C$10:$C$29,$C1242,'20'!$E$10:$E$29)*'20'!$E$3</f>
        <v>0</v>
      </c>
      <c r="AA1242" s="208">
        <f>SUMIF('21'!$C$10:$C$29,$C1242,'21'!$E$10:$E$29)*'21'!$E$3</f>
        <v>0</v>
      </c>
    </row>
    <row r="1243" spans="3:27" ht="15" hidden="1">
      <c r="C1243" s="207" t="s">
        <v>2595</v>
      </c>
      <c r="D1243" s="207" t="s">
        <v>2596</v>
      </c>
      <c r="F1243" s="336">
        <f t="shared" si="20"/>
        <v>0</v>
      </c>
      <c r="G1243" s="208">
        <f>SUMIF('01'!$C$10:$C$29,$C1243,'01'!$E$10:$E$29)*'01'!$E$3</f>
        <v>0</v>
      </c>
      <c r="H1243" s="208">
        <f>SUMIF('02'!$C$10:$C$28,$C1243,'02'!$E$10:$E$28)*'02'!$E$3</f>
        <v>0</v>
      </c>
      <c r="I1243" s="208">
        <f>SUMIF('03'!$C$10:$C$29,$C1243,'03'!$E$10:$E$29)*'03'!$E$3</f>
        <v>0</v>
      </c>
      <c r="J1243" s="208">
        <f>SUMIF('04'!$C$10:$C$26,$C1243,'04'!$E$10:$E$26)*'04'!$E$3</f>
        <v>0</v>
      </c>
      <c r="K1243" s="208">
        <f>SUMIF('05'!$C$10:$C$29,$C1243,'05'!$E$10:$E$29)*'05'!$E$3</f>
        <v>0</v>
      </c>
      <c r="L1243" s="208">
        <f>SUMIF('06'!$C$10:$C$29,$C1243,'06'!$E$10:$E$29)*'06'!$E$3</f>
        <v>0</v>
      </c>
      <c r="M1243" s="208">
        <f>SUMIF('07'!$C$10:$C$26,$C1243,'07'!$E$10:$E$26)*'07'!$E$3</f>
        <v>0</v>
      </c>
      <c r="N1243" s="208">
        <f>SUMIF('08'!$C$10:$C$29,$C1243,'08'!$E$10:$E$29)*'08'!$E$3</f>
        <v>0</v>
      </c>
      <c r="O1243" s="208">
        <f>SUMIF('09'!$C$10:$C$29,$C1243,'09'!$E$10:$E$29)*'09'!$E$3</f>
        <v>0</v>
      </c>
      <c r="P1243" s="208">
        <f>SUMIF('10'!$C$10:$C$29,$C1243,'10'!$E$10:$E$29)*'10'!$E$3</f>
        <v>0</v>
      </c>
      <c r="Q1243" s="208">
        <f>SUMIF('11'!$C$10:$C$39,$C1243,'11'!$E$10:$E$39)*'11'!$E$3</f>
        <v>0</v>
      </c>
      <c r="R1243" s="208">
        <f>SUMIF('12'!$C$10:$C$29,$C1243,'12'!$E$10:$E$29)*'12'!$E$3</f>
        <v>0</v>
      </c>
      <c r="S1243" s="208">
        <f>SUMIF('13'!$C$10:$C$29,$C1243,'13'!$E$10:$E$29)*'13'!$E$3</f>
        <v>0</v>
      </c>
      <c r="T1243" s="208">
        <f>SUMIF('14'!$C$10:$C$29,$C1243,'14'!$E$10:$E$29)*'14'!$E$3</f>
        <v>0</v>
      </c>
      <c r="U1243" s="208">
        <f>SUMIF('15'!$C$10:$C$29,$C1243,'15'!$E$10:$E$29)*'15'!$E$3</f>
        <v>0</v>
      </c>
      <c r="V1243" s="208">
        <f>SUMIF('16'!$C$10:$C$29,$C1243,'16'!$E$29:$E1243)*'16'!$E$3</f>
        <v>0</v>
      </c>
      <c r="W1243" s="208">
        <f>SUMIF('17'!$C$10:$C$29,$C1243,'17'!$E$10:$E$29)*'17'!$E$3</f>
        <v>0</v>
      </c>
      <c r="X1243" s="208">
        <f>SUMIF('18'!$C$10:$C$29,$C1243,'18'!$E$10:$E$29)*'18'!$E$3</f>
        <v>0</v>
      </c>
      <c r="Y1243" s="208">
        <f>SUMIF('19'!$C$10:$C$28,$C1243,'19'!$E$10:$E$28)*'19'!$E$3</f>
        <v>0</v>
      </c>
      <c r="Z1243" s="208">
        <f>SUMIF('20'!$C$10:$C$29,$C1243,'20'!$E$10:$E$29)*'20'!$E$3</f>
        <v>0</v>
      </c>
      <c r="AA1243" s="208">
        <f>SUMIF('21'!$C$10:$C$29,$C1243,'21'!$E$10:$E$29)*'21'!$E$3</f>
        <v>0</v>
      </c>
    </row>
    <row r="1244" spans="3:27" ht="15" hidden="1">
      <c r="C1244" s="207" t="s">
        <v>2597</v>
      </c>
      <c r="D1244" s="207" t="s">
        <v>2598</v>
      </c>
      <c r="F1244" s="336">
        <f t="shared" si="20"/>
        <v>0</v>
      </c>
      <c r="G1244" s="208">
        <f>SUMIF('01'!$C$10:$C$29,$C1244,'01'!$E$10:$E$29)*'01'!$E$3</f>
        <v>0</v>
      </c>
      <c r="H1244" s="208">
        <f>SUMIF('02'!$C$10:$C$28,$C1244,'02'!$E$10:$E$28)*'02'!$E$3</f>
        <v>0</v>
      </c>
      <c r="I1244" s="208">
        <f>SUMIF('03'!$C$10:$C$29,$C1244,'03'!$E$10:$E$29)*'03'!$E$3</f>
        <v>0</v>
      </c>
      <c r="J1244" s="208">
        <f>SUMIF('04'!$C$10:$C$26,$C1244,'04'!$E$10:$E$26)*'04'!$E$3</f>
        <v>0</v>
      </c>
      <c r="K1244" s="208">
        <f>SUMIF('05'!$C$10:$C$29,$C1244,'05'!$E$10:$E$29)*'05'!$E$3</f>
        <v>0</v>
      </c>
      <c r="L1244" s="208">
        <f>SUMIF('06'!$C$10:$C$29,$C1244,'06'!$E$10:$E$29)*'06'!$E$3</f>
        <v>0</v>
      </c>
      <c r="M1244" s="208">
        <f>SUMIF('07'!$C$10:$C$26,$C1244,'07'!$E$10:$E$26)*'07'!$E$3</f>
        <v>0</v>
      </c>
      <c r="N1244" s="208">
        <f>SUMIF('08'!$C$10:$C$29,$C1244,'08'!$E$10:$E$29)*'08'!$E$3</f>
        <v>0</v>
      </c>
      <c r="O1244" s="208">
        <f>SUMIF('09'!$C$10:$C$29,$C1244,'09'!$E$10:$E$29)*'09'!$E$3</f>
        <v>0</v>
      </c>
      <c r="P1244" s="208">
        <f>SUMIF('10'!$C$10:$C$29,$C1244,'10'!$E$10:$E$29)*'10'!$E$3</f>
        <v>0</v>
      </c>
      <c r="Q1244" s="208">
        <f>SUMIF('11'!$C$10:$C$39,$C1244,'11'!$E$10:$E$39)*'11'!$E$3</f>
        <v>0</v>
      </c>
      <c r="R1244" s="208">
        <f>SUMIF('12'!$C$10:$C$29,$C1244,'12'!$E$10:$E$29)*'12'!$E$3</f>
        <v>0</v>
      </c>
      <c r="S1244" s="208">
        <f>SUMIF('13'!$C$10:$C$29,$C1244,'13'!$E$10:$E$29)*'13'!$E$3</f>
        <v>0</v>
      </c>
      <c r="T1244" s="208">
        <f>SUMIF('14'!$C$10:$C$29,$C1244,'14'!$E$10:$E$29)*'14'!$E$3</f>
        <v>0</v>
      </c>
      <c r="U1244" s="208">
        <f>SUMIF('15'!$C$10:$C$29,$C1244,'15'!$E$10:$E$29)*'15'!$E$3</f>
        <v>0</v>
      </c>
      <c r="V1244" s="208">
        <f>SUMIF('16'!$C$10:$C$29,$C1244,'16'!$E$29:$E1244)*'16'!$E$3</f>
        <v>0</v>
      </c>
      <c r="W1244" s="208">
        <f>SUMIF('17'!$C$10:$C$29,$C1244,'17'!$E$10:$E$29)*'17'!$E$3</f>
        <v>0</v>
      </c>
      <c r="X1244" s="208">
        <f>SUMIF('18'!$C$10:$C$29,$C1244,'18'!$E$10:$E$29)*'18'!$E$3</f>
        <v>0</v>
      </c>
      <c r="Y1244" s="208">
        <f>SUMIF('19'!$C$10:$C$28,$C1244,'19'!$E$10:$E$28)*'19'!$E$3</f>
        <v>0</v>
      </c>
      <c r="Z1244" s="208">
        <f>SUMIF('20'!$C$10:$C$29,$C1244,'20'!$E$10:$E$29)*'20'!$E$3</f>
        <v>0</v>
      </c>
      <c r="AA1244" s="208">
        <f>SUMIF('21'!$C$10:$C$29,$C1244,'21'!$E$10:$E$29)*'21'!$E$3</f>
        <v>0</v>
      </c>
    </row>
    <row r="1245" spans="3:27" ht="15" hidden="1">
      <c r="C1245" s="207" t="s">
        <v>2599</v>
      </c>
      <c r="D1245" s="207" t="s">
        <v>2600</v>
      </c>
      <c r="F1245" s="336">
        <f t="shared" si="20"/>
        <v>0</v>
      </c>
      <c r="G1245" s="208">
        <f>SUMIF('01'!$C$10:$C$29,$C1245,'01'!$E$10:$E$29)*'01'!$E$3</f>
        <v>0</v>
      </c>
      <c r="H1245" s="208">
        <f>SUMIF('02'!$C$10:$C$28,$C1245,'02'!$E$10:$E$28)*'02'!$E$3</f>
        <v>0</v>
      </c>
      <c r="I1245" s="208">
        <f>SUMIF('03'!$C$10:$C$29,$C1245,'03'!$E$10:$E$29)*'03'!$E$3</f>
        <v>0</v>
      </c>
      <c r="J1245" s="208">
        <f>SUMIF('04'!$C$10:$C$26,$C1245,'04'!$E$10:$E$26)*'04'!$E$3</f>
        <v>0</v>
      </c>
      <c r="K1245" s="208">
        <f>SUMIF('05'!$C$10:$C$29,$C1245,'05'!$E$10:$E$29)*'05'!$E$3</f>
        <v>0</v>
      </c>
      <c r="L1245" s="208">
        <f>SUMIF('06'!$C$10:$C$29,$C1245,'06'!$E$10:$E$29)*'06'!$E$3</f>
        <v>0</v>
      </c>
      <c r="M1245" s="208">
        <f>SUMIF('07'!$C$10:$C$26,$C1245,'07'!$E$10:$E$26)*'07'!$E$3</f>
        <v>0</v>
      </c>
      <c r="N1245" s="208">
        <f>SUMIF('08'!$C$10:$C$29,$C1245,'08'!$E$10:$E$29)*'08'!$E$3</f>
        <v>0</v>
      </c>
      <c r="O1245" s="208">
        <f>SUMIF('09'!$C$10:$C$29,$C1245,'09'!$E$10:$E$29)*'09'!$E$3</f>
        <v>0</v>
      </c>
      <c r="P1245" s="208">
        <f>SUMIF('10'!$C$10:$C$29,$C1245,'10'!$E$10:$E$29)*'10'!$E$3</f>
        <v>0</v>
      </c>
      <c r="Q1245" s="208">
        <f>SUMIF('11'!$C$10:$C$39,$C1245,'11'!$E$10:$E$39)*'11'!$E$3</f>
        <v>0</v>
      </c>
      <c r="R1245" s="208">
        <f>SUMIF('12'!$C$10:$C$29,$C1245,'12'!$E$10:$E$29)*'12'!$E$3</f>
        <v>0</v>
      </c>
      <c r="S1245" s="208">
        <f>SUMIF('13'!$C$10:$C$29,$C1245,'13'!$E$10:$E$29)*'13'!$E$3</f>
        <v>0</v>
      </c>
      <c r="T1245" s="208">
        <f>SUMIF('14'!$C$10:$C$29,$C1245,'14'!$E$10:$E$29)*'14'!$E$3</f>
        <v>0</v>
      </c>
      <c r="U1245" s="208">
        <f>SUMIF('15'!$C$10:$C$29,$C1245,'15'!$E$10:$E$29)*'15'!$E$3</f>
        <v>0</v>
      </c>
      <c r="V1245" s="208">
        <f>SUMIF('16'!$C$10:$C$29,$C1245,'16'!$E$29:$E1245)*'16'!$E$3</f>
        <v>0</v>
      </c>
      <c r="W1245" s="208">
        <f>SUMIF('17'!$C$10:$C$29,$C1245,'17'!$E$10:$E$29)*'17'!$E$3</f>
        <v>0</v>
      </c>
      <c r="X1245" s="208">
        <f>SUMIF('18'!$C$10:$C$29,$C1245,'18'!$E$10:$E$29)*'18'!$E$3</f>
        <v>0</v>
      </c>
      <c r="Y1245" s="208">
        <f>SUMIF('19'!$C$10:$C$28,$C1245,'19'!$E$10:$E$28)*'19'!$E$3</f>
        <v>0</v>
      </c>
      <c r="Z1245" s="208">
        <f>SUMIF('20'!$C$10:$C$29,$C1245,'20'!$E$10:$E$29)*'20'!$E$3</f>
        <v>0</v>
      </c>
      <c r="AA1245" s="208">
        <f>SUMIF('21'!$C$10:$C$29,$C1245,'21'!$E$10:$E$29)*'21'!$E$3</f>
        <v>0</v>
      </c>
    </row>
    <row r="1246" spans="3:27" ht="15" hidden="1">
      <c r="C1246" s="207" t="s">
        <v>2601</v>
      </c>
      <c r="D1246" s="207" t="s">
        <v>2602</v>
      </c>
      <c r="F1246" s="336">
        <f t="shared" si="20"/>
        <v>0</v>
      </c>
      <c r="G1246" s="208">
        <f>SUMIF('01'!$C$10:$C$29,$C1246,'01'!$E$10:$E$29)*'01'!$E$3</f>
        <v>0</v>
      </c>
      <c r="H1246" s="208">
        <f>SUMIF('02'!$C$10:$C$28,$C1246,'02'!$E$10:$E$28)*'02'!$E$3</f>
        <v>0</v>
      </c>
      <c r="I1246" s="208">
        <f>SUMIF('03'!$C$10:$C$29,$C1246,'03'!$E$10:$E$29)*'03'!$E$3</f>
        <v>0</v>
      </c>
      <c r="J1246" s="208">
        <f>SUMIF('04'!$C$10:$C$26,$C1246,'04'!$E$10:$E$26)*'04'!$E$3</f>
        <v>0</v>
      </c>
      <c r="K1246" s="208">
        <f>SUMIF('05'!$C$10:$C$29,$C1246,'05'!$E$10:$E$29)*'05'!$E$3</f>
        <v>0</v>
      </c>
      <c r="L1246" s="208">
        <f>SUMIF('06'!$C$10:$C$29,$C1246,'06'!$E$10:$E$29)*'06'!$E$3</f>
        <v>0</v>
      </c>
      <c r="M1246" s="208">
        <f>SUMIF('07'!$C$10:$C$26,$C1246,'07'!$E$10:$E$26)*'07'!$E$3</f>
        <v>0</v>
      </c>
      <c r="N1246" s="208">
        <f>SUMIF('08'!$C$10:$C$29,$C1246,'08'!$E$10:$E$29)*'08'!$E$3</f>
        <v>0</v>
      </c>
      <c r="O1246" s="208">
        <f>SUMIF('09'!$C$10:$C$29,$C1246,'09'!$E$10:$E$29)*'09'!$E$3</f>
        <v>0</v>
      </c>
      <c r="P1246" s="208">
        <f>SUMIF('10'!$C$10:$C$29,$C1246,'10'!$E$10:$E$29)*'10'!$E$3</f>
        <v>0</v>
      </c>
      <c r="Q1246" s="208">
        <f>SUMIF('11'!$C$10:$C$39,$C1246,'11'!$E$10:$E$39)*'11'!$E$3</f>
        <v>0</v>
      </c>
      <c r="R1246" s="208">
        <f>SUMIF('12'!$C$10:$C$29,$C1246,'12'!$E$10:$E$29)*'12'!$E$3</f>
        <v>0</v>
      </c>
      <c r="S1246" s="208">
        <f>SUMIF('13'!$C$10:$C$29,$C1246,'13'!$E$10:$E$29)*'13'!$E$3</f>
        <v>0</v>
      </c>
      <c r="T1246" s="208">
        <f>SUMIF('14'!$C$10:$C$29,$C1246,'14'!$E$10:$E$29)*'14'!$E$3</f>
        <v>0</v>
      </c>
      <c r="U1246" s="208">
        <f>SUMIF('15'!$C$10:$C$29,$C1246,'15'!$E$10:$E$29)*'15'!$E$3</f>
        <v>0</v>
      </c>
      <c r="V1246" s="208">
        <f>SUMIF('16'!$C$10:$C$29,$C1246,'16'!$E$29:$E1246)*'16'!$E$3</f>
        <v>0</v>
      </c>
      <c r="W1246" s="208">
        <f>SUMIF('17'!$C$10:$C$29,$C1246,'17'!$E$10:$E$29)*'17'!$E$3</f>
        <v>0</v>
      </c>
      <c r="X1246" s="208">
        <f>SUMIF('18'!$C$10:$C$29,$C1246,'18'!$E$10:$E$29)*'18'!$E$3</f>
        <v>0</v>
      </c>
      <c r="Y1246" s="208">
        <f>SUMIF('19'!$C$10:$C$28,$C1246,'19'!$E$10:$E$28)*'19'!$E$3</f>
        <v>0</v>
      </c>
      <c r="Z1246" s="208">
        <f>SUMIF('20'!$C$10:$C$29,$C1246,'20'!$E$10:$E$29)*'20'!$E$3</f>
        <v>0</v>
      </c>
      <c r="AA1246" s="208">
        <f>SUMIF('21'!$C$10:$C$29,$C1246,'21'!$E$10:$E$29)*'21'!$E$3</f>
        <v>0</v>
      </c>
    </row>
    <row r="1247" spans="3:27" ht="15" hidden="1">
      <c r="C1247" s="207" t="s">
        <v>2603</v>
      </c>
      <c r="D1247" s="207" t="s">
        <v>2604</v>
      </c>
      <c r="F1247" s="336">
        <f t="shared" si="20"/>
        <v>0</v>
      </c>
      <c r="G1247" s="208">
        <f>SUMIF('01'!$C$10:$C$29,$C1247,'01'!$E$10:$E$29)*'01'!$E$3</f>
        <v>0</v>
      </c>
      <c r="H1247" s="208">
        <f>SUMIF('02'!$C$10:$C$28,$C1247,'02'!$E$10:$E$28)*'02'!$E$3</f>
        <v>0</v>
      </c>
      <c r="I1247" s="208">
        <f>SUMIF('03'!$C$10:$C$29,$C1247,'03'!$E$10:$E$29)*'03'!$E$3</f>
        <v>0</v>
      </c>
      <c r="J1247" s="208">
        <f>SUMIF('04'!$C$10:$C$26,$C1247,'04'!$E$10:$E$26)*'04'!$E$3</f>
        <v>0</v>
      </c>
      <c r="K1247" s="208">
        <f>SUMIF('05'!$C$10:$C$29,$C1247,'05'!$E$10:$E$29)*'05'!$E$3</f>
        <v>0</v>
      </c>
      <c r="L1247" s="208">
        <f>SUMIF('06'!$C$10:$C$29,$C1247,'06'!$E$10:$E$29)*'06'!$E$3</f>
        <v>0</v>
      </c>
      <c r="M1247" s="208">
        <f>SUMIF('07'!$C$10:$C$26,$C1247,'07'!$E$10:$E$26)*'07'!$E$3</f>
        <v>0</v>
      </c>
      <c r="N1247" s="208">
        <f>SUMIF('08'!$C$10:$C$29,$C1247,'08'!$E$10:$E$29)*'08'!$E$3</f>
        <v>0</v>
      </c>
      <c r="O1247" s="208">
        <f>SUMIF('09'!$C$10:$C$29,$C1247,'09'!$E$10:$E$29)*'09'!$E$3</f>
        <v>0</v>
      </c>
      <c r="P1247" s="208">
        <f>SUMIF('10'!$C$10:$C$29,$C1247,'10'!$E$10:$E$29)*'10'!$E$3</f>
        <v>0</v>
      </c>
      <c r="Q1247" s="208">
        <f>SUMIF('11'!$C$10:$C$39,$C1247,'11'!$E$10:$E$39)*'11'!$E$3</f>
        <v>0</v>
      </c>
      <c r="R1247" s="208">
        <f>SUMIF('12'!$C$10:$C$29,$C1247,'12'!$E$10:$E$29)*'12'!$E$3</f>
        <v>0</v>
      </c>
      <c r="S1247" s="208">
        <f>SUMIF('13'!$C$10:$C$29,$C1247,'13'!$E$10:$E$29)*'13'!$E$3</f>
        <v>0</v>
      </c>
      <c r="T1247" s="208">
        <f>SUMIF('14'!$C$10:$C$29,$C1247,'14'!$E$10:$E$29)*'14'!$E$3</f>
        <v>0</v>
      </c>
      <c r="U1247" s="208">
        <f>SUMIF('15'!$C$10:$C$29,$C1247,'15'!$E$10:$E$29)*'15'!$E$3</f>
        <v>0</v>
      </c>
      <c r="V1247" s="208">
        <f>SUMIF('16'!$C$10:$C$29,$C1247,'16'!$E$29:$E1247)*'16'!$E$3</f>
        <v>0</v>
      </c>
      <c r="W1247" s="208">
        <f>SUMIF('17'!$C$10:$C$29,$C1247,'17'!$E$10:$E$29)*'17'!$E$3</f>
        <v>0</v>
      </c>
      <c r="X1247" s="208">
        <f>SUMIF('18'!$C$10:$C$29,$C1247,'18'!$E$10:$E$29)*'18'!$E$3</f>
        <v>0</v>
      </c>
      <c r="Y1247" s="208">
        <f>SUMIF('19'!$C$10:$C$28,$C1247,'19'!$E$10:$E$28)*'19'!$E$3</f>
        <v>0</v>
      </c>
      <c r="Z1247" s="208">
        <f>SUMIF('20'!$C$10:$C$29,$C1247,'20'!$E$10:$E$29)*'20'!$E$3</f>
        <v>0</v>
      </c>
      <c r="AA1247" s="208">
        <f>SUMIF('21'!$C$10:$C$29,$C1247,'21'!$E$10:$E$29)*'21'!$E$3</f>
        <v>0</v>
      </c>
    </row>
    <row r="1248" spans="3:27" ht="15" hidden="1">
      <c r="C1248" s="207" t="s">
        <v>2605</v>
      </c>
      <c r="D1248" s="207" t="s">
        <v>2606</v>
      </c>
      <c r="F1248" s="336">
        <f t="shared" si="20"/>
        <v>0</v>
      </c>
      <c r="G1248" s="208">
        <f>SUMIF('01'!$C$10:$C$29,$C1248,'01'!$E$10:$E$29)*'01'!$E$3</f>
        <v>0</v>
      </c>
      <c r="H1248" s="208">
        <f>SUMIF('02'!$C$10:$C$28,$C1248,'02'!$E$10:$E$28)*'02'!$E$3</f>
        <v>0</v>
      </c>
      <c r="I1248" s="208">
        <f>SUMIF('03'!$C$10:$C$29,$C1248,'03'!$E$10:$E$29)*'03'!$E$3</f>
        <v>0</v>
      </c>
      <c r="J1248" s="208">
        <f>SUMIF('04'!$C$10:$C$26,$C1248,'04'!$E$10:$E$26)*'04'!$E$3</f>
        <v>0</v>
      </c>
      <c r="K1248" s="208">
        <f>SUMIF('05'!$C$10:$C$29,$C1248,'05'!$E$10:$E$29)*'05'!$E$3</f>
        <v>0</v>
      </c>
      <c r="L1248" s="208">
        <f>SUMIF('06'!$C$10:$C$29,$C1248,'06'!$E$10:$E$29)*'06'!$E$3</f>
        <v>0</v>
      </c>
      <c r="M1248" s="208">
        <f>SUMIF('07'!$C$10:$C$26,$C1248,'07'!$E$10:$E$26)*'07'!$E$3</f>
        <v>0</v>
      </c>
      <c r="N1248" s="208">
        <f>SUMIF('08'!$C$10:$C$29,$C1248,'08'!$E$10:$E$29)*'08'!$E$3</f>
        <v>0</v>
      </c>
      <c r="O1248" s="208">
        <f>SUMIF('09'!$C$10:$C$29,$C1248,'09'!$E$10:$E$29)*'09'!$E$3</f>
        <v>0</v>
      </c>
      <c r="P1248" s="208">
        <f>SUMIF('10'!$C$10:$C$29,$C1248,'10'!$E$10:$E$29)*'10'!$E$3</f>
        <v>0</v>
      </c>
      <c r="Q1248" s="208">
        <f>SUMIF('11'!$C$10:$C$39,$C1248,'11'!$E$10:$E$39)*'11'!$E$3</f>
        <v>0</v>
      </c>
      <c r="R1248" s="208">
        <f>SUMIF('12'!$C$10:$C$29,$C1248,'12'!$E$10:$E$29)*'12'!$E$3</f>
        <v>0</v>
      </c>
      <c r="S1248" s="208">
        <f>SUMIF('13'!$C$10:$C$29,$C1248,'13'!$E$10:$E$29)*'13'!$E$3</f>
        <v>0</v>
      </c>
      <c r="T1248" s="208">
        <f>SUMIF('14'!$C$10:$C$29,$C1248,'14'!$E$10:$E$29)*'14'!$E$3</f>
        <v>0</v>
      </c>
      <c r="U1248" s="208">
        <f>SUMIF('15'!$C$10:$C$29,$C1248,'15'!$E$10:$E$29)*'15'!$E$3</f>
        <v>0</v>
      </c>
      <c r="V1248" s="208">
        <f>SUMIF('16'!$C$10:$C$29,$C1248,'16'!$E$29:$E1248)*'16'!$E$3</f>
        <v>0</v>
      </c>
      <c r="W1248" s="208">
        <f>SUMIF('17'!$C$10:$C$29,$C1248,'17'!$E$10:$E$29)*'17'!$E$3</f>
        <v>0</v>
      </c>
      <c r="X1248" s="208">
        <f>SUMIF('18'!$C$10:$C$29,$C1248,'18'!$E$10:$E$29)*'18'!$E$3</f>
        <v>0</v>
      </c>
      <c r="Y1248" s="208">
        <f>SUMIF('19'!$C$10:$C$28,$C1248,'19'!$E$10:$E$28)*'19'!$E$3</f>
        <v>0</v>
      </c>
      <c r="Z1248" s="208">
        <f>SUMIF('20'!$C$10:$C$29,$C1248,'20'!$E$10:$E$29)*'20'!$E$3</f>
        <v>0</v>
      </c>
      <c r="AA1248" s="208">
        <f>SUMIF('21'!$C$10:$C$29,$C1248,'21'!$E$10:$E$29)*'21'!$E$3</f>
        <v>0</v>
      </c>
    </row>
    <row r="1249" spans="3:27" ht="15" hidden="1">
      <c r="C1249" s="207" t="s">
        <v>2607</v>
      </c>
      <c r="D1249" s="207" t="s">
        <v>2608</v>
      </c>
      <c r="F1249" s="336">
        <f t="shared" si="20"/>
        <v>0</v>
      </c>
      <c r="G1249" s="208">
        <f>SUMIF('01'!$C$10:$C$29,$C1249,'01'!$E$10:$E$29)*'01'!$E$3</f>
        <v>0</v>
      </c>
      <c r="H1249" s="208">
        <f>SUMIF('02'!$C$10:$C$28,$C1249,'02'!$E$10:$E$28)*'02'!$E$3</f>
        <v>0</v>
      </c>
      <c r="I1249" s="208">
        <f>SUMIF('03'!$C$10:$C$29,$C1249,'03'!$E$10:$E$29)*'03'!$E$3</f>
        <v>0</v>
      </c>
      <c r="J1249" s="208">
        <f>SUMIF('04'!$C$10:$C$26,$C1249,'04'!$E$10:$E$26)*'04'!$E$3</f>
        <v>0</v>
      </c>
      <c r="K1249" s="208">
        <f>SUMIF('05'!$C$10:$C$29,$C1249,'05'!$E$10:$E$29)*'05'!$E$3</f>
        <v>0</v>
      </c>
      <c r="L1249" s="208">
        <f>SUMIF('06'!$C$10:$C$29,$C1249,'06'!$E$10:$E$29)*'06'!$E$3</f>
        <v>0</v>
      </c>
      <c r="M1249" s="208">
        <f>SUMIF('07'!$C$10:$C$26,$C1249,'07'!$E$10:$E$26)*'07'!$E$3</f>
        <v>0</v>
      </c>
      <c r="N1249" s="208">
        <f>SUMIF('08'!$C$10:$C$29,$C1249,'08'!$E$10:$E$29)*'08'!$E$3</f>
        <v>0</v>
      </c>
      <c r="O1249" s="208">
        <f>SUMIF('09'!$C$10:$C$29,$C1249,'09'!$E$10:$E$29)*'09'!$E$3</f>
        <v>0</v>
      </c>
      <c r="P1249" s="208">
        <f>SUMIF('10'!$C$10:$C$29,$C1249,'10'!$E$10:$E$29)*'10'!$E$3</f>
        <v>0</v>
      </c>
      <c r="Q1249" s="208">
        <f>SUMIF('11'!$C$10:$C$39,$C1249,'11'!$E$10:$E$39)*'11'!$E$3</f>
        <v>0</v>
      </c>
      <c r="R1249" s="208">
        <f>SUMIF('12'!$C$10:$C$29,$C1249,'12'!$E$10:$E$29)*'12'!$E$3</f>
        <v>0</v>
      </c>
      <c r="S1249" s="208">
        <f>SUMIF('13'!$C$10:$C$29,$C1249,'13'!$E$10:$E$29)*'13'!$E$3</f>
        <v>0</v>
      </c>
      <c r="T1249" s="208">
        <f>SUMIF('14'!$C$10:$C$29,$C1249,'14'!$E$10:$E$29)*'14'!$E$3</f>
        <v>0</v>
      </c>
      <c r="U1249" s="208">
        <f>SUMIF('15'!$C$10:$C$29,$C1249,'15'!$E$10:$E$29)*'15'!$E$3</f>
        <v>0</v>
      </c>
      <c r="V1249" s="208">
        <f>SUMIF('16'!$C$10:$C$29,$C1249,'16'!$E$29:$E1249)*'16'!$E$3</f>
        <v>0</v>
      </c>
      <c r="W1249" s="208">
        <f>SUMIF('17'!$C$10:$C$29,$C1249,'17'!$E$10:$E$29)*'17'!$E$3</f>
        <v>0</v>
      </c>
      <c r="X1249" s="208">
        <f>SUMIF('18'!$C$10:$C$29,$C1249,'18'!$E$10:$E$29)*'18'!$E$3</f>
        <v>0</v>
      </c>
      <c r="Y1249" s="208">
        <f>SUMIF('19'!$C$10:$C$28,$C1249,'19'!$E$10:$E$28)*'19'!$E$3</f>
        <v>0</v>
      </c>
      <c r="Z1249" s="208">
        <f>SUMIF('20'!$C$10:$C$29,$C1249,'20'!$E$10:$E$29)*'20'!$E$3</f>
        <v>0</v>
      </c>
      <c r="AA1249" s="208">
        <f>SUMIF('21'!$C$10:$C$29,$C1249,'21'!$E$10:$E$29)*'21'!$E$3</f>
        <v>0</v>
      </c>
    </row>
    <row r="1250" spans="3:27" ht="15" hidden="1">
      <c r="C1250" s="207" t="s">
        <v>2609</v>
      </c>
      <c r="D1250" s="207" t="s">
        <v>2610</v>
      </c>
      <c r="F1250" s="336">
        <f t="shared" si="20"/>
        <v>0</v>
      </c>
      <c r="G1250" s="208">
        <f>SUMIF('01'!$C$10:$C$29,$C1250,'01'!$E$10:$E$29)*'01'!$E$3</f>
        <v>0</v>
      </c>
      <c r="H1250" s="208">
        <f>SUMIF('02'!$C$10:$C$28,$C1250,'02'!$E$10:$E$28)*'02'!$E$3</f>
        <v>0</v>
      </c>
      <c r="I1250" s="208">
        <f>SUMIF('03'!$C$10:$C$29,$C1250,'03'!$E$10:$E$29)*'03'!$E$3</f>
        <v>0</v>
      </c>
      <c r="J1250" s="208">
        <f>SUMIF('04'!$C$10:$C$26,$C1250,'04'!$E$10:$E$26)*'04'!$E$3</f>
        <v>0</v>
      </c>
      <c r="K1250" s="208">
        <f>SUMIF('05'!$C$10:$C$29,$C1250,'05'!$E$10:$E$29)*'05'!$E$3</f>
        <v>0</v>
      </c>
      <c r="L1250" s="208">
        <f>SUMIF('06'!$C$10:$C$29,$C1250,'06'!$E$10:$E$29)*'06'!$E$3</f>
        <v>0</v>
      </c>
      <c r="M1250" s="208">
        <f>SUMIF('07'!$C$10:$C$26,$C1250,'07'!$E$10:$E$26)*'07'!$E$3</f>
        <v>0</v>
      </c>
      <c r="N1250" s="208">
        <f>SUMIF('08'!$C$10:$C$29,$C1250,'08'!$E$10:$E$29)*'08'!$E$3</f>
        <v>0</v>
      </c>
      <c r="O1250" s="208">
        <f>SUMIF('09'!$C$10:$C$29,$C1250,'09'!$E$10:$E$29)*'09'!$E$3</f>
        <v>0</v>
      </c>
      <c r="P1250" s="208">
        <f>SUMIF('10'!$C$10:$C$29,$C1250,'10'!$E$10:$E$29)*'10'!$E$3</f>
        <v>0</v>
      </c>
      <c r="Q1250" s="208">
        <f>SUMIF('11'!$C$10:$C$39,$C1250,'11'!$E$10:$E$39)*'11'!$E$3</f>
        <v>0</v>
      </c>
      <c r="R1250" s="208">
        <f>SUMIF('12'!$C$10:$C$29,$C1250,'12'!$E$10:$E$29)*'12'!$E$3</f>
        <v>0</v>
      </c>
      <c r="S1250" s="208">
        <f>SUMIF('13'!$C$10:$C$29,$C1250,'13'!$E$10:$E$29)*'13'!$E$3</f>
        <v>0</v>
      </c>
      <c r="T1250" s="208">
        <f>SUMIF('14'!$C$10:$C$29,$C1250,'14'!$E$10:$E$29)*'14'!$E$3</f>
        <v>0</v>
      </c>
      <c r="U1250" s="208">
        <f>SUMIF('15'!$C$10:$C$29,$C1250,'15'!$E$10:$E$29)*'15'!$E$3</f>
        <v>0</v>
      </c>
      <c r="V1250" s="208">
        <f>SUMIF('16'!$C$10:$C$29,$C1250,'16'!$E$29:$E1250)*'16'!$E$3</f>
        <v>0</v>
      </c>
      <c r="W1250" s="208">
        <f>SUMIF('17'!$C$10:$C$29,$C1250,'17'!$E$10:$E$29)*'17'!$E$3</f>
        <v>0</v>
      </c>
      <c r="X1250" s="208">
        <f>SUMIF('18'!$C$10:$C$29,$C1250,'18'!$E$10:$E$29)*'18'!$E$3</f>
        <v>0</v>
      </c>
      <c r="Y1250" s="208">
        <f>SUMIF('19'!$C$10:$C$28,$C1250,'19'!$E$10:$E$28)*'19'!$E$3</f>
        <v>0</v>
      </c>
      <c r="Z1250" s="208">
        <f>SUMIF('20'!$C$10:$C$29,$C1250,'20'!$E$10:$E$29)*'20'!$E$3</f>
        <v>0</v>
      </c>
      <c r="AA1250" s="208">
        <f>SUMIF('21'!$C$10:$C$29,$C1250,'21'!$E$10:$E$29)*'21'!$E$3</f>
        <v>0</v>
      </c>
    </row>
    <row r="1251" spans="3:27" ht="15" hidden="1">
      <c r="C1251" s="207" t="s">
        <v>2611</v>
      </c>
      <c r="D1251" s="207" t="s">
        <v>2612</v>
      </c>
      <c r="F1251" s="336">
        <f t="shared" si="20"/>
        <v>0</v>
      </c>
      <c r="G1251" s="208">
        <f>SUMIF('01'!$C$10:$C$29,$C1251,'01'!$E$10:$E$29)*'01'!$E$3</f>
        <v>0</v>
      </c>
      <c r="H1251" s="208">
        <f>SUMIF('02'!$C$10:$C$28,$C1251,'02'!$E$10:$E$28)*'02'!$E$3</f>
        <v>0</v>
      </c>
      <c r="I1251" s="208">
        <f>SUMIF('03'!$C$10:$C$29,$C1251,'03'!$E$10:$E$29)*'03'!$E$3</f>
        <v>0</v>
      </c>
      <c r="J1251" s="208">
        <f>SUMIF('04'!$C$10:$C$26,$C1251,'04'!$E$10:$E$26)*'04'!$E$3</f>
        <v>0</v>
      </c>
      <c r="K1251" s="208">
        <f>SUMIF('05'!$C$10:$C$29,$C1251,'05'!$E$10:$E$29)*'05'!$E$3</f>
        <v>0</v>
      </c>
      <c r="L1251" s="208">
        <f>SUMIF('06'!$C$10:$C$29,$C1251,'06'!$E$10:$E$29)*'06'!$E$3</f>
        <v>0</v>
      </c>
      <c r="M1251" s="208">
        <f>SUMIF('07'!$C$10:$C$26,$C1251,'07'!$E$10:$E$26)*'07'!$E$3</f>
        <v>0</v>
      </c>
      <c r="N1251" s="208">
        <f>SUMIF('08'!$C$10:$C$29,$C1251,'08'!$E$10:$E$29)*'08'!$E$3</f>
        <v>0</v>
      </c>
      <c r="O1251" s="208">
        <f>SUMIF('09'!$C$10:$C$29,$C1251,'09'!$E$10:$E$29)*'09'!$E$3</f>
        <v>0</v>
      </c>
      <c r="P1251" s="208">
        <f>SUMIF('10'!$C$10:$C$29,$C1251,'10'!$E$10:$E$29)*'10'!$E$3</f>
        <v>0</v>
      </c>
      <c r="Q1251" s="208">
        <f>SUMIF('11'!$C$10:$C$39,$C1251,'11'!$E$10:$E$39)*'11'!$E$3</f>
        <v>0</v>
      </c>
      <c r="R1251" s="208">
        <f>SUMIF('12'!$C$10:$C$29,$C1251,'12'!$E$10:$E$29)*'12'!$E$3</f>
        <v>0</v>
      </c>
      <c r="S1251" s="208">
        <f>SUMIF('13'!$C$10:$C$29,$C1251,'13'!$E$10:$E$29)*'13'!$E$3</f>
        <v>0</v>
      </c>
      <c r="T1251" s="208">
        <f>SUMIF('14'!$C$10:$C$29,$C1251,'14'!$E$10:$E$29)*'14'!$E$3</f>
        <v>0</v>
      </c>
      <c r="U1251" s="208">
        <f>SUMIF('15'!$C$10:$C$29,$C1251,'15'!$E$10:$E$29)*'15'!$E$3</f>
        <v>0</v>
      </c>
      <c r="V1251" s="208">
        <f>SUMIF('16'!$C$10:$C$29,$C1251,'16'!$E$29:$E1251)*'16'!$E$3</f>
        <v>0</v>
      </c>
      <c r="W1251" s="208">
        <f>SUMIF('17'!$C$10:$C$29,$C1251,'17'!$E$10:$E$29)*'17'!$E$3</f>
        <v>0</v>
      </c>
      <c r="X1251" s="208">
        <f>SUMIF('18'!$C$10:$C$29,$C1251,'18'!$E$10:$E$29)*'18'!$E$3</f>
        <v>0</v>
      </c>
      <c r="Y1251" s="208">
        <f>SUMIF('19'!$C$10:$C$28,$C1251,'19'!$E$10:$E$28)*'19'!$E$3</f>
        <v>0</v>
      </c>
      <c r="Z1251" s="208">
        <f>SUMIF('20'!$C$10:$C$29,$C1251,'20'!$E$10:$E$29)*'20'!$E$3</f>
        <v>0</v>
      </c>
      <c r="AA1251" s="208">
        <f>SUMIF('21'!$C$10:$C$29,$C1251,'21'!$E$10:$E$29)*'21'!$E$3</f>
        <v>0</v>
      </c>
    </row>
    <row r="1252" spans="3:27" ht="15" hidden="1">
      <c r="C1252" s="207" t="s">
        <v>2613</v>
      </c>
      <c r="D1252" s="207" t="s">
        <v>2614</v>
      </c>
      <c r="F1252" s="336">
        <f t="shared" si="20"/>
        <v>0</v>
      </c>
      <c r="G1252" s="208">
        <f>SUMIF('01'!$C$10:$C$29,$C1252,'01'!$E$10:$E$29)*'01'!$E$3</f>
        <v>0</v>
      </c>
      <c r="H1252" s="208">
        <f>SUMIF('02'!$C$10:$C$28,$C1252,'02'!$E$10:$E$28)*'02'!$E$3</f>
        <v>0</v>
      </c>
      <c r="I1252" s="208">
        <f>SUMIF('03'!$C$10:$C$29,$C1252,'03'!$E$10:$E$29)*'03'!$E$3</f>
        <v>0</v>
      </c>
      <c r="J1252" s="208">
        <f>SUMIF('04'!$C$10:$C$26,$C1252,'04'!$E$10:$E$26)*'04'!$E$3</f>
        <v>0</v>
      </c>
      <c r="K1252" s="208">
        <f>SUMIF('05'!$C$10:$C$29,$C1252,'05'!$E$10:$E$29)*'05'!$E$3</f>
        <v>0</v>
      </c>
      <c r="L1252" s="208">
        <f>SUMIF('06'!$C$10:$C$29,$C1252,'06'!$E$10:$E$29)*'06'!$E$3</f>
        <v>0</v>
      </c>
      <c r="M1252" s="208">
        <f>SUMIF('07'!$C$10:$C$26,$C1252,'07'!$E$10:$E$26)*'07'!$E$3</f>
        <v>0</v>
      </c>
      <c r="N1252" s="208">
        <f>SUMIF('08'!$C$10:$C$29,$C1252,'08'!$E$10:$E$29)*'08'!$E$3</f>
        <v>0</v>
      </c>
      <c r="O1252" s="208">
        <f>SUMIF('09'!$C$10:$C$29,$C1252,'09'!$E$10:$E$29)*'09'!$E$3</f>
        <v>0</v>
      </c>
      <c r="P1252" s="208">
        <f>SUMIF('10'!$C$10:$C$29,$C1252,'10'!$E$10:$E$29)*'10'!$E$3</f>
        <v>0</v>
      </c>
      <c r="Q1252" s="208">
        <f>SUMIF('11'!$C$10:$C$39,$C1252,'11'!$E$10:$E$39)*'11'!$E$3</f>
        <v>0</v>
      </c>
      <c r="R1252" s="208">
        <f>SUMIF('12'!$C$10:$C$29,$C1252,'12'!$E$10:$E$29)*'12'!$E$3</f>
        <v>0</v>
      </c>
      <c r="S1252" s="208">
        <f>SUMIF('13'!$C$10:$C$29,$C1252,'13'!$E$10:$E$29)*'13'!$E$3</f>
        <v>0</v>
      </c>
      <c r="T1252" s="208">
        <f>SUMIF('14'!$C$10:$C$29,$C1252,'14'!$E$10:$E$29)*'14'!$E$3</f>
        <v>0</v>
      </c>
      <c r="U1252" s="208">
        <f>SUMIF('15'!$C$10:$C$29,$C1252,'15'!$E$10:$E$29)*'15'!$E$3</f>
        <v>0</v>
      </c>
      <c r="V1252" s="208">
        <f>SUMIF('16'!$C$10:$C$29,$C1252,'16'!$E$29:$E1252)*'16'!$E$3</f>
        <v>0</v>
      </c>
      <c r="W1252" s="208">
        <f>SUMIF('17'!$C$10:$C$29,$C1252,'17'!$E$10:$E$29)*'17'!$E$3</f>
        <v>0</v>
      </c>
      <c r="X1252" s="208">
        <f>SUMIF('18'!$C$10:$C$29,$C1252,'18'!$E$10:$E$29)*'18'!$E$3</f>
        <v>0</v>
      </c>
      <c r="Y1252" s="208">
        <f>SUMIF('19'!$C$10:$C$28,$C1252,'19'!$E$10:$E$28)*'19'!$E$3</f>
        <v>0</v>
      </c>
      <c r="Z1252" s="208">
        <f>SUMIF('20'!$C$10:$C$29,$C1252,'20'!$E$10:$E$29)*'20'!$E$3</f>
        <v>0</v>
      </c>
      <c r="AA1252" s="208">
        <f>SUMIF('21'!$C$10:$C$29,$C1252,'21'!$E$10:$E$29)*'21'!$E$3</f>
        <v>0</v>
      </c>
    </row>
    <row r="1253" spans="3:27" ht="15" hidden="1">
      <c r="C1253" s="207" t="s">
        <v>2615</v>
      </c>
      <c r="D1253" s="207" t="s">
        <v>2616</v>
      </c>
      <c r="F1253" s="336">
        <f t="shared" si="20"/>
        <v>0</v>
      </c>
      <c r="G1253" s="208">
        <f>SUMIF('01'!$C$10:$C$29,$C1253,'01'!$E$10:$E$29)*'01'!$E$3</f>
        <v>0</v>
      </c>
      <c r="H1253" s="208">
        <f>SUMIF('02'!$C$10:$C$28,$C1253,'02'!$E$10:$E$28)*'02'!$E$3</f>
        <v>0</v>
      </c>
      <c r="I1253" s="208">
        <f>SUMIF('03'!$C$10:$C$29,$C1253,'03'!$E$10:$E$29)*'03'!$E$3</f>
        <v>0</v>
      </c>
      <c r="J1253" s="208">
        <f>SUMIF('04'!$C$10:$C$26,$C1253,'04'!$E$10:$E$26)*'04'!$E$3</f>
        <v>0</v>
      </c>
      <c r="K1253" s="208">
        <f>SUMIF('05'!$C$10:$C$29,$C1253,'05'!$E$10:$E$29)*'05'!$E$3</f>
        <v>0</v>
      </c>
      <c r="L1253" s="208">
        <f>SUMIF('06'!$C$10:$C$29,$C1253,'06'!$E$10:$E$29)*'06'!$E$3</f>
        <v>0</v>
      </c>
      <c r="M1253" s="208">
        <f>SUMIF('07'!$C$10:$C$26,$C1253,'07'!$E$10:$E$26)*'07'!$E$3</f>
        <v>0</v>
      </c>
      <c r="N1253" s="208">
        <f>SUMIF('08'!$C$10:$C$29,$C1253,'08'!$E$10:$E$29)*'08'!$E$3</f>
        <v>0</v>
      </c>
      <c r="O1253" s="208">
        <f>SUMIF('09'!$C$10:$C$29,$C1253,'09'!$E$10:$E$29)*'09'!$E$3</f>
        <v>0</v>
      </c>
      <c r="P1253" s="208">
        <f>SUMIF('10'!$C$10:$C$29,$C1253,'10'!$E$10:$E$29)*'10'!$E$3</f>
        <v>0</v>
      </c>
      <c r="Q1253" s="208">
        <f>SUMIF('11'!$C$10:$C$39,$C1253,'11'!$E$10:$E$39)*'11'!$E$3</f>
        <v>0</v>
      </c>
      <c r="R1253" s="208">
        <f>SUMIF('12'!$C$10:$C$29,$C1253,'12'!$E$10:$E$29)*'12'!$E$3</f>
        <v>0</v>
      </c>
      <c r="S1253" s="208">
        <f>SUMIF('13'!$C$10:$C$29,$C1253,'13'!$E$10:$E$29)*'13'!$E$3</f>
        <v>0</v>
      </c>
      <c r="T1253" s="208">
        <f>SUMIF('14'!$C$10:$C$29,$C1253,'14'!$E$10:$E$29)*'14'!$E$3</f>
        <v>0</v>
      </c>
      <c r="U1253" s="208">
        <f>SUMIF('15'!$C$10:$C$29,$C1253,'15'!$E$10:$E$29)*'15'!$E$3</f>
        <v>0</v>
      </c>
      <c r="V1253" s="208">
        <f>SUMIF('16'!$C$10:$C$29,$C1253,'16'!$E$29:$E1253)*'16'!$E$3</f>
        <v>0</v>
      </c>
      <c r="W1253" s="208">
        <f>SUMIF('17'!$C$10:$C$29,$C1253,'17'!$E$10:$E$29)*'17'!$E$3</f>
        <v>0</v>
      </c>
      <c r="X1253" s="208">
        <f>SUMIF('18'!$C$10:$C$29,$C1253,'18'!$E$10:$E$29)*'18'!$E$3</f>
        <v>0</v>
      </c>
      <c r="Y1253" s="208">
        <f>SUMIF('19'!$C$10:$C$28,$C1253,'19'!$E$10:$E$28)*'19'!$E$3</f>
        <v>0</v>
      </c>
      <c r="Z1253" s="208">
        <f>SUMIF('20'!$C$10:$C$29,$C1253,'20'!$E$10:$E$29)*'20'!$E$3</f>
        <v>0</v>
      </c>
      <c r="AA1253" s="208">
        <f>SUMIF('21'!$C$10:$C$29,$C1253,'21'!$E$10:$E$29)*'21'!$E$3</f>
        <v>0</v>
      </c>
    </row>
    <row r="1254" spans="3:27" ht="15" hidden="1">
      <c r="C1254" s="207" t="s">
        <v>2617</v>
      </c>
      <c r="D1254" s="207" t="s">
        <v>2618</v>
      </c>
      <c r="F1254" s="336">
        <f t="shared" si="20"/>
        <v>0</v>
      </c>
      <c r="G1254" s="208">
        <f>SUMIF('01'!$C$10:$C$29,$C1254,'01'!$E$10:$E$29)*'01'!$E$3</f>
        <v>0</v>
      </c>
      <c r="H1254" s="208">
        <f>SUMIF('02'!$C$10:$C$28,$C1254,'02'!$E$10:$E$28)*'02'!$E$3</f>
        <v>0</v>
      </c>
      <c r="I1254" s="208">
        <f>SUMIF('03'!$C$10:$C$29,$C1254,'03'!$E$10:$E$29)*'03'!$E$3</f>
        <v>0</v>
      </c>
      <c r="J1254" s="208">
        <f>SUMIF('04'!$C$10:$C$26,$C1254,'04'!$E$10:$E$26)*'04'!$E$3</f>
        <v>0</v>
      </c>
      <c r="K1254" s="208">
        <f>SUMIF('05'!$C$10:$C$29,$C1254,'05'!$E$10:$E$29)*'05'!$E$3</f>
        <v>0</v>
      </c>
      <c r="L1254" s="208">
        <f>SUMIF('06'!$C$10:$C$29,$C1254,'06'!$E$10:$E$29)*'06'!$E$3</f>
        <v>0</v>
      </c>
      <c r="M1254" s="208">
        <f>SUMIF('07'!$C$10:$C$26,$C1254,'07'!$E$10:$E$26)*'07'!$E$3</f>
        <v>0</v>
      </c>
      <c r="N1254" s="208">
        <f>SUMIF('08'!$C$10:$C$29,$C1254,'08'!$E$10:$E$29)*'08'!$E$3</f>
        <v>0</v>
      </c>
      <c r="O1254" s="208">
        <f>SUMIF('09'!$C$10:$C$29,$C1254,'09'!$E$10:$E$29)*'09'!$E$3</f>
        <v>0</v>
      </c>
      <c r="P1254" s="208">
        <f>SUMIF('10'!$C$10:$C$29,$C1254,'10'!$E$10:$E$29)*'10'!$E$3</f>
        <v>0</v>
      </c>
      <c r="Q1254" s="208">
        <f>SUMIF('11'!$C$10:$C$39,$C1254,'11'!$E$10:$E$39)*'11'!$E$3</f>
        <v>0</v>
      </c>
      <c r="R1254" s="208">
        <f>SUMIF('12'!$C$10:$C$29,$C1254,'12'!$E$10:$E$29)*'12'!$E$3</f>
        <v>0</v>
      </c>
      <c r="S1254" s="208">
        <f>SUMIF('13'!$C$10:$C$29,$C1254,'13'!$E$10:$E$29)*'13'!$E$3</f>
        <v>0</v>
      </c>
      <c r="T1254" s="208">
        <f>SUMIF('14'!$C$10:$C$29,$C1254,'14'!$E$10:$E$29)*'14'!$E$3</f>
        <v>0</v>
      </c>
      <c r="U1254" s="208">
        <f>SUMIF('15'!$C$10:$C$29,$C1254,'15'!$E$10:$E$29)*'15'!$E$3</f>
        <v>0</v>
      </c>
      <c r="V1254" s="208">
        <f>SUMIF('16'!$C$10:$C$29,$C1254,'16'!$E$29:$E1254)*'16'!$E$3</f>
        <v>0</v>
      </c>
      <c r="W1254" s="208">
        <f>SUMIF('17'!$C$10:$C$29,$C1254,'17'!$E$10:$E$29)*'17'!$E$3</f>
        <v>0</v>
      </c>
      <c r="X1254" s="208">
        <f>SUMIF('18'!$C$10:$C$29,$C1254,'18'!$E$10:$E$29)*'18'!$E$3</f>
        <v>0</v>
      </c>
      <c r="Y1254" s="208">
        <f>SUMIF('19'!$C$10:$C$28,$C1254,'19'!$E$10:$E$28)*'19'!$E$3</f>
        <v>0</v>
      </c>
      <c r="Z1254" s="208">
        <f>SUMIF('20'!$C$10:$C$29,$C1254,'20'!$E$10:$E$29)*'20'!$E$3</f>
        <v>0</v>
      </c>
      <c r="AA1254" s="208">
        <f>SUMIF('21'!$C$10:$C$29,$C1254,'21'!$E$10:$E$29)*'21'!$E$3</f>
        <v>0</v>
      </c>
    </row>
    <row r="1255" spans="3:27" ht="15" hidden="1">
      <c r="C1255" s="207" t="s">
        <v>2619</v>
      </c>
      <c r="D1255" s="207" t="s">
        <v>2620</v>
      </c>
      <c r="F1255" s="336">
        <f t="shared" si="20"/>
        <v>0</v>
      </c>
      <c r="G1255" s="208">
        <f>SUMIF('01'!$C$10:$C$29,$C1255,'01'!$E$10:$E$29)*'01'!$E$3</f>
        <v>0</v>
      </c>
      <c r="H1255" s="208">
        <f>SUMIF('02'!$C$10:$C$28,$C1255,'02'!$E$10:$E$28)*'02'!$E$3</f>
        <v>0</v>
      </c>
      <c r="I1255" s="208">
        <f>SUMIF('03'!$C$10:$C$29,$C1255,'03'!$E$10:$E$29)*'03'!$E$3</f>
        <v>0</v>
      </c>
      <c r="J1255" s="208">
        <f>SUMIF('04'!$C$10:$C$26,$C1255,'04'!$E$10:$E$26)*'04'!$E$3</f>
        <v>0</v>
      </c>
      <c r="K1255" s="208">
        <f>SUMIF('05'!$C$10:$C$29,$C1255,'05'!$E$10:$E$29)*'05'!$E$3</f>
        <v>0</v>
      </c>
      <c r="L1255" s="208">
        <f>SUMIF('06'!$C$10:$C$29,$C1255,'06'!$E$10:$E$29)*'06'!$E$3</f>
        <v>0</v>
      </c>
      <c r="M1255" s="208">
        <f>SUMIF('07'!$C$10:$C$26,$C1255,'07'!$E$10:$E$26)*'07'!$E$3</f>
        <v>0</v>
      </c>
      <c r="N1255" s="208">
        <f>SUMIF('08'!$C$10:$C$29,$C1255,'08'!$E$10:$E$29)*'08'!$E$3</f>
        <v>0</v>
      </c>
      <c r="O1255" s="208">
        <f>SUMIF('09'!$C$10:$C$29,$C1255,'09'!$E$10:$E$29)*'09'!$E$3</f>
        <v>0</v>
      </c>
      <c r="P1255" s="208">
        <f>SUMIF('10'!$C$10:$C$29,$C1255,'10'!$E$10:$E$29)*'10'!$E$3</f>
        <v>0</v>
      </c>
      <c r="Q1255" s="208">
        <f>SUMIF('11'!$C$10:$C$39,$C1255,'11'!$E$10:$E$39)*'11'!$E$3</f>
        <v>0</v>
      </c>
      <c r="R1255" s="208">
        <f>SUMIF('12'!$C$10:$C$29,$C1255,'12'!$E$10:$E$29)*'12'!$E$3</f>
        <v>0</v>
      </c>
      <c r="S1255" s="208">
        <f>SUMIF('13'!$C$10:$C$29,$C1255,'13'!$E$10:$E$29)*'13'!$E$3</f>
        <v>0</v>
      </c>
      <c r="T1255" s="208">
        <f>SUMIF('14'!$C$10:$C$29,$C1255,'14'!$E$10:$E$29)*'14'!$E$3</f>
        <v>0</v>
      </c>
      <c r="U1255" s="208">
        <f>SUMIF('15'!$C$10:$C$29,$C1255,'15'!$E$10:$E$29)*'15'!$E$3</f>
        <v>0</v>
      </c>
      <c r="V1255" s="208">
        <f>SUMIF('16'!$C$10:$C$29,$C1255,'16'!$E$29:$E1255)*'16'!$E$3</f>
        <v>0</v>
      </c>
      <c r="W1255" s="208">
        <f>SUMIF('17'!$C$10:$C$29,$C1255,'17'!$E$10:$E$29)*'17'!$E$3</f>
        <v>0</v>
      </c>
      <c r="X1255" s="208">
        <f>SUMIF('18'!$C$10:$C$29,$C1255,'18'!$E$10:$E$29)*'18'!$E$3</f>
        <v>0</v>
      </c>
      <c r="Y1255" s="208">
        <f>SUMIF('19'!$C$10:$C$28,$C1255,'19'!$E$10:$E$28)*'19'!$E$3</f>
        <v>0</v>
      </c>
      <c r="Z1255" s="208">
        <f>SUMIF('20'!$C$10:$C$29,$C1255,'20'!$E$10:$E$29)*'20'!$E$3</f>
        <v>0</v>
      </c>
      <c r="AA1255" s="208">
        <f>SUMIF('21'!$C$10:$C$29,$C1255,'21'!$E$10:$E$29)*'21'!$E$3</f>
        <v>0</v>
      </c>
    </row>
    <row r="1256" spans="3:27" ht="15" hidden="1">
      <c r="C1256" s="207" t="s">
        <v>2621</v>
      </c>
      <c r="D1256" s="207" t="s">
        <v>2622</v>
      </c>
      <c r="F1256" s="336">
        <f t="shared" si="20"/>
        <v>0</v>
      </c>
      <c r="G1256" s="208">
        <f>SUMIF('01'!$C$10:$C$29,$C1256,'01'!$E$10:$E$29)*'01'!$E$3</f>
        <v>0</v>
      </c>
      <c r="H1256" s="208">
        <f>SUMIF('02'!$C$10:$C$28,$C1256,'02'!$E$10:$E$28)*'02'!$E$3</f>
        <v>0</v>
      </c>
      <c r="I1256" s="208">
        <f>SUMIF('03'!$C$10:$C$29,$C1256,'03'!$E$10:$E$29)*'03'!$E$3</f>
        <v>0</v>
      </c>
      <c r="J1256" s="208">
        <f>SUMIF('04'!$C$10:$C$26,$C1256,'04'!$E$10:$E$26)*'04'!$E$3</f>
        <v>0</v>
      </c>
      <c r="K1256" s="208">
        <f>SUMIF('05'!$C$10:$C$29,$C1256,'05'!$E$10:$E$29)*'05'!$E$3</f>
        <v>0</v>
      </c>
      <c r="L1256" s="208">
        <f>SUMIF('06'!$C$10:$C$29,$C1256,'06'!$E$10:$E$29)*'06'!$E$3</f>
        <v>0</v>
      </c>
      <c r="M1256" s="208">
        <f>SUMIF('07'!$C$10:$C$26,$C1256,'07'!$E$10:$E$26)*'07'!$E$3</f>
        <v>0</v>
      </c>
      <c r="N1256" s="208">
        <f>SUMIF('08'!$C$10:$C$29,$C1256,'08'!$E$10:$E$29)*'08'!$E$3</f>
        <v>0</v>
      </c>
      <c r="O1256" s="208">
        <f>SUMIF('09'!$C$10:$C$29,$C1256,'09'!$E$10:$E$29)*'09'!$E$3</f>
        <v>0</v>
      </c>
      <c r="P1256" s="208">
        <f>SUMIF('10'!$C$10:$C$29,$C1256,'10'!$E$10:$E$29)*'10'!$E$3</f>
        <v>0</v>
      </c>
      <c r="Q1256" s="208">
        <f>SUMIF('11'!$C$10:$C$39,$C1256,'11'!$E$10:$E$39)*'11'!$E$3</f>
        <v>0</v>
      </c>
      <c r="R1256" s="208">
        <f>SUMIF('12'!$C$10:$C$29,$C1256,'12'!$E$10:$E$29)*'12'!$E$3</f>
        <v>0</v>
      </c>
      <c r="S1256" s="208">
        <f>SUMIF('13'!$C$10:$C$29,$C1256,'13'!$E$10:$E$29)*'13'!$E$3</f>
        <v>0</v>
      </c>
      <c r="T1256" s="208">
        <f>SUMIF('14'!$C$10:$C$29,$C1256,'14'!$E$10:$E$29)*'14'!$E$3</f>
        <v>0</v>
      </c>
      <c r="U1256" s="208">
        <f>SUMIF('15'!$C$10:$C$29,$C1256,'15'!$E$10:$E$29)*'15'!$E$3</f>
        <v>0</v>
      </c>
      <c r="V1256" s="208">
        <f>SUMIF('16'!$C$10:$C$29,$C1256,'16'!$E$29:$E1256)*'16'!$E$3</f>
        <v>0</v>
      </c>
      <c r="W1256" s="208">
        <f>SUMIF('17'!$C$10:$C$29,$C1256,'17'!$E$10:$E$29)*'17'!$E$3</f>
        <v>0</v>
      </c>
      <c r="X1256" s="208">
        <f>SUMIF('18'!$C$10:$C$29,$C1256,'18'!$E$10:$E$29)*'18'!$E$3</f>
        <v>0</v>
      </c>
      <c r="Y1256" s="208">
        <f>SUMIF('19'!$C$10:$C$28,$C1256,'19'!$E$10:$E$28)*'19'!$E$3</f>
        <v>0</v>
      </c>
      <c r="Z1256" s="208">
        <f>SUMIF('20'!$C$10:$C$29,$C1256,'20'!$E$10:$E$29)*'20'!$E$3</f>
        <v>0</v>
      </c>
      <c r="AA1256" s="208">
        <f>SUMIF('21'!$C$10:$C$29,$C1256,'21'!$E$10:$E$29)*'21'!$E$3</f>
        <v>0</v>
      </c>
    </row>
    <row r="1257" spans="3:27" ht="15" hidden="1">
      <c r="C1257" s="207" t="s">
        <v>2623</v>
      </c>
      <c r="D1257" s="207" t="s">
        <v>2624</v>
      </c>
      <c r="F1257" s="336">
        <f t="shared" si="20"/>
        <v>0</v>
      </c>
      <c r="G1257" s="208">
        <f>SUMIF('01'!$C$10:$C$29,$C1257,'01'!$E$10:$E$29)*'01'!$E$3</f>
        <v>0</v>
      </c>
      <c r="H1257" s="208">
        <f>SUMIF('02'!$C$10:$C$28,$C1257,'02'!$E$10:$E$28)*'02'!$E$3</f>
        <v>0</v>
      </c>
      <c r="I1257" s="208">
        <f>SUMIF('03'!$C$10:$C$29,$C1257,'03'!$E$10:$E$29)*'03'!$E$3</f>
        <v>0</v>
      </c>
      <c r="J1257" s="208">
        <f>SUMIF('04'!$C$10:$C$26,$C1257,'04'!$E$10:$E$26)*'04'!$E$3</f>
        <v>0</v>
      </c>
      <c r="K1257" s="208">
        <f>SUMIF('05'!$C$10:$C$29,$C1257,'05'!$E$10:$E$29)*'05'!$E$3</f>
        <v>0</v>
      </c>
      <c r="L1257" s="208">
        <f>SUMIF('06'!$C$10:$C$29,$C1257,'06'!$E$10:$E$29)*'06'!$E$3</f>
        <v>0</v>
      </c>
      <c r="M1257" s="208">
        <f>SUMIF('07'!$C$10:$C$26,$C1257,'07'!$E$10:$E$26)*'07'!$E$3</f>
        <v>0</v>
      </c>
      <c r="N1257" s="208">
        <f>SUMIF('08'!$C$10:$C$29,$C1257,'08'!$E$10:$E$29)*'08'!$E$3</f>
        <v>0</v>
      </c>
      <c r="O1257" s="208">
        <f>SUMIF('09'!$C$10:$C$29,$C1257,'09'!$E$10:$E$29)*'09'!$E$3</f>
        <v>0</v>
      </c>
      <c r="P1257" s="208">
        <f>SUMIF('10'!$C$10:$C$29,$C1257,'10'!$E$10:$E$29)*'10'!$E$3</f>
        <v>0</v>
      </c>
      <c r="Q1257" s="208">
        <f>SUMIF('11'!$C$10:$C$39,$C1257,'11'!$E$10:$E$39)*'11'!$E$3</f>
        <v>0</v>
      </c>
      <c r="R1257" s="208">
        <f>SUMIF('12'!$C$10:$C$29,$C1257,'12'!$E$10:$E$29)*'12'!$E$3</f>
        <v>0</v>
      </c>
      <c r="S1257" s="208">
        <f>SUMIF('13'!$C$10:$C$29,$C1257,'13'!$E$10:$E$29)*'13'!$E$3</f>
        <v>0</v>
      </c>
      <c r="T1257" s="208">
        <f>SUMIF('14'!$C$10:$C$29,$C1257,'14'!$E$10:$E$29)*'14'!$E$3</f>
        <v>0</v>
      </c>
      <c r="U1257" s="208">
        <f>SUMIF('15'!$C$10:$C$29,$C1257,'15'!$E$10:$E$29)*'15'!$E$3</f>
        <v>0</v>
      </c>
      <c r="V1257" s="208">
        <f>SUMIF('16'!$C$10:$C$29,$C1257,'16'!$E$29:$E1257)*'16'!$E$3</f>
        <v>0</v>
      </c>
      <c r="W1257" s="208">
        <f>SUMIF('17'!$C$10:$C$29,$C1257,'17'!$E$10:$E$29)*'17'!$E$3</f>
        <v>0</v>
      </c>
      <c r="X1257" s="208">
        <f>SUMIF('18'!$C$10:$C$29,$C1257,'18'!$E$10:$E$29)*'18'!$E$3</f>
        <v>0</v>
      </c>
      <c r="Y1257" s="208">
        <f>SUMIF('19'!$C$10:$C$28,$C1257,'19'!$E$10:$E$28)*'19'!$E$3</f>
        <v>0</v>
      </c>
      <c r="Z1257" s="208">
        <f>SUMIF('20'!$C$10:$C$29,$C1257,'20'!$E$10:$E$29)*'20'!$E$3</f>
        <v>0</v>
      </c>
      <c r="AA1257" s="208">
        <f>SUMIF('21'!$C$10:$C$29,$C1257,'21'!$E$10:$E$29)*'21'!$E$3</f>
        <v>0</v>
      </c>
    </row>
    <row r="1258" spans="3:27" ht="15" hidden="1">
      <c r="C1258" s="207" t="s">
        <v>2625</v>
      </c>
      <c r="D1258" s="207" t="s">
        <v>2626</v>
      </c>
      <c r="F1258" s="336">
        <f t="shared" si="20"/>
        <v>0</v>
      </c>
      <c r="G1258" s="208">
        <f>SUMIF('01'!$C$10:$C$29,$C1258,'01'!$E$10:$E$29)*'01'!$E$3</f>
        <v>0</v>
      </c>
      <c r="H1258" s="208">
        <f>SUMIF('02'!$C$10:$C$28,$C1258,'02'!$E$10:$E$28)*'02'!$E$3</f>
        <v>0</v>
      </c>
      <c r="I1258" s="208">
        <f>SUMIF('03'!$C$10:$C$29,$C1258,'03'!$E$10:$E$29)*'03'!$E$3</f>
        <v>0</v>
      </c>
      <c r="J1258" s="208">
        <f>SUMIF('04'!$C$10:$C$26,$C1258,'04'!$E$10:$E$26)*'04'!$E$3</f>
        <v>0</v>
      </c>
      <c r="K1258" s="208">
        <f>SUMIF('05'!$C$10:$C$29,$C1258,'05'!$E$10:$E$29)*'05'!$E$3</f>
        <v>0</v>
      </c>
      <c r="L1258" s="208">
        <f>SUMIF('06'!$C$10:$C$29,$C1258,'06'!$E$10:$E$29)*'06'!$E$3</f>
        <v>0</v>
      </c>
      <c r="M1258" s="208">
        <f>SUMIF('07'!$C$10:$C$26,$C1258,'07'!$E$10:$E$26)*'07'!$E$3</f>
        <v>0</v>
      </c>
      <c r="N1258" s="208">
        <f>SUMIF('08'!$C$10:$C$29,$C1258,'08'!$E$10:$E$29)*'08'!$E$3</f>
        <v>0</v>
      </c>
      <c r="O1258" s="208">
        <f>SUMIF('09'!$C$10:$C$29,$C1258,'09'!$E$10:$E$29)*'09'!$E$3</f>
        <v>0</v>
      </c>
      <c r="P1258" s="208">
        <f>SUMIF('10'!$C$10:$C$29,$C1258,'10'!$E$10:$E$29)*'10'!$E$3</f>
        <v>0</v>
      </c>
      <c r="Q1258" s="208">
        <f>SUMIF('11'!$C$10:$C$39,$C1258,'11'!$E$10:$E$39)*'11'!$E$3</f>
        <v>0</v>
      </c>
      <c r="R1258" s="208">
        <f>SUMIF('12'!$C$10:$C$29,$C1258,'12'!$E$10:$E$29)*'12'!$E$3</f>
        <v>0</v>
      </c>
      <c r="S1258" s="208">
        <f>SUMIF('13'!$C$10:$C$29,$C1258,'13'!$E$10:$E$29)*'13'!$E$3</f>
        <v>0</v>
      </c>
      <c r="T1258" s="208">
        <f>SUMIF('14'!$C$10:$C$29,$C1258,'14'!$E$10:$E$29)*'14'!$E$3</f>
        <v>0</v>
      </c>
      <c r="U1258" s="208">
        <f>SUMIF('15'!$C$10:$C$29,$C1258,'15'!$E$10:$E$29)*'15'!$E$3</f>
        <v>0</v>
      </c>
      <c r="V1258" s="208">
        <f>SUMIF('16'!$C$10:$C$29,$C1258,'16'!$E$29:$E1258)*'16'!$E$3</f>
        <v>0</v>
      </c>
      <c r="W1258" s="208">
        <f>SUMIF('17'!$C$10:$C$29,$C1258,'17'!$E$10:$E$29)*'17'!$E$3</f>
        <v>0</v>
      </c>
      <c r="X1258" s="208">
        <f>SUMIF('18'!$C$10:$C$29,$C1258,'18'!$E$10:$E$29)*'18'!$E$3</f>
        <v>0</v>
      </c>
      <c r="Y1258" s="208">
        <f>SUMIF('19'!$C$10:$C$28,$C1258,'19'!$E$10:$E$28)*'19'!$E$3</f>
        <v>0</v>
      </c>
      <c r="Z1258" s="208">
        <f>SUMIF('20'!$C$10:$C$29,$C1258,'20'!$E$10:$E$29)*'20'!$E$3</f>
        <v>0</v>
      </c>
      <c r="AA1258" s="208">
        <f>SUMIF('21'!$C$10:$C$29,$C1258,'21'!$E$10:$E$29)*'21'!$E$3</f>
        <v>0</v>
      </c>
    </row>
    <row r="1259" spans="3:27" ht="15" hidden="1">
      <c r="C1259" s="207" t="s">
        <v>2627</v>
      </c>
      <c r="D1259" s="207" t="s">
        <v>2628</v>
      </c>
      <c r="F1259" s="336">
        <f t="shared" si="20"/>
        <v>0</v>
      </c>
      <c r="G1259" s="208">
        <f>SUMIF('01'!$C$10:$C$29,$C1259,'01'!$E$10:$E$29)*'01'!$E$3</f>
        <v>0</v>
      </c>
      <c r="H1259" s="208">
        <f>SUMIF('02'!$C$10:$C$28,$C1259,'02'!$E$10:$E$28)*'02'!$E$3</f>
        <v>0</v>
      </c>
      <c r="I1259" s="208">
        <f>SUMIF('03'!$C$10:$C$29,$C1259,'03'!$E$10:$E$29)*'03'!$E$3</f>
        <v>0</v>
      </c>
      <c r="J1259" s="208">
        <f>SUMIF('04'!$C$10:$C$26,$C1259,'04'!$E$10:$E$26)*'04'!$E$3</f>
        <v>0</v>
      </c>
      <c r="K1259" s="208">
        <f>SUMIF('05'!$C$10:$C$29,$C1259,'05'!$E$10:$E$29)*'05'!$E$3</f>
        <v>0</v>
      </c>
      <c r="L1259" s="208">
        <f>SUMIF('06'!$C$10:$C$29,$C1259,'06'!$E$10:$E$29)*'06'!$E$3</f>
        <v>0</v>
      </c>
      <c r="M1259" s="208">
        <f>SUMIF('07'!$C$10:$C$26,$C1259,'07'!$E$10:$E$26)*'07'!$E$3</f>
        <v>0</v>
      </c>
      <c r="N1259" s="208">
        <f>SUMIF('08'!$C$10:$C$29,$C1259,'08'!$E$10:$E$29)*'08'!$E$3</f>
        <v>0</v>
      </c>
      <c r="O1259" s="208">
        <f>SUMIF('09'!$C$10:$C$29,$C1259,'09'!$E$10:$E$29)*'09'!$E$3</f>
        <v>0</v>
      </c>
      <c r="P1259" s="208">
        <f>SUMIF('10'!$C$10:$C$29,$C1259,'10'!$E$10:$E$29)*'10'!$E$3</f>
        <v>0</v>
      </c>
      <c r="Q1259" s="208">
        <f>SUMIF('11'!$C$10:$C$39,$C1259,'11'!$E$10:$E$39)*'11'!$E$3</f>
        <v>0</v>
      </c>
      <c r="R1259" s="208">
        <f>SUMIF('12'!$C$10:$C$29,$C1259,'12'!$E$10:$E$29)*'12'!$E$3</f>
        <v>0</v>
      </c>
      <c r="S1259" s="208">
        <f>SUMIF('13'!$C$10:$C$29,$C1259,'13'!$E$10:$E$29)*'13'!$E$3</f>
        <v>0</v>
      </c>
      <c r="T1259" s="208">
        <f>SUMIF('14'!$C$10:$C$29,$C1259,'14'!$E$10:$E$29)*'14'!$E$3</f>
        <v>0</v>
      </c>
      <c r="U1259" s="208">
        <f>SUMIF('15'!$C$10:$C$29,$C1259,'15'!$E$10:$E$29)*'15'!$E$3</f>
        <v>0</v>
      </c>
      <c r="V1259" s="208">
        <f>SUMIF('16'!$C$10:$C$29,$C1259,'16'!$E$29:$E1259)*'16'!$E$3</f>
        <v>0</v>
      </c>
      <c r="W1259" s="208">
        <f>SUMIF('17'!$C$10:$C$29,$C1259,'17'!$E$10:$E$29)*'17'!$E$3</f>
        <v>0</v>
      </c>
      <c r="X1259" s="208">
        <f>SUMIF('18'!$C$10:$C$29,$C1259,'18'!$E$10:$E$29)*'18'!$E$3</f>
        <v>0</v>
      </c>
      <c r="Y1259" s="208">
        <f>SUMIF('19'!$C$10:$C$28,$C1259,'19'!$E$10:$E$28)*'19'!$E$3</f>
        <v>0</v>
      </c>
      <c r="Z1259" s="208">
        <f>SUMIF('20'!$C$10:$C$29,$C1259,'20'!$E$10:$E$29)*'20'!$E$3</f>
        <v>0</v>
      </c>
      <c r="AA1259" s="208">
        <f>SUMIF('21'!$C$10:$C$29,$C1259,'21'!$E$10:$E$29)*'21'!$E$3</f>
        <v>0</v>
      </c>
    </row>
    <row r="1260" spans="3:27" ht="15" hidden="1">
      <c r="C1260" s="207" t="s">
        <v>2629</v>
      </c>
      <c r="D1260" s="207" t="s">
        <v>2630</v>
      </c>
      <c r="F1260" s="336">
        <f t="shared" si="20"/>
        <v>0</v>
      </c>
      <c r="G1260" s="208">
        <f>SUMIF('01'!$C$10:$C$29,$C1260,'01'!$E$10:$E$29)*'01'!$E$3</f>
        <v>0</v>
      </c>
      <c r="H1260" s="208">
        <f>SUMIF('02'!$C$10:$C$28,$C1260,'02'!$E$10:$E$28)*'02'!$E$3</f>
        <v>0</v>
      </c>
      <c r="I1260" s="208">
        <f>SUMIF('03'!$C$10:$C$29,$C1260,'03'!$E$10:$E$29)*'03'!$E$3</f>
        <v>0</v>
      </c>
      <c r="J1260" s="208">
        <f>SUMIF('04'!$C$10:$C$26,$C1260,'04'!$E$10:$E$26)*'04'!$E$3</f>
        <v>0</v>
      </c>
      <c r="K1260" s="208">
        <f>SUMIF('05'!$C$10:$C$29,$C1260,'05'!$E$10:$E$29)*'05'!$E$3</f>
        <v>0</v>
      </c>
      <c r="L1260" s="208">
        <f>SUMIF('06'!$C$10:$C$29,$C1260,'06'!$E$10:$E$29)*'06'!$E$3</f>
        <v>0</v>
      </c>
      <c r="M1260" s="208">
        <f>SUMIF('07'!$C$10:$C$26,$C1260,'07'!$E$10:$E$26)*'07'!$E$3</f>
        <v>0</v>
      </c>
      <c r="N1260" s="208">
        <f>SUMIF('08'!$C$10:$C$29,$C1260,'08'!$E$10:$E$29)*'08'!$E$3</f>
        <v>0</v>
      </c>
      <c r="O1260" s="208">
        <f>SUMIF('09'!$C$10:$C$29,$C1260,'09'!$E$10:$E$29)*'09'!$E$3</f>
        <v>0</v>
      </c>
      <c r="P1260" s="208">
        <f>SUMIF('10'!$C$10:$C$29,$C1260,'10'!$E$10:$E$29)*'10'!$E$3</f>
        <v>0</v>
      </c>
      <c r="Q1260" s="208">
        <f>SUMIF('11'!$C$10:$C$39,$C1260,'11'!$E$10:$E$39)*'11'!$E$3</f>
        <v>0</v>
      </c>
      <c r="R1260" s="208">
        <f>SUMIF('12'!$C$10:$C$29,$C1260,'12'!$E$10:$E$29)*'12'!$E$3</f>
        <v>0</v>
      </c>
      <c r="S1260" s="208">
        <f>SUMIF('13'!$C$10:$C$29,$C1260,'13'!$E$10:$E$29)*'13'!$E$3</f>
        <v>0</v>
      </c>
      <c r="T1260" s="208">
        <f>SUMIF('14'!$C$10:$C$29,$C1260,'14'!$E$10:$E$29)*'14'!$E$3</f>
        <v>0</v>
      </c>
      <c r="U1260" s="208">
        <f>SUMIF('15'!$C$10:$C$29,$C1260,'15'!$E$10:$E$29)*'15'!$E$3</f>
        <v>0</v>
      </c>
      <c r="V1260" s="208">
        <f>SUMIF('16'!$C$10:$C$29,$C1260,'16'!$E$29:$E1260)*'16'!$E$3</f>
        <v>0</v>
      </c>
      <c r="W1260" s="208">
        <f>SUMIF('17'!$C$10:$C$29,$C1260,'17'!$E$10:$E$29)*'17'!$E$3</f>
        <v>0</v>
      </c>
      <c r="X1260" s="208">
        <f>SUMIF('18'!$C$10:$C$29,$C1260,'18'!$E$10:$E$29)*'18'!$E$3</f>
        <v>0</v>
      </c>
      <c r="Y1260" s="208">
        <f>SUMIF('19'!$C$10:$C$28,$C1260,'19'!$E$10:$E$28)*'19'!$E$3</f>
        <v>0</v>
      </c>
      <c r="Z1260" s="208">
        <f>SUMIF('20'!$C$10:$C$29,$C1260,'20'!$E$10:$E$29)*'20'!$E$3</f>
        <v>0</v>
      </c>
      <c r="AA1260" s="208">
        <f>SUMIF('21'!$C$10:$C$29,$C1260,'21'!$E$10:$E$29)*'21'!$E$3</f>
        <v>0</v>
      </c>
    </row>
    <row r="1261" spans="3:27" ht="15" hidden="1">
      <c r="C1261" s="207" t="s">
        <v>2631</v>
      </c>
      <c r="D1261" s="207" t="s">
        <v>2632</v>
      </c>
      <c r="F1261" s="336">
        <f t="shared" si="20"/>
        <v>0</v>
      </c>
      <c r="G1261" s="208">
        <f>SUMIF('01'!$C$10:$C$29,$C1261,'01'!$E$10:$E$29)*'01'!$E$3</f>
        <v>0</v>
      </c>
      <c r="H1261" s="208">
        <f>SUMIF('02'!$C$10:$C$28,$C1261,'02'!$E$10:$E$28)*'02'!$E$3</f>
        <v>0</v>
      </c>
      <c r="I1261" s="208">
        <f>SUMIF('03'!$C$10:$C$29,$C1261,'03'!$E$10:$E$29)*'03'!$E$3</f>
        <v>0</v>
      </c>
      <c r="J1261" s="208">
        <f>SUMIF('04'!$C$10:$C$26,$C1261,'04'!$E$10:$E$26)*'04'!$E$3</f>
        <v>0</v>
      </c>
      <c r="K1261" s="208">
        <f>SUMIF('05'!$C$10:$C$29,$C1261,'05'!$E$10:$E$29)*'05'!$E$3</f>
        <v>0</v>
      </c>
      <c r="L1261" s="208">
        <f>SUMIF('06'!$C$10:$C$29,$C1261,'06'!$E$10:$E$29)*'06'!$E$3</f>
        <v>0</v>
      </c>
      <c r="M1261" s="208">
        <f>SUMIF('07'!$C$10:$C$26,$C1261,'07'!$E$10:$E$26)*'07'!$E$3</f>
        <v>0</v>
      </c>
      <c r="N1261" s="208">
        <f>SUMIF('08'!$C$10:$C$29,$C1261,'08'!$E$10:$E$29)*'08'!$E$3</f>
        <v>0</v>
      </c>
      <c r="O1261" s="208">
        <f>SUMIF('09'!$C$10:$C$29,$C1261,'09'!$E$10:$E$29)*'09'!$E$3</f>
        <v>0</v>
      </c>
      <c r="P1261" s="208">
        <f>SUMIF('10'!$C$10:$C$29,$C1261,'10'!$E$10:$E$29)*'10'!$E$3</f>
        <v>0</v>
      </c>
      <c r="Q1261" s="208">
        <f>SUMIF('11'!$C$10:$C$39,$C1261,'11'!$E$10:$E$39)*'11'!$E$3</f>
        <v>0</v>
      </c>
      <c r="R1261" s="208">
        <f>SUMIF('12'!$C$10:$C$29,$C1261,'12'!$E$10:$E$29)*'12'!$E$3</f>
        <v>0</v>
      </c>
      <c r="S1261" s="208">
        <f>SUMIF('13'!$C$10:$C$29,$C1261,'13'!$E$10:$E$29)*'13'!$E$3</f>
        <v>0</v>
      </c>
      <c r="T1261" s="208">
        <f>SUMIF('14'!$C$10:$C$29,$C1261,'14'!$E$10:$E$29)*'14'!$E$3</f>
        <v>0</v>
      </c>
      <c r="U1261" s="208">
        <f>SUMIF('15'!$C$10:$C$29,$C1261,'15'!$E$10:$E$29)*'15'!$E$3</f>
        <v>0</v>
      </c>
      <c r="V1261" s="208">
        <f>SUMIF('16'!$C$10:$C$29,$C1261,'16'!$E$29:$E1261)*'16'!$E$3</f>
        <v>0</v>
      </c>
      <c r="W1261" s="208">
        <f>SUMIF('17'!$C$10:$C$29,$C1261,'17'!$E$10:$E$29)*'17'!$E$3</f>
        <v>0</v>
      </c>
      <c r="X1261" s="208">
        <f>SUMIF('18'!$C$10:$C$29,$C1261,'18'!$E$10:$E$29)*'18'!$E$3</f>
        <v>0</v>
      </c>
      <c r="Y1261" s="208">
        <f>SUMIF('19'!$C$10:$C$28,$C1261,'19'!$E$10:$E$28)*'19'!$E$3</f>
        <v>0</v>
      </c>
      <c r="Z1261" s="208">
        <f>SUMIF('20'!$C$10:$C$29,$C1261,'20'!$E$10:$E$29)*'20'!$E$3</f>
        <v>0</v>
      </c>
      <c r="AA1261" s="208">
        <f>SUMIF('21'!$C$10:$C$29,$C1261,'21'!$E$10:$E$29)*'21'!$E$3</f>
        <v>0</v>
      </c>
    </row>
    <row r="1262" spans="3:27" ht="15" hidden="1">
      <c r="C1262" s="207" t="s">
        <v>2633</v>
      </c>
      <c r="D1262" s="207" t="s">
        <v>2634</v>
      </c>
      <c r="F1262" s="336">
        <f t="shared" si="20"/>
        <v>0</v>
      </c>
      <c r="G1262" s="208">
        <f>SUMIF('01'!$C$10:$C$29,$C1262,'01'!$E$10:$E$29)*'01'!$E$3</f>
        <v>0</v>
      </c>
      <c r="H1262" s="208">
        <f>SUMIF('02'!$C$10:$C$28,$C1262,'02'!$E$10:$E$28)*'02'!$E$3</f>
        <v>0</v>
      </c>
      <c r="I1262" s="208">
        <f>SUMIF('03'!$C$10:$C$29,$C1262,'03'!$E$10:$E$29)*'03'!$E$3</f>
        <v>0</v>
      </c>
      <c r="J1262" s="208">
        <f>SUMIF('04'!$C$10:$C$26,$C1262,'04'!$E$10:$E$26)*'04'!$E$3</f>
        <v>0</v>
      </c>
      <c r="K1262" s="208">
        <f>SUMIF('05'!$C$10:$C$29,$C1262,'05'!$E$10:$E$29)*'05'!$E$3</f>
        <v>0</v>
      </c>
      <c r="L1262" s="208">
        <f>SUMIF('06'!$C$10:$C$29,$C1262,'06'!$E$10:$E$29)*'06'!$E$3</f>
        <v>0</v>
      </c>
      <c r="M1262" s="208">
        <f>SUMIF('07'!$C$10:$C$26,$C1262,'07'!$E$10:$E$26)*'07'!$E$3</f>
        <v>0</v>
      </c>
      <c r="N1262" s="208">
        <f>SUMIF('08'!$C$10:$C$29,$C1262,'08'!$E$10:$E$29)*'08'!$E$3</f>
        <v>0</v>
      </c>
      <c r="O1262" s="208">
        <f>SUMIF('09'!$C$10:$C$29,$C1262,'09'!$E$10:$E$29)*'09'!$E$3</f>
        <v>0</v>
      </c>
      <c r="P1262" s="208">
        <f>SUMIF('10'!$C$10:$C$29,$C1262,'10'!$E$10:$E$29)*'10'!$E$3</f>
        <v>0</v>
      </c>
      <c r="Q1262" s="208">
        <f>SUMIF('11'!$C$10:$C$39,$C1262,'11'!$E$10:$E$39)*'11'!$E$3</f>
        <v>0</v>
      </c>
      <c r="R1262" s="208">
        <f>SUMIF('12'!$C$10:$C$29,$C1262,'12'!$E$10:$E$29)*'12'!$E$3</f>
        <v>0</v>
      </c>
      <c r="S1262" s="208">
        <f>SUMIF('13'!$C$10:$C$29,$C1262,'13'!$E$10:$E$29)*'13'!$E$3</f>
        <v>0</v>
      </c>
      <c r="T1262" s="208">
        <f>SUMIF('14'!$C$10:$C$29,$C1262,'14'!$E$10:$E$29)*'14'!$E$3</f>
        <v>0</v>
      </c>
      <c r="U1262" s="208">
        <f>SUMIF('15'!$C$10:$C$29,$C1262,'15'!$E$10:$E$29)*'15'!$E$3</f>
        <v>0</v>
      </c>
      <c r="V1262" s="208">
        <f>SUMIF('16'!$C$10:$C$29,$C1262,'16'!$E$29:$E1262)*'16'!$E$3</f>
        <v>0</v>
      </c>
      <c r="W1262" s="208">
        <f>SUMIF('17'!$C$10:$C$29,$C1262,'17'!$E$10:$E$29)*'17'!$E$3</f>
        <v>0</v>
      </c>
      <c r="X1262" s="208">
        <f>SUMIF('18'!$C$10:$C$29,$C1262,'18'!$E$10:$E$29)*'18'!$E$3</f>
        <v>0</v>
      </c>
      <c r="Y1262" s="208">
        <f>SUMIF('19'!$C$10:$C$28,$C1262,'19'!$E$10:$E$28)*'19'!$E$3</f>
        <v>0</v>
      </c>
      <c r="Z1262" s="208">
        <f>SUMIF('20'!$C$10:$C$29,$C1262,'20'!$E$10:$E$29)*'20'!$E$3</f>
        <v>0</v>
      </c>
      <c r="AA1262" s="208">
        <f>SUMIF('21'!$C$10:$C$29,$C1262,'21'!$E$10:$E$29)*'21'!$E$3</f>
        <v>0</v>
      </c>
    </row>
    <row r="1263" spans="3:27" ht="15" hidden="1">
      <c r="C1263" s="207" t="s">
        <v>2635</v>
      </c>
      <c r="D1263" s="207" t="s">
        <v>2636</v>
      </c>
      <c r="F1263" s="336">
        <f t="shared" si="20"/>
        <v>0</v>
      </c>
      <c r="G1263" s="208">
        <f>SUMIF('01'!$C$10:$C$29,$C1263,'01'!$E$10:$E$29)*'01'!$E$3</f>
        <v>0</v>
      </c>
      <c r="H1263" s="208">
        <f>SUMIF('02'!$C$10:$C$28,$C1263,'02'!$E$10:$E$28)*'02'!$E$3</f>
        <v>0</v>
      </c>
      <c r="I1263" s="208">
        <f>SUMIF('03'!$C$10:$C$29,$C1263,'03'!$E$10:$E$29)*'03'!$E$3</f>
        <v>0</v>
      </c>
      <c r="J1263" s="208">
        <f>SUMIF('04'!$C$10:$C$26,$C1263,'04'!$E$10:$E$26)*'04'!$E$3</f>
        <v>0</v>
      </c>
      <c r="K1263" s="208">
        <f>SUMIF('05'!$C$10:$C$29,$C1263,'05'!$E$10:$E$29)*'05'!$E$3</f>
        <v>0</v>
      </c>
      <c r="L1263" s="208">
        <f>SUMIF('06'!$C$10:$C$29,$C1263,'06'!$E$10:$E$29)*'06'!$E$3</f>
        <v>0</v>
      </c>
      <c r="M1263" s="208">
        <f>SUMIF('07'!$C$10:$C$26,$C1263,'07'!$E$10:$E$26)*'07'!$E$3</f>
        <v>0</v>
      </c>
      <c r="N1263" s="208">
        <f>SUMIF('08'!$C$10:$C$29,$C1263,'08'!$E$10:$E$29)*'08'!$E$3</f>
        <v>0</v>
      </c>
      <c r="O1263" s="208">
        <f>SUMIF('09'!$C$10:$C$29,$C1263,'09'!$E$10:$E$29)*'09'!$E$3</f>
        <v>0</v>
      </c>
      <c r="P1263" s="208">
        <f>SUMIF('10'!$C$10:$C$29,$C1263,'10'!$E$10:$E$29)*'10'!$E$3</f>
        <v>0</v>
      </c>
      <c r="Q1263" s="208">
        <f>SUMIF('11'!$C$10:$C$39,$C1263,'11'!$E$10:$E$39)*'11'!$E$3</f>
        <v>0</v>
      </c>
      <c r="R1263" s="208">
        <f>SUMIF('12'!$C$10:$C$29,$C1263,'12'!$E$10:$E$29)*'12'!$E$3</f>
        <v>0</v>
      </c>
      <c r="S1263" s="208">
        <f>SUMIF('13'!$C$10:$C$29,$C1263,'13'!$E$10:$E$29)*'13'!$E$3</f>
        <v>0</v>
      </c>
      <c r="T1263" s="208">
        <f>SUMIF('14'!$C$10:$C$29,$C1263,'14'!$E$10:$E$29)*'14'!$E$3</f>
        <v>0</v>
      </c>
      <c r="U1263" s="208">
        <f>SUMIF('15'!$C$10:$C$29,$C1263,'15'!$E$10:$E$29)*'15'!$E$3</f>
        <v>0</v>
      </c>
      <c r="V1263" s="208">
        <f>SUMIF('16'!$C$10:$C$29,$C1263,'16'!$E$29:$E1263)*'16'!$E$3</f>
        <v>0</v>
      </c>
      <c r="W1263" s="208">
        <f>SUMIF('17'!$C$10:$C$29,$C1263,'17'!$E$10:$E$29)*'17'!$E$3</f>
        <v>0</v>
      </c>
      <c r="X1263" s="208">
        <f>SUMIF('18'!$C$10:$C$29,$C1263,'18'!$E$10:$E$29)*'18'!$E$3</f>
        <v>0</v>
      </c>
      <c r="Y1263" s="208">
        <f>SUMIF('19'!$C$10:$C$28,$C1263,'19'!$E$10:$E$28)*'19'!$E$3</f>
        <v>0</v>
      </c>
      <c r="Z1263" s="208">
        <f>SUMIF('20'!$C$10:$C$29,$C1263,'20'!$E$10:$E$29)*'20'!$E$3</f>
        <v>0</v>
      </c>
      <c r="AA1263" s="208">
        <f>SUMIF('21'!$C$10:$C$29,$C1263,'21'!$E$10:$E$29)*'21'!$E$3</f>
        <v>0</v>
      </c>
    </row>
    <row r="1264" spans="3:27" ht="15" hidden="1">
      <c r="C1264" s="207" t="s">
        <v>2637</v>
      </c>
      <c r="D1264" s="207" t="s">
        <v>2638</v>
      </c>
      <c r="F1264" s="336">
        <f t="shared" si="20"/>
        <v>0</v>
      </c>
      <c r="G1264" s="208">
        <f>SUMIF('01'!$C$10:$C$29,$C1264,'01'!$E$10:$E$29)*'01'!$E$3</f>
        <v>0</v>
      </c>
      <c r="H1264" s="208">
        <f>SUMIF('02'!$C$10:$C$28,$C1264,'02'!$E$10:$E$28)*'02'!$E$3</f>
        <v>0</v>
      </c>
      <c r="I1264" s="208">
        <f>SUMIF('03'!$C$10:$C$29,$C1264,'03'!$E$10:$E$29)*'03'!$E$3</f>
        <v>0</v>
      </c>
      <c r="J1264" s="208">
        <f>SUMIF('04'!$C$10:$C$26,$C1264,'04'!$E$10:$E$26)*'04'!$E$3</f>
        <v>0</v>
      </c>
      <c r="K1264" s="208">
        <f>SUMIF('05'!$C$10:$C$29,$C1264,'05'!$E$10:$E$29)*'05'!$E$3</f>
        <v>0</v>
      </c>
      <c r="L1264" s="208">
        <f>SUMIF('06'!$C$10:$C$29,$C1264,'06'!$E$10:$E$29)*'06'!$E$3</f>
        <v>0</v>
      </c>
      <c r="M1264" s="208">
        <f>SUMIF('07'!$C$10:$C$26,$C1264,'07'!$E$10:$E$26)*'07'!$E$3</f>
        <v>0</v>
      </c>
      <c r="N1264" s="208">
        <f>SUMIF('08'!$C$10:$C$29,$C1264,'08'!$E$10:$E$29)*'08'!$E$3</f>
        <v>0</v>
      </c>
      <c r="O1264" s="208">
        <f>SUMIF('09'!$C$10:$C$29,$C1264,'09'!$E$10:$E$29)*'09'!$E$3</f>
        <v>0</v>
      </c>
      <c r="P1264" s="208">
        <f>SUMIF('10'!$C$10:$C$29,$C1264,'10'!$E$10:$E$29)*'10'!$E$3</f>
        <v>0</v>
      </c>
      <c r="Q1264" s="208">
        <f>SUMIF('11'!$C$10:$C$39,$C1264,'11'!$E$10:$E$39)*'11'!$E$3</f>
        <v>0</v>
      </c>
      <c r="R1264" s="208">
        <f>SUMIF('12'!$C$10:$C$29,$C1264,'12'!$E$10:$E$29)*'12'!$E$3</f>
        <v>0</v>
      </c>
      <c r="S1264" s="208">
        <f>SUMIF('13'!$C$10:$C$29,$C1264,'13'!$E$10:$E$29)*'13'!$E$3</f>
        <v>0</v>
      </c>
      <c r="T1264" s="208">
        <f>SUMIF('14'!$C$10:$C$29,$C1264,'14'!$E$10:$E$29)*'14'!$E$3</f>
        <v>0</v>
      </c>
      <c r="U1264" s="208">
        <f>SUMIF('15'!$C$10:$C$29,$C1264,'15'!$E$10:$E$29)*'15'!$E$3</f>
        <v>0</v>
      </c>
      <c r="V1264" s="208">
        <f>SUMIF('16'!$C$10:$C$29,$C1264,'16'!$E$29:$E1264)*'16'!$E$3</f>
        <v>0</v>
      </c>
      <c r="W1264" s="208">
        <f>SUMIF('17'!$C$10:$C$29,$C1264,'17'!$E$10:$E$29)*'17'!$E$3</f>
        <v>0</v>
      </c>
      <c r="X1264" s="208">
        <f>SUMIF('18'!$C$10:$C$29,$C1264,'18'!$E$10:$E$29)*'18'!$E$3</f>
        <v>0</v>
      </c>
      <c r="Y1264" s="208">
        <f>SUMIF('19'!$C$10:$C$28,$C1264,'19'!$E$10:$E$28)*'19'!$E$3</f>
        <v>0</v>
      </c>
      <c r="Z1264" s="208">
        <f>SUMIF('20'!$C$10:$C$29,$C1264,'20'!$E$10:$E$29)*'20'!$E$3</f>
        <v>0</v>
      </c>
      <c r="AA1264" s="208">
        <f>SUMIF('21'!$C$10:$C$29,$C1264,'21'!$E$10:$E$29)*'21'!$E$3</f>
        <v>0</v>
      </c>
    </row>
    <row r="1265" spans="3:27" ht="15" hidden="1">
      <c r="C1265" s="207" t="s">
        <v>2639</v>
      </c>
      <c r="D1265" s="207" t="s">
        <v>2640</v>
      </c>
      <c r="F1265" s="336">
        <f t="shared" si="20"/>
        <v>0</v>
      </c>
      <c r="G1265" s="208">
        <f>SUMIF('01'!$C$10:$C$29,$C1265,'01'!$E$10:$E$29)*'01'!$E$3</f>
        <v>0</v>
      </c>
      <c r="H1265" s="208">
        <f>SUMIF('02'!$C$10:$C$28,$C1265,'02'!$E$10:$E$28)*'02'!$E$3</f>
        <v>0</v>
      </c>
      <c r="I1265" s="208">
        <f>SUMIF('03'!$C$10:$C$29,$C1265,'03'!$E$10:$E$29)*'03'!$E$3</f>
        <v>0</v>
      </c>
      <c r="J1265" s="208">
        <f>SUMIF('04'!$C$10:$C$26,$C1265,'04'!$E$10:$E$26)*'04'!$E$3</f>
        <v>0</v>
      </c>
      <c r="K1265" s="208">
        <f>SUMIF('05'!$C$10:$C$29,$C1265,'05'!$E$10:$E$29)*'05'!$E$3</f>
        <v>0</v>
      </c>
      <c r="L1265" s="208">
        <f>SUMIF('06'!$C$10:$C$29,$C1265,'06'!$E$10:$E$29)*'06'!$E$3</f>
        <v>0</v>
      </c>
      <c r="M1265" s="208">
        <f>SUMIF('07'!$C$10:$C$26,$C1265,'07'!$E$10:$E$26)*'07'!$E$3</f>
        <v>0</v>
      </c>
      <c r="N1265" s="208">
        <f>SUMIF('08'!$C$10:$C$29,$C1265,'08'!$E$10:$E$29)*'08'!$E$3</f>
        <v>0</v>
      </c>
      <c r="O1265" s="208">
        <f>SUMIF('09'!$C$10:$C$29,$C1265,'09'!$E$10:$E$29)*'09'!$E$3</f>
        <v>0</v>
      </c>
      <c r="P1265" s="208">
        <f>SUMIF('10'!$C$10:$C$29,$C1265,'10'!$E$10:$E$29)*'10'!$E$3</f>
        <v>0</v>
      </c>
      <c r="Q1265" s="208">
        <f>SUMIF('11'!$C$10:$C$39,$C1265,'11'!$E$10:$E$39)*'11'!$E$3</f>
        <v>0</v>
      </c>
      <c r="R1265" s="208">
        <f>SUMIF('12'!$C$10:$C$29,$C1265,'12'!$E$10:$E$29)*'12'!$E$3</f>
        <v>0</v>
      </c>
      <c r="S1265" s="208">
        <f>SUMIF('13'!$C$10:$C$29,$C1265,'13'!$E$10:$E$29)*'13'!$E$3</f>
        <v>0</v>
      </c>
      <c r="T1265" s="208">
        <f>SUMIF('14'!$C$10:$C$29,$C1265,'14'!$E$10:$E$29)*'14'!$E$3</f>
        <v>0</v>
      </c>
      <c r="U1265" s="208">
        <f>SUMIF('15'!$C$10:$C$29,$C1265,'15'!$E$10:$E$29)*'15'!$E$3</f>
        <v>0</v>
      </c>
      <c r="V1265" s="208">
        <f>SUMIF('16'!$C$10:$C$29,$C1265,'16'!$E$29:$E1265)*'16'!$E$3</f>
        <v>0</v>
      </c>
      <c r="W1265" s="208">
        <f>SUMIF('17'!$C$10:$C$29,$C1265,'17'!$E$10:$E$29)*'17'!$E$3</f>
        <v>0</v>
      </c>
      <c r="X1265" s="208">
        <f>SUMIF('18'!$C$10:$C$29,$C1265,'18'!$E$10:$E$29)*'18'!$E$3</f>
        <v>0</v>
      </c>
      <c r="Y1265" s="208">
        <f>SUMIF('19'!$C$10:$C$28,$C1265,'19'!$E$10:$E$28)*'19'!$E$3</f>
        <v>0</v>
      </c>
      <c r="Z1265" s="208">
        <f>SUMIF('20'!$C$10:$C$29,$C1265,'20'!$E$10:$E$29)*'20'!$E$3</f>
        <v>0</v>
      </c>
      <c r="AA1265" s="208">
        <f>SUMIF('21'!$C$10:$C$29,$C1265,'21'!$E$10:$E$29)*'21'!$E$3</f>
        <v>0</v>
      </c>
    </row>
    <row r="1266" spans="3:27" ht="15" hidden="1">
      <c r="C1266" s="207" t="s">
        <v>2641</v>
      </c>
      <c r="D1266" s="207" t="s">
        <v>2642</v>
      </c>
      <c r="F1266" s="336">
        <f t="shared" si="20"/>
        <v>0</v>
      </c>
      <c r="G1266" s="208">
        <f>SUMIF('01'!$C$10:$C$29,$C1266,'01'!$E$10:$E$29)*'01'!$E$3</f>
        <v>0</v>
      </c>
      <c r="H1266" s="208">
        <f>SUMIF('02'!$C$10:$C$28,$C1266,'02'!$E$10:$E$28)*'02'!$E$3</f>
        <v>0</v>
      </c>
      <c r="I1266" s="208">
        <f>SUMIF('03'!$C$10:$C$29,$C1266,'03'!$E$10:$E$29)*'03'!$E$3</f>
        <v>0</v>
      </c>
      <c r="J1266" s="208">
        <f>SUMIF('04'!$C$10:$C$26,$C1266,'04'!$E$10:$E$26)*'04'!$E$3</f>
        <v>0</v>
      </c>
      <c r="K1266" s="208">
        <f>SUMIF('05'!$C$10:$C$29,$C1266,'05'!$E$10:$E$29)*'05'!$E$3</f>
        <v>0</v>
      </c>
      <c r="L1266" s="208">
        <f>SUMIF('06'!$C$10:$C$29,$C1266,'06'!$E$10:$E$29)*'06'!$E$3</f>
        <v>0</v>
      </c>
      <c r="M1266" s="208">
        <f>SUMIF('07'!$C$10:$C$26,$C1266,'07'!$E$10:$E$26)*'07'!$E$3</f>
        <v>0</v>
      </c>
      <c r="N1266" s="208">
        <f>SUMIF('08'!$C$10:$C$29,$C1266,'08'!$E$10:$E$29)*'08'!$E$3</f>
        <v>0</v>
      </c>
      <c r="O1266" s="208">
        <f>SUMIF('09'!$C$10:$C$29,$C1266,'09'!$E$10:$E$29)*'09'!$E$3</f>
        <v>0</v>
      </c>
      <c r="P1266" s="208">
        <f>SUMIF('10'!$C$10:$C$29,$C1266,'10'!$E$10:$E$29)*'10'!$E$3</f>
        <v>0</v>
      </c>
      <c r="Q1266" s="208">
        <f>SUMIF('11'!$C$10:$C$39,$C1266,'11'!$E$10:$E$39)*'11'!$E$3</f>
        <v>0</v>
      </c>
      <c r="R1266" s="208">
        <f>SUMIF('12'!$C$10:$C$29,$C1266,'12'!$E$10:$E$29)*'12'!$E$3</f>
        <v>0</v>
      </c>
      <c r="S1266" s="208">
        <f>SUMIF('13'!$C$10:$C$29,$C1266,'13'!$E$10:$E$29)*'13'!$E$3</f>
        <v>0</v>
      </c>
      <c r="T1266" s="208">
        <f>SUMIF('14'!$C$10:$C$29,$C1266,'14'!$E$10:$E$29)*'14'!$E$3</f>
        <v>0</v>
      </c>
      <c r="U1266" s="208">
        <f>SUMIF('15'!$C$10:$C$29,$C1266,'15'!$E$10:$E$29)*'15'!$E$3</f>
        <v>0</v>
      </c>
      <c r="V1266" s="208">
        <f>SUMIF('16'!$C$10:$C$29,$C1266,'16'!$E$29:$E1266)*'16'!$E$3</f>
        <v>0</v>
      </c>
      <c r="W1266" s="208">
        <f>SUMIF('17'!$C$10:$C$29,$C1266,'17'!$E$10:$E$29)*'17'!$E$3</f>
        <v>0</v>
      </c>
      <c r="X1266" s="208">
        <f>SUMIF('18'!$C$10:$C$29,$C1266,'18'!$E$10:$E$29)*'18'!$E$3</f>
        <v>0</v>
      </c>
      <c r="Y1266" s="208">
        <f>SUMIF('19'!$C$10:$C$28,$C1266,'19'!$E$10:$E$28)*'19'!$E$3</f>
        <v>0</v>
      </c>
      <c r="Z1266" s="208">
        <f>SUMIF('20'!$C$10:$C$29,$C1266,'20'!$E$10:$E$29)*'20'!$E$3</f>
        <v>0</v>
      </c>
      <c r="AA1266" s="208">
        <f>SUMIF('21'!$C$10:$C$29,$C1266,'21'!$E$10:$E$29)*'21'!$E$3</f>
        <v>0</v>
      </c>
    </row>
    <row r="1267" spans="3:27" ht="15" hidden="1">
      <c r="C1267" s="207" t="s">
        <v>2643</v>
      </c>
      <c r="D1267" s="207" t="s">
        <v>2644</v>
      </c>
      <c r="F1267" s="336">
        <f t="shared" si="20"/>
        <v>0</v>
      </c>
      <c r="G1267" s="208">
        <f>SUMIF('01'!$C$10:$C$29,$C1267,'01'!$E$10:$E$29)*'01'!$E$3</f>
        <v>0</v>
      </c>
      <c r="H1267" s="208">
        <f>SUMIF('02'!$C$10:$C$28,$C1267,'02'!$E$10:$E$28)*'02'!$E$3</f>
        <v>0</v>
      </c>
      <c r="I1267" s="208">
        <f>SUMIF('03'!$C$10:$C$29,$C1267,'03'!$E$10:$E$29)*'03'!$E$3</f>
        <v>0</v>
      </c>
      <c r="J1267" s="208">
        <f>SUMIF('04'!$C$10:$C$26,$C1267,'04'!$E$10:$E$26)*'04'!$E$3</f>
        <v>0</v>
      </c>
      <c r="K1267" s="208">
        <f>SUMIF('05'!$C$10:$C$29,$C1267,'05'!$E$10:$E$29)*'05'!$E$3</f>
        <v>0</v>
      </c>
      <c r="L1267" s="208">
        <f>SUMIF('06'!$C$10:$C$29,$C1267,'06'!$E$10:$E$29)*'06'!$E$3</f>
        <v>0</v>
      </c>
      <c r="M1267" s="208">
        <f>SUMIF('07'!$C$10:$C$26,$C1267,'07'!$E$10:$E$26)*'07'!$E$3</f>
        <v>0</v>
      </c>
      <c r="N1267" s="208">
        <f>SUMIF('08'!$C$10:$C$29,$C1267,'08'!$E$10:$E$29)*'08'!$E$3</f>
        <v>0</v>
      </c>
      <c r="O1267" s="208">
        <f>SUMIF('09'!$C$10:$C$29,$C1267,'09'!$E$10:$E$29)*'09'!$E$3</f>
        <v>0</v>
      </c>
      <c r="P1267" s="208">
        <f>SUMIF('10'!$C$10:$C$29,$C1267,'10'!$E$10:$E$29)*'10'!$E$3</f>
        <v>0</v>
      </c>
      <c r="Q1267" s="208">
        <f>SUMIF('11'!$C$10:$C$39,$C1267,'11'!$E$10:$E$39)*'11'!$E$3</f>
        <v>0</v>
      </c>
      <c r="R1267" s="208">
        <f>SUMIF('12'!$C$10:$C$29,$C1267,'12'!$E$10:$E$29)*'12'!$E$3</f>
        <v>0</v>
      </c>
      <c r="S1267" s="208">
        <f>SUMIF('13'!$C$10:$C$29,$C1267,'13'!$E$10:$E$29)*'13'!$E$3</f>
        <v>0</v>
      </c>
      <c r="T1267" s="208">
        <f>SUMIF('14'!$C$10:$C$29,$C1267,'14'!$E$10:$E$29)*'14'!$E$3</f>
        <v>0</v>
      </c>
      <c r="U1267" s="208">
        <f>SUMIF('15'!$C$10:$C$29,$C1267,'15'!$E$10:$E$29)*'15'!$E$3</f>
        <v>0</v>
      </c>
      <c r="V1267" s="208">
        <f>SUMIF('16'!$C$10:$C$29,$C1267,'16'!$E$29:$E1267)*'16'!$E$3</f>
        <v>0</v>
      </c>
      <c r="W1267" s="208">
        <f>SUMIF('17'!$C$10:$C$29,$C1267,'17'!$E$10:$E$29)*'17'!$E$3</f>
        <v>0</v>
      </c>
      <c r="X1267" s="208">
        <f>SUMIF('18'!$C$10:$C$29,$C1267,'18'!$E$10:$E$29)*'18'!$E$3</f>
        <v>0</v>
      </c>
      <c r="Y1267" s="208">
        <f>SUMIF('19'!$C$10:$C$28,$C1267,'19'!$E$10:$E$28)*'19'!$E$3</f>
        <v>0</v>
      </c>
      <c r="Z1267" s="208">
        <f>SUMIF('20'!$C$10:$C$29,$C1267,'20'!$E$10:$E$29)*'20'!$E$3</f>
        <v>0</v>
      </c>
      <c r="AA1267" s="208">
        <f>SUMIF('21'!$C$10:$C$29,$C1267,'21'!$E$10:$E$29)*'21'!$E$3</f>
        <v>0</v>
      </c>
    </row>
    <row r="1268" spans="3:27" ht="15" hidden="1">
      <c r="C1268" s="207" t="s">
        <v>2645</v>
      </c>
      <c r="D1268" s="207" t="s">
        <v>2646</v>
      </c>
      <c r="F1268" s="336">
        <f t="shared" si="20"/>
        <v>0</v>
      </c>
      <c r="G1268" s="208">
        <f>SUMIF('01'!$C$10:$C$29,$C1268,'01'!$E$10:$E$29)*'01'!$E$3</f>
        <v>0</v>
      </c>
      <c r="H1268" s="208">
        <f>SUMIF('02'!$C$10:$C$28,$C1268,'02'!$E$10:$E$28)*'02'!$E$3</f>
        <v>0</v>
      </c>
      <c r="I1268" s="208">
        <f>SUMIF('03'!$C$10:$C$29,$C1268,'03'!$E$10:$E$29)*'03'!$E$3</f>
        <v>0</v>
      </c>
      <c r="J1268" s="208">
        <f>SUMIF('04'!$C$10:$C$26,$C1268,'04'!$E$10:$E$26)*'04'!$E$3</f>
        <v>0</v>
      </c>
      <c r="K1268" s="208">
        <f>SUMIF('05'!$C$10:$C$29,$C1268,'05'!$E$10:$E$29)*'05'!$E$3</f>
        <v>0</v>
      </c>
      <c r="L1268" s="208">
        <f>SUMIF('06'!$C$10:$C$29,$C1268,'06'!$E$10:$E$29)*'06'!$E$3</f>
        <v>0</v>
      </c>
      <c r="M1268" s="208">
        <f>SUMIF('07'!$C$10:$C$26,$C1268,'07'!$E$10:$E$26)*'07'!$E$3</f>
        <v>0</v>
      </c>
      <c r="N1268" s="208">
        <f>SUMIF('08'!$C$10:$C$29,$C1268,'08'!$E$10:$E$29)*'08'!$E$3</f>
        <v>0</v>
      </c>
      <c r="O1268" s="208">
        <f>SUMIF('09'!$C$10:$C$29,$C1268,'09'!$E$10:$E$29)*'09'!$E$3</f>
        <v>0</v>
      </c>
      <c r="P1268" s="208">
        <f>SUMIF('10'!$C$10:$C$29,$C1268,'10'!$E$10:$E$29)*'10'!$E$3</f>
        <v>0</v>
      </c>
      <c r="Q1268" s="208">
        <f>SUMIF('11'!$C$10:$C$39,$C1268,'11'!$E$10:$E$39)*'11'!$E$3</f>
        <v>0</v>
      </c>
      <c r="R1268" s="208">
        <f>SUMIF('12'!$C$10:$C$29,$C1268,'12'!$E$10:$E$29)*'12'!$E$3</f>
        <v>0</v>
      </c>
      <c r="S1268" s="208">
        <f>SUMIF('13'!$C$10:$C$29,$C1268,'13'!$E$10:$E$29)*'13'!$E$3</f>
        <v>0</v>
      </c>
      <c r="T1268" s="208">
        <f>SUMIF('14'!$C$10:$C$29,$C1268,'14'!$E$10:$E$29)*'14'!$E$3</f>
        <v>0</v>
      </c>
      <c r="U1268" s="208">
        <f>SUMIF('15'!$C$10:$C$29,$C1268,'15'!$E$10:$E$29)*'15'!$E$3</f>
        <v>0</v>
      </c>
      <c r="V1268" s="208">
        <f>SUMIF('16'!$C$10:$C$29,$C1268,'16'!$E$29:$E1268)*'16'!$E$3</f>
        <v>0</v>
      </c>
      <c r="W1268" s="208">
        <f>SUMIF('17'!$C$10:$C$29,$C1268,'17'!$E$10:$E$29)*'17'!$E$3</f>
        <v>0</v>
      </c>
      <c r="X1268" s="208">
        <f>SUMIF('18'!$C$10:$C$29,$C1268,'18'!$E$10:$E$29)*'18'!$E$3</f>
        <v>0</v>
      </c>
      <c r="Y1268" s="208">
        <f>SUMIF('19'!$C$10:$C$28,$C1268,'19'!$E$10:$E$28)*'19'!$E$3</f>
        <v>0</v>
      </c>
      <c r="Z1268" s="208">
        <f>SUMIF('20'!$C$10:$C$29,$C1268,'20'!$E$10:$E$29)*'20'!$E$3</f>
        <v>0</v>
      </c>
      <c r="AA1268" s="208">
        <f>SUMIF('21'!$C$10:$C$29,$C1268,'21'!$E$10:$E$29)*'21'!$E$3</f>
        <v>0</v>
      </c>
    </row>
    <row r="1269" spans="3:27" ht="15" hidden="1">
      <c r="C1269" s="207" t="s">
        <v>2647</v>
      </c>
      <c r="D1269" s="207" t="s">
        <v>2648</v>
      </c>
      <c r="F1269" s="336">
        <f t="shared" si="20"/>
        <v>0</v>
      </c>
      <c r="G1269" s="208">
        <f>SUMIF('01'!$C$10:$C$29,$C1269,'01'!$E$10:$E$29)*'01'!$E$3</f>
        <v>0</v>
      </c>
      <c r="H1269" s="208">
        <f>SUMIF('02'!$C$10:$C$28,$C1269,'02'!$E$10:$E$28)*'02'!$E$3</f>
        <v>0</v>
      </c>
      <c r="I1269" s="208">
        <f>SUMIF('03'!$C$10:$C$29,$C1269,'03'!$E$10:$E$29)*'03'!$E$3</f>
        <v>0</v>
      </c>
      <c r="J1269" s="208">
        <f>SUMIF('04'!$C$10:$C$26,$C1269,'04'!$E$10:$E$26)*'04'!$E$3</f>
        <v>0</v>
      </c>
      <c r="K1269" s="208">
        <f>SUMIF('05'!$C$10:$C$29,$C1269,'05'!$E$10:$E$29)*'05'!$E$3</f>
        <v>0</v>
      </c>
      <c r="L1269" s="208">
        <f>SUMIF('06'!$C$10:$C$29,$C1269,'06'!$E$10:$E$29)*'06'!$E$3</f>
        <v>0</v>
      </c>
      <c r="M1269" s="208">
        <f>SUMIF('07'!$C$10:$C$26,$C1269,'07'!$E$10:$E$26)*'07'!$E$3</f>
        <v>0</v>
      </c>
      <c r="N1269" s="208">
        <f>SUMIF('08'!$C$10:$C$29,$C1269,'08'!$E$10:$E$29)*'08'!$E$3</f>
        <v>0</v>
      </c>
      <c r="O1269" s="208">
        <f>SUMIF('09'!$C$10:$C$29,$C1269,'09'!$E$10:$E$29)*'09'!$E$3</f>
        <v>0</v>
      </c>
      <c r="P1269" s="208">
        <f>SUMIF('10'!$C$10:$C$29,$C1269,'10'!$E$10:$E$29)*'10'!$E$3</f>
        <v>0</v>
      </c>
      <c r="Q1269" s="208">
        <f>SUMIF('11'!$C$10:$C$39,$C1269,'11'!$E$10:$E$39)*'11'!$E$3</f>
        <v>0</v>
      </c>
      <c r="R1269" s="208">
        <f>SUMIF('12'!$C$10:$C$29,$C1269,'12'!$E$10:$E$29)*'12'!$E$3</f>
        <v>0</v>
      </c>
      <c r="S1269" s="208">
        <f>SUMIF('13'!$C$10:$C$29,$C1269,'13'!$E$10:$E$29)*'13'!$E$3</f>
        <v>0</v>
      </c>
      <c r="T1269" s="208">
        <f>SUMIF('14'!$C$10:$C$29,$C1269,'14'!$E$10:$E$29)*'14'!$E$3</f>
        <v>0</v>
      </c>
      <c r="U1269" s="208">
        <f>SUMIF('15'!$C$10:$C$29,$C1269,'15'!$E$10:$E$29)*'15'!$E$3</f>
        <v>0</v>
      </c>
      <c r="V1269" s="208">
        <f>SUMIF('16'!$C$10:$C$29,$C1269,'16'!$E$29:$E1269)*'16'!$E$3</f>
        <v>0</v>
      </c>
      <c r="W1269" s="208">
        <f>SUMIF('17'!$C$10:$C$29,$C1269,'17'!$E$10:$E$29)*'17'!$E$3</f>
        <v>0</v>
      </c>
      <c r="X1269" s="208">
        <f>SUMIF('18'!$C$10:$C$29,$C1269,'18'!$E$10:$E$29)*'18'!$E$3</f>
        <v>0</v>
      </c>
      <c r="Y1269" s="208">
        <f>SUMIF('19'!$C$10:$C$28,$C1269,'19'!$E$10:$E$28)*'19'!$E$3</f>
        <v>0</v>
      </c>
      <c r="Z1269" s="208">
        <f>SUMIF('20'!$C$10:$C$29,$C1269,'20'!$E$10:$E$29)*'20'!$E$3</f>
        <v>0</v>
      </c>
      <c r="AA1269" s="208">
        <f>SUMIF('21'!$C$10:$C$29,$C1269,'21'!$E$10:$E$29)*'21'!$E$3</f>
        <v>0</v>
      </c>
    </row>
    <row r="1270" spans="3:27" ht="15" hidden="1">
      <c r="C1270" s="207" t="s">
        <v>2649</v>
      </c>
      <c r="D1270" s="207" t="s">
        <v>2650</v>
      </c>
      <c r="F1270" s="336">
        <f t="shared" si="20"/>
        <v>0</v>
      </c>
      <c r="G1270" s="208">
        <f>SUMIF('01'!$C$10:$C$29,$C1270,'01'!$E$10:$E$29)*'01'!$E$3</f>
        <v>0</v>
      </c>
      <c r="H1270" s="208">
        <f>SUMIF('02'!$C$10:$C$28,$C1270,'02'!$E$10:$E$28)*'02'!$E$3</f>
        <v>0</v>
      </c>
      <c r="I1270" s="208">
        <f>SUMIF('03'!$C$10:$C$29,$C1270,'03'!$E$10:$E$29)*'03'!$E$3</f>
        <v>0</v>
      </c>
      <c r="J1270" s="208">
        <f>SUMIF('04'!$C$10:$C$26,$C1270,'04'!$E$10:$E$26)*'04'!$E$3</f>
        <v>0</v>
      </c>
      <c r="K1270" s="208">
        <f>SUMIF('05'!$C$10:$C$29,$C1270,'05'!$E$10:$E$29)*'05'!$E$3</f>
        <v>0</v>
      </c>
      <c r="L1270" s="208">
        <f>SUMIF('06'!$C$10:$C$29,$C1270,'06'!$E$10:$E$29)*'06'!$E$3</f>
        <v>0</v>
      </c>
      <c r="M1270" s="208">
        <f>SUMIF('07'!$C$10:$C$26,$C1270,'07'!$E$10:$E$26)*'07'!$E$3</f>
        <v>0</v>
      </c>
      <c r="N1270" s="208">
        <f>SUMIF('08'!$C$10:$C$29,$C1270,'08'!$E$10:$E$29)*'08'!$E$3</f>
        <v>0</v>
      </c>
      <c r="O1270" s="208">
        <f>SUMIF('09'!$C$10:$C$29,$C1270,'09'!$E$10:$E$29)*'09'!$E$3</f>
        <v>0</v>
      </c>
      <c r="P1270" s="208">
        <f>SUMIF('10'!$C$10:$C$29,$C1270,'10'!$E$10:$E$29)*'10'!$E$3</f>
        <v>0</v>
      </c>
      <c r="Q1270" s="208">
        <f>SUMIF('11'!$C$10:$C$39,$C1270,'11'!$E$10:$E$39)*'11'!$E$3</f>
        <v>0</v>
      </c>
      <c r="R1270" s="208">
        <f>SUMIF('12'!$C$10:$C$29,$C1270,'12'!$E$10:$E$29)*'12'!$E$3</f>
        <v>0</v>
      </c>
      <c r="S1270" s="208">
        <f>SUMIF('13'!$C$10:$C$29,$C1270,'13'!$E$10:$E$29)*'13'!$E$3</f>
        <v>0</v>
      </c>
      <c r="T1270" s="208">
        <f>SUMIF('14'!$C$10:$C$29,$C1270,'14'!$E$10:$E$29)*'14'!$E$3</f>
        <v>0</v>
      </c>
      <c r="U1270" s="208">
        <f>SUMIF('15'!$C$10:$C$29,$C1270,'15'!$E$10:$E$29)*'15'!$E$3</f>
        <v>0</v>
      </c>
      <c r="V1270" s="208">
        <f>SUMIF('16'!$C$10:$C$29,$C1270,'16'!$E$29:$E1270)*'16'!$E$3</f>
        <v>0</v>
      </c>
      <c r="W1270" s="208">
        <f>SUMIF('17'!$C$10:$C$29,$C1270,'17'!$E$10:$E$29)*'17'!$E$3</f>
        <v>0</v>
      </c>
      <c r="X1270" s="208">
        <f>SUMIF('18'!$C$10:$C$29,$C1270,'18'!$E$10:$E$29)*'18'!$E$3</f>
        <v>0</v>
      </c>
      <c r="Y1270" s="208">
        <f>SUMIF('19'!$C$10:$C$28,$C1270,'19'!$E$10:$E$28)*'19'!$E$3</f>
        <v>0</v>
      </c>
      <c r="Z1270" s="208">
        <f>SUMIF('20'!$C$10:$C$29,$C1270,'20'!$E$10:$E$29)*'20'!$E$3</f>
        <v>0</v>
      </c>
      <c r="AA1270" s="208">
        <f>SUMIF('21'!$C$10:$C$29,$C1270,'21'!$E$10:$E$29)*'21'!$E$3</f>
        <v>0</v>
      </c>
    </row>
    <row r="1271" spans="3:27" ht="15" hidden="1">
      <c r="C1271" s="207" t="s">
        <v>2651</v>
      </c>
      <c r="D1271" s="207" t="s">
        <v>2652</v>
      </c>
      <c r="F1271" s="336">
        <f t="shared" si="20"/>
        <v>0</v>
      </c>
      <c r="G1271" s="208">
        <f>SUMIF('01'!$C$10:$C$29,$C1271,'01'!$E$10:$E$29)*'01'!$E$3</f>
        <v>0</v>
      </c>
      <c r="H1271" s="208">
        <f>SUMIF('02'!$C$10:$C$28,$C1271,'02'!$E$10:$E$28)*'02'!$E$3</f>
        <v>0</v>
      </c>
      <c r="I1271" s="208">
        <f>SUMIF('03'!$C$10:$C$29,$C1271,'03'!$E$10:$E$29)*'03'!$E$3</f>
        <v>0</v>
      </c>
      <c r="J1271" s="208">
        <f>SUMIF('04'!$C$10:$C$26,$C1271,'04'!$E$10:$E$26)*'04'!$E$3</f>
        <v>0</v>
      </c>
      <c r="K1271" s="208">
        <f>SUMIF('05'!$C$10:$C$29,$C1271,'05'!$E$10:$E$29)*'05'!$E$3</f>
        <v>0</v>
      </c>
      <c r="L1271" s="208">
        <f>SUMIF('06'!$C$10:$C$29,$C1271,'06'!$E$10:$E$29)*'06'!$E$3</f>
        <v>0</v>
      </c>
      <c r="M1271" s="208">
        <f>SUMIF('07'!$C$10:$C$26,$C1271,'07'!$E$10:$E$26)*'07'!$E$3</f>
        <v>0</v>
      </c>
      <c r="N1271" s="208">
        <f>SUMIF('08'!$C$10:$C$29,$C1271,'08'!$E$10:$E$29)*'08'!$E$3</f>
        <v>0</v>
      </c>
      <c r="O1271" s="208">
        <f>SUMIF('09'!$C$10:$C$29,$C1271,'09'!$E$10:$E$29)*'09'!$E$3</f>
        <v>0</v>
      </c>
      <c r="P1271" s="208">
        <f>SUMIF('10'!$C$10:$C$29,$C1271,'10'!$E$10:$E$29)*'10'!$E$3</f>
        <v>0</v>
      </c>
      <c r="Q1271" s="208">
        <f>SUMIF('11'!$C$10:$C$39,$C1271,'11'!$E$10:$E$39)*'11'!$E$3</f>
        <v>0</v>
      </c>
      <c r="R1271" s="208">
        <f>SUMIF('12'!$C$10:$C$29,$C1271,'12'!$E$10:$E$29)*'12'!$E$3</f>
        <v>0</v>
      </c>
      <c r="S1271" s="208">
        <f>SUMIF('13'!$C$10:$C$29,$C1271,'13'!$E$10:$E$29)*'13'!$E$3</f>
        <v>0</v>
      </c>
      <c r="T1271" s="208">
        <f>SUMIF('14'!$C$10:$C$29,$C1271,'14'!$E$10:$E$29)*'14'!$E$3</f>
        <v>0</v>
      </c>
      <c r="U1271" s="208">
        <f>SUMIF('15'!$C$10:$C$29,$C1271,'15'!$E$10:$E$29)*'15'!$E$3</f>
        <v>0</v>
      </c>
      <c r="V1271" s="208">
        <f>SUMIF('16'!$C$10:$C$29,$C1271,'16'!$E$29:$E1271)*'16'!$E$3</f>
        <v>0</v>
      </c>
      <c r="W1271" s="208">
        <f>SUMIF('17'!$C$10:$C$29,$C1271,'17'!$E$10:$E$29)*'17'!$E$3</f>
        <v>0</v>
      </c>
      <c r="X1271" s="208">
        <f>SUMIF('18'!$C$10:$C$29,$C1271,'18'!$E$10:$E$29)*'18'!$E$3</f>
        <v>0</v>
      </c>
      <c r="Y1271" s="208">
        <f>SUMIF('19'!$C$10:$C$28,$C1271,'19'!$E$10:$E$28)*'19'!$E$3</f>
        <v>0</v>
      </c>
      <c r="Z1271" s="208">
        <f>SUMIF('20'!$C$10:$C$29,$C1271,'20'!$E$10:$E$29)*'20'!$E$3</f>
        <v>0</v>
      </c>
      <c r="AA1271" s="208">
        <f>SUMIF('21'!$C$10:$C$29,$C1271,'21'!$E$10:$E$29)*'21'!$E$3</f>
        <v>0</v>
      </c>
    </row>
    <row r="1272" spans="3:27" ht="15" hidden="1">
      <c r="C1272" s="207" t="s">
        <v>2653</v>
      </c>
      <c r="D1272" s="207" t="s">
        <v>2654</v>
      </c>
      <c r="F1272" s="336">
        <f t="shared" si="20"/>
        <v>0</v>
      </c>
      <c r="G1272" s="208">
        <f>SUMIF('01'!$C$10:$C$29,$C1272,'01'!$E$10:$E$29)*'01'!$E$3</f>
        <v>0</v>
      </c>
      <c r="H1272" s="208">
        <f>SUMIF('02'!$C$10:$C$28,$C1272,'02'!$E$10:$E$28)*'02'!$E$3</f>
        <v>0</v>
      </c>
      <c r="I1272" s="208">
        <f>SUMIF('03'!$C$10:$C$29,$C1272,'03'!$E$10:$E$29)*'03'!$E$3</f>
        <v>0</v>
      </c>
      <c r="J1272" s="208">
        <f>SUMIF('04'!$C$10:$C$26,$C1272,'04'!$E$10:$E$26)*'04'!$E$3</f>
        <v>0</v>
      </c>
      <c r="K1272" s="208">
        <f>SUMIF('05'!$C$10:$C$29,$C1272,'05'!$E$10:$E$29)*'05'!$E$3</f>
        <v>0</v>
      </c>
      <c r="L1272" s="208">
        <f>SUMIF('06'!$C$10:$C$29,$C1272,'06'!$E$10:$E$29)*'06'!$E$3</f>
        <v>0</v>
      </c>
      <c r="M1272" s="208">
        <f>SUMIF('07'!$C$10:$C$26,$C1272,'07'!$E$10:$E$26)*'07'!$E$3</f>
        <v>0</v>
      </c>
      <c r="N1272" s="208">
        <f>SUMIF('08'!$C$10:$C$29,$C1272,'08'!$E$10:$E$29)*'08'!$E$3</f>
        <v>0</v>
      </c>
      <c r="O1272" s="208">
        <f>SUMIF('09'!$C$10:$C$29,$C1272,'09'!$E$10:$E$29)*'09'!$E$3</f>
        <v>0</v>
      </c>
      <c r="P1272" s="208">
        <f>SUMIF('10'!$C$10:$C$29,$C1272,'10'!$E$10:$E$29)*'10'!$E$3</f>
        <v>0</v>
      </c>
      <c r="Q1272" s="208">
        <f>SUMIF('11'!$C$10:$C$39,$C1272,'11'!$E$10:$E$39)*'11'!$E$3</f>
        <v>0</v>
      </c>
      <c r="R1272" s="208">
        <f>SUMIF('12'!$C$10:$C$29,$C1272,'12'!$E$10:$E$29)*'12'!$E$3</f>
        <v>0</v>
      </c>
      <c r="S1272" s="208">
        <f>SUMIF('13'!$C$10:$C$29,$C1272,'13'!$E$10:$E$29)*'13'!$E$3</f>
        <v>0</v>
      </c>
      <c r="T1272" s="208">
        <f>SUMIF('14'!$C$10:$C$29,$C1272,'14'!$E$10:$E$29)*'14'!$E$3</f>
        <v>0</v>
      </c>
      <c r="U1272" s="208">
        <f>SUMIF('15'!$C$10:$C$29,$C1272,'15'!$E$10:$E$29)*'15'!$E$3</f>
        <v>0</v>
      </c>
      <c r="V1272" s="208">
        <f>SUMIF('16'!$C$10:$C$29,$C1272,'16'!$E$29:$E1272)*'16'!$E$3</f>
        <v>0</v>
      </c>
      <c r="W1272" s="208">
        <f>SUMIF('17'!$C$10:$C$29,$C1272,'17'!$E$10:$E$29)*'17'!$E$3</f>
        <v>0</v>
      </c>
      <c r="X1272" s="208">
        <f>SUMIF('18'!$C$10:$C$29,$C1272,'18'!$E$10:$E$29)*'18'!$E$3</f>
        <v>0</v>
      </c>
      <c r="Y1272" s="208">
        <f>SUMIF('19'!$C$10:$C$28,$C1272,'19'!$E$10:$E$28)*'19'!$E$3</f>
        <v>0</v>
      </c>
      <c r="Z1272" s="208">
        <f>SUMIF('20'!$C$10:$C$29,$C1272,'20'!$E$10:$E$29)*'20'!$E$3</f>
        <v>0</v>
      </c>
      <c r="AA1272" s="208">
        <f>SUMIF('21'!$C$10:$C$29,$C1272,'21'!$E$10:$E$29)*'21'!$E$3</f>
        <v>0</v>
      </c>
    </row>
    <row r="1273" spans="3:27" ht="15" hidden="1">
      <c r="C1273" s="207" t="s">
        <v>2655</v>
      </c>
      <c r="D1273" s="207" t="s">
        <v>2656</v>
      </c>
      <c r="F1273" s="336">
        <f t="shared" si="20"/>
        <v>0</v>
      </c>
      <c r="G1273" s="208">
        <f>SUMIF('01'!$C$10:$C$29,$C1273,'01'!$E$10:$E$29)*'01'!$E$3</f>
        <v>0</v>
      </c>
      <c r="H1273" s="208">
        <f>SUMIF('02'!$C$10:$C$28,$C1273,'02'!$E$10:$E$28)*'02'!$E$3</f>
        <v>0</v>
      </c>
      <c r="I1273" s="208">
        <f>SUMIF('03'!$C$10:$C$29,$C1273,'03'!$E$10:$E$29)*'03'!$E$3</f>
        <v>0</v>
      </c>
      <c r="J1273" s="208">
        <f>SUMIF('04'!$C$10:$C$26,$C1273,'04'!$E$10:$E$26)*'04'!$E$3</f>
        <v>0</v>
      </c>
      <c r="K1273" s="208">
        <f>SUMIF('05'!$C$10:$C$29,$C1273,'05'!$E$10:$E$29)*'05'!$E$3</f>
        <v>0</v>
      </c>
      <c r="L1273" s="208">
        <f>SUMIF('06'!$C$10:$C$29,$C1273,'06'!$E$10:$E$29)*'06'!$E$3</f>
        <v>0</v>
      </c>
      <c r="M1273" s="208">
        <f>SUMIF('07'!$C$10:$C$26,$C1273,'07'!$E$10:$E$26)*'07'!$E$3</f>
        <v>0</v>
      </c>
      <c r="N1273" s="208">
        <f>SUMIF('08'!$C$10:$C$29,$C1273,'08'!$E$10:$E$29)*'08'!$E$3</f>
        <v>0</v>
      </c>
      <c r="O1273" s="208">
        <f>SUMIF('09'!$C$10:$C$29,$C1273,'09'!$E$10:$E$29)*'09'!$E$3</f>
        <v>0</v>
      </c>
      <c r="P1273" s="208">
        <f>SUMIF('10'!$C$10:$C$29,$C1273,'10'!$E$10:$E$29)*'10'!$E$3</f>
        <v>0</v>
      </c>
      <c r="Q1273" s="208">
        <f>SUMIF('11'!$C$10:$C$39,$C1273,'11'!$E$10:$E$39)*'11'!$E$3</f>
        <v>0</v>
      </c>
      <c r="R1273" s="208">
        <f>SUMIF('12'!$C$10:$C$29,$C1273,'12'!$E$10:$E$29)*'12'!$E$3</f>
        <v>0</v>
      </c>
      <c r="S1273" s="208">
        <f>SUMIF('13'!$C$10:$C$29,$C1273,'13'!$E$10:$E$29)*'13'!$E$3</f>
        <v>0</v>
      </c>
      <c r="T1273" s="208">
        <f>SUMIF('14'!$C$10:$C$29,$C1273,'14'!$E$10:$E$29)*'14'!$E$3</f>
        <v>0</v>
      </c>
      <c r="U1273" s="208">
        <f>SUMIF('15'!$C$10:$C$29,$C1273,'15'!$E$10:$E$29)*'15'!$E$3</f>
        <v>0</v>
      </c>
      <c r="V1273" s="208">
        <f>SUMIF('16'!$C$10:$C$29,$C1273,'16'!$E$29:$E1273)*'16'!$E$3</f>
        <v>0</v>
      </c>
      <c r="W1273" s="208">
        <f>SUMIF('17'!$C$10:$C$29,$C1273,'17'!$E$10:$E$29)*'17'!$E$3</f>
        <v>0</v>
      </c>
      <c r="X1273" s="208">
        <f>SUMIF('18'!$C$10:$C$29,$C1273,'18'!$E$10:$E$29)*'18'!$E$3</f>
        <v>0</v>
      </c>
      <c r="Y1273" s="208">
        <f>SUMIF('19'!$C$10:$C$28,$C1273,'19'!$E$10:$E$28)*'19'!$E$3</f>
        <v>0</v>
      </c>
      <c r="Z1273" s="208">
        <f>SUMIF('20'!$C$10:$C$29,$C1273,'20'!$E$10:$E$29)*'20'!$E$3</f>
        <v>0</v>
      </c>
      <c r="AA1273" s="208">
        <f>SUMIF('21'!$C$10:$C$29,$C1273,'21'!$E$10:$E$29)*'21'!$E$3</f>
        <v>0</v>
      </c>
    </row>
    <row r="1274" spans="3:27" ht="15" hidden="1">
      <c r="C1274" s="207" t="s">
        <v>2657</v>
      </c>
      <c r="D1274" s="207" t="s">
        <v>2658</v>
      </c>
      <c r="F1274" s="336">
        <f t="shared" si="20"/>
        <v>0</v>
      </c>
      <c r="G1274" s="208">
        <f>SUMIF('01'!$C$10:$C$29,$C1274,'01'!$E$10:$E$29)*'01'!$E$3</f>
        <v>0</v>
      </c>
      <c r="H1274" s="208">
        <f>SUMIF('02'!$C$10:$C$28,$C1274,'02'!$E$10:$E$28)*'02'!$E$3</f>
        <v>0</v>
      </c>
      <c r="I1274" s="208">
        <f>SUMIF('03'!$C$10:$C$29,$C1274,'03'!$E$10:$E$29)*'03'!$E$3</f>
        <v>0</v>
      </c>
      <c r="J1274" s="208">
        <f>SUMIF('04'!$C$10:$C$26,$C1274,'04'!$E$10:$E$26)*'04'!$E$3</f>
        <v>0</v>
      </c>
      <c r="K1274" s="208">
        <f>SUMIF('05'!$C$10:$C$29,$C1274,'05'!$E$10:$E$29)*'05'!$E$3</f>
        <v>0</v>
      </c>
      <c r="L1274" s="208">
        <f>SUMIF('06'!$C$10:$C$29,$C1274,'06'!$E$10:$E$29)*'06'!$E$3</f>
        <v>0</v>
      </c>
      <c r="M1274" s="208">
        <f>SUMIF('07'!$C$10:$C$26,$C1274,'07'!$E$10:$E$26)*'07'!$E$3</f>
        <v>0</v>
      </c>
      <c r="N1274" s="208">
        <f>SUMIF('08'!$C$10:$C$29,$C1274,'08'!$E$10:$E$29)*'08'!$E$3</f>
        <v>0</v>
      </c>
      <c r="O1274" s="208">
        <f>SUMIF('09'!$C$10:$C$29,$C1274,'09'!$E$10:$E$29)*'09'!$E$3</f>
        <v>0</v>
      </c>
      <c r="P1274" s="208">
        <f>SUMIF('10'!$C$10:$C$29,$C1274,'10'!$E$10:$E$29)*'10'!$E$3</f>
        <v>0</v>
      </c>
      <c r="Q1274" s="208">
        <f>SUMIF('11'!$C$10:$C$39,$C1274,'11'!$E$10:$E$39)*'11'!$E$3</f>
        <v>0</v>
      </c>
      <c r="R1274" s="208">
        <f>SUMIF('12'!$C$10:$C$29,$C1274,'12'!$E$10:$E$29)*'12'!$E$3</f>
        <v>0</v>
      </c>
      <c r="S1274" s="208">
        <f>SUMIF('13'!$C$10:$C$29,$C1274,'13'!$E$10:$E$29)*'13'!$E$3</f>
        <v>0</v>
      </c>
      <c r="T1274" s="208">
        <f>SUMIF('14'!$C$10:$C$29,$C1274,'14'!$E$10:$E$29)*'14'!$E$3</f>
        <v>0</v>
      </c>
      <c r="U1274" s="208">
        <f>SUMIF('15'!$C$10:$C$29,$C1274,'15'!$E$10:$E$29)*'15'!$E$3</f>
        <v>0</v>
      </c>
      <c r="V1274" s="208">
        <f>SUMIF('16'!$C$10:$C$29,$C1274,'16'!$E$29:$E1274)*'16'!$E$3</f>
        <v>0</v>
      </c>
      <c r="W1274" s="208">
        <f>SUMIF('17'!$C$10:$C$29,$C1274,'17'!$E$10:$E$29)*'17'!$E$3</f>
        <v>0</v>
      </c>
      <c r="X1274" s="208">
        <f>SUMIF('18'!$C$10:$C$29,$C1274,'18'!$E$10:$E$29)*'18'!$E$3</f>
        <v>0</v>
      </c>
      <c r="Y1274" s="208">
        <f>SUMIF('19'!$C$10:$C$28,$C1274,'19'!$E$10:$E$28)*'19'!$E$3</f>
        <v>0</v>
      </c>
      <c r="Z1274" s="208">
        <f>SUMIF('20'!$C$10:$C$29,$C1274,'20'!$E$10:$E$29)*'20'!$E$3</f>
        <v>0</v>
      </c>
      <c r="AA1274" s="208">
        <f>SUMIF('21'!$C$10:$C$29,$C1274,'21'!$E$10:$E$29)*'21'!$E$3</f>
        <v>0</v>
      </c>
    </row>
    <row r="1275" spans="3:27" ht="15" hidden="1">
      <c r="C1275" s="207" t="s">
        <v>2659</v>
      </c>
      <c r="D1275" s="207" t="s">
        <v>2660</v>
      </c>
      <c r="F1275" s="336">
        <f t="shared" si="20"/>
        <v>0</v>
      </c>
      <c r="G1275" s="208">
        <f>SUMIF('01'!$C$10:$C$29,$C1275,'01'!$E$10:$E$29)*'01'!$E$3</f>
        <v>0</v>
      </c>
      <c r="H1275" s="208">
        <f>SUMIF('02'!$C$10:$C$28,$C1275,'02'!$E$10:$E$28)*'02'!$E$3</f>
        <v>0</v>
      </c>
      <c r="I1275" s="208">
        <f>SUMIF('03'!$C$10:$C$29,$C1275,'03'!$E$10:$E$29)*'03'!$E$3</f>
        <v>0</v>
      </c>
      <c r="J1275" s="208">
        <f>SUMIF('04'!$C$10:$C$26,$C1275,'04'!$E$10:$E$26)*'04'!$E$3</f>
        <v>0</v>
      </c>
      <c r="K1275" s="208">
        <f>SUMIF('05'!$C$10:$C$29,$C1275,'05'!$E$10:$E$29)*'05'!$E$3</f>
        <v>0</v>
      </c>
      <c r="L1275" s="208">
        <f>SUMIF('06'!$C$10:$C$29,$C1275,'06'!$E$10:$E$29)*'06'!$E$3</f>
        <v>0</v>
      </c>
      <c r="M1275" s="208">
        <f>SUMIF('07'!$C$10:$C$26,$C1275,'07'!$E$10:$E$26)*'07'!$E$3</f>
        <v>0</v>
      </c>
      <c r="N1275" s="208">
        <f>SUMIF('08'!$C$10:$C$29,$C1275,'08'!$E$10:$E$29)*'08'!$E$3</f>
        <v>0</v>
      </c>
      <c r="O1275" s="208">
        <f>SUMIF('09'!$C$10:$C$29,$C1275,'09'!$E$10:$E$29)*'09'!$E$3</f>
        <v>0</v>
      </c>
      <c r="P1275" s="208">
        <f>SUMIF('10'!$C$10:$C$29,$C1275,'10'!$E$10:$E$29)*'10'!$E$3</f>
        <v>0</v>
      </c>
      <c r="Q1275" s="208">
        <f>SUMIF('11'!$C$10:$C$39,$C1275,'11'!$E$10:$E$39)*'11'!$E$3</f>
        <v>0</v>
      </c>
      <c r="R1275" s="208">
        <f>SUMIF('12'!$C$10:$C$29,$C1275,'12'!$E$10:$E$29)*'12'!$E$3</f>
        <v>0</v>
      </c>
      <c r="S1275" s="208">
        <f>SUMIF('13'!$C$10:$C$29,$C1275,'13'!$E$10:$E$29)*'13'!$E$3</f>
        <v>0</v>
      </c>
      <c r="T1275" s="208">
        <f>SUMIF('14'!$C$10:$C$29,$C1275,'14'!$E$10:$E$29)*'14'!$E$3</f>
        <v>0</v>
      </c>
      <c r="U1275" s="208">
        <f>SUMIF('15'!$C$10:$C$29,$C1275,'15'!$E$10:$E$29)*'15'!$E$3</f>
        <v>0</v>
      </c>
      <c r="V1275" s="208">
        <f>SUMIF('16'!$C$10:$C$29,$C1275,'16'!$E$29:$E1275)*'16'!$E$3</f>
        <v>0</v>
      </c>
      <c r="W1275" s="208">
        <f>SUMIF('17'!$C$10:$C$29,$C1275,'17'!$E$10:$E$29)*'17'!$E$3</f>
        <v>0</v>
      </c>
      <c r="X1275" s="208">
        <f>SUMIF('18'!$C$10:$C$29,$C1275,'18'!$E$10:$E$29)*'18'!$E$3</f>
        <v>0</v>
      </c>
      <c r="Y1275" s="208">
        <f>SUMIF('19'!$C$10:$C$28,$C1275,'19'!$E$10:$E$28)*'19'!$E$3</f>
        <v>0</v>
      </c>
      <c r="Z1275" s="208">
        <f>SUMIF('20'!$C$10:$C$29,$C1275,'20'!$E$10:$E$29)*'20'!$E$3</f>
        <v>0</v>
      </c>
      <c r="AA1275" s="208">
        <f>SUMIF('21'!$C$10:$C$29,$C1275,'21'!$E$10:$E$29)*'21'!$E$3</f>
        <v>0</v>
      </c>
    </row>
    <row r="1276" spans="3:27" ht="15" hidden="1">
      <c r="C1276" s="207" t="s">
        <v>2661</v>
      </c>
      <c r="D1276" s="207" t="s">
        <v>2662</v>
      </c>
      <c r="F1276" s="336">
        <f t="shared" si="20"/>
        <v>0</v>
      </c>
      <c r="G1276" s="208">
        <f>SUMIF('01'!$C$10:$C$29,$C1276,'01'!$E$10:$E$29)*'01'!$E$3</f>
        <v>0</v>
      </c>
      <c r="H1276" s="208">
        <f>SUMIF('02'!$C$10:$C$28,$C1276,'02'!$E$10:$E$28)*'02'!$E$3</f>
        <v>0</v>
      </c>
      <c r="I1276" s="208">
        <f>SUMIF('03'!$C$10:$C$29,$C1276,'03'!$E$10:$E$29)*'03'!$E$3</f>
        <v>0</v>
      </c>
      <c r="J1276" s="208">
        <f>SUMIF('04'!$C$10:$C$26,$C1276,'04'!$E$10:$E$26)*'04'!$E$3</f>
        <v>0</v>
      </c>
      <c r="K1276" s="208">
        <f>SUMIF('05'!$C$10:$C$29,$C1276,'05'!$E$10:$E$29)*'05'!$E$3</f>
        <v>0</v>
      </c>
      <c r="L1276" s="208">
        <f>SUMIF('06'!$C$10:$C$29,$C1276,'06'!$E$10:$E$29)*'06'!$E$3</f>
        <v>0</v>
      </c>
      <c r="M1276" s="208">
        <f>SUMIF('07'!$C$10:$C$26,$C1276,'07'!$E$10:$E$26)*'07'!$E$3</f>
        <v>0</v>
      </c>
      <c r="N1276" s="208">
        <f>SUMIF('08'!$C$10:$C$29,$C1276,'08'!$E$10:$E$29)*'08'!$E$3</f>
        <v>0</v>
      </c>
      <c r="O1276" s="208">
        <f>SUMIF('09'!$C$10:$C$29,$C1276,'09'!$E$10:$E$29)*'09'!$E$3</f>
        <v>0</v>
      </c>
      <c r="P1276" s="208">
        <f>SUMIF('10'!$C$10:$C$29,$C1276,'10'!$E$10:$E$29)*'10'!$E$3</f>
        <v>0</v>
      </c>
      <c r="Q1276" s="208">
        <f>SUMIF('11'!$C$10:$C$39,$C1276,'11'!$E$10:$E$39)*'11'!$E$3</f>
        <v>0</v>
      </c>
      <c r="R1276" s="208">
        <f>SUMIF('12'!$C$10:$C$29,$C1276,'12'!$E$10:$E$29)*'12'!$E$3</f>
        <v>0</v>
      </c>
      <c r="S1276" s="208">
        <f>SUMIF('13'!$C$10:$C$29,$C1276,'13'!$E$10:$E$29)*'13'!$E$3</f>
        <v>0</v>
      </c>
      <c r="T1276" s="208">
        <f>SUMIF('14'!$C$10:$C$29,$C1276,'14'!$E$10:$E$29)*'14'!$E$3</f>
        <v>0</v>
      </c>
      <c r="U1276" s="208">
        <f>SUMIF('15'!$C$10:$C$29,$C1276,'15'!$E$10:$E$29)*'15'!$E$3</f>
        <v>0</v>
      </c>
      <c r="V1276" s="208">
        <f>SUMIF('16'!$C$10:$C$29,$C1276,'16'!$E$29:$E1276)*'16'!$E$3</f>
        <v>0</v>
      </c>
      <c r="W1276" s="208">
        <f>SUMIF('17'!$C$10:$C$29,$C1276,'17'!$E$10:$E$29)*'17'!$E$3</f>
        <v>0</v>
      </c>
      <c r="X1276" s="208">
        <f>SUMIF('18'!$C$10:$C$29,$C1276,'18'!$E$10:$E$29)*'18'!$E$3</f>
        <v>0</v>
      </c>
      <c r="Y1276" s="208">
        <f>SUMIF('19'!$C$10:$C$28,$C1276,'19'!$E$10:$E$28)*'19'!$E$3</f>
        <v>0</v>
      </c>
      <c r="Z1276" s="208">
        <f>SUMIF('20'!$C$10:$C$29,$C1276,'20'!$E$10:$E$29)*'20'!$E$3</f>
        <v>0</v>
      </c>
      <c r="AA1276" s="208">
        <f>SUMIF('21'!$C$10:$C$29,$C1276,'21'!$E$10:$E$29)*'21'!$E$3</f>
        <v>0</v>
      </c>
    </row>
    <row r="1277" spans="3:27" ht="15" hidden="1">
      <c r="C1277" s="207" t="s">
        <v>2663</v>
      </c>
      <c r="D1277" s="207" t="s">
        <v>2664</v>
      </c>
      <c r="F1277" s="336">
        <f t="shared" si="20"/>
        <v>0</v>
      </c>
      <c r="G1277" s="208">
        <f>SUMIF('01'!$C$10:$C$29,$C1277,'01'!$E$10:$E$29)*'01'!$E$3</f>
        <v>0</v>
      </c>
      <c r="H1277" s="208">
        <f>SUMIF('02'!$C$10:$C$28,$C1277,'02'!$E$10:$E$28)*'02'!$E$3</f>
        <v>0</v>
      </c>
      <c r="I1277" s="208">
        <f>SUMIF('03'!$C$10:$C$29,$C1277,'03'!$E$10:$E$29)*'03'!$E$3</f>
        <v>0</v>
      </c>
      <c r="J1277" s="208">
        <f>SUMIF('04'!$C$10:$C$26,$C1277,'04'!$E$10:$E$26)*'04'!$E$3</f>
        <v>0</v>
      </c>
      <c r="K1277" s="208">
        <f>SUMIF('05'!$C$10:$C$29,$C1277,'05'!$E$10:$E$29)*'05'!$E$3</f>
        <v>0</v>
      </c>
      <c r="L1277" s="208">
        <f>SUMIF('06'!$C$10:$C$29,$C1277,'06'!$E$10:$E$29)*'06'!$E$3</f>
        <v>0</v>
      </c>
      <c r="M1277" s="208">
        <f>SUMIF('07'!$C$10:$C$26,$C1277,'07'!$E$10:$E$26)*'07'!$E$3</f>
        <v>0</v>
      </c>
      <c r="N1277" s="208">
        <f>SUMIF('08'!$C$10:$C$29,$C1277,'08'!$E$10:$E$29)*'08'!$E$3</f>
        <v>0</v>
      </c>
      <c r="O1277" s="208">
        <f>SUMIF('09'!$C$10:$C$29,$C1277,'09'!$E$10:$E$29)*'09'!$E$3</f>
        <v>0</v>
      </c>
      <c r="P1277" s="208">
        <f>SUMIF('10'!$C$10:$C$29,$C1277,'10'!$E$10:$E$29)*'10'!$E$3</f>
        <v>0</v>
      </c>
      <c r="Q1277" s="208">
        <f>SUMIF('11'!$C$10:$C$39,$C1277,'11'!$E$10:$E$39)*'11'!$E$3</f>
        <v>0</v>
      </c>
      <c r="R1277" s="208">
        <f>SUMIF('12'!$C$10:$C$29,$C1277,'12'!$E$10:$E$29)*'12'!$E$3</f>
        <v>0</v>
      </c>
      <c r="S1277" s="208">
        <f>SUMIF('13'!$C$10:$C$29,$C1277,'13'!$E$10:$E$29)*'13'!$E$3</f>
        <v>0</v>
      </c>
      <c r="T1277" s="208">
        <f>SUMIF('14'!$C$10:$C$29,$C1277,'14'!$E$10:$E$29)*'14'!$E$3</f>
        <v>0</v>
      </c>
      <c r="U1277" s="208">
        <f>SUMIF('15'!$C$10:$C$29,$C1277,'15'!$E$10:$E$29)*'15'!$E$3</f>
        <v>0</v>
      </c>
      <c r="V1277" s="208">
        <f>SUMIF('16'!$C$10:$C$29,$C1277,'16'!$E$29:$E1277)*'16'!$E$3</f>
        <v>0</v>
      </c>
      <c r="W1277" s="208">
        <f>SUMIF('17'!$C$10:$C$29,$C1277,'17'!$E$10:$E$29)*'17'!$E$3</f>
        <v>0</v>
      </c>
      <c r="X1277" s="208">
        <f>SUMIF('18'!$C$10:$C$29,$C1277,'18'!$E$10:$E$29)*'18'!$E$3</f>
        <v>0</v>
      </c>
      <c r="Y1277" s="208">
        <f>SUMIF('19'!$C$10:$C$28,$C1277,'19'!$E$10:$E$28)*'19'!$E$3</f>
        <v>0</v>
      </c>
      <c r="Z1277" s="208">
        <f>SUMIF('20'!$C$10:$C$29,$C1277,'20'!$E$10:$E$29)*'20'!$E$3</f>
        <v>0</v>
      </c>
      <c r="AA1277" s="208">
        <f>SUMIF('21'!$C$10:$C$29,$C1277,'21'!$E$10:$E$29)*'21'!$E$3</f>
        <v>0</v>
      </c>
    </row>
    <row r="1278" spans="3:27" ht="15" hidden="1">
      <c r="C1278" s="207" t="s">
        <v>2665</v>
      </c>
      <c r="D1278" s="207" t="s">
        <v>2666</v>
      </c>
      <c r="F1278" s="336">
        <f t="shared" si="20"/>
        <v>0</v>
      </c>
      <c r="G1278" s="208">
        <f>SUMIF('01'!$C$10:$C$29,$C1278,'01'!$E$10:$E$29)*'01'!$E$3</f>
        <v>0</v>
      </c>
      <c r="H1278" s="208">
        <f>SUMIF('02'!$C$10:$C$28,$C1278,'02'!$E$10:$E$28)*'02'!$E$3</f>
        <v>0</v>
      </c>
      <c r="I1278" s="208">
        <f>SUMIF('03'!$C$10:$C$29,$C1278,'03'!$E$10:$E$29)*'03'!$E$3</f>
        <v>0</v>
      </c>
      <c r="J1278" s="208">
        <f>SUMIF('04'!$C$10:$C$26,$C1278,'04'!$E$10:$E$26)*'04'!$E$3</f>
        <v>0</v>
      </c>
      <c r="K1278" s="208">
        <f>SUMIF('05'!$C$10:$C$29,$C1278,'05'!$E$10:$E$29)*'05'!$E$3</f>
        <v>0</v>
      </c>
      <c r="L1278" s="208">
        <f>SUMIF('06'!$C$10:$C$29,$C1278,'06'!$E$10:$E$29)*'06'!$E$3</f>
        <v>0</v>
      </c>
      <c r="M1278" s="208">
        <f>SUMIF('07'!$C$10:$C$26,$C1278,'07'!$E$10:$E$26)*'07'!$E$3</f>
        <v>0</v>
      </c>
      <c r="N1278" s="208">
        <f>SUMIF('08'!$C$10:$C$29,$C1278,'08'!$E$10:$E$29)*'08'!$E$3</f>
        <v>0</v>
      </c>
      <c r="O1278" s="208">
        <f>SUMIF('09'!$C$10:$C$29,$C1278,'09'!$E$10:$E$29)*'09'!$E$3</f>
        <v>0</v>
      </c>
      <c r="P1278" s="208">
        <f>SUMIF('10'!$C$10:$C$29,$C1278,'10'!$E$10:$E$29)*'10'!$E$3</f>
        <v>0</v>
      </c>
      <c r="Q1278" s="208">
        <f>SUMIF('11'!$C$10:$C$39,$C1278,'11'!$E$10:$E$39)*'11'!$E$3</f>
        <v>0</v>
      </c>
      <c r="R1278" s="208">
        <f>SUMIF('12'!$C$10:$C$29,$C1278,'12'!$E$10:$E$29)*'12'!$E$3</f>
        <v>0</v>
      </c>
      <c r="S1278" s="208">
        <f>SUMIF('13'!$C$10:$C$29,$C1278,'13'!$E$10:$E$29)*'13'!$E$3</f>
        <v>0</v>
      </c>
      <c r="T1278" s="208">
        <f>SUMIF('14'!$C$10:$C$29,$C1278,'14'!$E$10:$E$29)*'14'!$E$3</f>
        <v>0</v>
      </c>
      <c r="U1278" s="208">
        <f>SUMIF('15'!$C$10:$C$29,$C1278,'15'!$E$10:$E$29)*'15'!$E$3</f>
        <v>0</v>
      </c>
      <c r="V1278" s="208">
        <f>SUMIF('16'!$C$10:$C$29,$C1278,'16'!$E$29:$E1278)*'16'!$E$3</f>
        <v>0</v>
      </c>
      <c r="W1278" s="208">
        <f>SUMIF('17'!$C$10:$C$29,$C1278,'17'!$E$10:$E$29)*'17'!$E$3</f>
        <v>0</v>
      </c>
      <c r="X1278" s="208">
        <f>SUMIF('18'!$C$10:$C$29,$C1278,'18'!$E$10:$E$29)*'18'!$E$3</f>
        <v>0</v>
      </c>
      <c r="Y1278" s="208">
        <f>SUMIF('19'!$C$10:$C$28,$C1278,'19'!$E$10:$E$28)*'19'!$E$3</f>
        <v>0</v>
      </c>
      <c r="Z1278" s="208">
        <f>SUMIF('20'!$C$10:$C$29,$C1278,'20'!$E$10:$E$29)*'20'!$E$3</f>
        <v>0</v>
      </c>
      <c r="AA1278" s="208">
        <f>SUMIF('21'!$C$10:$C$29,$C1278,'21'!$E$10:$E$29)*'21'!$E$3</f>
        <v>0</v>
      </c>
    </row>
    <row r="1279" spans="3:27" ht="15" hidden="1">
      <c r="C1279" s="207" t="s">
        <v>2667</v>
      </c>
      <c r="D1279" s="207" t="s">
        <v>2668</v>
      </c>
      <c r="F1279" s="336">
        <f t="shared" si="20"/>
        <v>0</v>
      </c>
      <c r="G1279" s="208">
        <f>SUMIF('01'!$C$10:$C$29,$C1279,'01'!$E$10:$E$29)*'01'!$E$3</f>
        <v>0</v>
      </c>
      <c r="H1279" s="208">
        <f>SUMIF('02'!$C$10:$C$28,$C1279,'02'!$E$10:$E$28)*'02'!$E$3</f>
        <v>0</v>
      </c>
      <c r="I1279" s="208">
        <f>SUMIF('03'!$C$10:$C$29,$C1279,'03'!$E$10:$E$29)*'03'!$E$3</f>
        <v>0</v>
      </c>
      <c r="J1279" s="208">
        <f>SUMIF('04'!$C$10:$C$26,$C1279,'04'!$E$10:$E$26)*'04'!$E$3</f>
        <v>0</v>
      </c>
      <c r="K1279" s="208">
        <f>SUMIF('05'!$C$10:$C$29,$C1279,'05'!$E$10:$E$29)*'05'!$E$3</f>
        <v>0</v>
      </c>
      <c r="L1279" s="208">
        <f>SUMIF('06'!$C$10:$C$29,$C1279,'06'!$E$10:$E$29)*'06'!$E$3</f>
        <v>0</v>
      </c>
      <c r="M1279" s="208">
        <f>SUMIF('07'!$C$10:$C$26,$C1279,'07'!$E$10:$E$26)*'07'!$E$3</f>
        <v>0</v>
      </c>
      <c r="N1279" s="208">
        <f>SUMIF('08'!$C$10:$C$29,$C1279,'08'!$E$10:$E$29)*'08'!$E$3</f>
        <v>0</v>
      </c>
      <c r="O1279" s="208">
        <f>SUMIF('09'!$C$10:$C$29,$C1279,'09'!$E$10:$E$29)*'09'!$E$3</f>
        <v>0</v>
      </c>
      <c r="P1279" s="208">
        <f>SUMIF('10'!$C$10:$C$29,$C1279,'10'!$E$10:$E$29)*'10'!$E$3</f>
        <v>0</v>
      </c>
      <c r="Q1279" s="208">
        <f>SUMIF('11'!$C$10:$C$39,$C1279,'11'!$E$10:$E$39)*'11'!$E$3</f>
        <v>0</v>
      </c>
      <c r="R1279" s="208">
        <f>SUMIF('12'!$C$10:$C$29,$C1279,'12'!$E$10:$E$29)*'12'!$E$3</f>
        <v>0</v>
      </c>
      <c r="S1279" s="208">
        <f>SUMIF('13'!$C$10:$C$29,$C1279,'13'!$E$10:$E$29)*'13'!$E$3</f>
        <v>0</v>
      </c>
      <c r="T1279" s="208">
        <f>SUMIF('14'!$C$10:$C$29,$C1279,'14'!$E$10:$E$29)*'14'!$E$3</f>
        <v>0</v>
      </c>
      <c r="U1279" s="208">
        <f>SUMIF('15'!$C$10:$C$29,$C1279,'15'!$E$10:$E$29)*'15'!$E$3</f>
        <v>0</v>
      </c>
      <c r="V1279" s="208">
        <f>SUMIF('16'!$C$10:$C$29,$C1279,'16'!$E$29:$E1279)*'16'!$E$3</f>
        <v>0</v>
      </c>
      <c r="W1279" s="208">
        <f>SUMIF('17'!$C$10:$C$29,$C1279,'17'!$E$10:$E$29)*'17'!$E$3</f>
        <v>0</v>
      </c>
      <c r="X1279" s="208">
        <f>SUMIF('18'!$C$10:$C$29,$C1279,'18'!$E$10:$E$29)*'18'!$E$3</f>
        <v>0</v>
      </c>
      <c r="Y1279" s="208">
        <f>SUMIF('19'!$C$10:$C$28,$C1279,'19'!$E$10:$E$28)*'19'!$E$3</f>
        <v>0</v>
      </c>
      <c r="Z1279" s="208">
        <f>SUMIF('20'!$C$10:$C$29,$C1279,'20'!$E$10:$E$29)*'20'!$E$3</f>
        <v>0</v>
      </c>
      <c r="AA1279" s="208">
        <f>SUMIF('21'!$C$10:$C$29,$C1279,'21'!$E$10:$E$29)*'21'!$E$3</f>
        <v>0</v>
      </c>
    </row>
    <row r="1280" spans="3:27" ht="15" hidden="1">
      <c r="C1280" s="207" t="s">
        <v>2669</v>
      </c>
      <c r="D1280" s="207" t="s">
        <v>2670</v>
      </c>
      <c r="F1280" s="336">
        <f t="shared" si="20"/>
        <v>0</v>
      </c>
      <c r="G1280" s="208">
        <f>SUMIF('01'!$C$10:$C$29,$C1280,'01'!$E$10:$E$29)*'01'!$E$3</f>
        <v>0</v>
      </c>
      <c r="H1280" s="208">
        <f>SUMIF('02'!$C$10:$C$28,$C1280,'02'!$E$10:$E$28)*'02'!$E$3</f>
        <v>0</v>
      </c>
      <c r="I1280" s="208">
        <f>SUMIF('03'!$C$10:$C$29,$C1280,'03'!$E$10:$E$29)*'03'!$E$3</f>
        <v>0</v>
      </c>
      <c r="J1280" s="208">
        <f>SUMIF('04'!$C$10:$C$26,$C1280,'04'!$E$10:$E$26)*'04'!$E$3</f>
        <v>0</v>
      </c>
      <c r="K1280" s="208">
        <f>SUMIF('05'!$C$10:$C$29,$C1280,'05'!$E$10:$E$29)*'05'!$E$3</f>
        <v>0</v>
      </c>
      <c r="L1280" s="208">
        <f>SUMIF('06'!$C$10:$C$29,$C1280,'06'!$E$10:$E$29)*'06'!$E$3</f>
        <v>0</v>
      </c>
      <c r="M1280" s="208">
        <f>SUMIF('07'!$C$10:$C$26,$C1280,'07'!$E$10:$E$26)*'07'!$E$3</f>
        <v>0</v>
      </c>
      <c r="N1280" s="208">
        <f>SUMIF('08'!$C$10:$C$29,$C1280,'08'!$E$10:$E$29)*'08'!$E$3</f>
        <v>0</v>
      </c>
      <c r="O1280" s="208">
        <f>SUMIF('09'!$C$10:$C$29,$C1280,'09'!$E$10:$E$29)*'09'!$E$3</f>
        <v>0</v>
      </c>
      <c r="P1280" s="208">
        <f>SUMIF('10'!$C$10:$C$29,$C1280,'10'!$E$10:$E$29)*'10'!$E$3</f>
        <v>0</v>
      </c>
      <c r="Q1280" s="208">
        <f>SUMIF('11'!$C$10:$C$39,$C1280,'11'!$E$10:$E$39)*'11'!$E$3</f>
        <v>0</v>
      </c>
      <c r="R1280" s="208">
        <f>SUMIF('12'!$C$10:$C$29,$C1280,'12'!$E$10:$E$29)*'12'!$E$3</f>
        <v>0</v>
      </c>
      <c r="S1280" s="208">
        <f>SUMIF('13'!$C$10:$C$29,$C1280,'13'!$E$10:$E$29)*'13'!$E$3</f>
        <v>0</v>
      </c>
      <c r="T1280" s="208">
        <f>SUMIF('14'!$C$10:$C$29,$C1280,'14'!$E$10:$E$29)*'14'!$E$3</f>
        <v>0</v>
      </c>
      <c r="U1280" s="208">
        <f>SUMIF('15'!$C$10:$C$29,$C1280,'15'!$E$10:$E$29)*'15'!$E$3</f>
        <v>0</v>
      </c>
      <c r="V1280" s="208">
        <f>SUMIF('16'!$C$10:$C$29,$C1280,'16'!$E$29:$E1280)*'16'!$E$3</f>
        <v>0</v>
      </c>
      <c r="W1280" s="208">
        <f>SUMIF('17'!$C$10:$C$29,$C1280,'17'!$E$10:$E$29)*'17'!$E$3</f>
        <v>0</v>
      </c>
      <c r="X1280" s="208">
        <f>SUMIF('18'!$C$10:$C$29,$C1280,'18'!$E$10:$E$29)*'18'!$E$3</f>
        <v>0</v>
      </c>
      <c r="Y1280" s="208">
        <f>SUMIF('19'!$C$10:$C$28,$C1280,'19'!$E$10:$E$28)*'19'!$E$3</f>
        <v>0</v>
      </c>
      <c r="Z1280" s="208">
        <f>SUMIF('20'!$C$10:$C$29,$C1280,'20'!$E$10:$E$29)*'20'!$E$3</f>
        <v>0</v>
      </c>
      <c r="AA1280" s="208">
        <f>SUMIF('21'!$C$10:$C$29,$C1280,'21'!$E$10:$E$29)*'21'!$E$3</f>
        <v>0</v>
      </c>
    </row>
    <row r="1281" spans="3:27" ht="15" hidden="1">
      <c r="C1281" s="207" t="s">
        <v>2671</v>
      </c>
      <c r="D1281" s="207" t="s">
        <v>2672</v>
      </c>
      <c r="F1281" s="336">
        <f t="shared" si="20"/>
        <v>0</v>
      </c>
      <c r="G1281" s="208">
        <f>SUMIF('01'!$C$10:$C$29,$C1281,'01'!$E$10:$E$29)*'01'!$E$3</f>
        <v>0</v>
      </c>
      <c r="H1281" s="208">
        <f>SUMIF('02'!$C$10:$C$28,$C1281,'02'!$E$10:$E$28)*'02'!$E$3</f>
        <v>0</v>
      </c>
      <c r="I1281" s="208">
        <f>SUMIF('03'!$C$10:$C$29,$C1281,'03'!$E$10:$E$29)*'03'!$E$3</f>
        <v>0</v>
      </c>
      <c r="J1281" s="208">
        <f>SUMIF('04'!$C$10:$C$26,$C1281,'04'!$E$10:$E$26)*'04'!$E$3</f>
        <v>0</v>
      </c>
      <c r="K1281" s="208">
        <f>SUMIF('05'!$C$10:$C$29,$C1281,'05'!$E$10:$E$29)*'05'!$E$3</f>
        <v>0</v>
      </c>
      <c r="L1281" s="208">
        <f>SUMIF('06'!$C$10:$C$29,$C1281,'06'!$E$10:$E$29)*'06'!$E$3</f>
        <v>0</v>
      </c>
      <c r="M1281" s="208">
        <f>SUMIF('07'!$C$10:$C$26,$C1281,'07'!$E$10:$E$26)*'07'!$E$3</f>
        <v>0</v>
      </c>
      <c r="N1281" s="208">
        <f>SUMIF('08'!$C$10:$C$29,$C1281,'08'!$E$10:$E$29)*'08'!$E$3</f>
        <v>0</v>
      </c>
      <c r="O1281" s="208">
        <f>SUMIF('09'!$C$10:$C$29,$C1281,'09'!$E$10:$E$29)*'09'!$E$3</f>
        <v>0</v>
      </c>
      <c r="P1281" s="208">
        <f>SUMIF('10'!$C$10:$C$29,$C1281,'10'!$E$10:$E$29)*'10'!$E$3</f>
        <v>0</v>
      </c>
      <c r="Q1281" s="208">
        <f>SUMIF('11'!$C$10:$C$39,$C1281,'11'!$E$10:$E$39)*'11'!$E$3</f>
        <v>0</v>
      </c>
      <c r="R1281" s="208">
        <f>SUMIF('12'!$C$10:$C$29,$C1281,'12'!$E$10:$E$29)*'12'!$E$3</f>
        <v>0</v>
      </c>
      <c r="S1281" s="208">
        <f>SUMIF('13'!$C$10:$C$29,$C1281,'13'!$E$10:$E$29)*'13'!$E$3</f>
        <v>0</v>
      </c>
      <c r="T1281" s="208">
        <f>SUMIF('14'!$C$10:$C$29,$C1281,'14'!$E$10:$E$29)*'14'!$E$3</f>
        <v>0</v>
      </c>
      <c r="U1281" s="208">
        <f>SUMIF('15'!$C$10:$C$29,$C1281,'15'!$E$10:$E$29)*'15'!$E$3</f>
        <v>0</v>
      </c>
      <c r="V1281" s="208">
        <f>SUMIF('16'!$C$10:$C$29,$C1281,'16'!$E$29:$E1281)*'16'!$E$3</f>
        <v>0</v>
      </c>
      <c r="W1281" s="208">
        <f>SUMIF('17'!$C$10:$C$29,$C1281,'17'!$E$10:$E$29)*'17'!$E$3</f>
        <v>0</v>
      </c>
      <c r="X1281" s="208">
        <f>SUMIF('18'!$C$10:$C$29,$C1281,'18'!$E$10:$E$29)*'18'!$E$3</f>
        <v>0</v>
      </c>
      <c r="Y1281" s="208">
        <f>SUMIF('19'!$C$10:$C$28,$C1281,'19'!$E$10:$E$28)*'19'!$E$3</f>
        <v>0</v>
      </c>
      <c r="Z1281" s="208">
        <f>SUMIF('20'!$C$10:$C$29,$C1281,'20'!$E$10:$E$29)*'20'!$E$3</f>
        <v>0</v>
      </c>
      <c r="AA1281" s="208">
        <f>SUMIF('21'!$C$10:$C$29,$C1281,'21'!$E$10:$E$29)*'21'!$E$3</f>
        <v>0</v>
      </c>
    </row>
    <row r="1282" spans="3:27" ht="15" hidden="1">
      <c r="C1282" s="207" t="s">
        <v>2673</v>
      </c>
      <c r="D1282" s="207" t="s">
        <v>2674</v>
      </c>
      <c r="F1282" s="336">
        <f t="shared" si="20"/>
        <v>0</v>
      </c>
      <c r="G1282" s="208">
        <f>SUMIF('01'!$C$10:$C$29,$C1282,'01'!$E$10:$E$29)*'01'!$E$3</f>
        <v>0</v>
      </c>
      <c r="H1282" s="208">
        <f>SUMIF('02'!$C$10:$C$28,$C1282,'02'!$E$10:$E$28)*'02'!$E$3</f>
        <v>0</v>
      </c>
      <c r="I1282" s="208">
        <f>SUMIF('03'!$C$10:$C$29,$C1282,'03'!$E$10:$E$29)*'03'!$E$3</f>
        <v>0</v>
      </c>
      <c r="J1282" s="208">
        <f>SUMIF('04'!$C$10:$C$26,$C1282,'04'!$E$10:$E$26)*'04'!$E$3</f>
        <v>0</v>
      </c>
      <c r="K1282" s="208">
        <f>SUMIF('05'!$C$10:$C$29,$C1282,'05'!$E$10:$E$29)*'05'!$E$3</f>
        <v>0</v>
      </c>
      <c r="L1282" s="208">
        <f>SUMIF('06'!$C$10:$C$29,$C1282,'06'!$E$10:$E$29)*'06'!$E$3</f>
        <v>0</v>
      </c>
      <c r="M1282" s="208">
        <f>SUMIF('07'!$C$10:$C$26,$C1282,'07'!$E$10:$E$26)*'07'!$E$3</f>
        <v>0</v>
      </c>
      <c r="N1282" s="208">
        <f>SUMIF('08'!$C$10:$C$29,$C1282,'08'!$E$10:$E$29)*'08'!$E$3</f>
        <v>0</v>
      </c>
      <c r="O1282" s="208">
        <f>SUMIF('09'!$C$10:$C$29,$C1282,'09'!$E$10:$E$29)*'09'!$E$3</f>
        <v>0</v>
      </c>
      <c r="P1282" s="208">
        <f>SUMIF('10'!$C$10:$C$29,$C1282,'10'!$E$10:$E$29)*'10'!$E$3</f>
        <v>0</v>
      </c>
      <c r="Q1282" s="208">
        <f>SUMIF('11'!$C$10:$C$39,$C1282,'11'!$E$10:$E$39)*'11'!$E$3</f>
        <v>0</v>
      </c>
      <c r="R1282" s="208">
        <f>SUMIF('12'!$C$10:$C$29,$C1282,'12'!$E$10:$E$29)*'12'!$E$3</f>
        <v>0</v>
      </c>
      <c r="S1282" s="208">
        <f>SUMIF('13'!$C$10:$C$29,$C1282,'13'!$E$10:$E$29)*'13'!$E$3</f>
        <v>0</v>
      </c>
      <c r="T1282" s="208">
        <f>SUMIF('14'!$C$10:$C$29,$C1282,'14'!$E$10:$E$29)*'14'!$E$3</f>
        <v>0</v>
      </c>
      <c r="U1282" s="208">
        <f>SUMIF('15'!$C$10:$C$29,$C1282,'15'!$E$10:$E$29)*'15'!$E$3</f>
        <v>0</v>
      </c>
      <c r="V1282" s="208">
        <f>SUMIF('16'!$C$10:$C$29,$C1282,'16'!$E$29:$E1282)*'16'!$E$3</f>
        <v>0</v>
      </c>
      <c r="W1282" s="208">
        <f>SUMIF('17'!$C$10:$C$29,$C1282,'17'!$E$10:$E$29)*'17'!$E$3</f>
        <v>0</v>
      </c>
      <c r="X1282" s="208">
        <f>SUMIF('18'!$C$10:$C$29,$C1282,'18'!$E$10:$E$29)*'18'!$E$3</f>
        <v>0</v>
      </c>
      <c r="Y1282" s="208">
        <f>SUMIF('19'!$C$10:$C$28,$C1282,'19'!$E$10:$E$28)*'19'!$E$3</f>
        <v>0</v>
      </c>
      <c r="Z1282" s="208">
        <f>SUMIF('20'!$C$10:$C$29,$C1282,'20'!$E$10:$E$29)*'20'!$E$3</f>
        <v>0</v>
      </c>
      <c r="AA1282" s="208">
        <f>SUMIF('21'!$C$10:$C$29,$C1282,'21'!$E$10:$E$29)*'21'!$E$3</f>
        <v>0</v>
      </c>
    </row>
    <row r="1283" spans="3:27" ht="15" hidden="1">
      <c r="C1283" s="207" t="s">
        <v>2675</v>
      </c>
      <c r="D1283" s="207" t="s">
        <v>2676</v>
      </c>
      <c r="F1283" s="336">
        <f t="shared" si="20"/>
        <v>0</v>
      </c>
      <c r="G1283" s="208">
        <f>SUMIF('01'!$C$10:$C$29,$C1283,'01'!$E$10:$E$29)*'01'!$E$3</f>
        <v>0</v>
      </c>
      <c r="H1283" s="208">
        <f>SUMIF('02'!$C$10:$C$28,$C1283,'02'!$E$10:$E$28)*'02'!$E$3</f>
        <v>0</v>
      </c>
      <c r="I1283" s="208">
        <f>SUMIF('03'!$C$10:$C$29,$C1283,'03'!$E$10:$E$29)*'03'!$E$3</f>
        <v>0</v>
      </c>
      <c r="J1283" s="208">
        <f>SUMIF('04'!$C$10:$C$26,$C1283,'04'!$E$10:$E$26)*'04'!$E$3</f>
        <v>0</v>
      </c>
      <c r="K1283" s="208">
        <f>SUMIF('05'!$C$10:$C$29,$C1283,'05'!$E$10:$E$29)*'05'!$E$3</f>
        <v>0</v>
      </c>
      <c r="L1283" s="208">
        <f>SUMIF('06'!$C$10:$C$29,$C1283,'06'!$E$10:$E$29)*'06'!$E$3</f>
        <v>0</v>
      </c>
      <c r="M1283" s="208">
        <f>SUMIF('07'!$C$10:$C$26,$C1283,'07'!$E$10:$E$26)*'07'!$E$3</f>
        <v>0</v>
      </c>
      <c r="N1283" s="208">
        <f>SUMIF('08'!$C$10:$C$29,$C1283,'08'!$E$10:$E$29)*'08'!$E$3</f>
        <v>0</v>
      </c>
      <c r="O1283" s="208">
        <f>SUMIF('09'!$C$10:$C$29,$C1283,'09'!$E$10:$E$29)*'09'!$E$3</f>
        <v>0</v>
      </c>
      <c r="P1283" s="208">
        <f>SUMIF('10'!$C$10:$C$29,$C1283,'10'!$E$10:$E$29)*'10'!$E$3</f>
        <v>0</v>
      </c>
      <c r="Q1283" s="208">
        <f>SUMIF('11'!$C$10:$C$39,$C1283,'11'!$E$10:$E$39)*'11'!$E$3</f>
        <v>0</v>
      </c>
      <c r="R1283" s="208">
        <f>SUMIF('12'!$C$10:$C$29,$C1283,'12'!$E$10:$E$29)*'12'!$E$3</f>
        <v>0</v>
      </c>
      <c r="S1283" s="208">
        <f>SUMIF('13'!$C$10:$C$29,$C1283,'13'!$E$10:$E$29)*'13'!$E$3</f>
        <v>0</v>
      </c>
      <c r="T1283" s="208">
        <f>SUMIF('14'!$C$10:$C$29,$C1283,'14'!$E$10:$E$29)*'14'!$E$3</f>
        <v>0</v>
      </c>
      <c r="U1283" s="208">
        <f>SUMIF('15'!$C$10:$C$29,$C1283,'15'!$E$10:$E$29)*'15'!$E$3</f>
        <v>0</v>
      </c>
      <c r="V1283" s="208">
        <f>SUMIF('16'!$C$10:$C$29,$C1283,'16'!$E$29:$E1283)*'16'!$E$3</f>
        <v>0</v>
      </c>
      <c r="W1283" s="208">
        <f>SUMIF('17'!$C$10:$C$29,$C1283,'17'!$E$10:$E$29)*'17'!$E$3</f>
        <v>0</v>
      </c>
      <c r="X1283" s="208">
        <f>SUMIF('18'!$C$10:$C$29,$C1283,'18'!$E$10:$E$29)*'18'!$E$3</f>
        <v>0</v>
      </c>
      <c r="Y1283" s="208">
        <f>SUMIF('19'!$C$10:$C$28,$C1283,'19'!$E$10:$E$28)*'19'!$E$3</f>
        <v>0</v>
      </c>
      <c r="Z1283" s="208">
        <f>SUMIF('20'!$C$10:$C$29,$C1283,'20'!$E$10:$E$29)*'20'!$E$3</f>
        <v>0</v>
      </c>
      <c r="AA1283" s="208">
        <f>SUMIF('21'!$C$10:$C$29,$C1283,'21'!$E$10:$E$29)*'21'!$E$3</f>
        <v>0</v>
      </c>
    </row>
    <row r="1284" spans="3:27" ht="15" hidden="1">
      <c r="C1284" s="207" t="s">
        <v>2677</v>
      </c>
      <c r="D1284" s="207" t="s">
        <v>2678</v>
      </c>
      <c r="F1284" s="336">
        <f t="shared" si="20"/>
        <v>0</v>
      </c>
      <c r="G1284" s="208">
        <f>SUMIF('01'!$C$10:$C$29,$C1284,'01'!$E$10:$E$29)*'01'!$E$3</f>
        <v>0</v>
      </c>
      <c r="H1284" s="208">
        <f>SUMIF('02'!$C$10:$C$28,$C1284,'02'!$E$10:$E$28)*'02'!$E$3</f>
        <v>0</v>
      </c>
      <c r="I1284" s="208">
        <f>SUMIF('03'!$C$10:$C$29,$C1284,'03'!$E$10:$E$29)*'03'!$E$3</f>
        <v>0</v>
      </c>
      <c r="J1284" s="208">
        <f>SUMIF('04'!$C$10:$C$26,$C1284,'04'!$E$10:$E$26)*'04'!$E$3</f>
        <v>0</v>
      </c>
      <c r="K1284" s="208">
        <f>SUMIF('05'!$C$10:$C$29,$C1284,'05'!$E$10:$E$29)*'05'!$E$3</f>
        <v>0</v>
      </c>
      <c r="L1284" s="208">
        <f>SUMIF('06'!$C$10:$C$29,$C1284,'06'!$E$10:$E$29)*'06'!$E$3</f>
        <v>0</v>
      </c>
      <c r="M1284" s="208">
        <f>SUMIF('07'!$C$10:$C$26,$C1284,'07'!$E$10:$E$26)*'07'!$E$3</f>
        <v>0</v>
      </c>
      <c r="N1284" s="208">
        <f>SUMIF('08'!$C$10:$C$29,$C1284,'08'!$E$10:$E$29)*'08'!$E$3</f>
        <v>0</v>
      </c>
      <c r="O1284" s="208">
        <f>SUMIF('09'!$C$10:$C$29,$C1284,'09'!$E$10:$E$29)*'09'!$E$3</f>
        <v>0</v>
      </c>
      <c r="P1284" s="208">
        <f>SUMIF('10'!$C$10:$C$29,$C1284,'10'!$E$10:$E$29)*'10'!$E$3</f>
        <v>0</v>
      </c>
      <c r="Q1284" s="208">
        <f>SUMIF('11'!$C$10:$C$39,$C1284,'11'!$E$10:$E$39)*'11'!$E$3</f>
        <v>0</v>
      </c>
      <c r="R1284" s="208">
        <f>SUMIF('12'!$C$10:$C$29,$C1284,'12'!$E$10:$E$29)*'12'!$E$3</f>
        <v>0</v>
      </c>
      <c r="S1284" s="208">
        <f>SUMIF('13'!$C$10:$C$29,$C1284,'13'!$E$10:$E$29)*'13'!$E$3</f>
        <v>0</v>
      </c>
      <c r="T1284" s="208">
        <f>SUMIF('14'!$C$10:$C$29,$C1284,'14'!$E$10:$E$29)*'14'!$E$3</f>
        <v>0</v>
      </c>
      <c r="U1284" s="208">
        <f>SUMIF('15'!$C$10:$C$29,$C1284,'15'!$E$10:$E$29)*'15'!$E$3</f>
        <v>0</v>
      </c>
      <c r="V1284" s="208">
        <f>SUMIF('16'!$C$10:$C$29,$C1284,'16'!$E$29:$E1284)*'16'!$E$3</f>
        <v>0</v>
      </c>
      <c r="W1284" s="208">
        <f>SUMIF('17'!$C$10:$C$29,$C1284,'17'!$E$10:$E$29)*'17'!$E$3</f>
        <v>0</v>
      </c>
      <c r="X1284" s="208">
        <f>SUMIF('18'!$C$10:$C$29,$C1284,'18'!$E$10:$E$29)*'18'!$E$3</f>
        <v>0</v>
      </c>
      <c r="Y1284" s="208">
        <f>SUMIF('19'!$C$10:$C$28,$C1284,'19'!$E$10:$E$28)*'19'!$E$3</f>
        <v>0</v>
      </c>
      <c r="Z1284" s="208">
        <f>SUMIF('20'!$C$10:$C$29,$C1284,'20'!$E$10:$E$29)*'20'!$E$3</f>
        <v>0</v>
      </c>
      <c r="AA1284" s="208">
        <f>SUMIF('21'!$C$10:$C$29,$C1284,'21'!$E$10:$E$29)*'21'!$E$3</f>
        <v>0</v>
      </c>
    </row>
    <row r="1285" spans="3:27" ht="15" hidden="1">
      <c r="C1285" s="207" t="s">
        <v>2679</v>
      </c>
      <c r="D1285" s="207" t="s">
        <v>2680</v>
      </c>
      <c r="F1285" s="336">
        <f t="shared" si="20"/>
        <v>0</v>
      </c>
      <c r="G1285" s="208">
        <f>SUMIF('01'!$C$10:$C$29,$C1285,'01'!$E$10:$E$29)*'01'!$E$3</f>
        <v>0</v>
      </c>
      <c r="H1285" s="208">
        <f>SUMIF('02'!$C$10:$C$28,$C1285,'02'!$E$10:$E$28)*'02'!$E$3</f>
        <v>0</v>
      </c>
      <c r="I1285" s="208">
        <f>SUMIF('03'!$C$10:$C$29,$C1285,'03'!$E$10:$E$29)*'03'!$E$3</f>
        <v>0</v>
      </c>
      <c r="J1285" s="208">
        <f>SUMIF('04'!$C$10:$C$26,$C1285,'04'!$E$10:$E$26)*'04'!$E$3</f>
        <v>0</v>
      </c>
      <c r="K1285" s="208">
        <f>SUMIF('05'!$C$10:$C$29,$C1285,'05'!$E$10:$E$29)*'05'!$E$3</f>
        <v>0</v>
      </c>
      <c r="L1285" s="208">
        <f>SUMIF('06'!$C$10:$C$29,$C1285,'06'!$E$10:$E$29)*'06'!$E$3</f>
        <v>0</v>
      </c>
      <c r="M1285" s="208">
        <f>SUMIF('07'!$C$10:$C$26,$C1285,'07'!$E$10:$E$26)*'07'!$E$3</f>
        <v>0</v>
      </c>
      <c r="N1285" s="208">
        <f>SUMIF('08'!$C$10:$C$29,$C1285,'08'!$E$10:$E$29)*'08'!$E$3</f>
        <v>0</v>
      </c>
      <c r="O1285" s="208">
        <f>SUMIF('09'!$C$10:$C$29,$C1285,'09'!$E$10:$E$29)*'09'!$E$3</f>
        <v>0</v>
      </c>
      <c r="P1285" s="208">
        <f>SUMIF('10'!$C$10:$C$29,$C1285,'10'!$E$10:$E$29)*'10'!$E$3</f>
        <v>0</v>
      </c>
      <c r="Q1285" s="208">
        <f>SUMIF('11'!$C$10:$C$39,$C1285,'11'!$E$10:$E$39)*'11'!$E$3</f>
        <v>0</v>
      </c>
      <c r="R1285" s="208">
        <f>SUMIF('12'!$C$10:$C$29,$C1285,'12'!$E$10:$E$29)*'12'!$E$3</f>
        <v>0</v>
      </c>
      <c r="S1285" s="208">
        <f>SUMIF('13'!$C$10:$C$29,$C1285,'13'!$E$10:$E$29)*'13'!$E$3</f>
        <v>0</v>
      </c>
      <c r="T1285" s="208">
        <f>SUMIF('14'!$C$10:$C$29,$C1285,'14'!$E$10:$E$29)*'14'!$E$3</f>
        <v>0</v>
      </c>
      <c r="U1285" s="208">
        <f>SUMIF('15'!$C$10:$C$29,$C1285,'15'!$E$10:$E$29)*'15'!$E$3</f>
        <v>0</v>
      </c>
      <c r="V1285" s="208">
        <f>SUMIF('16'!$C$10:$C$29,$C1285,'16'!$E$29:$E1285)*'16'!$E$3</f>
        <v>0</v>
      </c>
      <c r="W1285" s="208">
        <f>SUMIF('17'!$C$10:$C$29,$C1285,'17'!$E$10:$E$29)*'17'!$E$3</f>
        <v>0</v>
      </c>
      <c r="X1285" s="208">
        <f>SUMIF('18'!$C$10:$C$29,$C1285,'18'!$E$10:$E$29)*'18'!$E$3</f>
        <v>0</v>
      </c>
      <c r="Y1285" s="208">
        <f>SUMIF('19'!$C$10:$C$28,$C1285,'19'!$E$10:$E$28)*'19'!$E$3</f>
        <v>0</v>
      </c>
      <c r="Z1285" s="208">
        <f>SUMIF('20'!$C$10:$C$29,$C1285,'20'!$E$10:$E$29)*'20'!$E$3</f>
        <v>0</v>
      </c>
      <c r="AA1285" s="208">
        <f>SUMIF('21'!$C$10:$C$29,$C1285,'21'!$E$10:$E$29)*'21'!$E$3</f>
        <v>0</v>
      </c>
    </row>
    <row r="1286" spans="3:27" ht="15" hidden="1">
      <c r="C1286" s="207" t="s">
        <v>2681</v>
      </c>
      <c r="D1286" s="207" t="s">
        <v>2682</v>
      </c>
      <c r="F1286" s="336">
        <f t="shared" si="20"/>
        <v>0</v>
      </c>
      <c r="G1286" s="208">
        <f>SUMIF('01'!$C$10:$C$29,$C1286,'01'!$E$10:$E$29)*'01'!$E$3</f>
        <v>0</v>
      </c>
      <c r="H1286" s="208">
        <f>SUMIF('02'!$C$10:$C$28,$C1286,'02'!$E$10:$E$28)*'02'!$E$3</f>
        <v>0</v>
      </c>
      <c r="I1286" s="208">
        <f>SUMIF('03'!$C$10:$C$29,$C1286,'03'!$E$10:$E$29)*'03'!$E$3</f>
        <v>0</v>
      </c>
      <c r="J1286" s="208">
        <f>SUMIF('04'!$C$10:$C$26,$C1286,'04'!$E$10:$E$26)*'04'!$E$3</f>
        <v>0</v>
      </c>
      <c r="K1286" s="208">
        <f>SUMIF('05'!$C$10:$C$29,$C1286,'05'!$E$10:$E$29)*'05'!$E$3</f>
        <v>0</v>
      </c>
      <c r="L1286" s="208">
        <f>SUMIF('06'!$C$10:$C$29,$C1286,'06'!$E$10:$E$29)*'06'!$E$3</f>
        <v>0</v>
      </c>
      <c r="M1286" s="208">
        <f>SUMIF('07'!$C$10:$C$26,$C1286,'07'!$E$10:$E$26)*'07'!$E$3</f>
        <v>0</v>
      </c>
      <c r="N1286" s="208">
        <f>SUMIF('08'!$C$10:$C$29,$C1286,'08'!$E$10:$E$29)*'08'!$E$3</f>
        <v>0</v>
      </c>
      <c r="O1286" s="208">
        <f>SUMIF('09'!$C$10:$C$29,$C1286,'09'!$E$10:$E$29)*'09'!$E$3</f>
        <v>0</v>
      </c>
      <c r="P1286" s="208">
        <f>SUMIF('10'!$C$10:$C$29,$C1286,'10'!$E$10:$E$29)*'10'!$E$3</f>
        <v>0</v>
      </c>
      <c r="Q1286" s="208">
        <f>SUMIF('11'!$C$10:$C$39,$C1286,'11'!$E$10:$E$39)*'11'!$E$3</f>
        <v>0</v>
      </c>
      <c r="R1286" s="208">
        <f>SUMIF('12'!$C$10:$C$29,$C1286,'12'!$E$10:$E$29)*'12'!$E$3</f>
        <v>0</v>
      </c>
      <c r="S1286" s="208">
        <f>SUMIF('13'!$C$10:$C$29,$C1286,'13'!$E$10:$E$29)*'13'!$E$3</f>
        <v>0</v>
      </c>
      <c r="T1286" s="208">
        <f>SUMIF('14'!$C$10:$C$29,$C1286,'14'!$E$10:$E$29)*'14'!$E$3</f>
        <v>0</v>
      </c>
      <c r="U1286" s="208">
        <f>SUMIF('15'!$C$10:$C$29,$C1286,'15'!$E$10:$E$29)*'15'!$E$3</f>
        <v>0</v>
      </c>
      <c r="V1286" s="208">
        <f>SUMIF('16'!$C$10:$C$29,$C1286,'16'!$E$29:$E1286)*'16'!$E$3</f>
        <v>0</v>
      </c>
      <c r="W1286" s="208">
        <f>SUMIF('17'!$C$10:$C$29,$C1286,'17'!$E$10:$E$29)*'17'!$E$3</f>
        <v>0</v>
      </c>
      <c r="X1286" s="208">
        <f>SUMIF('18'!$C$10:$C$29,$C1286,'18'!$E$10:$E$29)*'18'!$E$3</f>
        <v>0</v>
      </c>
      <c r="Y1286" s="208">
        <f>SUMIF('19'!$C$10:$C$28,$C1286,'19'!$E$10:$E$28)*'19'!$E$3</f>
        <v>0</v>
      </c>
      <c r="Z1286" s="208">
        <f>SUMIF('20'!$C$10:$C$29,$C1286,'20'!$E$10:$E$29)*'20'!$E$3</f>
        <v>0</v>
      </c>
      <c r="AA1286" s="208">
        <f>SUMIF('21'!$C$10:$C$29,$C1286,'21'!$E$10:$E$29)*'21'!$E$3</f>
        <v>0</v>
      </c>
    </row>
    <row r="1287" spans="3:27" ht="15" hidden="1">
      <c r="C1287" s="207" t="s">
        <v>2683</v>
      </c>
      <c r="D1287" s="207" t="s">
        <v>2684</v>
      </c>
      <c r="F1287" s="336">
        <f t="shared" si="20"/>
        <v>0</v>
      </c>
      <c r="G1287" s="208">
        <f>SUMIF('01'!$C$10:$C$29,$C1287,'01'!$E$10:$E$29)*'01'!$E$3</f>
        <v>0</v>
      </c>
      <c r="H1287" s="208">
        <f>SUMIF('02'!$C$10:$C$28,$C1287,'02'!$E$10:$E$28)*'02'!$E$3</f>
        <v>0</v>
      </c>
      <c r="I1287" s="208">
        <f>SUMIF('03'!$C$10:$C$29,$C1287,'03'!$E$10:$E$29)*'03'!$E$3</f>
        <v>0</v>
      </c>
      <c r="J1287" s="208">
        <f>SUMIF('04'!$C$10:$C$26,$C1287,'04'!$E$10:$E$26)*'04'!$E$3</f>
        <v>0</v>
      </c>
      <c r="K1287" s="208">
        <f>SUMIF('05'!$C$10:$C$29,$C1287,'05'!$E$10:$E$29)*'05'!$E$3</f>
        <v>0</v>
      </c>
      <c r="L1287" s="208">
        <f>SUMIF('06'!$C$10:$C$29,$C1287,'06'!$E$10:$E$29)*'06'!$E$3</f>
        <v>0</v>
      </c>
      <c r="M1287" s="208">
        <f>SUMIF('07'!$C$10:$C$26,$C1287,'07'!$E$10:$E$26)*'07'!$E$3</f>
        <v>0</v>
      </c>
      <c r="N1287" s="208">
        <f>SUMIF('08'!$C$10:$C$29,$C1287,'08'!$E$10:$E$29)*'08'!$E$3</f>
        <v>0</v>
      </c>
      <c r="O1287" s="208">
        <f>SUMIF('09'!$C$10:$C$29,$C1287,'09'!$E$10:$E$29)*'09'!$E$3</f>
        <v>0</v>
      </c>
      <c r="P1287" s="208">
        <f>SUMIF('10'!$C$10:$C$29,$C1287,'10'!$E$10:$E$29)*'10'!$E$3</f>
        <v>0</v>
      </c>
      <c r="Q1287" s="208">
        <f>SUMIF('11'!$C$10:$C$39,$C1287,'11'!$E$10:$E$39)*'11'!$E$3</f>
        <v>0</v>
      </c>
      <c r="R1287" s="208">
        <f>SUMIF('12'!$C$10:$C$29,$C1287,'12'!$E$10:$E$29)*'12'!$E$3</f>
        <v>0</v>
      </c>
      <c r="S1287" s="208">
        <f>SUMIF('13'!$C$10:$C$29,$C1287,'13'!$E$10:$E$29)*'13'!$E$3</f>
        <v>0</v>
      </c>
      <c r="T1287" s="208">
        <f>SUMIF('14'!$C$10:$C$29,$C1287,'14'!$E$10:$E$29)*'14'!$E$3</f>
        <v>0</v>
      </c>
      <c r="U1287" s="208">
        <f>SUMIF('15'!$C$10:$C$29,$C1287,'15'!$E$10:$E$29)*'15'!$E$3</f>
        <v>0</v>
      </c>
      <c r="V1287" s="208">
        <f>SUMIF('16'!$C$10:$C$29,$C1287,'16'!$E$29:$E1287)*'16'!$E$3</f>
        <v>0</v>
      </c>
      <c r="W1287" s="208">
        <f>SUMIF('17'!$C$10:$C$29,$C1287,'17'!$E$10:$E$29)*'17'!$E$3</f>
        <v>0</v>
      </c>
      <c r="X1287" s="208">
        <f>SUMIF('18'!$C$10:$C$29,$C1287,'18'!$E$10:$E$29)*'18'!$E$3</f>
        <v>0</v>
      </c>
      <c r="Y1287" s="208">
        <f>SUMIF('19'!$C$10:$C$28,$C1287,'19'!$E$10:$E$28)*'19'!$E$3</f>
        <v>0</v>
      </c>
      <c r="Z1287" s="208">
        <f>SUMIF('20'!$C$10:$C$29,$C1287,'20'!$E$10:$E$29)*'20'!$E$3</f>
        <v>0</v>
      </c>
      <c r="AA1287" s="208">
        <f>SUMIF('21'!$C$10:$C$29,$C1287,'21'!$E$10:$E$29)*'21'!$E$3</f>
        <v>0</v>
      </c>
    </row>
    <row r="1288" spans="3:27" ht="15" hidden="1">
      <c r="C1288" s="207" t="s">
        <v>2685</v>
      </c>
      <c r="D1288" s="207" t="s">
        <v>2686</v>
      </c>
      <c r="F1288" s="336">
        <f t="shared" si="20"/>
        <v>0</v>
      </c>
      <c r="G1288" s="208">
        <f>SUMIF('01'!$C$10:$C$29,$C1288,'01'!$E$10:$E$29)*'01'!$E$3</f>
        <v>0</v>
      </c>
      <c r="H1288" s="208">
        <f>SUMIF('02'!$C$10:$C$28,$C1288,'02'!$E$10:$E$28)*'02'!$E$3</f>
        <v>0</v>
      </c>
      <c r="I1288" s="208">
        <f>SUMIF('03'!$C$10:$C$29,$C1288,'03'!$E$10:$E$29)*'03'!$E$3</f>
        <v>0</v>
      </c>
      <c r="J1288" s="208">
        <f>SUMIF('04'!$C$10:$C$26,$C1288,'04'!$E$10:$E$26)*'04'!$E$3</f>
        <v>0</v>
      </c>
      <c r="K1288" s="208">
        <f>SUMIF('05'!$C$10:$C$29,$C1288,'05'!$E$10:$E$29)*'05'!$E$3</f>
        <v>0</v>
      </c>
      <c r="L1288" s="208">
        <f>SUMIF('06'!$C$10:$C$29,$C1288,'06'!$E$10:$E$29)*'06'!$E$3</f>
        <v>0</v>
      </c>
      <c r="M1288" s="208">
        <f>SUMIF('07'!$C$10:$C$26,$C1288,'07'!$E$10:$E$26)*'07'!$E$3</f>
        <v>0</v>
      </c>
      <c r="N1288" s="208">
        <f>SUMIF('08'!$C$10:$C$29,$C1288,'08'!$E$10:$E$29)*'08'!$E$3</f>
        <v>0</v>
      </c>
      <c r="O1288" s="208">
        <f>SUMIF('09'!$C$10:$C$29,$C1288,'09'!$E$10:$E$29)*'09'!$E$3</f>
        <v>0</v>
      </c>
      <c r="P1288" s="208">
        <f>SUMIF('10'!$C$10:$C$29,$C1288,'10'!$E$10:$E$29)*'10'!$E$3</f>
        <v>0</v>
      </c>
      <c r="Q1288" s="208">
        <f>SUMIF('11'!$C$10:$C$39,$C1288,'11'!$E$10:$E$39)*'11'!$E$3</f>
        <v>0</v>
      </c>
      <c r="R1288" s="208">
        <f>SUMIF('12'!$C$10:$C$29,$C1288,'12'!$E$10:$E$29)*'12'!$E$3</f>
        <v>0</v>
      </c>
      <c r="S1288" s="208">
        <f>SUMIF('13'!$C$10:$C$29,$C1288,'13'!$E$10:$E$29)*'13'!$E$3</f>
        <v>0</v>
      </c>
      <c r="T1288" s="208">
        <f>SUMIF('14'!$C$10:$C$29,$C1288,'14'!$E$10:$E$29)*'14'!$E$3</f>
        <v>0</v>
      </c>
      <c r="U1288" s="208">
        <f>SUMIF('15'!$C$10:$C$29,$C1288,'15'!$E$10:$E$29)*'15'!$E$3</f>
        <v>0</v>
      </c>
      <c r="V1288" s="208">
        <f>SUMIF('16'!$C$10:$C$29,$C1288,'16'!$E$29:$E1288)*'16'!$E$3</f>
        <v>0</v>
      </c>
      <c r="W1288" s="208">
        <f>SUMIF('17'!$C$10:$C$29,$C1288,'17'!$E$10:$E$29)*'17'!$E$3</f>
        <v>0</v>
      </c>
      <c r="X1288" s="208">
        <f>SUMIF('18'!$C$10:$C$29,$C1288,'18'!$E$10:$E$29)*'18'!$E$3</f>
        <v>0</v>
      </c>
      <c r="Y1288" s="208">
        <f>SUMIF('19'!$C$10:$C$28,$C1288,'19'!$E$10:$E$28)*'19'!$E$3</f>
        <v>0</v>
      </c>
      <c r="Z1288" s="208">
        <f>SUMIF('20'!$C$10:$C$29,$C1288,'20'!$E$10:$E$29)*'20'!$E$3</f>
        <v>0</v>
      </c>
      <c r="AA1288" s="208">
        <f>SUMIF('21'!$C$10:$C$29,$C1288,'21'!$E$10:$E$29)*'21'!$E$3</f>
        <v>0</v>
      </c>
    </row>
    <row r="1289" spans="3:27" ht="15" hidden="1">
      <c r="C1289" s="207" t="s">
        <v>2687</v>
      </c>
      <c r="D1289" s="207" t="s">
        <v>2688</v>
      </c>
      <c r="F1289" s="336">
        <f t="shared" si="20"/>
        <v>0</v>
      </c>
      <c r="G1289" s="208">
        <f>SUMIF('01'!$C$10:$C$29,$C1289,'01'!$E$10:$E$29)*'01'!$E$3</f>
        <v>0</v>
      </c>
      <c r="H1289" s="208">
        <f>SUMIF('02'!$C$10:$C$28,$C1289,'02'!$E$10:$E$28)*'02'!$E$3</f>
        <v>0</v>
      </c>
      <c r="I1289" s="208">
        <f>SUMIF('03'!$C$10:$C$29,$C1289,'03'!$E$10:$E$29)*'03'!$E$3</f>
        <v>0</v>
      </c>
      <c r="J1289" s="208">
        <f>SUMIF('04'!$C$10:$C$26,$C1289,'04'!$E$10:$E$26)*'04'!$E$3</f>
        <v>0</v>
      </c>
      <c r="K1289" s="208">
        <f>SUMIF('05'!$C$10:$C$29,$C1289,'05'!$E$10:$E$29)*'05'!$E$3</f>
        <v>0</v>
      </c>
      <c r="L1289" s="208">
        <f>SUMIF('06'!$C$10:$C$29,$C1289,'06'!$E$10:$E$29)*'06'!$E$3</f>
        <v>0</v>
      </c>
      <c r="M1289" s="208">
        <f>SUMIF('07'!$C$10:$C$26,$C1289,'07'!$E$10:$E$26)*'07'!$E$3</f>
        <v>0</v>
      </c>
      <c r="N1289" s="208">
        <f>SUMIF('08'!$C$10:$C$29,$C1289,'08'!$E$10:$E$29)*'08'!$E$3</f>
        <v>0</v>
      </c>
      <c r="O1289" s="208">
        <f>SUMIF('09'!$C$10:$C$29,$C1289,'09'!$E$10:$E$29)*'09'!$E$3</f>
        <v>0</v>
      </c>
      <c r="P1289" s="208">
        <f>SUMIF('10'!$C$10:$C$29,$C1289,'10'!$E$10:$E$29)*'10'!$E$3</f>
        <v>0</v>
      </c>
      <c r="Q1289" s="208">
        <f>SUMIF('11'!$C$10:$C$39,$C1289,'11'!$E$10:$E$39)*'11'!$E$3</f>
        <v>0</v>
      </c>
      <c r="R1289" s="208">
        <f>SUMIF('12'!$C$10:$C$29,$C1289,'12'!$E$10:$E$29)*'12'!$E$3</f>
        <v>0</v>
      </c>
      <c r="S1289" s="208">
        <f>SUMIF('13'!$C$10:$C$29,$C1289,'13'!$E$10:$E$29)*'13'!$E$3</f>
        <v>0</v>
      </c>
      <c r="T1289" s="208">
        <f>SUMIF('14'!$C$10:$C$29,$C1289,'14'!$E$10:$E$29)*'14'!$E$3</f>
        <v>0</v>
      </c>
      <c r="U1289" s="208">
        <f>SUMIF('15'!$C$10:$C$29,$C1289,'15'!$E$10:$E$29)*'15'!$E$3</f>
        <v>0</v>
      </c>
      <c r="V1289" s="208">
        <f>SUMIF('16'!$C$10:$C$29,$C1289,'16'!$E$29:$E1289)*'16'!$E$3</f>
        <v>0</v>
      </c>
      <c r="W1289" s="208">
        <f>SUMIF('17'!$C$10:$C$29,$C1289,'17'!$E$10:$E$29)*'17'!$E$3</f>
        <v>0</v>
      </c>
      <c r="X1289" s="208">
        <f>SUMIF('18'!$C$10:$C$29,$C1289,'18'!$E$10:$E$29)*'18'!$E$3</f>
        <v>0</v>
      </c>
      <c r="Y1289" s="208">
        <f>SUMIF('19'!$C$10:$C$28,$C1289,'19'!$E$10:$E$28)*'19'!$E$3</f>
        <v>0</v>
      </c>
      <c r="Z1289" s="208">
        <f>SUMIF('20'!$C$10:$C$29,$C1289,'20'!$E$10:$E$29)*'20'!$E$3</f>
        <v>0</v>
      </c>
      <c r="AA1289" s="208">
        <f>SUMIF('21'!$C$10:$C$29,$C1289,'21'!$E$10:$E$29)*'21'!$E$3</f>
        <v>0</v>
      </c>
    </row>
    <row r="1290" spans="3:27" ht="15" hidden="1">
      <c r="C1290" s="207" t="s">
        <v>2689</v>
      </c>
      <c r="D1290" s="207" t="s">
        <v>2690</v>
      </c>
      <c r="F1290" s="336">
        <f t="shared" si="20"/>
        <v>0</v>
      </c>
      <c r="G1290" s="208">
        <f>SUMIF('01'!$C$10:$C$29,$C1290,'01'!$E$10:$E$29)*'01'!$E$3</f>
        <v>0</v>
      </c>
      <c r="H1290" s="208">
        <f>SUMIF('02'!$C$10:$C$28,$C1290,'02'!$E$10:$E$28)*'02'!$E$3</f>
        <v>0</v>
      </c>
      <c r="I1290" s="208">
        <f>SUMIF('03'!$C$10:$C$29,$C1290,'03'!$E$10:$E$29)*'03'!$E$3</f>
        <v>0</v>
      </c>
      <c r="J1290" s="208">
        <f>SUMIF('04'!$C$10:$C$26,$C1290,'04'!$E$10:$E$26)*'04'!$E$3</f>
        <v>0</v>
      </c>
      <c r="K1290" s="208">
        <f>SUMIF('05'!$C$10:$C$29,$C1290,'05'!$E$10:$E$29)*'05'!$E$3</f>
        <v>0</v>
      </c>
      <c r="L1290" s="208">
        <f>SUMIF('06'!$C$10:$C$29,$C1290,'06'!$E$10:$E$29)*'06'!$E$3</f>
        <v>0</v>
      </c>
      <c r="M1290" s="208">
        <f>SUMIF('07'!$C$10:$C$26,$C1290,'07'!$E$10:$E$26)*'07'!$E$3</f>
        <v>0</v>
      </c>
      <c r="N1290" s="208">
        <f>SUMIF('08'!$C$10:$C$29,$C1290,'08'!$E$10:$E$29)*'08'!$E$3</f>
        <v>0</v>
      </c>
      <c r="O1290" s="208">
        <f>SUMIF('09'!$C$10:$C$29,$C1290,'09'!$E$10:$E$29)*'09'!$E$3</f>
        <v>0</v>
      </c>
      <c r="P1290" s="208">
        <f>SUMIF('10'!$C$10:$C$29,$C1290,'10'!$E$10:$E$29)*'10'!$E$3</f>
        <v>0</v>
      </c>
      <c r="Q1290" s="208">
        <f>SUMIF('11'!$C$10:$C$39,$C1290,'11'!$E$10:$E$39)*'11'!$E$3</f>
        <v>0</v>
      </c>
      <c r="R1290" s="208">
        <f>SUMIF('12'!$C$10:$C$29,$C1290,'12'!$E$10:$E$29)*'12'!$E$3</f>
        <v>0</v>
      </c>
      <c r="S1290" s="208">
        <f>SUMIF('13'!$C$10:$C$29,$C1290,'13'!$E$10:$E$29)*'13'!$E$3</f>
        <v>0</v>
      </c>
      <c r="T1290" s="208">
        <f>SUMIF('14'!$C$10:$C$29,$C1290,'14'!$E$10:$E$29)*'14'!$E$3</f>
        <v>0</v>
      </c>
      <c r="U1290" s="208">
        <f>SUMIF('15'!$C$10:$C$29,$C1290,'15'!$E$10:$E$29)*'15'!$E$3</f>
        <v>0</v>
      </c>
      <c r="V1290" s="208">
        <f>SUMIF('16'!$C$10:$C$29,$C1290,'16'!$E$29:$E1290)*'16'!$E$3</f>
        <v>0</v>
      </c>
      <c r="W1290" s="208">
        <f>SUMIF('17'!$C$10:$C$29,$C1290,'17'!$E$10:$E$29)*'17'!$E$3</f>
        <v>0</v>
      </c>
      <c r="X1290" s="208">
        <f>SUMIF('18'!$C$10:$C$29,$C1290,'18'!$E$10:$E$29)*'18'!$E$3</f>
        <v>0</v>
      </c>
      <c r="Y1290" s="208">
        <f>SUMIF('19'!$C$10:$C$28,$C1290,'19'!$E$10:$E$28)*'19'!$E$3</f>
        <v>0</v>
      </c>
      <c r="Z1290" s="208">
        <f>SUMIF('20'!$C$10:$C$29,$C1290,'20'!$E$10:$E$29)*'20'!$E$3</f>
        <v>0</v>
      </c>
      <c r="AA1290" s="208">
        <f>SUMIF('21'!$C$10:$C$29,$C1290,'21'!$E$10:$E$29)*'21'!$E$3</f>
        <v>0</v>
      </c>
    </row>
    <row r="1291" spans="3:27" ht="15" hidden="1">
      <c r="C1291" s="207" t="s">
        <v>2691</v>
      </c>
      <c r="D1291" s="207" t="s">
        <v>2692</v>
      </c>
      <c r="F1291" s="336">
        <f t="shared" si="20"/>
        <v>0</v>
      </c>
      <c r="G1291" s="208">
        <f>SUMIF('01'!$C$10:$C$29,$C1291,'01'!$E$10:$E$29)*'01'!$E$3</f>
        <v>0</v>
      </c>
      <c r="H1291" s="208">
        <f>SUMIF('02'!$C$10:$C$28,$C1291,'02'!$E$10:$E$28)*'02'!$E$3</f>
        <v>0</v>
      </c>
      <c r="I1291" s="208">
        <f>SUMIF('03'!$C$10:$C$29,$C1291,'03'!$E$10:$E$29)*'03'!$E$3</f>
        <v>0</v>
      </c>
      <c r="J1291" s="208">
        <f>SUMIF('04'!$C$10:$C$26,$C1291,'04'!$E$10:$E$26)*'04'!$E$3</f>
        <v>0</v>
      </c>
      <c r="K1291" s="208">
        <f>SUMIF('05'!$C$10:$C$29,$C1291,'05'!$E$10:$E$29)*'05'!$E$3</f>
        <v>0</v>
      </c>
      <c r="L1291" s="208">
        <f>SUMIF('06'!$C$10:$C$29,$C1291,'06'!$E$10:$E$29)*'06'!$E$3</f>
        <v>0</v>
      </c>
      <c r="M1291" s="208">
        <f>SUMIF('07'!$C$10:$C$26,$C1291,'07'!$E$10:$E$26)*'07'!$E$3</f>
        <v>0</v>
      </c>
      <c r="N1291" s="208">
        <f>SUMIF('08'!$C$10:$C$29,$C1291,'08'!$E$10:$E$29)*'08'!$E$3</f>
        <v>0</v>
      </c>
      <c r="O1291" s="208">
        <f>SUMIF('09'!$C$10:$C$29,$C1291,'09'!$E$10:$E$29)*'09'!$E$3</f>
        <v>0</v>
      </c>
      <c r="P1291" s="208">
        <f>SUMIF('10'!$C$10:$C$29,$C1291,'10'!$E$10:$E$29)*'10'!$E$3</f>
        <v>0</v>
      </c>
      <c r="Q1291" s="208">
        <f>SUMIF('11'!$C$10:$C$39,$C1291,'11'!$E$10:$E$39)*'11'!$E$3</f>
        <v>0</v>
      </c>
      <c r="R1291" s="208">
        <f>SUMIF('12'!$C$10:$C$29,$C1291,'12'!$E$10:$E$29)*'12'!$E$3</f>
        <v>0</v>
      </c>
      <c r="S1291" s="208">
        <f>SUMIF('13'!$C$10:$C$29,$C1291,'13'!$E$10:$E$29)*'13'!$E$3</f>
        <v>0</v>
      </c>
      <c r="T1291" s="208">
        <f>SUMIF('14'!$C$10:$C$29,$C1291,'14'!$E$10:$E$29)*'14'!$E$3</f>
        <v>0</v>
      </c>
      <c r="U1291" s="208">
        <f>SUMIF('15'!$C$10:$C$29,$C1291,'15'!$E$10:$E$29)*'15'!$E$3</f>
        <v>0</v>
      </c>
      <c r="V1291" s="208">
        <f>SUMIF('16'!$C$10:$C$29,$C1291,'16'!$E$29:$E1291)*'16'!$E$3</f>
        <v>0</v>
      </c>
      <c r="W1291" s="208">
        <f>SUMIF('17'!$C$10:$C$29,$C1291,'17'!$E$10:$E$29)*'17'!$E$3</f>
        <v>0</v>
      </c>
      <c r="X1291" s="208">
        <f>SUMIF('18'!$C$10:$C$29,$C1291,'18'!$E$10:$E$29)*'18'!$E$3</f>
        <v>0</v>
      </c>
      <c r="Y1291" s="208">
        <f>SUMIF('19'!$C$10:$C$28,$C1291,'19'!$E$10:$E$28)*'19'!$E$3</f>
        <v>0</v>
      </c>
      <c r="Z1291" s="208">
        <f>SUMIF('20'!$C$10:$C$29,$C1291,'20'!$E$10:$E$29)*'20'!$E$3</f>
        <v>0</v>
      </c>
      <c r="AA1291" s="208">
        <f>SUMIF('21'!$C$10:$C$29,$C1291,'21'!$E$10:$E$29)*'21'!$E$3</f>
        <v>0</v>
      </c>
    </row>
    <row r="1292" spans="3:27" ht="15" hidden="1">
      <c r="C1292" s="207" t="s">
        <v>2693</v>
      </c>
      <c r="D1292" s="207" t="s">
        <v>2694</v>
      </c>
      <c r="F1292" s="336">
        <f t="shared" ref="F1292:F1355" si="21">SUM(G1292:AA1292)</f>
        <v>0</v>
      </c>
      <c r="G1292" s="208">
        <f>SUMIF('01'!$C$10:$C$29,$C1292,'01'!$E$10:$E$29)*'01'!$E$3</f>
        <v>0</v>
      </c>
      <c r="H1292" s="208">
        <f>SUMIF('02'!$C$10:$C$28,$C1292,'02'!$E$10:$E$28)*'02'!$E$3</f>
        <v>0</v>
      </c>
      <c r="I1292" s="208">
        <f>SUMIF('03'!$C$10:$C$29,$C1292,'03'!$E$10:$E$29)*'03'!$E$3</f>
        <v>0</v>
      </c>
      <c r="J1292" s="208">
        <f>SUMIF('04'!$C$10:$C$26,$C1292,'04'!$E$10:$E$26)*'04'!$E$3</f>
        <v>0</v>
      </c>
      <c r="K1292" s="208">
        <f>SUMIF('05'!$C$10:$C$29,$C1292,'05'!$E$10:$E$29)*'05'!$E$3</f>
        <v>0</v>
      </c>
      <c r="L1292" s="208">
        <f>SUMIF('06'!$C$10:$C$29,$C1292,'06'!$E$10:$E$29)*'06'!$E$3</f>
        <v>0</v>
      </c>
      <c r="M1292" s="208">
        <f>SUMIF('07'!$C$10:$C$26,$C1292,'07'!$E$10:$E$26)*'07'!$E$3</f>
        <v>0</v>
      </c>
      <c r="N1292" s="208">
        <f>SUMIF('08'!$C$10:$C$29,$C1292,'08'!$E$10:$E$29)*'08'!$E$3</f>
        <v>0</v>
      </c>
      <c r="O1292" s="208">
        <f>SUMIF('09'!$C$10:$C$29,$C1292,'09'!$E$10:$E$29)*'09'!$E$3</f>
        <v>0</v>
      </c>
      <c r="P1292" s="208">
        <f>SUMIF('10'!$C$10:$C$29,$C1292,'10'!$E$10:$E$29)*'10'!$E$3</f>
        <v>0</v>
      </c>
      <c r="Q1292" s="208">
        <f>SUMIF('11'!$C$10:$C$39,$C1292,'11'!$E$10:$E$39)*'11'!$E$3</f>
        <v>0</v>
      </c>
      <c r="R1292" s="208">
        <f>SUMIF('12'!$C$10:$C$29,$C1292,'12'!$E$10:$E$29)*'12'!$E$3</f>
        <v>0</v>
      </c>
      <c r="S1292" s="208">
        <f>SUMIF('13'!$C$10:$C$29,$C1292,'13'!$E$10:$E$29)*'13'!$E$3</f>
        <v>0</v>
      </c>
      <c r="T1292" s="208">
        <f>SUMIF('14'!$C$10:$C$29,$C1292,'14'!$E$10:$E$29)*'14'!$E$3</f>
        <v>0</v>
      </c>
      <c r="U1292" s="208">
        <f>SUMIF('15'!$C$10:$C$29,$C1292,'15'!$E$10:$E$29)*'15'!$E$3</f>
        <v>0</v>
      </c>
      <c r="V1292" s="208">
        <f>SUMIF('16'!$C$10:$C$29,$C1292,'16'!$E$29:$E1292)*'16'!$E$3</f>
        <v>0</v>
      </c>
      <c r="W1292" s="208">
        <f>SUMIF('17'!$C$10:$C$29,$C1292,'17'!$E$10:$E$29)*'17'!$E$3</f>
        <v>0</v>
      </c>
      <c r="X1292" s="208">
        <f>SUMIF('18'!$C$10:$C$29,$C1292,'18'!$E$10:$E$29)*'18'!$E$3</f>
        <v>0</v>
      </c>
      <c r="Y1292" s="208">
        <f>SUMIF('19'!$C$10:$C$28,$C1292,'19'!$E$10:$E$28)*'19'!$E$3</f>
        <v>0</v>
      </c>
      <c r="Z1292" s="208">
        <f>SUMIF('20'!$C$10:$C$29,$C1292,'20'!$E$10:$E$29)*'20'!$E$3</f>
        <v>0</v>
      </c>
      <c r="AA1292" s="208">
        <f>SUMIF('21'!$C$10:$C$29,$C1292,'21'!$E$10:$E$29)*'21'!$E$3</f>
        <v>0</v>
      </c>
    </row>
    <row r="1293" spans="3:27" ht="15" hidden="1">
      <c r="C1293" s="207" t="s">
        <v>2695</v>
      </c>
      <c r="D1293" s="207" t="s">
        <v>2696</v>
      </c>
      <c r="F1293" s="336">
        <f t="shared" si="21"/>
        <v>0</v>
      </c>
      <c r="G1293" s="208">
        <f>SUMIF('01'!$C$10:$C$29,$C1293,'01'!$E$10:$E$29)*'01'!$E$3</f>
        <v>0</v>
      </c>
      <c r="H1293" s="208">
        <f>SUMIF('02'!$C$10:$C$28,$C1293,'02'!$E$10:$E$28)*'02'!$E$3</f>
        <v>0</v>
      </c>
      <c r="I1293" s="208">
        <f>SUMIF('03'!$C$10:$C$29,$C1293,'03'!$E$10:$E$29)*'03'!$E$3</f>
        <v>0</v>
      </c>
      <c r="J1293" s="208">
        <f>SUMIF('04'!$C$10:$C$26,$C1293,'04'!$E$10:$E$26)*'04'!$E$3</f>
        <v>0</v>
      </c>
      <c r="K1293" s="208">
        <f>SUMIF('05'!$C$10:$C$29,$C1293,'05'!$E$10:$E$29)*'05'!$E$3</f>
        <v>0</v>
      </c>
      <c r="L1293" s="208">
        <f>SUMIF('06'!$C$10:$C$29,$C1293,'06'!$E$10:$E$29)*'06'!$E$3</f>
        <v>0</v>
      </c>
      <c r="M1293" s="208">
        <f>SUMIF('07'!$C$10:$C$26,$C1293,'07'!$E$10:$E$26)*'07'!$E$3</f>
        <v>0</v>
      </c>
      <c r="N1293" s="208">
        <f>SUMIF('08'!$C$10:$C$29,$C1293,'08'!$E$10:$E$29)*'08'!$E$3</f>
        <v>0</v>
      </c>
      <c r="O1293" s="208">
        <f>SUMIF('09'!$C$10:$C$29,$C1293,'09'!$E$10:$E$29)*'09'!$E$3</f>
        <v>0</v>
      </c>
      <c r="P1293" s="208">
        <f>SUMIF('10'!$C$10:$C$29,$C1293,'10'!$E$10:$E$29)*'10'!$E$3</f>
        <v>0</v>
      </c>
      <c r="Q1293" s="208">
        <f>SUMIF('11'!$C$10:$C$39,$C1293,'11'!$E$10:$E$39)*'11'!$E$3</f>
        <v>0</v>
      </c>
      <c r="R1293" s="208">
        <f>SUMIF('12'!$C$10:$C$29,$C1293,'12'!$E$10:$E$29)*'12'!$E$3</f>
        <v>0</v>
      </c>
      <c r="S1293" s="208">
        <f>SUMIF('13'!$C$10:$C$29,$C1293,'13'!$E$10:$E$29)*'13'!$E$3</f>
        <v>0</v>
      </c>
      <c r="T1293" s="208">
        <f>SUMIF('14'!$C$10:$C$29,$C1293,'14'!$E$10:$E$29)*'14'!$E$3</f>
        <v>0</v>
      </c>
      <c r="U1293" s="208">
        <f>SUMIF('15'!$C$10:$C$29,$C1293,'15'!$E$10:$E$29)*'15'!$E$3</f>
        <v>0</v>
      </c>
      <c r="V1293" s="208">
        <f>SUMIF('16'!$C$10:$C$29,$C1293,'16'!$E$29:$E1293)*'16'!$E$3</f>
        <v>0</v>
      </c>
      <c r="W1293" s="208">
        <f>SUMIF('17'!$C$10:$C$29,$C1293,'17'!$E$10:$E$29)*'17'!$E$3</f>
        <v>0</v>
      </c>
      <c r="X1293" s="208">
        <f>SUMIF('18'!$C$10:$C$29,$C1293,'18'!$E$10:$E$29)*'18'!$E$3</f>
        <v>0</v>
      </c>
      <c r="Y1293" s="208">
        <f>SUMIF('19'!$C$10:$C$28,$C1293,'19'!$E$10:$E$28)*'19'!$E$3</f>
        <v>0</v>
      </c>
      <c r="Z1293" s="208">
        <f>SUMIF('20'!$C$10:$C$29,$C1293,'20'!$E$10:$E$29)*'20'!$E$3</f>
        <v>0</v>
      </c>
      <c r="AA1293" s="208">
        <f>SUMIF('21'!$C$10:$C$29,$C1293,'21'!$E$10:$E$29)*'21'!$E$3</f>
        <v>0</v>
      </c>
    </row>
    <row r="1294" spans="3:27" ht="15" hidden="1">
      <c r="C1294" s="207" t="s">
        <v>2697</v>
      </c>
      <c r="D1294" s="207" t="s">
        <v>2698</v>
      </c>
      <c r="F1294" s="336">
        <f t="shared" si="21"/>
        <v>0</v>
      </c>
      <c r="G1294" s="208">
        <f>SUMIF('01'!$C$10:$C$29,$C1294,'01'!$E$10:$E$29)*'01'!$E$3</f>
        <v>0</v>
      </c>
      <c r="H1294" s="208">
        <f>SUMIF('02'!$C$10:$C$28,$C1294,'02'!$E$10:$E$28)*'02'!$E$3</f>
        <v>0</v>
      </c>
      <c r="I1294" s="208">
        <f>SUMIF('03'!$C$10:$C$29,$C1294,'03'!$E$10:$E$29)*'03'!$E$3</f>
        <v>0</v>
      </c>
      <c r="J1294" s="208">
        <f>SUMIF('04'!$C$10:$C$26,$C1294,'04'!$E$10:$E$26)*'04'!$E$3</f>
        <v>0</v>
      </c>
      <c r="K1294" s="208">
        <f>SUMIF('05'!$C$10:$C$29,$C1294,'05'!$E$10:$E$29)*'05'!$E$3</f>
        <v>0</v>
      </c>
      <c r="L1294" s="208">
        <f>SUMIF('06'!$C$10:$C$29,$C1294,'06'!$E$10:$E$29)*'06'!$E$3</f>
        <v>0</v>
      </c>
      <c r="M1294" s="208">
        <f>SUMIF('07'!$C$10:$C$26,$C1294,'07'!$E$10:$E$26)*'07'!$E$3</f>
        <v>0</v>
      </c>
      <c r="N1294" s="208">
        <f>SUMIF('08'!$C$10:$C$29,$C1294,'08'!$E$10:$E$29)*'08'!$E$3</f>
        <v>0</v>
      </c>
      <c r="O1294" s="208">
        <f>SUMIF('09'!$C$10:$C$29,$C1294,'09'!$E$10:$E$29)*'09'!$E$3</f>
        <v>0</v>
      </c>
      <c r="P1294" s="208">
        <f>SUMIF('10'!$C$10:$C$29,$C1294,'10'!$E$10:$E$29)*'10'!$E$3</f>
        <v>0</v>
      </c>
      <c r="Q1294" s="208">
        <f>SUMIF('11'!$C$10:$C$39,$C1294,'11'!$E$10:$E$39)*'11'!$E$3</f>
        <v>0</v>
      </c>
      <c r="R1294" s="208">
        <f>SUMIF('12'!$C$10:$C$29,$C1294,'12'!$E$10:$E$29)*'12'!$E$3</f>
        <v>0</v>
      </c>
      <c r="S1294" s="208">
        <f>SUMIF('13'!$C$10:$C$29,$C1294,'13'!$E$10:$E$29)*'13'!$E$3</f>
        <v>0</v>
      </c>
      <c r="T1294" s="208">
        <f>SUMIF('14'!$C$10:$C$29,$C1294,'14'!$E$10:$E$29)*'14'!$E$3</f>
        <v>0</v>
      </c>
      <c r="U1294" s="208">
        <f>SUMIF('15'!$C$10:$C$29,$C1294,'15'!$E$10:$E$29)*'15'!$E$3</f>
        <v>0</v>
      </c>
      <c r="V1294" s="208">
        <f>SUMIF('16'!$C$10:$C$29,$C1294,'16'!$E$29:$E1294)*'16'!$E$3</f>
        <v>0</v>
      </c>
      <c r="W1294" s="208">
        <f>SUMIF('17'!$C$10:$C$29,$C1294,'17'!$E$10:$E$29)*'17'!$E$3</f>
        <v>0</v>
      </c>
      <c r="X1294" s="208">
        <f>SUMIF('18'!$C$10:$C$29,$C1294,'18'!$E$10:$E$29)*'18'!$E$3</f>
        <v>0</v>
      </c>
      <c r="Y1294" s="208">
        <f>SUMIF('19'!$C$10:$C$28,$C1294,'19'!$E$10:$E$28)*'19'!$E$3</f>
        <v>0</v>
      </c>
      <c r="Z1294" s="208">
        <f>SUMIF('20'!$C$10:$C$29,$C1294,'20'!$E$10:$E$29)*'20'!$E$3</f>
        <v>0</v>
      </c>
      <c r="AA1294" s="208">
        <f>SUMIF('21'!$C$10:$C$29,$C1294,'21'!$E$10:$E$29)*'21'!$E$3</f>
        <v>0</v>
      </c>
    </row>
    <row r="1295" spans="3:27" ht="15" hidden="1">
      <c r="C1295" s="207" t="s">
        <v>2699</v>
      </c>
      <c r="D1295" s="207" t="s">
        <v>2700</v>
      </c>
      <c r="F1295" s="336">
        <f t="shared" si="21"/>
        <v>0</v>
      </c>
      <c r="G1295" s="208">
        <f>SUMIF('01'!$C$10:$C$29,$C1295,'01'!$E$10:$E$29)*'01'!$E$3</f>
        <v>0</v>
      </c>
      <c r="H1295" s="208">
        <f>SUMIF('02'!$C$10:$C$28,$C1295,'02'!$E$10:$E$28)*'02'!$E$3</f>
        <v>0</v>
      </c>
      <c r="I1295" s="208">
        <f>SUMIF('03'!$C$10:$C$29,$C1295,'03'!$E$10:$E$29)*'03'!$E$3</f>
        <v>0</v>
      </c>
      <c r="J1295" s="208">
        <f>SUMIF('04'!$C$10:$C$26,$C1295,'04'!$E$10:$E$26)*'04'!$E$3</f>
        <v>0</v>
      </c>
      <c r="K1295" s="208">
        <f>SUMIF('05'!$C$10:$C$29,$C1295,'05'!$E$10:$E$29)*'05'!$E$3</f>
        <v>0</v>
      </c>
      <c r="L1295" s="208">
        <f>SUMIF('06'!$C$10:$C$29,$C1295,'06'!$E$10:$E$29)*'06'!$E$3</f>
        <v>0</v>
      </c>
      <c r="M1295" s="208">
        <f>SUMIF('07'!$C$10:$C$26,$C1295,'07'!$E$10:$E$26)*'07'!$E$3</f>
        <v>0</v>
      </c>
      <c r="N1295" s="208">
        <f>SUMIF('08'!$C$10:$C$29,$C1295,'08'!$E$10:$E$29)*'08'!$E$3</f>
        <v>0</v>
      </c>
      <c r="O1295" s="208">
        <f>SUMIF('09'!$C$10:$C$29,$C1295,'09'!$E$10:$E$29)*'09'!$E$3</f>
        <v>0</v>
      </c>
      <c r="P1295" s="208">
        <f>SUMIF('10'!$C$10:$C$29,$C1295,'10'!$E$10:$E$29)*'10'!$E$3</f>
        <v>0</v>
      </c>
      <c r="Q1295" s="208">
        <f>SUMIF('11'!$C$10:$C$39,$C1295,'11'!$E$10:$E$39)*'11'!$E$3</f>
        <v>0</v>
      </c>
      <c r="R1295" s="208">
        <f>SUMIF('12'!$C$10:$C$29,$C1295,'12'!$E$10:$E$29)*'12'!$E$3</f>
        <v>0</v>
      </c>
      <c r="S1295" s="208">
        <f>SUMIF('13'!$C$10:$C$29,$C1295,'13'!$E$10:$E$29)*'13'!$E$3</f>
        <v>0</v>
      </c>
      <c r="T1295" s="208">
        <f>SUMIF('14'!$C$10:$C$29,$C1295,'14'!$E$10:$E$29)*'14'!$E$3</f>
        <v>0</v>
      </c>
      <c r="U1295" s="208">
        <f>SUMIF('15'!$C$10:$C$29,$C1295,'15'!$E$10:$E$29)*'15'!$E$3</f>
        <v>0</v>
      </c>
      <c r="V1295" s="208">
        <f>SUMIF('16'!$C$10:$C$29,$C1295,'16'!$E$29:$E1295)*'16'!$E$3</f>
        <v>0</v>
      </c>
      <c r="W1295" s="208">
        <f>SUMIF('17'!$C$10:$C$29,$C1295,'17'!$E$10:$E$29)*'17'!$E$3</f>
        <v>0</v>
      </c>
      <c r="X1295" s="208">
        <f>SUMIF('18'!$C$10:$C$29,$C1295,'18'!$E$10:$E$29)*'18'!$E$3</f>
        <v>0</v>
      </c>
      <c r="Y1295" s="208">
        <f>SUMIF('19'!$C$10:$C$28,$C1295,'19'!$E$10:$E$28)*'19'!$E$3</f>
        <v>0</v>
      </c>
      <c r="Z1295" s="208">
        <f>SUMIF('20'!$C$10:$C$29,$C1295,'20'!$E$10:$E$29)*'20'!$E$3</f>
        <v>0</v>
      </c>
      <c r="AA1295" s="208">
        <f>SUMIF('21'!$C$10:$C$29,$C1295,'21'!$E$10:$E$29)*'21'!$E$3</f>
        <v>0</v>
      </c>
    </row>
    <row r="1296" spans="3:27" ht="15" hidden="1">
      <c r="C1296" s="207" t="s">
        <v>2701</v>
      </c>
      <c r="D1296" s="207" t="s">
        <v>2702</v>
      </c>
      <c r="F1296" s="336">
        <f t="shared" si="21"/>
        <v>0</v>
      </c>
      <c r="G1296" s="208">
        <f>SUMIF('01'!$C$10:$C$29,$C1296,'01'!$E$10:$E$29)*'01'!$E$3</f>
        <v>0</v>
      </c>
      <c r="H1296" s="208">
        <f>SUMIF('02'!$C$10:$C$28,$C1296,'02'!$E$10:$E$28)*'02'!$E$3</f>
        <v>0</v>
      </c>
      <c r="I1296" s="208">
        <f>SUMIF('03'!$C$10:$C$29,$C1296,'03'!$E$10:$E$29)*'03'!$E$3</f>
        <v>0</v>
      </c>
      <c r="J1296" s="208">
        <f>SUMIF('04'!$C$10:$C$26,$C1296,'04'!$E$10:$E$26)*'04'!$E$3</f>
        <v>0</v>
      </c>
      <c r="K1296" s="208">
        <f>SUMIF('05'!$C$10:$C$29,$C1296,'05'!$E$10:$E$29)*'05'!$E$3</f>
        <v>0</v>
      </c>
      <c r="L1296" s="208">
        <f>SUMIF('06'!$C$10:$C$29,$C1296,'06'!$E$10:$E$29)*'06'!$E$3</f>
        <v>0</v>
      </c>
      <c r="M1296" s="208">
        <f>SUMIF('07'!$C$10:$C$26,$C1296,'07'!$E$10:$E$26)*'07'!$E$3</f>
        <v>0</v>
      </c>
      <c r="N1296" s="208">
        <f>SUMIF('08'!$C$10:$C$29,$C1296,'08'!$E$10:$E$29)*'08'!$E$3</f>
        <v>0</v>
      </c>
      <c r="O1296" s="208">
        <f>SUMIF('09'!$C$10:$C$29,$C1296,'09'!$E$10:$E$29)*'09'!$E$3</f>
        <v>0</v>
      </c>
      <c r="P1296" s="208">
        <f>SUMIF('10'!$C$10:$C$29,$C1296,'10'!$E$10:$E$29)*'10'!$E$3</f>
        <v>0</v>
      </c>
      <c r="Q1296" s="208">
        <f>SUMIF('11'!$C$10:$C$39,$C1296,'11'!$E$10:$E$39)*'11'!$E$3</f>
        <v>0</v>
      </c>
      <c r="R1296" s="208">
        <f>SUMIF('12'!$C$10:$C$29,$C1296,'12'!$E$10:$E$29)*'12'!$E$3</f>
        <v>0</v>
      </c>
      <c r="S1296" s="208">
        <f>SUMIF('13'!$C$10:$C$29,$C1296,'13'!$E$10:$E$29)*'13'!$E$3</f>
        <v>0</v>
      </c>
      <c r="T1296" s="208">
        <f>SUMIF('14'!$C$10:$C$29,$C1296,'14'!$E$10:$E$29)*'14'!$E$3</f>
        <v>0</v>
      </c>
      <c r="U1296" s="208">
        <f>SUMIF('15'!$C$10:$C$29,$C1296,'15'!$E$10:$E$29)*'15'!$E$3</f>
        <v>0</v>
      </c>
      <c r="V1296" s="208">
        <f>SUMIF('16'!$C$10:$C$29,$C1296,'16'!$E$29:$E1296)*'16'!$E$3</f>
        <v>0</v>
      </c>
      <c r="W1296" s="208">
        <f>SUMIF('17'!$C$10:$C$29,$C1296,'17'!$E$10:$E$29)*'17'!$E$3</f>
        <v>0</v>
      </c>
      <c r="X1296" s="208">
        <f>SUMIF('18'!$C$10:$C$29,$C1296,'18'!$E$10:$E$29)*'18'!$E$3</f>
        <v>0</v>
      </c>
      <c r="Y1296" s="208">
        <f>SUMIF('19'!$C$10:$C$28,$C1296,'19'!$E$10:$E$28)*'19'!$E$3</f>
        <v>0</v>
      </c>
      <c r="Z1296" s="208">
        <f>SUMIF('20'!$C$10:$C$29,$C1296,'20'!$E$10:$E$29)*'20'!$E$3</f>
        <v>0</v>
      </c>
      <c r="AA1296" s="208">
        <f>SUMIF('21'!$C$10:$C$29,$C1296,'21'!$E$10:$E$29)*'21'!$E$3</f>
        <v>0</v>
      </c>
    </row>
    <row r="1297" spans="3:27" ht="15" hidden="1">
      <c r="C1297" s="207" t="s">
        <v>2703</v>
      </c>
      <c r="D1297" s="207" t="s">
        <v>2704</v>
      </c>
      <c r="F1297" s="336">
        <f t="shared" si="21"/>
        <v>0</v>
      </c>
      <c r="G1297" s="208">
        <f>SUMIF('01'!$C$10:$C$29,$C1297,'01'!$E$10:$E$29)*'01'!$E$3</f>
        <v>0</v>
      </c>
      <c r="H1297" s="208">
        <f>SUMIF('02'!$C$10:$C$28,$C1297,'02'!$E$10:$E$28)*'02'!$E$3</f>
        <v>0</v>
      </c>
      <c r="I1297" s="208">
        <f>SUMIF('03'!$C$10:$C$29,$C1297,'03'!$E$10:$E$29)*'03'!$E$3</f>
        <v>0</v>
      </c>
      <c r="J1297" s="208">
        <f>SUMIF('04'!$C$10:$C$26,$C1297,'04'!$E$10:$E$26)*'04'!$E$3</f>
        <v>0</v>
      </c>
      <c r="K1297" s="208">
        <f>SUMIF('05'!$C$10:$C$29,$C1297,'05'!$E$10:$E$29)*'05'!$E$3</f>
        <v>0</v>
      </c>
      <c r="L1297" s="208">
        <f>SUMIF('06'!$C$10:$C$29,$C1297,'06'!$E$10:$E$29)*'06'!$E$3</f>
        <v>0</v>
      </c>
      <c r="M1297" s="208">
        <f>SUMIF('07'!$C$10:$C$26,$C1297,'07'!$E$10:$E$26)*'07'!$E$3</f>
        <v>0</v>
      </c>
      <c r="N1297" s="208">
        <f>SUMIF('08'!$C$10:$C$29,$C1297,'08'!$E$10:$E$29)*'08'!$E$3</f>
        <v>0</v>
      </c>
      <c r="O1297" s="208">
        <f>SUMIF('09'!$C$10:$C$29,$C1297,'09'!$E$10:$E$29)*'09'!$E$3</f>
        <v>0</v>
      </c>
      <c r="P1297" s="208">
        <f>SUMIF('10'!$C$10:$C$29,$C1297,'10'!$E$10:$E$29)*'10'!$E$3</f>
        <v>0</v>
      </c>
      <c r="Q1297" s="208">
        <f>SUMIF('11'!$C$10:$C$39,$C1297,'11'!$E$10:$E$39)*'11'!$E$3</f>
        <v>0</v>
      </c>
      <c r="R1297" s="208">
        <f>SUMIF('12'!$C$10:$C$29,$C1297,'12'!$E$10:$E$29)*'12'!$E$3</f>
        <v>0</v>
      </c>
      <c r="S1297" s="208">
        <f>SUMIF('13'!$C$10:$C$29,$C1297,'13'!$E$10:$E$29)*'13'!$E$3</f>
        <v>0</v>
      </c>
      <c r="T1297" s="208">
        <f>SUMIF('14'!$C$10:$C$29,$C1297,'14'!$E$10:$E$29)*'14'!$E$3</f>
        <v>0</v>
      </c>
      <c r="U1297" s="208">
        <f>SUMIF('15'!$C$10:$C$29,$C1297,'15'!$E$10:$E$29)*'15'!$E$3</f>
        <v>0</v>
      </c>
      <c r="V1297" s="208">
        <f>SUMIF('16'!$C$10:$C$29,$C1297,'16'!$E$29:$E1297)*'16'!$E$3</f>
        <v>0</v>
      </c>
      <c r="W1297" s="208">
        <f>SUMIF('17'!$C$10:$C$29,$C1297,'17'!$E$10:$E$29)*'17'!$E$3</f>
        <v>0</v>
      </c>
      <c r="X1297" s="208">
        <f>SUMIF('18'!$C$10:$C$29,$C1297,'18'!$E$10:$E$29)*'18'!$E$3</f>
        <v>0</v>
      </c>
      <c r="Y1297" s="208">
        <f>SUMIF('19'!$C$10:$C$28,$C1297,'19'!$E$10:$E$28)*'19'!$E$3</f>
        <v>0</v>
      </c>
      <c r="Z1297" s="208">
        <f>SUMIF('20'!$C$10:$C$29,$C1297,'20'!$E$10:$E$29)*'20'!$E$3</f>
        <v>0</v>
      </c>
      <c r="AA1297" s="208">
        <f>SUMIF('21'!$C$10:$C$29,$C1297,'21'!$E$10:$E$29)*'21'!$E$3</f>
        <v>0</v>
      </c>
    </row>
    <row r="1298" spans="3:27" ht="15" hidden="1">
      <c r="C1298" s="207" t="s">
        <v>2705</v>
      </c>
      <c r="D1298" s="207" t="s">
        <v>2706</v>
      </c>
      <c r="F1298" s="336">
        <f t="shared" si="21"/>
        <v>0</v>
      </c>
      <c r="G1298" s="208">
        <f>SUMIF('01'!$C$10:$C$29,$C1298,'01'!$E$10:$E$29)*'01'!$E$3</f>
        <v>0</v>
      </c>
      <c r="H1298" s="208">
        <f>SUMIF('02'!$C$10:$C$28,$C1298,'02'!$E$10:$E$28)*'02'!$E$3</f>
        <v>0</v>
      </c>
      <c r="I1298" s="208">
        <f>SUMIF('03'!$C$10:$C$29,$C1298,'03'!$E$10:$E$29)*'03'!$E$3</f>
        <v>0</v>
      </c>
      <c r="J1298" s="208">
        <f>SUMIF('04'!$C$10:$C$26,$C1298,'04'!$E$10:$E$26)*'04'!$E$3</f>
        <v>0</v>
      </c>
      <c r="K1298" s="208">
        <f>SUMIF('05'!$C$10:$C$29,$C1298,'05'!$E$10:$E$29)*'05'!$E$3</f>
        <v>0</v>
      </c>
      <c r="L1298" s="208">
        <f>SUMIF('06'!$C$10:$C$29,$C1298,'06'!$E$10:$E$29)*'06'!$E$3</f>
        <v>0</v>
      </c>
      <c r="M1298" s="208">
        <f>SUMIF('07'!$C$10:$C$26,$C1298,'07'!$E$10:$E$26)*'07'!$E$3</f>
        <v>0</v>
      </c>
      <c r="N1298" s="208">
        <f>SUMIF('08'!$C$10:$C$29,$C1298,'08'!$E$10:$E$29)*'08'!$E$3</f>
        <v>0</v>
      </c>
      <c r="O1298" s="208">
        <f>SUMIF('09'!$C$10:$C$29,$C1298,'09'!$E$10:$E$29)*'09'!$E$3</f>
        <v>0</v>
      </c>
      <c r="P1298" s="208">
        <f>SUMIF('10'!$C$10:$C$29,$C1298,'10'!$E$10:$E$29)*'10'!$E$3</f>
        <v>0</v>
      </c>
      <c r="Q1298" s="208">
        <f>SUMIF('11'!$C$10:$C$39,$C1298,'11'!$E$10:$E$39)*'11'!$E$3</f>
        <v>0</v>
      </c>
      <c r="R1298" s="208">
        <f>SUMIF('12'!$C$10:$C$29,$C1298,'12'!$E$10:$E$29)*'12'!$E$3</f>
        <v>0</v>
      </c>
      <c r="S1298" s="208">
        <f>SUMIF('13'!$C$10:$C$29,$C1298,'13'!$E$10:$E$29)*'13'!$E$3</f>
        <v>0</v>
      </c>
      <c r="T1298" s="208">
        <f>SUMIF('14'!$C$10:$C$29,$C1298,'14'!$E$10:$E$29)*'14'!$E$3</f>
        <v>0</v>
      </c>
      <c r="U1298" s="208">
        <f>SUMIF('15'!$C$10:$C$29,$C1298,'15'!$E$10:$E$29)*'15'!$E$3</f>
        <v>0</v>
      </c>
      <c r="V1298" s="208">
        <f>SUMIF('16'!$C$10:$C$29,$C1298,'16'!$E$29:$E1298)*'16'!$E$3</f>
        <v>0</v>
      </c>
      <c r="W1298" s="208">
        <f>SUMIF('17'!$C$10:$C$29,$C1298,'17'!$E$10:$E$29)*'17'!$E$3</f>
        <v>0</v>
      </c>
      <c r="X1298" s="208">
        <f>SUMIF('18'!$C$10:$C$29,$C1298,'18'!$E$10:$E$29)*'18'!$E$3</f>
        <v>0</v>
      </c>
      <c r="Y1298" s="208">
        <f>SUMIF('19'!$C$10:$C$28,$C1298,'19'!$E$10:$E$28)*'19'!$E$3</f>
        <v>0</v>
      </c>
      <c r="Z1298" s="208">
        <f>SUMIF('20'!$C$10:$C$29,$C1298,'20'!$E$10:$E$29)*'20'!$E$3</f>
        <v>0</v>
      </c>
      <c r="AA1298" s="208">
        <f>SUMIF('21'!$C$10:$C$29,$C1298,'21'!$E$10:$E$29)*'21'!$E$3</f>
        <v>0</v>
      </c>
    </row>
    <row r="1299" spans="3:27" ht="15" hidden="1">
      <c r="C1299" s="207" t="s">
        <v>2707</v>
      </c>
      <c r="D1299" s="207" t="s">
        <v>2708</v>
      </c>
      <c r="F1299" s="336">
        <f t="shared" si="21"/>
        <v>0</v>
      </c>
      <c r="G1299" s="208">
        <f>SUMIF('01'!$C$10:$C$29,$C1299,'01'!$E$10:$E$29)*'01'!$E$3</f>
        <v>0</v>
      </c>
      <c r="H1299" s="208">
        <f>SUMIF('02'!$C$10:$C$28,$C1299,'02'!$E$10:$E$28)*'02'!$E$3</f>
        <v>0</v>
      </c>
      <c r="I1299" s="208">
        <f>SUMIF('03'!$C$10:$C$29,$C1299,'03'!$E$10:$E$29)*'03'!$E$3</f>
        <v>0</v>
      </c>
      <c r="J1299" s="208">
        <f>SUMIF('04'!$C$10:$C$26,$C1299,'04'!$E$10:$E$26)*'04'!$E$3</f>
        <v>0</v>
      </c>
      <c r="K1299" s="208">
        <f>SUMIF('05'!$C$10:$C$29,$C1299,'05'!$E$10:$E$29)*'05'!$E$3</f>
        <v>0</v>
      </c>
      <c r="L1299" s="208">
        <f>SUMIF('06'!$C$10:$C$29,$C1299,'06'!$E$10:$E$29)*'06'!$E$3</f>
        <v>0</v>
      </c>
      <c r="M1299" s="208">
        <f>SUMIF('07'!$C$10:$C$26,$C1299,'07'!$E$10:$E$26)*'07'!$E$3</f>
        <v>0</v>
      </c>
      <c r="N1299" s="208">
        <f>SUMIF('08'!$C$10:$C$29,$C1299,'08'!$E$10:$E$29)*'08'!$E$3</f>
        <v>0</v>
      </c>
      <c r="O1299" s="208">
        <f>SUMIF('09'!$C$10:$C$29,$C1299,'09'!$E$10:$E$29)*'09'!$E$3</f>
        <v>0</v>
      </c>
      <c r="P1299" s="208">
        <f>SUMIF('10'!$C$10:$C$29,$C1299,'10'!$E$10:$E$29)*'10'!$E$3</f>
        <v>0</v>
      </c>
      <c r="Q1299" s="208">
        <f>SUMIF('11'!$C$10:$C$39,$C1299,'11'!$E$10:$E$39)*'11'!$E$3</f>
        <v>0</v>
      </c>
      <c r="R1299" s="208">
        <f>SUMIF('12'!$C$10:$C$29,$C1299,'12'!$E$10:$E$29)*'12'!$E$3</f>
        <v>0</v>
      </c>
      <c r="S1299" s="208">
        <f>SUMIF('13'!$C$10:$C$29,$C1299,'13'!$E$10:$E$29)*'13'!$E$3</f>
        <v>0</v>
      </c>
      <c r="T1299" s="208">
        <f>SUMIF('14'!$C$10:$C$29,$C1299,'14'!$E$10:$E$29)*'14'!$E$3</f>
        <v>0</v>
      </c>
      <c r="U1299" s="208">
        <f>SUMIF('15'!$C$10:$C$29,$C1299,'15'!$E$10:$E$29)*'15'!$E$3</f>
        <v>0</v>
      </c>
      <c r="V1299" s="208">
        <f>SUMIF('16'!$C$10:$C$29,$C1299,'16'!$E$29:$E1299)*'16'!$E$3</f>
        <v>0</v>
      </c>
      <c r="W1299" s="208">
        <f>SUMIF('17'!$C$10:$C$29,$C1299,'17'!$E$10:$E$29)*'17'!$E$3</f>
        <v>0</v>
      </c>
      <c r="X1299" s="208">
        <f>SUMIF('18'!$C$10:$C$29,$C1299,'18'!$E$10:$E$29)*'18'!$E$3</f>
        <v>0</v>
      </c>
      <c r="Y1299" s="208">
        <f>SUMIF('19'!$C$10:$C$28,$C1299,'19'!$E$10:$E$28)*'19'!$E$3</f>
        <v>0</v>
      </c>
      <c r="Z1299" s="208">
        <f>SUMIF('20'!$C$10:$C$29,$C1299,'20'!$E$10:$E$29)*'20'!$E$3</f>
        <v>0</v>
      </c>
      <c r="AA1299" s="208">
        <f>SUMIF('21'!$C$10:$C$29,$C1299,'21'!$E$10:$E$29)*'21'!$E$3</f>
        <v>0</v>
      </c>
    </row>
    <row r="1300" spans="3:27" ht="15" hidden="1">
      <c r="C1300" s="207" t="s">
        <v>2709</v>
      </c>
      <c r="D1300" s="207" t="s">
        <v>2710</v>
      </c>
      <c r="F1300" s="336">
        <f t="shared" si="21"/>
        <v>0</v>
      </c>
      <c r="G1300" s="208">
        <f>SUMIF('01'!$C$10:$C$29,$C1300,'01'!$E$10:$E$29)*'01'!$E$3</f>
        <v>0</v>
      </c>
      <c r="H1300" s="208">
        <f>SUMIF('02'!$C$10:$C$28,$C1300,'02'!$E$10:$E$28)*'02'!$E$3</f>
        <v>0</v>
      </c>
      <c r="I1300" s="208">
        <f>SUMIF('03'!$C$10:$C$29,$C1300,'03'!$E$10:$E$29)*'03'!$E$3</f>
        <v>0</v>
      </c>
      <c r="J1300" s="208">
        <f>SUMIF('04'!$C$10:$C$26,$C1300,'04'!$E$10:$E$26)*'04'!$E$3</f>
        <v>0</v>
      </c>
      <c r="K1300" s="208">
        <f>SUMIF('05'!$C$10:$C$29,$C1300,'05'!$E$10:$E$29)*'05'!$E$3</f>
        <v>0</v>
      </c>
      <c r="L1300" s="208">
        <f>SUMIF('06'!$C$10:$C$29,$C1300,'06'!$E$10:$E$29)*'06'!$E$3</f>
        <v>0</v>
      </c>
      <c r="M1300" s="208">
        <f>SUMIF('07'!$C$10:$C$26,$C1300,'07'!$E$10:$E$26)*'07'!$E$3</f>
        <v>0</v>
      </c>
      <c r="N1300" s="208">
        <f>SUMIF('08'!$C$10:$C$29,$C1300,'08'!$E$10:$E$29)*'08'!$E$3</f>
        <v>0</v>
      </c>
      <c r="O1300" s="208">
        <f>SUMIF('09'!$C$10:$C$29,$C1300,'09'!$E$10:$E$29)*'09'!$E$3</f>
        <v>0</v>
      </c>
      <c r="P1300" s="208">
        <f>SUMIF('10'!$C$10:$C$29,$C1300,'10'!$E$10:$E$29)*'10'!$E$3</f>
        <v>0</v>
      </c>
      <c r="Q1300" s="208">
        <f>SUMIF('11'!$C$10:$C$39,$C1300,'11'!$E$10:$E$39)*'11'!$E$3</f>
        <v>0</v>
      </c>
      <c r="R1300" s="208">
        <f>SUMIF('12'!$C$10:$C$29,$C1300,'12'!$E$10:$E$29)*'12'!$E$3</f>
        <v>0</v>
      </c>
      <c r="S1300" s="208">
        <f>SUMIF('13'!$C$10:$C$29,$C1300,'13'!$E$10:$E$29)*'13'!$E$3</f>
        <v>0</v>
      </c>
      <c r="T1300" s="208">
        <f>SUMIF('14'!$C$10:$C$29,$C1300,'14'!$E$10:$E$29)*'14'!$E$3</f>
        <v>0</v>
      </c>
      <c r="U1300" s="208">
        <f>SUMIF('15'!$C$10:$C$29,$C1300,'15'!$E$10:$E$29)*'15'!$E$3</f>
        <v>0</v>
      </c>
      <c r="V1300" s="208">
        <f>SUMIF('16'!$C$10:$C$29,$C1300,'16'!$E$29:$E1300)*'16'!$E$3</f>
        <v>0</v>
      </c>
      <c r="W1300" s="208">
        <f>SUMIF('17'!$C$10:$C$29,$C1300,'17'!$E$10:$E$29)*'17'!$E$3</f>
        <v>0</v>
      </c>
      <c r="X1300" s="208">
        <f>SUMIF('18'!$C$10:$C$29,$C1300,'18'!$E$10:$E$29)*'18'!$E$3</f>
        <v>0</v>
      </c>
      <c r="Y1300" s="208">
        <f>SUMIF('19'!$C$10:$C$28,$C1300,'19'!$E$10:$E$28)*'19'!$E$3</f>
        <v>0</v>
      </c>
      <c r="Z1300" s="208">
        <f>SUMIF('20'!$C$10:$C$29,$C1300,'20'!$E$10:$E$29)*'20'!$E$3</f>
        <v>0</v>
      </c>
      <c r="AA1300" s="208">
        <f>SUMIF('21'!$C$10:$C$29,$C1300,'21'!$E$10:$E$29)*'21'!$E$3</f>
        <v>0</v>
      </c>
    </row>
    <row r="1301" spans="3:27" ht="15" hidden="1">
      <c r="C1301" s="207" t="s">
        <v>2711</v>
      </c>
      <c r="D1301" s="207" t="s">
        <v>2712</v>
      </c>
      <c r="F1301" s="336">
        <f t="shared" si="21"/>
        <v>0</v>
      </c>
      <c r="G1301" s="208">
        <f>SUMIF('01'!$C$10:$C$29,$C1301,'01'!$E$10:$E$29)*'01'!$E$3</f>
        <v>0</v>
      </c>
      <c r="H1301" s="208">
        <f>SUMIF('02'!$C$10:$C$28,$C1301,'02'!$E$10:$E$28)*'02'!$E$3</f>
        <v>0</v>
      </c>
      <c r="I1301" s="208">
        <f>SUMIF('03'!$C$10:$C$29,$C1301,'03'!$E$10:$E$29)*'03'!$E$3</f>
        <v>0</v>
      </c>
      <c r="J1301" s="208">
        <f>SUMIF('04'!$C$10:$C$26,$C1301,'04'!$E$10:$E$26)*'04'!$E$3</f>
        <v>0</v>
      </c>
      <c r="K1301" s="208">
        <f>SUMIF('05'!$C$10:$C$29,$C1301,'05'!$E$10:$E$29)*'05'!$E$3</f>
        <v>0</v>
      </c>
      <c r="L1301" s="208">
        <f>SUMIF('06'!$C$10:$C$29,$C1301,'06'!$E$10:$E$29)*'06'!$E$3</f>
        <v>0</v>
      </c>
      <c r="M1301" s="208">
        <f>SUMIF('07'!$C$10:$C$26,$C1301,'07'!$E$10:$E$26)*'07'!$E$3</f>
        <v>0</v>
      </c>
      <c r="N1301" s="208">
        <f>SUMIF('08'!$C$10:$C$29,$C1301,'08'!$E$10:$E$29)*'08'!$E$3</f>
        <v>0</v>
      </c>
      <c r="O1301" s="208">
        <f>SUMIF('09'!$C$10:$C$29,$C1301,'09'!$E$10:$E$29)*'09'!$E$3</f>
        <v>0</v>
      </c>
      <c r="P1301" s="208">
        <f>SUMIF('10'!$C$10:$C$29,$C1301,'10'!$E$10:$E$29)*'10'!$E$3</f>
        <v>0</v>
      </c>
      <c r="Q1301" s="208">
        <f>SUMIF('11'!$C$10:$C$39,$C1301,'11'!$E$10:$E$39)*'11'!$E$3</f>
        <v>0</v>
      </c>
      <c r="R1301" s="208">
        <f>SUMIF('12'!$C$10:$C$29,$C1301,'12'!$E$10:$E$29)*'12'!$E$3</f>
        <v>0</v>
      </c>
      <c r="S1301" s="208">
        <f>SUMIF('13'!$C$10:$C$29,$C1301,'13'!$E$10:$E$29)*'13'!$E$3</f>
        <v>0</v>
      </c>
      <c r="T1301" s="208">
        <f>SUMIF('14'!$C$10:$C$29,$C1301,'14'!$E$10:$E$29)*'14'!$E$3</f>
        <v>0</v>
      </c>
      <c r="U1301" s="208">
        <f>SUMIF('15'!$C$10:$C$29,$C1301,'15'!$E$10:$E$29)*'15'!$E$3</f>
        <v>0</v>
      </c>
      <c r="V1301" s="208">
        <f>SUMIF('16'!$C$10:$C$29,$C1301,'16'!$E$29:$E1301)*'16'!$E$3</f>
        <v>0</v>
      </c>
      <c r="W1301" s="208">
        <f>SUMIF('17'!$C$10:$C$29,$C1301,'17'!$E$10:$E$29)*'17'!$E$3</f>
        <v>0</v>
      </c>
      <c r="X1301" s="208">
        <f>SUMIF('18'!$C$10:$C$29,$C1301,'18'!$E$10:$E$29)*'18'!$E$3</f>
        <v>0</v>
      </c>
      <c r="Y1301" s="208">
        <f>SUMIF('19'!$C$10:$C$28,$C1301,'19'!$E$10:$E$28)*'19'!$E$3</f>
        <v>0</v>
      </c>
      <c r="Z1301" s="208">
        <f>SUMIF('20'!$C$10:$C$29,$C1301,'20'!$E$10:$E$29)*'20'!$E$3</f>
        <v>0</v>
      </c>
      <c r="AA1301" s="208">
        <f>SUMIF('21'!$C$10:$C$29,$C1301,'21'!$E$10:$E$29)*'21'!$E$3</f>
        <v>0</v>
      </c>
    </row>
    <row r="1302" spans="3:27" ht="15" hidden="1">
      <c r="C1302" s="207" t="s">
        <v>2713</v>
      </c>
      <c r="D1302" s="207" t="s">
        <v>2714</v>
      </c>
      <c r="F1302" s="336">
        <f t="shared" si="21"/>
        <v>0</v>
      </c>
      <c r="G1302" s="208">
        <f>SUMIF('01'!$C$10:$C$29,$C1302,'01'!$E$10:$E$29)*'01'!$E$3</f>
        <v>0</v>
      </c>
      <c r="H1302" s="208">
        <f>SUMIF('02'!$C$10:$C$28,$C1302,'02'!$E$10:$E$28)*'02'!$E$3</f>
        <v>0</v>
      </c>
      <c r="I1302" s="208">
        <f>SUMIF('03'!$C$10:$C$29,$C1302,'03'!$E$10:$E$29)*'03'!$E$3</f>
        <v>0</v>
      </c>
      <c r="J1302" s="208">
        <f>SUMIF('04'!$C$10:$C$26,$C1302,'04'!$E$10:$E$26)*'04'!$E$3</f>
        <v>0</v>
      </c>
      <c r="K1302" s="208">
        <f>SUMIF('05'!$C$10:$C$29,$C1302,'05'!$E$10:$E$29)*'05'!$E$3</f>
        <v>0</v>
      </c>
      <c r="L1302" s="208">
        <f>SUMIF('06'!$C$10:$C$29,$C1302,'06'!$E$10:$E$29)*'06'!$E$3</f>
        <v>0</v>
      </c>
      <c r="M1302" s="208">
        <f>SUMIF('07'!$C$10:$C$26,$C1302,'07'!$E$10:$E$26)*'07'!$E$3</f>
        <v>0</v>
      </c>
      <c r="N1302" s="208">
        <f>SUMIF('08'!$C$10:$C$29,$C1302,'08'!$E$10:$E$29)*'08'!$E$3</f>
        <v>0</v>
      </c>
      <c r="O1302" s="208">
        <f>SUMIF('09'!$C$10:$C$29,$C1302,'09'!$E$10:$E$29)*'09'!$E$3</f>
        <v>0</v>
      </c>
      <c r="P1302" s="208">
        <f>SUMIF('10'!$C$10:$C$29,$C1302,'10'!$E$10:$E$29)*'10'!$E$3</f>
        <v>0</v>
      </c>
      <c r="Q1302" s="208">
        <f>SUMIF('11'!$C$10:$C$39,$C1302,'11'!$E$10:$E$39)*'11'!$E$3</f>
        <v>0</v>
      </c>
      <c r="R1302" s="208">
        <f>SUMIF('12'!$C$10:$C$29,$C1302,'12'!$E$10:$E$29)*'12'!$E$3</f>
        <v>0</v>
      </c>
      <c r="S1302" s="208">
        <f>SUMIF('13'!$C$10:$C$29,$C1302,'13'!$E$10:$E$29)*'13'!$E$3</f>
        <v>0</v>
      </c>
      <c r="T1302" s="208">
        <f>SUMIF('14'!$C$10:$C$29,$C1302,'14'!$E$10:$E$29)*'14'!$E$3</f>
        <v>0</v>
      </c>
      <c r="U1302" s="208">
        <f>SUMIF('15'!$C$10:$C$29,$C1302,'15'!$E$10:$E$29)*'15'!$E$3</f>
        <v>0</v>
      </c>
      <c r="V1302" s="208">
        <f>SUMIF('16'!$C$10:$C$29,$C1302,'16'!$E$29:$E1302)*'16'!$E$3</f>
        <v>0</v>
      </c>
      <c r="W1302" s="208">
        <f>SUMIF('17'!$C$10:$C$29,$C1302,'17'!$E$10:$E$29)*'17'!$E$3</f>
        <v>0</v>
      </c>
      <c r="X1302" s="208">
        <f>SUMIF('18'!$C$10:$C$29,$C1302,'18'!$E$10:$E$29)*'18'!$E$3</f>
        <v>0</v>
      </c>
      <c r="Y1302" s="208">
        <f>SUMIF('19'!$C$10:$C$28,$C1302,'19'!$E$10:$E$28)*'19'!$E$3</f>
        <v>0</v>
      </c>
      <c r="Z1302" s="208">
        <f>SUMIF('20'!$C$10:$C$29,$C1302,'20'!$E$10:$E$29)*'20'!$E$3</f>
        <v>0</v>
      </c>
      <c r="AA1302" s="208">
        <f>SUMIF('21'!$C$10:$C$29,$C1302,'21'!$E$10:$E$29)*'21'!$E$3</f>
        <v>0</v>
      </c>
    </row>
    <row r="1303" spans="3:27" ht="15" hidden="1">
      <c r="C1303" s="207" t="s">
        <v>2715</v>
      </c>
      <c r="D1303" s="207" t="s">
        <v>2716</v>
      </c>
      <c r="F1303" s="336">
        <f t="shared" si="21"/>
        <v>0</v>
      </c>
      <c r="G1303" s="208">
        <f>SUMIF('01'!$C$10:$C$29,$C1303,'01'!$E$10:$E$29)*'01'!$E$3</f>
        <v>0</v>
      </c>
      <c r="H1303" s="208">
        <f>SUMIF('02'!$C$10:$C$28,$C1303,'02'!$E$10:$E$28)*'02'!$E$3</f>
        <v>0</v>
      </c>
      <c r="I1303" s="208">
        <f>SUMIF('03'!$C$10:$C$29,$C1303,'03'!$E$10:$E$29)*'03'!$E$3</f>
        <v>0</v>
      </c>
      <c r="J1303" s="208">
        <f>SUMIF('04'!$C$10:$C$26,$C1303,'04'!$E$10:$E$26)*'04'!$E$3</f>
        <v>0</v>
      </c>
      <c r="K1303" s="208">
        <f>SUMIF('05'!$C$10:$C$29,$C1303,'05'!$E$10:$E$29)*'05'!$E$3</f>
        <v>0</v>
      </c>
      <c r="L1303" s="208">
        <f>SUMIF('06'!$C$10:$C$29,$C1303,'06'!$E$10:$E$29)*'06'!$E$3</f>
        <v>0</v>
      </c>
      <c r="M1303" s="208">
        <f>SUMIF('07'!$C$10:$C$26,$C1303,'07'!$E$10:$E$26)*'07'!$E$3</f>
        <v>0</v>
      </c>
      <c r="N1303" s="208">
        <f>SUMIF('08'!$C$10:$C$29,$C1303,'08'!$E$10:$E$29)*'08'!$E$3</f>
        <v>0</v>
      </c>
      <c r="O1303" s="208">
        <f>SUMIF('09'!$C$10:$C$29,$C1303,'09'!$E$10:$E$29)*'09'!$E$3</f>
        <v>0</v>
      </c>
      <c r="P1303" s="208">
        <f>SUMIF('10'!$C$10:$C$29,$C1303,'10'!$E$10:$E$29)*'10'!$E$3</f>
        <v>0</v>
      </c>
      <c r="Q1303" s="208">
        <f>SUMIF('11'!$C$10:$C$39,$C1303,'11'!$E$10:$E$39)*'11'!$E$3</f>
        <v>0</v>
      </c>
      <c r="R1303" s="208">
        <f>SUMIF('12'!$C$10:$C$29,$C1303,'12'!$E$10:$E$29)*'12'!$E$3</f>
        <v>0</v>
      </c>
      <c r="S1303" s="208">
        <f>SUMIF('13'!$C$10:$C$29,$C1303,'13'!$E$10:$E$29)*'13'!$E$3</f>
        <v>0</v>
      </c>
      <c r="T1303" s="208">
        <f>SUMIF('14'!$C$10:$C$29,$C1303,'14'!$E$10:$E$29)*'14'!$E$3</f>
        <v>0</v>
      </c>
      <c r="U1303" s="208">
        <f>SUMIF('15'!$C$10:$C$29,$C1303,'15'!$E$10:$E$29)*'15'!$E$3</f>
        <v>0</v>
      </c>
      <c r="V1303" s="208">
        <f>SUMIF('16'!$C$10:$C$29,$C1303,'16'!$E$29:$E1303)*'16'!$E$3</f>
        <v>0</v>
      </c>
      <c r="W1303" s="208">
        <f>SUMIF('17'!$C$10:$C$29,$C1303,'17'!$E$10:$E$29)*'17'!$E$3</f>
        <v>0</v>
      </c>
      <c r="X1303" s="208">
        <f>SUMIF('18'!$C$10:$C$29,$C1303,'18'!$E$10:$E$29)*'18'!$E$3</f>
        <v>0</v>
      </c>
      <c r="Y1303" s="208">
        <f>SUMIF('19'!$C$10:$C$28,$C1303,'19'!$E$10:$E$28)*'19'!$E$3</f>
        <v>0</v>
      </c>
      <c r="Z1303" s="208">
        <f>SUMIF('20'!$C$10:$C$29,$C1303,'20'!$E$10:$E$29)*'20'!$E$3</f>
        <v>0</v>
      </c>
      <c r="AA1303" s="208">
        <f>SUMIF('21'!$C$10:$C$29,$C1303,'21'!$E$10:$E$29)*'21'!$E$3</f>
        <v>0</v>
      </c>
    </row>
    <row r="1304" spans="3:27" ht="15" hidden="1">
      <c r="C1304" s="207" t="s">
        <v>2717</v>
      </c>
      <c r="D1304" s="207" t="s">
        <v>2718</v>
      </c>
      <c r="F1304" s="336">
        <f t="shared" si="21"/>
        <v>0</v>
      </c>
      <c r="G1304" s="208">
        <f>SUMIF('01'!$C$10:$C$29,$C1304,'01'!$E$10:$E$29)*'01'!$E$3</f>
        <v>0</v>
      </c>
      <c r="H1304" s="208">
        <f>SUMIF('02'!$C$10:$C$28,$C1304,'02'!$E$10:$E$28)*'02'!$E$3</f>
        <v>0</v>
      </c>
      <c r="I1304" s="208">
        <f>SUMIF('03'!$C$10:$C$29,$C1304,'03'!$E$10:$E$29)*'03'!$E$3</f>
        <v>0</v>
      </c>
      <c r="J1304" s="208">
        <f>SUMIF('04'!$C$10:$C$26,$C1304,'04'!$E$10:$E$26)*'04'!$E$3</f>
        <v>0</v>
      </c>
      <c r="K1304" s="208">
        <f>SUMIF('05'!$C$10:$C$29,$C1304,'05'!$E$10:$E$29)*'05'!$E$3</f>
        <v>0</v>
      </c>
      <c r="L1304" s="208">
        <f>SUMIF('06'!$C$10:$C$29,$C1304,'06'!$E$10:$E$29)*'06'!$E$3</f>
        <v>0</v>
      </c>
      <c r="M1304" s="208">
        <f>SUMIF('07'!$C$10:$C$26,$C1304,'07'!$E$10:$E$26)*'07'!$E$3</f>
        <v>0</v>
      </c>
      <c r="N1304" s="208">
        <f>SUMIF('08'!$C$10:$C$29,$C1304,'08'!$E$10:$E$29)*'08'!$E$3</f>
        <v>0</v>
      </c>
      <c r="O1304" s="208">
        <f>SUMIF('09'!$C$10:$C$29,$C1304,'09'!$E$10:$E$29)*'09'!$E$3</f>
        <v>0</v>
      </c>
      <c r="P1304" s="208">
        <f>SUMIF('10'!$C$10:$C$29,$C1304,'10'!$E$10:$E$29)*'10'!$E$3</f>
        <v>0</v>
      </c>
      <c r="Q1304" s="208">
        <f>SUMIF('11'!$C$10:$C$39,$C1304,'11'!$E$10:$E$39)*'11'!$E$3</f>
        <v>0</v>
      </c>
      <c r="R1304" s="208">
        <f>SUMIF('12'!$C$10:$C$29,$C1304,'12'!$E$10:$E$29)*'12'!$E$3</f>
        <v>0</v>
      </c>
      <c r="S1304" s="208">
        <f>SUMIF('13'!$C$10:$C$29,$C1304,'13'!$E$10:$E$29)*'13'!$E$3</f>
        <v>0</v>
      </c>
      <c r="T1304" s="208">
        <f>SUMIF('14'!$C$10:$C$29,$C1304,'14'!$E$10:$E$29)*'14'!$E$3</f>
        <v>0</v>
      </c>
      <c r="U1304" s="208">
        <f>SUMIF('15'!$C$10:$C$29,$C1304,'15'!$E$10:$E$29)*'15'!$E$3</f>
        <v>0</v>
      </c>
      <c r="V1304" s="208">
        <f>SUMIF('16'!$C$10:$C$29,$C1304,'16'!$E$29:$E1304)*'16'!$E$3</f>
        <v>0</v>
      </c>
      <c r="W1304" s="208">
        <f>SUMIF('17'!$C$10:$C$29,$C1304,'17'!$E$10:$E$29)*'17'!$E$3</f>
        <v>0</v>
      </c>
      <c r="X1304" s="208">
        <f>SUMIF('18'!$C$10:$C$29,$C1304,'18'!$E$10:$E$29)*'18'!$E$3</f>
        <v>0</v>
      </c>
      <c r="Y1304" s="208">
        <f>SUMIF('19'!$C$10:$C$28,$C1304,'19'!$E$10:$E$28)*'19'!$E$3</f>
        <v>0</v>
      </c>
      <c r="Z1304" s="208">
        <f>SUMIF('20'!$C$10:$C$29,$C1304,'20'!$E$10:$E$29)*'20'!$E$3</f>
        <v>0</v>
      </c>
      <c r="AA1304" s="208">
        <f>SUMIF('21'!$C$10:$C$29,$C1304,'21'!$E$10:$E$29)*'21'!$E$3</f>
        <v>0</v>
      </c>
    </row>
    <row r="1305" spans="3:27" ht="15" hidden="1">
      <c r="C1305" s="207" t="s">
        <v>2719</v>
      </c>
      <c r="D1305" s="207" t="s">
        <v>2720</v>
      </c>
      <c r="F1305" s="336">
        <f t="shared" si="21"/>
        <v>0</v>
      </c>
      <c r="G1305" s="208">
        <f>SUMIF('01'!$C$10:$C$29,$C1305,'01'!$E$10:$E$29)*'01'!$E$3</f>
        <v>0</v>
      </c>
      <c r="H1305" s="208">
        <f>SUMIF('02'!$C$10:$C$28,$C1305,'02'!$E$10:$E$28)*'02'!$E$3</f>
        <v>0</v>
      </c>
      <c r="I1305" s="208">
        <f>SUMIF('03'!$C$10:$C$29,$C1305,'03'!$E$10:$E$29)*'03'!$E$3</f>
        <v>0</v>
      </c>
      <c r="J1305" s="208">
        <f>SUMIF('04'!$C$10:$C$26,$C1305,'04'!$E$10:$E$26)*'04'!$E$3</f>
        <v>0</v>
      </c>
      <c r="K1305" s="208">
        <f>SUMIF('05'!$C$10:$C$29,$C1305,'05'!$E$10:$E$29)*'05'!$E$3</f>
        <v>0</v>
      </c>
      <c r="L1305" s="208">
        <f>SUMIF('06'!$C$10:$C$29,$C1305,'06'!$E$10:$E$29)*'06'!$E$3</f>
        <v>0</v>
      </c>
      <c r="M1305" s="208">
        <f>SUMIF('07'!$C$10:$C$26,$C1305,'07'!$E$10:$E$26)*'07'!$E$3</f>
        <v>0</v>
      </c>
      <c r="N1305" s="208">
        <f>SUMIF('08'!$C$10:$C$29,$C1305,'08'!$E$10:$E$29)*'08'!$E$3</f>
        <v>0</v>
      </c>
      <c r="O1305" s="208">
        <f>SUMIF('09'!$C$10:$C$29,$C1305,'09'!$E$10:$E$29)*'09'!$E$3</f>
        <v>0</v>
      </c>
      <c r="P1305" s="208">
        <f>SUMIF('10'!$C$10:$C$29,$C1305,'10'!$E$10:$E$29)*'10'!$E$3</f>
        <v>0</v>
      </c>
      <c r="Q1305" s="208">
        <f>SUMIF('11'!$C$10:$C$39,$C1305,'11'!$E$10:$E$39)*'11'!$E$3</f>
        <v>0</v>
      </c>
      <c r="R1305" s="208">
        <f>SUMIF('12'!$C$10:$C$29,$C1305,'12'!$E$10:$E$29)*'12'!$E$3</f>
        <v>0</v>
      </c>
      <c r="S1305" s="208">
        <f>SUMIF('13'!$C$10:$C$29,$C1305,'13'!$E$10:$E$29)*'13'!$E$3</f>
        <v>0</v>
      </c>
      <c r="T1305" s="208">
        <f>SUMIF('14'!$C$10:$C$29,$C1305,'14'!$E$10:$E$29)*'14'!$E$3</f>
        <v>0</v>
      </c>
      <c r="U1305" s="208">
        <f>SUMIF('15'!$C$10:$C$29,$C1305,'15'!$E$10:$E$29)*'15'!$E$3</f>
        <v>0</v>
      </c>
      <c r="V1305" s="208">
        <f>SUMIF('16'!$C$10:$C$29,$C1305,'16'!$E$29:$E1305)*'16'!$E$3</f>
        <v>0</v>
      </c>
      <c r="W1305" s="208">
        <f>SUMIF('17'!$C$10:$C$29,$C1305,'17'!$E$10:$E$29)*'17'!$E$3</f>
        <v>0</v>
      </c>
      <c r="X1305" s="208">
        <f>SUMIF('18'!$C$10:$C$29,$C1305,'18'!$E$10:$E$29)*'18'!$E$3</f>
        <v>0</v>
      </c>
      <c r="Y1305" s="208">
        <f>SUMIF('19'!$C$10:$C$28,$C1305,'19'!$E$10:$E$28)*'19'!$E$3</f>
        <v>0</v>
      </c>
      <c r="Z1305" s="208">
        <f>SUMIF('20'!$C$10:$C$29,$C1305,'20'!$E$10:$E$29)*'20'!$E$3</f>
        <v>0</v>
      </c>
      <c r="AA1305" s="208">
        <f>SUMIF('21'!$C$10:$C$29,$C1305,'21'!$E$10:$E$29)*'21'!$E$3</f>
        <v>0</v>
      </c>
    </row>
    <row r="1306" spans="3:27" ht="15" hidden="1">
      <c r="C1306" s="207" t="s">
        <v>2721</v>
      </c>
      <c r="D1306" s="207" t="s">
        <v>2722</v>
      </c>
      <c r="F1306" s="336">
        <f t="shared" si="21"/>
        <v>0</v>
      </c>
      <c r="G1306" s="208">
        <f>SUMIF('01'!$C$10:$C$29,$C1306,'01'!$E$10:$E$29)*'01'!$E$3</f>
        <v>0</v>
      </c>
      <c r="H1306" s="208">
        <f>SUMIF('02'!$C$10:$C$28,$C1306,'02'!$E$10:$E$28)*'02'!$E$3</f>
        <v>0</v>
      </c>
      <c r="I1306" s="208">
        <f>SUMIF('03'!$C$10:$C$29,$C1306,'03'!$E$10:$E$29)*'03'!$E$3</f>
        <v>0</v>
      </c>
      <c r="J1306" s="208">
        <f>SUMIF('04'!$C$10:$C$26,$C1306,'04'!$E$10:$E$26)*'04'!$E$3</f>
        <v>0</v>
      </c>
      <c r="K1306" s="208">
        <f>SUMIF('05'!$C$10:$C$29,$C1306,'05'!$E$10:$E$29)*'05'!$E$3</f>
        <v>0</v>
      </c>
      <c r="L1306" s="208">
        <f>SUMIF('06'!$C$10:$C$29,$C1306,'06'!$E$10:$E$29)*'06'!$E$3</f>
        <v>0</v>
      </c>
      <c r="M1306" s="208">
        <f>SUMIF('07'!$C$10:$C$26,$C1306,'07'!$E$10:$E$26)*'07'!$E$3</f>
        <v>0</v>
      </c>
      <c r="N1306" s="208">
        <f>SUMIF('08'!$C$10:$C$29,$C1306,'08'!$E$10:$E$29)*'08'!$E$3</f>
        <v>0</v>
      </c>
      <c r="O1306" s="208">
        <f>SUMIF('09'!$C$10:$C$29,$C1306,'09'!$E$10:$E$29)*'09'!$E$3</f>
        <v>0</v>
      </c>
      <c r="P1306" s="208">
        <f>SUMIF('10'!$C$10:$C$29,$C1306,'10'!$E$10:$E$29)*'10'!$E$3</f>
        <v>0</v>
      </c>
      <c r="Q1306" s="208">
        <f>SUMIF('11'!$C$10:$C$39,$C1306,'11'!$E$10:$E$39)*'11'!$E$3</f>
        <v>0</v>
      </c>
      <c r="R1306" s="208">
        <f>SUMIF('12'!$C$10:$C$29,$C1306,'12'!$E$10:$E$29)*'12'!$E$3</f>
        <v>0</v>
      </c>
      <c r="S1306" s="208">
        <f>SUMIF('13'!$C$10:$C$29,$C1306,'13'!$E$10:$E$29)*'13'!$E$3</f>
        <v>0</v>
      </c>
      <c r="T1306" s="208">
        <f>SUMIF('14'!$C$10:$C$29,$C1306,'14'!$E$10:$E$29)*'14'!$E$3</f>
        <v>0</v>
      </c>
      <c r="U1306" s="208">
        <f>SUMIF('15'!$C$10:$C$29,$C1306,'15'!$E$10:$E$29)*'15'!$E$3</f>
        <v>0</v>
      </c>
      <c r="V1306" s="208">
        <f>SUMIF('16'!$C$10:$C$29,$C1306,'16'!$E$29:$E1306)*'16'!$E$3</f>
        <v>0</v>
      </c>
      <c r="W1306" s="208">
        <f>SUMIF('17'!$C$10:$C$29,$C1306,'17'!$E$10:$E$29)*'17'!$E$3</f>
        <v>0</v>
      </c>
      <c r="X1306" s="208">
        <f>SUMIF('18'!$C$10:$C$29,$C1306,'18'!$E$10:$E$29)*'18'!$E$3</f>
        <v>0</v>
      </c>
      <c r="Y1306" s="208">
        <f>SUMIF('19'!$C$10:$C$28,$C1306,'19'!$E$10:$E$28)*'19'!$E$3</f>
        <v>0</v>
      </c>
      <c r="Z1306" s="208">
        <f>SUMIF('20'!$C$10:$C$29,$C1306,'20'!$E$10:$E$29)*'20'!$E$3</f>
        <v>0</v>
      </c>
      <c r="AA1306" s="208">
        <f>SUMIF('21'!$C$10:$C$29,$C1306,'21'!$E$10:$E$29)*'21'!$E$3</f>
        <v>0</v>
      </c>
    </row>
    <row r="1307" spans="3:27" ht="15" hidden="1">
      <c r="C1307" s="207" t="s">
        <v>2723</v>
      </c>
      <c r="D1307" s="207" t="s">
        <v>2724</v>
      </c>
      <c r="F1307" s="336">
        <f t="shared" si="21"/>
        <v>0</v>
      </c>
      <c r="G1307" s="208">
        <f>SUMIF('01'!$C$10:$C$29,$C1307,'01'!$E$10:$E$29)*'01'!$E$3</f>
        <v>0</v>
      </c>
      <c r="H1307" s="208">
        <f>SUMIF('02'!$C$10:$C$28,$C1307,'02'!$E$10:$E$28)*'02'!$E$3</f>
        <v>0</v>
      </c>
      <c r="I1307" s="208">
        <f>SUMIF('03'!$C$10:$C$29,$C1307,'03'!$E$10:$E$29)*'03'!$E$3</f>
        <v>0</v>
      </c>
      <c r="J1307" s="208">
        <f>SUMIF('04'!$C$10:$C$26,$C1307,'04'!$E$10:$E$26)*'04'!$E$3</f>
        <v>0</v>
      </c>
      <c r="K1307" s="208">
        <f>SUMIF('05'!$C$10:$C$29,$C1307,'05'!$E$10:$E$29)*'05'!$E$3</f>
        <v>0</v>
      </c>
      <c r="L1307" s="208">
        <f>SUMIF('06'!$C$10:$C$29,$C1307,'06'!$E$10:$E$29)*'06'!$E$3</f>
        <v>0</v>
      </c>
      <c r="M1307" s="208">
        <f>SUMIF('07'!$C$10:$C$26,$C1307,'07'!$E$10:$E$26)*'07'!$E$3</f>
        <v>0</v>
      </c>
      <c r="N1307" s="208">
        <f>SUMIF('08'!$C$10:$C$29,$C1307,'08'!$E$10:$E$29)*'08'!$E$3</f>
        <v>0</v>
      </c>
      <c r="O1307" s="208">
        <f>SUMIF('09'!$C$10:$C$29,$C1307,'09'!$E$10:$E$29)*'09'!$E$3</f>
        <v>0</v>
      </c>
      <c r="P1307" s="208">
        <f>SUMIF('10'!$C$10:$C$29,$C1307,'10'!$E$10:$E$29)*'10'!$E$3</f>
        <v>0</v>
      </c>
      <c r="Q1307" s="208">
        <f>SUMIF('11'!$C$10:$C$39,$C1307,'11'!$E$10:$E$39)*'11'!$E$3</f>
        <v>0</v>
      </c>
      <c r="R1307" s="208">
        <f>SUMIF('12'!$C$10:$C$29,$C1307,'12'!$E$10:$E$29)*'12'!$E$3</f>
        <v>0</v>
      </c>
      <c r="S1307" s="208">
        <f>SUMIF('13'!$C$10:$C$29,$C1307,'13'!$E$10:$E$29)*'13'!$E$3</f>
        <v>0</v>
      </c>
      <c r="T1307" s="208">
        <f>SUMIF('14'!$C$10:$C$29,$C1307,'14'!$E$10:$E$29)*'14'!$E$3</f>
        <v>0</v>
      </c>
      <c r="U1307" s="208">
        <f>SUMIF('15'!$C$10:$C$29,$C1307,'15'!$E$10:$E$29)*'15'!$E$3</f>
        <v>0</v>
      </c>
      <c r="V1307" s="208">
        <f>SUMIF('16'!$C$10:$C$29,$C1307,'16'!$E$29:$E1307)*'16'!$E$3</f>
        <v>0</v>
      </c>
      <c r="W1307" s="208">
        <f>SUMIF('17'!$C$10:$C$29,$C1307,'17'!$E$10:$E$29)*'17'!$E$3</f>
        <v>0</v>
      </c>
      <c r="X1307" s="208">
        <f>SUMIF('18'!$C$10:$C$29,$C1307,'18'!$E$10:$E$29)*'18'!$E$3</f>
        <v>0</v>
      </c>
      <c r="Y1307" s="208">
        <f>SUMIF('19'!$C$10:$C$28,$C1307,'19'!$E$10:$E$28)*'19'!$E$3</f>
        <v>0</v>
      </c>
      <c r="Z1307" s="208">
        <f>SUMIF('20'!$C$10:$C$29,$C1307,'20'!$E$10:$E$29)*'20'!$E$3</f>
        <v>0</v>
      </c>
      <c r="AA1307" s="208">
        <f>SUMIF('21'!$C$10:$C$29,$C1307,'21'!$E$10:$E$29)*'21'!$E$3</f>
        <v>0</v>
      </c>
    </row>
    <row r="1308" spans="3:27" ht="15" hidden="1">
      <c r="C1308" s="207" t="s">
        <v>2725</v>
      </c>
      <c r="D1308" s="207" t="s">
        <v>2726</v>
      </c>
      <c r="F1308" s="336">
        <f t="shared" si="21"/>
        <v>0</v>
      </c>
      <c r="G1308" s="208">
        <f>SUMIF('01'!$C$10:$C$29,$C1308,'01'!$E$10:$E$29)*'01'!$E$3</f>
        <v>0</v>
      </c>
      <c r="H1308" s="208">
        <f>SUMIF('02'!$C$10:$C$28,$C1308,'02'!$E$10:$E$28)*'02'!$E$3</f>
        <v>0</v>
      </c>
      <c r="I1308" s="208">
        <f>SUMIF('03'!$C$10:$C$29,$C1308,'03'!$E$10:$E$29)*'03'!$E$3</f>
        <v>0</v>
      </c>
      <c r="J1308" s="208">
        <f>SUMIF('04'!$C$10:$C$26,$C1308,'04'!$E$10:$E$26)*'04'!$E$3</f>
        <v>0</v>
      </c>
      <c r="K1308" s="208">
        <f>SUMIF('05'!$C$10:$C$29,$C1308,'05'!$E$10:$E$29)*'05'!$E$3</f>
        <v>0</v>
      </c>
      <c r="L1308" s="208">
        <f>SUMIF('06'!$C$10:$C$29,$C1308,'06'!$E$10:$E$29)*'06'!$E$3</f>
        <v>0</v>
      </c>
      <c r="M1308" s="208">
        <f>SUMIF('07'!$C$10:$C$26,$C1308,'07'!$E$10:$E$26)*'07'!$E$3</f>
        <v>0</v>
      </c>
      <c r="N1308" s="208">
        <f>SUMIF('08'!$C$10:$C$29,$C1308,'08'!$E$10:$E$29)*'08'!$E$3</f>
        <v>0</v>
      </c>
      <c r="O1308" s="208">
        <f>SUMIF('09'!$C$10:$C$29,$C1308,'09'!$E$10:$E$29)*'09'!$E$3</f>
        <v>0</v>
      </c>
      <c r="P1308" s="208">
        <f>SUMIF('10'!$C$10:$C$29,$C1308,'10'!$E$10:$E$29)*'10'!$E$3</f>
        <v>0</v>
      </c>
      <c r="Q1308" s="208">
        <f>SUMIF('11'!$C$10:$C$39,$C1308,'11'!$E$10:$E$39)*'11'!$E$3</f>
        <v>0</v>
      </c>
      <c r="R1308" s="208">
        <f>SUMIF('12'!$C$10:$C$29,$C1308,'12'!$E$10:$E$29)*'12'!$E$3</f>
        <v>0</v>
      </c>
      <c r="S1308" s="208">
        <f>SUMIF('13'!$C$10:$C$29,$C1308,'13'!$E$10:$E$29)*'13'!$E$3</f>
        <v>0</v>
      </c>
      <c r="T1308" s="208">
        <f>SUMIF('14'!$C$10:$C$29,$C1308,'14'!$E$10:$E$29)*'14'!$E$3</f>
        <v>0</v>
      </c>
      <c r="U1308" s="208">
        <f>SUMIF('15'!$C$10:$C$29,$C1308,'15'!$E$10:$E$29)*'15'!$E$3</f>
        <v>0</v>
      </c>
      <c r="V1308" s="208">
        <f>SUMIF('16'!$C$10:$C$29,$C1308,'16'!$E$29:$E1308)*'16'!$E$3</f>
        <v>0</v>
      </c>
      <c r="W1308" s="208">
        <f>SUMIF('17'!$C$10:$C$29,$C1308,'17'!$E$10:$E$29)*'17'!$E$3</f>
        <v>0</v>
      </c>
      <c r="X1308" s="208">
        <f>SUMIF('18'!$C$10:$C$29,$C1308,'18'!$E$10:$E$29)*'18'!$E$3</f>
        <v>0</v>
      </c>
      <c r="Y1308" s="208">
        <f>SUMIF('19'!$C$10:$C$28,$C1308,'19'!$E$10:$E$28)*'19'!$E$3</f>
        <v>0</v>
      </c>
      <c r="Z1308" s="208">
        <f>SUMIF('20'!$C$10:$C$29,$C1308,'20'!$E$10:$E$29)*'20'!$E$3</f>
        <v>0</v>
      </c>
      <c r="AA1308" s="208">
        <f>SUMIF('21'!$C$10:$C$29,$C1308,'21'!$E$10:$E$29)*'21'!$E$3</f>
        <v>0</v>
      </c>
    </row>
    <row r="1309" spans="3:27" ht="15" hidden="1">
      <c r="C1309" s="207" t="s">
        <v>2727</v>
      </c>
      <c r="D1309" s="207" t="s">
        <v>2728</v>
      </c>
      <c r="F1309" s="336">
        <f t="shared" si="21"/>
        <v>0</v>
      </c>
      <c r="G1309" s="208">
        <f>SUMIF('01'!$C$10:$C$29,$C1309,'01'!$E$10:$E$29)*'01'!$E$3</f>
        <v>0</v>
      </c>
      <c r="H1309" s="208">
        <f>SUMIF('02'!$C$10:$C$28,$C1309,'02'!$E$10:$E$28)*'02'!$E$3</f>
        <v>0</v>
      </c>
      <c r="I1309" s="208">
        <f>SUMIF('03'!$C$10:$C$29,$C1309,'03'!$E$10:$E$29)*'03'!$E$3</f>
        <v>0</v>
      </c>
      <c r="J1309" s="208">
        <f>SUMIF('04'!$C$10:$C$26,$C1309,'04'!$E$10:$E$26)*'04'!$E$3</f>
        <v>0</v>
      </c>
      <c r="K1309" s="208">
        <f>SUMIF('05'!$C$10:$C$29,$C1309,'05'!$E$10:$E$29)*'05'!$E$3</f>
        <v>0</v>
      </c>
      <c r="L1309" s="208">
        <f>SUMIF('06'!$C$10:$C$29,$C1309,'06'!$E$10:$E$29)*'06'!$E$3</f>
        <v>0</v>
      </c>
      <c r="M1309" s="208">
        <f>SUMIF('07'!$C$10:$C$26,$C1309,'07'!$E$10:$E$26)*'07'!$E$3</f>
        <v>0</v>
      </c>
      <c r="N1309" s="208">
        <f>SUMIF('08'!$C$10:$C$29,$C1309,'08'!$E$10:$E$29)*'08'!$E$3</f>
        <v>0</v>
      </c>
      <c r="O1309" s="208">
        <f>SUMIF('09'!$C$10:$C$29,$C1309,'09'!$E$10:$E$29)*'09'!$E$3</f>
        <v>0</v>
      </c>
      <c r="P1309" s="208">
        <f>SUMIF('10'!$C$10:$C$29,$C1309,'10'!$E$10:$E$29)*'10'!$E$3</f>
        <v>0</v>
      </c>
      <c r="Q1309" s="208">
        <f>SUMIF('11'!$C$10:$C$39,$C1309,'11'!$E$10:$E$39)*'11'!$E$3</f>
        <v>0</v>
      </c>
      <c r="R1309" s="208">
        <f>SUMIF('12'!$C$10:$C$29,$C1309,'12'!$E$10:$E$29)*'12'!$E$3</f>
        <v>0</v>
      </c>
      <c r="S1309" s="208">
        <f>SUMIF('13'!$C$10:$C$29,$C1309,'13'!$E$10:$E$29)*'13'!$E$3</f>
        <v>0</v>
      </c>
      <c r="T1309" s="208">
        <f>SUMIF('14'!$C$10:$C$29,$C1309,'14'!$E$10:$E$29)*'14'!$E$3</f>
        <v>0</v>
      </c>
      <c r="U1309" s="208">
        <f>SUMIF('15'!$C$10:$C$29,$C1309,'15'!$E$10:$E$29)*'15'!$E$3</f>
        <v>0</v>
      </c>
      <c r="V1309" s="208">
        <f>SUMIF('16'!$C$10:$C$29,$C1309,'16'!$E$29:$E1309)*'16'!$E$3</f>
        <v>0</v>
      </c>
      <c r="W1309" s="208">
        <f>SUMIF('17'!$C$10:$C$29,$C1309,'17'!$E$10:$E$29)*'17'!$E$3</f>
        <v>0</v>
      </c>
      <c r="X1309" s="208">
        <f>SUMIF('18'!$C$10:$C$29,$C1309,'18'!$E$10:$E$29)*'18'!$E$3</f>
        <v>0</v>
      </c>
      <c r="Y1309" s="208">
        <f>SUMIF('19'!$C$10:$C$28,$C1309,'19'!$E$10:$E$28)*'19'!$E$3</f>
        <v>0</v>
      </c>
      <c r="Z1309" s="208">
        <f>SUMIF('20'!$C$10:$C$29,$C1309,'20'!$E$10:$E$29)*'20'!$E$3</f>
        <v>0</v>
      </c>
      <c r="AA1309" s="208">
        <f>SUMIF('21'!$C$10:$C$29,$C1309,'21'!$E$10:$E$29)*'21'!$E$3</f>
        <v>0</v>
      </c>
    </row>
    <row r="1310" spans="3:27" ht="15" hidden="1">
      <c r="C1310" s="207" t="s">
        <v>2729</v>
      </c>
      <c r="D1310" s="207" t="s">
        <v>2730</v>
      </c>
      <c r="F1310" s="336">
        <f t="shared" si="21"/>
        <v>0</v>
      </c>
      <c r="G1310" s="208">
        <f>SUMIF('01'!$C$10:$C$29,$C1310,'01'!$E$10:$E$29)*'01'!$E$3</f>
        <v>0</v>
      </c>
      <c r="H1310" s="208">
        <f>SUMIF('02'!$C$10:$C$28,$C1310,'02'!$E$10:$E$28)*'02'!$E$3</f>
        <v>0</v>
      </c>
      <c r="I1310" s="208">
        <f>SUMIF('03'!$C$10:$C$29,$C1310,'03'!$E$10:$E$29)*'03'!$E$3</f>
        <v>0</v>
      </c>
      <c r="J1310" s="208">
        <f>SUMIF('04'!$C$10:$C$26,$C1310,'04'!$E$10:$E$26)*'04'!$E$3</f>
        <v>0</v>
      </c>
      <c r="K1310" s="208">
        <f>SUMIF('05'!$C$10:$C$29,$C1310,'05'!$E$10:$E$29)*'05'!$E$3</f>
        <v>0</v>
      </c>
      <c r="L1310" s="208">
        <f>SUMIF('06'!$C$10:$C$29,$C1310,'06'!$E$10:$E$29)*'06'!$E$3</f>
        <v>0</v>
      </c>
      <c r="M1310" s="208">
        <f>SUMIF('07'!$C$10:$C$26,$C1310,'07'!$E$10:$E$26)*'07'!$E$3</f>
        <v>0</v>
      </c>
      <c r="N1310" s="208">
        <f>SUMIF('08'!$C$10:$C$29,$C1310,'08'!$E$10:$E$29)*'08'!$E$3</f>
        <v>0</v>
      </c>
      <c r="O1310" s="208">
        <f>SUMIF('09'!$C$10:$C$29,$C1310,'09'!$E$10:$E$29)*'09'!$E$3</f>
        <v>0</v>
      </c>
      <c r="P1310" s="208">
        <f>SUMIF('10'!$C$10:$C$29,$C1310,'10'!$E$10:$E$29)*'10'!$E$3</f>
        <v>0</v>
      </c>
      <c r="Q1310" s="208">
        <f>SUMIF('11'!$C$10:$C$39,$C1310,'11'!$E$10:$E$39)*'11'!$E$3</f>
        <v>0</v>
      </c>
      <c r="R1310" s="208">
        <f>SUMIF('12'!$C$10:$C$29,$C1310,'12'!$E$10:$E$29)*'12'!$E$3</f>
        <v>0</v>
      </c>
      <c r="S1310" s="208">
        <f>SUMIF('13'!$C$10:$C$29,$C1310,'13'!$E$10:$E$29)*'13'!$E$3</f>
        <v>0</v>
      </c>
      <c r="T1310" s="208">
        <f>SUMIF('14'!$C$10:$C$29,$C1310,'14'!$E$10:$E$29)*'14'!$E$3</f>
        <v>0</v>
      </c>
      <c r="U1310" s="208">
        <f>SUMIF('15'!$C$10:$C$29,$C1310,'15'!$E$10:$E$29)*'15'!$E$3</f>
        <v>0</v>
      </c>
      <c r="V1310" s="208">
        <f>SUMIF('16'!$C$10:$C$29,$C1310,'16'!$E$29:$E1310)*'16'!$E$3</f>
        <v>0</v>
      </c>
      <c r="W1310" s="208">
        <f>SUMIF('17'!$C$10:$C$29,$C1310,'17'!$E$10:$E$29)*'17'!$E$3</f>
        <v>0</v>
      </c>
      <c r="X1310" s="208">
        <f>SUMIF('18'!$C$10:$C$29,$C1310,'18'!$E$10:$E$29)*'18'!$E$3</f>
        <v>0</v>
      </c>
      <c r="Y1310" s="208">
        <f>SUMIF('19'!$C$10:$C$28,$C1310,'19'!$E$10:$E$28)*'19'!$E$3</f>
        <v>0</v>
      </c>
      <c r="Z1310" s="208">
        <f>SUMIF('20'!$C$10:$C$29,$C1310,'20'!$E$10:$E$29)*'20'!$E$3</f>
        <v>0</v>
      </c>
      <c r="AA1310" s="208">
        <f>SUMIF('21'!$C$10:$C$29,$C1310,'21'!$E$10:$E$29)*'21'!$E$3</f>
        <v>0</v>
      </c>
    </row>
    <row r="1311" spans="3:27" ht="15" hidden="1">
      <c r="C1311" s="207" t="s">
        <v>2731</v>
      </c>
      <c r="D1311" s="207" t="s">
        <v>2732</v>
      </c>
      <c r="F1311" s="336">
        <f t="shared" si="21"/>
        <v>0</v>
      </c>
      <c r="G1311" s="208">
        <f>SUMIF('01'!$C$10:$C$29,$C1311,'01'!$E$10:$E$29)*'01'!$E$3</f>
        <v>0</v>
      </c>
      <c r="H1311" s="208">
        <f>SUMIF('02'!$C$10:$C$28,$C1311,'02'!$E$10:$E$28)*'02'!$E$3</f>
        <v>0</v>
      </c>
      <c r="I1311" s="208">
        <f>SUMIF('03'!$C$10:$C$29,$C1311,'03'!$E$10:$E$29)*'03'!$E$3</f>
        <v>0</v>
      </c>
      <c r="J1311" s="208">
        <f>SUMIF('04'!$C$10:$C$26,$C1311,'04'!$E$10:$E$26)*'04'!$E$3</f>
        <v>0</v>
      </c>
      <c r="K1311" s="208">
        <f>SUMIF('05'!$C$10:$C$29,$C1311,'05'!$E$10:$E$29)*'05'!$E$3</f>
        <v>0</v>
      </c>
      <c r="L1311" s="208">
        <f>SUMIF('06'!$C$10:$C$29,$C1311,'06'!$E$10:$E$29)*'06'!$E$3</f>
        <v>0</v>
      </c>
      <c r="M1311" s="208">
        <f>SUMIF('07'!$C$10:$C$26,$C1311,'07'!$E$10:$E$26)*'07'!$E$3</f>
        <v>0</v>
      </c>
      <c r="N1311" s="208">
        <f>SUMIF('08'!$C$10:$C$29,$C1311,'08'!$E$10:$E$29)*'08'!$E$3</f>
        <v>0</v>
      </c>
      <c r="O1311" s="208">
        <f>SUMIF('09'!$C$10:$C$29,$C1311,'09'!$E$10:$E$29)*'09'!$E$3</f>
        <v>0</v>
      </c>
      <c r="P1311" s="208">
        <f>SUMIF('10'!$C$10:$C$29,$C1311,'10'!$E$10:$E$29)*'10'!$E$3</f>
        <v>0</v>
      </c>
      <c r="Q1311" s="208">
        <f>SUMIF('11'!$C$10:$C$39,$C1311,'11'!$E$10:$E$39)*'11'!$E$3</f>
        <v>0</v>
      </c>
      <c r="R1311" s="208">
        <f>SUMIF('12'!$C$10:$C$29,$C1311,'12'!$E$10:$E$29)*'12'!$E$3</f>
        <v>0</v>
      </c>
      <c r="S1311" s="208">
        <f>SUMIF('13'!$C$10:$C$29,$C1311,'13'!$E$10:$E$29)*'13'!$E$3</f>
        <v>0</v>
      </c>
      <c r="T1311" s="208">
        <f>SUMIF('14'!$C$10:$C$29,$C1311,'14'!$E$10:$E$29)*'14'!$E$3</f>
        <v>0</v>
      </c>
      <c r="U1311" s="208">
        <f>SUMIF('15'!$C$10:$C$29,$C1311,'15'!$E$10:$E$29)*'15'!$E$3</f>
        <v>0</v>
      </c>
      <c r="V1311" s="208">
        <f>SUMIF('16'!$C$10:$C$29,$C1311,'16'!$E$29:$E1311)*'16'!$E$3</f>
        <v>0</v>
      </c>
      <c r="W1311" s="208">
        <f>SUMIF('17'!$C$10:$C$29,$C1311,'17'!$E$10:$E$29)*'17'!$E$3</f>
        <v>0</v>
      </c>
      <c r="X1311" s="208">
        <f>SUMIF('18'!$C$10:$C$29,$C1311,'18'!$E$10:$E$29)*'18'!$E$3</f>
        <v>0</v>
      </c>
      <c r="Y1311" s="208">
        <f>SUMIF('19'!$C$10:$C$28,$C1311,'19'!$E$10:$E$28)*'19'!$E$3</f>
        <v>0</v>
      </c>
      <c r="Z1311" s="208">
        <f>SUMIF('20'!$C$10:$C$29,$C1311,'20'!$E$10:$E$29)*'20'!$E$3</f>
        <v>0</v>
      </c>
      <c r="AA1311" s="208">
        <f>SUMIF('21'!$C$10:$C$29,$C1311,'21'!$E$10:$E$29)*'21'!$E$3</f>
        <v>0</v>
      </c>
    </row>
    <row r="1312" spans="3:27" ht="15" hidden="1">
      <c r="C1312" s="207" t="s">
        <v>2733</v>
      </c>
      <c r="D1312" s="207" t="s">
        <v>2734</v>
      </c>
      <c r="F1312" s="336">
        <f t="shared" si="21"/>
        <v>0</v>
      </c>
      <c r="G1312" s="208">
        <f>SUMIF('01'!$C$10:$C$29,$C1312,'01'!$E$10:$E$29)*'01'!$E$3</f>
        <v>0</v>
      </c>
      <c r="H1312" s="208">
        <f>SUMIF('02'!$C$10:$C$28,$C1312,'02'!$E$10:$E$28)*'02'!$E$3</f>
        <v>0</v>
      </c>
      <c r="I1312" s="208">
        <f>SUMIF('03'!$C$10:$C$29,$C1312,'03'!$E$10:$E$29)*'03'!$E$3</f>
        <v>0</v>
      </c>
      <c r="J1312" s="208">
        <f>SUMIF('04'!$C$10:$C$26,$C1312,'04'!$E$10:$E$26)*'04'!$E$3</f>
        <v>0</v>
      </c>
      <c r="K1312" s="208">
        <f>SUMIF('05'!$C$10:$C$29,$C1312,'05'!$E$10:$E$29)*'05'!$E$3</f>
        <v>0</v>
      </c>
      <c r="L1312" s="208">
        <f>SUMIF('06'!$C$10:$C$29,$C1312,'06'!$E$10:$E$29)*'06'!$E$3</f>
        <v>0</v>
      </c>
      <c r="M1312" s="208">
        <f>SUMIF('07'!$C$10:$C$26,$C1312,'07'!$E$10:$E$26)*'07'!$E$3</f>
        <v>0</v>
      </c>
      <c r="N1312" s="208">
        <f>SUMIF('08'!$C$10:$C$29,$C1312,'08'!$E$10:$E$29)*'08'!$E$3</f>
        <v>0</v>
      </c>
      <c r="O1312" s="208">
        <f>SUMIF('09'!$C$10:$C$29,$C1312,'09'!$E$10:$E$29)*'09'!$E$3</f>
        <v>0</v>
      </c>
      <c r="P1312" s="208">
        <f>SUMIF('10'!$C$10:$C$29,$C1312,'10'!$E$10:$E$29)*'10'!$E$3</f>
        <v>0</v>
      </c>
      <c r="Q1312" s="208">
        <f>SUMIF('11'!$C$10:$C$39,$C1312,'11'!$E$10:$E$39)*'11'!$E$3</f>
        <v>0</v>
      </c>
      <c r="R1312" s="208">
        <f>SUMIF('12'!$C$10:$C$29,$C1312,'12'!$E$10:$E$29)*'12'!$E$3</f>
        <v>0</v>
      </c>
      <c r="S1312" s="208">
        <f>SUMIF('13'!$C$10:$C$29,$C1312,'13'!$E$10:$E$29)*'13'!$E$3</f>
        <v>0</v>
      </c>
      <c r="T1312" s="208">
        <f>SUMIF('14'!$C$10:$C$29,$C1312,'14'!$E$10:$E$29)*'14'!$E$3</f>
        <v>0</v>
      </c>
      <c r="U1312" s="208">
        <f>SUMIF('15'!$C$10:$C$29,$C1312,'15'!$E$10:$E$29)*'15'!$E$3</f>
        <v>0</v>
      </c>
      <c r="V1312" s="208">
        <f>SUMIF('16'!$C$10:$C$29,$C1312,'16'!$E$29:$E1312)*'16'!$E$3</f>
        <v>0</v>
      </c>
      <c r="W1312" s="208">
        <f>SUMIF('17'!$C$10:$C$29,$C1312,'17'!$E$10:$E$29)*'17'!$E$3</f>
        <v>0</v>
      </c>
      <c r="X1312" s="208">
        <f>SUMIF('18'!$C$10:$C$29,$C1312,'18'!$E$10:$E$29)*'18'!$E$3</f>
        <v>0</v>
      </c>
      <c r="Y1312" s="208">
        <f>SUMIF('19'!$C$10:$C$28,$C1312,'19'!$E$10:$E$28)*'19'!$E$3</f>
        <v>0</v>
      </c>
      <c r="Z1312" s="208">
        <f>SUMIF('20'!$C$10:$C$29,$C1312,'20'!$E$10:$E$29)*'20'!$E$3</f>
        <v>0</v>
      </c>
      <c r="AA1312" s="208">
        <f>SUMIF('21'!$C$10:$C$29,$C1312,'21'!$E$10:$E$29)*'21'!$E$3</f>
        <v>0</v>
      </c>
    </row>
    <row r="1313" spans="3:27" ht="15" hidden="1">
      <c r="C1313" s="207" t="s">
        <v>2735</v>
      </c>
      <c r="D1313" s="207" t="s">
        <v>2736</v>
      </c>
      <c r="F1313" s="336">
        <f t="shared" si="21"/>
        <v>0</v>
      </c>
      <c r="G1313" s="208">
        <f>SUMIF('01'!$C$10:$C$29,$C1313,'01'!$E$10:$E$29)*'01'!$E$3</f>
        <v>0</v>
      </c>
      <c r="H1313" s="208">
        <f>SUMIF('02'!$C$10:$C$28,$C1313,'02'!$E$10:$E$28)*'02'!$E$3</f>
        <v>0</v>
      </c>
      <c r="I1313" s="208">
        <f>SUMIF('03'!$C$10:$C$29,$C1313,'03'!$E$10:$E$29)*'03'!$E$3</f>
        <v>0</v>
      </c>
      <c r="J1313" s="208">
        <f>SUMIF('04'!$C$10:$C$26,$C1313,'04'!$E$10:$E$26)*'04'!$E$3</f>
        <v>0</v>
      </c>
      <c r="K1313" s="208">
        <f>SUMIF('05'!$C$10:$C$29,$C1313,'05'!$E$10:$E$29)*'05'!$E$3</f>
        <v>0</v>
      </c>
      <c r="L1313" s="208">
        <f>SUMIF('06'!$C$10:$C$29,$C1313,'06'!$E$10:$E$29)*'06'!$E$3</f>
        <v>0</v>
      </c>
      <c r="M1313" s="208">
        <f>SUMIF('07'!$C$10:$C$26,$C1313,'07'!$E$10:$E$26)*'07'!$E$3</f>
        <v>0</v>
      </c>
      <c r="N1313" s="208">
        <f>SUMIF('08'!$C$10:$C$29,$C1313,'08'!$E$10:$E$29)*'08'!$E$3</f>
        <v>0</v>
      </c>
      <c r="O1313" s="208">
        <f>SUMIF('09'!$C$10:$C$29,$C1313,'09'!$E$10:$E$29)*'09'!$E$3</f>
        <v>0</v>
      </c>
      <c r="P1313" s="208">
        <f>SUMIF('10'!$C$10:$C$29,$C1313,'10'!$E$10:$E$29)*'10'!$E$3</f>
        <v>0</v>
      </c>
      <c r="Q1313" s="208">
        <f>SUMIF('11'!$C$10:$C$39,$C1313,'11'!$E$10:$E$39)*'11'!$E$3</f>
        <v>0</v>
      </c>
      <c r="R1313" s="208">
        <f>SUMIF('12'!$C$10:$C$29,$C1313,'12'!$E$10:$E$29)*'12'!$E$3</f>
        <v>0</v>
      </c>
      <c r="S1313" s="208">
        <f>SUMIF('13'!$C$10:$C$29,$C1313,'13'!$E$10:$E$29)*'13'!$E$3</f>
        <v>0</v>
      </c>
      <c r="T1313" s="208">
        <f>SUMIF('14'!$C$10:$C$29,$C1313,'14'!$E$10:$E$29)*'14'!$E$3</f>
        <v>0</v>
      </c>
      <c r="U1313" s="208">
        <f>SUMIF('15'!$C$10:$C$29,$C1313,'15'!$E$10:$E$29)*'15'!$E$3</f>
        <v>0</v>
      </c>
      <c r="V1313" s="208">
        <f>SUMIF('16'!$C$10:$C$29,$C1313,'16'!$E$29:$E1313)*'16'!$E$3</f>
        <v>0</v>
      </c>
      <c r="W1313" s="208">
        <f>SUMIF('17'!$C$10:$C$29,$C1313,'17'!$E$10:$E$29)*'17'!$E$3</f>
        <v>0</v>
      </c>
      <c r="X1313" s="208">
        <f>SUMIF('18'!$C$10:$C$29,$C1313,'18'!$E$10:$E$29)*'18'!$E$3</f>
        <v>0</v>
      </c>
      <c r="Y1313" s="208">
        <f>SUMIF('19'!$C$10:$C$28,$C1313,'19'!$E$10:$E$28)*'19'!$E$3</f>
        <v>0</v>
      </c>
      <c r="Z1313" s="208">
        <f>SUMIF('20'!$C$10:$C$29,$C1313,'20'!$E$10:$E$29)*'20'!$E$3</f>
        <v>0</v>
      </c>
      <c r="AA1313" s="208">
        <f>SUMIF('21'!$C$10:$C$29,$C1313,'21'!$E$10:$E$29)*'21'!$E$3</f>
        <v>0</v>
      </c>
    </row>
    <row r="1314" spans="3:27" ht="15" hidden="1">
      <c r="C1314" s="207" t="s">
        <v>2737</v>
      </c>
      <c r="D1314" s="207" t="s">
        <v>2738</v>
      </c>
      <c r="F1314" s="336">
        <f t="shared" si="21"/>
        <v>0</v>
      </c>
      <c r="G1314" s="208">
        <f>SUMIF('01'!$C$10:$C$29,$C1314,'01'!$E$10:$E$29)*'01'!$E$3</f>
        <v>0</v>
      </c>
      <c r="H1314" s="208">
        <f>SUMIF('02'!$C$10:$C$28,$C1314,'02'!$E$10:$E$28)*'02'!$E$3</f>
        <v>0</v>
      </c>
      <c r="I1314" s="208">
        <f>SUMIF('03'!$C$10:$C$29,$C1314,'03'!$E$10:$E$29)*'03'!$E$3</f>
        <v>0</v>
      </c>
      <c r="J1314" s="208">
        <f>SUMIF('04'!$C$10:$C$26,$C1314,'04'!$E$10:$E$26)*'04'!$E$3</f>
        <v>0</v>
      </c>
      <c r="K1314" s="208">
        <f>SUMIF('05'!$C$10:$C$29,$C1314,'05'!$E$10:$E$29)*'05'!$E$3</f>
        <v>0</v>
      </c>
      <c r="L1314" s="208">
        <f>SUMIF('06'!$C$10:$C$29,$C1314,'06'!$E$10:$E$29)*'06'!$E$3</f>
        <v>0</v>
      </c>
      <c r="M1314" s="208">
        <f>SUMIF('07'!$C$10:$C$26,$C1314,'07'!$E$10:$E$26)*'07'!$E$3</f>
        <v>0</v>
      </c>
      <c r="N1314" s="208">
        <f>SUMIF('08'!$C$10:$C$29,$C1314,'08'!$E$10:$E$29)*'08'!$E$3</f>
        <v>0</v>
      </c>
      <c r="O1314" s="208">
        <f>SUMIF('09'!$C$10:$C$29,$C1314,'09'!$E$10:$E$29)*'09'!$E$3</f>
        <v>0</v>
      </c>
      <c r="P1314" s="208">
        <f>SUMIF('10'!$C$10:$C$29,$C1314,'10'!$E$10:$E$29)*'10'!$E$3</f>
        <v>0</v>
      </c>
      <c r="Q1314" s="208">
        <f>SUMIF('11'!$C$10:$C$39,$C1314,'11'!$E$10:$E$39)*'11'!$E$3</f>
        <v>0</v>
      </c>
      <c r="R1314" s="208">
        <f>SUMIF('12'!$C$10:$C$29,$C1314,'12'!$E$10:$E$29)*'12'!$E$3</f>
        <v>0</v>
      </c>
      <c r="S1314" s="208">
        <f>SUMIF('13'!$C$10:$C$29,$C1314,'13'!$E$10:$E$29)*'13'!$E$3</f>
        <v>0</v>
      </c>
      <c r="T1314" s="208">
        <f>SUMIF('14'!$C$10:$C$29,$C1314,'14'!$E$10:$E$29)*'14'!$E$3</f>
        <v>0</v>
      </c>
      <c r="U1314" s="208">
        <f>SUMIF('15'!$C$10:$C$29,$C1314,'15'!$E$10:$E$29)*'15'!$E$3</f>
        <v>0</v>
      </c>
      <c r="V1314" s="208">
        <f>SUMIF('16'!$C$10:$C$29,$C1314,'16'!$E$29:$E1314)*'16'!$E$3</f>
        <v>0</v>
      </c>
      <c r="W1314" s="208">
        <f>SUMIF('17'!$C$10:$C$29,$C1314,'17'!$E$10:$E$29)*'17'!$E$3</f>
        <v>0</v>
      </c>
      <c r="X1314" s="208">
        <f>SUMIF('18'!$C$10:$C$29,$C1314,'18'!$E$10:$E$29)*'18'!$E$3</f>
        <v>0</v>
      </c>
      <c r="Y1314" s="208">
        <f>SUMIF('19'!$C$10:$C$28,$C1314,'19'!$E$10:$E$28)*'19'!$E$3</f>
        <v>0</v>
      </c>
      <c r="Z1314" s="208">
        <f>SUMIF('20'!$C$10:$C$29,$C1314,'20'!$E$10:$E$29)*'20'!$E$3</f>
        <v>0</v>
      </c>
      <c r="AA1314" s="208">
        <f>SUMIF('21'!$C$10:$C$29,$C1314,'21'!$E$10:$E$29)*'21'!$E$3</f>
        <v>0</v>
      </c>
    </row>
    <row r="1315" spans="3:27" ht="15" hidden="1">
      <c r="C1315" s="207" t="s">
        <v>2739</v>
      </c>
      <c r="D1315" s="207" t="s">
        <v>2740</v>
      </c>
      <c r="F1315" s="336">
        <f t="shared" si="21"/>
        <v>0</v>
      </c>
      <c r="G1315" s="208">
        <f>SUMIF('01'!$C$10:$C$29,$C1315,'01'!$E$10:$E$29)*'01'!$E$3</f>
        <v>0</v>
      </c>
      <c r="H1315" s="208">
        <f>SUMIF('02'!$C$10:$C$28,$C1315,'02'!$E$10:$E$28)*'02'!$E$3</f>
        <v>0</v>
      </c>
      <c r="I1315" s="208">
        <f>SUMIF('03'!$C$10:$C$29,$C1315,'03'!$E$10:$E$29)*'03'!$E$3</f>
        <v>0</v>
      </c>
      <c r="J1315" s="208">
        <f>SUMIF('04'!$C$10:$C$26,$C1315,'04'!$E$10:$E$26)*'04'!$E$3</f>
        <v>0</v>
      </c>
      <c r="K1315" s="208">
        <f>SUMIF('05'!$C$10:$C$29,$C1315,'05'!$E$10:$E$29)*'05'!$E$3</f>
        <v>0</v>
      </c>
      <c r="L1315" s="208">
        <f>SUMIF('06'!$C$10:$C$29,$C1315,'06'!$E$10:$E$29)*'06'!$E$3</f>
        <v>0</v>
      </c>
      <c r="M1315" s="208">
        <f>SUMIF('07'!$C$10:$C$26,$C1315,'07'!$E$10:$E$26)*'07'!$E$3</f>
        <v>0</v>
      </c>
      <c r="N1315" s="208">
        <f>SUMIF('08'!$C$10:$C$29,$C1315,'08'!$E$10:$E$29)*'08'!$E$3</f>
        <v>0</v>
      </c>
      <c r="O1315" s="208">
        <f>SUMIF('09'!$C$10:$C$29,$C1315,'09'!$E$10:$E$29)*'09'!$E$3</f>
        <v>0</v>
      </c>
      <c r="P1315" s="208">
        <f>SUMIF('10'!$C$10:$C$29,$C1315,'10'!$E$10:$E$29)*'10'!$E$3</f>
        <v>0</v>
      </c>
      <c r="Q1315" s="208">
        <f>SUMIF('11'!$C$10:$C$39,$C1315,'11'!$E$10:$E$39)*'11'!$E$3</f>
        <v>0</v>
      </c>
      <c r="R1315" s="208">
        <f>SUMIF('12'!$C$10:$C$29,$C1315,'12'!$E$10:$E$29)*'12'!$E$3</f>
        <v>0</v>
      </c>
      <c r="S1315" s="208">
        <f>SUMIF('13'!$C$10:$C$29,$C1315,'13'!$E$10:$E$29)*'13'!$E$3</f>
        <v>0</v>
      </c>
      <c r="T1315" s="208">
        <f>SUMIF('14'!$C$10:$C$29,$C1315,'14'!$E$10:$E$29)*'14'!$E$3</f>
        <v>0</v>
      </c>
      <c r="U1315" s="208">
        <f>SUMIF('15'!$C$10:$C$29,$C1315,'15'!$E$10:$E$29)*'15'!$E$3</f>
        <v>0</v>
      </c>
      <c r="V1315" s="208">
        <f>SUMIF('16'!$C$10:$C$29,$C1315,'16'!$E$29:$E1315)*'16'!$E$3</f>
        <v>0</v>
      </c>
      <c r="W1315" s="208">
        <f>SUMIF('17'!$C$10:$C$29,$C1315,'17'!$E$10:$E$29)*'17'!$E$3</f>
        <v>0</v>
      </c>
      <c r="X1315" s="208">
        <f>SUMIF('18'!$C$10:$C$29,$C1315,'18'!$E$10:$E$29)*'18'!$E$3</f>
        <v>0</v>
      </c>
      <c r="Y1315" s="208">
        <f>SUMIF('19'!$C$10:$C$28,$C1315,'19'!$E$10:$E$28)*'19'!$E$3</f>
        <v>0</v>
      </c>
      <c r="Z1315" s="208">
        <f>SUMIF('20'!$C$10:$C$29,$C1315,'20'!$E$10:$E$29)*'20'!$E$3</f>
        <v>0</v>
      </c>
      <c r="AA1315" s="208">
        <f>SUMIF('21'!$C$10:$C$29,$C1315,'21'!$E$10:$E$29)*'21'!$E$3</f>
        <v>0</v>
      </c>
    </row>
    <row r="1316" spans="3:27" ht="15" hidden="1">
      <c r="C1316" s="207" t="s">
        <v>2741</v>
      </c>
      <c r="D1316" s="207" t="s">
        <v>2742</v>
      </c>
      <c r="F1316" s="336">
        <f t="shared" si="21"/>
        <v>0</v>
      </c>
      <c r="G1316" s="208">
        <f>SUMIF('01'!$C$10:$C$29,$C1316,'01'!$E$10:$E$29)*'01'!$E$3</f>
        <v>0</v>
      </c>
      <c r="H1316" s="208">
        <f>SUMIF('02'!$C$10:$C$28,$C1316,'02'!$E$10:$E$28)*'02'!$E$3</f>
        <v>0</v>
      </c>
      <c r="I1316" s="208">
        <f>SUMIF('03'!$C$10:$C$29,$C1316,'03'!$E$10:$E$29)*'03'!$E$3</f>
        <v>0</v>
      </c>
      <c r="J1316" s="208">
        <f>SUMIF('04'!$C$10:$C$26,$C1316,'04'!$E$10:$E$26)*'04'!$E$3</f>
        <v>0</v>
      </c>
      <c r="K1316" s="208">
        <f>SUMIF('05'!$C$10:$C$29,$C1316,'05'!$E$10:$E$29)*'05'!$E$3</f>
        <v>0</v>
      </c>
      <c r="L1316" s="208">
        <f>SUMIF('06'!$C$10:$C$29,$C1316,'06'!$E$10:$E$29)*'06'!$E$3</f>
        <v>0</v>
      </c>
      <c r="M1316" s="208">
        <f>SUMIF('07'!$C$10:$C$26,$C1316,'07'!$E$10:$E$26)*'07'!$E$3</f>
        <v>0</v>
      </c>
      <c r="N1316" s="208">
        <f>SUMIF('08'!$C$10:$C$29,$C1316,'08'!$E$10:$E$29)*'08'!$E$3</f>
        <v>0</v>
      </c>
      <c r="O1316" s="208">
        <f>SUMIF('09'!$C$10:$C$29,$C1316,'09'!$E$10:$E$29)*'09'!$E$3</f>
        <v>0</v>
      </c>
      <c r="P1316" s="208">
        <f>SUMIF('10'!$C$10:$C$29,$C1316,'10'!$E$10:$E$29)*'10'!$E$3</f>
        <v>0</v>
      </c>
      <c r="Q1316" s="208">
        <f>SUMIF('11'!$C$10:$C$39,$C1316,'11'!$E$10:$E$39)*'11'!$E$3</f>
        <v>0</v>
      </c>
      <c r="R1316" s="208">
        <f>SUMIF('12'!$C$10:$C$29,$C1316,'12'!$E$10:$E$29)*'12'!$E$3</f>
        <v>0</v>
      </c>
      <c r="S1316" s="208">
        <f>SUMIF('13'!$C$10:$C$29,$C1316,'13'!$E$10:$E$29)*'13'!$E$3</f>
        <v>0</v>
      </c>
      <c r="T1316" s="208">
        <f>SUMIF('14'!$C$10:$C$29,$C1316,'14'!$E$10:$E$29)*'14'!$E$3</f>
        <v>0</v>
      </c>
      <c r="U1316" s="208">
        <f>SUMIF('15'!$C$10:$C$29,$C1316,'15'!$E$10:$E$29)*'15'!$E$3</f>
        <v>0</v>
      </c>
      <c r="V1316" s="208">
        <f>SUMIF('16'!$C$10:$C$29,$C1316,'16'!$E$29:$E1316)*'16'!$E$3</f>
        <v>0</v>
      </c>
      <c r="W1316" s="208">
        <f>SUMIF('17'!$C$10:$C$29,$C1316,'17'!$E$10:$E$29)*'17'!$E$3</f>
        <v>0</v>
      </c>
      <c r="X1316" s="208">
        <f>SUMIF('18'!$C$10:$C$29,$C1316,'18'!$E$10:$E$29)*'18'!$E$3</f>
        <v>0</v>
      </c>
      <c r="Y1316" s="208">
        <f>SUMIF('19'!$C$10:$C$28,$C1316,'19'!$E$10:$E$28)*'19'!$E$3</f>
        <v>0</v>
      </c>
      <c r="Z1316" s="208">
        <f>SUMIF('20'!$C$10:$C$29,$C1316,'20'!$E$10:$E$29)*'20'!$E$3</f>
        <v>0</v>
      </c>
      <c r="AA1316" s="208">
        <f>SUMIF('21'!$C$10:$C$29,$C1316,'21'!$E$10:$E$29)*'21'!$E$3</f>
        <v>0</v>
      </c>
    </row>
    <row r="1317" spans="3:27" ht="15" hidden="1">
      <c r="C1317" s="207" t="s">
        <v>2743</v>
      </c>
      <c r="D1317" s="207" t="s">
        <v>2744</v>
      </c>
      <c r="F1317" s="336">
        <f t="shared" si="21"/>
        <v>0</v>
      </c>
      <c r="G1317" s="208">
        <f>SUMIF('01'!$C$10:$C$29,$C1317,'01'!$E$10:$E$29)*'01'!$E$3</f>
        <v>0</v>
      </c>
      <c r="H1317" s="208">
        <f>SUMIF('02'!$C$10:$C$28,$C1317,'02'!$E$10:$E$28)*'02'!$E$3</f>
        <v>0</v>
      </c>
      <c r="I1317" s="208">
        <f>SUMIF('03'!$C$10:$C$29,$C1317,'03'!$E$10:$E$29)*'03'!$E$3</f>
        <v>0</v>
      </c>
      <c r="J1317" s="208">
        <f>SUMIF('04'!$C$10:$C$26,$C1317,'04'!$E$10:$E$26)*'04'!$E$3</f>
        <v>0</v>
      </c>
      <c r="K1317" s="208">
        <f>SUMIF('05'!$C$10:$C$29,$C1317,'05'!$E$10:$E$29)*'05'!$E$3</f>
        <v>0</v>
      </c>
      <c r="L1317" s="208">
        <f>SUMIF('06'!$C$10:$C$29,$C1317,'06'!$E$10:$E$29)*'06'!$E$3</f>
        <v>0</v>
      </c>
      <c r="M1317" s="208">
        <f>SUMIF('07'!$C$10:$C$26,$C1317,'07'!$E$10:$E$26)*'07'!$E$3</f>
        <v>0</v>
      </c>
      <c r="N1317" s="208">
        <f>SUMIF('08'!$C$10:$C$29,$C1317,'08'!$E$10:$E$29)*'08'!$E$3</f>
        <v>0</v>
      </c>
      <c r="O1317" s="208">
        <f>SUMIF('09'!$C$10:$C$29,$C1317,'09'!$E$10:$E$29)*'09'!$E$3</f>
        <v>0</v>
      </c>
      <c r="P1317" s="208">
        <f>SUMIF('10'!$C$10:$C$29,$C1317,'10'!$E$10:$E$29)*'10'!$E$3</f>
        <v>0</v>
      </c>
      <c r="Q1317" s="208">
        <f>SUMIF('11'!$C$10:$C$39,$C1317,'11'!$E$10:$E$39)*'11'!$E$3</f>
        <v>0</v>
      </c>
      <c r="R1317" s="208">
        <f>SUMIF('12'!$C$10:$C$29,$C1317,'12'!$E$10:$E$29)*'12'!$E$3</f>
        <v>0</v>
      </c>
      <c r="S1317" s="208">
        <f>SUMIF('13'!$C$10:$C$29,$C1317,'13'!$E$10:$E$29)*'13'!$E$3</f>
        <v>0</v>
      </c>
      <c r="T1317" s="208">
        <f>SUMIF('14'!$C$10:$C$29,$C1317,'14'!$E$10:$E$29)*'14'!$E$3</f>
        <v>0</v>
      </c>
      <c r="U1317" s="208">
        <f>SUMIF('15'!$C$10:$C$29,$C1317,'15'!$E$10:$E$29)*'15'!$E$3</f>
        <v>0</v>
      </c>
      <c r="V1317" s="208">
        <f>SUMIF('16'!$C$10:$C$29,$C1317,'16'!$E$29:$E1317)*'16'!$E$3</f>
        <v>0</v>
      </c>
      <c r="W1317" s="208">
        <f>SUMIF('17'!$C$10:$C$29,$C1317,'17'!$E$10:$E$29)*'17'!$E$3</f>
        <v>0</v>
      </c>
      <c r="X1317" s="208">
        <f>SUMIF('18'!$C$10:$C$29,$C1317,'18'!$E$10:$E$29)*'18'!$E$3</f>
        <v>0</v>
      </c>
      <c r="Y1317" s="208">
        <f>SUMIF('19'!$C$10:$C$28,$C1317,'19'!$E$10:$E$28)*'19'!$E$3</f>
        <v>0</v>
      </c>
      <c r="Z1317" s="208">
        <f>SUMIF('20'!$C$10:$C$29,$C1317,'20'!$E$10:$E$29)*'20'!$E$3</f>
        <v>0</v>
      </c>
      <c r="AA1317" s="208">
        <f>SUMIF('21'!$C$10:$C$29,$C1317,'21'!$E$10:$E$29)*'21'!$E$3</f>
        <v>0</v>
      </c>
    </row>
    <row r="1318" spans="3:27" ht="15" hidden="1">
      <c r="C1318" s="207" t="s">
        <v>2745</v>
      </c>
      <c r="D1318" s="207" t="s">
        <v>2746</v>
      </c>
      <c r="F1318" s="336">
        <f t="shared" si="21"/>
        <v>0</v>
      </c>
      <c r="G1318" s="208">
        <f>SUMIF('01'!$C$10:$C$29,$C1318,'01'!$E$10:$E$29)*'01'!$E$3</f>
        <v>0</v>
      </c>
      <c r="H1318" s="208">
        <f>SUMIF('02'!$C$10:$C$28,$C1318,'02'!$E$10:$E$28)*'02'!$E$3</f>
        <v>0</v>
      </c>
      <c r="I1318" s="208">
        <f>SUMIF('03'!$C$10:$C$29,$C1318,'03'!$E$10:$E$29)*'03'!$E$3</f>
        <v>0</v>
      </c>
      <c r="J1318" s="208">
        <f>SUMIF('04'!$C$10:$C$26,$C1318,'04'!$E$10:$E$26)*'04'!$E$3</f>
        <v>0</v>
      </c>
      <c r="K1318" s="208">
        <f>SUMIF('05'!$C$10:$C$29,$C1318,'05'!$E$10:$E$29)*'05'!$E$3</f>
        <v>0</v>
      </c>
      <c r="L1318" s="208">
        <f>SUMIF('06'!$C$10:$C$29,$C1318,'06'!$E$10:$E$29)*'06'!$E$3</f>
        <v>0</v>
      </c>
      <c r="M1318" s="208">
        <f>SUMIF('07'!$C$10:$C$26,$C1318,'07'!$E$10:$E$26)*'07'!$E$3</f>
        <v>0</v>
      </c>
      <c r="N1318" s="208">
        <f>SUMIF('08'!$C$10:$C$29,$C1318,'08'!$E$10:$E$29)*'08'!$E$3</f>
        <v>0</v>
      </c>
      <c r="O1318" s="208">
        <f>SUMIF('09'!$C$10:$C$29,$C1318,'09'!$E$10:$E$29)*'09'!$E$3</f>
        <v>0</v>
      </c>
      <c r="P1318" s="208">
        <f>SUMIF('10'!$C$10:$C$29,$C1318,'10'!$E$10:$E$29)*'10'!$E$3</f>
        <v>0</v>
      </c>
      <c r="Q1318" s="208">
        <f>SUMIF('11'!$C$10:$C$39,$C1318,'11'!$E$10:$E$39)*'11'!$E$3</f>
        <v>0</v>
      </c>
      <c r="R1318" s="208">
        <f>SUMIF('12'!$C$10:$C$29,$C1318,'12'!$E$10:$E$29)*'12'!$E$3</f>
        <v>0</v>
      </c>
      <c r="S1318" s="208">
        <f>SUMIF('13'!$C$10:$C$29,$C1318,'13'!$E$10:$E$29)*'13'!$E$3</f>
        <v>0</v>
      </c>
      <c r="T1318" s="208">
        <f>SUMIF('14'!$C$10:$C$29,$C1318,'14'!$E$10:$E$29)*'14'!$E$3</f>
        <v>0</v>
      </c>
      <c r="U1318" s="208">
        <f>SUMIF('15'!$C$10:$C$29,$C1318,'15'!$E$10:$E$29)*'15'!$E$3</f>
        <v>0</v>
      </c>
      <c r="V1318" s="208">
        <f>SUMIF('16'!$C$10:$C$29,$C1318,'16'!$E$29:$E1318)*'16'!$E$3</f>
        <v>0</v>
      </c>
      <c r="W1318" s="208">
        <f>SUMIF('17'!$C$10:$C$29,$C1318,'17'!$E$10:$E$29)*'17'!$E$3</f>
        <v>0</v>
      </c>
      <c r="X1318" s="208">
        <f>SUMIF('18'!$C$10:$C$29,$C1318,'18'!$E$10:$E$29)*'18'!$E$3</f>
        <v>0</v>
      </c>
      <c r="Y1318" s="208">
        <f>SUMIF('19'!$C$10:$C$28,$C1318,'19'!$E$10:$E$28)*'19'!$E$3</f>
        <v>0</v>
      </c>
      <c r="Z1318" s="208">
        <f>SUMIF('20'!$C$10:$C$29,$C1318,'20'!$E$10:$E$29)*'20'!$E$3</f>
        <v>0</v>
      </c>
      <c r="AA1318" s="208">
        <f>SUMIF('21'!$C$10:$C$29,$C1318,'21'!$E$10:$E$29)*'21'!$E$3</f>
        <v>0</v>
      </c>
    </row>
    <row r="1319" spans="3:27" ht="15" hidden="1">
      <c r="C1319" s="207" t="s">
        <v>2747</v>
      </c>
      <c r="D1319" s="207" t="s">
        <v>2748</v>
      </c>
      <c r="F1319" s="336">
        <f t="shared" si="21"/>
        <v>0</v>
      </c>
      <c r="G1319" s="208">
        <f>SUMIF('01'!$C$10:$C$29,$C1319,'01'!$E$10:$E$29)*'01'!$E$3</f>
        <v>0</v>
      </c>
      <c r="H1319" s="208">
        <f>SUMIF('02'!$C$10:$C$28,$C1319,'02'!$E$10:$E$28)*'02'!$E$3</f>
        <v>0</v>
      </c>
      <c r="I1319" s="208">
        <f>SUMIF('03'!$C$10:$C$29,$C1319,'03'!$E$10:$E$29)*'03'!$E$3</f>
        <v>0</v>
      </c>
      <c r="J1319" s="208">
        <f>SUMIF('04'!$C$10:$C$26,$C1319,'04'!$E$10:$E$26)*'04'!$E$3</f>
        <v>0</v>
      </c>
      <c r="K1319" s="208">
        <f>SUMIF('05'!$C$10:$C$29,$C1319,'05'!$E$10:$E$29)*'05'!$E$3</f>
        <v>0</v>
      </c>
      <c r="L1319" s="208">
        <f>SUMIF('06'!$C$10:$C$29,$C1319,'06'!$E$10:$E$29)*'06'!$E$3</f>
        <v>0</v>
      </c>
      <c r="M1319" s="208">
        <f>SUMIF('07'!$C$10:$C$26,$C1319,'07'!$E$10:$E$26)*'07'!$E$3</f>
        <v>0</v>
      </c>
      <c r="N1319" s="208">
        <f>SUMIF('08'!$C$10:$C$29,$C1319,'08'!$E$10:$E$29)*'08'!$E$3</f>
        <v>0</v>
      </c>
      <c r="O1319" s="208">
        <f>SUMIF('09'!$C$10:$C$29,$C1319,'09'!$E$10:$E$29)*'09'!$E$3</f>
        <v>0</v>
      </c>
      <c r="P1319" s="208">
        <f>SUMIF('10'!$C$10:$C$29,$C1319,'10'!$E$10:$E$29)*'10'!$E$3</f>
        <v>0</v>
      </c>
      <c r="Q1319" s="208">
        <f>SUMIF('11'!$C$10:$C$39,$C1319,'11'!$E$10:$E$39)*'11'!$E$3</f>
        <v>0</v>
      </c>
      <c r="R1319" s="208">
        <f>SUMIF('12'!$C$10:$C$29,$C1319,'12'!$E$10:$E$29)*'12'!$E$3</f>
        <v>0</v>
      </c>
      <c r="S1319" s="208">
        <f>SUMIF('13'!$C$10:$C$29,$C1319,'13'!$E$10:$E$29)*'13'!$E$3</f>
        <v>0</v>
      </c>
      <c r="T1319" s="208">
        <f>SUMIF('14'!$C$10:$C$29,$C1319,'14'!$E$10:$E$29)*'14'!$E$3</f>
        <v>0</v>
      </c>
      <c r="U1319" s="208">
        <f>SUMIF('15'!$C$10:$C$29,$C1319,'15'!$E$10:$E$29)*'15'!$E$3</f>
        <v>0</v>
      </c>
      <c r="V1319" s="208">
        <f>SUMIF('16'!$C$10:$C$29,$C1319,'16'!$E$29:$E1319)*'16'!$E$3</f>
        <v>0</v>
      </c>
      <c r="W1319" s="208">
        <f>SUMIF('17'!$C$10:$C$29,$C1319,'17'!$E$10:$E$29)*'17'!$E$3</f>
        <v>0</v>
      </c>
      <c r="X1319" s="208">
        <f>SUMIF('18'!$C$10:$C$29,$C1319,'18'!$E$10:$E$29)*'18'!$E$3</f>
        <v>0</v>
      </c>
      <c r="Y1319" s="208">
        <f>SUMIF('19'!$C$10:$C$28,$C1319,'19'!$E$10:$E$28)*'19'!$E$3</f>
        <v>0</v>
      </c>
      <c r="Z1319" s="208">
        <f>SUMIF('20'!$C$10:$C$29,$C1319,'20'!$E$10:$E$29)*'20'!$E$3</f>
        <v>0</v>
      </c>
      <c r="AA1319" s="208">
        <f>SUMIF('21'!$C$10:$C$29,$C1319,'21'!$E$10:$E$29)*'21'!$E$3</f>
        <v>0</v>
      </c>
    </row>
    <row r="1320" spans="3:27" ht="15" hidden="1">
      <c r="C1320" s="207" t="s">
        <v>2749</v>
      </c>
      <c r="D1320" s="207" t="s">
        <v>2750</v>
      </c>
      <c r="F1320" s="336">
        <f t="shared" si="21"/>
        <v>0</v>
      </c>
      <c r="G1320" s="208">
        <f>SUMIF('01'!$C$10:$C$29,$C1320,'01'!$E$10:$E$29)*'01'!$E$3</f>
        <v>0</v>
      </c>
      <c r="H1320" s="208">
        <f>SUMIF('02'!$C$10:$C$28,$C1320,'02'!$E$10:$E$28)*'02'!$E$3</f>
        <v>0</v>
      </c>
      <c r="I1320" s="208">
        <f>SUMIF('03'!$C$10:$C$29,$C1320,'03'!$E$10:$E$29)*'03'!$E$3</f>
        <v>0</v>
      </c>
      <c r="J1320" s="208">
        <f>SUMIF('04'!$C$10:$C$26,$C1320,'04'!$E$10:$E$26)*'04'!$E$3</f>
        <v>0</v>
      </c>
      <c r="K1320" s="208">
        <f>SUMIF('05'!$C$10:$C$29,$C1320,'05'!$E$10:$E$29)*'05'!$E$3</f>
        <v>0</v>
      </c>
      <c r="L1320" s="208">
        <f>SUMIF('06'!$C$10:$C$29,$C1320,'06'!$E$10:$E$29)*'06'!$E$3</f>
        <v>0</v>
      </c>
      <c r="M1320" s="208">
        <f>SUMIF('07'!$C$10:$C$26,$C1320,'07'!$E$10:$E$26)*'07'!$E$3</f>
        <v>0</v>
      </c>
      <c r="N1320" s="208">
        <f>SUMIF('08'!$C$10:$C$29,$C1320,'08'!$E$10:$E$29)*'08'!$E$3</f>
        <v>0</v>
      </c>
      <c r="O1320" s="208">
        <f>SUMIF('09'!$C$10:$C$29,$C1320,'09'!$E$10:$E$29)*'09'!$E$3</f>
        <v>0</v>
      </c>
      <c r="P1320" s="208">
        <f>SUMIF('10'!$C$10:$C$29,$C1320,'10'!$E$10:$E$29)*'10'!$E$3</f>
        <v>0</v>
      </c>
      <c r="Q1320" s="208">
        <f>SUMIF('11'!$C$10:$C$39,$C1320,'11'!$E$10:$E$39)*'11'!$E$3</f>
        <v>0</v>
      </c>
      <c r="R1320" s="208">
        <f>SUMIF('12'!$C$10:$C$29,$C1320,'12'!$E$10:$E$29)*'12'!$E$3</f>
        <v>0</v>
      </c>
      <c r="S1320" s="208">
        <f>SUMIF('13'!$C$10:$C$29,$C1320,'13'!$E$10:$E$29)*'13'!$E$3</f>
        <v>0</v>
      </c>
      <c r="T1320" s="208">
        <f>SUMIF('14'!$C$10:$C$29,$C1320,'14'!$E$10:$E$29)*'14'!$E$3</f>
        <v>0</v>
      </c>
      <c r="U1320" s="208">
        <f>SUMIF('15'!$C$10:$C$29,$C1320,'15'!$E$10:$E$29)*'15'!$E$3</f>
        <v>0</v>
      </c>
      <c r="V1320" s="208">
        <f>SUMIF('16'!$C$10:$C$29,$C1320,'16'!$E$29:$E1320)*'16'!$E$3</f>
        <v>0</v>
      </c>
      <c r="W1320" s="208">
        <f>SUMIF('17'!$C$10:$C$29,$C1320,'17'!$E$10:$E$29)*'17'!$E$3</f>
        <v>0</v>
      </c>
      <c r="X1320" s="208">
        <f>SUMIF('18'!$C$10:$C$29,$C1320,'18'!$E$10:$E$29)*'18'!$E$3</f>
        <v>0</v>
      </c>
      <c r="Y1320" s="208">
        <f>SUMIF('19'!$C$10:$C$28,$C1320,'19'!$E$10:$E$28)*'19'!$E$3</f>
        <v>0</v>
      </c>
      <c r="Z1320" s="208">
        <f>SUMIF('20'!$C$10:$C$29,$C1320,'20'!$E$10:$E$29)*'20'!$E$3</f>
        <v>0</v>
      </c>
      <c r="AA1320" s="208">
        <f>SUMIF('21'!$C$10:$C$29,$C1320,'21'!$E$10:$E$29)*'21'!$E$3</f>
        <v>0</v>
      </c>
    </row>
    <row r="1321" spans="3:27" ht="15" hidden="1">
      <c r="C1321" s="207" t="s">
        <v>2751</v>
      </c>
      <c r="D1321" s="207" t="s">
        <v>2752</v>
      </c>
      <c r="F1321" s="336">
        <f t="shared" si="21"/>
        <v>0</v>
      </c>
      <c r="G1321" s="208">
        <f>SUMIF('01'!$C$10:$C$29,$C1321,'01'!$E$10:$E$29)*'01'!$E$3</f>
        <v>0</v>
      </c>
      <c r="H1321" s="208">
        <f>SUMIF('02'!$C$10:$C$28,$C1321,'02'!$E$10:$E$28)*'02'!$E$3</f>
        <v>0</v>
      </c>
      <c r="I1321" s="208">
        <f>SUMIF('03'!$C$10:$C$29,$C1321,'03'!$E$10:$E$29)*'03'!$E$3</f>
        <v>0</v>
      </c>
      <c r="J1321" s="208">
        <f>SUMIF('04'!$C$10:$C$26,$C1321,'04'!$E$10:$E$26)*'04'!$E$3</f>
        <v>0</v>
      </c>
      <c r="K1321" s="208">
        <f>SUMIF('05'!$C$10:$C$29,$C1321,'05'!$E$10:$E$29)*'05'!$E$3</f>
        <v>0</v>
      </c>
      <c r="L1321" s="208">
        <f>SUMIF('06'!$C$10:$C$29,$C1321,'06'!$E$10:$E$29)*'06'!$E$3</f>
        <v>0</v>
      </c>
      <c r="M1321" s="208">
        <f>SUMIF('07'!$C$10:$C$26,$C1321,'07'!$E$10:$E$26)*'07'!$E$3</f>
        <v>0</v>
      </c>
      <c r="N1321" s="208">
        <f>SUMIF('08'!$C$10:$C$29,$C1321,'08'!$E$10:$E$29)*'08'!$E$3</f>
        <v>0</v>
      </c>
      <c r="O1321" s="208">
        <f>SUMIF('09'!$C$10:$C$29,$C1321,'09'!$E$10:$E$29)*'09'!$E$3</f>
        <v>0</v>
      </c>
      <c r="P1321" s="208">
        <f>SUMIF('10'!$C$10:$C$29,$C1321,'10'!$E$10:$E$29)*'10'!$E$3</f>
        <v>0</v>
      </c>
      <c r="Q1321" s="208">
        <f>SUMIF('11'!$C$10:$C$39,$C1321,'11'!$E$10:$E$39)*'11'!$E$3</f>
        <v>0</v>
      </c>
      <c r="R1321" s="208">
        <f>SUMIF('12'!$C$10:$C$29,$C1321,'12'!$E$10:$E$29)*'12'!$E$3</f>
        <v>0</v>
      </c>
      <c r="S1321" s="208">
        <f>SUMIF('13'!$C$10:$C$29,$C1321,'13'!$E$10:$E$29)*'13'!$E$3</f>
        <v>0</v>
      </c>
      <c r="T1321" s="208">
        <f>SUMIF('14'!$C$10:$C$29,$C1321,'14'!$E$10:$E$29)*'14'!$E$3</f>
        <v>0</v>
      </c>
      <c r="U1321" s="208">
        <f>SUMIF('15'!$C$10:$C$29,$C1321,'15'!$E$10:$E$29)*'15'!$E$3</f>
        <v>0</v>
      </c>
      <c r="V1321" s="208">
        <f>SUMIF('16'!$C$10:$C$29,$C1321,'16'!$E$29:$E1321)*'16'!$E$3</f>
        <v>0</v>
      </c>
      <c r="W1321" s="208">
        <f>SUMIF('17'!$C$10:$C$29,$C1321,'17'!$E$10:$E$29)*'17'!$E$3</f>
        <v>0</v>
      </c>
      <c r="X1321" s="208">
        <f>SUMIF('18'!$C$10:$C$29,$C1321,'18'!$E$10:$E$29)*'18'!$E$3</f>
        <v>0</v>
      </c>
      <c r="Y1321" s="208">
        <f>SUMIF('19'!$C$10:$C$28,$C1321,'19'!$E$10:$E$28)*'19'!$E$3</f>
        <v>0</v>
      </c>
      <c r="Z1321" s="208">
        <f>SUMIF('20'!$C$10:$C$29,$C1321,'20'!$E$10:$E$29)*'20'!$E$3</f>
        <v>0</v>
      </c>
      <c r="AA1321" s="208">
        <f>SUMIF('21'!$C$10:$C$29,$C1321,'21'!$E$10:$E$29)*'21'!$E$3</f>
        <v>0</v>
      </c>
    </row>
    <row r="1322" spans="3:27" ht="15" hidden="1">
      <c r="C1322" s="207" t="s">
        <v>2753</v>
      </c>
      <c r="D1322" s="207" t="s">
        <v>2754</v>
      </c>
      <c r="F1322" s="336">
        <f t="shared" si="21"/>
        <v>0</v>
      </c>
      <c r="G1322" s="208">
        <f>SUMIF('01'!$C$10:$C$29,$C1322,'01'!$E$10:$E$29)*'01'!$E$3</f>
        <v>0</v>
      </c>
      <c r="H1322" s="208">
        <f>SUMIF('02'!$C$10:$C$28,$C1322,'02'!$E$10:$E$28)*'02'!$E$3</f>
        <v>0</v>
      </c>
      <c r="I1322" s="208">
        <f>SUMIF('03'!$C$10:$C$29,$C1322,'03'!$E$10:$E$29)*'03'!$E$3</f>
        <v>0</v>
      </c>
      <c r="J1322" s="208">
        <f>SUMIF('04'!$C$10:$C$26,$C1322,'04'!$E$10:$E$26)*'04'!$E$3</f>
        <v>0</v>
      </c>
      <c r="K1322" s="208">
        <f>SUMIF('05'!$C$10:$C$29,$C1322,'05'!$E$10:$E$29)*'05'!$E$3</f>
        <v>0</v>
      </c>
      <c r="L1322" s="208">
        <f>SUMIF('06'!$C$10:$C$29,$C1322,'06'!$E$10:$E$29)*'06'!$E$3</f>
        <v>0</v>
      </c>
      <c r="M1322" s="208">
        <f>SUMIF('07'!$C$10:$C$26,$C1322,'07'!$E$10:$E$26)*'07'!$E$3</f>
        <v>0</v>
      </c>
      <c r="N1322" s="208">
        <f>SUMIF('08'!$C$10:$C$29,$C1322,'08'!$E$10:$E$29)*'08'!$E$3</f>
        <v>0</v>
      </c>
      <c r="O1322" s="208">
        <f>SUMIF('09'!$C$10:$C$29,$C1322,'09'!$E$10:$E$29)*'09'!$E$3</f>
        <v>0</v>
      </c>
      <c r="P1322" s="208">
        <f>SUMIF('10'!$C$10:$C$29,$C1322,'10'!$E$10:$E$29)*'10'!$E$3</f>
        <v>0</v>
      </c>
      <c r="Q1322" s="208">
        <f>SUMIF('11'!$C$10:$C$39,$C1322,'11'!$E$10:$E$39)*'11'!$E$3</f>
        <v>0</v>
      </c>
      <c r="R1322" s="208">
        <f>SUMIF('12'!$C$10:$C$29,$C1322,'12'!$E$10:$E$29)*'12'!$E$3</f>
        <v>0</v>
      </c>
      <c r="S1322" s="208">
        <f>SUMIF('13'!$C$10:$C$29,$C1322,'13'!$E$10:$E$29)*'13'!$E$3</f>
        <v>0</v>
      </c>
      <c r="T1322" s="208">
        <f>SUMIF('14'!$C$10:$C$29,$C1322,'14'!$E$10:$E$29)*'14'!$E$3</f>
        <v>0</v>
      </c>
      <c r="U1322" s="208">
        <f>SUMIF('15'!$C$10:$C$29,$C1322,'15'!$E$10:$E$29)*'15'!$E$3</f>
        <v>0</v>
      </c>
      <c r="V1322" s="208">
        <f>SUMIF('16'!$C$10:$C$29,$C1322,'16'!$E$29:$E1322)*'16'!$E$3</f>
        <v>0</v>
      </c>
      <c r="W1322" s="208">
        <f>SUMIF('17'!$C$10:$C$29,$C1322,'17'!$E$10:$E$29)*'17'!$E$3</f>
        <v>0</v>
      </c>
      <c r="X1322" s="208">
        <f>SUMIF('18'!$C$10:$C$29,$C1322,'18'!$E$10:$E$29)*'18'!$E$3</f>
        <v>0</v>
      </c>
      <c r="Y1322" s="208">
        <f>SUMIF('19'!$C$10:$C$28,$C1322,'19'!$E$10:$E$28)*'19'!$E$3</f>
        <v>0</v>
      </c>
      <c r="Z1322" s="208">
        <f>SUMIF('20'!$C$10:$C$29,$C1322,'20'!$E$10:$E$29)*'20'!$E$3</f>
        <v>0</v>
      </c>
      <c r="AA1322" s="208">
        <f>SUMIF('21'!$C$10:$C$29,$C1322,'21'!$E$10:$E$29)*'21'!$E$3</f>
        <v>0</v>
      </c>
    </row>
    <row r="1323" spans="3:27" ht="15" hidden="1">
      <c r="C1323" s="207" t="s">
        <v>2755</v>
      </c>
      <c r="D1323" s="207" t="s">
        <v>2756</v>
      </c>
      <c r="F1323" s="336">
        <f t="shared" si="21"/>
        <v>0</v>
      </c>
      <c r="G1323" s="208">
        <f>SUMIF('01'!$C$10:$C$29,$C1323,'01'!$E$10:$E$29)*'01'!$E$3</f>
        <v>0</v>
      </c>
      <c r="H1323" s="208">
        <f>SUMIF('02'!$C$10:$C$28,$C1323,'02'!$E$10:$E$28)*'02'!$E$3</f>
        <v>0</v>
      </c>
      <c r="I1323" s="208">
        <f>SUMIF('03'!$C$10:$C$29,$C1323,'03'!$E$10:$E$29)*'03'!$E$3</f>
        <v>0</v>
      </c>
      <c r="J1323" s="208">
        <f>SUMIF('04'!$C$10:$C$26,$C1323,'04'!$E$10:$E$26)*'04'!$E$3</f>
        <v>0</v>
      </c>
      <c r="K1323" s="208">
        <f>SUMIF('05'!$C$10:$C$29,$C1323,'05'!$E$10:$E$29)*'05'!$E$3</f>
        <v>0</v>
      </c>
      <c r="L1323" s="208">
        <f>SUMIF('06'!$C$10:$C$29,$C1323,'06'!$E$10:$E$29)*'06'!$E$3</f>
        <v>0</v>
      </c>
      <c r="M1323" s="208">
        <f>SUMIF('07'!$C$10:$C$26,$C1323,'07'!$E$10:$E$26)*'07'!$E$3</f>
        <v>0</v>
      </c>
      <c r="N1323" s="208">
        <f>SUMIF('08'!$C$10:$C$29,$C1323,'08'!$E$10:$E$29)*'08'!$E$3</f>
        <v>0</v>
      </c>
      <c r="O1323" s="208">
        <f>SUMIF('09'!$C$10:$C$29,$C1323,'09'!$E$10:$E$29)*'09'!$E$3</f>
        <v>0</v>
      </c>
      <c r="P1323" s="208">
        <f>SUMIF('10'!$C$10:$C$29,$C1323,'10'!$E$10:$E$29)*'10'!$E$3</f>
        <v>0</v>
      </c>
      <c r="Q1323" s="208">
        <f>SUMIF('11'!$C$10:$C$39,$C1323,'11'!$E$10:$E$39)*'11'!$E$3</f>
        <v>0</v>
      </c>
      <c r="R1323" s="208">
        <f>SUMIF('12'!$C$10:$C$29,$C1323,'12'!$E$10:$E$29)*'12'!$E$3</f>
        <v>0</v>
      </c>
      <c r="S1323" s="208">
        <f>SUMIF('13'!$C$10:$C$29,$C1323,'13'!$E$10:$E$29)*'13'!$E$3</f>
        <v>0</v>
      </c>
      <c r="T1323" s="208">
        <f>SUMIF('14'!$C$10:$C$29,$C1323,'14'!$E$10:$E$29)*'14'!$E$3</f>
        <v>0</v>
      </c>
      <c r="U1323" s="208">
        <f>SUMIF('15'!$C$10:$C$29,$C1323,'15'!$E$10:$E$29)*'15'!$E$3</f>
        <v>0</v>
      </c>
      <c r="V1323" s="208">
        <f>SUMIF('16'!$C$10:$C$29,$C1323,'16'!$E$29:$E1323)*'16'!$E$3</f>
        <v>0</v>
      </c>
      <c r="W1323" s="208">
        <f>SUMIF('17'!$C$10:$C$29,$C1323,'17'!$E$10:$E$29)*'17'!$E$3</f>
        <v>0</v>
      </c>
      <c r="X1323" s="208">
        <f>SUMIF('18'!$C$10:$C$29,$C1323,'18'!$E$10:$E$29)*'18'!$E$3</f>
        <v>0</v>
      </c>
      <c r="Y1323" s="208">
        <f>SUMIF('19'!$C$10:$C$28,$C1323,'19'!$E$10:$E$28)*'19'!$E$3</f>
        <v>0</v>
      </c>
      <c r="Z1323" s="208">
        <f>SUMIF('20'!$C$10:$C$29,$C1323,'20'!$E$10:$E$29)*'20'!$E$3</f>
        <v>0</v>
      </c>
      <c r="AA1323" s="208">
        <f>SUMIF('21'!$C$10:$C$29,$C1323,'21'!$E$10:$E$29)*'21'!$E$3</f>
        <v>0</v>
      </c>
    </row>
    <row r="1324" spans="3:27" ht="15" hidden="1">
      <c r="C1324" s="207" t="s">
        <v>2757</v>
      </c>
      <c r="D1324" s="207" t="s">
        <v>2758</v>
      </c>
      <c r="F1324" s="336">
        <f t="shared" si="21"/>
        <v>0</v>
      </c>
      <c r="G1324" s="208">
        <f>SUMIF('01'!$C$10:$C$29,$C1324,'01'!$E$10:$E$29)*'01'!$E$3</f>
        <v>0</v>
      </c>
      <c r="H1324" s="208">
        <f>SUMIF('02'!$C$10:$C$28,$C1324,'02'!$E$10:$E$28)*'02'!$E$3</f>
        <v>0</v>
      </c>
      <c r="I1324" s="208">
        <f>SUMIF('03'!$C$10:$C$29,$C1324,'03'!$E$10:$E$29)*'03'!$E$3</f>
        <v>0</v>
      </c>
      <c r="J1324" s="208">
        <f>SUMIF('04'!$C$10:$C$26,$C1324,'04'!$E$10:$E$26)*'04'!$E$3</f>
        <v>0</v>
      </c>
      <c r="K1324" s="208">
        <f>SUMIF('05'!$C$10:$C$29,$C1324,'05'!$E$10:$E$29)*'05'!$E$3</f>
        <v>0</v>
      </c>
      <c r="L1324" s="208">
        <f>SUMIF('06'!$C$10:$C$29,$C1324,'06'!$E$10:$E$29)*'06'!$E$3</f>
        <v>0</v>
      </c>
      <c r="M1324" s="208">
        <f>SUMIF('07'!$C$10:$C$26,$C1324,'07'!$E$10:$E$26)*'07'!$E$3</f>
        <v>0</v>
      </c>
      <c r="N1324" s="208">
        <f>SUMIF('08'!$C$10:$C$29,$C1324,'08'!$E$10:$E$29)*'08'!$E$3</f>
        <v>0</v>
      </c>
      <c r="O1324" s="208">
        <f>SUMIF('09'!$C$10:$C$29,$C1324,'09'!$E$10:$E$29)*'09'!$E$3</f>
        <v>0</v>
      </c>
      <c r="P1324" s="208">
        <f>SUMIF('10'!$C$10:$C$29,$C1324,'10'!$E$10:$E$29)*'10'!$E$3</f>
        <v>0</v>
      </c>
      <c r="Q1324" s="208">
        <f>SUMIF('11'!$C$10:$C$39,$C1324,'11'!$E$10:$E$39)*'11'!$E$3</f>
        <v>0</v>
      </c>
      <c r="R1324" s="208">
        <f>SUMIF('12'!$C$10:$C$29,$C1324,'12'!$E$10:$E$29)*'12'!$E$3</f>
        <v>0</v>
      </c>
      <c r="S1324" s="208">
        <f>SUMIF('13'!$C$10:$C$29,$C1324,'13'!$E$10:$E$29)*'13'!$E$3</f>
        <v>0</v>
      </c>
      <c r="T1324" s="208">
        <f>SUMIF('14'!$C$10:$C$29,$C1324,'14'!$E$10:$E$29)*'14'!$E$3</f>
        <v>0</v>
      </c>
      <c r="U1324" s="208">
        <f>SUMIF('15'!$C$10:$C$29,$C1324,'15'!$E$10:$E$29)*'15'!$E$3</f>
        <v>0</v>
      </c>
      <c r="V1324" s="208">
        <f>SUMIF('16'!$C$10:$C$29,$C1324,'16'!$E$29:$E1324)*'16'!$E$3</f>
        <v>0</v>
      </c>
      <c r="W1324" s="208">
        <f>SUMIF('17'!$C$10:$C$29,$C1324,'17'!$E$10:$E$29)*'17'!$E$3</f>
        <v>0</v>
      </c>
      <c r="X1324" s="208">
        <f>SUMIF('18'!$C$10:$C$29,$C1324,'18'!$E$10:$E$29)*'18'!$E$3</f>
        <v>0</v>
      </c>
      <c r="Y1324" s="208">
        <f>SUMIF('19'!$C$10:$C$28,$C1324,'19'!$E$10:$E$28)*'19'!$E$3</f>
        <v>0</v>
      </c>
      <c r="Z1324" s="208">
        <f>SUMIF('20'!$C$10:$C$29,$C1324,'20'!$E$10:$E$29)*'20'!$E$3</f>
        <v>0</v>
      </c>
      <c r="AA1324" s="208">
        <f>SUMIF('21'!$C$10:$C$29,$C1324,'21'!$E$10:$E$29)*'21'!$E$3</f>
        <v>0</v>
      </c>
    </row>
    <row r="1325" spans="3:27" ht="15" hidden="1">
      <c r="C1325" s="207" t="s">
        <v>2759</v>
      </c>
      <c r="D1325" s="207" t="s">
        <v>2760</v>
      </c>
      <c r="F1325" s="336">
        <f t="shared" si="21"/>
        <v>0</v>
      </c>
      <c r="G1325" s="208">
        <f>SUMIF('01'!$C$10:$C$29,$C1325,'01'!$E$10:$E$29)*'01'!$E$3</f>
        <v>0</v>
      </c>
      <c r="H1325" s="208">
        <f>SUMIF('02'!$C$10:$C$28,$C1325,'02'!$E$10:$E$28)*'02'!$E$3</f>
        <v>0</v>
      </c>
      <c r="I1325" s="208">
        <f>SUMIF('03'!$C$10:$C$29,$C1325,'03'!$E$10:$E$29)*'03'!$E$3</f>
        <v>0</v>
      </c>
      <c r="J1325" s="208">
        <f>SUMIF('04'!$C$10:$C$26,$C1325,'04'!$E$10:$E$26)*'04'!$E$3</f>
        <v>0</v>
      </c>
      <c r="K1325" s="208">
        <f>SUMIF('05'!$C$10:$C$29,$C1325,'05'!$E$10:$E$29)*'05'!$E$3</f>
        <v>0</v>
      </c>
      <c r="L1325" s="208">
        <f>SUMIF('06'!$C$10:$C$29,$C1325,'06'!$E$10:$E$29)*'06'!$E$3</f>
        <v>0</v>
      </c>
      <c r="M1325" s="208">
        <f>SUMIF('07'!$C$10:$C$26,$C1325,'07'!$E$10:$E$26)*'07'!$E$3</f>
        <v>0</v>
      </c>
      <c r="N1325" s="208">
        <f>SUMIF('08'!$C$10:$C$29,$C1325,'08'!$E$10:$E$29)*'08'!$E$3</f>
        <v>0</v>
      </c>
      <c r="O1325" s="208">
        <f>SUMIF('09'!$C$10:$C$29,$C1325,'09'!$E$10:$E$29)*'09'!$E$3</f>
        <v>0</v>
      </c>
      <c r="P1325" s="208">
        <f>SUMIF('10'!$C$10:$C$29,$C1325,'10'!$E$10:$E$29)*'10'!$E$3</f>
        <v>0</v>
      </c>
      <c r="Q1325" s="208">
        <f>SUMIF('11'!$C$10:$C$39,$C1325,'11'!$E$10:$E$39)*'11'!$E$3</f>
        <v>0</v>
      </c>
      <c r="R1325" s="208">
        <f>SUMIF('12'!$C$10:$C$29,$C1325,'12'!$E$10:$E$29)*'12'!$E$3</f>
        <v>0</v>
      </c>
      <c r="S1325" s="208">
        <f>SUMIF('13'!$C$10:$C$29,$C1325,'13'!$E$10:$E$29)*'13'!$E$3</f>
        <v>0</v>
      </c>
      <c r="T1325" s="208">
        <f>SUMIF('14'!$C$10:$C$29,$C1325,'14'!$E$10:$E$29)*'14'!$E$3</f>
        <v>0</v>
      </c>
      <c r="U1325" s="208">
        <f>SUMIF('15'!$C$10:$C$29,$C1325,'15'!$E$10:$E$29)*'15'!$E$3</f>
        <v>0</v>
      </c>
      <c r="V1325" s="208">
        <f>SUMIF('16'!$C$10:$C$29,$C1325,'16'!$E$29:$E1325)*'16'!$E$3</f>
        <v>0</v>
      </c>
      <c r="W1325" s="208">
        <f>SUMIF('17'!$C$10:$C$29,$C1325,'17'!$E$10:$E$29)*'17'!$E$3</f>
        <v>0</v>
      </c>
      <c r="X1325" s="208">
        <f>SUMIF('18'!$C$10:$C$29,$C1325,'18'!$E$10:$E$29)*'18'!$E$3</f>
        <v>0</v>
      </c>
      <c r="Y1325" s="208">
        <f>SUMIF('19'!$C$10:$C$28,$C1325,'19'!$E$10:$E$28)*'19'!$E$3</f>
        <v>0</v>
      </c>
      <c r="Z1325" s="208">
        <f>SUMIF('20'!$C$10:$C$29,$C1325,'20'!$E$10:$E$29)*'20'!$E$3</f>
        <v>0</v>
      </c>
      <c r="AA1325" s="208">
        <f>SUMIF('21'!$C$10:$C$29,$C1325,'21'!$E$10:$E$29)*'21'!$E$3</f>
        <v>0</v>
      </c>
    </row>
    <row r="1326" spans="3:27" ht="15" hidden="1">
      <c r="C1326" s="207" t="s">
        <v>2761</v>
      </c>
      <c r="D1326" s="207" t="s">
        <v>2762</v>
      </c>
      <c r="F1326" s="336">
        <f t="shared" si="21"/>
        <v>0</v>
      </c>
      <c r="G1326" s="208">
        <f>SUMIF('01'!$C$10:$C$29,$C1326,'01'!$E$10:$E$29)*'01'!$E$3</f>
        <v>0</v>
      </c>
      <c r="H1326" s="208">
        <f>SUMIF('02'!$C$10:$C$28,$C1326,'02'!$E$10:$E$28)*'02'!$E$3</f>
        <v>0</v>
      </c>
      <c r="I1326" s="208">
        <f>SUMIF('03'!$C$10:$C$29,$C1326,'03'!$E$10:$E$29)*'03'!$E$3</f>
        <v>0</v>
      </c>
      <c r="J1326" s="208">
        <f>SUMIF('04'!$C$10:$C$26,$C1326,'04'!$E$10:$E$26)*'04'!$E$3</f>
        <v>0</v>
      </c>
      <c r="K1326" s="208">
        <f>SUMIF('05'!$C$10:$C$29,$C1326,'05'!$E$10:$E$29)*'05'!$E$3</f>
        <v>0</v>
      </c>
      <c r="L1326" s="208">
        <f>SUMIF('06'!$C$10:$C$29,$C1326,'06'!$E$10:$E$29)*'06'!$E$3</f>
        <v>0</v>
      </c>
      <c r="M1326" s="208">
        <f>SUMIF('07'!$C$10:$C$26,$C1326,'07'!$E$10:$E$26)*'07'!$E$3</f>
        <v>0</v>
      </c>
      <c r="N1326" s="208">
        <f>SUMIF('08'!$C$10:$C$29,$C1326,'08'!$E$10:$E$29)*'08'!$E$3</f>
        <v>0</v>
      </c>
      <c r="O1326" s="208">
        <f>SUMIF('09'!$C$10:$C$29,$C1326,'09'!$E$10:$E$29)*'09'!$E$3</f>
        <v>0</v>
      </c>
      <c r="P1326" s="208">
        <f>SUMIF('10'!$C$10:$C$29,$C1326,'10'!$E$10:$E$29)*'10'!$E$3</f>
        <v>0</v>
      </c>
      <c r="Q1326" s="208">
        <f>SUMIF('11'!$C$10:$C$39,$C1326,'11'!$E$10:$E$39)*'11'!$E$3</f>
        <v>0</v>
      </c>
      <c r="R1326" s="208">
        <f>SUMIF('12'!$C$10:$C$29,$C1326,'12'!$E$10:$E$29)*'12'!$E$3</f>
        <v>0</v>
      </c>
      <c r="S1326" s="208">
        <f>SUMIF('13'!$C$10:$C$29,$C1326,'13'!$E$10:$E$29)*'13'!$E$3</f>
        <v>0</v>
      </c>
      <c r="T1326" s="208">
        <f>SUMIF('14'!$C$10:$C$29,$C1326,'14'!$E$10:$E$29)*'14'!$E$3</f>
        <v>0</v>
      </c>
      <c r="U1326" s="208">
        <f>SUMIF('15'!$C$10:$C$29,$C1326,'15'!$E$10:$E$29)*'15'!$E$3</f>
        <v>0</v>
      </c>
      <c r="V1326" s="208">
        <f>SUMIF('16'!$C$10:$C$29,$C1326,'16'!$E$29:$E1326)*'16'!$E$3</f>
        <v>0</v>
      </c>
      <c r="W1326" s="208">
        <f>SUMIF('17'!$C$10:$C$29,$C1326,'17'!$E$10:$E$29)*'17'!$E$3</f>
        <v>0</v>
      </c>
      <c r="X1326" s="208">
        <f>SUMIF('18'!$C$10:$C$29,$C1326,'18'!$E$10:$E$29)*'18'!$E$3</f>
        <v>0</v>
      </c>
      <c r="Y1326" s="208">
        <f>SUMIF('19'!$C$10:$C$28,$C1326,'19'!$E$10:$E$28)*'19'!$E$3</f>
        <v>0</v>
      </c>
      <c r="Z1326" s="208">
        <f>SUMIF('20'!$C$10:$C$29,$C1326,'20'!$E$10:$E$29)*'20'!$E$3</f>
        <v>0</v>
      </c>
      <c r="AA1326" s="208">
        <f>SUMIF('21'!$C$10:$C$29,$C1326,'21'!$E$10:$E$29)*'21'!$E$3</f>
        <v>0</v>
      </c>
    </row>
    <row r="1327" spans="3:27" ht="15" hidden="1">
      <c r="C1327" s="207" t="s">
        <v>2763</v>
      </c>
      <c r="D1327" s="207" t="s">
        <v>2764</v>
      </c>
      <c r="F1327" s="336">
        <f t="shared" si="21"/>
        <v>0</v>
      </c>
      <c r="G1327" s="208">
        <f>SUMIF('01'!$C$10:$C$29,$C1327,'01'!$E$10:$E$29)*'01'!$E$3</f>
        <v>0</v>
      </c>
      <c r="H1327" s="208">
        <f>SUMIF('02'!$C$10:$C$28,$C1327,'02'!$E$10:$E$28)*'02'!$E$3</f>
        <v>0</v>
      </c>
      <c r="I1327" s="208">
        <f>SUMIF('03'!$C$10:$C$29,$C1327,'03'!$E$10:$E$29)*'03'!$E$3</f>
        <v>0</v>
      </c>
      <c r="J1327" s="208">
        <f>SUMIF('04'!$C$10:$C$26,$C1327,'04'!$E$10:$E$26)*'04'!$E$3</f>
        <v>0</v>
      </c>
      <c r="K1327" s="208">
        <f>SUMIF('05'!$C$10:$C$29,$C1327,'05'!$E$10:$E$29)*'05'!$E$3</f>
        <v>0</v>
      </c>
      <c r="L1327" s="208">
        <f>SUMIF('06'!$C$10:$C$29,$C1327,'06'!$E$10:$E$29)*'06'!$E$3</f>
        <v>0</v>
      </c>
      <c r="M1327" s="208">
        <f>SUMIF('07'!$C$10:$C$26,$C1327,'07'!$E$10:$E$26)*'07'!$E$3</f>
        <v>0</v>
      </c>
      <c r="N1327" s="208">
        <f>SUMIF('08'!$C$10:$C$29,$C1327,'08'!$E$10:$E$29)*'08'!$E$3</f>
        <v>0</v>
      </c>
      <c r="O1327" s="208">
        <f>SUMIF('09'!$C$10:$C$29,$C1327,'09'!$E$10:$E$29)*'09'!$E$3</f>
        <v>0</v>
      </c>
      <c r="P1327" s="208">
        <f>SUMIF('10'!$C$10:$C$29,$C1327,'10'!$E$10:$E$29)*'10'!$E$3</f>
        <v>0</v>
      </c>
      <c r="Q1327" s="208">
        <f>SUMIF('11'!$C$10:$C$39,$C1327,'11'!$E$10:$E$39)*'11'!$E$3</f>
        <v>0</v>
      </c>
      <c r="R1327" s="208">
        <f>SUMIF('12'!$C$10:$C$29,$C1327,'12'!$E$10:$E$29)*'12'!$E$3</f>
        <v>0</v>
      </c>
      <c r="S1327" s="208">
        <f>SUMIF('13'!$C$10:$C$29,$C1327,'13'!$E$10:$E$29)*'13'!$E$3</f>
        <v>0</v>
      </c>
      <c r="T1327" s="208">
        <f>SUMIF('14'!$C$10:$C$29,$C1327,'14'!$E$10:$E$29)*'14'!$E$3</f>
        <v>0</v>
      </c>
      <c r="U1327" s="208">
        <f>SUMIF('15'!$C$10:$C$29,$C1327,'15'!$E$10:$E$29)*'15'!$E$3</f>
        <v>0</v>
      </c>
      <c r="V1327" s="208">
        <f>SUMIF('16'!$C$10:$C$29,$C1327,'16'!$E$29:$E1327)*'16'!$E$3</f>
        <v>0</v>
      </c>
      <c r="W1327" s="208">
        <f>SUMIF('17'!$C$10:$C$29,$C1327,'17'!$E$10:$E$29)*'17'!$E$3</f>
        <v>0</v>
      </c>
      <c r="X1327" s="208">
        <f>SUMIF('18'!$C$10:$C$29,$C1327,'18'!$E$10:$E$29)*'18'!$E$3</f>
        <v>0</v>
      </c>
      <c r="Y1327" s="208">
        <f>SUMIF('19'!$C$10:$C$28,$C1327,'19'!$E$10:$E$28)*'19'!$E$3</f>
        <v>0</v>
      </c>
      <c r="Z1327" s="208">
        <f>SUMIF('20'!$C$10:$C$29,$C1327,'20'!$E$10:$E$29)*'20'!$E$3</f>
        <v>0</v>
      </c>
      <c r="AA1327" s="208">
        <f>SUMIF('21'!$C$10:$C$29,$C1327,'21'!$E$10:$E$29)*'21'!$E$3</f>
        <v>0</v>
      </c>
    </row>
    <row r="1328" spans="3:27" ht="15" hidden="1">
      <c r="C1328" s="207" t="s">
        <v>2765</v>
      </c>
      <c r="D1328" s="207" t="s">
        <v>2766</v>
      </c>
      <c r="F1328" s="336">
        <f t="shared" si="21"/>
        <v>0</v>
      </c>
      <c r="G1328" s="208">
        <f>SUMIF('01'!$C$10:$C$29,$C1328,'01'!$E$10:$E$29)*'01'!$E$3</f>
        <v>0</v>
      </c>
      <c r="H1328" s="208">
        <f>SUMIF('02'!$C$10:$C$28,$C1328,'02'!$E$10:$E$28)*'02'!$E$3</f>
        <v>0</v>
      </c>
      <c r="I1328" s="208">
        <f>SUMIF('03'!$C$10:$C$29,$C1328,'03'!$E$10:$E$29)*'03'!$E$3</f>
        <v>0</v>
      </c>
      <c r="J1328" s="208">
        <f>SUMIF('04'!$C$10:$C$26,$C1328,'04'!$E$10:$E$26)*'04'!$E$3</f>
        <v>0</v>
      </c>
      <c r="K1328" s="208">
        <f>SUMIF('05'!$C$10:$C$29,$C1328,'05'!$E$10:$E$29)*'05'!$E$3</f>
        <v>0</v>
      </c>
      <c r="L1328" s="208">
        <f>SUMIF('06'!$C$10:$C$29,$C1328,'06'!$E$10:$E$29)*'06'!$E$3</f>
        <v>0</v>
      </c>
      <c r="M1328" s="208">
        <f>SUMIF('07'!$C$10:$C$26,$C1328,'07'!$E$10:$E$26)*'07'!$E$3</f>
        <v>0</v>
      </c>
      <c r="N1328" s="208">
        <f>SUMIF('08'!$C$10:$C$29,$C1328,'08'!$E$10:$E$29)*'08'!$E$3</f>
        <v>0</v>
      </c>
      <c r="O1328" s="208">
        <f>SUMIF('09'!$C$10:$C$29,$C1328,'09'!$E$10:$E$29)*'09'!$E$3</f>
        <v>0</v>
      </c>
      <c r="P1328" s="208">
        <f>SUMIF('10'!$C$10:$C$29,$C1328,'10'!$E$10:$E$29)*'10'!$E$3</f>
        <v>0</v>
      </c>
      <c r="Q1328" s="208">
        <f>SUMIF('11'!$C$10:$C$39,$C1328,'11'!$E$10:$E$39)*'11'!$E$3</f>
        <v>0</v>
      </c>
      <c r="R1328" s="208">
        <f>SUMIF('12'!$C$10:$C$29,$C1328,'12'!$E$10:$E$29)*'12'!$E$3</f>
        <v>0</v>
      </c>
      <c r="S1328" s="208">
        <f>SUMIF('13'!$C$10:$C$29,$C1328,'13'!$E$10:$E$29)*'13'!$E$3</f>
        <v>0</v>
      </c>
      <c r="T1328" s="208">
        <f>SUMIF('14'!$C$10:$C$29,$C1328,'14'!$E$10:$E$29)*'14'!$E$3</f>
        <v>0</v>
      </c>
      <c r="U1328" s="208">
        <f>SUMIF('15'!$C$10:$C$29,$C1328,'15'!$E$10:$E$29)*'15'!$E$3</f>
        <v>0</v>
      </c>
      <c r="V1328" s="208">
        <f>SUMIF('16'!$C$10:$C$29,$C1328,'16'!$E$29:$E1328)*'16'!$E$3</f>
        <v>0</v>
      </c>
      <c r="W1328" s="208">
        <f>SUMIF('17'!$C$10:$C$29,$C1328,'17'!$E$10:$E$29)*'17'!$E$3</f>
        <v>0</v>
      </c>
      <c r="X1328" s="208">
        <f>SUMIF('18'!$C$10:$C$29,$C1328,'18'!$E$10:$E$29)*'18'!$E$3</f>
        <v>0</v>
      </c>
      <c r="Y1328" s="208">
        <f>SUMIF('19'!$C$10:$C$28,$C1328,'19'!$E$10:$E$28)*'19'!$E$3</f>
        <v>0</v>
      </c>
      <c r="Z1328" s="208">
        <f>SUMIF('20'!$C$10:$C$29,$C1328,'20'!$E$10:$E$29)*'20'!$E$3</f>
        <v>0</v>
      </c>
      <c r="AA1328" s="208">
        <f>SUMIF('21'!$C$10:$C$29,$C1328,'21'!$E$10:$E$29)*'21'!$E$3</f>
        <v>0</v>
      </c>
    </row>
    <row r="1329" spans="3:27" ht="15" hidden="1">
      <c r="C1329" s="207" t="s">
        <v>2767</v>
      </c>
      <c r="D1329" s="207" t="s">
        <v>2768</v>
      </c>
      <c r="F1329" s="336">
        <f t="shared" si="21"/>
        <v>0</v>
      </c>
      <c r="G1329" s="208">
        <f>SUMIF('01'!$C$10:$C$29,$C1329,'01'!$E$10:$E$29)*'01'!$E$3</f>
        <v>0</v>
      </c>
      <c r="H1329" s="208">
        <f>SUMIF('02'!$C$10:$C$28,$C1329,'02'!$E$10:$E$28)*'02'!$E$3</f>
        <v>0</v>
      </c>
      <c r="I1329" s="208">
        <f>SUMIF('03'!$C$10:$C$29,$C1329,'03'!$E$10:$E$29)*'03'!$E$3</f>
        <v>0</v>
      </c>
      <c r="J1329" s="208">
        <f>SUMIF('04'!$C$10:$C$26,$C1329,'04'!$E$10:$E$26)*'04'!$E$3</f>
        <v>0</v>
      </c>
      <c r="K1329" s="208">
        <f>SUMIF('05'!$C$10:$C$29,$C1329,'05'!$E$10:$E$29)*'05'!$E$3</f>
        <v>0</v>
      </c>
      <c r="L1329" s="208">
        <f>SUMIF('06'!$C$10:$C$29,$C1329,'06'!$E$10:$E$29)*'06'!$E$3</f>
        <v>0</v>
      </c>
      <c r="M1329" s="208">
        <f>SUMIF('07'!$C$10:$C$26,$C1329,'07'!$E$10:$E$26)*'07'!$E$3</f>
        <v>0</v>
      </c>
      <c r="N1329" s="208">
        <f>SUMIF('08'!$C$10:$C$29,$C1329,'08'!$E$10:$E$29)*'08'!$E$3</f>
        <v>0</v>
      </c>
      <c r="O1329" s="208">
        <f>SUMIF('09'!$C$10:$C$29,$C1329,'09'!$E$10:$E$29)*'09'!$E$3</f>
        <v>0</v>
      </c>
      <c r="P1329" s="208">
        <f>SUMIF('10'!$C$10:$C$29,$C1329,'10'!$E$10:$E$29)*'10'!$E$3</f>
        <v>0</v>
      </c>
      <c r="Q1329" s="208">
        <f>SUMIF('11'!$C$10:$C$39,$C1329,'11'!$E$10:$E$39)*'11'!$E$3</f>
        <v>0</v>
      </c>
      <c r="R1329" s="208">
        <f>SUMIF('12'!$C$10:$C$29,$C1329,'12'!$E$10:$E$29)*'12'!$E$3</f>
        <v>0</v>
      </c>
      <c r="S1329" s="208">
        <f>SUMIF('13'!$C$10:$C$29,$C1329,'13'!$E$10:$E$29)*'13'!$E$3</f>
        <v>0</v>
      </c>
      <c r="T1329" s="208">
        <f>SUMIF('14'!$C$10:$C$29,$C1329,'14'!$E$10:$E$29)*'14'!$E$3</f>
        <v>0</v>
      </c>
      <c r="U1329" s="208">
        <f>SUMIF('15'!$C$10:$C$29,$C1329,'15'!$E$10:$E$29)*'15'!$E$3</f>
        <v>0</v>
      </c>
      <c r="V1329" s="208">
        <f>SUMIF('16'!$C$10:$C$29,$C1329,'16'!$E$29:$E1329)*'16'!$E$3</f>
        <v>0</v>
      </c>
      <c r="W1329" s="208">
        <f>SUMIF('17'!$C$10:$C$29,$C1329,'17'!$E$10:$E$29)*'17'!$E$3</f>
        <v>0</v>
      </c>
      <c r="X1329" s="208">
        <f>SUMIF('18'!$C$10:$C$29,$C1329,'18'!$E$10:$E$29)*'18'!$E$3</f>
        <v>0</v>
      </c>
      <c r="Y1329" s="208">
        <f>SUMIF('19'!$C$10:$C$28,$C1329,'19'!$E$10:$E$28)*'19'!$E$3</f>
        <v>0</v>
      </c>
      <c r="Z1329" s="208">
        <f>SUMIF('20'!$C$10:$C$29,$C1329,'20'!$E$10:$E$29)*'20'!$E$3</f>
        <v>0</v>
      </c>
      <c r="AA1329" s="208">
        <f>SUMIF('21'!$C$10:$C$29,$C1329,'21'!$E$10:$E$29)*'21'!$E$3</f>
        <v>0</v>
      </c>
    </row>
    <row r="1330" spans="3:27" ht="15" hidden="1">
      <c r="C1330" s="207" t="s">
        <v>2769</v>
      </c>
      <c r="D1330" s="207" t="s">
        <v>2770</v>
      </c>
      <c r="F1330" s="336">
        <f t="shared" si="21"/>
        <v>0</v>
      </c>
      <c r="G1330" s="208">
        <f>SUMIF('01'!$C$10:$C$29,$C1330,'01'!$E$10:$E$29)*'01'!$E$3</f>
        <v>0</v>
      </c>
      <c r="H1330" s="208">
        <f>SUMIF('02'!$C$10:$C$28,$C1330,'02'!$E$10:$E$28)*'02'!$E$3</f>
        <v>0</v>
      </c>
      <c r="I1330" s="208">
        <f>SUMIF('03'!$C$10:$C$29,$C1330,'03'!$E$10:$E$29)*'03'!$E$3</f>
        <v>0</v>
      </c>
      <c r="J1330" s="208">
        <f>SUMIF('04'!$C$10:$C$26,$C1330,'04'!$E$10:$E$26)*'04'!$E$3</f>
        <v>0</v>
      </c>
      <c r="K1330" s="208">
        <f>SUMIF('05'!$C$10:$C$29,$C1330,'05'!$E$10:$E$29)*'05'!$E$3</f>
        <v>0</v>
      </c>
      <c r="L1330" s="208">
        <f>SUMIF('06'!$C$10:$C$29,$C1330,'06'!$E$10:$E$29)*'06'!$E$3</f>
        <v>0</v>
      </c>
      <c r="M1330" s="208">
        <f>SUMIF('07'!$C$10:$C$26,$C1330,'07'!$E$10:$E$26)*'07'!$E$3</f>
        <v>0</v>
      </c>
      <c r="N1330" s="208">
        <f>SUMIF('08'!$C$10:$C$29,$C1330,'08'!$E$10:$E$29)*'08'!$E$3</f>
        <v>0</v>
      </c>
      <c r="O1330" s="208">
        <f>SUMIF('09'!$C$10:$C$29,$C1330,'09'!$E$10:$E$29)*'09'!$E$3</f>
        <v>0</v>
      </c>
      <c r="P1330" s="208">
        <f>SUMIF('10'!$C$10:$C$29,$C1330,'10'!$E$10:$E$29)*'10'!$E$3</f>
        <v>0</v>
      </c>
      <c r="Q1330" s="208">
        <f>SUMIF('11'!$C$10:$C$39,$C1330,'11'!$E$10:$E$39)*'11'!$E$3</f>
        <v>0</v>
      </c>
      <c r="R1330" s="208">
        <f>SUMIF('12'!$C$10:$C$29,$C1330,'12'!$E$10:$E$29)*'12'!$E$3</f>
        <v>0</v>
      </c>
      <c r="S1330" s="208">
        <f>SUMIF('13'!$C$10:$C$29,$C1330,'13'!$E$10:$E$29)*'13'!$E$3</f>
        <v>0</v>
      </c>
      <c r="T1330" s="208">
        <f>SUMIF('14'!$C$10:$C$29,$C1330,'14'!$E$10:$E$29)*'14'!$E$3</f>
        <v>0</v>
      </c>
      <c r="U1330" s="208">
        <f>SUMIF('15'!$C$10:$C$29,$C1330,'15'!$E$10:$E$29)*'15'!$E$3</f>
        <v>0</v>
      </c>
      <c r="V1330" s="208">
        <f>SUMIF('16'!$C$10:$C$29,$C1330,'16'!$E$29:$E1330)*'16'!$E$3</f>
        <v>0</v>
      </c>
      <c r="W1330" s="208">
        <f>SUMIF('17'!$C$10:$C$29,$C1330,'17'!$E$10:$E$29)*'17'!$E$3</f>
        <v>0</v>
      </c>
      <c r="X1330" s="208">
        <f>SUMIF('18'!$C$10:$C$29,$C1330,'18'!$E$10:$E$29)*'18'!$E$3</f>
        <v>0</v>
      </c>
      <c r="Y1330" s="208">
        <f>SUMIF('19'!$C$10:$C$28,$C1330,'19'!$E$10:$E$28)*'19'!$E$3</f>
        <v>0</v>
      </c>
      <c r="Z1330" s="208">
        <f>SUMIF('20'!$C$10:$C$29,$C1330,'20'!$E$10:$E$29)*'20'!$E$3</f>
        <v>0</v>
      </c>
      <c r="AA1330" s="208">
        <f>SUMIF('21'!$C$10:$C$29,$C1330,'21'!$E$10:$E$29)*'21'!$E$3</f>
        <v>0</v>
      </c>
    </row>
    <row r="1331" spans="3:27" ht="15" hidden="1">
      <c r="C1331" s="207" t="s">
        <v>2771</v>
      </c>
      <c r="D1331" s="207" t="s">
        <v>2772</v>
      </c>
      <c r="F1331" s="336">
        <f t="shared" si="21"/>
        <v>0</v>
      </c>
      <c r="G1331" s="208">
        <f>SUMIF('01'!$C$10:$C$29,$C1331,'01'!$E$10:$E$29)*'01'!$E$3</f>
        <v>0</v>
      </c>
      <c r="H1331" s="208">
        <f>SUMIF('02'!$C$10:$C$28,$C1331,'02'!$E$10:$E$28)*'02'!$E$3</f>
        <v>0</v>
      </c>
      <c r="I1331" s="208">
        <f>SUMIF('03'!$C$10:$C$29,$C1331,'03'!$E$10:$E$29)*'03'!$E$3</f>
        <v>0</v>
      </c>
      <c r="J1331" s="208">
        <f>SUMIF('04'!$C$10:$C$26,$C1331,'04'!$E$10:$E$26)*'04'!$E$3</f>
        <v>0</v>
      </c>
      <c r="K1331" s="208">
        <f>SUMIF('05'!$C$10:$C$29,$C1331,'05'!$E$10:$E$29)*'05'!$E$3</f>
        <v>0</v>
      </c>
      <c r="L1331" s="208">
        <f>SUMIF('06'!$C$10:$C$29,$C1331,'06'!$E$10:$E$29)*'06'!$E$3</f>
        <v>0</v>
      </c>
      <c r="M1331" s="208">
        <f>SUMIF('07'!$C$10:$C$26,$C1331,'07'!$E$10:$E$26)*'07'!$E$3</f>
        <v>0</v>
      </c>
      <c r="N1331" s="208">
        <f>SUMIF('08'!$C$10:$C$29,$C1331,'08'!$E$10:$E$29)*'08'!$E$3</f>
        <v>0</v>
      </c>
      <c r="O1331" s="208">
        <f>SUMIF('09'!$C$10:$C$29,$C1331,'09'!$E$10:$E$29)*'09'!$E$3</f>
        <v>0</v>
      </c>
      <c r="P1331" s="208">
        <f>SUMIF('10'!$C$10:$C$29,$C1331,'10'!$E$10:$E$29)*'10'!$E$3</f>
        <v>0</v>
      </c>
      <c r="Q1331" s="208">
        <f>SUMIF('11'!$C$10:$C$39,$C1331,'11'!$E$10:$E$39)*'11'!$E$3</f>
        <v>0</v>
      </c>
      <c r="R1331" s="208">
        <f>SUMIF('12'!$C$10:$C$29,$C1331,'12'!$E$10:$E$29)*'12'!$E$3</f>
        <v>0</v>
      </c>
      <c r="S1331" s="208">
        <f>SUMIF('13'!$C$10:$C$29,$C1331,'13'!$E$10:$E$29)*'13'!$E$3</f>
        <v>0</v>
      </c>
      <c r="T1331" s="208">
        <f>SUMIF('14'!$C$10:$C$29,$C1331,'14'!$E$10:$E$29)*'14'!$E$3</f>
        <v>0</v>
      </c>
      <c r="U1331" s="208">
        <f>SUMIF('15'!$C$10:$C$29,$C1331,'15'!$E$10:$E$29)*'15'!$E$3</f>
        <v>0</v>
      </c>
      <c r="V1331" s="208">
        <f>SUMIF('16'!$C$10:$C$29,$C1331,'16'!$E$29:$E1331)*'16'!$E$3</f>
        <v>0</v>
      </c>
      <c r="W1331" s="208">
        <f>SUMIF('17'!$C$10:$C$29,$C1331,'17'!$E$10:$E$29)*'17'!$E$3</f>
        <v>0</v>
      </c>
      <c r="X1331" s="208">
        <f>SUMIF('18'!$C$10:$C$29,$C1331,'18'!$E$10:$E$29)*'18'!$E$3</f>
        <v>0</v>
      </c>
      <c r="Y1331" s="208">
        <f>SUMIF('19'!$C$10:$C$28,$C1331,'19'!$E$10:$E$28)*'19'!$E$3</f>
        <v>0</v>
      </c>
      <c r="Z1331" s="208">
        <f>SUMIF('20'!$C$10:$C$29,$C1331,'20'!$E$10:$E$29)*'20'!$E$3</f>
        <v>0</v>
      </c>
      <c r="AA1331" s="208">
        <f>SUMIF('21'!$C$10:$C$29,$C1331,'21'!$E$10:$E$29)*'21'!$E$3</f>
        <v>0</v>
      </c>
    </row>
    <row r="1332" spans="3:27" ht="15" hidden="1">
      <c r="C1332" s="207" t="s">
        <v>2773</v>
      </c>
      <c r="D1332" s="207" t="s">
        <v>2774</v>
      </c>
      <c r="F1332" s="336">
        <f t="shared" si="21"/>
        <v>0</v>
      </c>
      <c r="G1332" s="208">
        <f>SUMIF('01'!$C$10:$C$29,$C1332,'01'!$E$10:$E$29)*'01'!$E$3</f>
        <v>0</v>
      </c>
      <c r="H1332" s="208">
        <f>SUMIF('02'!$C$10:$C$28,$C1332,'02'!$E$10:$E$28)*'02'!$E$3</f>
        <v>0</v>
      </c>
      <c r="I1332" s="208">
        <f>SUMIF('03'!$C$10:$C$29,$C1332,'03'!$E$10:$E$29)*'03'!$E$3</f>
        <v>0</v>
      </c>
      <c r="J1332" s="208">
        <f>SUMIF('04'!$C$10:$C$26,$C1332,'04'!$E$10:$E$26)*'04'!$E$3</f>
        <v>0</v>
      </c>
      <c r="K1332" s="208">
        <f>SUMIF('05'!$C$10:$C$29,$C1332,'05'!$E$10:$E$29)*'05'!$E$3</f>
        <v>0</v>
      </c>
      <c r="L1332" s="208">
        <f>SUMIF('06'!$C$10:$C$29,$C1332,'06'!$E$10:$E$29)*'06'!$E$3</f>
        <v>0</v>
      </c>
      <c r="M1332" s="208">
        <f>SUMIF('07'!$C$10:$C$26,$C1332,'07'!$E$10:$E$26)*'07'!$E$3</f>
        <v>0</v>
      </c>
      <c r="N1332" s="208">
        <f>SUMIF('08'!$C$10:$C$29,$C1332,'08'!$E$10:$E$29)*'08'!$E$3</f>
        <v>0</v>
      </c>
      <c r="O1332" s="208">
        <f>SUMIF('09'!$C$10:$C$29,$C1332,'09'!$E$10:$E$29)*'09'!$E$3</f>
        <v>0</v>
      </c>
      <c r="P1332" s="208">
        <f>SUMIF('10'!$C$10:$C$29,$C1332,'10'!$E$10:$E$29)*'10'!$E$3</f>
        <v>0</v>
      </c>
      <c r="Q1332" s="208">
        <f>SUMIF('11'!$C$10:$C$39,$C1332,'11'!$E$10:$E$39)*'11'!$E$3</f>
        <v>0</v>
      </c>
      <c r="R1332" s="208">
        <f>SUMIF('12'!$C$10:$C$29,$C1332,'12'!$E$10:$E$29)*'12'!$E$3</f>
        <v>0</v>
      </c>
      <c r="S1332" s="208">
        <f>SUMIF('13'!$C$10:$C$29,$C1332,'13'!$E$10:$E$29)*'13'!$E$3</f>
        <v>0</v>
      </c>
      <c r="T1332" s="208">
        <f>SUMIF('14'!$C$10:$C$29,$C1332,'14'!$E$10:$E$29)*'14'!$E$3</f>
        <v>0</v>
      </c>
      <c r="U1332" s="208">
        <f>SUMIF('15'!$C$10:$C$29,$C1332,'15'!$E$10:$E$29)*'15'!$E$3</f>
        <v>0</v>
      </c>
      <c r="V1332" s="208">
        <f>SUMIF('16'!$C$10:$C$29,$C1332,'16'!$E$29:$E1332)*'16'!$E$3</f>
        <v>0</v>
      </c>
      <c r="W1332" s="208">
        <f>SUMIF('17'!$C$10:$C$29,$C1332,'17'!$E$10:$E$29)*'17'!$E$3</f>
        <v>0</v>
      </c>
      <c r="X1332" s="208">
        <f>SUMIF('18'!$C$10:$C$29,$C1332,'18'!$E$10:$E$29)*'18'!$E$3</f>
        <v>0</v>
      </c>
      <c r="Y1332" s="208">
        <f>SUMIF('19'!$C$10:$C$28,$C1332,'19'!$E$10:$E$28)*'19'!$E$3</f>
        <v>0</v>
      </c>
      <c r="Z1332" s="208">
        <f>SUMIF('20'!$C$10:$C$29,$C1332,'20'!$E$10:$E$29)*'20'!$E$3</f>
        <v>0</v>
      </c>
      <c r="AA1332" s="208">
        <f>SUMIF('21'!$C$10:$C$29,$C1332,'21'!$E$10:$E$29)*'21'!$E$3</f>
        <v>0</v>
      </c>
    </row>
    <row r="1333" spans="3:27" ht="15" hidden="1">
      <c r="C1333" s="207" t="s">
        <v>2775</v>
      </c>
      <c r="D1333" s="207" t="s">
        <v>2776</v>
      </c>
      <c r="F1333" s="336">
        <f t="shared" si="21"/>
        <v>0</v>
      </c>
      <c r="G1333" s="208">
        <f>SUMIF('01'!$C$10:$C$29,$C1333,'01'!$E$10:$E$29)*'01'!$E$3</f>
        <v>0</v>
      </c>
      <c r="H1333" s="208">
        <f>SUMIF('02'!$C$10:$C$28,$C1333,'02'!$E$10:$E$28)*'02'!$E$3</f>
        <v>0</v>
      </c>
      <c r="I1333" s="208">
        <f>SUMIF('03'!$C$10:$C$29,$C1333,'03'!$E$10:$E$29)*'03'!$E$3</f>
        <v>0</v>
      </c>
      <c r="J1333" s="208">
        <f>SUMIF('04'!$C$10:$C$26,$C1333,'04'!$E$10:$E$26)*'04'!$E$3</f>
        <v>0</v>
      </c>
      <c r="K1333" s="208">
        <f>SUMIF('05'!$C$10:$C$29,$C1333,'05'!$E$10:$E$29)*'05'!$E$3</f>
        <v>0</v>
      </c>
      <c r="L1333" s="208">
        <f>SUMIF('06'!$C$10:$C$29,$C1333,'06'!$E$10:$E$29)*'06'!$E$3</f>
        <v>0</v>
      </c>
      <c r="M1333" s="208">
        <f>SUMIF('07'!$C$10:$C$26,$C1333,'07'!$E$10:$E$26)*'07'!$E$3</f>
        <v>0</v>
      </c>
      <c r="N1333" s="208">
        <f>SUMIF('08'!$C$10:$C$29,$C1333,'08'!$E$10:$E$29)*'08'!$E$3</f>
        <v>0</v>
      </c>
      <c r="O1333" s="208">
        <f>SUMIF('09'!$C$10:$C$29,$C1333,'09'!$E$10:$E$29)*'09'!$E$3</f>
        <v>0</v>
      </c>
      <c r="P1333" s="208">
        <f>SUMIF('10'!$C$10:$C$29,$C1333,'10'!$E$10:$E$29)*'10'!$E$3</f>
        <v>0</v>
      </c>
      <c r="Q1333" s="208">
        <f>SUMIF('11'!$C$10:$C$39,$C1333,'11'!$E$10:$E$39)*'11'!$E$3</f>
        <v>0</v>
      </c>
      <c r="R1333" s="208">
        <f>SUMIF('12'!$C$10:$C$29,$C1333,'12'!$E$10:$E$29)*'12'!$E$3</f>
        <v>0</v>
      </c>
      <c r="S1333" s="208">
        <f>SUMIF('13'!$C$10:$C$29,$C1333,'13'!$E$10:$E$29)*'13'!$E$3</f>
        <v>0</v>
      </c>
      <c r="T1333" s="208">
        <f>SUMIF('14'!$C$10:$C$29,$C1333,'14'!$E$10:$E$29)*'14'!$E$3</f>
        <v>0</v>
      </c>
      <c r="U1333" s="208">
        <f>SUMIF('15'!$C$10:$C$29,$C1333,'15'!$E$10:$E$29)*'15'!$E$3</f>
        <v>0</v>
      </c>
      <c r="V1333" s="208">
        <f>SUMIF('16'!$C$10:$C$29,$C1333,'16'!$E$29:$E1333)*'16'!$E$3</f>
        <v>0</v>
      </c>
      <c r="W1333" s="208">
        <f>SUMIF('17'!$C$10:$C$29,$C1333,'17'!$E$10:$E$29)*'17'!$E$3</f>
        <v>0</v>
      </c>
      <c r="X1333" s="208">
        <f>SUMIF('18'!$C$10:$C$29,$C1333,'18'!$E$10:$E$29)*'18'!$E$3</f>
        <v>0</v>
      </c>
      <c r="Y1333" s="208">
        <f>SUMIF('19'!$C$10:$C$28,$C1333,'19'!$E$10:$E$28)*'19'!$E$3</f>
        <v>0</v>
      </c>
      <c r="Z1333" s="208">
        <f>SUMIF('20'!$C$10:$C$29,$C1333,'20'!$E$10:$E$29)*'20'!$E$3</f>
        <v>0</v>
      </c>
      <c r="AA1333" s="208">
        <f>SUMIF('21'!$C$10:$C$29,$C1333,'21'!$E$10:$E$29)*'21'!$E$3</f>
        <v>0</v>
      </c>
    </row>
    <row r="1334" spans="3:27" ht="15" hidden="1">
      <c r="C1334" s="207" t="s">
        <v>2777</v>
      </c>
      <c r="D1334" s="207" t="s">
        <v>2778</v>
      </c>
      <c r="F1334" s="336">
        <f t="shared" si="21"/>
        <v>0</v>
      </c>
      <c r="G1334" s="208">
        <f>SUMIF('01'!$C$10:$C$29,$C1334,'01'!$E$10:$E$29)*'01'!$E$3</f>
        <v>0</v>
      </c>
      <c r="H1334" s="208">
        <f>SUMIF('02'!$C$10:$C$28,$C1334,'02'!$E$10:$E$28)*'02'!$E$3</f>
        <v>0</v>
      </c>
      <c r="I1334" s="208">
        <f>SUMIF('03'!$C$10:$C$29,$C1334,'03'!$E$10:$E$29)*'03'!$E$3</f>
        <v>0</v>
      </c>
      <c r="J1334" s="208">
        <f>SUMIF('04'!$C$10:$C$26,$C1334,'04'!$E$10:$E$26)*'04'!$E$3</f>
        <v>0</v>
      </c>
      <c r="K1334" s="208">
        <f>SUMIF('05'!$C$10:$C$29,$C1334,'05'!$E$10:$E$29)*'05'!$E$3</f>
        <v>0</v>
      </c>
      <c r="L1334" s="208">
        <f>SUMIF('06'!$C$10:$C$29,$C1334,'06'!$E$10:$E$29)*'06'!$E$3</f>
        <v>0</v>
      </c>
      <c r="M1334" s="208">
        <f>SUMIF('07'!$C$10:$C$26,$C1334,'07'!$E$10:$E$26)*'07'!$E$3</f>
        <v>0</v>
      </c>
      <c r="N1334" s="208">
        <f>SUMIF('08'!$C$10:$C$29,$C1334,'08'!$E$10:$E$29)*'08'!$E$3</f>
        <v>0</v>
      </c>
      <c r="O1334" s="208">
        <f>SUMIF('09'!$C$10:$C$29,$C1334,'09'!$E$10:$E$29)*'09'!$E$3</f>
        <v>0</v>
      </c>
      <c r="P1334" s="208">
        <f>SUMIF('10'!$C$10:$C$29,$C1334,'10'!$E$10:$E$29)*'10'!$E$3</f>
        <v>0</v>
      </c>
      <c r="Q1334" s="208">
        <f>SUMIF('11'!$C$10:$C$39,$C1334,'11'!$E$10:$E$39)*'11'!$E$3</f>
        <v>0</v>
      </c>
      <c r="R1334" s="208">
        <f>SUMIF('12'!$C$10:$C$29,$C1334,'12'!$E$10:$E$29)*'12'!$E$3</f>
        <v>0</v>
      </c>
      <c r="S1334" s="208">
        <f>SUMIF('13'!$C$10:$C$29,$C1334,'13'!$E$10:$E$29)*'13'!$E$3</f>
        <v>0</v>
      </c>
      <c r="T1334" s="208">
        <f>SUMIF('14'!$C$10:$C$29,$C1334,'14'!$E$10:$E$29)*'14'!$E$3</f>
        <v>0</v>
      </c>
      <c r="U1334" s="208">
        <f>SUMIF('15'!$C$10:$C$29,$C1334,'15'!$E$10:$E$29)*'15'!$E$3</f>
        <v>0</v>
      </c>
      <c r="V1334" s="208">
        <f>SUMIF('16'!$C$10:$C$29,$C1334,'16'!$E$29:$E1334)*'16'!$E$3</f>
        <v>0</v>
      </c>
      <c r="W1334" s="208">
        <f>SUMIF('17'!$C$10:$C$29,$C1334,'17'!$E$10:$E$29)*'17'!$E$3</f>
        <v>0</v>
      </c>
      <c r="X1334" s="208">
        <f>SUMIF('18'!$C$10:$C$29,$C1334,'18'!$E$10:$E$29)*'18'!$E$3</f>
        <v>0</v>
      </c>
      <c r="Y1334" s="208">
        <f>SUMIF('19'!$C$10:$C$28,$C1334,'19'!$E$10:$E$28)*'19'!$E$3</f>
        <v>0</v>
      </c>
      <c r="Z1334" s="208">
        <f>SUMIF('20'!$C$10:$C$29,$C1334,'20'!$E$10:$E$29)*'20'!$E$3</f>
        <v>0</v>
      </c>
      <c r="AA1334" s="208">
        <f>SUMIF('21'!$C$10:$C$29,$C1334,'21'!$E$10:$E$29)*'21'!$E$3</f>
        <v>0</v>
      </c>
    </row>
    <row r="1335" spans="3:27" ht="15" hidden="1">
      <c r="C1335" s="207" t="s">
        <v>2779</v>
      </c>
      <c r="D1335" s="207" t="s">
        <v>2780</v>
      </c>
      <c r="F1335" s="336">
        <f t="shared" si="21"/>
        <v>0</v>
      </c>
      <c r="G1335" s="208">
        <f>SUMIF('01'!$C$10:$C$29,$C1335,'01'!$E$10:$E$29)*'01'!$E$3</f>
        <v>0</v>
      </c>
      <c r="H1335" s="208">
        <f>SUMIF('02'!$C$10:$C$28,$C1335,'02'!$E$10:$E$28)*'02'!$E$3</f>
        <v>0</v>
      </c>
      <c r="I1335" s="208">
        <f>SUMIF('03'!$C$10:$C$29,$C1335,'03'!$E$10:$E$29)*'03'!$E$3</f>
        <v>0</v>
      </c>
      <c r="J1335" s="208">
        <f>SUMIF('04'!$C$10:$C$26,$C1335,'04'!$E$10:$E$26)*'04'!$E$3</f>
        <v>0</v>
      </c>
      <c r="K1335" s="208">
        <f>SUMIF('05'!$C$10:$C$29,$C1335,'05'!$E$10:$E$29)*'05'!$E$3</f>
        <v>0</v>
      </c>
      <c r="L1335" s="208">
        <f>SUMIF('06'!$C$10:$C$29,$C1335,'06'!$E$10:$E$29)*'06'!$E$3</f>
        <v>0</v>
      </c>
      <c r="M1335" s="208">
        <f>SUMIF('07'!$C$10:$C$26,$C1335,'07'!$E$10:$E$26)*'07'!$E$3</f>
        <v>0</v>
      </c>
      <c r="N1335" s="208">
        <f>SUMIF('08'!$C$10:$C$29,$C1335,'08'!$E$10:$E$29)*'08'!$E$3</f>
        <v>0</v>
      </c>
      <c r="O1335" s="208">
        <f>SUMIF('09'!$C$10:$C$29,$C1335,'09'!$E$10:$E$29)*'09'!$E$3</f>
        <v>0</v>
      </c>
      <c r="P1335" s="208">
        <f>SUMIF('10'!$C$10:$C$29,$C1335,'10'!$E$10:$E$29)*'10'!$E$3</f>
        <v>0</v>
      </c>
      <c r="Q1335" s="208">
        <f>SUMIF('11'!$C$10:$C$39,$C1335,'11'!$E$10:$E$39)*'11'!$E$3</f>
        <v>0</v>
      </c>
      <c r="R1335" s="208">
        <f>SUMIF('12'!$C$10:$C$29,$C1335,'12'!$E$10:$E$29)*'12'!$E$3</f>
        <v>0</v>
      </c>
      <c r="S1335" s="208">
        <f>SUMIF('13'!$C$10:$C$29,$C1335,'13'!$E$10:$E$29)*'13'!$E$3</f>
        <v>0</v>
      </c>
      <c r="T1335" s="208">
        <f>SUMIF('14'!$C$10:$C$29,$C1335,'14'!$E$10:$E$29)*'14'!$E$3</f>
        <v>0</v>
      </c>
      <c r="U1335" s="208">
        <f>SUMIF('15'!$C$10:$C$29,$C1335,'15'!$E$10:$E$29)*'15'!$E$3</f>
        <v>0</v>
      </c>
      <c r="V1335" s="208">
        <f>SUMIF('16'!$C$10:$C$29,$C1335,'16'!$E$29:$E1335)*'16'!$E$3</f>
        <v>0</v>
      </c>
      <c r="W1335" s="208">
        <f>SUMIF('17'!$C$10:$C$29,$C1335,'17'!$E$10:$E$29)*'17'!$E$3</f>
        <v>0</v>
      </c>
      <c r="X1335" s="208">
        <f>SUMIF('18'!$C$10:$C$29,$C1335,'18'!$E$10:$E$29)*'18'!$E$3</f>
        <v>0</v>
      </c>
      <c r="Y1335" s="208">
        <f>SUMIF('19'!$C$10:$C$28,$C1335,'19'!$E$10:$E$28)*'19'!$E$3</f>
        <v>0</v>
      </c>
      <c r="Z1335" s="208">
        <f>SUMIF('20'!$C$10:$C$29,$C1335,'20'!$E$10:$E$29)*'20'!$E$3</f>
        <v>0</v>
      </c>
      <c r="AA1335" s="208">
        <f>SUMIF('21'!$C$10:$C$29,$C1335,'21'!$E$10:$E$29)*'21'!$E$3</f>
        <v>0</v>
      </c>
    </row>
    <row r="1336" spans="3:27" ht="15" hidden="1">
      <c r="C1336" s="207" t="s">
        <v>2781</v>
      </c>
      <c r="D1336" s="207" t="s">
        <v>2782</v>
      </c>
      <c r="F1336" s="336">
        <f t="shared" si="21"/>
        <v>0</v>
      </c>
      <c r="G1336" s="208">
        <f>SUMIF('01'!$C$10:$C$29,$C1336,'01'!$E$10:$E$29)*'01'!$E$3</f>
        <v>0</v>
      </c>
      <c r="H1336" s="208">
        <f>SUMIF('02'!$C$10:$C$28,$C1336,'02'!$E$10:$E$28)*'02'!$E$3</f>
        <v>0</v>
      </c>
      <c r="I1336" s="208">
        <f>SUMIF('03'!$C$10:$C$29,$C1336,'03'!$E$10:$E$29)*'03'!$E$3</f>
        <v>0</v>
      </c>
      <c r="J1336" s="208">
        <f>SUMIF('04'!$C$10:$C$26,$C1336,'04'!$E$10:$E$26)*'04'!$E$3</f>
        <v>0</v>
      </c>
      <c r="K1336" s="208">
        <f>SUMIF('05'!$C$10:$C$29,$C1336,'05'!$E$10:$E$29)*'05'!$E$3</f>
        <v>0</v>
      </c>
      <c r="L1336" s="208">
        <f>SUMIF('06'!$C$10:$C$29,$C1336,'06'!$E$10:$E$29)*'06'!$E$3</f>
        <v>0</v>
      </c>
      <c r="M1336" s="208">
        <f>SUMIF('07'!$C$10:$C$26,$C1336,'07'!$E$10:$E$26)*'07'!$E$3</f>
        <v>0</v>
      </c>
      <c r="N1336" s="208">
        <f>SUMIF('08'!$C$10:$C$29,$C1336,'08'!$E$10:$E$29)*'08'!$E$3</f>
        <v>0</v>
      </c>
      <c r="O1336" s="208">
        <f>SUMIF('09'!$C$10:$C$29,$C1336,'09'!$E$10:$E$29)*'09'!$E$3</f>
        <v>0</v>
      </c>
      <c r="P1336" s="208">
        <f>SUMIF('10'!$C$10:$C$29,$C1336,'10'!$E$10:$E$29)*'10'!$E$3</f>
        <v>0</v>
      </c>
      <c r="Q1336" s="208">
        <f>SUMIF('11'!$C$10:$C$39,$C1336,'11'!$E$10:$E$39)*'11'!$E$3</f>
        <v>0</v>
      </c>
      <c r="R1336" s="208">
        <f>SUMIF('12'!$C$10:$C$29,$C1336,'12'!$E$10:$E$29)*'12'!$E$3</f>
        <v>0</v>
      </c>
      <c r="S1336" s="208">
        <f>SUMIF('13'!$C$10:$C$29,$C1336,'13'!$E$10:$E$29)*'13'!$E$3</f>
        <v>0</v>
      </c>
      <c r="T1336" s="208">
        <f>SUMIF('14'!$C$10:$C$29,$C1336,'14'!$E$10:$E$29)*'14'!$E$3</f>
        <v>0</v>
      </c>
      <c r="U1336" s="208">
        <f>SUMIF('15'!$C$10:$C$29,$C1336,'15'!$E$10:$E$29)*'15'!$E$3</f>
        <v>0</v>
      </c>
      <c r="V1336" s="208">
        <f>SUMIF('16'!$C$10:$C$29,$C1336,'16'!$E$29:$E1336)*'16'!$E$3</f>
        <v>0</v>
      </c>
      <c r="W1336" s="208">
        <f>SUMIF('17'!$C$10:$C$29,$C1336,'17'!$E$10:$E$29)*'17'!$E$3</f>
        <v>0</v>
      </c>
      <c r="X1336" s="208">
        <f>SUMIF('18'!$C$10:$C$29,$C1336,'18'!$E$10:$E$29)*'18'!$E$3</f>
        <v>0</v>
      </c>
      <c r="Y1336" s="208">
        <f>SUMIF('19'!$C$10:$C$28,$C1336,'19'!$E$10:$E$28)*'19'!$E$3</f>
        <v>0</v>
      </c>
      <c r="Z1336" s="208">
        <f>SUMIF('20'!$C$10:$C$29,$C1336,'20'!$E$10:$E$29)*'20'!$E$3</f>
        <v>0</v>
      </c>
      <c r="AA1336" s="208">
        <f>SUMIF('21'!$C$10:$C$29,$C1336,'21'!$E$10:$E$29)*'21'!$E$3</f>
        <v>0</v>
      </c>
    </row>
    <row r="1337" spans="3:27" ht="15" hidden="1">
      <c r="C1337" s="207" t="s">
        <v>2783</v>
      </c>
      <c r="D1337" s="207" t="s">
        <v>2784</v>
      </c>
      <c r="F1337" s="336">
        <f t="shared" si="21"/>
        <v>0</v>
      </c>
      <c r="G1337" s="208">
        <f>SUMIF('01'!$C$10:$C$29,$C1337,'01'!$E$10:$E$29)*'01'!$E$3</f>
        <v>0</v>
      </c>
      <c r="H1337" s="208">
        <f>SUMIF('02'!$C$10:$C$28,$C1337,'02'!$E$10:$E$28)*'02'!$E$3</f>
        <v>0</v>
      </c>
      <c r="I1337" s="208">
        <f>SUMIF('03'!$C$10:$C$29,$C1337,'03'!$E$10:$E$29)*'03'!$E$3</f>
        <v>0</v>
      </c>
      <c r="J1337" s="208">
        <f>SUMIF('04'!$C$10:$C$26,$C1337,'04'!$E$10:$E$26)*'04'!$E$3</f>
        <v>0</v>
      </c>
      <c r="K1337" s="208">
        <f>SUMIF('05'!$C$10:$C$29,$C1337,'05'!$E$10:$E$29)*'05'!$E$3</f>
        <v>0</v>
      </c>
      <c r="L1337" s="208">
        <f>SUMIF('06'!$C$10:$C$29,$C1337,'06'!$E$10:$E$29)*'06'!$E$3</f>
        <v>0</v>
      </c>
      <c r="M1337" s="208">
        <f>SUMIF('07'!$C$10:$C$26,$C1337,'07'!$E$10:$E$26)*'07'!$E$3</f>
        <v>0</v>
      </c>
      <c r="N1337" s="208">
        <f>SUMIF('08'!$C$10:$C$29,$C1337,'08'!$E$10:$E$29)*'08'!$E$3</f>
        <v>0</v>
      </c>
      <c r="O1337" s="208">
        <f>SUMIF('09'!$C$10:$C$29,$C1337,'09'!$E$10:$E$29)*'09'!$E$3</f>
        <v>0</v>
      </c>
      <c r="P1337" s="208">
        <f>SUMIF('10'!$C$10:$C$29,$C1337,'10'!$E$10:$E$29)*'10'!$E$3</f>
        <v>0</v>
      </c>
      <c r="Q1337" s="208">
        <f>SUMIF('11'!$C$10:$C$39,$C1337,'11'!$E$10:$E$39)*'11'!$E$3</f>
        <v>0</v>
      </c>
      <c r="R1337" s="208">
        <f>SUMIF('12'!$C$10:$C$29,$C1337,'12'!$E$10:$E$29)*'12'!$E$3</f>
        <v>0</v>
      </c>
      <c r="S1337" s="208">
        <f>SUMIF('13'!$C$10:$C$29,$C1337,'13'!$E$10:$E$29)*'13'!$E$3</f>
        <v>0</v>
      </c>
      <c r="T1337" s="208">
        <f>SUMIF('14'!$C$10:$C$29,$C1337,'14'!$E$10:$E$29)*'14'!$E$3</f>
        <v>0</v>
      </c>
      <c r="U1337" s="208">
        <f>SUMIF('15'!$C$10:$C$29,$C1337,'15'!$E$10:$E$29)*'15'!$E$3</f>
        <v>0</v>
      </c>
      <c r="V1337" s="208">
        <f>SUMIF('16'!$C$10:$C$29,$C1337,'16'!$E$29:$E1337)*'16'!$E$3</f>
        <v>0</v>
      </c>
      <c r="W1337" s="208">
        <f>SUMIF('17'!$C$10:$C$29,$C1337,'17'!$E$10:$E$29)*'17'!$E$3</f>
        <v>0</v>
      </c>
      <c r="X1337" s="208">
        <f>SUMIF('18'!$C$10:$C$29,$C1337,'18'!$E$10:$E$29)*'18'!$E$3</f>
        <v>0</v>
      </c>
      <c r="Y1337" s="208">
        <f>SUMIF('19'!$C$10:$C$28,$C1337,'19'!$E$10:$E$28)*'19'!$E$3</f>
        <v>0</v>
      </c>
      <c r="Z1337" s="208">
        <f>SUMIF('20'!$C$10:$C$29,$C1337,'20'!$E$10:$E$29)*'20'!$E$3</f>
        <v>0</v>
      </c>
      <c r="AA1337" s="208">
        <f>SUMIF('21'!$C$10:$C$29,$C1337,'21'!$E$10:$E$29)*'21'!$E$3</f>
        <v>0</v>
      </c>
    </row>
    <row r="1338" spans="3:27" ht="15" hidden="1">
      <c r="C1338" s="207" t="s">
        <v>2785</v>
      </c>
      <c r="D1338" s="207" t="s">
        <v>2786</v>
      </c>
      <c r="F1338" s="336">
        <f t="shared" si="21"/>
        <v>0</v>
      </c>
      <c r="G1338" s="208">
        <f>SUMIF('01'!$C$10:$C$29,$C1338,'01'!$E$10:$E$29)*'01'!$E$3</f>
        <v>0</v>
      </c>
      <c r="H1338" s="208">
        <f>SUMIF('02'!$C$10:$C$28,$C1338,'02'!$E$10:$E$28)*'02'!$E$3</f>
        <v>0</v>
      </c>
      <c r="I1338" s="208">
        <f>SUMIF('03'!$C$10:$C$29,$C1338,'03'!$E$10:$E$29)*'03'!$E$3</f>
        <v>0</v>
      </c>
      <c r="J1338" s="208">
        <f>SUMIF('04'!$C$10:$C$26,$C1338,'04'!$E$10:$E$26)*'04'!$E$3</f>
        <v>0</v>
      </c>
      <c r="K1338" s="208">
        <f>SUMIF('05'!$C$10:$C$29,$C1338,'05'!$E$10:$E$29)*'05'!$E$3</f>
        <v>0</v>
      </c>
      <c r="L1338" s="208">
        <f>SUMIF('06'!$C$10:$C$29,$C1338,'06'!$E$10:$E$29)*'06'!$E$3</f>
        <v>0</v>
      </c>
      <c r="M1338" s="208">
        <f>SUMIF('07'!$C$10:$C$26,$C1338,'07'!$E$10:$E$26)*'07'!$E$3</f>
        <v>0</v>
      </c>
      <c r="N1338" s="208">
        <f>SUMIF('08'!$C$10:$C$29,$C1338,'08'!$E$10:$E$29)*'08'!$E$3</f>
        <v>0</v>
      </c>
      <c r="O1338" s="208">
        <f>SUMIF('09'!$C$10:$C$29,$C1338,'09'!$E$10:$E$29)*'09'!$E$3</f>
        <v>0</v>
      </c>
      <c r="P1338" s="208">
        <f>SUMIF('10'!$C$10:$C$29,$C1338,'10'!$E$10:$E$29)*'10'!$E$3</f>
        <v>0</v>
      </c>
      <c r="Q1338" s="208">
        <f>SUMIF('11'!$C$10:$C$39,$C1338,'11'!$E$10:$E$39)*'11'!$E$3</f>
        <v>0</v>
      </c>
      <c r="R1338" s="208">
        <f>SUMIF('12'!$C$10:$C$29,$C1338,'12'!$E$10:$E$29)*'12'!$E$3</f>
        <v>0</v>
      </c>
      <c r="S1338" s="208">
        <f>SUMIF('13'!$C$10:$C$29,$C1338,'13'!$E$10:$E$29)*'13'!$E$3</f>
        <v>0</v>
      </c>
      <c r="T1338" s="208">
        <f>SUMIF('14'!$C$10:$C$29,$C1338,'14'!$E$10:$E$29)*'14'!$E$3</f>
        <v>0</v>
      </c>
      <c r="U1338" s="208">
        <f>SUMIF('15'!$C$10:$C$29,$C1338,'15'!$E$10:$E$29)*'15'!$E$3</f>
        <v>0</v>
      </c>
      <c r="V1338" s="208">
        <f>SUMIF('16'!$C$10:$C$29,$C1338,'16'!$E$29:$E1338)*'16'!$E$3</f>
        <v>0</v>
      </c>
      <c r="W1338" s="208">
        <f>SUMIF('17'!$C$10:$C$29,$C1338,'17'!$E$10:$E$29)*'17'!$E$3</f>
        <v>0</v>
      </c>
      <c r="X1338" s="208">
        <f>SUMIF('18'!$C$10:$C$29,$C1338,'18'!$E$10:$E$29)*'18'!$E$3</f>
        <v>0</v>
      </c>
      <c r="Y1338" s="208">
        <f>SUMIF('19'!$C$10:$C$28,$C1338,'19'!$E$10:$E$28)*'19'!$E$3</f>
        <v>0</v>
      </c>
      <c r="Z1338" s="208">
        <f>SUMIF('20'!$C$10:$C$29,$C1338,'20'!$E$10:$E$29)*'20'!$E$3</f>
        <v>0</v>
      </c>
      <c r="AA1338" s="208">
        <f>SUMIF('21'!$C$10:$C$29,$C1338,'21'!$E$10:$E$29)*'21'!$E$3</f>
        <v>0</v>
      </c>
    </row>
    <row r="1339" spans="3:27" ht="15" hidden="1">
      <c r="C1339" s="207" t="s">
        <v>2787</v>
      </c>
      <c r="D1339" s="207" t="s">
        <v>2788</v>
      </c>
      <c r="F1339" s="336">
        <f t="shared" si="21"/>
        <v>0</v>
      </c>
      <c r="G1339" s="208">
        <f>SUMIF('01'!$C$10:$C$29,$C1339,'01'!$E$10:$E$29)*'01'!$E$3</f>
        <v>0</v>
      </c>
      <c r="H1339" s="208">
        <f>SUMIF('02'!$C$10:$C$28,$C1339,'02'!$E$10:$E$28)*'02'!$E$3</f>
        <v>0</v>
      </c>
      <c r="I1339" s="208">
        <f>SUMIF('03'!$C$10:$C$29,$C1339,'03'!$E$10:$E$29)*'03'!$E$3</f>
        <v>0</v>
      </c>
      <c r="J1339" s="208">
        <f>SUMIF('04'!$C$10:$C$26,$C1339,'04'!$E$10:$E$26)*'04'!$E$3</f>
        <v>0</v>
      </c>
      <c r="K1339" s="208">
        <f>SUMIF('05'!$C$10:$C$29,$C1339,'05'!$E$10:$E$29)*'05'!$E$3</f>
        <v>0</v>
      </c>
      <c r="L1339" s="208">
        <f>SUMIF('06'!$C$10:$C$29,$C1339,'06'!$E$10:$E$29)*'06'!$E$3</f>
        <v>0</v>
      </c>
      <c r="M1339" s="208">
        <f>SUMIF('07'!$C$10:$C$26,$C1339,'07'!$E$10:$E$26)*'07'!$E$3</f>
        <v>0</v>
      </c>
      <c r="N1339" s="208">
        <f>SUMIF('08'!$C$10:$C$29,$C1339,'08'!$E$10:$E$29)*'08'!$E$3</f>
        <v>0</v>
      </c>
      <c r="O1339" s="208">
        <f>SUMIF('09'!$C$10:$C$29,$C1339,'09'!$E$10:$E$29)*'09'!$E$3</f>
        <v>0</v>
      </c>
      <c r="P1339" s="208">
        <f>SUMIF('10'!$C$10:$C$29,$C1339,'10'!$E$10:$E$29)*'10'!$E$3</f>
        <v>0</v>
      </c>
      <c r="Q1339" s="208">
        <f>SUMIF('11'!$C$10:$C$39,$C1339,'11'!$E$10:$E$39)*'11'!$E$3</f>
        <v>0</v>
      </c>
      <c r="R1339" s="208">
        <f>SUMIF('12'!$C$10:$C$29,$C1339,'12'!$E$10:$E$29)*'12'!$E$3</f>
        <v>0</v>
      </c>
      <c r="S1339" s="208">
        <f>SUMIF('13'!$C$10:$C$29,$C1339,'13'!$E$10:$E$29)*'13'!$E$3</f>
        <v>0</v>
      </c>
      <c r="T1339" s="208">
        <f>SUMIF('14'!$C$10:$C$29,$C1339,'14'!$E$10:$E$29)*'14'!$E$3</f>
        <v>0</v>
      </c>
      <c r="U1339" s="208">
        <f>SUMIF('15'!$C$10:$C$29,$C1339,'15'!$E$10:$E$29)*'15'!$E$3</f>
        <v>0</v>
      </c>
      <c r="V1339" s="208">
        <f>SUMIF('16'!$C$10:$C$29,$C1339,'16'!$E$29:$E1339)*'16'!$E$3</f>
        <v>0</v>
      </c>
      <c r="W1339" s="208">
        <f>SUMIF('17'!$C$10:$C$29,$C1339,'17'!$E$10:$E$29)*'17'!$E$3</f>
        <v>0</v>
      </c>
      <c r="X1339" s="208">
        <f>SUMIF('18'!$C$10:$C$29,$C1339,'18'!$E$10:$E$29)*'18'!$E$3</f>
        <v>0</v>
      </c>
      <c r="Y1339" s="208">
        <f>SUMIF('19'!$C$10:$C$28,$C1339,'19'!$E$10:$E$28)*'19'!$E$3</f>
        <v>0</v>
      </c>
      <c r="Z1339" s="208">
        <f>SUMIF('20'!$C$10:$C$29,$C1339,'20'!$E$10:$E$29)*'20'!$E$3</f>
        <v>0</v>
      </c>
      <c r="AA1339" s="208">
        <f>SUMIF('21'!$C$10:$C$29,$C1339,'21'!$E$10:$E$29)*'21'!$E$3</f>
        <v>0</v>
      </c>
    </row>
    <row r="1340" spans="3:27" ht="15" hidden="1">
      <c r="C1340" s="207" t="s">
        <v>2789</v>
      </c>
      <c r="D1340" s="207" t="s">
        <v>2790</v>
      </c>
      <c r="F1340" s="336">
        <f t="shared" si="21"/>
        <v>0</v>
      </c>
      <c r="G1340" s="208">
        <f>SUMIF('01'!$C$10:$C$29,$C1340,'01'!$E$10:$E$29)*'01'!$E$3</f>
        <v>0</v>
      </c>
      <c r="H1340" s="208">
        <f>SUMIF('02'!$C$10:$C$28,$C1340,'02'!$E$10:$E$28)*'02'!$E$3</f>
        <v>0</v>
      </c>
      <c r="I1340" s="208">
        <f>SUMIF('03'!$C$10:$C$29,$C1340,'03'!$E$10:$E$29)*'03'!$E$3</f>
        <v>0</v>
      </c>
      <c r="J1340" s="208">
        <f>SUMIF('04'!$C$10:$C$26,$C1340,'04'!$E$10:$E$26)*'04'!$E$3</f>
        <v>0</v>
      </c>
      <c r="K1340" s="208">
        <f>SUMIF('05'!$C$10:$C$29,$C1340,'05'!$E$10:$E$29)*'05'!$E$3</f>
        <v>0</v>
      </c>
      <c r="L1340" s="208">
        <f>SUMIF('06'!$C$10:$C$29,$C1340,'06'!$E$10:$E$29)*'06'!$E$3</f>
        <v>0</v>
      </c>
      <c r="M1340" s="208">
        <f>SUMIF('07'!$C$10:$C$26,$C1340,'07'!$E$10:$E$26)*'07'!$E$3</f>
        <v>0</v>
      </c>
      <c r="N1340" s="208">
        <f>SUMIF('08'!$C$10:$C$29,$C1340,'08'!$E$10:$E$29)*'08'!$E$3</f>
        <v>0</v>
      </c>
      <c r="O1340" s="208">
        <f>SUMIF('09'!$C$10:$C$29,$C1340,'09'!$E$10:$E$29)*'09'!$E$3</f>
        <v>0</v>
      </c>
      <c r="P1340" s="208">
        <f>SUMIF('10'!$C$10:$C$29,$C1340,'10'!$E$10:$E$29)*'10'!$E$3</f>
        <v>0</v>
      </c>
      <c r="Q1340" s="208">
        <f>SUMIF('11'!$C$10:$C$39,$C1340,'11'!$E$10:$E$39)*'11'!$E$3</f>
        <v>0</v>
      </c>
      <c r="R1340" s="208">
        <f>SUMIF('12'!$C$10:$C$29,$C1340,'12'!$E$10:$E$29)*'12'!$E$3</f>
        <v>0</v>
      </c>
      <c r="S1340" s="208">
        <f>SUMIF('13'!$C$10:$C$29,$C1340,'13'!$E$10:$E$29)*'13'!$E$3</f>
        <v>0</v>
      </c>
      <c r="T1340" s="208">
        <f>SUMIF('14'!$C$10:$C$29,$C1340,'14'!$E$10:$E$29)*'14'!$E$3</f>
        <v>0</v>
      </c>
      <c r="U1340" s="208">
        <f>SUMIF('15'!$C$10:$C$29,$C1340,'15'!$E$10:$E$29)*'15'!$E$3</f>
        <v>0</v>
      </c>
      <c r="V1340" s="208">
        <f>SUMIF('16'!$C$10:$C$29,$C1340,'16'!$E$29:$E1340)*'16'!$E$3</f>
        <v>0</v>
      </c>
      <c r="W1340" s="208">
        <f>SUMIF('17'!$C$10:$C$29,$C1340,'17'!$E$10:$E$29)*'17'!$E$3</f>
        <v>0</v>
      </c>
      <c r="X1340" s="208">
        <f>SUMIF('18'!$C$10:$C$29,$C1340,'18'!$E$10:$E$29)*'18'!$E$3</f>
        <v>0</v>
      </c>
      <c r="Y1340" s="208">
        <f>SUMIF('19'!$C$10:$C$28,$C1340,'19'!$E$10:$E$28)*'19'!$E$3</f>
        <v>0</v>
      </c>
      <c r="Z1340" s="208">
        <f>SUMIF('20'!$C$10:$C$29,$C1340,'20'!$E$10:$E$29)*'20'!$E$3</f>
        <v>0</v>
      </c>
      <c r="AA1340" s="208">
        <f>SUMIF('21'!$C$10:$C$29,$C1340,'21'!$E$10:$E$29)*'21'!$E$3</f>
        <v>0</v>
      </c>
    </row>
    <row r="1341" spans="3:27" ht="15" hidden="1">
      <c r="C1341" s="207" t="s">
        <v>2791</v>
      </c>
      <c r="D1341" s="207" t="s">
        <v>2792</v>
      </c>
      <c r="F1341" s="336">
        <f t="shared" si="21"/>
        <v>0</v>
      </c>
      <c r="G1341" s="208">
        <f>SUMIF('01'!$C$10:$C$29,$C1341,'01'!$E$10:$E$29)*'01'!$E$3</f>
        <v>0</v>
      </c>
      <c r="H1341" s="208">
        <f>SUMIF('02'!$C$10:$C$28,$C1341,'02'!$E$10:$E$28)*'02'!$E$3</f>
        <v>0</v>
      </c>
      <c r="I1341" s="208">
        <f>SUMIF('03'!$C$10:$C$29,$C1341,'03'!$E$10:$E$29)*'03'!$E$3</f>
        <v>0</v>
      </c>
      <c r="J1341" s="208">
        <f>SUMIF('04'!$C$10:$C$26,$C1341,'04'!$E$10:$E$26)*'04'!$E$3</f>
        <v>0</v>
      </c>
      <c r="K1341" s="208">
        <f>SUMIF('05'!$C$10:$C$29,$C1341,'05'!$E$10:$E$29)*'05'!$E$3</f>
        <v>0</v>
      </c>
      <c r="L1341" s="208">
        <f>SUMIF('06'!$C$10:$C$29,$C1341,'06'!$E$10:$E$29)*'06'!$E$3</f>
        <v>0</v>
      </c>
      <c r="M1341" s="208">
        <f>SUMIF('07'!$C$10:$C$26,$C1341,'07'!$E$10:$E$26)*'07'!$E$3</f>
        <v>0</v>
      </c>
      <c r="N1341" s="208">
        <f>SUMIF('08'!$C$10:$C$29,$C1341,'08'!$E$10:$E$29)*'08'!$E$3</f>
        <v>0</v>
      </c>
      <c r="O1341" s="208">
        <f>SUMIF('09'!$C$10:$C$29,$C1341,'09'!$E$10:$E$29)*'09'!$E$3</f>
        <v>0</v>
      </c>
      <c r="P1341" s="208">
        <f>SUMIF('10'!$C$10:$C$29,$C1341,'10'!$E$10:$E$29)*'10'!$E$3</f>
        <v>0</v>
      </c>
      <c r="Q1341" s="208">
        <f>SUMIF('11'!$C$10:$C$39,$C1341,'11'!$E$10:$E$39)*'11'!$E$3</f>
        <v>0</v>
      </c>
      <c r="R1341" s="208">
        <f>SUMIF('12'!$C$10:$C$29,$C1341,'12'!$E$10:$E$29)*'12'!$E$3</f>
        <v>0</v>
      </c>
      <c r="S1341" s="208">
        <f>SUMIF('13'!$C$10:$C$29,$C1341,'13'!$E$10:$E$29)*'13'!$E$3</f>
        <v>0</v>
      </c>
      <c r="T1341" s="208">
        <f>SUMIF('14'!$C$10:$C$29,$C1341,'14'!$E$10:$E$29)*'14'!$E$3</f>
        <v>0</v>
      </c>
      <c r="U1341" s="208">
        <f>SUMIF('15'!$C$10:$C$29,$C1341,'15'!$E$10:$E$29)*'15'!$E$3</f>
        <v>0</v>
      </c>
      <c r="V1341" s="208">
        <f>SUMIF('16'!$C$10:$C$29,$C1341,'16'!$E$29:$E1341)*'16'!$E$3</f>
        <v>0</v>
      </c>
      <c r="W1341" s="208">
        <f>SUMIF('17'!$C$10:$C$29,$C1341,'17'!$E$10:$E$29)*'17'!$E$3</f>
        <v>0</v>
      </c>
      <c r="X1341" s="208">
        <f>SUMIF('18'!$C$10:$C$29,$C1341,'18'!$E$10:$E$29)*'18'!$E$3</f>
        <v>0</v>
      </c>
      <c r="Y1341" s="208">
        <f>SUMIF('19'!$C$10:$C$28,$C1341,'19'!$E$10:$E$28)*'19'!$E$3</f>
        <v>0</v>
      </c>
      <c r="Z1341" s="208">
        <f>SUMIF('20'!$C$10:$C$29,$C1341,'20'!$E$10:$E$29)*'20'!$E$3</f>
        <v>0</v>
      </c>
      <c r="AA1341" s="208">
        <f>SUMIF('21'!$C$10:$C$29,$C1341,'21'!$E$10:$E$29)*'21'!$E$3</f>
        <v>0</v>
      </c>
    </row>
    <row r="1342" spans="3:27" ht="15" hidden="1">
      <c r="C1342" s="207" t="s">
        <v>2793</v>
      </c>
      <c r="D1342" s="207" t="s">
        <v>2794</v>
      </c>
      <c r="F1342" s="336">
        <f t="shared" si="21"/>
        <v>0</v>
      </c>
      <c r="G1342" s="208">
        <f>SUMIF('01'!$C$10:$C$29,$C1342,'01'!$E$10:$E$29)*'01'!$E$3</f>
        <v>0</v>
      </c>
      <c r="H1342" s="208">
        <f>SUMIF('02'!$C$10:$C$28,$C1342,'02'!$E$10:$E$28)*'02'!$E$3</f>
        <v>0</v>
      </c>
      <c r="I1342" s="208">
        <f>SUMIF('03'!$C$10:$C$29,$C1342,'03'!$E$10:$E$29)*'03'!$E$3</f>
        <v>0</v>
      </c>
      <c r="J1342" s="208">
        <f>SUMIF('04'!$C$10:$C$26,$C1342,'04'!$E$10:$E$26)*'04'!$E$3</f>
        <v>0</v>
      </c>
      <c r="K1342" s="208">
        <f>SUMIF('05'!$C$10:$C$29,$C1342,'05'!$E$10:$E$29)*'05'!$E$3</f>
        <v>0</v>
      </c>
      <c r="L1342" s="208">
        <f>SUMIF('06'!$C$10:$C$29,$C1342,'06'!$E$10:$E$29)*'06'!$E$3</f>
        <v>0</v>
      </c>
      <c r="M1342" s="208">
        <f>SUMIF('07'!$C$10:$C$26,$C1342,'07'!$E$10:$E$26)*'07'!$E$3</f>
        <v>0</v>
      </c>
      <c r="N1342" s="208">
        <f>SUMIF('08'!$C$10:$C$29,$C1342,'08'!$E$10:$E$29)*'08'!$E$3</f>
        <v>0</v>
      </c>
      <c r="O1342" s="208">
        <f>SUMIF('09'!$C$10:$C$29,$C1342,'09'!$E$10:$E$29)*'09'!$E$3</f>
        <v>0</v>
      </c>
      <c r="P1342" s="208">
        <f>SUMIF('10'!$C$10:$C$29,$C1342,'10'!$E$10:$E$29)*'10'!$E$3</f>
        <v>0</v>
      </c>
      <c r="Q1342" s="208">
        <f>SUMIF('11'!$C$10:$C$39,$C1342,'11'!$E$10:$E$39)*'11'!$E$3</f>
        <v>0</v>
      </c>
      <c r="R1342" s="208">
        <f>SUMIF('12'!$C$10:$C$29,$C1342,'12'!$E$10:$E$29)*'12'!$E$3</f>
        <v>0</v>
      </c>
      <c r="S1342" s="208">
        <f>SUMIF('13'!$C$10:$C$29,$C1342,'13'!$E$10:$E$29)*'13'!$E$3</f>
        <v>0</v>
      </c>
      <c r="T1342" s="208">
        <f>SUMIF('14'!$C$10:$C$29,$C1342,'14'!$E$10:$E$29)*'14'!$E$3</f>
        <v>0</v>
      </c>
      <c r="U1342" s="208">
        <f>SUMIF('15'!$C$10:$C$29,$C1342,'15'!$E$10:$E$29)*'15'!$E$3</f>
        <v>0</v>
      </c>
      <c r="V1342" s="208">
        <f>SUMIF('16'!$C$10:$C$29,$C1342,'16'!$E$29:$E1342)*'16'!$E$3</f>
        <v>0</v>
      </c>
      <c r="W1342" s="208">
        <f>SUMIF('17'!$C$10:$C$29,$C1342,'17'!$E$10:$E$29)*'17'!$E$3</f>
        <v>0</v>
      </c>
      <c r="X1342" s="208">
        <f>SUMIF('18'!$C$10:$C$29,$C1342,'18'!$E$10:$E$29)*'18'!$E$3</f>
        <v>0</v>
      </c>
      <c r="Y1342" s="208">
        <f>SUMIF('19'!$C$10:$C$28,$C1342,'19'!$E$10:$E$28)*'19'!$E$3</f>
        <v>0</v>
      </c>
      <c r="Z1342" s="208">
        <f>SUMIF('20'!$C$10:$C$29,$C1342,'20'!$E$10:$E$29)*'20'!$E$3</f>
        <v>0</v>
      </c>
      <c r="AA1342" s="208">
        <f>SUMIF('21'!$C$10:$C$29,$C1342,'21'!$E$10:$E$29)*'21'!$E$3</f>
        <v>0</v>
      </c>
    </row>
    <row r="1343" spans="3:27" ht="15" hidden="1">
      <c r="C1343" s="207" t="s">
        <v>2795</v>
      </c>
      <c r="D1343" s="207" t="s">
        <v>2796</v>
      </c>
      <c r="F1343" s="336">
        <f t="shared" si="21"/>
        <v>0</v>
      </c>
      <c r="G1343" s="208">
        <f>SUMIF('01'!$C$10:$C$29,$C1343,'01'!$E$10:$E$29)*'01'!$E$3</f>
        <v>0</v>
      </c>
      <c r="H1343" s="208">
        <f>SUMIF('02'!$C$10:$C$28,$C1343,'02'!$E$10:$E$28)*'02'!$E$3</f>
        <v>0</v>
      </c>
      <c r="I1343" s="208">
        <f>SUMIF('03'!$C$10:$C$29,$C1343,'03'!$E$10:$E$29)*'03'!$E$3</f>
        <v>0</v>
      </c>
      <c r="J1343" s="208">
        <f>SUMIF('04'!$C$10:$C$26,$C1343,'04'!$E$10:$E$26)*'04'!$E$3</f>
        <v>0</v>
      </c>
      <c r="K1343" s="208">
        <f>SUMIF('05'!$C$10:$C$29,$C1343,'05'!$E$10:$E$29)*'05'!$E$3</f>
        <v>0</v>
      </c>
      <c r="L1343" s="208">
        <f>SUMIF('06'!$C$10:$C$29,$C1343,'06'!$E$10:$E$29)*'06'!$E$3</f>
        <v>0</v>
      </c>
      <c r="M1343" s="208">
        <f>SUMIF('07'!$C$10:$C$26,$C1343,'07'!$E$10:$E$26)*'07'!$E$3</f>
        <v>0</v>
      </c>
      <c r="N1343" s="208">
        <f>SUMIF('08'!$C$10:$C$29,$C1343,'08'!$E$10:$E$29)*'08'!$E$3</f>
        <v>0</v>
      </c>
      <c r="O1343" s="208">
        <f>SUMIF('09'!$C$10:$C$29,$C1343,'09'!$E$10:$E$29)*'09'!$E$3</f>
        <v>0</v>
      </c>
      <c r="P1343" s="208">
        <f>SUMIF('10'!$C$10:$C$29,$C1343,'10'!$E$10:$E$29)*'10'!$E$3</f>
        <v>0</v>
      </c>
      <c r="Q1343" s="208">
        <f>SUMIF('11'!$C$10:$C$39,$C1343,'11'!$E$10:$E$39)*'11'!$E$3</f>
        <v>0</v>
      </c>
      <c r="R1343" s="208">
        <f>SUMIF('12'!$C$10:$C$29,$C1343,'12'!$E$10:$E$29)*'12'!$E$3</f>
        <v>0</v>
      </c>
      <c r="S1343" s="208">
        <f>SUMIF('13'!$C$10:$C$29,$C1343,'13'!$E$10:$E$29)*'13'!$E$3</f>
        <v>0</v>
      </c>
      <c r="T1343" s="208">
        <f>SUMIF('14'!$C$10:$C$29,$C1343,'14'!$E$10:$E$29)*'14'!$E$3</f>
        <v>0</v>
      </c>
      <c r="U1343" s="208">
        <f>SUMIF('15'!$C$10:$C$29,$C1343,'15'!$E$10:$E$29)*'15'!$E$3</f>
        <v>0</v>
      </c>
      <c r="V1343" s="208">
        <f>SUMIF('16'!$C$10:$C$29,$C1343,'16'!$E$29:$E1343)*'16'!$E$3</f>
        <v>0</v>
      </c>
      <c r="W1343" s="208">
        <f>SUMIF('17'!$C$10:$C$29,$C1343,'17'!$E$10:$E$29)*'17'!$E$3</f>
        <v>0</v>
      </c>
      <c r="X1343" s="208">
        <f>SUMIF('18'!$C$10:$C$29,$C1343,'18'!$E$10:$E$29)*'18'!$E$3</f>
        <v>0</v>
      </c>
      <c r="Y1343" s="208">
        <f>SUMIF('19'!$C$10:$C$28,$C1343,'19'!$E$10:$E$28)*'19'!$E$3</f>
        <v>0</v>
      </c>
      <c r="Z1343" s="208">
        <f>SUMIF('20'!$C$10:$C$29,$C1343,'20'!$E$10:$E$29)*'20'!$E$3</f>
        <v>0</v>
      </c>
      <c r="AA1343" s="208">
        <f>SUMIF('21'!$C$10:$C$29,$C1343,'21'!$E$10:$E$29)*'21'!$E$3</f>
        <v>0</v>
      </c>
    </row>
    <row r="1344" spans="3:27" ht="15" hidden="1">
      <c r="C1344" s="207" t="s">
        <v>2797</v>
      </c>
      <c r="D1344" s="207" t="s">
        <v>2798</v>
      </c>
      <c r="F1344" s="336">
        <f t="shared" si="21"/>
        <v>0</v>
      </c>
      <c r="G1344" s="208">
        <f>SUMIF('01'!$C$10:$C$29,$C1344,'01'!$E$10:$E$29)*'01'!$E$3</f>
        <v>0</v>
      </c>
      <c r="H1344" s="208">
        <f>SUMIF('02'!$C$10:$C$28,$C1344,'02'!$E$10:$E$28)*'02'!$E$3</f>
        <v>0</v>
      </c>
      <c r="I1344" s="208">
        <f>SUMIF('03'!$C$10:$C$29,$C1344,'03'!$E$10:$E$29)*'03'!$E$3</f>
        <v>0</v>
      </c>
      <c r="J1344" s="208">
        <f>SUMIF('04'!$C$10:$C$26,$C1344,'04'!$E$10:$E$26)*'04'!$E$3</f>
        <v>0</v>
      </c>
      <c r="K1344" s="208">
        <f>SUMIF('05'!$C$10:$C$29,$C1344,'05'!$E$10:$E$29)*'05'!$E$3</f>
        <v>0</v>
      </c>
      <c r="L1344" s="208">
        <f>SUMIF('06'!$C$10:$C$29,$C1344,'06'!$E$10:$E$29)*'06'!$E$3</f>
        <v>0</v>
      </c>
      <c r="M1344" s="208">
        <f>SUMIF('07'!$C$10:$C$26,$C1344,'07'!$E$10:$E$26)*'07'!$E$3</f>
        <v>0</v>
      </c>
      <c r="N1344" s="208">
        <f>SUMIF('08'!$C$10:$C$29,$C1344,'08'!$E$10:$E$29)*'08'!$E$3</f>
        <v>0</v>
      </c>
      <c r="O1344" s="208">
        <f>SUMIF('09'!$C$10:$C$29,$C1344,'09'!$E$10:$E$29)*'09'!$E$3</f>
        <v>0</v>
      </c>
      <c r="P1344" s="208">
        <f>SUMIF('10'!$C$10:$C$29,$C1344,'10'!$E$10:$E$29)*'10'!$E$3</f>
        <v>0</v>
      </c>
      <c r="Q1344" s="208">
        <f>SUMIF('11'!$C$10:$C$39,$C1344,'11'!$E$10:$E$39)*'11'!$E$3</f>
        <v>0</v>
      </c>
      <c r="R1344" s="208">
        <f>SUMIF('12'!$C$10:$C$29,$C1344,'12'!$E$10:$E$29)*'12'!$E$3</f>
        <v>0</v>
      </c>
      <c r="S1344" s="208">
        <f>SUMIF('13'!$C$10:$C$29,$C1344,'13'!$E$10:$E$29)*'13'!$E$3</f>
        <v>0</v>
      </c>
      <c r="T1344" s="208">
        <f>SUMIF('14'!$C$10:$C$29,$C1344,'14'!$E$10:$E$29)*'14'!$E$3</f>
        <v>0</v>
      </c>
      <c r="U1344" s="208">
        <f>SUMIF('15'!$C$10:$C$29,$C1344,'15'!$E$10:$E$29)*'15'!$E$3</f>
        <v>0</v>
      </c>
      <c r="V1344" s="208">
        <f>SUMIF('16'!$C$10:$C$29,$C1344,'16'!$E$29:$E1344)*'16'!$E$3</f>
        <v>0</v>
      </c>
      <c r="W1344" s="208">
        <f>SUMIF('17'!$C$10:$C$29,$C1344,'17'!$E$10:$E$29)*'17'!$E$3</f>
        <v>0</v>
      </c>
      <c r="X1344" s="208">
        <f>SUMIF('18'!$C$10:$C$29,$C1344,'18'!$E$10:$E$29)*'18'!$E$3</f>
        <v>0</v>
      </c>
      <c r="Y1344" s="208">
        <f>SUMIF('19'!$C$10:$C$28,$C1344,'19'!$E$10:$E$28)*'19'!$E$3</f>
        <v>0</v>
      </c>
      <c r="Z1344" s="208">
        <f>SUMIF('20'!$C$10:$C$29,$C1344,'20'!$E$10:$E$29)*'20'!$E$3</f>
        <v>0</v>
      </c>
      <c r="AA1344" s="208">
        <f>SUMIF('21'!$C$10:$C$29,$C1344,'21'!$E$10:$E$29)*'21'!$E$3</f>
        <v>0</v>
      </c>
    </row>
    <row r="1345" spans="3:27" ht="15" hidden="1">
      <c r="C1345" s="207" t="s">
        <v>2799</v>
      </c>
      <c r="D1345" s="207" t="s">
        <v>2800</v>
      </c>
      <c r="F1345" s="336">
        <f t="shared" si="21"/>
        <v>0</v>
      </c>
      <c r="G1345" s="208">
        <f>SUMIF('01'!$C$10:$C$29,$C1345,'01'!$E$10:$E$29)*'01'!$E$3</f>
        <v>0</v>
      </c>
      <c r="H1345" s="208">
        <f>SUMIF('02'!$C$10:$C$28,$C1345,'02'!$E$10:$E$28)*'02'!$E$3</f>
        <v>0</v>
      </c>
      <c r="I1345" s="208">
        <f>SUMIF('03'!$C$10:$C$29,$C1345,'03'!$E$10:$E$29)*'03'!$E$3</f>
        <v>0</v>
      </c>
      <c r="J1345" s="208">
        <f>SUMIF('04'!$C$10:$C$26,$C1345,'04'!$E$10:$E$26)*'04'!$E$3</f>
        <v>0</v>
      </c>
      <c r="K1345" s="208">
        <f>SUMIF('05'!$C$10:$C$29,$C1345,'05'!$E$10:$E$29)*'05'!$E$3</f>
        <v>0</v>
      </c>
      <c r="L1345" s="208">
        <f>SUMIF('06'!$C$10:$C$29,$C1345,'06'!$E$10:$E$29)*'06'!$E$3</f>
        <v>0</v>
      </c>
      <c r="M1345" s="208">
        <f>SUMIF('07'!$C$10:$C$26,$C1345,'07'!$E$10:$E$26)*'07'!$E$3</f>
        <v>0</v>
      </c>
      <c r="N1345" s="208">
        <f>SUMIF('08'!$C$10:$C$29,$C1345,'08'!$E$10:$E$29)*'08'!$E$3</f>
        <v>0</v>
      </c>
      <c r="O1345" s="208">
        <f>SUMIF('09'!$C$10:$C$29,$C1345,'09'!$E$10:$E$29)*'09'!$E$3</f>
        <v>0</v>
      </c>
      <c r="P1345" s="208">
        <f>SUMIF('10'!$C$10:$C$29,$C1345,'10'!$E$10:$E$29)*'10'!$E$3</f>
        <v>0</v>
      </c>
      <c r="Q1345" s="208">
        <f>SUMIF('11'!$C$10:$C$39,$C1345,'11'!$E$10:$E$39)*'11'!$E$3</f>
        <v>0</v>
      </c>
      <c r="R1345" s="208">
        <f>SUMIF('12'!$C$10:$C$29,$C1345,'12'!$E$10:$E$29)*'12'!$E$3</f>
        <v>0</v>
      </c>
      <c r="S1345" s="208">
        <f>SUMIF('13'!$C$10:$C$29,$C1345,'13'!$E$10:$E$29)*'13'!$E$3</f>
        <v>0</v>
      </c>
      <c r="T1345" s="208">
        <f>SUMIF('14'!$C$10:$C$29,$C1345,'14'!$E$10:$E$29)*'14'!$E$3</f>
        <v>0</v>
      </c>
      <c r="U1345" s="208">
        <f>SUMIF('15'!$C$10:$C$29,$C1345,'15'!$E$10:$E$29)*'15'!$E$3</f>
        <v>0</v>
      </c>
      <c r="V1345" s="208">
        <f>SUMIF('16'!$C$10:$C$29,$C1345,'16'!$E$29:$E1345)*'16'!$E$3</f>
        <v>0</v>
      </c>
      <c r="W1345" s="208">
        <f>SUMIF('17'!$C$10:$C$29,$C1345,'17'!$E$10:$E$29)*'17'!$E$3</f>
        <v>0</v>
      </c>
      <c r="X1345" s="208">
        <f>SUMIF('18'!$C$10:$C$29,$C1345,'18'!$E$10:$E$29)*'18'!$E$3</f>
        <v>0</v>
      </c>
      <c r="Y1345" s="208">
        <f>SUMIF('19'!$C$10:$C$28,$C1345,'19'!$E$10:$E$28)*'19'!$E$3</f>
        <v>0</v>
      </c>
      <c r="Z1345" s="208">
        <f>SUMIF('20'!$C$10:$C$29,$C1345,'20'!$E$10:$E$29)*'20'!$E$3</f>
        <v>0</v>
      </c>
      <c r="AA1345" s="208">
        <f>SUMIF('21'!$C$10:$C$29,$C1345,'21'!$E$10:$E$29)*'21'!$E$3</f>
        <v>0</v>
      </c>
    </row>
    <row r="1346" spans="3:27" ht="15" hidden="1">
      <c r="C1346" s="207" t="s">
        <v>2801</v>
      </c>
      <c r="D1346" s="207" t="s">
        <v>2802</v>
      </c>
      <c r="F1346" s="336">
        <f t="shared" si="21"/>
        <v>0</v>
      </c>
      <c r="G1346" s="208">
        <f>SUMIF('01'!$C$10:$C$29,$C1346,'01'!$E$10:$E$29)*'01'!$E$3</f>
        <v>0</v>
      </c>
      <c r="H1346" s="208">
        <f>SUMIF('02'!$C$10:$C$28,$C1346,'02'!$E$10:$E$28)*'02'!$E$3</f>
        <v>0</v>
      </c>
      <c r="I1346" s="208">
        <f>SUMIF('03'!$C$10:$C$29,$C1346,'03'!$E$10:$E$29)*'03'!$E$3</f>
        <v>0</v>
      </c>
      <c r="J1346" s="208">
        <f>SUMIF('04'!$C$10:$C$26,$C1346,'04'!$E$10:$E$26)*'04'!$E$3</f>
        <v>0</v>
      </c>
      <c r="K1346" s="208">
        <f>SUMIF('05'!$C$10:$C$29,$C1346,'05'!$E$10:$E$29)*'05'!$E$3</f>
        <v>0</v>
      </c>
      <c r="L1346" s="208">
        <f>SUMIF('06'!$C$10:$C$29,$C1346,'06'!$E$10:$E$29)*'06'!$E$3</f>
        <v>0</v>
      </c>
      <c r="M1346" s="208">
        <f>SUMIF('07'!$C$10:$C$26,$C1346,'07'!$E$10:$E$26)*'07'!$E$3</f>
        <v>0</v>
      </c>
      <c r="N1346" s="208">
        <f>SUMIF('08'!$C$10:$C$29,$C1346,'08'!$E$10:$E$29)*'08'!$E$3</f>
        <v>0</v>
      </c>
      <c r="O1346" s="208">
        <f>SUMIF('09'!$C$10:$C$29,$C1346,'09'!$E$10:$E$29)*'09'!$E$3</f>
        <v>0</v>
      </c>
      <c r="P1346" s="208">
        <f>SUMIF('10'!$C$10:$C$29,$C1346,'10'!$E$10:$E$29)*'10'!$E$3</f>
        <v>0</v>
      </c>
      <c r="Q1346" s="208">
        <f>SUMIF('11'!$C$10:$C$39,$C1346,'11'!$E$10:$E$39)*'11'!$E$3</f>
        <v>0</v>
      </c>
      <c r="R1346" s="208">
        <f>SUMIF('12'!$C$10:$C$29,$C1346,'12'!$E$10:$E$29)*'12'!$E$3</f>
        <v>0</v>
      </c>
      <c r="S1346" s="208">
        <f>SUMIF('13'!$C$10:$C$29,$C1346,'13'!$E$10:$E$29)*'13'!$E$3</f>
        <v>0</v>
      </c>
      <c r="T1346" s="208">
        <f>SUMIF('14'!$C$10:$C$29,$C1346,'14'!$E$10:$E$29)*'14'!$E$3</f>
        <v>0</v>
      </c>
      <c r="U1346" s="208">
        <f>SUMIF('15'!$C$10:$C$29,$C1346,'15'!$E$10:$E$29)*'15'!$E$3</f>
        <v>0</v>
      </c>
      <c r="V1346" s="208">
        <f>SUMIF('16'!$C$10:$C$29,$C1346,'16'!$E$29:$E1346)*'16'!$E$3</f>
        <v>0</v>
      </c>
      <c r="W1346" s="208">
        <f>SUMIF('17'!$C$10:$C$29,$C1346,'17'!$E$10:$E$29)*'17'!$E$3</f>
        <v>0</v>
      </c>
      <c r="X1346" s="208">
        <f>SUMIF('18'!$C$10:$C$29,$C1346,'18'!$E$10:$E$29)*'18'!$E$3</f>
        <v>0</v>
      </c>
      <c r="Y1346" s="208">
        <f>SUMIF('19'!$C$10:$C$28,$C1346,'19'!$E$10:$E$28)*'19'!$E$3</f>
        <v>0</v>
      </c>
      <c r="Z1346" s="208">
        <f>SUMIF('20'!$C$10:$C$29,$C1346,'20'!$E$10:$E$29)*'20'!$E$3</f>
        <v>0</v>
      </c>
      <c r="AA1346" s="208">
        <f>SUMIF('21'!$C$10:$C$29,$C1346,'21'!$E$10:$E$29)*'21'!$E$3</f>
        <v>0</v>
      </c>
    </row>
    <row r="1347" spans="3:27" ht="15" hidden="1">
      <c r="C1347" s="207" t="s">
        <v>2803</v>
      </c>
      <c r="D1347" s="207" t="s">
        <v>2804</v>
      </c>
      <c r="F1347" s="336">
        <f t="shared" si="21"/>
        <v>0</v>
      </c>
      <c r="G1347" s="208">
        <f>SUMIF('01'!$C$10:$C$29,$C1347,'01'!$E$10:$E$29)*'01'!$E$3</f>
        <v>0</v>
      </c>
      <c r="H1347" s="208">
        <f>SUMIF('02'!$C$10:$C$28,$C1347,'02'!$E$10:$E$28)*'02'!$E$3</f>
        <v>0</v>
      </c>
      <c r="I1347" s="208">
        <f>SUMIF('03'!$C$10:$C$29,$C1347,'03'!$E$10:$E$29)*'03'!$E$3</f>
        <v>0</v>
      </c>
      <c r="J1347" s="208">
        <f>SUMIF('04'!$C$10:$C$26,$C1347,'04'!$E$10:$E$26)*'04'!$E$3</f>
        <v>0</v>
      </c>
      <c r="K1347" s="208">
        <f>SUMIF('05'!$C$10:$C$29,$C1347,'05'!$E$10:$E$29)*'05'!$E$3</f>
        <v>0</v>
      </c>
      <c r="L1347" s="208">
        <f>SUMIF('06'!$C$10:$C$29,$C1347,'06'!$E$10:$E$29)*'06'!$E$3</f>
        <v>0</v>
      </c>
      <c r="M1347" s="208">
        <f>SUMIF('07'!$C$10:$C$26,$C1347,'07'!$E$10:$E$26)*'07'!$E$3</f>
        <v>0</v>
      </c>
      <c r="N1347" s="208">
        <f>SUMIF('08'!$C$10:$C$29,$C1347,'08'!$E$10:$E$29)*'08'!$E$3</f>
        <v>0</v>
      </c>
      <c r="O1347" s="208">
        <f>SUMIF('09'!$C$10:$C$29,$C1347,'09'!$E$10:$E$29)*'09'!$E$3</f>
        <v>0</v>
      </c>
      <c r="P1347" s="208">
        <f>SUMIF('10'!$C$10:$C$29,$C1347,'10'!$E$10:$E$29)*'10'!$E$3</f>
        <v>0</v>
      </c>
      <c r="Q1347" s="208">
        <f>SUMIF('11'!$C$10:$C$39,$C1347,'11'!$E$10:$E$39)*'11'!$E$3</f>
        <v>0</v>
      </c>
      <c r="R1347" s="208">
        <f>SUMIF('12'!$C$10:$C$29,$C1347,'12'!$E$10:$E$29)*'12'!$E$3</f>
        <v>0</v>
      </c>
      <c r="S1347" s="208">
        <f>SUMIF('13'!$C$10:$C$29,$C1347,'13'!$E$10:$E$29)*'13'!$E$3</f>
        <v>0</v>
      </c>
      <c r="T1347" s="208">
        <f>SUMIF('14'!$C$10:$C$29,$C1347,'14'!$E$10:$E$29)*'14'!$E$3</f>
        <v>0</v>
      </c>
      <c r="U1347" s="208">
        <f>SUMIF('15'!$C$10:$C$29,$C1347,'15'!$E$10:$E$29)*'15'!$E$3</f>
        <v>0</v>
      </c>
      <c r="V1347" s="208">
        <f>SUMIF('16'!$C$10:$C$29,$C1347,'16'!$E$29:$E1347)*'16'!$E$3</f>
        <v>0</v>
      </c>
      <c r="W1347" s="208">
        <f>SUMIF('17'!$C$10:$C$29,$C1347,'17'!$E$10:$E$29)*'17'!$E$3</f>
        <v>0</v>
      </c>
      <c r="X1347" s="208">
        <f>SUMIF('18'!$C$10:$C$29,$C1347,'18'!$E$10:$E$29)*'18'!$E$3</f>
        <v>0</v>
      </c>
      <c r="Y1347" s="208">
        <f>SUMIF('19'!$C$10:$C$28,$C1347,'19'!$E$10:$E$28)*'19'!$E$3</f>
        <v>0</v>
      </c>
      <c r="Z1347" s="208">
        <f>SUMIF('20'!$C$10:$C$29,$C1347,'20'!$E$10:$E$29)*'20'!$E$3</f>
        <v>0</v>
      </c>
      <c r="AA1347" s="208">
        <f>SUMIF('21'!$C$10:$C$29,$C1347,'21'!$E$10:$E$29)*'21'!$E$3</f>
        <v>0</v>
      </c>
    </row>
    <row r="1348" spans="3:27" ht="15" hidden="1">
      <c r="C1348" s="207" t="s">
        <v>2805</v>
      </c>
      <c r="D1348" s="207" t="s">
        <v>2806</v>
      </c>
      <c r="F1348" s="336">
        <f t="shared" si="21"/>
        <v>0</v>
      </c>
      <c r="G1348" s="208">
        <f>SUMIF('01'!$C$10:$C$29,$C1348,'01'!$E$10:$E$29)*'01'!$E$3</f>
        <v>0</v>
      </c>
      <c r="H1348" s="208">
        <f>SUMIF('02'!$C$10:$C$28,$C1348,'02'!$E$10:$E$28)*'02'!$E$3</f>
        <v>0</v>
      </c>
      <c r="I1348" s="208">
        <f>SUMIF('03'!$C$10:$C$29,$C1348,'03'!$E$10:$E$29)*'03'!$E$3</f>
        <v>0</v>
      </c>
      <c r="J1348" s="208">
        <f>SUMIF('04'!$C$10:$C$26,$C1348,'04'!$E$10:$E$26)*'04'!$E$3</f>
        <v>0</v>
      </c>
      <c r="K1348" s="208">
        <f>SUMIF('05'!$C$10:$C$29,$C1348,'05'!$E$10:$E$29)*'05'!$E$3</f>
        <v>0</v>
      </c>
      <c r="L1348" s="208">
        <f>SUMIF('06'!$C$10:$C$29,$C1348,'06'!$E$10:$E$29)*'06'!$E$3</f>
        <v>0</v>
      </c>
      <c r="M1348" s="208">
        <f>SUMIF('07'!$C$10:$C$26,$C1348,'07'!$E$10:$E$26)*'07'!$E$3</f>
        <v>0</v>
      </c>
      <c r="N1348" s="208">
        <f>SUMIF('08'!$C$10:$C$29,$C1348,'08'!$E$10:$E$29)*'08'!$E$3</f>
        <v>0</v>
      </c>
      <c r="O1348" s="208">
        <f>SUMIF('09'!$C$10:$C$29,$C1348,'09'!$E$10:$E$29)*'09'!$E$3</f>
        <v>0</v>
      </c>
      <c r="P1348" s="208">
        <f>SUMIF('10'!$C$10:$C$29,$C1348,'10'!$E$10:$E$29)*'10'!$E$3</f>
        <v>0</v>
      </c>
      <c r="Q1348" s="208">
        <f>SUMIF('11'!$C$10:$C$39,$C1348,'11'!$E$10:$E$39)*'11'!$E$3</f>
        <v>0</v>
      </c>
      <c r="R1348" s="208">
        <f>SUMIF('12'!$C$10:$C$29,$C1348,'12'!$E$10:$E$29)*'12'!$E$3</f>
        <v>0</v>
      </c>
      <c r="S1348" s="208">
        <f>SUMIF('13'!$C$10:$C$29,$C1348,'13'!$E$10:$E$29)*'13'!$E$3</f>
        <v>0</v>
      </c>
      <c r="T1348" s="208">
        <f>SUMIF('14'!$C$10:$C$29,$C1348,'14'!$E$10:$E$29)*'14'!$E$3</f>
        <v>0</v>
      </c>
      <c r="U1348" s="208">
        <f>SUMIF('15'!$C$10:$C$29,$C1348,'15'!$E$10:$E$29)*'15'!$E$3</f>
        <v>0</v>
      </c>
      <c r="V1348" s="208">
        <f>SUMIF('16'!$C$10:$C$29,$C1348,'16'!$E$29:$E1348)*'16'!$E$3</f>
        <v>0</v>
      </c>
      <c r="W1348" s="208">
        <f>SUMIF('17'!$C$10:$C$29,$C1348,'17'!$E$10:$E$29)*'17'!$E$3</f>
        <v>0</v>
      </c>
      <c r="X1348" s="208">
        <f>SUMIF('18'!$C$10:$C$29,$C1348,'18'!$E$10:$E$29)*'18'!$E$3</f>
        <v>0</v>
      </c>
      <c r="Y1348" s="208">
        <f>SUMIF('19'!$C$10:$C$28,$C1348,'19'!$E$10:$E$28)*'19'!$E$3</f>
        <v>0</v>
      </c>
      <c r="Z1348" s="208">
        <f>SUMIF('20'!$C$10:$C$29,$C1348,'20'!$E$10:$E$29)*'20'!$E$3</f>
        <v>0</v>
      </c>
      <c r="AA1348" s="208">
        <f>SUMIF('21'!$C$10:$C$29,$C1348,'21'!$E$10:$E$29)*'21'!$E$3</f>
        <v>0</v>
      </c>
    </row>
    <row r="1349" spans="3:27" ht="15" hidden="1">
      <c r="C1349" s="207" t="s">
        <v>2807</v>
      </c>
      <c r="D1349" s="207" t="s">
        <v>2808</v>
      </c>
      <c r="F1349" s="336">
        <f t="shared" si="21"/>
        <v>0</v>
      </c>
      <c r="G1349" s="208">
        <f>SUMIF('01'!$C$10:$C$29,$C1349,'01'!$E$10:$E$29)*'01'!$E$3</f>
        <v>0</v>
      </c>
      <c r="H1349" s="208">
        <f>SUMIF('02'!$C$10:$C$28,$C1349,'02'!$E$10:$E$28)*'02'!$E$3</f>
        <v>0</v>
      </c>
      <c r="I1349" s="208">
        <f>SUMIF('03'!$C$10:$C$29,$C1349,'03'!$E$10:$E$29)*'03'!$E$3</f>
        <v>0</v>
      </c>
      <c r="J1349" s="208">
        <f>SUMIF('04'!$C$10:$C$26,$C1349,'04'!$E$10:$E$26)*'04'!$E$3</f>
        <v>0</v>
      </c>
      <c r="K1349" s="208">
        <f>SUMIF('05'!$C$10:$C$29,$C1349,'05'!$E$10:$E$29)*'05'!$E$3</f>
        <v>0</v>
      </c>
      <c r="L1349" s="208">
        <f>SUMIF('06'!$C$10:$C$29,$C1349,'06'!$E$10:$E$29)*'06'!$E$3</f>
        <v>0</v>
      </c>
      <c r="M1349" s="208">
        <f>SUMIF('07'!$C$10:$C$26,$C1349,'07'!$E$10:$E$26)*'07'!$E$3</f>
        <v>0</v>
      </c>
      <c r="N1349" s="208">
        <f>SUMIF('08'!$C$10:$C$29,$C1349,'08'!$E$10:$E$29)*'08'!$E$3</f>
        <v>0</v>
      </c>
      <c r="O1349" s="208">
        <f>SUMIF('09'!$C$10:$C$29,$C1349,'09'!$E$10:$E$29)*'09'!$E$3</f>
        <v>0</v>
      </c>
      <c r="P1349" s="208">
        <f>SUMIF('10'!$C$10:$C$29,$C1349,'10'!$E$10:$E$29)*'10'!$E$3</f>
        <v>0</v>
      </c>
      <c r="Q1349" s="208">
        <f>SUMIF('11'!$C$10:$C$39,$C1349,'11'!$E$10:$E$39)*'11'!$E$3</f>
        <v>0</v>
      </c>
      <c r="R1349" s="208">
        <f>SUMIF('12'!$C$10:$C$29,$C1349,'12'!$E$10:$E$29)*'12'!$E$3</f>
        <v>0</v>
      </c>
      <c r="S1349" s="208">
        <f>SUMIF('13'!$C$10:$C$29,$C1349,'13'!$E$10:$E$29)*'13'!$E$3</f>
        <v>0</v>
      </c>
      <c r="T1349" s="208">
        <f>SUMIF('14'!$C$10:$C$29,$C1349,'14'!$E$10:$E$29)*'14'!$E$3</f>
        <v>0</v>
      </c>
      <c r="U1349" s="208">
        <f>SUMIF('15'!$C$10:$C$29,$C1349,'15'!$E$10:$E$29)*'15'!$E$3</f>
        <v>0</v>
      </c>
      <c r="V1349" s="208">
        <f>SUMIF('16'!$C$10:$C$29,$C1349,'16'!$E$29:$E1349)*'16'!$E$3</f>
        <v>0</v>
      </c>
      <c r="W1349" s="208">
        <f>SUMIF('17'!$C$10:$C$29,$C1349,'17'!$E$10:$E$29)*'17'!$E$3</f>
        <v>0</v>
      </c>
      <c r="X1349" s="208">
        <f>SUMIF('18'!$C$10:$C$29,$C1349,'18'!$E$10:$E$29)*'18'!$E$3</f>
        <v>0</v>
      </c>
      <c r="Y1349" s="208">
        <f>SUMIF('19'!$C$10:$C$28,$C1349,'19'!$E$10:$E$28)*'19'!$E$3</f>
        <v>0</v>
      </c>
      <c r="Z1349" s="208">
        <f>SUMIF('20'!$C$10:$C$29,$C1349,'20'!$E$10:$E$29)*'20'!$E$3</f>
        <v>0</v>
      </c>
      <c r="AA1349" s="208">
        <f>SUMIF('21'!$C$10:$C$29,$C1349,'21'!$E$10:$E$29)*'21'!$E$3</f>
        <v>0</v>
      </c>
    </row>
    <row r="1350" spans="3:27" ht="15" hidden="1">
      <c r="C1350" s="207" t="s">
        <v>2809</v>
      </c>
      <c r="D1350" s="207" t="s">
        <v>2810</v>
      </c>
      <c r="F1350" s="336">
        <f t="shared" si="21"/>
        <v>0</v>
      </c>
      <c r="G1350" s="208">
        <f>SUMIF('01'!$C$10:$C$29,$C1350,'01'!$E$10:$E$29)*'01'!$E$3</f>
        <v>0</v>
      </c>
      <c r="H1350" s="208">
        <f>SUMIF('02'!$C$10:$C$28,$C1350,'02'!$E$10:$E$28)*'02'!$E$3</f>
        <v>0</v>
      </c>
      <c r="I1350" s="208">
        <f>SUMIF('03'!$C$10:$C$29,$C1350,'03'!$E$10:$E$29)*'03'!$E$3</f>
        <v>0</v>
      </c>
      <c r="J1350" s="208">
        <f>SUMIF('04'!$C$10:$C$26,$C1350,'04'!$E$10:$E$26)*'04'!$E$3</f>
        <v>0</v>
      </c>
      <c r="K1350" s="208">
        <f>SUMIF('05'!$C$10:$C$29,$C1350,'05'!$E$10:$E$29)*'05'!$E$3</f>
        <v>0</v>
      </c>
      <c r="L1350" s="208">
        <f>SUMIF('06'!$C$10:$C$29,$C1350,'06'!$E$10:$E$29)*'06'!$E$3</f>
        <v>0</v>
      </c>
      <c r="M1350" s="208">
        <f>SUMIF('07'!$C$10:$C$26,$C1350,'07'!$E$10:$E$26)*'07'!$E$3</f>
        <v>0</v>
      </c>
      <c r="N1350" s="208">
        <f>SUMIF('08'!$C$10:$C$29,$C1350,'08'!$E$10:$E$29)*'08'!$E$3</f>
        <v>0</v>
      </c>
      <c r="O1350" s="208">
        <f>SUMIF('09'!$C$10:$C$29,$C1350,'09'!$E$10:$E$29)*'09'!$E$3</f>
        <v>0</v>
      </c>
      <c r="P1350" s="208">
        <f>SUMIF('10'!$C$10:$C$29,$C1350,'10'!$E$10:$E$29)*'10'!$E$3</f>
        <v>0</v>
      </c>
      <c r="Q1350" s="208">
        <f>SUMIF('11'!$C$10:$C$39,$C1350,'11'!$E$10:$E$39)*'11'!$E$3</f>
        <v>0</v>
      </c>
      <c r="R1350" s="208">
        <f>SUMIF('12'!$C$10:$C$29,$C1350,'12'!$E$10:$E$29)*'12'!$E$3</f>
        <v>0</v>
      </c>
      <c r="S1350" s="208">
        <f>SUMIF('13'!$C$10:$C$29,$C1350,'13'!$E$10:$E$29)*'13'!$E$3</f>
        <v>0</v>
      </c>
      <c r="T1350" s="208">
        <f>SUMIF('14'!$C$10:$C$29,$C1350,'14'!$E$10:$E$29)*'14'!$E$3</f>
        <v>0</v>
      </c>
      <c r="U1350" s="208">
        <f>SUMIF('15'!$C$10:$C$29,$C1350,'15'!$E$10:$E$29)*'15'!$E$3</f>
        <v>0</v>
      </c>
      <c r="V1350" s="208">
        <f>SUMIF('16'!$C$10:$C$29,$C1350,'16'!$E$29:$E1350)*'16'!$E$3</f>
        <v>0</v>
      </c>
      <c r="W1350" s="208">
        <f>SUMIF('17'!$C$10:$C$29,$C1350,'17'!$E$10:$E$29)*'17'!$E$3</f>
        <v>0</v>
      </c>
      <c r="X1350" s="208">
        <f>SUMIF('18'!$C$10:$C$29,$C1350,'18'!$E$10:$E$29)*'18'!$E$3</f>
        <v>0</v>
      </c>
      <c r="Y1350" s="208">
        <f>SUMIF('19'!$C$10:$C$28,$C1350,'19'!$E$10:$E$28)*'19'!$E$3</f>
        <v>0</v>
      </c>
      <c r="Z1350" s="208">
        <f>SUMIF('20'!$C$10:$C$29,$C1350,'20'!$E$10:$E$29)*'20'!$E$3</f>
        <v>0</v>
      </c>
      <c r="AA1350" s="208">
        <f>SUMIF('21'!$C$10:$C$29,$C1350,'21'!$E$10:$E$29)*'21'!$E$3</f>
        <v>0</v>
      </c>
    </row>
    <row r="1351" spans="3:27" ht="15" hidden="1">
      <c r="C1351" s="207" t="s">
        <v>2811</v>
      </c>
      <c r="D1351" s="207" t="s">
        <v>2812</v>
      </c>
      <c r="F1351" s="336">
        <f t="shared" si="21"/>
        <v>0</v>
      </c>
      <c r="G1351" s="208">
        <f>SUMIF('01'!$C$10:$C$29,$C1351,'01'!$E$10:$E$29)*'01'!$E$3</f>
        <v>0</v>
      </c>
      <c r="H1351" s="208">
        <f>SUMIF('02'!$C$10:$C$28,$C1351,'02'!$E$10:$E$28)*'02'!$E$3</f>
        <v>0</v>
      </c>
      <c r="I1351" s="208">
        <f>SUMIF('03'!$C$10:$C$29,$C1351,'03'!$E$10:$E$29)*'03'!$E$3</f>
        <v>0</v>
      </c>
      <c r="J1351" s="208">
        <f>SUMIF('04'!$C$10:$C$26,$C1351,'04'!$E$10:$E$26)*'04'!$E$3</f>
        <v>0</v>
      </c>
      <c r="K1351" s="208">
        <f>SUMIF('05'!$C$10:$C$29,$C1351,'05'!$E$10:$E$29)*'05'!$E$3</f>
        <v>0</v>
      </c>
      <c r="L1351" s="208">
        <f>SUMIF('06'!$C$10:$C$29,$C1351,'06'!$E$10:$E$29)*'06'!$E$3</f>
        <v>0</v>
      </c>
      <c r="M1351" s="208">
        <f>SUMIF('07'!$C$10:$C$26,$C1351,'07'!$E$10:$E$26)*'07'!$E$3</f>
        <v>0</v>
      </c>
      <c r="N1351" s="208">
        <f>SUMIF('08'!$C$10:$C$29,$C1351,'08'!$E$10:$E$29)*'08'!$E$3</f>
        <v>0</v>
      </c>
      <c r="O1351" s="208">
        <f>SUMIF('09'!$C$10:$C$29,$C1351,'09'!$E$10:$E$29)*'09'!$E$3</f>
        <v>0</v>
      </c>
      <c r="P1351" s="208">
        <f>SUMIF('10'!$C$10:$C$29,$C1351,'10'!$E$10:$E$29)*'10'!$E$3</f>
        <v>0</v>
      </c>
      <c r="Q1351" s="208">
        <f>SUMIF('11'!$C$10:$C$39,$C1351,'11'!$E$10:$E$39)*'11'!$E$3</f>
        <v>0</v>
      </c>
      <c r="R1351" s="208">
        <f>SUMIF('12'!$C$10:$C$29,$C1351,'12'!$E$10:$E$29)*'12'!$E$3</f>
        <v>0</v>
      </c>
      <c r="S1351" s="208">
        <f>SUMIF('13'!$C$10:$C$29,$C1351,'13'!$E$10:$E$29)*'13'!$E$3</f>
        <v>0</v>
      </c>
      <c r="T1351" s="208">
        <f>SUMIF('14'!$C$10:$C$29,$C1351,'14'!$E$10:$E$29)*'14'!$E$3</f>
        <v>0</v>
      </c>
      <c r="U1351" s="208">
        <f>SUMIF('15'!$C$10:$C$29,$C1351,'15'!$E$10:$E$29)*'15'!$E$3</f>
        <v>0</v>
      </c>
      <c r="V1351" s="208">
        <f>SUMIF('16'!$C$10:$C$29,$C1351,'16'!$E$29:$E1351)*'16'!$E$3</f>
        <v>0</v>
      </c>
      <c r="W1351" s="208">
        <f>SUMIF('17'!$C$10:$C$29,$C1351,'17'!$E$10:$E$29)*'17'!$E$3</f>
        <v>0</v>
      </c>
      <c r="X1351" s="208">
        <f>SUMIF('18'!$C$10:$C$29,$C1351,'18'!$E$10:$E$29)*'18'!$E$3</f>
        <v>0</v>
      </c>
      <c r="Y1351" s="208">
        <f>SUMIF('19'!$C$10:$C$28,$C1351,'19'!$E$10:$E$28)*'19'!$E$3</f>
        <v>0</v>
      </c>
      <c r="Z1351" s="208">
        <f>SUMIF('20'!$C$10:$C$29,$C1351,'20'!$E$10:$E$29)*'20'!$E$3</f>
        <v>0</v>
      </c>
      <c r="AA1351" s="208">
        <f>SUMIF('21'!$C$10:$C$29,$C1351,'21'!$E$10:$E$29)*'21'!$E$3</f>
        <v>0</v>
      </c>
    </row>
    <row r="1352" spans="3:27" ht="15" hidden="1">
      <c r="C1352" s="207" t="s">
        <v>2813</v>
      </c>
      <c r="D1352" s="207" t="s">
        <v>2814</v>
      </c>
      <c r="F1352" s="336">
        <f t="shared" si="21"/>
        <v>0</v>
      </c>
      <c r="G1352" s="208">
        <f>SUMIF('01'!$C$10:$C$29,$C1352,'01'!$E$10:$E$29)*'01'!$E$3</f>
        <v>0</v>
      </c>
      <c r="H1352" s="208">
        <f>SUMIF('02'!$C$10:$C$28,$C1352,'02'!$E$10:$E$28)*'02'!$E$3</f>
        <v>0</v>
      </c>
      <c r="I1352" s="208">
        <f>SUMIF('03'!$C$10:$C$29,$C1352,'03'!$E$10:$E$29)*'03'!$E$3</f>
        <v>0</v>
      </c>
      <c r="J1352" s="208">
        <f>SUMIF('04'!$C$10:$C$26,$C1352,'04'!$E$10:$E$26)*'04'!$E$3</f>
        <v>0</v>
      </c>
      <c r="K1352" s="208">
        <f>SUMIF('05'!$C$10:$C$29,$C1352,'05'!$E$10:$E$29)*'05'!$E$3</f>
        <v>0</v>
      </c>
      <c r="L1352" s="208">
        <f>SUMIF('06'!$C$10:$C$29,$C1352,'06'!$E$10:$E$29)*'06'!$E$3</f>
        <v>0</v>
      </c>
      <c r="M1352" s="208">
        <f>SUMIF('07'!$C$10:$C$26,$C1352,'07'!$E$10:$E$26)*'07'!$E$3</f>
        <v>0</v>
      </c>
      <c r="N1352" s="208">
        <f>SUMIF('08'!$C$10:$C$29,$C1352,'08'!$E$10:$E$29)*'08'!$E$3</f>
        <v>0</v>
      </c>
      <c r="O1352" s="208">
        <f>SUMIF('09'!$C$10:$C$29,$C1352,'09'!$E$10:$E$29)*'09'!$E$3</f>
        <v>0</v>
      </c>
      <c r="P1352" s="208">
        <f>SUMIF('10'!$C$10:$C$29,$C1352,'10'!$E$10:$E$29)*'10'!$E$3</f>
        <v>0</v>
      </c>
      <c r="Q1352" s="208">
        <f>SUMIF('11'!$C$10:$C$39,$C1352,'11'!$E$10:$E$39)*'11'!$E$3</f>
        <v>0</v>
      </c>
      <c r="R1352" s="208">
        <f>SUMIF('12'!$C$10:$C$29,$C1352,'12'!$E$10:$E$29)*'12'!$E$3</f>
        <v>0</v>
      </c>
      <c r="S1352" s="208">
        <f>SUMIF('13'!$C$10:$C$29,$C1352,'13'!$E$10:$E$29)*'13'!$E$3</f>
        <v>0</v>
      </c>
      <c r="T1352" s="208">
        <f>SUMIF('14'!$C$10:$C$29,$C1352,'14'!$E$10:$E$29)*'14'!$E$3</f>
        <v>0</v>
      </c>
      <c r="U1352" s="208">
        <f>SUMIF('15'!$C$10:$C$29,$C1352,'15'!$E$10:$E$29)*'15'!$E$3</f>
        <v>0</v>
      </c>
      <c r="V1352" s="208">
        <f>SUMIF('16'!$C$10:$C$29,$C1352,'16'!$E$29:$E1352)*'16'!$E$3</f>
        <v>0</v>
      </c>
      <c r="W1352" s="208">
        <f>SUMIF('17'!$C$10:$C$29,$C1352,'17'!$E$10:$E$29)*'17'!$E$3</f>
        <v>0</v>
      </c>
      <c r="X1352" s="208">
        <f>SUMIF('18'!$C$10:$C$29,$C1352,'18'!$E$10:$E$29)*'18'!$E$3</f>
        <v>0</v>
      </c>
      <c r="Y1352" s="208">
        <f>SUMIF('19'!$C$10:$C$28,$C1352,'19'!$E$10:$E$28)*'19'!$E$3</f>
        <v>0</v>
      </c>
      <c r="Z1352" s="208">
        <f>SUMIF('20'!$C$10:$C$29,$C1352,'20'!$E$10:$E$29)*'20'!$E$3</f>
        <v>0</v>
      </c>
      <c r="AA1352" s="208">
        <f>SUMIF('21'!$C$10:$C$29,$C1352,'21'!$E$10:$E$29)*'21'!$E$3</f>
        <v>0</v>
      </c>
    </row>
    <row r="1353" spans="3:27" ht="15" hidden="1">
      <c r="C1353" s="207" t="s">
        <v>2815</v>
      </c>
      <c r="D1353" s="207" t="s">
        <v>2816</v>
      </c>
      <c r="F1353" s="336">
        <f t="shared" si="21"/>
        <v>0</v>
      </c>
      <c r="G1353" s="208">
        <f>SUMIF('01'!$C$10:$C$29,$C1353,'01'!$E$10:$E$29)*'01'!$E$3</f>
        <v>0</v>
      </c>
      <c r="H1353" s="208">
        <f>SUMIF('02'!$C$10:$C$28,$C1353,'02'!$E$10:$E$28)*'02'!$E$3</f>
        <v>0</v>
      </c>
      <c r="I1353" s="208">
        <f>SUMIF('03'!$C$10:$C$29,$C1353,'03'!$E$10:$E$29)*'03'!$E$3</f>
        <v>0</v>
      </c>
      <c r="J1353" s="208">
        <f>SUMIF('04'!$C$10:$C$26,$C1353,'04'!$E$10:$E$26)*'04'!$E$3</f>
        <v>0</v>
      </c>
      <c r="K1353" s="208">
        <f>SUMIF('05'!$C$10:$C$29,$C1353,'05'!$E$10:$E$29)*'05'!$E$3</f>
        <v>0</v>
      </c>
      <c r="L1353" s="208">
        <f>SUMIF('06'!$C$10:$C$29,$C1353,'06'!$E$10:$E$29)*'06'!$E$3</f>
        <v>0</v>
      </c>
      <c r="M1353" s="208">
        <f>SUMIF('07'!$C$10:$C$26,$C1353,'07'!$E$10:$E$26)*'07'!$E$3</f>
        <v>0</v>
      </c>
      <c r="N1353" s="208">
        <f>SUMIF('08'!$C$10:$C$29,$C1353,'08'!$E$10:$E$29)*'08'!$E$3</f>
        <v>0</v>
      </c>
      <c r="O1353" s="208">
        <f>SUMIF('09'!$C$10:$C$29,$C1353,'09'!$E$10:$E$29)*'09'!$E$3</f>
        <v>0</v>
      </c>
      <c r="P1353" s="208">
        <f>SUMIF('10'!$C$10:$C$29,$C1353,'10'!$E$10:$E$29)*'10'!$E$3</f>
        <v>0</v>
      </c>
      <c r="Q1353" s="208">
        <f>SUMIF('11'!$C$10:$C$39,$C1353,'11'!$E$10:$E$39)*'11'!$E$3</f>
        <v>0</v>
      </c>
      <c r="R1353" s="208">
        <f>SUMIF('12'!$C$10:$C$29,$C1353,'12'!$E$10:$E$29)*'12'!$E$3</f>
        <v>0</v>
      </c>
      <c r="S1353" s="208">
        <f>SUMIF('13'!$C$10:$C$29,$C1353,'13'!$E$10:$E$29)*'13'!$E$3</f>
        <v>0</v>
      </c>
      <c r="T1353" s="208">
        <f>SUMIF('14'!$C$10:$C$29,$C1353,'14'!$E$10:$E$29)*'14'!$E$3</f>
        <v>0</v>
      </c>
      <c r="U1353" s="208">
        <f>SUMIF('15'!$C$10:$C$29,$C1353,'15'!$E$10:$E$29)*'15'!$E$3</f>
        <v>0</v>
      </c>
      <c r="V1353" s="208">
        <f>SUMIF('16'!$C$10:$C$29,$C1353,'16'!$E$29:$E1353)*'16'!$E$3</f>
        <v>0</v>
      </c>
      <c r="W1353" s="208">
        <f>SUMIF('17'!$C$10:$C$29,$C1353,'17'!$E$10:$E$29)*'17'!$E$3</f>
        <v>0</v>
      </c>
      <c r="X1353" s="208">
        <f>SUMIF('18'!$C$10:$C$29,$C1353,'18'!$E$10:$E$29)*'18'!$E$3</f>
        <v>0</v>
      </c>
      <c r="Y1353" s="208">
        <f>SUMIF('19'!$C$10:$C$28,$C1353,'19'!$E$10:$E$28)*'19'!$E$3</f>
        <v>0</v>
      </c>
      <c r="Z1353" s="208">
        <f>SUMIF('20'!$C$10:$C$29,$C1353,'20'!$E$10:$E$29)*'20'!$E$3</f>
        <v>0</v>
      </c>
      <c r="AA1353" s="208">
        <f>SUMIF('21'!$C$10:$C$29,$C1353,'21'!$E$10:$E$29)*'21'!$E$3</f>
        <v>0</v>
      </c>
    </row>
    <row r="1354" spans="3:27" ht="15" hidden="1">
      <c r="C1354" s="207" t="s">
        <v>2817</v>
      </c>
      <c r="D1354" s="207" t="s">
        <v>2818</v>
      </c>
      <c r="F1354" s="336">
        <f t="shared" si="21"/>
        <v>0</v>
      </c>
      <c r="G1354" s="208">
        <f>SUMIF('01'!$C$10:$C$29,$C1354,'01'!$E$10:$E$29)*'01'!$E$3</f>
        <v>0</v>
      </c>
      <c r="H1354" s="208">
        <f>SUMIF('02'!$C$10:$C$28,$C1354,'02'!$E$10:$E$28)*'02'!$E$3</f>
        <v>0</v>
      </c>
      <c r="I1354" s="208">
        <f>SUMIF('03'!$C$10:$C$29,$C1354,'03'!$E$10:$E$29)*'03'!$E$3</f>
        <v>0</v>
      </c>
      <c r="J1354" s="208">
        <f>SUMIF('04'!$C$10:$C$26,$C1354,'04'!$E$10:$E$26)*'04'!$E$3</f>
        <v>0</v>
      </c>
      <c r="K1354" s="208">
        <f>SUMIF('05'!$C$10:$C$29,$C1354,'05'!$E$10:$E$29)*'05'!$E$3</f>
        <v>0</v>
      </c>
      <c r="L1354" s="208">
        <f>SUMIF('06'!$C$10:$C$29,$C1354,'06'!$E$10:$E$29)*'06'!$E$3</f>
        <v>0</v>
      </c>
      <c r="M1354" s="208">
        <f>SUMIF('07'!$C$10:$C$26,$C1354,'07'!$E$10:$E$26)*'07'!$E$3</f>
        <v>0</v>
      </c>
      <c r="N1354" s="208">
        <f>SUMIF('08'!$C$10:$C$29,$C1354,'08'!$E$10:$E$29)*'08'!$E$3</f>
        <v>0</v>
      </c>
      <c r="O1354" s="208">
        <f>SUMIF('09'!$C$10:$C$29,$C1354,'09'!$E$10:$E$29)*'09'!$E$3</f>
        <v>0</v>
      </c>
      <c r="P1354" s="208">
        <f>SUMIF('10'!$C$10:$C$29,$C1354,'10'!$E$10:$E$29)*'10'!$E$3</f>
        <v>0</v>
      </c>
      <c r="Q1354" s="208">
        <f>SUMIF('11'!$C$10:$C$39,$C1354,'11'!$E$10:$E$39)*'11'!$E$3</f>
        <v>0</v>
      </c>
      <c r="R1354" s="208">
        <f>SUMIF('12'!$C$10:$C$29,$C1354,'12'!$E$10:$E$29)*'12'!$E$3</f>
        <v>0</v>
      </c>
      <c r="S1354" s="208">
        <f>SUMIF('13'!$C$10:$C$29,$C1354,'13'!$E$10:$E$29)*'13'!$E$3</f>
        <v>0</v>
      </c>
      <c r="T1354" s="208">
        <f>SUMIF('14'!$C$10:$C$29,$C1354,'14'!$E$10:$E$29)*'14'!$E$3</f>
        <v>0</v>
      </c>
      <c r="U1354" s="208">
        <f>SUMIF('15'!$C$10:$C$29,$C1354,'15'!$E$10:$E$29)*'15'!$E$3</f>
        <v>0</v>
      </c>
      <c r="V1354" s="208">
        <f>SUMIF('16'!$C$10:$C$29,$C1354,'16'!$E$29:$E1354)*'16'!$E$3</f>
        <v>0</v>
      </c>
      <c r="W1354" s="208">
        <f>SUMIF('17'!$C$10:$C$29,$C1354,'17'!$E$10:$E$29)*'17'!$E$3</f>
        <v>0</v>
      </c>
      <c r="X1354" s="208">
        <f>SUMIF('18'!$C$10:$C$29,$C1354,'18'!$E$10:$E$29)*'18'!$E$3</f>
        <v>0</v>
      </c>
      <c r="Y1354" s="208">
        <f>SUMIF('19'!$C$10:$C$28,$C1354,'19'!$E$10:$E$28)*'19'!$E$3</f>
        <v>0</v>
      </c>
      <c r="Z1354" s="208">
        <f>SUMIF('20'!$C$10:$C$29,$C1354,'20'!$E$10:$E$29)*'20'!$E$3</f>
        <v>0</v>
      </c>
      <c r="AA1354" s="208">
        <f>SUMIF('21'!$C$10:$C$29,$C1354,'21'!$E$10:$E$29)*'21'!$E$3</f>
        <v>0</v>
      </c>
    </row>
    <row r="1355" spans="3:27" ht="15" hidden="1">
      <c r="C1355" s="207" t="s">
        <v>2819</v>
      </c>
      <c r="D1355" s="207" t="s">
        <v>2820</v>
      </c>
      <c r="F1355" s="336">
        <f t="shared" si="21"/>
        <v>0</v>
      </c>
      <c r="G1355" s="208">
        <f>SUMIF('01'!$C$10:$C$29,$C1355,'01'!$E$10:$E$29)*'01'!$E$3</f>
        <v>0</v>
      </c>
      <c r="H1355" s="208">
        <f>SUMIF('02'!$C$10:$C$28,$C1355,'02'!$E$10:$E$28)*'02'!$E$3</f>
        <v>0</v>
      </c>
      <c r="I1355" s="208">
        <f>SUMIF('03'!$C$10:$C$29,$C1355,'03'!$E$10:$E$29)*'03'!$E$3</f>
        <v>0</v>
      </c>
      <c r="J1355" s="208">
        <f>SUMIF('04'!$C$10:$C$26,$C1355,'04'!$E$10:$E$26)*'04'!$E$3</f>
        <v>0</v>
      </c>
      <c r="K1355" s="208">
        <f>SUMIF('05'!$C$10:$C$29,$C1355,'05'!$E$10:$E$29)*'05'!$E$3</f>
        <v>0</v>
      </c>
      <c r="L1355" s="208">
        <f>SUMIF('06'!$C$10:$C$29,$C1355,'06'!$E$10:$E$29)*'06'!$E$3</f>
        <v>0</v>
      </c>
      <c r="M1355" s="208">
        <f>SUMIF('07'!$C$10:$C$26,$C1355,'07'!$E$10:$E$26)*'07'!$E$3</f>
        <v>0</v>
      </c>
      <c r="N1355" s="208">
        <f>SUMIF('08'!$C$10:$C$29,$C1355,'08'!$E$10:$E$29)*'08'!$E$3</f>
        <v>0</v>
      </c>
      <c r="O1355" s="208">
        <f>SUMIF('09'!$C$10:$C$29,$C1355,'09'!$E$10:$E$29)*'09'!$E$3</f>
        <v>0</v>
      </c>
      <c r="P1355" s="208">
        <f>SUMIF('10'!$C$10:$C$29,$C1355,'10'!$E$10:$E$29)*'10'!$E$3</f>
        <v>0</v>
      </c>
      <c r="Q1355" s="208">
        <f>SUMIF('11'!$C$10:$C$39,$C1355,'11'!$E$10:$E$39)*'11'!$E$3</f>
        <v>0</v>
      </c>
      <c r="R1355" s="208">
        <f>SUMIF('12'!$C$10:$C$29,$C1355,'12'!$E$10:$E$29)*'12'!$E$3</f>
        <v>0</v>
      </c>
      <c r="S1355" s="208">
        <f>SUMIF('13'!$C$10:$C$29,$C1355,'13'!$E$10:$E$29)*'13'!$E$3</f>
        <v>0</v>
      </c>
      <c r="T1355" s="208">
        <f>SUMIF('14'!$C$10:$C$29,$C1355,'14'!$E$10:$E$29)*'14'!$E$3</f>
        <v>0</v>
      </c>
      <c r="U1355" s="208">
        <f>SUMIF('15'!$C$10:$C$29,$C1355,'15'!$E$10:$E$29)*'15'!$E$3</f>
        <v>0</v>
      </c>
      <c r="V1355" s="208">
        <f>SUMIF('16'!$C$10:$C$29,$C1355,'16'!$E$29:$E1355)*'16'!$E$3</f>
        <v>0</v>
      </c>
      <c r="W1355" s="208">
        <f>SUMIF('17'!$C$10:$C$29,$C1355,'17'!$E$10:$E$29)*'17'!$E$3</f>
        <v>0</v>
      </c>
      <c r="X1355" s="208">
        <f>SUMIF('18'!$C$10:$C$29,$C1355,'18'!$E$10:$E$29)*'18'!$E$3</f>
        <v>0</v>
      </c>
      <c r="Y1355" s="208">
        <f>SUMIF('19'!$C$10:$C$28,$C1355,'19'!$E$10:$E$28)*'19'!$E$3</f>
        <v>0</v>
      </c>
      <c r="Z1355" s="208">
        <f>SUMIF('20'!$C$10:$C$29,$C1355,'20'!$E$10:$E$29)*'20'!$E$3</f>
        <v>0</v>
      </c>
      <c r="AA1355" s="208">
        <f>SUMIF('21'!$C$10:$C$29,$C1355,'21'!$E$10:$E$29)*'21'!$E$3</f>
        <v>0</v>
      </c>
    </row>
    <row r="1356" spans="3:27" ht="15" hidden="1">
      <c r="C1356" s="207" t="s">
        <v>2821</v>
      </c>
      <c r="D1356" s="207" t="s">
        <v>2822</v>
      </c>
      <c r="F1356" s="336">
        <f t="shared" ref="F1356:F1419" si="22">SUM(G1356:AA1356)</f>
        <v>0</v>
      </c>
      <c r="G1356" s="208">
        <f>SUMIF('01'!$C$10:$C$29,$C1356,'01'!$E$10:$E$29)*'01'!$E$3</f>
        <v>0</v>
      </c>
      <c r="H1356" s="208">
        <f>SUMIF('02'!$C$10:$C$28,$C1356,'02'!$E$10:$E$28)*'02'!$E$3</f>
        <v>0</v>
      </c>
      <c r="I1356" s="208">
        <f>SUMIF('03'!$C$10:$C$29,$C1356,'03'!$E$10:$E$29)*'03'!$E$3</f>
        <v>0</v>
      </c>
      <c r="J1356" s="208">
        <f>SUMIF('04'!$C$10:$C$26,$C1356,'04'!$E$10:$E$26)*'04'!$E$3</f>
        <v>0</v>
      </c>
      <c r="K1356" s="208">
        <f>SUMIF('05'!$C$10:$C$29,$C1356,'05'!$E$10:$E$29)*'05'!$E$3</f>
        <v>0</v>
      </c>
      <c r="L1356" s="208">
        <f>SUMIF('06'!$C$10:$C$29,$C1356,'06'!$E$10:$E$29)*'06'!$E$3</f>
        <v>0</v>
      </c>
      <c r="M1356" s="208">
        <f>SUMIF('07'!$C$10:$C$26,$C1356,'07'!$E$10:$E$26)*'07'!$E$3</f>
        <v>0</v>
      </c>
      <c r="N1356" s="208">
        <f>SUMIF('08'!$C$10:$C$29,$C1356,'08'!$E$10:$E$29)*'08'!$E$3</f>
        <v>0</v>
      </c>
      <c r="O1356" s="208">
        <f>SUMIF('09'!$C$10:$C$29,$C1356,'09'!$E$10:$E$29)*'09'!$E$3</f>
        <v>0</v>
      </c>
      <c r="P1356" s="208">
        <f>SUMIF('10'!$C$10:$C$29,$C1356,'10'!$E$10:$E$29)*'10'!$E$3</f>
        <v>0</v>
      </c>
      <c r="Q1356" s="208">
        <f>SUMIF('11'!$C$10:$C$39,$C1356,'11'!$E$10:$E$39)*'11'!$E$3</f>
        <v>0</v>
      </c>
      <c r="R1356" s="208">
        <f>SUMIF('12'!$C$10:$C$29,$C1356,'12'!$E$10:$E$29)*'12'!$E$3</f>
        <v>0</v>
      </c>
      <c r="S1356" s="208">
        <f>SUMIF('13'!$C$10:$C$29,$C1356,'13'!$E$10:$E$29)*'13'!$E$3</f>
        <v>0</v>
      </c>
      <c r="T1356" s="208">
        <f>SUMIF('14'!$C$10:$C$29,$C1356,'14'!$E$10:$E$29)*'14'!$E$3</f>
        <v>0</v>
      </c>
      <c r="U1356" s="208">
        <f>SUMIF('15'!$C$10:$C$29,$C1356,'15'!$E$10:$E$29)*'15'!$E$3</f>
        <v>0</v>
      </c>
      <c r="V1356" s="208">
        <f>SUMIF('16'!$C$10:$C$29,$C1356,'16'!$E$29:$E1356)*'16'!$E$3</f>
        <v>0</v>
      </c>
      <c r="W1356" s="208">
        <f>SUMIF('17'!$C$10:$C$29,$C1356,'17'!$E$10:$E$29)*'17'!$E$3</f>
        <v>0</v>
      </c>
      <c r="X1356" s="208">
        <f>SUMIF('18'!$C$10:$C$29,$C1356,'18'!$E$10:$E$29)*'18'!$E$3</f>
        <v>0</v>
      </c>
      <c r="Y1356" s="208">
        <f>SUMIF('19'!$C$10:$C$28,$C1356,'19'!$E$10:$E$28)*'19'!$E$3</f>
        <v>0</v>
      </c>
      <c r="Z1356" s="208">
        <f>SUMIF('20'!$C$10:$C$29,$C1356,'20'!$E$10:$E$29)*'20'!$E$3</f>
        <v>0</v>
      </c>
      <c r="AA1356" s="208">
        <f>SUMIF('21'!$C$10:$C$29,$C1356,'21'!$E$10:$E$29)*'21'!$E$3</f>
        <v>0</v>
      </c>
    </row>
    <row r="1357" spans="3:27" ht="15" hidden="1">
      <c r="C1357" s="207" t="s">
        <v>2823</v>
      </c>
      <c r="D1357" s="207" t="s">
        <v>2824</v>
      </c>
      <c r="F1357" s="336">
        <f t="shared" si="22"/>
        <v>0</v>
      </c>
      <c r="G1357" s="208">
        <f>SUMIF('01'!$C$10:$C$29,$C1357,'01'!$E$10:$E$29)*'01'!$E$3</f>
        <v>0</v>
      </c>
      <c r="H1357" s="208">
        <f>SUMIF('02'!$C$10:$C$28,$C1357,'02'!$E$10:$E$28)*'02'!$E$3</f>
        <v>0</v>
      </c>
      <c r="I1357" s="208">
        <f>SUMIF('03'!$C$10:$C$29,$C1357,'03'!$E$10:$E$29)*'03'!$E$3</f>
        <v>0</v>
      </c>
      <c r="J1357" s="208">
        <f>SUMIF('04'!$C$10:$C$26,$C1357,'04'!$E$10:$E$26)*'04'!$E$3</f>
        <v>0</v>
      </c>
      <c r="K1357" s="208">
        <f>SUMIF('05'!$C$10:$C$29,$C1357,'05'!$E$10:$E$29)*'05'!$E$3</f>
        <v>0</v>
      </c>
      <c r="L1357" s="208">
        <f>SUMIF('06'!$C$10:$C$29,$C1357,'06'!$E$10:$E$29)*'06'!$E$3</f>
        <v>0</v>
      </c>
      <c r="M1357" s="208">
        <f>SUMIF('07'!$C$10:$C$26,$C1357,'07'!$E$10:$E$26)*'07'!$E$3</f>
        <v>0</v>
      </c>
      <c r="N1357" s="208">
        <f>SUMIF('08'!$C$10:$C$29,$C1357,'08'!$E$10:$E$29)*'08'!$E$3</f>
        <v>0</v>
      </c>
      <c r="O1357" s="208">
        <f>SUMIF('09'!$C$10:$C$29,$C1357,'09'!$E$10:$E$29)*'09'!$E$3</f>
        <v>0</v>
      </c>
      <c r="P1357" s="208">
        <f>SUMIF('10'!$C$10:$C$29,$C1357,'10'!$E$10:$E$29)*'10'!$E$3</f>
        <v>0</v>
      </c>
      <c r="Q1357" s="208">
        <f>SUMIF('11'!$C$10:$C$39,$C1357,'11'!$E$10:$E$39)*'11'!$E$3</f>
        <v>0</v>
      </c>
      <c r="R1357" s="208">
        <f>SUMIF('12'!$C$10:$C$29,$C1357,'12'!$E$10:$E$29)*'12'!$E$3</f>
        <v>0</v>
      </c>
      <c r="S1357" s="208">
        <f>SUMIF('13'!$C$10:$C$29,$C1357,'13'!$E$10:$E$29)*'13'!$E$3</f>
        <v>0</v>
      </c>
      <c r="T1357" s="208">
        <f>SUMIF('14'!$C$10:$C$29,$C1357,'14'!$E$10:$E$29)*'14'!$E$3</f>
        <v>0</v>
      </c>
      <c r="U1357" s="208">
        <f>SUMIF('15'!$C$10:$C$29,$C1357,'15'!$E$10:$E$29)*'15'!$E$3</f>
        <v>0</v>
      </c>
      <c r="V1357" s="208">
        <f>SUMIF('16'!$C$10:$C$29,$C1357,'16'!$E$29:$E1357)*'16'!$E$3</f>
        <v>0</v>
      </c>
      <c r="W1357" s="208">
        <f>SUMIF('17'!$C$10:$C$29,$C1357,'17'!$E$10:$E$29)*'17'!$E$3</f>
        <v>0</v>
      </c>
      <c r="X1357" s="208">
        <f>SUMIF('18'!$C$10:$C$29,$C1357,'18'!$E$10:$E$29)*'18'!$E$3</f>
        <v>0</v>
      </c>
      <c r="Y1357" s="208">
        <f>SUMIF('19'!$C$10:$C$28,$C1357,'19'!$E$10:$E$28)*'19'!$E$3</f>
        <v>0</v>
      </c>
      <c r="Z1357" s="208">
        <f>SUMIF('20'!$C$10:$C$29,$C1357,'20'!$E$10:$E$29)*'20'!$E$3</f>
        <v>0</v>
      </c>
      <c r="AA1357" s="208">
        <f>SUMIF('21'!$C$10:$C$29,$C1357,'21'!$E$10:$E$29)*'21'!$E$3</f>
        <v>0</v>
      </c>
    </row>
    <row r="1358" spans="3:27" ht="15" hidden="1">
      <c r="C1358" s="207" t="s">
        <v>2825</v>
      </c>
      <c r="D1358" s="207" t="s">
        <v>2826</v>
      </c>
      <c r="F1358" s="336">
        <f t="shared" si="22"/>
        <v>0</v>
      </c>
      <c r="G1358" s="208">
        <f>SUMIF('01'!$C$10:$C$29,$C1358,'01'!$E$10:$E$29)*'01'!$E$3</f>
        <v>0</v>
      </c>
      <c r="H1358" s="208">
        <f>SUMIF('02'!$C$10:$C$28,$C1358,'02'!$E$10:$E$28)*'02'!$E$3</f>
        <v>0</v>
      </c>
      <c r="I1358" s="208">
        <f>SUMIF('03'!$C$10:$C$29,$C1358,'03'!$E$10:$E$29)*'03'!$E$3</f>
        <v>0</v>
      </c>
      <c r="J1358" s="208">
        <f>SUMIF('04'!$C$10:$C$26,$C1358,'04'!$E$10:$E$26)*'04'!$E$3</f>
        <v>0</v>
      </c>
      <c r="K1358" s="208">
        <f>SUMIF('05'!$C$10:$C$29,$C1358,'05'!$E$10:$E$29)*'05'!$E$3</f>
        <v>0</v>
      </c>
      <c r="L1358" s="208">
        <f>SUMIF('06'!$C$10:$C$29,$C1358,'06'!$E$10:$E$29)*'06'!$E$3</f>
        <v>0</v>
      </c>
      <c r="M1358" s="208">
        <f>SUMIF('07'!$C$10:$C$26,$C1358,'07'!$E$10:$E$26)*'07'!$E$3</f>
        <v>0</v>
      </c>
      <c r="N1358" s="208">
        <f>SUMIF('08'!$C$10:$C$29,$C1358,'08'!$E$10:$E$29)*'08'!$E$3</f>
        <v>0</v>
      </c>
      <c r="O1358" s="208">
        <f>SUMIF('09'!$C$10:$C$29,$C1358,'09'!$E$10:$E$29)*'09'!$E$3</f>
        <v>0</v>
      </c>
      <c r="P1358" s="208">
        <f>SUMIF('10'!$C$10:$C$29,$C1358,'10'!$E$10:$E$29)*'10'!$E$3</f>
        <v>0</v>
      </c>
      <c r="Q1358" s="208">
        <f>SUMIF('11'!$C$10:$C$39,$C1358,'11'!$E$10:$E$39)*'11'!$E$3</f>
        <v>0</v>
      </c>
      <c r="R1358" s="208">
        <f>SUMIF('12'!$C$10:$C$29,$C1358,'12'!$E$10:$E$29)*'12'!$E$3</f>
        <v>0</v>
      </c>
      <c r="S1358" s="208">
        <f>SUMIF('13'!$C$10:$C$29,$C1358,'13'!$E$10:$E$29)*'13'!$E$3</f>
        <v>0</v>
      </c>
      <c r="T1358" s="208">
        <f>SUMIF('14'!$C$10:$C$29,$C1358,'14'!$E$10:$E$29)*'14'!$E$3</f>
        <v>0</v>
      </c>
      <c r="U1358" s="208">
        <f>SUMIF('15'!$C$10:$C$29,$C1358,'15'!$E$10:$E$29)*'15'!$E$3</f>
        <v>0</v>
      </c>
      <c r="V1358" s="208">
        <f>SUMIF('16'!$C$10:$C$29,$C1358,'16'!$E$29:$E1358)*'16'!$E$3</f>
        <v>0</v>
      </c>
      <c r="W1358" s="208">
        <f>SUMIF('17'!$C$10:$C$29,$C1358,'17'!$E$10:$E$29)*'17'!$E$3</f>
        <v>0</v>
      </c>
      <c r="X1358" s="208">
        <f>SUMIF('18'!$C$10:$C$29,$C1358,'18'!$E$10:$E$29)*'18'!$E$3</f>
        <v>0</v>
      </c>
      <c r="Y1358" s="208">
        <f>SUMIF('19'!$C$10:$C$28,$C1358,'19'!$E$10:$E$28)*'19'!$E$3</f>
        <v>0</v>
      </c>
      <c r="Z1358" s="208">
        <f>SUMIF('20'!$C$10:$C$29,$C1358,'20'!$E$10:$E$29)*'20'!$E$3</f>
        <v>0</v>
      </c>
      <c r="AA1358" s="208">
        <f>SUMIF('21'!$C$10:$C$29,$C1358,'21'!$E$10:$E$29)*'21'!$E$3</f>
        <v>0</v>
      </c>
    </row>
    <row r="1359" spans="3:27" ht="15" hidden="1">
      <c r="C1359" s="207" t="s">
        <v>2827</v>
      </c>
      <c r="D1359" s="207" t="s">
        <v>2828</v>
      </c>
      <c r="F1359" s="336">
        <f t="shared" si="22"/>
        <v>0</v>
      </c>
      <c r="G1359" s="208">
        <f>SUMIF('01'!$C$10:$C$29,$C1359,'01'!$E$10:$E$29)*'01'!$E$3</f>
        <v>0</v>
      </c>
      <c r="H1359" s="208">
        <f>SUMIF('02'!$C$10:$C$28,$C1359,'02'!$E$10:$E$28)*'02'!$E$3</f>
        <v>0</v>
      </c>
      <c r="I1359" s="208">
        <f>SUMIF('03'!$C$10:$C$29,$C1359,'03'!$E$10:$E$29)*'03'!$E$3</f>
        <v>0</v>
      </c>
      <c r="J1359" s="208">
        <f>SUMIF('04'!$C$10:$C$26,$C1359,'04'!$E$10:$E$26)*'04'!$E$3</f>
        <v>0</v>
      </c>
      <c r="K1359" s="208">
        <f>SUMIF('05'!$C$10:$C$29,$C1359,'05'!$E$10:$E$29)*'05'!$E$3</f>
        <v>0</v>
      </c>
      <c r="L1359" s="208">
        <f>SUMIF('06'!$C$10:$C$29,$C1359,'06'!$E$10:$E$29)*'06'!$E$3</f>
        <v>0</v>
      </c>
      <c r="M1359" s="208">
        <f>SUMIF('07'!$C$10:$C$26,$C1359,'07'!$E$10:$E$26)*'07'!$E$3</f>
        <v>0</v>
      </c>
      <c r="N1359" s="208">
        <f>SUMIF('08'!$C$10:$C$29,$C1359,'08'!$E$10:$E$29)*'08'!$E$3</f>
        <v>0</v>
      </c>
      <c r="O1359" s="208">
        <f>SUMIF('09'!$C$10:$C$29,$C1359,'09'!$E$10:$E$29)*'09'!$E$3</f>
        <v>0</v>
      </c>
      <c r="P1359" s="208">
        <f>SUMIF('10'!$C$10:$C$29,$C1359,'10'!$E$10:$E$29)*'10'!$E$3</f>
        <v>0</v>
      </c>
      <c r="Q1359" s="208">
        <f>SUMIF('11'!$C$10:$C$39,$C1359,'11'!$E$10:$E$39)*'11'!$E$3</f>
        <v>0</v>
      </c>
      <c r="R1359" s="208">
        <f>SUMIF('12'!$C$10:$C$29,$C1359,'12'!$E$10:$E$29)*'12'!$E$3</f>
        <v>0</v>
      </c>
      <c r="S1359" s="208">
        <f>SUMIF('13'!$C$10:$C$29,$C1359,'13'!$E$10:$E$29)*'13'!$E$3</f>
        <v>0</v>
      </c>
      <c r="T1359" s="208">
        <f>SUMIF('14'!$C$10:$C$29,$C1359,'14'!$E$10:$E$29)*'14'!$E$3</f>
        <v>0</v>
      </c>
      <c r="U1359" s="208">
        <f>SUMIF('15'!$C$10:$C$29,$C1359,'15'!$E$10:$E$29)*'15'!$E$3</f>
        <v>0</v>
      </c>
      <c r="V1359" s="208">
        <f>SUMIF('16'!$C$10:$C$29,$C1359,'16'!$E$29:$E1359)*'16'!$E$3</f>
        <v>0</v>
      </c>
      <c r="W1359" s="208">
        <f>SUMIF('17'!$C$10:$C$29,$C1359,'17'!$E$10:$E$29)*'17'!$E$3</f>
        <v>0</v>
      </c>
      <c r="X1359" s="208">
        <f>SUMIF('18'!$C$10:$C$29,$C1359,'18'!$E$10:$E$29)*'18'!$E$3</f>
        <v>0</v>
      </c>
      <c r="Y1359" s="208">
        <f>SUMIF('19'!$C$10:$C$28,$C1359,'19'!$E$10:$E$28)*'19'!$E$3</f>
        <v>0</v>
      </c>
      <c r="Z1359" s="208">
        <f>SUMIF('20'!$C$10:$C$29,$C1359,'20'!$E$10:$E$29)*'20'!$E$3</f>
        <v>0</v>
      </c>
      <c r="AA1359" s="208">
        <f>SUMIF('21'!$C$10:$C$29,$C1359,'21'!$E$10:$E$29)*'21'!$E$3</f>
        <v>0</v>
      </c>
    </row>
    <row r="1360" spans="3:27" ht="15" hidden="1">
      <c r="C1360" s="207" t="s">
        <v>2829</v>
      </c>
      <c r="D1360" s="207" t="s">
        <v>2830</v>
      </c>
      <c r="F1360" s="336">
        <f t="shared" si="22"/>
        <v>0</v>
      </c>
      <c r="G1360" s="208">
        <f>SUMIF('01'!$C$10:$C$29,$C1360,'01'!$E$10:$E$29)*'01'!$E$3</f>
        <v>0</v>
      </c>
      <c r="H1360" s="208">
        <f>SUMIF('02'!$C$10:$C$28,$C1360,'02'!$E$10:$E$28)*'02'!$E$3</f>
        <v>0</v>
      </c>
      <c r="I1360" s="208">
        <f>SUMIF('03'!$C$10:$C$29,$C1360,'03'!$E$10:$E$29)*'03'!$E$3</f>
        <v>0</v>
      </c>
      <c r="J1360" s="208">
        <f>SUMIF('04'!$C$10:$C$26,$C1360,'04'!$E$10:$E$26)*'04'!$E$3</f>
        <v>0</v>
      </c>
      <c r="K1360" s="208">
        <f>SUMIF('05'!$C$10:$C$29,$C1360,'05'!$E$10:$E$29)*'05'!$E$3</f>
        <v>0</v>
      </c>
      <c r="L1360" s="208">
        <f>SUMIF('06'!$C$10:$C$29,$C1360,'06'!$E$10:$E$29)*'06'!$E$3</f>
        <v>0</v>
      </c>
      <c r="M1360" s="208">
        <f>SUMIF('07'!$C$10:$C$26,$C1360,'07'!$E$10:$E$26)*'07'!$E$3</f>
        <v>0</v>
      </c>
      <c r="N1360" s="208">
        <f>SUMIF('08'!$C$10:$C$29,$C1360,'08'!$E$10:$E$29)*'08'!$E$3</f>
        <v>0</v>
      </c>
      <c r="O1360" s="208">
        <f>SUMIF('09'!$C$10:$C$29,$C1360,'09'!$E$10:$E$29)*'09'!$E$3</f>
        <v>0</v>
      </c>
      <c r="P1360" s="208">
        <f>SUMIF('10'!$C$10:$C$29,$C1360,'10'!$E$10:$E$29)*'10'!$E$3</f>
        <v>0</v>
      </c>
      <c r="Q1360" s="208">
        <f>SUMIF('11'!$C$10:$C$39,$C1360,'11'!$E$10:$E$39)*'11'!$E$3</f>
        <v>0</v>
      </c>
      <c r="R1360" s="208">
        <f>SUMIF('12'!$C$10:$C$29,$C1360,'12'!$E$10:$E$29)*'12'!$E$3</f>
        <v>0</v>
      </c>
      <c r="S1360" s="208">
        <f>SUMIF('13'!$C$10:$C$29,$C1360,'13'!$E$10:$E$29)*'13'!$E$3</f>
        <v>0</v>
      </c>
      <c r="T1360" s="208">
        <f>SUMIF('14'!$C$10:$C$29,$C1360,'14'!$E$10:$E$29)*'14'!$E$3</f>
        <v>0</v>
      </c>
      <c r="U1360" s="208">
        <f>SUMIF('15'!$C$10:$C$29,$C1360,'15'!$E$10:$E$29)*'15'!$E$3</f>
        <v>0</v>
      </c>
      <c r="V1360" s="208">
        <f>SUMIF('16'!$C$10:$C$29,$C1360,'16'!$E$29:$E1360)*'16'!$E$3</f>
        <v>0</v>
      </c>
      <c r="W1360" s="208">
        <f>SUMIF('17'!$C$10:$C$29,$C1360,'17'!$E$10:$E$29)*'17'!$E$3</f>
        <v>0</v>
      </c>
      <c r="X1360" s="208">
        <f>SUMIF('18'!$C$10:$C$29,$C1360,'18'!$E$10:$E$29)*'18'!$E$3</f>
        <v>0</v>
      </c>
      <c r="Y1360" s="208">
        <f>SUMIF('19'!$C$10:$C$28,$C1360,'19'!$E$10:$E$28)*'19'!$E$3</f>
        <v>0</v>
      </c>
      <c r="Z1360" s="208">
        <f>SUMIF('20'!$C$10:$C$29,$C1360,'20'!$E$10:$E$29)*'20'!$E$3</f>
        <v>0</v>
      </c>
      <c r="AA1360" s="208">
        <f>SUMIF('21'!$C$10:$C$29,$C1360,'21'!$E$10:$E$29)*'21'!$E$3</f>
        <v>0</v>
      </c>
    </row>
    <row r="1361" spans="3:27" ht="15" hidden="1">
      <c r="C1361" s="207" t="s">
        <v>2831</v>
      </c>
      <c r="D1361" s="207" t="s">
        <v>2832</v>
      </c>
      <c r="F1361" s="336">
        <f t="shared" si="22"/>
        <v>0</v>
      </c>
      <c r="G1361" s="208">
        <f>SUMIF('01'!$C$10:$C$29,$C1361,'01'!$E$10:$E$29)*'01'!$E$3</f>
        <v>0</v>
      </c>
      <c r="H1361" s="208">
        <f>SUMIF('02'!$C$10:$C$28,$C1361,'02'!$E$10:$E$28)*'02'!$E$3</f>
        <v>0</v>
      </c>
      <c r="I1361" s="208">
        <f>SUMIF('03'!$C$10:$C$29,$C1361,'03'!$E$10:$E$29)*'03'!$E$3</f>
        <v>0</v>
      </c>
      <c r="J1361" s="208">
        <f>SUMIF('04'!$C$10:$C$26,$C1361,'04'!$E$10:$E$26)*'04'!$E$3</f>
        <v>0</v>
      </c>
      <c r="K1361" s="208">
        <f>SUMIF('05'!$C$10:$C$29,$C1361,'05'!$E$10:$E$29)*'05'!$E$3</f>
        <v>0</v>
      </c>
      <c r="L1361" s="208">
        <f>SUMIF('06'!$C$10:$C$29,$C1361,'06'!$E$10:$E$29)*'06'!$E$3</f>
        <v>0</v>
      </c>
      <c r="M1361" s="208">
        <f>SUMIF('07'!$C$10:$C$26,$C1361,'07'!$E$10:$E$26)*'07'!$E$3</f>
        <v>0</v>
      </c>
      <c r="N1361" s="208">
        <f>SUMIF('08'!$C$10:$C$29,$C1361,'08'!$E$10:$E$29)*'08'!$E$3</f>
        <v>0</v>
      </c>
      <c r="O1361" s="208">
        <f>SUMIF('09'!$C$10:$C$29,$C1361,'09'!$E$10:$E$29)*'09'!$E$3</f>
        <v>0</v>
      </c>
      <c r="P1361" s="208">
        <f>SUMIF('10'!$C$10:$C$29,$C1361,'10'!$E$10:$E$29)*'10'!$E$3</f>
        <v>0</v>
      </c>
      <c r="Q1361" s="208">
        <f>SUMIF('11'!$C$10:$C$39,$C1361,'11'!$E$10:$E$39)*'11'!$E$3</f>
        <v>0</v>
      </c>
      <c r="R1361" s="208">
        <f>SUMIF('12'!$C$10:$C$29,$C1361,'12'!$E$10:$E$29)*'12'!$E$3</f>
        <v>0</v>
      </c>
      <c r="S1361" s="208">
        <f>SUMIF('13'!$C$10:$C$29,$C1361,'13'!$E$10:$E$29)*'13'!$E$3</f>
        <v>0</v>
      </c>
      <c r="T1361" s="208">
        <f>SUMIF('14'!$C$10:$C$29,$C1361,'14'!$E$10:$E$29)*'14'!$E$3</f>
        <v>0</v>
      </c>
      <c r="U1361" s="208">
        <f>SUMIF('15'!$C$10:$C$29,$C1361,'15'!$E$10:$E$29)*'15'!$E$3</f>
        <v>0</v>
      </c>
      <c r="V1361" s="208">
        <f>SUMIF('16'!$C$10:$C$29,$C1361,'16'!$E$29:$E1361)*'16'!$E$3</f>
        <v>0</v>
      </c>
      <c r="W1361" s="208">
        <f>SUMIF('17'!$C$10:$C$29,$C1361,'17'!$E$10:$E$29)*'17'!$E$3</f>
        <v>0</v>
      </c>
      <c r="X1361" s="208">
        <f>SUMIF('18'!$C$10:$C$29,$C1361,'18'!$E$10:$E$29)*'18'!$E$3</f>
        <v>0</v>
      </c>
      <c r="Y1361" s="208">
        <f>SUMIF('19'!$C$10:$C$28,$C1361,'19'!$E$10:$E$28)*'19'!$E$3</f>
        <v>0</v>
      </c>
      <c r="Z1361" s="208">
        <f>SUMIF('20'!$C$10:$C$29,$C1361,'20'!$E$10:$E$29)*'20'!$E$3</f>
        <v>0</v>
      </c>
      <c r="AA1361" s="208">
        <f>SUMIF('21'!$C$10:$C$29,$C1361,'21'!$E$10:$E$29)*'21'!$E$3</f>
        <v>0</v>
      </c>
    </row>
    <row r="1362" spans="3:27" ht="15" hidden="1">
      <c r="C1362" s="207" t="s">
        <v>2833</v>
      </c>
      <c r="D1362" s="207" t="s">
        <v>2834</v>
      </c>
      <c r="F1362" s="336">
        <f t="shared" si="22"/>
        <v>0</v>
      </c>
      <c r="G1362" s="208">
        <f>SUMIF('01'!$C$10:$C$29,$C1362,'01'!$E$10:$E$29)*'01'!$E$3</f>
        <v>0</v>
      </c>
      <c r="H1362" s="208">
        <f>SUMIF('02'!$C$10:$C$28,$C1362,'02'!$E$10:$E$28)*'02'!$E$3</f>
        <v>0</v>
      </c>
      <c r="I1362" s="208">
        <f>SUMIF('03'!$C$10:$C$29,$C1362,'03'!$E$10:$E$29)*'03'!$E$3</f>
        <v>0</v>
      </c>
      <c r="J1362" s="208">
        <f>SUMIF('04'!$C$10:$C$26,$C1362,'04'!$E$10:$E$26)*'04'!$E$3</f>
        <v>0</v>
      </c>
      <c r="K1362" s="208">
        <f>SUMIF('05'!$C$10:$C$29,$C1362,'05'!$E$10:$E$29)*'05'!$E$3</f>
        <v>0</v>
      </c>
      <c r="L1362" s="208">
        <f>SUMIF('06'!$C$10:$C$29,$C1362,'06'!$E$10:$E$29)*'06'!$E$3</f>
        <v>0</v>
      </c>
      <c r="M1362" s="208">
        <f>SUMIF('07'!$C$10:$C$26,$C1362,'07'!$E$10:$E$26)*'07'!$E$3</f>
        <v>0</v>
      </c>
      <c r="N1362" s="208">
        <f>SUMIF('08'!$C$10:$C$29,$C1362,'08'!$E$10:$E$29)*'08'!$E$3</f>
        <v>0</v>
      </c>
      <c r="O1362" s="208">
        <f>SUMIF('09'!$C$10:$C$29,$C1362,'09'!$E$10:$E$29)*'09'!$E$3</f>
        <v>0</v>
      </c>
      <c r="P1362" s="208">
        <f>SUMIF('10'!$C$10:$C$29,$C1362,'10'!$E$10:$E$29)*'10'!$E$3</f>
        <v>0</v>
      </c>
      <c r="Q1362" s="208">
        <f>SUMIF('11'!$C$10:$C$39,$C1362,'11'!$E$10:$E$39)*'11'!$E$3</f>
        <v>0</v>
      </c>
      <c r="R1362" s="208">
        <f>SUMIF('12'!$C$10:$C$29,$C1362,'12'!$E$10:$E$29)*'12'!$E$3</f>
        <v>0</v>
      </c>
      <c r="S1362" s="208">
        <f>SUMIF('13'!$C$10:$C$29,$C1362,'13'!$E$10:$E$29)*'13'!$E$3</f>
        <v>0</v>
      </c>
      <c r="T1362" s="208">
        <f>SUMIF('14'!$C$10:$C$29,$C1362,'14'!$E$10:$E$29)*'14'!$E$3</f>
        <v>0</v>
      </c>
      <c r="U1362" s="208">
        <f>SUMIF('15'!$C$10:$C$29,$C1362,'15'!$E$10:$E$29)*'15'!$E$3</f>
        <v>0</v>
      </c>
      <c r="V1362" s="208">
        <f>SUMIF('16'!$C$10:$C$29,$C1362,'16'!$E$29:$E1362)*'16'!$E$3</f>
        <v>0</v>
      </c>
      <c r="W1362" s="208">
        <f>SUMIF('17'!$C$10:$C$29,$C1362,'17'!$E$10:$E$29)*'17'!$E$3</f>
        <v>0</v>
      </c>
      <c r="X1362" s="208">
        <f>SUMIF('18'!$C$10:$C$29,$C1362,'18'!$E$10:$E$29)*'18'!$E$3</f>
        <v>0</v>
      </c>
      <c r="Y1362" s="208">
        <f>SUMIF('19'!$C$10:$C$28,$C1362,'19'!$E$10:$E$28)*'19'!$E$3</f>
        <v>0</v>
      </c>
      <c r="Z1362" s="208">
        <f>SUMIF('20'!$C$10:$C$29,$C1362,'20'!$E$10:$E$29)*'20'!$E$3</f>
        <v>0</v>
      </c>
      <c r="AA1362" s="208">
        <f>SUMIF('21'!$C$10:$C$29,$C1362,'21'!$E$10:$E$29)*'21'!$E$3</f>
        <v>0</v>
      </c>
    </row>
    <row r="1363" spans="3:27" ht="15" hidden="1">
      <c r="C1363" s="207" t="s">
        <v>2835</v>
      </c>
      <c r="D1363" s="207" t="s">
        <v>2836</v>
      </c>
      <c r="F1363" s="336">
        <f t="shared" si="22"/>
        <v>0</v>
      </c>
      <c r="G1363" s="208">
        <f>SUMIF('01'!$C$10:$C$29,$C1363,'01'!$E$10:$E$29)*'01'!$E$3</f>
        <v>0</v>
      </c>
      <c r="H1363" s="208">
        <f>SUMIF('02'!$C$10:$C$28,$C1363,'02'!$E$10:$E$28)*'02'!$E$3</f>
        <v>0</v>
      </c>
      <c r="I1363" s="208">
        <f>SUMIF('03'!$C$10:$C$29,$C1363,'03'!$E$10:$E$29)*'03'!$E$3</f>
        <v>0</v>
      </c>
      <c r="J1363" s="208">
        <f>SUMIF('04'!$C$10:$C$26,$C1363,'04'!$E$10:$E$26)*'04'!$E$3</f>
        <v>0</v>
      </c>
      <c r="K1363" s="208">
        <f>SUMIF('05'!$C$10:$C$29,$C1363,'05'!$E$10:$E$29)*'05'!$E$3</f>
        <v>0</v>
      </c>
      <c r="L1363" s="208">
        <f>SUMIF('06'!$C$10:$C$29,$C1363,'06'!$E$10:$E$29)*'06'!$E$3</f>
        <v>0</v>
      </c>
      <c r="M1363" s="208">
        <f>SUMIF('07'!$C$10:$C$26,$C1363,'07'!$E$10:$E$26)*'07'!$E$3</f>
        <v>0</v>
      </c>
      <c r="N1363" s="208">
        <f>SUMIF('08'!$C$10:$C$29,$C1363,'08'!$E$10:$E$29)*'08'!$E$3</f>
        <v>0</v>
      </c>
      <c r="O1363" s="208">
        <f>SUMIF('09'!$C$10:$C$29,$C1363,'09'!$E$10:$E$29)*'09'!$E$3</f>
        <v>0</v>
      </c>
      <c r="P1363" s="208">
        <f>SUMIF('10'!$C$10:$C$29,$C1363,'10'!$E$10:$E$29)*'10'!$E$3</f>
        <v>0</v>
      </c>
      <c r="Q1363" s="208">
        <f>SUMIF('11'!$C$10:$C$39,$C1363,'11'!$E$10:$E$39)*'11'!$E$3</f>
        <v>0</v>
      </c>
      <c r="R1363" s="208">
        <f>SUMIF('12'!$C$10:$C$29,$C1363,'12'!$E$10:$E$29)*'12'!$E$3</f>
        <v>0</v>
      </c>
      <c r="S1363" s="208">
        <f>SUMIF('13'!$C$10:$C$29,$C1363,'13'!$E$10:$E$29)*'13'!$E$3</f>
        <v>0</v>
      </c>
      <c r="T1363" s="208">
        <f>SUMIF('14'!$C$10:$C$29,$C1363,'14'!$E$10:$E$29)*'14'!$E$3</f>
        <v>0</v>
      </c>
      <c r="U1363" s="208">
        <f>SUMIF('15'!$C$10:$C$29,$C1363,'15'!$E$10:$E$29)*'15'!$E$3</f>
        <v>0</v>
      </c>
      <c r="V1363" s="208">
        <f>SUMIF('16'!$C$10:$C$29,$C1363,'16'!$E$29:$E1363)*'16'!$E$3</f>
        <v>0</v>
      </c>
      <c r="W1363" s="208">
        <f>SUMIF('17'!$C$10:$C$29,$C1363,'17'!$E$10:$E$29)*'17'!$E$3</f>
        <v>0</v>
      </c>
      <c r="X1363" s="208">
        <f>SUMIF('18'!$C$10:$C$29,$C1363,'18'!$E$10:$E$29)*'18'!$E$3</f>
        <v>0</v>
      </c>
      <c r="Y1363" s="208">
        <f>SUMIF('19'!$C$10:$C$28,$C1363,'19'!$E$10:$E$28)*'19'!$E$3</f>
        <v>0</v>
      </c>
      <c r="Z1363" s="208">
        <f>SUMIF('20'!$C$10:$C$29,$C1363,'20'!$E$10:$E$29)*'20'!$E$3</f>
        <v>0</v>
      </c>
      <c r="AA1363" s="208">
        <f>SUMIF('21'!$C$10:$C$29,$C1363,'21'!$E$10:$E$29)*'21'!$E$3</f>
        <v>0</v>
      </c>
    </row>
    <row r="1364" spans="3:27" ht="15" hidden="1">
      <c r="C1364" s="207" t="s">
        <v>2837</v>
      </c>
      <c r="D1364" s="207" t="s">
        <v>2838</v>
      </c>
      <c r="F1364" s="336">
        <f t="shared" si="22"/>
        <v>0</v>
      </c>
      <c r="G1364" s="208">
        <f>SUMIF('01'!$C$10:$C$29,$C1364,'01'!$E$10:$E$29)*'01'!$E$3</f>
        <v>0</v>
      </c>
      <c r="H1364" s="208">
        <f>SUMIF('02'!$C$10:$C$28,$C1364,'02'!$E$10:$E$28)*'02'!$E$3</f>
        <v>0</v>
      </c>
      <c r="I1364" s="208">
        <f>SUMIF('03'!$C$10:$C$29,$C1364,'03'!$E$10:$E$29)*'03'!$E$3</f>
        <v>0</v>
      </c>
      <c r="J1364" s="208">
        <f>SUMIF('04'!$C$10:$C$26,$C1364,'04'!$E$10:$E$26)*'04'!$E$3</f>
        <v>0</v>
      </c>
      <c r="K1364" s="208">
        <f>SUMIF('05'!$C$10:$C$29,$C1364,'05'!$E$10:$E$29)*'05'!$E$3</f>
        <v>0</v>
      </c>
      <c r="L1364" s="208">
        <f>SUMIF('06'!$C$10:$C$29,$C1364,'06'!$E$10:$E$29)*'06'!$E$3</f>
        <v>0</v>
      </c>
      <c r="M1364" s="208">
        <f>SUMIF('07'!$C$10:$C$26,$C1364,'07'!$E$10:$E$26)*'07'!$E$3</f>
        <v>0</v>
      </c>
      <c r="N1364" s="208">
        <f>SUMIF('08'!$C$10:$C$29,$C1364,'08'!$E$10:$E$29)*'08'!$E$3</f>
        <v>0</v>
      </c>
      <c r="O1364" s="208">
        <f>SUMIF('09'!$C$10:$C$29,$C1364,'09'!$E$10:$E$29)*'09'!$E$3</f>
        <v>0</v>
      </c>
      <c r="P1364" s="208">
        <f>SUMIF('10'!$C$10:$C$29,$C1364,'10'!$E$10:$E$29)*'10'!$E$3</f>
        <v>0</v>
      </c>
      <c r="Q1364" s="208">
        <f>SUMIF('11'!$C$10:$C$39,$C1364,'11'!$E$10:$E$39)*'11'!$E$3</f>
        <v>0</v>
      </c>
      <c r="R1364" s="208">
        <f>SUMIF('12'!$C$10:$C$29,$C1364,'12'!$E$10:$E$29)*'12'!$E$3</f>
        <v>0</v>
      </c>
      <c r="S1364" s="208">
        <f>SUMIF('13'!$C$10:$C$29,$C1364,'13'!$E$10:$E$29)*'13'!$E$3</f>
        <v>0</v>
      </c>
      <c r="T1364" s="208">
        <f>SUMIF('14'!$C$10:$C$29,$C1364,'14'!$E$10:$E$29)*'14'!$E$3</f>
        <v>0</v>
      </c>
      <c r="U1364" s="208">
        <f>SUMIF('15'!$C$10:$C$29,$C1364,'15'!$E$10:$E$29)*'15'!$E$3</f>
        <v>0</v>
      </c>
      <c r="V1364" s="208">
        <f>SUMIF('16'!$C$10:$C$29,$C1364,'16'!$E$29:$E1364)*'16'!$E$3</f>
        <v>0</v>
      </c>
      <c r="W1364" s="208">
        <f>SUMIF('17'!$C$10:$C$29,$C1364,'17'!$E$10:$E$29)*'17'!$E$3</f>
        <v>0</v>
      </c>
      <c r="X1364" s="208">
        <f>SUMIF('18'!$C$10:$C$29,$C1364,'18'!$E$10:$E$29)*'18'!$E$3</f>
        <v>0</v>
      </c>
      <c r="Y1364" s="208">
        <f>SUMIF('19'!$C$10:$C$28,$C1364,'19'!$E$10:$E$28)*'19'!$E$3</f>
        <v>0</v>
      </c>
      <c r="Z1364" s="208">
        <f>SUMIF('20'!$C$10:$C$29,$C1364,'20'!$E$10:$E$29)*'20'!$E$3</f>
        <v>0</v>
      </c>
      <c r="AA1364" s="208">
        <f>SUMIF('21'!$C$10:$C$29,$C1364,'21'!$E$10:$E$29)*'21'!$E$3</f>
        <v>0</v>
      </c>
    </row>
    <row r="1365" spans="3:27" ht="15" hidden="1">
      <c r="C1365" s="207" t="s">
        <v>2839</v>
      </c>
      <c r="D1365" s="207" t="s">
        <v>2840</v>
      </c>
      <c r="F1365" s="336">
        <f t="shared" si="22"/>
        <v>0</v>
      </c>
      <c r="G1365" s="208">
        <f>SUMIF('01'!$C$10:$C$29,$C1365,'01'!$E$10:$E$29)*'01'!$E$3</f>
        <v>0</v>
      </c>
      <c r="H1365" s="208">
        <f>SUMIF('02'!$C$10:$C$28,$C1365,'02'!$E$10:$E$28)*'02'!$E$3</f>
        <v>0</v>
      </c>
      <c r="I1365" s="208">
        <f>SUMIF('03'!$C$10:$C$29,$C1365,'03'!$E$10:$E$29)*'03'!$E$3</f>
        <v>0</v>
      </c>
      <c r="J1365" s="208">
        <f>SUMIF('04'!$C$10:$C$26,$C1365,'04'!$E$10:$E$26)*'04'!$E$3</f>
        <v>0</v>
      </c>
      <c r="K1365" s="208">
        <f>SUMIF('05'!$C$10:$C$29,$C1365,'05'!$E$10:$E$29)*'05'!$E$3</f>
        <v>0</v>
      </c>
      <c r="L1365" s="208">
        <f>SUMIF('06'!$C$10:$C$29,$C1365,'06'!$E$10:$E$29)*'06'!$E$3</f>
        <v>0</v>
      </c>
      <c r="M1365" s="208">
        <f>SUMIF('07'!$C$10:$C$26,$C1365,'07'!$E$10:$E$26)*'07'!$E$3</f>
        <v>0</v>
      </c>
      <c r="N1365" s="208">
        <f>SUMIF('08'!$C$10:$C$29,$C1365,'08'!$E$10:$E$29)*'08'!$E$3</f>
        <v>0</v>
      </c>
      <c r="O1365" s="208">
        <f>SUMIF('09'!$C$10:$C$29,$C1365,'09'!$E$10:$E$29)*'09'!$E$3</f>
        <v>0</v>
      </c>
      <c r="P1365" s="208">
        <f>SUMIF('10'!$C$10:$C$29,$C1365,'10'!$E$10:$E$29)*'10'!$E$3</f>
        <v>0</v>
      </c>
      <c r="Q1365" s="208">
        <f>SUMIF('11'!$C$10:$C$39,$C1365,'11'!$E$10:$E$39)*'11'!$E$3</f>
        <v>0</v>
      </c>
      <c r="R1365" s="208">
        <f>SUMIF('12'!$C$10:$C$29,$C1365,'12'!$E$10:$E$29)*'12'!$E$3</f>
        <v>0</v>
      </c>
      <c r="S1365" s="208">
        <f>SUMIF('13'!$C$10:$C$29,$C1365,'13'!$E$10:$E$29)*'13'!$E$3</f>
        <v>0</v>
      </c>
      <c r="T1365" s="208">
        <f>SUMIF('14'!$C$10:$C$29,$C1365,'14'!$E$10:$E$29)*'14'!$E$3</f>
        <v>0</v>
      </c>
      <c r="U1365" s="208">
        <f>SUMIF('15'!$C$10:$C$29,$C1365,'15'!$E$10:$E$29)*'15'!$E$3</f>
        <v>0</v>
      </c>
      <c r="V1365" s="208">
        <f>SUMIF('16'!$C$10:$C$29,$C1365,'16'!$E$29:$E1365)*'16'!$E$3</f>
        <v>0</v>
      </c>
      <c r="W1365" s="208">
        <f>SUMIF('17'!$C$10:$C$29,$C1365,'17'!$E$10:$E$29)*'17'!$E$3</f>
        <v>0</v>
      </c>
      <c r="X1365" s="208">
        <f>SUMIF('18'!$C$10:$C$29,$C1365,'18'!$E$10:$E$29)*'18'!$E$3</f>
        <v>0</v>
      </c>
      <c r="Y1365" s="208">
        <f>SUMIF('19'!$C$10:$C$28,$C1365,'19'!$E$10:$E$28)*'19'!$E$3</f>
        <v>0</v>
      </c>
      <c r="Z1365" s="208">
        <f>SUMIF('20'!$C$10:$C$29,$C1365,'20'!$E$10:$E$29)*'20'!$E$3</f>
        <v>0</v>
      </c>
      <c r="AA1365" s="208">
        <f>SUMIF('21'!$C$10:$C$29,$C1365,'21'!$E$10:$E$29)*'21'!$E$3</f>
        <v>0</v>
      </c>
    </row>
    <row r="1366" spans="3:27" ht="15" hidden="1">
      <c r="C1366" s="207" t="s">
        <v>2841</v>
      </c>
      <c r="D1366" s="207" t="s">
        <v>2842</v>
      </c>
      <c r="F1366" s="336">
        <f t="shared" si="22"/>
        <v>0</v>
      </c>
      <c r="G1366" s="208">
        <f>SUMIF('01'!$C$10:$C$29,$C1366,'01'!$E$10:$E$29)*'01'!$E$3</f>
        <v>0</v>
      </c>
      <c r="H1366" s="208">
        <f>SUMIF('02'!$C$10:$C$28,$C1366,'02'!$E$10:$E$28)*'02'!$E$3</f>
        <v>0</v>
      </c>
      <c r="I1366" s="208">
        <f>SUMIF('03'!$C$10:$C$29,$C1366,'03'!$E$10:$E$29)*'03'!$E$3</f>
        <v>0</v>
      </c>
      <c r="J1366" s="208">
        <f>SUMIF('04'!$C$10:$C$26,$C1366,'04'!$E$10:$E$26)*'04'!$E$3</f>
        <v>0</v>
      </c>
      <c r="K1366" s="208">
        <f>SUMIF('05'!$C$10:$C$29,$C1366,'05'!$E$10:$E$29)*'05'!$E$3</f>
        <v>0</v>
      </c>
      <c r="L1366" s="208">
        <f>SUMIF('06'!$C$10:$C$29,$C1366,'06'!$E$10:$E$29)*'06'!$E$3</f>
        <v>0</v>
      </c>
      <c r="M1366" s="208">
        <f>SUMIF('07'!$C$10:$C$26,$C1366,'07'!$E$10:$E$26)*'07'!$E$3</f>
        <v>0</v>
      </c>
      <c r="N1366" s="208">
        <f>SUMIF('08'!$C$10:$C$29,$C1366,'08'!$E$10:$E$29)*'08'!$E$3</f>
        <v>0</v>
      </c>
      <c r="O1366" s="208">
        <f>SUMIF('09'!$C$10:$C$29,$C1366,'09'!$E$10:$E$29)*'09'!$E$3</f>
        <v>0</v>
      </c>
      <c r="P1366" s="208">
        <f>SUMIF('10'!$C$10:$C$29,$C1366,'10'!$E$10:$E$29)*'10'!$E$3</f>
        <v>0</v>
      </c>
      <c r="Q1366" s="208">
        <f>SUMIF('11'!$C$10:$C$39,$C1366,'11'!$E$10:$E$39)*'11'!$E$3</f>
        <v>0</v>
      </c>
      <c r="R1366" s="208">
        <f>SUMIF('12'!$C$10:$C$29,$C1366,'12'!$E$10:$E$29)*'12'!$E$3</f>
        <v>0</v>
      </c>
      <c r="S1366" s="208">
        <f>SUMIF('13'!$C$10:$C$29,$C1366,'13'!$E$10:$E$29)*'13'!$E$3</f>
        <v>0</v>
      </c>
      <c r="T1366" s="208">
        <f>SUMIF('14'!$C$10:$C$29,$C1366,'14'!$E$10:$E$29)*'14'!$E$3</f>
        <v>0</v>
      </c>
      <c r="U1366" s="208">
        <f>SUMIF('15'!$C$10:$C$29,$C1366,'15'!$E$10:$E$29)*'15'!$E$3</f>
        <v>0</v>
      </c>
      <c r="V1366" s="208">
        <f>SUMIF('16'!$C$10:$C$29,$C1366,'16'!$E$29:$E1366)*'16'!$E$3</f>
        <v>0</v>
      </c>
      <c r="W1366" s="208">
        <f>SUMIF('17'!$C$10:$C$29,$C1366,'17'!$E$10:$E$29)*'17'!$E$3</f>
        <v>0</v>
      </c>
      <c r="X1366" s="208">
        <f>SUMIF('18'!$C$10:$C$29,$C1366,'18'!$E$10:$E$29)*'18'!$E$3</f>
        <v>0</v>
      </c>
      <c r="Y1366" s="208">
        <f>SUMIF('19'!$C$10:$C$28,$C1366,'19'!$E$10:$E$28)*'19'!$E$3</f>
        <v>0</v>
      </c>
      <c r="Z1366" s="208">
        <f>SUMIF('20'!$C$10:$C$29,$C1366,'20'!$E$10:$E$29)*'20'!$E$3</f>
        <v>0</v>
      </c>
      <c r="AA1366" s="208">
        <f>SUMIF('21'!$C$10:$C$29,$C1366,'21'!$E$10:$E$29)*'21'!$E$3</f>
        <v>0</v>
      </c>
    </row>
    <row r="1367" spans="3:27" ht="15" hidden="1">
      <c r="C1367" s="207" t="s">
        <v>2843</v>
      </c>
      <c r="D1367" s="207" t="s">
        <v>2844</v>
      </c>
      <c r="F1367" s="336">
        <f t="shared" si="22"/>
        <v>0</v>
      </c>
      <c r="G1367" s="208">
        <f>SUMIF('01'!$C$10:$C$29,$C1367,'01'!$E$10:$E$29)*'01'!$E$3</f>
        <v>0</v>
      </c>
      <c r="H1367" s="208">
        <f>SUMIF('02'!$C$10:$C$28,$C1367,'02'!$E$10:$E$28)*'02'!$E$3</f>
        <v>0</v>
      </c>
      <c r="I1367" s="208">
        <f>SUMIF('03'!$C$10:$C$29,$C1367,'03'!$E$10:$E$29)*'03'!$E$3</f>
        <v>0</v>
      </c>
      <c r="J1367" s="208">
        <f>SUMIF('04'!$C$10:$C$26,$C1367,'04'!$E$10:$E$26)*'04'!$E$3</f>
        <v>0</v>
      </c>
      <c r="K1367" s="208">
        <f>SUMIF('05'!$C$10:$C$29,$C1367,'05'!$E$10:$E$29)*'05'!$E$3</f>
        <v>0</v>
      </c>
      <c r="L1367" s="208">
        <f>SUMIF('06'!$C$10:$C$29,$C1367,'06'!$E$10:$E$29)*'06'!$E$3</f>
        <v>0</v>
      </c>
      <c r="M1367" s="208">
        <f>SUMIF('07'!$C$10:$C$26,$C1367,'07'!$E$10:$E$26)*'07'!$E$3</f>
        <v>0</v>
      </c>
      <c r="N1367" s="208">
        <f>SUMIF('08'!$C$10:$C$29,$C1367,'08'!$E$10:$E$29)*'08'!$E$3</f>
        <v>0</v>
      </c>
      <c r="O1367" s="208">
        <f>SUMIF('09'!$C$10:$C$29,$C1367,'09'!$E$10:$E$29)*'09'!$E$3</f>
        <v>0</v>
      </c>
      <c r="P1367" s="208">
        <f>SUMIF('10'!$C$10:$C$29,$C1367,'10'!$E$10:$E$29)*'10'!$E$3</f>
        <v>0</v>
      </c>
      <c r="Q1367" s="208">
        <f>SUMIF('11'!$C$10:$C$39,$C1367,'11'!$E$10:$E$39)*'11'!$E$3</f>
        <v>0</v>
      </c>
      <c r="R1367" s="208">
        <f>SUMIF('12'!$C$10:$C$29,$C1367,'12'!$E$10:$E$29)*'12'!$E$3</f>
        <v>0</v>
      </c>
      <c r="S1367" s="208">
        <f>SUMIF('13'!$C$10:$C$29,$C1367,'13'!$E$10:$E$29)*'13'!$E$3</f>
        <v>0</v>
      </c>
      <c r="T1367" s="208">
        <f>SUMIF('14'!$C$10:$C$29,$C1367,'14'!$E$10:$E$29)*'14'!$E$3</f>
        <v>0</v>
      </c>
      <c r="U1367" s="208">
        <f>SUMIF('15'!$C$10:$C$29,$C1367,'15'!$E$10:$E$29)*'15'!$E$3</f>
        <v>0</v>
      </c>
      <c r="V1367" s="208">
        <f>SUMIF('16'!$C$10:$C$29,$C1367,'16'!$E$29:$E1367)*'16'!$E$3</f>
        <v>0</v>
      </c>
      <c r="W1367" s="208">
        <f>SUMIF('17'!$C$10:$C$29,$C1367,'17'!$E$10:$E$29)*'17'!$E$3</f>
        <v>0</v>
      </c>
      <c r="X1367" s="208">
        <f>SUMIF('18'!$C$10:$C$29,$C1367,'18'!$E$10:$E$29)*'18'!$E$3</f>
        <v>0</v>
      </c>
      <c r="Y1367" s="208">
        <f>SUMIF('19'!$C$10:$C$28,$C1367,'19'!$E$10:$E$28)*'19'!$E$3</f>
        <v>0</v>
      </c>
      <c r="Z1367" s="208">
        <f>SUMIF('20'!$C$10:$C$29,$C1367,'20'!$E$10:$E$29)*'20'!$E$3</f>
        <v>0</v>
      </c>
      <c r="AA1367" s="208">
        <f>SUMIF('21'!$C$10:$C$29,$C1367,'21'!$E$10:$E$29)*'21'!$E$3</f>
        <v>0</v>
      </c>
    </row>
    <row r="1368" spans="3:27" ht="15" hidden="1">
      <c r="C1368" s="207" t="s">
        <v>2845</v>
      </c>
      <c r="D1368" s="207" t="s">
        <v>2846</v>
      </c>
      <c r="F1368" s="336">
        <f t="shared" si="22"/>
        <v>0</v>
      </c>
      <c r="G1368" s="208">
        <f>SUMIF('01'!$C$10:$C$29,$C1368,'01'!$E$10:$E$29)*'01'!$E$3</f>
        <v>0</v>
      </c>
      <c r="H1368" s="208">
        <f>SUMIF('02'!$C$10:$C$28,$C1368,'02'!$E$10:$E$28)*'02'!$E$3</f>
        <v>0</v>
      </c>
      <c r="I1368" s="208">
        <f>SUMIF('03'!$C$10:$C$29,$C1368,'03'!$E$10:$E$29)*'03'!$E$3</f>
        <v>0</v>
      </c>
      <c r="J1368" s="208">
        <f>SUMIF('04'!$C$10:$C$26,$C1368,'04'!$E$10:$E$26)*'04'!$E$3</f>
        <v>0</v>
      </c>
      <c r="K1368" s="208">
        <f>SUMIF('05'!$C$10:$C$29,$C1368,'05'!$E$10:$E$29)*'05'!$E$3</f>
        <v>0</v>
      </c>
      <c r="L1368" s="208">
        <f>SUMIF('06'!$C$10:$C$29,$C1368,'06'!$E$10:$E$29)*'06'!$E$3</f>
        <v>0</v>
      </c>
      <c r="M1368" s="208">
        <f>SUMIF('07'!$C$10:$C$26,$C1368,'07'!$E$10:$E$26)*'07'!$E$3</f>
        <v>0</v>
      </c>
      <c r="N1368" s="208">
        <f>SUMIF('08'!$C$10:$C$29,$C1368,'08'!$E$10:$E$29)*'08'!$E$3</f>
        <v>0</v>
      </c>
      <c r="O1368" s="208">
        <f>SUMIF('09'!$C$10:$C$29,$C1368,'09'!$E$10:$E$29)*'09'!$E$3</f>
        <v>0</v>
      </c>
      <c r="P1368" s="208">
        <f>SUMIF('10'!$C$10:$C$29,$C1368,'10'!$E$10:$E$29)*'10'!$E$3</f>
        <v>0</v>
      </c>
      <c r="Q1368" s="208">
        <f>SUMIF('11'!$C$10:$C$39,$C1368,'11'!$E$10:$E$39)*'11'!$E$3</f>
        <v>0</v>
      </c>
      <c r="R1368" s="208">
        <f>SUMIF('12'!$C$10:$C$29,$C1368,'12'!$E$10:$E$29)*'12'!$E$3</f>
        <v>0</v>
      </c>
      <c r="S1368" s="208">
        <f>SUMIF('13'!$C$10:$C$29,$C1368,'13'!$E$10:$E$29)*'13'!$E$3</f>
        <v>0</v>
      </c>
      <c r="T1368" s="208">
        <f>SUMIF('14'!$C$10:$C$29,$C1368,'14'!$E$10:$E$29)*'14'!$E$3</f>
        <v>0</v>
      </c>
      <c r="U1368" s="208">
        <f>SUMIF('15'!$C$10:$C$29,$C1368,'15'!$E$10:$E$29)*'15'!$E$3</f>
        <v>0</v>
      </c>
      <c r="V1368" s="208">
        <f>SUMIF('16'!$C$10:$C$29,$C1368,'16'!$E$29:$E1368)*'16'!$E$3</f>
        <v>0</v>
      </c>
      <c r="W1368" s="208">
        <f>SUMIF('17'!$C$10:$C$29,$C1368,'17'!$E$10:$E$29)*'17'!$E$3</f>
        <v>0</v>
      </c>
      <c r="X1368" s="208">
        <f>SUMIF('18'!$C$10:$C$29,$C1368,'18'!$E$10:$E$29)*'18'!$E$3</f>
        <v>0</v>
      </c>
      <c r="Y1368" s="208">
        <f>SUMIF('19'!$C$10:$C$28,$C1368,'19'!$E$10:$E$28)*'19'!$E$3</f>
        <v>0</v>
      </c>
      <c r="Z1368" s="208">
        <f>SUMIF('20'!$C$10:$C$29,$C1368,'20'!$E$10:$E$29)*'20'!$E$3</f>
        <v>0</v>
      </c>
      <c r="AA1368" s="208">
        <f>SUMIF('21'!$C$10:$C$29,$C1368,'21'!$E$10:$E$29)*'21'!$E$3</f>
        <v>0</v>
      </c>
    </row>
    <row r="1369" spans="3:27" ht="15" hidden="1">
      <c r="C1369" s="207" t="s">
        <v>2847</v>
      </c>
      <c r="D1369" s="207" t="s">
        <v>2848</v>
      </c>
      <c r="F1369" s="336">
        <f t="shared" si="22"/>
        <v>0</v>
      </c>
      <c r="G1369" s="208">
        <f>SUMIF('01'!$C$10:$C$29,$C1369,'01'!$E$10:$E$29)*'01'!$E$3</f>
        <v>0</v>
      </c>
      <c r="H1369" s="208">
        <f>SUMIF('02'!$C$10:$C$28,$C1369,'02'!$E$10:$E$28)*'02'!$E$3</f>
        <v>0</v>
      </c>
      <c r="I1369" s="208">
        <f>SUMIF('03'!$C$10:$C$29,$C1369,'03'!$E$10:$E$29)*'03'!$E$3</f>
        <v>0</v>
      </c>
      <c r="J1369" s="208">
        <f>SUMIF('04'!$C$10:$C$26,$C1369,'04'!$E$10:$E$26)*'04'!$E$3</f>
        <v>0</v>
      </c>
      <c r="K1369" s="208">
        <f>SUMIF('05'!$C$10:$C$29,$C1369,'05'!$E$10:$E$29)*'05'!$E$3</f>
        <v>0</v>
      </c>
      <c r="L1369" s="208">
        <f>SUMIF('06'!$C$10:$C$29,$C1369,'06'!$E$10:$E$29)*'06'!$E$3</f>
        <v>0</v>
      </c>
      <c r="M1369" s="208">
        <f>SUMIF('07'!$C$10:$C$26,$C1369,'07'!$E$10:$E$26)*'07'!$E$3</f>
        <v>0</v>
      </c>
      <c r="N1369" s="208">
        <f>SUMIF('08'!$C$10:$C$29,$C1369,'08'!$E$10:$E$29)*'08'!$E$3</f>
        <v>0</v>
      </c>
      <c r="O1369" s="208">
        <f>SUMIF('09'!$C$10:$C$29,$C1369,'09'!$E$10:$E$29)*'09'!$E$3</f>
        <v>0</v>
      </c>
      <c r="P1369" s="208">
        <f>SUMIF('10'!$C$10:$C$29,$C1369,'10'!$E$10:$E$29)*'10'!$E$3</f>
        <v>0</v>
      </c>
      <c r="Q1369" s="208">
        <f>SUMIF('11'!$C$10:$C$39,$C1369,'11'!$E$10:$E$39)*'11'!$E$3</f>
        <v>0</v>
      </c>
      <c r="R1369" s="208">
        <f>SUMIF('12'!$C$10:$C$29,$C1369,'12'!$E$10:$E$29)*'12'!$E$3</f>
        <v>0</v>
      </c>
      <c r="S1369" s="208">
        <f>SUMIF('13'!$C$10:$C$29,$C1369,'13'!$E$10:$E$29)*'13'!$E$3</f>
        <v>0</v>
      </c>
      <c r="T1369" s="208">
        <f>SUMIF('14'!$C$10:$C$29,$C1369,'14'!$E$10:$E$29)*'14'!$E$3</f>
        <v>0</v>
      </c>
      <c r="U1369" s="208">
        <f>SUMIF('15'!$C$10:$C$29,$C1369,'15'!$E$10:$E$29)*'15'!$E$3</f>
        <v>0</v>
      </c>
      <c r="V1369" s="208">
        <f>SUMIF('16'!$C$10:$C$29,$C1369,'16'!$E$29:$E1369)*'16'!$E$3</f>
        <v>0</v>
      </c>
      <c r="W1369" s="208">
        <f>SUMIF('17'!$C$10:$C$29,$C1369,'17'!$E$10:$E$29)*'17'!$E$3</f>
        <v>0</v>
      </c>
      <c r="X1369" s="208">
        <f>SUMIF('18'!$C$10:$C$29,$C1369,'18'!$E$10:$E$29)*'18'!$E$3</f>
        <v>0</v>
      </c>
      <c r="Y1369" s="208">
        <f>SUMIF('19'!$C$10:$C$28,$C1369,'19'!$E$10:$E$28)*'19'!$E$3</f>
        <v>0</v>
      </c>
      <c r="Z1369" s="208">
        <f>SUMIF('20'!$C$10:$C$29,$C1369,'20'!$E$10:$E$29)*'20'!$E$3</f>
        <v>0</v>
      </c>
      <c r="AA1369" s="208">
        <f>SUMIF('21'!$C$10:$C$29,$C1369,'21'!$E$10:$E$29)*'21'!$E$3</f>
        <v>0</v>
      </c>
    </row>
    <row r="1370" spans="3:27" ht="15" hidden="1">
      <c r="C1370" s="207" t="s">
        <v>2849</v>
      </c>
      <c r="D1370" s="207" t="s">
        <v>2850</v>
      </c>
      <c r="F1370" s="336">
        <f t="shared" si="22"/>
        <v>0</v>
      </c>
      <c r="G1370" s="208">
        <f>SUMIF('01'!$C$10:$C$29,$C1370,'01'!$E$10:$E$29)*'01'!$E$3</f>
        <v>0</v>
      </c>
      <c r="H1370" s="208">
        <f>SUMIF('02'!$C$10:$C$28,$C1370,'02'!$E$10:$E$28)*'02'!$E$3</f>
        <v>0</v>
      </c>
      <c r="I1370" s="208">
        <f>SUMIF('03'!$C$10:$C$29,$C1370,'03'!$E$10:$E$29)*'03'!$E$3</f>
        <v>0</v>
      </c>
      <c r="J1370" s="208">
        <f>SUMIF('04'!$C$10:$C$26,$C1370,'04'!$E$10:$E$26)*'04'!$E$3</f>
        <v>0</v>
      </c>
      <c r="K1370" s="208">
        <f>SUMIF('05'!$C$10:$C$29,$C1370,'05'!$E$10:$E$29)*'05'!$E$3</f>
        <v>0</v>
      </c>
      <c r="L1370" s="208">
        <f>SUMIF('06'!$C$10:$C$29,$C1370,'06'!$E$10:$E$29)*'06'!$E$3</f>
        <v>0</v>
      </c>
      <c r="M1370" s="208">
        <f>SUMIF('07'!$C$10:$C$26,$C1370,'07'!$E$10:$E$26)*'07'!$E$3</f>
        <v>0</v>
      </c>
      <c r="N1370" s="208">
        <f>SUMIF('08'!$C$10:$C$29,$C1370,'08'!$E$10:$E$29)*'08'!$E$3</f>
        <v>0</v>
      </c>
      <c r="O1370" s="208">
        <f>SUMIF('09'!$C$10:$C$29,$C1370,'09'!$E$10:$E$29)*'09'!$E$3</f>
        <v>0</v>
      </c>
      <c r="P1370" s="208">
        <f>SUMIF('10'!$C$10:$C$29,$C1370,'10'!$E$10:$E$29)*'10'!$E$3</f>
        <v>0</v>
      </c>
      <c r="Q1370" s="208">
        <f>SUMIF('11'!$C$10:$C$39,$C1370,'11'!$E$10:$E$39)*'11'!$E$3</f>
        <v>0</v>
      </c>
      <c r="R1370" s="208">
        <f>SUMIF('12'!$C$10:$C$29,$C1370,'12'!$E$10:$E$29)*'12'!$E$3</f>
        <v>0</v>
      </c>
      <c r="S1370" s="208">
        <f>SUMIF('13'!$C$10:$C$29,$C1370,'13'!$E$10:$E$29)*'13'!$E$3</f>
        <v>0</v>
      </c>
      <c r="T1370" s="208">
        <f>SUMIF('14'!$C$10:$C$29,$C1370,'14'!$E$10:$E$29)*'14'!$E$3</f>
        <v>0</v>
      </c>
      <c r="U1370" s="208">
        <f>SUMIF('15'!$C$10:$C$29,$C1370,'15'!$E$10:$E$29)*'15'!$E$3</f>
        <v>0</v>
      </c>
      <c r="V1370" s="208">
        <f>SUMIF('16'!$C$10:$C$29,$C1370,'16'!$E$29:$E1370)*'16'!$E$3</f>
        <v>0</v>
      </c>
      <c r="W1370" s="208">
        <f>SUMIF('17'!$C$10:$C$29,$C1370,'17'!$E$10:$E$29)*'17'!$E$3</f>
        <v>0</v>
      </c>
      <c r="X1370" s="208">
        <f>SUMIF('18'!$C$10:$C$29,$C1370,'18'!$E$10:$E$29)*'18'!$E$3</f>
        <v>0</v>
      </c>
      <c r="Y1370" s="208">
        <f>SUMIF('19'!$C$10:$C$28,$C1370,'19'!$E$10:$E$28)*'19'!$E$3</f>
        <v>0</v>
      </c>
      <c r="Z1370" s="208">
        <f>SUMIF('20'!$C$10:$C$29,$C1370,'20'!$E$10:$E$29)*'20'!$E$3</f>
        <v>0</v>
      </c>
      <c r="AA1370" s="208">
        <f>SUMIF('21'!$C$10:$C$29,$C1370,'21'!$E$10:$E$29)*'21'!$E$3</f>
        <v>0</v>
      </c>
    </row>
    <row r="1371" spans="3:27" ht="15" hidden="1">
      <c r="C1371" s="207" t="s">
        <v>2851</v>
      </c>
      <c r="D1371" s="207" t="s">
        <v>2852</v>
      </c>
      <c r="F1371" s="336">
        <f t="shared" si="22"/>
        <v>0</v>
      </c>
      <c r="G1371" s="208">
        <f>SUMIF('01'!$C$10:$C$29,$C1371,'01'!$E$10:$E$29)*'01'!$E$3</f>
        <v>0</v>
      </c>
      <c r="H1371" s="208">
        <f>SUMIF('02'!$C$10:$C$28,$C1371,'02'!$E$10:$E$28)*'02'!$E$3</f>
        <v>0</v>
      </c>
      <c r="I1371" s="208">
        <f>SUMIF('03'!$C$10:$C$29,$C1371,'03'!$E$10:$E$29)*'03'!$E$3</f>
        <v>0</v>
      </c>
      <c r="J1371" s="208">
        <f>SUMIF('04'!$C$10:$C$26,$C1371,'04'!$E$10:$E$26)*'04'!$E$3</f>
        <v>0</v>
      </c>
      <c r="K1371" s="208">
        <f>SUMIF('05'!$C$10:$C$29,$C1371,'05'!$E$10:$E$29)*'05'!$E$3</f>
        <v>0</v>
      </c>
      <c r="L1371" s="208">
        <f>SUMIF('06'!$C$10:$C$29,$C1371,'06'!$E$10:$E$29)*'06'!$E$3</f>
        <v>0</v>
      </c>
      <c r="M1371" s="208">
        <f>SUMIF('07'!$C$10:$C$26,$C1371,'07'!$E$10:$E$26)*'07'!$E$3</f>
        <v>0</v>
      </c>
      <c r="N1371" s="208">
        <f>SUMIF('08'!$C$10:$C$29,$C1371,'08'!$E$10:$E$29)*'08'!$E$3</f>
        <v>0</v>
      </c>
      <c r="O1371" s="208">
        <f>SUMIF('09'!$C$10:$C$29,$C1371,'09'!$E$10:$E$29)*'09'!$E$3</f>
        <v>0</v>
      </c>
      <c r="P1371" s="208">
        <f>SUMIF('10'!$C$10:$C$29,$C1371,'10'!$E$10:$E$29)*'10'!$E$3</f>
        <v>0</v>
      </c>
      <c r="Q1371" s="208">
        <f>SUMIF('11'!$C$10:$C$39,$C1371,'11'!$E$10:$E$39)*'11'!$E$3</f>
        <v>0</v>
      </c>
      <c r="R1371" s="208">
        <f>SUMIF('12'!$C$10:$C$29,$C1371,'12'!$E$10:$E$29)*'12'!$E$3</f>
        <v>0</v>
      </c>
      <c r="S1371" s="208">
        <f>SUMIF('13'!$C$10:$C$29,$C1371,'13'!$E$10:$E$29)*'13'!$E$3</f>
        <v>0</v>
      </c>
      <c r="T1371" s="208">
        <f>SUMIF('14'!$C$10:$C$29,$C1371,'14'!$E$10:$E$29)*'14'!$E$3</f>
        <v>0</v>
      </c>
      <c r="U1371" s="208">
        <f>SUMIF('15'!$C$10:$C$29,$C1371,'15'!$E$10:$E$29)*'15'!$E$3</f>
        <v>0</v>
      </c>
      <c r="V1371" s="208">
        <f>SUMIF('16'!$C$10:$C$29,$C1371,'16'!$E$29:$E1371)*'16'!$E$3</f>
        <v>0</v>
      </c>
      <c r="W1371" s="208">
        <f>SUMIF('17'!$C$10:$C$29,$C1371,'17'!$E$10:$E$29)*'17'!$E$3</f>
        <v>0</v>
      </c>
      <c r="X1371" s="208">
        <f>SUMIF('18'!$C$10:$C$29,$C1371,'18'!$E$10:$E$29)*'18'!$E$3</f>
        <v>0</v>
      </c>
      <c r="Y1371" s="208">
        <f>SUMIF('19'!$C$10:$C$28,$C1371,'19'!$E$10:$E$28)*'19'!$E$3</f>
        <v>0</v>
      </c>
      <c r="Z1371" s="208">
        <f>SUMIF('20'!$C$10:$C$29,$C1371,'20'!$E$10:$E$29)*'20'!$E$3</f>
        <v>0</v>
      </c>
      <c r="AA1371" s="208">
        <f>SUMIF('21'!$C$10:$C$29,$C1371,'21'!$E$10:$E$29)*'21'!$E$3</f>
        <v>0</v>
      </c>
    </row>
    <row r="1372" spans="3:27" ht="15" hidden="1">
      <c r="C1372" s="207" t="s">
        <v>2853</v>
      </c>
      <c r="D1372" s="207" t="s">
        <v>2854</v>
      </c>
      <c r="F1372" s="336">
        <f t="shared" si="22"/>
        <v>0</v>
      </c>
      <c r="G1372" s="208">
        <f>SUMIF('01'!$C$10:$C$29,$C1372,'01'!$E$10:$E$29)*'01'!$E$3</f>
        <v>0</v>
      </c>
      <c r="H1372" s="208">
        <f>SUMIF('02'!$C$10:$C$28,$C1372,'02'!$E$10:$E$28)*'02'!$E$3</f>
        <v>0</v>
      </c>
      <c r="I1372" s="208">
        <f>SUMIF('03'!$C$10:$C$29,$C1372,'03'!$E$10:$E$29)*'03'!$E$3</f>
        <v>0</v>
      </c>
      <c r="J1372" s="208">
        <f>SUMIF('04'!$C$10:$C$26,$C1372,'04'!$E$10:$E$26)*'04'!$E$3</f>
        <v>0</v>
      </c>
      <c r="K1372" s="208">
        <f>SUMIF('05'!$C$10:$C$29,$C1372,'05'!$E$10:$E$29)*'05'!$E$3</f>
        <v>0</v>
      </c>
      <c r="L1372" s="208">
        <f>SUMIF('06'!$C$10:$C$29,$C1372,'06'!$E$10:$E$29)*'06'!$E$3</f>
        <v>0</v>
      </c>
      <c r="M1372" s="208">
        <f>SUMIF('07'!$C$10:$C$26,$C1372,'07'!$E$10:$E$26)*'07'!$E$3</f>
        <v>0</v>
      </c>
      <c r="N1372" s="208">
        <f>SUMIF('08'!$C$10:$C$29,$C1372,'08'!$E$10:$E$29)*'08'!$E$3</f>
        <v>0</v>
      </c>
      <c r="O1372" s="208">
        <f>SUMIF('09'!$C$10:$C$29,$C1372,'09'!$E$10:$E$29)*'09'!$E$3</f>
        <v>0</v>
      </c>
      <c r="P1372" s="208">
        <f>SUMIF('10'!$C$10:$C$29,$C1372,'10'!$E$10:$E$29)*'10'!$E$3</f>
        <v>0</v>
      </c>
      <c r="Q1372" s="208">
        <f>SUMIF('11'!$C$10:$C$39,$C1372,'11'!$E$10:$E$39)*'11'!$E$3</f>
        <v>0</v>
      </c>
      <c r="R1372" s="208">
        <f>SUMIF('12'!$C$10:$C$29,$C1372,'12'!$E$10:$E$29)*'12'!$E$3</f>
        <v>0</v>
      </c>
      <c r="S1372" s="208">
        <f>SUMIF('13'!$C$10:$C$29,$C1372,'13'!$E$10:$E$29)*'13'!$E$3</f>
        <v>0</v>
      </c>
      <c r="T1372" s="208">
        <f>SUMIF('14'!$C$10:$C$29,$C1372,'14'!$E$10:$E$29)*'14'!$E$3</f>
        <v>0</v>
      </c>
      <c r="U1372" s="208">
        <f>SUMIF('15'!$C$10:$C$29,$C1372,'15'!$E$10:$E$29)*'15'!$E$3</f>
        <v>0</v>
      </c>
      <c r="V1372" s="208">
        <f>SUMIF('16'!$C$10:$C$29,$C1372,'16'!$E$29:$E1372)*'16'!$E$3</f>
        <v>0</v>
      </c>
      <c r="W1372" s="208">
        <f>SUMIF('17'!$C$10:$C$29,$C1372,'17'!$E$10:$E$29)*'17'!$E$3</f>
        <v>0</v>
      </c>
      <c r="X1372" s="208">
        <f>SUMIF('18'!$C$10:$C$29,$C1372,'18'!$E$10:$E$29)*'18'!$E$3</f>
        <v>0</v>
      </c>
      <c r="Y1372" s="208">
        <f>SUMIF('19'!$C$10:$C$28,$C1372,'19'!$E$10:$E$28)*'19'!$E$3</f>
        <v>0</v>
      </c>
      <c r="Z1372" s="208">
        <f>SUMIF('20'!$C$10:$C$29,$C1372,'20'!$E$10:$E$29)*'20'!$E$3</f>
        <v>0</v>
      </c>
      <c r="AA1372" s="208">
        <f>SUMIF('21'!$C$10:$C$29,$C1372,'21'!$E$10:$E$29)*'21'!$E$3</f>
        <v>0</v>
      </c>
    </row>
    <row r="1373" spans="3:27" ht="15" hidden="1">
      <c r="C1373" s="207" t="s">
        <v>2855</v>
      </c>
      <c r="D1373" s="207" t="s">
        <v>2856</v>
      </c>
      <c r="F1373" s="336">
        <f t="shared" si="22"/>
        <v>0</v>
      </c>
      <c r="G1373" s="208">
        <f>SUMIF('01'!$C$10:$C$29,$C1373,'01'!$E$10:$E$29)*'01'!$E$3</f>
        <v>0</v>
      </c>
      <c r="H1373" s="208">
        <f>SUMIF('02'!$C$10:$C$28,$C1373,'02'!$E$10:$E$28)*'02'!$E$3</f>
        <v>0</v>
      </c>
      <c r="I1373" s="208">
        <f>SUMIF('03'!$C$10:$C$29,$C1373,'03'!$E$10:$E$29)*'03'!$E$3</f>
        <v>0</v>
      </c>
      <c r="J1373" s="208">
        <f>SUMIF('04'!$C$10:$C$26,$C1373,'04'!$E$10:$E$26)*'04'!$E$3</f>
        <v>0</v>
      </c>
      <c r="K1373" s="208">
        <f>SUMIF('05'!$C$10:$C$29,$C1373,'05'!$E$10:$E$29)*'05'!$E$3</f>
        <v>0</v>
      </c>
      <c r="L1373" s="208">
        <f>SUMIF('06'!$C$10:$C$29,$C1373,'06'!$E$10:$E$29)*'06'!$E$3</f>
        <v>0</v>
      </c>
      <c r="M1373" s="208">
        <f>SUMIF('07'!$C$10:$C$26,$C1373,'07'!$E$10:$E$26)*'07'!$E$3</f>
        <v>0</v>
      </c>
      <c r="N1373" s="208">
        <f>SUMIF('08'!$C$10:$C$29,$C1373,'08'!$E$10:$E$29)*'08'!$E$3</f>
        <v>0</v>
      </c>
      <c r="O1373" s="208">
        <f>SUMIF('09'!$C$10:$C$29,$C1373,'09'!$E$10:$E$29)*'09'!$E$3</f>
        <v>0</v>
      </c>
      <c r="P1373" s="208">
        <f>SUMIF('10'!$C$10:$C$29,$C1373,'10'!$E$10:$E$29)*'10'!$E$3</f>
        <v>0</v>
      </c>
      <c r="Q1373" s="208">
        <f>SUMIF('11'!$C$10:$C$39,$C1373,'11'!$E$10:$E$39)*'11'!$E$3</f>
        <v>0</v>
      </c>
      <c r="R1373" s="208">
        <f>SUMIF('12'!$C$10:$C$29,$C1373,'12'!$E$10:$E$29)*'12'!$E$3</f>
        <v>0</v>
      </c>
      <c r="S1373" s="208">
        <f>SUMIF('13'!$C$10:$C$29,$C1373,'13'!$E$10:$E$29)*'13'!$E$3</f>
        <v>0</v>
      </c>
      <c r="T1373" s="208">
        <f>SUMIF('14'!$C$10:$C$29,$C1373,'14'!$E$10:$E$29)*'14'!$E$3</f>
        <v>0</v>
      </c>
      <c r="U1373" s="208">
        <f>SUMIF('15'!$C$10:$C$29,$C1373,'15'!$E$10:$E$29)*'15'!$E$3</f>
        <v>0</v>
      </c>
      <c r="V1373" s="208">
        <f>SUMIF('16'!$C$10:$C$29,$C1373,'16'!$E$29:$E1373)*'16'!$E$3</f>
        <v>0</v>
      </c>
      <c r="W1373" s="208">
        <f>SUMIF('17'!$C$10:$C$29,$C1373,'17'!$E$10:$E$29)*'17'!$E$3</f>
        <v>0</v>
      </c>
      <c r="X1373" s="208">
        <f>SUMIF('18'!$C$10:$C$29,$C1373,'18'!$E$10:$E$29)*'18'!$E$3</f>
        <v>0</v>
      </c>
      <c r="Y1373" s="208">
        <f>SUMIF('19'!$C$10:$C$28,$C1373,'19'!$E$10:$E$28)*'19'!$E$3</f>
        <v>0</v>
      </c>
      <c r="Z1373" s="208">
        <f>SUMIF('20'!$C$10:$C$29,$C1373,'20'!$E$10:$E$29)*'20'!$E$3</f>
        <v>0</v>
      </c>
      <c r="AA1373" s="208">
        <f>SUMIF('21'!$C$10:$C$29,$C1373,'21'!$E$10:$E$29)*'21'!$E$3</f>
        <v>0</v>
      </c>
    </row>
    <row r="1374" spans="3:27" ht="15" hidden="1">
      <c r="C1374" s="207" t="s">
        <v>2857</v>
      </c>
      <c r="D1374" s="207" t="s">
        <v>2858</v>
      </c>
      <c r="F1374" s="336">
        <f t="shared" si="22"/>
        <v>0</v>
      </c>
      <c r="G1374" s="208">
        <f>SUMIF('01'!$C$10:$C$29,$C1374,'01'!$E$10:$E$29)*'01'!$E$3</f>
        <v>0</v>
      </c>
      <c r="H1374" s="208">
        <f>SUMIF('02'!$C$10:$C$28,$C1374,'02'!$E$10:$E$28)*'02'!$E$3</f>
        <v>0</v>
      </c>
      <c r="I1374" s="208">
        <f>SUMIF('03'!$C$10:$C$29,$C1374,'03'!$E$10:$E$29)*'03'!$E$3</f>
        <v>0</v>
      </c>
      <c r="J1374" s="208">
        <f>SUMIF('04'!$C$10:$C$26,$C1374,'04'!$E$10:$E$26)*'04'!$E$3</f>
        <v>0</v>
      </c>
      <c r="K1374" s="208">
        <f>SUMIF('05'!$C$10:$C$29,$C1374,'05'!$E$10:$E$29)*'05'!$E$3</f>
        <v>0</v>
      </c>
      <c r="L1374" s="208">
        <f>SUMIF('06'!$C$10:$C$29,$C1374,'06'!$E$10:$E$29)*'06'!$E$3</f>
        <v>0</v>
      </c>
      <c r="M1374" s="208">
        <f>SUMIF('07'!$C$10:$C$26,$C1374,'07'!$E$10:$E$26)*'07'!$E$3</f>
        <v>0</v>
      </c>
      <c r="N1374" s="208">
        <f>SUMIF('08'!$C$10:$C$29,$C1374,'08'!$E$10:$E$29)*'08'!$E$3</f>
        <v>0</v>
      </c>
      <c r="O1374" s="208">
        <f>SUMIF('09'!$C$10:$C$29,$C1374,'09'!$E$10:$E$29)*'09'!$E$3</f>
        <v>0</v>
      </c>
      <c r="P1374" s="208">
        <f>SUMIF('10'!$C$10:$C$29,$C1374,'10'!$E$10:$E$29)*'10'!$E$3</f>
        <v>0</v>
      </c>
      <c r="Q1374" s="208">
        <f>SUMIF('11'!$C$10:$C$39,$C1374,'11'!$E$10:$E$39)*'11'!$E$3</f>
        <v>0</v>
      </c>
      <c r="R1374" s="208">
        <f>SUMIF('12'!$C$10:$C$29,$C1374,'12'!$E$10:$E$29)*'12'!$E$3</f>
        <v>0</v>
      </c>
      <c r="S1374" s="208">
        <f>SUMIF('13'!$C$10:$C$29,$C1374,'13'!$E$10:$E$29)*'13'!$E$3</f>
        <v>0</v>
      </c>
      <c r="T1374" s="208">
        <f>SUMIF('14'!$C$10:$C$29,$C1374,'14'!$E$10:$E$29)*'14'!$E$3</f>
        <v>0</v>
      </c>
      <c r="U1374" s="208">
        <f>SUMIF('15'!$C$10:$C$29,$C1374,'15'!$E$10:$E$29)*'15'!$E$3</f>
        <v>0</v>
      </c>
      <c r="V1374" s="208">
        <f>SUMIF('16'!$C$10:$C$29,$C1374,'16'!$E$29:$E1374)*'16'!$E$3</f>
        <v>0</v>
      </c>
      <c r="W1374" s="208">
        <f>SUMIF('17'!$C$10:$C$29,$C1374,'17'!$E$10:$E$29)*'17'!$E$3</f>
        <v>0</v>
      </c>
      <c r="X1374" s="208">
        <f>SUMIF('18'!$C$10:$C$29,$C1374,'18'!$E$10:$E$29)*'18'!$E$3</f>
        <v>0</v>
      </c>
      <c r="Y1374" s="208">
        <f>SUMIF('19'!$C$10:$C$28,$C1374,'19'!$E$10:$E$28)*'19'!$E$3</f>
        <v>0</v>
      </c>
      <c r="Z1374" s="208">
        <f>SUMIF('20'!$C$10:$C$29,$C1374,'20'!$E$10:$E$29)*'20'!$E$3</f>
        <v>0</v>
      </c>
      <c r="AA1374" s="208">
        <f>SUMIF('21'!$C$10:$C$29,$C1374,'21'!$E$10:$E$29)*'21'!$E$3</f>
        <v>0</v>
      </c>
    </row>
    <row r="1375" spans="3:27" ht="15" hidden="1">
      <c r="C1375" s="207" t="s">
        <v>2859</v>
      </c>
      <c r="D1375" s="207" t="s">
        <v>2860</v>
      </c>
      <c r="F1375" s="336">
        <f t="shared" si="22"/>
        <v>0</v>
      </c>
      <c r="G1375" s="208">
        <f>SUMIF('01'!$C$10:$C$29,$C1375,'01'!$E$10:$E$29)*'01'!$E$3</f>
        <v>0</v>
      </c>
      <c r="H1375" s="208">
        <f>SUMIF('02'!$C$10:$C$28,$C1375,'02'!$E$10:$E$28)*'02'!$E$3</f>
        <v>0</v>
      </c>
      <c r="I1375" s="208">
        <f>SUMIF('03'!$C$10:$C$29,$C1375,'03'!$E$10:$E$29)*'03'!$E$3</f>
        <v>0</v>
      </c>
      <c r="J1375" s="208">
        <f>SUMIF('04'!$C$10:$C$26,$C1375,'04'!$E$10:$E$26)*'04'!$E$3</f>
        <v>0</v>
      </c>
      <c r="K1375" s="208">
        <f>SUMIF('05'!$C$10:$C$29,$C1375,'05'!$E$10:$E$29)*'05'!$E$3</f>
        <v>0</v>
      </c>
      <c r="L1375" s="208">
        <f>SUMIF('06'!$C$10:$C$29,$C1375,'06'!$E$10:$E$29)*'06'!$E$3</f>
        <v>0</v>
      </c>
      <c r="M1375" s="208">
        <f>SUMIF('07'!$C$10:$C$26,$C1375,'07'!$E$10:$E$26)*'07'!$E$3</f>
        <v>0</v>
      </c>
      <c r="N1375" s="208">
        <f>SUMIF('08'!$C$10:$C$29,$C1375,'08'!$E$10:$E$29)*'08'!$E$3</f>
        <v>0</v>
      </c>
      <c r="O1375" s="208">
        <f>SUMIF('09'!$C$10:$C$29,$C1375,'09'!$E$10:$E$29)*'09'!$E$3</f>
        <v>0</v>
      </c>
      <c r="P1375" s="208">
        <f>SUMIF('10'!$C$10:$C$29,$C1375,'10'!$E$10:$E$29)*'10'!$E$3</f>
        <v>0</v>
      </c>
      <c r="Q1375" s="208">
        <f>SUMIF('11'!$C$10:$C$39,$C1375,'11'!$E$10:$E$39)*'11'!$E$3</f>
        <v>0</v>
      </c>
      <c r="R1375" s="208">
        <f>SUMIF('12'!$C$10:$C$29,$C1375,'12'!$E$10:$E$29)*'12'!$E$3</f>
        <v>0</v>
      </c>
      <c r="S1375" s="208">
        <f>SUMIF('13'!$C$10:$C$29,$C1375,'13'!$E$10:$E$29)*'13'!$E$3</f>
        <v>0</v>
      </c>
      <c r="T1375" s="208">
        <f>SUMIF('14'!$C$10:$C$29,$C1375,'14'!$E$10:$E$29)*'14'!$E$3</f>
        <v>0</v>
      </c>
      <c r="U1375" s="208">
        <f>SUMIF('15'!$C$10:$C$29,$C1375,'15'!$E$10:$E$29)*'15'!$E$3</f>
        <v>0</v>
      </c>
      <c r="V1375" s="208">
        <f>SUMIF('16'!$C$10:$C$29,$C1375,'16'!$E$29:$E1375)*'16'!$E$3</f>
        <v>0</v>
      </c>
      <c r="W1375" s="208">
        <f>SUMIF('17'!$C$10:$C$29,$C1375,'17'!$E$10:$E$29)*'17'!$E$3</f>
        <v>0</v>
      </c>
      <c r="X1375" s="208">
        <f>SUMIF('18'!$C$10:$C$29,$C1375,'18'!$E$10:$E$29)*'18'!$E$3</f>
        <v>0</v>
      </c>
      <c r="Y1375" s="208">
        <f>SUMIF('19'!$C$10:$C$28,$C1375,'19'!$E$10:$E$28)*'19'!$E$3</f>
        <v>0</v>
      </c>
      <c r="Z1375" s="208">
        <f>SUMIF('20'!$C$10:$C$29,$C1375,'20'!$E$10:$E$29)*'20'!$E$3</f>
        <v>0</v>
      </c>
      <c r="AA1375" s="208">
        <f>SUMIF('21'!$C$10:$C$29,$C1375,'21'!$E$10:$E$29)*'21'!$E$3</f>
        <v>0</v>
      </c>
    </row>
    <row r="1376" spans="3:27" ht="15" hidden="1">
      <c r="C1376" s="207" t="s">
        <v>2861</v>
      </c>
      <c r="D1376" s="207" t="s">
        <v>2862</v>
      </c>
      <c r="F1376" s="336">
        <f t="shared" si="22"/>
        <v>0</v>
      </c>
      <c r="G1376" s="208">
        <f>SUMIF('01'!$C$10:$C$29,$C1376,'01'!$E$10:$E$29)*'01'!$E$3</f>
        <v>0</v>
      </c>
      <c r="H1376" s="208">
        <f>SUMIF('02'!$C$10:$C$28,$C1376,'02'!$E$10:$E$28)*'02'!$E$3</f>
        <v>0</v>
      </c>
      <c r="I1376" s="208">
        <f>SUMIF('03'!$C$10:$C$29,$C1376,'03'!$E$10:$E$29)*'03'!$E$3</f>
        <v>0</v>
      </c>
      <c r="J1376" s="208">
        <f>SUMIF('04'!$C$10:$C$26,$C1376,'04'!$E$10:$E$26)*'04'!$E$3</f>
        <v>0</v>
      </c>
      <c r="K1376" s="208">
        <f>SUMIF('05'!$C$10:$C$29,$C1376,'05'!$E$10:$E$29)*'05'!$E$3</f>
        <v>0</v>
      </c>
      <c r="L1376" s="208">
        <f>SUMIF('06'!$C$10:$C$29,$C1376,'06'!$E$10:$E$29)*'06'!$E$3</f>
        <v>0</v>
      </c>
      <c r="M1376" s="208">
        <f>SUMIF('07'!$C$10:$C$26,$C1376,'07'!$E$10:$E$26)*'07'!$E$3</f>
        <v>0</v>
      </c>
      <c r="N1376" s="208">
        <f>SUMIF('08'!$C$10:$C$29,$C1376,'08'!$E$10:$E$29)*'08'!$E$3</f>
        <v>0</v>
      </c>
      <c r="O1376" s="208">
        <f>SUMIF('09'!$C$10:$C$29,$C1376,'09'!$E$10:$E$29)*'09'!$E$3</f>
        <v>0</v>
      </c>
      <c r="P1376" s="208">
        <f>SUMIF('10'!$C$10:$C$29,$C1376,'10'!$E$10:$E$29)*'10'!$E$3</f>
        <v>0</v>
      </c>
      <c r="Q1376" s="208">
        <f>SUMIF('11'!$C$10:$C$39,$C1376,'11'!$E$10:$E$39)*'11'!$E$3</f>
        <v>0</v>
      </c>
      <c r="R1376" s="208">
        <f>SUMIF('12'!$C$10:$C$29,$C1376,'12'!$E$10:$E$29)*'12'!$E$3</f>
        <v>0</v>
      </c>
      <c r="S1376" s="208">
        <f>SUMIF('13'!$C$10:$C$29,$C1376,'13'!$E$10:$E$29)*'13'!$E$3</f>
        <v>0</v>
      </c>
      <c r="T1376" s="208">
        <f>SUMIF('14'!$C$10:$C$29,$C1376,'14'!$E$10:$E$29)*'14'!$E$3</f>
        <v>0</v>
      </c>
      <c r="U1376" s="208">
        <f>SUMIF('15'!$C$10:$C$29,$C1376,'15'!$E$10:$E$29)*'15'!$E$3</f>
        <v>0</v>
      </c>
      <c r="V1376" s="208">
        <f>SUMIF('16'!$C$10:$C$29,$C1376,'16'!$E$29:$E1376)*'16'!$E$3</f>
        <v>0</v>
      </c>
      <c r="W1376" s="208">
        <f>SUMIF('17'!$C$10:$C$29,$C1376,'17'!$E$10:$E$29)*'17'!$E$3</f>
        <v>0</v>
      </c>
      <c r="X1376" s="208">
        <f>SUMIF('18'!$C$10:$C$29,$C1376,'18'!$E$10:$E$29)*'18'!$E$3</f>
        <v>0</v>
      </c>
      <c r="Y1376" s="208">
        <f>SUMIF('19'!$C$10:$C$28,$C1376,'19'!$E$10:$E$28)*'19'!$E$3</f>
        <v>0</v>
      </c>
      <c r="Z1376" s="208">
        <f>SUMIF('20'!$C$10:$C$29,$C1376,'20'!$E$10:$E$29)*'20'!$E$3</f>
        <v>0</v>
      </c>
      <c r="AA1376" s="208">
        <f>SUMIF('21'!$C$10:$C$29,$C1376,'21'!$E$10:$E$29)*'21'!$E$3</f>
        <v>0</v>
      </c>
    </row>
    <row r="1377" spans="3:27" ht="15" hidden="1">
      <c r="C1377" s="207" t="s">
        <v>2863</v>
      </c>
      <c r="D1377" s="207" t="s">
        <v>2864</v>
      </c>
      <c r="F1377" s="336">
        <f t="shared" si="22"/>
        <v>0</v>
      </c>
      <c r="G1377" s="208">
        <f>SUMIF('01'!$C$10:$C$29,$C1377,'01'!$E$10:$E$29)*'01'!$E$3</f>
        <v>0</v>
      </c>
      <c r="H1377" s="208">
        <f>SUMIF('02'!$C$10:$C$28,$C1377,'02'!$E$10:$E$28)*'02'!$E$3</f>
        <v>0</v>
      </c>
      <c r="I1377" s="208">
        <f>SUMIF('03'!$C$10:$C$29,$C1377,'03'!$E$10:$E$29)*'03'!$E$3</f>
        <v>0</v>
      </c>
      <c r="J1377" s="208">
        <f>SUMIF('04'!$C$10:$C$26,$C1377,'04'!$E$10:$E$26)*'04'!$E$3</f>
        <v>0</v>
      </c>
      <c r="K1377" s="208">
        <f>SUMIF('05'!$C$10:$C$29,$C1377,'05'!$E$10:$E$29)*'05'!$E$3</f>
        <v>0</v>
      </c>
      <c r="L1377" s="208">
        <f>SUMIF('06'!$C$10:$C$29,$C1377,'06'!$E$10:$E$29)*'06'!$E$3</f>
        <v>0</v>
      </c>
      <c r="M1377" s="208">
        <f>SUMIF('07'!$C$10:$C$26,$C1377,'07'!$E$10:$E$26)*'07'!$E$3</f>
        <v>0</v>
      </c>
      <c r="N1377" s="208">
        <f>SUMIF('08'!$C$10:$C$29,$C1377,'08'!$E$10:$E$29)*'08'!$E$3</f>
        <v>0</v>
      </c>
      <c r="O1377" s="208">
        <f>SUMIF('09'!$C$10:$C$29,$C1377,'09'!$E$10:$E$29)*'09'!$E$3</f>
        <v>0</v>
      </c>
      <c r="P1377" s="208">
        <f>SUMIF('10'!$C$10:$C$29,$C1377,'10'!$E$10:$E$29)*'10'!$E$3</f>
        <v>0</v>
      </c>
      <c r="Q1377" s="208">
        <f>SUMIF('11'!$C$10:$C$39,$C1377,'11'!$E$10:$E$39)*'11'!$E$3</f>
        <v>0</v>
      </c>
      <c r="R1377" s="208">
        <f>SUMIF('12'!$C$10:$C$29,$C1377,'12'!$E$10:$E$29)*'12'!$E$3</f>
        <v>0</v>
      </c>
      <c r="S1377" s="208">
        <f>SUMIF('13'!$C$10:$C$29,$C1377,'13'!$E$10:$E$29)*'13'!$E$3</f>
        <v>0</v>
      </c>
      <c r="T1377" s="208">
        <f>SUMIF('14'!$C$10:$C$29,$C1377,'14'!$E$10:$E$29)*'14'!$E$3</f>
        <v>0</v>
      </c>
      <c r="U1377" s="208">
        <f>SUMIF('15'!$C$10:$C$29,$C1377,'15'!$E$10:$E$29)*'15'!$E$3</f>
        <v>0</v>
      </c>
      <c r="V1377" s="208">
        <f>SUMIF('16'!$C$10:$C$29,$C1377,'16'!$E$29:$E1377)*'16'!$E$3</f>
        <v>0</v>
      </c>
      <c r="W1377" s="208">
        <f>SUMIF('17'!$C$10:$C$29,$C1377,'17'!$E$10:$E$29)*'17'!$E$3</f>
        <v>0</v>
      </c>
      <c r="X1377" s="208">
        <f>SUMIF('18'!$C$10:$C$29,$C1377,'18'!$E$10:$E$29)*'18'!$E$3</f>
        <v>0</v>
      </c>
      <c r="Y1377" s="208">
        <f>SUMIF('19'!$C$10:$C$28,$C1377,'19'!$E$10:$E$28)*'19'!$E$3</f>
        <v>0</v>
      </c>
      <c r="Z1377" s="208">
        <f>SUMIF('20'!$C$10:$C$29,$C1377,'20'!$E$10:$E$29)*'20'!$E$3</f>
        <v>0</v>
      </c>
      <c r="AA1377" s="208">
        <f>SUMIF('21'!$C$10:$C$29,$C1377,'21'!$E$10:$E$29)*'21'!$E$3</f>
        <v>0</v>
      </c>
    </row>
    <row r="1378" spans="3:27" ht="15" hidden="1">
      <c r="C1378" s="207" t="s">
        <v>2865</v>
      </c>
      <c r="D1378" s="207" t="s">
        <v>2866</v>
      </c>
      <c r="F1378" s="336">
        <f t="shared" si="22"/>
        <v>0</v>
      </c>
      <c r="G1378" s="208">
        <f>SUMIF('01'!$C$10:$C$29,$C1378,'01'!$E$10:$E$29)*'01'!$E$3</f>
        <v>0</v>
      </c>
      <c r="H1378" s="208">
        <f>SUMIF('02'!$C$10:$C$28,$C1378,'02'!$E$10:$E$28)*'02'!$E$3</f>
        <v>0</v>
      </c>
      <c r="I1378" s="208">
        <f>SUMIF('03'!$C$10:$C$29,$C1378,'03'!$E$10:$E$29)*'03'!$E$3</f>
        <v>0</v>
      </c>
      <c r="J1378" s="208">
        <f>SUMIF('04'!$C$10:$C$26,$C1378,'04'!$E$10:$E$26)*'04'!$E$3</f>
        <v>0</v>
      </c>
      <c r="K1378" s="208">
        <f>SUMIF('05'!$C$10:$C$29,$C1378,'05'!$E$10:$E$29)*'05'!$E$3</f>
        <v>0</v>
      </c>
      <c r="L1378" s="208">
        <f>SUMIF('06'!$C$10:$C$29,$C1378,'06'!$E$10:$E$29)*'06'!$E$3</f>
        <v>0</v>
      </c>
      <c r="M1378" s="208">
        <f>SUMIF('07'!$C$10:$C$26,$C1378,'07'!$E$10:$E$26)*'07'!$E$3</f>
        <v>0</v>
      </c>
      <c r="N1378" s="208">
        <f>SUMIF('08'!$C$10:$C$29,$C1378,'08'!$E$10:$E$29)*'08'!$E$3</f>
        <v>0</v>
      </c>
      <c r="O1378" s="208">
        <f>SUMIF('09'!$C$10:$C$29,$C1378,'09'!$E$10:$E$29)*'09'!$E$3</f>
        <v>0</v>
      </c>
      <c r="P1378" s="208">
        <f>SUMIF('10'!$C$10:$C$29,$C1378,'10'!$E$10:$E$29)*'10'!$E$3</f>
        <v>0</v>
      </c>
      <c r="Q1378" s="208">
        <f>SUMIF('11'!$C$10:$C$39,$C1378,'11'!$E$10:$E$39)*'11'!$E$3</f>
        <v>0</v>
      </c>
      <c r="R1378" s="208">
        <f>SUMIF('12'!$C$10:$C$29,$C1378,'12'!$E$10:$E$29)*'12'!$E$3</f>
        <v>0</v>
      </c>
      <c r="S1378" s="208">
        <f>SUMIF('13'!$C$10:$C$29,$C1378,'13'!$E$10:$E$29)*'13'!$E$3</f>
        <v>0</v>
      </c>
      <c r="T1378" s="208">
        <f>SUMIF('14'!$C$10:$C$29,$C1378,'14'!$E$10:$E$29)*'14'!$E$3</f>
        <v>0</v>
      </c>
      <c r="U1378" s="208">
        <f>SUMIF('15'!$C$10:$C$29,$C1378,'15'!$E$10:$E$29)*'15'!$E$3</f>
        <v>0</v>
      </c>
      <c r="V1378" s="208">
        <f>SUMIF('16'!$C$10:$C$29,$C1378,'16'!$E$29:$E1378)*'16'!$E$3</f>
        <v>0</v>
      </c>
      <c r="W1378" s="208">
        <f>SUMIF('17'!$C$10:$C$29,$C1378,'17'!$E$10:$E$29)*'17'!$E$3</f>
        <v>0</v>
      </c>
      <c r="X1378" s="208">
        <f>SUMIF('18'!$C$10:$C$29,$C1378,'18'!$E$10:$E$29)*'18'!$E$3</f>
        <v>0</v>
      </c>
      <c r="Y1378" s="208">
        <f>SUMIF('19'!$C$10:$C$28,$C1378,'19'!$E$10:$E$28)*'19'!$E$3</f>
        <v>0</v>
      </c>
      <c r="Z1378" s="208">
        <f>SUMIF('20'!$C$10:$C$29,$C1378,'20'!$E$10:$E$29)*'20'!$E$3</f>
        <v>0</v>
      </c>
      <c r="AA1378" s="208">
        <f>SUMIF('21'!$C$10:$C$29,$C1378,'21'!$E$10:$E$29)*'21'!$E$3</f>
        <v>0</v>
      </c>
    </row>
    <row r="1379" spans="3:27" ht="15" hidden="1">
      <c r="C1379" s="207" t="s">
        <v>2867</v>
      </c>
      <c r="D1379" s="207" t="s">
        <v>2868</v>
      </c>
      <c r="F1379" s="336">
        <f t="shared" si="22"/>
        <v>0</v>
      </c>
      <c r="G1379" s="208">
        <f>SUMIF('01'!$C$10:$C$29,$C1379,'01'!$E$10:$E$29)*'01'!$E$3</f>
        <v>0</v>
      </c>
      <c r="H1379" s="208">
        <f>SUMIF('02'!$C$10:$C$28,$C1379,'02'!$E$10:$E$28)*'02'!$E$3</f>
        <v>0</v>
      </c>
      <c r="I1379" s="208">
        <f>SUMIF('03'!$C$10:$C$29,$C1379,'03'!$E$10:$E$29)*'03'!$E$3</f>
        <v>0</v>
      </c>
      <c r="J1379" s="208">
        <f>SUMIF('04'!$C$10:$C$26,$C1379,'04'!$E$10:$E$26)*'04'!$E$3</f>
        <v>0</v>
      </c>
      <c r="K1379" s="208">
        <f>SUMIF('05'!$C$10:$C$29,$C1379,'05'!$E$10:$E$29)*'05'!$E$3</f>
        <v>0</v>
      </c>
      <c r="L1379" s="208">
        <f>SUMIF('06'!$C$10:$C$29,$C1379,'06'!$E$10:$E$29)*'06'!$E$3</f>
        <v>0</v>
      </c>
      <c r="M1379" s="208">
        <f>SUMIF('07'!$C$10:$C$26,$C1379,'07'!$E$10:$E$26)*'07'!$E$3</f>
        <v>0</v>
      </c>
      <c r="N1379" s="208">
        <f>SUMIF('08'!$C$10:$C$29,$C1379,'08'!$E$10:$E$29)*'08'!$E$3</f>
        <v>0</v>
      </c>
      <c r="O1379" s="208">
        <f>SUMIF('09'!$C$10:$C$29,$C1379,'09'!$E$10:$E$29)*'09'!$E$3</f>
        <v>0</v>
      </c>
      <c r="P1379" s="208">
        <f>SUMIF('10'!$C$10:$C$29,$C1379,'10'!$E$10:$E$29)*'10'!$E$3</f>
        <v>0</v>
      </c>
      <c r="Q1379" s="208">
        <f>SUMIF('11'!$C$10:$C$39,$C1379,'11'!$E$10:$E$39)*'11'!$E$3</f>
        <v>0</v>
      </c>
      <c r="R1379" s="208">
        <f>SUMIF('12'!$C$10:$C$29,$C1379,'12'!$E$10:$E$29)*'12'!$E$3</f>
        <v>0</v>
      </c>
      <c r="S1379" s="208">
        <f>SUMIF('13'!$C$10:$C$29,$C1379,'13'!$E$10:$E$29)*'13'!$E$3</f>
        <v>0</v>
      </c>
      <c r="T1379" s="208">
        <f>SUMIF('14'!$C$10:$C$29,$C1379,'14'!$E$10:$E$29)*'14'!$E$3</f>
        <v>0</v>
      </c>
      <c r="U1379" s="208">
        <f>SUMIF('15'!$C$10:$C$29,$C1379,'15'!$E$10:$E$29)*'15'!$E$3</f>
        <v>0</v>
      </c>
      <c r="V1379" s="208">
        <f>SUMIF('16'!$C$10:$C$29,$C1379,'16'!$E$29:$E1379)*'16'!$E$3</f>
        <v>0</v>
      </c>
      <c r="W1379" s="208">
        <f>SUMIF('17'!$C$10:$C$29,$C1379,'17'!$E$10:$E$29)*'17'!$E$3</f>
        <v>0</v>
      </c>
      <c r="X1379" s="208">
        <f>SUMIF('18'!$C$10:$C$29,$C1379,'18'!$E$10:$E$29)*'18'!$E$3</f>
        <v>0</v>
      </c>
      <c r="Y1379" s="208">
        <f>SUMIF('19'!$C$10:$C$28,$C1379,'19'!$E$10:$E$28)*'19'!$E$3</f>
        <v>0</v>
      </c>
      <c r="Z1379" s="208">
        <f>SUMIF('20'!$C$10:$C$29,$C1379,'20'!$E$10:$E$29)*'20'!$E$3</f>
        <v>0</v>
      </c>
      <c r="AA1379" s="208">
        <f>SUMIF('21'!$C$10:$C$29,$C1379,'21'!$E$10:$E$29)*'21'!$E$3</f>
        <v>0</v>
      </c>
    </row>
    <row r="1380" spans="3:27" ht="15" hidden="1">
      <c r="C1380" s="207" t="s">
        <v>2869</v>
      </c>
      <c r="D1380" s="207" t="s">
        <v>2870</v>
      </c>
      <c r="F1380" s="336">
        <f t="shared" si="22"/>
        <v>0</v>
      </c>
      <c r="G1380" s="208">
        <f>SUMIF('01'!$C$10:$C$29,$C1380,'01'!$E$10:$E$29)*'01'!$E$3</f>
        <v>0</v>
      </c>
      <c r="H1380" s="208">
        <f>SUMIF('02'!$C$10:$C$28,$C1380,'02'!$E$10:$E$28)*'02'!$E$3</f>
        <v>0</v>
      </c>
      <c r="I1380" s="208">
        <f>SUMIF('03'!$C$10:$C$29,$C1380,'03'!$E$10:$E$29)*'03'!$E$3</f>
        <v>0</v>
      </c>
      <c r="J1380" s="208">
        <f>SUMIF('04'!$C$10:$C$26,$C1380,'04'!$E$10:$E$26)*'04'!$E$3</f>
        <v>0</v>
      </c>
      <c r="K1380" s="208">
        <f>SUMIF('05'!$C$10:$C$29,$C1380,'05'!$E$10:$E$29)*'05'!$E$3</f>
        <v>0</v>
      </c>
      <c r="L1380" s="208">
        <f>SUMIF('06'!$C$10:$C$29,$C1380,'06'!$E$10:$E$29)*'06'!$E$3</f>
        <v>0</v>
      </c>
      <c r="M1380" s="208">
        <f>SUMIF('07'!$C$10:$C$26,$C1380,'07'!$E$10:$E$26)*'07'!$E$3</f>
        <v>0</v>
      </c>
      <c r="N1380" s="208">
        <f>SUMIF('08'!$C$10:$C$29,$C1380,'08'!$E$10:$E$29)*'08'!$E$3</f>
        <v>0</v>
      </c>
      <c r="O1380" s="208">
        <f>SUMIF('09'!$C$10:$C$29,$C1380,'09'!$E$10:$E$29)*'09'!$E$3</f>
        <v>0</v>
      </c>
      <c r="P1380" s="208">
        <f>SUMIF('10'!$C$10:$C$29,$C1380,'10'!$E$10:$E$29)*'10'!$E$3</f>
        <v>0</v>
      </c>
      <c r="Q1380" s="208">
        <f>SUMIF('11'!$C$10:$C$39,$C1380,'11'!$E$10:$E$39)*'11'!$E$3</f>
        <v>0</v>
      </c>
      <c r="R1380" s="208">
        <f>SUMIF('12'!$C$10:$C$29,$C1380,'12'!$E$10:$E$29)*'12'!$E$3</f>
        <v>0</v>
      </c>
      <c r="S1380" s="208">
        <f>SUMIF('13'!$C$10:$C$29,$C1380,'13'!$E$10:$E$29)*'13'!$E$3</f>
        <v>0</v>
      </c>
      <c r="T1380" s="208">
        <f>SUMIF('14'!$C$10:$C$29,$C1380,'14'!$E$10:$E$29)*'14'!$E$3</f>
        <v>0</v>
      </c>
      <c r="U1380" s="208">
        <f>SUMIF('15'!$C$10:$C$29,$C1380,'15'!$E$10:$E$29)*'15'!$E$3</f>
        <v>0</v>
      </c>
      <c r="V1380" s="208">
        <f>SUMIF('16'!$C$10:$C$29,$C1380,'16'!$E$29:$E1380)*'16'!$E$3</f>
        <v>0</v>
      </c>
      <c r="W1380" s="208">
        <f>SUMIF('17'!$C$10:$C$29,$C1380,'17'!$E$10:$E$29)*'17'!$E$3</f>
        <v>0</v>
      </c>
      <c r="X1380" s="208">
        <f>SUMIF('18'!$C$10:$C$29,$C1380,'18'!$E$10:$E$29)*'18'!$E$3</f>
        <v>0</v>
      </c>
      <c r="Y1380" s="208">
        <f>SUMIF('19'!$C$10:$C$28,$C1380,'19'!$E$10:$E$28)*'19'!$E$3</f>
        <v>0</v>
      </c>
      <c r="Z1380" s="208">
        <f>SUMIF('20'!$C$10:$C$29,$C1380,'20'!$E$10:$E$29)*'20'!$E$3</f>
        <v>0</v>
      </c>
      <c r="AA1380" s="208">
        <f>SUMIF('21'!$C$10:$C$29,$C1380,'21'!$E$10:$E$29)*'21'!$E$3</f>
        <v>0</v>
      </c>
    </row>
    <row r="1381" spans="3:27" ht="15" hidden="1">
      <c r="C1381" s="207" t="s">
        <v>2871</v>
      </c>
      <c r="D1381" s="207" t="s">
        <v>2872</v>
      </c>
      <c r="F1381" s="336">
        <f t="shared" si="22"/>
        <v>0</v>
      </c>
      <c r="G1381" s="208">
        <f>SUMIF('01'!$C$10:$C$29,$C1381,'01'!$E$10:$E$29)*'01'!$E$3</f>
        <v>0</v>
      </c>
      <c r="H1381" s="208">
        <f>SUMIF('02'!$C$10:$C$28,$C1381,'02'!$E$10:$E$28)*'02'!$E$3</f>
        <v>0</v>
      </c>
      <c r="I1381" s="208">
        <f>SUMIF('03'!$C$10:$C$29,$C1381,'03'!$E$10:$E$29)*'03'!$E$3</f>
        <v>0</v>
      </c>
      <c r="J1381" s="208">
        <f>SUMIF('04'!$C$10:$C$26,$C1381,'04'!$E$10:$E$26)*'04'!$E$3</f>
        <v>0</v>
      </c>
      <c r="K1381" s="208">
        <f>SUMIF('05'!$C$10:$C$29,$C1381,'05'!$E$10:$E$29)*'05'!$E$3</f>
        <v>0</v>
      </c>
      <c r="L1381" s="208">
        <f>SUMIF('06'!$C$10:$C$29,$C1381,'06'!$E$10:$E$29)*'06'!$E$3</f>
        <v>0</v>
      </c>
      <c r="M1381" s="208">
        <f>SUMIF('07'!$C$10:$C$26,$C1381,'07'!$E$10:$E$26)*'07'!$E$3</f>
        <v>0</v>
      </c>
      <c r="N1381" s="208">
        <f>SUMIF('08'!$C$10:$C$29,$C1381,'08'!$E$10:$E$29)*'08'!$E$3</f>
        <v>0</v>
      </c>
      <c r="O1381" s="208">
        <f>SUMIF('09'!$C$10:$C$29,$C1381,'09'!$E$10:$E$29)*'09'!$E$3</f>
        <v>0</v>
      </c>
      <c r="P1381" s="208">
        <f>SUMIF('10'!$C$10:$C$29,$C1381,'10'!$E$10:$E$29)*'10'!$E$3</f>
        <v>0</v>
      </c>
      <c r="Q1381" s="208">
        <f>SUMIF('11'!$C$10:$C$39,$C1381,'11'!$E$10:$E$39)*'11'!$E$3</f>
        <v>0</v>
      </c>
      <c r="R1381" s="208">
        <f>SUMIF('12'!$C$10:$C$29,$C1381,'12'!$E$10:$E$29)*'12'!$E$3</f>
        <v>0</v>
      </c>
      <c r="S1381" s="208">
        <f>SUMIF('13'!$C$10:$C$29,$C1381,'13'!$E$10:$E$29)*'13'!$E$3</f>
        <v>0</v>
      </c>
      <c r="T1381" s="208">
        <f>SUMIF('14'!$C$10:$C$29,$C1381,'14'!$E$10:$E$29)*'14'!$E$3</f>
        <v>0</v>
      </c>
      <c r="U1381" s="208">
        <f>SUMIF('15'!$C$10:$C$29,$C1381,'15'!$E$10:$E$29)*'15'!$E$3</f>
        <v>0</v>
      </c>
      <c r="V1381" s="208">
        <f>SUMIF('16'!$C$10:$C$29,$C1381,'16'!$E$29:$E1381)*'16'!$E$3</f>
        <v>0</v>
      </c>
      <c r="W1381" s="208">
        <f>SUMIF('17'!$C$10:$C$29,$C1381,'17'!$E$10:$E$29)*'17'!$E$3</f>
        <v>0</v>
      </c>
      <c r="X1381" s="208">
        <f>SUMIF('18'!$C$10:$C$29,$C1381,'18'!$E$10:$E$29)*'18'!$E$3</f>
        <v>0</v>
      </c>
      <c r="Y1381" s="208">
        <f>SUMIF('19'!$C$10:$C$28,$C1381,'19'!$E$10:$E$28)*'19'!$E$3</f>
        <v>0</v>
      </c>
      <c r="Z1381" s="208">
        <f>SUMIF('20'!$C$10:$C$29,$C1381,'20'!$E$10:$E$29)*'20'!$E$3</f>
        <v>0</v>
      </c>
      <c r="AA1381" s="208">
        <f>SUMIF('21'!$C$10:$C$29,$C1381,'21'!$E$10:$E$29)*'21'!$E$3</f>
        <v>0</v>
      </c>
    </row>
    <row r="1382" spans="3:27" ht="15" hidden="1">
      <c r="C1382" s="207" t="s">
        <v>2873</v>
      </c>
      <c r="D1382" s="207" t="s">
        <v>2874</v>
      </c>
      <c r="F1382" s="336">
        <f t="shared" si="22"/>
        <v>0</v>
      </c>
      <c r="G1382" s="208">
        <f>SUMIF('01'!$C$10:$C$29,$C1382,'01'!$E$10:$E$29)*'01'!$E$3</f>
        <v>0</v>
      </c>
      <c r="H1382" s="208">
        <f>SUMIF('02'!$C$10:$C$28,$C1382,'02'!$E$10:$E$28)*'02'!$E$3</f>
        <v>0</v>
      </c>
      <c r="I1382" s="208">
        <f>SUMIF('03'!$C$10:$C$29,$C1382,'03'!$E$10:$E$29)*'03'!$E$3</f>
        <v>0</v>
      </c>
      <c r="J1382" s="208">
        <f>SUMIF('04'!$C$10:$C$26,$C1382,'04'!$E$10:$E$26)*'04'!$E$3</f>
        <v>0</v>
      </c>
      <c r="K1382" s="208">
        <f>SUMIF('05'!$C$10:$C$29,$C1382,'05'!$E$10:$E$29)*'05'!$E$3</f>
        <v>0</v>
      </c>
      <c r="L1382" s="208">
        <f>SUMIF('06'!$C$10:$C$29,$C1382,'06'!$E$10:$E$29)*'06'!$E$3</f>
        <v>0</v>
      </c>
      <c r="M1382" s="208">
        <f>SUMIF('07'!$C$10:$C$26,$C1382,'07'!$E$10:$E$26)*'07'!$E$3</f>
        <v>0</v>
      </c>
      <c r="N1382" s="208">
        <f>SUMIF('08'!$C$10:$C$29,$C1382,'08'!$E$10:$E$29)*'08'!$E$3</f>
        <v>0</v>
      </c>
      <c r="O1382" s="208">
        <f>SUMIF('09'!$C$10:$C$29,$C1382,'09'!$E$10:$E$29)*'09'!$E$3</f>
        <v>0</v>
      </c>
      <c r="P1382" s="208">
        <f>SUMIF('10'!$C$10:$C$29,$C1382,'10'!$E$10:$E$29)*'10'!$E$3</f>
        <v>0</v>
      </c>
      <c r="Q1382" s="208">
        <f>SUMIF('11'!$C$10:$C$39,$C1382,'11'!$E$10:$E$39)*'11'!$E$3</f>
        <v>0</v>
      </c>
      <c r="R1382" s="208">
        <f>SUMIF('12'!$C$10:$C$29,$C1382,'12'!$E$10:$E$29)*'12'!$E$3</f>
        <v>0</v>
      </c>
      <c r="S1382" s="208">
        <f>SUMIF('13'!$C$10:$C$29,$C1382,'13'!$E$10:$E$29)*'13'!$E$3</f>
        <v>0</v>
      </c>
      <c r="T1382" s="208">
        <f>SUMIF('14'!$C$10:$C$29,$C1382,'14'!$E$10:$E$29)*'14'!$E$3</f>
        <v>0</v>
      </c>
      <c r="U1382" s="208">
        <f>SUMIF('15'!$C$10:$C$29,$C1382,'15'!$E$10:$E$29)*'15'!$E$3</f>
        <v>0</v>
      </c>
      <c r="V1382" s="208">
        <f>SUMIF('16'!$C$10:$C$29,$C1382,'16'!$E$29:$E1382)*'16'!$E$3</f>
        <v>0</v>
      </c>
      <c r="W1382" s="208">
        <f>SUMIF('17'!$C$10:$C$29,$C1382,'17'!$E$10:$E$29)*'17'!$E$3</f>
        <v>0</v>
      </c>
      <c r="X1382" s="208">
        <f>SUMIF('18'!$C$10:$C$29,$C1382,'18'!$E$10:$E$29)*'18'!$E$3</f>
        <v>0</v>
      </c>
      <c r="Y1382" s="208">
        <f>SUMIF('19'!$C$10:$C$28,$C1382,'19'!$E$10:$E$28)*'19'!$E$3</f>
        <v>0</v>
      </c>
      <c r="Z1382" s="208">
        <f>SUMIF('20'!$C$10:$C$29,$C1382,'20'!$E$10:$E$29)*'20'!$E$3</f>
        <v>0</v>
      </c>
      <c r="AA1382" s="208">
        <f>SUMIF('21'!$C$10:$C$29,$C1382,'21'!$E$10:$E$29)*'21'!$E$3</f>
        <v>0</v>
      </c>
    </row>
    <row r="1383" spans="3:27" ht="15" hidden="1">
      <c r="C1383" s="207" t="s">
        <v>2875</v>
      </c>
      <c r="D1383" s="207" t="s">
        <v>2876</v>
      </c>
      <c r="F1383" s="336">
        <f t="shared" si="22"/>
        <v>0</v>
      </c>
      <c r="G1383" s="208">
        <f>SUMIF('01'!$C$10:$C$29,$C1383,'01'!$E$10:$E$29)*'01'!$E$3</f>
        <v>0</v>
      </c>
      <c r="H1383" s="208">
        <f>SUMIF('02'!$C$10:$C$28,$C1383,'02'!$E$10:$E$28)*'02'!$E$3</f>
        <v>0</v>
      </c>
      <c r="I1383" s="208">
        <f>SUMIF('03'!$C$10:$C$29,$C1383,'03'!$E$10:$E$29)*'03'!$E$3</f>
        <v>0</v>
      </c>
      <c r="J1383" s="208">
        <f>SUMIF('04'!$C$10:$C$26,$C1383,'04'!$E$10:$E$26)*'04'!$E$3</f>
        <v>0</v>
      </c>
      <c r="K1383" s="208">
        <f>SUMIF('05'!$C$10:$C$29,$C1383,'05'!$E$10:$E$29)*'05'!$E$3</f>
        <v>0</v>
      </c>
      <c r="L1383" s="208">
        <f>SUMIF('06'!$C$10:$C$29,$C1383,'06'!$E$10:$E$29)*'06'!$E$3</f>
        <v>0</v>
      </c>
      <c r="M1383" s="208">
        <f>SUMIF('07'!$C$10:$C$26,$C1383,'07'!$E$10:$E$26)*'07'!$E$3</f>
        <v>0</v>
      </c>
      <c r="N1383" s="208">
        <f>SUMIF('08'!$C$10:$C$29,$C1383,'08'!$E$10:$E$29)*'08'!$E$3</f>
        <v>0</v>
      </c>
      <c r="O1383" s="208">
        <f>SUMIF('09'!$C$10:$C$29,$C1383,'09'!$E$10:$E$29)*'09'!$E$3</f>
        <v>0</v>
      </c>
      <c r="P1383" s="208">
        <f>SUMIF('10'!$C$10:$C$29,$C1383,'10'!$E$10:$E$29)*'10'!$E$3</f>
        <v>0</v>
      </c>
      <c r="Q1383" s="208">
        <f>SUMIF('11'!$C$10:$C$39,$C1383,'11'!$E$10:$E$39)*'11'!$E$3</f>
        <v>0</v>
      </c>
      <c r="R1383" s="208">
        <f>SUMIF('12'!$C$10:$C$29,$C1383,'12'!$E$10:$E$29)*'12'!$E$3</f>
        <v>0</v>
      </c>
      <c r="S1383" s="208">
        <f>SUMIF('13'!$C$10:$C$29,$C1383,'13'!$E$10:$E$29)*'13'!$E$3</f>
        <v>0</v>
      </c>
      <c r="T1383" s="208">
        <f>SUMIF('14'!$C$10:$C$29,$C1383,'14'!$E$10:$E$29)*'14'!$E$3</f>
        <v>0</v>
      </c>
      <c r="U1383" s="208">
        <f>SUMIF('15'!$C$10:$C$29,$C1383,'15'!$E$10:$E$29)*'15'!$E$3</f>
        <v>0</v>
      </c>
      <c r="V1383" s="208">
        <f>SUMIF('16'!$C$10:$C$29,$C1383,'16'!$E$29:$E1383)*'16'!$E$3</f>
        <v>0</v>
      </c>
      <c r="W1383" s="208">
        <f>SUMIF('17'!$C$10:$C$29,$C1383,'17'!$E$10:$E$29)*'17'!$E$3</f>
        <v>0</v>
      </c>
      <c r="X1383" s="208">
        <f>SUMIF('18'!$C$10:$C$29,$C1383,'18'!$E$10:$E$29)*'18'!$E$3</f>
        <v>0</v>
      </c>
      <c r="Y1383" s="208">
        <f>SUMIF('19'!$C$10:$C$28,$C1383,'19'!$E$10:$E$28)*'19'!$E$3</f>
        <v>0</v>
      </c>
      <c r="Z1383" s="208">
        <f>SUMIF('20'!$C$10:$C$29,$C1383,'20'!$E$10:$E$29)*'20'!$E$3</f>
        <v>0</v>
      </c>
      <c r="AA1383" s="208">
        <f>SUMIF('21'!$C$10:$C$29,$C1383,'21'!$E$10:$E$29)*'21'!$E$3</f>
        <v>0</v>
      </c>
    </row>
    <row r="1384" spans="3:27" ht="15" hidden="1">
      <c r="C1384" s="207" t="s">
        <v>2877</v>
      </c>
      <c r="D1384" s="207" t="s">
        <v>2878</v>
      </c>
      <c r="F1384" s="336">
        <f t="shared" si="22"/>
        <v>0</v>
      </c>
      <c r="G1384" s="208">
        <f>SUMIF('01'!$C$10:$C$29,$C1384,'01'!$E$10:$E$29)*'01'!$E$3</f>
        <v>0</v>
      </c>
      <c r="H1384" s="208">
        <f>SUMIF('02'!$C$10:$C$28,$C1384,'02'!$E$10:$E$28)*'02'!$E$3</f>
        <v>0</v>
      </c>
      <c r="I1384" s="208">
        <f>SUMIF('03'!$C$10:$C$29,$C1384,'03'!$E$10:$E$29)*'03'!$E$3</f>
        <v>0</v>
      </c>
      <c r="J1384" s="208">
        <f>SUMIF('04'!$C$10:$C$26,$C1384,'04'!$E$10:$E$26)*'04'!$E$3</f>
        <v>0</v>
      </c>
      <c r="K1384" s="208">
        <f>SUMIF('05'!$C$10:$C$29,$C1384,'05'!$E$10:$E$29)*'05'!$E$3</f>
        <v>0</v>
      </c>
      <c r="L1384" s="208">
        <f>SUMIF('06'!$C$10:$C$29,$C1384,'06'!$E$10:$E$29)*'06'!$E$3</f>
        <v>0</v>
      </c>
      <c r="M1384" s="208">
        <f>SUMIF('07'!$C$10:$C$26,$C1384,'07'!$E$10:$E$26)*'07'!$E$3</f>
        <v>0</v>
      </c>
      <c r="N1384" s="208">
        <f>SUMIF('08'!$C$10:$C$29,$C1384,'08'!$E$10:$E$29)*'08'!$E$3</f>
        <v>0</v>
      </c>
      <c r="O1384" s="208">
        <f>SUMIF('09'!$C$10:$C$29,$C1384,'09'!$E$10:$E$29)*'09'!$E$3</f>
        <v>0</v>
      </c>
      <c r="P1384" s="208">
        <f>SUMIF('10'!$C$10:$C$29,$C1384,'10'!$E$10:$E$29)*'10'!$E$3</f>
        <v>0</v>
      </c>
      <c r="Q1384" s="208">
        <f>SUMIF('11'!$C$10:$C$39,$C1384,'11'!$E$10:$E$39)*'11'!$E$3</f>
        <v>0</v>
      </c>
      <c r="R1384" s="208">
        <f>SUMIF('12'!$C$10:$C$29,$C1384,'12'!$E$10:$E$29)*'12'!$E$3</f>
        <v>0</v>
      </c>
      <c r="S1384" s="208">
        <f>SUMIF('13'!$C$10:$C$29,$C1384,'13'!$E$10:$E$29)*'13'!$E$3</f>
        <v>0</v>
      </c>
      <c r="T1384" s="208">
        <f>SUMIF('14'!$C$10:$C$29,$C1384,'14'!$E$10:$E$29)*'14'!$E$3</f>
        <v>0</v>
      </c>
      <c r="U1384" s="208">
        <f>SUMIF('15'!$C$10:$C$29,$C1384,'15'!$E$10:$E$29)*'15'!$E$3</f>
        <v>0</v>
      </c>
      <c r="V1384" s="208">
        <f>SUMIF('16'!$C$10:$C$29,$C1384,'16'!$E$29:$E1384)*'16'!$E$3</f>
        <v>0</v>
      </c>
      <c r="W1384" s="208">
        <f>SUMIF('17'!$C$10:$C$29,$C1384,'17'!$E$10:$E$29)*'17'!$E$3</f>
        <v>0</v>
      </c>
      <c r="X1384" s="208">
        <f>SUMIF('18'!$C$10:$C$29,$C1384,'18'!$E$10:$E$29)*'18'!$E$3</f>
        <v>0</v>
      </c>
      <c r="Y1384" s="208">
        <f>SUMIF('19'!$C$10:$C$28,$C1384,'19'!$E$10:$E$28)*'19'!$E$3</f>
        <v>0</v>
      </c>
      <c r="Z1384" s="208">
        <f>SUMIF('20'!$C$10:$C$29,$C1384,'20'!$E$10:$E$29)*'20'!$E$3</f>
        <v>0</v>
      </c>
      <c r="AA1384" s="208">
        <f>SUMIF('21'!$C$10:$C$29,$C1384,'21'!$E$10:$E$29)*'21'!$E$3</f>
        <v>0</v>
      </c>
    </row>
    <row r="1385" spans="3:27" ht="15" hidden="1">
      <c r="C1385" s="207" t="s">
        <v>2879</v>
      </c>
      <c r="D1385" s="207" t="s">
        <v>2880</v>
      </c>
      <c r="F1385" s="336">
        <f t="shared" si="22"/>
        <v>0</v>
      </c>
      <c r="G1385" s="208">
        <f>SUMIF('01'!$C$10:$C$29,$C1385,'01'!$E$10:$E$29)*'01'!$E$3</f>
        <v>0</v>
      </c>
      <c r="H1385" s="208">
        <f>SUMIF('02'!$C$10:$C$28,$C1385,'02'!$E$10:$E$28)*'02'!$E$3</f>
        <v>0</v>
      </c>
      <c r="I1385" s="208">
        <f>SUMIF('03'!$C$10:$C$29,$C1385,'03'!$E$10:$E$29)*'03'!$E$3</f>
        <v>0</v>
      </c>
      <c r="J1385" s="208">
        <f>SUMIF('04'!$C$10:$C$26,$C1385,'04'!$E$10:$E$26)*'04'!$E$3</f>
        <v>0</v>
      </c>
      <c r="K1385" s="208">
        <f>SUMIF('05'!$C$10:$C$29,$C1385,'05'!$E$10:$E$29)*'05'!$E$3</f>
        <v>0</v>
      </c>
      <c r="L1385" s="208">
        <f>SUMIF('06'!$C$10:$C$29,$C1385,'06'!$E$10:$E$29)*'06'!$E$3</f>
        <v>0</v>
      </c>
      <c r="M1385" s="208">
        <f>SUMIF('07'!$C$10:$C$26,$C1385,'07'!$E$10:$E$26)*'07'!$E$3</f>
        <v>0</v>
      </c>
      <c r="N1385" s="208">
        <f>SUMIF('08'!$C$10:$C$29,$C1385,'08'!$E$10:$E$29)*'08'!$E$3</f>
        <v>0</v>
      </c>
      <c r="O1385" s="208">
        <f>SUMIF('09'!$C$10:$C$29,$C1385,'09'!$E$10:$E$29)*'09'!$E$3</f>
        <v>0</v>
      </c>
      <c r="P1385" s="208">
        <f>SUMIF('10'!$C$10:$C$29,$C1385,'10'!$E$10:$E$29)*'10'!$E$3</f>
        <v>0</v>
      </c>
      <c r="Q1385" s="208">
        <f>SUMIF('11'!$C$10:$C$39,$C1385,'11'!$E$10:$E$39)*'11'!$E$3</f>
        <v>0</v>
      </c>
      <c r="R1385" s="208">
        <f>SUMIF('12'!$C$10:$C$29,$C1385,'12'!$E$10:$E$29)*'12'!$E$3</f>
        <v>0</v>
      </c>
      <c r="S1385" s="208">
        <f>SUMIF('13'!$C$10:$C$29,$C1385,'13'!$E$10:$E$29)*'13'!$E$3</f>
        <v>0</v>
      </c>
      <c r="T1385" s="208">
        <f>SUMIF('14'!$C$10:$C$29,$C1385,'14'!$E$10:$E$29)*'14'!$E$3</f>
        <v>0</v>
      </c>
      <c r="U1385" s="208">
        <f>SUMIF('15'!$C$10:$C$29,$C1385,'15'!$E$10:$E$29)*'15'!$E$3</f>
        <v>0</v>
      </c>
      <c r="V1385" s="208">
        <f>SUMIF('16'!$C$10:$C$29,$C1385,'16'!$E$29:$E1385)*'16'!$E$3</f>
        <v>0</v>
      </c>
      <c r="W1385" s="208">
        <f>SUMIF('17'!$C$10:$C$29,$C1385,'17'!$E$10:$E$29)*'17'!$E$3</f>
        <v>0</v>
      </c>
      <c r="X1385" s="208">
        <f>SUMIF('18'!$C$10:$C$29,$C1385,'18'!$E$10:$E$29)*'18'!$E$3</f>
        <v>0</v>
      </c>
      <c r="Y1385" s="208">
        <f>SUMIF('19'!$C$10:$C$28,$C1385,'19'!$E$10:$E$28)*'19'!$E$3</f>
        <v>0</v>
      </c>
      <c r="Z1385" s="208">
        <f>SUMIF('20'!$C$10:$C$29,$C1385,'20'!$E$10:$E$29)*'20'!$E$3</f>
        <v>0</v>
      </c>
      <c r="AA1385" s="208">
        <f>SUMIF('21'!$C$10:$C$29,$C1385,'21'!$E$10:$E$29)*'21'!$E$3</f>
        <v>0</v>
      </c>
    </row>
    <row r="1386" spans="3:27" ht="15" hidden="1">
      <c r="C1386" s="207" t="s">
        <v>2881</v>
      </c>
      <c r="D1386" s="207" t="s">
        <v>2882</v>
      </c>
      <c r="F1386" s="336">
        <f t="shared" si="22"/>
        <v>0</v>
      </c>
      <c r="G1386" s="208">
        <f>SUMIF('01'!$C$10:$C$29,$C1386,'01'!$E$10:$E$29)*'01'!$E$3</f>
        <v>0</v>
      </c>
      <c r="H1386" s="208">
        <f>SUMIF('02'!$C$10:$C$28,$C1386,'02'!$E$10:$E$28)*'02'!$E$3</f>
        <v>0</v>
      </c>
      <c r="I1386" s="208">
        <f>SUMIF('03'!$C$10:$C$29,$C1386,'03'!$E$10:$E$29)*'03'!$E$3</f>
        <v>0</v>
      </c>
      <c r="J1386" s="208">
        <f>SUMIF('04'!$C$10:$C$26,$C1386,'04'!$E$10:$E$26)*'04'!$E$3</f>
        <v>0</v>
      </c>
      <c r="K1386" s="208">
        <f>SUMIF('05'!$C$10:$C$29,$C1386,'05'!$E$10:$E$29)*'05'!$E$3</f>
        <v>0</v>
      </c>
      <c r="L1386" s="208">
        <f>SUMIF('06'!$C$10:$C$29,$C1386,'06'!$E$10:$E$29)*'06'!$E$3</f>
        <v>0</v>
      </c>
      <c r="M1386" s="208">
        <f>SUMIF('07'!$C$10:$C$26,$C1386,'07'!$E$10:$E$26)*'07'!$E$3</f>
        <v>0</v>
      </c>
      <c r="N1386" s="208">
        <f>SUMIF('08'!$C$10:$C$29,$C1386,'08'!$E$10:$E$29)*'08'!$E$3</f>
        <v>0</v>
      </c>
      <c r="O1386" s="208">
        <f>SUMIF('09'!$C$10:$C$29,$C1386,'09'!$E$10:$E$29)*'09'!$E$3</f>
        <v>0</v>
      </c>
      <c r="P1386" s="208">
        <f>SUMIF('10'!$C$10:$C$29,$C1386,'10'!$E$10:$E$29)*'10'!$E$3</f>
        <v>0</v>
      </c>
      <c r="Q1386" s="208">
        <f>SUMIF('11'!$C$10:$C$39,$C1386,'11'!$E$10:$E$39)*'11'!$E$3</f>
        <v>0</v>
      </c>
      <c r="R1386" s="208">
        <f>SUMIF('12'!$C$10:$C$29,$C1386,'12'!$E$10:$E$29)*'12'!$E$3</f>
        <v>0</v>
      </c>
      <c r="S1386" s="208">
        <f>SUMIF('13'!$C$10:$C$29,$C1386,'13'!$E$10:$E$29)*'13'!$E$3</f>
        <v>0</v>
      </c>
      <c r="T1386" s="208">
        <f>SUMIF('14'!$C$10:$C$29,$C1386,'14'!$E$10:$E$29)*'14'!$E$3</f>
        <v>0</v>
      </c>
      <c r="U1386" s="208">
        <f>SUMIF('15'!$C$10:$C$29,$C1386,'15'!$E$10:$E$29)*'15'!$E$3</f>
        <v>0</v>
      </c>
      <c r="V1386" s="208">
        <f>SUMIF('16'!$C$10:$C$29,$C1386,'16'!$E$29:$E1386)*'16'!$E$3</f>
        <v>0</v>
      </c>
      <c r="W1386" s="208">
        <f>SUMIF('17'!$C$10:$C$29,$C1386,'17'!$E$10:$E$29)*'17'!$E$3</f>
        <v>0</v>
      </c>
      <c r="X1386" s="208">
        <f>SUMIF('18'!$C$10:$C$29,$C1386,'18'!$E$10:$E$29)*'18'!$E$3</f>
        <v>0</v>
      </c>
      <c r="Y1386" s="208">
        <f>SUMIF('19'!$C$10:$C$28,$C1386,'19'!$E$10:$E$28)*'19'!$E$3</f>
        <v>0</v>
      </c>
      <c r="Z1386" s="208">
        <f>SUMIF('20'!$C$10:$C$29,$C1386,'20'!$E$10:$E$29)*'20'!$E$3</f>
        <v>0</v>
      </c>
      <c r="AA1386" s="208">
        <f>SUMIF('21'!$C$10:$C$29,$C1386,'21'!$E$10:$E$29)*'21'!$E$3</f>
        <v>0</v>
      </c>
    </row>
    <row r="1387" spans="3:27" ht="15" hidden="1">
      <c r="C1387" s="207" t="s">
        <v>2883</v>
      </c>
      <c r="D1387" s="207" t="s">
        <v>2884</v>
      </c>
      <c r="F1387" s="336">
        <f t="shared" si="22"/>
        <v>0</v>
      </c>
      <c r="G1387" s="208">
        <f>SUMIF('01'!$C$10:$C$29,$C1387,'01'!$E$10:$E$29)*'01'!$E$3</f>
        <v>0</v>
      </c>
      <c r="H1387" s="208">
        <f>SUMIF('02'!$C$10:$C$28,$C1387,'02'!$E$10:$E$28)*'02'!$E$3</f>
        <v>0</v>
      </c>
      <c r="I1387" s="208">
        <f>SUMIF('03'!$C$10:$C$29,$C1387,'03'!$E$10:$E$29)*'03'!$E$3</f>
        <v>0</v>
      </c>
      <c r="J1387" s="208">
        <f>SUMIF('04'!$C$10:$C$26,$C1387,'04'!$E$10:$E$26)*'04'!$E$3</f>
        <v>0</v>
      </c>
      <c r="K1387" s="208">
        <f>SUMIF('05'!$C$10:$C$29,$C1387,'05'!$E$10:$E$29)*'05'!$E$3</f>
        <v>0</v>
      </c>
      <c r="L1387" s="208">
        <f>SUMIF('06'!$C$10:$C$29,$C1387,'06'!$E$10:$E$29)*'06'!$E$3</f>
        <v>0</v>
      </c>
      <c r="M1387" s="208">
        <f>SUMIF('07'!$C$10:$C$26,$C1387,'07'!$E$10:$E$26)*'07'!$E$3</f>
        <v>0</v>
      </c>
      <c r="N1387" s="208">
        <f>SUMIF('08'!$C$10:$C$29,$C1387,'08'!$E$10:$E$29)*'08'!$E$3</f>
        <v>0</v>
      </c>
      <c r="O1387" s="208">
        <f>SUMIF('09'!$C$10:$C$29,$C1387,'09'!$E$10:$E$29)*'09'!$E$3</f>
        <v>0</v>
      </c>
      <c r="P1387" s="208">
        <f>SUMIF('10'!$C$10:$C$29,$C1387,'10'!$E$10:$E$29)*'10'!$E$3</f>
        <v>0</v>
      </c>
      <c r="Q1387" s="208">
        <f>SUMIF('11'!$C$10:$C$39,$C1387,'11'!$E$10:$E$39)*'11'!$E$3</f>
        <v>0</v>
      </c>
      <c r="R1387" s="208">
        <f>SUMIF('12'!$C$10:$C$29,$C1387,'12'!$E$10:$E$29)*'12'!$E$3</f>
        <v>0</v>
      </c>
      <c r="S1387" s="208">
        <f>SUMIF('13'!$C$10:$C$29,$C1387,'13'!$E$10:$E$29)*'13'!$E$3</f>
        <v>0</v>
      </c>
      <c r="T1387" s="208">
        <f>SUMIF('14'!$C$10:$C$29,$C1387,'14'!$E$10:$E$29)*'14'!$E$3</f>
        <v>0</v>
      </c>
      <c r="U1387" s="208">
        <f>SUMIF('15'!$C$10:$C$29,$C1387,'15'!$E$10:$E$29)*'15'!$E$3</f>
        <v>0</v>
      </c>
      <c r="V1387" s="208">
        <f>SUMIF('16'!$C$10:$C$29,$C1387,'16'!$E$29:$E1387)*'16'!$E$3</f>
        <v>0</v>
      </c>
      <c r="W1387" s="208">
        <f>SUMIF('17'!$C$10:$C$29,$C1387,'17'!$E$10:$E$29)*'17'!$E$3</f>
        <v>0</v>
      </c>
      <c r="X1387" s="208">
        <f>SUMIF('18'!$C$10:$C$29,$C1387,'18'!$E$10:$E$29)*'18'!$E$3</f>
        <v>0</v>
      </c>
      <c r="Y1387" s="208">
        <f>SUMIF('19'!$C$10:$C$28,$C1387,'19'!$E$10:$E$28)*'19'!$E$3</f>
        <v>0</v>
      </c>
      <c r="Z1387" s="208">
        <f>SUMIF('20'!$C$10:$C$29,$C1387,'20'!$E$10:$E$29)*'20'!$E$3</f>
        <v>0</v>
      </c>
      <c r="AA1387" s="208">
        <f>SUMIF('21'!$C$10:$C$29,$C1387,'21'!$E$10:$E$29)*'21'!$E$3</f>
        <v>0</v>
      </c>
    </row>
    <row r="1388" spans="3:27" ht="15" hidden="1">
      <c r="C1388" s="207" t="s">
        <v>2885</v>
      </c>
      <c r="D1388" s="207" t="s">
        <v>2886</v>
      </c>
      <c r="F1388" s="336">
        <f t="shared" si="22"/>
        <v>0</v>
      </c>
      <c r="G1388" s="208">
        <f>SUMIF('01'!$C$10:$C$29,$C1388,'01'!$E$10:$E$29)*'01'!$E$3</f>
        <v>0</v>
      </c>
      <c r="H1388" s="208">
        <f>SUMIF('02'!$C$10:$C$28,$C1388,'02'!$E$10:$E$28)*'02'!$E$3</f>
        <v>0</v>
      </c>
      <c r="I1388" s="208">
        <f>SUMIF('03'!$C$10:$C$29,$C1388,'03'!$E$10:$E$29)*'03'!$E$3</f>
        <v>0</v>
      </c>
      <c r="J1388" s="208">
        <f>SUMIF('04'!$C$10:$C$26,$C1388,'04'!$E$10:$E$26)*'04'!$E$3</f>
        <v>0</v>
      </c>
      <c r="K1388" s="208">
        <f>SUMIF('05'!$C$10:$C$29,$C1388,'05'!$E$10:$E$29)*'05'!$E$3</f>
        <v>0</v>
      </c>
      <c r="L1388" s="208">
        <f>SUMIF('06'!$C$10:$C$29,$C1388,'06'!$E$10:$E$29)*'06'!$E$3</f>
        <v>0</v>
      </c>
      <c r="M1388" s="208">
        <f>SUMIF('07'!$C$10:$C$26,$C1388,'07'!$E$10:$E$26)*'07'!$E$3</f>
        <v>0</v>
      </c>
      <c r="N1388" s="208">
        <f>SUMIF('08'!$C$10:$C$29,$C1388,'08'!$E$10:$E$29)*'08'!$E$3</f>
        <v>0</v>
      </c>
      <c r="O1388" s="208">
        <f>SUMIF('09'!$C$10:$C$29,$C1388,'09'!$E$10:$E$29)*'09'!$E$3</f>
        <v>0</v>
      </c>
      <c r="P1388" s="208">
        <f>SUMIF('10'!$C$10:$C$29,$C1388,'10'!$E$10:$E$29)*'10'!$E$3</f>
        <v>0</v>
      </c>
      <c r="Q1388" s="208">
        <f>SUMIF('11'!$C$10:$C$39,$C1388,'11'!$E$10:$E$39)*'11'!$E$3</f>
        <v>0</v>
      </c>
      <c r="R1388" s="208">
        <f>SUMIF('12'!$C$10:$C$29,$C1388,'12'!$E$10:$E$29)*'12'!$E$3</f>
        <v>0</v>
      </c>
      <c r="S1388" s="208">
        <f>SUMIF('13'!$C$10:$C$29,$C1388,'13'!$E$10:$E$29)*'13'!$E$3</f>
        <v>0</v>
      </c>
      <c r="T1388" s="208">
        <f>SUMIF('14'!$C$10:$C$29,$C1388,'14'!$E$10:$E$29)*'14'!$E$3</f>
        <v>0</v>
      </c>
      <c r="U1388" s="208">
        <f>SUMIF('15'!$C$10:$C$29,$C1388,'15'!$E$10:$E$29)*'15'!$E$3</f>
        <v>0</v>
      </c>
      <c r="V1388" s="208">
        <f>SUMIF('16'!$C$10:$C$29,$C1388,'16'!$E$29:$E1388)*'16'!$E$3</f>
        <v>0</v>
      </c>
      <c r="W1388" s="208">
        <f>SUMIF('17'!$C$10:$C$29,$C1388,'17'!$E$10:$E$29)*'17'!$E$3</f>
        <v>0</v>
      </c>
      <c r="X1388" s="208">
        <f>SUMIF('18'!$C$10:$C$29,$C1388,'18'!$E$10:$E$29)*'18'!$E$3</f>
        <v>0</v>
      </c>
      <c r="Y1388" s="208">
        <f>SUMIF('19'!$C$10:$C$28,$C1388,'19'!$E$10:$E$28)*'19'!$E$3</f>
        <v>0</v>
      </c>
      <c r="Z1388" s="208">
        <f>SUMIF('20'!$C$10:$C$29,$C1388,'20'!$E$10:$E$29)*'20'!$E$3</f>
        <v>0</v>
      </c>
      <c r="AA1388" s="208">
        <f>SUMIF('21'!$C$10:$C$29,$C1388,'21'!$E$10:$E$29)*'21'!$E$3</f>
        <v>0</v>
      </c>
    </row>
    <row r="1389" spans="3:27" ht="15" hidden="1">
      <c r="C1389" s="207" t="s">
        <v>2887</v>
      </c>
      <c r="D1389" s="207" t="s">
        <v>2888</v>
      </c>
      <c r="F1389" s="336">
        <f t="shared" si="22"/>
        <v>0</v>
      </c>
      <c r="G1389" s="208">
        <f>SUMIF('01'!$C$10:$C$29,$C1389,'01'!$E$10:$E$29)*'01'!$E$3</f>
        <v>0</v>
      </c>
      <c r="H1389" s="208">
        <f>SUMIF('02'!$C$10:$C$28,$C1389,'02'!$E$10:$E$28)*'02'!$E$3</f>
        <v>0</v>
      </c>
      <c r="I1389" s="208">
        <f>SUMIF('03'!$C$10:$C$29,$C1389,'03'!$E$10:$E$29)*'03'!$E$3</f>
        <v>0</v>
      </c>
      <c r="J1389" s="208">
        <f>SUMIF('04'!$C$10:$C$26,$C1389,'04'!$E$10:$E$26)*'04'!$E$3</f>
        <v>0</v>
      </c>
      <c r="K1389" s="208">
        <f>SUMIF('05'!$C$10:$C$29,$C1389,'05'!$E$10:$E$29)*'05'!$E$3</f>
        <v>0</v>
      </c>
      <c r="L1389" s="208">
        <f>SUMIF('06'!$C$10:$C$29,$C1389,'06'!$E$10:$E$29)*'06'!$E$3</f>
        <v>0</v>
      </c>
      <c r="M1389" s="208">
        <f>SUMIF('07'!$C$10:$C$26,$C1389,'07'!$E$10:$E$26)*'07'!$E$3</f>
        <v>0</v>
      </c>
      <c r="N1389" s="208">
        <f>SUMIF('08'!$C$10:$C$29,$C1389,'08'!$E$10:$E$29)*'08'!$E$3</f>
        <v>0</v>
      </c>
      <c r="O1389" s="208">
        <f>SUMIF('09'!$C$10:$C$29,$C1389,'09'!$E$10:$E$29)*'09'!$E$3</f>
        <v>0</v>
      </c>
      <c r="P1389" s="208">
        <f>SUMIF('10'!$C$10:$C$29,$C1389,'10'!$E$10:$E$29)*'10'!$E$3</f>
        <v>0</v>
      </c>
      <c r="Q1389" s="208">
        <f>SUMIF('11'!$C$10:$C$39,$C1389,'11'!$E$10:$E$39)*'11'!$E$3</f>
        <v>0</v>
      </c>
      <c r="R1389" s="208">
        <f>SUMIF('12'!$C$10:$C$29,$C1389,'12'!$E$10:$E$29)*'12'!$E$3</f>
        <v>0</v>
      </c>
      <c r="S1389" s="208">
        <f>SUMIF('13'!$C$10:$C$29,$C1389,'13'!$E$10:$E$29)*'13'!$E$3</f>
        <v>0</v>
      </c>
      <c r="T1389" s="208">
        <f>SUMIF('14'!$C$10:$C$29,$C1389,'14'!$E$10:$E$29)*'14'!$E$3</f>
        <v>0</v>
      </c>
      <c r="U1389" s="208">
        <f>SUMIF('15'!$C$10:$C$29,$C1389,'15'!$E$10:$E$29)*'15'!$E$3</f>
        <v>0</v>
      </c>
      <c r="V1389" s="208">
        <f>SUMIF('16'!$C$10:$C$29,$C1389,'16'!$E$29:$E1389)*'16'!$E$3</f>
        <v>0</v>
      </c>
      <c r="W1389" s="208">
        <f>SUMIF('17'!$C$10:$C$29,$C1389,'17'!$E$10:$E$29)*'17'!$E$3</f>
        <v>0</v>
      </c>
      <c r="X1389" s="208">
        <f>SUMIF('18'!$C$10:$C$29,$C1389,'18'!$E$10:$E$29)*'18'!$E$3</f>
        <v>0</v>
      </c>
      <c r="Y1389" s="208">
        <f>SUMIF('19'!$C$10:$C$28,$C1389,'19'!$E$10:$E$28)*'19'!$E$3</f>
        <v>0</v>
      </c>
      <c r="Z1389" s="208">
        <f>SUMIF('20'!$C$10:$C$29,$C1389,'20'!$E$10:$E$29)*'20'!$E$3</f>
        <v>0</v>
      </c>
      <c r="AA1389" s="208">
        <f>SUMIF('21'!$C$10:$C$29,$C1389,'21'!$E$10:$E$29)*'21'!$E$3</f>
        <v>0</v>
      </c>
    </row>
    <row r="1390" spans="3:27" ht="15" hidden="1">
      <c r="C1390" s="207" t="s">
        <v>2889</v>
      </c>
      <c r="D1390" s="207" t="s">
        <v>2890</v>
      </c>
      <c r="F1390" s="336">
        <f t="shared" si="22"/>
        <v>0</v>
      </c>
      <c r="G1390" s="208">
        <f>SUMIF('01'!$C$10:$C$29,$C1390,'01'!$E$10:$E$29)*'01'!$E$3</f>
        <v>0</v>
      </c>
      <c r="H1390" s="208">
        <f>SUMIF('02'!$C$10:$C$28,$C1390,'02'!$E$10:$E$28)*'02'!$E$3</f>
        <v>0</v>
      </c>
      <c r="I1390" s="208">
        <f>SUMIF('03'!$C$10:$C$29,$C1390,'03'!$E$10:$E$29)*'03'!$E$3</f>
        <v>0</v>
      </c>
      <c r="J1390" s="208">
        <f>SUMIF('04'!$C$10:$C$26,$C1390,'04'!$E$10:$E$26)*'04'!$E$3</f>
        <v>0</v>
      </c>
      <c r="K1390" s="208">
        <f>SUMIF('05'!$C$10:$C$29,$C1390,'05'!$E$10:$E$29)*'05'!$E$3</f>
        <v>0</v>
      </c>
      <c r="L1390" s="208">
        <f>SUMIF('06'!$C$10:$C$29,$C1390,'06'!$E$10:$E$29)*'06'!$E$3</f>
        <v>0</v>
      </c>
      <c r="M1390" s="208">
        <f>SUMIF('07'!$C$10:$C$26,$C1390,'07'!$E$10:$E$26)*'07'!$E$3</f>
        <v>0</v>
      </c>
      <c r="N1390" s="208">
        <f>SUMIF('08'!$C$10:$C$29,$C1390,'08'!$E$10:$E$29)*'08'!$E$3</f>
        <v>0</v>
      </c>
      <c r="O1390" s="208">
        <f>SUMIF('09'!$C$10:$C$29,$C1390,'09'!$E$10:$E$29)*'09'!$E$3</f>
        <v>0</v>
      </c>
      <c r="P1390" s="208">
        <f>SUMIF('10'!$C$10:$C$29,$C1390,'10'!$E$10:$E$29)*'10'!$E$3</f>
        <v>0</v>
      </c>
      <c r="Q1390" s="208">
        <f>SUMIF('11'!$C$10:$C$39,$C1390,'11'!$E$10:$E$39)*'11'!$E$3</f>
        <v>0</v>
      </c>
      <c r="R1390" s="208">
        <f>SUMIF('12'!$C$10:$C$29,$C1390,'12'!$E$10:$E$29)*'12'!$E$3</f>
        <v>0</v>
      </c>
      <c r="S1390" s="208">
        <f>SUMIF('13'!$C$10:$C$29,$C1390,'13'!$E$10:$E$29)*'13'!$E$3</f>
        <v>0</v>
      </c>
      <c r="T1390" s="208">
        <f>SUMIF('14'!$C$10:$C$29,$C1390,'14'!$E$10:$E$29)*'14'!$E$3</f>
        <v>0</v>
      </c>
      <c r="U1390" s="208">
        <f>SUMIF('15'!$C$10:$C$29,$C1390,'15'!$E$10:$E$29)*'15'!$E$3</f>
        <v>0</v>
      </c>
      <c r="V1390" s="208">
        <f>SUMIF('16'!$C$10:$C$29,$C1390,'16'!$E$29:$E1390)*'16'!$E$3</f>
        <v>0</v>
      </c>
      <c r="W1390" s="208">
        <f>SUMIF('17'!$C$10:$C$29,$C1390,'17'!$E$10:$E$29)*'17'!$E$3</f>
        <v>0</v>
      </c>
      <c r="X1390" s="208">
        <f>SUMIF('18'!$C$10:$C$29,$C1390,'18'!$E$10:$E$29)*'18'!$E$3</f>
        <v>0</v>
      </c>
      <c r="Y1390" s="208">
        <f>SUMIF('19'!$C$10:$C$28,$C1390,'19'!$E$10:$E$28)*'19'!$E$3</f>
        <v>0</v>
      </c>
      <c r="Z1390" s="208">
        <f>SUMIF('20'!$C$10:$C$29,$C1390,'20'!$E$10:$E$29)*'20'!$E$3</f>
        <v>0</v>
      </c>
      <c r="AA1390" s="208">
        <f>SUMIF('21'!$C$10:$C$29,$C1390,'21'!$E$10:$E$29)*'21'!$E$3</f>
        <v>0</v>
      </c>
    </row>
    <row r="1391" spans="3:27" ht="15" hidden="1">
      <c r="C1391" s="207" t="s">
        <v>2891</v>
      </c>
      <c r="D1391" s="207" t="s">
        <v>2892</v>
      </c>
      <c r="F1391" s="336">
        <f t="shared" si="22"/>
        <v>0</v>
      </c>
      <c r="G1391" s="208">
        <f>SUMIF('01'!$C$10:$C$29,$C1391,'01'!$E$10:$E$29)*'01'!$E$3</f>
        <v>0</v>
      </c>
      <c r="H1391" s="208">
        <f>SUMIF('02'!$C$10:$C$28,$C1391,'02'!$E$10:$E$28)*'02'!$E$3</f>
        <v>0</v>
      </c>
      <c r="I1391" s="208">
        <f>SUMIF('03'!$C$10:$C$29,$C1391,'03'!$E$10:$E$29)*'03'!$E$3</f>
        <v>0</v>
      </c>
      <c r="J1391" s="208">
        <f>SUMIF('04'!$C$10:$C$26,$C1391,'04'!$E$10:$E$26)*'04'!$E$3</f>
        <v>0</v>
      </c>
      <c r="K1391" s="208">
        <f>SUMIF('05'!$C$10:$C$29,$C1391,'05'!$E$10:$E$29)*'05'!$E$3</f>
        <v>0</v>
      </c>
      <c r="L1391" s="208">
        <f>SUMIF('06'!$C$10:$C$29,$C1391,'06'!$E$10:$E$29)*'06'!$E$3</f>
        <v>0</v>
      </c>
      <c r="M1391" s="208">
        <f>SUMIF('07'!$C$10:$C$26,$C1391,'07'!$E$10:$E$26)*'07'!$E$3</f>
        <v>0</v>
      </c>
      <c r="N1391" s="208">
        <f>SUMIF('08'!$C$10:$C$29,$C1391,'08'!$E$10:$E$29)*'08'!$E$3</f>
        <v>0</v>
      </c>
      <c r="O1391" s="208">
        <f>SUMIF('09'!$C$10:$C$29,$C1391,'09'!$E$10:$E$29)*'09'!$E$3</f>
        <v>0</v>
      </c>
      <c r="P1391" s="208">
        <f>SUMIF('10'!$C$10:$C$29,$C1391,'10'!$E$10:$E$29)*'10'!$E$3</f>
        <v>0</v>
      </c>
      <c r="Q1391" s="208">
        <f>SUMIF('11'!$C$10:$C$39,$C1391,'11'!$E$10:$E$39)*'11'!$E$3</f>
        <v>0</v>
      </c>
      <c r="R1391" s="208">
        <f>SUMIF('12'!$C$10:$C$29,$C1391,'12'!$E$10:$E$29)*'12'!$E$3</f>
        <v>0</v>
      </c>
      <c r="S1391" s="208">
        <f>SUMIF('13'!$C$10:$C$29,$C1391,'13'!$E$10:$E$29)*'13'!$E$3</f>
        <v>0</v>
      </c>
      <c r="T1391" s="208">
        <f>SUMIF('14'!$C$10:$C$29,$C1391,'14'!$E$10:$E$29)*'14'!$E$3</f>
        <v>0</v>
      </c>
      <c r="U1391" s="208">
        <f>SUMIF('15'!$C$10:$C$29,$C1391,'15'!$E$10:$E$29)*'15'!$E$3</f>
        <v>0</v>
      </c>
      <c r="V1391" s="208">
        <f>SUMIF('16'!$C$10:$C$29,$C1391,'16'!$E$29:$E1391)*'16'!$E$3</f>
        <v>0</v>
      </c>
      <c r="W1391" s="208">
        <f>SUMIF('17'!$C$10:$C$29,$C1391,'17'!$E$10:$E$29)*'17'!$E$3</f>
        <v>0</v>
      </c>
      <c r="X1391" s="208">
        <f>SUMIF('18'!$C$10:$C$29,$C1391,'18'!$E$10:$E$29)*'18'!$E$3</f>
        <v>0</v>
      </c>
      <c r="Y1391" s="208">
        <f>SUMIF('19'!$C$10:$C$28,$C1391,'19'!$E$10:$E$28)*'19'!$E$3</f>
        <v>0</v>
      </c>
      <c r="Z1391" s="208">
        <f>SUMIF('20'!$C$10:$C$29,$C1391,'20'!$E$10:$E$29)*'20'!$E$3</f>
        <v>0</v>
      </c>
      <c r="AA1391" s="208">
        <f>SUMIF('21'!$C$10:$C$29,$C1391,'21'!$E$10:$E$29)*'21'!$E$3</f>
        <v>0</v>
      </c>
    </row>
    <row r="1392" spans="3:27" ht="15" hidden="1">
      <c r="C1392" s="207" t="s">
        <v>2893</v>
      </c>
      <c r="D1392" s="207" t="s">
        <v>2894</v>
      </c>
      <c r="F1392" s="336">
        <f t="shared" si="22"/>
        <v>0</v>
      </c>
      <c r="G1392" s="208">
        <f>SUMIF('01'!$C$10:$C$29,$C1392,'01'!$E$10:$E$29)*'01'!$E$3</f>
        <v>0</v>
      </c>
      <c r="H1392" s="208">
        <f>SUMIF('02'!$C$10:$C$28,$C1392,'02'!$E$10:$E$28)*'02'!$E$3</f>
        <v>0</v>
      </c>
      <c r="I1392" s="208">
        <f>SUMIF('03'!$C$10:$C$29,$C1392,'03'!$E$10:$E$29)*'03'!$E$3</f>
        <v>0</v>
      </c>
      <c r="J1392" s="208">
        <f>SUMIF('04'!$C$10:$C$26,$C1392,'04'!$E$10:$E$26)*'04'!$E$3</f>
        <v>0</v>
      </c>
      <c r="K1392" s="208">
        <f>SUMIF('05'!$C$10:$C$29,$C1392,'05'!$E$10:$E$29)*'05'!$E$3</f>
        <v>0</v>
      </c>
      <c r="L1392" s="208">
        <f>SUMIF('06'!$C$10:$C$29,$C1392,'06'!$E$10:$E$29)*'06'!$E$3</f>
        <v>0</v>
      </c>
      <c r="M1392" s="208">
        <f>SUMIF('07'!$C$10:$C$26,$C1392,'07'!$E$10:$E$26)*'07'!$E$3</f>
        <v>0</v>
      </c>
      <c r="N1392" s="208">
        <f>SUMIF('08'!$C$10:$C$29,$C1392,'08'!$E$10:$E$29)*'08'!$E$3</f>
        <v>0</v>
      </c>
      <c r="O1392" s="208">
        <f>SUMIF('09'!$C$10:$C$29,$C1392,'09'!$E$10:$E$29)*'09'!$E$3</f>
        <v>0</v>
      </c>
      <c r="P1392" s="208">
        <f>SUMIF('10'!$C$10:$C$29,$C1392,'10'!$E$10:$E$29)*'10'!$E$3</f>
        <v>0</v>
      </c>
      <c r="Q1392" s="208">
        <f>SUMIF('11'!$C$10:$C$39,$C1392,'11'!$E$10:$E$39)*'11'!$E$3</f>
        <v>0</v>
      </c>
      <c r="R1392" s="208">
        <f>SUMIF('12'!$C$10:$C$29,$C1392,'12'!$E$10:$E$29)*'12'!$E$3</f>
        <v>0</v>
      </c>
      <c r="S1392" s="208">
        <f>SUMIF('13'!$C$10:$C$29,$C1392,'13'!$E$10:$E$29)*'13'!$E$3</f>
        <v>0</v>
      </c>
      <c r="T1392" s="208">
        <f>SUMIF('14'!$C$10:$C$29,$C1392,'14'!$E$10:$E$29)*'14'!$E$3</f>
        <v>0</v>
      </c>
      <c r="U1392" s="208">
        <f>SUMIF('15'!$C$10:$C$29,$C1392,'15'!$E$10:$E$29)*'15'!$E$3</f>
        <v>0</v>
      </c>
      <c r="V1392" s="208">
        <f>SUMIF('16'!$C$10:$C$29,$C1392,'16'!$E$29:$E1392)*'16'!$E$3</f>
        <v>0</v>
      </c>
      <c r="W1392" s="208">
        <f>SUMIF('17'!$C$10:$C$29,$C1392,'17'!$E$10:$E$29)*'17'!$E$3</f>
        <v>0</v>
      </c>
      <c r="X1392" s="208">
        <f>SUMIF('18'!$C$10:$C$29,$C1392,'18'!$E$10:$E$29)*'18'!$E$3</f>
        <v>0</v>
      </c>
      <c r="Y1392" s="208">
        <f>SUMIF('19'!$C$10:$C$28,$C1392,'19'!$E$10:$E$28)*'19'!$E$3</f>
        <v>0</v>
      </c>
      <c r="Z1392" s="208">
        <f>SUMIF('20'!$C$10:$C$29,$C1392,'20'!$E$10:$E$29)*'20'!$E$3</f>
        <v>0</v>
      </c>
      <c r="AA1392" s="208">
        <f>SUMIF('21'!$C$10:$C$29,$C1392,'21'!$E$10:$E$29)*'21'!$E$3</f>
        <v>0</v>
      </c>
    </row>
    <row r="1393" spans="3:27" ht="15" hidden="1">
      <c r="C1393" s="207" t="s">
        <v>2895</v>
      </c>
      <c r="D1393" s="207" t="s">
        <v>2896</v>
      </c>
      <c r="F1393" s="336">
        <f t="shared" si="22"/>
        <v>0</v>
      </c>
      <c r="G1393" s="208">
        <f>SUMIF('01'!$C$10:$C$29,$C1393,'01'!$E$10:$E$29)*'01'!$E$3</f>
        <v>0</v>
      </c>
      <c r="H1393" s="208">
        <f>SUMIF('02'!$C$10:$C$28,$C1393,'02'!$E$10:$E$28)*'02'!$E$3</f>
        <v>0</v>
      </c>
      <c r="I1393" s="208">
        <f>SUMIF('03'!$C$10:$C$29,$C1393,'03'!$E$10:$E$29)*'03'!$E$3</f>
        <v>0</v>
      </c>
      <c r="J1393" s="208">
        <f>SUMIF('04'!$C$10:$C$26,$C1393,'04'!$E$10:$E$26)*'04'!$E$3</f>
        <v>0</v>
      </c>
      <c r="K1393" s="208">
        <f>SUMIF('05'!$C$10:$C$29,$C1393,'05'!$E$10:$E$29)*'05'!$E$3</f>
        <v>0</v>
      </c>
      <c r="L1393" s="208">
        <f>SUMIF('06'!$C$10:$C$29,$C1393,'06'!$E$10:$E$29)*'06'!$E$3</f>
        <v>0</v>
      </c>
      <c r="M1393" s="208">
        <f>SUMIF('07'!$C$10:$C$26,$C1393,'07'!$E$10:$E$26)*'07'!$E$3</f>
        <v>0</v>
      </c>
      <c r="N1393" s="208">
        <f>SUMIF('08'!$C$10:$C$29,$C1393,'08'!$E$10:$E$29)*'08'!$E$3</f>
        <v>0</v>
      </c>
      <c r="O1393" s="208">
        <f>SUMIF('09'!$C$10:$C$29,$C1393,'09'!$E$10:$E$29)*'09'!$E$3</f>
        <v>0</v>
      </c>
      <c r="P1393" s="208">
        <f>SUMIF('10'!$C$10:$C$29,$C1393,'10'!$E$10:$E$29)*'10'!$E$3</f>
        <v>0</v>
      </c>
      <c r="Q1393" s="208">
        <f>SUMIF('11'!$C$10:$C$39,$C1393,'11'!$E$10:$E$39)*'11'!$E$3</f>
        <v>0</v>
      </c>
      <c r="R1393" s="208">
        <f>SUMIF('12'!$C$10:$C$29,$C1393,'12'!$E$10:$E$29)*'12'!$E$3</f>
        <v>0</v>
      </c>
      <c r="S1393" s="208">
        <f>SUMIF('13'!$C$10:$C$29,$C1393,'13'!$E$10:$E$29)*'13'!$E$3</f>
        <v>0</v>
      </c>
      <c r="T1393" s="208">
        <f>SUMIF('14'!$C$10:$C$29,$C1393,'14'!$E$10:$E$29)*'14'!$E$3</f>
        <v>0</v>
      </c>
      <c r="U1393" s="208">
        <f>SUMIF('15'!$C$10:$C$29,$C1393,'15'!$E$10:$E$29)*'15'!$E$3</f>
        <v>0</v>
      </c>
      <c r="V1393" s="208">
        <f>SUMIF('16'!$C$10:$C$29,$C1393,'16'!$E$29:$E1393)*'16'!$E$3</f>
        <v>0</v>
      </c>
      <c r="W1393" s="208">
        <f>SUMIF('17'!$C$10:$C$29,$C1393,'17'!$E$10:$E$29)*'17'!$E$3</f>
        <v>0</v>
      </c>
      <c r="X1393" s="208">
        <f>SUMIF('18'!$C$10:$C$29,$C1393,'18'!$E$10:$E$29)*'18'!$E$3</f>
        <v>0</v>
      </c>
      <c r="Y1393" s="208">
        <f>SUMIF('19'!$C$10:$C$28,$C1393,'19'!$E$10:$E$28)*'19'!$E$3</f>
        <v>0</v>
      </c>
      <c r="Z1393" s="208">
        <f>SUMIF('20'!$C$10:$C$29,$C1393,'20'!$E$10:$E$29)*'20'!$E$3</f>
        <v>0</v>
      </c>
      <c r="AA1393" s="208">
        <f>SUMIF('21'!$C$10:$C$29,$C1393,'21'!$E$10:$E$29)*'21'!$E$3</f>
        <v>0</v>
      </c>
    </row>
    <row r="1394" spans="3:27" ht="15" hidden="1">
      <c r="C1394" s="207" t="s">
        <v>2897</v>
      </c>
      <c r="D1394" s="207" t="s">
        <v>2898</v>
      </c>
      <c r="F1394" s="336">
        <f t="shared" si="22"/>
        <v>0</v>
      </c>
      <c r="G1394" s="208">
        <f>SUMIF('01'!$C$10:$C$29,$C1394,'01'!$E$10:$E$29)*'01'!$E$3</f>
        <v>0</v>
      </c>
      <c r="H1394" s="208">
        <f>SUMIF('02'!$C$10:$C$28,$C1394,'02'!$E$10:$E$28)*'02'!$E$3</f>
        <v>0</v>
      </c>
      <c r="I1394" s="208">
        <f>SUMIF('03'!$C$10:$C$29,$C1394,'03'!$E$10:$E$29)*'03'!$E$3</f>
        <v>0</v>
      </c>
      <c r="J1394" s="208">
        <f>SUMIF('04'!$C$10:$C$26,$C1394,'04'!$E$10:$E$26)*'04'!$E$3</f>
        <v>0</v>
      </c>
      <c r="K1394" s="208">
        <f>SUMIF('05'!$C$10:$C$29,$C1394,'05'!$E$10:$E$29)*'05'!$E$3</f>
        <v>0</v>
      </c>
      <c r="L1394" s="208">
        <f>SUMIF('06'!$C$10:$C$29,$C1394,'06'!$E$10:$E$29)*'06'!$E$3</f>
        <v>0</v>
      </c>
      <c r="M1394" s="208">
        <f>SUMIF('07'!$C$10:$C$26,$C1394,'07'!$E$10:$E$26)*'07'!$E$3</f>
        <v>0</v>
      </c>
      <c r="N1394" s="208">
        <f>SUMIF('08'!$C$10:$C$29,$C1394,'08'!$E$10:$E$29)*'08'!$E$3</f>
        <v>0</v>
      </c>
      <c r="O1394" s="208">
        <f>SUMIF('09'!$C$10:$C$29,$C1394,'09'!$E$10:$E$29)*'09'!$E$3</f>
        <v>0</v>
      </c>
      <c r="P1394" s="208">
        <f>SUMIF('10'!$C$10:$C$29,$C1394,'10'!$E$10:$E$29)*'10'!$E$3</f>
        <v>0</v>
      </c>
      <c r="Q1394" s="208">
        <f>SUMIF('11'!$C$10:$C$39,$C1394,'11'!$E$10:$E$39)*'11'!$E$3</f>
        <v>0</v>
      </c>
      <c r="R1394" s="208">
        <f>SUMIF('12'!$C$10:$C$29,$C1394,'12'!$E$10:$E$29)*'12'!$E$3</f>
        <v>0</v>
      </c>
      <c r="S1394" s="208">
        <f>SUMIF('13'!$C$10:$C$29,$C1394,'13'!$E$10:$E$29)*'13'!$E$3</f>
        <v>0</v>
      </c>
      <c r="T1394" s="208">
        <f>SUMIF('14'!$C$10:$C$29,$C1394,'14'!$E$10:$E$29)*'14'!$E$3</f>
        <v>0</v>
      </c>
      <c r="U1394" s="208">
        <f>SUMIF('15'!$C$10:$C$29,$C1394,'15'!$E$10:$E$29)*'15'!$E$3</f>
        <v>0</v>
      </c>
      <c r="V1394" s="208">
        <f>SUMIF('16'!$C$10:$C$29,$C1394,'16'!$E$29:$E1394)*'16'!$E$3</f>
        <v>0</v>
      </c>
      <c r="W1394" s="208">
        <f>SUMIF('17'!$C$10:$C$29,$C1394,'17'!$E$10:$E$29)*'17'!$E$3</f>
        <v>0</v>
      </c>
      <c r="X1394" s="208">
        <f>SUMIF('18'!$C$10:$C$29,$C1394,'18'!$E$10:$E$29)*'18'!$E$3</f>
        <v>0</v>
      </c>
      <c r="Y1394" s="208">
        <f>SUMIF('19'!$C$10:$C$28,$C1394,'19'!$E$10:$E$28)*'19'!$E$3</f>
        <v>0</v>
      </c>
      <c r="Z1394" s="208">
        <f>SUMIF('20'!$C$10:$C$29,$C1394,'20'!$E$10:$E$29)*'20'!$E$3</f>
        <v>0</v>
      </c>
      <c r="AA1394" s="208">
        <f>SUMIF('21'!$C$10:$C$29,$C1394,'21'!$E$10:$E$29)*'21'!$E$3</f>
        <v>0</v>
      </c>
    </row>
    <row r="1395" spans="3:27" ht="15" hidden="1">
      <c r="C1395" s="207" t="s">
        <v>2899</v>
      </c>
      <c r="D1395" s="207" t="s">
        <v>2900</v>
      </c>
      <c r="F1395" s="336">
        <f t="shared" si="22"/>
        <v>0</v>
      </c>
      <c r="G1395" s="208">
        <f>SUMIF('01'!$C$10:$C$29,$C1395,'01'!$E$10:$E$29)*'01'!$E$3</f>
        <v>0</v>
      </c>
      <c r="H1395" s="208">
        <f>SUMIF('02'!$C$10:$C$28,$C1395,'02'!$E$10:$E$28)*'02'!$E$3</f>
        <v>0</v>
      </c>
      <c r="I1395" s="208">
        <f>SUMIF('03'!$C$10:$C$29,$C1395,'03'!$E$10:$E$29)*'03'!$E$3</f>
        <v>0</v>
      </c>
      <c r="J1395" s="208">
        <f>SUMIF('04'!$C$10:$C$26,$C1395,'04'!$E$10:$E$26)*'04'!$E$3</f>
        <v>0</v>
      </c>
      <c r="K1395" s="208">
        <f>SUMIF('05'!$C$10:$C$29,$C1395,'05'!$E$10:$E$29)*'05'!$E$3</f>
        <v>0</v>
      </c>
      <c r="L1395" s="208">
        <f>SUMIF('06'!$C$10:$C$29,$C1395,'06'!$E$10:$E$29)*'06'!$E$3</f>
        <v>0</v>
      </c>
      <c r="M1395" s="208">
        <f>SUMIF('07'!$C$10:$C$26,$C1395,'07'!$E$10:$E$26)*'07'!$E$3</f>
        <v>0</v>
      </c>
      <c r="N1395" s="208">
        <f>SUMIF('08'!$C$10:$C$29,$C1395,'08'!$E$10:$E$29)*'08'!$E$3</f>
        <v>0</v>
      </c>
      <c r="O1395" s="208">
        <f>SUMIF('09'!$C$10:$C$29,$C1395,'09'!$E$10:$E$29)*'09'!$E$3</f>
        <v>0</v>
      </c>
      <c r="P1395" s="208">
        <f>SUMIF('10'!$C$10:$C$29,$C1395,'10'!$E$10:$E$29)*'10'!$E$3</f>
        <v>0</v>
      </c>
      <c r="Q1395" s="208">
        <f>SUMIF('11'!$C$10:$C$39,$C1395,'11'!$E$10:$E$39)*'11'!$E$3</f>
        <v>0</v>
      </c>
      <c r="R1395" s="208">
        <f>SUMIF('12'!$C$10:$C$29,$C1395,'12'!$E$10:$E$29)*'12'!$E$3</f>
        <v>0</v>
      </c>
      <c r="S1395" s="208">
        <f>SUMIF('13'!$C$10:$C$29,$C1395,'13'!$E$10:$E$29)*'13'!$E$3</f>
        <v>0</v>
      </c>
      <c r="T1395" s="208">
        <f>SUMIF('14'!$C$10:$C$29,$C1395,'14'!$E$10:$E$29)*'14'!$E$3</f>
        <v>0</v>
      </c>
      <c r="U1395" s="208">
        <f>SUMIF('15'!$C$10:$C$29,$C1395,'15'!$E$10:$E$29)*'15'!$E$3</f>
        <v>0</v>
      </c>
      <c r="V1395" s="208">
        <f>SUMIF('16'!$C$10:$C$29,$C1395,'16'!$E$29:$E1395)*'16'!$E$3</f>
        <v>0</v>
      </c>
      <c r="W1395" s="208">
        <f>SUMIF('17'!$C$10:$C$29,$C1395,'17'!$E$10:$E$29)*'17'!$E$3</f>
        <v>0</v>
      </c>
      <c r="X1395" s="208">
        <f>SUMIF('18'!$C$10:$C$29,$C1395,'18'!$E$10:$E$29)*'18'!$E$3</f>
        <v>0</v>
      </c>
      <c r="Y1395" s="208">
        <f>SUMIF('19'!$C$10:$C$28,$C1395,'19'!$E$10:$E$28)*'19'!$E$3</f>
        <v>0</v>
      </c>
      <c r="Z1395" s="208">
        <f>SUMIF('20'!$C$10:$C$29,$C1395,'20'!$E$10:$E$29)*'20'!$E$3</f>
        <v>0</v>
      </c>
      <c r="AA1395" s="208">
        <f>SUMIF('21'!$C$10:$C$29,$C1395,'21'!$E$10:$E$29)*'21'!$E$3</f>
        <v>0</v>
      </c>
    </row>
    <row r="1396" spans="3:27" ht="15" hidden="1">
      <c r="C1396" s="207" t="s">
        <v>2901</v>
      </c>
      <c r="D1396" s="207" t="s">
        <v>2902</v>
      </c>
      <c r="F1396" s="336">
        <f t="shared" si="22"/>
        <v>0</v>
      </c>
      <c r="G1396" s="208">
        <f>SUMIF('01'!$C$10:$C$29,$C1396,'01'!$E$10:$E$29)*'01'!$E$3</f>
        <v>0</v>
      </c>
      <c r="H1396" s="208">
        <f>SUMIF('02'!$C$10:$C$28,$C1396,'02'!$E$10:$E$28)*'02'!$E$3</f>
        <v>0</v>
      </c>
      <c r="I1396" s="208">
        <f>SUMIF('03'!$C$10:$C$29,$C1396,'03'!$E$10:$E$29)*'03'!$E$3</f>
        <v>0</v>
      </c>
      <c r="J1396" s="208">
        <f>SUMIF('04'!$C$10:$C$26,$C1396,'04'!$E$10:$E$26)*'04'!$E$3</f>
        <v>0</v>
      </c>
      <c r="K1396" s="208">
        <f>SUMIF('05'!$C$10:$C$29,$C1396,'05'!$E$10:$E$29)*'05'!$E$3</f>
        <v>0</v>
      </c>
      <c r="L1396" s="208">
        <f>SUMIF('06'!$C$10:$C$29,$C1396,'06'!$E$10:$E$29)*'06'!$E$3</f>
        <v>0</v>
      </c>
      <c r="M1396" s="208">
        <f>SUMIF('07'!$C$10:$C$26,$C1396,'07'!$E$10:$E$26)*'07'!$E$3</f>
        <v>0</v>
      </c>
      <c r="N1396" s="208">
        <f>SUMIF('08'!$C$10:$C$29,$C1396,'08'!$E$10:$E$29)*'08'!$E$3</f>
        <v>0</v>
      </c>
      <c r="O1396" s="208">
        <f>SUMIF('09'!$C$10:$C$29,$C1396,'09'!$E$10:$E$29)*'09'!$E$3</f>
        <v>0</v>
      </c>
      <c r="P1396" s="208">
        <f>SUMIF('10'!$C$10:$C$29,$C1396,'10'!$E$10:$E$29)*'10'!$E$3</f>
        <v>0</v>
      </c>
      <c r="Q1396" s="208">
        <f>SUMIF('11'!$C$10:$C$39,$C1396,'11'!$E$10:$E$39)*'11'!$E$3</f>
        <v>0</v>
      </c>
      <c r="R1396" s="208">
        <f>SUMIF('12'!$C$10:$C$29,$C1396,'12'!$E$10:$E$29)*'12'!$E$3</f>
        <v>0</v>
      </c>
      <c r="S1396" s="208">
        <f>SUMIF('13'!$C$10:$C$29,$C1396,'13'!$E$10:$E$29)*'13'!$E$3</f>
        <v>0</v>
      </c>
      <c r="T1396" s="208">
        <f>SUMIF('14'!$C$10:$C$29,$C1396,'14'!$E$10:$E$29)*'14'!$E$3</f>
        <v>0</v>
      </c>
      <c r="U1396" s="208">
        <f>SUMIF('15'!$C$10:$C$29,$C1396,'15'!$E$10:$E$29)*'15'!$E$3</f>
        <v>0</v>
      </c>
      <c r="V1396" s="208">
        <f>SUMIF('16'!$C$10:$C$29,$C1396,'16'!$E$29:$E1396)*'16'!$E$3</f>
        <v>0</v>
      </c>
      <c r="W1396" s="208">
        <f>SUMIF('17'!$C$10:$C$29,$C1396,'17'!$E$10:$E$29)*'17'!$E$3</f>
        <v>0</v>
      </c>
      <c r="X1396" s="208">
        <f>SUMIF('18'!$C$10:$C$29,$C1396,'18'!$E$10:$E$29)*'18'!$E$3</f>
        <v>0</v>
      </c>
      <c r="Y1396" s="208">
        <f>SUMIF('19'!$C$10:$C$28,$C1396,'19'!$E$10:$E$28)*'19'!$E$3</f>
        <v>0</v>
      </c>
      <c r="Z1396" s="208">
        <f>SUMIF('20'!$C$10:$C$29,$C1396,'20'!$E$10:$E$29)*'20'!$E$3</f>
        <v>0</v>
      </c>
      <c r="AA1396" s="208">
        <f>SUMIF('21'!$C$10:$C$29,$C1396,'21'!$E$10:$E$29)*'21'!$E$3</f>
        <v>0</v>
      </c>
    </row>
    <row r="1397" spans="3:27" ht="15" hidden="1">
      <c r="C1397" s="207" t="s">
        <v>2903</v>
      </c>
      <c r="D1397" s="207" t="s">
        <v>2904</v>
      </c>
      <c r="F1397" s="336">
        <f t="shared" si="22"/>
        <v>0</v>
      </c>
      <c r="G1397" s="208">
        <f>SUMIF('01'!$C$10:$C$29,$C1397,'01'!$E$10:$E$29)*'01'!$E$3</f>
        <v>0</v>
      </c>
      <c r="H1397" s="208">
        <f>SUMIF('02'!$C$10:$C$28,$C1397,'02'!$E$10:$E$28)*'02'!$E$3</f>
        <v>0</v>
      </c>
      <c r="I1397" s="208">
        <f>SUMIF('03'!$C$10:$C$29,$C1397,'03'!$E$10:$E$29)*'03'!$E$3</f>
        <v>0</v>
      </c>
      <c r="J1397" s="208">
        <f>SUMIF('04'!$C$10:$C$26,$C1397,'04'!$E$10:$E$26)*'04'!$E$3</f>
        <v>0</v>
      </c>
      <c r="K1397" s="208">
        <f>SUMIF('05'!$C$10:$C$29,$C1397,'05'!$E$10:$E$29)*'05'!$E$3</f>
        <v>0</v>
      </c>
      <c r="L1397" s="208">
        <f>SUMIF('06'!$C$10:$C$29,$C1397,'06'!$E$10:$E$29)*'06'!$E$3</f>
        <v>0</v>
      </c>
      <c r="M1397" s="208">
        <f>SUMIF('07'!$C$10:$C$26,$C1397,'07'!$E$10:$E$26)*'07'!$E$3</f>
        <v>0</v>
      </c>
      <c r="N1397" s="208">
        <f>SUMIF('08'!$C$10:$C$29,$C1397,'08'!$E$10:$E$29)*'08'!$E$3</f>
        <v>0</v>
      </c>
      <c r="O1397" s="208">
        <f>SUMIF('09'!$C$10:$C$29,$C1397,'09'!$E$10:$E$29)*'09'!$E$3</f>
        <v>0</v>
      </c>
      <c r="P1397" s="208">
        <f>SUMIF('10'!$C$10:$C$29,$C1397,'10'!$E$10:$E$29)*'10'!$E$3</f>
        <v>0</v>
      </c>
      <c r="Q1397" s="208">
        <f>SUMIF('11'!$C$10:$C$39,$C1397,'11'!$E$10:$E$39)*'11'!$E$3</f>
        <v>0</v>
      </c>
      <c r="R1397" s="208">
        <f>SUMIF('12'!$C$10:$C$29,$C1397,'12'!$E$10:$E$29)*'12'!$E$3</f>
        <v>0</v>
      </c>
      <c r="S1397" s="208">
        <f>SUMIF('13'!$C$10:$C$29,$C1397,'13'!$E$10:$E$29)*'13'!$E$3</f>
        <v>0</v>
      </c>
      <c r="T1397" s="208">
        <f>SUMIF('14'!$C$10:$C$29,$C1397,'14'!$E$10:$E$29)*'14'!$E$3</f>
        <v>0</v>
      </c>
      <c r="U1397" s="208">
        <f>SUMIF('15'!$C$10:$C$29,$C1397,'15'!$E$10:$E$29)*'15'!$E$3</f>
        <v>0</v>
      </c>
      <c r="V1397" s="208">
        <f>SUMIF('16'!$C$10:$C$29,$C1397,'16'!$E$29:$E1397)*'16'!$E$3</f>
        <v>0</v>
      </c>
      <c r="W1397" s="208">
        <f>SUMIF('17'!$C$10:$C$29,$C1397,'17'!$E$10:$E$29)*'17'!$E$3</f>
        <v>0</v>
      </c>
      <c r="X1397" s="208">
        <f>SUMIF('18'!$C$10:$C$29,$C1397,'18'!$E$10:$E$29)*'18'!$E$3</f>
        <v>0</v>
      </c>
      <c r="Y1397" s="208">
        <f>SUMIF('19'!$C$10:$C$28,$C1397,'19'!$E$10:$E$28)*'19'!$E$3</f>
        <v>0</v>
      </c>
      <c r="Z1397" s="208">
        <f>SUMIF('20'!$C$10:$C$29,$C1397,'20'!$E$10:$E$29)*'20'!$E$3</f>
        <v>0</v>
      </c>
      <c r="AA1397" s="208">
        <f>SUMIF('21'!$C$10:$C$29,$C1397,'21'!$E$10:$E$29)*'21'!$E$3</f>
        <v>0</v>
      </c>
    </row>
    <row r="1398" spans="3:27" ht="15" hidden="1">
      <c r="C1398" s="207" t="s">
        <v>2905</v>
      </c>
      <c r="D1398" s="207" t="s">
        <v>2906</v>
      </c>
      <c r="F1398" s="336">
        <f t="shared" si="22"/>
        <v>0</v>
      </c>
      <c r="G1398" s="208">
        <f>SUMIF('01'!$C$10:$C$29,$C1398,'01'!$E$10:$E$29)*'01'!$E$3</f>
        <v>0</v>
      </c>
      <c r="H1398" s="208">
        <f>SUMIF('02'!$C$10:$C$28,$C1398,'02'!$E$10:$E$28)*'02'!$E$3</f>
        <v>0</v>
      </c>
      <c r="I1398" s="208">
        <f>SUMIF('03'!$C$10:$C$29,$C1398,'03'!$E$10:$E$29)*'03'!$E$3</f>
        <v>0</v>
      </c>
      <c r="J1398" s="208">
        <f>SUMIF('04'!$C$10:$C$26,$C1398,'04'!$E$10:$E$26)*'04'!$E$3</f>
        <v>0</v>
      </c>
      <c r="K1398" s="208">
        <f>SUMIF('05'!$C$10:$C$29,$C1398,'05'!$E$10:$E$29)*'05'!$E$3</f>
        <v>0</v>
      </c>
      <c r="L1398" s="208">
        <f>SUMIF('06'!$C$10:$C$29,$C1398,'06'!$E$10:$E$29)*'06'!$E$3</f>
        <v>0</v>
      </c>
      <c r="M1398" s="208">
        <f>SUMIF('07'!$C$10:$C$26,$C1398,'07'!$E$10:$E$26)*'07'!$E$3</f>
        <v>0</v>
      </c>
      <c r="N1398" s="208">
        <f>SUMIF('08'!$C$10:$C$29,$C1398,'08'!$E$10:$E$29)*'08'!$E$3</f>
        <v>0</v>
      </c>
      <c r="O1398" s="208">
        <f>SUMIF('09'!$C$10:$C$29,$C1398,'09'!$E$10:$E$29)*'09'!$E$3</f>
        <v>0</v>
      </c>
      <c r="P1398" s="208">
        <f>SUMIF('10'!$C$10:$C$29,$C1398,'10'!$E$10:$E$29)*'10'!$E$3</f>
        <v>0</v>
      </c>
      <c r="Q1398" s="208">
        <f>SUMIF('11'!$C$10:$C$39,$C1398,'11'!$E$10:$E$39)*'11'!$E$3</f>
        <v>0</v>
      </c>
      <c r="R1398" s="208">
        <f>SUMIF('12'!$C$10:$C$29,$C1398,'12'!$E$10:$E$29)*'12'!$E$3</f>
        <v>0</v>
      </c>
      <c r="S1398" s="208">
        <f>SUMIF('13'!$C$10:$C$29,$C1398,'13'!$E$10:$E$29)*'13'!$E$3</f>
        <v>0</v>
      </c>
      <c r="T1398" s="208">
        <f>SUMIF('14'!$C$10:$C$29,$C1398,'14'!$E$10:$E$29)*'14'!$E$3</f>
        <v>0</v>
      </c>
      <c r="U1398" s="208">
        <f>SUMIF('15'!$C$10:$C$29,$C1398,'15'!$E$10:$E$29)*'15'!$E$3</f>
        <v>0</v>
      </c>
      <c r="V1398" s="208">
        <f>SUMIF('16'!$C$10:$C$29,$C1398,'16'!$E$29:$E1398)*'16'!$E$3</f>
        <v>0</v>
      </c>
      <c r="W1398" s="208">
        <f>SUMIF('17'!$C$10:$C$29,$C1398,'17'!$E$10:$E$29)*'17'!$E$3</f>
        <v>0</v>
      </c>
      <c r="X1398" s="208">
        <f>SUMIF('18'!$C$10:$C$29,$C1398,'18'!$E$10:$E$29)*'18'!$E$3</f>
        <v>0</v>
      </c>
      <c r="Y1398" s="208">
        <f>SUMIF('19'!$C$10:$C$28,$C1398,'19'!$E$10:$E$28)*'19'!$E$3</f>
        <v>0</v>
      </c>
      <c r="Z1398" s="208">
        <f>SUMIF('20'!$C$10:$C$29,$C1398,'20'!$E$10:$E$29)*'20'!$E$3</f>
        <v>0</v>
      </c>
      <c r="AA1398" s="208">
        <f>SUMIF('21'!$C$10:$C$29,$C1398,'21'!$E$10:$E$29)*'21'!$E$3</f>
        <v>0</v>
      </c>
    </row>
    <row r="1399" spans="3:27" ht="15" hidden="1">
      <c r="C1399" s="207" t="s">
        <v>2907</v>
      </c>
      <c r="D1399" s="207" t="s">
        <v>2908</v>
      </c>
      <c r="F1399" s="336">
        <f t="shared" si="22"/>
        <v>0</v>
      </c>
      <c r="G1399" s="208">
        <f>SUMIF('01'!$C$10:$C$29,$C1399,'01'!$E$10:$E$29)*'01'!$E$3</f>
        <v>0</v>
      </c>
      <c r="H1399" s="208">
        <f>SUMIF('02'!$C$10:$C$28,$C1399,'02'!$E$10:$E$28)*'02'!$E$3</f>
        <v>0</v>
      </c>
      <c r="I1399" s="208">
        <f>SUMIF('03'!$C$10:$C$29,$C1399,'03'!$E$10:$E$29)*'03'!$E$3</f>
        <v>0</v>
      </c>
      <c r="J1399" s="208">
        <f>SUMIF('04'!$C$10:$C$26,$C1399,'04'!$E$10:$E$26)*'04'!$E$3</f>
        <v>0</v>
      </c>
      <c r="K1399" s="208">
        <f>SUMIF('05'!$C$10:$C$29,$C1399,'05'!$E$10:$E$29)*'05'!$E$3</f>
        <v>0</v>
      </c>
      <c r="L1399" s="208">
        <f>SUMIF('06'!$C$10:$C$29,$C1399,'06'!$E$10:$E$29)*'06'!$E$3</f>
        <v>0</v>
      </c>
      <c r="M1399" s="208">
        <f>SUMIF('07'!$C$10:$C$26,$C1399,'07'!$E$10:$E$26)*'07'!$E$3</f>
        <v>0</v>
      </c>
      <c r="N1399" s="208">
        <f>SUMIF('08'!$C$10:$C$29,$C1399,'08'!$E$10:$E$29)*'08'!$E$3</f>
        <v>0</v>
      </c>
      <c r="O1399" s="208">
        <f>SUMIF('09'!$C$10:$C$29,$C1399,'09'!$E$10:$E$29)*'09'!$E$3</f>
        <v>0</v>
      </c>
      <c r="P1399" s="208">
        <f>SUMIF('10'!$C$10:$C$29,$C1399,'10'!$E$10:$E$29)*'10'!$E$3</f>
        <v>0</v>
      </c>
      <c r="Q1399" s="208">
        <f>SUMIF('11'!$C$10:$C$39,$C1399,'11'!$E$10:$E$39)*'11'!$E$3</f>
        <v>0</v>
      </c>
      <c r="R1399" s="208">
        <f>SUMIF('12'!$C$10:$C$29,$C1399,'12'!$E$10:$E$29)*'12'!$E$3</f>
        <v>0</v>
      </c>
      <c r="S1399" s="208">
        <f>SUMIF('13'!$C$10:$C$29,$C1399,'13'!$E$10:$E$29)*'13'!$E$3</f>
        <v>0</v>
      </c>
      <c r="T1399" s="208">
        <f>SUMIF('14'!$C$10:$C$29,$C1399,'14'!$E$10:$E$29)*'14'!$E$3</f>
        <v>0</v>
      </c>
      <c r="U1399" s="208">
        <f>SUMIF('15'!$C$10:$C$29,$C1399,'15'!$E$10:$E$29)*'15'!$E$3</f>
        <v>0</v>
      </c>
      <c r="V1399" s="208">
        <f>SUMIF('16'!$C$10:$C$29,$C1399,'16'!$E$29:$E1399)*'16'!$E$3</f>
        <v>0</v>
      </c>
      <c r="W1399" s="208">
        <f>SUMIF('17'!$C$10:$C$29,$C1399,'17'!$E$10:$E$29)*'17'!$E$3</f>
        <v>0</v>
      </c>
      <c r="X1399" s="208">
        <f>SUMIF('18'!$C$10:$C$29,$C1399,'18'!$E$10:$E$29)*'18'!$E$3</f>
        <v>0</v>
      </c>
      <c r="Y1399" s="208">
        <f>SUMIF('19'!$C$10:$C$28,$C1399,'19'!$E$10:$E$28)*'19'!$E$3</f>
        <v>0</v>
      </c>
      <c r="Z1399" s="208">
        <f>SUMIF('20'!$C$10:$C$29,$C1399,'20'!$E$10:$E$29)*'20'!$E$3</f>
        <v>0</v>
      </c>
      <c r="AA1399" s="208">
        <f>SUMIF('21'!$C$10:$C$29,$C1399,'21'!$E$10:$E$29)*'21'!$E$3</f>
        <v>0</v>
      </c>
    </row>
    <row r="1400" spans="3:27" ht="15" hidden="1">
      <c r="C1400" s="207" t="s">
        <v>2909</v>
      </c>
      <c r="D1400" s="207" t="s">
        <v>2910</v>
      </c>
      <c r="F1400" s="336">
        <f t="shared" si="22"/>
        <v>0</v>
      </c>
      <c r="G1400" s="208">
        <f>SUMIF('01'!$C$10:$C$29,$C1400,'01'!$E$10:$E$29)*'01'!$E$3</f>
        <v>0</v>
      </c>
      <c r="H1400" s="208">
        <f>SUMIF('02'!$C$10:$C$28,$C1400,'02'!$E$10:$E$28)*'02'!$E$3</f>
        <v>0</v>
      </c>
      <c r="I1400" s="208">
        <f>SUMIF('03'!$C$10:$C$29,$C1400,'03'!$E$10:$E$29)*'03'!$E$3</f>
        <v>0</v>
      </c>
      <c r="J1400" s="208">
        <f>SUMIF('04'!$C$10:$C$26,$C1400,'04'!$E$10:$E$26)*'04'!$E$3</f>
        <v>0</v>
      </c>
      <c r="K1400" s="208">
        <f>SUMIF('05'!$C$10:$C$29,$C1400,'05'!$E$10:$E$29)*'05'!$E$3</f>
        <v>0</v>
      </c>
      <c r="L1400" s="208">
        <f>SUMIF('06'!$C$10:$C$29,$C1400,'06'!$E$10:$E$29)*'06'!$E$3</f>
        <v>0</v>
      </c>
      <c r="M1400" s="208">
        <f>SUMIF('07'!$C$10:$C$26,$C1400,'07'!$E$10:$E$26)*'07'!$E$3</f>
        <v>0</v>
      </c>
      <c r="N1400" s="208">
        <f>SUMIF('08'!$C$10:$C$29,$C1400,'08'!$E$10:$E$29)*'08'!$E$3</f>
        <v>0</v>
      </c>
      <c r="O1400" s="208">
        <f>SUMIF('09'!$C$10:$C$29,$C1400,'09'!$E$10:$E$29)*'09'!$E$3</f>
        <v>0</v>
      </c>
      <c r="P1400" s="208">
        <f>SUMIF('10'!$C$10:$C$29,$C1400,'10'!$E$10:$E$29)*'10'!$E$3</f>
        <v>0</v>
      </c>
      <c r="Q1400" s="208">
        <f>SUMIF('11'!$C$10:$C$39,$C1400,'11'!$E$10:$E$39)*'11'!$E$3</f>
        <v>0</v>
      </c>
      <c r="R1400" s="208">
        <f>SUMIF('12'!$C$10:$C$29,$C1400,'12'!$E$10:$E$29)*'12'!$E$3</f>
        <v>0</v>
      </c>
      <c r="S1400" s="208">
        <f>SUMIF('13'!$C$10:$C$29,$C1400,'13'!$E$10:$E$29)*'13'!$E$3</f>
        <v>0</v>
      </c>
      <c r="T1400" s="208">
        <f>SUMIF('14'!$C$10:$C$29,$C1400,'14'!$E$10:$E$29)*'14'!$E$3</f>
        <v>0</v>
      </c>
      <c r="U1400" s="208">
        <f>SUMIF('15'!$C$10:$C$29,$C1400,'15'!$E$10:$E$29)*'15'!$E$3</f>
        <v>0</v>
      </c>
      <c r="V1400" s="208">
        <f>SUMIF('16'!$C$10:$C$29,$C1400,'16'!$E$29:$E1400)*'16'!$E$3</f>
        <v>0</v>
      </c>
      <c r="W1400" s="208">
        <f>SUMIF('17'!$C$10:$C$29,$C1400,'17'!$E$10:$E$29)*'17'!$E$3</f>
        <v>0</v>
      </c>
      <c r="X1400" s="208">
        <f>SUMIF('18'!$C$10:$C$29,$C1400,'18'!$E$10:$E$29)*'18'!$E$3</f>
        <v>0</v>
      </c>
      <c r="Y1400" s="208">
        <f>SUMIF('19'!$C$10:$C$28,$C1400,'19'!$E$10:$E$28)*'19'!$E$3</f>
        <v>0</v>
      </c>
      <c r="Z1400" s="208">
        <f>SUMIF('20'!$C$10:$C$29,$C1400,'20'!$E$10:$E$29)*'20'!$E$3</f>
        <v>0</v>
      </c>
      <c r="AA1400" s="208">
        <f>SUMIF('21'!$C$10:$C$29,$C1400,'21'!$E$10:$E$29)*'21'!$E$3</f>
        <v>0</v>
      </c>
    </row>
    <row r="1401" spans="3:27" ht="15" hidden="1">
      <c r="C1401" s="207" t="s">
        <v>2911</v>
      </c>
      <c r="D1401" s="207" t="s">
        <v>2912</v>
      </c>
      <c r="F1401" s="336">
        <f t="shared" si="22"/>
        <v>0</v>
      </c>
      <c r="G1401" s="208">
        <f>SUMIF('01'!$C$10:$C$29,$C1401,'01'!$E$10:$E$29)*'01'!$E$3</f>
        <v>0</v>
      </c>
      <c r="H1401" s="208">
        <f>SUMIF('02'!$C$10:$C$28,$C1401,'02'!$E$10:$E$28)*'02'!$E$3</f>
        <v>0</v>
      </c>
      <c r="I1401" s="208">
        <f>SUMIF('03'!$C$10:$C$29,$C1401,'03'!$E$10:$E$29)*'03'!$E$3</f>
        <v>0</v>
      </c>
      <c r="J1401" s="208">
        <f>SUMIF('04'!$C$10:$C$26,$C1401,'04'!$E$10:$E$26)*'04'!$E$3</f>
        <v>0</v>
      </c>
      <c r="K1401" s="208">
        <f>SUMIF('05'!$C$10:$C$29,$C1401,'05'!$E$10:$E$29)*'05'!$E$3</f>
        <v>0</v>
      </c>
      <c r="L1401" s="208">
        <f>SUMIF('06'!$C$10:$C$29,$C1401,'06'!$E$10:$E$29)*'06'!$E$3</f>
        <v>0</v>
      </c>
      <c r="M1401" s="208">
        <f>SUMIF('07'!$C$10:$C$26,$C1401,'07'!$E$10:$E$26)*'07'!$E$3</f>
        <v>0</v>
      </c>
      <c r="N1401" s="208">
        <f>SUMIF('08'!$C$10:$C$29,$C1401,'08'!$E$10:$E$29)*'08'!$E$3</f>
        <v>0</v>
      </c>
      <c r="O1401" s="208">
        <f>SUMIF('09'!$C$10:$C$29,$C1401,'09'!$E$10:$E$29)*'09'!$E$3</f>
        <v>0</v>
      </c>
      <c r="P1401" s="208">
        <f>SUMIF('10'!$C$10:$C$29,$C1401,'10'!$E$10:$E$29)*'10'!$E$3</f>
        <v>0</v>
      </c>
      <c r="Q1401" s="208">
        <f>SUMIF('11'!$C$10:$C$39,$C1401,'11'!$E$10:$E$39)*'11'!$E$3</f>
        <v>0</v>
      </c>
      <c r="R1401" s="208">
        <f>SUMIF('12'!$C$10:$C$29,$C1401,'12'!$E$10:$E$29)*'12'!$E$3</f>
        <v>0</v>
      </c>
      <c r="S1401" s="208">
        <f>SUMIF('13'!$C$10:$C$29,$C1401,'13'!$E$10:$E$29)*'13'!$E$3</f>
        <v>0</v>
      </c>
      <c r="T1401" s="208">
        <f>SUMIF('14'!$C$10:$C$29,$C1401,'14'!$E$10:$E$29)*'14'!$E$3</f>
        <v>0</v>
      </c>
      <c r="U1401" s="208">
        <f>SUMIF('15'!$C$10:$C$29,$C1401,'15'!$E$10:$E$29)*'15'!$E$3</f>
        <v>0</v>
      </c>
      <c r="V1401" s="208">
        <f>SUMIF('16'!$C$10:$C$29,$C1401,'16'!$E$29:$E1401)*'16'!$E$3</f>
        <v>0</v>
      </c>
      <c r="W1401" s="208">
        <f>SUMIF('17'!$C$10:$C$29,$C1401,'17'!$E$10:$E$29)*'17'!$E$3</f>
        <v>0</v>
      </c>
      <c r="X1401" s="208">
        <f>SUMIF('18'!$C$10:$C$29,$C1401,'18'!$E$10:$E$29)*'18'!$E$3</f>
        <v>0</v>
      </c>
      <c r="Y1401" s="208">
        <f>SUMIF('19'!$C$10:$C$28,$C1401,'19'!$E$10:$E$28)*'19'!$E$3</f>
        <v>0</v>
      </c>
      <c r="Z1401" s="208">
        <f>SUMIF('20'!$C$10:$C$29,$C1401,'20'!$E$10:$E$29)*'20'!$E$3</f>
        <v>0</v>
      </c>
      <c r="AA1401" s="208">
        <f>SUMIF('21'!$C$10:$C$29,$C1401,'21'!$E$10:$E$29)*'21'!$E$3</f>
        <v>0</v>
      </c>
    </row>
    <row r="1402" spans="3:27" ht="15" hidden="1">
      <c r="C1402" s="207" t="s">
        <v>2913</v>
      </c>
      <c r="D1402" s="207" t="s">
        <v>2914</v>
      </c>
      <c r="F1402" s="336">
        <f t="shared" si="22"/>
        <v>0</v>
      </c>
      <c r="G1402" s="208">
        <f>SUMIF('01'!$C$10:$C$29,$C1402,'01'!$E$10:$E$29)*'01'!$E$3</f>
        <v>0</v>
      </c>
      <c r="H1402" s="208">
        <f>SUMIF('02'!$C$10:$C$28,$C1402,'02'!$E$10:$E$28)*'02'!$E$3</f>
        <v>0</v>
      </c>
      <c r="I1402" s="208">
        <f>SUMIF('03'!$C$10:$C$29,$C1402,'03'!$E$10:$E$29)*'03'!$E$3</f>
        <v>0</v>
      </c>
      <c r="J1402" s="208">
        <f>SUMIF('04'!$C$10:$C$26,$C1402,'04'!$E$10:$E$26)*'04'!$E$3</f>
        <v>0</v>
      </c>
      <c r="K1402" s="208">
        <f>SUMIF('05'!$C$10:$C$29,$C1402,'05'!$E$10:$E$29)*'05'!$E$3</f>
        <v>0</v>
      </c>
      <c r="L1402" s="208">
        <f>SUMIF('06'!$C$10:$C$29,$C1402,'06'!$E$10:$E$29)*'06'!$E$3</f>
        <v>0</v>
      </c>
      <c r="M1402" s="208">
        <f>SUMIF('07'!$C$10:$C$26,$C1402,'07'!$E$10:$E$26)*'07'!$E$3</f>
        <v>0</v>
      </c>
      <c r="N1402" s="208">
        <f>SUMIF('08'!$C$10:$C$29,$C1402,'08'!$E$10:$E$29)*'08'!$E$3</f>
        <v>0</v>
      </c>
      <c r="O1402" s="208">
        <f>SUMIF('09'!$C$10:$C$29,$C1402,'09'!$E$10:$E$29)*'09'!$E$3</f>
        <v>0</v>
      </c>
      <c r="P1402" s="208">
        <f>SUMIF('10'!$C$10:$C$29,$C1402,'10'!$E$10:$E$29)*'10'!$E$3</f>
        <v>0</v>
      </c>
      <c r="Q1402" s="208">
        <f>SUMIF('11'!$C$10:$C$39,$C1402,'11'!$E$10:$E$39)*'11'!$E$3</f>
        <v>0</v>
      </c>
      <c r="R1402" s="208">
        <f>SUMIF('12'!$C$10:$C$29,$C1402,'12'!$E$10:$E$29)*'12'!$E$3</f>
        <v>0</v>
      </c>
      <c r="S1402" s="208">
        <f>SUMIF('13'!$C$10:$C$29,$C1402,'13'!$E$10:$E$29)*'13'!$E$3</f>
        <v>0</v>
      </c>
      <c r="T1402" s="208">
        <f>SUMIF('14'!$C$10:$C$29,$C1402,'14'!$E$10:$E$29)*'14'!$E$3</f>
        <v>0</v>
      </c>
      <c r="U1402" s="208">
        <f>SUMIF('15'!$C$10:$C$29,$C1402,'15'!$E$10:$E$29)*'15'!$E$3</f>
        <v>0</v>
      </c>
      <c r="V1402" s="208">
        <f>SUMIF('16'!$C$10:$C$29,$C1402,'16'!$E$29:$E1402)*'16'!$E$3</f>
        <v>0</v>
      </c>
      <c r="W1402" s="208">
        <f>SUMIF('17'!$C$10:$C$29,$C1402,'17'!$E$10:$E$29)*'17'!$E$3</f>
        <v>0</v>
      </c>
      <c r="X1402" s="208">
        <f>SUMIF('18'!$C$10:$C$29,$C1402,'18'!$E$10:$E$29)*'18'!$E$3</f>
        <v>0</v>
      </c>
      <c r="Y1402" s="208">
        <f>SUMIF('19'!$C$10:$C$28,$C1402,'19'!$E$10:$E$28)*'19'!$E$3</f>
        <v>0</v>
      </c>
      <c r="Z1402" s="208">
        <f>SUMIF('20'!$C$10:$C$29,$C1402,'20'!$E$10:$E$29)*'20'!$E$3</f>
        <v>0</v>
      </c>
      <c r="AA1402" s="208">
        <f>SUMIF('21'!$C$10:$C$29,$C1402,'21'!$E$10:$E$29)*'21'!$E$3</f>
        <v>0</v>
      </c>
    </row>
    <row r="1403" spans="3:27" ht="15" hidden="1">
      <c r="C1403" s="207" t="s">
        <v>2915</v>
      </c>
      <c r="D1403" s="207" t="s">
        <v>2916</v>
      </c>
      <c r="F1403" s="336">
        <f t="shared" si="22"/>
        <v>0</v>
      </c>
      <c r="G1403" s="208">
        <f>SUMIF('01'!$C$10:$C$29,$C1403,'01'!$E$10:$E$29)*'01'!$E$3</f>
        <v>0</v>
      </c>
      <c r="H1403" s="208">
        <f>SUMIF('02'!$C$10:$C$28,$C1403,'02'!$E$10:$E$28)*'02'!$E$3</f>
        <v>0</v>
      </c>
      <c r="I1403" s="208">
        <f>SUMIF('03'!$C$10:$C$29,$C1403,'03'!$E$10:$E$29)*'03'!$E$3</f>
        <v>0</v>
      </c>
      <c r="J1403" s="208">
        <f>SUMIF('04'!$C$10:$C$26,$C1403,'04'!$E$10:$E$26)*'04'!$E$3</f>
        <v>0</v>
      </c>
      <c r="K1403" s="208">
        <f>SUMIF('05'!$C$10:$C$29,$C1403,'05'!$E$10:$E$29)*'05'!$E$3</f>
        <v>0</v>
      </c>
      <c r="L1403" s="208">
        <f>SUMIF('06'!$C$10:$C$29,$C1403,'06'!$E$10:$E$29)*'06'!$E$3</f>
        <v>0</v>
      </c>
      <c r="M1403" s="208">
        <f>SUMIF('07'!$C$10:$C$26,$C1403,'07'!$E$10:$E$26)*'07'!$E$3</f>
        <v>0</v>
      </c>
      <c r="N1403" s="208">
        <f>SUMIF('08'!$C$10:$C$29,$C1403,'08'!$E$10:$E$29)*'08'!$E$3</f>
        <v>0</v>
      </c>
      <c r="O1403" s="208">
        <f>SUMIF('09'!$C$10:$C$29,$C1403,'09'!$E$10:$E$29)*'09'!$E$3</f>
        <v>0</v>
      </c>
      <c r="P1403" s="208">
        <f>SUMIF('10'!$C$10:$C$29,$C1403,'10'!$E$10:$E$29)*'10'!$E$3</f>
        <v>0</v>
      </c>
      <c r="Q1403" s="208">
        <f>SUMIF('11'!$C$10:$C$39,$C1403,'11'!$E$10:$E$39)*'11'!$E$3</f>
        <v>0</v>
      </c>
      <c r="R1403" s="208">
        <f>SUMIF('12'!$C$10:$C$29,$C1403,'12'!$E$10:$E$29)*'12'!$E$3</f>
        <v>0</v>
      </c>
      <c r="S1403" s="208">
        <f>SUMIF('13'!$C$10:$C$29,$C1403,'13'!$E$10:$E$29)*'13'!$E$3</f>
        <v>0</v>
      </c>
      <c r="T1403" s="208">
        <f>SUMIF('14'!$C$10:$C$29,$C1403,'14'!$E$10:$E$29)*'14'!$E$3</f>
        <v>0</v>
      </c>
      <c r="U1403" s="208">
        <f>SUMIF('15'!$C$10:$C$29,$C1403,'15'!$E$10:$E$29)*'15'!$E$3</f>
        <v>0</v>
      </c>
      <c r="V1403" s="208">
        <f>SUMIF('16'!$C$10:$C$29,$C1403,'16'!$E$29:$E1403)*'16'!$E$3</f>
        <v>0</v>
      </c>
      <c r="W1403" s="208">
        <f>SUMIF('17'!$C$10:$C$29,$C1403,'17'!$E$10:$E$29)*'17'!$E$3</f>
        <v>0</v>
      </c>
      <c r="X1403" s="208">
        <f>SUMIF('18'!$C$10:$C$29,$C1403,'18'!$E$10:$E$29)*'18'!$E$3</f>
        <v>0</v>
      </c>
      <c r="Y1403" s="208">
        <f>SUMIF('19'!$C$10:$C$28,$C1403,'19'!$E$10:$E$28)*'19'!$E$3</f>
        <v>0</v>
      </c>
      <c r="Z1403" s="208">
        <f>SUMIF('20'!$C$10:$C$29,$C1403,'20'!$E$10:$E$29)*'20'!$E$3</f>
        <v>0</v>
      </c>
      <c r="AA1403" s="208">
        <f>SUMIF('21'!$C$10:$C$29,$C1403,'21'!$E$10:$E$29)*'21'!$E$3</f>
        <v>0</v>
      </c>
    </row>
    <row r="1404" spans="3:27" ht="15" hidden="1">
      <c r="C1404" s="207" t="s">
        <v>2917</v>
      </c>
      <c r="D1404" s="207" t="s">
        <v>2918</v>
      </c>
      <c r="F1404" s="336">
        <f t="shared" si="22"/>
        <v>0</v>
      </c>
      <c r="G1404" s="208">
        <f>SUMIF('01'!$C$10:$C$29,$C1404,'01'!$E$10:$E$29)*'01'!$E$3</f>
        <v>0</v>
      </c>
      <c r="H1404" s="208">
        <f>SUMIF('02'!$C$10:$C$28,$C1404,'02'!$E$10:$E$28)*'02'!$E$3</f>
        <v>0</v>
      </c>
      <c r="I1404" s="208">
        <f>SUMIF('03'!$C$10:$C$29,$C1404,'03'!$E$10:$E$29)*'03'!$E$3</f>
        <v>0</v>
      </c>
      <c r="J1404" s="208">
        <f>SUMIF('04'!$C$10:$C$26,$C1404,'04'!$E$10:$E$26)*'04'!$E$3</f>
        <v>0</v>
      </c>
      <c r="K1404" s="208">
        <f>SUMIF('05'!$C$10:$C$29,$C1404,'05'!$E$10:$E$29)*'05'!$E$3</f>
        <v>0</v>
      </c>
      <c r="L1404" s="208">
        <f>SUMIF('06'!$C$10:$C$29,$C1404,'06'!$E$10:$E$29)*'06'!$E$3</f>
        <v>0</v>
      </c>
      <c r="M1404" s="208">
        <f>SUMIF('07'!$C$10:$C$26,$C1404,'07'!$E$10:$E$26)*'07'!$E$3</f>
        <v>0</v>
      </c>
      <c r="N1404" s="208">
        <f>SUMIF('08'!$C$10:$C$29,$C1404,'08'!$E$10:$E$29)*'08'!$E$3</f>
        <v>0</v>
      </c>
      <c r="O1404" s="208">
        <f>SUMIF('09'!$C$10:$C$29,$C1404,'09'!$E$10:$E$29)*'09'!$E$3</f>
        <v>0</v>
      </c>
      <c r="P1404" s="208">
        <f>SUMIF('10'!$C$10:$C$29,$C1404,'10'!$E$10:$E$29)*'10'!$E$3</f>
        <v>0</v>
      </c>
      <c r="Q1404" s="208">
        <f>SUMIF('11'!$C$10:$C$39,$C1404,'11'!$E$10:$E$39)*'11'!$E$3</f>
        <v>0</v>
      </c>
      <c r="R1404" s="208">
        <f>SUMIF('12'!$C$10:$C$29,$C1404,'12'!$E$10:$E$29)*'12'!$E$3</f>
        <v>0</v>
      </c>
      <c r="S1404" s="208">
        <f>SUMIF('13'!$C$10:$C$29,$C1404,'13'!$E$10:$E$29)*'13'!$E$3</f>
        <v>0</v>
      </c>
      <c r="T1404" s="208">
        <f>SUMIF('14'!$C$10:$C$29,$C1404,'14'!$E$10:$E$29)*'14'!$E$3</f>
        <v>0</v>
      </c>
      <c r="U1404" s="208">
        <f>SUMIF('15'!$C$10:$C$29,$C1404,'15'!$E$10:$E$29)*'15'!$E$3</f>
        <v>0</v>
      </c>
      <c r="V1404" s="208">
        <f>SUMIF('16'!$C$10:$C$29,$C1404,'16'!$E$29:$E1404)*'16'!$E$3</f>
        <v>0</v>
      </c>
      <c r="W1404" s="208">
        <f>SUMIF('17'!$C$10:$C$29,$C1404,'17'!$E$10:$E$29)*'17'!$E$3</f>
        <v>0</v>
      </c>
      <c r="X1404" s="208">
        <f>SUMIF('18'!$C$10:$C$29,$C1404,'18'!$E$10:$E$29)*'18'!$E$3</f>
        <v>0</v>
      </c>
      <c r="Y1404" s="208">
        <f>SUMIF('19'!$C$10:$C$28,$C1404,'19'!$E$10:$E$28)*'19'!$E$3</f>
        <v>0</v>
      </c>
      <c r="Z1404" s="208">
        <f>SUMIF('20'!$C$10:$C$29,$C1404,'20'!$E$10:$E$29)*'20'!$E$3</f>
        <v>0</v>
      </c>
      <c r="AA1404" s="208">
        <f>SUMIF('21'!$C$10:$C$29,$C1404,'21'!$E$10:$E$29)*'21'!$E$3</f>
        <v>0</v>
      </c>
    </row>
    <row r="1405" spans="3:27" ht="15" hidden="1">
      <c r="C1405" s="207" t="s">
        <v>2919</v>
      </c>
      <c r="D1405" s="207" t="s">
        <v>2920</v>
      </c>
      <c r="F1405" s="336">
        <f t="shared" si="22"/>
        <v>0</v>
      </c>
      <c r="G1405" s="208">
        <f>SUMIF('01'!$C$10:$C$29,$C1405,'01'!$E$10:$E$29)*'01'!$E$3</f>
        <v>0</v>
      </c>
      <c r="H1405" s="208">
        <f>SUMIF('02'!$C$10:$C$28,$C1405,'02'!$E$10:$E$28)*'02'!$E$3</f>
        <v>0</v>
      </c>
      <c r="I1405" s="208">
        <f>SUMIF('03'!$C$10:$C$29,$C1405,'03'!$E$10:$E$29)*'03'!$E$3</f>
        <v>0</v>
      </c>
      <c r="J1405" s="208">
        <f>SUMIF('04'!$C$10:$C$26,$C1405,'04'!$E$10:$E$26)*'04'!$E$3</f>
        <v>0</v>
      </c>
      <c r="K1405" s="208">
        <f>SUMIF('05'!$C$10:$C$29,$C1405,'05'!$E$10:$E$29)*'05'!$E$3</f>
        <v>0</v>
      </c>
      <c r="L1405" s="208">
        <f>SUMIF('06'!$C$10:$C$29,$C1405,'06'!$E$10:$E$29)*'06'!$E$3</f>
        <v>0</v>
      </c>
      <c r="M1405" s="208">
        <f>SUMIF('07'!$C$10:$C$26,$C1405,'07'!$E$10:$E$26)*'07'!$E$3</f>
        <v>0</v>
      </c>
      <c r="N1405" s="208">
        <f>SUMIF('08'!$C$10:$C$29,$C1405,'08'!$E$10:$E$29)*'08'!$E$3</f>
        <v>0</v>
      </c>
      <c r="O1405" s="208">
        <f>SUMIF('09'!$C$10:$C$29,$C1405,'09'!$E$10:$E$29)*'09'!$E$3</f>
        <v>0</v>
      </c>
      <c r="P1405" s="208">
        <f>SUMIF('10'!$C$10:$C$29,$C1405,'10'!$E$10:$E$29)*'10'!$E$3</f>
        <v>0</v>
      </c>
      <c r="Q1405" s="208">
        <f>SUMIF('11'!$C$10:$C$39,$C1405,'11'!$E$10:$E$39)*'11'!$E$3</f>
        <v>0</v>
      </c>
      <c r="R1405" s="208">
        <f>SUMIF('12'!$C$10:$C$29,$C1405,'12'!$E$10:$E$29)*'12'!$E$3</f>
        <v>0</v>
      </c>
      <c r="S1405" s="208">
        <f>SUMIF('13'!$C$10:$C$29,$C1405,'13'!$E$10:$E$29)*'13'!$E$3</f>
        <v>0</v>
      </c>
      <c r="T1405" s="208">
        <f>SUMIF('14'!$C$10:$C$29,$C1405,'14'!$E$10:$E$29)*'14'!$E$3</f>
        <v>0</v>
      </c>
      <c r="U1405" s="208">
        <f>SUMIF('15'!$C$10:$C$29,$C1405,'15'!$E$10:$E$29)*'15'!$E$3</f>
        <v>0</v>
      </c>
      <c r="V1405" s="208">
        <f>SUMIF('16'!$C$10:$C$29,$C1405,'16'!$E$29:$E1405)*'16'!$E$3</f>
        <v>0</v>
      </c>
      <c r="W1405" s="208">
        <f>SUMIF('17'!$C$10:$C$29,$C1405,'17'!$E$10:$E$29)*'17'!$E$3</f>
        <v>0</v>
      </c>
      <c r="X1405" s="208">
        <f>SUMIF('18'!$C$10:$C$29,$C1405,'18'!$E$10:$E$29)*'18'!$E$3</f>
        <v>0</v>
      </c>
      <c r="Y1405" s="208">
        <f>SUMIF('19'!$C$10:$C$28,$C1405,'19'!$E$10:$E$28)*'19'!$E$3</f>
        <v>0</v>
      </c>
      <c r="Z1405" s="208">
        <f>SUMIF('20'!$C$10:$C$29,$C1405,'20'!$E$10:$E$29)*'20'!$E$3</f>
        <v>0</v>
      </c>
      <c r="AA1405" s="208">
        <f>SUMIF('21'!$C$10:$C$29,$C1405,'21'!$E$10:$E$29)*'21'!$E$3</f>
        <v>0</v>
      </c>
    </row>
    <row r="1406" spans="3:27" ht="15" hidden="1">
      <c r="C1406" s="207" t="s">
        <v>2921</v>
      </c>
      <c r="D1406" s="207" t="s">
        <v>2922</v>
      </c>
      <c r="F1406" s="336">
        <f t="shared" si="22"/>
        <v>0</v>
      </c>
      <c r="G1406" s="208">
        <f>SUMIF('01'!$C$10:$C$29,$C1406,'01'!$E$10:$E$29)*'01'!$E$3</f>
        <v>0</v>
      </c>
      <c r="H1406" s="208">
        <f>SUMIF('02'!$C$10:$C$28,$C1406,'02'!$E$10:$E$28)*'02'!$E$3</f>
        <v>0</v>
      </c>
      <c r="I1406" s="208">
        <f>SUMIF('03'!$C$10:$C$29,$C1406,'03'!$E$10:$E$29)*'03'!$E$3</f>
        <v>0</v>
      </c>
      <c r="J1406" s="208">
        <f>SUMIF('04'!$C$10:$C$26,$C1406,'04'!$E$10:$E$26)*'04'!$E$3</f>
        <v>0</v>
      </c>
      <c r="K1406" s="208">
        <f>SUMIF('05'!$C$10:$C$29,$C1406,'05'!$E$10:$E$29)*'05'!$E$3</f>
        <v>0</v>
      </c>
      <c r="L1406" s="208">
        <f>SUMIF('06'!$C$10:$C$29,$C1406,'06'!$E$10:$E$29)*'06'!$E$3</f>
        <v>0</v>
      </c>
      <c r="M1406" s="208">
        <f>SUMIF('07'!$C$10:$C$26,$C1406,'07'!$E$10:$E$26)*'07'!$E$3</f>
        <v>0</v>
      </c>
      <c r="N1406" s="208">
        <f>SUMIF('08'!$C$10:$C$29,$C1406,'08'!$E$10:$E$29)*'08'!$E$3</f>
        <v>0</v>
      </c>
      <c r="O1406" s="208">
        <f>SUMIF('09'!$C$10:$C$29,$C1406,'09'!$E$10:$E$29)*'09'!$E$3</f>
        <v>0</v>
      </c>
      <c r="P1406" s="208">
        <f>SUMIF('10'!$C$10:$C$29,$C1406,'10'!$E$10:$E$29)*'10'!$E$3</f>
        <v>0</v>
      </c>
      <c r="Q1406" s="208">
        <f>SUMIF('11'!$C$10:$C$39,$C1406,'11'!$E$10:$E$39)*'11'!$E$3</f>
        <v>0</v>
      </c>
      <c r="R1406" s="208">
        <f>SUMIF('12'!$C$10:$C$29,$C1406,'12'!$E$10:$E$29)*'12'!$E$3</f>
        <v>0</v>
      </c>
      <c r="S1406" s="208">
        <f>SUMIF('13'!$C$10:$C$29,$C1406,'13'!$E$10:$E$29)*'13'!$E$3</f>
        <v>0</v>
      </c>
      <c r="T1406" s="208">
        <f>SUMIF('14'!$C$10:$C$29,$C1406,'14'!$E$10:$E$29)*'14'!$E$3</f>
        <v>0</v>
      </c>
      <c r="U1406" s="208">
        <f>SUMIF('15'!$C$10:$C$29,$C1406,'15'!$E$10:$E$29)*'15'!$E$3</f>
        <v>0</v>
      </c>
      <c r="V1406" s="208">
        <f>SUMIF('16'!$C$10:$C$29,$C1406,'16'!$E$29:$E1406)*'16'!$E$3</f>
        <v>0</v>
      </c>
      <c r="W1406" s="208">
        <f>SUMIF('17'!$C$10:$C$29,$C1406,'17'!$E$10:$E$29)*'17'!$E$3</f>
        <v>0</v>
      </c>
      <c r="X1406" s="208">
        <f>SUMIF('18'!$C$10:$C$29,$C1406,'18'!$E$10:$E$29)*'18'!$E$3</f>
        <v>0</v>
      </c>
      <c r="Y1406" s="208">
        <f>SUMIF('19'!$C$10:$C$28,$C1406,'19'!$E$10:$E$28)*'19'!$E$3</f>
        <v>0</v>
      </c>
      <c r="Z1406" s="208">
        <f>SUMIF('20'!$C$10:$C$29,$C1406,'20'!$E$10:$E$29)*'20'!$E$3</f>
        <v>0</v>
      </c>
      <c r="AA1406" s="208">
        <f>SUMIF('21'!$C$10:$C$29,$C1406,'21'!$E$10:$E$29)*'21'!$E$3</f>
        <v>0</v>
      </c>
    </row>
    <row r="1407" spans="3:27" ht="15" hidden="1">
      <c r="C1407" s="207" t="s">
        <v>2923</v>
      </c>
      <c r="D1407" s="207" t="s">
        <v>2924</v>
      </c>
      <c r="F1407" s="336">
        <f t="shared" si="22"/>
        <v>0</v>
      </c>
      <c r="G1407" s="208">
        <f>SUMIF('01'!$C$10:$C$29,$C1407,'01'!$E$10:$E$29)*'01'!$E$3</f>
        <v>0</v>
      </c>
      <c r="H1407" s="208">
        <f>SUMIF('02'!$C$10:$C$28,$C1407,'02'!$E$10:$E$28)*'02'!$E$3</f>
        <v>0</v>
      </c>
      <c r="I1407" s="208">
        <f>SUMIF('03'!$C$10:$C$29,$C1407,'03'!$E$10:$E$29)*'03'!$E$3</f>
        <v>0</v>
      </c>
      <c r="J1407" s="208">
        <f>SUMIF('04'!$C$10:$C$26,$C1407,'04'!$E$10:$E$26)*'04'!$E$3</f>
        <v>0</v>
      </c>
      <c r="K1407" s="208">
        <f>SUMIF('05'!$C$10:$C$29,$C1407,'05'!$E$10:$E$29)*'05'!$E$3</f>
        <v>0</v>
      </c>
      <c r="L1407" s="208">
        <f>SUMIF('06'!$C$10:$C$29,$C1407,'06'!$E$10:$E$29)*'06'!$E$3</f>
        <v>0</v>
      </c>
      <c r="M1407" s="208">
        <f>SUMIF('07'!$C$10:$C$26,$C1407,'07'!$E$10:$E$26)*'07'!$E$3</f>
        <v>0</v>
      </c>
      <c r="N1407" s="208">
        <f>SUMIF('08'!$C$10:$C$29,$C1407,'08'!$E$10:$E$29)*'08'!$E$3</f>
        <v>0</v>
      </c>
      <c r="O1407" s="208">
        <f>SUMIF('09'!$C$10:$C$29,$C1407,'09'!$E$10:$E$29)*'09'!$E$3</f>
        <v>0</v>
      </c>
      <c r="P1407" s="208">
        <f>SUMIF('10'!$C$10:$C$29,$C1407,'10'!$E$10:$E$29)*'10'!$E$3</f>
        <v>0</v>
      </c>
      <c r="Q1407" s="208">
        <f>SUMIF('11'!$C$10:$C$39,$C1407,'11'!$E$10:$E$39)*'11'!$E$3</f>
        <v>0</v>
      </c>
      <c r="R1407" s="208">
        <f>SUMIF('12'!$C$10:$C$29,$C1407,'12'!$E$10:$E$29)*'12'!$E$3</f>
        <v>0</v>
      </c>
      <c r="S1407" s="208">
        <f>SUMIF('13'!$C$10:$C$29,$C1407,'13'!$E$10:$E$29)*'13'!$E$3</f>
        <v>0</v>
      </c>
      <c r="T1407" s="208">
        <f>SUMIF('14'!$C$10:$C$29,$C1407,'14'!$E$10:$E$29)*'14'!$E$3</f>
        <v>0</v>
      </c>
      <c r="U1407" s="208">
        <f>SUMIF('15'!$C$10:$C$29,$C1407,'15'!$E$10:$E$29)*'15'!$E$3</f>
        <v>0</v>
      </c>
      <c r="V1407" s="208">
        <f>SUMIF('16'!$C$10:$C$29,$C1407,'16'!$E$29:$E1407)*'16'!$E$3</f>
        <v>0</v>
      </c>
      <c r="W1407" s="208">
        <f>SUMIF('17'!$C$10:$C$29,$C1407,'17'!$E$10:$E$29)*'17'!$E$3</f>
        <v>0</v>
      </c>
      <c r="X1407" s="208">
        <f>SUMIF('18'!$C$10:$C$29,$C1407,'18'!$E$10:$E$29)*'18'!$E$3</f>
        <v>0</v>
      </c>
      <c r="Y1407" s="208">
        <f>SUMIF('19'!$C$10:$C$28,$C1407,'19'!$E$10:$E$28)*'19'!$E$3</f>
        <v>0</v>
      </c>
      <c r="Z1407" s="208">
        <f>SUMIF('20'!$C$10:$C$29,$C1407,'20'!$E$10:$E$29)*'20'!$E$3</f>
        <v>0</v>
      </c>
      <c r="AA1407" s="208">
        <f>SUMIF('21'!$C$10:$C$29,$C1407,'21'!$E$10:$E$29)*'21'!$E$3</f>
        <v>0</v>
      </c>
    </row>
    <row r="1408" spans="3:27" ht="15" hidden="1">
      <c r="C1408" s="207" t="s">
        <v>2925</v>
      </c>
      <c r="D1408" s="207" t="s">
        <v>2926</v>
      </c>
      <c r="F1408" s="336">
        <f t="shared" si="22"/>
        <v>0</v>
      </c>
      <c r="G1408" s="208">
        <f>SUMIF('01'!$C$10:$C$29,$C1408,'01'!$E$10:$E$29)*'01'!$E$3</f>
        <v>0</v>
      </c>
      <c r="H1408" s="208">
        <f>SUMIF('02'!$C$10:$C$28,$C1408,'02'!$E$10:$E$28)*'02'!$E$3</f>
        <v>0</v>
      </c>
      <c r="I1408" s="208">
        <f>SUMIF('03'!$C$10:$C$29,$C1408,'03'!$E$10:$E$29)*'03'!$E$3</f>
        <v>0</v>
      </c>
      <c r="J1408" s="208">
        <f>SUMIF('04'!$C$10:$C$26,$C1408,'04'!$E$10:$E$26)*'04'!$E$3</f>
        <v>0</v>
      </c>
      <c r="K1408" s="208">
        <f>SUMIF('05'!$C$10:$C$29,$C1408,'05'!$E$10:$E$29)*'05'!$E$3</f>
        <v>0</v>
      </c>
      <c r="L1408" s="208">
        <f>SUMIF('06'!$C$10:$C$29,$C1408,'06'!$E$10:$E$29)*'06'!$E$3</f>
        <v>0</v>
      </c>
      <c r="M1408" s="208">
        <f>SUMIF('07'!$C$10:$C$26,$C1408,'07'!$E$10:$E$26)*'07'!$E$3</f>
        <v>0</v>
      </c>
      <c r="N1408" s="208">
        <f>SUMIF('08'!$C$10:$C$29,$C1408,'08'!$E$10:$E$29)*'08'!$E$3</f>
        <v>0</v>
      </c>
      <c r="O1408" s="208">
        <f>SUMIF('09'!$C$10:$C$29,$C1408,'09'!$E$10:$E$29)*'09'!$E$3</f>
        <v>0</v>
      </c>
      <c r="P1408" s="208">
        <f>SUMIF('10'!$C$10:$C$29,$C1408,'10'!$E$10:$E$29)*'10'!$E$3</f>
        <v>0</v>
      </c>
      <c r="Q1408" s="208">
        <f>SUMIF('11'!$C$10:$C$39,$C1408,'11'!$E$10:$E$39)*'11'!$E$3</f>
        <v>0</v>
      </c>
      <c r="R1408" s="208">
        <f>SUMIF('12'!$C$10:$C$29,$C1408,'12'!$E$10:$E$29)*'12'!$E$3</f>
        <v>0</v>
      </c>
      <c r="S1408" s="208">
        <f>SUMIF('13'!$C$10:$C$29,$C1408,'13'!$E$10:$E$29)*'13'!$E$3</f>
        <v>0</v>
      </c>
      <c r="T1408" s="208">
        <f>SUMIF('14'!$C$10:$C$29,$C1408,'14'!$E$10:$E$29)*'14'!$E$3</f>
        <v>0</v>
      </c>
      <c r="U1408" s="208">
        <f>SUMIF('15'!$C$10:$C$29,$C1408,'15'!$E$10:$E$29)*'15'!$E$3</f>
        <v>0</v>
      </c>
      <c r="V1408" s="208">
        <f>SUMIF('16'!$C$10:$C$29,$C1408,'16'!$E$29:$E1408)*'16'!$E$3</f>
        <v>0</v>
      </c>
      <c r="W1408" s="208">
        <f>SUMIF('17'!$C$10:$C$29,$C1408,'17'!$E$10:$E$29)*'17'!$E$3</f>
        <v>0</v>
      </c>
      <c r="X1408" s="208">
        <f>SUMIF('18'!$C$10:$C$29,$C1408,'18'!$E$10:$E$29)*'18'!$E$3</f>
        <v>0</v>
      </c>
      <c r="Y1408" s="208">
        <f>SUMIF('19'!$C$10:$C$28,$C1408,'19'!$E$10:$E$28)*'19'!$E$3</f>
        <v>0</v>
      </c>
      <c r="Z1408" s="208">
        <f>SUMIF('20'!$C$10:$C$29,$C1408,'20'!$E$10:$E$29)*'20'!$E$3</f>
        <v>0</v>
      </c>
      <c r="AA1408" s="208">
        <f>SUMIF('21'!$C$10:$C$29,$C1408,'21'!$E$10:$E$29)*'21'!$E$3</f>
        <v>0</v>
      </c>
    </row>
    <row r="1409" spans="3:27" ht="15" hidden="1">
      <c r="C1409" s="207" t="s">
        <v>2927</v>
      </c>
      <c r="D1409" s="207" t="s">
        <v>2928</v>
      </c>
      <c r="F1409" s="336">
        <f t="shared" si="22"/>
        <v>0</v>
      </c>
      <c r="G1409" s="208">
        <f>SUMIF('01'!$C$10:$C$29,$C1409,'01'!$E$10:$E$29)*'01'!$E$3</f>
        <v>0</v>
      </c>
      <c r="H1409" s="208">
        <f>SUMIF('02'!$C$10:$C$28,$C1409,'02'!$E$10:$E$28)*'02'!$E$3</f>
        <v>0</v>
      </c>
      <c r="I1409" s="208">
        <f>SUMIF('03'!$C$10:$C$29,$C1409,'03'!$E$10:$E$29)*'03'!$E$3</f>
        <v>0</v>
      </c>
      <c r="J1409" s="208">
        <f>SUMIF('04'!$C$10:$C$26,$C1409,'04'!$E$10:$E$26)*'04'!$E$3</f>
        <v>0</v>
      </c>
      <c r="K1409" s="208">
        <f>SUMIF('05'!$C$10:$C$29,$C1409,'05'!$E$10:$E$29)*'05'!$E$3</f>
        <v>0</v>
      </c>
      <c r="L1409" s="208">
        <f>SUMIF('06'!$C$10:$C$29,$C1409,'06'!$E$10:$E$29)*'06'!$E$3</f>
        <v>0</v>
      </c>
      <c r="M1409" s="208">
        <f>SUMIF('07'!$C$10:$C$26,$C1409,'07'!$E$10:$E$26)*'07'!$E$3</f>
        <v>0</v>
      </c>
      <c r="N1409" s="208">
        <f>SUMIF('08'!$C$10:$C$29,$C1409,'08'!$E$10:$E$29)*'08'!$E$3</f>
        <v>0</v>
      </c>
      <c r="O1409" s="208">
        <f>SUMIF('09'!$C$10:$C$29,$C1409,'09'!$E$10:$E$29)*'09'!$E$3</f>
        <v>0</v>
      </c>
      <c r="P1409" s="208">
        <f>SUMIF('10'!$C$10:$C$29,$C1409,'10'!$E$10:$E$29)*'10'!$E$3</f>
        <v>0</v>
      </c>
      <c r="Q1409" s="208">
        <f>SUMIF('11'!$C$10:$C$39,$C1409,'11'!$E$10:$E$39)*'11'!$E$3</f>
        <v>0</v>
      </c>
      <c r="R1409" s="208">
        <f>SUMIF('12'!$C$10:$C$29,$C1409,'12'!$E$10:$E$29)*'12'!$E$3</f>
        <v>0</v>
      </c>
      <c r="S1409" s="208">
        <f>SUMIF('13'!$C$10:$C$29,$C1409,'13'!$E$10:$E$29)*'13'!$E$3</f>
        <v>0</v>
      </c>
      <c r="T1409" s="208">
        <f>SUMIF('14'!$C$10:$C$29,$C1409,'14'!$E$10:$E$29)*'14'!$E$3</f>
        <v>0</v>
      </c>
      <c r="U1409" s="208">
        <f>SUMIF('15'!$C$10:$C$29,$C1409,'15'!$E$10:$E$29)*'15'!$E$3</f>
        <v>0</v>
      </c>
      <c r="V1409" s="208">
        <f>SUMIF('16'!$C$10:$C$29,$C1409,'16'!$E$29:$E1409)*'16'!$E$3</f>
        <v>0</v>
      </c>
      <c r="W1409" s="208">
        <f>SUMIF('17'!$C$10:$C$29,$C1409,'17'!$E$10:$E$29)*'17'!$E$3</f>
        <v>0</v>
      </c>
      <c r="X1409" s="208">
        <f>SUMIF('18'!$C$10:$C$29,$C1409,'18'!$E$10:$E$29)*'18'!$E$3</f>
        <v>0</v>
      </c>
      <c r="Y1409" s="208">
        <f>SUMIF('19'!$C$10:$C$28,$C1409,'19'!$E$10:$E$28)*'19'!$E$3</f>
        <v>0</v>
      </c>
      <c r="Z1409" s="208">
        <f>SUMIF('20'!$C$10:$C$29,$C1409,'20'!$E$10:$E$29)*'20'!$E$3</f>
        <v>0</v>
      </c>
      <c r="AA1409" s="208">
        <f>SUMIF('21'!$C$10:$C$29,$C1409,'21'!$E$10:$E$29)*'21'!$E$3</f>
        <v>0</v>
      </c>
    </row>
    <row r="1410" spans="3:27" ht="15" hidden="1">
      <c r="C1410" s="207" t="s">
        <v>2929</v>
      </c>
      <c r="D1410" s="207" t="s">
        <v>2930</v>
      </c>
      <c r="F1410" s="336">
        <f t="shared" si="22"/>
        <v>0</v>
      </c>
      <c r="G1410" s="208">
        <f>SUMIF('01'!$C$10:$C$29,$C1410,'01'!$E$10:$E$29)*'01'!$E$3</f>
        <v>0</v>
      </c>
      <c r="H1410" s="208">
        <f>SUMIF('02'!$C$10:$C$28,$C1410,'02'!$E$10:$E$28)*'02'!$E$3</f>
        <v>0</v>
      </c>
      <c r="I1410" s="208">
        <f>SUMIF('03'!$C$10:$C$29,$C1410,'03'!$E$10:$E$29)*'03'!$E$3</f>
        <v>0</v>
      </c>
      <c r="J1410" s="208">
        <f>SUMIF('04'!$C$10:$C$26,$C1410,'04'!$E$10:$E$26)*'04'!$E$3</f>
        <v>0</v>
      </c>
      <c r="K1410" s="208">
        <f>SUMIF('05'!$C$10:$C$29,$C1410,'05'!$E$10:$E$29)*'05'!$E$3</f>
        <v>0</v>
      </c>
      <c r="L1410" s="208">
        <f>SUMIF('06'!$C$10:$C$29,$C1410,'06'!$E$10:$E$29)*'06'!$E$3</f>
        <v>0</v>
      </c>
      <c r="M1410" s="208">
        <f>SUMIF('07'!$C$10:$C$26,$C1410,'07'!$E$10:$E$26)*'07'!$E$3</f>
        <v>0</v>
      </c>
      <c r="N1410" s="208">
        <f>SUMIF('08'!$C$10:$C$29,$C1410,'08'!$E$10:$E$29)*'08'!$E$3</f>
        <v>0</v>
      </c>
      <c r="O1410" s="208">
        <f>SUMIF('09'!$C$10:$C$29,$C1410,'09'!$E$10:$E$29)*'09'!$E$3</f>
        <v>0</v>
      </c>
      <c r="P1410" s="208">
        <f>SUMIF('10'!$C$10:$C$29,$C1410,'10'!$E$10:$E$29)*'10'!$E$3</f>
        <v>0</v>
      </c>
      <c r="Q1410" s="208">
        <f>SUMIF('11'!$C$10:$C$39,$C1410,'11'!$E$10:$E$39)*'11'!$E$3</f>
        <v>0</v>
      </c>
      <c r="R1410" s="208">
        <f>SUMIF('12'!$C$10:$C$29,$C1410,'12'!$E$10:$E$29)*'12'!$E$3</f>
        <v>0</v>
      </c>
      <c r="S1410" s="208">
        <f>SUMIF('13'!$C$10:$C$29,$C1410,'13'!$E$10:$E$29)*'13'!$E$3</f>
        <v>0</v>
      </c>
      <c r="T1410" s="208">
        <f>SUMIF('14'!$C$10:$C$29,$C1410,'14'!$E$10:$E$29)*'14'!$E$3</f>
        <v>0</v>
      </c>
      <c r="U1410" s="208">
        <f>SUMIF('15'!$C$10:$C$29,$C1410,'15'!$E$10:$E$29)*'15'!$E$3</f>
        <v>0</v>
      </c>
      <c r="V1410" s="208">
        <f>SUMIF('16'!$C$10:$C$29,$C1410,'16'!$E$29:$E1410)*'16'!$E$3</f>
        <v>0</v>
      </c>
      <c r="W1410" s="208">
        <f>SUMIF('17'!$C$10:$C$29,$C1410,'17'!$E$10:$E$29)*'17'!$E$3</f>
        <v>0</v>
      </c>
      <c r="X1410" s="208">
        <f>SUMIF('18'!$C$10:$C$29,$C1410,'18'!$E$10:$E$29)*'18'!$E$3</f>
        <v>0</v>
      </c>
      <c r="Y1410" s="208">
        <f>SUMIF('19'!$C$10:$C$28,$C1410,'19'!$E$10:$E$28)*'19'!$E$3</f>
        <v>0</v>
      </c>
      <c r="Z1410" s="208">
        <f>SUMIF('20'!$C$10:$C$29,$C1410,'20'!$E$10:$E$29)*'20'!$E$3</f>
        <v>0</v>
      </c>
      <c r="AA1410" s="208">
        <f>SUMIF('21'!$C$10:$C$29,$C1410,'21'!$E$10:$E$29)*'21'!$E$3</f>
        <v>0</v>
      </c>
    </row>
    <row r="1411" spans="3:27" ht="15" hidden="1">
      <c r="C1411" s="207" t="s">
        <v>2931</v>
      </c>
      <c r="D1411" s="207" t="s">
        <v>2932</v>
      </c>
      <c r="F1411" s="336">
        <f t="shared" si="22"/>
        <v>0</v>
      </c>
      <c r="G1411" s="208">
        <f>SUMIF('01'!$C$10:$C$29,$C1411,'01'!$E$10:$E$29)*'01'!$E$3</f>
        <v>0</v>
      </c>
      <c r="H1411" s="208">
        <f>SUMIF('02'!$C$10:$C$28,$C1411,'02'!$E$10:$E$28)*'02'!$E$3</f>
        <v>0</v>
      </c>
      <c r="I1411" s="208">
        <f>SUMIF('03'!$C$10:$C$29,$C1411,'03'!$E$10:$E$29)*'03'!$E$3</f>
        <v>0</v>
      </c>
      <c r="J1411" s="208">
        <f>SUMIF('04'!$C$10:$C$26,$C1411,'04'!$E$10:$E$26)*'04'!$E$3</f>
        <v>0</v>
      </c>
      <c r="K1411" s="208">
        <f>SUMIF('05'!$C$10:$C$29,$C1411,'05'!$E$10:$E$29)*'05'!$E$3</f>
        <v>0</v>
      </c>
      <c r="L1411" s="208">
        <f>SUMIF('06'!$C$10:$C$29,$C1411,'06'!$E$10:$E$29)*'06'!$E$3</f>
        <v>0</v>
      </c>
      <c r="M1411" s="208">
        <f>SUMIF('07'!$C$10:$C$26,$C1411,'07'!$E$10:$E$26)*'07'!$E$3</f>
        <v>0</v>
      </c>
      <c r="N1411" s="208">
        <f>SUMIF('08'!$C$10:$C$29,$C1411,'08'!$E$10:$E$29)*'08'!$E$3</f>
        <v>0</v>
      </c>
      <c r="O1411" s="208">
        <f>SUMIF('09'!$C$10:$C$29,$C1411,'09'!$E$10:$E$29)*'09'!$E$3</f>
        <v>0</v>
      </c>
      <c r="P1411" s="208">
        <f>SUMIF('10'!$C$10:$C$29,$C1411,'10'!$E$10:$E$29)*'10'!$E$3</f>
        <v>0</v>
      </c>
      <c r="Q1411" s="208">
        <f>SUMIF('11'!$C$10:$C$39,$C1411,'11'!$E$10:$E$39)*'11'!$E$3</f>
        <v>0</v>
      </c>
      <c r="R1411" s="208">
        <f>SUMIF('12'!$C$10:$C$29,$C1411,'12'!$E$10:$E$29)*'12'!$E$3</f>
        <v>0</v>
      </c>
      <c r="S1411" s="208">
        <f>SUMIF('13'!$C$10:$C$29,$C1411,'13'!$E$10:$E$29)*'13'!$E$3</f>
        <v>0</v>
      </c>
      <c r="T1411" s="208">
        <f>SUMIF('14'!$C$10:$C$29,$C1411,'14'!$E$10:$E$29)*'14'!$E$3</f>
        <v>0</v>
      </c>
      <c r="U1411" s="208">
        <f>SUMIF('15'!$C$10:$C$29,$C1411,'15'!$E$10:$E$29)*'15'!$E$3</f>
        <v>0</v>
      </c>
      <c r="V1411" s="208">
        <f>SUMIF('16'!$C$10:$C$29,$C1411,'16'!$E$29:$E1411)*'16'!$E$3</f>
        <v>0</v>
      </c>
      <c r="W1411" s="208">
        <f>SUMIF('17'!$C$10:$C$29,$C1411,'17'!$E$10:$E$29)*'17'!$E$3</f>
        <v>0</v>
      </c>
      <c r="X1411" s="208">
        <f>SUMIF('18'!$C$10:$C$29,$C1411,'18'!$E$10:$E$29)*'18'!$E$3</f>
        <v>0</v>
      </c>
      <c r="Y1411" s="208">
        <f>SUMIF('19'!$C$10:$C$28,$C1411,'19'!$E$10:$E$28)*'19'!$E$3</f>
        <v>0</v>
      </c>
      <c r="Z1411" s="208">
        <f>SUMIF('20'!$C$10:$C$29,$C1411,'20'!$E$10:$E$29)*'20'!$E$3</f>
        <v>0</v>
      </c>
      <c r="AA1411" s="208">
        <f>SUMIF('21'!$C$10:$C$29,$C1411,'21'!$E$10:$E$29)*'21'!$E$3</f>
        <v>0</v>
      </c>
    </row>
    <row r="1412" spans="3:27" ht="15" hidden="1">
      <c r="C1412" s="207" t="s">
        <v>2933</v>
      </c>
      <c r="D1412" s="207" t="s">
        <v>2934</v>
      </c>
      <c r="F1412" s="336">
        <f t="shared" si="22"/>
        <v>0</v>
      </c>
      <c r="G1412" s="208">
        <f>SUMIF('01'!$C$10:$C$29,$C1412,'01'!$E$10:$E$29)*'01'!$E$3</f>
        <v>0</v>
      </c>
      <c r="H1412" s="208">
        <f>SUMIF('02'!$C$10:$C$28,$C1412,'02'!$E$10:$E$28)*'02'!$E$3</f>
        <v>0</v>
      </c>
      <c r="I1412" s="208">
        <f>SUMIF('03'!$C$10:$C$29,$C1412,'03'!$E$10:$E$29)*'03'!$E$3</f>
        <v>0</v>
      </c>
      <c r="J1412" s="208">
        <f>SUMIF('04'!$C$10:$C$26,$C1412,'04'!$E$10:$E$26)*'04'!$E$3</f>
        <v>0</v>
      </c>
      <c r="K1412" s="208">
        <f>SUMIF('05'!$C$10:$C$29,$C1412,'05'!$E$10:$E$29)*'05'!$E$3</f>
        <v>0</v>
      </c>
      <c r="L1412" s="208">
        <f>SUMIF('06'!$C$10:$C$29,$C1412,'06'!$E$10:$E$29)*'06'!$E$3</f>
        <v>0</v>
      </c>
      <c r="M1412" s="208">
        <f>SUMIF('07'!$C$10:$C$26,$C1412,'07'!$E$10:$E$26)*'07'!$E$3</f>
        <v>0</v>
      </c>
      <c r="N1412" s="208">
        <f>SUMIF('08'!$C$10:$C$29,$C1412,'08'!$E$10:$E$29)*'08'!$E$3</f>
        <v>0</v>
      </c>
      <c r="O1412" s="208">
        <f>SUMIF('09'!$C$10:$C$29,$C1412,'09'!$E$10:$E$29)*'09'!$E$3</f>
        <v>0</v>
      </c>
      <c r="P1412" s="208">
        <f>SUMIF('10'!$C$10:$C$29,$C1412,'10'!$E$10:$E$29)*'10'!$E$3</f>
        <v>0</v>
      </c>
      <c r="Q1412" s="208">
        <f>SUMIF('11'!$C$10:$C$39,$C1412,'11'!$E$10:$E$39)*'11'!$E$3</f>
        <v>0</v>
      </c>
      <c r="R1412" s="208">
        <f>SUMIF('12'!$C$10:$C$29,$C1412,'12'!$E$10:$E$29)*'12'!$E$3</f>
        <v>0</v>
      </c>
      <c r="S1412" s="208">
        <f>SUMIF('13'!$C$10:$C$29,$C1412,'13'!$E$10:$E$29)*'13'!$E$3</f>
        <v>0</v>
      </c>
      <c r="T1412" s="208">
        <f>SUMIF('14'!$C$10:$C$29,$C1412,'14'!$E$10:$E$29)*'14'!$E$3</f>
        <v>0</v>
      </c>
      <c r="U1412" s="208">
        <f>SUMIF('15'!$C$10:$C$29,$C1412,'15'!$E$10:$E$29)*'15'!$E$3</f>
        <v>0</v>
      </c>
      <c r="V1412" s="208">
        <f>SUMIF('16'!$C$10:$C$29,$C1412,'16'!$E$29:$E1412)*'16'!$E$3</f>
        <v>0</v>
      </c>
      <c r="W1412" s="208">
        <f>SUMIF('17'!$C$10:$C$29,$C1412,'17'!$E$10:$E$29)*'17'!$E$3</f>
        <v>0</v>
      </c>
      <c r="X1412" s="208">
        <f>SUMIF('18'!$C$10:$C$29,$C1412,'18'!$E$10:$E$29)*'18'!$E$3</f>
        <v>0</v>
      </c>
      <c r="Y1412" s="208">
        <f>SUMIF('19'!$C$10:$C$28,$C1412,'19'!$E$10:$E$28)*'19'!$E$3</f>
        <v>0</v>
      </c>
      <c r="Z1412" s="208">
        <f>SUMIF('20'!$C$10:$C$29,$C1412,'20'!$E$10:$E$29)*'20'!$E$3</f>
        <v>0</v>
      </c>
      <c r="AA1412" s="208">
        <f>SUMIF('21'!$C$10:$C$29,$C1412,'21'!$E$10:$E$29)*'21'!$E$3</f>
        <v>0</v>
      </c>
    </row>
    <row r="1413" spans="3:27" ht="15" hidden="1">
      <c r="C1413" s="207" t="s">
        <v>2935</v>
      </c>
      <c r="D1413" s="207" t="s">
        <v>2936</v>
      </c>
      <c r="F1413" s="336">
        <f t="shared" si="22"/>
        <v>0</v>
      </c>
      <c r="G1413" s="208">
        <f>SUMIF('01'!$C$10:$C$29,$C1413,'01'!$E$10:$E$29)*'01'!$E$3</f>
        <v>0</v>
      </c>
      <c r="H1413" s="208">
        <f>SUMIF('02'!$C$10:$C$28,$C1413,'02'!$E$10:$E$28)*'02'!$E$3</f>
        <v>0</v>
      </c>
      <c r="I1413" s="208">
        <f>SUMIF('03'!$C$10:$C$29,$C1413,'03'!$E$10:$E$29)*'03'!$E$3</f>
        <v>0</v>
      </c>
      <c r="J1413" s="208">
        <f>SUMIF('04'!$C$10:$C$26,$C1413,'04'!$E$10:$E$26)*'04'!$E$3</f>
        <v>0</v>
      </c>
      <c r="K1413" s="208">
        <f>SUMIF('05'!$C$10:$C$29,$C1413,'05'!$E$10:$E$29)*'05'!$E$3</f>
        <v>0</v>
      </c>
      <c r="L1413" s="208">
        <f>SUMIF('06'!$C$10:$C$29,$C1413,'06'!$E$10:$E$29)*'06'!$E$3</f>
        <v>0</v>
      </c>
      <c r="M1413" s="208">
        <f>SUMIF('07'!$C$10:$C$26,$C1413,'07'!$E$10:$E$26)*'07'!$E$3</f>
        <v>0</v>
      </c>
      <c r="N1413" s="208">
        <f>SUMIF('08'!$C$10:$C$29,$C1413,'08'!$E$10:$E$29)*'08'!$E$3</f>
        <v>0</v>
      </c>
      <c r="O1413" s="208">
        <f>SUMIF('09'!$C$10:$C$29,$C1413,'09'!$E$10:$E$29)*'09'!$E$3</f>
        <v>0</v>
      </c>
      <c r="P1413" s="208">
        <f>SUMIF('10'!$C$10:$C$29,$C1413,'10'!$E$10:$E$29)*'10'!$E$3</f>
        <v>0</v>
      </c>
      <c r="Q1413" s="208">
        <f>SUMIF('11'!$C$10:$C$39,$C1413,'11'!$E$10:$E$39)*'11'!$E$3</f>
        <v>0</v>
      </c>
      <c r="R1413" s="208">
        <f>SUMIF('12'!$C$10:$C$29,$C1413,'12'!$E$10:$E$29)*'12'!$E$3</f>
        <v>0</v>
      </c>
      <c r="S1413" s="208">
        <f>SUMIF('13'!$C$10:$C$29,$C1413,'13'!$E$10:$E$29)*'13'!$E$3</f>
        <v>0</v>
      </c>
      <c r="T1413" s="208">
        <f>SUMIF('14'!$C$10:$C$29,$C1413,'14'!$E$10:$E$29)*'14'!$E$3</f>
        <v>0</v>
      </c>
      <c r="U1413" s="208">
        <f>SUMIF('15'!$C$10:$C$29,$C1413,'15'!$E$10:$E$29)*'15'!$E$3</f>
        <v>0</v>
      </c>
      <c r="V1413" s="208">
        <f>SUMIF('16'!$C$10:$C$29,$C1413,'16'!$E$29:$E1413)*'16'!$E$3</f>
        <v>0</v>
      </c>
      <c r="W1413" s="208">
        <f>SUMIF('17'!$C$10:$C$29,$C1413,'17'!$E$10:$E$29)*'17'!$E$3</f>
        <v>0</v>
      </c>
      <c r="X1413" s="208">
        <f>SUMIF('18'!$C$10:$C$29,$C1413,'18'!$E$10:$E$29)*'18'!$E$3</f>
        <v>0</v>
      </c>
      <c r="Y1413" s="208">
        <f>SUMIF('19'!$C$10:$C$28,$C1413,'19'!$E$10:$E$28)*'19'!$E$3</f>
        <v>0</v>
      </c>
      <c r="Z1413" s="208">
        <f>SUMIF('20'!$C$10:$C$29,$C1413,'20'!$E$10:$E$29)*'20'!$E$3</f>
        <v>0</v>
      </c>
      <c r="AA1413" s="208">
        <f>SUMIF('21'!$C$10:$C$29,$C1413,'21'!$E$10:$E$29)*'21'!$E$3</f>
        <v>0</v>
      </c>
    </row>
    <row r="1414" spans="3:27" ht="15" hidden="1">
      <c r="C1414" s="207" t="s">
        <v>2937</v>
      </c>
      <c r="D1414" s="207" t="s">
        <v>2938</v>
      </c>
      <c r="F1414" s="336">
        <f t="shared" si="22"/>
        <v>0</v>
      </c>
      <c r="G1414" s="208">
        <f>SUMIF('01'!$C$10:$C$29,$C1414,'01'!$E$10:$E$29)*'01'!$E$3</f>
        <v>0</v>
      </c>
      <c r="H1414" s="208">
        <f>SUMIF('02'!$C$10:$C$28,$C1414,'02'!$E$10:$E$28)*'02'!$E$3</f>
        <v>0</v>
      </c>
      <c r="I1414" s="208">
        <f>SUMIF('03'!$C$10:$C$29,$C1414,'03'!$E$10:$E$29)*'03'!$E$3</f>
        <v>0</v>
      </c>
      <c r="J1414" s="208">
        <f>SUMIF('04'!$C$10:$C$26,$C1414,'04'!$E$10:$E$26)*'04'!$E$3</f>
        <v>0</v>
      </c>
      <c r="K1414" s="208">
        <f>SUMIF('05'!$C$10:$C$29,$C1414,'05'!$E$10:$E$29)*'05'!$E$3</f>
        <v>0</v>
      </c>
      <c r="L1414" s="208">
        <f>SUMIF('06'!$C$10:$C$29,$C1414,'06'!$E$10:$E$29)*'06'!$E$3</f>
        <v>0</v>
      </c>
      <c r="M1414" s="208">
        <f>SUMIF('07'!$C$10:$C$26,$C1414,'07'!$E$10:$E$26)*'07'!$E$3</f>
        <v>0</v>
      </c>
      <c r="N1414" s="208">
        <f>SUMIF('08'!$C$10:$C$29,$C1414,'08'!$E$10:$E$29)*'08'!$E$3</f>
        <v>0</v>
      </c>
      <c r="O1414" s="208">
        <f>SUMIF('09'!$C$10:$C$29,$C1414,'09'!$E$10:$E$29)*'09'!$E$3</f>
        <v>0</v>
      </c>
      <c r="P1414" s="208">
        <f>SUMIF('10'!$C$10:$C$29,$C1414,'10'!$E$10:$E$29)*'10'!$E$3</f>
        <v>0</v>
      </c>
      <c r="Q1414" s="208">
        <f>SUMIF('11'!$C$10:$C$39,$C1414,'11'!$E$10:$E$39)*'11'!$E$3</f>
        <v>0</v>
      </c>
      <c r="R1414" s="208">
        <f>SUMIF('12'!$C$10:$C$29,$C1414,'12'!$E$10:$E$29)*'12'!$E$3</f>
        <v>0</v>
      </c>
      <c r="S1414" s="208">
        <f>SUMIF('13'!$C$10:$C$29,$C1414,'13'!$E$10:$E$29)*'13'!$E$3</f>
        <v>0</v>
      </c>
      <c r="T1414" s="208">
        <f>SUMIF('14'!$C$10:$C$29,$C1414,'14'!$E$10:$E$29)*'14'!$E$3</f>
        <v>0</v>
      </c>
      <c r="U1414" s="208">
        <f>SUMIF('15'!$C$10:$C$29,$C1414,'15'!$E$10:$E$29)*'15'!$E$3</f>
        <v>0</v>
      </c>
      <c r="V1414" s="208">
        <f>SUMIF('16'!$C$10:$C$29,$C1414,'16'!$E$29:$E1414)*'16'!$E$3</f>
        <v>0</v>
      </c>
      <c r="W1414" s="208">
        <f>SUMIF('17'!$C$10:$C$29,$C1414,'17'!$E$10:$E$29)*'17'!$E$3</f>
        <v>0</v>
      </c>
      <c r="X1414" s="208">
        <f>SUMIF('18'!$C$10:$C$29,$C1414,'18'!$E$10:$E$29)*'18'!$E$3</f>
        <v>0</v>
      </c>
      <c r="Y1414" s="208">
        <f>SUMIF('19'!$C$10:$C$28,$C1414,'19'!$E$10:$E$28)*'19'!$E$3</f>
        <v>0</v>
      </c>
      <c r="Z1414" s="208">
        <f>SUMIF('20'!$C$10:$C$29,$C1414,'20'!$E$10:$E$29)*'20'!$E$3</f>
        <v>0</v>
      </c>
      <c r="AA1414" s="208">
        <f>SUMIF('21'!$C$10:$C$29,$C1414,'21'!$E$10:$E$29)*'21'!$E$3</f>
        <v>0</v>
      </c>
    </row>
    <row r="1415" spans="3:27" ht="15" hidden="1">
      <c r="C1415" s="207" t="s">
        <v>2939</v>
      </c>
      <c r="D1415" s="207" t="s">
        <v>2940</v>
      </c>
      <c r="F1415" s="336">
        <f t="shared" si="22"/>
        <v>0</v>
      </c>
      <c r="G1415" s="208">
        <f>SUMIF('01'!$C$10:$C$29,$C1415,'01'!$E$10:$E$29)*'01'!$E$3</f>
        <v>0</v>
      </c>
      <c r="H1415" s="208">
        <f>SUMIF('02'!$C$10:$C$28,$C1415,'02'!$E$10:$E$28)*'02'!$E$3</f>
        <v>0</v>
      </c>
      <c r="I1415" s="208">
        <f>SUMIF('03'!$C$10:$C$29,$C1415,'03'!$E$10:$E$29)*'03'!$E$3</f>
        <v>0</v>
      </c>
      <c r="J1415" s="208">
        <f>SUMIF('04'!$C$10:$C$26,$C1415,'04'!$E$10:$E$26)*'04'!$E$3</f>
        <v>0</v>
      </c>
      <c r="K1415" s="208">
        <f>SUMIF('05'!$C$10:$C$29,$C1415,'05'!$E$10:$E$29)*'05'!$E$3</f>
        <v>0</v>
      </c>
      <c r="L1415" s="208">
        <f>SUMIF('06'!$C$10:$C$29,$C1415,'06'!$E$10:$E$29)*'06'!$E$3</f>
        <v>0</v>
      </c>
      <c r="M1415" s="208">
        <f>SUMIF('07'!$C$10:$C$26,$C1415,'07'!$E$10:$E$26)*'07'!$E$3</f>
        <v>0</v>
      </c>
      <c r="N1415" s="208">
        <f>SUMIF('08'!$C$10:$C$29,$C1415,'08'!$E$10:$E$29)*'08'!$E$3</f>
        <v>0</v>
      </c>
      <c r="O1415" s="208">
        <f>SUMIF('09'!$C$10:$C$29,$C1415,'09'!$E$10:$E$29)*'09'!$E$3</f>
        <v>0</v>
      </c>
      <c r="P1415" s="208">
        <f>SUMIF('10'!$C$10:$C$29,$C1415,'10'!$E$10:$E$29)*'10'!$E$3</f>
        <v>0</v>
      </c>
      <c r="Q1415" s="208">
        <f>SUMIF('11'!$C$10:$C$39,$C1415,'11'!$E$10:$E$39)*'11'!$E$3</f>
        <v>0</v>
      </c>
      <c r="R1415" s="208">
        <f>SUMIF('12'!$C$10:$C$29,$C1415,'12'!$E$10:$E$29)*'12'!$E$3</f>
        <v>0</v>
      </c>
      <c r="S1415" s="208">
        <f>SUMIF('13'!$C$10:$C$29,$C1415,'13'!$E$10:$E$29)*'13'!$E$3</f>
        <v>0</v>
      </c>
      <c r="T1415" s="208">
        <f>SUMIF('14'!$C$10:$C$29,$C1415,'14'!$E$10:$E$29)*'14'!$E$3</f>
        <v>0</v>
      </c>
      <c r="U1415" s="208">
        <f>SUMIF('15'!$C$10:$C$29,$C1415,'15'!$E$10:$E$29)*'15'!$E$3</f>
        <v>0</v>
      </c>
      <c r="V1415" s="208">
        <f>SUMIF('16'!$C$10:$C$29,$C1415,'16'!$E$29:$E1415)*'16'!$E$3</f>
        <v>0</v>
      </c>
      <c r="W1415" s="208">
        <f>SUMIF('17'!$C$10:$C$29,$C1415,'17'!$E$10:$E$29)*'17'!$E$3</f>
        <v>0</v>
      </c>
      <c r="X1415" s="208">
        <f>SUMIF('18'!$C$10:$C$29,$C1415,'18'!$E$10:$E$29)*'18'!$E$3</f>
        <v>0</v>
      </c>
      <c r="Y1415" s="208">
        <f>SUMIF('19'!$C$10:$C$28,$C1415,'19'!$E$10:$E$28)*'19'!$E$3</f>
        <v>0</v>
      </c>
      <c r="Z1415" s="208">
        <f>SUMIF('20'!$C$10:$C$29,$C1415,'20'!$E$10:$E$29)*'20'!$E$3</f>
        <v>0</v>
      </c>
      <c r="AA1415" s="208">
        <f>SUMIF('21'!$C$10:$C$29,$C1415,'21'!$E$10:$E$29)*'21'!$E$3</f>
        <v>0</v>
      </c>
    </row>
    <row r="1416" spans="3:27" ht="15" hidden="1">
      <c r="C1416" s="207" t="s">
        <v>2941</v>
      </c>
      <c r="D1416" s="207" t="s">
        <v>2942</v>
      </c>
      <c r="F1416" s="336">
        <f t="shared" si="22"/>
        <v>0</v>
      </c>
      <c r="G1416" s="208">
        <f>SUMIF('01'!$C$10:$C$29,$C1416,'01'!$E$10:$E$29)*'01'!$E$3</f>
        <v>0</v>
      </c>
      <c r="H1416" s="208">
        <f>SUMIF('02'!$C$10:$C$28,$C1416,'02'!$E$10:$E$28)*'02'!$E$3</f>
        <v>0</v>
      </c>
      <c r="I1416" s="208">
        <f>SUMIF('03'!$C$10:$C$29,$C1416,'03'!$E$10:$E$29)*'03'!$E$3</f>
        <v>0</v>
      </c>
      <c r="J1416" s="208">
        <f>SUMIF('04'!$C$10:$C$26,$C1416,'04'!$E$10:$E$26)*'04'!$E$3</f>
        <v>0</v>
      </c>
      <c r="K1416" s="208">
        <f>SUMIF('05'!$C$10:$C$29,$C1416,'05'!$E$10:$E$29)*'05'!$E$3</f>
        <v>0</v>
      </c>
      <c r="L1416" s="208">
        <f>SUMIF('06'!$C$10:$C$29,$C1416,'06'!$E$10:$E$29)*'06'!$E$3</f>
        <v>0</v>
      </c>
      <c r="M1416" s="208">
        <f>SUMIF('07'!$C$10:$C$26,$C1416,'07'!$E$10:$E$26)*'07'!$E$3</f>
        <v>0</v>
      </c>
      <c r="N1416" s="208">
        <f>SUMIF('08'!$C$10:$C$29,$C1416,'08'!$E$10:$E$29)*'08'!$E$3</f>
        <v>0</v>
      </c>
      <c r="O1416" s="208">
        <f>SUMIF('09'!$C$10:$C$29,$C1416,'09'!$E$10:$E$29)*'09'!$E$3</f>
        <v>0</v>
      </c>
      <c r="P1416" s="208">
        <f>SUMIF('10'!$C$10:$C$29,$C1416,'10'!$E$10:$E$29)*'10'!$E$3</f>
        <v>0</v>
      </c>
      <c r="Q1416" s="208">
        <f>SUMIF('11'!$C$10:$C$39,$C1416,'11'!$E$10:$E$39)*'11'!$E$3</f>
        <v>0</v>
      </c>
      <c r="R1416" s="208">
        <f>SUMIF('12'!$C$10:$C$29,$C1416,'12'!$E$10:$E$29)*'12'!$E$3</f>
        <v>0</v>
      </c>
      <c r="S1416" s="208">
        <f>SUMIF('13'!$C$10:$C$29,$C1416,'13'!$E$10:$E$29)*'13'!$E$3</f>
        <v>0</v>
      </c>
      <c r="T1416" s="208">
        <f>SUMIF('14'!$C$10:$C$29,$C1416,'14'!$E$10:$E$29)*'14'!$E$3</f>
        <v>0</v>
      </c>
      <c r="U1416" s="208">
        <f>SUMIF('15'!$C$10:$C$29,$C1416,'15'!$E$10:$E$29)*'15'!$E$3</f>
        <v>0</v>
      </c>
      <c r="V1416" s="208">
        <f>SUMIF('16'!$C$10:$C$29,$C1416,'16'!$E$29:$E1416)*'16'!$E$3</f>
        <v>0</v>
      </c>
      <c r="W1416" s="208">
        <f>SUMIF('17'!$C$10:$C$29,$C1416,'17'!$E$10:$E$29)*'17'!$E$3</f>
        <v>0</v>
      </c>
      <c r="X1416" s="208">
        <f>SUMIF('18'!$C$10:$C$29,$C1416,'18'!$E$10:$E$29)*'18'!$E$3</f>
        <v>0</v>
      </c>
      <c r="Y1416" s="208">
        <f>SUMIF('19'!$C$10:$C$28,$C1416,'19'!$E$10:$E$28)*'19'!$E$3</f>
        <v>0</v>
      </c>
      <c r="Z1416" s="208">
        <f>SUMIF('20'!$C$10:$C$29,$C1416,'20'!$E$10:$E$29)*'20'!$E$3</f>
        <v>0</v>
      </c>
      <c r="AA1416" s="208">
        <f>SUMIF('21'!$C$10:$C$29,$C1416,'21'!$E$10:$E$29)*'21'!$E$3</f>
        <v>0</v>
      </c>
    </row>
    <row r="1417" spans="3:27" ht="15" hidden="1">
      <c r="C1417" s="207" t="s">
        <v>2943</v>
      </c>
      <c r="D1417" s="207" t="s">
        <v>2944</v>
      </c>
      <c r="F1417" s="336">
        <f t="shared" si="22"/>
        <v>0</v>
      </c>
      <c r="G1417" s="208">
        <f>SUMIF('01'!$C$10:$C$29,$C1417,'01'!$E$10:$E$29)*'01'!$E$3</f>
        <v>0</v>
      </c>
      <c r="H1417" s="208">
        <f>SUMIF('02'!$C$10:$C$28,$C1417,'02'!$E$10:$E$28)*'02'!$E$3</f>
        <v>0</v>
      </c>
      <c r="I1417" s="208">
        <f>SUMIF('03'!$C$10:$C$29,$C1417,'03'!$E$10:$E$29)*'03'!$E$3</f>
        <v>0</v>
      </c>
      <c r="J1417" s="208">
        <f>SUMIF('04'!$C$10:$C$26,$C1417,'04'!$E$10:$E$26)*'04'!$E$3</f>
        <v>0</v>
      </c>
      <c r="K1417" s="208">
        <f>SUMIF('05'!$C$10:$C$29,$C1417,'05'!$E$10:$E$29)*'05'!$E$3</f>
        <v>0</v>
      </c>
      <c r="L1417" s="208">
        <f>SUMIF('06'!$C$10:$C$29,$C1417,'06'!$E$10:$E$29)*'06'!$E$3</f>
        <v>0</v>
      </c>
      <c r="M1417" s="208">
        <f>SUMIF('07'!$C$10:$C$26,$C1417,'07'!$E$10:$E$26)*'07'!$E$3</f>
        <v>0</v>
      </c>
      <c r="N1417" s="208">
        <f>SUMIF('08'!$C$10:$C$29,$C1417,'08'!$E$10:$E$29)*'08'!$E$3</f>
        <v>0</v>
      </c>
      <c r="O1417" s="208">
        <f>SUMIF('09'!$C$10:$C$29,$C1417,'09'!$E$10:$E$29)*'09'!$E$3</f>
        <v>0</v>
      </c>
      <c r="P1417" s="208">
        <f>SUMIF('10'!$C$10:$C$29,$C1417,'10'!$E$10:$E$29)*'10'!$E$3</f>
        <v>0</v>
      </c>
      <c r="Q1417" s="208">
        <f>SUMIF('11'!$C$10:$C$39,$C1417,'11'!$E$10:$E$39)*'11'!$E$3</f>
        <v>0</v>
      </c>
      <c r="R1417" s="208">
        <f>SUMIF('12'!$C$10:$C$29,$C1417,'12'!$E$10:$E$29)*'12'!$E$3</f>
        <v>0</v>
      </c>
      <c r="S1417" s="208">
        <f>SUMIF('13'!$C$10:$C$29,$C1417,'13'!$E$10:$E$29)*'13'!$E$3</f>
        <v>0</v>
      </c>
      <c r="T1417" s="208">
        <f>SUMIF('14'!$C$10:$C$29,$C1417,'14'!$E$10:$E$29)*'14'!$E$3</f>
        <v>0</v>
      </c>
      <c r="U1417" s="208">
        <f>SUMIF('15'!$C$10:$C$29,$C1417,'15'!$E$10:$E$29)*'15'!$E$3</f>
        <v>0</v>
      </c>
      <c r="V1417" s="208">
        <f>SUMIF('16'!$C$10:$C$29,$C1417,'16'!$E$29:$E1417)*'16'!$E$3</f>
        <v>0</v>
      </c>
      <c r="W1417" s="208">
        <f>SUMIF('17'!$C$10:$C$29,$C1417,'17'!$E$10:$E$29)*'17'!$E$3</f>
        <v>0</v>
      </c>
      <c r="X1417" s="208">
        <f>SUMIF('18'!$C$10:$C$29,$C1417,'18'!$E$10:$E$29)*'18'!$E$3</f>
        <v>0</v>
      </c>
      <c r="Y1417" s="208">
        <f>SUMIF('19'!$C$10:$C$28,$C1417,'19'!$E$10:$E$28)*'19'!$E$3</f>
        <v>0</v>
      </c>
      <c r="Z1417" s="208">
        <f>SUMIF('20'!$C$10:$C$29,$C1417,'20'!$E$10:$E$29)*'20'!$E$3</f>
        <v>0</v>
      </c>
      <c r="AA1417" s="208">
        <f>SUMIF('21'!$C$10:$C$29,$C1417,'21'!$E$10:$E$29)*'21'!$E$3</f>
        <v>0</v>
      </c>
    </row>
    <row r="1418" spans="3:27" ht="15" hidden="1">
      <c r="C1418" s="207" t="s">
        <v>2945</v>
      </c>
      <c r="D1418" s="207" t="s">
        <v>2946</v>
      </c>
      <c r="F1418" s="336">
        <f t="shared" si="22"/>
        <v>0</v>
      </c>
      <c r="G1418" s="208">
        <f>SUMIF('01'!$C$10:$C$29,$C1418,'01'!$E$10:$E$29)*'01'!$E$3</f>
        <v>0</v>
      </c>
      <c r="H1418" s="208">
        <f>SUMIF('02'!$C$10:$C$28,$C1418,'02'!$E$10:$E$28)*'02'!$E$3</f>
        <v>0</v>
      </c>
      <c r="I1418" s="208">
        <f>SUMIF('03'!$C$10:$C$29,$C1418,'03'!$E$10:$E$29)*'03'!$E$3</f>
        <v>0</v>
      </c>
      <c r="J1418" s="208">
        <f>SUMIF('04'!$C$10:$C$26,$C1418,'04'!$E$10:$E$26)*'04'!$E$3</f>
        <v>0</v>
      </c>
      <c r="K1418" s="208">
        <f>SUMIF('05'!$C$10:$C$29,$C1418,'05'!$E$10:$E$29)*'05'!$E$3</f>
        <v>0</v>
      </c>
      <c r="L1418" s="208">
        <f>SUMIF('06'!$C$10:$C$29,$C1418,'06'!$E$10:$E$29)*'06'!$E$3</f>
        <v>0</v>
      </c>
      <c r="M1418" s="208">
        <f>SUMIF('07'!$C$10:$C$26,$C1418,'07'!$E$10:$E$26)*'07'!$E$3</f>
        <v>0</v>
      </c>
      <c r="N1418" s="208">
        <f>SUMIF('08'!$C$10:$C$29,$C1418,'08'!$E$10:$E$29)*'08'!$E$3</f>
        <v>0</v>
      </c>
      <c r="O1418" s="208">
        <f>SUMIF('09'!$C$10:$C$29,$C1418,'09'!$E$10:$E$29)*'09'!$E$3</f>
        <v>0</v>
      </c>
      <c r="P1418" s="208">
        <f>SUMIF('10'!$C$10:$C$29,$C1418,'10'!$E$10:$E$29)*'10'!$E$3</f>
        <v>0</v>
      </c>
      <c r="Q1418" s="208">
        <f>SUMIF('11'!$C$10:$C$39,$C1418,'11'!$E$10:$E$39)*'11'!$E$3</f>
        <v>0</v>
      </c>
      <c r="R1418" s="208">
        <f>SUMIF('12'!$C$10:$C$29,$C1418,'12'!$E$10:$E$29)*'12'!$E$3</f>
        <v>0</v>
      </c>
      <c r="S1418" s="208">
        <f>SUMIF('13'!$C$10:$C$29,$C1418,'13'!$E$10:$E$29)*'13'!$E$3</f>
        <v>0</v>
      </c>
      <c r="T1418" s="208">
        <f>SUMIF('14'!$C$10:$C$29,$C1418,'14'!$E$10:$E$29)*'14'!$E$3</f>
        <v>0</v>
      </c>
      <c r="U1418" s="208">
        <f>SUMIF('15'!$C$10:$C$29,$C1418,'15'!$E$10:$E$29)*'15'!$E$3</f>
        <v>0</v>
      </c>
      <c r="V1418" s="208">
        <f>SUMIF('16'!$C$10:$C$29,$C1418,'16'!$E$29:$E1418)*'16'!$E$3</f>
        <v>0</v>
      </c>
      <c r="W1418" s="208">
        <f>SUMIF('17'!$C$10:$C$29,$C1418,'17'!$E$10:$E$29)*'17'!$E$3</f>
        <v>0</v>
      </c>
      <c r="X1418" s="208">
        <f>SUMIF('18'!$C$10:$C$29,$C1418,'18'!$E$10:$E$29)*'18'!$E$3</f>
        <v>0</v>
      </c>
      <c r="Y1418" s="208">
        <f>SUMIF('19'!$C$10:$C$28,$C1418,'19'!$E$10:$E$28)*'19'!$E$3</f>
        <v>0</v>
      </c>
      <c r="Z1418" s="208">
        <f>SUMIF('20'!$C$10:$C$29,$C1418,'20'!$E$10:$E$29)*'20'!$E$3</f>
        <v>0</v>
      </c>
      <c r="AA1418" s="208">
        <f>SUMIF('21'!$C$10:$C$29,$C1418,'21'!$E$10:$E$29)*'21'!$E$3</f>
        <v>0</v>
      </c>
    </row>
    <row r="1419" spans="3:27" ht="15" hidden="1">
      <c r="C1419" s="207" t="s">
        <v>2947</v>
      </c>
      <c r="D1419" s="207" t="s">
        <v>2948</v>
      </c>
      <c r="F1419" s="336">
        <f t="shared" si="22"/>
        <v>0</v>
      </c>
      <c r="G1419" s="208">
        <f>SUMIF('01'!$C$10:$C$29,$C1419,'01'!$E$10:$E$29)*'01'!$E$3</f>
        <v>0</v>
      </c>
      <c r="H1419" s="208">
        <f>SUMIF('02'!$C$10:$C$28,$C1419,'02'!$E$10:$E$28)*'02'!$E$3</f>
        <v>0</v>
      </c>
      <c r="I1419" s="208">
        <f>SUMIF('03'!$C$10:$C$29,$C1419,'03'!$E$10:$E$29)*'03'!$E$3</f>
        <v>0</v>
      </c>
      <c r="J1419" s="208">
        <f>SUMIF('04'!$C$10:$C$26,$C1419,'04'!$E$10:$E$26)*'04'!$E$3</f>
        <v>0</v>
      </c>
      <c r="K1419" s="208">
        <f>SUMIF('05'!$C$10:$C$29,$C1419,'05'!$E$10:$E$29)*'05'!$E$3</f>
        <v>0</v>
      </c>
      <c r="L1419" s="208">
        <f>SUMIF('06'!$C$10:$C$29,$C1419,'06'!$E$10:$E$29)*'06'!$E$3</f>
        <v>0</v>
      </c>
      <c r="M1419" s="208">
        <f>SUMIF('07'!$C$10:$C$26,$C1419,'07'!$E$10:$E$26)*'07'!$E$3</f>
        <v>0</v>
      </c>
      <c r="N1419" s="208">
        <f>SUMIF('08'!$C$10:$C$29,$C1419,'08'!$E$10:$E$29)*'08'!$E$3</f>
        <v>0</v>
      </c>
      <c r="O1419" s="208">
        <f>SUMIF('09'!$C$10:$C$29,$C1419,'09'!$E$10:$E$29)*'09'!$E$3</f>
        <v>0</v>
      </c>
      <c r="P1419" s="208">
        <f>SUMIF('10'!$C$10:$C$29,$C1419,'10'!$E$10:$E$29)*'10'!$E$3</f>
        <v>0</v>
      </c>
      <c r="Q1419" s="208">
        <f>SUMIF('11'!$C$10:$C$39,$C1419,'11'!$E$10:$E$39)*'11'!$E$3</f>
        <v>0</v>
      </c>
      <c r="R1419" s="208">
        <f>SUMIF('12'!$C$10:$C$29,$C1419,'12'!$E$10:$E$29)*'12'!$E$3</f>
        <v>0</v>
      </c>
      <c r="S1419" s="208">
        <f>SUMIF('13'!$C$10:$C$29,$C1419,'13'!$E$10:$E$29)*'13'!$E$3</f>
        <v>0</v>
      </c>
      <c r="T1419" s="208">
        <f>SUMIF('14'!$C$10:$C$29,$C1419,'14'!$E$10:$E$29)*'14'!$E$3</f>
        <v>0</v>
      </c>
      <c r="U1419" s="208">
        <f>SUMIF('15'!$C$10:$C$29,$C1419,'15'!$E$10:$E$29)*'15'!$E$3</f>
        <v>0</v>
      </c>
      <c r="V1419" s="208">
        <f>SUMIF('16'!$C$10:$C$29,$C1419,'16'!$E$29:$E1419)*'16'!$E$3</f>
        <v>0</v>
      </c>
      <c r="W1419" s="208">
        <f>SUMIF('17'!$C$10:$C$29,$C1419,'17'!$E$10:$E$29)*'17'!$E$3</f>
        <v>0</v>
      </c>
      <c r="X1419" s="208">
        <f>SUMIF('18'!$C$10:$C$29,$C1419,'18'!$E$10:$E$29)*'18'!$E$3</f>
        <v>0</v>
      </c>
      <c r="Y1419" s="208">
        <f>SUMIF('19'!$C$10:$C$28,$C1419,'19'!$E$10:$E$28)*'19'!$E$3</f>
        <v>0</v>
      </c>
      <c r="Z1419" s="208">
        <f>SUMIF('20'!$C$10:$C$29,$C1419,'20'!$E$10:$E$29)*'20'!$E$3</f>
        <v>0</v>
      </c>
      <c r="AA1419" s="208">
        <f>SUMIF('21'!$C$10:$C$29,$C1419,'21'!$E$10:$E$29)*'21'!$E$3</f>
        <v>0</v>
      </c>
    </row>
    <row r="1420" spans="3:27" ht="15" hidden="1">
      <c r="C1420" s="207" t="s">
        <v>2949</v>
      </c>
      <c r="D1420" s="207" t="s">
        <v>2950</v>
      </c>
      <c r="F1420" s="336">
        <f t="shared" ref="F1420:F1483" si="23">SUM(G1420:AA1420)</f>
        <v>0</v>
      </c>
      <c r="G1420" s="208">
        <f>SUMIF('01'!$C$10:$C$29,$C1420,'01'!$E$10:$E$29)*'01'!$E$3</f>
        <v>0</v>
      </c>
      <c r="H1420" s="208">
        <f>SUMIF('02'!$C$10:$C$28,$C1420,'02'!$E$10:$E$28)*'02'!$E$3</f>
        <v>0</v>
      </c>
      <c r="I1420" s="208">
        <f>SUMIF('03'!$C$10:$C$29,$C1420,'03'!$E$10:$E$29)*'03'!$E$3</f>
        <v>0</v>
      </c>
      <c r="J1420" s="208">
        <f>SUMIF('04'!$C$10:$C$26,$C1420,'04'!$E$10:$E$26)*'04'!$E$3</f>
        <v>0</v>
      </c>
      <c r="K1420" s="208">
        <f>SUMIF('05'!$C$10:$C$29,$C1420,'05'!$E$10:$E$29)*'05'!$E$3</f>
        <v>0</v>
      </c>
      <c r="L1420" s="208">
        <f>SUMIF('06'!$C$10:$C$29,$C1420,'06'!$E$10:$E$29)*'06'!$E$3</f>
        <v>0</v>
      </c>
      <c r="M1420" s="208">
        <f>SUMIF('07'!$C$10:$C$26,$C1420,'07'!$E$10:$E$26)*'07'!$E$3</f>
        <v>0</v>
      </c>
      <c r="N1420" s="208">
        <f>SUMIF('08'!$C$10:$C$29,$C1420,'08'!$E$10:$E$29)*'08'!$E$3</f>
        <v>0</v>
      </c>
      <c r="O1420" s="208">
        <f>SUMIF('09'!$C$10:$C$29,$C1420,'09'!$E$10:$E$29)*'09'!$E$3</f>
        <v>0</v>
      </c>
      <c r="P1420" s="208">
        <f>SUMIF('10'!$C$10:$C$29,$C1420,'10'!$E$10:$E$29)*'10'!$E$3</f>
        <v>0</v>
      </c>
      <c r="Q1420" s="208">
        <f>SUMIF('11'!$C$10:$C$39,$C1420,'11'!$E$10:$E$39)*'11'!$E$3</f>
        <v>0</v>
      </c>
      <c r="R1420" s="208">
        <f>SUMIF('12'!$C$10:$C$29,$C1420,'12'!$E$10:$E$29)*'12'!$E$3</f>
        <v>0</v>
      </c>
      <c r="S1420" s="208">
        <f>SUMIF('13'!$C$10:$C$29,$C1420,'13'!$E$10:$E$29)*'13'!$E$3</f>
        <v>0</v>
      </c>
      <c r="T1420" s="208">
        <f>SUMIF('14'!$C$10:$C$29,$C1420,'14'!$E$10:$E$29)*'14'!$E$3</f>
        <v>0</v>
      </c>
      <c r="U1420" s="208">
        <f>SUMIF('15'!$C$10:$C$29,$C1420,'15'!$E$10:$E$29)*'15'!$E$3</f>
        <v>0</v>
      </c>
      <c r="V1420" s="208">
        <f>SUMIF('16'!$C$10:$C$29,$C1420,'16'!$E$29:$E1420)*'16'!$E$3</f>
        <v>0</v>
      </c>
      <c r="W1420" s="208">
        <f>SUMIF('17'!$C$10:$C$29,$C1420,'17'!$E$10:$E$29)*'17'!$E$3</f>
        <v>0</v>
      </c>
      <c r="X1420" s="208">
        <f>SUMIF('18'!$C$10:$C$29,$C1420,'18'!$E$10:$E$29)*'18'!$E$3</f>
        <v>0</v>
      </c>
      <c r="Y1420" s="208">
        <f>SUMIF('19'!$C$10:$C$28,$C1420,'19'!$E$10:$E$28)*'19'!$E$3</f>
        <v>0</v>
      </c>
      <c r="Z1420" s="208">
        <f>SUMIF('20'!$C$10:$C$29,$C1420,'20'!$E$10:$E$29)*'20'!$E$3</f>
        <v>0</v>
      </c>
      <c r="AA1420" s="208">
        <f>SUMIF('21'!$C$10:$C$29,$C1420,'21'!$E$10:$E$29)*'21'!$E$3</f>
        <v>0</v>
      </c>
    </row>
    <row r="1421" spans="3:27" ht="15" hidden="1">
      <c r="C1421" s="207" t="s">
        <v>2951</v>
      </c>
      <c r="D1421" s="207" t="s">
        <v>2952</v>
      </c>
      <c r="F1421" s="336">
        <f t="shared" si="23"/>
        <v>0</v>
      </c>
      <c r="G1421" s="208">
        <f>SUMIF('01'!$C$10:$C$29,$C1421,'01'!$E$10:$E$29)*'01'!$E$3</f>
        <v>0</v>
      </c>
      <c r="H1421" s="208">
        <f>SUMIF('02'!$C$10:$C$28,$C1421,'02'!$E$10:$E$28)*'02'!$E$3</f>
        <v>0</v>
      </c>
      <c r="I1421" s="208">
        <f>SUMIF('03'!$C$10:$C$29,$C1421,'03'!$E$10:$E$29)*'03'!$E$3</f>
        <v>0</v>
      </c>
      <c r="J1421" s="208">
        <f>SUMIF('04'!$C$10:$C$26,$C1421,'04'!$E$10:$E$26)*'04'!$E$3</f>
        <v>0</v>
      </c>
      <c r="K1421" s="208">
        <f>SUMIF('05'!$C$10:$C$29,$C1421,'05'!$E$10:$E$29)*'05'!$E$3</f>
        <v>0</v>
      </c>
      <c r="L1421" s="208">
        <f>SUMIF('06'!$C$10:$C$29,$C1421,'06'!$E$10:$E$29)*'06'!$E$3</f>
        <v>0</v>
      </c>
      <c r="M1421" s="208">
        <f>SUMIF('07'!$C$10:$C$26,$C1421,'07'!$E$10:$E$26)*'07'!$E$3</f>
        <v>0</v>
      </c>
      <c r="N1421" s="208">
        <f>SUMIF('08'!$C$10:$C$29,$C1421,'08'!$E$10:$E$29)*'08'!$E$3</f>
        <v>0</v>
      </c>
      <c r="O1421" s="208">
        <f>SUMIF('09'!$C$10:$C$29,$C1421,'09'!$E$10:$E$29)*'09'!$E$3</f>
        <v>0</v>
      </c>
      <c r="P1421" s="208">
        <f>SUMIF('10'!$C$10:$C$29,$C1421,'10'!$E$10:$E$29)*'10'!$E$3</f>
        <v>0</v>
      </c>
      <c r="Q1421" s="208">
        <f>SUMIF('11'!$C$10:$C$39,$C1421,'11'!$E$10:$E$39)*'11'!$E$3</f>
        <v>0</v>
      </c>
      <c r="R1421" s="208">
        <f>SUMIF('12'!$C$10:$C$29,$C1421,'12'!$E$10:$E$29)*'12'!$E$3</f>
        <v>0</v>
      </c>
      <c r="S1421" s="208">
        <f>SUMIF('13'!$C$10:$C$29,$C1421,'13'!$E$10:$E$29)*'13'!$E$3</f>
        <v>0</v>
      </c>
      <c r="T1421" s="208">
        <f>SUMIF('14'!$C$10:$C$29,$C1421,'14'!$E$10:$E$29)*'14'!$E$3</f>
        <v>0</v>
      </c>
      <c r="U1421" s="208">
        <f>SUMIF('15'!$C$10:$C$29,$C1421,'15'!$E$10:$E$29)*'15'!$E$3</f>
        <v>0</v>
      </c>
      <c r="V1421" s="208">
        <f>SUMIF('16'!$C$10:$C$29,$C1421,'16'!$E$29:$E1421)*'16'!$E$3</f>
        <v>0</v>
      </c>
      <c r="W1421" s="208">
        <f>SUMIF('17'!$C$10:$C$29,$C1421,'17'!$E$10:$E$29)*'17'!$E$3</f>
        <v>0</v>
      </c>
      <c r="X1421" s="208">
        <f>SUMIF('18'!$C$10:$C$29,$C1421,'18'!$E$10:$E$29)*'18'!$E$3</f>
        <v>0</v>
      </c>
      <c r="Y1421" s="208">
        <f>SUMIF('19'!$C$10:$C$28,$C1421,'19'!$E$10:$E$28)*'19'!$E$3</f>
        <v>0</v>
      </c>
      <c r="Z1421" s="208">
        <f>SUMIF('20'!$C$10:$C$29,$C1421,'20'!$E$10:$E$29)*'20'!$E$3</f>
        <v>0</v>
      </c>
      <c r="AA1421" s="208">
        <f>SUMIF('21'!$C$10:$C$29,$C1421,'21'!$E$10:$E$29)*'21'!$E$3</f>
        <v>0</v>
      </c>
    </row>
    <row r="1422" spans="3:27" ht="15" hidden="1">
      <c r="C1422" s="207" t="s">
        <v>2953</v>
      </c>
      <c r="D1422" s="207" t="s">
        <v>2954</v>
      </c>
      <c r="F1422" s="336">
        <f t="shared" si="23"/>
        <v>0</v>
      </c>
      <c r="G1422" s="208">
        <f>SUMIF('01'!$C$10:$C$29,$C1422,'01'!$E$10:$E$29)*'01'!$E$3</f>
        <v>0</v>
      </c>
      <c r="H1422" s="208">
        <f>SUMIF('02'!$C$10:$C$28,$C1422,'02'!$E$10:$E$28)*'02'!$E$3</f>
        <v>0</v>
      </c>
      <c r="I1422" s="208">
        <f>SUMIF('03'!$C$10:$C$29,$C1422,'03'!$E$10:$E$29)*'03'!$E$3</f>
        <v>0</v>
      </c>
      <c r="J1422" s="208">
        <f>SUMIF('04'!$C$10:$C$26,$C1422,'04'!$E$10:$E$26)*'04'!$E$3</f>
        <v>0</v>
      </c>
      <c r="K1422" s="208">
        <f>SUMIF('05'!$C$10:$C$29,$C1422,'05'!$E$10:$E$29)*'05'!$E$3</f>
        <v>0</v>
      </c>
      <c r="L1422" s="208">
        <f>SUMIF('06'!$C$10:$C$29,$C1422,'06'!$E$10:$E$29)*'06'!$E$3</f>
        <v>0</v>
      </c>
      <c r="M1422" s="208">
        <f>SUMIF('07'!$C$10:$C$26,$C1422,'07'!$E$10:$E$26)*'07'!$E$3</f>
        <v>0</v>
      </c>
      <c r="N1422" s="208">
        <f>SUMIF('08'!$C$10:$C$29,$C1422,'08'!$E$10:$E$29)*'08'!$E$3</f>
        <v>0</v>
      </c>
      <c r="O1422" s="208">
        <f>SUMIF('09'!$C$10:$C$29,$C1422,'09'!$E$10:$E$29)*'09'!$E$3</f>
        <v>0</v>
      </c>
      <c r="P1422" s="208">
        <f>SUMIF('10'!$C$10:$C$29,$C1422,'10'!$E$10:$E$29)*'10'!$E$3</f>
        <v>0</v>
      </c>
      <c r="Q1422" s="208">
        <f>SUMIF('11'!$C$10:$C$39,$C1422,'11'!$E$10:$E$39)*'11'!$E$3</f>
        <v>0</v>
      </c>
      <c r="R1422" s="208">
        <f>SUMIF('12'!$C$10:$C$29,$C1422,'12'!$E$10:$E$29)*'12'!$E$3</f>
        <v>0</v>
      </c>
      <c r="S1422" s="208">
        <f>SUMIF('13'!$C$10:$C$29,$C1422,'13'!$E$10:$E$29)*'13'!$E$3</f>
        <v>0</v>
      </c>
      <c r="T1422" s="208">
        <f>SUMIF('14'!$C$10:$C$29,$C1422,'14'!$E$10:$E$29)*'14'!$E$3</f>
        <v>0</v>
      </c>
      <c r="U1422" s="208">
        <f>SUMIF('15'!$C$10:$C$29,$C1422,'15'!$E$10:$E$29)*'15'!$E$3</f>
        <v>0</v>
      </c>
      <c r="V1422" s="208">
        <f>SUMIF('16'!$C$10:$C$29,$C1422,'16'!$E$29:$E1422)*'16'!$E$3</f>
        <v>0</v>
      </c>
      <c r="W1422" s="208">
        <f>SUMIF('17'!$C$10:$C$29,$C1422,'17'!$E$10:$E$29)*'17'!$E$3</f>
        <v>0</v>
      </c>
      <c r="X1422" s="208">
        <f>SUMIF('18'!$C$10:$C$29,$C1422,'18'!$E$10:$E$29)*'18'!$E$3</f>
        <v>0</v>
      </c>
      <c r="Y1422" s="208">
        <f>SUMIF('19'!$C$10:$C$28,$C1422,'19'!$E$10:$E$28)*'19'!$E$3</f>
        <v>0</v>
      </c>
      <c r="Z1422" s="208">
        <f>SUMIF('20'!$C$10:$C$29,$C1422,'20'!$E$10:$E$29)*'20'!$E$3</f>
        <v>0</v>
      </c>
      <c r="AA1422" s="208">
        <f>SUMIF('21'!$C$10:$C$29,$C1422,'21'!$E$10:$E$29)*'21'!$E$3</f>
        <v>0</v>
      </c>
    </row>
    <row r="1423" spans="3:27" ht="15" hidden="1">
      <c r="C1423" s="207" t="s">
        <v>2955</v>
      </c>
      <c r="D1423" s="207" t="s">
        <v>2956</v>
      </c>
      <c r="F1423" s="336">
        <f t="shared" si="23"/>
        <v>0</v>
      </c>
      <c r="G1423" s="208">
        <f>SUMIF('01'!$C$10:$C$29,$C1423,'01'!$E$10:$E$29)*'01'!$E$3</f>
        <v>0</v>
      </c>
      <c r="H1423" s="208">
        <f>SUMIF('02'!$C$10:$C$28,$C1423,'02'!$E$10:$E$28)*'02'!$E$3</f>
        <v>0</v>
      </c>
      <c r="I1423" s="208">
        <f>SUMIF('03'!$C$10:$C$29,$C1423,'03'!$E$10:$E$29)*'03'!$E$3</f>
        <v>0</v>
      </c>
      <c r="J1423" s="208">
        <f>SUMIF('04'!$C$10:$C$26,$C1423,'04'!$E$10:$E$26)*'04'!$E$3</f>
        <v>0</v>
      </c>
      <c r="K1423" s="208">
        <f>SUMIF('05'!$C$10:$C$29,$C1423,'05'!$E$10:$E$29)*'05'!$E$3</f>
        <v>0</v>
      </c>
      <c r="L1423" s="208">
        <f>SUMIF('06'!$C$10:$C$29,$C1423,'06'!$E$10:$E$29)*'06'!$E$3</f>
        <v>0</v>
      </c>
      <c r="M1423" s="208">
        <f>SUMIF('07'!$C$10:$C$26,$C1423,'07'!$E$10:$E$26)*'07'!$E$3</f>
        <v>0</v>
      </c>
      <c r="N1423" s="208">
        <f>SUMIF('08'!$C$10:$C$29,$C1423,'08'!$E$10:$E$29)*'08'!$E$3</f>
        <v>0</v>
      </c>
      <c r="O1423" s="208">
        <f>SUMIF('09'!$C$10:$C$29,$C1423,'09'!$E$10:$E$29)*'09'!$E$3</f>
        <v>0</v>
      </c>
      <c r="P1423" s="208">
        <f>SUMIF('10'!$C$10:$C$29,$C1423,'10'!$E$10:$E$29)*'10'!$E$3</f>
        <v>0</v>
      </c>
      <c r="Q1423" s="208">
        <f>SUMIF('11'!$C$10:$C$39,$C1423,'11'!$E$10:$E$39)*'11'!$E$3</f>
        <v>0</v>
      </c>
      <c r="R1423" s="208">
        <f>SUMIF('12'!$C$10:$C$29,$C1423,'12'!$E$10:$E$29)*'12'!$E$3</f>
        <v>0</v>
      </c>
      <c r="S1423" s="208">
        <f>SUMIF('13'!$C$10:$C$29,$C1423,'13'!$E$10:$E$29)*'13'!$E$3</f>
        <v>0</v>
      </c>
      <c r="T1423" s="208">
        <f>SUMIF('14'!$C$10:$C$29,$C1423,'14'!$E$10:$E$29)*'14'!$E$3</f>
        <v>0</v>
      </c>
      <c r="U1423" s="208">
        <f>SUMIF('15'!$C$10:$C$29,$C1423,'15'!$E$10:$E$29)*'15'!$E$3</f>
        <v>0</v>
      </c>
      <c r="V1423" s="208">
        <f>SUMIF('16'!$C$10:$C$29,$C1423,'16'!$E$29:$E1423)*'16'!$E$3</f>
        <v>0</v>
      </c>
      <c r="W1423" s="208">
        <f>SUMIF('17'!$C$10:$C$29,$C1423,'17'!$E$10:$E$29)*'17'!$E$3</f>
        <v>0</v>
      </c>
      <c r="X1423" s="208">
        <f>SUMIF('18'!$C$10:$C$29,$C1423,'18'!$E$10:$E$29)*'18'!$E$3</f>
        <v>0</v>
      </c>
      <c r="Y1423" s="208">
        <f>SUMIF('19'!$C$10:$C$28,$C1423,'19'!$E$10:$E$28)*'19'!$E$3</f>
        <v>0</v>
      </c>
      <c r="Z1423" s="208">
        <f>SUMIF('20'!$C$10:$C$29,$C1423,'20'!$E$10:$E$29)*'20'!$E$3</f>
        <v>0</v>
      </c>
      <c r="AA1423" s="208">
        <f>SUMIF('21'!$C$10:$C$29,$C1423,'21'!$E$10:$E$29)*'21'!$E$3</f>
        <v>0</v>
      </c>
    </row>
    <row r="1424" spans="3:27" ht="15" hidden="1">
      <c r="C1424" s="207" t="s">
        <v>2957</v>
      </c>
      <c r="D1424" s="207" t="s">
        <v>2958</v>
      </c>
      <c r="F1424" s="336">
        <f t="shared" si="23"/>
        <v>0</v>
      </c>
      <c r="G1424" s="208">
        <f>SUMIF('01'!$C$10:$C$29,$C1424,'01'!$E$10:$E$29)*'01'!$E$3</f>
        <v>0</v>
      </c>
      <c r="H1424" s="208">
        <f>SUMIF('02'!$C$10:$C$28,$C1424,'02'!$E$10:$E$28)*'02'!$E$3</f>
        <v>0</v>
      </c>
      <c r="I1424" s="208">
        <f>SUMIF('03'!$C$10:$C$29,$C1424,'03'!$E$10:$E$29)*'03'!$E$3</f>
        <v>0</v>
      </c>
      <c r="J1424" s="208">
        <f>SUMIF('04'!$C$10:$C$26,$C1424,'04'!$E$10:$E$26)*'04'!$E$3</f>
        <v>0</v>
      </c>
      <c r="K1424" s="208">
        <f>SUMIF('05'!$C$10:$C$29,$C1424,'05'!$E$10:$E$29)*'05'!$E$3</f>
        <v>0</v>
      </c>
      <c r="L1424" s="208">
        <f>SUMIF('06'!$C$10:$C$29,$C1424,'06'!$E$10:$E$29)*'06'!$E$3</f>
        <v>0</v>
      </c>
      <c r="M1424" s="208">
        <f>SUMIF('07'!$C$10:$C$26,$C1424,'07'!$E$10:$E$26)*'07'!$E$3</f>
        <v>0</v>
      </c>
      <c r="N1424" s="208">
        <f>SUMIF('08'!$C$10:$C$29,$C1424,'08'!$E$10:$E$29)*'08'!$E$3</f>
        <v>0</v>
      </c>
      <c r="O1424" s="208">
        <f>SUMIF('09'!$C$10:$C$29,$C1424,'09'!$E$10:$E$29)*'09'!$E$3</f>
        <v>0</v>
      </c>
      <c r="P1424" s="208">
        <f>SUMIF('10'!$C$10:$C$29,$C1424,'10'!$E$10:$E$29)*'10'!$E$3</f>
        <v>0</v>
      </c>
      <c r="Q1424" s="208">
        <f>SUMIF('11'!$C$10:$C$39,$C1424,'11'!$E$10:$E$39)*'11'!$E$3</f>
        <v>0</v>
      </c>
      <c r="R1424" s="208">
        <f>SUMIF('12'!$C$10:$C$29,$C1424,'12'!$E$10:$E$29)*'12'!$E$3</f>
        <v>0</v>
      </c>
      <c r="S1424" s="208">
        <f>SUMIF('13'!$C$10:$C$29,$C1424,'13'!$E$10:$E$29)*'13'!$E$3</f>
        <v>0</v>
      </c>
      <c r="T1424" s="208">
        <f>SUMIF('14'!$C$10:$C$29,$C1424,'14'!$E$10:$E$29)*'14'!$E$3</f>
        <v>0</v>
      </c>
      <c r="U1424" s="208">
        <f>SUMIF('15'!$C$10:$C$29,$C1424,'15'!$E$10:$E$29)*'15'!$E$3</f>
        <v>0</v>
      </c>
      <c r="V1424" s="208">
        <f>SUMIF('16'!$C$10:$C$29,$C1424,'16'!$E$29:$E1424)*'16'!$E$3</f>
        <v>0</v>
      </c>
      <c r="W1424" s="208">
        <f>SUMIF('17'!$C$10:$C$29,$C1424,'17'!$E$10:$E$29)*'17'!$E$3</f>
        <v>0</v>
      </c>
      <c r="X1424" s="208">
        <f>SUMIF('18'!$C$10:$C$29,$C1424,'18'!$E$10:$E$29)*'18'!$E$3</f>
        <v>0</v>
      </c>
      <c r="Y1424" s="208">
        <f>SUMIF('19'!$C$10:$C$28,$C1424,'19'!$E$10:$E$28)*'19'!$E$3</f>
        <v>0</v>
      </c>
      <c r="Z1424" s="208">
        <f>SUMIF('20'!$C$10:$C$29,$C1424,'20'!$E$10:$E$29)*'20'!$E$3</f>
        <v>0</v>
      </c>
      <c r="AA1424" s="208">
        <f>SUMIF('21'!$C$10:$C$29,$C1424,'21'!$E$10:$E$29)*'21'!$E$3</f>
        <v>0</v>
      </c>
    </row>
    <row r="1425" spans="3:27" ht="15" hidden="1">
      <c r="C1425" s="207" t="s">
        <v>2959</v>
      </c>
      <c r="D1425" s="207" t="s">
        <v>2960</v>
      </c>
      <c r="F1425" s="336">
        <f t="shared" si="23"/>
        <v>0</v>
      </c>
      <c r="G1425" s="208">
        <f>SUMIF('01'!$C$10:$C$29,$C1425,'01'!$E$10:$E$29)*'01'!$E$3</f>
        <v>0</v>
      </c>
      <c r="H1425" s="208">
        <f>SUMIF('02'!$C$10:$C$28,$C1425,'02'!$E$10:$E$28)*'02'!$E$3</f>
        <v>0</v>
      </c>
      <c r="I1425" s="208">
        <f>SUMIF('03'!$C$10:$C$29,$C1425,'03'!$E$10:$E$29)*'03'!$E$3</f>
        <v>0</v>
      </c>
      <c r="J1425" s="208">
        <f>SUMIF('04'!$C$10:$C$26,$C1425,'04'!$E$10:$E$26)*'04'!$E$3</f>
        <v>0</v>
      </c>
      <c r="K1425" s="208">
        <f>SUMIF('05'!$C$10:$C$29,$C1425,'05'!$E$10:$E$29)*'05'!$E$3</f>
        <v>0</v>
      </c>
      <c r="L1425" s="208">
        <f>SUMIF('06'!$C$10:$C$29,$C1425,'06'!$E$10:$E$29)*'06'!$E$3</f>
        <v>0</v>
      </c>
      <c r="M1425" s="208">
        <f>SUMIF('07'!$C$10:$C$26,$C1425,'07'!$E$10:$E$26)*'07'!$E$3</f>
        <v>0</v>
      </c>
      <c r="N1425" s="208">
        <f>SUMIF('08'!$C$10:$C$29,$C1425,'08'!$E$10:$E$29)*'08'!$E$3</f>
        <v>0</v>
      </c>
      <c r="O1425" s="208">
        <f>SUMIF('09'!$C$10:$C$29,$C1425,'09'!$E$10:$E$29)*'09'!$E$3</f>
        <v>0</v>
      </c>
      <c r="P1425" s="208">
        <f>SUMIF('10'!$C$10:$C$29,$C1425,'10'!$E$10:$E$29)*'10'!$E$3</f>
        <v>0</v>
      </c>
      <c r="Q1425" s="208">
        <f>SUMIF('11'!$C$10:$C$39,$C1425,'11'!$E$10:$E$39)*'11'!$E$3</f>
        <v>0</v>
      </c>
      <c r="R1425" s="208">
        <f>SUMIF('12'!$C$10:$C$29,$C1425,'12'!$E$10:$E$29)*'12'!$E$3</f>
        <v>0</v>
      </c>
      <c r="S1425" s="208">
        <f>SUMIF('13'!$C$10:$C$29,$C1425,'13'!$E$10:$E$29)*'13'!$E$3</f>
        <v>0</v>
      </c>
      <c r="T1425" s="208">
        <f>SUMIF('14'!$C$10:$C$29,$C1425,'14'!$E$10:$E$29)*'14'!$E$3</f>
        <v>0</v>
      </c>
      <c r="U1425" s="208">
        <f>SUMIF('15'!$C$10:$C$29,$C1425,'15'!$E$10:$E$29)*'15'!$E$3</f>
        <v>0</v>
      </c>
      <c r="V1425" s="208">
        <f>SUMIF('16'!$C$10:$C$29,$C1425,'16'!$E$29:$E1425)*'16'!$E$3</f>
        <v>0</v>
      </c>
      <c r="W1425" s="208">
        <f>SUMIF('17'!$C$10:$C$29,$C1425,'17'!$E$10:$E$29)*'17'!$E$3</f>
        <v>0</v>
      </c>
      <c r="X1425" s="208">
        <f>SUMIF('18'!$C$10:$C$29,$C1425,'18'!$E$10:$E$29)*'18'!$E$3</f>
        <v>0</v>
      </c>
      <c r="Y1425" s="208">
        <f>SUMIF('19'!$C$10:$C$28,$C1425,'19'!$E$10:$E$28)*'19'!$E$3</f>
        <v>0</v>
      </c>
      <c r="Z1425" s="208">
        <f>SUMIF('20'!$C$10:$C$29,$C1425,'20'!$E$10:$E$29)*'20'!$E$3</f>
        <v>0</v>
      </c>
      <c r="AA1425" s="208">
        <f>SUMIF('21'!$C$10:$C$29,$C1425,'21'!$E$10:$E$29)*'21'!$E$3</f>
        <v>0</v>
      </c>
    </row>
    <row r="1426" spans="3:27" ht="15" hidden="1">
      <c r="C1426" s="207" t="s">
        <v>2961</v>
      </c>
      <c r="D1426" s="207" t="s">
        <v>2962</v>
      </c>
      <c r="F1426" s="336">
        <f t="shared" si="23"/>
        <v>0</v>
      </c>
      <c r="G1426" s="208">
        <f>SUMIF('01'!$C$10:$C$29,$C1426,'01'!$E$10:$E$29)*'01'!$E$3</f>
        <v>0</v>
      </c>
      <c r="H1426" s="208">
        <f>SUMIF('02'!$C$10:$C$28,$C1426,'02'!$E$10:$E$28)*'02'!$E$3</f>
        <v>0</v>
      </c>
      <c r="I1426" s="208">
        <f>SUMIF('03'!$C$10:$C$29,$C1426,'03'!$E$10:$E$29)*'03'!$E$3</f>
        <v>0</v>
      </c>
      <c r="J1426" s="208">
        <f>SUMIF('04'!$C$10:$C$26,$C1426,'04'!$E$10:$E$26)*'04'!$E$3</f>
        <v>0</v>
      </c>
      <c r="K1426" s="208">
        <f>SUMIF('05'!$C$10:$C$29,$C1426,'05'!$E$10:$E$29)*'05'!$E$3</f>
        <v>0</v>
      </c>
      <c r="L1426" s="208">
        <f>SUMIF('06'!$C$10:$C$29,$C1426,'06'!$E$10:$E$29)*'06'!$E$3</f>
        <v>0</v>
      </c>
      <c r="M1426" s="208">
        <f>SUMIF('07'!$C$10:$C$26,$C1426,'07'!$E$10:$E$26)*'07'!$E$3</f>
        <v>0</v>
      </c>
      <c r="N1426" s="208">
        <f>SUMIF('08'!$C$10:$C$29,$C1426,'08'!$E$10:$E$29)*'08'!$E$3</f>
        <v>0</v>
      </c>
      <c r="O1426" s="208">
        <f>SUMIF('09'!$C$10:$C$29,$C1426,'09'!$E$10:$E$29)*'09'!$E$3</f>
        <v>0</v>
      </c>
      <c r="P1426" s="208">
        <f>SUMIF('10'!$C$10:$C$29,$C1426,'10'!$E$10:$E$29)*'10'!$E$3</f>
        <v>0</v>
      </c>
      <c r="Q1426" s="208">
        <f>SUMIF('11'!$C$10:$C$39,$C1426,'11'!$E$10:$E$39)*'11'!$E$3</f>
        <v>0</v>
      </c>
      <c r="R1426" s="208">
        <f>SUMIF('12'!$C$10:$C$29,$C1426,'12'!$E$10:$E$29)*'12'!$E$3</f>
        <v>0</v>
      </c>
      <c r="S1426" s="208">
        <f>SUMIF('13'!$C$10:$C$29,$C1426,'13'!$E$10:$E$29)*'13'!$E$3</f>
        <v>0</v>
      </c>
      <c r="T1426" s="208">
        <f>SUMIF('14'!$C$10:$C$29,$C1426,'14'!$E$10:$E$29)*'14'!$E$3</f>
        <v>0</v>
      </c>
      <c r="U1426" s="208">
        <f>SUMIF('15'!$C$10:$C$29,$C1426,'15'!$E$10:$E$29)*'15'!$E$3</f>
        <v>0</v>
      </c>
      <c r="V1426" s="208">
        <f>SUMIF('16'!$C$10:$C$29,$C1426,'16'!$E$29:$E1426)*'16'!$E$3</f>
        <v>0</v>
      </c>
      <c r="W1426" s="208">
        <f>SUMIF('17'!$C$10:$C$29,$C1426,'17'!$E$10:$E$29)*'17'!$E$3</f>
        <v>0</v>
      </c>
      <c r="X1426" s="208">
        <f>SUMIF('18'!$C$10:$C$29,$C1426,'18'!$E$10:$E$29)*'18'!$E$3</f>
        <v>0</v>
      </c>
      <c r="Y1426" s="208">
        <f>SUMIF('19'!$C$10:$C$28,$C1426,'19'!$E$10:$E$28)*'19'!$E$3</f>
        <v>0</v>
      </c>
      <c r="Z1426" s="208">
        <f>SUMIF('20'!$C$10:$C$29,$C1426,'20'!$E$10:$E$29)*'20'!$E$3</f>
        <v>0</v>
      </c>
      <c r="AA1426" s="208">
        <f>SUMIF('21'!$C$10:$C$29,$C1426,'21'!$E$10:$E$29)*'21'!$E$3</f>
        <v>0</v>
      </c>
    </row>
    <row r="1427" spans="3:27" ht="15" hidden="1">
      <c r="C1427" s="207" t="s">
        <v>2963</v>
      </c>
      <c r="D1427" s="207" t="s">
        <v>2964</v>
      </c>
      <c r="F1427" s="336">
        <f t="shared" si="23"/>
        <v>0</v>
      </c>
      <c r="G1427" s="208">
        <f>SUMIF('01'!$C$10:$C$29,$C1427,'01'!$E$10:$E$29)*'01'!$E$3</f>
        <v>0</v>
      </c>
      <c r="H1427" s="208">
        <f>SUMIF('02'!$C$10:$C$28,$C1427,'02'!$E$10:$E$28)*'02'!$E$3</f>
        <v>0</v>
      </c>
      <c r="I1427" s="208">
        <f>SUMIF('03'!$C$10:$C$29,$C1427,'03'!$E$10:$E$29)*'03'!$E$3</f>
        <v>0</v>
      </c>
      <c r="J1427" s="208">
        <f>SUMIF('04'!$C$10:$C$26,$C1427,'04'!$E$10:$E$26)*'04'!$E$3</f>
        <v>0</v>
      </c>
      <c r="K1427" s="208">
        <f>SUMIF('05'!$C$10:$C$29,$C1427,'05'!$E$10:$E$29)*'05'!$E$3</f>
        <v>0</v>
      </c>
      <c r="L1427" s="208">
        <f>SUMIF('06'!$C$10:$C$29,$C1427,'06'!$E$10:$E$29)*'06'!$E$3</f>
        <v>0</v>
      </c>
      <c r="M1427" s="208">
        <f>SUMIF('07'!$C$10:$C$26,$C1427,'07'!$E$10:$E$26)*'07'!$E$3</f>
        <v>0</v>
      </c>
      <c r="N1427" s="208">
        <f>SUMIF('08'!$C$10:$C$29,$C1427,'08'!$E$10:$E$29)*'08'!$E$3</f>
        <v>0</v>
      </c>
      <c r="O1427" s="208">
        <f>SUMIF('09'!$C$10:$C$29,$C1427,'09'!$E$10:$E$29)*'09'!$E$3</f>
        <v>0</v>
      </c>
      <c r="P1427" s="208">
        <f>SUMIF('10'!$C$10:$C$29,$C1427,'10'!$E$10:$E$29)*'10'!$E$3</f>
        <v>0</v>
      </c>
      <c r="Q1427" s="208">
        <f>SUMIF('11'!$C$10:$C$39,$C1427,'11'!$E$10:$E$39)*'11'!$E$3</f>
        <v>0</v>
      </c>
      <c r="R1427" s="208">
        <f>SUMIF('12'!$C$10:$C$29,$C1427,'12'!$E$10:$E$29)*'12'!$E$3</f>
        <v>0</v>
      </c>
      <c r="S1427" s="208">
        <f>SUMIF('13'!$C$10:$C$29,$C1427,'13'!$E$10:$E$29)*'13'!$E$3</f>
        <v>0</v>
      </c>
      <c r="T1427" s="208">
        <f>SUMIF('14'!$C$10:$C$29,$C1427,'14'!$E$10:$E$29)*'14'!$E$3</f>
        <v>0</v>
      </c>
      <c r="U1427" s="208">
        <f>SUMIF('15'!$C$10:$C$29,$C1427,'15'!$E$10:$E$29)*'15'!$E$3</f>
        <v>0</v>
      </c>
      <c r="V1427" s="208">
        <f>SUMIF('16'!$C$10:$C$29,$C1427,'16'!$E$29:$E1427)*'16'!$E$3</f>
        <v>0</v>
      </c>
      <c r="W1427" s="208">
        <f>SUMIF('17'!$C$10:$C$29,$C1427,'17'!$E$10:$E$29)*'17'!$E$3</f>
        <v>0</v>
      </c>
      <c r="X1427" s="208">
        <f>SUMIF('18'!$C$10:$C$29,$C1427,'18'!$E$10:$E$29)*'18'!$E$3</f>
        <v>0</v>
      </c>
      <c r="Y1427" s="208">
        <f>SUMIF('19'!$C$10:$C$28,$C1427,'19'!$E$10:$E$28)*'19'!$E$3</f>
        <v>0</v>
      </c>
      <c r="Z1427" s="208">
        <f>SUMIF('20'!$C$10:$C$29,$C1427,'20'!$E$10:$E$29)*'20'!$E$3</f>
        <v>0</v>
      </c>
      <c r="AA1427" s="208">
        <f>SUMIF('21'!$C$10:$C$29,$C1427,'21'!$E$10:$E$29)*'21'!$E$3</f>
        <v>0</v>
      </c>
    </row>
    <row r="1428" spans="3:27" ht="15" hidden="1">
      <c r="C1428" s="207" t="s">
        <v>2965</v>
      </c>
      <c r="D1428" s="207" t="s">
        <v>2966</v>
      </c>
      <c r="F1428" s="336">
        <f t="shared" si="23"/>
        <v>0</v>
      </c>
      <c r="G1428" s="208">
        <f>SUMIF('01'!$C$10:$C$29,$C1428,'01'!$E$10:$E$29)*'01'!$E$3</f>
        <v>0</v>
      </c>
      <c r="H1428" s="208">
        <f>SUMIF('02'!$C$10:$C$28,$C1428,'02'!$E$10:$E$28)*'02'!$E$3</f>
        <v>0</v>
      </c>
      <c r="I1428" s="208">
        <f>SUMIF('03'!$C$10:$C$29,$C1428,'03'!$E$10:$E$29)*'03'!$E$3</f>
        <v>0</v>
      </c>
      <c r="J1428" s="208">
        <f>SUMIF('04'!$C$10:$C$26,$C1428,'04'!$E$10:$E$26)*'04'!$E$3</f>
        <v>0</v>
      </c>
      <c r="K1428" s="208">
        <f>SUMIF('05'!$C$10:$C$29,$C1428,'05'!$E$10:$E$29)*'05'!$E$3</f>
        <v>0</v>
      </c>
      <c r="L1428" s="208">
        <f>SUMIF('06'!$C$10:$C$29,$C1428,'06'!$E$10:$E$29)*'06'!$E$3</f>
        <v>0</v>
      </c>
      <c r="M1428" s="208">
        <f>SUMIF('07'!$C$10:$C$26,$C1428,'07'!$E$10:$E$26)*'07'!$E$3</f>
        <v>0</v>
      </c>
      <c r="N1428" s="208">
        <f>SUMIF('08'!$C$10:$C$29,$C1428,'08'!$E$10:$E$29)*'08'!$E$3</f>
        <v>0</v>
      </c>
      <c r="O1428" s="208">
        <f>SUMIF('09'!$C$10:$C$29,$C1428,'09'!$E$10:$E$29)*'09'!$E$3</f>
        <v>0</v>
      </c>
      <c r="P1428" s="208">
        <f>SUMIF('10'!$C$10:$C$29,$C1428,'10'!$E$10:$E$29)*'10'!$E$3</f>
        <v>0</v>
      </c>
      <c r="Q1428" s="208">
        <f>SUMIF('11'!$C$10:$C$39,$C1428,'11'!$E$10:$E$39)*'11'!$E$3</f>
        <v>0</v>
      </c>
      <c r="R1428" s="208">
        <f>SUMIF('12'!$C$10:$C$29,$C1428,'12'!$E$10:$E$29)*'12'!$E$3</f>
        <v>0</v>
      </c>
      <c r="S1428" s="208">
        <f>SUMIF('13'!$C$10:$C$29,$C1428,'13'!$E$10:$E$29)*'13'!$E$3</f>
        <v>0</v>
      </c>
      <c r="T1428" s="208">
        <f>SUMIF('14'!$C$10:$C$29,$C1428,'14'!$E$10:$E$29)*'14'!$E$3</f>
        <v>0</v>
      </c>
      <c r="U1428" s="208">
        <f>SUMIF('15'!$C$10:$C$29,$C1428,'15'!$E$10:$E$29)*'15'!$E$3</f>
        <v>0</v>
      </c>
      <c r="V1428" s="208">
        <f>SUMIF('16'!$C$10:$C$29,$C1428,'16'!$E$29:$E1428)*'16'!$E$3</f>
        <v>0</v>
      </c>
      <c r="W1428" s="208">
        <f>SUMIF('17'!$C$10:$C$29,$C1428,'17'!$E$10:$E$29)*'17'!$E$3</f>
        <v>0</v>
      </c>
      <c r="X1428" s="208">
        <f>SUMIF('18'!$C$10:$C$29,$C1428,'18'!$E$10:$E$29)*'18'!$E$3</f>
        <v>0</v>
      </c>
      <c r="Y1428" s="208">
        <f>SUMIF('19'!$C$10:$C$28,$C1428,'19'!$E$10:$E$28)*'19'!$E$3</f>
        <v>0</v>
      </c>
      <c r="Z1428" s="208">
        <f>SUMIF('20'!$C$10:$C$29,$C1428,'20'!$E$10:$E$29)*'20'!$E$3</f>
        <v>0</v>
      </c>
      <c r="AA1428" s="208">
        <f>SUMIF('21'!$C$10:$C$29,$C1428,'21'!$E$10:$E$29)*'21'!$E$3</f>
        <v>0</v>
      </c>
    </row>
    <row r="1429" spans="3:27" ht="15" hidden="1">
      <c r="C1429" s="207" t="s">
        <v>2967</v>
      </c>
      <c r="D1429" s="207" t="s">
        <v>2968</v>
      </c>
      <c r="F1429" s="336">
        <f t="shared" si="23"/>
        <v>0</v>
      </c>
      <c r="G1429" s="208">
        <f>SUMIF('01'!$C$10:$C$29,$C1429,'01'!$E$10:$E$29)*'01'!$E$3</f>
        <v>0</v>
      </c>
      <c r="H1429" s="208">
        <f>SUMIF('02'!$C$10:$C$28,$C1429,'02'!$E$10:$E$28)*'02'!$E$3</f>
        <v>0</v>
      </c>
      <c r="I1429" s="208">
        <f>SUMIF('03'!$C$10:$C$29,$C1429,'03'!$E$10:$E$29)*'03'!$E$3</f>
        <v>0</v>
      </c>
      <c r="J1429" s="208">
        <f>SUMIF('04'!$C$10:$C$26,$C1429,'04'!$E$10:$E$26)*'04'!$E$3</f>
        <v>0</v>
      </c>
      <c r="K1429" s="208">
        <f>SUMIF('05'!$C$10:$C$29,$C1429,'05'!$E$10:$E$29)*'05'!$E$3</f>
        <v>0</v>
      </c>
      <c r="L1429" s="208">
        <f>SUMIF('06'!$C$10:$C$29,$C1429,'06'!$E$10:$E$29)*'06'!$E$3</f>
        <v>0</v>
      </c>
      <c r="M1429" s="208">
        <f>SUMIF('07'!$C$10:$C$26,$C1429,'07'!$E$10:$E$26)*'07'!$E$3</f>
        <v>0</v>
      </c>
      <c r="N1429" s="208">
        <f>SUMIF('08'!$C$10:$C$29,$C1429,'08'!$E$10:$E$29)*'08'!$E$3</f>
        <v>0</v>
      </c>
      <c r="O1429" s="208">
        <f>SUMIF('09'!$C$10:$C$29,$C1429,'09'!$E$10:$E$29)*'09'!$E$3</f>
        <v>0</v>
      </c>
      <c r="P1429" s="208">
        <f>SUMIF('10'!$C$10:$C$29,$C1429,'10'!$E$10:$E$29)*'10'!$E$3</f>
        <v>0</v>
      </c>
      <c r="Q1429" s="208">
        <f>SUMIF('11'!$C$10:$C$39,$C1429,'11'!$E$10:$E$39)*'11'!$E$3</f>
        <v>0</v>
      </c>
      <c r="R1429" s="208">
        <f>SUMIF('12'!$C$10:$C$29,$C1429,'12'!$E$10:$E$29)*'12'!$E$3</f>
        <v>0</v>
      </c>
      <c r="S1429" s="208">
        <f>SUMIF('13'!$C$10:$C$29,$C1429,'13'!$E$10:$E$29)*'13'!$E$3</f>
        <v>0</v>
      </c>
      <c r="T1429" s="208">
        <f>SUMIF('14'!$C$10:$C$29,$C1429,'14'!$E$10:$E$29)*'14'!$E$3</f>
        <v>0</v>
      </c>
      <c r="U1429" s="208">
        <f>SUMIF('15'!$C$10:$C$29,$C1429,'15'!$E$10:$E$29)*'15'!$E$3</f>
        <v>0</v>
      </c>
      <c r="V1429" s="208">
        <f>SUMIF('16'!$C$10:$C$29,$C1429,'16'!$E$29:$E1429)*'16'!$E$3</f>
        <v>0</v>
      </c>
      <c r="W1429" s="208">
        <f>SUMIF('17'!$C$10:$C$29,$C1429,'17'!$E$10:$E$29)*'17'!$E$3</f>
        <v>0</v>
      </c>
      <c r="X1429" s="208">
        <f>SUMIF('18'!$C$10:$C$29,$C1429,'18'!$E$10:$E$29)*'18'!$E$3</f>
        <v>0</v>
      </c>
      <c r="Y1429" s="208">
        <f>SUMIF('19'!$C$10:$C$28,$C1429,'19'!$E$10:$E$28)*'19'!$E$3</f>
        <v>0</v>
      </c>
      <c r="Z1429" s="208">
        <f>SUMIF('20'!$C$10:$C$29,$C1429,'20'!$E$10:$E$29)*'20'!$E$3</f>
        <v>0</v>
      </c>
      <c r="AA1429" s="208">
        <f>SUMIF('21'!$C$10:$C$29,$C1429,'21'!$E$10:$E$29)*'21'!$E$3</f>
        <v>0</v>
      </c>
    </row>
    <row r="1430" spans="3:27" ht="15" hidden="1">
      <c r="C1430" s="207" t="s">
        <v>2969</v>
      </c>
      <c r="D1430" s="207" t="s">
        <v>2970</v>
      </c>
      <c r="F1430" s="336">
        <f t="shared" si="23"/>
        <v>0</v>
      </c>
      <c r="G1430" s="208">
        <f>SUMIF('01'!$C$10:$C$29,$C1430,'01'!$E$10:$E$29)*'01'!$E$3</f>
        <v>0</v>
      </c>
      <c r="H1430" s="208">
        <f>SUMIF('02'!$C$10:$C$28,$C1430,'02'!$E$10:$E$28)*'02'!$E$3</f>
        <v>0</v>
      </c>
      <c r="I1430" s="208">
        <f>SUMIF('03'!$C$10:$C$29,$C1430,'03'!$E$10:$E$29)*'03'!$E$3</f>
        <v>0</v>
      </c>
      <c r="J1430" s="208">
        <f>SUMIF('04'!$C$10:$C$26,$C1430,'04'!$E$10:$E$26)*'04'!$E$3</f>
        <v>0</v>
      </c>
      <c r="K1430" s="208">
        <f>SUMIF('05'!$C$10:$C$29,$C1430,'05'!$E$10:$E$29)*'05'!$E$3</f>
        <v>0</v>
      </c>
      <c r="L1430" s="208">
        <f>SUMIF('06'!$C$10:$C$29,$C1430,'06'!$E$10:$E$29)*'06'!$E$3</f>
        <v>0</v>
      </c>
      <c r="M1430" s="208">
        <f>SUMIF('07'!$C$10:$C$26,$C1430,'07'!$E$10:$E$26)*'07'!$E$3</f>
        <v>0</v>
      </c>
      <c r="N1430" s="208">
        <f>SUMIF('08'!$C$10:$C$29,$C1430,'08'!$E$10:$E$29)*'08'!$E$3</f>
        <v>0</v>
      </c>
      <c r="O1430" s="208">
        <f>SUMIF('09'!$C$10:$C$29,$C1430,'09'!$E$10:$E$29)*'09'!$E$3</f>
        <v>0</v>
      </c>
      <c r="P1430" s="208">
        <f>SUMIF('10'!$C$10:$C$29,$C1430,'10'!$E$10:$E$29)*'10'!$E$3</f>
        <v>0</v>
      </c>
      <c r="Q1430" s="208">
        <f>SUMIF('11'!$C$10:$C$39,$C1430,'11'!$E$10:$E$39)*'11'!$E$3</f>
        <v>0</v>
      </c>
      <c r="R1430" s="208">
        <f>SUMIF('12'!$C$10:$C$29,$C1430,'12'!$E$10:$E$29)*'12'!$E$3</f>
        <v>0</v>
      </c>
      <c r="S1430" s="208">
        <f>SUMIF('13'!$C$10:$C$29,$C1430,'13'!$E$10:$E$29)*'13'!$E$3</f>
        <v>0</v>
      </c>
      <c r="T1430" s="208">
        <f>SUMIF('14'!$C$10:$C$29,$C1430,'14'!$E$10:$E$29)*'14'!$E$3</f>
        <v>0</v>
      </c>
      <c r="U1430" s="208">
        <f>SUMIF('15'!$C$10:$C$29,$C1430,'15'!$E$10:$E$29)*'15'!$E$3</f>
        <v>0</v>
      </c>
      <c r="V1430" s="208">
        <f>SUMIF('16'!$C$10:$C$29,$C1430,'16'!$E$29:$E1430)*'16'!$E$3</f>
        <v>0</v>
      </c>
      <c r="W1430" s="208">
        <f>SUMIF('17'!$C$10:$C$29,$C1430,'17'!$E$10:$E$29)*'17'!$E$3</f>
        <v>0</v>
      </c>
      <c r="X1430" s="208">
        <f>SUMIF('18'!$C$10:$C$29,$C1430,'18'!$E$10:$E$29)*'18'!$E$3</f>
        <v>0</v>
      </c>
      <c r="Y1430" s="208">
        <f>SUMIF('19'!$C$10:$C$28,$C1430,'19'!$E$10:$E$28)*'19'!$E$3</f>
        <v>0</v>
      </c>
      <c r="Z1430" s="208">
        <f>SUMIF('20'!$C$10:$C$29,$C1430,'20'!$E$10:$E$29)*'20'!$E$3</f>
        <v>0</v>
      </c>
      <c r="AA1430" s="208">
        <f>SUMIF('21'!$C$10:$C$29,$C1430,'21'!$E$10:$E$29)*'21'!$E$3</f>
        <v>0</v>
      </c>
    </row>
    <row r="1431" spans="3:27" ht="15" hidden="1">
      <c r="C1431" s="207" t="s">
        <v>2971</v>
      </c>
      <c r="D1431" s="207" t="s">
        <v>2972</v>
      </c>
      <c r="F1431" s="336">
        <f t="shared" si="23"/>
        <v>0</v>
      </c>
      <c r="G1431" s="208">
        <f>SUMIF('01'!$C$10:$C$29,$C1431,'01'!$E$10:$E$29)*'01'!$E$3</f>
        <v>0</v>
      </c>
      <c r="H1431" s="208">
        <f>SUMIF('02'!$C$10:$C$28,$C1431,'02'!$E$10:$E$28)*'02'!$E$3</f>
        <v>0</v>
      </c>
      <c r="I1431" s="208">
        <f>SUMIF('03'!$C$10:$C$29,$C1431,'03'!$E$10:$E$29)*'03'!$E$3</f>
        <v>0</v>
      </c>
      <c r="J1431" s="208">
        <f>SUMIF('04'!$C$10:$C$26,$C1431,'04'!$E$10:$E$26)*'04'!$E$3</f>
        <v>0</v>
      </c>
      <c r="K1431" s="208">
        <f>SUMIF('05'!$C$10:$C$29,$C1431,'05'!$E$10:$E$29)*'05'!$E$3</f>
        <v>0</v>
      </c>
      <c r="L1431" s="208">
        <f>SUMIF('06'!$C$10:$C$29,$C1431,'06'!$E$10:$E$29)*'06'!$E$3</f>
        <v>0</v>
      </c>
      <c r="M1431" s="208">
        <f>SUMIF('07'!$C$10:$C$26,$C1431,'07'!$E$10:$E$26)*'07'!$E$3</f>
        <v>0</v>
      </c>
      <c r="N1431" s="208">
        <f>SUMIF('08'!$C$10:$C$29,$C1431,'08'!$E$10:$E$29)*'08'!$E$3</f>
        <v>0</v>
      </c>
      <c r="O1431" s="208">
        <f>SUMIF('09'!$C$10:$C$29,$C1431,'09'!$E$10:$E$29)*'09'!$E$3</f>
        <v>0</v>
      </c>
      <c r="P1431" s="208">
        <f>SUMIF('10'!$C$10:$C$29,$C1431,'10'!$E$10:$E$29)*'10'!$E$3</f>
        <v>0</v>
      </c>
      <c r="Q1431" s="208">
        <f>SUMIF('11'!$C$10:$C$39,$C1431,'11'!$E$10:$E$39)*'11'!$E$3</f>
        <v>0</v>
      </c>
      <c r="R1431" s="208">
        <f>SUMIF('12'!$C$10:$C$29,$C1431,'12'!$E$10:$E$29)*'12'!$E$3</f>
        <v>0</v>
      </c>
      <c r="S1431" s="208">
        <f>SUMIF('13'!$C$10:$C$29,$C1431,'13'!$E$10:$E$29)*'13'!$E$3</f>
        <v>0</v>
      </c>
      <c r="T1431" s="208">
        <f>SUMIF('14'!$C$10:$C$29,$C1431,'14'!$E$10:$E$29)*'14'!$E$3</f>
        <v>0</v>
      </c>
      <c r="U1431" s="208">
        <f>SUMIF('15'!$C$10:$C$29,$C1431,'15'!$E$10:$E$29)*'15'!$E$3</f>
        <v>0</v>
      </c>
      <c r="V1431" s="208">
        <f>SUMIF('16'!$C$10:$C$29,$C1431,'16'!$E$29:$E1431)*'16'!$E$3</f>
        <v>0</v>
      </c>
      <c r="W1431" s="208">
        <f>SUMIF('17'!$C$10:$C$29,$C1431,'17'!$E$10:$E$29)*'17'!$E$3</f>
        <v>0</v>
      </c>
      <c r="X1431" s="208">
        <f>SUMIF('18'!$C$10:$C$29,$C1431,'18'!$E$10:$E$29)*'18'!$E$3</f>
        <v>0</v>
      </c>
      <c r="Y1431" s="208">
        <f>SUMIF('19'!$C$10:$C$28,$C1431,'19'!$E$10:$E$28)*'19'!$E$3</f>
        <v>0</v>
      </c>
      <c r="Z1431" s="208">
        <f>SUMIF('20'!$C$10:$C$29,$C1431,'20'!$E$10:$E$29)*'20'!$E$3</f>
        <v>0</v>
      </c>
      <c r="AA1431" s="208">
        <f>SUMIF('21'!$C$10:$C$29,$C1431,'21'!$E$10:$E$29)*'21'!$E$3</f>
        <v>0</v>
      </c>
    </row>
    <row r="1432" spans="3:27" ht="15" hidden="1">
      <c r="C1432" s="207" t="s">
        <v>2973</v>
      </c>
      <c r="D1432" s="207" t="s">
        <v>2974</v>
      </c>
      <c r="F1432" s="336">
        <f t="shared" si="23"/>
        <v>0</v>
      </c>
      <c r="G1432" s="208">
        <f>SUMIF('01'!$C$10:$C$29,$C1432,'01'!$E$10:$E$29)*'01'!$E$3</f>
        <v>0</v>
      </c>
      <c r="H1432" s="208">
        <f>SUMIF('02'!$C$10:$C$28,$C1432,'02'!$E$10:$E$28)*'02'!$E$3</f>
        <v>0</v>
      </c>
      <c r="I1432" s="208">
        <f>SUMIF('03'!$C$10:$C$29,$C1432,'03'!$E$10:$E$29)*'03'!$E$3</f>
        <v>0</v>
      </c>
      <c r="J1432" s="208">
        <f>SUMIF('04'!$C$10:$C$26,$C1432,'04'!$E$10:$E$26)*'04'!$E$3</f>
        <v>0</v>
      </c>
      <c r="K1432" s="208">
        <f>SUMIF('05'!$C$10:$C$29,$C1432,'05'!$E$10:$E$29)*'05'!$E$3</f>
        <v>0</v>
      </c>
      <c r="L1432" s="208">
        <f>SUMIF('06'!$C$10:$C$29,$C1432,'06'!$E$10:$E$29)*'06'!$E$3</f>
        <v>0</v>
      </c>
      <c r="M1432" s="208">
        <f>SUMIF('07'!$C$10:$C$26,$C1432,'07'!$E$10:$E$26)*'07'!$E$3</f>
        <v>0</v>
      </c>
      <c r="N1432" s="208">
        <f>SUMIF('08'!$C$10:$C$29,$C1432,'08'!$E$10:$E$29)*'08'!$E$3</f>
        <v>0</v>
      </c>
      <c r="O1432" s="208">
        <f>SUMIF('09'!$C$10:$C$29,$C1432,'09'!$E$10:$E$29)*'09'!$E$3</f>
        <v>0</v>
      </c>
      <c r="P1432" s="208">
        <f>SUMIF('10'!$C$10:$C$29,$C1432,'10'!$E$10:$E$29)*'10'!$E$3</f>
        <v>0</v>
      </c>
      <c r="Q1432" s="208">
        <f>SUMIF('11'!$C$10:$C$39,$C1432,'11'!$E$10:$E$39)*'11'!$E$3</f>
        <v>0</v>
      </c>
      <c r="R1432" s="208">
        <f>SUMIF('12'!$C$10:$C$29,$C1432,'12'!$E$10:$E$29)*'12'!$E$3</f>
        <v>0</v>
      </c>
      <c r="S1432" s="208">
        <f>SUMIF('13'!$C$10:$C$29,$C1432,'13'!$E$10:$E$29)*'13'!$E$3</f>
        <v>0</v>
      </c>
      <c r="T1432" s="208">
        <f>SUMIF('14'!$C$10:$C$29,$C1432,'14'!$E$10:$E$29)*'14'!$E$3</f>
        <v>0</v>
      </c>
      <c r="U1432" s="208">
        <f>SUMIF('15'!$C$10:$C$29,$C1432,'15'!$E$10:$E$29)*'15'!$E$3</f>
        <v>0</v>
      </c>
      <c r="V1432" s="208">
        <f>SUMIF('16'!$C$10:$C$29,$C1432,'16'!$E$29:$E1432)*'16'!$E$3</f>
        <v>0</v>
      </c>
      <c r="W1432" s="208">
        <f>SUMIF('17'!$C$10:$C$29,$C1432,'17'!$E$10:$E$29)*'17'!$E$3</f>
        <v>0</v>
      </c>
      <c r="X1432" s="208">
        <f>SUMIF('18'!$C$10:$C$29,$C1432,'18'!$E$10:$E$29)*'18'!$E$3</f>
        <v>0</v>
      </c>
      <c r="Y1432" s="208">
        <f>SUMIF('19'!$C$10:$C$28,$C1432,'19'!$E$10:$E$28)*'19'!$E$3</f>
        <v>0</v>
      </c>
      <c r="Z1432" s="208">
        <f>SUMIF('20'!$C$10:$C$29,$C1432,'20'!$E$10:$E$29)*'20'!$E$3</f>
        <v>0</v>
      </c>
      <c r="AA1432" s="208">
        <f>SUMIF('21'!$C$10:$C$29,$C1432,'21'!$E$10:$E$29)*'21'!$E$3</f>
        <v>0</v>
      </c>
    </row>
    <row r="1433" spans="3:27" ht="15" hidden="1">
      <c r="C1433" s="207" t="s">
        <v>2975</v>
      </c>
      <c r="D1433" s="207" t="s">
        <v>2976</v>
      </c>
      <c r="F1433" s="336">
        <f t="shared" si="23"/>
        <v>0</v>
      </c>
      <c r="G1433" s="208">
        <f>SUMIF('01'!$C$10:$C$29,$C1433,'01'!$E$10:$E$29)*'01'!$E$3</f>
        <v>0</v>
      </c>
      <c r="H1433" s="208">
        <f>SUMIF('02'!$C$10:$C$28,$C1433,'02'!$E$10:$E$28)*'02'!$E$3</f>
        <v>0</v>
      </c>
      <c r="I1433" s="208">
        <f>SUMIF('03'!$C$10:$C$29,$C1433,'03'!$E$10:$E$29)*'03'!$E$3</f>
        <v>0</v>
      </c>
      <c r="J1433" s="208">
        <f>SUMIF('04'!$C$10:$C$26,$C1433,'04'!$E$10:$E$26)*'04'!$E$3</f>
        <v>0</v>
      </c>
      <c r="K1433" s="208">
        <f>SUMIF('05'!$C$10:$C$29,$C1433,'05'!$E$10:$E$29)*'05'!$E$3</f>
        <v>0</v>
      </c>
      <c r="L1433" s="208">
        <f>SUMIF('06'!$C$10:$C$29,$C1433,'06'!$E$10:$E$29)*'06'!$E$3</f>
        <v>0</v>
      </c>
      <c r="M1433" s="208">
        <f>SUMIF('07'!$C$10:$C$26,$C1433,'07'!$E$10:$E$26)*'07'!$E$3</f>
        <v>0</v>
      </c>
      <c r="N1433" s="208">
        <f>SUMIF('08'!$C$10:$C$29,$C1433,'08'!$E$10:$E$29)*'08'!$E$3</f>
        <v>0</v>
      </c>
      <c r="O1433" s="208">
        <f>SUMIF('09'!$C$10:$C$29,$C1433,'09'!$E$10:$E$29)*'09'!$E$3</f>
        <v>0</v>
      </c>
      <c r="P1433" s="208">
        <f>SUMIF('10'!$C$10:$C$29,$C1433,'10'!$E$10:$E$29)*'10'!$E$3</f>
        <v>0</v>
      </c>
      <c r="Q1433" s="208">
        <f>SUMIF('11'!$C$10:$C$39,$C1433,'11'!$E$10:$E$39)*'11'!$E$3</f>
        <v>0</v>
      </c>
      <c r="R1433" s="208">
        <f>SUMIF('12'!$C$10:$C$29,$C1433,'12'!$E$10:$E$29)*'12'!$E$3</f>
        <v>0</v>
      </c>
      <c r="S1433" s="208">
        <f>SUMIF('13'!$C$10:$C$29,$C1433,'13'!$E$10:$E$29)*'13'!$E$3</f>
        <v>0</v>
      </c>
      <c r="T1433" s="208">
        <f>SUMIF('14'!$C$10:$C$29,$C1433,'14'!$E$10:$E$29)*'14'!$E$3</f>
        <v>0</v>
      </c>
      <c r="U1433" s="208">
        <f>SUMIF('15'!$C$10:$C$29,$C1433,'15'!$E$10:$E$29)*'15'!$E$3</f>
        <v>0</v>
      </c>
      <c r="V1433" s="208">
        <f>SUMIF('16'!$C$10:$C$29,$C1433,'16'!$E$29:$E1433)*'16'!$E$3</f>
        <v>0</v>
      </c>
      <c r="W1433" s="208">
        <f>SUMIF('17'!$C$10:$C$29,$C1433,'17'!$E$10:$E$29)*'17'!$E$3</f>
        <v>0</v>
      </c>
      <c r="X1433" s="208">
        <f>SUMIF('18'!$C$10:$C$29,$C1433,'18'!$E$10:$E$29)*'18'!$E$3</f>
        <v>0</v>
      </c>
      <c r="Y1433" s="208">
        <f>SUMIF('19'!$C$10:$C$28,$C1433,'19'!$E$10:$E$28)*'19'!$E$3</f>
        <v>0</v>
      </c>
      <c r="Z1433" s="208">
        <f>SUMIF('20'!$C$10:$C$29,$C1433,'20'!$E$10:$E$29)*'20'!$E$3</f>
        <v>0</v>
      </c>
      <c r="AA1433" s="208">
        <f>SUMIF('21'!$C$10:$C$29,$C1433,'21'!$E$10:$E$29)*'21'!$E$3</f>
        <v>0</v>
      </c>
    </row>
    <row r="1434" spans="3:27" ht="15" hidden="1">
      <c r="C1434" s="207" t="s">
        <v>2977</v>
      </c>
      <c r="D1434" s="207" t="s">
        <v>2978</v>
      </c>
      <c r="F1434" s="336">
        <f t="shared" si="23"/>
        <v>0</v>
      </c>
      <c r="G1434" s="208">
        <f>SUMIF('01'!$C$10:$C$29,$C1434,'01'!$E$10:$E$29)*'01'!$E$3</f>
        <v>0</v>
      </c>
      <c r="H1434" s="208">
        <f>SUMIF('02'!$C$10:$C$28,$C1434,'02'!$E$10:$E$28)*'02'!$E$3</f>
        <v>0</v>
      </c>
      <c r="I1434" s="208">
        <f>SUMIF('03'!$C$10:$C$29,$C1434,'03'!$E$10:$E$29)*'03'!$E$3</f>
        <v>0</v>
      </c>
      <c r="J1434" s="208">
        <f>SUMIF('04'!$C$10:$C$26,$C1434,'04'!$E$10:$E$26)*'04'!$E$3</f>
        <v>0</v>
      </c>
      <c r="K1434" s="208">
        <f>SUMIF('05'!$C$10:$C$29,$C1434,'05'!$E$10:$E$29)*'05'!$E$3</f>
        <v>0</v>
      </c>
      <c r="L1434" s="208">
        <f>SUMIF('06'!$C$10:$C$29,$C1434,'06'!$E$10:$E$29)*'06'!$E$3</f>
        <v>0</v>
      </c>
      <c r="M1434" s="208">
        <f>SUMIF('07'!$C$10:$C$26,$C1434,'07'!$E$10:$E$26)*'07'!$E$3</f>
        <v>0</v>
      </c>
      <c r="N1434" s="208">
        <f>SUMIF('08'!$C$10:$C$29,$C1434,'08'!$E$10:$E$29)*'08'!$E$3</f>
        <v>0</v>
      </c>
      <c r="O1434" s="208">
        <f>SUMIF('09'!$C$10:$C$29,$C1434,'09'!$E$10:$E$29)*'09'!$E$3</f>
        <v>0</v>
      </c>
      <c r="P1434" s="208">
        <f>SUMIF('10'!$C$10:$C$29,$C1434,'10'!$E$10:$E$29)*'10'!$E$3</f>
        <v>0</v>
      </c>
      <c r="Q1434" s="208">
        <f>SUMIF('11'!$C$10:$C$39,$C1434,'11'!$E$10:$E$39)*'11'!$E$3</f>
        <v>0</v>
      </c>
      <c r="R1434" s="208">
        <f>SUMIF('12'!$C$10:$C$29,$C1434,'12'!$E$10:$E$29)*'12'!$E$3</f>
        <v>0</v>
      </c>
      <c r="S1434" s="208">
        <f>SUMIF('13'!$C$10:$C$29,$C1434,'13'!$E$10:$E$29)*'13'!$E$3</f>
        <v>0</v>
      </c>
      <c r="T1434" s="208">
        <f>SUMIF('14'!$C$10:$C$29,$C1434,'14'!$E$10:$E$29)*'14'!$E$3</f>
        <v>0</v>
      </c>
      <c r="U1434" s="208">
        <f>SUMIF('15'!$C$10:$C$29,$C1434,'15'!$E$10:$E$29)*'15'!$E$3</f>
        <v>0</v>
      </c>
      <c r="V1434" s="208">
        <f>SUMIF('16'!$C$10:$C$29,$C1434,'16'!$E$29:$E1434)*'16'!$E$3</f>
        <v>0</v>
      </c>
      <c r="W1434" s="208">
        <f>SUMIF('17'!$C$10:$C$29,$C1434,'17'!$E$10:$E$29)*'17'!$E$3</f>
        <v>0</v>
      </c>
      <c r="X1434" s="208">
        <f>SUMIF('18'!$C$10:$C$29,$C1434,'18'!$E$10:$E$29)*'18'!$E$3</f>
        <v>0</v>
      </c>
      <c r="Y1434" s="208">
        <f>SUMIF('19'!$C$10:$C$28,$C1434,'19'!$E$10:$E$28)*'19'!$E$3</f>
        <v>0</v>
      </c>
      <c r="Z1434" s="208">
        <f>SUMIF('20'!$C$10:$C$29,$C1434,'20'!$E$10:$E$29)*'20'!$E$3</f>
        <v>0</v>
      </c>
      <c r="AA1434" s="208">
        <f>SUMIF('21'!$C$10:$C$29,$C1434,'21'!$E$10:$E$29)*'21'!$E$3</f>
        <v>0</v>
      </c>
    </row>
    <row r="1435" spans="3:27" ht="15" hidden="1">
      <c r="C1435" s="207" t="s">
        <v>2979</v>
      </c>
      <c r="D1435" s="207" t="s">
        <v>2980</v>
      </c>
      <c r="F1435" s="336">
        <f t="shared" si="23"/>
        <v>0</v>
      </c>
      <c r="G1435" s="208">
        <f>SUMIF('01'!$C$10:$C$29,$C1435,'01'!$E$10:$E$29)*'01'!$E$3</f>
        <v>0</v>
      </c>
      <c r="H1435" s="208">
        <f>SUMIF('02'!$C$10:$C$28,$C1435,'02'!$E$10:$E$28)*'02'!$E$3</f>
        <v>0</v>
      </c>
      <c r="I1435" s="208">
        <f>SUMIF('03'!$C$10:$C$29,$C1435,'03'!$E$10:$E$29)*'03'!$E$3</f>
        <v>0</v>
      </c>
      <c r="J1435" s="208">
        <f>SUMIF('04'!$C$10:$C$26,$C1435,'04'!$E$10:$E$26)*'04'!$E$3</f>
        <v>0</v>
      </c>
      <c r="K1435" s="208">
        <f>SUMIF('05'!$C$10:$C$29,$C1435,'05'!$E$10:$E$29)*'05'!$E$3</f>
        <v>0</v>
      </c>
      <c r="L1435" s="208">
        <f>SUMIF('06'!$C$10:$C$29,$C1435,'06'!$E$10:$E$29)*'06'!$E$3</f>
        <v>0</v>
      </c>
      <c r="M1435" s="208">
        <f>SUMIF('07'!$C$10:$C$26,$C1435,'07'!$E$10:$E$26)*'07'!$E$3</f>
        <v>0</v>
      </c>
      <c r="N1435" s="208">
        <f>SUMIF('08'!$C$10:$C$29,$C1435,'08'!$E$10:$E$29)*'08'!$E$3</f>
        <v>0</v>
      </c>
      <c r="O1435" s="208">
        <f>SUMIF('09'!$C$10:$C$29,$C1435,'09'!$E$10:$E$29)*'09'!$E$3</f>
        <v>0</v>
      </c>
      <c r="P1435" s="208">
        <f>SUMIF('10'!$C$10:$C$29,$C1435,'10'!$E$10:$E$29)*'10'!$E$3</f>
        <v>0</v>
      </c>
      <c r="Q1435" s="208">
        <f>SUMIF('11'!$C$10:$C$39,$C1435,'11'!$E$10:$E$39)*'11'!$E$3</f>
        <v>0</v>
      </c>
      <c r="R1435" s="208">
        <f>SUMIF('12'!$C$10:$C$29,$C1435,'12'!$E$10:$E$29)*'12'!$E$3</f>
        <v>0</v>
      </c>
      <c r="S1435" s="208">
        <f>SUMIF('13'!$C$10:$C$29,$C1435,'13'!$E$10:$E$29)*'13'!$E$3</f>
        <v>0</v>
      </c>
      <c r="T1435" s="208">
        <f>SUMIF('14'!$C$10:$C$29,$C1435,'14'!$E$10:$E$29)*'14'!$E$3</f>
        <v>0</v>
      </c>
      <c r="U1435" s="208">
        <f>SUMIF('15'!$C$10:$C$29,$C1435,'15'!$E$10:$E$29)*'15'!$E$3</f>
        <v>0</v>
      </c>
      <c r="V1435" s="208">
        <f>SUMIF('16'!$C$10:$C$29,$C1435,'16'!$E$29:$E1435)*'16'!$E$3</f>
        <v>0</v>
      </c>
      <c r="W1435" s="208">
        <f>SUMIF('17'!$C$10:$C$29,$C1435,'17'!$E$10:$E$29)*'17'!$E$3</f>
        <v>0</v>
      </c>
      <c r="X1435" s="208">
        <f>SUMIF('18'!$C$10:$C$29,$C1435,'18'!$E$10:$E$29)*'18'!$E$3</f>
        <v>0</v>
      </c>
      <c r="Y1435" s="208">
        <f>SUMIF('19'!$C$10:$C$28,$C1435,'19'!$E$10:$E$28)*'19'!$E$3</f>
        <v>0</v>
      </c>
      <c r="Z1435" s="208">
        <f>SUMIF('20'!$C$10:$C$29,$C1435,'20'!$E$10:$E$29)*'20'!$E$3</f>
        <v>0</v>
      </c>
      <c r="AA1435" s="208">
        <f>SUMIF('21'!$C$10:$C$29,$C1435,'21'!$E$10:$E$29)*'21'!$E$3</f>
        <v>0</v>
      </c>
    </row>
    <row r="1436" spans="3:27" ht="15" hidden="1">
      <c r="C1436" s="207" t="s">
        <v>2981</v>
      </c>
      <c r="D1436" s="207" t="s">
        <v>2982</v>
      </c>
      <c r="F1436" s="336">
        <f t="shared" si="23"/>
        <v>0</v>
      </c>
      <c r="G1436" s="208">
        <f>SUMIF('01'!$C$10:$C$29,$C1436,'01'!$E$10:$E$29)*'01'!$E$3</f>
        <v>0</v>
      </c>
      <c r="H1436" s="208">
        <f>SUMIF('02'!$C$10:$C$28,$C1436,'02'!$E$10:$E$28)*'02'!$E$3</f>
        <v>0</v>
      </c>
      <c r="I1436" s="208">
        <f>SUMIF('03'!$C$10:$C$29,$C1436,'03'!$E$10:$E$29)*'03'!$E$3</f>
        <v>0</v>
      </c>
      <c r="J1436" s="208">
        <f>SUMIF('04'!$C$10:$C$26,$C1436,'04'!$E$10:$E$26)*'04'!$E$3</f>
        <v>0</v>
      </c>
      <c r="K1436" s="208">
        <f>SUMIF('05'!$C$10:$C$29,$C1436,'05'!$E$10:$E$29)*'05'!$E$3</f>
        <v>0</v>
      </c>
      <c r="L1436" s="208">
        <f>SUMIF('06'!$C$10:$C$29,$C1436,'06'!$E$10:$E$29)*'06'!$E$3</f>
        <v>0</v>
      </c>
      <c r="M1436" s="208">
        <f>SUMIF('07'!$C$10:$C$26,$C1436,'07'!$E$10:$E$26)*'07'!$E$3</f>
        <v>0</v>
      </c>
      <c r="N1436" s="208">
        <f>SUMIF('08'!$C$10:$C$29,$C1436,'08'!$E$10:$E$29)*'08'!$E$3</f>
        <v>0</v>
      </c>
      <c r="O1436" s="208">
        <f>SUMIF('09'!$C$10:$C$29,$C1436,'09'!$E$10:$E$29)*'09'!$E$3</f>
        <v>0</v>
      </c>
      <c r="P1436" s="208">
        <f>SUMIF('10'!$C$10:$C$29,$C1436,'10'!$E$10:$E$29)*'10'!$E$3</f>
        <v>0</v>
      </c>
      <c r="Q1436" s="208">
        <f>SUMIF('11'!$C$10:$C$39,$C1436,'11'!$E$10:$E$39)*'11'!$E$3</f>
        <v>0</v>
      </c>
      <c r="R1436" s="208">
        <f>SUMIF('12'!$C$10:$C$29,$C1436,'12'!$E$10:$E$29)*'12'!$E$3</f>
        <v>0</v>
      </c>
      <c r="S1436" s="208">
        <f>SUMIF('13'!$C$10:$C$29,$C1436,'13'!$E$10:$E$29)*'13'!$E$3</f>
        <v>0</v>
      </c>
      <c r="T1436" s="208">
        <f>SUMIF('14'!$C$10:$C$29,$C1436,'14'!$E$10:$E$29)*'14'!$E$3</f>
        <v>0</v>
      </c>
      <c r="U1436" s="208">
        <f>SUMIF('15'!$C$10:$C$29,$C1436,'15'!$E$10:$E$29)*'15'!$E$3</f>
        <v>0</v>
      </c>
      <c r="V1436" s="208">
        <f>SUMIF('16'!$C$10:$C$29,$C1436,'16'!$E$29:$E1436)*'16'!$E$3</f>
        <v>0</v>
      </c>
      <c r="W1436" s="208">
        <f>SUMIF('17'!$C$10:$C$29,$C1436,'17'!$E$10:$E$29)*'17'!$E$3</f>
        <v>0</v>
      </c>
      <c r="X1436" s="208">
        <f>SUMIF('18'!$C$10:$C$29,$C1436,'18'!$E$10:$E$29)*'18'!$E$3</f>
        <v>0</v>
      </c>
      <c r="Y1436" s="208">
        <f>SUMIF('19'!$C$10:$C$28,$C1436,'19'!$E$10:$E$28)*'19'!$E$3</f>
        <v>0</v>
      </c>
      <c r="Z1436" s="208">
        <f>SUMIF('20'!$C$10:$C$29,$C1436,'20'!$E$10:$E$29)*'20'!$E$3</f>
        <v>0</v>
      </c>
      <c r="AA1436" s="208">
        <f>SUMIF('21'!$C$10:$C$29,$C1436,'21'!$E$10:$E$29)*'21'!$E$3</f>
        <v>0</v>
      </c>
    </row>
    <row r="1437" spans="3:27" ht="15" hidden="1">
      <c r="C1437" s="207" t="s">
        <v>2983</v>
      </c>
      <c r="D1437" s="207" t="s">
        <v>2984</v>
      </c>
      <c r="F1437" s="336">
        <f t="shared" si="23"/>
        <v>0</v>
      </c>
      <c r="G1437" s="208">
        <f>SUMIF('01'!$C$10:$C$29,$C1437,'01'!$E$10:$E$29)*'01'!$E$3</f>
        <v>0</v>
      </c>
      <c r="H1437" s="208">
        <f>SUMIF('02'!$C$10:$C$28,$C1437,'02'!$E$10:$E$28)*'02'!$E$3</f>
        <v>0</v>
      </c>
      <c r="I1437" s="208">
        <f>SUMIF('03'!$C$10:$C$29,$C1437,'03'!$E$10:$E$29)*'03'!$E$3</f>
        <v>0</v>
      </c>
      <c r="J1437" s="208">
        <f>SUMIF('04'!$C$10:$C$26,$C1437,'04'!$E$10:$E$26)*'04'!$E$3</f>
        <v>0</v>
      </c>
      <c r="K1437" s="208">
        <f>SUMIF('05'!$C$10:$C$29,$C1437,'05'!$E$10:$E$29)*'05'!$E$3</f>
        <v>0</v>
      </c>
      <c r="L1437" s="208">
        <f>SUMIF('06'!$C$10:$C$29,$C1437,'06'!$E$10:$E$29)*'06'!$E$3</f>
        <v>0</v>
      </c>
      <c r="M1437" s="208">
        <f>SUMIF('07'!$C$10:$C$26,$C1437,'07'!$E$10:$E$26)*'07'!$E$3</f>
        <v>0</v>
      </c>
      <c r="N1437" s="208">
        <f>SUMIF('08'!$C$10:$C$29,$C1437,'08'!$E$10:$E$29)*'08'!$E$3</f>
        <v>0</v>
      </c>
      <c r="O1437" s="208">
        <f>SUMIF('09'!$C$10:$C$29,$C1437,'09'!$E$10:$E$29)*'09'!$E$3</f>
        <v>0</v>
      </c>
      <c r="P1437" s="208">
        <f>SUMIF('10'!$C$10:$C$29,$C1437,'10'!$E$10:$E$29)*'10'!$E$3</f>
        <v>0</v>
      </c>
      <c r="Q1437" s="208">
        <f>SUMIF('11'!$C$10:$C$39,$C1437,'11'!$E$10:$E$39)*'11'!$E$3</f>
        <v>0</v>
      </c>
      <c r="R1437" s="208">
        <f>SUMIF('12'!$C$10:$C$29,$C1437,'12'!$E$10:$E$29)*'12'!$E$3</f>
        <v>0</v>
      </c>
      <c r="S1437" s="208">
        <f>SUMIF('13'!$C$10:$C$29,$C1437,'13'!$E$10:$E$29)*'13'!$E$3</f>
        <v>0</v>
      </c>
      <c r="T1437" s="208">
        <f>SUMIF('14'!$C$10:$C$29,$C1437,'14'!$E$10:$E$29)*'14'!$E$3</f>
        <v>0</v>
      </c>
      <c r="U1437" s="208">
        <f>SUMIF('15'!$C$10:$C$29,$C1437,'15'!$E$10:$E$29)*'15'!$E$3</f>
        <v>0</v>
      </c>
      <c r="V1437" s="208">
        <f>SUMIF('16'!$C$10:$C$29,$C1437,'16'!$E$29:$E1437)*'16'!$E$3</f>
        <v>0</v>
      </c>
      <c r="W1437" s="208">
        <f>SUMIF('17'!$C$10:$C$29,$C1437,'17'!$E$10:$E$29)*'17'!$E$3</f>
        <v>0</v>
      </c>
      <c r="X1437" s="208">
        <f>SUMIF('18'!$C$10:$C$29,$C1437,'18'!$E$10:$E$29)*'18'!$E$3</f>
        <v>0</v>
      </c>
      <c r="Y1437" s="208">
        <f>SUMIF('19'!$C$10:$C$28,$C1437,'19'!$E$10:$E$28)*'19'!$E$3</f>
        <v>0</v>
      </c>
      <c r="Z1437" s="208">
        <f>SUMIF('20'!$C$10:$C$29,$C1437,'20'!$E$10:$E$29)*'20'!$E$3</f>
        <v>0</v>
      </c>
      <c r="AA1437" s="208">
        <f>SUMIF('21'!$C$10:$C$29,$C1437,'21'!$E$10:$E$29)*'21'!$E$3</f>
        <v>0</v>
      </c>
    </row>
    <row r="1438" spans="3:27" ht="15" hidden="1">
      <c r="C1438" s="207" t="s">
        <v>2985</v>
      </c>
      <c r="D1438" s="207" t="s">
        <v>2986</v>
      </c>
      <c r="F1438" s="336">
        <f t="shared" si="23"/>
        <v>0</v>
      </c>
      <c r="G1438" s="208">
        <f>SUMIF('01'!$C$10:$C$29,$C1438,'01'!$E$10:$E$29)*'01'!$E$3</f>
        <v>0</v>
      </c>
      <c r="H1438" s="208">
        <f>SUMIF('02'!$C$10:$C$28,$C1438,'02'!$E$10:$E$28)*'02'!$E$3</f>
        <v>0</v>
      </c>
      <c r="I1438" s="208">
        <f>SUMIF('03'!$C$10:$C$29,$C1438,'03'!$E$10:$E$29)*'03'!$E$3</f>
        <v>0</v>
      </c>
      <c r="J1438" s="208">
        <f>SUMIF('04'!$C$10:$C$26,$C1438,'04'!$E$10:$E$26)*'04'!$E$3</f>
        <v>0</v>
      </c>
      <c r="K1438" s="208">
        <f>SUMIF('05'!$C$10:$C$29,$C1438,'05'!$E$10:$E$29)*'05'!$E$3</f>
        <v>0</v>
      </c>
      <c r="L1438" s="208">
        <f>SUMIF('06'!$C$10:$C$29,$C1438,'06'!$E$10:$E$29)*'06'!$E$3</f>
        <v>0</v>
      </c>
      <c r="M1438" s="208">
        <f>SUMIF('07'!$C$10:$C$26,$C1438,'07'!$E$10:$E$26)*'07'!$E$3</f>
        <v>0</v>
      </c>
      <c r="N1438" s="208">
        <f>SUMIF('08'!$C$10:$C$29,$C1438,'08'!$E$10:$E$29)*'08'!$E$3</f>
        <v>0</v>
      </c>
      <c r="O1438" s="208">
        <f>SUMIF('09'!$C$10:$C$29,$C1438,'09'!$E$10:$E$29)*'09'!$E$3</f>
        <v>0</v>
      </c>
      <c r="P1438" s="208">
        <f>SUMIF('10'!$C$10:$C$29,$C1438,'10'!$E$10:$E$29)*'10'!$E$3</f>
        <v>0</v>
      </c>
      <c r="Q1438" s="208">
        <f>SUMIF('11'!$C$10:$C$39,$C1438,'11'!$E$10:$E$39)*'11'!$E$3</f>
        <v>0</v>
      </c>
      <c r="R1438" s="208">
        <f>SUMIF('12'!$C$10:$C$29,$C1438,'12'!$E$10:$E$29)*'12'!$E$3</f>
        <v>0</v>
      </c>
      <c r="S1438" s="208">
        <f>SUMIF('13'!$C$10:$C$29,$C1438,'13'!$E$10:$E$29)*'13'!$E$3</f>
        <v>0</v>
      </c>
      <c r="T1438" s="208">
        <f>SUMIF('14'!$C$10:$C$29,$C1438,'14'!$E$10:$E$29)*'14'!$E$3</f>
        <v>0</v>
      </c>
      <c r="U1438" s="208">
        <f>SUMIF('15'!$C$10:$C$29,$C1438,'15'!$E$10:$E$29)*'15'!$E$3</f>
        <v>0</v>
      </c>
      <c r="V1438" s="208">
        <f>SUMIF('16'!$C$10:$C$29,$C1438,'16'!$E$29:$E1438)*'16'!$E$3</f>
        <v>0</v>
      </c>
      <c r="W1438" s="208">
        <f>SUMIF('17'!$C$10:$C$29,$C1438,'17'!$E$10:$E$29)*'17'!$E$3</f>
        <v>0</v>
      </c>
      <c r="X1438" s="208">
        <f>SUMIF('18'!$C$10:$C$29,$C1438,'18'!$E$10:$E$29)*'18'!$E$3</f>
        <v>0</v>
      </c>
      <c r="Y1438" s="208">
        <f>SUMIF('19'!$C$10:$C$28,$C1438,'19'!$E$10:$E$28)*'19'!$E$3</f>
        <v>0</v>
      </c>
      <c r="Z1438" s="208">
        <f>SUMIF('20'!$C$10:$C$29,$C1438,'20'!$E$10:$E$29)*'20'!$E$3</f>
        <v>0</v>
      </c>
      <c r="AA1438" s="208">
        <f>SUMIF('21'!$C$10:$C$29,$C1438,'21'!$E$10:$E$29)*'21'!$E$3</f>
        <v>0</v>
      </c>
    </row>
    <row r="1439" spans="3:27" ht="15" hidden="1">
      <c r="C1439" s="207" t="s">
        <v>2987</v>
      </c>
      <c r="D1439" s="207" t="s">
        <v>2988</v>
      </c>
      <c r="F1439" s="336">
        <f t="shared" si="23"/>
        <v>0</v>
      </c>
      <c r="G1439" s="208">
        <f>SUMIF('01'!$C$10:$C$29,$C1439,'01'!$E$10:$E$29)*'01'!$E$3</f>
        <v>0</v>
      </c>
      <c r="H1439" s="208">
        <f>SUMIF('02'!$C$10:$C$28,$C1439,'02'!$E$10:$E$28)*'02'!$E$3</f>
        <v>0</v>
      </c>
      <c r="I1439" s="208">
        <f>SUMIF('03'!$C$10:$C$29,$C1439,'03'!$E$10:$E$29)*'03'!$E$3</f>
        <v>0</v>
      </c>
      <c r="J1439" s="208">
        <f>SUMIF('04'!$C$10:$C$26,$C1439,'04'!$E$10:$E$26)*'04'!$E$3</f>
        <v>0</v>
      </c>
      <c r="K1439" s="208">
        <f>SUMIF('05'!$C$10:$C$29,$C1439,'05'!$E$10:$E$29)*'05'!$E$3</f>
        <v>0</v>
      </c>
      <c r="L1439" s="208">
        <f>SUMIF('06'!$C$10:$C$29,$C1439,'06'!$E$10:$E$29)*'06'!$E$3</f>
        <v>0</v>
      </c>
      <c r="M1439" s="208">
        <f>SUMIF('07'!$C$10:$C$26,$C1439,'07'!$E$10:$E$26)*'07'!$E$3</f>
        <v>0</v>
      </c>
      <c r="N1439" s="208">
        <f>SUMIF('08'!$C$10:$C$29,$C1439,'08'!$E$10:$E$29)*'08'!$E$3</f>
        <v>0</v>
      </c>
      <c r="O1439" s="208">
        <f>SUMIF('09'!$C$10:$C$29,$C1439,'09'!$E$10:$E$29)*'09'!$E$3</f>
        <v>0</v>
      </c>
      <c r="P1439" s="208">
        <f>SUMIF('10'!$C$10:$C$29,$C1439,'10'!$E$10:$E$29)*'10'!$E$3</f>
        <v>0</v>
      </c>
      <c r="Q1439" s="208">
        <f>SUMIF('11'!$C$10:$C$39,$C1439,'11'!$E$10:$E$39)*'11'!$E$3</f>
        <v>0</v>
      </c>
      <c r="R1439" s="208">
        <f>SUMIF('12'!$C$10:$C$29,$C1439,'12'!$E$10:$E$29)*'12'!$E$3</f>
        <v>0</v>
      </c>
      <c r="S1439" s="208">
        <f>SUMIF('13'!$C$10:$C$29,$C1439,'13'!$E$10:$E$29)*'13'!$E$3</f>
        <v>0</v>
      </c>
      <c r="T1439" s="208">
        <f>SUMIF('14'!$C$10:$C$29,$C1439,'14'!$E$10:$E$29)*'14'!$E$3</f>
        <v>0</v>
      </c>
      <c r="U1439" s="208">
        <f>SUMIF('15'!$C$10:$C$29,$C1439,'15'!$E$10:$E$29)*'15'!$E$3</f>
        <v>0</v>
      </c>
      <c r="V1439" s="208">
        <f>SUMIF('16'!$C$10:$C$29,$C1439,'16'!$E$29:$E1439)*'16'!$E$3</f>
        <v>0</v>
      </c>
      <c r="W1439" s="208">
        <f>SUMIF('17'!$C$10:$C$29,$C1439,'17'!$E$10:$E$29)*'17'!$E$3</f>
        <v>0</v>
      </c>
      <c r="X1439" s="208">
        <f>SUMIF('18'!$C$10:$C$29,$C1439,'18'!$E$10:$E$29)*'18'!$E$3</f>
        <v>0</v>
      </c>
      <c r="Y1439" s="208">
        <f>SUMIF('19'!$C$10:$C$28,$C1439,'19'!$E$10:$E$28)*'19'!$E$3</f>
        <v>0</v>
      </c>
      <c r="Z1439" s="208">
        <f>SUMIF('20'!$C$10:$C$29,$C1439,'20'!$E$10:$E$29)*'20'!$E$3</f>
        <v>0</v>
      </c>
      <c r="AA1439" s="208">
        <f>SUMIF('21'!$C$10:$C$29,$C1439,'21'!$E$10:$E$29)*'21'!$E$3</f>
        <v>0</v>
      </c>
    </row>
    <row r="1440" spans="3:27" ht="15" hidden="1">
      <c r="C1440" s="207" t="s">
        <v>2989</v>
      </c>
      <c r="D1440" s="207" t="s">
        <v>2990</v>
      </c>
      <c r="F1440" s="336">
        <f t="shared" si="23"/>
        <v>0</v>
      </c>
      <c r="G1440" s="208">
        <f>SUMIF('01'!$C$10:$C$29,$C1440,'01'!$E$10:$E$29)*'01'!$E$3</f>
        <v>0</v>
      </c>
      <c r="H1440" s="208">
        <f>SUMIF('02'!$C$10:$C$28,$C1440,'02'!$E$10:$E$28)*'02'!$E$3</f>
        <v>0</v>
      </c>
      <c r="I1440" s="208">
        <f>SUMIF('03'!$C$10:$C$29,$C1440,'03'!$E$10:$E$29)*'03'!$E$3</f>
        <v>0</v>
      </c>
      <c r="J1440" s="208">
        <f>SUMIF('04'!$C$10:$C$26,$C1440,'04'!$E$10:$E$26)*'04'!$E$3</f>
        <v>0</v>
      </c>
      <c r="K1440" s="208">
        <f>SUMIF('05'!$C$10:$C$29,$C1440,'05'!$E$10:$E$29)*'05'!$E$3</f>
        <v>0</v>
      </c>
      <c r="L1440" s="208">
        <f>SUMIF('06'!$C$10:$C$29,$C1440,'06'!$E$10:$E$29)*'06'!$E$3</f>
        <v>0</v>
      </c>
      <c r="M1440" s="208">
        <f>SUMIF('07'!$C$10:$C$26,$C1440,'07'!$E$10:$E$26)*'07'!$E$3</f>
        <v>0</v>
      </c>
      <c r="N1440" s="208">
        <f>SUMIF('08'!$C$10:$C$29,$C1440,'08'!$E$10:$E$29)*'08'!$E$3</f>
        <v>0</v>
      </c>
      <c r="O1440" s="208">
        <f>SUMIF('09'!$C$10:$C$29,$C1440,'09'!$E$10:$E$29)*'09'!$E$3</f>
        <v>0</v>
      </c>
      <c r="P1440" s="208">
        <f>SUMIF('10'!$C$10:$C$29,$C1440,'10'!$E$10:$E$29)*'10'!$E$3</f>
        <v>0</v>
      </c>
      <c r="Q1440" s="208">
        <f>SUMIF('11'!$C$10:$C$39,$C1440,'11'!$E$10:$E$39)*'11'!$E$3</f>
        <v>0</v>
      </c>
      <c r="R1440" s="208">
        <f>SUMIF('12'!$C$10:$C$29,$C1440,'12'!$E$10:$E$29)*'12'!$E$3</f>
        <v>0</v>
      </c>
      <c r="S1440" s="208">
        <f>SUMIF('13'!$C$10:$C$29,$C1440,'13'!$E$10:$E$29)*'13'!$E$3</f>
        <v>0</v>
      </c>
      <c r="T1440" s="208">
        <f>SUMIF('14'!$C$10:$C$29,$C1440,'14'!$E$10:$E$29)*'14'!$E$3</f>
        <v>0</v>
      </c>
      <c r="U1440" s="208">
        <f>SUMIF('15'!$C$10:$C$29,$C1440,'15'!$E$10:$E$29)*'15'!$E$3</f>
        <v>0</v>
      </c>
      <c r="V1440" s="208">
        <f>SUMIF('16'!$C$10:$C$29,$C1440,'16'!$E$29:$E1440)*'16'!$E$3</f>
        <v>0</v>
      </c>
      <c r="W1440" s="208">
        <f>SUMIF('17'!$C$10:$C$29,$C1440,'17'!$E$10:$E$29)*'17'!$E$3</f>
        <v>0</v>
      </c>
      <c r="X1440" s="208">
        <f>SUMIF('18'!$C$10:$C$29,$C1440,'18'!$E$10:$E$29)*'18'!$E$3</f>
        <v>0</v>
      </c>
      <c r="Y1440" s="208">
        <f>SUMIF('19'!$C$10:$C$28,$C1440,'19'!$E$10:$E$28)*'19'!$E$3</f>
        <v>0</v>
      </c>
      <c r="Z1440" s="208">
        <f>SUMIF('20'!$C$10:$C$29,$C1440,'20'!$E$10:$E$29)*'20'!$E$3</f>
        <v>0</v>
      </c>
      <c r="AA1440" s="208">
        <f>SUMIF('21'!$C$10:$C$29,$C1440,'21'!$E$10:$E$29)*'21'!$E$3</f>
        <v>0</v>
      </c>
    </row>
    <row r="1441" spans="3:27" ht="15" hidden="1">
      <c r="C1441" s="207" t="s">
        <v>2991</v>
      </c>
      <c r="D1441" s="207" t="s">
        <v>2992</v>
      </c>
      <c r="F1441" s="336">
        <f t="shared" si="23"/>
        <v>0</v>
      </c>
      <c r="G1441" s="208">
        <f>SUMIF('01'!$C$10:$C$29,$C1441,'01'!$E$10:$E$29)*'01'!$E$3</f>
        <v>0</v>
      </c>
      <c r="H1441" s="208">
        <f>SUMIF('02'!$C$10:$C$28,$C1441,'02'!$E$10:$E$28)*'02'!$E$3</f>
        <v>0</v>
      </c>
      <c r="I1441" s="208">
        <f>SUMIF('03'!$C$10:$C$29,$C1441,'03'!$E$10:$E$29)*'03'!$E$3</f>
        <v>0</v>
      </c>
      <c r="J1441" s="208">
        <f>SUMIF('04'!$C$10:$C$26,$C1441,'04'!$E$10:$E$26)*'04'!$E$3</f>
        <v>0</v>
      </c>
      <c r="K1441" s="208">
        <f>SUMIF('05'!$C$10:$C$29,$C1441,'05'!$E$10:$E$29)*'05'!$E$3</f>
        <v>0</v>
      </c>
      <c r="L1441" s="208">
        <f>SUMIF('06'!$C$10:$C$29,$C1441,'06'!$E$10:$E$29)*'06'!$E$3</f>
        <v>0</v>
      </c>
      <c r="M1441" s="208">
        <f>SUMIF('07'!$C$10:$C$26,$C1441,'07'!$E$10:$E$26)*'07'!$E$3</f>
        <v>0</v>
      </c>
      <c r="N1441" s="208">
        <f>SUMIF('08'!$C$10:$C$29,$C1441,'08'!$E$10:$E$29)*'08'!$E$3</f>
        <v>0</v>
      </c>
      <c r="O1441" s="208">
        <f>SUMIF('09'!$C$10:$C$29,$C1441,'09'!$E$10:$E$29)*'09'!$E$3</f>
        <v>0</v>
      </c>
      <c r="P1441" s="208">
        <f>SUMIF('10'!$C$10:$C$29,$C1441,'10'!$E$10:$E$29)*'10'!$E$3</f>
        <v>0</v>
      </c>
      <c r="Q1441" s="208">
        <f>SUMIF('11'!$C$10:$C$39,$C1441,'11'!$E$10:$E$39)*'11'!$E$3</f>
        <v>0</v>
      </c>
      <c r="R1441" s="208">
        <f>SUMIF('12'!$C$10:$C$29,$C1441,'12'!$E$10:$E$29)*'12'!$E$3</f>
        <v>0</v>
      </c>
      <c r="S1441" s="208">
        <f>SUMIF('13'!$C$10:$C$29,$C1441,'13'!$E$10:$E$29)*'13'!$E$3</f>
        <v>0</v>
      </c>
      <c r="T1441" s="208">
        <f>SUMIF('14'!$C$10:$C$29,$C1441,'14'!$E$10:$E$29)*'14'!$E$3</f>
        <v>0</v>
      </c>
      <c r="U1441" s="208">
        <f>SUMIF('15'!$C$10:$C$29,$C1441,'15'!$E$10:$E$29)*'15'!$E$3</f>
        <v>0</v>
      </c>
      <c r="V1441" s="208">
        <f>SUMIF('16'!$C$10:$C$29,$C1441,'16'!$E$29:$E1441)*'16'!$E$3</f>
        <v>0</v>
      </c>
      <c r="W1441" s="208">
        <f>SUMIF('17'!$C$10:$C$29,$C1441,'17'!$E$10:$E$29)*'17'!$E$3</f>
        <v>0</v>
      </c>
      <c r="X1441" s="208">
        <f>SUMIF('18'!$C$10:$C$29,$C1441,'18'!$E$10:$E$29)*'18'!$E$3</f>
        <v>0</v>
      </c>
      <c r="Y1441" s="208">
        <f>SUMIF('19'!$C$10:$C$28,$C1441,'19'!$E$10:$E$28)*'19'!$E$3</f>
        <v>0</v>
      </c>
      <c r="Z1441" s="208">
        <f>SUMIF('20'!$C$10:$C$29,$C1441,'20'!$E$10:$E$29)*'20'!$E$3</f>
        <v>0</v>
      </c>
      <c r="AA1441" s="208">
        <f>SUMIF('21'!$C$10:$C$29,$C1441,'21'!$E$10:$E$29)*'21'!$E$3</f>
        <v>0</v>
      </c>
    </row>
    <row r="1442" spans="3:27" ht="15" hidden="1">
      <c r="C1442" s="207" t="s">
        <v>2993</v>
      </c>
      <c r="D1442" s="207" t="s">
        <v>2994</v>
      </c>
      <c r="F1442" s="336">
        <f t="shared" si="23"/>
        <v>0</v>
      </c>
      <c r="G1442" s="208">
        <f>SUMIF('01'!$C$10:$C$29,$C1442,'01'!$E$10:$E$29)*'01'!$E$3</f>
        <v>0</v>
      </c>
      <c r="H1442" s="208">
        <f>SUMIF('02'!$C$10:$C$28,$C1442,'02'!$E$10:$E$28)*'02'!$E$3</f>
        <v>0</v>
      </c>
      <c r="I1442" s="208">
        <f>SUMIF('03'!$C$10:$C$29,$C1442,'03'!$E$10:$E$29)*'03'!$E$3</f>
        <v>0</v>
      </c>
      <c r="J1442" s="208">
        <f>SUMIF('04'!$C$10:$C$26,$C1442,'04'!$E$10:$E$26)*'04'!$E$3</f>
        <v>0</v>
      </c>
      <c r="K1442" s="208">
        <f>SUMIF('05'!$C$10:$C$29,$C1442,'05'!$E$10:$E$29)*'05'!$E$3</f>
        <v>0</v>
      </c>
      <c r="L1442" s="208">
        <f>SUMIF('06'!$C$10:$C$29,$C1442,'06'!$E$10:$E$29)*'06'!$E$3</f>
        <v>0</v>
      </c>
      <c r="M1442" s="208">
        <f>SUMIF('07'!$C$10:$C$26,$C1442,'07'!$E$10:$E$26)*'07'!$E$3</f>
        <v>0</v>
      </c>
      <c r="N1442" s="208">
        <f>SUMIF('08'!$C$10:$C$29,$C1442,'08'!$E$10:$E$29)*'08'!$E$3</f>
        <v>0</v>
      </c>
      <c r="O1442" s="208">
        <f>SUMIF('09'!$C$10:$C$29,$C1442,'09'!$E$10:$E$29)*'09'!$E$3</f>
        <v>0</v>
      </c>
      <c r="P1442" s="208">
        <f>SUMIF('10'!$C$10:$C$29,$C1442,'10'!$E$10:$E$29)*'10'!$E$3</f>
        <v>0</v>
      </c>
      <c r="Q1442" s="208">
        <f>SUMIF('11'!$C$10:$C$39,$C1442,'11'!$E$10:$E$39)*'11'!$E$3</f>
        <v>0</v>
      </c>
      <c r="R1442" s="208">
        <f>SUMIF('12'!$C$10:$C$29,$C1442,'12'!$E$10:$E$29)*'12'!$E$3</f>
        <v>0</v>
      </c>
      <c r="S1442" s="208">
        <f>SUMIF('13'!$C$10:$C$29,$C1442,'13'!$E$10:$E$29)*'13'!$E$3</f>
        <v>0</v>
      </c>
      <c r="T1442" s="208">
        <f>SUMIF('14'!$C$10:$C$29,$C1442,'14'!$E$10:$E$29)*'14'!$E$3</f>
        <v>0</v>
      </c>
      <c r="U1442" s="208">
        <f>SUMIF('15'!$C$10:$C$29,$C1442,'15'!$E$10:$E$29)*'15'!$E$3</f>
        <v>0</v>
      </c>
      <c r="V1442" s="208">
        <f>SUMIF('16'!$C$10:$C$29,$C1442,'16'!$E$29:$E1442)*'16'!$E$3</f>
        <v>0</v>
      </c>
      <c r="W1442" s="208">
        <f>SUMIF('17'!$C$10:$C$29,$C1442,'17'!$E$10:$E$29)*'17'!$E$3</f>
        <v>0</v>
      </c>
      <c r="X1442" s="208">
        <f>SUMIF('18'!$C$10:$C$29,$C1442,'18'!$E$10:$E$29)*'18'!$E$3</f>
        <v>0</v>
      </c>
      <c r="Y1442" s="208">
        <f>SUMIF('19'!$C$10:$C$28,$C1442,'19'!$E$10:$E$28)*'19'!$E$3</f>
        <v>0</v>
      </c>
      <c r="Z1442" s="208">
        <f>SUMIF('20'!$C$10:$C$29,$C1442,'20'!$E$10:$E$29)*'20'!$E$3</f>
        <v>0</v>
      </c>
      <c r="AA1442" s="208">
        <f>SUMIF('21'!$C$10:$C$29,$C1442,'21'!$E$10:$E$29)*'21'!$E$3</f>
        <v>0</v>
      </c>
    </row>
    <row r="1443" spans="3:27" ht="15" hidden="1">
      <c r="C1443" s="207" t="s">
        <v>2995</v>
      </c>
      <c r="D1443" s="207" t="s">
        <v>2996</v>
      </c>
      <c r="F1443" s="336">
        <f t="shared" si="23"/>
        <v>0</v>
      </c>
      <c r="G1443" s="208">
        <f>SUMIF('01'!$C$10:$C$29,$C1443,'01'!$E$10:$E$29)*'01'!$E$3</f>
        <v>0</v>
      </c>
      <c r="H1443" s="208">
        <f>SUMIF('02'!$C$10:$C$28,$C1443,'02'!$E$10:$E$28)*'02'!$E$3</f>
        <v>0</v>
      </c>
      <c r="I1443" s="208">
        <f>SUMIF('03'!$C$10:$C$29,$C1443,'03'!$E$10:$E$29)*'03'!$E$3</f>
        <v>0</v>
      </c>
      <c r="J1443" s="208">
        <f>SUMIF('04'!$C$10:$C$26,$C1443,'04'!$E$10:$E$26)*'04'!$E$3</f>
        <v>0</v>
      </c>
      <c r="K1443" s="208">
        <f>SUMIF('05'!$C$10:$C$29,$C1443,'05'!$E$10:$E$29)*'05'!$E$3</f>
        <v>0</v>
      </c>
      <c r="L1443" s="208">
        <f>SUMIF('06'!$C$10:$C$29,$C1443,'06'!$E$10:$E$29)*'06'!$E$3</f>
        <v>0</v>
      </c>
      <c r="M1443" s="208">
        <f>SUMIF('07'!$C$10:$C$26,$C1443,'07'!$E$10:$E$26)*'07'!$E$3</f>
        <v>0</v>
      </c>
      <c r="N1443" s="208">
        <f>SUMIF('08'!$C$10:$C$29,$C1443,'08'!$E$10:$E$29)*'08'!$E$3</f>
        <v>0</v>
      </c>
      <c r="O1443" s="208">
        <f>SUMIF('09'!$C$10:$C$29,$C1443,'09'!$E$10:$E$29)*'09'!$E$3</f>
        <v>0</v>
      </c>
      <c r="P1443" s="208">
        <f>SUMIF('10'!$C$10:$C$29,$C1443,'10'!$E$10:$E$29)*'10'!$E$3</f>
        <v>0</v>
      </c>
      <c r="Q1443" s="208">
        <f>SUMIF('11'!$C$10:$C$39,$C1443,'11'!$E$10:$E$39)*'11'!$E$3</f>
        <v>0</v>
      </c>
      <c r="R1443" s="208">
        <f>SUMIF('12'!$C$10:$C$29,$C1443,'12'!$E$10:$E$29)*'12'!$E$3</f>
        <v>0</v>
      </c>
      <c r="S1443" s="208">
        <f>SUMIF('13'!$C$10:$C$29,$C1443,'13'!$E$10:$E$29)*'13'!$E$3</f>
        <v>0</v>
      </c>
      <c r="T1443" s="208">
        <f>SUMIF('14'!$C$10:$C$29,$C1443,'14'!$E$10:$E$29)*'14'!$E$3</f>
        <v>0</v>
      </c>
      <c r="U1443" s="208">
        <f>SUMIF('15'!$C$10:$C$29,$C1443,'15'!$E$10:$E$29)*'15'!$E$3</f>
        <v>0</v>
      </c>
      <c r="V1443" s="208">
        <f>SUMIF('16'!$C$10:$C$29,$C1443,'16'!$E$29:$E1443)*'16'!$E$3</f>
        <v>0</v>
      </c>
      <c r="W1443" s="208">
        <f>SUMIF('17'!$C$10:$C$29,$C1443,'17'!$E$10:$E$29)*'17'!$E$3</f>
        <v>0</v>
      </c>
      <c r="X1443" s="208">
        <f>SUMIF('18'!$C$10:$C$29,$C1443,'18'!$E$10:$E$29)*'18'!$E$3</f>
        <v>0</v>
      </c>
      <c r="Y1443" s="208">
        <f>SUMIF('19'!$C$10:$C$28,$C1443,'19'!$E$10:$E$28)*'19'!$E$3</f>
        <v>0</v>
      </c>
      <c r="Z1443" s="208">
        <f>SUMIF('20'!$C$10:$C$29,$C1443,'20'!$E$10:$E$29)*'20'!$E$3</f>
        <v>0</v>
      </c>
      <c r="AA1443" s="208">
        <f>SUMIF('21'!$C$10:$C$29,$C1443,'21'!$E$10:$E$29)*'21'!$E$3</f>
        <v>0</v>
      </c>
    </row>
    <row r="1444" spans="3:27" ht="15" hidden="1">
      <c r="C1444" s="207" t="s">
        <v>2997</v>
      </c>
      <c r="D1444" s="207" t="s">
        <v>2998</v>
      </c>
      <c r="F1444" s="336">
        <f t="shared" si="23"/>
        <v>0</v>
      </c>
      <c r="G1444" s="208">
        <f>SUMIF('01'!$C$10:$C$29,$C1444,'01'!$E$10:$E$29)*'01'!$E$3</f>
        <v>0</v>
      </c>
      <c r="H1444" s="208">
        <f>SUMIF('02'!$C$10:$C$28,$C1444,'02'!$E$10:$E$28)*'02'!$E$3</f>
        <v>0</v>
      </c>
      <c r="I1444" s="208">
        <f>SUMIF('03'!$C$10:$C$29,$C1444,'03'!$E$10:$E$29)*'03'!$E$3</f>
        <v>0</v>
      </c>
      <c r="J1444" s="208">
        <f>SUMIF('04'!$C$10:$C$26,$C1444,'04'!$E$10:$E$26)*'04'!$E$3</f>
        <v>0</v>
      </c>
      <c r="K1444" s="208">
        <f>SUMIF('05'!$C$10:$C$29,$C1444,'05'!$E$10:$E$29)*'05'!$E$3</f>
        <v>0</v>
      </c>
      <c r="L1444" s="208">
        <f>SUMIF('06'!$C$10:$C$29,$C1444,'06'!$E$10:$E$29)*'06'!$E$3</f>
        <v>0</v>
      </c>
      <c r="M1444" s="208">
        <f>SUMIF('07'!$C$10:$C$26,$C1444,'07'!$E$10:$E$26)*'07'!$E$3</f>
        <v>0</v>
      </c>
      <c r="N1444" s="208">
        <f>SUMIF('08'!$C$10:$C$29,$C1444,'08'!$E$10:$E$29)*'08'!$E$3</f>
        <v>0</v>
      </c>
      <c r="O1444" s="208">
        <f>SUMIF('09'!$C$10:$C$29,$C1444,'09'!$E$10:$E$29)*'09'!$E$3</f>
        <v>0</v>
      </c>
      <c r="P1444" s="208">
        <f>SUMIF('10'!$C$10:$C$29,$C1444,'10'!$E$10:$E$29)*'10'!$E$3</f>
        <v>0</v>
      </c>
      <c r="Q1444" s="208">
        <f>SUMIF('11'!$C$10:$C$39,$C1444,'11'!$E$10:$E$39)*'11'!$E$3</f>
        <v>0</v>
      </c>
      <c r="R1444" s="208">
        <f>SUMIF('12'!$C$10:$C$29,$C1444,'12'!$E$10:$E$29)*'12'!$E$3</f>
        <v>0</v>
      </c>
      <c r="S1444" s="208">
        <f>SUMIF('13'!$C$10:$C$29,$C1444,'13'!$E$10:$E$29)*'13'!$E$3</f>
        <v>0</v>
      </c>
      <c r="T1444" s="208">
        <f>SUMIF('14'!$C$10:$C$29,$C1444,'14'!$E$10:$E$29)*'14'!$E$3</f>
        <v>0</v>
      </c>
      <c r="U1444" s="208">
        <f>SUMIF('15'!$C$10:$C$29,$C1444,'15'!$E$10:$E$29)*'15'!$E$3</f>
        <v>0</v>
      </c>
      <c r="V1444" s="208">
        <f>SUMIF('16'!$C$10:$C$29,$C1444,'16'!$E$29:$E1444)*'16'!$E$3</f>
        <v>0</v>
      </c>
      <c r="W1444" s="208">
        <f>SUMIF('17'!$C$10:$C$29,$C1444,'17'!$E$10:$E$29)*'17'!$E$3</f>
        <v>0</v>
      </c>
      <c r="X1444" s="208">
        <f>SUMIF('18'!$C$10:$C$29,$C1444,'18'!$E$10:$E$29)*'18'!$E$3</f>
        <v>0</v>
      </c>
      <c r="Y1444" s="208">
        <f>SUMIF('19'!$C$10:$C$28,$C1444,'19'!$E$10:$E$28)*'19'!$E$3</f>
        <v>0</v>
      </c>
      <c r="Z1444" s="208">
        <f>SUMIF('20'!$C$10:$C$29,$C1444,'20'!$E$10:$E$29)*'20'!$E$3</f>
        <v>0</v>
      </c>
      <c r="AA1444" s="208">
        <f>SUMIF('21'!$C$10:$C$29,$C1444,'21'!$E$10:$E$29)*'21'!$E$3</f>
        <v>0</v>
      </c>
    </row>
    <row r="1445" spans="3:27" ht="15" hidden="1">
      <c r="C1445" s="207" t="s">
        <v>2999</v>
      </c>
      <c r="D1445" s="207" t="s">
        <v>3000</v>
      </c>
      <c r="F1445" s="336">
        <f t="shared" si="23"/>
        <v>0</v>
      </c>
      <c r="G1445" s="208">
        <f>SUMIF('01'!$C$10:$C$29,$C1445,'01'!$E$10:$E$29)*'01'!$E$3</f>
        <v>0</v>
      </c>
      <c r="H1445" s="208">
        <f>SUMIF('02'!$C$10:$C$28,$C1445,'02'!$E$10:$E$28)*'02'!$E$3</f>
        <v>0</v>
      </c>
      <c r="I1445" s="208">
        <f>SUMIF('03'!$C$10:$C$29,$C1445,'03'!$E$10:$E$29)*'03'!$E$3</f>
        <v>0</v>
      </c>
      <c r="J1445" s="208">
        <f>SUMIF('04'!$C$10:$C$26,$C1445,'04'!$E$10:$E$26)*'04'!$E$3</f>
        <v>0</v>
      </c>
      <c r="K1445" s="208">
        <f>SUMIF('05'!$C$10:$C$29,$C1445,'05'!$E$10:$E$29)*'05'!$E$3</f>
        <v>0</v>
      </c>
      <c r="L1445" s="208">
        <f>SUMIF('06'!$C$10:$C$29,$C1445,'06'!$E$10:$E$29)*'06'!$E$3</f>
        <v>0</v>
      </c>
      <c r="M1445" s="208">
        <f>SUMIF('07'!$C$10:$C$26,$C1445,'07'!$E$10:$E$26)*'07'!$E$3</f>
        <v>0</v>
      </c>
      <c r="N1445" s="208">
        <f>SUMIF('08'!$C$10:$C$29,$C1445,'08'!$E$10:$E$29)*'08'!$E$3</f>
        <v>0</v>
      </c>
      <c r="O1445" s="208">
        <f>SUMIF('09'!$C$10:$C$29,$C1445,'09'!$E$10:$E$29)*'09'!$E$3</f>
        <v>0</v>
      </c>
      <c r="P1445" s="208">
        <f>SUMIF('10'!$C$10:$C$29,$C1445,'10'!$E$10:$E$29)*'10'!$E$3</f>
        <v>0</v>
      </c>
      <c r="Q1445" s="208">
        <f>SUMIF('11'!$C$10:$C$39,$C1445,'11'!$E$10:$E$39)*'11'!$E$3</f>
        <v>0</v>
      </c>
      <c r="R1445" s="208">
        <f>SUMIF('12'!$C$10:$C$29,$C1445,'12'!$E$10:$E$29)*'12'!$E$3</f>
        <v>0</v>
      </c>
      <c r="S1445" s="208">
        <f>SUMIF('13'!$C$10:$C$29,$C1445,'13'!$E$10:$E$29)*'13'!$E$3</f>
        <v>0</v>
      </c>
      <c r="T1445" s="208">
        <f>SUMIF('14'!$C$10:$C$29,$C1445,'14'!$E$10:$E$29)*'14'!$E$3</f>
        <v>0</v>
      </c>
      <c r="U1445" s="208">
        <f>SUMIF('15'!$C$10:$C$29,$C1445,'15'!$E$10:$E$29)*'15'!$E$3</f>
        <v>0</v>
      </c>
      <c r="V1445" s="208">
        <f>SUMIF('16'!$C$10:$C$29,$C1445,'16'!$E$29:$E1445)*'16'!$E$3</f>
        <v>0</v>
      </c>
      <c r="W1445" s="208">
        <f>SUMIF('17'!$C$10:$C$29,$C1445,'17'!$E$10:$E$29)*'17'!$E$3</f>
        <v>0</v>
      </c>
      <c r="X1445" s="208">
        <f>SUMIF('18'!$C$10:$C$29,$C1445,'18'!$E$10:$E$29)*'18'!$E$3</f>
        <v>0</v>
      </c>
      <c r="Y1445" s="208">
        <f>SUMIF('19'!$C$10:$C$28,$C1445,'19'!$E$10:$E$28)*'19'!$E$3</f>
        <v>0</v>
      </c>
      <c r="Z1445" s="208">
        <f>SUMIF('20'!$C$10:$C$29,$C1445,'20'!$E$10:$E$29)*'20'!$E$3</f>
        <v>0</v>
      </c>
      <c r="AA1445" s="208">
        <f>SUMIF('21'!$C$10:$C$29,$C1445,'21'!$E$10:$E$29)*'21'!$E$3</f>
        <v>0</v>
      </c>
    </row>
    <row r="1446" spans="3:27" ht="15" hidden="1">
      <c r="C1446" s="207" t="s">
        <v>3001</v>
      </c>
      <c r="D1446" s="207" t="s">
        <v>3002</v>
      </c>
      <c r="F1446" s="336">
        <f t="shared" si="23"/>
        <v>0</v>
      </c>
      <c r="G1446" s="208">
        <f>SUMIF('01'!$C$10:$C$29,$C1446,'01'!$E$10:$E$29)*'01'!$E$3</f>
        <v>0</v>
      </c>
      <c r="H1446" s="208">
        <f>SUMIF('02'!$C$10:$C$28,$C1446,'02'!$E$10:$E$28)*'02'!$E$3</f>
        <v>0</v>
      </c>
      <c r="I1446" s="208">
        <f>SUMIF('03'!$C$10:$C$29,$C1446,'03'!$E$10:$E$29)*'03'!$E$3</f>
        <v>0</v>
      </c>
      <c r="J1446" s="208">
        <f>SUMIF('04'!$C$10:$C$26,$C1446,'04'!$E$10:$E$26)*'04'!$E$3</f>
        <v>0</v>
      </c>
      <c r="K1446" s="208">
        <f>SUMIF('05'!$C$10:$C$29,$C1446,'05'!$E$10:$E$29)*'05'!$E$3</f>
        <v>0</v>
      </c>
      <c r="L1446" s="208">
        <f>SUMIF('06'!$C$10:$C$29,$C1446,'06'!$E$10:$E$29)*'06'!$E$3</f>
        <v>0</v>
      </c>
      <c r="M1446" s="208">
        <f>SUMIF('07'!$C$10:$C$26,$C1446,'07'!$E$10:$E$26)*'07'!$E$3</f>
        <v>0</v>
      </c>
      <c r="N1446" s="208">
        <f>SUMIF('08'!$C$10:$C$29,$C1446,'08'!$E$10:$E$29)*'08'!$E$3</f>
        <v>0</v>
      </c>
      <c r="O1446" s="208">
        <f>SUMIF('09'!$C$10:$C$29,$C1446,'09'!$E$10:$E$29)*'09'!$E$3</f>
        <v>0</v>
      </c>
      <c r="P1446" s="208">
        <f>SUMIF('10'!$C$10:$C$29,$C1446,'10'!$E$10:$E$29)*'10'!$E$3</f>
        <v>0</v>
      </c>
      <c r="Q1446" s="208">
        <f>SUMIF('11'!$C$10:$C$39,$C1446,'11'!$E$10:$E$39)*'11'!$E$3</f>
        <v>0</v>
      </c>
      <c r="R1446" s="208">
        <f>SUMIF('12'!$C$10:$C$29,$C1446,'12'!$E$10:$E$29)*'12'!$E$3</f>
        <v>0</v>
      </c>
      <c r="S1446" s="208">
        <f>SUMIF('13'!$C$10:$C$29,$C1446,'13'!$E$10:$E$29)*'13'!$E$3</f>
        <v>0</v>
      </c>
      <c r="T1446" s="208">
        <f>SUMIF('14'!$C$10:$C$29,$C1446,'14'!$E$10:$E$29)*'14'!$E$3</f>
        <v>0</v>
      </c>
      <c r="U1446" s="208">
        <f>SUMIF('15'!$C$10:$C$29,$C1446,'15'!$E$10:$E$29)*'15'!$E$3</f>
        <v>0</v>
      </c>
      <c r="V1446" s="208">
        <f>SUMIF('16'!$C$10:$C$29,$C1446,'16'!$E$29:$E1446)*'16'!$E$3</f>
        <v>0</v>
      </c>
      <c r="W1446" s="208">
        <f>SUMIF('17'!$C$10:$C$29,$C1446,'17'!$E$10:$E$29)*'17'!$E$3</f>
        <v>0</v>
      </c>
      <c r="X1446" s="208">
        <f>SUMIF('18'!$C$10:$C$29,$C1446,'18'!$E$10:$E$29)*'18'!$E$3</f>
        <v>0</v>
      </c>
      <c r="Y1446" s="208">
        <f>SUMIF('19'!$C$10:$C$28,$C1446,'19'!$E$10:$E$28)*'19'!$E$3</f>
        <v>0</v>
      </c>
      <c r="Z1446" s="208">
        <f>SUMIF('20'!$C$10:$C$29,$C1446,'20'!$E$10:$E$29)*'20'!$E$3</f>
        <v>0</v>
      </c>
      <c r="AA1446" s="208">
        <f>SUMIF('21'!$C$10:$C$29,$C1446,'21'!$E$10:$E$29)*'21'!$E$3</f>
        <v>0</v>
      </c>
    </row>
    <row r="1447" spans="3:27" ht="15" hidden="1">
      <c r="C1447" s="207" t="s">
        <v>3003</v>
      </c>
      <c r="D1447" s="207" t="s">
        <v>3004</v>
      </c>
      <c r="F1447" s="336">
        <f t="shared" si="23"/>
        <v>0</v>
      </c>
      <c r="G1447" s="208">
        <f>SUMIF('01'!$C$10:$C$29,$C1447,'01'!$E$10:$E$29)*'01'!$E$3</f>
        <v>0</v>
      </c>
      <c r="H1447" s="208">
        <f>SUMIF('02'!$C$10:$C$28,$C1447,'02'!$E$10:$E$28)*'02'!$E$3</f>
        <v>0</v>
      </c>
      <c r="I1447" s="208">
        <f>SUMIF('03'!$C$10:$C$29,$C1447,'03'!$E$10:$E$29)*'03'!$E$3</f>
        <v>0</v>
      </c>
      <c r="J1447" s="208">
        <f>SUMIF('04'!$C$10:$C$26,$C1447,'04'!$E$10:$E$26)*'04'!$E$3</f>
        <v>0</v>
      </c>
      <c r="K1447" s="208">
        <f>SUMIF('05'!$C$10:$C$29,$C1447,'05'!$E$10:$E$29)*'05'!$E$3</f>
        <v>0</v>
      </c>
      <c r="L1447" s="208">
        <f>SUMIF('06'!$C$10:$C$29,$C1447,'06'!$E$10:$E$29)*'06'!$E$3</f>
        <v>0</v>
      </c>
      <c r="M1447" s="208">
        <f>SUMIF('07'!$C$10:$C$26,$C1447,'07'!$E$10:$E$26)*'07'!$E$3</f>
        <v>0</v>
      </c>
      <c r="N1447" s="208">
        <f>SUMIF('08'!$C$10:$C$29,$C1447,'08'!$E$10:$E$29)*'08'!$E$3</f>
        <v>0</v>
      </c>
      <c r="O1447" s="208">
        <f>SUMIF('09'!$C$10:$C$29,$C1447,'09'!$E$10:$E$29)*'09'!$E$3</f>
        <v>0</v>
      </c>
      <c r="P1447" s="208">
        <f>SUMIF('10'!$C$10:$C$29,$C1447,'10'!$E$10:$E$29)*'10'!$E$3</f>
        <v>0</v>
      </c>
      <c r="Q1447" s="208">
        <f>SUMIF('11'!$C$10:$C$39,$C1447,'11'!$E$10:$E$39)*'11'!$E$3</f>
        <v>0</v>
      </c>
      <c r="R1447" s="208">
        <f>SUMIF('12'!$C$10:$C$29,$C1447,'12'!$E$10:$E$29)*'12'!$E$3</f>
        <v>0</v>
      </c>
      <c r="S1447" s="208">
        <f>SUMIF('13'!$C$10:$C$29,$C1447,'13'!$E$10:$E$29)*'13'!$E$3</f>
        <v>0</v>
      </c>
      <c r="T1447" s="208">
        <f>SUMIF('14'!$C$10:$C$29,$C1447,'14'!$E$10:$E$29)*'14'!$E$3</f>
        <v>0</v>
      </c>
      <c r="U1447" s="208">
        <f>SUMIF('15'!$C$10:$C$29,$C1447,'15'!$E$10:$E$29)*'15'!$E$3</f>
        <v>0</v>
      </c>
      <c r="V1447" s="208">
        <f>SUMIF('16'!$C$10:$C$29,$C1447,'16'!$E$29:$E1447)*'16'!$E$3</f>
        <v>0</v>
      </c>
      <c r="W1447" s="208">
        <f>SUMIF('17'!$C$10:$C$29,$C1447,'17'!$E$10:$E$29)*'17'!$E$3</f>
        <v>0</v>
      </c>
      <c r="X1447" s="208">
        <f>SUMIF('18'!$C$10:$C$29,$C1447,'18'!$E$10:$E$29)*'18'!$E$3</f>
        <v>0</v>
      </c>
      <c r="Y1447" s="208">
        <f>SUMIF('19'!$C$10:$C$28,$C1447,'19'!$E$10:$E$28)*'19'!$E$3</f>
        <v>0</v>
      </c>
      <c r="Z1447" s="208">
        <f>SUMIF('20'!$C$10:$C$29,$C1447,'20'!$E$10:$E$29)*'20'!$E$3</f>
        <v>0</v>
      </c>
      <c r="AA1447" s="208">
        <f>SUMIF('21'!$C$10:$C$29,$C1447,'21'!$E$10:$E$29)*'21'!$E$3</f>
        <v>0</v>
      </c>
    </row>
    <row r="1448" spans="3:27" ht="15" hidden="1">
      <c r="C1448" s="207" t="s">
        <v>3005</v>
      </c>
      <c r="D1448" s="207" t="s">
        <v>3006</v>
      </c>
      <c r="F1448" s="336">
        <f t="shared" si="23"/>
        <v>0</v>
      </c>
      <c r="G1448" s="208">
        <f>SUMIF('01'!$C$10:$C$29,$C1448,'01'!$E$10:$E$29)*'01'!$E$3</f>
        <v>0</v>
      </c>
      <c r="H1448" s="208">
        <f>SUMIF('02'!$C$10:$C$28,$C1448,'02'!$E$10:$E$28)*'02'!$E$3</f>
        <v>0</v>
      </c>
      <c r="I1448" s="208">
        <f>SUMIF('03'!$C$10:$C$29,$C1448,'03'!$E$10:$E$29)*'03'!$E$3</f>
        <v>0</v>
      </c>
      <c r="J1448" s="208">
        <f>SUMIF('04'!$C$10:$C$26,$C1448,'04'!$E$10:$E$26)*'04'!$E$3</f>
        <v>0</v>
      </c>
      <c r="K1448" s="208">
        <f>SUMIF('05'!$C$10:$C$29,$C1448,'05'!$E$10:$E$29)*'05'!$E$3</f>
        <v>0</v>
      </c>
      <c r="L1448" s="208">
        <f>SUMIF('06'!$C$10:$C$29,$C1448,'06'!$E$10:$E$29)*'06'!$E$3</f>
        <v>0</v>
      </c>
      <c r="M1448" s="208">
        <f>SUMIF('07'!$C$10:$C$26,$C1448,'07'!$E$10:$E$26)*'07'!$E$3</f>
        <v>0</v>
      </c>
      <c r="N1448" s="208">
        <f>SUMIF('08'!$C$10:$C$29,$C1448,'08'!$E$10:$E$29)*'08'!$E$3</f>
        <v>0</v>
      </c>
      <c r="O1448" s="208">
        <f>SUMIF('09'!$C$10:$C$29,$C1448,'09'!$E$10:$E$29)*'09'!$E$3</f>
        <v>0</v>
      </c>
      <c r="P1448" s="208">
        <f>SUMIF('10'!$C$10:$C$29,$C1448,'10'!$E$10:$E$29)*'10'!$E$3</f>
        <v>0</v>
      </c>
      <c r="Q1448" s="208">
        <f>SUMIF('11'!$C$10:$C$39,$C1448,'11'!$E$10:$E$39)*'11'!$E$3</f>
        <v>0</v>
      </c>
      <c r="R1448" s="208">
        <f>SUMIF('12'!$C$10:$C$29,$C1448,'12'!$E$10:$E$29)*'12'!$E$3</f>
        <v>0</v>
      </c>
      <c r="S1448" s="208">
        <f>SUMIF('13'!$C$10:$C$29,$C1448,'13'!$E$10:$E$29)*'13'!$E$3</f>
        <v>0</v>
      </c>
      <c r="T1448" s="208">
        <f>SUMIF('14'!$C$10:$C$29,$C1448,'14'!$E$10:$E$29)*'14'!$E$3</f>
        <v>0</v>
      </c>
      <c r="U1448" s="208">
        <f>SUMIF('15'!$C$10:$C$29,$C1448,'15'!$E$10:$E$29)*'15'!$E$3</f>
        <v>0</v>
      </c>
      <c r="V1448" s="208">
        <f>SUMIF('16'!$C$10:$C$29,$C1448,'16'!$E$29:$E1448)*'16'!$E$3</f>
        <v>0</v>
      </c>
      <c r="W1448" s="208">
        <f>SUMIF('17'!$C$10:$C$29,$C1448,'17'!$E$10:$E$29)*'17'!$E$3</f>
        <v>0</v>
      </c>
      <c r="X1448" s="208">
        <f>SUMIF('18'!$C$10:$C$29,$C1448,'18'!$E$10:$E$29)*'18'!$E$3</f>
        <v>0</v>
      </c>
      <c r="Y1448" s="208">
        <f>SUMIF('19'!$C$10:$C$28,$C1448,'19'!$E$10:$E$28)*'19'!$E$3</f>
        <v>0</v>
      </c>
      <c r="Z1448" s="208">
        <f>SUMIF('20'!$C$10:$C$29,$C1448,'20'!$E$10:$E$29)*'20'!$E$3</f>
        <v>0</v>
      </c>
      <c r="AA1448" s="208">
        <f>SUMIF('21'!$C$10:$C$29,$C1448,'21'!$E$10:$E$29)*'21'!$E$3</f>
        <v>0</v>
      </c>
    </row>
    <row r="1449" spans="3:27" ht="15" hidden="1">
      <c r="C1449" s="207" t="s">
        <v>3007</v>
      </c>
      <c r="D1449" s="207" t="s">
        <v>3008</v>
      </c>
      <c r="F1449" s="336">
        <f t="shared" si="23"/>
        <v>0</v>
      </c>
      <c r="G1449" s="208">
        <f>SUMIF('01'!$C$10:$C$29,$C1449,'01'!$E$10:$E$29)*'01'!$E$3</f>
        <v>0</v>
      </c>
      <c r="H1449" s="208">
        <f>SUMIF('02'!$C$10:$C$28,$C1449,'02'!$E$10:$E$28)*'02'!$E$3</f>
        <v>0</v>
      </c>
      <c r="I1449" s="208">
        <f>SUMIF('03'!$C$10:$C$29,$C1449,'03'!$E$10:$E$29)*'03'!$E$3</f>
        <v>0</v>
      </c>
      <c r="J1449" s="208">
        <f>SUMIF('04'!$C$10:$C$26,$C1449,'04'!$E$10:$E$26)*'04'!$E$3</f>
        <v>0</v>
      </c>
      <c r="K1449" s="208">
        <f>SUMIF('05'!$C$10:$C$29,$C1449,'05'!$E$10:$E$29)*'05'!$E$3</f>
        <v>0</v>
      </c>
      <c r="L1449" s="208">
        <f>SUMIF('06'!$C$10:$C$29,$C1449,'06'!$E$10:$E$29)*'06'!$E$3</f>
        <v>0</v>
      </c>
      <c r="M1449" s="208">
        <f>SUMIF('07'!$C$10:$C$26,$C1449,'07'!$E$10:$E$26)*'07'!$E$3</f>
        <v>0</v>
      </c>
      <c r="N1449" s="208">
        <f>SUMIF('08'!$C$10:$C$29,$C1449,'08'!$E$10:$E$29)*'08'!$E$3</f>
        <v>0</v>
      </c>
      <c r="O1449" s="208">
        <f>SUMIF('09'!$C$10:$C$29,$C1449,'09'!$E$10:$E$29)*'09'!$E$3</f>
        <v>0</v>
      </c>
      <c r="P1449" s="208">
        <f>SUMIF('10'!$C$10:$C$29,$C1449,'10'!$E$10:$E$29)*'10'!$E$3</f>
        <v>0</v>
      </c>
      <c r="Q1449" s="208">
        <f>SUMIF('11'!$C$10:$C$39,$C1449,'11'!$E$10:$E$39)*'11'!$E$3</f>
        <v>0</v>
      </c>
      <c r="R1449" s="208">
        <f>SUMIF('12'!$C$10:$C$29,$C1449,'12'!$E$10:$E$29)*'12'!$E$3</f>
        <v>0</v>
      </c>
      <c r="S1449" s="208">
        <f>SUMIF('13'!$C$10:$C$29,$C1449,'13'!$E$10:$E$29)*'13'!$E$3</f>
        <v>0</v>
      </c>
      <c r="T1449" s="208">
        <f>SUMIF('14'!$C$10:$C$29,$C1449,'14'!$E$10:$E$29)*'14'!$E$3</f>
        <v>0</v>
      </c>
      <c r="U1449" s="208">
        <f>SUMIF('15'!$C$10:$C$29,$C1449,'15'!$E$10:$E$29)*'15'!$E$3</f>
        <v>0</v>
      </c>
      <c r="V1449" s="208">
        <f>SUMIF('16'!$C$10:$C$29,$C1449,'16'!$E$29:$E1449)*'16'!$E$3</f>
        <v>0</v>
      </c>
      <c r="W1449" s="208">
        <f>SUMIF('17'!$C$10:$C$29,$C1449,'17'!$E$10:$E$29)*'17'!$E$3</f>
        <v>0</v>
      </c>
      <c r="X1449" s="208">
        <f>SUMIF('18'!$C$10:$C$29,$C1449,'18'!$E$10:$E$29)*'18'!$E$3</f>
        <v>0</v>
      </c>
      <c r="Y1449" s="208">
        <f>SUMIF('19'!$C$10:$C$28,$C1449,'19'!$E$10:$E$28)*'19'!$E$3</f>
        <v>0</v>
      </c>
      <c r="Z1449" s="208">
        <f>SUMIF('20'!$C$10:$C$29,$C1449,'20'!$E$10:$E$29)*'20'!$E$3</f>
        <v>0</v>
      </c>
      <c r="AA1449" s="208">
        <f>SUMIF('21'!$C$10:$C$29,$C1449,'21'!$E$10:$E$29)*'21'!$E$3</f>
        <v>0</v>
      </c>
    </row>
    <row r="1450" spans="3:27" ht="15" hidden="1">
      <c r="C1450" s="207" t="s">
        <v>3009</v>
      </c>
      <c r="D1450" s="207" t="s">
        <v>3010</v>
      </c>
      <c r="F1450" s="336">
        <f t="shared" si="23"/>
        <v>0</v>
      </c>
      <c r="G1450" s="208">
        <f>SUMIF('01'!$C$10:$C$29,$C1450,'01'!$E$10:$E$29)*'01'!$E$3</f>
        <v>0</v>
      </c>
      <c r="H1450" s="208">
        <f>SUMIF('02'!$C$10:$C$28,$C1450,'02'!$E$10:$E$28)*'02'!$E$3</f>
        <v>0</v>
      </c>
      <c r="I1450" s="208">
        <f>SUMIF('03'!$C$10:$C$29,$C1450,'03'!$E$10:$E$29)*'03'!$E$3</f>
        <v>0</v>
      </c>
      <c r="J1450" s="208">
        <f>SUMIF('04'!$C$10:$C$26,$C1450,'04'!$E$10:$E$26)*'04'!$E$3</f>
        <v>0</v>
      </c>
      <c r="K1450" s="208">
        <f>SUMIF('05'!$C$10:$C$29,$C1450,'05'!$E$10:$E$29)*'05'!$E$3</f>
        <v>0</v>
      </c>
      <c r="L1450" s="208">
        <f>SUMIF('06'!$C$10:$C$29,$C1450,'06'!$E$10:$E$29)*'06'!$E$3</f>
        <v>0</v>
      </c>
      <c r="M1450" s="208">
        <f>SUMIF('07'!$C$10:$C$26,$C1450,'07'!$E$10:$E$26)*'07'!$E$3</f>
        <v>0</v>
      </c>
      <c r="N1450" s="208">
        <f>SUMIF('08'!$C$10:$C$29,$C1450,'08'!$E$10:$E$29)*'08'!$E$3</f>
        <v>0</v>
      </c>
      <c r="O1450" s="208">
        <f>SUMIF('09'!$C$10:$C$29,$C1450,'09'!$E$10:$E$29)*'09'!$E$3</f>
        <v>0</v>
      </c>
      <c r="P1450" s="208">
        <f>SUMIF('10'!$C$10:$C$29,$C1450,'10'!$E$10:$E$29)*'10'!$E$3</f>
        <v>0</v>
      </c>
      <c r="Q1450" s="208">
        <f>SUMIF('11'!$C$10:$C$39,$C1450,'11'!$E$10:$E$39)*'11'!$E$3</f>
        <v>0</v>
      </c>
      <c r="R1450" s="208">
        <f>SUMIF('12'!$C$10:$C$29,$C1450,'12'!$E$10:$E$29)*'12'!$E$3</f>
        <v>0</v>
      </c>
      <c r="S1450" s="208">
        <f>SUMIF('13'!$C$10:$C$29,$C1450,'13'!$E$10:$E$29)*'13'!$E$3</f>
        <v>0</v>
      </c>
      <c r="T1450" s="208">
        <f>SUMIF('14'!$C$10:$C$29,$C1450,'14'!$E$10:$E$29)*'14'!$E$3</f>
        <v>0</v>
      </c>
      <c r="U1450" s="208">
        <f>SUMIF('15'!$C$10:$C$29,$C1450,'15'!$E$10:$E$29)*'15'!$E$3</f>
        <v>0</v>
      </c>
      <c r="V1450" s="208">
        <f>SUMIF('16'!$C$10:$C$29,$C1450,'16'!$E$29:$E1450)*'16'!$E$3</f>
        <v>0</v>
      </c>
      <c r="W1450" s="208">
        <f>SUMIF('17'!$C$10:$C$29,$C1450,'17'!$E$10:$E$29)*'17'!$E$3</f>
        <v>0</v>
      </c>
      <c r="X1450" s="208">
        <f>SUMIF('18'!$C$10:$C$29,$C1450,'18'!$E$10:$E$29)*'18'!$E$3</f>
        <v>0</v>
      </c>
      <c r="Y1450" s="208">
        <f>SUMIF('19'!$C$10:$C$28,$C1450,'19'!$E$10:$E$28)*'19'!$E$3</f>
        <v>0</v>
      </c>
      <c r="Z1450" s="208">
        <f>SUMIF('20'!$C$10:$C$29,$C1450,'20'!$E$10:$E$29)*'20'!$E$3</f>
        <v>0</v>
      </c>
      <c r="AA1450" s="208">
        <f>SUMIF('21'!$C$10:$C$29,$C1450,'21'!$E$10:$E$29)*'21'!$E$3</f>
        <v>0</v>
      </c>
    </row>
    <row r="1451" spans="3:27" ht="15" hidden="1">
      <c r="C1451" s="207" t="s">
        <v>3011</v>
      </c>
      <c r="D1451" s="207" t="s">
        <v>3012</v>
      </c>
      <c r="F1451" s="336">
        <f t="shared" si="23"/>
        <v>0</v>
      </c>
      <c r="G1451" s="208">
        <f>SUMIF('01'!$C$10:$C$29,$C1451,'01'!$E$10:$E$29)*'01'!$E$3</f>
        <v>0</v>
      </c>
      <c r="H1451" s="208">
        <f>SUMIF('02'!$C$10:$C$28,$C1451,'02'!$E$10:$E$28)*'02'!$E$3</f>
        <v>0</v>
      </c>
      <c r="I1451" s="208">
        <f>SUMIF('03'!$C$10:$C$29,$C1451,'03'!$E$10:$E$29)*'03'!$E$3</f>
        <v>0</v>
      </c>
      <c r="J1451" s="208">
        <f>SUMIF('04'!$C$10:$C$26,$C1451,'04'!$E$10:$E$26)*'04'!$E$3</f>
        <v>0</v>
      </c>
      <c r="K1451" s="208">
        <f>SUMIF('05'!$C$10:$C$29,$C1451,'05'!$E$10:$E$29)*'05'!$E$3</f>
        <v>0</v>
      </c>
      <c r="L1451" s="208">
        <f>SUMIF('06'!$C$10:$C$29,$C1451,'06'!$E$10:$E$29)*'06'!$E$3</f>
        <v>0</v>
      </c>
      <c r="M1451" s="208">
        <f>SUMIF('07'!$C$10:$C$26,$C1451,'07'!$E$10:$E$26)*'07'!$E$3</f>
        <v>0</v>
      </c>
      <c r="N1451" s="208">
        <f>SUMIF('08'!$C$10:$C$29,$C1451,'08'!$E$10:$E$29)*'08'!$E$3</f>
        <v>0</v>
      </c>
      <c r="O1451" s="208">
        <f>SUMIF('09'!$C$10:$C$29,$C1451,'09'!$E$10:$E$29)*'09'!$E$3</f>
        <v>0</v>
      </c>
      <c r="P1451" s="208">
        <f>SUMIF('10'!$C$10:$C$29,$C1451,'10'!$E$10:$E$29)*'10'!$E$3</f>
        <v>0</v>
      </c>
      <c r="Q1451" s="208">
        <f>SUMIF('11'!$C$10:$C$39,$C1451,'11'!$E$10:$E$39)*'11'!$E$3</f>
        <v>0</v>
      </c>
      <c r="R1451" s="208">
        <f>SUMIF('12'!$C$10:$C$29,$C1451,'12'!$E$10:$E$29)*'12'!$E$3</f>
        <v>0</v>
      </c>
      <c r="S1451" s="208">
        <f>SUMIF('13'!$C$10:$C$29,$C1451,'13'!$E$10:$E$29)*'13'!$E$3</f>
        <v>0</v>
      </c>
      <c r="T1451" s="208">
        <f>SUMIF('14'!$C$10:$C$29,$C1451,'14'!$E$10:$E$29)*'14'!$E$3</f>
        <v>0</v>
      </c>
      <c r="U1451" s="208">
        <f>SUMIF('15'!$C$10:$C$29,$C1451,'15'!$E$10:$E$29)*'15'!$E$3</f>
        <v>0</v>
      </c>
      <c r="V1451" s="208">
        <f>SUMIF('16'!$C$10:$C$29,$C1451,'16'!$E$29:$E1451)*'16'!$E$3</f>
        <v>0</v>
      </c>
      <c r="W1451" s="208">
        <f>SUMIF('17'!$C$10:$C$29,$C1451,'17'!$E$10:$E$29)*'17'!$E$3</f>
        <v>0</v>
      </c>
      <c r="X1451" s="208">
        <f>SUMIF('18'!$C$10:$C$29,$C1451,'18'!$E$10:$E$29)*'18'!$E$3</f>
        <v>0</v>
      </c>
      <c r="Y1451" s="208">
        <f>SUMIF('19'!$C$10:$C$28,$C1451,'19'!$E$10:$E$28)*'19'!$E$3</f>
        <v>0</v>
      </c>
      <c r="Z1451" s="208">
        <f>SUMIF('20'!$C$10:$C$29,$C1451,'20'!$E$10:$E$29)*'20'!$E$3</f>
        <v>0</v>
      </c>
      <c r="AA1451" s="208">
        <f>SUMIF('21'!$C$10:$C$29,$C1451,'21'!$E$10:$E$29)*'21'!$E$3</f>
        <v>0</v>
      </c>
    </row>
    <row r="1452" spans="3:27" ht="15" hidden="1">
      <c r="C1452" s="207" t="s">
        <v>3013</v>
      </c>
      <c r="D1452" s="207" t="s">
        <v>3014</v>
      </c>
      <c r="F1452" s="336">
        <f t="shared" si="23"/>
        <v>0</v>
      </c>
      <c r="G1452" s="208">
        <f>SUMIF('01'!$C$10:$C$29,$C1452,'01'!$E$10:$E$29)*'01'!$E$3</f>
        <v>0</v>
      </c>
      <c r="H1452" s="208">
        <f>SUMIF('02'!$C$10:$C$28,$C1452,'02'!$E$10:$E$28)*'02'!$E$3</f>
        <v>0</v>
      </c>
      <c r="I1452" s="208">
        <f>SUMIF('03'!$C$10:$C$29,$C1452,'03'!$E$10:$E$29)*'03'!$E$3</f>
        <v>0</v>
      </c>
      <c r="J1452" s="208">
        <f>SUMIF('04'!$C$10:$C$26,$C1452,'04'!$E$10:$E$26)*'04'!$E$3</f>
        <v>0</v>
      </c>
      <c r="K1452" s="208">
        <f>SUMIF('05'!$C$10:$C$29,$C1452,'05'!$E$10:$E$29)*'05'!$E$3</f>
        <v>0</v>
      </c>
      <c r="L1452" s="208">
        <f>SUMIF('06'!$C$10:$C$29,$C1452,'06'!$E$10:$E$29)*'06'!$E$3</f>
        <v>0</v>
      </c>
      <c r="M1452" s="208">
        <f>SUMIF('07'!$C$10:$C$26,$C1452,'07'!$E$10:$E$26)*'07'!$E$3</f>
        <v>0</v>
      </c>
      <c r="N1452" s="208">
        <f>SUMIF('08'!$C$10:$C$29,$C1452,'08'!$E$10:$E$29)*'08'!$E$3</f>
        <v>0</v>
      </c>
      <c r="O1452" s="208">
        <f>SUMIF('09'!$C$10:$C$29,$C1452,'09'!$E$10:$E$29)*'09'!$E$3</f>
        <v>0</v>
      </c>
      <c r="P1452" s="208">
        <f>SUMIF('10'!$C$10:$C$29,$C1452,'10'!$E$10:$E$29)*'10'!$E$3</f>
        <v>0</v>
      </c>
      <c r="Q1452" s="208">
        <f>SUMIF('11'!$C$10:$C$39,$C1452,'11'!$E$10:$E$39)*'11'!$E$3</f>
        <v>0</v>
      </c>
      <c r="R1452" s="208">
        <f>SUMIF('12'!$C$10:$C$29,$C1452,'12'!$E$10:$E$29)*'12'!$E$3</f>
        <v>0</v>
      </c>
      <c r="S1452" s="208">
        <f>SUMIF('13'!$C$10:$C$29,$C1452,'13'!$E$10:$E$29)*'13'!$E$3</f>
        <v>0</v>
      </c>
      <c r="T1452" s="208">
        <f>SUMIF('14'!$C$10:$C$29,$C1452,'14'!$E$10:$E$29)*'14'!$E$3</f>
        <v>0</v>
      </c>
      <c r="U1452" s="208">
        <f>SUMIF('15'!$C$10:$C$29,$C1452,'15'!$E$10:$E$29)*'15'!$E$3</f>
        <v>0</v>
      </c>
      <c r="V1452" s="208">
        <f>SUMIF('16'!$C$10:$C$29,$C1452,'16'!$E$29:$E1452)*'16'!$E$3</f>
        <v>0</v>
      </c>
      <c r="W1452" s="208">
        <f>SUMIF('17'!$C$10:$C$29,$C1452,'17'!$E$10:$E$29)*'17'!$E$3</f>
        <v>0</v>
      </c>
      <c r="X1452" s="208">
        <f>SUMIF('18'!$C$10:$C$29,$C1452,'18'!$E$10:$E$29)*'18'!$E$3</f>
        <v>0</v>
      </c>
      <c r="Y1452" s="208">
        <f>SUMIF('19'!$C$10:$C$28,$C1452,'19'!$E$10:$E$28)*'19'!$E$3</f>
        <v>0</v>
      </c>
      <c r="Z1452" s="208">
        <f>SUMIF('20'!$C$10:$C$29,$C1452,'20'!$E$10:$E$29)*'20'!$E$3</f>
        <v>0</v>
      </c>
      <c r="AA1452" s="208">
        <f>SUMIF('21'!$C$10:$C$29,$C1452,'21'!$E$10:$E$29)*'21'!$E$3</f>
        <v>0</v>
      </c>
    </row>
    <row r="1453" spans="3:27" ht="15" hidden="1">
      <c r="C1453" s="207" t="s">
        <v>3015</v>
      </c>
      <c r="D1453" s="207" t="s">
        <v>3016</v>
      </c>
      <c r="F1453" s="336">
        <f t="shared" si="23"/>
        <v>0</v>
      </c>
      <c r="G1453" s="208">
        <f>SUMIF('01'!$C$10:$C$29,$C1453,'01'!$E$10:$E$29)*'01'!$E$3</f>
        <v>0</v>
      </c>
      <c r="H1453" s="208">
        <f>SUMIF('02'!$C$10:$C$28,$C1453,'02'!$E$10:$E$28)*'02'!$E$3</f>
        <v>0</v>
      </c>
      <c r="I1453" s="208">
        <f>SUMIF('03'!$C$10:$C$29,$C1453,'03'!$E$10:$E$29)*'03'!$E$3</f>
        <v>0</v>
      </c>
      <c r="J1453" s="208">
        <f>SUMIF('04'!$C$10:$C$26,$C1453,'04'!$E$10:$E$26)*'04'!$E$3</f>
        <v>0</v>
      </c>
      <c r="K1453" s="208">
        <f>SUMIF('05'!$C$10:$C$29,$C1453,'05'!$E$10:$E$29)*'05'!$E$3</f>
        <v>0</v>
      </c>
      <c r="L1453" s="208">
        <f>SUMIF('06'!$C$10:$C$29,$C1453,'06'!$E$10:$E$29)*'06'!$E$3</f>
        <v>0</v>
      </c>
      <c r="M1453" s="208">
        <f>SUMIF('07'!$C$10:$C$26,$C1453,'07'!$E$10:$E$26)*'07'!$E$3</f>
        <v>0</v>
      </c>
      <c r="N1453" s="208">
        <f>SUMIF('08'!$C$10:$C$29,$C1453,'08'!$E$10:$E$29)*'08'!$E$3</f>
        <v>0</v>
      </c>
      <c r="O1453" s="208">
        <f>SUMIF('09'!$C$10:$C$29,$C1453,'09'!$E$10:$E$29)*'09'!$E$3</f>
        <v>0</v>
      </c>
      <c r="P1453" s="208">
        <f>SUMIF('10'!$C$10:$C$29,$C1453,'10'!$E$10:$E$29)*'10'!$E$3</f>
        <v>0</v>
      </c>
      <c r="Q1453" s="208">
        <f>SUMIF('11'!$C$10:$C$39,$C1453,'11'!$E$10:$E$39)*'11'!$E$3</f>
        <v>0</v>
      </c>
      <c r="R1453" s="208">
        <f>SUMIF('12'!$C$10:$C$29,$C1453,'12'!$E$10:$E$29)*'12'!$E$3</f>
        <v>0</v>
      </c>
      <c r="S1453" s="208">
        <f>SUMIF('13'!$C$10:$C$29,$C1453,'13'!$E$10:$E$29)*'13'!$E$3</f>
        <v>0</v>
      </c>
      <c r="T1453" s="208">
        <f>SUMIF('14'!$C$10:$C$29,$C1453,'14'!$E$10:$E$29)*'14'!$E$3</f>
        <v>0</v>
      </c>
      <c r="U1453" s="208">
        <f>SUMIF('15'!$C$10:$C$29,$C1453,'15'!$E$10:$E$29)*'15'!$E$3</f>
        <v>0</v>
      </c>
      <c r="V1453" s="208">
        <f>SUMIF('16'!$C$10:$C$29,$C1453,'16'!$E$29:$E1453)*'16'!$E$3</f>
        <v>0</v>
      </c>
      <c r="W1453" s="208">
        <f>SUMIF('17'!$C$10:$C$29,$C1453,'17'!$E$10:$E$29)*'17'!$E$3</f>
        <v>0</v>
      </c>
      <c r="X1453" s="208">
        <f>SUMIF('18'!$C$10:$C$29,$C1453,'18'!$E$10:$E$29)*'18'!$E$3</f>
        <v>0</v>
      </c>
      <c r="Y1453" s="208">
        <f>SUMIF('19'!$C$10:$C$28,$C1453,'19'!$E$10:$E$28)*'19'!$E$3</f>
        <v>0</v>
      </c>
      <c r="Z1453" s="208">
        <f>SUMIF('20'!$C$10:$C$29,$C1453,'20'!$E$10:$E$29)*'20'!$E$3</f>
        <v>0</v>
      </c>
      <c r="AA1453" s="208">
        <f>SUMIF('21'!$C$10:$C$29,$C1453,'21'!$E$10:$E$29)*'21'!$E$3</f>
        <v>0</v>
      </c>
    </row>
    <row r="1454" spans="3:27" ht="15" hidden="1">
      <c r="C1454" s="207" t="s">
        <v>3017</v>
      </c>
      <c r="D1454" s="207" t="s">
        <v>3018</v>
      </c>
      <c r="F1454" s="336">
        <f t="shared" si="23"/>
        <v>0</v>
      </c>
      <c r="G1454" s="208">
        <f>SUMIF('01'!$C$10:$C$29,$C1454,'01'!$E$10:$E$29)*'01'!$E$3</f>
        <v>0</v>
      </c>
      <c r="H1454" s="208">
        <f>SUMIF('02'!$C$10:$C$28,$C1454,'02'!$E$10:$E$28)*'02'!$E$3</f>
        <v>0</v>
      </c>
      <c r="I1454" s="208">
        <f>SUMIF('03'!$C$10:$C$29,$C1454,'03'!$E$10:$E$29)*'03'!$E$3</f>
        <v>0</v>
      </c>
      <c r="J1454" s="208">
        <f>SUMIF('04'!$C$10:$C$26,$C1454,'04'!$E$10:$E$26)*'04'!$E$3</f>
        <v>0</v>
      </c>
      <c r="K1454" s="208">
        <f>SUMIF('05'!$C$10:$C$29,$C1454,'05'!$E$10:$E$29)*'05'!$E$3</f>
        <v>0</v>
      </c>
      <c r="L1454" s="208">
        <f>SUMIF('06'!$C$10:$C$29,$C1454,'06'!$E$10:$E$29)*'06'!$E$3</f>
        <v>0</v>
      </c>
      <c r="M1454" s="208">
        <f>SUMIF('07'!$C$10:$C$26,$C1454,'07'!$E$10:$E$26)*'07'!$E$3</f>
        <v>0</v>
      </c>
      <c r="N1454" s="208">
        <f>SUMIF('08'!$C$10:$C$29,$C1454,'08'!$E$10:$E$29)*'08'!$E$3</f>
        <v>0</v>
      </c>
      <c r="O1454" s="208">
        <f>SUMIF('09'!$C$10:$C$29,$C1454,'09'!$E$10:$E$29)*'09'!$E$3</f>
        <v>0</v>
      </c>
      <c r="P1454" s="208">
        <f>SUMIF('10'!$C$10:$C$29,$C1454,'10'!$E$10:$E$29)*'10'!$E$3</f>
        <v>0</v>
      </c>
      <c r="Q1454" s="208">
        <f>SUMIF('11'!$C$10:$C$39,$C1454,'11'!$E$10:$E$39)*'11'!$E$3</f>
        <v>0</v>
      </c>
      <c r="R1454" s="208">
        <f>SUMIF('12'!$C$10:$C$29,$C1454,'12'!$E$10:$E$29)*'12'!$E$3</f>
        <v>0</v>
      </c>
      <c r="S1454" s="208">
        <f>SUMIF('13'!$C$10:$C$29,$C1454,'13'!$E$10:$E$29)*'13'!$E$3</f>
        <v>0</v>
      </c>
      <c r="T1454" s="208">
        <f>SUMIF('14'!$C$10:$C$29,$C1454,'14'!$E$10:$E$29)*'14'!$E$3</f>
        <v>0</v>
      </c>
      <c r="U1454" s="208">
        <f>SUMIF('15'!$C$10:$C$29,$C1454,'15'!$E$10:$E$29)*'15'!$E$3</f>
        <v>0</v>
      </c>
      <c r="V1454" s="208">
        <f>SUMIF('16'!$C$10:$C$29,$C1454,'16'!$E$29:$E1454)*'16'!$E$3</f>
        <v>0</v>
      </c>
      <c r="W1454" s="208">
        <f>SUMIF('17'!$C$10:$C$29,$C1454,'17'!$E$10:$E$29)*'17'!$E$3</f>
        <v>0</v>
      </c>
      <c r="X1454" s="208">
        <f>SUMIF('18'!$C$10:$C$29,$C1454,'18'!$E$10:$E$29)*'18'!$E$3</f>
        <v>0</v>
      </c>
      <c r="Y1454" s="208">
        <f>SUMIF('19'!$C$10:$C$28,$C1454,'19'!$E$10:$E$28)*'19'!$E$3</f>
        <v>0</v>
      </c>
      <c r="Z1454" s="208">
        <f>SUMIF('20'!$C$10:$C$29,$C1454,'20'!$E$10:$E$29)*'20'!$E$3</f>
        <v>0</v>
      </c>
      <c r="AA1454" s="208">
        <f>SUMIF('21'!$C$10:$C$29,$C1454,'21'!$E$10:$E$29)*'21'!$E$3</f>
        <v>0</v>
      </c>
    </row>
    <row r="1455" spans="3:27" ht="15" hidden="1">
      <c r="C1455" s="207" t="s">
        <v>3019</v>
      </c>
      <c r="D1455" s="207" t="s">
        <v>3020</v>
      </c>
      <c r="F1455" s="336">
        <f t="shared" si="23"/>
        <v>0</v>
      </c>
      <c r="G1455" s="208">
        <f>SUMIF('01'!$C$10:$C$29,$C1455,'01'!$E$10:$E$29)*'01'!$E$3</f>
        <v>0</v>
      </c>
      <c r="H1455" s="208">
        <f>SUMIF('02'!$C$10:$C$28,$C1455,'02'!$E$10:$E$28)*'02'!$E$3</f>
        <v>0</v>
      </c>
      <c r="I1455" s="208">
        <f>SUMIF('03'!$C$10:$C$29,$C1455,'03'!$E$10:$E$29)*'03'!$E$3</f>
        <v>0</v>
      </c>
      <c r="J1455" s="208">
        <f>SUMIF('04'!$C$10:$C$26,$C1455,'04'!$E$10:$E$26)*'04'!$E$3</f>
        <v>0</v>
      </c>
      <c r="K1455" s="208">
        <f>SUMIF('05'!$C$10:$C$29,$C1455,'05'!$E$10:$E$29)*'05'!$E$3</f>
        <v>0</v>
      </c>
      <c r="L1455" s="208">
        <f>SUMIF('06'!$C$10:$C$29,$C1455,'06'!$E$10:$E$29)*'06'!$E$3</f>
        <v>0</v>
      </c>
      <c r="M1455" s="208">
        <f>SUMIF('07'!$C$10:$C$26,$C1455,'07'!$E$10:$E$26)*'07'!$E$3</f>
        <v>0</v>
      </c>
      <c r="N1455" s="208">
        <f>SUMIF('08'!$C$10:$C$29,$C1455,'08'!$E$10:$E$29)*'08'!$E$3</f>
        <v>0</v>
      </c>
      <c r="O1455" s="208">
        <f>SUMIF('09'!$C$10:$C$29,$C1455,'09'!$E$10:$E$29)*'09'!$E$3</f>
        <v>0</v>
      </c>
      <c r="P1455" s="208">
        <f>SUMIF('10'!$C$10:$C$29,$C1455,'10'!$E$10:$E$29)*'10'!$E$3</f>
        <v>0</v>
      </c>
      <c r="Q1455" s="208">
        <f>SUMIF('11'!$C$10:$C$39,$C1455,'11'!$E$10:$E$39)*'11'!$E$3</f>
        <v>0</v>
      </c>
      <c r="R1455" s="208">
        <f>SUMIF('12'!$C$10:$C$29,$C1455,'12'!$E$10:$E$29)*'12'!$E$3</f>
        <v>0</v>
      </c>
      <c r="S1455" s="208">
        <f>SUMIF('13'!$C$10:$C$29,$C1455,'13'!$E$10:$E$29)*'13'!$E$3</f>
        <v>0</v>
      </c>
      <c r="T1455" s="208">
        <f>SUMIF('14'!$C$10:$C$29,$C1455,'14'!$E$10:$E$29)*'14'!$E$3</f>
        <v>0</v>
      </c>
      <c r="U1455" s="208">
        <f>SUMIF('15'!$C$10:$C$29,$C1455,'15'!$E$10:$E$29)*'15'!$E$3</f>
        <v>0</v>
      </c>
      <c r="V1455" s="208">
        <f>SUMIF('16'!$C$10:$C$29,$C1455,'16'!$E$29:$E1455)*'16'!$E$3</f>
        <v>0</v>
      </c>
      <c r="W1455" s="208">
        <f>SUMIF('17'!$C$10:$C$29,$C1455,'17'!$E$10:$E$29)*'17'!$E$3</f>
        <v>0</v>
      </c>
      <c r="X1455" s="208">
        <f>SUMIF('18'!$C$10:$C$29,$C1455,'18'!$E$10:$E$29)*'18'!$E$3</f>
        <v>0</v>
      </c>
      <c r="Y1455" s="208">
        <f>SUMIF('19'!$C$10:$C$28,$C1455,'19'!$E$10:$E$28)*'19'!$E$3</f>
        <v>0</v>
      </c>
      <c r="Z1455" s="208">
        <f>SUMIF('20'!$C$10:$C$29,$C1455,'20'!$E$10:$E$29)*'20'!$E$3</f>
        <v>0</v>
      </c>
      <c r="AA1455" s="208">
        <f>SUMIF('21'!$C$10:$C$29,$C1455,'21'!$E$10:$E$29)*'21'!$E$3</f>
        <v>0</v>
      </c>
    </row>
    <row r="1456" spans="3:27" ht="15" hidden="1">
      <c r="C1456" s="207" t="s">
        <v>3021</v>
      </c>
      <c r="D1456" s="207" t="s">
        <v>3022</v>
      </c>
      <c r="F1456" s="336">
        <f t="shared" si="23"/>
        <v>0</v>
      </c>
      <c r="G1456" s="208">
        <f>SUMIF('01'!$C$10:$C$29,$C1456,'01'!$E$10:$E$29)*'01'!$E$3</f>
        <v>0</v>
      </c>
      <c r="H1456" s="208">
        <f>SUMIF('02'!$C$10:$C$28,$C1456,'02'!$E$10:$E$28)*'02'!$E$3</f>
        <v>0</v>
      </c>
      <c r="I1456" s="208">
        <f>SUMIF('03'!$C$10:$C$29,$C1456,'03'!$E$10:$E$29)*'03'!$E$3</f>
        <v>0</v>
      </c>
      <c r="J1456" s="208">
        <f>SUMIF('04'!$C$10:$C$26,$C1456,'04'!$E$10:$E$26)*'04'!$E$3</f>
        <v>0</v>
      </c>
      <c r="K1456" s="208">
        <f>SUMIF('05'!$C$10:$C$29,$C1456,'05'!$E$10:$E$29)*'05'!$E$3</f>
        <v>0</v>
      </c>
      <c r="L1456" s="208">
        <f>SUMIF('06'!$C$10:$C$29,$C1456,'06'!$E$10:$E$29)*'06'!$E$3</f>
        <v>0</v>
      </c>
      <c r="M1456" s="208">
        <f>SUMIF('07'!$C$10:$C$26,$C1456,'07'!$E$10:$E$26)*'07'!$E$3</f>
        <v>0</v>
      </c>
      <c r="N1456" s="208">
        <f>SUMIF('08'!$C$10:$C$29,$C1456,'08'!$E$10:$E$29)*'08'!$E$3</f>
        <v>0</v>
      </c>
      <c r="O1456" s="208">
        <f>SUMIF('09'!$C$10:$C$29,$C1456,'09'!$E$10:$E$29)*'09'!$E$3</f>
        <v>0</v>
      </c>
      <c r="P1456" s="208">
        <f>SUMIF('10'!$C$10:$C$29,$C1456,'10'!$E$10:$E$29)*'10'!$E$3</f>
        <v>0</v>
      </c>
      <c r="Q1456" s="208">
        <f>SUMIF('11'!$C$10:$C$39,$C1456,'11'!$E$10:$E$39)*'11'!$E$3</f>
        <v>0</v>
      </c>
      <c r="R1456" s="208">
        <f>SUMIF('12'!$C$10:$C$29,$C1456,'12'!$E$10:$E$29)*'12'!$E$3</f>
        <v>0</v>
      </c>
      <c r="S1456" s="208">
        <f>SUMIF('13'!$C$10:$C$29,$C1456,'13'!$E$10:$E$29)*'13'!$E$3</f>
        <v>0</v>
      </c>
      <c r="T1456" s="208">
        <f>SUMIF('14'!$C$10:$C$29,$C1456,'14'!$E$10:$E$29)*'14'!$E$3</f>
        <v>0</v>
      </c>
      <c r="U1456" s="208">
        <f>SUMIF('15'!$C$10:$C$29,$C1456,'15'!$E$10:$E$29)*'15'!$E$3</f>
        <v>0</v>
      </c>
      <c r="V1456" s="208">
        <f>SUMIF('16'!$C$10:$C$29,$C1456,'16'!$E$29:$E1456)*'16'!$E$3</f>
        <v>0</v>
      </c>
      <c r="W1456" s="208">
        <f>SUMIF('17'!$C$10:$C$29,$C1456,'17'!$E$10:$E$29)*'17'!$E$3</f>
        <v>0</v>
      </c>
      <c r="X1456" s="208">
        <f>SUMIF('18'!$C$10:$C$29,$C1456,'18'!$E$10:$E$29)*'18'!$E$3</f>
        <v>0</v>
      </c>
      <c r="Y1456" s="208">
        <f>SUMIF('19'!$C$10:$C$28,$C1456,'19'!$E$10:$E$28)*'19'!$E$3</f>
        <v>0</v>
      </c>
      <c r="Z1456" s="208">
        <f>SUMIF('20'!$C$10:$C$29,$C1456,'20'!$E$10:$E$29)*'20'!$E$3</f>
        <v>0</v>
      </c>
      <c r="AA1456" s="208">
        <f>SUMIF('21'!$C$10:$C$29,$C1456,'21'!$E$10:$E$29)*'21'!$E$3</f>
        <v>0</v>
      </c>
    </row>
    <row r="1457" spans="3:27" ht="15" hidden="1">
      <c r="C1457" s="207" t="s">
        <v>3023</v>
      </c>
      <c r="D1457" s="207" t="s">
        <v>3024</v>
      </c>
      <c r="F1457" s="336">
        <f t="shared" si="23"/>
        <v>0</v>
      </c>
      <c r="G1457" s="208">
        <f>SUMIF('01'!$C$10:$C$29,$C1457,'01'!$E$10:$E$29)*'01'!$E$3</f>
        <v>0</v>
      </c>
      <c r="H1457" s="208">
        <f>SUMIF('02'!$C$10:$C$28,$C1457,'02'!$E$10:$E$28)*'02'!$E$3</f>
        <v>0</v>
      </c>
      <c r="I1457" s="208">
        <f>SUMIF('03'!$C$10:$C$29,$C1457,'03'!$E$10:$E$29)*'03'!$E$3</f>
        <v>0</v>
      </c>
      <c r="J1457" s="208">
        <f>SUMIF('04'!$C$10:$C$26,$C1457,'04'!$E$10:$E$26)*'04'!$E$3</f>
        <v>0</v>
      </c>
      <c r="K1457" s="208">
        <f>SUMIF('05'!$C$10:$C$29,$C1457,'05'!$E$10:$E$29)*'05'!$E$3</f>
        <v>0</v>
      </c>
      <c r="L1457" s="208">
        <f>SUMIF('06'!$C$10:$C$29,$C1457,'06'!$E$10:$E$29)*'06'!$E$3</f>
        <v>0</v>
      </c>
      <c r="M1457" s="208">
        <f>SUMIF('07'!$C$10:$C$26,$C1457,'07'!$E$10:$E$26)*'07'!$E$3</f>
        <v>0</v>
      </c>
      <c r="N1457" s="208">
        <f>SUMIF('08'!$C$10:$C$29,$C1457,'08'!$E$10:$E$29)*'08'!$E$3</f>
        <v>0</v>
      </c>
      <c r="O1457" s="208">
        <f>SUMIF('09'!$C$10:$C$29,$C1457,'09'!$E$10:$E$29)*'09'!$E$3</f>
        <v>0</v>
      </c>
      <c r="P1457" s="208">
        <f>SUMIF('10'!$C$10:$C$29,$C1457,'10'!$E$10:$E$29)*'10'!$E$3</f>
        <v>0</v>
      </c>
      <c r="Q1457" s="208">
        <f>SUMIF('11'!$C$10:$C$39,$C1457,'11'!$E$10:$E$39)*'11'!$E$3</f>
        <v>0</v>
      </c>
      <c r="R1457" s="208">
        <f>SUMIF('12'!$C$10:$C$29,$C1457,'12'!$E$10:$E$29)*'12'!$E$3</f>
        <v>0</v>
      </c>
      <c r="S1457" s="208">
        <f>SUMIF('13'!$C$10:$C$29,$C1457,'13'!$E$10:$E$29)*'13'!$E$3</f>
        <v>0</v>
      </c>
      <c r="T1457" s="208">
        <f>SUMIF('14'!$C$10:$C$29,$C1457,'14'!$E$10:$E$29)*'14'!$E$3</f>
        <v>0</v>
      </c>
      <c r="U1457" s="208">
        <f>SUMIF('15'!$C$10:$C$29,$C1457,'15'!$E$10:$E$29)*'15'!$E$3</f>
        <v>0</v>
      </c>
      <c r="V1457" s="208">
        <f>SUMIF('16'!$C$10:$C$29,$C1457,'16'!$E$29:$E1457)*'16'!$E$3</f>
        <v>0</v>
      </c>
      <c r="W1457" s="208">
        <f>SUMIF('17'!$C$10:$C$29,$C1457,'17'!$E$10:$E$29)*'17'!$E$3</f>
        <v>0</v>
      </c>
      <c r="X1457" s="208">
        <f>SUMIF('18'!$C$10:$C$29,$C1457,'18'!$E$10:$E$29)*'18'!$E$3</f>
        <v>0</v>
      </c>
      <c r="Y1457" s="208">
        <f>SUMIF('19'!$C$10:$C$28,$C1457,'19'!$E$10:$E$28)*'19'!$E$3</f>
        <v>0</v>
      </c>
      <c r="Z1457" s="208">
        <f>SUMIF('20'!$C$10:$C$29,$C1457,'20'!$E$10:$E$29)*'20'!$E$3</f>
        <v>0</v>
      </c>
      <c r="AA1457" s="208">
        <f>SUMIF('21'!$C$10:$C$29,$C1457,'21'!$E$10:$E$29)*'21'!$E$3</f>
        <v>0</v>
      </c>
    </row>
    <row r="1458" spans="3:27" ht="15" hidden="1">
      <c r="C1458" s="207" t="s">
        <v>3025</v>
      </c>
      <c r="D1458" s="207" t="s">
        <v>3026</v>
      </c>
      <c r="F1458" s="336">
        <f t="shared" si="23"/>
        <v>0</v>
      </c>
      <c r="G1458" s="208">
        <f>SUMIF('01'!$C$10:$C$29,$C1458,'01'!$E$10:$E$29)*'01'!$E$3</f>
        <v>0</v>
      </c>
      <c r="H1458" s="208">
        <f>SUMIF('02'!$C$10:$C$28,$C1458,'02'!$E$10:$E$28)*'02'!$E$3</f>
        <v>0</v>
      </c>
      <c r="I1458" s="208">
        <f>SUMIF('03'!$C$10:$C$29,$C1458,'03'!$E$10:$E$29)*'03'!$E$3</f>
        <v>0</v>
      </c>
      <c r="J1458" s="208">
        <f>SUMIF('04'!$C$10:$C$26,$C1458,'04'!$E$10:$E$26)*'04'!$E$3</f>
        <v>0</v>
      </c>
      <c r="K1458" s="208">
        <f>SUMIF('05'!$C$10:$C$29,$C1458,'05'!$E$10:$E$29)*'05'!$E$3</f>
        <v>0</v>
      </c>
      <c r="L1458" s="208">
        <f>SUMIF('06'!$C$10:$C$29,$C1458,'06'!$E$10:$E$29)*'06'!$E$3</f>
        <v>0</v>
      </c>
      <c r="M1458" s="208">
        <f>SUMIF('07'!$C$10:$C$26,$C1458,'07'!$E$10:$E$26)*'07'!$E$3</f>
        <v>0</v>
      </c>
      <c r="N1458" s="208">
        <f>SUMIF('08'!$C$10:$C$29,$C1458,'08'!$E$10:$E$29)*'08'!$E$3</f>
        <v>0</v>
      </c>
      <c r="O1458" s="208">
        <f>SUMIF('09'!$C$10:$C$29,$C1458,'09'!$E$10:$E$29)*'09'!$E$3</f>
        <v>0</v>
      </c>
      <c r="P1458" s="208">
        <f>SUMIF('10'!$C$10:$C$29,$C1458,'10'!$E$10:$E$29)*'10'!$E$3</f>
        <v>0</v>
      </c>
      <c r="Q1458" s="208">
        <f>SUMIF('11'!$C$10:$C$39,$C1458,'11'!$E$10:$E$39)*'11'!$E$3</f>
        <v>0</v>
      </c>
      <c r="R1458" s="208">
        <f>SUMIF('12'!$C$10:$C$29,$C1458,'12'!$E$10:$E$29)*'12'!$E$3</f>
        <v>0</v>
      </c>
      <c r="S1458" s="208">
        <f>SUMIF('13'!$C$10:$C$29,$C1458,'13'!$E$10:$E$29)*'13'!$E$3</f>
        <v>0</v>
      </c>
      <c r="T1458" s="208">
        <f>SUMIF('14'!$C$10:$C$29,$C1458,'14'!$E$10:$E$29)*'14'!$E$3</f>
        <v>0</v>
      </c>
      <c r="U1458" s="208">
        <f>SUMIF('15'!$C$10:$C$29,$C1458,'15'!$E$10:$E$29)*'15'!$E$3</f>
        <v>0</v>
      </c>
      <c r="V1458" s="208">
        <f>SUMIF('16'!$C$10:$C$29,$C1458,'16'!$E$29:$E1458)*'16'!$E$3</f>
        <v>0</v>
      </c>
      <c r="W1458" s="208">
        <f>SUMIF('17'!$C$10:$C$29,$C1458,'17'!$E$10:$E$29)*'17'!$E$3</f>
        <v>0</v>
      </c>
      <c r="X1458" s="208">
        <f>SUMIF('18'!$C$10:$C$29,$C1458,'18'!$E$10:$E$29)*'18'!$E$3</f>
        <v>0</v>
      </c>
      <c r="Y1458" s="208">
        <f>SUMIF('19'!$C$10:$C$28,$C1458,'19'!$E$10:$E$28)*'19'!$E$3</f>
        <v>0</v>
      </c>
      <c r="Z1458" s="208">
        <f>SUMIF('20'!$C$10:$C$29,$C1458,'20'!$E$10:$E$29)*'20'!$E$3</f>
        <v>0</v>
      </c>
      <c r="AA1458" s="208">
        <f>SUMIF('21'!$C$10:$C$29,$C1458,'21'!$E$10:$E$29)*'21'!$E$3</f>
        <v>0</v>
      </c>
    </row>
    <row r="1459" spans="3:27" ht="15" hidden="1">
      <c r="C1459" s="207" t="s">
        <v>3027</v>
      </c>
      <c r="D1459" s="207" t="s">
        <v>3028</v>
      </c>
      <c r="F1459" s="336">
        <f t="shared" si="23"/>
        <v>0</v>
      </c>
      <c r="G1459" s="208">
        <f>SUMIF('01'!$C$10:$C$29,$C1459,'01'!$E$10:$E$29)*'01'!$E$3</f>
        <v>0</v>
      </c>
      <c r="H1459" s="208">
        <f>SUMIF('02'!$C$10:$C$28,$C1459,'02'!$E$10:$E$28)*'02'!$E$3</f>
        <v>0</v>
      </c>
      <c r="I1459" s="208">
        <f>SUMIF('03'!$C$10:$C$29,$C1459,'03'!$E$10:$E$29)*'03'!$E$3</f>
        <v>0</v>
      </c>
      <c r="J1459" s="208">
        <f>SUMIF('04'!$C$10:$C$26,$C1459,'04'!$E$10:$E$26)*'04'!$E$3</f>
        <v>0</v>
      </c>
      <c r="K1459" s="208">
        <f>SUMIF('05'!$C$10:$C$29,$C1459,'05'!$E$10:$E$29)*'05'!$E$3</f>
        <v>0</v>
      </c>
      <c r="L1459" s="208">
        <f>SUMIF('06'!$C$10:$C$29,$C1459,'06'!$E$10:$E$29)*'06'!$E$3</f>
        <v>0</v>
      </c>
      <c r="M1459" s="208">
        <f>SUMIF('07'!$C$10:$C$26,$C1459,'07'!$E$10:$E$26)*'07'!$E$3</f>
        <v>0</v>
      </c>
      <c r="N1459" s="208">
        <f>SUMIF('08'!$C$10:$C$29,$C1459,'08'!$E$10:$E$29)*'08'!$E$3</f>
        <v>0</v>
      </c>
      <c r="O1459" s="208">
        <f>SUMIF('09'!$C$10:$C$29,$C1459,'09'!$E$10:$E$29)*'09'!$E$3</f>
        <v>0</v>
      </c>
      <c r="P1459" s="208">
        <f>SUMIF('10'!$C$10:$C$29,$C1459,'10'!$E$10:$E$29)*'10'!$E$3</f>
        <v>0</v>
      </c>
      <c r="Q1459" s="208">
        <f>SUMIF('11'!$C$10:$C$39,$C1459,'11'!$E$10:$E$39)*'11'!$E$3</f>
        <v>0</v>
      </c>
      <c r="R1459" s="208">
        <f>SUMIF('12'!$C$10:$C$29,$C1459,'12'!$E$10:$E$29)*'12'!$E$3</f>
        <v>0</v>
      </c>
      <c r="S1459" s="208">
        <f>SUMIF('13'!$C$10:$C$29,$C1459,'13'!$E$10:$E$29)*'13'!$E$3</f>
        <v>0</v>
      </c>
      <c r="T1459" s="208">
        <f>SUMIF('14'!$C$10:$C$29,$C1459,'14'!$E$10:$E$29)*'14'!$E$3</f>
        <v>0</v>
      </c>
      <c r="U1459" s="208">
        <f>SUMIF('15'!$C$10:$C$29,$C1459,'15'!$E$10:$E$29)*'15'!$E$3</f>
        <v>0</v>
      </c>
      <c r="V1459" s="208">
        <f>SUMIF('16'!$C$10:$C$29,$C1459,'16'!$E$29:$E1459)*'16'!$E$3</f>
        <v>0</v>
      </c>
      <c r="W1459" s="208">
        <f>SUMIF('17'!$C$10:$C$29,$C1459,'17'!$E$10:$E$29)*'17'!$E$3</f>
        <v>0</v>
      </c>
      <c r="X1459" s="208">
        <f>SUMIF('18'!$C$10:$C$29,$C1459,'18'!$E$10:$E$29)*'18'!$E$3</f>
        <v>0</v>
      </c>
      <c r="Y1459" s="208">
        <f>SUMIF('19'!$C$10:$C$28,$C1459,'19'!$E$10:$E$28)*'19'!$E$3</f>
        <v>0</v>
      </c>
      <c r="Z1459" s="208">
        <f>SUMIF('20'!$C$10:$C$29,$C1459,'20'!$E$10:$E$29)*'20'!$E$3</f>
        <v>0</v>
      </c>
      <c r="AA1459" s="208">
        <f>SUMIF('21'!$C$10:$C$29,$C1459,'21'!$E$10:$E$29)*'21'!$E$3</f>
        <v>0</v>
      </c>
    </row>
    <row r="1460" spans="3:27" ht="15" hidden="1">
      <c r="C1460" s="207" t="s">
        <v>3029</v>
      </c>
      <c r="D1460" s="207" t="s">
        <v>3030</v>
      </c>
      <c r="F1460" s="336">
        <f t="shared" si="23"/>
        <v>0</v>
      </c>
      <c r="G1460" s="208">
        <f>SUMIF('01'!$C$10:$C$29,$C1460,'01'!$E$10:$E$29)*'01'!$E$3</f>
        <v>0</v>
      </c>
      <c r="H1460" s="208">
        <f>SUMIF('02'!$C$10:$C$28,$C1460,'02'!$E$10:$E$28)*'02'!$E$3</f>
        <v>0</v>
      </c>
      <c r="I1460" s="208">
        <f>SUMIF('03'!$C$10:$C$29,$C1460,'03'!$E$10:$E$29)*'03'!$E$3</f>
        <v>0</v>
      </c>
      <c r="J1460" s="208">
        <f>SUMIF('04'!$C$10:$C$26,$C1460,'04'!$E$10:$E$26)*'04'!$E$3</f>
        <v>0</v>
      </c>
      <c r="K1460" s="208">
        <f>SUMIF('05'!$C$10:$C$29,$C1460,'05'!$E$10:$E$29)*'05'!$E$3</f>
        <v>0</v>
      </c>
      <c r="L1460" s="208">
        <f>SUMIF('06'!$C$10:$C$29,$C1460,'06'!$E$10:$E$29)*'06'!$E$3</f>
        <v>0</v>
      </c>
      <c r="M1460" s="208">
        <f>SUMIF('07'!$C$10:$C$26,$C1460,'07'!$E$10:$E$26)*'07'!$E$3</f>
        <v>0</v>
      </c>
      <c r="N1460" s="208">
        <f>SUMIF('08'!$C$10:$C$29,$C1460,'08'!$E$10:$E$29)*'08'!$E$3</f>
        <v>0</v>
      </c>
      <c r="O1460" s="208">
        <f>SUMIF('09'!$C$10:$C$29,$C1460,'09'!$E$10:$E$29)*'09'!$E$3</f>
        <v>0</v>
      </c>
      <c r="P1460" s="208">
        <f>SUMIF('10'!$C$10:$C$29,$C1460,'10'!$E$10:$E$29)*'10'!$E$3</f>
        <v>0</v>
      </c>
      <c r="Q1460" s="208">
        <f>SUMIF('11'!$C$10:$C$39,$C1460,'11'!$E$10:$E$39)*'11'!$E$3</f>
        <v>0</v>
      </c>
      <c r="R1460" s="208">
        <f>SUMIF('12'!$C$10:$C$29,$C1460,'12'!$E$10:$E$29)*'12'!$E$3</f>
        <v>0</v>
      </c>
      <c r="S1460" s="208">
        <f>SUMIF('13'!$C$10:$C$29,$C1460,'13'!$E$10:$E$29)*'13'!$E$3</f>
        <v>0</v>
      </c>
      <c r="T1460" s="208">
        <f>SUMIF('14'!$C$10:$C$29,$C1460,'14'!$E$10:$E$29)*'14'!$E$3</f>
        <v>0</v>
      </c>
      <c r="U1460" s="208">
        <f>SUMIF('15'!$C$10:$C$29,$C1460,'15'!$E$10:$E$29)*'15'!$E$3</f>
        <v>0</v>
      </c>
      <c r="V1460" s="208">
        <f>SUMIF('16'!$C$10:$C$29,$C1460,'16'!$E$29:$E1460)*'16'!$E$3</f>
        <v>0</v>
      </c>
      <c r="W1460" s="208">
        <f>SUMIF('17'!$C$10:$C$29,$C1460,'17'!$E$10:$E$29)*'17'!$E$3</f>
        <v>0</v>
      </c>
      <c r="X1460" s="208">
        <f>SUMIF('18'!$C$10:$C$29,$C1460,'18'!$E$10:$E$29)*'18'!$E$3</f>
        <v>0</v>
      </c>
      <c r="Y1460" s="208">
        <f>SUMIF('19'!$C$10:$C$28,$C1460,'19'!$E$10:$E$28)*'19'!$E$3</f>
        <v>0</v>
      </c>
      <c r="Z1460" s="208">
        <f>SUMIF('20'!$C$10:$C$29,$C1460,'20'!$E$10:$E$29)*'20'!$E$3</f>
        <v>0</v>
      </c>
      <c r="AA1460" s="208">
        <f>SUMIF('21'!$C$10:$C$29,$C1460,'21'!$E$10:$E$29)*'21'!$E$3</f>
        <v>0</v>
      </c>
    </row>
    <row r="1461" spans="3:27" ht="15" hidden="1">
      <c r="C1461" s="207" t="s">
        <v>3031</v>
      </c>
      <c r="D1461" s="207" t="s">
        <v>3032</v>
      </c>
      <c r="F1461" s="336">
        <f t="shared" si="23"/>
        <v>0</v>
      </c>
      <c r="G1461" s="208">
        <f>SUMIF('01'!$C$10:$C$29,$C1461,'01'!$E$10:$E$29)*'01'!$E$3</f>
        <v>0</v>
      </c>
      <c r="H1461" s="208">
        <f>SUMIF('02'!$C$10:$C$28,$C1461,'02'!$E$10:$E$28)*'02'!$E$3</f>
        <v>0</v>
      </c>
      <c r="I1461" s="208">
        <f>SUMIF('03'!$C$10:$C$29,$C1461,'03'!$E$10:$E$29)*'03'!$E$3</f>
        <v>0</v>
      </c>
      <c r="J1461" s="208">
        <f>SUMIF('04'!$C$10:$C$26,$C1461,'04'!$E$10:$E$26)*'04'!$E$3</f>
        <v>0</v>
      </c>
      <c r="K1461" s="208">
        <f>SUMIF('05'!$C$10:$C$29,$C1461,'05'!$E$10:$E$29)*'05'!$E$3</f>
        <v>0</v>
      </c>
      <c r="L1461" s="208">
        <f>SUMIF('06'!$C$10:$C$29,$C1461,'06'!$E$10:$E$29)*'06'!$E$3</f>
        <v>0</v>
      </c>
      <c r="M1461" s="208">
        <f>SUMIF('07'!$C$10:$C$26,$C1461,'07'!$E$10:$E$26)*'07'!$E$3</f>
        <v>0</v>
      </c>
      <c r="N1461" s="208">
        <f>SUMIF('08'!$C$10:$C$29,$C1461,'08'!$E$10:$E$29)*'08'!$E$3</f>
        <v>0</v>
      </c>
      <c r="O1461" s="208">
        <f>SUMIF('09'!$C$10:$C$29,$C1461,'09'!$E$10:$E$29)*'09'!$E$3</f>
        <v>0</v>
      </c>
      <c r="P1461" s="208">
        <f>SUMIF('10'!$C$10:$C$29,$C1461,'10'!$E$10:$E$29)*'10'!$E$3</f>
        <v>0</v>
      </c>
      <c r="Q1461" s="208">
        <f>SUMIF('11'!$C$10:$C$39,$C1461,'11'!$E$10:$E$39)*'11'!$E$3</f>
        <v>0</v>
      </c>
      <c r="R1461" s="208">
        <f>SUMIF('12'!$C$10:$C$29,$C1461,'12'!$E$10:$E$29)*'12'!$E$3</f>
        <v>0</v>
      </c>
      <c r="S1461" s="208">
        <f>SUMIF('13'!$C$10:$C$29,$C1461,'13'!$E$10:$E$29)*'13'!$E$3</f>
        <v>0</v>
      </c>
      <c r="T1461" s="208">
        <f>SUMIF('14'!$C$10:$C$29,$C1461,'14'!$E$10:$E$29)*'14'!$E$3</f>
        <v>0</v>
      </c>
      <c r="U1461" s="208">
        <f>SUMIF('15'!$C$10:$C$29,$C1461,'15'!$E$10:$E$29)*'15'!$E$3</f>
        <v>0</v>
      </c>
      <c r="V1461" s="208">
        <f>SUMIF('16'!$C$10:$C$29,$C1461,'16'!$E$29:$E1461)*'16'!$E$3</f>
        <v>0</v>
      </c>
      <c r="W1461" s="208">
        <f>SUMIF('17'!$C$10:$C$29,$C1461,'17'!$E$10:$E$29)*'17'!$E$3</f>
        <v>0</v>
      </c>
      <c r="X1461" s="208">
        <f>SUMIF('18'!$C$10:$C$29,$C1461,'18'!$E$10:$E$29)*'18'!$E$3</f>
        <v>0</v>
      </c>
      <c r="Y1461" s="208">
        <f>SUMIF('19'!$C$10:$C$28,$C1461,'19'!$E$10:$E$28)*'19'!$E$3</f>
        <v>0</v>
      </c>
      <c r="Z1461" s="208">
        <f>SUMIF('20'!$C$10:$C$29,$C1461,'20'!$E$10:$E$29)*'20'!$E$3</f>
        <v>0</v>
      </c>
      <c r="AA1461" s="208">
        <f>SUMIF('21'!$C$10:$C$29,$C1461,'21'!$E$10:$E$29)*'21'!$E$3</f>
        <v>0</v>
      </c>
    </row>
    <row r="1462" spans="3:27" ht="15" hidden="1">
      <c r="C1462" s="207" t="s">
        <v>3033</v>
      </c>
      <c r="D1462" s="207" t="s">
        <v>3034</v>
      </c>
      <c r="F1462" s="336">
        <f t="shared" si="23"/>
        <v>0</v>
      </c>
      <c r="G1462" s="208">
        <f>SUMIF('01'!$C$10:$C$29,$C1462,'01'!$E$10:$E$29)*'01'!$E$3</f>
        <v>0</v>
      </c>
      <c r="H1462" s="208">
        <f>SUMIF('02'!$C$10:$C$28,$C1462,'02'!$E$10:$E$28)*'02'!$E$3</f>
        <v>0</v>
      </c>
      <c r="I1462" s="208">
        <f>SUMIF('03'!$C$10:$C$29,$C1462,'03'!$E$10:$E$29)*'03'!$E$3</f>
        <v>0</v>
      </c>
      <c r="J1462" s="208">
        <f>SUMIF('04'!$C$10:$C$26,$C1462,'04'!$E$10:$E$26)*'04'!$E$3</f>
        <v>0</v>
      </c>
      <c r="K1462" s="208">
        <f>SUMIF('05'!$C$10:$C$29,$C1462,'05'!$E$10:$E$29)*'05'!$E$3</f>
        <v>0</v>
      </c>
      <c r="L1462" s="208">
        <f>SUMIF('06'!$C$10:$C$29,$C1462,'06'!$E$10:$E$29)*'06'!$E$3</f>
        <v>0</v>
      </c>
      <c r="M1462" s="208">
        <f>SUMIF('07'!$C$10:$C$26,$C1462,'07'!$E$10:$E$26)*'07'!$E$3</f>
        <v>0</v>
      </c>
      <c r="N1462" s="208">
        <f>SUMIF('08'!$C$10:$C$29,$C1462,'08'!$E$10:$E$29)*'08'!$E$3</f>
        <v>0</v>
      </c>
      <c r="O1462" s="208">
        <f>SUMIF('09'!$C$10:$C$29,$C1462,'09'!$E$10:$E$29)*'09'!$E$3</f>
        <v>0</v>
      </c>
      <c r="P1462" s="208">
        <f>SUMIF('10'!$C$10:$C$29,$C1462,'10'!$E$10:$E$29)*'10'!$E$3</f>
        <v>0</v>
      </c>
      <c r="Q1462" s="208">
        <f>SUMIF('11'!$C$10:$C$39,$C1462,'11'!$E$10:$E$39)*'11'!$E$3</f>
        <v>0</v>
      </c>
      <c r="R1462" s="208">
        <f>SUMIF('12'!$C$10:$C$29,$C1462,'12'!$E$10:$E$29)*'12'!$E$3</f>
        <v>0</v>
      </c>
      <c r="S1462" s="208">
        <f>SUMIF('13'!$C$10:$C$29,$C1462,'13'!$E$10:$E$29)*'13'!$E$3</f>
        <v>0</v>
      </c>
      <c r="T1462" s="208">
        <f>SUMIF('14'!$C$10:$C$29,$C1462,'14'!$E$10:$E$29)*'14'!$E$3</f>
        <v>0</v>
      </c>
      <c r="U1462" s="208">
        <f>SUMIF('15'!$C$10:$C$29,$C1462,'15'!$E$10:$E$29)*'15'!$E$3</f>
        <v>0</v>
      </c>
      <c r="V1462" s="208">
        <f>SUMIF('16'!$C$10:$C$29,$C1462,'16'!$E$29:$E1462)*'16'!$E$3</f>
        <v>0</v>
      </c>
      <c r="W1462" s="208">
        <f>SUMIF('17'!$C$10:$C$29,$C1462,'17'!$E$10:$E$29)*'17'!$E$3</f>
        <v>0</v>
      </c>
      <c r="X1462" s="208">
        <f>SUMIF('18'!$C$10:$C$29,$C1462,'18'!$E$10:$E$29)*'18'!$E$3</f>
        <v>0</v>
      </c>
      <c r="Y1462" s="208">
        <f>SUMIF('19'!$C$10:$C$28,$C1462,'19'!$E$10:$E$28)*'19'!$E$3</f>
        <v>0</v>
      </c>
      <c r="Z1462" s="208">
        <f>SUMIF('20'!$C$10:$C$29,$C1462,'20'!$E$10:$E$29)*'20'!$E$3</f>
        <v>0</v>
      </c>
      <c r="AA1462" s="208">
        <f>SUMIF('21'!$C$10:$C$29,$C1462,'21'!$E$10:$E$29)*'21'!$E$3</f>
        <v>0</v>
      </c>
    </row>
    <row r="1463" spans="3:27" ht="15" hidden="1">
      <c r="C1463" s="207" t="s">
        <v>3035</v>
      </c>
      <c r="D1463" s="207" t="s">
        <v>3036</v>
      </c>
      <c r="F1463" s="336">
        <f t="shared" si="23"/>
        <v>0</v>
      </c>
      <c r="G1463" s="208">
        <f>SUMIF('01'!$C$10:$C$29,$C1463,'01'!$E$10:$E$29)*'01'!$E$3</f>
        <v>0</v>
      </c>
      <c r="H1463" s="208">
        <f>SUMIF('02'!$C$10:$C$28,$C1463,'02'!$E$10:$E$28)*'02'!$E$3</f>
        <v>0</v>
      </c>
      <c r="I1463" s="208">
        <f>SUMIF('03'!$C$10:$C$29,$C1463,'03'!$E$10:$E$29)*'03'!$E$3</f>
        <v>0</v>
      </c>
      <c r="J1463" s="208">
        <f>SUMIF('04'!$C$10:$C$26,$C1463,'04'!$E$10:$E$26)*'04'!$E$3</f>
        <v>0</v>
      </c>
      <c r="K1463" s="208">
        <f>SUMIF('05'!$C$10:$C$29,$C1463,'05'!$E$10:$E$29)*'05'!$E$3</f>
        <v>0</v>
      </c>
      <c r="L1463" s="208">
        <f>SUMIF('06'!$C$10:$C$29,$C1463,'06'!$E$10:$E$29)*'06'!$E$3</f>
        <v>0</v>
      </c>
      <c r="M1463" s="208">
        <f>SUMIF('07'!$C$10:$C$26,$C1463,'07'!$E$10:$E$26)*'07'!$E$3</f>
        <v>0</v>
      </c>
      <c r="N1463" s="208">
        <f>SUMIF('08'!$C$10:$C$29,$C1463,'08'!$E$10:$E$29)*'08'!$E$3</f>
        <v>0</v>
      </c>
      <c r="O1463" s="208">
        <f>SUMIF('09'!$C$10:$C$29,$C1463,'09'!$E$10:$E$29)*'09'!$E$3</f>
        <v>0</v>
      </c>
      <c r="P1463" s="208">
        <f>SUMIF('10'!$C$10:$C$29,$C1463,'10'!$E$10:$E$29)*'10'!$E$3</f>
        <v>0</v>
      </c>
      <c r="Q1463" s="208">
        <f>SUMIF('11'!$C$10:$C$39,$C1463,'11'!$E$10:$E$39)*'11'!$E$3</f>
        <v>0</v>
      </c>
      <c r="R1463" s="208">
        <f>SUMIF('12'!$C$10:$C$29,$C1463,'12'!$E$10:$E$29)*'12'!$E$3</f>
        <v>0</v>
      </c>
      <c r="S1463" s="208">
        <f>SUMIF('13'!$C$10:$C$29,$C1463,'13'!$E$10:$E$29)*'13'!$E$3</f>
        <v>0</v>
      </c>
      <c r="T1463" s="208">
        <f>SUMIF('14'!$C$10:$C$29,$C1463,'14'!$E$10:$E$29)*'14'!$E$3</f>
        <v>0</v>
      </c>
      <c r="U1463" s="208">
        <f>SUMIF('15'!$C$10:$C$29,$C1463,'15'!$E$10:$E$29)*'15'!$E$3</f>
        <v>0</v>
      </c>
      <c r="V1463" s="208">
        <f>SUMIF('16'!$C$10:$C$29,$C1463,'16'!$E$29:$E1463)*'16'!$E$3</f>
        <v>0</v>
      </c>
      <c r="W1463" s="208">
        <f>SUMIF('17'!$C$10:$C$29,$C1463,'17'!$E$10:$E$29)*'17'!$E$3</f>
        <v>0</v>
      </c>
      <c r="X1463" s="208">
        <f>SUMIF('18'!$C$10:$C$29,$C1463,'18'!$E$10:$E$29)*'18'!$E$3</f>
        <v>0</v>
      </c>
      <c r="Y1463" s="208">
        <f>SUMIF('19'!$C$10:$C$28,$C1463,'19'!$E$10:$E$28)*'19'!$E$3</f>
        <v>0</v>
      </c>
      <c r="Z1463" s="208">
        <f>SUMIF('20'!$C$10:$C$29,$C1463,'20'!$E$10:$E$29)*'20'!$E$3</f>
        <v>0</v>
      </c>
      <c r="AA1463" s="208">
        <f>SUMIF('21'!$C$10:$C$29,$C1463,'21'!$E$10:$E$29)*'21'!$E$3</f>
        <v>0</v>
      </c>
    </row>
    <row r="1464" spans="3:27" ht="15" hidden="1">
      <c r="C1464" s="207" t="s">
        <v>3037</v>
      </c>
      <c r="D1464" s="207" t="s">
        <v>3038</v>
      </c>
      <c r="F1464" s="336">
        <f t="shared" si="23"/>
        <v>0</v>
      </c>
      <c r="G1464" s="208">
        <f>SUMIF('01'!$C$10:$C$29,$C1464,'01'!$E$10:$E$29)*'01'!$E$3</f>
        <v>0</v>
      </c>
      <c r="H1464" s="208">
        <f>SUMIF('02'!$C$10:$C$28,$C1464,'02'!$E$10:$E$28)*'02'!$E$3</f>
        <v>0</v>
      </c>
      <c r="I1464" s="208">
        <f>SUMIF('03'!$C$10:$C$29,$C1464,'03'!$E$10:$E$29)*'03'!$E$3</f>
        <v>0</v>
      </c>
      <c r="J1464" s="208">
        <f>SUMIF('04'!$C$10:$C$26,$C1464,'04'!$E$10:$E$26)*'04'!$E$3</f>
        <v>0</v>
      </c>
      <c r="K1464" s="208">
        <f>SUMIF('05'!$C$10:$C$29,$C1464,'05'!$E$10:$E$29)*'05'!$E$3</f>
        <v>0</v>
      </c>
      <c r="L1464" s="208">
        <f>SUMIF('06'!$C$10:$C$29,$C1464,'06'!$E$10:$E$29)*'06'!$E$3</f>
        <v>0</v>
      </c>
      <c r="M1464" s="208">
        <f>SUMIF('07'!$C$10:$C$26,$C1464,'07'!$E$10:$E$26)*'07'!$E$3</f>
        <v>0</v>
      </c>
      <c r="N1464" s="208">
        <f>SUMIF('08'!$C$10:$C$29,$C1464,'08'!$E$10:$E$29)*'08'!$E$3</f>
        <v>0</v>
      </c>
      <c r="O1464" s="208">
        <f>SUMIF('09'!$C$10:$C$29,$C1464,'09'!$E$10:$E$29)*'09'!$E$3</f>
        <v>0</v>
      </c>
      <c r="P1464" s="208">
        <f>SUMIF('10'!$C$10:$C$29,$C1464,'10'!$E$10:$E$29)*'10'!$E$3</f>
        <v>0</v>
      </c>
      <c r="Q1464" s="208">
        <f>SUMIF('11'!$C$10:$C$39,$C1464,'11'!$E$10:$E$39)*'11'!$E$3</f>
        <v>0</v>
      </c>
      <c r="R1464" s="208">
        <f>SUMIF('12'!$C$10:$C$29,$C1464,'12'!$E$10:$E$29)*'12'!$E$3</f>
        <v>0</v>
      </c>
      <c r="S1464" s="208">
        <f>SUMIF('13'!$C$10:$C$29,$C1464,'13'!$E$10:$E$29)*'13'!$E$3</f>
        <v>0</v>
      </c>
      <c r="T1464" s="208">
        <f>SUMIF('14'!$C$10:$C$29,$C1464,'14'!$E$10:$E$29)*'14'!$E$3</f>
        <v>0</v>
      </c>
      <c r="U1464" s="208">
        <f>SUMIF('15'!$C$10:$C$29,$C1464,'15'!$E$10:$E$29)*'15'!$E$3</f>
        <v>0</v>
      </c>
      <c r="V1464" s="208">
        <f>SUMIF('16'!$C$10:$C$29,$C1464,'16'!$E$29:$E1464)*'16'!$E$3</f>
        <v>0</v>
      </c>
      <c r="W1464" s="208">
        <f>SUMIF('17'!$C$10:$C$29,$C1464,'17'!$E$10:$E$29)*'17'!$E$3</f>
        <v>0</v>
      </c>
      <c r="X1464" s="208">
        <f>SUMIF('18'!$C$10:$C$29,$C1464,'18'!$E$10:$E$29)*'18'!$E$3</f>
        <v>0</v>
      </c>
      <c r="Y1464" s="208">
        <f>SUMIF('19'!$C$10:$C$28,$C1464,'19'!$E$10:$E$28)*'19'!$E$3</f>
        <v>0</v>
      </c>
      <c r="Z1464" s="208">
        <f>SUMIF('20'!$C$10:$C$29,$C1464,'20'!$E$10:$E$29)*'20'!$E$3</f>
        <v>0</v>
      </c>
      <c r="AA1464" s="208">
        <f>SUMIF('21'!$C$10:$C$29,$C1464,'21'!$E$10:$E$29)*'21'!$E$3</f>
        <v>0</v>
      </c>
    </row>
    <row r="1465" spans="3:27" ht="15" hidden="1">
      <c r="C1465" s="207" t="s">
        <v>3039</v>
      </c>
      <c r="D1465" s="207" t="s">
        <v>3040</v>
      </c>
      <c r="F1465" s="336">
        <f t="shared" si="23"/>
        <v>0</v>
      </c>
      <c r="G1465" s="208">
        <f>SUMIF('01'!$C$10:$C$29,$C1465,'01'!$E$10:$E$29)*'01'!$E$3</f>
        <v>0</v>
      </c>
      <c r="H1465" s="208">
        <f>SUMIF('02'!$C$10:$C$28,$C1465,'02'!$E$10:$E$28)*'02'!$E$3</f>
        <v>0</v>
      </c>
      <c r="I1465" s="208">
        <f>SUMIF('03'!$C$10:$C$29,$C1465,'03'!$E$10:$E$29)*'03'!$E$3</f>
        <v>0</v>
      </c>
      <c r="J1465" s="208">
        <f>SUMIF('04'!$C$10:$C$26,$C1465,'04'!$E$10:$E$26)*'04'!$E$3</f>
        <v>0</v>
      </c>
      <c r="K1465" s="208">
        <f>SUMIF('05'!$C$10:$C$29,$C1465,'05'!$E$10:$E$29)*'05'!$E$3</f>
        <v>0</v>
      </c>
      <c r="L1465" s="208">
        <f>SUMIF('06'!$C$10:$C$29,$C1465,'06'!$E$10:$E$29)*'06'!$E$3</f>
        <v>0</v>
      </c>
      <c r="M1465" s="208">
        <f>SUMIF('07'!$C$10:$C$26,$C1465,'07'!$E$10:$E$26)*'07'!$E$3</f>
        <v>0</v>
      </c>
      <c r="N1465" s="208">
        <f>SUMIF('08'!$C$10:$C$29,$C1465,'08'!$E$10:$E$29)*'08'!$E$3</f>
        <v>0</v>
      </c>
      <c r="O1465" s="208">
        <f>SUMIF('09'!$C$10:$C$29,$C1465,'09'!$E$10:$E$29)*'09'!$E$3</f>
        <v>0</v>
      </c>
      <c r="P1465" s="208">
        <f>SUMIF('10'!$C$10:$C$29,$C1465,'10'!$E$10:$E$29)*'10'!$E$3</f>
        <v>0</v>
      </c>
      <c r="Q1465" s="208">
        <f>SUMIF('11'!$C$10:$C$39,$C1465,'11'!$E$10:$E$39)*'11'!$E$3</f>
        <v>0</v>
      </c>
      <c r="R1465" s="208">
        <f>SUMIF('12'!$C$10:$C$29,$C1465,'12'!$E$10:$E$29)*'12'!$E$3</f>
        <v>0</v>
      </c>
      <c r="S1465" s="208">
        <f>SUMIF('13'!$C$10:$C$29,$C1465,'13'!$E$10:$E$29)*'13'!$E$3</f>
        <v>0</v>
      </c>
      <c r="T1465" s="208">
        <f>SUMIF('14'!$C$10:$C$29,$C1465,'14'!$E$10:$E$29)*'14'!$E$3</f>
        <v>0</v>
      </c>
      <c r="U1465" s="208">
        <f>SUMIF('15'!$C$10:$C$29,$C1465,'15'!$E$10:$E$29)*'15'!$E$3</f>
        <v>0</v>
      </c>
      <c r="V1465" s="208">
        <f>SUMIF('16'!$C$10:$C$29,$C1465,'16'!$E$29:$E1465)*'16'!$E$3</f>
        <v>0</v>
      </c>
      <c r="W1465" s="208">
        <f>SUMIF('17'!$C$10:$C$29,$C1465,'17'!$E$10:$E$29)*'17'!$E$3</f>
        <v>0</v>
      </c>
      <c r="X1465" s="208">
        <f>SUMIF('18'!$C$10:$C$29,$C1465,'18'!$E$10:$E$29)*'18'!$E$3</f>
        <v>0</v>
      </c>
      <c r="Y1465" s="208">
        <f>SUMIF('19'!$C$10:$C$28,$C1465,'19'!$E$10:$E$28)*'19'!$E$3</f>
        <v>0</v>
      </c>
      <c r="Z1465" s="208">
        <f>SUMIF('20'!$C$10:$C$29,$C1465,'20'!$E$10:$E$29)*'20'!$E$3</f>
        <v>0</v>
      </c>
      <c r="AA1465" s="208">
        <f>SUMIF('21'!$C$10:$C$29,$C1465,'21'!$E$10:$E$29)*'21'!$E$3</f>
        <v>0</v>
      </c>
    </row>
    <row r="1466" spans="3:27" ht="15" hidden="1">
      <c r="C1466" s="207" t="s">
        <v>3041</v>
      </c>
      <c r="D1466" s="207" t="s">
        <v>3042</v>
      </c>
      <c r="F1466" s="336">
        <f t="shared" si="23"/>
        <v>0</v>
      </c>
      <c r="G1466" s="208">
        <f>SUMIF('01'!$C$10:$C$29,$C1466,'01'!$E$10:$E$29)*'01'!$E$3</f>
        <v>0</v>
      </c>
      <c r="H1466" s="208">
        <f>SUMIF('02'!$C$10:$C$28,$C1466,'02'!$E$10:$E$28)*'02'!$E$3</f>
        <v>0</v>
      </c>
      <c r="I1466" s="208">
        <f>SUMIF('03'!$C$10:$C$29,$C1466,'03'!$E$10:$E$29)*'03'!$E$3</f>
        <v>0</v>
      </c>
      <c r="J1466" s="208">
        <f>SUMIF('04'!$C$10:$C$26,$C1466,'04'!$E$10:$E$26)*'04'!$E$3</f>
        <v>0</v>
      </c>
      <c r="K1466" s="208">
        <f>SUMIF('05'!$C$10:$C$29,$C1466,'05'!$E$10:$E$29)*'05'!$E$3</f>
        <v>0</v>
      </c>
      <c r="L1466" s="208">
        <f>SUMIF('06'!$C$10:$C$29,$C1466,'06'!$E$10:$E$29)*'06'!$E$3</f>
        <v>0</v>
      </c>
      <c r="M1466" s="208">
        <f>SUMIF('07'!$C$10:$C$26,$C1466,'07'!$E$10:$E$26)*'07'!$E$3</f>
        <v>0</v>
      </c>
      <c r="N1466" s="208">
        <f>SUMIF('08'!$C$10:$C$29,$C1466,'08'!$E$10:$E$29)*'08'!$E$3</f>
        <v>0</v>
      </c>
      <c r="O1466" s="208">
        <f>SUMIF('09'!$C$10:$C$29,$C1466,'09'!$E$10:$E$29)*'09'!$E$3</f>
        <v>0</v>
      </c>
      <c r="P1466" s="208">
        <f>SUMIF('10'!$C$10:$C$29,$C1466,'10'!$E$10:$E$29)*'10'!$E$3</f>
        <v>0</v>
      </c>
      <c r="Q1466" s="208">
        <f>SUMIF('11'!$C$10:$C$39,$C1466,'11'!$E$10:$E$39)*'11'!$E$3</f>
        <v>0</v>
      </c>
      <c r="R1466" s="208">
        <f>SUMIF('12'!$C$10:$C$29,$C1466,'12'!$E$10:$E$29)*'12'!$E$3</f>
        <v>0</v>
      </c>
      <c r="S1466" s="208">
        <f>SUMIF('13'!$C$10:$C$29,$C1466,'13'!$E$10:$E$29)*'13'!$E$3</f>
        <v>0</v>
      </c>
      <c r="T1466" s="208">
        <f>SUMIF('14'!$C$10:$C$29,$C1466,'14'!$E$10:$E$29)*'14'!$E$3</f>
        <v>0</v>
      </c>
      <c r="U1466" s="208">
        <f>SUMIF('15'!$C$10:$C$29,$C1466,'15'!$E$10:$E$29)*'15'!$E$3</f>
        <v>0</v>
      </c>
      <c r="V1466" s="208">
        <f>SUMIF('16'!$C$10:$C$29,$C1466,'16'!$E$29:$E1466)*'16'!$E$3</f>
        <v>0</v>
      </c>
      <c r="W1466" s="208">
        <f>SUMIF('17'!$C$10:$C$29,$C1466,'17'!$E$10:$E$29)*'17'!$E$3</f>
        <v>0</v>
      </c>
      <c r="X1466" s="208">
        <f>SUMIF('18'!$C$10:$C$29,$C1466,'18'!$E$10:$E$29)*'18'!$E$3</f>
        <v>0</v>
      </c>
      <c r="Y1466" s="208">
        <f>SUMIF('19'!$C$10:$C$28,$C1466,'19'!$E$10:$E$28)*'19'!$E$3</f>
        <v>0</v>
      </c>
      <c r="Z1466" s="208">
        <f>SUMIF('20'!$C$10:$C$29,$C1466,'20'!$E$10:$E$29)*'20'!$E$3</f>
        <v>0</v>
      </c>
      <c r="AA1466" s="208">
        <f>SUMIF('21'!$C$10:$C$29,$C1466,'21'!$E$10:$E$29)*'21'!$E$3</f>
        <v>0</v>
      </c>
    </row>
    <row r="1467" spans="3:27" ht="15" hidden="1">
      <c r="C1467" s="207" t="s">
        <v>3043</v>
      </c>
      <c r="D1467" s="207" t="s">
        <v>3044</v>
      </c>
      <c r="F1467" s="336">
        <f t="shared" si="23"/>
        <v>0</v>
      </c>
      <c r="G1467" s="208">
        <f>SUMIF('01'!$C$10:$C$29,$C1467,'01'!$E$10:$E$29)*'01'!$E$3</f>
        <v>0</v>
      </c>
      <c r="H1467" s="208">
        <f>SUMIF('02'!$C$10:$C$28,$C1467,'02'!$E$10:$E$28)*'02'!$E$3</f>
        <v>0</v>
      </c>
      <c r="I1467" s="208">
        <f>SUMIF('03'!$C$10:$C$29,$C1467,'03'!$E$10:$E$29)*'03'!$E$3</f>
        <v>0</v>
      </c>
      <c r="J1467" s="208">
        <f>SUMIF('04'!$C$10:$C$26,$C1467,'04'!$E$10:$E$26)*'04'!$E$3</f>
        <v>0</v>
      </c>
      <c r="K1467" s="208">
        <f>SUMIF('05'!$C$10:$C$29,$C1467,'05'!$E$10:$E$29)*'05'!$E$3</f>
        <v>0</v>
      </c>
      <c r="L1467" s="208">
        <f>SUMIF('06'!$C$10:$C$29,$C1467,'06'!$E$10:$E$29)*'06'!$E$3</f>
        <v>0</v>
      </c>
      <c r="M1467" s="208">
        <f>SUMIF('07'!$C$10:$C$26,$C1467,'07'!$E$10:$E$26)*'07'!$E$3</f>
        <v>0</v>
      </c>
      <c r="N1467" s="208">
        <f>SUMIF('08'!$C$10:$C$29,$C1467,'08'!$E$10:$E$29)*'08'!$E$3</f>
        <v>0</v>
      </c>
      <c r="O1467" s="208">
        <f>SUMIF('09'!$C$10:$C$29,$C1467,'09'!$E$10:$E$29)*'09'!$E$3</f>
        <v>0</v>
      </c>
      <c r="P1467" s="208">
        <f>SUMIF('10'!$C$10:$C$29,$C1467,'10'!$E$10:$E$29)*'10'!$E$3</f>
        <v>0</v>
      </c>
      <c r="Q1467" s="208">
        <f>SUMIF('11'!$C$10:$C$39,$C1467,'11'!$E$10:$E$39)*'11'!$E$3</f>
        <v>0</v>
      </c>
      <c r="R1467" s="208">
        <f>SUMIF('12'!$C$10:$C$29,$C1467,'12'!$E$10:$E$29)*'12'!$E$3</f>
        <v>0</v>
      </c>
      <c r="S1467" s="208">
        <f>SUMIF('13'!$C$10:$C$29,$C1467,'13'!$E$10:$E$29)*'13'!$E$3</f>
        <v>0</v>
      </c>
      <c r="T1467" s="208">
        <f>SUMIF('14'!$C$10:$C$29,$C1467,'14'!$E$10:$E$29)*'14'!$E$3</f>
        <v>0</v>
      </c>
      <c r="U1467" s="208">
        <f>SUMIF('15'!$C$10:$C$29,$C1467,'15'!$E$10:$E$29)*'15'!$E$3</f>
        <v>0</v>
      </c>
      <c r="V1467" s="208">
        <f>SUMIF('16'!$C$10:$C$29,$C1467,'16'!$E$29:$E1467)*'16'!$E$3</f>
        <v>0</v>
      </c>
      <c r="W1467" s="208">
        <f>SUMIF('17'!$C$10:$C$29,$C1467,'17'!$E$10:$E$29)*'17'!$E$3</f>
        <v>0</v>
      </c>
      <c r="X1467" s="208">
        <f>SUMIF('18'!$C$10:$C$29,$C1467,'18'!$E$10:$E$29)*'18'!$E$3</f>
        <v>0</v>
      </c>
      <c r="Y1467" s="208">
        <f>SUMIF('19'!$C$10:$C$28,$C1467,'19'!$E$10:$E$28)*'19'!$E$3</f>
        <v>0</v>
      </c>
      <c r="Z1467" s="208">
        <f>SUMIF('20'!$C$10:$C$29,$C1467,'20'!$E$10:$E$29)*'20'!$E$3</f>
        <v>0</v>
      </c>
      <c r="AA1467" s="208">
        <f>SUMIF('21'!$C$10:$C$29,$C1467,'21'!$E$10:$E$29)*'21'!$E$3</f>
        <v>0</v>
      </c>
    </row>
    <row r="1468" spans="3:27" ht="15" hidden="1">
      <c r="C1468" s="207" t="s">
        <v>3045</v>
      </c>
      <c r="D1468" s="207" t="s">
        <v>3046</v>
      </c>
      <c r="F1468" s="336">
        <f t="shared" si="23"/>
        <v>0</v>
      </c>
      <c r="G1468" s="208">
        <f>SUMIF('01'!$C$10:$C$29,$C1468,'01'!$E$10:$E$29)*'01'!$E$3</f>
        <v>0</v>
      </c>
      <c r="H1468" s="208">
        <f>SUMIF('02'!$C$10:$C$28,$C1468,'02'!$E$10:$E$28)*'02'!$E$3</f>
        <v>0</v>
      </c>
      <c r="I1468" s="208">
        <f>SUMIF('03'!$C$10:$C$29,$C1468,'03'!$E$10:$E$29)*'03'!$E$3</f>
        <v>0</v>
      </c>
      <c r="J1468" s="208">
        <f>SUMIF('04'!$C$10:$C$26,$C1468,'04'!$E$10:$E$26)*'04'!$E$3</f>
        <v>0</v>
      </c>
      <c r="K1468" s="208">
        <f>SUMIF('05'!$C$10:$C$29,$C1468,'05'!$E$10:$E$29)*'05'!$E$3</f>
        <v>0</v>
      </c>
      <c r="L1468" s="208">
        <f>SUMIF('06'!$C$10:$C$29,$C1468,'06'!$E$10:$E$29)*'06'!$E$3</f>
        <v>0</v>
      </c>
      <c r="M1468" s="208">
        <f>SUMIF('07'!$C$10:$C$26,$C1468,'07'!$E$10:$E$26)*'07'!$E$3</f>
        <v>0</v>
      </c>
      <c r="N1468" s="208">
        <f>SUMIF('08'!$C$10:$C$29,$C1468,'08'!$E$10:$E$29)*'08'!$E$3</f>
        <v>0</v>
      </c>
      <c r="O1468" s="208">
        <f>SUMIF('09'!$C$10:$C$29,$C1468,'09'!$E$10:$E$29)*'09'!$E$3</f>
        <v>0</v>
      </c>
      <c r="P1468" s="208">
        <f>SUMIF('10'!$C$10:$C$29,$C1468,'10'!$E$10:$E$29)*'10'!$E$3</f>
        <v>0</v>
      </c>
      <c r="Q1468" s="208">
        <f>SUMIF('11'!$C$10:$C$39,$C1468,'11'!$E$10:$E$39)*'11'!$E$3</f>
        <v>0</v>
      </c>
      <c r="R1468" s="208">
        <f>SUMIF('12'!$C$10:$C$29,$C1468,'12'!$E$10:$E$29)*'12'!$E$3</f>
        <v>0</v>
      </c>
      <c r="S1468" s="208">
        <f>SUMIF('13'!$C$10:$C$29,$C1468,'13'!$E$10:$E$29)*'13'!$E$3</f>
        <v>0</v>
      </c>
      <c r="T1468" s="208">
        <f>SUMIF('14'!$C$10:$C$29,$C1468,'14'!$E$10:$E$29)*'14'!$E$3</f>
        <v>0</v>
      </c>
      <c r="U1468" s="208">
        <f>SUMIF('15'!$C$10:$C$29,$C1468,'15'!$E$10:$E$29)*'15'!$E$3</f>
        <v>0</v>
      </c>
      <c r="V1468" s="208">
        <f>SUMIF('16'!$C$10:$C$29,$C1468,'16'!$E$29:$E1468)*'16'!$E$3</f>
        <v>0</v>
      </c>
      <c r="W1468" s="208">
        <f>SUMIF('17'!$C$10:$C$29,$C1468,'17'!$E$10:$E$29)*'17'!$E$3</f>
        <v>0</v>
      </c>
      <c r="X1468" s="208">
        <f>SUMIF('18'!$C$10:$C$29,$C1468,'18'!$E$10:$E$29)*'18'!$E$3</f>
        <v>0</v>
      </c>
      <c r="Y1468" s="208">
        <f>SUMIF('19'!$C$10:$C$28,$C1468,'19'!$E$10:$E$28)*'19'!$E$3</f>
        <v>0</v>
      </c>
      <c r="Z1468" s="208">
        <f>SUMIF('20'!$C$10:$C$29,$C1468,'20'!$E$10:$E$29)*'20'!$E$3</f>
        <v>0</v>
      </c>
      <c r="AA1468" s="208">
        <f>SUMIF('21'!$C$10:$C$29,$C1468,'21'!$E$10:$E$29)*'21'!$E$3</f>
        <v>0</v>
      </c>
    </row>
    <row r="1469" spans="3:27" ht="15" hidden="1">
      <c r="C1469" s="207" t="s">
        <v>3047</v>
      </c>
      <c r="D1469" s="207" t="s">
        <v>3048</v>
      </c>
      <c r="F1469" s="336">
        <f t="shared" si="23"/>
        <v>0</v>
      </c>
      <c r="G1469" s="208">
        <f>SUMIF('01'!$C$10:$C$29,$C1469,'01'!$E$10:$E$29)*'01'!$E$3</f>
        <v>0</v>
      </c>
      <c r="H1469" s="208">
        <f>SUMIF('02'!$C$10:$C$28,$C1469,'02'!$E$10:$E$28)*'02'!$E$3</f>
        <v>0</v>
      </c>
      <c r="I1469" s="208">
        <f>SUMIF('03'!$C$10:$C$29,$C1469,'03'!$E$10:$E$29)*'03'!$E$3</f>
        <v>0</v>
      </c>
      <c r="J1469" s="208">
        <f>SUMIF('04'!$C$10:$C$26,$C1469,'04'!$E$10:$E$26)*'04'!$E$3</f>
        <v>0</v>
      </c>
      <c r="K1469" s="208">
        <f>SUMIF('05'!$C$10:$C$29,$C1469,'05'!$E$10:$E$29)*'05'!$E$3</f>
        <v>0</v>
      </c>
      <c r="L1469" s="208">
        <f>SUMIF('06'!$C$10:$C$29,$C1469,'06'!$E$10:$E$29)*'06'!$E$3</f>
        <v>0</v>
      </c>
      <c r="M1469" s="208">
        <f>SUMIF('07'!$C$10:$C$26,$C1469,'07'!$E$10:$E$26)*'07'!$E$3</f>
        <v>0</v>
      </c>
      <c r="N1469" s="208">
        <f>SUMIF('08'!$C$10:$C$29,$C1469,'08'!$E$10:$E$29)*'08'!$E$3</f>
        <v>0</v>
      </c>
      <c r="O1469" s="208">
        <f>SUMIF('09'!$C$10:$C$29,$C1469,'09'!$E$10:$E$29)*'09'!$E$3</f>
        <v>0</v>
      </c>
      <c r="P1469" s="208">
        <f>SUMIF('10'!$C$10:$C$29,$C1469,'10'!$E$10:$E$29)*'10'!$E$3</f>
        <v>0</v>
      </c>
      <c r="Q1469" s="208">
        <f>SUMIF('11'!$C$10:$C$39,$C1469,'11'!$E$10:$E$39)*'11'!$E$3</f>
        <v>0</v>
      </c>
      <c r="R1469" s="208">
        <f>SUMIF('12'!$C$10:$C$29,$C1469,'12'!$E$10:$E$29)*'12'!$E$3</f>
        <v>0</v>
      </c>
      <c r="S1469" s="208">
        <f>SUMIF('13'!$C$10:$C$29,$C1469,'13'!$E$10:$E$29)*'13'!$E$3</f>
        <v>0</v>
      </c>
      <c r="T1469" s="208">
        <f>SUMIF('14'!$C$10:$C$29,$C1469,'14'!$E$10:$E$29)*'14'!$E$3</f>
        <v>0</v>
      </c>
      <c r="U1469" s="208">
        <f>SUMIF('15'!$C$10:$C$29,$C1469,'15'!$E$10:$E$29)*'15'!$E$3</f>
        <v>0</v>
      </c>
      <c r="V1469" s="208">
        <f>SUMIF('16'!$C$10:$C$29,$C1469,'16'!$E$29:$E1469)*'16'!$E$3</f>
        <v>0</v>
      </c>
      <c r="W1469" s="208">
        <f>SUMIF('17'!$C$10:$C$29,$C1469,'17'!$E$10:$E$29)*'17'!$E$3</f>
        <v>0</v>
      </c>
      <c r="X1469" s="208">
        <f>SUMIF('18'!$C$10:$C$29,$C1469,'18'!$E$10:$E$29)*'18'!$E$3</f>
        <v>0</v>
      </c>
      <c r="Y1469" s="208">
        <f>SUMIF('19'!$C$10:$C$28,$C1469,'19'!$E$10:$E$28)*'19'!$E$3</f>
        <v>0</v>
      </c>
      <c r="Z1469" s="208">
        <f>SUMIF('20'!$C$10:$C$29,$C1469,'20'!$E$10:$E$29)*'20'!$E$3</f>
        <v>0</v>
      </c>
      <c r="AA1469" s="208">
        <f>SUMIF('21'!$C$10:$C$29,$C1469,'21'!$E$10:$E$29)*'21'!$E$3</f>
        <v>0</v>
      </c>
    </row>
    <row r="1470" spans="3:27" ht="15" hidden="1">
      <c r="C1470" s="207" t="s">
        <v>3049</v>
      </c>
      <c r="D1470" s="207" t="s">
        <v>3050</v>
      </c>
      <c r="F1470" s="336">
        <f t="shared" si="23"/>
        <v>0</v>
      </c>
      <c r="G1470" s="208">
        <f>SUMIF('01'!$C$10:$C$29,$C1470,'01'!$E$10:$E$29)*'01'!$E$3</f>
        <v>0</v>
      </c>
      <c r="H1470" s="208">
        <f>SUMIF('02'!$C$10:$C$28,$C1470,'02'!$E$10:$E$28)*'02'!$E$3</f>
        <v>0</v>
      </c>
      <c r="I1470" s="208">
        <f>SUMIF('03'!$C$10:$C$29,$C1470,'03'!$E$10:$E$29)*'03'!$E$3</f>
        <v>0</v>
      </c>
      <c r="J1470" s="208">
        <f>SUMIF('04'!$C$10:$C$26,$C1470,'04'!$E$10:$E$26)*'04'!$E$3</f>
        <v>0</v>
      </c>
      <c r="K1470" s="208">
        <f>SUMIF('05'!$C$10:$C$29,$C1470,'05'!$E$10:$E$29)*'05'!$E$3</f>
        <v>0</v>
      </c>
      <c r="L1470" s="208">
        <f>SUMIF('06'!$C$10:$C$29,$C1470,'06'!$E$10:$E$29)*'06'!$E$3</f>
        <v>0</v>
      </c>
      <c r="M1470" s="208">
        <f>SUMIF('07'!$C$10:$C$26,$C1470,'07'!$E$10:$E$26)*'07'!$E$3</f>
        <v>0</v>
      </c>
      <c r="N1470" s="208">
        <f>SUMIF('08'!$C$10:$C$29,$C1470,'08'!$E$10:$E$29)*'08'!$E$3</f>
        <v>0</v>
      </c>
      <c r="O1470" s="208">
        <f>SUMIF('09'!$C$10:$C$29,$C1470,'09'!$E$10:$E$29)*'09'!$E$3</f>
        <v>0</v>
      </c>
      <c r="P1470" s="208">
        <f>SUMIF('10'!$C$10:$C$29,$C1470,'10'!$E$10:$E$29)*'10'!$E$3</f>
        <v>0</v>
      </c>
      <c r="Q1470" s="208">
        <f>SUMIF('11'!$C$10:$C$39,$C1470,'11'!$E$10:$E$39)*'11'!$E$3</f>
        <v>0</v>
      </c>
      <c r="R1470" s="208">
        <f>SUMIF('12'!$C$10:$C$29,$C1470,'12'!$E$10:$E$29)*'12'!$E$3</f>
        <v>0</v>
      </c>
      <c r="S1470" s="208">
        <f>SUMIF('13'!$C$10:$C$29,$C1470,'13'!$E$10:$E$29)*'13'!$E$3</f>
        <v>0</v>
      </c>
      <c r="T1470" s="208">
        <f>SUMIF('14'!$C$10:$C$29,$C1470,'14'!$E$10:$E$29)*'14'!$E$3</f>
        <v>0</v>
      </c>
      <c r="U1470" s="208">
        <f>SUMIF('15'!$C$10:$C$29,$C1470,'15'!$E$10:$E$29)*'15'!$E$3</f>
        <v>0</v>
      </c>
      <c r="V1470" s="208">
        <f>SUMIF('16'!$C$10:$C$29,$C1470,'16'!$E$29:$E1470)*'16'!$E$3</f>
        <v>0</v>
      </c>
      <c r="W1470" s="208">
        <f>SUMIF('17'!$C$10:$C$29,$C1470,'17'!$E$10:$E$29)*'17'!$E$3</f>
        <v>0</v>
      </c>
      <c r="X1470" s="208">
        <f>SUMIF('18'!$C$10:$C$29,$C1470,'18'!$E$10:$E$29)*'18'!$E$3</f>
        <v>0</v>
      </c>
      <c r="Y1470" s="208">
        <f>SUMIF('19'!$C$10:$C$28,$C1470,'19'!$E$10:$E$28)*'19'!$E$3</f>
        <v>0</v>
      </c>
      <c r="Z1470" s="208">
        <f>SUMIF('20'!$C$10:$C$29,$C1470,'20'!$E$10:$E$29)*'20'!$E$3</f>
        <v>0</v>
      </c>
      <c r="AA1470" s="208">
        <f>SUMIF('21'!$C$10:$C$29,$C1470,'21'!$E$10:$E$29)*'21'!$E$3</f>
        <v>0</v>
      </c>
    </row>
    <row r="1471" spans="3:27" ht="15" hidden="1">
      <c r="C1471" s="207" t="s">
        <v>3051</v>
      </c>
      <c r="D1471" s="207" t="s">
        <v>3052</v>
      </c>
      <c r="F1471" s="336">
        <f t="shared" si="23"/>
        <v>0</v>
      </c>
      <c r="G1471" s="208">
        <f>SUMIF('01'!$C$10:$C$29,$C1471,'01'!$E$10:$E$29)*'01'!$E$3</f>
        <v>0</v>
      </c>
      <c r="H1471" s="208">
        <f>SUMIF('02'!$C$10:$C$28,$C1471,'02'!$E$10:$E$28)*'02'!$E$3</f>
        <v>0</v>
      </c>
      <c r="I1471" s="208">
        <f>SUMIF('03'!$C$10:$C$29,$C1471,'03'!$E$10:$E$29)*'03'!$E$3</f>
        <v>0</v>
      </c>
      <c r="J1471" s="208">
        <f>SUMIF('04'!$C$10:$C$26,$C1471,'04'!$E$10:$E$26)*'04'!$E$3</f>
        <v>0</v>
      </c>
      <c r="K1471" s="208">
        <f>SUMIF('05'!$C$10:$C$29,$C1471,'05'!$E$10:$E$29)*'05'!$E$3</f>
        <v>0</v>
      </c>
      <c r="L1471" s="208">
        <f>SUMIF('06'!$C$10:$C$29,$C1471,'06'!$E$10:$E$29)*'06'!$E$3</f>
        <v>0</v>
      </c>
      <c r="M1471" s="208">
        <f>SUMIF('07'!$C$10:$C$26,$C1471,'07'!$E$10:$E$26)*'07'!$E$3</f>
        <v>0</v>
      </c>
      <c r="N1471" s="208">
        <f>SUMIF('08'!$C$10:$C$29,$C1471,'08'!$E$10:$E$29)*'08'!$E$3</f>
        <v>0</v>
      </c>
      <c r="O1471" s="208">
        <f>SUMIF('09'!$C$10:$C$29,$C1471,'09'!$E$10:$E$29)*'09'!$E$3</f>
        <v>0</v>
      </c>
      <c r="P1471" s="208">
        <f>SUMIF('10'!$C$10:$C$29,$C1471,'10'!$E$10:$E$29)*'10'!$E$3</f>
        <v>0</v>
      </c>
      <c r="Q1471" s="208">
        <f>SUMIF('11'!$C$10:$C$39,$C1471,'11'!$E$10:$E$39)*'11'!$E$3</f>
        <v>0</v>
      </c>
      <c r="R1471" s="208">
        <f>SUMIF('12'!$C$10:$C$29,$C1471,'12'!$E$10:$E$29)*'12'!$E$3</f>
        <v>0</v>
      </c>
      <c r="S1471" s="208">
        <f>SUMIF('13'!$C$10:$C$29,$C1471,'13'!$E$10:$E$29)*'13'!$E$3</f>
        <v>0</v>
      </c>
      <c r="T1471" s="208">
        <f>SUMIF('14'!$C$10:$C$29,$C1471,'14'!$E$10:$E$29)*'14'!$E$3</f>
        <v>0</v>
      </c>
      <c r="U1471" s="208">
        <f>SUMIF('15'!$C$10:$C$29,$C1471,'15'!$E$10:$E$29)*'15'!$E$3</f>
        <v>0</v>
      </c>
      <c r="V1471" s="208">
        <f>SUMIF('16'!$C$10:$C$29,$C1471,'16'!$E$29:$E1471)*'16'!$E$3</f>
        <v>0</v>
      </c>
      <c r="W1471" s="208">
        <f>SUMIF('17'!$C$10:$C$29,$C1471,'17'!$E$10:$E$29)*'17'!$E$3</f>
        <v>0</v>
      </c>
      <c r="X1471" s="208">
        <f>SUMIF('18'!$C$10:$C$29,$C1471,'18'!$E$10:$E$29)*'18'!$E$3</f>
        <v>0</v>
      </c>
      <c r="Y1471" s="208">
        <f>SUMIF('19'!$C$10:$C$28,$C1471,'19'!$E$10:$E$28)*'19'!$E$3</f>
        <v>0</v>
      </c>
      <c r="Z1471" s="208">
        <f>SUMIF('20'!$C$10:$C$29,$C1471,'20'!$E$10:$E$29)*'20'!$E$3</f>
        <v>0</v>
      </c>
      <c r="AA1471" s="208">
        <f>SUMIF('21'!$C$10:$C$29,$C1471,'21'!$E$10:$E$29)*'21'!$E$3</f>
        <v>0</v>
      </c>
    </row>
    <row r="1472" spans="3:27" ht="15" hidden="1">
      <c r="C1472" s="207" t="s">
        <v>3053</v>
      </c>
      <c r="D1472" s="207" t="s">
        <v>3054</v>
      </c>
      <c r="F1472" s="336">
        <f t="shared" si="23"/>
        <v>0</v>
      </c>
      <c r="G1472" s="208">
        <f>SUMIF('01'!$C$10:$C$29,$C1472,'01'!$E$10:$E$29)*'01'!$E$3</f>
        <v>0</v>
      </c>
      <c r="H1472" s="208">
        <f>SUMIF('02'!$C$10:$C$28,$C1472,'02'!$E$10:$E$28)*'02'!$E$3</f>
        <v>0</v>
      </c>
      <c r="I1472" s="208">
        <f>SUMIF('03'!$C$10:$C$29,$C1472,'03'!$E$10:$E$29)*'03'!$E$3</f>
        <v>0</v>
      </c>
      <c r="J1472" s="208">
        <f>SUMIF('04'!$C$10:$C$26,$C1472,'04'!$E$10:$E$26)*'04'!$E$3</f>
        <v>0</v>
      </c>
      <c r="K1472" s="208">
        <f>SUMIF('05'!$C$10:$C$29,$C1472,'05'!$E$10:$E$29)*'05'!$E$3</f>
        <v>0</v>
      </c>
      <c r="L1472" s="208">
        <f>SUMIF('06'!$C$10:$C$29,$C1472,'06'!$E$10:$E$29)*'06'!$E$3</f>
        <v>0</v>
      </c>
      <c r="M1472" s="208">
        <f>SUMIF('07'!$C$10:$C$26,$C1472,'07'!$E$10:$E$26)*'07'!$E$3</f>
        <v>0</v>
      </c>
      <c r="N1472" s="208">
        <f>SUMIF('08'!$C$10:$C$29,$C1472,'08'!$E$10:$E$29)*'08'!$E$3</f>
        <v>0</v>
      </c>
      <c r="O1472" s="208">
        <f>SUMIF('09'!$C$10:$C$29,$C1472,'09'!$E$10:$E$29)*'09'!$E$3</f>
        <v>0</v>
      </c>
      <c r="P1472" s="208">
        <f>SUMIF('10'!$C$10:$C$29,$C1472,'10'!$E$10:$E$29)*'10'!$E$3</f>
        <v>0</v>
      </c>
      <c r="Q1472" s="208">
        <f>SUMIF('11'!$C$10:$C$39,$C1472,'11'!$E$10:$E$39)*'11'!$E$3</f>
        <v>0</v>
      </c>
      <c r="R1472" s="208">
        <f>SUMIF('12'!$C$10:$C$29,$C1472,'12'!$E$10:$E$29)*'12'!$E$3</f>
        <v>0</v>
      </c>
      <c r="S1472" s="208">
        <f>SUMIF('13'!$C$10:$C$29,$C1472,'13'!$E$10:$E$29)*'13'!$E$3</f>
        <v>0</v>
      </c>
      <c r="T1472" s="208">
        <f>SUMIF('14'!$C$10:$C$29,$C1472,'14'!$E$10:$E$29)*'14'!$E$3</f>
        <v>0</v>
      </c>
      <c r="U1472" s="208">
        <f>SUMIF('15'!$C$10:$C$29,$C1472,'15'!$E$10:$E$29)*'15'!$E$3</f>
        <v>0</v>
      </c>
      <c r="V1472" s="208">
        <f>SUMIF('16'!$C$10:$C$29,$C1472,'16'!$E$29:$E1472)*'16'!$E$3</f>
        <v>0</v>
      </c>
      <c r="W1472" s="208">
        <f>SUMIF('17'!$C$10:$C$29,$C1472,'17'!$E$10:$E$29)*'17'!$E$3</f>
        <v>0</v>
      </c>
      <c r="X1472" s="208">
        <f>SUMIF('18'!$C$10:$C$29,$C1472,'18'!$E$10:$E$29)*'18'!$E$3</f>
        <v>0</v>
      </c>
      <c r="Y1472" s="208">
        <f>SUMIF('19'!$C$10:$C$28,$C1472,'19'!$E$10:$E$28)*'19'!$E$3</f>
        <v>0</v>
      </c>
      <c r="Z1472" s="208">
        <f>SUMIF('20'!$C$10:$C$29,$C1472,'20'!$E$10:$E$29)*'20'!$E$3</f>
        <v>0</v>
      </c>
      <c r="AA1472" s="208">
        <f>SUMIF('21'!$C$10:$C$29,$C1472,'21'!$E$10:$E$29)*'21'!$E$3</f>
        <v>0</v>
      </c>
    </row>
    <row r="1473" spans="3:27" ht="15" hidden="1">
      <c r="C1473" s="207" t="s">
        <v>3055</v>
      </c>
      <c r="D1473" s="207" t="s">
        <v>3056</v>
      </c>
      <c r="F1473" s="336">
        <f t="shared" si="23"/>
        <v>0</v>
      </c>
      <c r="G1473" s="208">
        <f>SUMIF('01'!$C$10:$C$29,$C1473,'01'!$E$10:$E$29)*'01'!$E$3</f>
        <v>0</v>
      </c>
      <c r="H1473" s="208">
        <f>SUMIF('02'!$C$10:$C$28,$C1473,'02'!$E$10:$E$28)*'02'!$E$3</f>
        <v>0</v>
      </c>
      <c r="I1473" s="208">
        <f>SUMIF('03'!$C$10:$C$29,$C1473,'03'!$E$10:$E$29)*'03'!$E$3</f>
        <v>0</v>
      </c>
      <c r="J1473" s="208">
        <f>SUMIF('04'!$C$10:$C$26,$C1473,'04'!$E$10:$E$26)*'04'!$E$3</f>
        <v>0</v>
      </c>
      <c r="K1473" s="208">
        <f>SUMIF('05'!$C$10:$C$29,$C1473,'05'!$E$10:$E$29)*'05'!$E$3</f>
        <v>0</v>
      </c>
      <c r="L1473" s="208">
        <f>SUMIF('06'!$C$10:$C$29,$C1473,'06'!$E$10:$E$29)*'06'!$E$3</f>
        <v>0</v>
      </c>
      <c r="M1473" s="208">
        <f>SUMIF('07'!$C$10:$C$26,$C1473,'07'!$E$10:$E$26)*'07'!$E$3</f>
        <v>0</v>
      </c>
      <c r="N1473" s="208">
        <f>SUMIF('08'!$C$10:$C$29,$C1473,'08'!$E$10:$E$29)*'08'!$E$3</f>
        <v>0</v>
      </c>
      <c r="O1473" s="208">
        <f>SUMIF('09'!$C$10:$C$29,$C1473,'09'!$E$10:$E$29)*'09'!$E$3</f>
        <v>0</v>
      </c>
      <c r="P1473" s="208">
        <f>SUMIF('10'!$C$10:$C$29,$C1473,'10'!$E$10:$E$29)*'10'!$E$3</f>
        <v>0</v>
      </c>
      <c r="Q1473" s="208">
        <f>SUMIF('11'!$C$10:$C$39,$C1473,'11'!$E$10:$E$39)*'11'!$E$3</f>
        <v>0</v>
      </c>
      <c r="R1473" s="208">
        <f>SUMIF('12'!$C$10:$C$29,$C1473,'12'!$E$10:$E$29)*'12'!$E$3</f>
        <v>0</v>
      </c>
      <c r="S1473" s="208">
        <f>SUMIF('13'!$C$10:$C$29,$C1473,'13'!$E$10:$E$29)*'13'!$E$3</f>
        <v>0</v>
      </c>
      <c r="T1473" s="208">
        <f>SUMIF('14'!$C$10:$C$29,$C1473,'14'!$E$10:$E$29)*'14'!$E$3</f>
        <v>0</v>
      </c>
      <c r="U1473" s="208">
        <f>SUMIF('15'!$C$10:$C$29,$C1473,'15'!$E$10:$E$29)*'15'!$E$3</f>
        <v>0</v>
      </c>
      <c r="V1473" s="208">
        <f>SUMIF('16'!$C$10:$C$29,$C1473,'16'!$E$29:$E1473)*'16'!$E$3</f>
        <v>0</v>
      </c>
      <c r="W1473" s="208">
        <f>SUMIF('17'!$C$10:$C$29,$C1473,'17'!$E$10:$E$29)*'17'!$E$3</f>
        <v>0</v>
      </c>
      <c r="X1473" s="208">
        <f>SUMIF('18'!$C$10:$C$29,$C1473,'18'!$E$10:$E$29)*'18'!$E$3</f>
        <v>0</v>
      </c>
      <c r="Y1473" s="208">
        <f>SUMIF('19'!$C$10:$C$28,$C1473,'19'!$E$10:$E$28)*'19'!$E$3</f>
        <v>0</v>
      </c>
      <c r="Z1473" s="208">
        <f>SUMIF('20'!$C$10:$C$29,$C1473,'20'!$E$10:$E$29)*'20'!$E$3</f>
        <v>0</v>
      </c>
      <c r="AA1473" s="208">
        <f>SUMIF('21'!$C$10:$C$29,$C1473,'21'!$E$10:$E$29)*'21'!$E$3</f>
        <v>0</v>
      </c>
    </row>
    <row r="1474" spans="3:27" ht="15" hidden="1">
      <c r="C1474" s="207" t="s">
        <v>3057</v>
      </c>
      <c r="D1474" s="207" t="s">
        <v>3058</v>
      </c>
      <c r="F1474" s="336">
        <f t="shared" si="23"/>
        <v>0</v>
      </c>
      <c r="G1474" s="208">
        <f>SUMIF('01'!$C$10:$C$29,$C1474,'01'!$E$10:$E$29)*'01'!$E$3</f>
        <v>0</v>
      </c>
      <c r="H1474" s="208">
        <f>SUMIF('02'!$C$10:$C$28,$C1474,'02'!$E$10:$E$28)*'02'!$E$3</f>
        <v>0</v>
      </c>
      <c r="I1474" s="208">
        <f>SUMIF('03'!$C$10:$C$29,$C1474,'03'!$E$10:$E$29)*'03'!$E$3</f>
        <v>0</v>
      </c>
      <c r="J1474" s="208">
        <f>SUMIF('04'!$C$10:$C$26,$C1474,'04'!$E$10:$E$26)*'04'!$E$3</f>
        <v>0</v>
      </c>
      <c r="K1474" s="208">
        <f>SUMIF('05'!$C$10:$C$29,$C1474,'05'!$E$10:$E$29)*'05'!$E$3</f>
        <v>0</v>
      </c>
      <c r="L1474" s="208">
        <f>SUMIF('06'!$C$10:$C$29,$C1474,'06'!$E$10:$E$29)*'06'!$E$3</f>
        <v>0</v>
      </c>
      <c r="M1474" s="208">
        <f>SUMIF('07'!$C$10:$C$26,$C1474,'07'!$E$10:$E$26)*'07'!$E$3</f>
        <v>0</v>
      </c>
      <c r="N1474" s="208">
        <f>SUMIF('08'!$C$10:$C$29,$C1474,'08'!$E$10:$E$29)*'08'!$E$3</f>
        <v>0</v>
      </c>
      <c r="O1474" s="208">
        <f>SUMIF('09'!$C$10:$C$29,$C1474,'09'!$E$10:$E$29)*'09'!$E$3</f>
        <v>0</v>
      </c>
      <c r="P1474" s="208">
        <f>SUMIF('10'!$C$10:$C$29,$C1474,'10'!$E$10:$E$29)*'10'!$E$3</f>
        <v>0</v>
      </c>
      <c r="Q1474" s="208">
        <f>SUMIF('11'!$C$10:$C$39,$C1474,'11'!$E$10:$E$39)*'11'!$E$3</f>
        <v>0</v>
      </c>
      <c r="R1474" s="208">
        <f>SUMIF('12'!$C$10:$C$29,$C1474,'12'!$E$10:$E$29)*'12'!$E$3</f>
        <v>0</v>
      </c>
      <c r="S1474" s="208">
        <f>SUMIF('13'!$C$10:$C$29,$C1474,'13'!$E$10:$E$29)*'13'!$E$3</f>
        <v>0</v>
      </c>
      <c r="T1474" s="208">
        <f>SUMIF('14'!$C$10:$C$29,$C1474,'14'!$E$10:$E$29)*'14'!$E$3</f>
        <v>0</v>
      </c>
      <c r="U1474" s="208">
        <f>SUMIF('15'!$C$10:$C$29,$C1474,'15'!$E$10:$E$29)*'15'!$E$3</f>
        <v>0</v>
      </c>
      <c r="V1474" s="208">
        <f>SUMIF('16'!$C$10:$C$29,$C1474,'16'!$E$29:$E1474)*'16'!$E$3</f>
        <v>0</v>
      </c>
      <c r="W1474" s="208">
        <f>SUMIF('17'!$C$10:$C$29,$C1474,'17'!$E$10:$E$29)*'17'!$E$3</f>
        <v>0</v>
      </c>
      <c r="X1474" s="208">
        <f>SUMIF('18'!$C$10:$C$29,$C1474,'18'!$E$10:$E$29)*'18'!$E$3</f>
        <v>0</v>
      </c>
      <c r="Y1474" s="208">
        <f>SUMIF('19'!$C$10:$C$28,$C1474,'19'!$E$10:$E$28)*'19'!$E$3</f>
        <v>0</v>
      </c>
      <c r="Z1474" s="208">
        <f>SUMIF('20'!$C$10:$C$29,$C1474,'20'!$E$10:$E$29)*'20'!$E$3</f>
        <v>0</v>
      </c>
      <c r="AA1474" s="208">
        <f>SUMIF('21'!$C$10:$C$29,$C1474,'21'!$E$10:$E$29)*'21'!$E$3</f>
        <v>0</v>
      </c>
    </row>
    <row r="1475" spans="3:27" ht="15" hidden="1">
      <c r="C1475" s="207" t="s">
        <v>3059</v>
      </c>
      <c r="D1475" s="207" t="s">
        <v>3060</v>
      </c>
      <c r="F1475" s="336">
        <f t="shared" si="23"/>
        <v>0</v>
      </c>
      <c r="G1475" s="208">
        <f>SUMIF('01'!$C$10:$C$29,$C1475,'01'!$E$10:$E$29)*'01'!$E$3</f>
        <v>0</v>
      </c>
      <c r="H1475" s="208">
        <f>SUMIF('02'!$C$10:$C$28,$C1475,'02'!$E$10:$E$28)*'02'!$E$3</f>
        <v>0</v>
      </c>
      <c r="I1475" s="208">
        <f>SUMIF('03'!$C$10:$C$29,$C1475,'03'!$E$10:$E$29)*'03'!$E$3</f>
        <v>0</v>
      </c>
      <c r="J1475" s="208">
        <f>SUMIF('04'!$C$10:$C$26,$C1475,'04'!$E$10:$E$26)*'04'!$E$3</f>
        <v>0</v>
      </c>
      <c r="K1475" s="208">
        <f>SUMIF('05'!$C$10:$C$29,$C1475,'05'!$E$10:$E$29)*'05'!$E$3</f>
        <v>0</v>
      </c>
      <c r="L1475" s="208">
        <f>SUMIF('06'!$C$10:$C$29,$C1475,'06'!$E$10:$E$29)*'06'!$E$3</f>
        <v>0</v>
      </c>
      <c r="M1475" s="208">
        <f>SUMIF('07'!$C$10:$C$26,$C1475,'07'!$E$10:$E$26)*'07'!$E$3</f>
        <v>0</v>
      </c>
      <c r="N1475" s="208">
        <f>SUMIF('08'!$C$10:$C$29,$C1475,'08'!$E$10:$E$29)*'08'!$E$3</f>
        <v>0</v>
      </c>
      <c r="O1475" s="208">
        <f>SUMIF('09'!$C$10:$C$29,$C1475,'09'!$E$10:$E$29)*'09'!$E$3</f>
        <v>0</v>
      </c>
      <c r="P1475" s="208">
        <f>SUMIF('10'!$C$10:$C$29,$C1475,'10'!$E$10:$E$29)*'10'!$E$3</f>
        <v>0</v>
      </c>
      <c r="Q1475" s="208">
        <f>SUMIF('11'!$C$10:$C$39,$C1475,'11'!$E$10:$E$39)*'11'!$E$3</f>
        <v>0</v>
      </c>
      <c r="R1475" s="208">
        <f>SUMIF('12'!$C$10:$C$29,$C1475,'12'!$E$10:$E$29)*'12'!$E$3</f>
        <v>0</v>
      </c>
      <c r="S1475" s="208">
        <f>SUMIF('13'!$C$10:$C$29,$C1475,'13'!$E$10:$E$29)*'13'!$E$3</f>
        <v>0</v>
      </c>
      <c r="T1475" s="208">
        <f>SUMIF('14'!$C$10:$C$29,$C1475,'14'!$E$10:$E$29)*'14'!$E$3</f>
        <v>0</v>
      </c>
      <c r="U1475" s="208">
        <f>SUMIF('15'!$C$10:$C$29,$C1475,'15'!$E$10:$E$29)*'15'!$E$3</f>
        <v>0</v>
      </c>
      <c r="V1475" s="208">
        <f>SUMIF('16'!$C$10:$C$29,$C1475,'16'!$E$29:$E1475)*'16'!$E$3</f>
        <v>0</v>
      </c>
      <c r="W1475" s="208">
        <f>SUMIF('17'!$C$10:$C$29,$C1475,'17'!$E$10:$E$29)*'17'!$E$3</f>
        <v>0</v>
      </c>
      <c r="X1475" s="208">
        <f>SUMIF('18'!$C$10:$C$29,$C1475,'18'!$E$10:$E$29)*'18'!$E$3</f>
        <v>0</v>
      </c>
      <c r="Y1475" s="208">
        <f>SUMIF('19'!$C$10:$C$28,$C1475,'19'!$E$10:$E$28)*'19'!$E$3</f>
        <v>0</v>
      </c>
      <c r="Z1475" s="208">
        <f>SUMIF('20'!$C$10:$C$29,$C1475,'20'!$E$10:$E$29)*'20'!$E$3</f>
        <v>0</v>
      </c>
      <c r="AA1475" s="208">
        <f>SUMIF('21'!$C$10:$C$29,$C1475,'21'!$E$10:$E$29)*'21'!$E$3</f>
        <v>0</v>
      </c>
    </row>
    <row r="1476" spans="3:27" ht="15" hidden="1">
      <c r="C1476" s="207" t="s">
        <v>3061</v>
      </c>
      <c r="D1476" s="207" t="s">
        <v>3062</v>
      </c>
      <c r="F1476" s="336">
        <f t="shared" si="23"/>
        <v>0</v>
      </c>
      <c r="G1476" s="208">
        <f>SUMIF('01'!$C$10:$C$29,$C1476,'01'!$E$10:$E$29)*'01'!$E$3</f>
        <v>0</v>
      </c>
      <c r="H1476" s="208">
        <f>SUMIF('02'!$C$10:$C$28,$C1476,'02'!$E$10:$E$28)*'02'!$E$3</f>
        <v>0</v>
      </c>
      <c r="I1476" s="208">
        <f>SUMIF('03'!$C$10:$C$29,$C1476,'03'!$E$10:$E$29)*'03'!$E$3</f>
        <v>0</v>
      </c>
      <c r="J1476" s="208">
        <f>SUMIF('04'!$C$10:$C$26,$C1476,'04'!$E$10:$E$26)*'04'!$E$3</f>
        <v>0</v>
      </c>
      <c r="K1476" s="208">
        <f>SUMIF('05'!$C$10:$C$29,$C1476,'05'!$E$10:$E$29)*'05'!$E$3</f>
        <v>0</v>
      </c>
      <c r="L1476" s="208">
        <f>SUMIF('06'!$C$10:$C$29,$C1476,'06'!$E$10:$E$29)*'06'!$E$3</f>
        <v>0</v>
      </c>
      <c r="M1476" s="208">
        <f>SUMIF('07'!$C$10:$C$26,$C1476,'07'!$E$10:$E$26)*'07'!$E$3</f>
        <v>0</v>
      </c>
      <c r="N1476" s="208">
        <f>SUMIF('08'!$C$10:$C$29,$C1476,'08'!$E$10:$E$29)*'08'!$E$3</f>
        <v>0</v>
      </c>
      <c r="O1476" s="208">
        <f>SUMIF('09'!$C$10:$C$29,$C1476,'09'!$E$10:$E$29)*'09'!$E$3</f>
        <v>0</v>
      </c>
      <c r="P1476" s="208">
        <f>SUMIF('10'!$C$10:$C$29,$C1476,'10'!$E$10:$E$29)*'10'!$E$3</f>
        <v>0</v>
      </c>
      <c r="Q1476" s="208">
        <f>SUMIF('11'!$C$10:$C$39,$C1476,'11'!$E$10:$E$39)*'11'!$E$3</f>
        <v>0</v>
      </c>
      <c r="R1476" s="208">
        <f>SUMIF('12'!$C$10:$C$29,$C1476,'12'!$E$10:$E$29)*'12'!$E$3</f>
        <v>0</v>
      </c>
      <c r="S1476" s="208">
        <f>SUMIF('13'!$C$10:$C$29,$C1476,'13'!$E$10:$E$29)*'13'!$E$3</f>
        <v>0</v>
      </c>
      <c r="T1476" s="208">
        <f>SUMIF('14'!$C$10:$C$29,$C1476,'14'!$E$10:$E$29)*'14'!$E$3</f>
        <v>0</v>
      </c>
      <c r="U1476" s="208">
        <f>SUMIF('15'!$C$10:$C$29,$C1476,'15'!$E$10:$E$29)*'15'!$E$3</f>
        <v>0</v>
      </c>
      <c r="V1476" s="208">
        <f>SUMIF('16'!$C$10:$C$29,$C1476,'16'!$E$29:$E1476)*'16'!$E$3</f>
        <v>0</v>
      </c>
      <c r="W1476" s="208">
        <f>SUMIF('17'!$C$10:$C$29,$C1476,'17'!$E$10:$E$29)*'17'!$E$3</f>
        <v>0</v>
      </c>
      <c r="X1476" s="208">
        <f>SUMIF('18'!$C$10:$C$29,$C1476,'18'!$E$10:$E$29)*'18'!$E$3</f>
        <v>0</v>
      </c>
      <c r="Y1476" s="208">
        <f>SUMIF('19'!$C$10:$C$28,$C1476,'19'!$E$10:$E$28)*'19'!$E$3</f>
        <v>0</v>
      </c>
      <c r="Z1476" s="208">
        <f>SUMIF('20'!$C$10:$C$29,$C1476,'20'!$E$10:$E$29)*'20'!$E$3</f>
        <v>0</v>
      </c>
      <c r="AA1476" s="208">
        <f>SUMIF('21'!$C$10:$C$29,$C1476,'21'!$E$10:$E$29)*'21'!$E$3</f>
        <v>0</v>
      </c>
    </row>
    <row r="1477" spans="3:27" ht="15" hidden="1">
      <c r="C1477" s="207" t="s">
        <v>3063</v>
      </c>
      <c r="D1477" s="207" t="s">
        <v>3064</v>
      </c>
      <c r="F1477" s="336">
        <f t="shared" si="23"/>
        <v>0</v>
      </c>
      <c r="G1477" s="208">
        <f>SUMIF('01'!$C$10:$C$29,$C1477,'01'!$E$10:$E$29)*'01'!$E$3</f>
        <v>0</v>
      </c>
      <c r="H1477" s="208">
        <f>SUMIF('02'!$C$10:$C$28,$C1477,'02'!$E$10:$E$28)*'02'!$E$3</f>
        <v>0</v>
      </c>
      <c r="I1477" s="208">
        <f>SUMIF('03'!$C$10:$C$29,$C1477,'03'!$E$10:$E$29)*'03'!$E$3</f>
        <v>0</v>
      </c>
      <c r="J1477" s="208">
        <f>SUMIF('04'!$C$10:$C$26,$C1477,'04'!$E$10:$E$26)*'04'!$E$3</f>
        <v>0</v>
      </c>
      <c r="K1477" s="208">
        <f>SUMIF('05'!$C$10:$C$29,$C1477,'05'!$E$10:$E$29)*'05'!$E$3</f>
        <v>0</v>
      </c>
      <c r="L1477" s="208">
        <f>SUMIF('06'!$C$10:$C$29,$C1477,'06'!$E$10:$E$29)*'06'!$E$3</f>
        <v>0</v>
      </c>
      <c r="M1477" s="208">
        <f>SUMIF('07'!$C$10:$C$26,$C1477,'07'!$E$10:$E$26)*'07'!$E$3</f>
        <v>0</v>
      </c>
      <c r="N1477" s="208">
        <f>SUMIF('08'!$C$10:$C$29,$C1477,'08'!$E$10:$E$29)*'08'!$E$3</f>
        <v>0</v>
      </c>
      <c r="O1477" s="208">
        <f>SUMIF('09'!$C$10:$C$29,$C1477,'09'!$E$10:$E$29)*'09'!$E$3</f>
        <v>0</v>
      </c>
      <c r="P1477" s="208">
        <f>SUMIF('10'!$C$10:$C$29,$C1477,'10'!$E$10:$E$29)*'10'!$E$3</f>
        <v>0</v>
      </c>
      <c r="Q1477" s="208">
        <f>SUMIF('11'!$C$10:$C$39,$C1477,'11'!$E$10:$E$39)*'11'!$E$3</f>
        <v>0</v>
      </c>
      <c r="R1477" s="208">
        <f>SUMIF('12'!$C$10:$C$29,$C1477,'12'!$E$10:$E$29)*'12'!$E$3</f>
        <v>0</v>
      </c>
      <c r="S1477" s="208">
        <f>SUMIF('13'!$C$10:$C$29,$C1477,'13'!$E$10:$E$29)*'13'!$E$3</f>
        <v>0</v>
      </c>
      <c r="T1477" s="208">
        <f>SUMIF('14'!$C$10:$C$29,$C1477,'14'!$E$10:$E$29)*'14'!$E$3</f>
        <v>0</v>
      </c>
      <c r="U1477" s="208">
        <f>SUMIF('15'!$C$10:$C$29,$C1477,'15'!$E$10:$E$29)*'15'!$E$3</f>
        <v>0</v>
      </c>
      <c r="V1477" s="208">
        <f>SUMIF('16'!$C$10:$C$29,$C1477,'16'!$E$29:$E1477)*'16'!$E$3</f>
        <v>0</v>
      </c>
      <c r="W1477" s="208">
        <f>SUMIF('17'!$C$10:$C$29,$C1477,'17'!$E$10:$E$29)*'17'!$E$3</f>
        <v>0</v>
      </c>
      <c r="X1477" s="208">
        <f>SUMIF('18'!$C$10:$C$29,$C1477,'18'!$E$10:$E$29)*'18'!$E$3</f>
        <v>0</v>
      </c>
      <c r="Y1477" s="208">
        <f>SUMIF('19'!$C$10:$C$28,$C1477,'19'!$E$10:$E$28)*'19'!$E$3</f>
        <v>0</v>
      </c>
      <c r="Z1477" s="208">
        <f>SUMIF('20'!$C$10:$C$29,$C1477,'20'!$E$10:$E$29)*'20'!$E$3</f>
        <v>0</v>
      </c>
      <c r="AA1477" s="208">
        <f>SUMIF('21'!$C$10:$C$29,$C1477,'21'!$E$10:$E$29)*'21'!$E$3</f>
        <v>0</v>
      </c>
    </row>
    <row r="1478" spans="3:27" ht="15" hidden="1">
      <c r="C1478" s="207" t="s">
        <v>3065</v>
      </c>
      <c r="D1478" s="207" t="s">
        <v>3066</v>
      </c>
      <c r="F1478" s="336">
        <f t="shared" si="23"/>
        <v>0</v>
      </c>
      <c r="G1478" s="208">
        <f>SUMIF('01'!$C$10:$C$29,$C1478,'01'!$E$10:$E$29)*'01'!$E$3</f>
        <v>0</v>
      </c>
      <c r="H1478" s="208">
        <f>SUMIF('02'!$C$10:$C$28,$C1478,'02'!$E$10:$E$28)*'02'!$E$3</f>
        <v>0</v>
      </c>
      <c r="I1478" s="208">
        <f>SUMIF('03'!$C$10:$C$29,$C1478,'03'!$E$10:$E$29)*'03'!$E$3</f>
        <v>0</v>
      </c>
      <c r="J1478" s="208">
        <f>SUMIF('04'!$C$10:$C$26,$C1478,'04'!$E$10:$E$26)*'04'!$E$3</f>
        <v>0</v>
      </c>
      <c r="K1478" s="208">
        <f>SUMIF('05'!$C$10:$C$29,$C1478,'05'!$E$10:$E$29)*'05'!$E$3</f>
        <v>0</v>
      </c>
      <c r="L1478" s="208">
        <f>SUMIF('06'!$C$10:$C$29,$C1478,'06'!$E$10:$E$29)*'06'!$E$3</f>
        <v>0</v>
      </c>
      <c r="M1478" s="208">
        <f>SUMIF('07'!$C$10:$C$26,$C1478,'07'!$E$10:$E$26)*'07'!$E$3</f>
        <v>0</v>
      </c>
      <c r="N1478" s="208">
        <f>SUMIF('08'!$C$10:$C$29,$C1478,'08'!$E$10:$E$29)*'08'!$E$3</f>
        <v>0</v>
      </c>
      <c r="O1478" s="208">
        <f>SUMIF('09'!$C$10:$C$29,$C1478,'09'!$E$10:$E$29)*'09'!$E$3</f>
        <v>0</v>
      </c>
      <c r="P1478" s="208">
        <f>SUMIF('10'!$C$10:$C$29,$C1478,'10'!$E$10:$E$29)*'10'!$E$3</f>
        <v>0</v>
      </c>
      <c r="Q1478" s="208">
        <f>SUMIF('11'!$C$10:$C$39,$C1478,'11'!$E$10:$E$39)*'11'!$E$3</f>
        <v>0</v>
      </c>
      <c r="R1478" s="208">
        <f>SUMIF('12'!$C$10:$C$29,$C1478,'12'!$E$10:$E$29)*'12'!$E$3</f>
        <v>0</v>
      </c>
      <c r="S1478" s="208">
        <f>SUMIF('13'!$C$10:$C$29,$C1478,'13'!$E$10:$E$29)*'13'!$E$3</f>
        <v>0</v>
      </c>
      <c r="T1478" s="208">
        <f>SUMIF('14'!$C$10:$C$29,$C1478,'14'!$E$10:$E$29)*'14'!$E$3</f>
        <v>0</v>
      </c>
      <c r="U1478" s="208">
        <f>SUMIF('15'!$C$10:$C$29,$C1478,'15'!$E$10:$E$29)*'15'!$E$3</f>
        <v>0</v>
      </c>
      <c r="V1478" s="208">
        <f>SUMIF('16'!$C$10:$C$29,$C1478,'16'!$E$29:$E1478)*'16'!$E$3</f>
        <v>0</v>
      </c>
      <c r="W1478" s="208">
        <f>SUMIF('17'!$C$10:$C$29,$C1478,'17'!$E$10:$E$29)*'17'!$E$3</f>
        <v>0</v>
      </c>
      <c r="X1478" s="208">
        <f>SUMIF('18'!$C$10:$C$29,$C1478,'18'!$E$10:$E$29)*'18'!$E$3</f>
        <v>0</v>
      </c>
      <c r="Y1478" s="208">
        <f>SUMIF('19'!$C$10:$C$28,$C1478,'19'!$E$10:$E$28)*'19'!$E$3</f>
        <v>0</v>
      </c>
      <c r="Z1478" s="208">
        <f>SUMIF('20'!$C$10:$C$29,$C1478,'20'!$E$10:$E$29)*'20'!$E$3</f>
        <v>0</v>
      </c>
      <c r="AA1478" s="208">
        <f>SUMIF('21'!$C$10:$C$29,$C1478,'21'!$E$10:$E$29)*'21'!$E$3</f>
        <v>0</v>
      </c>
    </row>
    <row r="1479" spans="3:27" ht="15" hidden="1">
      <c r="C1479" s="207" t="s">
        <v>3067</v>
      </c>
      <c r="D1479" s="207" t="s">
        <v>3068</v>
      </c>
      <c r="F1479" s="336">
        <f t="shared" si="23"/>
        <v>0</v>
      </c>
      <c r="G1479" s="208">
        <f>SUMIF('01'!$C$10:$C$29,$C1479,'01'!$E$10:$E$29)*'01'!$E$3</f>
        <v>0</v>
      </c>
      <c r="H1479" s="208">
        <f>SUMIF('02'!$C$10:$C$28,$C1479,'02'!$E$10:$E$28)*'02'!$E$3</f>
        <v>0</v>
      </c>
      <c r="I1479" s="208">
        <f>SUMIF('03'!$C$10:$C$29,$C1479,'03'!$E$10:$E$29)*'03'!$E$3</f>
        <v>0</v>
      </c>
      <c r="J1479" s="208">
        <f>SUMIF('04'!$C$10:$C$26,$C1479,'04'!$E$10:$E$26)*'04'!$E$3</f>
        <v>0</v>
      </c>
      <c r="K1479" s="208">
        <f>SUMIF('05'!$C$10:$C$29,$C1479,'05'!$E$10:$E$29)*'05'!$E$3</f>
        <v>0</v>
      </c>
      <c r="L1479" s="208">
        <f>SUMIF('06'!$C$10:$C$29,$C1479,'06'!$E$10:$E$29)*'06'!$E$3</f>
        <v>0</v>
      </c>
      <c r="M1479" s="208">
        <f>SUMIF('07'!$C$10:$C$26,$C1479,'07'!$E$10:$E$26)*'07'!$E$3</f>
        <v>0</v>
      </c>
      <c r="N1479" s="208">
        <f>SUMIF('08'!$C$10:$C$29,$C1479,'08'!$E$10:$E$29)*'08'!$E$3</f>
        <v>0</v>
      </c>
      <c r="O1479" s="208">
        <f>SUMIF('09'!$C$10:$C$29,$C1479,'09'!$E$10:$E$29)*'09'!$E$3</f>
        <v>0</v>
      </c>
      <c r="P1479" s="208">
        <f>SUMIF('10'!$C$10:$C$29,$C1479,'10'!$E$10:$E$29)*'10'!$E$3</f>
        <v>0</v>
      </c>
      <c r="Q1479" s="208">
        <f>SUMIF('11'!$C$10:$C$39,$C1479,'11'!$E$10:$E$39)*'11'!$E$3</f>
        <v>0</v>
      </c>
      <c r="R1479" s="208">
        <f>SUMIF('12'!$C$10:$C$29,$C1479,'12'!$E$10:$E$29)*'12'!$E$3</f>
        <v>0</v>
      </c>
      <c r="S1479" s="208">
        <f>SUMIF('13'!$C$10:$C$29,$C1479,'13'!$E$10:$E$29)*'13'!$E$3</f>
        <v>0</v>
      </c>
      <c r="T1479" s="208">
        <f>SUMIF('14'!$C$10:$C$29,$C1479,'14'!$E$10:$E$29)*'14'!$E$3</f>
        <v>0</v>
      </c>
      <c r="U1479" s="208">
        <f>SUMIF('15'!$C$10:$C$29,$C1479,'15'!$E$10:$E$29)*'15'!$E$3</f>
        <v>0</v>
      </c>
      <c r="V1479" s="208">
        <f>SUMIF('16'!$C$10:$C$29,$C1479,'16'!$E$29:$E1479)*'16'!$E$3</f>
        <v>0</v>
      </c>
      <c r="W1479" s="208">
        <f>SUMIF('17'!$C$10:$C$29,$C1479,'17'!$E$10:$E$29)*'17'!$E$3</f>
        <v>0</v>
      </c>
      <c r="X1479" s="208">
        <f>SUMIF('18'!$C$10:$C$29,$C1479,'18'!$E$10:$E$29)*'18'!$E$3</f>
        <v>0</v>
      </c>
      <c r="Y1479" s="208">
        <f>SUMIF('19'!$C$10:$C$28,$C1479,'19'!$E$10:$E$28)*'19'!$E$3</f>
        <v>0</v>
      </c>
      <c r="Z1479" s="208">
        <f>SUMIF('20'!$C$10:$C$29,$C1479,'20'!$E$10:$E$29)*'20'!$E$3</f>
        <v>0</v>
      </c>
      <c r="AA1479" s="208">
        <f>SUMIF('21'!$C$10:$C$29,$C1479,'21'!$E$10:$E$29)*'21'!$E$3</f>
        <v>0</v>
      </c>
    </row>
    <row r="1480" spans="3:27" ht="15" hidden="1">
      <c r="C1480" s="207" t="s">
        <v>3069</v>
      </c>
      <c r="D1480" s="207" t="s">
        <v>3070</v>
      </c>
      <c r="F1480" s="336">
        <f t="shared" si="23"/>
        <v>0</v>
      </c>
      <c r="G1480" s="208">
        <f>SUMIF('01'!$C$10:$C$29,$C1480,'01'!$E$10:$E$29)*'01'!$E$3</f>
        <v>0</v>
      </c>
      <c r="H1480" s="208">
        <f>SUMIF('02'!$C$10:$C$28,$C1480,'02'!$E$10:$E$28)*'02'!$E$3</f>
        <v>0</v>
      </c>
      <c r="I1480" s="208">
        <f>SUMIF('03'!$C$10:$C$29,$C1480,'03'!$E$10:$E$29)*'03'!$E$3</f>
        <v>0</v>
      </c>
      <c r="J1480" s="208">
        <f>SUMIF('04'!$C$10:$C$26,$C1480,'04'!$E$10:$E$26)*'04'!$E$3</f>
        <v>0</v>
      </c>
      <c r="K1480" s="208">
        <f>SUMIF('05'!$C$10:$C$29,$C1480,'05'!$E$10:$E$29)*'05'!$E$3</f>
        <v>0</v>
      </c>
      <c r="L1480" s="208">
        <f>SUMIF('06'!$C$10:$C$29,$C1480,'06'!$E$10:$E$29)*'06'!$E$3</f>
        <v>0</v>
      </c>
      <c r="M1480" s="208">
        <f>SUMIF('07'!$C$10:$C$26,$C1480,'07'!$E$10:$E$26)*'07'!$E$3</f>
        <v>0</v>
      </c>
      <c r="N1480" s="208">
        <f>SUMIF('08'!$C$10:$C$29,$C1480,'08'!$E$10:$E$29)*'08'!$E$3</f>
        <v>0</v>
      </c>
      <c r="O1480" s="208">
        <f>SUMIF('09'!$C$10:$C$29,$C1480,'09'!$E$10:$E$29)*'09'!$E$3</f>
        <v>0</v>
      </c>
      <c r="P1480" s="208">
        <f>SUMIF('10'!$C$10:$C$29,$C1480,'10'!$E$10:$E$29)*'10'!$E$3</f>
        <v>0</v>
      </c>
      <c r="Q1480" s="208">
        <f>SUMIF('11'!$C$10:$C$39,$C1480,'11'!$E$10:$E$39)*'11'!$E$3</f>
        <v>0</v>
      </c>
      <c r="R1480" s="208">
        <f>SUMIF('12'!$C$10:$C$29,$C1480,'12'!$E$10:$E$29)*'12'!$E$3</f>
        <v>0</v>
      </c>
      <c r="S1480" s="208">
        <f>SUMIF('13'!$C$10:$C$29,$C1480,'13'!$E$10:$E$29)*'13'!$E$3</f>
        <v>0</v>
      </c>
      <c r="T1480" s="208">
        <f>SUMIF('14'!$C$10:$C$29,$C1480,'14'!$E$10:$E$29)*'14'!$E$3</f>
        <v>0</v>
      </c>
      <c r="U1480" s="208">
        <f>SUMIF('15'!$C$10:$C$29,$C1480,'15'!$E$10:$E$29)*'15'!$E$3</f>
        <v>0</v>
      </c>
      <c r="V1480" s="208">
        <f>SUMIF('16'!$C$10:$C$29,$C1480,'16'!$E$29:$E1480)*'16'!$E$3</f>
        <v>0</v>
      </c>
      <c r="W1480" s="208">
        <f>SUMIF('17'!$C$10:$C$29,$C1480,'17'!$E$10:$E$29)*'17'!$E$3</f>
        <v>0</v>
      </c>
      <c r="X1480" s="208">
        <f>SUMIF('18'!$C$10:$C$29,$C1480,'18'!$E$10:$E$29)*'18'!$E$3</f>
        <v>0</v>
      </c>
      <c r="Y1480" s="208">
        <f>SUMIF('19'!$C$10:$C$28,$C1480,'19'!$E$10:$E$28)*'19'!$E$3</f>
        <v>0</v>
      </c>
      <c r="Z1480" s="208">
        <f>SUMIF('20'!$C$10:$C$29,$C1480,'20'!$E$10:$E$29)*'20'!$E$3</f>
        <v>0</v>
      </c>
      <c r="AA1480" s="208">
        <f>SUMIF('21'!$C$10:$C$29,$C1480,'21'!$E$10:$E$29)*'21'!$E$3</f>
        <v>0</v>
      </c>
    </row>
    <row r="1481" spans="3:27" ht="15" hidden="1">
      <c r="C1481" s="207" t="s">
        <v>3071</v>
      </c>
      <c r="D1481" s="207" t="s">
        <v>3072</v>
      </c>
      <c r="F1481" s="336">
        <f t="shared" si="23"/>
        <v>0</v>
      </c>
      <c r="G1481" s="208">
        <f>SUMIF('01'!$C$10:$C$29,$C1481,'01'!$E$10:$E$29)*'01'!$E$3</f>
        <v>0</v>
      </c>
      <c r="H1481" s="208">
        <f>SUMIF('02'!$C$10:$C$28,$C1481,'02'!$E$10:$E$28)*'02'!$E$3</f>
        <v>0</v>
      </c>
      <c r="I1481" s="208">
        <f>SUMIF('03'!$C$10:$C$29,$C1481,'03'!$E$10:$E$29)*'03'!$E$3</f>
        <v>0</v>
      </c>
      <c r="J1481" s="208">
        <f>SUMIF('04'!$C$10:$C$26,$C1481,'04'!$E$10:$E$26)*'04'!$E$3</f>
        <v>0</v>
      </c>
      <c r="K1481" s="208">
        <f>SUMIF('05'!$C$10:$C$29,$C1481,'05'!$E$10:$E$29)*'05'!$E$3</f>
        <v>0</v>
      </c>
      <c r="L1481" s="208">
        <f>SUMIF('06'!$C$10:$C$29,$C1481,'06'!$E$10:$E$29)*'06'!$E$3</f>
        <v>0</v>
      </c>
      <c r="M1481" s="208">
        <f>SUMIF('07'!$C$10:$C$26,$C1481,'07'!$E$10:$E$26)*'07'!$E$3</f>
        <v>0</v>
      </c>
      <c r="N1481" s="208">
        <f>SUMIF('08'!$C$10:$C$29,$C1481,'08'!$E$10:$E$29)*'08'!$E$3</f>
        <v>0</v>
      </c>
      <c r="O1481" s="208">
        <f>SUMIF('09'!$C$10:$C$29,$C1481,'09'!$E$10:$E$29)*'09'!$E$3</f>
        <v>0</v>
      </c>
      <c r="P1481" s="208">
        <f>SUMIF('10'!$C$10:$C$29,$C1481,'10'!$E$10:$E$29)*'10'!$E$3</f>
        <v>0</v>
      </c>
      <c r="Q1481" s="208">
        <f>SUMIF('11'!$C$10:$C$39,$C1481,'11'!$E$10:$E$39)*'11'!$E$3</f>
        <v>0</v>
      </c>
      <c r="R1481" s="208">
        <f>SUMIF('12'!$C$10:$C$29,$C1481,'12'!$E$10:$E$29)*'12'!$E$3</f>
        <v>0</v>
      </c>
      <c r="S1481" s="208">
        <f>SUMIF('13'!$C$10:$C$29,$C1481,'13'!$E$10:$E$29)*'13'!$E$3</f>
        <v>0</v>
      </c>
      <c r="T1481" s="208">
        <f>SUMIF('14'!$C$10:$C$29,$C1481,'14'!$E$10:$E$29)*'14'!$E$3</f>
        <v>0</v>
      </c>
      <c r="U1481" s="208">
        <f>SUMIF('15'!$C$10:$C$29,$C1481,'15'!$E$10:$E$29)*'15'!$E$3</f>
        <v>0</v>
      </c>
      <c r="V1481" s="208">
        <f>SUMIF('16'!$C$10:$C$29,$C1481,'16'!$E$29:$E1481)*'16'!$E$3</f>
        <v>0</v>
      </c>
      <c r="W1481" s="208">
        <f>SUMIF('17'!$C$10:$C$29,$C1481,'17'!$E$10:$E$29)*'17'!$E$3</f>
        <v>0</v>
      </c>
      <c r="X1481" s="208">
        <f>SUMIF('18'!$C$10:$C$29,$C1481,'18'!$E$10:$E$29)*'18'!$E$3</f>
        <v>0</v>
      </c>
      <c r="Y1481" s="208">
        <f>SUMIF('19'!$C$10:$C$28,$C1481,'19'!$E$10:$E$28)*'19'!$E$3</f>
        <v>0</v>
      </c>
      <c r="Z1481" s="208">
        <f>SUMIF('20'!$C$10:$C$29,$C1481,'20'!$E$10:$E$29)*'20'!$E$3</f>
        <v>0</v>
      </c>
      <c r="AA1481" s="208">
        <f>SUMIF('21'!$C$10:$C$29,$C1481,'21'!$E$10:$E$29)*'21'!$E$3</f>
        <v>0</v>
      </c>
    </row>
    <row r="1482" spans="3:27" ht="15" hidden="1">
      <c r="C1482" s="207" t="s">
        <v>3073</v>
      </c>
      <c r="D1482" s="207" t="s">
        <v>3074</v>
      </c>
      <c r="F1482" s="336">
        <f t="shared" si="23"/>
        <v>0</v>
      </c>
      <c r="G1482" s="208">
        <f>SUMIF('01'!$C$10:$C$29,$C1482,'01'!$E$10:$E$29)*'01'!$E$3</f>
        <v>0</v>
      </c>
      <c r="H1482" s="208">
        <f>SUMIF('02'!$C$10:$C$28,$C1482,'02'!$E$10:$E$28)*'02'!$E$3</f>
        <v>0</v>
      </c>
      <c r="I1482" s="208">
        <f>SUMIF('03'!$C$10:$C$29,$C1482,'03'!$E$10:$E$29)*'03'!$E$3</f>
        <v>0</v>
      </c>
      <c r="J1482" s="208">
        <f>SUMIF('04'!$C$10:$C$26,$C1482,'04'!$E$10:$E$26)*'04'!$E$3</f>
        <v>0</v>
      </c>
      <c r="K1482" s="208">
        <f>SUMIF('05'!$C$10:$C$29,$C1482,'05'!$E$10:$E$29)*'05'!$E$3</f>
        <v>0</v>
      </c>
      <c r="L1482" s="208">
        <f>SUMIF('06'!$C$10:$C$29,$C1482,'06'!$E$10:$E$29)*'06'!$E$3</f>
        <v>0</v>
      </c>
      <c r="M1482" s="208">
        <f>SUMIF('07'!$C$10:$C$26,$C1482,'07'!$E$10:$E$26)*'07'!$E$3</f>
        <v>0</v>
      </c>
      <c r="N1482" s="208">
        <f>SUMIF('08'!$C$10:$C$29,$C1482,'08'!$E$10:$E$29)*'08'!$E$3</f>
        <v>0</v>
      </c>
      <c r="O1482" s="208">
        <f>SUMIF('09'!$C$10:$C$29,$C1482,'09'!$E$10:$E$29)*'09'!$E$3</f>
        <v>0</v>
      </c>
      <c r="P1482" s="208">
        <f>SUMIF('10'!$C$10:$C$29,$C1482,'10'!$E$10:$E$29)*'10'!$E$3</f>
        <v>0</v>
      </c>
      <c r="Q1482" s="208">
        <f>SUMIF('11'!$C$10:$C$39,$C1482,'11'!$E$10:$E$39)*'11'!$E$3</f>
        <v>0</v>
      </c>
      <c r="R1482" s="208">
        <f>SUMIF('12'!$C$10:$C$29,$C1482,'12'!$E$10:$E$29)*'12'!$E$3</f>
        <v>0</v>
      </c>
      <c r="S1482" s="208">
        <f>SUMIF('13'!$C$10:$C$29,$C1482,'13'!$E$10:$E$29)*'13'!$E$3</f>
        <v>0</v>
      </c>
      <c r="T1482" s="208">
        <f>SUMIF('14'!$C$10:$C$29,$C1482,'14'!$E$10:$E$29)*'14'!$E$3</f>
        <v>0</v>
      </c>
      <c r="U1482" s="208">
        <f>SUMIF('15'!$C$10:$C$29,$C1482,'15'!$E$10:$E$29)*'15'!$E$3</f>
        <v>0</v>
      </c>
      <c r="V1482" s="208">
        <f>SUMIF('16'!$C$10:$C$29,$C1482,'16'!$E$29:$E1482)*'16'!$E$3</f>
        <v>0</v>
      </c>
      <c r="W1482" s="208">
        <f>SUMIF('17'!$C$10:$C$29,$C1482,'17'!$E$10:$E$29)*'17'!$E$3</f>
        <v>0</v>
      </c>
      <c r="X1482" s="208">
        <f>SUMIF('18'!$C$10:$C$29,$C1482,'18'!$E$10:$E$29)*'18'!$E$3</f>
        <v>0</v>
      </c>
      <c r="Y1482" s="208">
        <f>SUMIF('19'!$C$10:$C$28,$C1482,'19'!$E$10:$E$28)*'19'!$E$3</f>
        <v>0</v>
      </c>
      <c r="Z1482" s="208">
        <f>SUMIF('20'!$C$10:$C$29,$C1482,'20'!$E$10:$E$29)*'20'!$E$3</f>
        <v>0</v>
      </c>
      <c r="AA1482" s="208">
        <f>SUMIF('21'!$C$10:$C$29,$C1482,'21'!$E$10:$E$29)*'21'!$E$3</f>
        <v>0</v>
      </c>
    </row>
    <row r="1483" spans="3:27" ht="15" hidden="1">
      <c r="C1483" s="207" t="s">
        <v>3075</v>
      </c>
      <c r="D1483" s="207" t="s">
        <v>3076</v>
      </c>
      <c r="F1483" s="336">
        <f t="shared" si="23"/>
        <v>0</v>
      </c>
      <c r="G1483" s="208">
        <f>SUMIF('01'!$C$10:$C$29,$C1483,'01'!$E$10:$E$29)*'01'!$E$3</f>
        <v>0</v>
      </c>
      <c r="H1483" s="208">
        <f>SUMIF('02'!$C$10:$C$28,$C1483,'02'!$E$10:$E$28)*'02'!$E$3</f>
        <v>0</v>
      </c>
      <c r="I1483" s="208">
        <f>SUMIF('03'!$C$10:$C$29,$C1483,'03'!$E$10:$E$29)*'03'!$E$3</f>
        <v>0</v>
      </c>
      <c r="J1483" s="208">
        <f>SUMIF('04'!$C$10:$C$26,$C1483,'04'!$E$10:$E$26)*'04'!$E$3</f>
        <v>0</v>
      </c>
      <c r="K1483" s="208">
        <f>SUMIF('05'!$C$10:$C$29,$C1483,'05'!$E$10:$E$29)*'05'!$E$3</f>
        <v>0</v>
      </c>
      <c r="L1483" s="208">
        <f>SUMIF('06'!$C$10:$C$29,$C1483,'06'!$E$10:$E$29)*'06'!$E$3</f>
        <v>0</v>
      </c>
      <c r="M1483" s="208">
        <f>SUMIF('07'!$C$10:$C$26,$C1483,'07'!$E$10:$E$26)*'07'!$E$3</f>
        <v>0</v>
      </c>
      <c r="N1483" s="208">
        <f>SUMIF('08'!$C$10:$C$29,$C1483,'08'!$E$10:$E$29)*'08'!$E$3</f>
        <v>0</v>
      </c>
      <c r="O1483" s="208">
        <f>SUMIF('09'!$C$10:$C$29,$C1483,'09'!$E$10:$E$29)*'09'!$E$3</f>
        <v>0</v>
      </c>
      <c r="P1483" s="208">
        <f>SUMIF('10'!$C$10:$C$29,$C1483,'10'!$E$10:$E$29)*'10'!$E$3</f>
        <v>0</v>
      </c>
      <c r="Q1483" s="208">
        <f>SUMIF('11'!$C$10:$C$39,$C1483,'11'!$E$10:$E$39)*'11'!$E$3</f>
        <v>0</v>
      </c>
      <c r="R1483" s="208">
        <f>SUMIF('12'!$C$10:$C$29,$C1483,'12'!$E$10:$E$29)*'12'!$E$3</f>
        <v>0</v>
      </c>
      <c r="S1483" s="208">
        <f>SUMIF('13'!$C$10:$C$29,$C1483,'13'!$E$10:$E$29)*'13'!$E$3</f>
        <v>0</v>
      </c>
      <c r="T1483" s="208">
        <f>SUMIF('14'!$C$10:$C$29,$C1483,'14'!$E$10:$E$29)*'14'!$E$3</f>
        <v>0</v>
      </c>
      <c r="U1483" s="208">
        <f>SUMIF('15'!$C$10:$C$29,$C1483,'15'!$E$10:$E$29)*'15'!$E$3</f>
        <v>0</v>
      </c>
      <c r="V1483" s="208">
        <f>SUMIF('16'!$C$10:$C$29,$C1483,'16'!$E$29:$E1483)*'16'!$E$3</f>
        <v>0</v>
      </c>
      <c r="W1483" s="208">
        <f>SUMIF('17'!$C$10:$C$29,$C1483,'17'!$E$10:$E$29)*'17'!$E$3</f>
        <v>0</v>
      </c>
      <c r="X1483" s="208">
        <f>SUMIF('18'!$C$10:$C$29,$C1483,'18'!$E$10:$E$29)*'18'!$E$3</f>
        <v>0</v>
      </c>
      <c r="Y1483" s="208">
        <f>SUMIF('19'!$C$10:$C$28,$C1483,'19'!$E$10:$E$28)*'19'!$E$3</f>
        <v>0</v>
      </c>
      <c r="Z1483" s="208">
        <f>SUMIF('20'!$C$10:$C$29,$C1483,'20'!$E$10:$E$29)*'20'!$E$3</f>
        <v>0</v>
      </c>
      <c r="AA1483" s="208">
        <f>SUMIF('21'!$C$10:$C$29,$C1483,'21'!$E$10:$E$29)*'21'!$E$3</f>
        <v>0</v>
      </c>
    </row>
    <row r="1484" spans="3:27" ht="15" hidden="1">
      <c r="C1484" s="207" t="s">
        <v>3077</v>
      </c>
      <c r="D1484" s="207" t="s">
        <v>3078</v>
      </c>
      <c r="F1484" s="336">
        <f t="shared" ref="F1484:F1547" si="24">SUM(G1484:AA1484)</f>
        <v>0</v>
      </c>
      <c r="G1484" s="208">
        <f>SUMIF('01'!$C$10:$C$29,$C1484,'01'!$E$10:$E$29)*'01'!$E$3</f>
        <v>0</v>
      </c>
      <c r="H1484" s="208">
        <f>SUMIF('02'!$C$10:$C$28,$C1484,'02'!$E$10:$E$28)*'02'!$E$3</f>
        <v>0</v>
      </c>
      <c r="I1484" s="208">
        <f>SUMIF('03'!$C$10:$C$29,$C1484,'03'!$E$10:$E$29)*'03'!$E$3</f>
        <v>0</v>
      </c>
      <c r="J1484" s="208">
        <f>SUMIF('04'!$C$10:$C$26,$C1484,'04'!$E$10:$E$26)*'04'!$E$3</f>
        <v>0</v>
      </c>
      <c r="K1484" s="208">
        <f>SUMIF('05'!$C$10:$C$29,$C1484,'05'!$E$10:$E$29)*'05'!$E$3</f>
        <v>0</v>
      </c>
      <c r="L1484" s="208">
        <f>SUMIF('06'!$C$10:$C$29,$C1484,'06'!$E$10:$E$29)*'06'!$E$3</f>
        <v>0</v>
      </c>
      <c r="M1484" s="208">
        <f>SUMIF('07'!$C$10:$C$26,$C1484,'07'!$E$10:$E$26)*'07'!$E$3</f>
        <v>0</v>
      </c>
      <c r="N1484" s="208">
        <f>SUMIF('08'!$C$10:$C$29,$C1484,'08'!$E$10:$E$29)*'08'!$E$3</f>
        <v>0</v>
      </c>
      <c r="O1484" s="208">
        <f>SUMIF('09'!$C$10:$C$29,$C1484,'09'!$E$10:$E$29)*'09'!$E$3</f>
        <v>0</v>
      </c>
      <c r="P1484" s="208">
        <f>SUMIF('10'!$C$10:$C$29,$C1484,'10'!$E$10:$E$29)*'10'!$E$3</f>
        <v>0</v>
      </c>
      <c r="Q1484" s="208">
        <f>SUMIF('11'!$C$10:$C$39,$C1484,'11'!$E$10:$E$39)*'11'!$E$3</f>
        <v>0</v>
      </c>
      <c r="R1484" s="208">
        <f>SUMIF('12'!$C$10:$C$29,$C1484,'12'!$E$10:$E$29)*'12'!$E$3</f>
        <v>0</v>
      </c>
      <c r="S1484" s="208">
        <f>SUMIF('13'!$C$10:$C$29,$C1484,'13'!$E$10:$E$29)*'13'!$E$3</f>
        <v>0</v>
      </c>
      <c r="T1484" s="208">
        <f>SUMIF('14'!$C$10:$C$29,$C1484,'14'!$E$10:$E$29)*'14'!$E$3</f>
        <v>0</v>
      </c>
      <c r="U1484" s="208">
        <f>SUMIF('15'!$C$10:$C$29,$C1484,'15'!$E$10:$E$29)*'15'!$E$3</f>
        <v>0</v>
      </c>
      <c r="V1484" s="208">
        <f>SUMIF('16'!$C$10:$C$29,$C1484,'16'!$E$29:$E1484)*'16'!$E$3</f>
        <v>0</v>
      </c>
      <c r="W1484" s="208">
        <f>SUMIF('17'!$C$10:$C$29,$C1484,'17'!$E$10:$E$29)*'17'!$E$3</f>
        <v>0</v>
      </c>
      <c r="X1484" s="208">
        <f>SUMIF('18'!$C$10:$C$29,$C1484,'18'!$E$10:$E$29)*'18'!$E$3</f>
        <v>0</v>
      </c>
      <c r="Y1484" s="208">
        <f>SUMIF('19'!$C$10:$C$28,$C1484,'19'!$E$10:$E$28)*'19'!$E$3</f>
        <v>0</v>
      </c>
      <c r="Z1484" s="208">
        <f>SUMIF('20'!$C$10:$C$29,$C1484,'20'!$E$10:$E$29)*'20'!$E$3</f>
        <v>0</v>
      </c>
      <c r="AA1484" s="208">
        <f>SUMIF('21'!$C$10:$C$29,$C1484,'21'!$E$10:$E$29)*'21'!$E$3</f>
        <v>0</v>
      </c>
    </row>
    <row r="1485" spans="3:27" ht="15" hidden="1">
      <c r="C1485" s="207" t="s">
        <v>3079</v>
      </c>
      <c r="D1485" s="207" t="s">
        <v>3080</v>
      </c>
      <c r="F1485" s="336">
        <f t="shared" si="24"/>
        <v>0</v>
      </c>
      <c r="G1485" s="208">
        <f>SUMIF('01'!$C$10:$C$29,$C1485,'01'!$E$10:$E$29)*'01'!$E$3</f>
        <v>0</v>
      </c>
      <c r="H1485" s="208">
        <f>SUMIF('02'!$C$10:$C$28,$C1485,'02'!$E$10:$E$28)*'02'!$E$3</f>
        <v>0</v>
      </c>
      <c r="I1485" s="208">
        <f>SUMIF('03'!$C$10:$C$29,$C1485,'03'!$E$10:$E$29)*'03'!$E$3</f>
        <v>0</v>
      </c>
      <c r="J1485" s="208">
        <f>SUMIF('04'!$C$10:$C$26,$C1485,'04'!$E$10:$E$26)*'04'!$E$3</f>
        <v>0</v>
      </c>
      <c r="K1485" s="208">
        <f>SUMIF('05'!$C$10:$C$29,$C1485,'05'!$E$10:$E$29)*'05'!$E$3</f>
        <v>0</v>
      </c>
      <c r="L1485" s="208">
        <f>SUMIF('06'!$C$10:$C$29,$C1485,'06'!$E$10:$E$29)*'06'!$E$3</f>
        <v>0</v>
      </c>
      <c r="M1485" s="208">
        <f>SUMIF('07'!$C$10:$C$26,$C1485,'07'!$E$10:$E$26)*'07'!$E$3</f>
        <v>0</v>
      </c>
      <c r="N1485" s="208">
        <f>SUMIF('08'!$C$10:$C$29,$C1485,'08'!$E$10:$E$29)*'08'!$E$3</f>
        <v>0</v>
      </c>
      <c r="O1485" s="208">
        <f>SUMIF('09'!$C$10:$C$29,$C1485,'09'!$E$10:$E$29)*'09'!$E$3</f>
        <v>0</v>
      </c>
      <c r="P1485" s="208">
        <f>SUMIF('10'!$C$10:$C$29,$C1485,'10'!$E$10:$E$29)*'10'!$E$3</f>
        <v>0</v>
      </c>
      <c r="Q1485" s="208">
        <f>SUMIF('11'!$C$10:$C$39,$C1485,'11'!$E$10:$E$39)*'11'!$E$3</f>
        <v>0</v>
      </c>
      <c r="R1485" s="208">
        <f>SUMIF('12'!$C$10:$C$29,$C1485,'12'!$E$10:$E$29)*'12'!$E$3</f>
        <v>0</v>
      </c>
      <c r="S1485" s="208">
        <f>SUMIF('13'!$C$10:$C$29,$C1485,'13'!$E$10:$E$29)*'13'!$E$3</f>
        <v>0</v>
      </c>
      <c r="T1485" s="208">
        <f>SUMIF('14'!$C$10:$C$29,$C1485,'14'!$E$10:$E$29)*'14'!$E$3</f>
        <v>0</v>
      </c>
      <c r="U1485" s="208">
        <f>SUMIF('15'!$C$10:$C$29,$C1485,'15'!$E$10:$E$29)*'15'!$E$3</f>
        <v>0</v>
      </c>
      <c r="V1485" s="208">
        <f>SUMIF('16'!$C$10:$C$29,$C1485,'16'!$E$29:$E1485)*'16'!$E$3</f>
        <v>0</v>
      </c>
      <c r="W1485" s="208">
        <f>SUMIF('17'!$C$10:$C$29,$C1485,'17'!$E$10:$E$29)*'17'!$E$3</f>
        <v>0</v>
      </c>
      <c r="X1485" s="208">
        <f>SUMIF('18'!$C$10:$C$29,$C1485,'18'!$E$10:$E$29)*'18'!$E$3</f>
        <v>0</v>
      </c>
      <c r="Y1485" s="208">
        <f>SUMIF('19'!$C$10:$C$28,$C1485,'19'!$E$10:$E$28)*'19'!$E$3</f>
        <v>0</v>
      </c>
      <c r="Z1485" s="208">
        <f>SUMIF('20'!$C$10:$C$29,$C1485,'20'!$E$10:$E$29)*'20'!$E$3</f>
        <v>0</v>
      </c>
      <c r="AA1485" s="208">
        <f>SUMIF('21'!$C$10:$C$29,$C1485,'21'!$E$10:$E$29)*'21'!$E$3</f>
        <v>0</v>
      </c>
    </row>
    <row r="1486" spans="3:27" ht="15" hidden="1">
      <c r="C1486" s="207" t="s">
        <v>3081</v>
      </c>
      <c r="D1486" s="207" t="s">
        <v>3082</v>
      </c>
      <c r="F1486" s="336">
        <f t="shared" si="24"/>
        <v>0</v>
      </c>
      <c r="G1486" s="208">
        <f>SUMIF('01'!$C$10:$C$29,$C1486,'01'!$E$10:$E$29)*'01'!$E$3</f>
        <v>0</v>
      </c>
      <c r="H1486" s="208">
        <f>SUMIF('02'!$C$10:$C$28,$C1486,'02'!$E$10:$E$28)*'02'!$E$3</f>
        <v>0</v>
      </c>
      <c r="I1486" s="208">
        <f>SUMIF('03'!$C$10:$C$29,$C1486,'03'!$E$10:$E$29)*'03'!$E$3</f>
        <v>0</v>
      </c>
      <c r="J1486" s="208">
        <f>SUMIF('04'!$C$10:$C$26,$C1486,'04'!$E$10:$E$26)*'04'!$E$3</f>
        <v>0</v>
      </c>
      <c r="K1486" s="208">
        <f>SUMIF('05'!$C$10:$C$29,$C1486,'05'!$E$10:$E$29)*'05'!$E$3</f>
        <v>0</v>
      </c>
      <c r="L1486" s="208">
        <f>SUMIF('06'!$C$10:$C$29,$C1486,'06'!$E$10:$E$29)*'06'!$E$3</f>
        <v>0</v>
      </c>
      <c r="M1486" s="208">
        <f>SUMIF('07'!$C$10:$C$26,$C1486,'07'!$E$10:$E$26)*'07'!$E$3</f>
        <v>0</v>
      </c>
      <c r="N1486" s="208">
        <f>SUMIF('08'!$C$10:$C$29,$C1486,'08'!$E$10:$E$29)*'08'!$E$3</f>
        <v>0</v>
      </c>
      <c r="O1486" s="208">
        <f>SUMIF('09'!$C$10:$C$29,$C1486,'09'!$E$10:$E$29)*'09'!$E$3</f>
        <v>0</v>
      </c>
      <c r="P1486" s="208">
        <f>SUMIF('10'!$C$10:$C$29,$C1486,'10'!$E$10:$E$29)*'10'!$E$3</f>
        <v>0</v>
      </c>
      <c r="Q1486" s="208">
        <f>SUMIF('11'!$C$10:$C$39,$C1486,'11'!$E$10:$E$39)*'11'!$E$3</f>
        <v>0</v>
      </c>
      <c r="R1486" s="208">
        <f>SUMIF('12'!$C$10:$C$29,$C1486,'12'!$E$10:$E$29)*'12'!$E$3</f>
        <v>0</v>
      </c>
      <c r="S1486" s="208">
        <f>SUMIF('13'!$C$10:$C$29,$C1486,'13'!$E$10:$E$29)*'13'!$E$3</f>
        <v>0</v>
      </c>
      <c r="T1486" s="208">
        <f>SUMIF('14'!$C$10:$C$29,$C1486,'14'!$E$10:$E$29)*'14'!$E$3</f>
        <v>0</v>
      </c>
      <c r="U1486" s="208">
        <f>SUMIF('15'!$C$10:$C$29,$C1486,'15'!$E$10:$E$29)*'15'!$E$3</f>
        <v>0</v>
      </c>
      <c r="V1486" s="208">
        <f>SUMIF('16'!$C$10:$C$29,$C1486,'16'!$E$29:$E1486)*'16'!$E$3</f>
        <v>0</v>
      </c>
      <c r="W1486" s="208">
        <f>SUMIF('17'!$C$10:$C$29,$C1486,'17'!$E$10:$E$29)*'17'!$E$3</f>
        <v>0</v>
      </c>
      <c r="X1486" s="208">
        <f>SUMIF('18'!$C$10:$C$29,$C1486,'18'!$E$10:$E$29)*'18'!$E$3</f>
        <v>0</v>
      </c>
      <c r="Y1486" s="208">
        <f>SUMIF('19'!$C$10:$C$28,$C1486,'19'!$E$10:$E$28)*'19'!$E$3</f>
        <v>0</v>
      </c>
      <c r="Z1486" s="208">
        <f>SUMIF('20'!$C$10:$C$29,$C1486,'20'!$E$10:$E$29)*'20'!$E$3</f>
        <v>0</v>
      </c>
      <c r="AA1486" s="208">
        <f>SUMIF('21'!$C$10:$C$29,$C1486,'21'!$E$10:$E$29)*'21'!$E$3</f>
        <v>0</v>
      </c>
    </row>
    <row r="1487" spans="3:27" ht="15" hidden="1">
      <c r="C1487" s="207" t="s">
        <v>3083</v>
      </c>
      <c r="D1487" s="207" t="s">
        <v>3084</v>
      </c>
      <c r="F1487" s="336">
        <f t="shared" si="24"/>
        <v>0</v>
      </c>
      <c r="G1487" s="208">
        <f>SUMIF('01'!$C$10:$C$29,$C1487,'01'!$E$10:$E$29)*'01'!$E$3</f>
        <v>0</v>
      </c>
      <c r="H1487" s="208">
        <f>SUMIF('02'!$C$10:$C$28,$C1487,'02'!$E$10:$E$28)*'02'!$E$3</f>
        <v>0</v>
      </c>
      <c r="I1487" s="208">
        <f>SUMIF('03'!$C$10:$C$29,$C1487,'03'!$E$10:$E$29)*'03'!$E$3</f>
        <v>0</v>
      </c>
      <c r="J1487" s="208">
        <f>SUMIF('04'!$C$10:$C$26,$C1487,'04'!$E$10:$E$26)*'04'!$E$3</f>
        <v>0</v>
      </c>
      <c r="K1487" s="208">
        <f>SUMIF('05'!$C$10:$C$29,$C1487,'05'!$E$10:$E$29)*'05'!$E$3</f>
        <v>0</v>
      </c>
      <c r="L1487" s="208">
        <f>SUMIF('06'!$C$10:$C$29,$C1487,'06'!$E$10:$E$29)*'06'!$E$3</f>
        <v>0</v>
      </c>
      <c r="M1487" s="208">
        <f>SUMIF('07'!$C$10:$C$26,$C1487,'07'!$E$10:$E$26)*'07'!$E$3</f>
        <v>0</v>
      </c>
      <c r="N1487" s="208">
        <f>SUMIF('08'!$C$10:$C$29,$C1487,'08'!$E$10:$E$29)*'08'!$E$3</f>
        <v>0</v>
      </c>
      <c r="O1487" s="208">
        <f>SUMIF('09'!$C$10:$C$29,$C1487,'09'!$E$10:$E$29)*'09'!$E$3</f>
        <v>0</v>
      </c>
      <c r="P1487" s="208">
        <f>SUMIF('10'!$C$10:$C$29,$C1487,'10'!$E$10:$E$29)*'10'!$E$3</f>
        <v>0</v>
      </c>
      <c r="Q1487" s="208">
        <f>SUMIF('11'!$C$10:$C$39,$C1487,'11'!$E$10:$E$39)*'11'!$E$3</f>
        <v>0</v>
      </c>
      <c r="R1487" s="208">
        <f>SUMIF('12'!$C$10:$C$29,$C1487,'12'!$E$10:$E$29)*'12'!$E$3</f>
        <v>0</v>
      </c>
      <c r="S1487" s="208">
        <f>SUMIF('13'!$C$10:$C$29,$C1487,'13'!$E$10:$E$29)*'13'!$E$3</f>
        <v>0</v>
      </c>
      <c r="T1487" s="208">
        <f>SUMIF('14'!$C$10:$C$29,$C1487,'14'!$E$10:$E$29)*'14'!$E$3</f>
        <v>0</v>
      </c>
      <c r="U1487" s="208">
        <f>SUMIF('15'!$C$10:$C$29,$C1487,'15'!$E$10:$E$29)*'15'!$E$3</f>
        <v>0</v>
      </c>
      <c r="V1487" s="208">
        <f>SUMIF('16'!$C$10:$C$29,$C1487,'16'!$E$29:$E1487)*'16'!$E$3</f>
        <v>0</v>
      </c>
      <c r="W1487" s="208">
        <f>SUMIF('17'!$C$10:$C$29,$C1487,'17'!$E$10:$E$29)*'17'!$E$3</f>
        <v>0</v>
      </c>
      <c r="X1487" s="208">
        <f>SUMIF('18'!$C$10:$C$29,$C1487,'18'!$E$10:$E$29)*'18'!$E$3</f>
        <v>0</v>
      </c>
      <c r="Y1487" s="208">
        <f>SUMIF('19'!$C$10:$C$28,$C1487,'19'!$E$10:$E$28)*'19'!$E$3</f>
        <v>0</v>
      </c>
      <c r="Z1487" s="208">
        <f>SUMIF('20'!$C$10:$C$29,$C1487,'20'!$E$10:$E$29)*'20'!$E$3</f>
        <v>0</v>
      </c>
      <c r="AA1487" s="208">
        <f>SUMIF('21'!$C$10:$C$29,$C1487,'21'!$E$10:$E$29)*'21'!$E$3</f>
        <v>0</v>
      </c>
    </row>
    <row r="1488" spans="3:27" ht="15" hidden="1">
      <c r="C1488" s="207" t="s">
        <v>3085</v>
      </c>
      <c r="D1488" s="207" t="s">
        <v>3086</v>
      </c>
      <c r="F1488" s="336">
        <f t="shared" si="24"/>
        <v>0</v>
      </c>
      <c r="G1488" s="208">
        <f>SUMIF('01'!$C$10:$C$29,$C1488,'01'!$E$10:$E$29)*'01'!$E$3</f>
        <v>0</v>
      </c>
      <c r="H1488" s="208">
        <f>SUMIF('02'!$C$10:$C$28,$C1488,'02'!$E$10:$E$28)*'02'!$E$3</f>
        <v>0</v>
      </c>
      <c r="I1488" s="208">
        <f>SUMIF('03'!$C$10:$C$29,$C1488,'03'!$E$10:$E$29)*'03'!$E$3</f>
        <v>0</v>
      </c>
      <c r="J1488" s="208">
        <f>SUMIF('04'!$C$10:$C$26,$C1488,'04'!$E$10:$E$26)*'04'!$E$3</f>
        <v>0</v>
      </c>
      <c r="K1488" s="208">
        <f>SUMIF('05'!$C$10:$C$29,$C1488,'05'!$E$10:$E$29)*'05'!$E$3</f>
        <v>0</v>
      </c>
      <c r="L1488" s="208">
        <f>SUMIF('06'!$C$10:$C$29,$C1488,'06'!$E$10:$E$29)*'06'!$E$3</f>
        <v>0</v>
      </c>
      <c r="M1488" s="208">
        <f>SUMIF('07'!$C$10:$C$26,$C1488,'07'!$E$10:$E$26)*'07'!$E$3</f>
        <v>0</v>
      </c>
      <c r="N1488" s="208">
        <f>SUMIF('08'!$C$10:$C$29,$C1488,'08'!$E$10:$E$29)*'08'!$E$3</f>
        <v>0</v>
      </c>
      <c r="O1488" s="208">
        <f>SUMIF('09'!$C$10:$C$29,$C1488,'09'!$E$10:$E$29)*'09'!$E$3</f>
        <v>0</v>
      </c>
      <c r="P1488" s="208">
        <f>SUMIF('10'!$C$10:$C$29,$C1488,'10'!$E$10:$E$29)*'10'!$E$3</f>
        <v>0</v>
      </c>
      <c r="Q1488" s="208">
        <f>SUMIF('11'!$C$10:$C$39,$C1488,'11'!$E$10:$E$39)*'11'!$E$3</f>
        <v>0</v>
      </c>
      <c r="R1488" s="208">
        <f>SUMIF('12'!$C$10:$C$29,$C1488,'12'!$E$10:$E$29)*'12'!$E$3</f>
        <v>0</v>
      </c>
      <c r="S1488" s="208">
        <f>SUMIF('13'!$C$10:$C$29,$C1488,'13'!$E$10:$E$29)*'13'!$E$3</f>
        <v>0</v>
      </c>
      <c r="T1488" s="208">
        <f>SUMIF('14'!$C$10:$C$29,$C1488,'14'!$E$10:$E$29)*'14'!$E$3</f>
        <v>0</v>
      </c>
      <c r="U1488" s="208">
        <f>SUMIF('15'!$C$10:$C$29,$C1488,'15'!$E$10:$E$29)*'15'!$E$3</f>
        <v>0</v>
      </c>
      <c r="V1488" s="208">
        <f>SUMIF('16'!$C$10:$C$29,$C1488,'16'!$E$29:$E1488)*'16'!$E$3</f>
        <v>0</v>
      </c>
      <c r="W1488" s="208">
        <f>SUMIF('17'!$C$10:$C$29,$C1488,'17'!$E$10:$E$29)*'17'!$E$3</f>
        <v>0</v>
      </c>
      <c r="X1488" s="208">
        <f>SUMIF('18'!$C$10:$C$29,$C1488,'18'!$E$10:$E$29)*'18'!$E$3</f>
        <v>0</v>
      </c>
      <c r="Y1488" s="208">
        <f>SUMIF('19'!$C$10:$C$28,$C1488,'19'!$E$10:$E$28)*'19'!$E$3</f>
        <v>0</v>
      </c>
      <c r="Z1488" s="208">
        <f>SUMIF('20'!$C$10:$C$29,$C1488,'20'!$E$10:$E$29)*'20'!$E$3</f>
        <v>0</v>
      </c>
      <c r="AA1488" s="208">
        <f>SUMIF('21'!$C$10:$C$29,$C1488,'21'!$E$10:$E$29)*'21'!$E$3</f>
        <v>0</v>
      </c>
    </row>
    <row r="1489" spans="3:27" ht="15" hidden="1">
      <c r="C1489" s="207" t="s">
        <v>3087</v>
      </c>
      <c r="D1489" s="207" t="s">
        <v>3088</v>
      </c>
      <c r="F1489" s="336">
        <f t="shared" si="24"/>
        <v>0</v>
      </c>
      <c r="G1489" s="208">
        <f>SUMIF('01'!$C$10:$C$29,$C1489,'01'!$E$10:$E$29)*'01'!$E$3</f>
        <v>0</v>
      </c>
      <c r="H1489" s="208">
        <f>SUMIF('02'!$C$10:$C$28,$C1489,'02'!$E$10:$E$28)*'02'!$E$3</f>
        <v>0</v>
      </c>
      <c r="I1489" s="208">
        <f>SUMIF('03'!$C$10:$C$29,$C1489,'03'!$E$10:$E$29)*'03'!$E$3</f>
        <v>0</v>
      </c>
      <c r="J1489" s="208">
        <f>SUMIF('04'!$C$10:$C$26,$C1489,'04'!$E$10:$E$26)*'04'!$E$3</f>
        <v>0</v>
      </c>
      <c r="K1489" s="208">
        <f>SUMIF('05'!$C$10:$C$29,$C1489,'05'!$E$10:$E$29)*'05'!$E$3</f>
        <v>0</v>
      </c>
      <c r="L1489" s="208">
        <f>SUMIF('06'!$C$10:$C$29,$C1489,'06'!$E$10:$E$29)*'06'!$E$3</f>
        <v>0</v>
      </c>
      <c r="M1489" s="208">
        <f>SUMIF('07'!$C$10:$C$26,$C1489,'07'!$E$10:$E$26)*'07'!$E$3</f>
        <v>0</v>
      </c>
      <c r="N1489" s="208">
        <f>SUMIF('08'!$C$10:$C$29,$C1489,'08'!$E$10:$E$29)*'08'!$E$3</f>
        <v>0</v>
      </c>
      <c r="O1489" s="208">
        <f>SUMIF('09'!$C$10:$C$29,$C1489,'09'!$E$10:$E$29)*'09'!$E$3</f>
        <v>0</v>
      </c>
      <c r="P1489" s="208">
        <f>SUMIF('10'!$C$10:$C$29,$C1489,'10'!$E$10:$E$29)*'10'!$E$3</f>
        <v>0</v>
      </c>
      <c r="Q1489" s="208">
        <f>SUMIF('11'!$C$10:$C$39,$C1489,'11'!$E$10:$E$39)*'11'!$E$3</f>
        <v>0</v>
      </c>
      <c r="R1489" s="208">
        <f>SUMIF('12'!$C$10:$C$29,$C1489,'12'!$E$10:$E$29)*'12'!$E$3</f>
        <v>0</v>
      </c>
      <c r="S1489" s="208">
        <f>SUMIF('13'!$C$10:$C$29,$C1489,'13'!$E$10:$E$29)*'13'!$E$3</f>
        <v>0</v>
      </c>
      <c r="T1489" s="208">
        <f>SUMIF('14'!$C$10:$C$29,$C1489,'14'!$E$10:$E$29)*'14'!$E$3</f>
        <v>0</v>
      </c>
      <c r="U1489" s="208">
        <f>SUMIF('15'!$C$10:$C$29,$C1489,'15'!$E$10:$E$29)*'15'!$E$3</f>
        <v>0</v>
      </c>
      <c r="V1489" s="208">
        <f>SUMIF('16'!$C$10:$C$29,$C1489,'16'!$E$29:$E1489)*'16'!$E$3</f>
        <v>0</v>
      </c>
      <c r="W1489" s="208">
        <f>SUMIF('17'!$C$10:$C$29,$C1489,'17'!$E$10:$E$29)*'17'!$E$3</f>
        <v>0</v>
      </c>
      <c r="X1489" s="208">
        <f>SUMIF('18'!$C$10:$C$29,$C1489,'18'!$E$10:$E$29)*'18'!$E$3</f>
        <v>0</v>
      </c>
      <c r="Y1489" s="208">
        <f>SUMIF('19'!$C$10:$C$28,$C1489,'19'!$E$10:$E$28)*'19'!$E$3</f>
        <v>0</v>
      </c>
      <c r="Z1489" s="208">
        <f>SUMIF('20'!$C$10:$C$29,$C1489,'20'!$E$10:$E$29)*'20'!$E$3</f>
        <v>0</v>
      </c>
      <c r="AA1489" s="208">
        <f>SUMIF('21'!$C$10:$C$29,$C1489,'21'!$E$10:$E$29)*'21'!$E$3</f>
        <v>0</v>
      </c>
    </row>
    <row r="1490" spans="3:27" ht="15" hidden="1">
      <c r="C1490" s="207" t="s">
        <v>3089</v>
      </c>
      <c r="D1490" s="207" t="s">
        <v>3090</v>
      </c>
      <c r="F1490" s="336">
        <f t="shared" si="24"/>
        <v>0</v>
      </c>
      <c r="G1490" s="208">
        <f>SUMIF('01'!$C$10:$C$29,$C1490,'01'!$E$10:$E$29)*'01'!$E$3</f>
        <v>0</v>
      </c>
      <c r="H1490" s="208">
        <f>SUMIF('02'!$C$10:$C$28,$C1490,'02'!$E$10:$E$28)*'02'!$E$3</f>
        <v>0</v>
      </c>
      <c r="I1490" s="208">
        <f>SUMIF('03'!$C$10:$C$29,$C1490,'03'!$E$10:$E$29)*'03'!$E$3</f>
        <v>0</v>
      </c>
      <c r="J1490" s="208">
        <f>SUMIF('04'!$C$10:$C$26,$C1490,'04'!$E$10:$E$26)*'04'!$E$3</f>
        <v>0</v>
      </c>
      <c r="K1490" s="208">
        <f>SUMIF('05'!$C$10:$C$29,$C1490,'05'!$E$10:$E$29)*'05'!$E$3</f>
        <v>0</v>
      </c>
      <c r="L1490" s="208">
        <f>SUMIF('06'!$C$10:$C$29,$C1490,'06'!$E$10:$E$29)*'06'!$E$3</f>
        <v>0</v>
      </c>
      <c r="M1490" s="208">
        <f>SUMIF('07'!$C$10:$C$26,$C1490,'07'!$E$10:$E$26)*'07'!$E$3</f>
        <v>0</v>
      </c>
      <c r="N1490" s="208">
        <f>SUMIF('08'!$C$10:$C$29,$C1490,'08'!$E$10:$E$29)*'08'!$E$3</f>
        <v>0</v>
      </c>
      <c r="O1490" s="208">
        <f>SUMIF('09'!$C$10:$C$29,$C1490,'09'!$E$10:$E$29)*'09'!$E$3</f>
        <v>0</v>
      </c>
      <c r="P1490" s="208">
        <f>SUMIF('10'!$C$10:$C$29,$C1490,'10'!$E$10:$E$29)*'10'!$E$3</f>
        <v>0</v>
      </c>
      <c r="Q1490" s="208">
        <f>SUMIF('11'!$C$10:$C$39,$C1490,'11'!$E$10:$E$39)*'11'!$E$3</f>
        <v>0</v>
      </c>
      <c r="R1490" s="208">
        <f>SUMIF('12'!$C$10:$C$29,$C1490,'12'!$E$10:$E$29)*'12'!$E$3</f>
        <v>0</v>
      </c>
      <c r="S1490" s="208">
        <f>SUMIF('13'!$C$10:$C$29,$C1490,'13'!$E$10:$E$29)*'13'!$E$3</f>
        <v>0</v>
      </c>
      <c r="T1490" s="208">
        <f>SUMIF('14'!$C$10:$C$29,$C1490,'14'!$E$10:$E$29)*'14'!$E$3</f>
        <v>0</v>
      </c>
      <c r="U1490" s="208">
        <f>SUMIF('15'!$C$10:$C$29,$C1490,'15'!$E$10:$E$29)*'15'!$E$3</f>
        <v>0</v>
      </c>
      <c r="V1490" s="208">
        <f>SUMIF('16'!$C$10:$C$29,$C1490,'16'!$E$29:$E1490)*'16'!$E$3</f>
        <v>0</v>
      </c>
      <c r="W1490" s="208">
        <f>SUMIF('17'!$C$10:$C$29,$C1490,'17'!$E$10:$E$29)*'17'!$E$3</f>
        <v>0</v>
      </c>
      <c r="X1490" s="208">
        <f>SUMIF('18'!$C$10:$C$29,$C1490,'18'!$E$10:$E$29)*'18'!$E$3</f>
        <v>0</v>
      </c>
      <c r="Y1490" s="208">
        <f>SUMIF('19'!$C$10:$C$28,$C1490,'19'!$E$10:$E$28)*'19'!$E$3</f>
        <v>0</v>
      </c>
      <c r="Z1490" s="208">
        <f>SUMIF('20'!$C$10:$C$29,$C1490,'20'!$E$10:$E$29)*'20'!$E$3</f>
        <v>0</v>
      </c>
      <c r="AA1490" s="208">
        <f>SUMIF('21'!$C$10:$C$29,$C1490,'21'!$E$10:$E$29)*'21'!$E$3</f>
        <v>0</v>
      </c>
    </row>
    <row r="1491" spans="3:27" ht="15" hidden="1">
      <c r="C1491" s="207" t="s">
        <v>3091</v>
      </c>
      <c r="D1491" s="207" t="s">
        <v>3092</v>
      </c>
      <c r="F1491" s="336">
        <f t="shared" si="24"/>
        <v>0</v>
      </c>
      <c r="G1491" s="208">
        <f>SUMIF('01'!$C$10:$C$29,$C1491,'01'!$E$10:$E$29)*'01'!$E$3</f>
        <v>0</v>
      </c>
      <c r="H1491" s="208">
        <f>SUMIF('02'!$C$10:$C$28,$C1491,'02'!$E$10:$E$28)*'02'!$E$3</f>
        <v>0</v>
      </c>
      <c r="I1491" s="208">
        <f>SUMIF('03'!$C$10:$C$29,$C1491,'03'!$E$10:$E$29)*'03'!$E$3</f>
        <v>0</v>
      </c>
      <c r="J1491" s="208">
        <f>SUMIF('04'!$C$10:$C$26,$C1491,'04'!$E$10:$E$26)*'04'!$E$3</f>
        <v>0</v>
      </c>
      <c r="K1491" s="208">
        <f>SUMIF('05'!$C$10:$C$29,$C1491,'05'!$E$10:$E$29)*'05'!$E$3</f>
        <v>0</v>
      </c>
      <c r="L1491" s="208">
        <f>SUMIF('06'!$C$10:$C$29,$C1491,'06'!$E$10:$E$29)*'06'!$E$3</f>
        <v>0</v>
      </c>
      <c r="M1491" s="208">
        <f>SUMIF('07'!$C$10:$C$26,$C1491,'07'!$E$10:$E$26)*'07'!$E$3</f>
        <v>0</v>
      </c>
      <c r="N1491" s="208">
        <f>SUMIF('08'!$C$10:$C$29,$C1491,'08'!$E$10:$E$29)*'08'!$E$3</f>
        <v>0</v>
      </c>
      <c r="O1491" s="208">
        <f>SUMIF('09'!$C$10:$C$29,$C1491,'09'!$E$10:$E$29)*'09'!$E$3</f>
        <v>0</v>
      </c>
      <c r="P1491" s="208">
        <f>SUMIF('10'!$C$10:$C$29,$C1491,'10'!$E$10:$E$29)*'10'!$E$3</f>
        <v>0</v>
      </c>
      <c r="Q1491" s="208">
        <f>SUMIF('11'!$C$10:$C$39,$C1491,'11'!$E$10:$E$39)*'11'!$E$3</f>
        <v>0</v>
      </c>
      <c r="R1491" s="208">
        <f>SUMIF('12'!$C$10:$C$29,$C1491,'12'!$E$10:$E$29)*'12'!$E$3</f>
        <v>0</v>
      </c>
      <c r="S1491" s="208">
        <f>SUMIF('13'!$C$10:$C$29,$C1491,'13'!$E$10:$E$29)*'13'!$E$3</f>
        <v>0</v>
      </c>
      <c r="T1491" s="208">
        <f>SUMIF('14'!$C$10:$C$29,$C1491,'14'!$E$10:$E$29)*'14'!$E$3</f>
        <v>0</v>
      </c>
      <c r="U1491" s="208">
        <f>SUMIF('15'!$C$10:$C$29,$C1491,'15'!$E$10:$E$29)*'15'!$E$3</f>
        <v>0</v>
      </c>
      <c r="V1491" s="208">
        <f>SUMIF('16'!$C$10:$C$29,$C1491,'16'!$E$29:$E1491)*'16'!$E$3</f>
        <v>0</v>
      </c>
      <c r="W1491" s="208">
        <f>SUMIF('17'!$C$10:$C$29,$C1491,'17'!$E$10:$E$29)*'17'!$E$3</f>
        <v>0</v>
      </c>
      <c r="X1491" s="208">
        <f>SUMIF('18'!$C$10:$C$29,$C1491,'18'!$E$10:$E$29)*'18'!$E$3</f>
        <v>0</v>
      </c>
      <c r="Y1491" s="208">
        <f>SUMIF('19'!$C$10:$C$28,$C1491,'19'!$E$10:$E$28)*'19'!$E$3</f>
        <v>0</v>
      </c>
      <c r="Z1491" s="208">
        <f>SUMIF('20'!$C$10:$C$29,$C1491,'20'!$E$10:$E$29)*'20'!$E$3</f>
        <v>0</v>
      </c>
      <c r="AA1491" s="208">
        <f>SUMIF('21'!$C$10:$C$29,$C1491,'21'!$E$10:$E$29)*'21'!$E$3</f>
        <v>0</v>
      </c>
    </row>
    <row r="1492" spans="3:27" ht="15" hidden="1">
      <c r="C1492" s="207" t="s">
        <v>3093</v>
      </c>
      <c r="D1492" s="207" t="s">
        <v>3094</v>
      </c>
      <c r="F1492" s="336">
        <f t="shared" si="24"/>
        <v>0</v>
      </c>
      <c r="G1492" s="208">
        <f>SUMIF('01'!$C$10:$C$29,$C1492,'01'!$E$10:$E$29)*'01'!$E$3</f>
        <v>0</v>
      </c>
      <c r="H1492" s="208">
        <f>SUMIF('02'!$C$10:$C$28,$C1492,'02'!$E$10:$E$28)*'02'!$E$3</f>
        <v>0</v>
      </c>
      <c r="I1492" s="208">
        <f>SUMIF('03'!$C$10:$C$29,$C1492,'03'!$E$10:$E$29)*'03'!$E$3</f>
        <v>0</v>
      </c>
      <c r="J1492" s="208">
        <f>SUMIF('04'!$C$10:$C$26,$C1492,'04'!$E$10:$E$26)*'04'!$E$3</f>
        <v>0</v>
      </c>
      <c r="K1492" s="208">
        <f>SUMIF('05'!$C$10:$C$29,$C1492,'05'!$E$10:$E$29)*'05'!$E$3</f>
        <v>0</v>
      </c>
      <c r="L1492" s="208">
        <f>SUMIF('06'!$C$10:$C$29,$C1492,'06'!$E$10:$E$29)*'06'!$E$3</f>
        <v>0</v>
      </c>
      <c r="M1492" s="208">
        <f>SUMIF('07'!$C$10:$C$26,$C1492,'07'!$E$10:$E$26)*'07'!$E$3</f>
        <v>0</v>
      </c>
      <c r="N1492" s="208">
        <f>SUMIF('08'!$C$10:$C$29,$C1492,'08'!$E$10:$E$29)*'08'!$E$3</f>
        <v>0</v>
      </c>
      <c r="O1492" s="208">
        <f>SUMIF('09'!$C$10:$C$29,$C1492,'09'!$E$10:$E$29)*'09'!$E$3</f>
        <v>0</v>
      </c>
      <c r="P1492" s="208">
        <f>SUMIF('10'!$C$10:$C$29,$C1492,'10'!$E$10:$E$29)*'10'!$E$3</f>
        <v>0</v>
      </c>
      <c r="Q1492" s="208">
        <f>SUMIF('11'!$C$10:$C$39,$C1492,'11'!$E$10:$E$39)*'11'!$E$3</f>
        <v>0</v>
      </c>
      <c r="R1492" s="208">
        <f>SUMIF('12'!$C$10:$C$29,$C1492,'12'!$E$10:$E$29)*'12'!$E$3</f>
        <v>0</v>
      </c>
      <c r="S1492" s="208">
        <f>SUMIF('13'!$C$10:$C$29,$C1492,'13'!$E$10:$E$29)*'13'!$E$3</f>
        <v>0</v>
      </c>
      <c r="T1492" s="208">
        <f>SUMIF('14'!$C$10:$C$29,$C1492,'14'!$E$10:$E$29)*'14'!$E$3</f>
        <v>0</v>
      </c>
      <c r="U1492" s="208">
        <f>SUMIF('15'!$C$10:$C$29,$C1492,'15'!$E$10:$E$29)*'15'!$E$3</f>
        <v>0</v>
      </c>
      <c r="V1492" s="208">
        <f>SUMIF('16'!$C$10:$C$29,$C1492,'16'!$E$29:$E1492)*'16'!$E$3</f>
        <v>0</v>
      </c>
      <c r="W1492" s="208">
        <f>SUMIF('17'!$C$10:$C$29,$C1492,'17'!$E$10:$E$29)*'17'!$E$3</f>
        <v>0</v>
      </c>
      <c r="X1492" s="208">
        <f>SUMIF('18'!$C$10:$C$29,$C1492,'18'!$E$10:$E$29)*'18'!$E$3</f>
        <v>0</v>
      </c>
      <c r="Y1492" s="208">
        <f>SUMIF('19'!$C$10:$C$28,$C1492,'19'!$E$10:$E$28)*'19'!$E$3</f>
        <v>0</v>
      </c>
      <c r="Z1492" s="208">
        <f>SUMIF('20'!$C$10:$C$29,$C1492,'20'!$E$10:$E$29)*'20'!$E$3</f>
        <v>0</v>
      </c>
      <c r="AA1492" s="208">
        <f>SUMIF('21'!$C$10:$C$29,$C1492,'21'!$E$10:$E$29)*'21'!$E$3</f>
        <v>0</v>
      </c>
    </row>
    <row r="1493" spans="3:27" ht="15" hidden="1">
      <c r="C1493" s="207" t="s">
        <v>3095</v>
      </c>
      <c r="D1493" s="207" t="s">
        <v>3096</v>
      </c>
      <c r="F1493" s="336">
        <f t="shared" si="24"/>
        <v>0</v>
      </c>
      <c r="G1493" s="208">
        <f>SUMIF('01'!$C$10:$C$29,$C1493,'01'!$E$10:$E$29)*'01'!$E$3</f>
        <v>0</v>
      </c>
      <c r="H1493" s="208">
        <f>SUMIF('02'!$C$10:$C$28,$C1493,'02'!$E$10:$E$28)*'02'!$E$3</f>
        <v>0</v>
      </c>
      <c r="I1493" s="208">
        <f>SUMIF('03'!$C$10:$C$29,$C1493,'03'!$E$10:$E$29)*'03'!$E$3</f>
        <v>0</v>
      </c>
      <c r="J1493" s="208">
        <f>SUMIF('04'!$C$10:$C$26,$C1493,'04'!$E$10:$E$26)*'04'!$E$3</f>
        <v>0</v>
      </c>
      <c r="K1493" s="208">
        <f>SUMIF('05'!$C$10:$C$29,$C1493,'05'!$E$10:$E$29)*'05'!$E$3</f>
        <v>0</v>
      </c>
      <c r="L1493" s="208">
        <f>SUMIF('06'!$C$10:$C$29,$C1493,'06'!$E$10:$E$29)*'06'!$E$3</f>
        <v>0</v>
      </c>
      <c r="M1493" s="208">
        <f>SUMIF('07'!$C$10:$C$26,$C1493,'07'!$E$10:$E$26)*'07'!$E$3</f>
        <v>0</v>
      </c>
      <c r="N1493" s="208">
        <f>SUMIF('08'!$C$10:$C$29,$C1493,'08'!$E$10:$E$29)*'08'!$E$3</f>
        <v>0</v>
      </c>
      <c r="O1493" s="208">
        <f>SUMIF('09'!$C$10:$C$29,$C1493,'09'!$E$10:$E$29)*'09'!$E$3</f>
        <v>0</v>
      </c>
      <c r="P1493" s="208">
        <f>SUMIF('10'!$C$10:$C$29,$C1493,'10'!$E$10:$E$29)*'10'!$E$3</f>
        <v>0</v>
      </c>
      <c r="Q1493" s="208">
        <f>SUMIF('11'!$C$10:$C$39,$C1493,'11'!$E$10:$E$39)*'11'!$E$3</f>
        <v>0</v>
      </c>
      <c r="R1493" s="208">
        <f>SUMIF('12'!$C$10:$C$29,$C1493,'12'!$E$10:$E$29)*'12'!$E$3</f>
        <v>0</v>
      </c>
      <c r="S1493" s="208">
        <f>SUMIF('13'!$C$10:$C$29,$C1493,'13'!$E$10:$E$29)*'13'!$E$3</f>
        <v>0</v>
      </c>
      <c r="T1493" s="208">
        <f>SUMIF('14'!$C$10:$C$29,$C1493,'14'!$E$10:$E$29)*'14'!$E$3</f>
        <v>0</v>
      </c>
      <c r="U1493" s="208">
        <f>SUMIF('15'!$C$10:$C$29,$C1493,'15'!$E$10:$E$29)*'15'!$E$3</f>
        <v>0</v>
      </c>
      <c r="V1493" s="208">
        <f>SUMIF('16'!$C$10:$C$29,$C1493,'16'!$E$29:$E1493)*'16'!$E$3</f>
        <v>0</v>
      </c>
      <c r="W1493" s="208">
        <f>SUMIF('17'!$C$10:$C$29,$C1493,'17'!$E$10:$E$29)*'17'!$E$3</f>
        <v>0</v>
      </c>
      <c r="X1493" s="208">
        <f>SUMIF('18'!$C$10:$C$29,$C1493,'18'!$E$10:$E$29)*'18'!$E$3</f>
        <v>0</v>
      </c>
      <c r="Y1493" s="208">
        <f>SUMIF('19'!$C$10:$C$28,$C1493,'19'!$E$10:$E$28)*'19'!$E$3</f>
        <v>0</v>
      </c>
      <c r="Z1493" s="208">
        <f>SUMIF('20'!$C$10:$C$29,$C1493,'20'!$E$10:$E$29)*'20'!$E$3</f>
        <v>0</v>
      </c>
      <c r="AA1493" s="208">
        <f>SUMIF('21'!$C$10:$C$29,$C1493,'21'!$E$10:$E$29)*'21'!$E$3</f>
        <v>0</v>
      </c>
    </row>
    <row r="1494" spans="3:27" ht="15" hidden="1">
      <c r="C1494" s="207" t="s">
        <v>3097</v>
      </c>
      <c r="D1494" s="207" t="s">
        <v>3098</v>
      </c>
      <c r="F1494" s="336">
        <f t="shared" si="24"/>
        <v>0</v>
      </c>
      <c r="G1494" s="208">
        <f>SUMIF('01'!$C$10:$C$29,$C1494,'01'!$E$10:$E$29)*'01'!$E$3</f>
        <v>0</v>
      </c>
      <c r="H1494" s="208">
        <f>SUMIF('02'!$C$10:$C$28,$C1494,'02'!$E$10:$E$28)*'02'!$E$3</f>
        <v>0</v>
      </c>
      <c r="I1494" s="208">
        <f>SUMIF('03'!$C$10:$C$29,$C1494,'03'!$E$10:$E$29)*'03'!$E$3</f>
        <v>0</v>
      </c>
      <c r="J1494" s="208">
        <f>SUMIF('04'!$C$10:$C$26,$C1494,'04'!$E$10:$E$26)*'04'!$E$3</f>
        <v>0</v>
      </c>
      <c r="K1494" s="208">
        <f>SUMIF('05'!$C$10:$C$29,$C1494,'05'!$E$10:$E$29)*'05'!$E$3</f>
        <v>0</v>
      </c>
      <c r="L1494" s="208">
        <f>SUMIF('06'!$C$10:$C$29,$C1494,'06'!$E$10:$E$29)*'06'!$E$3</f>
        <v>0</v>
      </c>
      <c r="M1494" s="208">
        <f>SUMIF('07'!$C$10:$C$26,$C1494,'07'!$E$10:$E$26)*'07'!$E$3</f>
        <v>0</v>
      </c>
      <c r="N1494" s="208">
        <f>SUMIF('08'!$C$10:$C$29,$C1494,'08'!$E$10:$E$29)*'08'!$E$3</f>
        <v>0</v>
      </c>
      <c r="O1494" s="208">
        <f>SUMIF('09'!$C$10:$C$29,$C1494,'09'!$E$10:$E$29)*'09'!$E$3</f>
        <v>0</v>
      </c>
      <c r="P1494" s="208">
        <f>SUMIF('10'!$C$10:$C$29,$C1494,'10'!$E$10:$E$29)*'10'!$E$3</f>
        <v>0</v>
      </c>
      <c r="Q1494" s="208">
        <f>SUMIF('11'!$C$10:$C$39,$C1494,'11'!$E$10:$E$39)*'11'!$E$3</f>
        <v>0</v>
      </c>
      <c r="R1494" s="208">
        <f>SUMIF('12'!$C$10:$C$29,$C1494,'12'!$E$10:$E$29)*'12'!$E$3</f>
        <v>0</v>
      </c>
      <c r="S1494" s="208">
        <f>SUMIF('13'!$C$10:$C$29,$C1494,'13'!$E$10:$E$29)*'13'!$E$3</f>
        <v>0</v>
      </c>
      <c r="T1494" s="208">
        <f>SUMIF('14'!$C$10:$C$29,$C1494,'14'!$E$10:$E$29)*'14'!$E$3</f>
        <v>0</v>
      </c>
      <c r="U1494" s="208">
        <f>SUMIF('15'!$C$10:$C$29,$C1494,'15'!$E$10:$E$29)*'15'!$E$3</f>
        <v>0</v>
      </c>
      <c r="V1494" s="208">
        <f>SUMIF('16'!$C$10:$C$29,$C1494,'16'!$E$29:$E1494)*'16'!$E$3</f>
        <v>0</v>
      </c>
      <c r="W1494" s="208">
        <f>SUMIF('17'!$C$10:$C$29,$C1494,'17'!$E$10:$E$29)*'17'!$E$3</f>
        <v>0</v>
      </c>
      <c r="X1494" s="208">
        <f>SUMIF('18'!$C$10:$C$29,$C1494,'18'!$E$10:$E$29)*'18'!$E$3</f>
        <v>0</v>
      </c>
      <c r="Y1494" s="208">
        <f>SUMIF('19'!$C$10:$C$28,$C1494,'19'!$E$10:$E$28)*'19'!$E$3</f>
        <v>0</v>
      </c>
      <c r="Z1494" s="208">
        <f>SUMIF('20'!$C$10:$C$29,$C1494,'20'!$E$10:$E$29)*'20'!$E$3</f>
        <v>0</v>
      </c>
      <c r="AA1494" s="208">
        <f>SUMIF('21'!$C$10:$C$29,$C1494,'21'!$E$10:$E$29)*'21'!$E$3</f>
        <v>0</v>
      </c>
    </row>
    <row r="1495" spans="3:27" ht="15" hidden="1">
      <c r="C1495" s="207" t="s">
        <v>3099</v>
      </c>
      <c r="D1495" s="207" t="s">
        <v>3100</v>
      </c>
      <c r="F1495" s="336">
        <f t="shared" si="24"/>
        <v>0</v>
      </c>
      <c r="G1495" s="208">
        <f>SUMIF('01'!$C$10:$C$29,$C1495,'01'!$E$10:$E$29)*'01'!$E$3</f>
        <v>0</v>
      </c>
      <c r="H1495" s="208">
        <f>SUMIF('02'!$C$10:$C$28,$C1495,'02'!$E$10:$E$28)*'02'!$E$3</f>
        <v>0</v>
      </c>
      <c r="I1495" s="208">
        <f>SUMIF('03'!$C$10:$C$29,$C1495,'03'!$E$10:$E$29)*'03'!$E$3</f>
        <v>0</v>
      </c>
      <c r="J1495" s="208">
        <f>SUMIF('04'!$C$10:$C$26,$C1495,'04'!$E$10:$E$26)*'04'!$E$3</f>
        <v>0</v>
      </c>
      <c r="K1495" s="208">
        <f>SUMIF('05'!$C$10:$C$29,$C1495,'05'!$E$10:$E$29)*'05'!$E$3</f>
        <v>0</v>
      </c>
      <c r="L1495" s="208">
        <f>SUMIF('06'!$C$10:$C$29,$C1495,'06'!$E$10:$E$29)*'06'!$E$3</f>
        <v>0</v>
      </c>
      <c r="M1495" s="208">
        <f>SUMIF('07'!$C$10:$C$26,$C1495,'07'!$E$10:$E$26)*'07'!$E$3</f>
        <v>0</v>
      </c>
      <c r="N1495" s="208">
        <f>SUMIF('08'!$C$10:$C$29,$C1495,'08'!$E$10:$E$29)*'08'!$E$3</f>
        <v>0</v>
      </c>
      <c r="O1495" s="208">
        <f>SUMIF('09'!$C$10:$C$29,$C1495,'09'!$E$10:$E$29)*'09'!$E$3</f>
        <v>0</v>
      </c>
      <c r="P1495" s="208">
        <f>SUMIF('10'!$C$10:$C$29,$C1495,'10'!$E$10:$E$29)*'10'!$E$3</f>
        <v>0</v>
      </c>
      <c r="Q1495" s="208">
        <f>SUMIF('11'!$C$10:$C$39,$C1495,'11'!$E$10:$E$39)*'11'!$E$3</f>
        <v>0</v>
      </c>
      <c r="R1495" s="208">
        <f>SUMIF('12'!$C$10:$C$29,$C1495,'12'!$E$10:$E$29)*'12'!$E$3</f>
        <v>0</v>
      </c>
      <c r="S1495" s="208">
        <f>SUMIF('13'!$C$10:$C$29,$C1495,'13'!$E$10:$E$29)*'13'!$E$3</f>
        <v>0</v>
      </c>
      <c r="T1495" s="208">
        <f>SUMIF('14'!$C$10:$C$29,$C1495,'14'!$E$10:$E$29)*'14'!$E$3</f>
        <v>0</v>
      </c>
      <c r="U1495" s="208">
        <f>SUMIF('15'!$C$10:$C$29,$C1495,'15'!$E$10:$E$29)*'15'!$E$3</f>
        <v>0</v>
      </c>
      <c r="V1495" s="208">
        <f>SUMIF('16'!$C$10:$C$29,$C1495,'16'!$E$29:$E1495)*'16'!$E$3</f>
        <v>0</v>
      </c>
      <c r="W1495" s="208">
        <f>SUMIF('17'!$C$10:$C$29,$C1495,'17'!$E$10:$E$29)*'17'!$E$3</f>
        <v>0</v>
      </c>
      <c r="X1495" s="208">
        <f>SUMIF('18'!$C$10:$C$29,$C1495,'18'!$E$10:$E$29)*'18'!$E$3</f>
        <v>0</v>
      </c>
      <c r="Y1495" s="208">
        <f>SUMIF('19'!$C$10:$C$28,$C1495,'19'!$E$10:$E$28)*'19'!$E$3</f>
        <v>0</v>
      </c>
      <c r="Z1495" s="208">
        <f>SUMIF('20'!$C$10:$C$29,$C1495,'20'!$E$10:$E$29)*'20'!$E$3</f>
        <v>0</v>
      </c>
      <c r="AA1495" s="208">
        <f>SUMIF('21'!$C$10:$C$29,$C1495,'21'!$E$10:$E$29)*'21'!$E$3</f>
        <v>0</v>
      </c>
    </row>
    <row r="1496" spans="3:27" ht="15" hidden="1">
      <c r="C1496" s="207" t="s">
        <v>3101</v>
      </c>
      <c r="D1496" s="207" t="s">
        <v>3102</v>
      </c>
      <c r="F1496" s="336">
        <f t="shared" si="24"/>
        <v>0</v>
      </c>
      <c r="G1496" s="208">
        <f>SUMIF('01'!$C$10:$C$29,$C1496,'01'!$E$10:$E$29)*'01'!$E$3</f>
        <v>0</v>
      </c>
      <c r="H1496" s="208">
        <f>SUMIF('02'!$C$10:$C$28,$C1496,'02'!$E$10:$E$28)*'02'!$E$3</f>
        <v>0</v>
      </c>
      <c r="I1496" s="208">
        <f>SUMIF('03'!$C$10:$C$29,$C1496,'03'!$E$10:$E$29)*'03'!$E$3</f>
        <v>0</v>
      </c>
      <c r="J1496" s="208">
        <f>SUMIF('04'!$C$10:$C$26,$C1496,'04'!$E$10:$E$26)*'04'!$E$3</f>
        <v>0</v>
      </c>
      <c r="K1496" s="208">
        <f>SUMIF('05'!$C$10:$C$29,$C1496,'05'!$E$10:$E$29)*'05'!$E$3</f>
        <v>0</v>
      </c>
      <c r="L1496" s="208">
        <f>SUMIF('06'!$C$10:$C$29,$C1496,'06'!$E$10:$E$29)*'06'!$E$3</f>
        <v>0</v>
      </c>
      <c r="M1496" s="208">
        <f>SUMIF('07'!$C$10:$C$26,$C1496,'07'!$E$10:$E$26)*'07'!$E$3</f>
        <v>0</v>
      </c>
      <c r="N1496" s="208">
        <f>SUMIF('08'!$C$10:$C$29,$C1496,'08'!$E$10:$E$29)*'08'!$E$3</f>
        <v>0</v>
      </c>
      <c r="O1496" s="208">
        <f>SUMIF('09'!$C$10:$C$29,$C1496,'09'!$E$10:$E$29)*'09'!$E$3</f>
        <v>0</v>
      </c>
      <c r="P1496" s="208">
        <f>SUMIF('10'!$C$10:$C$29,$C1496,'10'!$E$10:$E$29)*'10'!$E$3</f>
        <v>0</v>
      </c>
      <c r="Q1496" s="208">
        <f>SUMIF('11'!$C$10:$C$39,$C1496,'11'!$E$10:$E$39)*'11'!$E$3</f>
        <v>0</v>
      </c>
      <c r="R1496" s="208">
        <f>SUMIF('12'!$C$10:$C$29,$C1496,'12'!$E$10:$E$29)*'12'!$E$3</f>
        <v>0</v>
      </c>
      <c r="S1496" s="208">
        <f>SUMIF('13'!$C$10:$C$29,$C1496,'13'!$E$10:$E$29)*'13'!$E$3</f>
        <v>0</v>
      </c>
      <c r="T1496" s="208">
        <f>SUMIF('14'!$C$10:$C$29,$C1496,'14'!$E$10:$E$29)*'14'!$E$3</f>
        <v>0</v>
      </c>
      <c r="U1496" s="208">
        <f>SUMIF('15'!$C$10:$C$29,$C1496,'15'!$E$10:$E$29)*'15'!$E$3</f>
        <v>0</v>
      </c>
      <c r="V1496" s="208">
        <f>SUMIF('16'!$C$10:$C$29,$C1496,'16'!$E$29:$E1496)*'16'!$E$3</f>
        <v>0</v>
      </c>
      <c r="W1496" s="208">
        <f>SUMIF('17'!$C$10:$C$29,$C1496,'17'!$E$10:$E$29)*'17'!$E$3</f>
        <v>0</v>
      </c>
      <c r="X1496" s="208">
        <f>SUMIF('18'!$C$10:$C$29,$C1496,'18'!$E$10:$E$29)*'18'!$E$3</f>
        <v>0</v>
      </c>
      <c r="Y1496" s="208">
        <f>SUMIF('19'!$C$10:$C$28,$C1496,'19'!$E$10:$E$28)*'19'!$E$3</f>
        <v>0</v>
      </c>
      <c r="Z1496" s="208">
        <f>SUMIF('20'!$C$10:$C$29,$C1496,'20'!$E$10:$E$29)*'20'!$E$3</f>
        <v>0</v>
      </c>
      <c r="AA1496" s="208">
        <f>SUMIF('21'!$C$10:$C$29,$C1496,'21'!$E$10:$E$29)*'21'!$E$3</f>
        <v>0</v>
      </c>
    </row>
    <row r="1497" spans="3:27" ht="15" hidden="1">
      <c r="C1497" s="207" t="s">
        <v>3103</v>
      </c>
      <c r="D1497" s="207" t="s">
        <v>3104</v>
      </c>
      <c r="F1497" s="336">
        <f t="shared" si="24"/>
        <v>0</v>
      </c>
      <c r="G1497" s="208">
        <f>SUMIF('01'!$C$10:$C$29,$C1497,'01'!$E$10:$E$29)*'01'!$E$3</f>
        <v>0</v>
      </c>
      <c r="H1497" s="208">
        <f>SUMIF('02'!$C$10:$C$28,$C1497,'02'!$E$10:$E$28)*'02'!$E$3</f>
        <v>0</v>
      </c>
      <c r="I1497" s="208">
        <f>SUMIF('03'!$C$10:$C$29,$C1497,'03'!$E$10:$E$29)*'03'!$E$3</f>
        <v>0</v>
      </c>
      <c r="J1497" s="208">
        <f>SUMIF('04'!$C$10:$C$26,$C1497,'04'!$E$10:$E$26)*'04'!$E$3</f>
        <v>0</v>
      </c>
      <c r="K1497" s="208">
        <f>SUMIF('05'!$C$10:$C$29,$C1497,'05'!$E$10:$E$29)*'05'!$E$3</f>
        <v>0</v>
      </c>
      <c r="L1497" s="208">
        <f>SUMIF('06'!$C$10:$C$29,$C1497,'06'!$E$10:$E$29)*'06'!$E$3</f>
        <v>0</v>
      </c>
      <c r="M1497" s="208">
        <f>SUMIF('07'!$C$10:$C$26,$C1497,'07'!$E$10:$E$26)*'07'!$E$3</f>
        <v>0</v>
      </c>
      <c r="N1497" s="208">
        <f>SUMIF('08'!$C$10:$C$29,$C1497,'08'!$E$10:$E$29)*'08'!$E$3</f>
        <v>0</v>
      </c>
      <c r="O1497" s="208">
        <f>SUMIF('09'!$C$10:$C$29,$C1497,'09'!$E$10:$E$29)*'09'!$E$3</f>
        <v>0</v>
      </c>
      <c r="P1497" s="208">
        <f>SUMIF('10'!$C$10:$C$29,$C1497,'10'!$E$10:$E$29)*'10'!$E$3</f>
        <v>0</v>
      </c>
      <c r="Q1497" s="208">
        <f>SUMIF('11'!$C$10:$C$39,$C1497,'11'!$E$10:$E$39)*'11'!$E$3</f>
        <v>0</v>
      </c>
      <c r="R1497" s="208">
        <f>SUMIF('12'!$C$10:$C$29,$C1497,'12'!$E$10:$E$29)*'12'!$E$3</f>
        <v>0</v>
      </c>
      <c r="S1497" s="208">
        <f>SUMIF('13'!$C$10:$C$29,$C1497,'13'!$E$10:$E$29)*'13'!$E$3</f>
        <v>0</v>
      </c>
      <c r="T1497" s="208">
        <f>SUMIF('14'!$C$10:$C$29,$C1497,'14'!$E$10:$E$29)*'14'!$E$3</f>
        <v>0</v>
      </c>
      <c r="U1497" s="208">
        <f>SUMIF('15'!$C$10:$C$29,$C1497,'15'!$E$10:$E$29)*'15'!$E$3</f>
        <v>0</v>
      </c>
      <c r="V1497" s="208">
        <f>SUMIF('16'!$C$10:$C$29,$C1497,'16'!$E$29:$E1497)*'16'!$E$3</f>
        <v>0</v>
      </c>
      <c r="W1497" s="208">
        <f>SUMIF('17'!$C$10:$C$29,$C1497,'17'!$E$10:$E$29)*'17'!$E$3</f>
        <v>0</v>
      </c>
      <c r="X1497" s="208">
        <f>SUMIF('18'!$C$10:$C$29,$C1497,'18'!$E$10:$E$29)*'18'!$E$3</f>
        <v>0</v>
      </c>
      <c r="Y1497" s="208">
        <f>SUMIF('19'!$C$10:$C$28,$C1497,'19'!$E$10:$E$28)*'19'!$E$3</f>
        <v>0</v>
      </c>
      <c r="Z1497" s="208">
        <f>SUMIF('20'!$C$10:$C$29,$C1497,'20'!$E$10:$E$29)*'20'!$E$3</f>
        <v>0</v>
      </c>
      <c r="AA1497" s="208">
        <f>SUMIF('21'!$C$10:$C$29,$C1497,'21'!$E$10:$E$29)*'21'!$E$3</f>
        <v>0</v>
      </c>
    </row>
    <row r="1498" spans="3:27" ht="15" hidden="1">
      <c r="C1498" s="207" t="s">
        <v>3105</v>
      </c>
      <c r="D1498" s="207" t="s">
        <v>3106</v>
      </c>
      <c r="F1498" s="336">
        <f t="shared" si="24"/>
        <v>0</v>
      </c>
      <c r="G1498" s="208">
        <f>SUMIF('01'!$C$10:$C$29,$C1498,'01'!$E$10:$E$29)*'01'!$E$3</f>
        <v>0</v>
      </c>
      <c r="H1498" s="208">
        <f>SUMIF('02'!$C$10:$C$28,$C1498,'02'!$E$10:$E$28)*'02'!$E$3</f>
        <v>0</v>
      </c>
      <c r="I1498" s="208">
        <f>SUMIF('03'!$C$10:$C$29,$C1498,'03'!$E$10:$E$29)*'03'!$E$3</f>
        <v>0</v>
      </c>
      <c r="J1498" s="208">
        <f>SUMIF('04'!$C$10:$C$26,$C1498,'04'!$E$10:$E$26)*'04'!$E$3</f>
        <v>0</v>
      </c>
      <c r="K1498" s="208">
        <f>SUMIF('05'!$C$10:$C$29,$C1498,'05'!$E$10:$E$29)*'05'!$E$3</f>
        <v>0</v>
      </c>
      <c r="L1498" s="208">
        <f>SUMIF('06'!$C$10:$C$29,$C1498,'06'!$E$10:$E$29)*'06'!$E$3</f>
        <v>0</v>
      </c>
      <c r="M1498" s="208">
        <f>SUMIF('07'!$C$10:$C$26,$C1498,'07'!$E$10:$E$26)*'07'!$E$3</f>
        <v>0</v>
      </c>
      <c r="N1498" s="208">
        <f>SUMIF('08'!$C$10:$C$29,$C1498,'08'!$E$10:$E$29)*'08'!$E$3</f>
        <v>0</v>
      </c>
      <c r="O1498" s="208">
        <f>SUMIF('09'!$C$10:$C$29,$C1498,'09'!$E$10:$E$29)*'09'!$E$3</f>
        <v>0</v>
      </c>
      <c r="P1498" s="208">
        <f>SUMIF('10'!$C$10:$C$29,$C1498,'10'!$E$10:$E$29)*'10'!$E$3</f>
        <v>0</v>
      </c>
      <c r="Q1498" s="208">
        <f>SUMIF('11'!$C$10:$C$39,$C1498,'11'!$E$10:$E$39)*'11'!$E$3</f>
        <v>0</v>
      </c>
      <c r="R1498" s="208">
        <f>SUMIF('12'!$C$10:$C$29,$C1498,'12'!$E$10:$E$29)*'12'!$E$3</f>
        <v>0</v>
      </c>
      <c r="S1498" s="208">
        <f>SUMIF('13'!$C$10:$C$29,$C1498,'13'!$E$10:$E$29)*'13'!$E$3</f>
        <v>0</v>
      </c>
      <c r="T1498" s="208">
        <f>SUMIF('14'!$C$10:$C$29,$C1498,'14'!$E$10:$E$29)*'14'!$E$3</f>
        <v>0</v>
      </c>
      <c r="U1498" s="208">
        <f>SUMIF('15'!$C$10:$C$29,$C1498,'15'!$E$10:$E$29)*'15'!$E$3</f>
        <v>0</v>
      </c>
      <c r="V1498" s="208">
        <f>SUMIF('16'!$C$10:$C$29,$C1498,'16'!$E$29:$E1498)*'16'!$E$3</f>
        <v>0</v>
      </c>
      <c r="W1498" s="208">
        <f>SUMIF('17'!$C$10:$C$29,$C1498,'17'!$E$10:$E$29)*'17'!$E$3</f>
        <v>0</v>
      </c>
      <c r="X1498" s="208">
        <f>SUMIF('18'!$C$10:$C$29,$C1498,'18'!$E$10:$E$29)*'18'!$E$3</f>
        <v>0</v>
      </c>
      <c r="Y1498" s="208">
        <f>SUMIF('19'!$C$10:$C$28,$C1498,'19'!$E$10:$E$28)*'19'!$E$3</f>
        <v>0</v>
      </c>
      <c r="Z1498" s="208">
        <f>SUMIF('20'!$C$10:$C$29,$C1498,'20'!$E$10:$E$29)*'20'!$E$3</f>
        <v>0</v>
      </c>
      <c r="AA1498" s="208">
        <f>SUMIF('21'!$C$10:$C$29,$C1498,'21'!$E$10:$E$29)*'21'!$E$3</f>
        <v>0</v>
      </c>
    </row>
    <row r="1499" spans="3:27" ht="15" hidden="1">
      <c r="C1499" s="207" t="s">
        <v>3107</v>
      </c>
      <c r="D1499" s="207" t="s">
        <v>3108</v>
      </c>
      <c r="F1499" s="336">
        <f t="shared" si="24"/>
        <v>0</v>
      </c>
      <c r="G1499" s="208">
        <f>SUMIF('01'!$C$10:$C$29,$C1499,'01'!$E$10:$E$29)*'01'!$E$3</f>
        <v>0</v>
      </c>
      <c r="H1499" s="208">
        <f>SUMIF('02'!$C$10:$C$28,$C1499,'02'!$E$10:$E$28)*'02'!$E$3</f>
        <v>0</v>
      </c>
      <c r="I1499" s="208">
        <f>SUMIF('03'!$C$10:$C$29,$C1499,'03'!$E$10:$E$29)*'03'!$E$3</f>
        <v>0</v>
      </c>
      <c r="J1499" s="208">
        <f>SUMIF('04'!$C$10:$C$26,$C1499,'04'!$E$10:$E$26)*'04'!$E$3</f>
        <v>0</v>
      </c>
      <c r="K1499" s="208">
        <f>SUMIF('05'!$C$10:$C$29,$C1499,'05'!$E$10:$E$29)*'05'!$E$3</f>
        <v>0</v>
      </c>
      <c r="L1499" s="208">
        <f>SUMIF('06'!$C$10:$C$29,$C1499,'06'!$E$10:$E$29)*'06'!$E$3</f>
        <v>0</v>
      </c>
      <c r="M1499" s="208">
        <f>SUMIF('07'!$C$10:$C$26,$C1499,'07'!$E$10:$E$26)*'07'!$E$3</f>
        <v>0</v>
      </c>
      <c r="N1499" s="208">
        <f>SUMIF('08'!$C$10:$C$29,$C1499,'08'!$E$10:$E$29)*'08'!$E$3</f>
        <v>0</v>
      </c>
      <c r="O1499" s="208">
        <f>SUMIF('09'!$C$10:$C$29,$C1499,'09'!$E$10:$E$29)*'09'!$E$3</f>
        <v>0</v>
      </c>
      <c r="P1499" s="208">
        <f>SUMIF('10'!$C$10:$C$29,$C1499,'10'!$E$10:$E$29)*'10'!$E$3</f>
        <v>0</v>
      </c>
      <c r="Q1499" s="208">
        <f>SUMIF('11'!$C$10:$C$39,$C1499,'11'!$E$10:$E$39)*'11'!$E$3</f>
        <v>0</v>
      </c>
      <c r="R1499" s="208">
        <f>SUMIF('12'!$C$10:$C$29,$C1499,'12'!$E$10:$E$29)*'12'!$E$3</f>
        <v>0</v>
      </c>
      <c r="S1499" s="208">
        <f>SUMIF('13'!$C$10:$C$29,$C1499,'13'!$E$10:$E$29)*'13'!$E$3</f>
        <v>0</v>
      </c>
      <c r="T1499" s="208">
        <f>SUMIF('14'!$C$10:$C$29,$C1499,'14'!$E$10:$E$29)*'14'!$E$3</f>
        <v>0</v>
      </c>
      <c r="U1499" s="208">
        <f>SUMIF('15'!$C$10:$C$29,$C1499,'15'!$E$10:$E$29)*'15'!$E$3</f>
        <v>0</v>
      </c>
      <c r="V1499" s="208">
        <f>SUMIF('16'!$C$10:$C$29,$C1499,'16'!$E$29:$E1499)*'16'!$E$3</f>
        <v>0</v>
      </c>
      <c r="W1499" s="208">
        <f>SUMIF('17'!$C$10:$C$29,$C1499,'17'!$E$10:$E$29)*'17'!$E$3</f>
        <v>0</v>
      </c>
      <c r="X1499" s="208">
        <f>SUMIF('18'!$C$10:$C$29,$C1499,'18'!$E$10:$E$29)*'18'!$E$3</f>
        <v>0</v>
      </c>
      <c r="Y1499" s="208">
        <f>SUMIF('19'!$C$10:$C$28,$C1499,'19'!$E$10:$E$28)*'19'!$E$3</f>
        <v>0</v>
      </c>
      <c r="Z1499" s="208">
        <f>SUMIF('20'!$C$10:$C$29,$C1499,'20'!$E$10:$E$29)*'20'!$E$3</f>
        <v>0</v>
      </c>
      <c r="AA1499" s="208">
        <f>SUMIF('21'!$C$10:$C$29,$C1499,'21'!$E$10:$E$29)*'21'!$E$3</f>
        <v>0</v>
      </c>
    </row>
    <row r="1500" spans="3:27" ht="15" hidden="1">
      <c r="C1500" s="207" t="s">
        <v>3109</v>
      </c>
      <c r="D1500" s="207" t="s">
        <v>3110</v>
      </c>
      <c r="F1500" s="336">
        <f t="shared" si="24"/>
        <v>0</v>
      </c>
      <c r="G1500" s="208">
        <f>SUMIF('01'!$C$10:$C$29,$C1500,'01'!$E$10:$E$29)*'01'!$E$3</f>
        <v>0</v>
      </c>
      <c r="H1500" s="208">
        <f>SUMIF('02'!$C$10:$C$28,$C1500,'02'!$E$10:$E$28)*'02'!$E$3</f>
        <v>0</v>
      </c>
      <c r="I1500" s="208">
        <f>SUMIF('03'!$C$10:$C$29,$C1500,'03'!$E$10:$E$29)*'03'!$E$3</f>
        <v>0</v>
      </c>
      <c r="J1500" s="208">
        <f>SUMIF('04'!$C$10:$C$26,$C1500,'04'!$E$10:$E$26)*'04'!$E$3</f>
        <v>0</v>
      </c>
      <c r="K1500" s="208">
        <f>SUMIF('05'!$C$10:$C$29,$C1500,'05'!$E$10:$E$29)*'05'!$E$3</f>
        <v>0</v>
      </c>
      <c r="L1500" s="208">
        <f>SUMIF('06'!$C$10:$C$29,$C1500,'06'!$E$10:$E$29)*'06'!$E$3</f>
        <v>0</v>
      </c>
      <c r="M1500" s="208">
        <f>SUMIF('07'!$C$10:$C$26,$C1500,'07'!$E$10:$E$26)*'07'!$E$3</f>
        <v>0</v>
      </c>
      <c r="N1500" s="208">
        <f>SUMIF('08'!$C$10:$C$29,$C1500,'08'!$E$10:$E$29)*'08'!$E$3</f>
        <v>0</v>
      </c>
      <c r="O1500" s="208">
        <f>SUMIF('09'!$C$10:$C$29,$C1500,'09'!$E$10:$E$29)*'09'!$E$3</f>
        <v>0</v>
      </c>
      <c r="P1500" s="208">
        <f>SUMIF('10'!$C$10:$C$29,$C1500,'10'!$E$10:$E$29)*'10'!$E$3</f>
        <v>0</v>
      </c>
      <c r="Q1500" s="208">
        <f>SUMIF('11'!$C$10:$C$39,$C1500,'11'!$E$10:$E$39)*'11'!$E$3</f>
        <v>0</v>
      </c>
      <c r="R1500" s="208">
        <f>SUMIF('12'!$C$10:$C$29,$C1500,'12'!$E$10:$E$29)*'12'!$E$3</f>
        <v>0</v>
      </c>
      <c r="S1500" s="208">
        <f>SUMIF('13'!$C$10:$C$29,$C1500,'13'!$E$10:$E$29)*'13'!$E$3</f>
        <v>0</v>
      </c>
      <c r="T1500" s="208">
        <f>SUMIF('14'!$C$10:$C$29,$C1500,'14'!$E$10:$E$29)*'14'!$E$3</f>
        <v>0</v>
      </c>
      <c r="U1500" s="208">
        <f>SUMIF('15'!$C$10:$C$29,$C1500,'15'!$E$10:$E$29)*'15'!$E$3</f>
        <v>0</v>
      </c>
      <c r="V1500" s="208">
        <f>SUMIF('16'!$C$10:$C$29,$C1500,'16'!$E$29:$E1500)*'16'!$E$3</f>
        <v>0</v>
      </c>
      <c r="W1500" s="208">
        <f>SUMIF('17'!$C$10:$C$29,$C1500,'17'!$E$10:$E$29)*'17'!$E$3</f>
        <v>0</v>
      </c>
      <c r="X1500" s="208">
        <f>SUMIF('18'!$C$10:$C$29,$C1500,'18'!$E$10:$E$29)*'18'!$E$3</f>
        <v>0</v>
      </c>
      <c r="Y1500" s="208">
        <f>SUMIF('19'!$C$10:$C$28,$C1500,'19'!$E$10:$E$28)*'19'!$E$3</f>
        <v>0</v>
      </c>
      <c r="Z1500" s="208">
        <f>SUMIF('20'!$C$10:$C$29,$C1500,'20'!$E$10:$E$29)*'20'!$E$3</f>
        <v>0</v>
      </c>
      <c r="AA1500" s="208">
        <f>SUMIF('21'!$C$10:$C$29,$C1500,'21'!$E$10:$E$29)*'21'!$E$3</f>
        <v>0</v>
      </c>
    </row>
    <row r="1501" spans="3:27" ht="15" hidden="1">
      <c r="C1501" s="207" t="s">
        <v>3111</v>
      </c>
      <c r="D1501" s="207" t="s">
        <v>3112</v>
      </c>
      <c r="F1501" s="336">
        <f t="shared" si="24"/>
        <v>0</v>
      </c>
      <c r="G1501" s="208">
        <f>SUMIF('01'!$C$10:$C$29,$C1501,'01'!$E$10:$E$29)*'01'!$E$3</f>
        <v>0</v>
      </c>
      <c r="H1501" s="208">
        <f>SUMIF('02'!$C$10:$C$28,$C1501,'02'!$E$10:$E$28)*'02'!$E$3</f>
        <v>0</v>
      </c>
      <c r="I1501" s="208">
        <f>SUMIF('03'!$C$10:$C$29,$C1501,'03'!$E$10:$E$29)*'03'!$E$3</f>
        <v>0</v>
      </c>
      <c r="J1501" s="208">
        <f>SUMIF('04'!$C$10:$C$26,$C1501,'04'!$E$10:$E$26)*'04'!$E$3</f>
        <v>0</v>
      </c>
      <c r="K1501" s="208">
        <f>SUMIF('05'!$C$10:$C$29,$C1501,'05'!$E$10:$E$29)*'05'!$E$3</f>
        <v>0</v>
      </c>
      <c r="L1501" s="208">
        <f>SUMIF('06'!$C$10:$C$29,$C1501,'06'!$E$10:$E$29)*'06'!$E$3</f>
        <v>0</v>
      </c>
      <c r="M1501" s="208">
        <f>SUMIF('07'!$C$10:$C$26,$C1501,'07'!$E$10:$E$26)*'07'!$E$3</f>
        <v>0</v>
      </c>
      <c r="N1501" s="208">
        <f>SUMIF('08'!$C$10:$C$29,$C1501,'08'!$E$10:$E$29)*'08'!$E$3</f>
        <v>0</v>
      </c>
      <c r="O1501" s="208">
        <f>SUMIF('09'!$C$10:$C$29,$C1501,'09'!$E$10:$E$29)*'09'!$E$3</f>
        <v>0</v>
      </c>
      <c r="P1501" s="208">
        <f>SUMIF('10'!$C$10:$C$29,$C1501,'10'!$E$10:$E$29)*'10'!$E$3</f>
        <v>0</v>
      </c>
      <c r="Q1501" s="208">
        <f>SUMIF('11'!$C$10:$C$39,$C1501,'11'!$E$10:$E$39)*'11'!$E$3</f>
        <v>0</v>
      </c>
      <c r="R1501" s="208">
        <f>SUMIF('12'!$C$10:$C$29,$C1501,'12'!$E$10:$E$29)*'12'!$E$3</f>
        <v>0</v>
      </c>
      <c r="S1501" s="208">
        <f>SUMIF('13'!$C$10:$C$29,$C1501,'13'!$E$10:$E$29)*'13'!$E$3</f>
        <v>0</v>
      </c>
      <c r="T1501" s="208">
        <f>SUMIF('14'!$C$10:$C$29,$C1501,'14'!$E$10:$E$29)*'14'!$E$3</f>
        <v>0</v>
      </c>
      <c r="U1501" s="208">
        <f>SUMIF('15'!$C$10:$C$29,$C1501,'15'!$E$10:$E$29)*'15'!$E$3</f>
        <v>0</v>
      </c>
      <c r="V1501" s="208">
        <f>SUMIF('16'!$C$10:$C$29,$C1501,'16'!$E$29:$E1501)*'16'!$E$3</f>
        <v>0</v>
      </c>
      <c r="W1501" s="208">
        <f>SUMIF('17'!$C$10:$C$29,$C1501,'17'!$E$10:$E$29)*'17'!$E$3</f>
        <v>0</v>
      </c>
      <c r="X1501" s="208">
        <f>SUMIF('18'!$C$10:$C$29,$C1501,'18'!$E$10:$E$29)*'18'!$E$3</f>
        <v>0</v>
      </c>
      <c r="Y1501" s="208">
        <f>SUMIF('19'!$C$10:$C$28,$C1501,'19'!$E$10:$E$28)*'19'!$E$3</f>
        <v>0</v>
      </c>
      <c r="Z1501" s="208">
        <f>SUMIF('20'!$C$10:$C$29,$C1501,'20'!$E$10:$E$29)*'20'!$E$3</f>
        <v>0</v>
      </c>
      <c r="AA1501" s="208">
        <f>SUMIF('21'!$C$10:$C$29,$C1501,'21'!$E$10:$E$29)*'21'!$E$3</f>
        <v>0</v>
      </c>
    </row>
    <row r="1502" spans="3:27" ht="15" hidden="1">
      <c r="C1502" s="207" t="s">
        <v>3113</v>
      </c>
      <c r="D1502" s="207" t="s">
        <v>3114</v>
      </c>
      <c r="F1502" s="336">
        <f t="shared" si="24"/>
        <v>0</v>
      </c>
      <c r="G1502" s="208">
        <f>SUMIF('01'!$C$10:$C$29,$C1502,'01'!$E$10:$E$29)*'01'!$E$3</f>
        <v>0</v>
      </c>
      <c r="H1502" s="208">
        <f>SUMIF('02'!$C$10:$C$28,$C1502,'02'!$E$10:$E$28)*'02'!$E$3</f>
        <v>0</v>
      </c>
      <c r="I1502" s="208">
        <f>SUMIF('03'!$C$10:$C$29,$C1502,'03'!$E$10:$E$29)*'03'!$E$3</f>
        <v>0</v>
      </c>
      <c r="J1502" s="208">
        <f>SUMIF('04'!$C$10:$C$26,$C1502,'04'!$E$10:$E$26)*'04'!$E$3</f>
        <v>0</v>
      </c>
      <c r="K1502" s="208">
        <f>SUMIF('05'!$C$10:$C$29,$C1502,'05'!$E$10:$E$29)*'05'!$E$3</f>
        <v>0</v>
      </c>
      <c r="L1502" s="208">
        <f>SUMIF('06'!$C$10:$C$29,$C1502,'06'!$E$10:$E$29)*'06'!$E$3</f>
        <v>0</v>
      </c>
      <c r="M1502" s="208">
        <f>SUMIF('07'!$C$10:$C$26,$C1502,'07'!$E$10:$E$26)*'07'!$E$3</f>
        <v>0</v>
      </c>
      <c r="N1502" s="208">
        <f>SUMIF('08'!$C$10:$C$29,$C1502,'08'!$E$10:$E$29)*'08'!$E$3</f>
        <v>0</v>
      </c>
      <c r="O1502" s="208">
        <f>SUMIF('09'!$C$10:$C$29,$C1502,'09'!$E$10:$E$29)*'09'!$E$3</f>
        <v>0</v>
      </c>
      <c r="P1502" s="208">
        <f>SUMIF('10'!$C$10:$C$29,$C1502,'10'!$E$10:$E$29)*'10'!$E$3</f>
        <v>0</v>
      </c>
      <c r="Q1502" s="208">
        <f>SUMIF('11'!$C$10:$C$39,$C1502,'11'!$E$10:$E$39)*'11'!$E$3</f>
        <v>0</v>
      </c>
      <c r="R1502" s="208">
        <f>SUMIF('12'!$C$10:$C$29,$C1502,'12'!$E$10:$E$29)*'12'!$E$3</f>
        <v>0</v>
      </c>
      <c r="S1502" s="208">
        <f>SUMIF('13'!$C$10:$C$29,$C1502,'13'!$E$10:$E$29)*'13'!$E$3</f>
        <v>0</v>
      </c>
      <c r="T1502" s="208">
        <f>SUMIF('14'!$C$10:$C$29,$C1502,'14'!$E$10:$E$29)*'14'!$E$3</f>
        <v>0</v>
      </c>
      <c r="U1502" s="208">
        <f>SUMIF('15'!$C$10:$C$29,$C1502,'15'!$E$10:$E$29)*'15'!$E$3</f>
        <v>0</v>
      </c>
      <c r="V1502" s="208">
        <f>SUMIF('16'!$C$10:$C$29,$C1502,'16'!$E$29:$E1502)*'16'!$E$3</f>
        <v>0</v>
      </c>
      <c r="W1502" s="208">
        <f>SUMIF('17'!$C$10:$C$29,$C1502,'17'!$E$10:$E$29)*'17'!$E$3</f>
        <v>0</v>
      </c>
      <c r="X1502" s="208">
        <f>SUMIF('18'!$C$10:$C$29,$C1502,'18'!$E$10:$E$29)*'18'!$E$3</f>
        <v>0</v>
      </c>
      <c r="Y1502" s="208">
        <f>SUMIF('19'!$C$10:$C$28,$C1502,'19'!$E$10:$E$28)*'19'!$E$3</f>
        <v>0</v>
      </c>
      <c r="Z1502" s="208">
        <f>SUMIF('20'!$C$10:$C$29,$C1502,'20'!$E$10:$E$29)*'20'!$E$3</f>
        <v>0</v>
      </c>
      <c r="AA1502" s="208">
        <f>SUMIF('21'!$C$10:$C$29,$C1502,'21'!$E$10:$E$29)*'21'!$E$3</f>
        <v>0</v>
      </c>
    </row>
    <row r="1503" spans="3:27" ht="15" hidden="1">
      <c r="C1503" s="207" t="s">
        <v>3115</v>
      </c>
      <c r="D1503" s="207" t="s">
        <v>3116</v>
      </c>
      <c r="F1503" s="336">
        <f t="shared" si="24"/>
        <v>0</v>
      </c>
      <c r="G1503" s="208">
        <f>SUMIF('01'!$C$10:$C$29,$C1503,'01'!$E$10:$E$29)*'01'!$E$3</f>
        <v>0</v>
      </c>
      <c r="H1503" s="208">
        <f>SUMIF('02'!$C$10:$C$28,$C1503,'02'!$E$10:$E$28)*'02'!$E$3</f>
        <v>0</v>
      </c>
      <c r="I1503" s="208">
        <f>SUMIF('03'!$C$10:$C$29,$C1503,'03'!$E$10:$E$29)*'03'!$E$3</f>
        <v>0</v>
      </c>
      <c r="J1503" s="208">
        <f>SUMIF('04'!$C$10:$C$26,$C1503,'04'!$E$10:$E$26)*'04'!$E$3</f>
        <v>0</v>
      </c>
      <c r="K1503" s="208">
        <f>SUMIF('05'!$C$10:$C$29,$C1503,'05'!$E$10:$E$29)*'05'!$E$3</f>
        <v>0</v>
      </c>
      <c r="L1503" s="208">
        <f>SUMIF('06'!$C$10:$C$29,$C1503,'06'!$E$10:$E$29)*'06'!$E$3</f>
        <v>0</v>
      </c>
      <c r="M1503" s="208">
        <f>SUMIF('07'!$C$10:$C$26,$C1503,'07'!$E$10:$E$26)*'07'!$E$3</f>
        <v>0</v>
      </c>
      <c r="N1503" s="208">
        <f>SUMIF('08'!$C$10:$C$29,$C1503,'08'!$E$10:$E$29)*'08'!$E$3</f>
        <v>0</v>
      </c>
      <c r="O1503" s="208">
        <f>SUMIF('09'!$C$10:$C$29,$C1503,'09'!$E$10:$E$29)*'09'!$E$3</f>
        <v>0</v>
      </c>
      <c r="P1503" s="208">
        <f>SUMIF('10'!$C$10:$C$29,$C1503,'10'!$E$10:$E$29)*'10'!$E$3</f>
        <v>0</v>
      </c>
      <c r="Q1503" s="208">
        <f>SUMIF('11'!$C$10:$C$39,$C1503,'11'!$E$10:$E$39)*'11'!$E$3</f>
        <v>0</v>
      </c>
      <c r="R1503" s="208">
        <f>SUMIF('12'!$C$10:$C$29,$C1503,'12'!$E$10:$E$29)*'12'!$E$3</f>
        <v>0</v>
      </c>
      <c r="S1503" s="208">
        <f>SUMIF('13'!$C$10:$C$29,$C1503,'13'!$E$10:$E$29)*'13'!$E$3</f>
        <v>0</v>
      </c>
      <c r="T1503" s="208">
        <f>SUMIF('14'!$C$10:$C$29,$C1503,'14'!$E$10:$E$29)*'14'!$E$3</f>
        <v>0</v>
      </c>
      <c r="U1503" s="208">
        <f>SUMIF('15'!$C$10:$C$29,$C1503,'15'!$E$10:$E$29)*'15'!$E$3</f>
        <v>0</v>
      </c>
      <c r="V1503" s="208">
        <f>SUMIF('16'!$C$10:$C$29,$C1503,'16'!$E$29:$E1503)*'16'!$E$3</f>
        <v>0</v>
      </c>
      <c r="W1503" s="208">
        <f>SUMIF('17'!$C$10:$C$29,$C1503,'17'!$E$10:$E$29)*'17'!$E$3</f>
        <v>0</v>
      </c>
      <c r="X1503" s="208">
        <f>SUMIF('18'!$C$10:$C$29,$C1503,'18'!$E$10:$E$29)*'18'!$E$3</f>
        <v>0</v>
      </c>
      <c r="Y1503" s="208">
        <f>SUMIF('19'!$C$10:$C$28,$C1503,'19'!$E$10:$E$28)*'19'!$E$3</f>
        <v>0</v>
      </c>
      <c r="Z1503" s="208">
        <f>SUMIF('20'!$C$10:$C$29,$C1503,'20'!$E$10:$E$29)*'20'!$E$3</f>
        <v>0</v>
      </c>
      <c r="AA1503" s="208">
        <f>SUMIF('21'!$C$10:$C$29,$C1503,'21'!$E$10:$E$29)*'21'!$E$3</f>
        <v>0</v>
      </c>
    </row>
    <row r="1504" spans="3:27" ht="15" hidden="1">
      <c r="C1504" s="207" t="s">
        <v>3117</v>
      </c>
      <c r="D1504" s="207" t="s">
        <v>3118</v>
      </c>
      <c r="F1504" s="336">
        <f t="shared" si="24"/>
        <v>0</v>
      </c>
      <c r="G1504" s="208">
        <f>SUMIF('01'!$C$10:$C$29,$C1504,'01'!$E$10:$E$29)*'01'!$E$3</f>
        <v>0</v>
      </c>
      <c r="H1504" s="208">
        <f>SUMIF('02'!$C$10:$C$28,$C1504,'02'!$E$10:$E$28)*'02'!$E$3</f>
        <v>0</v>
      </c>
      <c r="I1504" s="208">
        <f>SUMIF('03'!$C$10:$C$29,$C1504,'03'!$E$10:$E$29)*'03'!$E$3</f>
        <v>0</v>
      </c>
      <c r="J1504" s="208">
        <f>SUMIF('04'!$C$10:$C$26,$C1504,'04'!$E$10:$E$26)*'04'!$E$3</f>
        <v>0</v>
      </c>
      <c r="K1504" s="208">
        <f>SUMIF('05'!$C$10:$C$29,$C1504,'05'!$E$10:$E$29)*'05'!$E$3</f>
        <v>0</v>
      </c>
      <c r="L1504" s="208">
        <f>SUMIF('06'!$C$10:$C$29,$C1504,'06'!$E$10:$E$29)*'06'!$E$3</f>
        <v>0</v>
      </c>
      <c r="M1504" s="208">
        <f>SUMIF('07'!$C$10:$C$26,$C1504,'07'!$E$10:$E$26)*'07'!$E$3</f>
        <v>0</v>
      </c>
      <c r="N1504" s="208">
        <f>SUMIF('08'!$C$10:$C$29,$C1504,'08'!$E$10:$E$29)*'08'!$E$3</f>
        <v>0</v>
      </c>
      <c r="O1504" s="208">
        <f>SUMIF('09'!$C$10:$C$29,$C1504,'09'!$E$10:$E$29)*'09'!$E$3</f>
        <v>0</v>
      </c>
      <c r="P1504" s="208">
        <f>SUMIF('10'!$C$10:$C$29,$C1504,'10'!$E$10:$E$29)*'10'!$E$3</f>
        <v>0</v>
      </c>
      <c r="Q1504" s="208">
        <f>SUMIF('11'!$C$10:$C$39,$C1504,'11'!$E$10:$E$39)*'11'!$E$3</f>
        <v>0</v>
      </c>
      <c r="R1504" s="208">
        <f>SUMIF('12'!$C$10:$C$29,$C1504,'12'!$E$10:$E$29)*'12'!$E$3</f>
        <v>0</v>
      </c>
      <c r="S1504" s="208">
        <f>SUMIF('13'!$C$10:$C$29,$C1504,'13'!$E$10:$E$29)*'13'!$E$3</f>
        <v>0</v>
      </c>
      <c r="T1504" s="208">
        <f>SUMIF('14'!$C$10:$C$29,$C1504,'14'!$E$10:$E$29)*'14'!$E$3</f>
        <v>0</v>
      </c>
      <c r="U1504" s="208">
        <f>SUMIF('15'!$C$10:$C$29,$C1504,'15'!$E$10:$E$29)*'15'!$E$3</f>
        <v>0</v>
      </c>
      <c r="V1504" s="208">
        <f>SUMIF('16'!$C$10:$C$29,$C1504,'16'!$E$29:$E1504)*'16'!$E$3</f>
        <v>0</v>
      </c>
      <c r="W1504" s="208">
        <f>SUMIF('17'!$C$10:$C$29,$C1504,'17'!$E$10:$E$29)*'17'!$E$3</f>
        <v>0</v>
      </c>
      <c r="X1504" s="208">
        <f>SUMIF('18'!$C$10:$C$29,$C1504,'18'!$E$10:$E$29)*'18'!$E$3</f>
        <v>0</v>
      </c>
      <c r="Y1504" s="208">
        <f>SUMIF('19'!$C$10:$C$28,$C1504,'19'!$E$10:$E$28)*'19'!$E$3</f>
        <v>0</v>
      </c>
      <c r="Z1504" s="208">
        <f>SUMIF('20'!$C$10:$C$29,$C1504,'20'!$E$10:$E$29)*'20'!$E$3</f>
        <v>0</v>
      </c>
      <c r="AA1504" s="208">
        <f>SUMIF('21'!$C$10:$C$29,$C1504,'21'!$E$10:$E$29)*'21'!$E$3</f>
        <v>0</v>
      </c>
    </row>
    <row r="1505" spans="3:27" ht="15" hidden="1">
      <c r="C1505" s="207" t="s">
        <v>3119</v>
      </c>
      <c r="D1505" s="207" t="s">
        <v>3120</v>
      </c>
      <c r="F1505" s="336">
        <f t="shared" si="24"/>
        <v>0</v>
      </c>
      <c r="G1505" s="208">
        <f>SUMIF('01'!$C$10:$C$29,$C1505,'01'!$E$10:$E$29)*'01'!$E$3</f>
        <v>0</v>
      </c>
      <c r="H1505" s="208">
        <f>SUMIF('02'!$C$10:$C$28,$C1505,'02'!$E$10:$E$28)*'02'!$E$3</f>
        <v>0</v>
      </c>
      <c r="I1505" s="208">
        <f>SUMIF('03'!$C$10:$C$29,$C1505,'03'!$E$10:$E$29)*'03'!$E$3</f>
        <v>0</v>
      </c>
      <c r="J1505" s="208">
        <f>SUMIF('04'!$C$10:$C$26,$C1505,'04'!$E$10:$E$26)*'04'!$E$3</f>
        <v>0</v>
      </c>
      <c r="K1505" s="208">
        <f>SUMIF('05'!$C$10:$C$29,$C1505,'05'!$E$10:$E$29)*'05'!$E$3</f>
        <v>0</v>
      </c>
      <c r="L1505" s="208">
        <f>SUMIF('06'!$C$10:$C$29,$C1505,'06'!$E$10:$E$29)*'06'!$E$3</f>
        <v>0</v>
      </c>
      <c r="M1505" s="208">
        <f>SUMIF('07'!$C$10:$C$26,$C1505,'07'!$E$10:$E$26)*'07'!$E$3</f>
        <v>0</v>
      </c>
      <c r="N1505" s="208">
        <f>SUMIF('08'!$C$10:$C$29,$C1505,'08'!$E$10:$E$29)*'08'!$E$3</f>
        <v>0</v>
      </c>
      <c r="O1505" s="208">
        <f>SUMIF('09'!$C$10:$C$29,$C1505,'09'!$E$10:$E$29)*'09'!$E$3</f>
        <v>0</v>
      </c>
      <c r="P1505" s="208">
        <f>SUMIF('10'!$C$10:$C$29,$C1505,'10'!$E$10:$E$29)*'10'!$E$3</f>
        <v>0</v>
      </c>
      <c r="Q1505" s="208">
        <f>SUMIF('11'!$C$10:$C$39,$C1505,'11'!$E$10:$E$39)*'11'!$E$3</f>
        <v>0</v>
      </c>
      <c r="R1505" s="208">
        <f>SUMIF('12'!$C$10:$C$29,$C1505,'12'!$E$10:$E$29)*'12'!$E$3</f>
        <v>0</v>
      </c>
      <c r="S1505" s="208">
        <f>SUMIF('13'!$C$10:$C$29,$C1505,'13'!$E$10:$E$29)*'13'!$E$3</f>
        <v>0</v>
      </c>
      <c r="T1505" s="208">
        <f>SUMIF('14'!$C$10:$C$29,$C1505,'14'!$E$10:$E$29)*'14'!$E$3</f>
        <v>0</v>
      </c>
      <c r="U1505" s="208">
        <f>SUMIF('15'!$C$10:$C$29,$C1505,'15'!$E$10:$E$29)*'15'!$E$3</f>
        <v>0</v>
      </c>
      <c r="V1505" s="208">
        <f>SUMIF('16'!$C$10:$C$29,$C1505,'16'!$E$29:$E1505)*'16'!$E$3</f>
        <v>0</v>
      </c>
      <c r="W1505" s="208">
        <f>SUMIF('17'!$C$10:$C$29,$C1505,'17'!$E$10:$E$29)*'17'!$E$3</f>
        <v>0</v>
      </c>
      <c r="X1505" s="208">
        <f>SUMIF('18'!$C$10:$C$29,$C1505,'18'!$E$10:$E$29)*'18'!$E$3</f>
        <v>0</v>
      </c>
      <c r="Y1505" s="208">
        <f>SUMIF('19'!$C$10:$C$28,$C1505,'19'!$E$10:$E$28)*'19'!$E$3</f>
        <v>0</v>
      </c>
      <c r="Z1505" s="208">
        <f>SUMIF('20'!$C$10:$C$29,$C1505,'20'!$E$10:$E$29)*'20'!$E$3</f>
        <v>0</v>
      </c>
      <c r="AA1505" s="208">
        <f>SUMIF('21'!$C$10:$C$29,$C1505,'21'!$E$10:$E$29)*'21'!$E$3</f>
        <v>0</v>
      </c>
    </row>
    <row r="1506" spans="3:27" ht="15" hidden="1">
      <c r="C1506" s="207" t="s">
        <v>3121</v>
      </c>
      <c r="D1506" s="207" t="s">
        <v>3122</v>
      </c>
      <c r="F1506" s="336">
        <f t="shared" si="24"/>
        <v>0</v>
      </c>
      <c r="G1506" s="208">
        <f>SUMIF('01'!$C$10:$C$29,$C1506,'01'!$E$10:$E$29)*'01'!$E$3</f>
        <v>0</v>
      </c>
      <c r="H1506" s="208">
        <f>SUMIF('02'!$C$10:$C$28,$C1506,'02'!$E$10:$E$28)*'02'!$E$3</f>
        <v>0</v>
      </c>
      <c r="I1506" s="208">
        <f>SUMIF('03'!$C$10:$C$29,$C1506,'03'!$E$10:$E$29)*'03'!$E$3</f>
        <v>0</v>
      </c>
      <c r="J1506" s="208">
        <f>SUMIF('04'!$C$10:$C$26,$C1506,'04'!$E$10:$E$26)*'04'!$E$3</f>
        <v>0</v>
      </c>
      <c r="K1506" s="208">
        <f>SUMIF('05'!$C$10:$C$29,$C1506,'05'!$E$10:$E$29)*'05'!$E$3</f>
        <v>0</v>
      </c>
      <c r="L1506" s="208">
        <f>SUMIF('06'!$C$10:$C$29,$C1506,'06'!$E$10:$E$29)*'06'!$E$3</f>
        <v>0</v>
      </c>
      <c r="M1506" s="208">
        <f>SUMIF('07'!$C$10:$C$26,$C1506,'07'!$E$10:$E$26)*'07'!$E$3</f>
        <v>0</v>
      </c>
      <c r="N1506" s="208">
        <f>SUMIF('08'!$C$10:$C$29,$C1506,'08'!$E$10:$E$29)*'08'!$E$3</f>
        <v>0</v>
      </c>
      <c r="O1506" s="208">
        <f>SUMIF('09'!$C$10:$C$29,$C1506,'09'!$E$10:$E$29)*'09'!$E$3</f>
        <v>0</v>
      </c>
      <c r="P1506" s="208">
        <f>SUMIF('10'!$C$10:$C$29,$C1506,'10'!$E$10:$E$29)*'10'!$E$3</f>
        <v>0</v>
      </c>
      <c r="Q1506" s="208">
        <f>SUMIF('11'!$C$10:$C$39,$C1506,'11'!$E$10:$E$39)*'11'!$E$3</f>
        <v>0</v>
      </c>
      <c r="R1506" s="208">
        <f>SUMIF('12'!$C$10:$C$29,$C1506,'12'!$E$10:$E$29)*'12'!$E$3</f>
        <v>0</v>
      </c>
      <c r="S1506" s="208">
        <f>SUMIF('13'!$C$10:$C$29,$C1506,'13'!$E$10:$E$29)*'13'!$E$3</f>
        <v>0</v>
      </c>
      <c r="T1506" s="208">
        <f>SUMIF('14'!$C$10:$C$29,$C1506,'14'!$E$10:$E$29)*'14'!$E$3</f>
        <v>0</v>
      </c>
      <c r="U1506" s="208">
        <f>SUMIF('15'!$C$10:$C$29,$C1506,'15'!$E$10:$E$29)*'15'!$E$3</f>
        <v>0</v>
      </c>
      <c r="V1506" s="208">
        <f>SUMIF('16'!$C$10:$C$29,$C1506,'16'!$E$29:$E1506)*'16'!$E$3</f>
        <v>0</v>
      </c>
      <c r="W1506" s="208">
        <f>SUMIF('17'!$C$10:$C$29,$C1506,'17'!$E$10:$E$29)*'17'!$E$3</f>
        <v>0</v>
      </c>
      <c r="X1506" s="208">
        <f>SUMIF('18'!$C$10:$C$29,$C1506,'18'!$E$10:$E$29)*'18'!$E$3</f>
        <v>0</v>
      </c>
      <c r="Y1506" s="208">
        <f>SUMIF('19'!$C$10:$C$28,$C1506,'19'!$E$10:$E$28)*'19'!$E$3</f>
        <v>0</v>
      </c>
      <c r="Z1506" s="208">
        <f>SUMIF('20'!$C$10:$C$29,$C1506,'20'!$E$10:$E$29)*'20'!$E$3</f>
        <v>0</v>
      </c>
      <c r="AA1506" s="208">
        <f>SUMIF('21'!$C$10:$C$29,$C1506,'21'!$E$10:$E$29)*'21'!$E$3</f>
        <v>0</v>
      </c>
    </row>
    <row r="1507" spans="3:27" ht="15" hidden="1">
      <c r="C1507" s="207" t="s">
        <v>3123</v>
      </c>
      <c r="D1507" s="207" t="s">
        <v>3124</v>
      </c>
      <c r="F1507" s="336">
        <f t="shared" si="24"/>
        <v>0</v>
      </c>
      <c r="G1507" s="208">
        <f>SUMIF('01'!$C$10:$C$29,$C1507,'01'!$E$10:$E$29)*'01'!$E$3</f>
        <v>0</v>
      </c>
      <c r="H1507" s="208">
        <f>SUMIF('02'!$C$10:$C$28,$C1507,'02'!$E$10:$E$28)*'02'!$E$3</f>
        <v>0</v>
      </c>
      <c r="I1507" s="208">
        <f>SUMIF('03'!$C$10:$C$29,$C1507,'03'!$E$10:$E$29)*'03'!$E$3</f>
        <v>0</v>
      </c>
      <c r="J1507" s="208">
        <f>SUMIF('04'!$C$10:$C$26,$C1507,'04'!$E$10:$E$26)*'04'!$E$3</f>
        <v>0</v>
      </c>
      <c r="K1507" s="208">
        <f>SUMIF('05'!$C$10:$C$29,$C1507,'05'!$E$10:$E$29)*'05'!$E$3</f>
        <v>0</v>
      </c>
      <c r="L1507" s="208">
        <f>SUMIF('06'!$C$10:$C$29,$C1507,'06'!$E$10:$E$29)*'06'!$E$3</f>
        <v>0</v>
      </c>
      <c r="M1507" s="208">
        <f>SUMIF('07'!$C$10:$C$26,$C1507,'07'!$E$10:$E$26)*'07'!$E$3</f>
        <v>0</v>
      </c>
      <c r="N1507" s="208">
        <f>SUMIF('08'!$C$10:$C$29,$C1507,'08'!$E$10:$E$29)*'08'!$E$3</f>
        <v>0</v>
      </c>
      <c r="O1507" s="208">
        <f>SUMIF('09'!$C$10:$C$29,$C1507,'09'!$E$10:$E$29)*'09'!$E$3</f>
        <v>0</v>
      </c>
      <c r="P1507" s="208">
        <f>SUMIF('10'!$C$10:$C$29,$C1507,'10'!$E$10:$E$29)*'10'!$E$3</f>
        <v>0</v>
      </c>
      <c r="Q1507" s="208">
        <f>SUMIF('11'!$C$10:$C$39,$C1507,'11'!$E$10:$E$39)*'11'!$E$3</f>
        <v>0</v>
      </c>
      <c r="R1507" s="208">
        <f>SUMIF('12'!$C$10:$C$29,$C1507,'12'!$E$10:$E$29)*'12'!$E$3</f>
        <v>0</v>
      </c>
      <c r="S1507" s="208">
        <f>SUMIF('13'!$C$10:$C$29,$C1507,'13'!$E$10:$E$29)*'13'!$E$3</f>
        <v>0</v>
      </c>
      <c r="T1507" s="208">
        <f>SUMIF('14'!$C$10:$C$29,$C1507,'14'!$E$10:$E$29)*'14'!$E$3</f>
        <v>0</v>
      </c>
      <c r="U1507" s="208">
        <f>SUMIF('15'!$C$10:$C$29,$C1507,'15'!$E$10:$E$29)*'15'!$E$3</f>
        <v>0</v>
      </c>
      <c r="V1507" s="208">
        <f>SUMIF('16'!$C$10:$C$29,$C1507,'16'!$E$29:$E1507)*'16'!$E$3</f>
        <v>0</v>
      </c>
      <c r="W1507" s="208">
        <f>SUMIF('17'!$C$10:$C$29,$C1507,'17'!$E$10:$E$29)*'17'!$E$3</f>
        <v>0</v>
      </c>
      <c r="X1507" s="208">
        <f>SUMIF('18'!$C$10:$C$29,$C1507,'18'!$E$10:$E$29)*'18'!$E$3</f>
        <v>0</v>
      </c>
      <c r="Y1507" s="208">
        <f>SUMIF('19'!$C$10:$C$28,$C1507,'19'!$E$10:$E$28)*'19'!$E$3</f>
        <v>0</v>
      </c>
      <c r="Z1507" s="208">
        <f>SUMIF('20'!$C$10:$C$29,$C1507,'20'!$E$10:$E$29)*'20'!$E$3</f>
        <v>0</v>
      </c>
      <c r="AA1507" s="208">
        <f>SUMIF('21'!$C$10:$C$29,$C1507,'21'!$E$10:$E$29)*'21'!$E$3</f>
        <v>0</v>
      </c>
    </row>
    <row r="1508" spans="3:27" ht="15" hidden="1">
      <c r="C1508" s="207" t="s">
        <v>3125</v>
      </c>
      <c r="D1508" s="207" t="s">
        <v>3126</v>
      </c>
      <c r="F1508" s="336">
        <f t="shared" si="24"/>
        <v>0</v>
      </c>
      <c r="G1508" s="208">
        <f>SUMIF('01'!$C$10:$C$29,$C1508,'01'!$E$10:$E$29)*'01'!$E$3</f>
        <v>0</v>
      </c>
      <c r="H1508" s="208">
        <f>SUMIF('02'!$C$10:$C$28,$C1508,'02'!$E$10:$E$28)*'02'!$E$3</f>
        <v>0</v>
      </c>
      <c r="I1508" s="208">
        <f>SUMIF('03'!$C$10:$C$29,$C1508,'03'!$E$10:$E$29)*'03'!$E$3</f>
        <v>0</v>
      </c>
      <c r="J1508" s="208">
        <f>SUMIF('04'!$C$10:$C$26,$C1508,'04'!$E$10:$E$26)*'04'!$E$3</f>
        <v>0</v>
      </c>
      <c r="K1508" s="208">
        <f>SUMIF('05'!$C$10:$C$29,$C1508,'05'!$E$10:$E$29)*'05'!$E$3</f>
        <v>0</v>
      </c>
      <c r="L1508" s="208">
        <f>SUMIF('06'!$C$10:$C$29,$C1508,'06'!$E$10:$E$29)*'06'!$E$3</f>
        <v>0</v>
      </c>
      <c r="M1508" s="208">
        <f>SUMIF('07'!$C$10:$C$26,$C1508,'07'!$E$10:$E$26)*'07'!$E$3</f>
        <v>0</v>
      </c>
      <c r="N1508" s="208">
        <f>SUMIF('08'!$C$10:$C$29,$C1508,'08'!$E$10:$E$29)*'08'!$E$3</f>
        <v>0</v>
      </c>
      <c r="O1508" s="208">
        <f>SUMIF('09'!$C$10:$C$29,$C1508,'09'!$E$10:$E$29)*'09'!$E$3</f>
        <v>0</v>
      </c>
      <c r="P1508" s="208">
        <f>SUMIF('10'!$C$10:$C$29,$C1508,'10'!$E$10:$E$29)*'10'!$E$3</f>
        <v>0</v>
      </c>
      <c r="Q1508" s="208">
        <f>SUMIF('11'!$C$10:$C$39,$C1508,'11'!$E$10:$E$39)*'11'!$E$3</f>
        <v>0</v>
      </c>
      <c r="R1508" s="208">
        <f>SUMIF('12'!$C$10:$C$29,$C1508,'12'!$E$10:$E$29)*'12'!$E$3</f>
        <v>0</v>
      </c>
      <c r="S1508" s="208">
        <f>SUMIF('13'!$C$10:$C$29,$C1508,'13'!$E$10:$E$29)*'13'!$E$3</f>
        <v>0</v>
      </c>
      <c r="T1508" s="208">
        <f>SUMIF('14'!$C$10:$C$29,$C1508,'14'!$E$10:$E$29)*'14'!$E$3</f>
        <v>0</v>
      </c>
      <c r="U1508" s="208">
        <f>SUMIF('15'!$C$10:$C$29,$C1508,'15'!$E$10:$E$29)*'15'!$E$3</f>
        <v>0</v>
      </c>
      <c r="V1508" s="208">
        <f>SUMIF('16'!$C$10:$C$29,$C1508,'16'!$E$29:$E1508)*'16'!$E$3</f>
        <v>0</v>
      </c>
      <c r="W1508" s="208">
        <f>SUMIF('17'!$C$10:$C$29,$C1508,'17'!$E$10:$E$29)*'17'!$E$3</f>
        <v>0</v>
      </c>
      <c r="X1508" s="208">
        <f>SUMIF('18'!$C$10:$C$29,$C1508,'18'!$E$10:$E$29)*'18'!$E$3</f>
        <v>0</v>
      </c>
      <c r="Y1508" s="208">
        <f>SUMIF('19'!$C$10:$C$28,$C1508,'19'!$E$10:$E$28)*'19'!$E$3</f>
        <v>0</v>
      </c>
      <c r="Z1508" s="208">
        <f>SUMIF('20'!$C$10:$C$29,$C1508,'20'!$E$10:$E$29)*'20'!$E$3</f>
        <v>0</v>
      </c>
      <c r="AA1508" s="208">
        <f>SUMIF('21'!$C$10:$C$29,$C1508,'21'!$E$10:$E$29)*'21'!$E$3</f>
        <v>0</v>
      </c>
    </row>
    <row r="1509" spans="3:27" ht="15" hidden="1">
      <c r="C1509" s="207" t="s">
        <v>3127</v>
      </c>
      <c r="D1509" s="207" t="s">
        <v>3128</v>
      </c>
      <c r="F1509" s="336">
        <f t="shared" si="24"/>
        <v>0</v>
      </c>
      <c r="G1509" s="208">
        <f>SUMIF('01'!$C$10:$C$29,$C1509,'01'!$E$10:$E$29)*'01'!$E$3</f>
        <v>0</v>
      </c>
      <c r="H1509" s="208">
        <f>SUMIF('02'!$C$10:$C$28,$C1509,'02'!$E$10:$E$28)*'02'!$E$3</f>
        <v>0</v>
      </c>
      <c r="I1509" s="208">
        <f>SUMIF('03'!$C$10:$C$29,$C1509,'03'!$E$10:$E$29)*'03'!$E$3</f>
        <v>0</v>
      </c>
      <c r="J1509" s="208">
        <f>SUMIF('04'!$C$10:$C$26,$C1509,'04'!$E$10:$E$26)*'04'!$E$3</f>
        <v>0</v>
      </c>
      <c r="K1509" s="208">
        <f>SUMIF('05'!$C$10:$C$29,$C1509,'05'!$E$10:$E$29)*'05'!$E$3</f>
        <v>0</v>
      </c>
      <c r="L1509" s="208">
        <f>SUMIF('06'!$C$10:$C$29,$C1509,'06'!$E$10:$E$29)*'06'!$E$3</f>
        <v>0</v>
      </c>
      <c r="M1509" s="208">
        <f>SUMIF('07'!$C$10:$C$26,$C1509,'07'!$E$10:$E$26)*'07'!$E$3</f>
        <v>0</v>
      </c>
      <c r="N1509" s="208">
        <f>SUMIF('08'!$C$10:$C$29,$C1509,'08'!$E$10:$E$29)*'08'!$E$3</f>
        <v>0</v>
      </c>
      <c r="O1509" s="208">
        <f>SUMIF('09'!$C$10:$C$29,$C1509,'09'!$E$10:$E$29)*'09'!$E$3</f>
        <v>0</v>
      </c>
      <c r="P1509" s="208">
        <f>SUMIF('10'!$C$10:$C$29,$C1509,'10'!$E$10:$E$29)*'10'!$E$3</f>
        <v>0</v>
      </c>
      <c r="Q1509" s="208">
        <f>SUMIF('11'!$C$10:$C$39,$C1509,'11'!$E$10:$E$39)*'11'!$E$3</f>
        <v>0</v>
      </c>
      <c r="R1509" s="208">
        <f>SUMIF('12'!$C$10:$C$29,$C1509,'12'!$E$10:$E$29)*'12'!$E$3</f>
        <v>0</v>
      </c>
      <c r="S1509" s="208">
        <f>SUMIF('13'!$C$10:$C$29,$C1509,'13'!$E$10:$E$29)*'13'!$E$3</f>
        <v>0</v>
      </c>
      <c r="T1509" s="208">
        <f>SUMIF('14'!$C$10:$C$29,$C1509,'14'!$E$10:$E$29)*'14'!$E$3</f>
        <v>0</v>
      </c>
      <c r="U1509" s="208">
        <f>SUMIF('15'!$C$10:$C$29,$C1509,'15'!$E$10:$E$29)*'15'!$E$3</f>
        <v>0</v>
      </c>
      <c r="V1509" s="208">
        <f>SUMIF('16'!$C$10:$C$29,$C1509,'16'!$E$29:$E1509)*'16'!$E$3</f>
        <v>0</v>
      </c>
      <c r="W1509" s="208">
        <f>SUMIF('17'!$C$10:$C$29,$C1509,'17'!$E$10:$E$29)*'17'!$E$3</f>
        <v>0</v>
      </c>
      <c r="X1509" s="208">
        <f>SUMIF('18'!$C$10:$C$29,$C1509,'18'!$E$10:$E$29)*'18'!$E$3</f>
        <v>0</v>
      </c>
      <c r="Y1509" s="208">
        <f>SUMIF('19'!$C$10:$C$28,$C1509,'19'!$E$10:$E$28)*'19'!$E$3</f>
        <v>0</v>
      </c>
      <c r="Z1509" s="208">
        <f>SUMIF('20'!$C$10:$C$29,$C1509,'20'!$E$10:$E$29)*'20'!$E$3</f>
        <v>0</v>
      </c>
      <c r="AA1509" s="208">
        <f>SUMIF('21'!$C$10:$C$29,$C1509,'21'!$E$10:$E$29)*'21'!$E$3</f>
        <v>0</v>
      </c>
    </row>
    <row r="1510" spans="3:27" ht="15" hidden="1">
      <c r="C1510" s="207" t="s">
        <v>3129</v>
      </c>
      <c r="D1510" s="207" t="s">
        <v>3130</v>
      </c>
      <c r="F1510" s="336">
        <f t="shared" si="24"/>
        <v>0</v>
      </c>
      <c r="G1510" s="208">
        <f>SUMIF('01'!$C$10:$C$29,$C1510,'01'!$E$10:$E$29)*'01'!$E$3</f>
        <v>0</v>
      </c>
      <c r="H1510" s="208">
        <f>SUMIF('02'!$C$10:$C$28,$C1510,'02'!$E$10:$E$28)*'02'!$E$3</f>
        <v>0</v>
      </c>
      <c r="I1510" s="208">
        <f>SUMIF('03'!$C$10:$C$29,$C1510,'03'!$E$10:$E$29)*'03'!$E$3</f>
        <v>0</v>
      </c>
      <c r="J1510" s="208">
        <f>SUMIF('04'!$C$10:$C$26,$C1510,'04'!$E$10:$E$26)*'04'!$E$3</f>
        <v>0</v>
      </c>
      <c r="K1510" s="208">
        <f>SUMIF('05'!$C$10:$C$29,$C1510,'05'!$E$10:$E$29)*'05'!$E$3</f>
        <v>0</v>
      </c>
      <c r="L1510" s="208">
        <f>SUMIF('06'!$C$10:$C$29,$C1510,'06'!$E$10:$E$29)*'06'!$E$3</f>
        <v>0</v>
      </c>
      <c r="M1510" s="208">
        <f>SUMIF('07'!$C$10:$C$26,$C1510,'07'!$E$10:$E$26)*'07'!$E$3</f>
        <v>0</v>
      </c>
      <c r="N1510" s="208">
        <f>SUMIF('08'!$C$10:$C$29,$C1510,'08'!$E$10:$E$29)*'08'!$E$3</f>
        <v>0</v>
      </c>
      <c r="O1510" s="208">
        <f>SUMIF('09'!$C$10:$C$29,$C1510,'09'!$E$10:$E$29)*'09'!$E$3</f>
        <v>0</v>
      </c>
      <c r="P1510" s="208">
        <f>SUMIF('10'!$C$10:$C$29,$C1510,'10'!$E$10:$E$29)*'10'!$E$3</f>
        <v>0</v>
      </c>
      <c r="Q1510" s="208">
        <f>SUMIF('11'!$C$10:$C$39,$C1510,'11'!$E$10:$E$39)*'11'!$E$3</f>
        <v>0</v>
      </c>
      <c r="R1510" s="208">
        <f>SUMIF('12'!$C$10:$C$29,$C1510,'12'!$E$10:$E$29)*'12'!$E$3</f>
        <v>0</v>
      </c>
      <c r="S1510" s="208">
        <f>SUMIF('13'!$C$10:$C$29,$C1510,'13'!$E$10:$E$29)*'13'!$E$3</f>
        <v>0</v>
      </c>
      <c r="T1510" s="208">
        <f>SUMIF('14'!$C$10:$C$29,$C1510,'14'!$E$10:$E$29)*'14'!$E$3</f>
        <v>0</v>
      </c>
      <c r="U1510" s="208">
        <f>SUMIF('15'!$C$10:$C$29,$C1510,'15'!$E$10:$E$29)*'15'!$E$3</f>
        <v>0</v>
      </c>
      <c r="V1510" s="208">
        <f>SUMIF('16'!$C$10:$C$29,$C1510,'16'!$E$29:$E1510)*'16'!$E$3</f>
        <v>0</v>
      </c>
      <c r="W1510" s="208">
        <f>SUMIF('17'!$C$10:$C$29,$C1510,'17'!$E$10:$E$29)*'17'!$E$3</f>
        <v>0</v>
      </c>
      <c r="X1510" s="208">
        <f>SUMIF('18'!$C$10:$C$29,$C1510,'18'!$E$10:$E$29)*'18'!$E$3</f>
        <v>0</v>
      </c>
      <c r="Y1510" s="208">
        <f>SUMIF('19'!$C$10:$C$28,$C1510,'19'!$E$10:$E$28)*'19'!$E$3</f>
        <v>0</v>
      </c>
      <c r="Z1510" s="208">
        <f>SUMIF('20'!$C$10:$C$29,$C1510,'20'!$E$10:$E$29)*'20'!$E$3</f>
        <v>0</v>
      </c>
      <c r="AA1510" s="208">
        <f>SUMIF('21'!$C$10:$C$29,$C1510,'21'!$E$10:$E$29)*'21'!$E$3</f>
        <v>0</v>
      </c>
    </row>
    <row r="1511" spans="3:27" ht="15" hidden="1">
      <c r="C1511" s="207" t="s">
        <v>3131</v>
      </c>
      <c r="D1511" s="207" t="s">
        <v>3132</v>
      </c>
      <c r="F1511" s="336">
        <f t="shared" si="24"/>
        <v>0</v>
      </c>
      <c r="G1511" s="208">
        <f>SUMIF('01'!$C$10:$C$29,$C1511,'01'!$E$10:$E$29)*'01'!$E$3</f>
        <v>0</v>
      </c>
      <c r="H1511" s="208">
        <f>SUMIF('02'!$C$10:$C$28,$C1511,'02'!$E$10:$E$28)*'02'!$E$3</f>
        <v>0</v>
      </c>
      <c r="I1511" s="208">
        <f>SUMIF('03'!$C$10:$C$29,$C1511,'03'!$E$10:$E$29)*'03'!$E$3</f>
        <v>0</v>
      </c>
      <c r="J1511" s="208">
        <f>SUMIF('04'!$C$10:$C$26,$C1511,'04'!$E$10:$E$26)*'04'!$E$3</f>
        <v>0</v>
      </c>
      <c r="K1511" s="208">
        <f>SUMIF('05'!$C$10:$C$29,$C1511,'05'!$E$10:$E$29)*'05'!$E$3</f>
        <v>0</v>
      </c>
      <c r="L1511" s="208">
        <f>SUMIF('06'!$C$10:$C$29,$C1511,'06'!$E$10:$E$29)*'06'!$E$3</f>
        <v>0</v>
      </c>
      <c r="M1511" s="208">
        <f>SUMIF('07'!$C$10:$C$26,$C1511,'07'!$E$10:$E$26)*'07'!$E$3</f>
        <v>0</v>
      </c>
      <c r="N1511" s="208">
        <f>SUMIF('08'!$C$10:$C$29,$C1511,'08'!$E$10:$E$29)*'08'!$E$3</f>
        <v>0</v>
      </c>
      <c r="O1511" s="208">
        <f>SUMIF('09'!$C$10:$C$29,$C1511,'09'!$E$10:$E$29)*'09'!$E$3</f>
        <v>0</v>
      </c>
      <c r="P1511" s="208">
        <f>SUMIF('10'!$C$10:$C$29,$C1511,'10'!$E$10:$E$29)*'10'!$E$3</f>
        <v>0</v>
      </c>
      <c r="Q1511" s="208">
        <f>SUMIF('11'!$C$10:$C$39,$C1511,'11'!$E$10:$E$39)*'11'!$E$3</f>
        <v>0</v>
      </c>
      <c r="R1511" s="208">
        <f>SUMIF('12'!$C$10:$C$29,$C1511,'12'!$E$10:$E$29)*'12'!$E$3</f>
        <v>0</v>
      </c>
      <c r="S1511" s="208">
        <f>SUMIF('13'!$C$10:$C$29,$C1511,'13'!$E$10:$E$29)*'13'!$E$3</f>
        <v>0</v>
      </c>
      <c r="T1511" s="208">
        <f>SUMIF('14'!$C$10:$C$29,$C1511,'14'!$E$10:$E$29)*'14'!$E$3</f>
        <v>0</v>
      </c>
      <c r="U1511" s="208">
        <f>SUMIF('15'!$C$10:$C$29,$C1511,'15'!$E$10:$E$29)*'15'!$E$3</f>
        <v>0</v>
      </c>
      <c r="V1511" s="208">
        <f>SUMIF('16'!$C$10:$C$29,$C1511,'16'!$E$29:$E1511)*'16'!$E$3</f>
        <v>0</v>
      </c>
      <c r="W1511" s="208">
        <f>SUMIF('17'!$C$10:$C$29,$C1511,'17'!$E$10:$E$29)*'17'!$E$3</f>
        <v>0</v>
      </c>
      <c r="X1511" s="208">
        <f>SUMIF('18'!$C$10:$C$29,$C1511,'18'!$E$10:$E$29)*'18'!$E$3</f>
        <v>0</v>
      </c>
      <c r="Y1511" s="208">
        <f>SUMIF('19'!$C$10:$C$28,$C1511,'19'!$E$10:$E$28)*'19'!$E$3</f>
        <v>0</v>
      </c>
      <c r="Z1511" s="208">
        <f>SUMIF('20'!$C$10:$C$29,$C1511,'20'!$E$10:$E$29)*'20'!$E$3</f>
        <v>0</v>
      </c>
      <c r="AA1511" s="208">
        <f>SUMIF('21'!$C$10:$C$29,$C1511,'21'!$E$10:$E$29)*'21'!$E$3</f>
        <v>0</v>
      </c>
    </row>
    <row r="1512" spans="3:27" ht="15" hidden="1">
      <c r="C1512" s="207" t="s">
        <v>3133</v>
      </c>
      <c r="D1512" s="207" t="s">
        <v>3134</v>
      </c>
      <c r="F1512" s="336">
        <f t="shared" si="24"/>
        <v>0</v>
      </c>
      <c r="G1512" s="208">
        <f>SUMIF('01'!$C$10:$C$29,$C1512,'01'!$E$10:$E$29)*'01'!$E$3</f>
        <v>0</v>
      </c>
      <c r="H1512" s="208">
        <f>SUMIF('02'!$C$10:$C$28,$C1512,'02'!$E$10:$E$28)*'02'!$E$3</f>
        <v>0</v>
      </c>
      <c r="I1512" s="208">
        <f>SUMIF('03'!$C$10:$C$29,$C1512,'03'!$E$10:$E$29)*'03'!$E$3</f>
        <v>0</v>
      </c>
      <c r="J1512" s="208">
        <f>SUMIF('04'!$C$10:$C$26,$C1512,'04'!$E$10:$E$26)*'04'!$E$3</f>
        <v>0</v>
      </c>
      <c r="K1512" s="208">
        <f>SUMIF('05'!$C$10:$C$29,$C1512,'05'!$E$10:$E$29)*'05'!$E$3</f>
        <v>0</v>
      </c>
      <c r="L1512" s="208">
        <f>SUMIF('06'!$C$10:$C$29,$C1512,'06'!$E$10:$E$29)*'06'!$E$3</f>
        <v>0</v>
      </c>
      <c r="M1512" s="208">
        <f>SUMIF('07'!$C$10:$C$26,$C1512,'07'!$E$10:$E$26)*'07'!$E$3</f>
        <v>0</v>
      </c>
      <c r="N1512" s="208">
        <f>SUMIF('08'!$C$10:$C$29,$C1512,'08'!$E$10:$E$29)*'08'!$E$3</f>
        <v>0</v>
      </c>
      <c r="O1512" s="208">
        <f>SUMIF('09'!$C$10:$C$29,$C1512,'09'!$E$10:$E$29)*'09'!$E$3</f>
        <v>0</v>
      </c>
      <c r="P1512" s="208">
        <f>SUMIF('10'!$C$10:$C$29,$C1512,'10'!$E$10:$E$29)*'10'!$E$3</f>
        <v>0</v>
      </c>
      <c r="Q1512" s="208">
        <f>SUMIF('11'!$C$10:$C$39,$C1512,'11'!$E$10:$E$39)*'11'!$E$3</f>
        <v>0</v>
      </c>
      <c r="R1512" s="208">
        <f>SUMIF('12'!$C$10:$C$29,$C1512,'12'!$E$10:$E$29)*'12'!$E$3</f>
        <v>0</v>
      </c>
      <c r="S1512" s="208">
        <f>SUMIF('13'!$C$10:$C$29,$C1512,'13'!$E$10:$E$29)*'13'!$E$3</f>
        <v>0</v>
      </c>
      <c r="T1512" s="208">
        <f>SUMIF('14'!$C$10:$C$29,$C1512,'14'!$E$10:$E$29)*'14'!$E$3</f>
        <v>0</v>
      </c>
      <c r="U1512" s="208">
        <f>SUMIF('15'!$C$10:$C$29,$C1512,'15'!$E$10:$E$29)*'15'!$E$3</f>
        <v>0</v>
      </c>
      <c r="V1512" s="208">
        <f>SUMIF('16'!$C$10:$C$29,$C1512,'16'!$E$29:$E1512)*'16'!$E$3</f>
        <v>0</v>
      </c>
      <c r="W1512" s="208">
        <f>SUMIF('17'!$C$10:$C$29,$C1512,'17'!$E$10:$E$29)*'17'!$E$3</f>
        <v>0</v>
      </c>
      <c r="X1512" s="208">
        <f>SUMIF('18'!$C$10:$C$29,$C1512,'18'!$E$10:$E$29)*'18'!$E$3</f>
        <v>0</v>
      </c>
      <c r="Y1512" s="208">
        <f>SUMIF('19'!$C$10:$C$28,$C1512,'19'!$E$10:$E$28)*'19'!$E$3</f>
        <v>0</v>
      </c>
      <c r="Z1512" s="208">
        <f>SUMIF('20'!$C$10:$C$29,$C1512,'20'!$E$10:$E$29)*'20'!$E$3</f>
        <v>0</v>
      </c>
      <c r="AA1512" s="208">
        <f>SUMIF('21'!$C$10:$C$29,$C1512,'21'!$E$10:$E$29)*'21'!$E$3</f>
        <v>0</v>
      </c>
    </row>
    <row r="1513" spans="3:27" ht="15" hidden="1">
      <c r="C1513" s="207" t="s">
        <v>3135</v>
      </c>
      <c r="D1513" s="207" t="s">
        <v>3136</v>
      </c>
      <c r="F1513" s="336">
        <f t="shared" si="24"/>
        <v>0</v>
      </c>
      <c r="G1513" s="208">
        <f>SUMIF('01'!$C$10:$C$29,$C1513,'01'!$E$10:$E$29)*'01'!$E$3</f>
        <v>0</v>
      </c>
      <c r="H1513" s="208">
        <f>SUMIF('02'!$C$10:$C$28,$C1513,'02'!$E$10:$E$28)*'02'!$E$3</f>
        <v>0</v>
      </c>
      <c r="I1513" s="208">
        <f>SUMIF('03'!$C$10:$C$29,$C1513,'03'!$E$10:$E$29)*'03'!$E$3</f>
        <v>0</v>
      </c>
      <c r="J1513" s="208">
        <f>SUMIF('04'!$C$10:$C$26,$C1513,'04'!$E$10:$E$26)*'04'!$E$3</f>
        <v>0</v>
      </c>
      <c r="K1513" s="208">
        <f>SUMIF('05'!$C$10:$C$29,$C1513,'05'!$E$10:$E$29)*'05'!$E$3</f>
        <v>0</v>
      </c>
      <c r="L1513" s="208">
        <f>SUMIF('06'!$C$10:$C$29,$C1513,'06'!$E$10:$E$29)*'06'!$E$3</f>
        <v>0</v>
      </c>
      <c r="M1513" s="208">
        <f>SUMIF('07'!$C$10:$C$26,$C1513,'07'!$E$10:$E$26)*'07'!$E$3</f>
        <v>0</v>
      </c>
      <c r="N1513" s="208">
        <f>SUMIF('08'!$C$10:$C$29,$C1513,'08'!$E$10:$E$29)*'08'!$E$3</f>
        <v>0</v>
      </c>
      <c r="O1513" s="208">
        <f>SUMIF('09'!$C$10:$C$29,$C1513,'09'!$E$10:$E$29)*'09'!$E$3</f>
        <v>0</v>
      </c>
      <c r="P1513" s="208">
        <f>SUMIF('10'!$C$10:$C$29,$C1513,'10'!$E$10:$E$29)*'10'!$E$3</f>
        <v>0</v>
      </c>
      <c r="Q1513" s="208">
        <f>SUMIF('11'!$C$10:$C$39,$C1513,'11'!$E$10:$E$39)*'11'!$E$3</f>
        <v>0</v>
      </c>
      <c r="R1513" s="208">
        <f>SUMIF('12'!$C$10:$C$29,$C1513,'12'!$E$10:$E$29)*'12'!$E$3</f>
        <v>0</v>
      </c>
      <c r="S1513" s="208">
        <f>SUMIF('13'!$C$10:$C$29,$C1513,'13'!$E$10:$E$29)*'13'!$E$3</f>
        <v>0</v>
      </c>
      <c r="T1513" s="208">
        <f>SUMIF('14'!$C$10:$C$29,$C1513,'14'!$E$10:$E$29)*'14'!$E$3</f>
        <v>0</v>
      </c>
      <c r="U1513" s="208">
        <f>SUMIF('15'!$C$10:$C$29,$C1513,'15'!$E$10:$E$29)*'15'!$E$3</f>
        <v>0</v>
      </c>
      <c r="V1513" s="208">
        <f>SUMIF('16'!$C$10:$C$29,$C1513,'16'!$E$29:$E1513)*'16'!$E$3</f>
        <v>0</v>
      </c>
      <c r="W1513" s="208">
        <f>SUMIF('17'!$C$10:$C$29,$C1513,'17'!$E$10:$E$29)*'17'!$E$3</f>
        <v>0</v>
      </c>
      <c r="X1513" s="208">
        <f>SUMIF('18'!$C$10:$C$29,$C1513,'18'!$E$10:$E$29)*'18'!$E$3</f>
        <v>0</v>
      </c>
      <c r="Y1513" s="208">
        <f>SUMIF('19'!$C$10:$C$28,$C1513,'19'!$E$10:$E$28)*'19'!$E$3</f>
        <v>0</v>
      </c>
      <c r="Z1513" s="208">
        <f>SUMIF('20'!$C$10:$C$29,$C1513,'20'!$E$10:$E$29)*'20'!$E$3</f>
        <v>0</v>
      </c>
      <c r="AA1513" s="208">
        <f>SUMIF('21'!$C$10:$C$29,$C1513,'21'!$E$10:$E$29)*'21'!$E$3</f>
        <v>0</v>
      </c>
    </row>
    <row r="1514" spans="3:27" ht="15" hidden="1">
      <c r="C1514" s="207" t="s">
        <v>3137</v>
      </c>
      <c r="D1514" s="207" t="s">
        <v>3138</v>
      </c>
      <c r="F1514" s="336">
        <f t="shared" si="24"/>
        <v>0</v>
      </c>
      <c r="G1514" s="208">
        <f>SUMIF('01'!$C$10:$C$29,$C1514,'01'!$E$10:$E$29)*'01'!$E$3</f>
        <v>0</v>
      </c>
      <c r="H1514" s="208">
        <f>SUMIF('02'!$C$10:$C$28,$C1514,'02'!$E$10:$E$28)*'02'!$E$3</f>
        <v>0</v>
      </c>
      <c r="I1514" s="208">
        <f>SUMIF('03'!$C$10:$C$29,$C1514,'03'!$E$10:$E$29)*'03'!$E$3</f>
        <v>0</v>
      </c>
      <c r="J1514" s="208">
        <f>SUMIF('04'!$C$10:$C$26,$C1514,'04'!$E$10:$E$26)*'04'!$E$3</f>
        <v>0</v>
      </c>
      <c r="K1514" s="208">
        <f>SUMIF('05'!$C$10:$C$29,$C1514,'05'!$E$10:$E$29)*'05'!$E$3</f>
        <v>0</v>
      </c>
      <c r="L1514" s="208">
        <f>SUMIF('06'!$C$10:$C$29,$C1514,'06'!$E$10:$E$29)*'06'!$E$3</f>
        <v>0</v>
      </c>
      <c r="M1514" s="208">
        <f>SUMIF('07'!$C$10:$C$26,$C1514,'07'!$E$10:$E$26)*'07'!$E$3</f>
        <v>0</v>
      </c>
      <c r="N1514" s="208">
        <f>SUMIF('08'!$C$10:$C$29,$C1514,'08'!$E$10:$E$29)*'08'!$E$3</f>
        <v>0</v>
      </c>
      <c r="O1514" s="208">
        <f>SUMIF('09'!$C$10:$C$29,$C1514,'09'!$E$10:$E$29)*'09'!$E$3</f>
        <v>0</v>
      </c>
      <c r="P1514" s="208">
        <f>SUMIF('10'!$C$10:$C$29,$C1514,'10'!$E$10:$E$29)*'10'!$E$3</f>
        <v>0</v>
      </c>
      <c r="Q1514" s="208">
        <f>SUMIF('11'!$C$10:$C$39,$C1514,'11'!$E$10:$E$39)*'11'!$E$3</f>
        <v>0</v>
      </c>
      <c r="R1514" s="208">
        <f>SUMIF('12'!$C$10:$C$29,$C1514,'12'!$E$10:$E$29)*'12'!$E$3</f>
        <v>0</v>
      </c>
      <c r="S1514" s="208">
        <f>SUMIF('13'!$C$10:$C$29,$C1514,'13'!$E$10:$E$29)*'13'!$E$3</f>
        <v>0</v>
      </c>
      <c r="T1514" s="208">
        <f>SUMIF('14'!$C$10:$C$29,$C1514,'14'!$E$10:$E$29)*'14'!$E$3</f>
        <v>0</v>
      </c>
      <c r="U1514" s="208">
        <f>SUMIF('15'!$C$10:$C$29,$C1514,'15'!$E$10:$E$29)*'15'!$E$3</f>
        <v>0</v>
      </c>
      <c r="V1514" s="208">
        <f>SUMIF('16'!$C$10:$C$29,$C1514,'16'!$E$29:$E1514)*'16'!$E$3</f>
        <v>0</v>
      </c>
      <c r="W1514" s="208">
        <f>SUMIF('17'!$C$10:$C$29,$C1514,'17'!$E$10:$E$29)*'17'!$E$3</f>
        <v>0</v>
      </c>
      <c r="X1514" s="208">
        <f>SUMIF('18'!$C$10:$C$29,$C1514,'18'!$E$10:$E$29)*'18'!$E$3</f>
        <v>0</v>
      </c>
      <c r="Y1514" s="208">
        <f>SUMIF('19'!$C$10:$C$28,$C1514,'19'!$E$10:$E$28)*'19'!$E$3</f>
        <v>0</v>
      </c>
      <c r="Z1514" s="208">
        <f>SUMIF('20'!$C$10:$C$29,$C1514,'20'!$E$10:$E$29)*'20'!$E$3</f>
        <v>0</v>
      </c>
      <c r="AA1514" s="208">
        <f>SUMIF('21'!$C$10:$C$29,$C1514,'21'!$E$10:$E$29)*'21'!$E$3</f>
        <v>0</v>
      </c>
    </row>
    <row r="1515" spans="3:27" ht="15" hidden="1">
      <c r="C1515" s="207" t="s">
        <v>3139</v>
      </c>
      <c r="D1515" s="207" t="s">
        <v>3140</v>
      </c>
      <c r="F1515" s="336">
        <f t="shared" si="24"/>
        <v>0</v>
      </c>
      <c r="G1515" s="208">
        <f>SUMIF('01'!$C$10:$C$29,$C1515,'01'!$E$10:$E$29)*'01'!$E$3</f>
        <v>0</v>
      </c>
      <c r="H1515" s="208">
        <f>SUMIF('02'!$C$10:$C$28,$C1515,'02'!$E$10:$E$28)*'02'!$E$3</f>
        <v>0</v>
      </c>
      <c r="I1515" s="208">
        <f>SUMIF('03'!$C$10:$C$29,$C1515,'03'!$E$10:$E$29)*'03'!$E$3</f>
        <v>0</v>
      </c>
      <c r="J1515" s="208">
        <f>SUMIF('04'!$C$10:$C$26,$C1515,'04'!$E$10:$E$26)*'04'!$E$3</f>
        <v>0</v>
      </c>
      <c r="K1515" s="208">
        <f>SUMIF('05'!$C$10:$C$29,$C1515,'05'!$E$10:$E$29)*'05'!$E$3</f>
        <v>0</v>
      </c>
      <c r="L1515" s="208">
        <f>SUMIF('06'!$C$10:$C$29,$C1515,'06'!$E$10:$E$29)*'06'!$E$3</f>
        <v>0</v>
      </c>
      <c r="M1515" s="208">
        <f>SUMIF('07'!$C$10:$C$26,$C1515,'07'!$E$10:$E$26)*'07'!$E$3</f>
        <v>0</v>
      </c>
      <c r="N1515" s="208">
        <f>SUMIF('08'!$C$10:$C$29,$C1515,'08'!$E$10:$E$29)*'08'!$E$3</f>
        <v>0</v>
      </c>
      <c r="O1515" s="208">
        <f>SUMIF('09'!$C$10:$C$29,$C1515,'09'!$E$10:$E$29)*'09'!$E$3</f>
        <v>0</v>
      </c>
      <c r="P1515" s="208">
        <f>SUMIF('10'!$C$10:$C$29,$C1515,'10'!$E$10:$E$29)*'10'!$E$3</f>
        <v>0</v>
      </c>
      <c r="Q1515" s="208">
        <f>SUMIF('11'!$C$10:$C$39,$C1515,'11'!$E$10:$E$39)*'11'!$E$3</f>
        <v>0</v>
      </c>
      <c r="R1515" s="208">
        <f>SUMIF('12'!$C$10:$C$29,$C1515,'12'!$E$10:$E$29)*'12'!$E$3</f>
        <v>0</v>
      </c>
      <c r="S1515" s="208">
        <f>SUMIF('13'!$C$10:$C$29,$C1515,'13'!$E$10:$E$29)*'13'!$E$3</f>
        <v>0</v>
      </c>
      <c r="T1515" s="208">
        <f>SUMIF('14'!$C$10:$C$29,$C1515,'14'!$E$10:$E$29)*'14'!$E$3</f>
        <v>0</v>
      </c>
      <c r="U1515" s="208">
        <f>SUMIF('15'!$C$10:$C$29,$C1515,'15'!$E$10:$E$29)*'15'!$E$3</f>
        <v>0</v>
      </c>
      <c r="V1515" s="208">
        <f>SUMIF('16'!$C$10:$C$29,$C1515,'16'!$E$29:$E1515)*'16'!$E$3</f>
        <v>0</v>
      </c>
      <c r="W1515" s="208">
        <f>SUMIF('17'!$C$10:$C$29,$C1515,'17'!$E$10:$E$29)*'17'!$E$3</f>
        <v>0</v>
      </c>
      <c r="X1515" s="208">
        <f>SUMIF('18'!$C$10:$C$29,$C1515,'18'!$E$10:$E$29)*'18'!$E$3</f>
        <v>0</v>
      </c>
      <c r="Y1515" s="208">
        <f>SUMIF('19'!$C$10:$C$28,$C1515,'19'!$E$10:$E$28)*'19'!$E$3</f>
        <v>0</v>
      </c>
      <c r="Z1515" s="208">
        <f>SUMIF('20'!$C$10:$C$29,$C1515,'20'!$E$10:$E$29)*'20'!$E$3</f>
        <v>0</v>
      </c>
      <c r="AA1515" s="208">
        <f>SUMIF('21'!$C$10:$C$29,$C1515,'21'!$E$10:$E$29)*'21'!$E$3</f>
        <v>0</v>
      </c>
    </row>
    <row r="1516" spans="3:27" ht="15" hidden="1">
      <c r="C1516" s="207" t="s">
        <v>3141</v>
      </c>
      <c r="D1516" s="207" t="s">
        <v>3142</v>
      </c>
      <c r="F1516" s="336">
        <f t="shared" si="24"/>
        <v>0</v>
      </c>
      <c r="G1516" s="208">
        <f>SUMIF('01'!$C$10:$C$29,$C1516,'01'!$E$10:$E$29)*'01'!$E$3</f>
        <v>0</v>
      </c>
      <c r="H1516" s="208">
        <f>SUMIF('02'!$C$10:$C$28,$C1516,'02'!$E$10:$E$28)*'02'!$E$3</f>
        <v>0</v>
      </c>
      <c r="I1516" s="208">
        <f>SUMIF('03'!$C$10:$C$29,$C1516,'03'!$E$10:$E$29)*'03'!$E$3</f>
        <v>0</v>
      </c>
      <c r="J1516" s="208">
        <f>SUMIF('04'!$C$10:$C$26,$C1516,'04'!$E$10:$E$26)*'04'!$E$3</f>
        <v>0</v>
      </c>
      <c r="K1516" s="208">
        <f>SUMIF('05'!$C$10:$C$29,$C1516,'05'!$E$10:$E$29)*'05'!$E$3</f>
        <v>0</v>
      </c>
      <c r="L1516" s="208">
        <f>SUMIF('06'!$C$10:$C$29,$C1516,'06'!$E$10:$E$29)*'06'!$E$3</f>
        <v>0</v>
      </c>
      <c r="M1516" s="208">
        <f>SUMIF('07'!$C$10:$C$26,$C1516,'07'!$E$10:$E$26)*'07'!$E$3</f>
        <v>0</v>
      </c>
      <c r="N1516" s="208">
        <f>SUMIF('08'!$C$10:$C$29,$C1516,'08'!$E$10:$E$29)*'08'!$E$3</f>
        <v>0</v>
      </c>
      <c r="O1516" s="208">
        <f>SUMIF('09'!$C$10:$C$29,$C1516,'09'!$E$10:$E$29)*'09'!$E$3</f>
        <v>0</v>
      </c>
      <c r="P1516" s="208">
        <f>SUMIF('10'!$C$10:$C$29,$C1516,'10'!$E$10:$E$29)*'10'!$E$3</f>
        <v>0</v>
      </c>
      <c r="Q1516" s="208">
        <f>SUMIF('11'!$C$10:$C$39,$C1516,'11'!$E$10:$E$39)*'11'!$E$3</f>
        <v>0</v>
      </c>
      <c r="R1516" s="208">
        <f>SUMIF('12'!$C$10:$C$29,$C1516,'12'!$E$10:$E$29)*'12'!$E$3</f>
        <v>0</v>
      </c>
      <c r="S1516" s="208">
        <f>SUMIF('13'!$C$10:$C$29,$C1516,'13'!$E$10:$E$29)*'13'!$E$3</f>
        <v>0</v>
      </c>
      <c r="T1516" s="208">
        <f>SUMIF('14'!$C$10:$C$29,$C1516,'14'!$E$10:$E$29)*'14'!$E$3</f>
        <v>0</v>
      </c>
      <c r="U1516" s="208">
        <f>SUMIF('15'!$C$10:$C$29,$C1516,'15'!$E$10:$E$29)*'15'!$E$3</f>
        <v>0</v>
      </c>
      <c r="V1516" s="208">
        <f>SUMIF('16'!$C$10:$C$29,$C1516,'16'!$E$29:$E1516)*'16'!$E$3</f>
        <v>0</v>
      </c>
      <c r="W1516" s="208">
        <f>SUMIF('17'!$C$10:$C$29,$C1516,'17'!$E$10:$E$29)*'17'!$E$3</f>
        <v>0</v>
      </c>
      <c r="X1516" s="208">
        <f>SUMIF('18'!$C$10:$C$29,$C1516,'18'!$E$10:$E$29)*'18'!$E$3</f>
        <v>0</v>
      </c>
      <c r="Y1516" s="208">
        <f>SUMIF('19'!$C$10:$C$28,$C1516,'19'!$E$10:$E$28)*'19'!$E$3</f>
        <v>0</v>
      </c>
      <c r="Z1516" s="208">
        <f>SUMIF('20'!$C$10:$C$29,$C1516,'20'!$E$10:$E$29)*'20'!$E$3</f>
        <v>0</v>
      </c>
      <c r="AA1516" s="208">
        <f>SUMIF('21'!$C$10:$C$29,$C1516,'21'!$E$10:$E$29)*'21'!$E$3</f>
        <v>0</v>
      </c>
    </row>
    <row r="1517" spans="3:27" ht="15" hidden="1">
      <c r="C1517" s="207" t="s">
        <v>3143</v>
      </c>
      <c r="D1517" s="207" t="s">
        <v>3144</v>
      </c>
      <c r="F1517" s="336">
        <f t="shared" si="24"/>
        <v>0</v>
      </c>
      <c r="G1517" s="208">
        <f>SUMIF('01'!$C$10:$C$29,$C1517,'01'!$E$10:$E$29)*'01'!$E$3</f>
        <v>0</v>
      </c>
      <c r="H1517" s="208">
        <f>SUMIF('02'!$C$10:$C$28,$C1517,'02'!$E$10:$E$28)*'02'!$E$3</f>
        <v>0</v>
      </c>
      <c r="I1517" s="208">
        <f>SUMIF('03'!$C$10:$C$29,$C1517,'03'!$E$10:$E$29)*'03'!$E$3</f>
        <v>0</v>
      </c>
      <c r="J1517" s="208">
        <f>SUMIF('04'!$C$10:$C$26,$C1517,'04'!$E$10:$E$26)*'04'!$E$3</f>
        <v>0</v>
      </c>
      <c r="K1517" s="208">
        <f>SUMIF('05'!$C$10:$C$29,$C1517,'05'!$E$10:$E$29)*'05'!$E$3</f>
        <v>0</v>
      </c>
      <c r="L1517" s="208">
        <f>SUMIF('06'!$C$10:$C$29,$C1517,'06'!$E$10:$E$29)*'06'!$E$3</f>
        <v>0</v>
      </c>
      <c r="M1517" s="208">
        <f>SUMIF('07'!$C$10:$C$26,$C1517,'07'!$E$10:$E$26)*'07'!$E$3</f>
        <v>0</v>
      </c>
      <c r="N1517" s="208">
        <f>SUMIF('08'!$C$10:$C$29,$C1517,'08'!$E$10:$E$29)*'08'!$E$3</f>
        <v>0</v>
      </c>
      <c r="O1517" s="208">
        <f>SUMIF('09'!$C$10:$C$29,$C1517,'09'!$E$10:$E$29)*'09'!$E$3</f>
        <v>0</v>
      </c>
      <c r="P1517" s="208">
        <f>SUMIF('10'!$C$10:$C$29,$C1517,'10'!$E$10:$E$29)*'10'!$E$3</f>
        <v>0</v>
      </c>
      <c r="Q1517" s="208">
        <f>SUMIF('11'!$C$10:$C$39,$C1517,'11'!$E$10:$E$39)*'11'!$E$3</f>
        <v>0</v>
      </c>
      <c r="R1517" s="208">
        <f>SUMIF('12'!$C$10:$C$29,$C1517,'12'!$E$10:$E$29)*'12'!$E$3</f>
        <v>0</v>
      </c>
      <c r="S1517" s="208">
        <f>SUMIF('13'!$C$10:$C$29,$C1517,'13'!$E$10:$E$29)*'13'!$E$3</f>
        <v>0</v>
      </c>
      <c r="T1517" s="208">
        <f>SUMIF('14'!$C$10:$C$29,$C1517,'14'!$E$10:$E$29)*'14'!$E$3</f>
        <v>0</v>
      </c>
      <c r="U1517" s="208">
        <f>SUMIF('15'!$C$10:$C$29,$C1517,'15'!$E$10:$E$29)*'15'!$E$3</f>
        <v>0</v>
      </c>
      <c r="V1517" s="208">
        <f>SUMIF('16'!$C$10:$C$29,$C1517,'16'!$E$29:$E1517)*'16'!$E$3</f>
        <v>0</v>
      </c>
      <c r="W1517" s="208">
        <f>SUMIF('17'!$C$10:$C$29,$C1517,'17'!$E$10:$E$29)*'17'!$E$3</f>
        <v>0</v>
      </c>
      <c r="X1517" s="208">
        <f>SUMIF('18'!$C$10:$C$29,$C1517,'18'!$E$10:$E$29)*'18'!$E$3</f>
        <v>0</v>
      </c>
      <c r="Y1517" s="208">
        <f>SUMIF('19'!$C$10:$C$28,$C1517,'19'!$E$10:$E$28)*'19'!$E$3</f>
        <v>0</v>
      </c>
      <c r="Z1517" s="208">
        <f>SUMIF('20'!$C$10:$C$29,$C1517,'20'!$E$10:$E$29)*'20'!$E$3</f>
        <v>0</v>
      </c>
      <c r="AA1517" s="208">
        <f>SUMIF('21'!$C$10:$C$29,$C1517,'21'!$E$10:$E$29)*'21'!$E$3</f>
        <v>0</v>
      </c>
    </row>
    <row r="1518" spans="3:27" ht="15" hidden="1">
      <c r="C1518" s="207" t="s">
        <v>3145</v>
      </c>
      <c r="D1518" s="207" t="s">
        <v>3146</v>
      </c>
      <c r="F1518" s="336">
        <f t="shared" si="24"/>
        <v>0</v>
      </c>
      <c r="G1518" s="208">
        <f>SUMIF('01'!$C$10:$C$29,$C1518,'01'!$E$10:$E$29)*'01'!$E$3</f>
        <v>0</v>
      </c>
      <c r="H1518" s="208">
        <f>SUMIF('02'!$C$10:$C$28,$C1518,'02'!$E$10:$E$28)*'02'!$E$3</f>
        <v>0</v>
      </c>
      <c r="I1518" s="208">
        <f>SUMIF('03'!$C$10:$C$29,$C1518,'03'!$E$10:$E$29)*'03'!$E$3</f>
        <v>0</v>
      </c>
      <c r="J1518" s="208">
        <f>SUMIF('04'!$C$10:$C$26,$C1518,'04'!$E$10:$E$26)*'04'!$E$3</f>
        <v>0</v>
      </c>
      <c r="K1518" s="208">
        <f>SUMIF('05'!$C$10:$C$29,$C1518,'05'!$E$10:$E$29)*'05'!$E$3</f>
        <v>0</v>
      </c>
      <c r="L1518" s="208">
        <f>SUMIF('06'!$C$10:$C$29,$C1518,'06'!$E$10:$E$29)*'06'!$E$3</f>
        <v>0</v>
      </c>
      <c r="M1518" s="208">
        <f>SUMIF('07'!$C$10:$C$26,$C1518,'07'!$E$10:$E$26)*'07'!$E$3</f>
        <v>0</v>
      </c>
      <c r="N1518" s="208">
        <f>SUMIF('08'!$C$10:$C$29,$C1518,'08'!$E$10:$E$29)*'08'!$E$3</f>
        <v>0</v>
      </c>
      <c r="O1518" s="208">
        <f>SUMIF('09'!$C$10:$C$29,$C1518,'09'!$E$10:$E$29)*'09'!$E$3</f>
        <v>0</v>
      </c>
      <c r="P1518" s="208">
        <f>SUMIF('10'!$C$10:$C$29,$C1518,'10'!$E$10:$E$29)*'10'!$E$3</f>
        <v>0</v>
      </c>
      <c r="Q1518" s="208">
        <f>SUMIF('11'!$C$10:$C$39,$C1518,'11'!$E$10:$E$39)*'11'!$E$3</f>
        <v>0</v>
      </c>
      <c r="R1518" s="208">
        <f>SUMIF('12'!$C$10:$C$29,$C1518,'12'!$E$10:$E$29)*'12'!$E$3</f>
        <v>0</v>
      </c>
      <c r="S1518" s="208">
        <f>SUMIF('13'!$C$10:$C$29,$C1518,'13'!$E$10:$E$29)*'13'!$E$3</f>
        <v>0</v>
      </c>
      <c r="T1518" s="208">
        <f>SUMIF('14'!$C$10:$C$29,$C1518,'14'!$E$10:$E$29)*'14'!$E$3</f>
        <v>0</v>
      </c>
      <c r="U1518" s="208">
        <f>SUMIF('15'!$C$10:$C$29,$C1518,'15'!$E$10:$E$29)*'15'!$E$3</f>
        <v>0</v>
      </c>
      <c r="V1518" s="208">
        <f>SUMIF('16'!$C$10:$C$29,$C1518,'16'!$E$29:$E1518)*'16'!$E$3</f>
        <v>0</v>
      </c>
      <c r="W1518" s="208">
        <f>SUMIF('17'!$C$10:$C$29,$C1518,'17'!$E$10:$E$29)*'17'!$E$3</f>
        <v>0</v>
      </c>
      <c r="X1518" s="208">
        <f>SUMIF('18'!$C$10:$C$29,$C1518,'18'!$E$10:$E$29)*'18'!$E$3</f>
        <v>0</v>
      </c>
      <c r="Y1518" s="208">
        <f>SUMIF('19'!$C$10:$C$28,$C1518,'19'!$E$10:$E$28)*'19'!$E$3</f>
        <v>0</v>
      </c>
      <c r="Z1518" s="208">
        <f>SUMIF('20'!$C$10:$C$29,$C1518,'20'!$E$10:$E$29)*'20'!$E$3</f>
        <v>0</v>
      </c>
      <c r="AA1518" s="208">
        <f>SUMIF('21'!$C$10:$C$29,$C1518,'21'!$E$10:$E$29)*'21'!$E$3</f>
        <v>0</v>
      </c>
    </row>
    <row r="1519" spans="3:27" ht="15" hidden="1">
      <c r="C1519" s="207" t="s">
        <v>3147</v>
      </c>
      <c r="D1519" s="207" t="s">
        <v>3148</v>
      </c>
      <c r="F1519" s="336">
        <f t="shared" si="24"/>
        <v>0</v>
      </c>
      <c r="G1519" s="208">
        <f>SUMIF('01'!$C$10:$C$29,$C1519,'01'!$E$10:$E$29)*'01'!$E$3</f>
        <v>0</v>
      </c>
      <c r="H1519" s="208">
        <f>SUMIF('02'!$C$10:$C$28,$C1519,'02'!$E$10:$E$28)*'02'!$E$3</f>
        <v>0</v>
      </c>
      <c r="I1519" s="208">
        <f>SUMIF('03'!$C$10:$C$29,$C1519,'03'!$E$10:$E$29)*'03'!$E$3</f>
        <v>0</v>
      </c>
      <c r="J1519" s="208">
        <f>SUMIF('04'!$C$10:$C$26,$C1519,'04'!$E$10:$E$26)*'04'!$E$3</f>
        <v>0</v>
      </c>
      <c r="K1519" s="208">
        <f>SUMIF('05'!$C$10:$C$29,$C1519,'05'!$E$10:$E$29)*'05'!$E$3</f>
        <v>0</v>
      </c>
      <c r="L1519" s="208">
        <f>SUMIF('06'!$C$10:$C$29,$C1519,'06'!$E$10:$E$29)*'06'!$E$3</f>
        <v>0</v>
      </c>
      <c r="M1519" s="208">
        <f>SUMIF('07'!$C$10:$C$26,$C1519,'07'!$E$10:$E$26)*'07'!$E$3</f>
        <v>0</v>
      </c>
      <c r="N1519" s="208">
        <f>SUMIF('08'!$C$10:$C$29,$C1519,'08'!$E$10:$E$29)*'08'!$E$3</f>
        <v>0</v>
      </c>
      <c r="O1519" s="208">
        <f>SUMIF('09'!$C$10:$C$29,$C1519,'09'!$E$10:$E$29)*'09'!$E$3</f>
        <v>0</v>
      </c>
      <c r="P1519" s="208">
        <f>SUMIF('10'!$C$10:$C$29,$C1519,'10'!$E$10:$E$29)*'10'!$E$3</f>
        <v>0</v>
      </c>
      <c r="Q1519" s="208">
        <f>SUMIF('11'!$C$10:$C$39,$C1519,'11'!$E$10:$E$39)*'11'!$E$3</f>
        <v>0</v>
      </c>
      <c r="R1519" s="208">
        <f>SUMIF('12'!$C$10:$C$29,$C1519,'12'!$E$10:$E$29)*'12'!$E$3</f>
        <v>0</v>
      </c>
      <c r="S1519" s="208">
        <f>SUMIF('13'!$C$10:$C$29,$C1519,'13'!$E$10:$E$29)*'13'!$E$3</f>
        <v>0</v>
      </c>
      <c r="T1519" s="208">
        <f>SUMIF('14'!$C$10:$C$29,$C1519,'14'!$E$10:$E$29)*'14'!$E$3</f>
        <v>0</v>
      </c>
      <c r="U1519" s="208">
        <f>SUMIF('15'!$C$10:$C$29,$C1519,'15'!$E$10:$E$29)*'15'!$E$3</f>
        <v>0</v>
      </c>
      <c r="V1519" s="208">
        <f>SUMIF('16'!$C$10:$C$29,$C1519,'16'!$E$29:$E1519)*'16'!$E$3</f>
        <v>0</v>
      </c>
      <c r="W1519" s="208">
        <f>SUMIF('17'!$C$10:$C$29,$C1519,'17'!$E$10:$E$29)*'17'!$E$3</f>
        <v>0</v>
      </c>
      <c r="X1519" s="208">
        <f>SUMIF('18'!$C$10:$C$29,$C1519,'18'!$E$10:$E$29)*'18'!$E$3</f>
        <v>0</v>
      </c>
      <c r="Y1519" s="208">
        <f>SUMIF('19'!$C$10:$C$28,$C1519,'19'!$E$10:$E$28)*'19'!$E$3</f>
        <v>0</v>
      </c>
      <c r="Z1519" s="208">
        <f>SUMIF('20'!$C$10:$C$29,$C1519,'20'!$E$10:$E$29)*'20'!$E$3</f>
        <v>0</v>
      </c>
      <c r="AA1519" s="208">
        <f>SUMIF('21'!$C$10:$C$29,$C1519,'21'!$E$10:$E$29)*'21'!$E$3</f>
        <v>0</v>
      </c>
    </row>
    <row r="1520" spans="3:27" ht="15" hidden="1">
      <c r="C1520" s="207" t="s">
        <v>3149</v>
      </c>
      <c r="D1520" s="207" t="s">
        <v>3150</v>
      </c>
      <c r="F1520" s="336">
        <f t="shared" si="24"/>
        <v>0</v>
      </c>
      <c r="G1520" s="208">
        <f>SUMIF('01'!$C$10:$C$29,$C1520,'01'!$E$10:$E$29)*'01'!$E$3</f>
        <v>0</v>
      </c>
      <c r="H1520" s="208">
        <f>SUMIF('02'!$C$10:$C$28,$C1520,'02'!$E$10:$E$28)*'02'!$E$3</f>
        <v>0</v>
      </c>
      <c r="I1520" s="208">
        <f>SUMIF('03'!$C$10:$C$29,$C1520,'03'!$E$10:$E$29)*'03'!$E$3</f>
        <v>0</v>
      </c>
      <c r="J1520" s="208">
        <f>SUMIF('04'!$C$10:$C$26,$C1520,'04'!$E$10:$E$26)*'04'!$E$3</f>
        <v>0</v>
      </c>
      <c r="K1520" s="208">
        <f>SUMIF('05'!$C$10:$C$29,$C1520,'05'!$E$10:$E$29)*'05'!$E$3</f>
        <v>0</v>
      </c>
      <c r="L1520" s="208">
        <f>SUMIF('06'!$C$10:$C$29,$C1520,'06'!$E$10:$E$29)*'06'!$E$3</f>
        <v>0</v>
      </c>
      <c r="M1520" s="208">
        <f>SUMIF('07'!$C$10:$C$26,$C1520,'07'!$E$10:$E$26)*'07'!$E$3</f>
        <v>0</v>
      </c>
      <c r="N1520" s="208">
        <f>SUMIF('08'!$C$10:$C$29,$C1520,'08'!$E$10:$E$29)*'08'!$E$3</f>
        <v>0</v>
      </c>
      <c r="O1520" s="208">
        <f>SUMIF('09'!$C$10:$C$29,$C1520,'09'!$E$10:$E$29)*'09'!$E$3</f>
        <v>0</v>
      </c>
      <c r="P1520" s="208">
        <f>SUMIF('10'!$C$10:$C$29,$C1520,'10'!$E$10:$E$29)*'10'!$E$3</f>
        <v>0</v>
      </c>
      <c r="Q1520" s="208">
        <f>SUMIF('11'!$C$10:$C$39,$C1520,'11'!$E$10:$E$39)*'11'!$E$3</f>
        <v>0</v>
      </c>
      <c r="R1520" s="208">
        <f>SUMIF('12'!$C$10:$C$29,$C1520,'12'!$E$10:$E$29)*'12'!$E$3</f>
        <v>0</v>
      </c>
      <c r="S1520" s="208">
        <f>SUMIF('13'!$C$10:$C$29,$C1520,'13'!$E$10:$E$29)*'13'!$E$3</f>
        <v>0</v>
      </c>
      <c r="T1520" s="208">
        <f>SUMIF('14'!$C$10:$C$29,$C1520,'14'!$E$10:$E$29)*'14'!$E$3</f>
        <v>0</v>
      </c>
      <c r="U1520" s="208">
        <f>SUMIF('15'!$C$10:$C$29,$C1520,'15'!$E$10:$E$29)*'15'!$E$3</f>
        <v>0</v>
      </c>
      <c r="V1520" s="208">
        <f>SUMIF('16'!$C$10:$C$29,$C1520,'16'!$E$29:$E1520)*'16'!$E$3</f>
        <v>0</v>
      </c>
      <c r="W1520" s="208">
        <f>SUMIF('17'!$C$10:$C$29,$C1520,'17'!$E$10:$E$29)*'17'!$E$3</f>
        <v>0</v>
      </c>
      <c r="X1520" s="208">
        <f>SUMIF('18'!$C$10:$C$29,$C1520,'18'!$E$10:$E$29)*'18'!$E$3</f>
        <v>0</v>
      </c>
      <c r="Y1520" s="208">
        <f>SUMIF('19'!$C$10:$C$28,$C1520,'19'!$E$10:$E$28)*'19'!$E$3</f>
        <v>0</v>
      </c>
      <c r="Z1520" s="208">
        <f>SUMIF('20'!$C$10:$C$29,$C1520,'20'!$E$10:$E$29)*'20'!$E$3</f>
        <v>0</v>
      </c>
      <c r="AA1520" s="208">
        <f>SUMIF('21'!$C$10:$C$29,$C1520,'21'!$E$10:$E$29)*'21'!$E$3</f>
        <v>0</v>
      </c>
    </row>
    <row r="1521" spans="3:27" ht="15" hidden="1">
      <c r="C1521" s="207" t="s">
        <v>3151</v>
      </c>
      <c r="D1521" s="207" t="s">
        <v>3152</v>
      </c>
      <c r="F1521" s="336">
        <f t="shared" si="24"/>
        <v>0</v>
      </c>
      <c r="G1521" s="208">
        <f>SUMIF('01'!$C$10:$C$29,$C1521,'01'!$E$10:$E$29)*'01'!$E$3</f>
        <v>0</v>
      </c>
      <c r="H1521" s="208">
        <f>SUMIF('02'!$C$10:$C$28,$C1521,'02'!$E$10:$E$28)*'02'!$E$3</f>
        <v>0</v>
      </c>
      <c r="I1521" s="208">
        <f>SUMIF('03'!$C$10:$C$29,$C1521,'03'!$E$10:$E$29)*'03'!$E$3</f>
        <v>0</v>
      </c>
      <c r="J1521" s="208">
        <f>SUMIF('04'!$C$10:$C$26,$C1521,'04'!$E$10:$E$26)*'04'!$E$3</f>
        <v>0</v>
      </c>
      <c r="K1521" s="208">
        <f>SUMIF('05'!$C$10:$C$29,$C1521,'05'!$E$10:$E$29)*'05'!$E$3</f>
        <v>0</v>
      </c>
      <c r="L1521" s="208">
        <f>SUMIF('06'!$C$10:$C$29,$C1521,'06'!$E$10:$E$29)*'06'!$E$3</f>
        <v>0</v>
      </c>
      <c r="M1521" s="208">
        <f>SUMIF('07'!$C$10:$C$26,$C1521,'07'!$E$10:$E$26)*'07'!$E$3</f>
        <v>0</v>
      </c>
      <c r="N1521" s="208">
        <f>SUMIF('08'!$C$10:$C$29,$C1521,'08'!$E$10:$E$29)*'08'!$E$3</f>
        <v>0</v>
      </c>
      <c r="O1521" s="208">
        <f>SUMIF('09'!$C$10:$C$29,$C1521,'09'!$E$10:$E$29)*'09'!$E$3</f>
        <v>0</v>
      </c>
      <c r="P1521" s="208">
        <f>SUMIF('10'!$C$10:$C$29,$C1521,'10'!$E$10:$E$29)*'10'!$E$3</f>
        <v>0</v>
      </c>
      <c r="Q1521" s="208">
        <f>SUMIF('11'!$C$10:$C$39,$C1521,'11'!$E$10:$E$39)*'11'!$E$3</f>
        <v>0</v>
      </c>
      <c r="R1521" s="208">
        <f>SUMIF('12'!$C$10:$C$29,$C1521,'12'!$E$10:$E$29)*'12'!$E$3</f>
        <v>0</v>
      </c>
      <c r="S1521" s="208">
        <f>SUMIF('13'!$C$10:$C$29,$C1521,'13'!$E$10:$E$29)*'13'!$E$3</f>
        <v>0</v>
      </c>
      <c r="T1521" s="208">
        <f>SUMIF('14'!$C$10:$C$29,$C1521,'14'!$E$10:$E$29)*'14'!$E$3</f>
        <v>0</v>
      </c>
      <c r="U1521" s="208">
        <f>SUMIF('15'!$C$10:$C$29,$C1521,'15'!$E$10:$E$29)*'15'!$E$3</f>
        <v>0</v>
      </c>
      <c r="V1521" s="208">
        <f>SUMIF('16'!$C$10:$C$29,$C1521,'16'!$E$29:$E1521)*'16'!$E$3</f>
        <v>0</v>
      </c>
      <c r="W1521" s="208">
        <f>SUMIF('17'!$C$10:$C$29,$C1521,'17'!$E$10:$E$29)*'17'!$E$3</f>
        <v>0</v>
      </c>
      <c r="X1521" s="208">
        <f>SUMIF('18'!$C$10:$C$29,$C1521,'18'!$E$10:$E$29)*'18'!$E$3</f>
        <v>0</v>
      </c>
      <c r="Y1521" s="208">
        <f>SUMIF('19'!$C$10:$C$28,$C1521,'19'!$E$10:$E$28)*'19'!$E$3</f>
        <v>0</v>
      </c>
      <c r="Z1521" s="208">
        <f>SUMIF('20'!$C$10:$C$29,$C1521,'20'!$E$10:$E$29)*'20'!$E$3</f>
        <v>0</v>
      </c>
      <c r="AA1521" s="208">
        <f>SUMIF('21'!$C$10:$C$29,$C1521,'21'!$E$10:$E$29)*'21'!$E$3</f>
        <v>0</v>
      </c>
    </row>
    <row r="1522" spans="3:27" ht="15" hidden="1">
      <c r="C1522" s="207" t="s">
        <v>3153</v>
      </c>
      <c r="D1522" s="207" t="s">
        <v>3154</v>
      </c>
      <c r="F1522" s="336">
        <f t="shared" si="24"/>
        <v>0</v>
      </c>
      <c r="G1522" s="208">
        <f>SUMIF('01'!$C$10:$C$29,$C1522,'01'!$E$10:$E$29)*'01'!$E$3</f>
        <v>0</v>
      </c>
      <c r="H1522" s="208">
        <f>SUMIF('02'!$C$10:$C$28,$C1522,'02'!$E$10:$E$28)*'02'!$E$3</f>
        <v>0</v>
      </c>
      <c r="I1522" s="208">
        <f>SUMIF('03'!$C$10:$C$29,$C1522,'03'!$E$10:$E$29)*'03'!$E$3</f>
        <v>0</v>
      </c>
      <c r="J1522" s="208">
        <f>SUMIF('04'!$C$10:$C$26,$C1522,'04'!$E$10:$E$26)*'04'!$E$3</f>
        <v>0</v>
      </c>
      <c r="K1522" s="208">
        <f>SUMIF('05'!$C$10:$C$29,$C1522,'05'!$E$10:$E$29)*'05'!$E$3</f>
        <v>0</v>
      </c>
      <c r="L1522" s="208">
        <f>SUMIF('06'!$C$10:$C$29,$C1522,'06'!$E$10:$E$29)*'06'!$E$3</f>
        <v>0</v>
      </c>
      <c r="M1522" s="208">
        <f>SUMIF('07'!$C$10:$C$26,$C1522,'07'!$E$10:$E$26)*'07'!$E$3</f>
        <v>0</v>
      </c>
      <c r="N1522" s="208">
        <f>SUMIF('08'!$C$10:$C$29,$C1522,'08'!$E$10:$E$29)*'08'!$E$3</f>
        <v>0</v>
      </c>
      <c r="O1522" s="208">
        <f>SUMIF('09'!$C$10:$C$29,$C1522,'09'!$E$10:$E$29)*'09'!$E$3</f>
        <v>0</v>
      </c>
      <c r="P1522" s="208">
        <f>SUMIF('10'!$C$10:$C$29,$C1522,'10'!$E$10:$E$29)*'10'!$E$3</f>
        <v>0</v>
      </c>
      <c r="Q1522" s="208">
        <f>SUMIF('11'!$C$10:$C$39,$C1522,'11'!$E$10:$E$39)*'11'!$E$3</f>
        <v>0</v>
      </c>
      <c r="R1522" s="208">
        <f>SUMIF('12'!$C$10:$C$29,$C1522,'12'!$E$10:$E$29)*'12'!$E$3</f>
        <v>0</v>
      </c>
      <c r="S1522" s="208">
        <f>SUMIF('13'!$C$10:$C$29,$C1522,'13'!$E$10:$E$29)*'13'!$E$3</f>
        <v>0</v>
      </c>
      <c r="T1522" s="208">
        <f>SUMIF('14'!$C$10:$C$29,$C1522,'14'!$E$10:$E$29)*'14'!$E$3</f>
        <v>0</v>
      </c>
      <c r="U1522" s="208">
        <f>SUMIF('15'!$C$10:$C$29,$C1522,'15'!$E$10:$E$29)*'15'!$E$3</f>
        <v>0</v>
      </c>
      <c r="V1522" s="208">
        <f>SUMIF('16'!$C$10:$C$29,$C1522,'16'!$E$29:$E1522)*'16'!$E$3</f>
        <v>0</v>
      </c>
      <c r="W1522" s="208">
        <f>SUMIF('17'!$C$10:$C$29,$C1522,'17'!$E$10:$E$29)*'17'!$E$3</f>
        <v>0</v>
      </c>
      <c r="X1522" s="208">
        <f>SUMIF('18'!$C$10:$C$29,$C1522,'18'!$E$10:$E$29)*'18'!$E$3</f>
        <v>0</v>
      </c>
      <c r="Y1522" s="208">
        <f>SUMIF('19'!$C$10:$C$28,$C1522,'19'!$E$10:$E$28)*'19'!$E$3</f>
        <v>0</v>
      </c>
      <c r="Z1522" s="208">
        <f>SUMIF('20'!$C$10:$C$29,$C1522,'20'!$E$10:$E$29)*'20'!$E$3</f>
        <v>0</v>
      </c>
      <c r="AA1522" s="208">
        <f>SUMIF('21'!$C$10:$C$29,$C1522,'21'!$E$10:$E$29)*'21'!$E$3</f>
        <v>0</v>
      </c>
    </row>
    <row r="1523" spans="3:27" ht="15" hidden="1">
      <c r="C1523" s="207" t="s">
        <v>3155</v>
      </c>
      <c r="D1523" s="207" t="s">
        <v>3156</v>
      </c>
      <c r="F1523" s="336">
        <f t="shared" si="24"/>
        <v>0</v>
      </c>
      <c r="G1523" s="208">
        <f>SUMIF('01'!$C$10:$C$29,$C1523,'01'!$E$10:$E$29)*'01'!$E$3</f>
        <v>0</v>
      </c>
      <c r="H1523" s="208">
        <f>SUMIF('02'!$C$10:$C$28,$C1523,'02'!$E$10:$E$28)*'02'!$E$3</f>
        <v>0</v>
      </c>
      <c r="I1523" s="208">
        <f>SUMIF('03'!$C$10:$C$29,$C1523,'03'!$E$10:$E$29)*'03'!$E$3</f>
        <v>0</v>
      </c>
      <c r="J1523" s="208">
        <f>SUMIF('04'!$C$10:$C$26,$C1523,'04'!$E$10:$E$26)*'04'!$E$3</f>
        <v>0</v>
      </c>
      <c r="K1523" s="208">
        <f>SUMIF('05'!$C$10:$C$29,$C1523,'05'!$E$10:$E$29)*'05'!$E$3</f>
        <v>0</v>
      </c>
      <c r="L1523" s="208">
        <f>SUMIF('06'!$C$10:$C$29,$C1523,'06'!$E$10:$E$29)*'06'!$E$3</f>
        <v>0</v>
      </c>
      <c r="M1523" s="208">
        <f>SUMIF('07'!$C$10:$C$26,$C1523,'07'!$E$10:$E$26)*'07'!$E$3</f>
        <v>0</v>
      </c>
      <c r="N1523" s="208">
        <f>SUMIF('08'!$C$10:$C$29,$C1523,'08'!$E$10:$E$29)*'08'!$E$3</f>
        <v>0</v>
      </c>
      <c r="O1523" s="208">
        <f>SUMIF('09'!$C$10:$C$29,$C1523,'09'!$E$10:$E$29)*'09'!$E$3</f>
        <v>0</v>
      </c>
      <c r="P1523" s="208">
        <f>SUMIF('10'!$C$10:$C$29,$C1523,'10'!$E$10:$E$29)*'10'!$E$3</f>
        <v>0</v>
      </c>
      <c r="Q1523" s="208">
        <f>SUMIF('11'!$C$10:$C$39,$C1523,'11'!$E$10:$E$39)*'11'!$E$3</f>
        <v>0</v>
      </c>
      <c r="R1523" s="208">
        <f>SUMIF('12'!$C$10:$C$29,$C1523,'12'!$E$10:$E$29)*'12'!$E$3</f>
        <v>0</v>
      </c>
      <c r="S1523" s="208">
        <f>SUMIF('13'!$C$10:$C$29,$C1523,'13'!$E$10:$E$29)*'13'!$E$3</f>
        <v>0</v>
      </c>
      <c r="T1523" s="208">
        <f>SUMIF('14'!$C$10:$C$29,$C1523,'14'!$E$10:$E$29)*'14'!$E$3</f>
        <v>0</v>
      </c>
      <c r="U1523" s="208">
        <f>SUMIF('15'!$C$10:$C$29,$C1523,'15'!$E$10:$E$29)*'15'!$E$3</f>
        <v>0</v>
      </c>
      <c r="V1523" s="208">
        <f>SUMIF('16'!$C$10:$C$29,$C1523,'16'!$E$29:$E1523)*'16'!$E$3</f>
        <v>0</v>
      </c>
      <c r="W1523" s="208">
        <f>SUMIF('17'!$C$10:$C$29,$C1523,'17'!$E$10:$E$29)*'17'!$E$3</f>
        <v>0</v>
      </c>
      <c r="X1523" s="208">
        <f>SUMIF('18'!$C$10:$C$29,$C1523,'18'!$E$10:$E$29)*'18'!$E$3</f>
        <v>0</v>
      </c>
      <c r="Y1523" s="208">
        <f>SUMIF('19'!$C$10:$C$28,$C1523,'19'!$E$10:$E$28)*'19'!$E$3</f>
        <v>0</v>
      </c>
      <c r="Z1523" s="208">
        <f>SUMIF('20'!$C$10:$C$29,$C1523,'20'!$E$10:$E$29)*'20'!$E$3</f>
        <v>0</v>
      </c>
      <c r="AA1523" s="208">
        <f>SUMIF('21'!$C$10:$C$29,$C1523,'21'!$E$10:$E$29)*'21'!$E$3</f>
        <v>0</v>
      </c>
    </row>
    <row r="1524" spans="3:27" ht="15" hidden="1">
      <c r="C1524" s="207" t="s">
        <v>3157</v>
      </c>
      <c r="D1524" s="207" t="s">
        <v>3158</v>
      </c>
      <c r="F1524" s="336">
        <f t="shared" si="24"/>
        <v>0</v>
      </c>
      <c r="G1524" s="208">
        <f>SUMIF('01'!$C$10:$C$29,$C1524,'01'!$E$10:$E$29)*'01'!$E$3</f>
        <v>0</v>
      </c>
      <c r="H1524" s="208">
        <f>SUMIF('02'!$C$10:$C$28,$C1524,'02'!$E$10:$E$28)*'02'!$E$3</f>
        <v>0</v>
      </c>
      <c r="I1524" s="208">
        <f>SUMIF('03'!$C$10:$C$29,$C1524,'03'!$E$10:$E$29)*'03'!$E$3</f>
        <v>0</v>
      </c>
      <c r="J1524" s="208">
        <f>SUMIF('04'!$C$10:$C$26,$C1524,'04'!$E$10:$E$26)*'04'!$E$3</f>
        <v>0</v>
      </c>
      <c r="K1524" s="208">
        <f>SUMIF('05'!$C$10:$C$29,$C1524,'05'!$E$10:$E$29)*'05'!$E$3</f>
        <v>0</v>
      </c>
      <c r="L1524" s="208">
        <f>SUMIF('06'!$C$10:$C$29,$C1524,'06'!$E$10:$E$29)*'06'!$E$3</f>
        <v>0</v>
      </c>
      <c r="M1524" s="208">
        <f>SUMIF('07'!$C$10:$C$26,$C1524,'07'!$E$10:$E$26)*'07'!$E$3</f>
        <v>0</v>
      </c>
      <c r="N1524" s="208">
        <f>SUMIF('08'!$C$10:$C$29,$C1524,'08'!$E$10:$E$29)*'08'!$E$3</f>
        <v>0</v>
      </c>
      <c r="O1524" s="208">
        <f>SUMIF('09'!$C$10:$C$29,$C1524,'09'!$E$10:$E$29)*'09'!$E$3</f>
        <v>0</v>
      </c>
      <c r="P1524" s="208">
        <f>SUMIF('10'!$C$10:$C$29,$C1524,'10'!$E$10:$E$29)*'10'!$E$3</f>
        <v>0</v>
      </c>
      <c r="Q1524" s="208">
        <f>SUMIF('11'!$C$10:$C$39,$C1524,'11'!$E$10:$E$39)*'11'!$E$3</f>
        <v>0</v>
      </c>
      <c r="R1524" s="208">
        <f>SUMIF('12'!$C$10:$C$29,$C1524,'12'!$E$10:$E$29)*'12'!$E$3</f>
        <v>0</v>
      </c>
      <c r="S1524" s="208">
        <f>SUMIF('13'!$C$10:$C$29,$C1524,'13'!$E$10:$E$29)*'13'!$E$3</f>
        <v>0</v>
      </c>
      <c r="T1524" s="208">
        <f>SUMIF('14'!$C$10:$C$29,$C1524,'14'!$E$10:$E$29)*'14'!$E$3</f>
        <v>0</v>
      </c>
      <c r="U1524" s="208">
        <f>SUMIF('15'!$C$10:$C$29,$C1524,'15'!$E$10:$E$29)*'15'!$E$3</f>
        <v>0</v>
      </c>
      <c r="V1524" s="208">
        <f>SUMIF('16'!$C$10:$C$29,$C1524,'16'!$E$29:$E1524)*'16'!$E$3</f>
        <v>0</v>
      </c>
      <c r="W1524" s="208">
        <f>SUMIF('17'!$C$10:$C$29,$C1524,'17'!$E$10:$E$29)*'17'!$E$3</f>
        <v>0</v>
      </c>
      <c r="X1524" s="208">
        <f>SUMIF('18'!$C$10:$C$29,$C1524,'18'!$E$10:$E$29)*'18'!$E$3</f>
        <v>0</v>
      </c>
      <c r="Y1524" s="208">
        <f>SUMIF('19'!$C$10:$C$28,$C1524,'19'!$E$10:$E$28)*'19'!$E$3</f>
        <v>0</v>
      </c>
      <c r="Z1524" s="208">
        <f>SUMIF('20'!$C$10:$C$29,$C1524,'20'!$E$10:$E$29)*'20'!$E$3</f>
        <v>0</v>
      </c>
      <c r="AA1524" s="208">
        <f>SUMIF('21'!$C$10:$C$29,$C1524,'21'!$E$10:$E$29)*'21'!$E$3</f>
        <v>0</v>
      </c>
    </row>
    <row r="1525" spans="3:27" ht="15" hidden="1">
      <c r="C1525" s="207" t="s">
        <v>3159</v>
      </c>
      <c r="D1525" s="207" t="s">
        <v>3160</v>
      </c>
      <c r="F1525" s="336">
        <f t="shared" si="24"/>
        <v>0</v>
      </c>
      <c r="G1525" s="208">
        <f>SUMIF('01'!$C$10:$C$29,$C1525,'01'!$E$10:$E$29)*'01'!$E$3</f>
        <v>0</v>
      </c>
      <c r="H1525" s="208">
        <f>SUMIF('02'!$C$10:$C$28,$C1525,'02'!$E$10:$E$28)*'02'!$E$3</f>
        <v>0</v>
      </c>
      <c r="I1525" s="208">
        <f>SUMIF('03'!$C$10:$C$29,$C1525,'03'!$E$10:$E$29)*'03'!$E$3</f>
        <v>0</v>
      </c>
      <c r="J1525" s="208">
        <f>SUMIF('04'!$C$10:$C$26,$C1525,'04'!$E$10:$E$26)*'04'!$E$3</f>
        <v>0</v>
      </c>
      <c r="K1525" s="208">
        <f>SUMIF('05'!$C$10:$C$29,$C1525,'05'!$E$10:$E$29)*'05'!$E$3</f>
        <v>0</v>
      </c>
      <c r="L1525" s="208">
        <f>SUMIF('06'!$C$10:$C$29,$C1525,'06'!$E$10:$E$29)*'06'!$E$3</f>
        <v>0</v>
      </c>
      <c r="M1525" s="208">
        <f>SUMIF('07'!$C$10:$C$26,$C1525,'07'!$E$10:$E$26)*'07'!$E$3</f>
        <v>0</v>
      </c>
      <c r="N1525" s="208">
        <f>SUMIF('08'!$C$10:$C$29,$C1525,'08'!$E$10:$E$29)*'08'!$E$3</f>
        <v>0</v>
      </c>
      <c r="O1525" s="208">
        <f>SUMIF('09'!$C$10:$C$29,$C1525,'09'!$E$10:$E$29)*'09'!$E$3</f>
        <v>0</v>
      </c>
      <c r="P1525" s="208">
        <f>SUMIF('10'!$C$10:$C$29,$C1525,'10'!$E$10:$E$29)*'10'!$E$3</f>
        <v>0</v>
      </c>
      <c r="Q1525" s="208">
        <f>SUMIF('11'!$C$10:$C$39,$C1525,'11'!$E$10:$E$39)*'11'!$E$3</f>
        <v>0</v>
      </c>
      <c r="R1525" s="208">
        <f>SUMIF('12'!$C$10:$C$29,$C1525,'12'!$E$10:$E$29)*'12'!$E$3</f>
        <v>0</v>
      </c>
      <c r="S1525" s="208">
        <f>SUMIF('13'!$C$10:$C$29,$C1525,'13'!$E$10:$E$29)*'13'!$E$3</f>
        <v>0</v>
      </c>
      <c r="T1525" s="208">
        <f>SUMIF('14'!$C$10:$C$29,$C1525,'14'!$E$10:$E$29)*'14'!$E$3</f>
        <v>0</v>
      </c>
      <c r="U1525" s="208">
        <f>SUMIF('15'!$C$10:$C$29,$C1525,'15'!$E$10:$E$29)*'15'!$E$3</f>
        <v>0</v>
      </c>
      <c r="V1525" s="208">
        <f>SUMIF('16'!$C$10:$C$29,$C1525,'16'!$E$29:$E1525)*'16'!$E$3</f>
        <v>0</v>
      </c>
      <c r="W1525" s="208">
        <f>SUMIF('17'!$C$10:$C$29,$C1525,'17'!$E$10:$E$29)*'17'!$E$3</f>
        <v>0</v>
      </c>
      <c r="X1525" s="208">
        <f>SUMIF('18'!$C$10:$C$29,$C1525,'18'!$E$10:$E$29)*'18'!$E$3</f>
        <v>0</v>
      </c>
      <c r="Y1525" s="208">
        <f>SUMIF('19'!$C$10:$C$28,$C1525,'19'!$E$10:$E$28)*'19'!$E$3</f>
        <v>0</v>
      </c>
      <c r="Z1525" s="208">
        <f>SUMIF('20'!$C$10:$C$29,$C1525,'20'!$E$10:$E$29)*'20'!$E$3</f>
        <v>0</v>
      </c>
      <c r="AA1525" s="208">
        <f>SUMIF('21'!$C$10:$C$29,$C1525,'21'!$E$10:$E$29)*'21'!$E$3</f>
        <v>0</v>
      </c>
    </row>
    <row r="1526" spans="3:27" ht="15" hidden="1">
      <c r="C1526" s="207" t="s">
        <v>3161</v>
      </c>
      <c r="D1526" s="207" t="s">
        <v>3162</v>
      </c>
      <c r="F1526" s="336">
        <f t="shared" si="24"/>
        <v>0</v>
      </c>
      <c r="G1526" s="208">
        <f>SUMIF('01'!$C$10:$C$29,$C1526,'01'!$E$10:$E$29)*'01'!$E$3</f>
        <v>0</v>
      </c>
      <c r="H1526" s="208">
        <f>SUMIF('02'!$C$10:$C$28,$C1526,'02'!$E$10:$E$28)*'02'!$E$3</f>
        <v>0</v>
      </c>
      <c r="I1526" s="208">
        <f>SUMIF('03'!$C$10:$C$29,$C1526,'03'!$E$10:$E$29)*'03'!$E$3</f>
        <v>0</v>
      </c>
      <c r="J1526" s="208">
        <f>SUMIF('04'!$C$10:$C$26,$C1526,'04'!$E$10:$E$26)*'04'!$E$3</f>
        <v>0</v>
      </c>
      <c r="K1526" s="208">
        <f>SUMIF('05'!$C$10:$C$29,$C1526,'05'!$E$10:$E$29)*'05'!$E$3</f>
        <v>0</v>
      </c>
      <c r="L1526" s="208">
        <f>SUMIF('06'!$C$10:$C$29,$C1526,'06'!$E$10:$E$29)*'06'!$E$3</f>
        <v>0</v>
      </c>
      <c r="M1526" s="208">
        <f>SUMIF('07'!$C$10:$C$26,$C1526,'07'!$E$10:$E$26)*'07'!$E$3</f>
        <v>0</v>
      </c>
      <c r="N1526" s="208">
        <f>SUMIF('08'!$C$10:$C$29,$C1526,'08'!$E$10:$E$29)*'08'!$E$3</f>
        <v>0</v>
      </c>
      <c r="O1526" s="208">
        <f>SUMIF('09'!$C$10:$C$29,$C1526,'09'!$E$10:$E$29)*'09'!$E$3</f>
        <v>0</v>
      </c>
      <c r="P1526" s="208">
        <f>SUMIF('10'!$C$10:$C$29,$C1526,'10'!$E$10:$E$29)*'10'!$E$3</f>
        <v>0</v>
      </c>
      <c r="Q1526" s="208">
        <f>SUMIF('11'!$C$10:$C$39,$C1526,'11'!$E$10:$E$39)*'11'!$E$3</f>
        <v>0</v>
      </c>
      <c r="R1526" s="208">
        <f>SUMIF('12'!$C$10:$C$29,$C1526,'12'!$E$10:$E$29)*'12'!$E$3</f>
        <v>0</v>
      </c>
      <c r="S1526" s="208">
        <f>SUMIF('13'!$C$10:$C$29,$C1526,'13'!$E$10:$E$29)*'13'!$E$3</f>
        <v>0</v>
      </c>
      <c r="T1526" s="208">
        <f>SUMIF('14'!$C$10:$C$29,$C1526,'14'!$E$10:$E$29)*'14'!$E$3</f>
        <v>0</v>
      </c>
      <c r="U1526" s="208">
        <f>SUMIF('15'!$C$10:$C$29,$C1526,'15'!$E$10:$E$29)*'15'!$E$3</f>
        <v>0</v>
      </c>
      <c r="V1526" s="208">
        <f>SUMIF('16'!$C$10:$C$29,$C1526,'16'!$E$29:$E1526)*'16'!$E$3</f>
        <v>0</v>
      </c>
      <c r="W1526" s="208">
        <f>SUMIF('17'!$C$10:$C$29,$C1526,'17'!$E$10:$E$29)*'17'!$E$3</f>
        <v>0</v>
      </c>
      <c r="X1526" s="208">
        <f>SUMIF('18'!$C$10:$C$29,$C1526,'18'!$E$10:$E$29)*'18'!$E$3</f>
        <v>0</v>
      </c>
      <c r="Y1526" s="208">
        <f>SUMIF('19'!$C$10:$C$28,$C1526,'19'!$E$10:$E$28)*'19'!$E$3</f>
        <v>0</v>
      </c>
      <c r="Z1526" s="208">
        <f>SUMIF('20'!$C$10:$C$29,$C1526,'20'!$E$10:$E$29)*'20'!$E$3</f>
        <v>0</v>
      </c>
      <c r="AA1526" s="208">
        <f>SUMIF('21'!$C$10:$C$29,$C1526,'21'!$E$10:$E$29)*'21'!$E$3</f>
        <v>0</v>
      </c>
    </row>
    <row r="1527" spans="3:27" ht="15">
      <c r="C1527" s="207" t="s">
        <v>3163</v>
      </c>
      <c r="D1527" s="207" t="s">
        <v>89</v>
      </c>
      <c r="F1527" s="336">
        <f t="shared" si="24"/>
        <v>1780</v>
      </c>
      <c r="G1527" s="219">
        <f>SUMIF('01'!$C$10:$C$29,$C1527,'01'!$E$10:$E$29)*'01'!$E$3</f>
        <v>460</v>
      </c>
      <c r="H1527" s="219">
        <f>SUMIF('02'!$C$10:$C$28,$C1527,'02'!$E$10:$E$28)*'02'!$E$3</f>
        <v>0</v>
      </c>
      <c r="I1527" s="219">
        <f>SUMIF('03'!$C$10:$C$29,$C1527,'03'!$E$10:$E$29)*'03'!$E$3</f>
        <v>960</v>
      </c>
      <c r="J1527" s="219">
        <f>SUMIF('04'!$C$10:$C$26,$C1527,'04'!$E$10:$E$26)*'04'!$E$3</f>
        <v>0</v>
      </c>
      <c r="K1527" s="219">
        <f>SUMIF('05'!$C$10:$C$29,$C1527,'05'!$E$10:$E$29)*'05'!$E$3</f>
        <v>0</v>
      </c>
      <c r="L1527" s="219">
        <f>SUMIF('06'!$C$10:$C$29,$C1527,'06'!$E$10:$E$29)*'06'!$E$3</f>
        <v>0</v>
      </c>
      <c r="M1527" s="219">
        <f>SUMIF('07'!$C$10:$C$26,$C1527,'07'!$E$10:$E$26)*'07'!$E$3</f>
        <v>0</v>
      </c>
      <c r="N1527" s="219">
        <f>SUMIF('08'!$C$10:$C$29,$C1527,'08'!$E$10:$E$29)*'08'!$E$3</f>
        <v>360</v>
      </c>
      <c r="O1527" s="219">
        <f>SUMIF('09'!$C$10:$C$29,$C1527,'09'!$E$10:$E$29)*'09'!$E$3</f>
        <v>0</v>
      </c>
      <c r="P1527" s="219">
        <f>SUMIF('10'!$C$10:$C$29,$C1527,'10'!$E$10:$E$29)*'10'!$E$3</f>
        <v>0</v>
      </c>
      <c r="Q1527" s="219">
        <f>SUMIF('11'!$C$10:$C$39,$C1527,'11'!$E$10:$E$39)*'11'!$E$3</f>
        <v>0</v>
      </c>
      <c r="R1527" s="219">
        <f>SUMIF('12'!$C$10:$C$29,$C1527,'12'!$E$10:$E$29)*'12'!$E$3</f>
        <v>0</v>
      </c>
      <c r="S1527" s="219">
        <f>SUMIF('13'!$C$10:$C$29,$C1527,'13'!$E$10:$E$29)*'13'!$E$3</f>
        <v>0</v>
      </c>
      <c r="T1527" s="219">
        <f>SUMIF('14'!$C$10:$C$29,$C1527,'14'!$E$10:$E$29)*'14'!$E$3</f>
        <v>0</v>
      </c>
      <c r="U1527" s="219">
        <f>SUMIF('15'!$C$10:$C$29,$C1527,'15'!$E$10:$E$29)*'15'!$E$3</f>
        <v>0</v>
      </c>
      <c r="V1527" s="219">
        <f>SUMIF('16'!$C$10:$C$29,$C1527,'16'!$E$29:$E1527)*'16'!$E$3</f>
        <v>0</v>
      </c>
      <c r="W1527" s="219">
        <f>SUMIF('17'!$C$10:$C$29,$C1527,'17'!$E$10:$E$29)*'17'!$E$3</f>
        <v>0</v>
      </c>
      <c r="X1527" s="219">
        <f>SUMIF('18'!$C$10:$C$29,$C1527,'18'!$E$10:$E$29)*'18'!$E$3</f>
        <v>0</v>
      </c>
      <c r="Y1527" s="219">
        <f>SUMIF('19'!$C$10:$C$28,$C1527,'19'!$E$10:$E$28)*'19'!$E$3</f>
        <v>0</v>
      </c>
      <c r="Z1527" s="219">
        <f>SUMIF('20'!$C$10:$C$29,$C1527,'20'!$E$10:$E$29)*'20'!$E$3</f>
        <v>0</v>
      </c>
      <c r="AA1527" s="219">
        <f>SUMIF('21'!$C$10:$C$29,$C1527,'21'!$E$10:$E$29)*'21'!$E$3</f>
        <v>0</v>
      </c>
    </row>
    <row r="1528" spans="3:27" ht="15" hidden="1">
      <c r="C1528" s="207" t="s">
        <v>3164</v>
      </c>
      <c r="D1528" s="207" t="s">
        <v>3165</v>
      </c>
      <c r="F1528" s="336">
        <f t="shared" si="24"/>
        <v>0</v>
      </c>
      <c r="G1528" s="208">
        <f>SUMIF('01'!$C$10:$C$29,$C1528,'01'!$E$10:$E$29)*'01'!$E$3</f>
        <v>0</v>
      </c>
      <c r="H1528" s="208">
        <f>SUMIF('02'!$C$10:$C$28,$C1528,'02'!$E$10:$E$28)*'02'!$E$3</f>
        <v>0</v>
      </c>
      <c r="I1528" s="208">
        <f>SUMIF('03'!$C$10:$C$29,$C1528,'03'!$E$10:$E$29)*'03'!$E$3</f>
        <v>0</v>
      </c>
      <c r="J1528" s="208">
        <f>SUMIF('04'!$C$10:$C$26,$C1528,'04'!$E$10:$E$26)*'04'!$E$3</f>
        <v>0</v>
      </c>
      <c r="K1528" s="208">
        <f>SUMIF('05'!$C$10:$C$29,$C1528,'05'!$E$10:$E$29)*'05'!$E$3</f>
        <v>0</v>
      </c>
      <c r="L1528" s="208">
        <f>SUMIF('06'!$C$10:$C$29,$C1528,'06'!$E$10:$E$29)*'06'!$E$3</f>
        <v>0</v>
      </c>
      <c r="M1528" s="208">
        <f>SUMIF('07'!$C$10:$C$26,$C1528,'07'!$E$10:$E$26)*'07'!$E$3</f>
        <v>0</v>
      </c>
      <c r="N1528" s="208">
        <f>SUMIF('08'!$C$10:$C$29,$C1528,'08'!$E$10:$E$29)*'08'!$E$3</f>
        <v>0</v>
      </c>
      <c r="O1528" s="208">
        <f>SUMIF('09'!$C$10:$C$29,$C1528,'09'!$E$10:$E$29)*'09'!$E$3</f>
        <v>0</v>
      </c>
      <c r="P1528" s="208">
        <f>SUMIF('10'!$C$10:$C$29,$C1528,'10'!$E$10:$E$29)*'10'!$E$3</f>
        <v>0</v>
      </c>
      <c r="Q1528" s="208">
        <f>SUMIF('11'!$C$10:$C$39,$C1528,'11'!$E$10:$E$39)*'11'!$E$3</f>
        <v>0</v>
      </c>
      <c r="R1528" s="208">
        <f>SUMIF('12'!$C$10:$C$29,$C1528,'12'!$E$10:$E$29)*'12'!$E$3</f>
        <v>0</v>
      </c>
      <c r="S1528" s="208">
        <f>SUMIF('13'!$C$10:$C$29,$C1528,'13'!$E$10:$E$29)*'13'!$E$3</f>
        <v>0</v>
      </c>
      <c r="T1528" s="208">
        <f>SUMIF('14'!$C$10:$C$29,$C1528,'14'!$E$10:$E$29)*'14'!$E$3</f>
        <v>0</v>
      </c>
      <c r="U1528" s="208">
        <f>SUMIF('15'!$C$10:$C$29,$C1528,'15'!$E$10:$E$29)*'15'!$E$3</f>
        <v>0</v>
      </c>
      <c r="V1528" s="208">
        <f>SUMIF('16'!$C$10:$C$29,$C1528,'16'!$E$29:$E1528)*'16'!$E$3</f>
        <v>0</v>
      </c>
      <c r="W1528" s="208">
        <f>SUMIF('17'!$C$10:$C$29,$C1528,'17'!$E$10:$E$29)*'17'!$E$3</f>
        <v>0</v>
      </c>
      <c r="X1528" s="208">
        <f>SUMIF('18'!$C$10:$C$29,$C1528,'18'!$E$10:$E$29)*'18'!$E$3</f>
        <v>0</v>
      </c>
      <c r="Y1528" s="208">
        <f>SUMIF('19'!$C$10:$C$28,$C1528,'19'!$E$10:$E$28)*'19'!$E$3</f>
        <v>0</v>
      </c>
      <c r="Z1528" s="208">
        <f>SUMIF('20'!$C$10:$C$29,$C1528,'20'!$E$10:$E$29)*'20'!$E$3</f>
        <v>0</v>
      </c>
      <c r="AA1528" s="208">
        <f>SUMIF('21'!$C$10:$C$29,$C1528,'21'!$E$10:$E$29)*'21'!$E$3</f>
        <v>0</v>
      </c>
    </row>
    <row r="1529" spans="3:27" ht="15" hidden="1">
      <c r="C1529" s="207" t="s">
        <v>3166</v>
      </c>
      <c r="D1529" s="207" t="s">
        <v>3167</v>
      </c>
      <c r="F1529" s="336">
        <f t="shared" si="24"/>
        <v>0</v>
      </c>
      <c r="G1529" s="208">
        <f>SUMIF('01'!$C$10:$C$29,$C1529,'01'!$E$10:$E$29)*'01'!$E$3</f>
        <v>0</v>
      </c>
      <c r="H1529" s="208">
        <f>SUMIF('02'!$C$10:$C$28,$C1529,'02'!$E$10:$E$28)*'02'!$E$3</f>
        <v>0</v>
      </c>
      <c r="I1529" s="208">
        <f>SUMIF('03'!$C$10:$C$29,$C1529,'03'!$E$10:$E$29)*'03'!$E$3</f>
        <v>0</v>
      </c>
      <c r="J1529" s="208">
        <f>SUMIF('04'!$C$10:$C$26,$C1529,'04'!$E$10:$E$26)*'04'!$E$3</f>
        <v>0</v>
      </c>
      <c r="K1529" s="208">
        <f>SUMIF('05'!$C$10:$C$29,$C1529,'05'!$E$10:$E$29)*'05'!$E$3</f>
        <v>0</v>
      </c>
      <c r="L1529" s="208">
        <f>SUMIF('06'!$C$10:$C$29,$C1529,'06'!$E$10:$E$29)*'06'!$E$3</f>
        <v>0</v>
      </c>
      <c r="M1529" s="208">
        <f>SUMIF('07'!$C$10:$C$26,$C1529,'07'!$E$10:$E$26)*'07'!$E$3</f>
        <v>0</v>
      </c>
      <c r="N1529" s="208">
        <f>SUMIF('08'!$C$10:$C$29,$C1529,'08'!$E$10:$E$29)*'08'!$E$3</f>
        <v>0</v>
      </c>
      <c r="O1529" s="208">
        <f>SUMIF('09'!$C$10:$C$29,$C1529,'09'!$E$10:$E$29)*'09'!$E$3</f>
        <v>0</v>
      </c>
      <c r="P1529" s="208">
        <f>SUMIF('10'!$C$10:$C$29,$C1529,'10'!$E$10:$E$29)*'10'!$E$3</f>
        <v>0</v>
      </c>
      <c r="Q1529" s="208">
        <f>SUMIF('11'!$C$10:$C$39,$C1529,'11'!$E$10:$E$39)*'11'!$E$3</f>
        <v>0</v>
      </c>
      <c r="R1529" s="208">
        <f>SUMIF('12'!$C$10:$C$29,$C1529,'12'!$E$10:$E$29)*'12'!$E$3</f>
        <v>0</v>
      </c>
      <c r="S1529" s="208">
        <f>SUMIF('13'!$C$10:$C$29,$C1529,'13'!$E$10:$E$29)*'13'!$E$3</f>
        <v>0</v>
      </c>
      <c r="T1529" s="208">
        <f>SUMIF('14'!$C$10:$C$29,$C1529,'14'!$E$10:$E$29)*'14'!$E$3</f>
        <v>0</v>
      </c>
      <c r="U1529" s="208">
        <f>SUMIF('15'!$C$10:$C$29,$C1529,'15'!$E$10:$E$29)*'15'!$E$3</f>
        <v>0</v>
      </c>
      <c r="V1529" s="208">
        <f>SUMIF('16'!$C$10:$C$29,$C1529,'16'!$E$29:$E1529)*'16'!$E$3</f>
        <v>0</v>
      </c>
      <c r="W1529" s="208">
        <f>SUMIF('17'!$C$10:$C$29,$C1529,'17'!$E$10:$E$29)*'17'!$E$3</f>
        <v>0</v>
      </c>
      <c r="X1529" s="208">
        <f>SUMIF('18'!$C$10:$C$29,$C1529,'18'!$E$10:$E$29)*'18'!$E$3</f>
        <v>0</v>
      </c>
      <c r="Y1529" s="208">
        <f>SUMIF('19'!$C$10:$C$28,$C1529,'19'!$E$10:$E$28)*'19'!$E$3</f>
        <v>0</v>
      </c>
      <c r="Z1529" s="208">
        <f>SUMIF('20'!$C$10:$C$29,$C1529,'20'!$E$10:$E$29)*'20'!$E$3</f>
        <v>0</v>
      </c>
      <c r="AA1529" s="208">
        <f>SUMIF('21'!$C$10:$C$29,$C1529,'21'!$E$10:$E$29)*'21'!$E$3</f>
        <v>0</v>
      </c>
    </row>
    <row r="1530" spans="3:27" ht="15" hidden="1">
      <c r="C1530" s="207" t="s">
        <v>3168</v>
      </c>
      <c r="D1530" s="207" t="s">
        <v>3169</v>
      </c>
      <c r="F1530" s="336">
        <f t="shared" si="24"/>
        <v>0</v>
      </c>
      <c r="G1530" s="208">
        <f>SUMIF('01'!$C$10:$C$29,$C1530,'01'!$E$10:$E$29)*'01'!$E$3</f>
        <v>0</v>
      </c>
      <c r="H1530" s="208">
        <f>SUMIF('02'!$C$10:$C$28,$C1530,'02'!$E$10:$E$28)*'02'!$E$3</f>
        <v>0</v>
      </c>
      <c r="I1530" s="208">
        <f>SUMIF('03'!$C$10:$C$29,$C1530,'03'!$E$10:$E$29)*'03'!$E$3</f>
        <v>0</v>
      </c>
      <c r="J1530" s="208">
        <f>SUMIF('04'!$C$10:$C$26,$C1530,'04'!$E$10:$E$26)*'04'!$E$3</f>
        <v>0</v>
      </c>
      <c r="K1530" s="208">
        <f>SUMIF('05'!$C$10:$C$29,$C1530,'05'!$E$10:$E$29)*'05'!$E$3</f>
        <v>0</v>
      </c>
      <c r="L1530" s="208">
        <f>SUMIF('06'!$C$10:$C$29,$C1530,'06'!$E$10:$E$29)*'06'!$E$3</f>
        <v>0</v>
      </c>
      <c r="M1530" s="208">
        <f>SUMIF('07'!$C$10:$C$26,$C1530,'07'!$E$10:$E$26)*'07'!$E$3</f>
        <v>0</v>
      </c>
      <c r="N1530" s="208">
        <f>SUMIF('08'!$C$10:$C$29,$C1530,'08'!$E$10:$E$29)*'08'!$E$3</f>
        <v>0</v>
      </c>
      <c r="O1530" s="208">
        <f>SUMIF('09'!$C$10:$C$29,$C1530,'09'!$E$10:$E$29)*'09'!$E$3</f>
        <v>0</v>
      </c>
      <c r="P1530" s="208">
        <f>SUMIF('10'!$C$10:$C$29,$C1530,'10'!$E$10:$E$29)*'10'!$E$3</f>
        <v>0</v>
      </c>
      <c r="Q1530" s="208">
        <f>SUMIF('11'!$C$10:$C$39,$C1530,'11'!$E$10:$E$39)*'11'!$E$3</f>
        <v>0</v>
      </c>
      <c r="R1530" s="208">
        <f>SUMIF('12'!$C$10:$C$29,$C1530,'12'!$E$10:$E$29)*'12'!$E$3</f>
        <v>0</v>
      </c>
      <c r="S1530" s="208">
        <f>SUMIF('13'!$C$10:$C$29,$C1530,'13'!$E$10:$E$29)*'13'!$E$3</f>
        <v>0</v>
      </c>
      <c r="T1530" s="208">
        <f>SUMIF('14'!$C$10:$C$29,$C1530,'14'!$E$10:$E$29)*'14'!$E$3</f>
        <v>0</v>
      </c>
      <c r="U1530" s="208">
        <f>SUMIF('15'!$C$10:$C$29,$C1530,'15'!$E$10:$E$29)*'15'!$E$3</f>
        <v>0</v>
      </c>
      <c r="V1530" s="208">
        <f>SUMIF('16'!$C$10:$C$29,$C1530,'16'!$E$29:$E1530)*'16'!$E$3</f>
        <v>0</v>
      </c>
      <c r="W1530" s="208">
        <f>SUMIF('17'!$C$10:$C$29,$C1530,'17'!$E$10:$E$29)*'17'!$E$3</f>
        <v>0</v>
      </c>
      <c r="X1530" s="208">
        <f>SUMIF('18'!$C$10:$C$29,$C1530,'18'!$E$10:$E$29)*'18'!$E$3</f>
        <v>0</v>
      </c>
      <c r="Y1530" s="208">
        <f>SUMIF('19'!$C$10:$C$28,$C1530,'19'!$E$10:$E$28)*'19'!$E$3</f>
        <v>0</v>
      </c>
      <c r="Z1530" s="208">
        <f>SUMIF('20'!$C$10:$C$29,$C1530,'20'!$E$10:$E$29)*'20'!$E$3</f>
        <v>0</v>
      </c>
      <c r="AA1530" s="208">
        <f>SUMIF('21'!$C$10:$C$29,$C1530,'21'!$E$10:$E$29)*'21'!$E$3</f>
        <v>0</v>
      </c>
    </row>
    <row r="1531" spans="3:27" ht="15" hidden="1">
      <c r="C1531" s="207" t="s">
        <v>3170</v>
      </c>
      <c r="D1531" s="207" t="s">
        <v>3171</v>
      </c>
      <c r="F1531" s="336">
        <f t="shared" si="24"/>
        <v>0</v>
      </c>
      <c r="G1531" s="208">
        <f>SUMIF('01'!$C$10:$C$29,$C1531,'01'!$E$10:$E$29)*'01'!$E$3</f>
        <v>0</v>
      </c>
      <c r="H1531" s="208">
        <f>SUMIF('02'!$C$10:$C$28,$C1531,'02'!$E$10:$E$28)*'02'!$E$3</f>
        <v>0</v>
      </c>
      <c r="I1531" s="208">
        <f>SUMIF('03'!$C$10:$C$29,$C1531,'03'!$E$10:$E$29)*'03'!$E$3</f>
        <v>0</v>
      </c>
      <c r="J1531" s="208">
        <f>SUMIF('04'!$C$10:$C$26,$C1531,'04'!$E$10:$E$26)*'04'!$E$3</f>
        <v>0</v>
      </c>
      <c r="K1531" s="208">
        <f>SUMIF('05'!$C$10:$C$29,$C1531,'05'!$E$10:$E$29)*'05'!$E$3</f>
        <v>0</v>
      </c>
      <c r="L1531" s="208">
        <f>SUMIF('06'!$C$10:$C$29,$C1531,'06'!$E$10:$E$29)*'06'!$E$3</f>
        <v>0</v>
      </c>
      <c r="M1531" s="208">
        <f>SUMIF('07'!$C$10:$C$26,$C1531,'07'!$E$10:$E$26)*'07'!$E$3</f>
        <v>0</v>
      </c>
      <c r="N1531" s="208">
        <f>SUMIF('08'!$C$10:$C$29,$C1531,'08'!$E$10:$E$29)*'08'!$E$3</f>
        <v>0</v>
      </c>
      <c r="O1531" s="208">
        <f>SUMIF('09'!$C$10:$C$29,$C1531,'09'!$E$10:$E$29)*'09'!$E$3</f>
        <v>0</v>
      </c>
      <c r="P1531" s="208">
        <f>SUMIF('10'!$C$10:$C$29,$C1531,'10'!$E$10:$E$29)*'10'!$E$3</f>
        <v>0</v>
      </c>
      <c r="Q1531" s="208">
        <f>SUMIF('11'!$C$10:$C$39,$C1531,'11'!$E$10:$E$39)*'11'!$E$3</f>
        <v>0</v>
      </c>
      <c r="R1531" s="208">
        <f>SUMIF('12'!$C$10:$C$29,$C1531,'12'!$E$10:$E$29)*'12'!$E$3</f>
        <v>0</v>
      </c>
      <c r="S1531" s="208">
        <f>SUMIF('13'!$C$10:$C$29,$C1531,'13'!$E$10:$E$29)*'13'!$E$3</f>
        <v>0</v>
      </c>
      <c r="T1531" s="208">
        <f>SUMIF('14'!$C$10:$C$29,$C1531,'14'!$E$10:$E$29)*'14'!$E$3</f>
        <v>0</v>
      </c>
      <c r="U1531" s="208">
        <f>SUMIF('15'!$C$10:$C$29,$C1531,'15'!$E$10:$E$29)*'15'!$E$3</f>
        <v>0</v>
      </c>
      <c r="V1531" s="208">
        <f>SUMIF('16'!$C$10:$C$29,$C1531,'16'!$E$29:$E1531)*'16'!$E$3</f>
        <v>0</v>
      </c>
      <c r="W1531" s="208">
        <f>SUMIF('17'!$C$10:$C$29,$C1531,'17'!$E$10:$E$29)*'17'!$E$3</f>
        <v>0</v>
      </c>
      <c r="X1531" s="208">
        <f>SUMIF('18'!$C$10:$C$29,$C1531,'18'!$E$10:$E$29)*'18'!$E$3</f>
        <v>0</v>
      </c>
      <c r="Y1531" s="208">
        <f>SUMIF('19'!$C$10:$C$28,$C1531,'19'!$E$10:$E$28)*'19'!$E$3</f>
        <v>0</v>
      </c>
      <c r="Z1531" s="208">
        <f>SUMIF('20'!$C$10:$C$29,$C1531,'20'!$E$10:$E$29)*'20'!$E$3</f>
        <v>0</v>
      </c>
      <c r="AA1531" s="208">
        <f>SUMIF('21'!$C$10:$C$29,$C1531,'21'!$E$10:$E$29)*'21'!$E$3</f>
        <v>0</v>
      </c>
    </row>
    <row r="1532" spans="3:27" ht="15" hidden="1">
      <c r="C1532" s="207" t="s">
        <v>3172</v>
      </c>
      <c r="D1532" s="207" t="s">
        <v>3173</v>
      </c>
      <c r="F1532" s="336">
        <f t="shared" si="24"/>
        <v>0</v>
      </c>
      <c r="G1532" s="208">
        <f>SUMIF('01'!$C$10:$C$29,$C1532,'01'!$E$10:$E$29)*'01'!$E$3</f>
        <v>0</v>
      </c>
      <c r="H1532" s="208">
        <f>SUMIF('02'!$C$10:$C$28,$C1532,'02'!$E$10:$E$28)*'02'!$E$3</f>
        <v>0</v>
      </c>
      <c r="I1532" s="208">
        <f>SUMIF('03'!$C$10:$C$29,$C1532,'03'!$E$10:$E$29)*'03'!$E$3</f>
        <v>0</v>
      </c>
      <c r="J1532" s="208">
        <f>SUMIF('04'!$C$10:$C$26,$C1532,'04'!$E$10:$E$26)*'04'!$E$3</f>
        <v>0</v>
      </c>
      <c r="K1532" s="208">
        <f>SUMIF('05'!$C$10:$C$29,$C1532,'05'!$E$10:$E$29)*'05'!$E$3</f>
        <v>0</v>
      </c>
      <c r="L1532" s="208">
        <f>SUMIF('06'!$C$10:$C$29,$C1532,'06'!$E$10:$E$29)*'06'!$E$3</f>
        <v>0</v>
      </c>
      <c r="M1532" s="208">
        <f>SUMIF('07'!$C$10:$C$26,$C1532,'07'!$E$10:$E$26)*'07'!$E$3</f>
        <v>0</v>
      </c>
      <c r="N1532" s="208">
        <f>SUMIF('08'!$C$10:$C$29,$C1532,'08'!$E$10:$E$29)*'08'!$E$3</f>
        <v>0</v>
      </c>
      <c r="O1532" s="208">
        <f>SUMIF('09'!$C$10:$C$29,$C1532,'09'!$E$10:$E$29)*'09'!$E$3</f>
        <v>0</v>
      </c>
      <c r="P1532" s="208">
        <f>SUMIF('10'!$C$10:$C$29,$C1532,'10'!$E$10:$E$29)*'10'!$E$3</f>
        <v>0</v>
      </c>
      <c r="Q1532" s="208">
        <f>SUMIF('11'!$C$10:$C$39,$C1532,'11'!$E$10:$E$39)*'11'!$E$3</f>
        <v>0</v>
      </c>
      <c r="R1532" s="208">
        <f>SUMIF('12'!$C$10:$C$29,$C1532,'12'!$E$10:$E$29)*'12'!$E$3</f>
        <v>0</v>
      </c>
      <c r="S1532" s="208">
        <f>SUMIF('13'!$C$10:$C$29,$C1532,'13'!$E$10:$E$29)*'13'!$E$3</f>
        <v>0</v>
      </c>
      <c r="T1532" s="208">
        <f>SUMIF('14'!$C$10:$C$29,$C1532,'14'!$E$10:$E$29)*'14'!$E$3</f>
        <v>0</v>
      </c>
      <c r="U1532" s="208">
        <f>SUMIF('15'!$C$10:$C$29,$C1532,'15'!$E$10:$E$29)*'15'!$E$3</f>
        <v>0</v>
      </c>
      <c r="V1532" s="208">
        <f>SUMIF('16'!$C$10:$C$29,$C1532,'16'!$E$29:$E1532)*'16'!$E$3</f>
        <v>0</v>
      </c>
      <c r="W1532" s="208">
        <f>SUMIF('17'!$C$10:$C$29,$C1532,'17'!$E$10:$E$29)*'17'!$E$3</f>
        <v>0</v>
      </c>
      <c r="X1532" s="208">
        <f>SUMIF('18'!$C$10:$C$29,$C1532,'18'!$E$10:$E$29)*'18'!$E$3</f>
        <v>0</v>
      </c>
      <c r="Y1532" s="208">
        <f>SUMIF('19'!$C$10:$C$28,$C1532,'19'!$E$10:$E$28)*'19'!$E$3</f>
        <v>0</v>
      </c>
      <c r="Z1532" s="208">
        <f>SUMIF('20'!$C$10:$C$29,$C1532,'20'!$E$10:$E$29)*'20'!$E$3</f>
        <v>0</v>
      </c>
      <c r="AA1532" s="208">
        <f>SUMIF('21'!$C$10:$C$29,$C1532,'21'!$E$10:$E$29)*'21'!$E$3</f>
        <v>0</v>
      </c>
    </row>
    <row r="1533" spans="3:27" ht="15" hidden="1">
      <c r="C1533" s="207" t="s">
        <v>3174</v>
      </c>
      <c r="D1533" s="207" t="s">
        <v>3175</v>
      </c>
      <c r="F1533" s="336">
        <f t="shared" si="24"/>
        <v>0</v>
      </c>
      <c r="G1533" s="208">
        <f>SUMIF('01'!$C$10:$C$29,$C1533,'01'!$E$10:$E$29)*'01'!$E$3</f>
        <v>0</v>
      </c>
      <c r="H1533" s="208">
        <f>SUMIF('02'!$C$10:$C$28,$C1533,'02'!$E$10:$E$28)*'02'!$E$3</f>
        <v>0</v>
      </c>
      <c r="I1533" s="208">
        <f>SUMIF('03'!$C$10:$C$29,$C1533,'03'!$E$10:$E$29)*'03'!$E$3</f>
        <v>0</v>
      </c>
      <c r="J1533" s="208">
        <f>SUMIF('04'!$C$10:$C$26,$C1533,'04'!$E$10:$E$26)*'04'!$E$3</f>
        <v>0</v>
      </c>
      <c r="K1533" s="208">
        <f>SUMIF('05'!$C$10:$C$29,$C1533,'05'!$E$10:$E$29)*'05'!$E$3</f>
        <v>0</v>
      </c>
      <c r="L1533" s="208">
        <f>SUMIF('06'!$C$10:$C$29,$C1533,'06'!$E$10:$E$29)*'06'!$E$3</f>
        <v>0</v>
      </c>
      <c r="M1533" s="208">
        <f>SUMIF('07'!$C$10:$C$26,$C1533,'07'!$E$10:$E$26)*'07'!$E$3</f>
        <v>0</v>
      </c>
      <c r="N1533" s="208">
        <f>SUMIF('08'!$C$10:$C$29,$C1533,'08'!$E$10:$E$29)*'08'!$E$3</f>
        <v>0</v>
      </c>
      <c r="O1533" s="208">
        <f>SUMIF('09'!$C$10:$C$29,$C1533,'09'!$E$10:$E$29)*'09'!$E$3</f>
        <v>0</v>
      </c>
      <c r="P1533" s="208">
        <f>SUMIF('10'!$C$10:$C$29,$C1533,'10'!$E$10:$E$29)*'10'!$E$3</f>
        <v>0</v>
      </c>
      <c r="Q1533" s="208">
        <f>SUMIF('11'!$C$10:$C$39,$C1533,'11'!$E$10:$E$39)*'11'!$E$3</f>
        <v>0</v>
      </c>
      <c r="R1533" s="208">
        <f>SUMIF('12'!$C$10:$C$29,$C1533,'12'!$E$10:$E$29)*'12'!$E$3</f>
        <v>0</v>
      </c>
      <c r="S1533" s="208">
        <f>SUMIF('13'!$C$10:$C$29,$C1533,'13'!$E$10:$E$29)*'13'!$E$3</f>
        <v>0</v>
      </c>
      <c r="T1533" s="208">
        <f>SUMIF('14'!$C$10:$C$29,$C1533,'14'!$E$10:$E$29)*'14'!$E$3</f>
        <v>0</v>
      </c>
      <c r="U1533" s="208">
        <f>SUMIF('15'!$C$10:$C$29,$C1533,'15'!$E$10:$E$29)*'15'!$E$3</f>
        <v>0</v>
      </c>
      <c r="V1533" s="208">
        <f>SUMIF('16'!$C$10:$C$29,$C1533,'16'!$E$29:$E1533)*'16'!$E$3</f>
        <v>0</v>
      </c>
      <c r="W1533" s="208">
        <f>SUMIF('17'!$C$10:$C$29,$C1533,'17'!$E$10:$E$29)*'17'!$E$3</f>
        <v>0</v>
      </c>
      <c r="X1533" s="208">
        <f>SUMIF('18'!$C$10:$C$29,$C1533,'18'!$E$10:$E$29)*'18'!$E$3</f>
        <v>0</v>
      </c>
      <c r="Y1533" s="208">
        <f>SUMIF('19'!$C$10:$C$28,$C1533,'19'!$E$10:$E$28)*'19'!$E$3</f>
        <v>0</v>
      </c>
      <c r="Z1533" s="208">
        <f>SUMIF('20'!$C$10:$C$29,$C1533,'20'!$E$10:$E$29)*'20'!$E$3</f>
        <v>0</v>
      </c>
      <c r="AA1533" s="208">
        <f>SUMIF('21'!$C$10:$C$29,$C1533,'21'!$E$10:$E$29)*'21'!$E$3</f>
        <v>0</v>
      </c>
    </row>
    <row r="1534" spans="3:27" ht="15" hidden="1">
      <c r="C1534" s="207" t="s">
        <v>3176</v>
      </c>
      <c r="D1534" s="207" t="s">
        <v>3177</v>
      </c>
      <c r="F1534" s="336">
        <f t="shared" si="24"/>
        <v>0</v>
      </c>
      <c r="G1534" s="208">
        <f>SUMIF('01'!$C$10:$C$29,$C1534,'01'!$E$10:$E$29)*'01'!$E$3</f>
        <v>0</v>
      </c>
      <c r="H1534" s="208">
        <f>SUMIF('02'!$C$10:$C$28,$C1534,'02'!$E$10:$E$28)*'02'!$E$3</f>
        <v>0</v>
      </c>
      <c r="I1534" s="208">
        <f>SUMIF('03'!$C$10:$C$29,$C1534,'03'!$E$10:$E$29)*'03'!$E$3</f>
        <v>0</v>
      </c>
      <c r="J1534" s="208">
        <f>SUMIF('04'!$C$10:$C$26,$C1534,'04'!$E$10:$E$26)*'04'!$E$3</f>
        <v>0</v>
      </c>
      <c r="K1534" s="208">
        <f>SUMIF('05'!$C$10:$C$29,$C1534,'05'!$E$10:$E$29)*'05'!$E$3</f>
        <v>0</v>
      </c>
      <c r="L1534" s="208">
        <f>SUMIF('06'!$C$10:$C$29,$C1534,'06'!$E$10:$E$29)*'06'!$E$3</f>
        <v>0</v>
      </c>
      <c r="M1534" s="208">
        <f>SUMIF('07'!$C$10:$C$26,$C1534,'07'!$E$10:$E$26)*'07'!$E$3</f>
        <v>0</v>
      </c>
      <c r="N1534" s="208">
        <f>SUMIF('08'!$C$10:$C$29,$C1534,'08'!$E$10:$E$29)*'08'!$E$3</f>
        <v>0</v>
      </c>
      <c r="O1534" s="208">
        <f>SUMIF('09'!$C$10:$C$29,$C1534,'09'!$E$10:$E$29)*'09'!$E$3</f>
        <v>0</v>
      </c>
      <c r="P1534" s="208">
        <f>SUMIF('10'!$C$10:$C$29,$C1534,'10'!$E$10:$E$29)*'10'!$E$3</f>
        <v>0</v>
      </c>
      <c r="Q1534" s="208">
        <f>SUMIF('11'!$C$10:$C$39,$C1534,'11'!$E$10:$E$39)*'11'!$E$3</f>
        <v>0</v>
      </c>
      <c r="R1534" s="208">
        <f>SUMIF('12'!$C$10:$C$29,$C1534,'12'!$E$10:$E$29)*'12'!$E$3</f>
        <v>0</v>
      </c>
      <c r="S1534" s="208">
        <f>SUMIF('13'!$C$10:$C$29,$C1534,'13'!$E$10:$E$29)*'13'!$E$3</f>
        <v>0</v>
      </c>
      <c r="T1534" s="208">
        <f>SUMIF('14'!$C$10:$C$29,$C1534,'14'!$E$10:$E$29)*'14'!$E$3</f>
        <v>0</v>
      </c>
      <c r="U1534" s="208">
        <f>SUMIF('15'!$C$10:$C$29,$C1534,'15'!$E$10:$E$29)*'15'!$E$3</f>
        <v>0</v>
      </c>
      <c r="V1534" s="208">
        <f>SUMIF('16'!$C$10:$C$29,$C1534,'16'!$E$29:$E1534)*'16'!$E$3</f>
        <v>0</v>
      </c>
      <c r="W1534" s="208">
        <f>SUMIF('17'!$C$10:$C$29,$C1534,'17'!$E$10:$E$29)*'17'!$E$3</f>
        <v>0</v>
      </c>
      <c r="X1534" s="208">
        <f>SUMIF('18'!$C$10:$C$29,$C1534,'18'!$E$10:$E$29)*'18'!$E$3</f>
        <v>0</v>
      </c>
      <c r="Y1534" s="208">
        <f>SUMIF('19'!$C$10:$C$28,$C1534,'19'!$E$10:$E$28)*'19'!$E$3</f>
        <v>0</v>
      </c>
      <c r="Z1534" s="208">
        <f>SUMIF('20'!$C$10:$C$29,$C1534,'20'!$E$10:$E$29)*'20'!$E$3</f>
        <v>0</v>
      </c>
      <c r="AA1534" s="208">
        <f>SUMIF('21'!$C$10:$C$29,$C1534,'21'!$E$10:$E$29)*'21'!$E$3</f>
        <v>0</v>
      </c>
    </row>
    <row r="1535" spans="3:27" ht="15" hidden="1">
      <c r="C1535" s="207" t="s">
        <v>3178</v>
      </c>
      <c r="D1535" s="207" t="s">
        <v>3179</v>
      </c>
      <c r="F1535" s="336">
        <f t="shared" si="24"/>
        <v>0</v>
      </c>
      <c r="G1535" s="208">
        <f>SUMIF('01'!$C$10:$C$29,$C1535,'01'!$E$10:$E$29)*'01'!$E$3</f>
        <v>0</v>
      </c>
      <c r="H1535" s="208">
        <f>SUMIF('02'!$C$10:$C$28,$C1535,'02'!$E$10:$E$28)*'02'!$E$3</f>
        <v>0</v>
      </c>
      <c r="I1535" s="208">
        <f>SUMIF('03'!$C$10:$C$29,$C1535,'03'!$E$10:$E$29)*'03'!$E$3</f>
        <v>0</v>
      </c>
      <c r="J1535" s="208">
        <f>SUMIF('04'!$C$10:$C$26,$C1535,'04'!$E$10:$E$26)*'04'!$E$3</f>
        <v>0</v>
      </c>
      <c r="K1535" s="208">
        <f>SUMIF('05'!$C$10:$C$29,$C1535,'05'!$E$10:$E$29)*'05'!$E$3</f>
        <v>0</v>
      </c>
      <c r="L1535" s="208">
        <f>SUMIF('06'!$C$10:$C$29,$C1535,'06'!$E$10:$E$29)*'06'!$E$3</f>
        <v>0</v>
      </c>
      <c r="M1535" s="208">
        <f>SUMIF('07'!$C$10:$C$26,$C1535,'07'!$E$10:$E$26)*'07'!$E$3</f>
        <v>0</v>
      </c>
      <c r="N1535" s="208">
        <f>SUMIF('08'!$C$10:$C$29,$C1535,'08'!$E$10:$E$29)*'08'!$E$3</f>
        <v>0</v>
      </c>
      <c r="O1535" s="208">
        <f>SUMIF('09'!$C$10:$C$29,$C1535,'09'!$E$10:$E$29)*'09'!$E$3</f>
        <v>0</v>
      </c>
      <c r="P1535" s="208">
        <f>SUMIF('10'!$C$10:$C$29,$C1535,'10'!$E$10:$E$29)*'10'!$E$3</f>
        <v>0</v>
      </c>
      <c r="Q1535" s="208">
        <f>SUMIF('11'!$C$10:$C$39,$C1535,'11'!$E$10:$E$39)*'11'!$E$3</f>
        <v>0</v>
      </c>
      <c r="R1535" s="208">
        <f>SUMIF('12'!$C$10:$C$29,$C1535,'12'!$E$10:$E$29)*'12'!$E$3</f>
        <v>0</v>
      </c>
      <c r="S1535" s="208">
        <f>SUMIF('13'!$C$10:$C$29,$C1535,'13'!$E$10:$E$29)*'13'!$E$3</f>
        <v>0</v>
      </c>
      <c r="T1535" s="208">
        <f>SUMIF('14'!$C$10:$C$29,$C1535,'14'!$E$10:$E$29)*'14'!$E$3</f>
        <v>0</v>
      </c>
      <c r="U1535" s="208">
        <f>SUMIF('15'!$C$10:$C$29,$C1535,'15'!$E$10:$E$29)*'15'!$E$3</f>
        <v>0</v>
      </c>
      <c r="V1535" s="208">
        <f>SUMIF('16'!$C$10:$C$29,$C1535,'16'!$E$29:$E1535)*'16'!$E$3</f>
        <v>0</v>
      </c>
      <c r="W1535" s="208">
        <f>SUMIF('17'!$C$10:$C$29,$C1535,'17'!$E$10:$E$29)*'17'!$E$3</f>
        <v>0</v>
      </c>
      <c r="X1535" s="208">
        <f>SUMIF('18'!$C$10:$C$29,$C1535,'18'!$E$10:$E$29)*'18'!$E$3</f>
        <v>0</v>
      </c>
      <c r="Y1535" s="208">
        <f>SUMIF('19'!$C$10:$C$28,$C1535,'19'!$E$10:$E$28)*'19'!$E$3</f>
        <v>0</v>
      </c>
      <c r="Z1535" s="208">
        <f>SUMIF('20'!$C$10:$C$29,$C1535,'20'!$E$10:$E$29)*'20'!$E$3</f>
        <v>0</v>
      </c>
      <c r="AA1535" s="208">
        <f>SUMIF('21'!$C$10:$C$29,$C1535,'21'!$E$10:$E$29)*'21'!$E$3</f>
        <v>0</v>
      </c>
    </row>
    <row r="1536" spans="3:27" ht="15" hidden="1">
      <c r="C1536" s="207" t="s">
        <v>3180</v>
      </c>
      <c r="D1536" s="207" t="s">
        <v>3181</v>
      </c>
      <c r="F1536" s="336">
        <f t="shared" si="24"/>
        <v>0</v>
      </c>
      <c r="G1536" s="208">
        <f>SUMIF('01'!$C$10:$C$29,$C1536,'01'!$E$10:$E$29)*'01'!$E$3</f>
        <v>0</v>
      </c>
      <c r="H1536" s="208">
        <f>SUMIF('02'!$C$10:$C$28,$C1536,'02'!$E$10:$E$28)*'02'!$E$3</f>
        <v>0</v>
      </c>
      <c r="I1536" s="208">
        <f>SUMIF('03'!$C$10:$C$29,$C1536,'03'!$E$10:$E$29)*'03'!$E$3</f>
        <v>0</v>
      </c>
      <c r="J1536" s="208">
        <f>SUMIF('04'!$C$10:$C$26,$C1536,'04'!$E$10:$E$26)*'04'!$E$3</f>
        <v>0</v>
      </c>
      <c r="K1536" s="208">
        <f>SUMIF('05'!$C$10:$C$29,$C1536,'05'!$E$10:$E$29)*'05'!$E$3</f>
        <v>0</v>
      </c>
      <c r="L1536" s="208">
        <f>SUMIF('06'!$C$10:$C$29,$C1536,'06'!$E$10:$E$29)*'06'!$E$3</f>
        <v>0</v>
      </c>
      <c r="M1536" s="208">
        <f>SUMIF('07'!$C$10:$C$26,$C1536,'07'!$E$10:$E$26)*'07'!$E$3</f>
        <v>0</v>
      </c>
      <c r="N1536" s="208">
        <f>SUMIF('08'!$C$10:$C$29,$C1536,'08'!$E$10:$E$29)*'08'!$E$3</f>
        <v>0</v>
      </c>
      <c r="O1536" s="208">
        <f>SUMIF('09'!$C$10:$C$29,$C1536,'09'!$E$10:$E$29)*'09'!$E$3</f>
        <v>0</v>
      </c>
      <c r="P1536" s="208">
        <f>SUMIF('10'!$C$10:$C$29,$C1536,'10'!$E$10:$E$29)*'10'!$E$3</f>
        <v>0</v>
      </c>
      <c r="Q1536" s="208">
        <f>SUMIF('11'!$C$10:$C$39,$C1536,'11'!$E$10:$E$39)*'11'!$E$3</f>
        <v>0</v>
      </c>
      <c r="R1536" s="208">
        <f>SUMIF('12'!$C$10:$C$29,$C1536,'12'!$E$10:$E$29)*'12'!$E$3</f>
        <v>0</v>
      </c>
      <c r="S1536" s="208">
        <f>SUMIF('13'!$C$10:$C$29,$C1536,'13'!$E$10:$E$29)*'13'!$E$3</f>
        <v>0</v>
      </c>
      <c r="T1536" s="208">
        <f>SUMIF('14'!$C$10:$C$29,$C1536,'14'!$E$10:$E$29)*'14'!$E$3</f>
        <v>0</v>
      </c>
      <c r="U1536" s="208">
        <f>SUMIF('15'!$C$10:$C$29,$C1536,'15'!$E$10:$E$29)*'15'!$E$3</f>
        <v>0</v>
      </c>
      <c r="V1536" s="208">
        <f>SUMIF('16'!$C$10:$C$29,$C1536,'16'!$E$29:$E1536)*'16'!$E$3</f>
        <v>0</v>
      </c>
      <c r="W1536" s="208">
        <f>SUMIF('17'!$C$10:$C$29,$C1536,'17'!$E$10:$E$29)*'17'!$E$3</f>
        <v>0</v>
      </c>
      <c r="X1536" s="208">
        <f>SUMIF('18'!$C$10:$C$29,$C1536,'18'!$E$10:$E$29)*'18'!$E$3</f>
        <v>0</v>
      </c>
      <c r="Y1536" s="208">
        <f>SUMIF('19'!$C$10:$C$28,$C1536,'19'!$E$10:$E$28)*'19'!$E$3</f>
        <v>0</v>
      </c>
      <c r="Z1536" s="208">
        <f>SUMIF('20'!$C$10:$C$29,$C1536,'20'!$E$10:$E$29)*'20'!$E$3</f>
        <v>0</v>
      </c>
      <c r="AA1536" s="208">
        <f>SUMIF('21'!$C$10:$C$29,$C1536,'21'!$E$10:$E$29)*'21'!$E$3</f>
        <v>0</v>
      </c>
    </row>
    <row r="1537" spans="3:27" ht="15" hidden="1">
      <c r="C1537" s="207" t="s">
        <v>3182</v>
      </c>
      <c r="D1537" s="207" t="s">
        <v>3183</v>
      </c>
      <c r="F1537" s="336">
        <f t="shared" si="24"/>
        <v>0</v>
      </c>
      <c r="G1537" s="208">
        <f>SUMIF('01'!$C$10:$C$29,$C1537,'01'!$E$10:$E$29)*'01'!$E$3</f>
        <v>0</v>
      </c>
      <c r="H1537" s="208">
        <f>SUMIF('02'!$C$10:$C$28,$C1537,'02'!$E$10:$E$28)*'02'!$E$3</f>
        <v>0</v>
      </c>
      <c r="I1537" s="208">
        <f>SUMIF('03'!$C$10:$C$29,$C1537,'03'!$E$10:$E$29)*'03'!$E$3</f>
        <v>0</v>
      </c>
      <c r="J1537" s="208">
        <f>SUMIF('04'!$C$10:$C$26,$C1537,'04'!$E$10:$E$26)*'04'!$E$3</f>
        <v>0</v>
      </c>
      <c r="K1537" s="208">
        <f>SUMIF('05'!$C$10:$C$29,$C1537,'05'!$E$10:$E$29)*'05'!$E$3</f>
        <v>0</v>
      </c>
      <c r="L1537" s="208">
        <f>SUMIF('06'!$C$10:$C$29,$C1537,'06'!$E$10:$E$29)*'06'!$E$3</f>
        <v>0</v>
      </c>
      <c r="M1537" s="208">
        <f>SUMIF('07'!$C$10:$C$26,$C1537,'07'!$E$10:$E$26)*'07'!$E$3</f>
        <v>0</v>
      </c>
      <c r="N1537" s="208">
        <f>SUMIF('08'!$C$10:$C$29,$C1537,'08'!$E$10:$E$29)*'08'!$E$3</f>
        <v>0</v>
      </c>
      <c r="O1537" s="208">
        <f>SUMIF('09'!$C$10:$C$29,$C1537,'09'!$E$10:$E$29)*'09'!$E$3</f>
        <v>0</v>
      </c>
      <c r="P1537" s="208">
        <f>SUMIF('10'!$C$10:$C$29,$C1537,'10'!$E$10:$E$29)*'10'!$E$3</f>
        <v>0</v>
      </c>
      <c r="Q1537" s="208">
        <f>SUMIF('11'!$C$10:$C$39,$C1537,'11'!$E$10:$E$39)*'11'!$E$3</f>
        <v>0</v>
      </c>
      <c r="R1537" s="208">
        <f>SUMIF('12'!$C$10:$C$29,$C1537,'12'!$E$10:$E$29)*'12'!$E$3</f>
        <v>0</v>
      </c>
      <c r="S1537" s="208">
        <f>SUMIF('13'!$C$10:$C$29,$C1537,'13'!$E$10:$E$29)*'13'!$E$3</f>
        <v>0</v>
      </c>
      <c r="T1537" s="208">
        <f>SUMIF('14'!$C$10:$C$29,$C1537,'14'!$E$10:$E$29)*'14'!$E$3</f>
        <v>0</v>
      </c>
      <c r="U1537" s="208">
        <f>SUMIF('15'!$C$10:$C$29,$C1537,'15'!$E$10:$E$29)*'15'!$E$3</f>
        <v>0</v>
      </c>
      <c r="V1537" s="208">
        <f>SUMIF('16'!$C$10:$C$29,$C1537,'16'!$E$29:$E1537)*'16'!$E$3</f>
        <v>0</v>
      </c>
      <c r="W1537" s="208">
        <f>SUMIF('17'!$C$10:$C$29,$C1537,'17'!$E$10:$E$29)*'17'!$E$3</f>
        <v>0</v>
      </c>
      <c r="X1537" s="208">
        <f>SUMIF('18'!$C$10:$C$29,$C1537,'18'!$E$10:$E$29)*'18'!$E$3</f>
        <v>0</v>
      </c>
      <c r="Y1537" s="208">
        <f>SUMIF('19'!$C$10:$C$28,$C1537,'19'!$E$10:$E$28)*'19'!$E$3</f>
        <v>0</v>
      </c>
      <c r="Z1537" s="208">
        <f>SUMIF('20'!$C$10:$C$29,$C1537,'20'!$E$10:$E$29)*'20'!$E$3</f>
        <v>0</v>
      </c>
      <c r="AA1537" s="208">
        <f>SUMIF('21'!$C$10:$C$29,$C1537,'21'!$E$10:$E$29)*'21'!$E$3</f>
        <v>0</v>
      </c>
    </row>
    <row r="1538" spans="3:27" ht="15" hidden="1">
      <c r="C1538" s="207" t="s">
        <v>3184</v>
      </c>
      <c r="D1538" s="207" t="s">
        <v>3185</v>
      </c>
      <c r="F1538" s="336">
        <f t="shared" si="24"/>
        <v>0</v>
      </c>
      <c r="G1538" s="208">
        <f>SUMIF('01'!$C$10:$C$29,$C1538,'01'!$E$10:$E$29)*'01'!$E$3</f>
        <v>0</v>
      </c>
      <c r="H1538" s="208">
        <f>SUMIF('02'!$C$10:$C$28,$C1538,'02'!$E$10:$E$28)*'02'!$E$3</f>
        <v>0</v>
      </c>
      <c r="I1538" s="208">
        <f>SUMIF('03'!$C$10:$C$29,$C1538,'03'!$E$10:$E$29)*'03'!$E$3</f>
        <v>0</v>
      </c>
      <c r="J1538" s="208">
        <f>SUMIF('04'!$C$10:$C$26,$C1538,'04'!$E$10:$E$26)*'04'!$E$3</f>
        <v>0</v>
      </c>
      <c r="K1538" s="208">
        <f>SUMIF('05'!$C$10:$C$29,$C1538,'05'!$E$10:$E$29)*'05'!$E$3</f>
        <v>0</v>
      </c>
      <c r="L1538" s="208">
        <f>SUMIF('06'!$C$10:$C$29,$C1538,'06'!$E$10:$E$29)*'06'!$E$3</f>
        <v>0</v>
      </c>
      <c r="M1538" s="208">
        <f>SUMIF('07'!$C$10:$C$26,$C1538,'07'!$E$10:$E$26)*'07'!$E$3</f>
        <v>0</v>
      </c>
      <c r="N1538" s="208">
        <f>SUMIF('08'!$C$10:$C$29,$C1538,'08'!$E$10:$E$29)*'08'!$E$3</f>
        <v>0</v>
      </c>
      <c r="O1538" s="208">
        <f>SUMIF('09'!$C$10:$C$29,$C1538,'09'!$E$10:$E$29)*'09'!$E$3</f>
        <v>0</v>
      </c>
      <c r="P1538" s="208">
        <f>SUMIF('10'!$C$10:$C$29,$C1538,'10'!$E$10:$E$29)*'10'!$E$3</f>
        <v>0</v>
      </c>
      <c r="Q1538" s="208">
        <f>SUMIF('11'!$C$10:$C$39,$C1538,'11'!$E$10:$E$39)*'11'!$E$3</f>
        <v>0</v>
      </c>
      <c r="R1538" s="208">
        <f>SUMIF('12'!$C$10:$C$29,$C1538,'12'!$E$10:$E$29)*'12'!$E$3</f>
        <v>0</v>
      </c>
      <c r="S1538" s="208">
        <f>SUMIF('13'!$C$10:$C$29,$C1538,'13'!$E$10:$E$29)*'13'!$E$3</f>
        <v>0</v>
      </c>
      <c r="T1538" s="208">
        <f>SUMIF('14'!$C$10:$C$29,$C1538,'14'!$E$10:$E$29)*'14'!$E$3</f>
        <v>0</v>
      </c>
      <c r="U1538" s="208">
        <f>SUMIF('15'!$C$10:$C$29,$C1538,'15'!$E$10:$E$29)*'15'!$E$3</f>
        <v>0</v>
      </c>
      <c r="V1538" s="208">
        <f>SUMIF('16'!$C$10:$C$29,$C1538,'16'!$E$29:$E1538)*'16'!$E$3</f>
        <v>0</v>
      </c>
      <c r="W1538" s="208">
        <f>SUMIF('17'!$C$10:$C$29,$C1538,'17'!$E$10:$E$29)*'17'!$E$3</f>
        <v>0</v>
      </c>
      <c r="X1538" s="208">
        <f>SUMIF('18'!$C$10:$C$29,$C1538,'18'!$E$10:$E$29)*'18'!$E$3</f>
        <v>0</v>
      </c>
      <c r="Y1538" s="208">
        <f>SUMIF('19'!$C$10:$C$28,$C1538,'19'!$E$10:$E$28)*'19'!$E$3</f>
        <v>0</v>
      </c>
      <c r="Z1538" s="208">
        <f>SUMIF('20'!$C$10:$C$29,$C1538,'20'!$E$10:$E$29)*'20'!$E$3</f>
        <v>0</v>
      </c>
      <c r="AA1538" s="208">
        <f>SUMIF('21'!$C$10:$C$29,$C1538,'21'!$E$10:$E$29)*'21'!$E$3</f>
        <v>0</v>
      </c>
    </row>
    <row r="1539" spans="3:27" ht="15" hidden="1">
      <c r="C1539" s="207" t="s">
        <v>3186</v>
      </c>
      <c r="D1539" s="207" t="s">
        <v>3187</v>
      </c>
      <c r="F1539" s="336">
        <f t="shared" si="24"/>
        <v>0</v>
      </c>
      <c r="G1539" s="208">
        <f>SUMIF('01'!$C$10:$C$29,$C1539,'01'!$E$10:$E$29)*'01'!$E$3</f>
        <v>0</v>
      </c>
      <c r="H1539" s="208">
        <f>SUMIF('02'!$C$10:$C$28,$C1539,'02'!$E$10:$E$28)*'02'!$E$3</f>
        <v>0</v>
      </c>
      <c r="I1539" s="208">
        <f>SUMIF('03'!$C$10:$C$29,$C1539,'03'!$E$10:$E$29)*'03'!$E$3</f>
        <v>0</v>
      </c>
      <c r="J1539" s="208">
        <f>SUMIF('04'!$C$10:$C$26,$C1539,'04'!$E$10:$E$26)*'04'!$E$3</f>
        <v>0</v>
      </c>
      <c r="K1539" s="208">
        <f>SUMIF('05'!$C$10:$C$29,$C1539,'05'!$E$10:$E$29)*'05'!$E$3</f>
        <v>0</v>
      </c>
      <c r="L1539" s="208">
        <f>SUMIF('06'!$C$10:$C$29,$C1539,'06'!$E$10:$E$29)*'06'!$E$3</f>
        <v>0</v>
      </c>
      <c r="M1539" s="208">
        <f>SUMIF('07'!$C$10:$C$26,$C1539,'07'!$E$10:$E$26)*'07'!$E$3</f>
        <v>0</v>
      </c>
      <c r="N1539" s="208">
        <f>SUMIF('08'!$C$10:$C$29,$C1539,'08'!$E$10:$E$29)*'08'!$E$3</f>
        <v>0</v>
      </c>
      <c r="O1539" s="208">
        <f>SUMIF('09'!$C$10:$C$29,$C1539,'09'!$E$10:$E$29)*'09'!$E$3</f>
        <v>0</v>
      </c>
      <c r="P1539" s="208">
        <f>SUMIF('10'!$C$10:$C$29,$C1539,'10'!$E$10:$E$29)*'10'!$E$3</f>
        <v>0</v>
      </c>
      <c r="Q1539" s="208">
        <f>SUMIF('11'!$C$10:$C$39,$C1539,'11'!$E$10:$E$39)*'11'!$E$3</f>
        <v>0</v>
      </c>
      <c r="R1539" s="208">
        <f>SUMIF('12'!$C$10:$C$29,$C1539,'12'!$E$10:$E$29)*'12'!$E$3</f>
        <v>0</v>
      </c>
      <c r="S1539" s="208">
        <f>SUMIF('13'!$C$10:$C$29,$C1539,'13'!$E$10:$E$29)*'13'!$E$3</f>
        <v>0</v>
      </c>
      <c r="T1539" s="208">
        <f>SUMIF('14'!$C$10:$C$29,$C1539,'14'!$E$10:$E$29)*'14'!$E$3</f>
        <v>0</v>
      </c>
      <c r="U1539" s="208">
        <f>SUMIF('15'!$C$10:$C$29,$C1539,'15'!$E$10:$E$29)*'15'!$E$3</f>
        <v>0</v>
      </c>
      <c r="V1539" s="208">
        <f>SUMIF('16'!$C$10:$C$29,$C1539,'16'!$E$29:$E1539)*'16'!$E$3</f>
        <v>0</v>
      </c>
      <c r="W1539" s="208">
        <f>SUMIF('17'!$C$10:$C$29,$C1539,'17'!$E$10:$E$29)*'17'!$E$3</f>
        <v>0</v>
      </c>
      <c r="X1539" s="208">
        <f>SUMIF('18'!$C$10:$C$29,$C1539,'18'!$E$10:$E$29)*'18'!$E$3</f>
        <v>0</v>
      </c>
      <c r="Y1539" s="208">
        <f>SUMIF('19'!$C$10:$C$28,$C1539,'19'!$E$10:$E$28)*'19'!$E$3</f>
        <v>0</v>
      </c>
      <c r="Z1539" s="208">
        <f>SUMIF('20'!$C$10:$C$29,$C1539,'20'!$E$10:$E$29)*'20'!$E$3</f>
        <v>0</v>
      </c>
      <c r="AA1539" s="208">
        <f>SUMIF('21'!$C$10:$C$29,$C1539,'21'!$E$10:$E$29)*'21'!$E$3</f>
        <v>0</v>
      </c>
    </row>
    <row r="1540" spans="3:27" ht="15" hidden="1">
      <c r="C1540" s="207" t="s">
        <v>3188</v>
      </c>
      <c r="D1540" s="207" t="s">
        <v>3189</v>
      </c>
      <c r="F1540" s="336">
        <f t="shared" si="24"/>
        <v>0</v>
      </c>
      <c r="G1540" s="208">
        <f>SUMIF('01'!$C$10:$C$29,$C1540,'01'!$E$10:$E$29)*'01'!$E$3</f>
        <v>0</v>
      </c>
      <c r="H1540" s="208">
        <f>SUMIF('02'!$C$10:$C$28,$C1540,'02'!$E$10:$E$28)*'02'!$E$3</f>
        <v>0</v>
      </c>
      <c r="I1540" s="208">
        <f>SUMIF('03'!$C$10:$C$29,$C1540,'03'!$E$10:$E$29)*'03'!$E$3</f>
        <v>0</v>
      </c>
      <c r="J1540" s="208">
        <f>SUMIF('04'!$C$10:$C$26,$C1540,'04'!$E$10:$E$26)*'04'!$E$3</f>
        <v>0</v>
      </c>
      <c r="K1540" s="208">
        <f>SUMIF('05'!$C$10:$C$29,$C1540,'05'!$E$10:$E$29)*'05'!$E$3</f>
        <v>0</v>
      </c>
      <c r="L1540" s="208">
        <f>SUMIF('06'!$C$10:$C$29,$C1540,'06'!$E$10:$E$29)*'06'!$E$3</f>
        <v>0</v>
      </c>
      <c r="M1540" s="208">
        <f>SUMIF('07'!$C$10:$C$26,$C1540,'07'!$E$10:$E$26)*'07'!$E$3</f>
        <v>0</v>
      </c>
      <c r="N1540" s="208">
        <f>SUMIF('08'!$C$10:$C$29,$C1540,'08'!$E$10:$E$29)*'08'!$E$3</f>
        <v>0</v>
      </c>
      <c r="O1540" s="208">
        <f>SUMIF('09'!$C$10:$C$29,$C1540,'09'!$E$10:$E$29)*'09'!$E$3</f>
        <v>0</v>
      </c>
      <c r="P1540" s="208">
        <f>SUMIF('10'!$C$10:$C$29,$C1540,'10'!$E$10:$E$29)*'10'!$E$3</f>
        <v>0</v>
      </c>
      <c r="Q1540" s="208">
        <f>SUMIF('11'!$C$10:$C$39,$C1540,'11'!$E$10:$E$39)*'11'!$E$3</f>
        <v>0</v>
      </c>
      <c r="R1540" s="208">
        <f>SUMIF('12'!$C$10:$C$29,$C1540,'12'!$E$10:$E$29)*'12'!$E$3</f>
        <v>0</v>
      </c>
      <c r="S1540" s="208">
        <f>SUMIF('13'!$C$10:$C$29,$C1540,'13'!$E$10:$E$29)*'13'!$E$3</f>
        <v>0</v>
      </c>
      <c r="T1540" s="208">
        <f>SUMIF('14'!$C$10:$C$29,$C1540,'14'!$E$10:$E$29)*'14'!$E$3</f>
        <v>0</v>
      </c>
      <c r="U1540" s="208">
        <f>SUMIF('15'!$C$10:$C$29,$C1540,'15'!$E$10:$E$29)*'15'!$E$3</f>
        <v>0</v>
      </c>
      <c r="V1540" s="208">
        <f>SUMIF('16'!$C$10:$C$29,$C1540,'16'!$E$29:$E1540)*'16'!$E$3</f>
        <v>0</v>
      </c>
      <c r="W1540" s="208">
        <f>SUMIF('17'!$C$10:$C$29,$C1540,'17'!$E$10:$E$29)*'17'!$E$3</f>
        <v>0</v>
      </c>
      <c r="X1540" s="208">
        <f>SUMIF('18'!$C$10:$C$29,$C1540,'18'!$E$10:$E$29)*'18'!$E$3</f>
        <v>0</v>
      </c>
      <c r="Y1540" s="208">
        <f>SUMIF('19'!$C$10:$C$28,$C1540,'19'!$E$10:$E$28)*'19'!$E$3</f>
        <v>0</v>
      </c>
      <c r="Z1540" s="208">
        <f>SUMIF('20'!$C$10:$C$29,$C1540,'20'!$E$10:$E$29)*'20'!$E$3</f>
        <v>0</v>
      </c>
      <c r="AA1540" s="208">
        <f>SUMIF('21'!$C$10:$C$29,$C1540,'21'!$E$10:$E$29)*'21'!$E$3</f>
        <v>0</v>
      </c>
    </row>
    <row r="1541" spans="3:27" ht="15" hidden="1">
      <c r="C1541" s="207" t="s">
        <v>3190</v>
      </c>
      <c r="D1541" s="207" t="s">
        <v>3191</v>
      </c>
      <c r="F1541" s="336">
        <f t="shared" si="24"/>
        <v>0</v>
      </c>
      <c r="G1541" s="208">
        <f>SUMIF('01'!$C$10:$C$29,$C1541,'01'!$E$10:$E$29)*'01'!$E$3</f>
        <v>0</v>
      </c>
      <c r="H1541" s="208">
        <f>SUMIF('02'!$C$10:$C$28,$C1541,'02'!$E$10:$E$28)*'02'!$E$3</f>
        <v>0</v>
      </c>
      <c r="I1541" s="208">
        <f>SUMIF('03'!$C$10:$C$29,$C1541,'03'!$E$10:$E$29)*'03'!$E$3</f>
        <v>0</v>
      </c>
      <c r="J1541" s="208">
        <f>SUMIF('04'!$C$10:$C$26,$C1541,'04'!$E$10:$E$26)*'04'!$E$3</f>
        <v>0</v>
      </c>
      <c r="K1541" s="208">
        <f>SUMIF('05'!$C$10:$C$29,$C1541,'05'!$E$10:$E$29)*'05'!$E$3</f>
        <v>0</v>
      </c>
      <c r="L1541" s="208">
        <f>SUMIF('06'!$C$10:$C$29,$C1541,'06'!$E$10:$E$29)*'06'!$E$3</f>
        <v>0</v>
      </c>
      <c r="M1541" s="208">
        <f>SUMIF('07'!$C$10:$C$26,$C1541,'07'!$E$10:$E$26)*'07'!$E$3</f>
        <v>0</v>
      </c>
      <c r="N1541" s="208">
        <f>SUMIF('08'!$C$10:$C$29,$C1541,'08'!$E$10:$E$29)*'08'!$E$3</f>
        <v>0</v>
      </c>
      <c r="O1541" s="208">
        <f>SUMIF('09'!$C$10:$C$29,$C1541,'09'!$E$10:$E$29)*'09'!$E$3</f>
        <v>0</v>
      </c>
      <c r="P1541" s="208">
        <f>SUMIF('10'!$C$10:$C$29,$C1541,'10'!$E$10:$E$29)*'10'!$E$3</f>
        <v>0</v>
      </c>
      <c r="Q1541" s="208">
        <f>SUMIF('11'!$C$10:$C$39,$C1541,'11'!$E$10:$E$39)*'11'!$E$3</f>
        <v>0</v>
      </c>
      <c r="R1541" s="208">
        <f>SUMIF('12'!$C$10:$C$29,$C1541,'12'!$E$10:$E$29)*'12'!$E$3</f>
        <v>0</v>
      </c>
      <c r="S1541" s="208">
        <f>SUMIF('13'!$C$10:$C$29,$C1541,'13'!$E$10:$E$29)*'13'!$E$3</f>
        <v>0</v>
      </c>
      <c r="T1541" s="208">
        <f>SUMIF('14'!$C$10:$C$29,$C1541,'14'!$E$10:$E$29)*'14'!$E$3</f>
        <v>0</v>
      </c>
      <c r="U1541" s="208">
        <f>SUMIF('15'!$C$10:$C$29,$C1541,'15'!$E$10:$E$29)*'15'!$E$3</f>
        <v>0</v>
      </c>
      <c r="V1541" s="208">
        <f>SUMIF('16'!$C$10:$C$29,$C1541,'16'!$E$29:$E1541)*'16'!$E$3</f>
        <v>0</v>
      </c>
      <c r="W1541" s="208">
        <f>SUMIF('17'!$C$10:$C$29,$C1541,'17'!$E$10:$E$29)*'17'!$E$3</f>
        <v>0</v>
      </c>
      <c r="X1541" s="208">
        <f>SUMIF('18'!$C$10:$C$29,$C1541,'18'!$E$10:$E$29)*'18'!$E$3</f>
        <v>0</v>
      </c>
      <c r="Y1541" s="208">
        <f>SUMIF('19'!$C$10:$C$28,$C1541,'19'!$E$10:$E$28)*'19'!$E$3</f>
        <v>0</v>
      </c>
      <c r="Z1541" s="208">
        <f>SUMIF('20'!$C$10:$C$29,$C1541,'20'!$E$10:$E$29)*'20'!$E$3</f>
        <v>0</v>
      </c>
      <c r="AA1541" s="208">
        <f>SUMIF('21'!$C$10:$C$29,$C1541,'21'!$E$10:$E$29)*'21'!$E$3</f>
        <v>0</v>
      </c>
    </row>
    <row r="1542" spans="3:27" ht="15" hidden="1">
      <c r="C1542" s="207" t="s">
        <v>3192</v>
      </c>
      <c r="D1542" s="207" t="s">
        <v>3193</v>
      </c>
      <c r="F1542" s="336">
        <f t="shared" si="24"/>
        <v>0</v>
      </c>
      <c r="G1542" s="208">
        <f>SUMIF('01'!$C$10:$C$29,$C1542,'01'!$E$10:$E$29)*'01'!$E$3</f>
        <v>0</v>
      </c>
      <c r="H1542" s="208">
        <f>SUMIF('02'!$C$10:$C$28,$C1542,'02'!$E$10:$E$28)*'02'!$E$3</f>
        <v>0</v>
      </c>
      <c r="I1542" s="208">
        <f>SUMIF('03'!$C$10:$C$29,$C1542,'03'!$E$10:$E$29)*'03'!$E$3</f>
        <v>0</v>
      </c>
      <c r="J1542" s="208">
        <f>SUMIF('04'!$C$10:$C$26,$C1542,'04'!$E$10:$E$26)*'04'!$E$3</f>
        <v>0</v>
      </c>
      <c r="K1542" s="208">
        <f>SUMIF('05'!$C$10:$C$29,$C1542,'05'!$E$10:$E$29)*'05'!$E$3</f>
        <v>0</v>
      </c>
      <c r="L1542" s="208">
        <f>SUMIF('06'!$C$10:$C$29,$C1542,'06'!$E$10:$E$29)*'06'!$E$3</f>
        <v>0</v>
      </c>
      <c r="M1542" s="208">
        <f>SUMIF('07'!$C$10:$C$26,$C1542,'07'!$E$10:$E$26)*'07'!$E$3</f>
        <v>0</v>
      </c>
      <c r="N1542" s="208">
        <f>SUMIF('08'!$C$10:$C$29,$C1542,'08'!$E$10:$E$29)*'08'!$E$3</f>
        <v>0</v>
      </c>
      <c r="O1542" s="208">
        <f>SUMIF('09'!$C$10:$C$29,$C1542,'09'!$E$10:$E$29)*'09'!$E$3</f>
        <v>0</v>
      </c>
      <c r="P1542" s="208">
        <f>SUMIF('10'!$C$10:$C$29,$C1542,'10'!$E$10:$E$29)*'10'!$E$3</f>
        <v>0</v>
      </c>
      <c r="Q1542" s="208">
        <f>SUMIF('11'!$C$10:$C$39,$C1542,'11'!$E$10:$E$39)*'11'!$E$3</f>
        <v>0</v>
      </c>
      <c r="R1542" s="208">
        <f>SUMIF('12'!$C$10:$C$29,$C1542,'12'!$E$10:$E$29)*'12'!$E$3</f>
        <v>0</v>
      </c>
      <c r="S1542" s="208">
        <f>SUMIF('13'!$C$10:$C$29,$C1542,'13'!$E$10:$E$29)*'13'!$E$3</f>
        <v>0</v>
      </c>
      <c r="T1542" s="208">
        <f>SUMIF('14'!$C$10:$C$29,$C1542,'14'!$E$10:$E$29)*'14'!$E$3</f>
        <v>0</v>
      </c>
      <c r="U1542" s="208">
        <f>SUMIF('15'!$C$10:$C$29,$C1542,'15'!$E$10:$E$29)*'15'!$E$3</f>
        <v>0</v>
      </c>
      <c r="V1542" s="208">
        <f>SUMIF('16'!$C$10:$C$29,$C1542,'16'!$E$29:$E1542)*'16'!$E$3</f>
        <v>0</v>
      </c>
      <c r="W1542" s="208">
        <f>SUMIF('17'!$C$10:$C$29,$C1542,'17'!$E$10:$E$29)*'17'!$E$3</f>
        <v>0</v>
      </c>
      <c r="X1542" s="208">
        <f>SUMIF('18'!$C$10:$C$29,$C1542,'18'!$E$10:$E$29)*'18'!$E$3</f>
        <v>0</v>
      </c>
      <c r="Y1542" s="208">
        <f>SUMIF('19'!$C$10:$C$28,$C1542,'19'!$E$10:$E$28)*'19'!$E$3</f>
        <v>0</v>
      </c>
      <c r="Z1542" s="208">
        <f>SUMIF('20'!$C$10:$C$29,$C1542,'20'!$E$10:$E$29)*'20'!$E$3</f>
        <v>0</v>
      </c>
      <c r="AA1542" s="208">
        <f>SUMIF('21'!$C$10:$C$29,$C1542,'21'!$E$10:$E$29)*'21'!$E$3</f>
        <v>0</v>
      </c>
    </row>
    <row r="1543" spans="3:27" ht="15" hidden="1">
      <c r="C1543" s="207" t="s">
        <v>3194</v>
      </c>
      <c r="D1543" s="207" t="s">
        <v>3195</v>
      </c>
      <c r="F1543" s="336">
        <f t="shared" si="24"/>
        <v>0</v>
      </c>
      <c r="G1543" s="208">
        <f>SUMIF('01'!$C$10:$C$29,$C1543,'01'!$E$10:$E$29)*'01'!$E$3</f>
        <v>0</v>
      </c>
      <c r="H1543" s="208">
        <f>SUMIF('02'!$C$10:$C$28,$C1543,'02'!$E$10:$E$28)*'02'!$E$3</f>
        <v>0</v>
      </c>
      <c r="I1543" s="208">
        <f>SUMIF('03'!$C$10:$C$29,$C1543,'03'!$E$10:$E$29)*'03'!$E$3</f>
        <v>0</v>
      </c>
      <c r="J1543" s="208">
        <f>SUMIF('04'!$C$10:$C$26,$C1543,'04'!$E$10:$E$26)*'04'!$E$3</f>
        <v>0</v>
      </c>
      <c r="K1543" s="208">
        <f>SUMIF('05'!$C$10:$C$29,$C1543,'05'!$E$10:$E$29)*'05'!$E$3</f>
        <v>0</v>
      </c>
      <c r="L1543" s="208">
        <f>SUMIF('06'!$C$10:$C$29,$C1543,'06'!$E$10:$E$29)*'06'!$E$3</f>
        <v>0</v>
      </c>
      <c r="M1543" s="208">
        <f>SUMIF('07'!$C$10:$C$26,$C1543,'07'!$E$10:$E$26)*'07'!$E$3</f>
        <v>0</v>
      </c>
      <c r="N1543" s="208">
        <f>SUMIF('08'!$C$10:$C$29,$C1543,'08'!$E$10:$E$29)*'08'!$E$3</f>
        <v>0</v>
      </c>
      <c r="O1543" s="208">
        <f>SUMIF('09'!$C$10:$C$29,$C1543,'09'!$E$10:$E$29)*'09'!$E$3</f>
        <v>0</v>
      </c>
      <c r="P1543" s="208">
        <f>SUMIF('10'!$C$10:$C$29,$C1543,'10'!$E$10:$E$29)*'10'!$E$3</f>
        <v>0</v>
      </c>
      <c r="Q1543" s="208">
        <f>SUMIF('11'!$C$10:$C$39,$C1543,'11'!$E$10:$E$39)*'11'!$E$3</f>
        <v>0</v>
      </c>
      <c r="R1543" s="208">
        <f>SUMIF('12'!$C$10:$C$29,$C1543,'12'!$E$10:$E$29)*'12'!$E$3</f>
        <v>0</v>
      </c>
      <c r="S1543" s="208">
        <f>SUMIF('13'!$C$10:$C$29,$C1543,'13'!$E$10:$E$29)*'13'!$E$3</f>
        <v>0</v>
      </c>
      <c r="T1543" s="208">
        <f>SUMIF('14'!$C$10:$C$29,$C1543,'14'!$E$10:$E$29)*'14'!$E$3</f>
        <v>0</v>
      </c>
      <c r="U1543" s="208">
        <f>SUMIF('15'!$C$10:$C$29,$C1543,'15'!$E$10:$E$29)*'15'!$E$3</f>
        <v>0</v>
      </c>
      <c r="V1543" s="208">
        <f>SUMIF('16'!$C$10:$C$29,$C1543,'16'!$E$29:$E1543)*'16'!$E$3</f>
        <v>0</v>
      </c>
      <c r="W1543" s="208">
        <f>SUMIF('17'!$C$10:$C$29,$C1543,'17'!$E$10:$E$29)*'17'!$E$3</f>
        <v>0</v>
      </c>
      <c r="X1543" s="208">
        <f>SUMIF('18'!$C$10:$C$29,$C1543,'18'!$E$10:$E$29)*'18'!$E$3</f>
        <v>0</v>
      </c>
      <c r="Y1543" s="208">
        <f>SUMIF('19'!$C$10:$C$28,$C1543,'19'!$E$10:$E$28)*'19'!$E$3</f>
        <v>0</v>
      </c>
      <c r="Z1543" s="208">
        <f>SUMIF('20'!$C$10:$C$29,$C1543,'20'!$E$10:$E$29)*'20'!$E$3</f>
        <v>0</v>
      </c>
      <c r="AA1543" s="208">
        <f>SUMIF('21'!$C$10:$C$29,$C1543,'21'!$E$10:$E$29)*'21'!$E$3</f>
        <v>0</v>
      </c>
    </row>
    <row r="1544" spans="3:27" ht="15" hidden="1">
      <c r="C1544" s="207" t="s">
        <v>3196</v>
      </c>
      <c r="D1544" s="207" t="s">
        <v>3197</v>
      </c>
      <c r="F1544" s="336">
        <f t="shared" si="24"/>
        <v>0</v>
      </c>
      <c r="G1544" s="208">
        <f>SUMIF('01'!$C$10:$C$29,$C1544,'01'!$E$10:$E$29)*'01'!$E$3</f>
        <v>0</v>
      </c>
      <c r="H1544" s="208">
        <f>SUMIF('02'!$C$10:$C$28,$C1544,'02'!$E$10:$E$28)*'02'!$E$3</f>
        <v>0</v>
      </c>
      <c r="I1544" s="208">
        <f>SUMIF('03'!$C$10:$C$29,$C1544,'03'!$E$10:$E$29)*'03'!$E$3</f>
        <v>0</v>
      </c>
      <c r="J1544" s="208">
        <f>SUMIF('04'!$C$10:$C$26,$C1544,'04'!$E$10:$E$26)*'04'!$E$3</f>
        <v>0</v>
      </c>
      <c r="K1544" s="208">
        <f>SUMIF('05'!$C$10:$C$29,$C1544,'05'!$E$10:$E$29)*'05'!$E$3</f>
        <v>0</v>
      </c>
      <c r="L1544" s="208">
        <f>SUMIF('06'!$C$10:$C$29,$C1544,'06'!$E$10:$E$29)*'06'!$E$3</f>
        <v>0</v>
      </c>
      <c r="M1544" s="208">
        <f>SUMIF('07'!$C$10:$C$26,$C1544,'07'!$E$10:$E$26)*'07'!$E$3</f>
        <v>0</v>
      </c>
      <c r="N1544" s="208">
        <f>SUMIF('08'!$C$10:$C$29,$C1544,'08'!$E$10:$E$29)*'08'!$E$3</f>
        <v>0</v>
      </c>
      <c r="O1544" s="208">
        <f>SUMIF('09'!$C$10:$C$29,$C1544,'09'!$E$10:$E$29)*'09'!$E$3</f>
        <v>0</v>
      </c>
      <c r="P1544" s="208">
        <f>SUMIF('10'!$C$10:$C$29,$C1544,'10'!$E$10:$E$29)*'10'!$E$3</f>
        <v>0</v>
      </c>
      <c r="Q1544" s="208">
        <f>SUMIF('11'!$C$10:$C$39,$C1544,'11'!$E$10:$E$39)*'11'!$E$3</f>
        <v>0</v>
      </c>
      <c r="R1544" s="208">
        <f>SUMIF('12'!$C$10:$C$29,$C1544,'12'!$E$10:$E$29)*'12'!$E$3</f>
        <v>0</v>
      </c>
      <c r="S1544" s="208">
        <f>SUMIF('13'!$C$10:$C$29,$C1544,'13'!$E$10:$E$29)*'13'!$E$3</f>
        <v>0</v>
      </c>
      <c r="T1544" s="208">
        <f>SUMIF('14'!$C$10:$C$29,$C1544,'14'!$E$10:$E$29)*'14'!$E$3</f>
        <v>0</v>
      </c>
      <c r="U1544" s="208">
        <f>SUMIF('15'!$C$10:$C$29,$C1544,'15'!$E$10:$E$29)*'15'!$E$3</f>
        <v>0</v>
      </c>
      <c r="V1544" s="208">
        <f>SUMIF('16'!$C$10:$C$29,$C1544,'16'!$E$29:$E1544)*'16'!$E$3</f>
        <v>0</v>
      </c>
      <c r="W1544" s="208">
        <f>SUMIF('17'!$C$10:$C$29,$C1544,'17'!$E$10:$E$29)*'17'!$E$3</f>
        <v>0</v>
      </c>
      <c r="X1544" s="208">
        <f>SUMIF('18'!$C$10:$C$29,$C1544,'18'!$E$10:$E$29)*'18'!$E$3</f>
        <v>0</v>
      </c>
      <c r="Y1544" s="208">
        <f>SUMIF('19'!$C$10:$C$28,$C1544,'19'!$E$10:$E$28)*'19'!$E$3</f>
        <v>0</v>
      </c>
      <c r="Z1544" s="208">
        <f>SUMIF('20'!$C$10:$C$29,$C1544,'20'!$E$10:$E$29)*'20'!$E$3</f>
        <v>0</v>
      </c>
      <c r="AA1544" s="208">
        <f>SUMIF('21'!$C$10:$C$29,$C1544,'21'!$E$10:$E$29)*'21'!$E$3</f>
        <v>0</v>
      </c>
    </row>
    <row r="1545" spans="3:27" ht="15" hidden="1">
      <c r="C1545" s="207" t="s">
        <v>3198</v>
      </c>
      <c r="D1545" s="207" t="s">
        <v>3199</v>
      </c>
      <c r="F1545" s="336">
        <f t="shared" si="24"/>
        <v>0</v>
      </c>
      <c r="G1545" s="208">
        <f>SUMIF('01'!$C$10:$C$29,$C1545,'01'!$E$10:$E$29)*'01'!$E$3</f>
        <v>0</v>
      </c>
      <c r="H1545" s="208">
        <f>SUMIF('02'!$C$10:$C$28,$C1545,'02'!$E$10:$E$28)*'02'!$E$3</f>
        <v>0</v>
      </c>
      <c r="I1545" s="208">
        <f>SUMIF('03'!$C$10:$C$29,$C1545,'03'!$E$10:$E$29)*'03'!$E$3</f>
        <v>0</v>
      </c>
      <c r="J1545" s="208">
        <f>SUMIF('04'!$C$10:$C$26,$C1545,'04'!$E$10:$E$26)*'04'!$E$3</f>
        <v>0</v>
      </c>
      <c r="K1545" s="208">
        <f>SUMIF('05'!$C$10:$C$29,$C1545,'05'!$E$10:$E$29)*'05'!$E$3</f>
        <v>0</v>
      </c>
      <c r="L1545" s="208">
        <f>SUMIF('06'!$C$10:$C$29,$C1545,'06'!$E$10:$E$29)*'06'!$E$3</f>
        <v>0</v>
      </c>
      <c r="M1545" s="208">
        <f>SUMIF('07'!$C$10:$C$26,$C1545,'07'!$E$10:$E$26)*'07'!$E$3</f>
        <v>0</v>
      </c>
      <c r="N1545" s="208">
        <f>SUMIF('08'!$C$10:$C$29,$C1545,'08'!$E$10:$E$29)*'08'!$E$3</f>
        <v>0</v>
      </c>
      <c r="O1545" s="208">
        <f>SUMIF('09'!$C$10:$C$29,$C1545,'09'!$E$10:$E$29)*'09'!$E$3</f>
        <v>0</v>
      </c>
      <c r="P1545" s="208">
        <f>SUMIF('10'!$C$10:$C$29,$C1545,'10'!$E$10:$E$29)*'10'!$E$3</f>
        <v>0</v>
      </c>
      <c r="Q1545" s="208">
        <f>SUMIF('11'!$C$10:$C$39,$C1545,'11'!$E$10:$E$39)*'11'!$E$3</f>
        <v>0</v>
      </c>
      <c r="R1545" s="208">
        <f>SUMIF('12'!$C$10:$C$29,$C1545,'12'!$E$10:$E$29)*'12'!$E$3</f>
        <v>0</v>
      </c>
      <c r="S1545" s="208">
        <f>SUMIF('13'!$C$10:$C$29,$C1545,'13'!$E$10:$E$29)*'13'!$E$3</f>
        <v>0</v>
      </c>
      <c r="T1545" s="208">
        <f>SUMIF('14'!$C$10:$C$29,$C1545,'14'!$E$10:$E$29)*'14'!$E$3</f>
        <v>0</v>
      </c>
      <c r="U1545" s="208">
        <f>SUMIF('15'!$C$10:$C$29,$C1545,'15'!$E$10:$E$29)*'15'!$E$3</f>
        <v>0</v>
      </c>
      <c r="V1545" s="208">
        <f>SUMIF('16'!$C$10:$C$29,$C1545,'16'!$E$29:$E1545)*'16'!$E$3</f>
        <v>0</v>
      </c>
      <c r="W1545" s="208">
        <f>SUMIF('17'!$C$10:$C$29,$C1545,'17'!$E$10:$E$29)*'17'!$E$3</f>
        <v>0</v>
      </c>
      <c r="X1545" s="208">
        <f>SUMIF('18'!$C$10:$C$29,$C1545,'18'!$E$10:$E$29)*'18'!$E$3</f>
        <v>0</v>
      </c>
      <c r="Y1545" s="208">
        <f>SUMIF('19'!$C$10:$C$28,$C1545,'19'!$E$10:$E$28)*'19'!$E$3</f>
        <v>0</v>
      </c>
      <c r="Z1545" s="208">
        <f>SUMIF('20'!$C$10:$C$29,$C1545,'20'!$E$10:$E$29)*'20'!$E$3</f>
        <v>0</v>
      </c>
      <c r="AA1545" s="208">
        <f>SUMIF('21'!$C$10:$C$29,$C1545,'21'!$E$10:$E$29)*'21'!$E$3</f>
        <v>0</v>
      </c>
    </row>
    <row r="1546" spans="3:27" ht="15" hidden="1">
      <c r="C1546" s="207" t="s">
        <v>3200</v>
      </c>
      <c r="D1546" s="207" t="s">
        <v>3201</v>
      </c>
      <c r="F1546" s="336">
        <f t="shared" si="24"/>
        <v>0</v>
      </c>
      <c r="G1546" s="208">
        <f>SUMIF('01'!$C$10:$C$29,$C1546,'01'!$E$10:$E$29)*'01'!$E$3</f>
        <v>0</v>
      </c>
      <c r="H1546" s="208">
        <f>SUMIF('02'!$C$10:$C$28,$C1546,'02'!$E$10:$E$28)*'02'!$E$3</f>
        <v>0</v>
      </c>
      <c r="I1546" s="208">
        <f>SUMIF('03'!$C$10:$C$29,$C1546,'03'!$E$10:$E$29)*'03'!$E$3</f>
        <v>0</v>
      </c>
      <c r="J1546" s="208">
        <f>SUMIF('04'!$C$10:$C$26,$C1546,'04'!$E$10:$E$26)*'04'!$E$3</f>
        <v>0</v>
      </c>
      <c r="K1546" s="208">
        <f>SUMIF('05'!$C$10:$C$29,$C1546,'05'!$E$10:$E$29)*'05'!$E$3</f>
        <v>0</v>
      </c>
      <c r="L1546" s="208">
        <f>SUMIF('06'!$C$10:$C$29,$C1546,'06'!$E$10:$E$29)*'06'!$E$3</f>
        <v>0</v>
      </c>
      <c r="M1546" s="208">
        <f>SUMIF('07'!$C$10:$C$26,$C1546,'07'!$E$10:$E$26)*'07'!$E$3</f>
        <v>0</v>
      </c>
      <c r="N1546" s="208">
        <f>SUMIF('08'!$C$10:$C$29,$C1546,'08'!$E$10:$E$29)*'08'!$E$3</f>
        <v>0</v>
      </c>
      <c r="O1546" s="208">
        <f>SUMIF('09'!$C$10:$C$29,$C1546,'09'!$E$10:$E$29)*'09'!$E$3</f>
        <v>0</v>
      </c>
      <c r="P1546" s="208">
        <f>SUMIF('10'!$C$10:$C$29,$C1546,'10'!$E$10:$E$29)*'10'!$E$3</f>
        <v>0</v>
      </c>
      <c r="Q1546" s="208">
        <f>SUMIF('11'!$C$10:$C$39,$C1546,'11'!$E$10:$E$39)*'11'!$E$3</f>
        <v>0</v>
      </c>
      <c r="R1546" s="208">
        <f>SUMIF('12'!$C$10:$C$29,$C1546,'12'!$E$10:$E$29)*'12'!$E$3</f>
        <v>0</v>
      </c>
      <c r="S1546" s="208">
        <f>SUMIF('13'!$C$10:$C$29,$C1546,'13'!$E$10:$E$29)*'13'!$E$3</f>
        <v>0</v>
      </c>
      <c r="T1546" s="208">
        <f>SUMIF('14'!$C$10:$C$29,$C1546,'14'!$E$10:$E$29)*'14'!$E$3</f>
        <v>0</v>
      </c>
      <c r="U1546" s="208">
        <f>SUMIF('15'!$C$10:$C$29,$C1546,'15'!$E$10:$E$29)*'15'!$E$3</f>
        <v>0</v>
      </c>
      <c r="V1546" s="208">
        <f>SUMIF('16'!$C$10:$C$29,$C1546,'16'!$E$29:$E1546)*'16'!$E$3</f>
        <v>0</v>
      </c>
      <c r="W1546" s="208">
        <f>SUMIF('17'!$C$10:$C$29,$C1546,'17'!$E$10:$E$29)*'17'!$E$3</f>
        <v>0</v>
      </c>
      <c r="X1546" s="208">
        <f>SUMIF('18'!$C$10:$C$29,$C1546,'18'!$E$10:$E$29)*'18'!$E$3</f>
        <v>0</v>
      </c>
      <c r="Y1546" s="208">
        <f>SUMIF('19'!$C$10:$C$28,$C1546,'19'!$E$10:$E$28)*'19'!$E$3</f>
        <v>0</v>
      </c>
      <c r="Z1546" s="208">
        <f>SUMIF('20'!$C$10:$C$29,$C1546,'20'!$E$10:$E$29)*'20'!$E$3</f>
        <v>0</v>
      </c>
      <c r="AA1546" s="208">
        <f>SUMIF('21'!$C$10:$C$29,$C1546,'21'!$E$10:$E$29)*'21'!$E$3</f>
        <v>0</v>
      </c>
    </row>
    <row r="1547" spans="3:27" ht="15" hidden="1">
      <c r="C1547" s="207" t="s">
        <v>3202</v>
      </c>
      <c r="D1547" s="207" t="s">
        <v>3203</v>
      </c>
      <c r="F1547" s="336">
        <f t="shared" si="24"/>
        <v>0</v>
      </c>
      <c r="G1547" s="208">
        <f>SUMIF('01'!$C$10:$C$29,$C1547,'01'!$E$10:$E$29)*'01'!$E$3</f>
        <v>0</v>
      </c>
      <c r="H1547" s="208">
        <f>SUMIF('02'!$C$10:$C$28,$C1547,'02'!$E$10:$E$28)*'02'!$E$3</f>
        <v>0</v>
      </c>
      <c r="I1547" s="208">
        <f>SUMIF('03'!$C$10:$C$29,$C1547,'03'!$E$10:$E$29)*'03'!$E$3</f>
        <v>0</v>
      </c>
      <c r="J1547" s="208">
        <f>SUMIF('04'!$C$10:$C$26,$C1547,'04'!$E$10:$E$26)*'04'!$E$3</f>
        <v>0</v>
      </c>
      <c r="K1547" s="208">
        <f>SUMIF('05'!$C$10:$C$29,$C1547,'05'!$E$10:$E$29)*'05'!$E$3</f>
        <v>0</v>
      </c>
      <c r="L1547" s="208">
        <f>SUMIF('06'!$C$10:$C$29,$C1547,'06'!$E$10:$E$29)*'06'!$E$3</f>
        <v>0</v>
      </c>
      <c r="M1547" s="208">
        <f>SUMIF('07'!$C$10:$C$26,$C1547,'07'!$E$10:$E$26)*'07'!$E$3</f>
        <v>0</v>
      </c>
      <c r="N1547" s="208">
        <f>SUMIF('08'!$C$10:$C$29,$C1547,'08'!$E$10:$E$29)*'08'!$E$3</f>
        <v>0</v>
      </c>
      <c r="O1547" s="208">
        <f>SUMIF('09'!$C$10:$C$29,$C1547,'09'!$E$10:$E$29)*'09'!$E$3</f>
        <v>0</v>
      </c>
      <c r="P1547" s="208">
        <f>SUMIF('10'!$C$10:$C$29,$C1547,'10'!$E$10:$E$29)*'10'!$E$3</f>
        <v>0</v>
      </c>
      <c r="Q1547" s="208">
        <f>SUMIF('11'!$C$10:$C$39,$C1547,'11'!$E$10:$E$39)*'11'!$E$3</f>
        <v>0</v>
      </c>
      <c r="R1547" s="208">
        <f>SUMIF('12'!$C$10:$C$29,$C1547,'12'!$E$10:$E$29)*'12'!$E$3</f>
        <v>0</v>
      </c>
      <c r="S1547" s="208">
        <f>SUMIF('13'!$C$10:$C$29,$C1547,'13'!$E$10:$E$29)*'13'!$E$3</f>
        <v>0</v>
      </c>
      <c r="T1547" s="208">
        <f>SUMIF('14'!$C$10:$C$29,$C1547,'14'!$E$10:$E$29)*'14'!$E$3</f>
        <v>0</v>
      </c>
      <c r="U1547" s="208">
        <f>SUMIF('15'!$C$10:$C$29,$C1547,'15'!$E$10:$E$29)*'15'!$E$3</f>
        <v>0</v>
      </c>
      <c r="V1547" s="208">
        <f>SUMIF('16'!$C$10:$C$29,$C1547,'16'!$E$29:$E1547)*'16'!$E$3</f>
        <v>0</v>
      </c>
      <c r="W1547" s="208">
        <f>SUMIF('17'!$C$10:$C$29,$C1547,'17'!$E$10:$E$29)*'17'!$E$3</f>
        <v>0</v>
      </c>
      <c r="X1547" s="208">
        <f>SUMIF('18'!$C$10:$C$29,$C1547,'18'!$E$10:$E$29)*'18'!$E$3</f>
        <v>0</v>
      </c>
      <c r="Y1547" s="208">
        <f>SUMIF('19'!$C$10:$C$28,$C1547,'19'!$E$10:$E$28)*'19'!$E$3</f>
        <v>0</v>
      </c>
      <c r="Z1547" s="208">
        <f>SUMIF('20'!$C$10:$C$29,$C1547,'20'!$E$10:$E$29)*'20'!$E$3</f>
        <v>0</v>
      </c>
      <c r="AA1547" s="208">
        <f>SUMIF('21'!$C$10:$C$29,$C1547,'21'!$E$10:$E$29)*'21'!$E$3</f>
        <v>0</v>
      </c>
    </row>
    <row r="1548" spans="3:27" ht="15" hidden="1">
      <c r="C1548" s="207" t="s">
        <v>3204</v>
      </c>
      <c r="D1548" s="207" t="s">
        <v>3205</v>
      </c>
      <c r="F1548" s="336">
        <f t="shared" ref="F1548:F1611" si="25">SUM(G1548:AA1548)</f>
        <v>0</v>
      </c>
      <c r="G1548" s="208">
        <f>SUMIF('01'!$C$10:$C$29,$C1548,'01'!$E$10:$E$29)*'01'!$E$3</f>
        <v>0</v>
      </c>
      <c r="H1548" s="208">
        <f>SUMIF('02'!$C$10:$C$28,$C1548,'02'!$E$10:$E$28)*'02'!$E$3</f>
        <v>0</v>
      </c>
      <c r="I1548" s="208">
        <f>SUMIF('03'!$C$10:$C$29,$C1548,'03'!$E$10:$E$29)*'03'!$E$3</f>
        <v>0</v>
      </c>
      <c r="J1548" s="208">
        <f>SUMIF('04'!$C$10:$C$26,$C1548,'04'!$E$10:$E$26)*'04'!$E$3</f>
        <v>0</v>
      </c>
      <c r="K1548" s="208">
        <f>SUMIF('05'!$C$10:$C$29,$C1548,'05'!$E$10:$E$29)*'05'!$E$3</f>
        <v>0</v>
      </c>
      <c r="L1548" s="208">
        <f>SUMIF('06'!$C$10:$C$29,$C1548,'06'!$E$10:$E$29)*'06'!$E$3</f>
        <v>0</v>
      </c>
      <c r="M1548" s="208">
        <f>SUMIF('07'!$C$10:$C$26,$C1548,'07'!$E$10:$E$26)*'07'!$E$3</f>
        <v>0</v>
      </c>
      <c r="N1548" s="208">
        <f>SUMIF('08'!$C$10:$C$29,$C1548,'08'!$E$10:$E$29)*'08'!$E$3</f>
        <v>0</v>
      </c>
      <c r="O1548" s="208">
        <f>SUMIF('09'!$C$10:$C$29,$C1548,'09'!$E$10:$E$29)*'09'!$E$3</f>
        <v>0</v>
      </c>
      <c r="P1548" s="208">
        <f>SUMIF('10'!$C$10:$C$29,$C1548,'10'!$E$10:$E$29)*'10'!$E$3</f>
        <v>0</v>
      </c>
      <c r="Q1548" s="208">
        <f>SUMIF('11'!$C$10:$C$39,$C1548,'11'!$E$10:$E$39)*'11'!$E$3</f>
        <v>0</v>
      </c>
      <c r="R1548" s="208">
        <f>SUMIF('12'!$C$10:$C$29,$C1548,'12'!$E$10:$E$29)*'12'!$E$3</f>
        <v>0</v>
      </c>
      <c r="S1548" s="208">
        <f>SUMIF('13'!$C$10:$C$29,$C1548,'13'!$E$10:$E$29)*'13'!$E$3</f>
        <v>0</v>
      </c>
      <c r="T1548" s="208">
        <f>SUMIF('14'!$C$10:$C$29,$C1548,'14'!$E$10:$E$29)*'14'!$E$3</f>
        <v>0</v>
      </c>
      <c r="U1548" s="208">
        <f>SUMIF('15'!$C$10:$C$29,$C1548,'15'!$E$10:$E$29)*'15'!$E$3</f>
        <v>0</v>
      </c>
      <c r="V1548" s="208">
        <f>SUMIF('16'!$C$10:$C$29,$C1548,'16'!$E$29:$E1548)*'16'!$E$3</f>
        <v>0</v>
      </c>
      <c r="W1548" s="208">
        <f>SUMIF('17'!$C$10:$C$29,$C1548,'17'!$E$10:$E$29)*'17'!$E$3</f>
        <v>0</v>
      </c>
      <c r="X1548" s="208">
        <f>SUMIF('18'!$C$10:$C$29,$C1548,'18'!$E$10:$E$29)*'18'!$E$3</f>
        <v>0</v>
      </c>
      <c r="Y1548" s="208">
        <f>SUMIF('19'!$C$10:$C$28,$C1548,'19'!$E$10:$E$28)*'19'!$E$3</f>
        <v>0</v>
      </c>
      <c r="Z1548" s="208">
        <f>SUMIF('20'!$C$10:$C$29,$C1548,'20'!$E$10:$E$29)*'20'!$E$3</f>
        <v>0</v>
      </c>
      <c r="AA1548" s="208">
        <f>SUMIF('21'!$C$10:$C$29,$C1548,'21'!$E$10:$E$29)*'21'!$E$3</f>
        <v>0</v>
      </c>
    </row>
    <row r="1549" spans="3:27" ht="15" hidden="1">
      <c r="C1549" s="207" t="s">
        <v>3206</v>
      </c>
      <c r="D1549" s="207" t="s">
        <v>3207</v>
      </c>
      <c r="F1549" s="336">
        <f t="shared" si="25"/>
        <v>0</v>
      </c>
      <c r="G1549" s="208">
        <f>SUMIF('01'!$C$10:$C$29,$C1549,'01'!$E$10:$E$29)*'01'!$E$3</f>
        <v>0</v>
      </c>
      <c r="H1549" s="208">
        <f>SUMIF('02'!$C$10:$C$28,$C1549,'02'!$E$10:$E$28)*'02'!$E$3</f>
        <v>0</v>
      </c>
      <c r="I1549" s="208">
        <f>SUMIF('03'!$C$10:$C$29,$C1549,'03'!$E$10:$E$29)*'03'!$E$3</f>
        <v>0</v>
      </c>
      <c r="J1549" s="208">
        <f>SUMIF('04'!$C$10:$C$26,$C1549,'04'!$E$10:$E$26)*'04'!$E$3</f>
        <v>0</v>
      </c>
      <c r="K1549" s="208">
        <f>SUMIF('05'!$C$10:$C$29,$C1549,'05'!$E$10:$E$29)*'05'!$E$3</f>
        <v>0</v>
      </c>
      <c r="L1549" s="208">
        <f>SUMIF('06'!$C$10:$C$29,$C1549,'06'!$E$10:$E$29)*'06'!$E$3</f>
        <v>0</v>
      </c>
      <c r="M1549" s="208">
        <f>SUMIF('07'!$C$10:$C$26,$C1549,'07'!$E$10:$E$26)*'07'!$E$3</f>
        <v>0</v>
      </c>
      <c r="N1549" s="208">
        <f>SUMIF('08'!$C$10:$C$29,$C1549,'08'!$E$10:$E$29)*'08'!$E$3</f>
        <v>0</v>
      </c>
      <c r="O1549" s="208">
        <f>SUMIF('09'!$C$10:$C$29,$C1549,'09'!$E$10:$E$29)*'09'!$E$3</f>
        <v>0</v>
      </c>
      <c r="P1549" s="208">
        <f>SUMIF('10'!$C$10:$C$29,$C1549,'10'!$E$10:$E$29)*'10'!$E$3</f>
        <v>0</v>
      </c>
      <c r="Q1549" s="208">
        <f>SUMIF('11'!$C$10:$C$39,$C1549,'11'!$E$10:$E$39)*'11'!$E$3</f>
        <v>0</v>
      </c>
      <c r="R1549" s="208">
        <f>SUMIF('12'!$C$10:$C$29,$C1549,'12'!$E$10:$E$29)*'12'!$E$3</f>
        <v>0</v>
      </c>
      <c r="S1549" s="208">
        <f>SUMIF('13'!$C$10:$C$29,$C1549,'13'!$E$10:$E$29)*'13'!$E$3</f>
        <v>0</v>
      </c>
      <c r="T1549" s="208">
        <f>SUMIF('14'!$C$10:$C$29,$C1549,'14'!$E$10:$E$29)*'14'!$E$3</f>
        <v>0</v>
      </c>
      <c r="U1549" s="208">
        <f>SUMIF('15'!$C$10:$C$29,$C1549,'15'!$E$10:$E$29)*'15'!$E$3</f>
        <v>0</v>
      </c>
      <c r="V1549" s="208">
        <f>SUMIF('16'!$C$10:$C$29,$C1549,'16'!$E$29:$E1549)*'16'!$E$3</f>
        <v>0</v>
      </c>
      <c r="W1549" s="208">
        <f>SUMIF('17'!$C$10:$C$29,$C1549,'17'!$E$10:$E$29)*'17'!$E$3</f>
        <v>0</v>
      </c>
      <c r="X1549" s="208">
        <f>SUMIF('18'!$C$10:$C$29,$C1549,'18'!$E$10:$E$29)*'18'!$E$3</f>
        <v>0</v>
      </c>
      <c r="Y1549" s="208">
        <f>SUMIF('19'!$C$10:$C$28,$C1549,'19'!$E$10:$E$28)*'19'!$E$3</f>
        <v>0</v>
      </c>
      <c r="Z1549" s="208">
        <f>SUMIF('20'!$C$10:$C$29,$C1549,'20'!$E$10:$E$29)*'20'!$E$3</f>
        <v>0</v>
      </c>
      <c r="AA1549" s="208">
        <f>SUMIF('21'!$C$10:$C$29,$C1549,'21'!$E$10:$E$29)*'21'!$E$3</f>
        <v>0</v>
      </c>
    </row>
    <row r="1550" spans="3:27" ht="15" hidden="1">
      <c r="C1550" s="207" t="s">
        <v>3208</v>
      </c>
      <c r="D1550" s="207" t="s">
        <v>3209</v>
      </c>
      <c r="F1550" s="336">
        <f t="shared" si="25"/>
        <v>0</v>
      </c>
      <c r="G1550" s="208">
        <f>SUMIF('01'!$C$10:$C$29,$C1550,'01'!$E$10:$E$29)*'01'!$E$3</f>
        <v>0</v>
      </c>
      <c r="H1550" s="208">
        <f>SUMIF('02'!$C$10:$C$28,$C1550,'02'!$E$10:$E$28)*'02'!$E$3</f>
        <v>0</v>
      </c>
      <c r="I1550" s="208">
        <f>SUMIF('03'!$C$10:$C$29,$C1550,'03'!$E$10:$E$29)*'03'!$E$3</f>
        <v>0</v>
      </c>
      <c r="J1550" s="208">
        <f>SUMIF('04'!$C$10:$C$26,$C1550,'04'!$E$10:$E$26)*'04'!$E$3</f>
        <v>0</v>
      </c>
      <c r="K1550" s="208">
        <f>SUMIF('05'!$C$10:$C$29,$C1550,'05'!$E$10:$E$29)*'05'!$E$3</f>
        <v>0</v>
      </c>
      <c r="L1550" s="208">
        <f>SUMIF('06'!$C$10:$C$29,$C1550,'06'!$E$10:$E$29)*'06'!$E$3</f>
        <v>0</v>
      </c>
      <c r="M1550" s="208">
        <f>SUMIF('07'!$C$10:$C$26,$C1550,'07'!$E$10:$E$26)*'07'!$E$3</f>
        <v>0</v>
      </c>
      <c r="N1550" s="208">
        <f>SUMIF('08'!$C$10:$C$29,$C1550,'08'!$E$10:$E$29)*'08'!$E$3</f>
        <v>0</v>
      </c>
      <c r="O1550" s="208">
        <f>SUMIF('09'!$C$10:$C$29,$C1550,'09'!$E$10:$E$29)*'09'!$E$3</f>
        <v>0</v>
      </c>
      <c r="P1550" s="208">
        <f>SUMIF('10'!$C$10:$C$29,$C1550,'10'!$E$10:$E$29)*'10'!$E$3</f>
        <v>0</v>
      </c>
      <c r="Q1550" s="208">
        <f>SUMIF('11'!$C$10:$C$39,$C1550,'11'!$E$10:$E$39)*'11'!$E$3</f>
        <v>0</v>
      </c>
      <c r="R1550" s="208">
        <f>SUMIF('12'!$C$10:$C$29,$C1550,'12'!$E$10:$E$29)*'12'!$E$3</f>
        <v>0</v>
      </c>
      <c r="S1550" s="208">
        <f>SUMIF('13'!$C$10:$C$29,$C1550,'13'!$E$10:$E$29)*'13'!$E$3</f>
        <v>0</v>
      </c>
      <c r="T1550" s="208">
        <f>SUMIF('14'!$C$10:$C$29,$C1550,'14'!$E$10:$E$29)*'14'!$E$3</f>
        <v>0</v>
      </c>
      <c r="U1550" s="208">
        <f>SUMIF('15'!$C$10:$C$29,$C1550,'15'!$E$10:$E$29)*'15'!$E$3</f>
        <v>0</v>
      </c>
      <c r="V1550" s="208">
        <f>SUMIF('16'!$C$10:$C$29,$C1550,'16'!$E$29:$E1550)*'16'!$E$3</f>
        <v>0</v>
      </c>
      <c r="W1550" s="208">
        <f>SUMIF('17'!$C$10:$C$29,$C1550,'17'!$E$10:$E$29)*'17'!$E$3</f>
        <v>0</v>
      </c>
      <c r="X1550" s="208">
        <f>SUMIF('18'!$C$10:$C$29,$C1550,'18'!$E$10:$E$29)*'18'!$E$3</f>
        <v>0</v>
      </c>
      <c r="Y1550" s="208">
        <f>SUMIF('19'!$C$10:$C$28,$C1550,'19'!$E$10:$E$28)*'19'!$E$3</f>
        <v>0</v>
      </c>
      <c r="Z1550" s="208">
        <f>SUMIF('20'!$C$10:$C$29,$C1550,'20'!$E$10:$E$29)*'20'!$E$3</f>
        <v>0</v>
      </c>
      <c r="AA1550" s="208">
        <f>SUMIF('21'!$C$10:$C$29,$C1550,'21'!$E$10:$E$29)*'21'!$E$3</f>
        <v>0</v>
      </c>
    </row>
    <row r="1551" spans="3:27" ht="15" hidden="1">
      <c r="C1551" s="207" t="s">
        <v>3210</v>
      </c>
      <c r="D1551" s="207" t="s">
        <v>3211</v>
      </c>
      <c r="F1551" s="336">
        <f t="shared" si="25"/>
        <v>0</v>
      </c>
      <c r="G1551" s="208">
        <f>SUMIF('01'!$C$10:$C$29,$C1551,'01'!$E$10:$E$29)*'01'!$E$3</f>
        <v>0</v>
      </c>
      <c r="H1551" s="208">
        <f>SUMIF('02'!$C$10:$C$28,$C1551,'02'!$E$10:$E$28)*'02'!$E$3</f>
        <v>0</v>
      </c>
      <c r="I1551" s="208">
        <f>SUMIF('03'!$C$10:$C$29,$C1551,'03'!$E$10:$E$29)*'03'!$E$3</f>
        <v>0</v>
      </c>
      <c r="J1551" s="208">
        <f>SUMIF('04'!$C$10:$C$26,$C1551,'04'!$E$10:$E$26)*'04'!$E$3</f>
        <v>0</v>
      </c>
      <c r="K1551" s="208">
        <f>SUMIF('05'!$C$10:$C$29,$C1551,'05'!$E$10:$E$29)*'05'!$E$3</f>
        <v>0</v>
      </c>
      <c r="L1551" s="208">
        <f>SUMIF('06'!$C$10:$C$29,$C1551,'06'!$E$10:$E$29)*'06'!$E$3</f>
        <v>0</v>
      </c>
      <c r="M1551" s="208">
        <f>SUMIF('07'!$C$10:$C$26,$C1551,'07'!$E$10:$E$26)*'07'!$E$3</f>
        <v>0</v>
      </c>
      <c r="N1551" s="208">
        <f>SUMIF('08'!$C$10:$C$29,$C1551,'08'!$E$10:$E$29)*'08'!$E$3</f>
        <v>0</v>
      </c>
      <c r="O1551" s="208">
        <f>SUMIF('09'!$C$10:$C$29,$C1551,'09'!$E$10:$E$29)*'09'!$E$3</f>
        <v>0</v>
      </c>
      <c r="P1551" s="208">
        <f>SUMIF('10'!$C$10:$C$29,$C1551,'10'!$E$10:$E$29)*'10'!$E$3</f>
        <v>0</v>
      </c>
      <c r="Q1551" s="208">
        <f>SUMIF('11'!$C$10:$C$39,$C1551,'11'!$E$10:$E$39)*'11'!$E$3</f>
        <v>0</v>
      </c>
      <c r="R1551" s="208">
        <f>SUMIF('12'!$C$10:$C$29,$C1551,'12'!$E$10:$E$29)*'12'!$E$3</f>
        <v>0</v>
      </c>
      <c r="S1551" s="208">
        <f>SUMIF('13'!$C$10:$C$29,$C1551,'13'!$E$10:$E$29)*'13'!$E$3</f>
        <v>0</v>
      </c>
      <c r="T1551" s="208">
        <f>SUMIF('14'!$C$10:$C$29,$C1551,'14'!$E$10:$E$29)*'14'!$E$3</f>
        <v>0</v>
      </c>
      <c r="U1551" s="208">
        <f>SUMIF('15'!$C$10:$C$29,$C1551,'15'!$E$10:$E$29)*'15'!$E$3</f>
        <v>0</v>
      </c>
      <c r="V1551" s="208">
        <f>SUMIF('16'!$C$10:$C$29,$C1551,'16'!$E$29:$E1551)*'16'!$E$3</f>
        <v>0</v>
      </c>
      <c r="W1551" s="208">
        <f>SUMIF('17'!$C$10:$C$29,$C1551,'17'!$E$10:$E$29)*'17'!$E$3</f>
        <v>0</v>
      </c>
      <c r="X1551" s="208">
        <f>SUMIF('18'!$C$10:$C$29,$C1551,'18'!$E$10:$E$29)*'18'!$E$3</f>
        <v>0</v>
      </c>
      <c r="Y1551" s="208">
        <f>SUMIF('19'!$C$10:$C$28,$C1551,'19'!$E$10:$E$28)*'19'!$E$3</f>
        <v>0</v>
      </c>
      <c r="Z1551" s="208">
        <f>SUMIF('20'!$C$10:$C$29,$C1551,'20'!$E$10:$E$29)*'20'!$E$3</f>
        <v>0</v>
      </c>
      <c r="AA1551" s="208">
        <f>SUMIF('21'!$C$10:$C$29,$C1551,'21'!$E$10:$E$29)*'21'!$E$3</f>
        <v>0</v>
      </c>
    </row>
    <row r="1552" spans="3:27" ht="15" hidden="1">
      <c r="C1552" s="207" t="s">
        <v>3212</v>
      </c>
      <c r="D1552" s="207" t="s">
        <v>3213</v>
      </c>
      <c r="F1552" s="336">
        <f t="shared" si="25"/>
        <v>0</v>
      </c>
      <c r="G1552" s="208">
        <f>SUMIF('01'!$C$10:$C$29,$C1552,'01'!$E$10:$E$29)*'01'!$E$3</f>
        <v>0</v>
      </c>
      <c r="H1552" s="208">
        <f>SUMIF('02'!$C$10:$C$28,$C1552,'02'!$E$10:$E$28)*'02'!$E$3</f>
        <v>0</v>
      </c>
      <c r="I1552" s="208">
        <f>SUMIF('03'!$C$10:$C$29,$C1552,'03'!$E$10:$E$29)*'03'!$E$3</f>
        <v>0</v>
      </c>
      <c r="J1552" s="208">
        <f>SUMIF('04'!$C$10:$C$26,$C1552,'04'!$E$10:$E$26)*'04'!$E$3</f>
        <v>0</v>
      </c>
      <c r="K1552" s="208">
        <f>SUMIF('05'!$C$10:$C$29,$C1552,'05'!$E$10:$E$29)*'05'!$E$3</f>
        <v>0</v>
      </c>
      <c r="L1552" s="208">
        <f>SUMIF('06'!$C$10:$C$29,$C1552,'06'!$E$10:$E$29)*'06'!$E$3</f>
        <v>0</v>
      </c>
      <c r="M1552" s="208">
        <f>SUMIF('07'!$C$10:$C$26,$C1552,'07'!$E$10:$E$26)*'07'!$E$3</f>
        <v>0</v>
      </c>
      <c r="N1552" s="208">
        <f>SUMIF('08'!$C$10:$C$29,$C1552,'08'!$E$10:$E$29)*'08'!$E$3</f>
        <v>0</v>
      </c>
      <c r="O1552" s="208">
        <f>SUMIF('09'!$C$10:$C$29,$C1552,'09'!$E$10:$E$29)*'09'!$E$3</f>
        <v>0</v>
      </c>
      <c r="P1552" s="208">
        <f>SUMIF('10'!$C$10:$C$29,$C1552,'10'!$E$10:$E$29)*'10'!$E$3</f>
        <v>0</v>
      </c>
      <c r="Q1552" s="208">
        <f>SUMIF('11'!$C$10:$C$39,$C1552,'11'!$E$10:$E$39)*'11'!$E$3</f>
        <v>0</v>
      </c>
      <c r="R1552" s="208">
        <f>SUMIF('12'!$C$10:$C$29,$C1552,'12'!$E$10:$E$29)*'12'!$E$3</f>
        <v>0</v>
      </c>
      <c r="S1552" s="208">
        <f>SUMIF('13'!$C$10:$C$29,$C1552,'13'!$E$10:$E$29)*'13'!$E$3</f>
        <v>0</v>
      </c>
      <c r="T1552" s="208">
        <f>SUMIF('14'!$C$10:$C$29,$C1552,'14'!$E$10:$E$29)*'14'!$E$3</f>
        <v>0</v>
      </c>
      <c r="U1552" s="208">
        <f>SUMIF('15'!$C$10:$C$29,$C1552,'15'!$E$10:$E$29)*'15'!$E$3</f>
        <v>0</v>
      </c>
      <c r="V1552" s="208">
        <f>SUMIF('16'!$C$10:$C$29,$C1552,'16'!$E$29:$E1552)*'16'!$E$3</f>
        <v>0</v>
      </c>
      <c r="W1552" s="208">
        <f>SUMIF('17'!$C$10:$C$29,$C1552,'17'!$E$10:$E$29)*'17'!$E$3</f>
        <v>0</v>
      </c>
      <c r="X1552" s="208">
        <f>SUMIF('18'!$C$10:$C$29,$C1552,'18'!$E$10:$E$29)*'18'!$E$3</f>
        <v>0</v>
      </c>
      <c r="Y1552" s="208">
        <f>SUMIF('19'!$C$10:$C$28,$C1552,'19'!$E$10:$E$28)*'19'!$E$3</f>
        <v>0</v>
      </c>
      <c r="Z1552" s="208">
        <f>SUMIF('20'!$C$10:$C$29,$C1552,'20'!$E$10:$E$29)*'20'!$E$3</f>
        <v>0</v>
      </c>
      <c r="AA1552" s="208">
        <f>SUMIF('21'!$C$10:$C$29,$C1552,'21'!$E$10:$E$29)*'21'!$E$3</f>
        <v>0</v>
      </c>
    </row>
    <row r="1553" spans="3:27" ht="15" hidden="1">
      <c r="C1553" s="207" t="s">
        <v>3214</v>
      </c>
      <c r="D1553" s="207" t="s">
        <v>3215</v>
      </c>
      <c r="F1553" s="336">
        <f t="shared" si="25"/>
        <v>0</v>
      </c>
      <c r="G1553" s="208">
        <f>SUMIF('01'!$C$10:$C$29,$C1553,'01'!$E$10:$E$29)*'01'!$E$3</f>
        <v>0</v>
      </c>
      <c r="H1553" s="208">
        <f>SUMIF('02'!$C$10:$C$28,$C1553,'02'!$E$10:$E$28)*'02'!$E$3</f>
        <v>0</v>
      </c>
      <c r="I1553" s="208">
        <f>SUMIF('03'!$C$10:$C$29,$C1553,'03'!$E$10:$E$29)*'03'!$E$3</f>
        <v>0</v>
      </c>
      <c r="J1553" s="208">
        <f>SUMIF('04'!$C$10:$C$26,$C1553,'04'!$E$10:$E$26)*'04'!$E$3</f>
        <v>0</v>
      </c>
      <c r="K1553" s="208">
        <f>SUMIF('05'!$C$10:$C$29,$C1553,'05'!$E$10:$E$29)*'05'!$E$3</f>
        <v>0</v>
      </c>
      <c r="L1553" s="208">
        <f>SUMIF('06'!$C$10:$C$29,$C1553,'06'!$E$10:$E$29)*'06'!$E$3</f>
        <v>0</v>
      </c>
      <c r="M1553" s="208">
        <f>SUMIF('07'!$C$10:$C$26,$C1553,'07'!$E$10:$E$26)*'07'!$E$3</f>
        <v>0</v>
      </c>
      <c r="N1553" s="208">
        <f>SUMIF('08'!$C$10:$C$29,$C1553,'08'!$E$10:$E$29)*'08'!$E$3</f>
        <v>0</v>
      </c>
      <c r="O1553" s="208">
        <f>SUMIF('09'!$C$10:$C$29,$C1553,'09'!$E$10:$E$29)*'09'!$E$3</f>
        <v>0</v>
      </c>
      <c r="P1553" s="208">
        <f>SUMIF('10'!$C$10:$C$29,$C1553,'10'!$E$10:$E$29)*'10'!$E$3</f>
        <v>0</v>
      </c>
      <c r="Q1553" s="208">
        <f>SUMIF('11'!$C$10:$C$39,$C1553,'11'!$E$10:$E$39)*'11'!$E$3</f>
        <v>0</v>
      </c>
      <c r="R1553" s="208">
        <f>SUMIF('12'!$C$10:$C$29,$C1553,'12'!$E$10:$E$29)*'12'!$E$3</f>
        <v>0</v>
      </c>
      <c r="S1553" s="208">
        <f>SUMIF('13'!$C$10:$C$29,$C1553,'13'!$E$10:$E$29)*'13'!$E$3</f>
        <v>0</v>
      </c>
      <c r="T1553" s="208">
        <f>SUMIF('14'!$C$10:$C$29,$C1553,'14'!$E$10:$E$29)*'14'!$E$3</f>
        <v>0</v>
      </c>
      <c r="U1553" s="208">
        <f>SUMIF('15'!$C$10:$C$29,$C1553,'15'!$E$10:$E$29)*'15'!$E$3</f>
        <v>0</v>
      </c>
      <c r="V1553" s="208">
        <f>SUMIF('16'!$C$10:$C$29,$C1553,'16'!$E$29:$E1553)*'16'!$E$3</f>
        <v>0</v>
      </c>
      <c r="W1553" s="208">
        <f>SUMIF('17'!$C$10:$C$29,$C1553,'17'!$E$10:$E$29)*'17'!$E$3</f>
        <v>0</v>
      </c>
      <c r="X1553" s="208">
        <f>SUMIF('18'!$C$10:$C$29,$C1553,'18'!$E$10:$E$29)*'18'!$E$3</f>
        <v>0</v>
      </c>
      <c r="Y1553" s="208">
        <f>SUMIF('19'!$C$10:$C$28,$C1553,'19'!$E$10:$E$28)*'19'!$E$3</f>
        <v>0</v>
      </c>
      <c r="Z1553" s="208">
        <f>SUMIF('20'!$C$10:$C$29,$C1553,'20'!$E$10:$E$29)*'20'!$E$3</f>
        <v>0</v>
      </c>
      <c r="AA1553" s="208">
        <f>SUMIF('21'!$C$10:$C$29,$C1553,'21'!$E$10:$E$29)*'21'!$E$3</f>
        <v>0</v>
      </c>
    </row>
    <row r="1554" spans="3:27" ht="15" hidden="1">
      <c r="C1554" s="207" t="s">
        <v>3216</v>
      </c>
      <c r="D1554" s="207" t="s">
        <v>3217</v>
      </c>
      <c r="F1554" s="336">
        <f t="shared" si="25"/>
        <v>0</v>
      </c>
      <c r="G1554" s="208">
        <f>SUMIF('01'!$C$10:$C$29,$C1554,'01'!$E$10:$E$29)*'01'!$E$3</f>
        <v>0</v>
      </c>
      <c r="H1554" s="208">
        <f>SUMIF('02'!$C$10:$C$28,$C1554,'02'!$E$10:$E$28)*'02'!$E$3</f>
        <v>0</v>
      </c>
      <c r="I1554" s="208">
        <f>SUMIF('03'!$C$10:$C$29,$C1554,'03'!$E$10:$E$29)*'03'!$E$3</f>
        <v>0</v>
      </c>
      <c r="J1554" s="208">
        <f>SUMIF('04'!$C$10:$C$26,$C1554,'04'!$E$10:$E$26)*'04'!$E$3</f>
        <v>0</v>
      </c>
      <c r="K1554" s="208">
        <f>SUMIF('05'!$C$10:$C$29,$C1554,'05'!$E$10:$E$29)*'05'!$E$3</f>
        <v>0</v>
      </c>
      <c r="L1554" s="208">
        <f>SUMIF('06'!$C$10:$C$29,$C1554,'06'!$E$10:$E$29)*'06'!$E$3</f>
        <v>0</v>
      </c>
      <c r="M1554" s="208">
        <f>SUMIF('07'!$C$10:$C$26,$C1554,'07'!$E$10:$E$26)*'07'!$E$3</f>
        <v>0</v>
      </c>
      <c r="N1554" s="208">
        <f>SUMIF('08'!$C$10:$C$29,$C1554,'08'!$E$10:$E$29)*'08'!$E$3</f>
        <v>0</v>
      </c>
      <c r="O1554" s="208">
        <f>SUMIF('09'!$C$10:$C$29,$C1554,'09'!$E$10:$E$29)*'09'!$E$3</f>
        <v>0</v>
      </c>
      <c r="P1554" s="208">
        <f>SUMIF('10'!$C$10:$C$29,$C1554,'10'!$E$10:$E$29)*'10'!$E$3</f>
        <v>0</v>
      </c>
      <c r="Q1554" s="208">
        <f>SUMIF('11'!$C$10:$C$39,$C1554,'11'!$E$10:$E$39)*'11'!$E$3</f>
        <v>0</v>
      </c>
      <c r="R1554" s="208">
        <f>SUMIF('12'!$C$10:$C$29,$C1554,'12'!$E$10:$E$29)*'12'!$E$3</f>
        <v>0</v>
      </c>
      <c r="S1554" s="208">
        <f>SUMIF('13'!$C$10:$C$29,$C1554,'13'!$E$10:$E$29)*'13'!$E$3</f>
        <v>0</v>
      </c>
      <c r="T1554" s="208">
        <f>SUMIF('14'!$C$10:$C$29,$C1554,'14'!$E$10:$E$29)*'14'!$E$3</f>
        <v>0</v>
      </c>
      <c r="U1554" s="208">
        <f>SUMIF('15'!$C$10:$C$29,$C1554,'15'!$E$10:$E$29)*'15'!$E$3</f>
        <v>0</v>
      </c>
      <c r="V1554" s="208">
        <f>SUMIF('16'!$C$10:$C$29,$C1554,'16'!$E$29:$E1554)*'16'!$E$3</f>
        <v>0</v>
      </c>
      <c r="W1554" s="208">
        <f>SUMIF('17'!$C$10:$C$29,$C1554,'17'!$E$10:$E$29)*'17'!$E$3</f>
        <v>0</v>
      </c>
      <c r="X1554" s="208">
        <f>SUMIF('18'!$C$10:$C$29,$C1554,'18'!$E$10:$E$29)*'18'!$E$3</f>
        <v>0</v>
      </c>
      <c r="Y1554" s="208">
        <f>SUMIF('19'!$C$10:$C$28,$C1554,'19'!$E$10:$E$28)*'19'!$E$3</f>
        <v>0</v>
      </c>
      <c r="Z1554" s="208">
        <f>SUMIF('20'!$C$10:$C$29,$C1554,'20'!$E$10:$E$29)*'20'!$E$3</f>
        <v>0</v>
      </c>
      <c r="AA1554" s="208">
        <f>SUMIF('21'!$C$10:$C$29,$C1554,'21'!$E$10:$E$29)*'21'!$E$3</f>
        <v>0</v>
      </c>
    </row>
    <row r="1555" spans="3:27" ht="15" hidden="1">
      <c r="C1555" s="207" t="s">
        <v>3218</v>
      </c>
      <c r="D1555" s="207" t="s">
        <v>3219</v>
      </c>
      <c r="F1555" s="336">
        <f t="shared" si="25"/>
        <v>0</v>
      </c>
      <c r="G1555" s="208">
        <f>SUMIF('01'!$C$10:$C$29,$C1555,'01'!$E$10:$E$29)*'01'!$E$3</f>
        <v>0</v>
      </c>
      <c r="H1555" s="208">
        <f>SUMIF('02'!$C$10:$C$28,$C1555,'02'!$E$10:$E$28)*'02'!$E$3</f>
        <v>0</v>
      </c>
      <c r="I1555" s="208">
        <f>SUMIF('03'!$C$10:$C$29,$C1555,'03'!$E$10:$E$29)*'03'!$E$3</f>
        <v>0</v>
      </c>
      <c r="J1555" s="208">
        <f>SUMIF('04'!$C$10:$C$26,$C1555,'04'!$E$10:$E$26)*'04'!$E$3</f>
        <v>0</v>
      </c>
      <c r="K1555" s="208">
        <f>SUMIF('05'!$C$10:$C$29,$C1555,'05'!$E$10:$E$29)*'05'!$E$3</f>
        <v>0</v>
      </c>
      <c r="L1555" s="208">
        <f>SUMIF('06'!$C$10:$C$29,$C1555,'06'!$E$10:$E$29)*'06'!$E$3</f>
        <v>0</v>
      </c>
      <c r="M1555" s="208">
        <f>SUMIF('07'!$C$10:$C$26,$C1555,'07'!$E$10:$E$26)*'07'!$E$3</f>
        <v>0</v>
      </c>
      <c r="N1555" s="208">
        <f>SUMIF('08'!$C$10:$C$29,$C1555,'08'!$E$10:$E$29)*'08'!$E$3</f>
        <v>0</v>
      </c>
      <c r="O1555" s="208">
        <f>SUMIF('09'!$C$10:$C$29,$C1555,'09'!$E$10:$E$29)*'09'!$E$3</f>
        <v>0</v>
      </c>
      <c r="P1555" s="208">
        <f>SUMIF('10'!$C$10:$C$29,$C1555,'10'!$E$10:$E$29)*'10'!$E$3</f>
        <v>0</v>
      </c>
      <c r="Q1555" s="208">
        <f>SUMIF('11'!$C$10:$C$39,$C1555,'11'!$E$10:$E$39)*'11'!$E$3</f>
        <v>0</v>
      </c>
      <c r="R1555" s="208">
        <f>SUMIF('12'!$C$10:$C$29,$C1555,'12'!$E$10:$E$29)*'12'!$E$3</f>
        <v>0</v>
      </c>
      <c r="S1555" s="208">
        <f>SUMIF('13'!$C$10:$C$29,$C1555,'13'!$E$10:$E$29)*'13'!$E$3</f>
        <v>0</v>
      </c>
      <c r="T1555" s="208">
        <f>SUMIF('14'!$C$10:$C$29,$C1555,'14'!$E$10:$E$29)*'14'!$E$3</f>
        <v>0</v>
      </c>
      <c r="U1555" s="208">
        <f>SUMIF('15'!$C$10:$C$29,$C1555,'15'!$E$10:$E$29)*'15'!$E$3</f>
        <v>0</v>
      </c>
      <c r="V1555" s="208">
        <f>SUMIF('16'!$C$10:$C$29,$C1555,'16'!$E$29:$E1555)*'16'!$E$3</f>
        <v>0</v>
      </c>
      <c r="W1555" s="208">
        <f>SUMIF('17'!$C$10:$C$29,$C1555,'17'!$E$10:$E$29)*'17'!$E$3</f>
        <v>0</v>
      </c>
      <c r="X1555" s="208">
        <f>SUMIF('18'!$C$10:$C$29,$C1555,'18'!$E$10:$E$29)*'18'!$E$3</f>
        <v>0</v>
      </c>
      <c r="Y1555" s="208">
        <f>SUMIF('19'!$C$10:$C$28,$C1555,'19'!$E$10:$E$28)*'19'!$E$3</f>
        <v>0</v>
      </c>
      <c r="Z1555" s="208">
        <f>SUMIF('20'!$C$10:$C$29,$C1555,'20'!$E$10:$E$29)*'20'!$E$3</f>
        <v>0</v>
      </c>
      <c r="AA1555" s="208">
        <f>SUMIF('21'!$C$10:$C$29,$C1555,'21'!$E$10:$E$29)*'21'!$E$3</f>
        <v>0</v>
      </c>
    </row>
    <row r="1556" spans="3:27" ht="15" hidden="1">
      <c r="C1556" s="207" t="s">
        <v>3220</v>
      </c>
      <c r="D1556" s="207" t="s">
        <v>3221</v>
      </c>
      <c r="F1556" s="336">
        <f t="shared" si="25"/>
        <v>0</v>
      </c>
      <c r="G1556" s="208">
        <f>SUMIF('01'!$C$10:$C$29,$C1556,'01'!$E$10:$E$29)*'01'!$E$3</f>
        <v>0</v>
      </c>
      <c r="H1556" s="208">
        <f>SUMIF('02'!$C$10:$C$28,$C1556,'02'!$E$10:$E$28)*'02'!$E$3</f>
        <v>0</v>
      </c>
      <c r="I1556" s="208">
        <f>SUMIF('03'!$C$10:$C$29,$C1556,'03'!$E$10:$E$29)*'03'!$E$3</f>
        <v>0</v>
      </c>
      <c r="J1556" s="208">
        <f>SUMIF('04'!$C$10:$C$26,$C1556,'04'!$E$10:$E$26)*'04'!$E$3</f>
        <v>0</v>
      </c>
      <c r="K1556" s="208">
        <f>SUMIF('05'!$C$10:$C$29,$C1556,'05'!$E$10:$E$29)*'05'!$E$3</f>
        <v>0</v>
      </c>
      <c r="L1556" s="208">
        <f>SUMIF('06'!$C$10:$C$29,$C1556,'06'!$E$10:$E$29)*'06'!$E$3</f>
        <v>0</v>
      </c>
      <c r="M1556" s="208">
        <f>SUMIF('07'!$C$10:$C$26,$C1556,'07'!$E$10:$E$26)*'07'!$E$3</f>
        <v>0</v>
      </c>
      <c r="N1556" s="208">
        <f>SUMIF('08'!$C$10:$C$29,$C1556,'08'!$E$10:$E$29)*'08'!$E$3</f>
        <v>0</v>
      </c>
      <c r="O1556" s="208">
        <f>SUMIF('09'!$C$10:$C$29,$C1556,'09'!$E$10:$E$29)*'09'!$E$3</f>
        <v>0</v>
      </c>
      <c r="P1556" s="208">
        <f>SUMIF('10'!$C$10:$C$29,$C1556,'10'!$E$10:$E$29)*'10'!$E$3</f>
        <v>0</v>
      </c>
      <c r="Q1556" s="208">
        <f>SUMIF('11'!$C$10:$C$39,$C1556,'11'!$E$10:$E$39)*'11'!$E$3</f>
        <v>0</v>
      </c>
      <c r="R1556" s="208">
        <f>SUMIF('12'!$C$10:$C$29,$C1556,'12'!$E$10:$E$29)*'12'!$E$3</f>
        <v>0</v>
      </c>
      <c r="S1556" s="208">
        <f>SUMIF('13'!$C$10:$C$29,$C1556,'13'!$E$10:$E$29)*'13'!$E$3</f>
        <v>0</v>
      </c>
      <c r="T1556" s="208">
        <f>SUMIF('14'!$C$10:$C$29,$C1556,'14'!$E$10:$E$29)*'14'!$E$3</f>
        <v>0</v>
      </c>
      <c r="U1556" s="208">
        <f>SUMIF('15'!$C$10:$C$29,$C1556,'15'!$E$10:$E$29)*'15'!$E$3</f>
        <v>0</v>
      </c>
      <c r="V1556" s="208">
        <f>SUMIF('16'!$C$10:$C$29,$C1556,'16'!$E$29:$E1556)*'16'!$E$3</f>
        <v>0</v>
      </c>
      <c r="W1556" s="208">
        <f>SUMIF('17'!$C$10:$C$29,$C1556,'17'!$E$10:$E$29)*'17'!$E$3</f>
        <v>0</v>
      </c>
      <c r="X1556" s="208">
        <f>SUMIF('18'!$C$10:$C$29,$C1556,'18'!$E$10:$E$29)*'18'!$E$3</f>
        <v>0</v>
      </c>
      <c r="Y1556" s="208">
        <f>SUMIF('19'!$C$10:$C$28,$C1556,'19'!$E$10:$E$28)*'19'!$E$3</f>
        <v>0</v>
      </c>
      <c r="Z1556" s="208">
        <f>SUMIF('20'!$C$10:$C$29,$C1556,'20'!$E$10:$E$29)*'20'!$E$3</f>
        <v>0</v>
      </c>
      <c r="AA1556" s="208">
        <f>SUMIF('21'!$C$10:$C$29,$C1556,'21'!$E$10:$E$29)*'21'!$E$3</f>
        <v>0</v>
      </c>
    </row>
    <row r="1557" spans="3:27" ht="15" hidden="1">
      <c r="C1557" s="207" t="s">
        <v>3222</v>
      </c>
      <c r="D1557" s="207" t="s">
        <v>3223</v>
      </c>
      <c r="F1557" s="336">
        <f t="shared" si="25"/>
        <v>0</v>
      </c>
      <c r="G1557" s="208">
        <f>SUMIF('01'!$C$10:$C$29,$C1557,'01'!$E$10:$E$29)*'01'!$E$3</f>
        <v>0</v>
      </c>
      <c r="H1557" s="208">
        <f>SUMIF('02'!$C$10:$C$28,$C1557,'02'!$E$10:$E$28)*'02'!$E$3</f>
        <v>0</v>
      </c>
      <c r="I1557" s="208">
        <f>SUMIF('03'!$C$10:$C$29,$C1557,'03'!$E$10:$E$29)*'03'!$E$3</f>
        <v>0</v>
      </c>
      <c r="J1557" s="208">
        <f>SUMIF('04'!$C$10:$C$26,$C1557,'04'!$E$10:$E$26)*'04'!$E$3</f>
        <v>0</v>
      </c>
      <c r="K1557" s="208">
        <f>SUMIF('05'!$C$10:$C$29,$C1557,'05'!$E$10:$E$29)*'05'!$E$3</f>
        <v>0</v>
      </c>
      <c r="L1557" s="208">
        <f>SUMIF('06'!$C$10:$C$29,$C1557,'06'!$E$10:$E$29)*'06'!$E$3</f>
        <v>0</v>
      </c>
      <c r="M1557" s="208">
        <f>SUMIF('07'!$C$10:$C$26,$C1557,'07'!$E$10:$E$26)*'07'!$E$3</f>
        <v>0</v>
      </c>
      <c r="N1557" s="208">
        <f>SUMIF('08'!$C$10:$C$29,$C1557,'08'!$E$10:$E$29)*'08'!$E$3</f>
        <v>0</v>
      </c>
      <c r="O1557" s="208">
        <f>SUMIF('09'!$C$10:$C$29,$C1557,'09'!$E$10:$E$29)*'09'!$E$3</f>
        <v>0</v>
      </c>
      <c r="P1557" s="208">
        <f>SUMIF('10'!$C$10:$C$29,$C1557,'10'!$E$10:$E$29)*'10'!$E$3</f>
        <v>0</v>
      </c>
      <c r="Q1557" s="208">
        <f>SUMIF('11'!$C$10:$C$39,$C1557,'11'!$E$10:$E$39)*'11'!$E$3</f>
        <v>0</v>
      </c>
      <c r="R1557" s="208">
        <f>SUMIF('12'!$C$10:$C$29,$C1557,'12'!$E$10:$E$29)*'12'!$E$3</f>
        <v>0</v>
      </c>
      <c r="S1557" s="208">
        <f>SUMIF('13'!$C$10:$C$29,$C1557,'13'!$E$10:$E$29)*'13'!$E$3</f>
        <v>0</v>
      </c>
      <c r="T1557" s="208">
        <f>SUMIF('14'!$C$10:$C$29,$C1557,'14'!$E$10:$E$29)*'14'!$E$3</f>
        <v>0</v>
      </c>
      <c r="U1557" s="208">
        <f>SUMIF('15'!$C$10:$C$29,$C1557,'15'!$E$10:$E$29)*'15'!$E$3</f>
        <v>0</v>
      </c>
      <c r="V1557" s="208">
        <f>SUMIF('16'!$C$10:$C$29,$C1557,'16'!$E$29:$E1557)*'16'!$E$3</f>
        <v>0</v>
      </c>
      <c r="W1557" s="208">
        <f>SUMIF('17'!$C$10:$C$29,$C1557,'17'!$E$10:$E$29)*'17'!$E$3</f>
        <v>0</v>
      </c>
      <c r="X1557" s="208">
        <f>SUMIF('18'!$C$10:$C$29,$C1557,'18'!$E$10:$E$29)*'18'!$E$3</f>
        <v>0</v>
      </c>
      <c r="Y1557" s="208">
        <f>SUMIF('19'!$C$10:$C$28,$C1557,'19'!$E$10:$E$28)*'19'!$E$3</f>
        <v>0</v>
      </c>
      <c r="Z1557" s="208">
        <f>SUMIF('20'!$C$10:$C$29,$C1557,'20'!$E$10:$E$29)*'20'!$E$3</f>
        <v>0</v>
      </c>
      <c r="AA1557" s="208">
        <f>SUMIF('21'!$C$10:$C$29,$C1557,'21'!$E$10:$E$29)*'21'!$E$3</f>
        <v>0</v>
      </c>
    </row>
    <row r="1558" spans="3:27" ht="15" hidden="1">
      <c r="C1558" s="207" t="s">
        <v>3224</v>
      </c>
      <c r="D1558" s="207" t="s">
        <v>3225</v>
      </c>
      <c r="F1558" s="336">
        <f t="shared" si="25"/>
        <v>0</v>
      </c>
      <c r="G1558" s="208">
        <f>SUMIF('01'!$C$10:$C$29,$C1558,'01'!$E$10:$E$29)*'01'!$E$3</f>
        <v>0</v>
      </c>
      <c r="H1558" s="208">
        <f>SUMIF('02'!$C$10:$C$28,$C1558,'02'!$E$10:$E$28)*'02'!$E$3</f>
        <v>0</v>
      </c>
      <c r="I1558" s="208">
        <f>SUMIF('03'!$C$10:$C$29,$C1558,'03'!$E$10:$E$29)*'03'!$E$3</f>
        <v>0</v>
      </c>
      <c r="J1558" s="208">
        <f>SUMIF('04'!$C$10:$C$26,$C1558,'04'!$E$10:$E$26)*'04'!$E$3</f>
        <v>0</v>
      </c>
      <c r="K1558" s="208">
        <f>SUMIF('05'!$C$10:$C$29,$C1558,'05'!$E$10:$E$29)*'05'!$E$3</f>
        <v>0</v>
      </c>
      <c r="L1558" s="208">
        <f>SUMIF('06'!$C$10:$C$29,$C1558,'06'!$E$10:$E$29)*'06'!$E$3</f>
        <v>0</v>
      </c>
      <c r="M1558" s="208">
        <f>SUMIF('07'!$C$10:$C$26,$C1558,'07'!$E$10:$E$26)*'07'!$E$3</f>
        <v>0</v>
      </c>
      <c r="N1558" s="208">
        <f>SUMIF('08'!$C$10:$C$29,$C1558,'08'!$E$10:$E$29)*'08'!$E$3</f>
        <v>0</v>
      </c>
      <c r="O1558" s="208">
        <f>SUMIF('09'!$C$10:$C$29,$C1558,'09'!$E$10:$E$29)*'09'!$E$3</f>
        <v>0</v>
      </c>
      <c r="P1558" s="208">
        <f>SUMIF('10'!$C$10:$C$29,$C1558,'10'!$E$10:$E$29)*'10'!$E$3</f>
        <v>0</v>
      </c>
      <c r="Q1558" s="208">
        <f>SUMIF('11'!$C$10:$C$39,$C1558,'11'!$E$10:$E$39)*'11'!$E$3</f>
        <v>0</v>
      </c>
      <c r="R1558" s="208">
        <f>SUMIF('12'!$C$10:$C$29,$C1558,'12'!$E$10:$E$29)*'12'!$E$3</f>
        <v>0</v>
      </c>
      <c r="S1558" s="208">
        <f>SUMIF('13'!$C$10:$C$29,$C1558,'13'!$E$10:$E$29)*'13'!$E$3</f>
        <v>0</v>
      </c>
      <c r="T1558" s="208">
        <f>SUMIF('14'!$C$10:$C$29,$C1558,'14'!$E$10:$E$29)*'14'!$E$3</f>
        <v>0</v>
      </c>
      <c r="U1558" s="208">
        <f>SUMIF('15'!$C$10:$C$29,$C1558,'15'!$E$10:$E$29)*'15'!$E$3</f>
        <v>0</v>
      </c>
      <c r="V1558" s="208">
        <f>SUMIF('16'!$C$10:$C$29,$C1558,'16'!$E$29:$E1558)*'16'!$E$3</f>
        <v>0</v>
      </c>
      <c r="W1558" s="208">
        <f>SUMIF('17'!$C$10:$C$29,$C1558,'17'!$E$10:$E$29)*'17'!$E$3</f>
        <v>0</v>
      </c>
      <c r="X1558" s="208">
        <f>SUMIF('18'!$C$10:$C$29,$C1558,'18'!$E$10:$E$29)*'18'!$E$3</f>
        <v>0</v>
      </c>
      <c r="Y1558" s="208">
        <f>SUMIF('19'!$C$10:$C$28,$C1558,'19'!$E$10:$E$28)*'19'!$E$3</f>
        <v>0</v>
      </c>
      <c r="Z1558" s="208">
        <f>SUMIF('20'!$C$10:$C$29,$C1558,'20'!$E$10:$E$29)*'20'!$E$3</f>
        <v>0</v>
      </c>
      <c r="AA1558" s="208">
        <f>SUMIF('21'!$C$10:$C$29,$C1558,'21'!$E$10:$E$29)*'21'!$E$3</f>
        <v>0</v>
      </c>
    </row>
    <row r="1559" spans="3:27" ht="15" hidden="1">
      <c r="C1559" s="207" t="s">
        <v>3226</v>
      </c>
      <c r="D1559" s="207" t="s">
        <v>3227</v>
      </c>
      <c r="F1559" s="336">
        <f t="shared" si="25"/>
        <v>0</v>
      </c>
      <c r="G1559" s="208">
        <f>SUMIF('01'!$C$10:$C$29,$C1559,'01'!$E$10:$E$29)*'01'!$E$3</f>
        <v>0</v>
      </c>
      <c r="H1559" s="208">
        <f>SUMIF('02'!$C$10:$C$28,$C1559,'02'!$E$10:$E$28)*'02'!$E$3</f>
        <v>0</v>
      </c>
      <c r="I1559" s="208">
        <f>SUMIF('03'!$C$10:$C$29,$C1559,'03'!$E$10:$E$29)*'03'!$E$3</f>
        <v>0</v>
      </c>
      <c r="J1559" s="208">
        <f>SUMIF('04'!$C$10:$C$26,$C1559,'04'!$E$10:$E$26)*'04'!$E$3</f>
        <v>0</v>
      </c>
      <c r="K1559" s="208">
        <f>SUMIF('05'!$C$10:$C$29,$C1559,'05'!$E$10:$E$29)*'05'!$E$3</f>
        <v>0</v>
      </c>
      <c r="L1559" s="208">
        <f>SUMIF('06'!$C$10:$C$29,$C1559,'06'!$E$10:$E$29)*'06'!$E$3</f>
        <v>0</v>
      </c>
      <c r="M1559" s="208">
        <f>SUMIF('07'!$C$10:$C$26,$C1559,'07'!$E$10:$E$26)*'07'!$E$3</f>
        <v>0</v>
      </c>
      <c r="N1559" s="208">
        <f>SUMIF('08'!$C$10:$C$29,$C1559,'08'!$E$10:$E$29)*'08'!$E$3</f>
        <v>0</v>
      </c>
      <c r="O1559" s="208">
        <f>SUMIF('09'!$C$10:$C$29,$C1559,'09'!$E$10:$E$29)*'09'!$E$3</f>
        <v>0</v>
      </c>
      <c r="P1559" s="208">
        <f>SUMIF('10'!$C$10:$C$29,$C1559,'10'!$E$10:$E$29)*'10'!$E$3</f>
        <v>0</v>
      </c>
      <c r="Q1559" s="208">
        <f>SUMIF('11'!$C$10:$C$39,$C1559,'11'!$E$10:$E$39)*'11'!$E$3</f>
        <v>0</v>
      </c>
      <c r="R1559" s="208">
        <f>SUMIF('12'!$C$10:$C$29,$C1559,'12'!$E$10:$E$29)*'12'!$E$3</f>
        <v>0</v>
      </c>
      <c r="S1559" s="208">
        <f>SUMIF('13'!$C$10:$C$29,$C1559,'13'!$E$10:$E$29)*'13'!$E$3</f>
        <v>0</v>
      </c>
      <c r="T1559" s="208">
        <f>SUMIF('14'!$C$10:$C$29,$C1559,'14'!$E$10:$E$29)*'14'!$E$3</f>
        <v>0</v>
      </c>
      <c r="U1559" s="208">
        <f>SUMIF('15'!$C$10:$C$29,$C1559,'15'!$E$10:$E$29)*'15'!$E$3</f>
        <v>0</v>
      </c>
      <c r="V1559" s="208">
        <f>SUMIF('16'!$C$10:$C$29,$C1559,'16'!$E$29:$E1559)*'16'!$E$3</f>
        <v>0</v>
      </c>
      <c r="W1559" s="208">
        <f>SUMIF('17'!$C$10:$C$29,$C1559,'17'!$E$10:$E$29)*'17'!$E$3</f>
        <v>0</v>
      </c>
      <c r="X1559" s="208">
        <f>SUMIF('18'!$C$10:$C$29,$C1559,'18'!$E$10:$E$29)*'18'!$E$3</f>
        <v>0</v>
      </c>
      <c r="Y1559" s="208">
        <f>SUMIF('19'!$C$10:$C$28,$C1559,'19'!$E$10:$E$28)*'19'!$E$3</f>
        <v>0</v>
      </c>
      <c r="Z1559" s="208">
        <f>SUMIF('20'!$C$10:$C$29,$C1559,'20'!$E$10:$E$29)*'20'!$E$3</f>
        <v>0</v>
      </c>
      <c r="AA1559" s="208">
        <f>SUMIF('21'!$C$10:$C$29,$C1559,'21'!$E$10:$E$29)*'21'!$E$3</f>
        <v>0</v>
      </c>
    </row>
    <row r="1560" spans="3:27" ht="15" hidden="1">
      <c r="C1560" s="207" t="s">
        <v>3228</v>
      </c>
      <c r="D1560" s="207" t="s">
        <v>3229</v>
      </c>
      <c r="F1560" s="336">
        <f t="shared" si="25"/>
        <v>0</v>
      </c>
      <c r="G1560" s="208">
        <f>SUMIF('01'!$C$10:$C$29,$C1560,'01'!$E$10:$E$29)*'01'!$E$3</f>
        <v>0</v>
      </c>
      <c r="H1560" s="208">
        <f>SUMIF('02'!$C$10:$C$28,$C1560,'02'!$E$10:$E$28)*'02'!$E$3</f>
        <v>0</v>
      </c>
      <c r="I1560" s="208">
        <f>SUMIF('03'!$C$10:$C$29,$C1560,'03'!$E$10:$E$29)*'03'!$E$3</f>
        <v>0</v>
      </c>
      <c r="J1560" s="208">
        <f>SUMIF('04'!$C$10:$C$26,$C1560,'04'!$E$10:$E$26)*'04'!$E$3</f>
        <v>0</v>
      </c>
      <c r="K1560" s="208">
        <f>SUMIF('05'!$C$10:$C$29,$C1560,'05'!$E$10:$E$29)*'05'!$E$3</f>
        <v>0</v>
      </c>
      <c r="L1560" s="208">
        <f>SUMIF('06'!$C$10:$C$29,$C1560,'06'!$E$10:$E$29)*'06'!$E$3</f>
        <v>0</v>
      </c>
      <c r="M1560" s="208">
        <f>SUMIF('07'!$C$10:$C$26,$C1560,'07'!$E$10:$E$26)*'07'!$E$3</f>
        <v>0</v>
      </c>
      <c r="N1560" s="208">
        <f>SUMIF('08'!$C$10:$C$29,$C1560,'08'!$E$10:$E$29)*'08'!$E$3</f>
        <v>0</v>
      </c>
      <c r="O1560" s="208">
        <f>SUMIF('09'!$C$10:$C$29,$C1560,'09'!$E$10:$E$29)*'09'!$E$3</f>
        <v>0</v>
      </c>
      <c r="P1560" s="208">
        <f>SUMIF('10'!$C$10:$C$29,$C1560,'10'!$E$10:$E$29)*'10'!$E$3</f>
        <v>0</v>
      </c>
      <c r="Q1560" s="208">
        <f>SUMIF('11'!$C$10:$C$39,$C1560,'11'!$E$10:$E$39)*'11'!$E$3</f>
        <v>0</v>
      </c>
      <c r="R1560" s="208">
        <f>SUMIF('12'!$C$10:$C$29,$C1560,'12'!$E$10:$E$29)*'12'!$E$3</f>
        <v>0</v>
      </c>
      <c r="S1560" s="208">
        <f>SUMIF('13'!$C$10:$C$29,$C1560,'13'!$E$10:$E$29)*'13'!$E$3</f>
        <v>0</v>
      </c>
      <c r="T1560" s="208">
        <f>SUMIF('14'!$C$10:$C$29,$C1560,'14'!$E$10:$E$29)*'14'!$E$3</f>
        <v>0</v>
      </c>
      <c r="U1560" s="208">
        <f>SUMIF('15'!$C$10:$C$29,$C1560,'15'!$E$10:$E$29)*'15'!$E$3</f>
        <v>0</v>
      </c>
      <c r="V1560" s="208">
        <f>SUMIF('16'!$C$10:$C$29,$C1560,'16'!$E$29:$E1560)*'16'!$E$3</f>
        <v>0</v>
      </c>
      <c r="W1560" s="208">
        <f>SUMIF('17'!$C$10:$C$29,$C1560,'17'!$E$10:$E$29)*'17'!$E$3</f>
        <v>0</v>
      </c>
      <c r="X1560" s="208">
        <f>SUMIF('18'!$C$10:$C$29,$C1560,'18'!$E$10:$E$29)*'18'!$E$3</f>
        <v>0</v>
      </c>
      <c r="Y1560" s="208">
        <f>SUMIF('19'!$C$10:$C$28,$C1560,'19'!$E$10:$E$28)*'19'!$E$3</f>
        <v>0</v>
      </c>
      <c r="Z1560" s="208">
        <f>SUMIF('20'!$C$10:$C$29,$C1560,'20'!$E$10:$E$29)*'20'!$E$3</f>
        <v>0</v>
      </c>
      <c r="AA1560" s="208">
        <f>SUMIF('21'!$C$10:$C$29,$C1560,'21'!$E$10:$E$29)*'21'!$E$3</f>
        <v>0</v>
      </c>
    </row>
    <row r="1561" spans="3:27" ht="15" hidden="1">
      <c r="C1561" s="207" t="s">
        <v>3230</v>
      </c>
      <c r="D1561" s="207" t="s">
        <v>3231</v>
      </c>
      <c r="F1561" s="336">
        <f t="shared" si="25"/>
        <v>0</v>
      </c>
      <c r="G1561" s="208">
        <f>SUMIF('01'!$C$10:$C$29,$C1561,'01'!$E$10:$E$29)*'01'!$E$3</f>
        <v>0</v>
      </c>
      <c r="H1561" s="208">
        <f>SUMIF('02'!$C$10:$C$28,$C1561,'02'!$E$10:$E$28)*'02'!$E$3</f>
        <v>0</v>
      </c>
      <c r="I1561" s="208">
        <f>SUMIF('03'!$C$10:$C$29,$C1561,'03'!$E$10:$E$29)*'03'!$E$3</f>
        <v>0</v>
      </c>
      <c r="J1561" s="208">
        <f>SUMIF('04'!$C$10:$C$26,$C1561,'04'!$E$10:$E$26)*'04'!$E$3</f>
        <v>0</v>
      </c>
      <c r="K1561" s="208">
        <f>SUMIF('05'!$C$10:$C$29,$C1561,'05'!$E$10:$E$29)*'05'!$E$3</f>
        <v>0</v>
      </c>
      <c r="L1561" s="208">
        <f>SUMIF('06'!$C$10:$C$29,$C1561,'06'!$E$10:$E$29)*'06'!$E$3</f>
        <v>0</v>
      </c>
      <c r="M1561" s="208">
        <f>SUMIF('07'!$C$10:$C$26,$C1561,'07'!$E$10:$E$26)*'07'!$E$3</f>
        <v>0</v>
      </c>
      <c r="N1561" s="208">
        <f>SUMIF('08'!$C$10:$C$29,$C1561,'08'!$E$10:$E$29)*'08'!$E$3</f>
        <v>0</v>
      </c>
      <c r="O1561" s="208">
        <f>SUMIF('09'!$C$10:$C$29,$C1561,'09'!$E$10:$E$29)*'09'!$E$3</f>
        <v>0</v>
      </c>
      <c r="P1561" s="208">
        <f>SUMIF('10'!$C$10:$C$29,$C1561,'10'!$E$10:$E$29)*'10'!$E$3</f>
        <v>0</v>
      </c>
      <c r="Q1561" s="208">
        <f>SUMIF('11'!$C$10:$C$39,$C1561,'11'!$E$10:$E$39)*'11'!$E$3</f>
        <v>0</v>
      </c>
      <c r="R1561" s="208">
        <f>SUMIF('12'!$C$10:$C$29,$C1561,'12'!$E$10:$E$29)*'12'!$E$3</f>
        <v>0</v>
      </c>
      <c r="S1561" s="208">
        <f>SUMIF('13'!$C$10:$C$29,$C1561,'13'!$E$10:$E$29)*'13'!$E$3</f>
        <v>0</v>
      </c>
      <c r="T1561" s="208">
        <f>SUMIF('14'!$C$10:$C$29,$C1561,'14'!$E$10:$E$29)*'14'!$E$3</f>
        <v>0</v>
      </c>
      <c r="U1561" s="208">
        <f>SUMIF('15'!$C$10:$C$29,$C1561,'15'!$E$10:$E$29)*'15'!$E$3</f>
        <v>0</v>
      </c>
      <c r="V1561" s="208">
        <f>SUMIF('16'!$C$10:$C$29,$C1561,'16'!$E$29:$E1561)*'16'!$E$3</f>
        <v>0</v>
      </c>
      <c r="W1561" s="208">
        <f>SUMIF('17'!$C$10:$C$29,$C1561,'17'!$E$10:$E$29)*'17'!$E$3</f>
        <v>0</v>
      </c>
      <c r="X1561" s="208">
        <f>SUMIF('18'!$C$10:$C$29,$C1561,'18'!$E$10:$E$29)*'18'!$E$3</f>
        <v>0</v>
      </c>
      <c r="Y1561" s="208">
        <f>SUMIF('19'!$C$10:$C$28,$C1561,'19'!$E$10:$E$28)*'19'!$E$3</f>
        <v>0</v>
      </c>
      <c r="Z1561" s="208">
        <f>SUMIF('20'!$C$10:$C$29,$C1561,'20'!$E$10:$E$29)*'20'!$E$3</f>
        <v>0</v>
      </c>
      <c r="AA1561" s="208">
        <f>SUMIF('21'!$C$10:$C$29,$C1561,'21'!$E$10:$E$29)*'21'!$E$3</f>
        <v>0</v>
      </c>
    </row>
    <row r="1562" spans="3:27" ht="15" hidden="1">
      <c r="C1562" s="207" t="s">
        <v>3232</v>
      </c>
      <c r="D1562" s="207" t="s">
        <v>3233</v>
      </c>
      <c r="F1562" s="336">
        <f t="shared" si="25"/>
        <v>0</v>
      </c>
      <c r="G1562" s="208">
        <f>SUMIF('01'!$C$10:$C$29,$C1562,'01'!$E$10:$E$29)*'01'!$E$3</f>
        <v>0</v>
      </c>
      <c r="H1562" s="208">
        <f>SUMIF('02'!$C$10:$C$28,$C1562,'02'!$E$10:$E$28)*'02'!$E$3</f>
        <v>0</v>
      </c>
      <c r="I1562" s="208">
        <f>SUMIF('03'!$C$10:$C$29,$C1562,'03'!$E$10:$E$29)*'03'!$E$3</f>
        <v>0</v>
      </c>
      <c r="J1562" s="208">
        <f>SUMIF('04'!$C$10:$C$26,$C1562,'04'!$E$10:$E$26)*'04'!$E$3</f>
        <v>0</v>
      </c>
      <c r="K1562" s="208">
        <f>SUMIF('05'!$C$10:$C$29,$C1562,'05'!$E$10:$E$29)*'05'!$E$3</f>
        <v>0</v>
      </c>
      <c r="L1562" s="208">
        <f>SUMIF('06'!$C$10:$C$29,$C1562,'06'!$E$10:$E$29)*'06'!$E$3</f>
        <v>0</v>
      </c>
      <c r="M1562" s="208">
        <f>SUMIF('07'!$C$10:$C$26,$C1562,'07'!$E$10:$E$26)*'07'!$E$3</f>
        <v>0</v>
      </c>
      <c r="N1562" s="208">
        <f>SUMIF('08'!$C$10:$C$29,$C1562,'08'!$E$10:$E$29)*'08'!$E$3</f>
        <v>0</v>
      </c>
      <c r="O1562" s="208">
        <f>SUMIF('09'!$C$10:$C$29,$C1562,'09'!$E$10:$E$29)*'09'!$E$3</f>
        <v>0</v>
      </c>
      <c r="P1562" s="208">
        <f>SUMIF('10'!$C$10:$C$29,$C1562,'10'!$E$10:$E$29)*'10'!$E$3</f>
        <v>0</v>
      </c>
      <c r="Q1562" s="208">
        <f>SUMIF('11'!$C$10:$C$39,$C1562,'11'!$E$10:$E$39)*'11'!$E$3</f>
        <v>0</v>
      </c>
      <c r="R1562" s="208">
        <f>SUMIF('12'!$C$10:$C$29,$C1562,'12'!$E$10:$E$29)*'12'!$E$3</f>
        <v>0</v>
      </c>
      <c r="S1562" s="208">
        <f>SUMIF('13'!$C$10:$C$29,$C1562,'13'!$E$10:$E$29)*'13'!$E$3</f>
        <v>0</v>
      </c>
      <c r="T1562" s="208">
        <f>SUMIF('14'!$C$10:$C$29,$C1562,'14'!$E$10:$E$29)*'14'!$E$3</f>
        <v>0</v>
      </c>
      <c r="U1562" s="208">
        <f>SUMIF('15'!$C$10:$C$29,$C1562,'15'!$E$10:$E$29)*'15'!$E$3</f>
        <v>0</v>
      </c>
      <c r="V1562" s="208">
        <f>SUMIF('16'!$C$10:$C$29,$C1562,'16'!$E$29:$E1562)*'16'!$E$3</f>
        <v>0</v>
      </c>
      <c r="W1562" s="208">
        <f>SUMIF('17'!$C$10:$C$29,$C1562,'17'!$E$10:$E$29)*'17'!$E$3</f>
        <v>0</v>
      </c>
      <c r="X1562" s="208">
        <f>SUMIF('18'!$C$10:$C$29,$C1562,'18'!$E$10:$E$29)*'18'!$E$3</f>
        <v>0</v>
      </c>
      <c r="Y1562" s="208">
        <f>SUMIF('19'!$C$10:$C$28,$C1562,'19'!$E$10:$E$28)*'19'!$E$3</f>
        <v>0</v>
      </c>
      <c r="Z1562" s="208">
        <f>SUMIF('20'!$C$10:$C$29,$C1562,'20'!$E$10:$E$29)*'20'!$E$3</f>
        <v>0</v>
      </c>
      <c r="AA1562" s="208">
        <f>SUMIF('21'!$C$10:$C$29,$C1562,'21'!$E$10:$E$29)*'21'!$E$3</f>
        <v>0</v>
      </c>
    </row>
    <row r="1563" spans="3:27" ht="15" hidden="1">
      <c r="C1563" s="207" t="s">
        <v>3234</v>
      </c>
      <c r="D1563" s="207" t="s">
        <v>3235</v>
      </c>
      <c r="F1563" s="336">
        <f t="shared" si="25"/>
        <v>0</v>
      </c>
      <c r="G1563" s="208">
        <f>SUMIF('01'!$C$10:$C$29,$C1563,'01'!$E$10:$E$29)*'01'!$E$3</f>
        <v>0</v>
      </c>
      <c r="H1563" s="208">
        <f>SUMIF('02'!$C$10:$C$28,$C1563,'02'!$E$10:$E$28)*'02'!$E$3</f>
        <v>0</v>
      </c>
      <c r="I1563" s="208">
        <f>SUMIF('03'!$C$10:$C$29,$C1563,'03'!$E$10:$E$29)*'03'!$E$3</f>
        <v>0</v>
      </c>
      <c r="J1563" s="208">
        <f>SUMIF('04'!$C$10:$C$26,$C1563,'04'!$E$10:$E$26)*'04'!$E$3</f>
        <v>0</v>
      </c>
      <c r="K1563" s="208">
        <f>SUMIF('05'!$C$10:$C$29,$C1563,'05'!$E$10:$E$29)*'05'!$E$3</f>
        <v>0</v>
      </c>
      <c r="L1563" s="208">
        <f>SUMIF('06'!$C$10:$C$29,$C1563,'06'!$E$10:$E$29)*'06'!$E$3</f>
        <v>0</v>
      </c>
      <c r="M1563" s="208">
        <f>SUMIF('07'!$C$10:$C$26,$C1563,'07'!$E$10:$E$26)*'07'!$E$3</f>
        <v>0</v>
      </c>
      <c r="N1563" s="208">
        <f>SUMIF('08'!$C$10:$C$29,$C1563,'08'!$E$10:$E$29)*'08'!$E$3</f>
        <v>0</v>
      </c>
      <c r="O1563" s="208">
        <f>SUMIF('09'!$C$10:$C$29,$C1563,'09'!$E$10:$E$29)*'09'!$E$3</f>
        <v>0</v>
      </c>
      <c r="P1563" s="208">
        <f>SUMIF('10'!$C$10:$C$29,$C1563,'10'!$E$10:$E$29)*'10'!$E$3</f>
        <v>0</v>
      </c>
      <c r="Q1563" s="208">
        <f>SUMIF('11'!$C$10:$C$39,$C1563,'11'!$E$10:$E$39)*'11'!$E$3</f>
        <v>0</v>
      </c>
      <c r="R1563" s="208">
        <f>SUMIF('12'!$C$10:$C$29,$C1563,'12'!$E$10:$E$29)*'12'!$E$3</f>
        <v>0</v>
      </c>
      <c r="S1563" s="208">
        <f>SUMIF('13'!$C$10:$C$29,$C1563,'13'!$E$10:$E$29)*'13'!$E$3</f>
        <v>0</v>
      </c>
      <c r="T1563" s="208">
        <f>SUMIF('14'!$C$10:$C$29,$C1563,'14'!$E$10:$E$29)*'14'!$E$3</f>
        <v>0</v>
      </c>
      <c r="U1563" s="208">
        <f>SUMIF('15'!$C$10:$C$29,$C1563,'15'!$E$10:$E$29)*'15'!$E$3</f>
        <v>0</v>
      </c>
      <c r="V1563" s="208">
        <f>SUMIF('16'!$C$10:$C$29,$C1563,'16'!$E$29:$E1563)*'16'!$E$3</f>
        <v>0</v>
      </c>
      <c r="W1563" s="208">
        <f>SUMIF('17'!$C$10:$C$29,$C1563,'17'!$E$10:$E$29)*'17'!$E$3</f>
        <v>0</v>
      </c>
      <c r="X1563" s="208">
        <f>SUMIF('18'!$C$10:$C$29,$C1563,'18'!$E$10:$E$29)*'18'!$E$3</f>
        <v>0</v>
      </c>
      <c r="Y1563" s="208">
        <f>SUMIF('19'!$C$10:$C$28,$C1563,'19'!$E$10:$E$28)*'19'!$E$3</f>
        <v>0</v>
      </c>
      <c r="Z1563" s="208">
        <f>SUMIF('20'!$C$10:$C$29,$C1563,'20'!$E$10:$E$29)*'20'!$E$3</f>
        <v>0</v>
      </c>
      <c r="AA1563" s="208">
        <f>SUMIF('21'!$C$10:$C$29,$C1563,'21'!$E$10:$E$29)*'21'!$E$3</f>
        <v>0</v>
      </c>
    </row>
    <row r="1564" spans="3:27" ht="15" hidden="1">
      <c r="C1564" s="207" t="s">
        <v>3236</v>
      </c>
      <c r="D1564" s="207" t="s">
        <v>3237</v>
      </c>
      <c r="F1564" s="336">
        <f t="shared" si="25"/>
        <v>0</v>
      </c>
      <c r="G1564" s="208">
        <f>SUMIF('01'!$C$10:$C$29,$C1564,'01'!$E$10:$E$29)*'01'!$E$3</f>
        <v>0</v>
      </c>
      <c r="H1564" s="208">
        <f>SUMIF('02'!$C$10:$C$28,$C1564,'02'!$E$10:$E$28)*'02'!$E$3</f>
        <v>0</v>
      </c>
      <c r="I1564" s="208">
        <f>SUMIF('03'!$C$10:$C$29,$C1564,'03'!$E$10:$E$29)*'03'!$E$3</f>
        <v>0</v>
      </c>
      <c r="J1564" s="208">
        <f>SUMIF('04'!$C$10:$C$26,$C1564,'04'!$E$10:$E$26)*'04'!$E$3</f>
        <v>0</v>
      </c>
      <c r="K1564" s="208">
        <f>SUMIF('05'!$C$10:$C$29,$C1564,'05'!$E$10:$E$29)*'05'!$E$3</f>
        <v>0</v>
      </c>
      <c r="L1564" s="208">
        <f>SUMIF('06'!$C$10:$C$29,$C1564,'06'!$E$10:$E$29)*'06'!$E$3</f>
        <v>0</v>
      </c>
      <c r="M1564" s="208">
        <f>SUMIF('07'!$C$10:$C$26,$C1564,'07'!$E$10:$E$26)*'07'!$E$3</f>
        <v>0</v>
      </c>
      <c r="N1564" s="208">
        <f>SUMIF('08'!$C$10:$C$29,$C1564,'08'!$E$10:$E$29)*'08'!$E$3</f>
        <v>0</v>
      </c>
      <c r="O1564" s="208">
        <f>SUMIF('09'!$C$10:$C$29,$C1564,'09'!$E$10:$E$29)*'09'!$E$3</f>
        <v>0</v>
      </c>
      <c r="P1564" s="208">
        <f>SUMIF('10'!$C$10:$C$29,$C1564,'10'!$E$10:$E$29)*'10'!$E$3</f>
        <v>0</v>
      </c>
      <c r="Q1564" s="208">
        <f>SUMIF('11'!$C$10:$C$39,$C1564,'11'!$E$10:$E$39)*'11'!$E$3</f>
        <v>0</v>
      </c>
      <c r="R1564" s="208">
        <f>SUMIF('12'!$C$10:$C$29,$C1564,'12'!$E$10:$E$29)*'12'!$E$3</f>
        <v>0</v>
      </c>
      <c r="S1564" s="208">
        <f>SUMIF('13'!$C$10:$C$29,$C1564,'13'!$E$10:$E$29)*'13'!$E$3</f>
        <v>0</v>
      </c>
      <c r="T1564" s="208">
        <f>SUMIF('14'!$C$10:$C$29,$C1564,'14'!$E$10:$E$29)*'14'!$E$3</f>
        <v>0</v>
      </c>
      <c r="U1564" s="208">
        <f>SUMIF('15'!$C$10:$C$29,$C1564,'15'!$E$10:$E$29)*'15'!$E$3</f>
        <v>0</v>
      </c>
      <c r="V1564" s="208">
        <f>SUMIF('16'!$C$10:$C$29,$C1564,'16'!$E$29:$E1564)*'16'!$E$3</f>
        <v>0</v>
      </c>
      <c r="W1564" s="208">
        <f>SUMIF('17'!$C$10:$C$29,$C1564,'17'!$E$10:$E$29)*'17'!$E$3</f>
        <v>0</v>
      </c>
      <c r="X1564" s="208">
        <f>SUMIF('18'!$C$10:$C$29,$C1564,'18'!$E$10:$E$29)*'18'!$E$3</f>
        <v>0</v>
      </c>
      <c r="Y1564" s="208">
        <f>SUMIF('19'!$C$10:$C$28,$C1564,'19'!$E$10:$E$28)*'19'!$E$3</f>
        <v>0</v>
      </c>
      <c r="Z1564" s="208">
        <f>SUMIF('20'!$C$10:$C$29,$C1564,'20'!$E$10:$E$29)*'20'!$E$3</f>
        <v>0</v>
      </c>
      <c r="AA1564" s="208">
        <f>SUMIF('21'!$C$10:$C$29,$C1564,'21'!$E$10:$E$29)*'21'!$E$3</f>
        <v>0</v>
      </c>
    </row>
    <row r="1565" spans="3:27" ht="15" hidden="1">
      <c r="C1565" s="207" t="s">
        <v>3238</v>
      </c>
      <c r="D1565" s="207" t="s">
        <v>87</v>
      </c>
      <c r="F1565" s="336">
        <f t="shared" si="25"/>
        <v>2</v>
      </c>
      <c r="G1565" s="208">
        <f>SUMIF('01'!$C$10:$C$29,$C1565,'01'!$E$10:$E$29)*'01'!$E$3</f>
        <v>0</v>
      </c>
      <c r="H1565" s="208">
        <f>SUMIF('02'!$C$10:$C$28,$C1565,'02'!$E$10:$E$28)*'02'!$E$3</f>
        <v>0</v>
      </c>
      <c r="I1565" s="208">
        <f>SUMIF('03'!$C$10:$C$29,$C1565,'03'!$E$10:$E$29)*'03'!$E$3</f>
        <v>0</v>
      </c>
      <c r="J1565" s="208">
        <f>SUMIF('04'!$C$10:$C$26,$C1565,'04'!$E$10:$E$26)*'04'!$E$3</f>
        <v>0</v>
      </c>
      <c r="K1565" s="208">
        <f>SUMIF('05'!$C$10:$C$29,$C1565,'05'!$E$10:$E$29)*'05'!$E$3</f>
        <v>0</v>
      </c>
      <c r="L1565" s="208">
        <f>SUMIF('06'!$C$10:$C$29,$C1565,'06'!$E$10:$E$29)*'06'!$E$3</f>
        <v>0</v>
      </c>
      <c r="M1565" s="208">
        <f>SUMIF('07'!$C$10:$C$26,$C1565,'07'!$E$10:$E$26)*'07'!$E$3</f>
        <v>0</v>
      </c>
      <c r="N1565" s="208">
        <f>SUMIF('08'!$C$10:$C$29,$C1565,'08'!$E$10:$E$29)*'08'!$E$3</f>
        <v>0</v>
      </c>
      <c r="O1565" s="208">
        <f>SUMIF('09'!$C$10:$C$29,$C1565,'09'!$E$10:$E$29)*'09'!$E$3</f>
        <v>0</v>
      </c>
      <c r="P1565" s="208">
        <f>SUMIF('10'!$C$10:$C$29,$C1565,'10'!$E$10:$E$29)*'10'!$E$3</f>
        <v>0</v>
      </c>
      <c r="Q1565" s="208">
        <f>SUMIF('11'!$C$10:$C$39,$C1565,'11'!$E$10:$E$39)*'11'!$E$3</f>
        <v>0</v>
      </c>
      <c r="R1565" s="208">
        <f>SUMIF('12'!$C$10:$C$29,$C1565,'12'!$E$10:$E$29)*'12'!$E$3</f>
        <v>2</v>
      </c>
      <c r="S1565" s="208">
        <f>SUMIF('13'!$C$10:$C$29,$C1565,'13'!$E$10:$E$29)*'13'!$E$3</f>
        <v>0</v>
      </c>
      <c r="T1565" s="208">
        <f>SUMIF('14'!$C$10:$C$29,$C1565,'14'!$E$10:$E$29)*'14'!$E$3</f>
        <v>0</v>
      </c>
      <c r="U1565" s="208">
        <f>SUMIF('15'!$C$10:$C$29,$C1565,'15'!$E$10:$E$29)*'15'!$E$3</f>
        <v>0</v>
      </c>
      <c r="V1565" s="208">
        <f>SUMIF('16'!$C$10:$C$29,$C1565,'16'!$E$29:$E1565)*'16'!$E$3</f>
        <v>0</v>
      </c>
      <c r="W1565" s="208">
        <f>SUMIF('17'!$C$10:$C$29,$C1565,'17'!$E$10:$E$29)*'17'!$E$3</f>
        <v>0</v>
      </c>
      <c r="X1565" s="208">
        <f>SUMIF('18'!$C$10:$C$29,$C1565,'18'!$E$10:$E$29)*'18'!$E$3</f>
        <v>0</v>
      </c>
      <c r="Y1565" s="208">
        <f>SUMIF('19'!$C$10:$C$28,$C1565,'19'!$E$10:$E$28)*'19'!$E$3</f>
        <v>0</v>
      </c>
      <c r="Z1565" s="208">
        <f>SUMIF('20'!$C$10:$C$29,$C1565,'20'!$E$10:$E$29)*'20'!$E$3</f>
        <v>0</v>
      </c>
      <c r="AA1565" s="208">
        <f>SUMIF('21'!$C$10:$C$29,$C1565,'21'!$E$10:$E$29)*'21'!$E$3</f>
        <v>0</v>
      </c>
    </row>
    <row r="1566" spans="3:27" ht="15" hidden="1">
      <c r="C1566" s="207" t="s">
        <v>3239</v>
      </c>
      <c r="D1566" s="207" t="s">
        <v>3240</v>
      </c>
      <c r="F1566" s="336">
        <f t="shared" si="25"/>
        <v>0</v>
      </c>
      <c r="G1566" s="208">
        <f>SUMIF('01'!$C$10:$C$29,$C1566,'01'!$E$10:$E$29)*'01'!$E$3</f>
        <v>0</v>
      </c>
      <c r="H1566" s="208">
        <f>SUMIF('02'!$C$10:$C$28,$C1566,'02'!$E$10:$E$28)*'02'!$E$3</f>
        <v>0</v>
      </c>
      <c r="I1566" s="208">
        <f>SUMIF('03'!$C$10:$C$29,$C1566,'03'!$E$10:$E$29)*'03'!$E$3</f>
        <v>0</v>
      </c>
      <c r="J1566" s="208">
        <f>SUMIF('04'!$C$10:$C$26,$C1566,'04'!$E$10:$E$26)*'04'!$E$3</f>
        <v>0</v>
      </c>
      <c r="K1566" s="208">
        <f>SUMIF('05'!$C$10:$C$29,$C1566,'05'!$E$10:$E$29)*'05'!$E$3</f>
        <v>0</v>
      </c>
      <c r="L1566" s="208">
        <f>SUMIF('06'!$C$10:$C$29,$C1566,'06'!$E$10:$E$29)*'06'!$E$3</f>
        <v>0</v>
      </c>
      <c r="M1566" s="208">
        <f>SUMIF('07'!$C$10:$C$26,$C1566,'07'!$E$10:$E$26)*'07'!$E$3</f>
        <v>0</v>
      </c>
      <c r="N1566" s="208">
        <f>SUMIF('08'!$C$10:$C$29,$C1566,'08'!$E$10:$E$29)*'08'!$E$3</f>
        <v>0</v>
      </c>
      <c r="O1566" s="208">
        <f>SUMIF('09'!$C$10:$C$29,$C1566,'09'!$E$10:$E$29)*'09'!$E$3</f>
        <v>0</v>
      </c>
      <c r="P1566" s="208">
        <f>SUMIF('10'!$C$10:$C$29,$C1566,'10'!$E$10:$E$29)*'10'!$E$3</f>
        <v>0</v>
      </c>
      <c r="Q1566" s="208">
        <f>SUMIF('11'!$C$10:$C$39,$C1566,'11'!$E$10:$E$39)*'11'!$E$3</f>
        <v>0</v>
      </c>
      <c r="R1566" s="208">
        <f>SUMIF('12'!$C$10:$C$29,$C1566,'12'!$E$10:$E$29)*'12'!$E$3</f>
        <v>0</v>
      </c>
      <c r="S1566" s="208">
        <f>SUMIF('13'!$C$10:$C$29,$C1566,'13'!$E$10:$E$29)*'13'!$E$3</f>
        <v>0</v>
      </c>
      <c r="T1566" s="208">
        <f>SUMIF('14'!$C$10:$C$29,$C1566,'14'!$E$10:$E$29)*'14'!$E$3</f>
        <v>0</v>
      </c>
      <c r="U1566" s="208">
        <f>SUMIF('15'!$C$10:$C$29,$C1566,'15'!$E$10:$E$29)*'15'!$E$3</f>
        <v>0</v>
      </c>
      <c r="V1566" s="208">
        <f>SUMIF('16'!$C$10:$C$29,$C1566,'16'!$E$29:$E1566)*'16'!$E$3</f>
        <v>0</v>
      </c>
      <c r="W1566" s="208">
        <f>SUMIF('17'!$C$10:$C$29,$C1566,'17'!$E$10:$E$29)*'17'!$E$3</f>
        <v>0</v>
      </c>
      <c r="X1566" s="208">
        <f>SUMIF('18'!$C$10:$C$29,$C1566,'18'!$E$10:$E$29)*'18'!$E$3</f>
        <v>0</v>
      </c>
      <c r="Y1566" s="208">
        <f>SUMIF('19'!$C$10:$C$28,$C1566,'19'!$E$10:$E$28)*'19'!$E$3</f>
        <v>0</v>
      </c>
      <c r="Z1566" s="208">
        <f>SUMIF('20'!$C$10:$C$29,$C1566,'20'!$E$10:$E$29)*'20'!$E$3</f>
        <v>0</v>
      </c>
      <c r="AA1566" s="208">
        <f>SUMIF('21'!$C$10:$C$29,$C1566,'21'!$E$10:$E$29)*'21'!$E$3</f>
        <v>0</v>
      </c>
    </row>
    <row r="1567" spans="3:27" ht="15" hidden="1">
      <c r="C1567" s="207" t="s">
        <v>3241</v>
      </c>
      <c r="D1567" s="207" t="s">
        <v>3242</v>
      </c>
      <c r="F1567" s="336">
        <f t="shared" si="25"/>
        <v>0</v>
      </c>
      <c r="G1567" s="208">
        <f>SUMIF('01'!$C$10:$C$29,$C1567,'01'!$E$10:$E$29)*'01'!$E$3</f>
        <v>0</v>
      </c>
      <c r="H1567" s="208">
        <f>SUMIF('02'!$C$10:$C$28,$C1567,'02'!$E$10:$E$28)*'02'!$E$3</f>
        <v>0</v>
      </c>
      <c r="I1567" s="208">
        <f>SUMIF('03'!$C$10:$C$29,$C1567,'03'!$E$10:$E$29)*'03'!$E$3</f>
        <v>0</v>
      </c>
      <c r="J1567" s="208">
        <f>SUMIF('04'!$C$10:$C$26,$C1567,'04'!$E$10:$E$26)*'04'!$E$3</f>
        <v>0</v>
      </c>
      <c r="K1567" s="208">
        <f>SUMIF('05'!$C$10:$C$29,$C1567,'05'!$E$10:$E$29)*'05'!$E$3</f>
        <v>0</v>
      </c>
      <c r="L1567" s="208">
        <f>SUMIF('06'!$C$10:$C$29,$C1567,'06'!$E$10:$E$29)*'06'!$E$3</f>
        <v>0</v>
      </c>
      <c r="M1567" s="208">
        <f>SUMIF('07'!$C$10:$C$26,$C1567,'07'!$E$10:$E$26)*'07'!$E$3</f>
        <v>0</v>
      </c>
      <c r="N1567" s="208">
        <f>SUMIF('08'!$C$10:$C$29,$C1567,'08'!$E$10:$E$29)*'08'!$E$3</f>
        <v>0</v>
      </c>
      <c r="O1567" s="208">
        <f>SUMIF('09'!$C$10:$C$29,$C1567,'09'!$E$10:$E$29)*'09'!$E$3</f>
        <v>0</v>
      </c>
      <c r="P1567" s="208">
        <f>SUMIF('10'!$C$10:$C$29,$C1567,'10'!$E$10:$E$29)*'10'!$E$3</f>
        <v>0</v>
      </c>
      <c r="Q1567" s="208">
        <f>SUMIF('11'!$C$10:$C$39,$C1567,'11'!$E$10:$E$39)*'11'!$E$3</f>
        <v>0</v>
      </c>
      <c r="R1567" s="208">
        <f>SUMIF('12'!$C$10:$C$29,$C1567,'12'!$E$10:$E$29)*'12'!$E$3</f>
        <v>0</v>
      </c>
      <c r="S1567" s="208">
        <f>SUMIF('13'!$C$10:$C$29,$C1567,'13'!$E$10:$E$29)*'13'!$E$3</f>
        <v>0</v>
      </c>
      <c r="T1567" s="208">
        <f>SUMIF('14'!$C$10:$C$29,$C1567,'14'!$E$10:$E$29)*'14'!$E$3</f>
        <v>0</v>
      </c>
      <c r="U1567" s="208">
        <f>SUMIF('15'!$C$10:$C$29,$C1567,'15'!$E$10:$E$29)*'15'!$E$3</f>
        <v>0</v>
      </c>
      <c r="V1567" s="208">
        <f>SUMIF('16'!$C$10:$C$29,$C1567,'16'!$E$29:$E1567)*'16'!$E$3</f>
        <v>0</v>
      </c>
      <c r="W1567" s="208">
        <f>SUMIF('17'!$C$10:$C$29,$C1567,'17'!$E$10:$E$29)*'17'!$E$3</f>
        <v>0</v>
      </c>
      <c r="X1567" s="208">
        <f>SUMIF('18'!$C$10:$C$29,$C1567,'18'!$E$10:$E$29)*'18'!$E$3</f>
        <v>0</v>
      </c>
      <c r="Y1567" s="208">
        <f>SUMIF('19'!$C$10:$C$28,$C1567,'19'!$E$10:$E$28)*'19'!$E$3</f>
        <v>0</v>
      </c>
      <c r="Z1567" s="208">
        <f>SUMIF('20'!$C$10:$C$29,$C1567,'20'!$E$10:$E$29)*'20'!$E$3</f>
        <v>0</v>
      </c>
      <c r="AA1567" s="208">
        <f>SUMIF('21'!$C$10:$C$29,$C1567,'21'!$E$10:$E$29)*'21'!$E$3</f>
        <v>0</v>
      </c>
    </row>
    <row r="1568" spans="3:27" ht="15" hidden="1">
      <c r="C1568" s="207" t="s">
        <v>3243</v>
      </c>
      <c r="D1568" s="207" t="s">
        <v>3244</v>
      </c>
      <c r="F1568" s="336">
        <f t="shared" si="25"/>
        <v>0</v>
      </c>
      <c r="G1568" s="208">
        <f>SUMIF('01'!$C$10:$C$29,$C1568,'01'!$E$10:$E$29)*'01'!$E$3</f>
        <v>0</v>
      </c>
      <c r="H1568" s="208">
        <f>SUMIF('02'!$C$10:$C$28,$C1568,'02'!$E$10:$E$28)*'02'!$E$3</f>
        <v>0</v>
      </c>
      <c r="I1568" s="208">
        <f>SUMIF('03'!$C$10:$C$29,$C1568,'03'!$E$10:$E$29)*'03'!$E$3</f>
        <v>0</v>
      </c>
      <c r="J1568" s="208">
        <f>SUMIF('04'!$C$10:$C$26,$C1568,'04'!$E$10:$E$26)*'04'!$E$3</f>
        <v>0</v>
      </c>
      <c r="K1568" s="208">
        <f>SUMIF('05'!$C$10:$C$29,$C1568,'05'!$E$10:$E$29)*'05'!$E$3</f>
        <v>0</v>
      </c>
      <c r="L1568" s="208">
        <f>SUMIF('06'!$C$10:$C$29,$C1568,'06'!$E$10:$E$29)*'06'!$E$3</f>
        <v>0</v>
      </c>
      <c r="M1568" s="208">
        <f>SUMIF('07'!$C$10:$C$26,$C1568,'07'!$E$10:$E$26)*'07'!$E$3</f>
        <v>0</v>
      </c>
      <c r="N1568" s="208">
        <f>SUMIF('08'!$C$10:$C$29,$C1568,'08'!$E$10:$E$29)*'08'!$E$3</f>
        <v>0</v>
      </c>
      <c r="O1568" s="208">
        <f>SUMIF('09'!$C$10:$C$29,$C1568,'09'!$E$10:$E$29)*'09'!$E$3</f>
        <v>0</v>
      </c>
      <c r="P1568" s="208">
        <f>SUMIF('10'!$C$10:$C$29,$C1568,'10'!$E$10:$E$29)*'10'!$E$3</f>
        <v>0</v>
      </c>
      <c r="Q1568" s="208">
        <f>SUMIF('11'!$C$10:$C$39,$C1568,'11'!$E$10:$E$39)*'11'!$E$3</f>
        <v>0</v>
      </c>
      <c r="R1568" s="208">
        <f>SUMIF('12'!$C$10:$C$29,$C1568,'12'!$E$10:$E$29)*'12'!$E$3</f>
        <v>0</v>
      </c>
      <c r="S1568" s="208">
        <f>SUMIF('13'!$C$10:$C$29,$C1568,'13'!$E$10:$E$29)*'13'!$E$3</f>
        <v>0</v>
      </c>
      <c r="T1568" s="208">
        <f>SUMIF('14'!$C$10:$C$29,$C1568,'14'!$E$10:$E$29)*'14'!$E$3</f>
        <v>0</v>
      </c>
      <c r="U1568" s="208">
        <f>SUMIF('15'!$C$10:$C$29,$C1568,'15'!$E$10:$E$29)*'15'!$E$3</f>
        <v>0</v>
      </c>
      <c r="V1568" s="208">
        <f>SUMIF('16'!$C$10:$C$29,$C1568,'16'!$E$29:$E1568)*'16'!$E$3</f>
        <v>0</v>
      </c>
      <c r="W1568" s="208">
        <f>SUMIF('17'!$C$10:$C$29,$C1568,'17'!$E$10:$E$29)*'17'!$E$3</f>
        <v>0</v>
      </c>
      <c r="X1568" s="208">
        <f>SUMIF('18'!$C$10:$C$29,$C1568,'18'!$E$10:$E$29)*'18'!$E$3</f>
        <v>0</v>
      </c>
      <c r="Y1568" s="208">
        <f>SUMIF('19'!$C$10:$C$28,$C1568,'19'!$E$10:$E$28)*'19'!$E$3</f>
        <v>0</v>
      </c>
      <c r="Z1568" s="208">
        <f>SUMIF('20'!$C$10:$C$29,$C1568,'20'!$E$10:$E$29)*'20'!$E$3</f>
        <v>0</v>
      </c>
      <c r="AA1568" s="208">
        <f>SUMIF('21'!$C$10:$C$29,$C1568,'21'!$E$10:$E$29)*'21'!$E$3</f>
        <v>0</v>
      </c>
    </row>
    <row r="1569" spans="3:27" ht="15" hidden="1">
      <c r="C1569" s="207" t="s">
        <v>3245</v>
      </c>
      <c r="D1569" s="207" t="s">
        <v>3246</v>
      </c>
      <c r="F1569" s="336">
        <f t="shared" si="25"/>
        <v>0</v>
      </c>
      <c r="G1569" s="208">
        <f>SUMIF('01'!$C$10:$C$29,$C1569,'01'!$E$10:$E$29)*'01'!$E$3</f>
        <v>0</v>
      </c>
      <c r="H1569" s="208">
        <f>SUMIF('02'!$C$10:$C$28,$C1569,'02'!$E$10:$E$28)*'02'!$E$3</f>
        <v>0</v>
      </c>
      <c r="I1569" s="208">
        <f>SUMIF('03'!$C$10:$C$29,$C1569,'03'!$E$10:$E$29)*'03'!$E$3</f>
        <v>0</v>
      </c>
      <c r="J1569" s="208">
        <f>SUMIF('04'!$C$10:$C$26,$C1569,'04'!$E$10:$E$26)*'04'!$E$3</f>
        <v>0</v>
      </c>
      <c r="K1569" s="208">
        <f>SUMIF('05'!$C$10:$C$29,$C1569,'05'!$E$10:$E$29)*'05'!$E$3</f>
        <v>0</v>
      </c>
      <c r="L1569" s="208">
        <f>SUMIF('06'!$C$10:$C$29,$C1569,'06'!$E$10:$E$29)*'06'!$E$3</f>
        <v>0</v>
      </c>
      <c r="M1569" s="208">
        <f>SUMIF('07'!$C$10:$C$26,$C1569,'07'!$E$10:$E$26)*'07'!$E$3</f>
        <v>0</v>
      </c>
      <c r="N1569" s="208">
        <f>SUMIF('08'!$C$10:$C$29,$C1569,'08'!$E$10:$E$29)*'08'!$E$3</f>
        <v>0</v>
      </c>
      <c r="O1569" s="208">
        <f>SUMIF('09'!$C$10:$C$29,$C1569,'09'!$E$10:$E$29)*'09'!$E$3</f>
        <v>0</v>
      </c>
      <c r="P1569" s="208">
        <f>SUMIF('10'!$C$10:$C$29,$C1569,'10'!$E$10:$E$29)*'10'!$E$3</f>
        <v>0</v>
      </c>
      <c r="Q1569" s="208">
        <f>SUMIF('11'!$C$10:$C$39,$C1569,'11'!$E$10:$E$39)*'11'!$E$3</f>
        <v>0</v>
      </c>
      <c r="R1569" s="208">
        <f>SUMIF('12'!$C$10:$C$29,$C1569,'12'!$E$10:$E$29)*'12'!$E$3</f>
        <v>0</v>
      </c>
      <c r="S1569" s="208">
        <f>SUMIF('13'!$C$10:$C$29,$C1569,'13'!$E$10:$E$29)*'13'!$E$3</f>
        <v>0</v>
      </c>
      <c r="T1569" s="208">
        <f>SUMIF('14'!$C$10:$C$29,$C1569,'14'!$E$10:$E$29)*'14'!$E$3</f>
        <v>0</v>
      </c>
      <c r="U1569" s="208">
        <f>SUMIF('15'!$C$10:$C$29,$C1569,'15'!$E$10:$E$29)*'15'!$E$3</f>
        <v>0</v>
      </c>
      <c r="V1569" s="208">
        <f>SUMIF('16'!$C$10:$C$29,$C1569,'16'!$E$29:$E1569)*'16'!$E$3</f>
        <v>0</v>
      </c>
      <c r="W1569" s="208">
        <f>SUMIF('17'!$C$10:$C$29,$C1569,'17'!$E$10:$E$29)*'17'!$E$3</f>
        <v>0</v>
      </c>
      <c r="X1569" s="208">
        <f>SUMIF('18'!$C$10:$C$29,$C1569,'18'!$E$10:$E$29)*'18'!$E$3</f>
        <v>0</v>
      </c>
      <c r="Y1569" s="208">
        <f>SUMIF('19'!$C$10:$C$28,$C1569,'19'!$E$10:$E$28)*'19'!$E$3</f>
        <v>0</v>
      </c>
      <c r="Z1569" s="208">
        <f>SUMIF('20'!$C$10:$C$29,$C1569,'20'!$E$10:$E$29)*'20'!$E$3</f>
        <v>0</v>
      </c>
      <c r="AA1569" s="208">
        <f>SUMIF('21'!$C$10:$C$29,$C1569,'21'!$E$10:$E$29)*'21'!$E$3</f>
        <v>0</v>
      </c>
    </row>
    <row r="1570" spans="3:27" ht="15" hidden="1">
      <c r="C1570" s="207" t="s">
        <v>3247</v>
      </c>
      <c r="D1570" s="207" t="s">
        <v>3248</v>
      </c>
      <c r="F1570" s="336">
        <f t="shared" si="25"/>
        <v>0</v>
      </c>
      <c r="G1570" s="208">
        <f>SUMIF('01'!$C$10:$C$29,$C1570,'01'!$E$10:$E$29)*'01'!$E$3</f>
        <v>0</v>
      </c>
      <c r="H1570" s="208">
        <f>SUMIF('02'!$C$10:$C$28,$C1570,'02'!$E$10:$E$28)*'02'!$E$3</f>
        <v>0</v>
      </c>
      <c r="I1570" s="208">
        <f>SUMIF('03'!$C$10:$C$29,$C1570,'03'!$E$10:$E$29)*'03'!$E$3</f>
        <v>0</v>
      </c>
      <c r="J1570" s="208">
        <f>SUMIF('04'!$C$10:$C$26,$C1570,'04'!$E$10:$E$26)*'04'!$E$3</f>
        <v>0</v>
      </c>
      <c r="K1570" s="208">
        <f>SUMIF('05'!$C$10:$C$29,$C1570,'05'!$E$10:$E$29)*'05'!$E$3</f>
        <v>0</v>
      </c>
      <c r="L1570" s="208">
        <f>SUMIF('06'!$C$10:$C$29,$C1570,'06'!$E$10:$E$29)*'06'!$E$3</f>
        <v>0</v>
      </c>
      <c r="M1570" s="208">
        <f>SUMIF('07'!$C$10:$C$26,$C1570,'07'!$E$10:$E$26)*'07'!$E$3</f>
        <v>0</v>
      </c>
      <c r="N1570" s="208">
        <f>SUMIF('08'!$C$10:$C$29,$C1570,'08'!$E$10:$E$29)*'08'!$E$3</f>
        <v>0</v>
      </c>
      <c r="O1570" s="208">
        <f>SUMIF('09'!$C$10:$C$29,$C1570,'09'!$E$10:$E$29)*'09'!$E$3</f>
        <v>0</v>
      </c>
      <c r="P1570" s="208">
        <f>SUMIF('10'!$C$10:$C$29,$C1570,'10'!$E$10:$E$29)*'10'!$E$3</f>
        <v>0</v>
      </c>
      <c r="Q1570" s="208">
        <f>SUMIF('11'!$C$10:$C$39,$C1570,'11'!$E$10:$E$39)*'11'!$E$3</f>
        <v>0</v>
      </c>
      <c r="R1570" s="208">
        <f>SUMIF('12'!$C$10:$C$29,$C1570,'12'!$E$10:$E$29)*'12'!$E$3</f>
        <v>0</v>
      </c>
      <c r="S1570" s="208">
        <f>SUMIF('13'!$C$10:$C$29,$C1570,'13'!$E$10:$E$29)*'13'!$E$3</f>
        <v>0</v>
      </c>
      <c r="T1570" s="208">
        <f>SUMIF('14'!$C$10:$C$29,$C1570,'14'!$E$10:$E$29)*'14'!$E$3</f>
        <v>0</v>
      </c>
      <c r="U1570" s="208">
        <f>SUMIF('15'!$C$10:$C$29,$C1570,'15'!$E$10:$E$29)*'15'!$E$3</f>
        <v>0</v>
      </c>
      <c r="V1570" s="208">
        <f>SUMIF('16'!$C$10:$C$29,$C1570,'16'!$E$29:$E1570)*'16'!$E$3</f>
        <v>0</v>
      </c>
      <c r="W1570" s="208">
        <f>SUMIF('17'!$C$10:$C$29,$C1570,'17'!$E$10:$E$29)*'17'!$E$3</f>
        <v>0</v>
      </c>
      <c r="X1570" s="208">
        <f>SUMIF('18'!$C$10:$C$29,$C1570,'18'!$E$10:$E$29)*'18'!$E$3</f>
        <v>0</v>
      </c>
      <c r="Y1570" s="208">
        <f>SUMIF('19'!$C$10:$C$28,$C1570,'19'!$E$10:$E$28)*'19'!$E$3</f>
        <v>0</v>
      </c>
      <c r="Z1570" s="208">
        <f>SUMIF('20'!$C$10:$C$29,$C1570,'20'!$E$10:$E$29)*'20'!$E$3</f>
        <v>0</v>
      </c>
      <c r="AA1570" s="208">
        <f>SUMIF('21'!$C$10:$C$29,$C1570,'21'!$E$10:$E$29)*'21'!$E$3</f>
        <v>0</v>
      </c>
    </row>
    <row r="1571" spans="3:27" ht="15" hidden="1">
      <c r="C1571" s="207" t="s">
        <v>3249</v>
      </c>
      <c r="D1571" s="207" t="s">
        <v>3250</v>
      </c>
      <c r="F1571" s="336">
        <f t="shared" si="25"/>
        <v>0</v>
      </c>
      <c r="G1571" s="208">
        <f>SUMIF('01'!$C$10:$C$29,$C1571,'01'!$E$10:$E$29)*'01'!$E$3</f>
        <v>0</v>
      </c>
      <c r="H1571" s="208">
        <f>SUMIF('02'!$C$10:$C$28,$C1571,'02'!$E$10:$E$28)*'02'!$E$3</f>
        <v>0</v>
      </c>
      <c r="I1571" s="208">
        <f>SUMIF('03'!$C$10:$C$29,$C1571,'03'!$E$10:$E$29)*'03'!$E$3</f>
        <v>0</v>
      </c>
      <c r="J1571" s="208">
        <f>SUMIF('04'!$C$10:$C$26,$C1571,'04'!$E$10:$E$26)*'04'!$E$3</f>
        <v>0</v>
      </c>
      <c r="K1571" s="208">
        <f>SUMIF('05'!$C$10:$C$29,$C1571,'05'!$E$10:$E$29)*'05'!$E$3</f>
        <v>0</v>
      </c>
      <c r="L1571" s="208">
        <f>SUMIF('06'!$C$10:$C$29,$C1571,'06'!$E$10:$E$29)*'06'!$E$3</f>
        <v>0</v>
      </c>
      <c r="M1571" s="208">
        <f>SUMIF('07'!$C$10:$C$26,$C1571,'07'!$E$10:$E$26)*'07'!$E$3</f>
        <v>0</v>
      </c>
      <c r="N1571" s="208">
        <f>SUMIF('08'!$C$10:$C$29,$C1571,'08'!$E$10:$E$29)*'08'!$E$3</f>
        <v>0</v>
      </c>
      <c r="O1571" s="208">
        <f>SUMIF('09'!$C$10:$C$29,$C1571,'09'!$E$10:$E$29)*'09'!$E$3</f>
        <v>0</v>
      </c>
      <c r="P1571" s="208">
        <f>SUMIF('10'!$C$10:$C$29,$C1571,'10'!$E$10:$E$29)*'10'!$E$3</f>
        <v>0</v>
      </c>
      <c r="Q1571" s="208">
        <f>SUMIF('11'!$C$10:$C$39,$C1571,'11'!$E$10:$E$39)*'11'!$E$3</f>
        <v>0</v>
      </c>
      <c r="R1571" s="208">
        <f>SUMIF('12'!$C$10:$C$29,$C1571,'12'!$E$10:$E$29)*'12'!$E$3</f>
        <v>0</v>
      </c>
      <c r="S1571" s="208">
        <f>SUMIF('13'!$C$10:$C$29,$C1571,'13'!$E$10:$E$29)*'13'!$E$3</f>
        <v>0</v>
      </c>
      <c r="T1571" s="208">
        <f>SUMIF('14'!$C$10:$C$29,$C1571,'14'!$E$10:$E$29)*'14'!$E$3</f>
        <v>0</v>
      </c>
      <c r="U1571" s="208">
        <f>SUMIF('15'!$C$10:$C$29,$C1571,'15'!$E$10:$E$29)*'15'!$E$3</f>
        <v>0</v>
      </c>
      <c r="V1571" s="208">
        <f>SUMIF('16'!$C$10:$C$29,$C1571,'16'!$E$29:$E1571)*'16'!$E$3</f>
        <v>0</v>
      </c>
      <c r="W1571" s="208">
        <f>SUMIF('17'!$C$10:$C$29,$C1571,'17'!$E$10:$E$29)*'17'!$E$3</f>
        <v>0</v>
      </c>
      <c r="X1571" s="208">
        <f>SUMIF('18'!$C$10:$C$29,$C1571,'18'!$E$10:$E$29)*'18'!$E$3</f>
        <v>0</v>
      </c>
      <c r="Y1571" s="208">
        <f>SUMIF('19'!$C$10:$C$28,$C1571,'19'!$E$10:$E$28)*'19'!$E$3</f>
        <v>0</v>
      </c>
      <c r="Z1571" s="208">
        <f>SUMIF('20'!$C$10:$C$29,$C1571,'20'!$E$10:$E$29)*'20'!$E$3</f>
        <v>0</v>
      </c>
      <c r="AA1571" s="208">
        <f>SUMIF('21'!$C$10:$C$29,$C1571,'21'!$E$10:$E$29)*'21'!$E$3</f>
        <v>0</v>
      </c>
    </row>
    <row r="1572" spans="3:27" ht="15" hidden="1">
      <c r="C1572" s="207" t="s">
        <v>3251</v>
      </c>
      <c r="D1572" s="207" t="s">
        <v>3252</v>
      </c>
      <c r="F1572" s="336">
        <f t="shared" si="25"/>
        <v>0</v>
      </c>
      <c r="G1572" s="208">
        <f>SUMIF('01'!$C$10:$C$29,$C1572,'01'!$E$10:$E$29)*'01'!$E$3</f>
        <v>0</v>
      </c>
      <c r="H1572" s="208">
        <f>SUMIF('02'!$C$10:$C$28,$C1572,'02'!$E$10:$E$28)*'02'!$E$3</f>
        <v>0</v>
      </c>
      <c r="I1572" s="208">
        <f>SUMIF('03'!$C$10:$C$29,$C1572,'03'!$E$10:$E$29)*'03'!$E$3</f>
        <v>0</v>
      </c>
      <c r="J1572" s="208">
        <f>SUMIF('04'!$C$10:$C$26,$C1572,'04'!$E$10:$E$26)*'04'!$E$3</f>
        <v>0</v>
      </c>
      <c r="K1572" s="208">
        <f>SUMIF('05'!$C$10:$C$29,$C1572,'05'!$E$10:$E$29)*'05'!$E$3</f>
        <v>0</v>
      </c>
      <c r="L1572" s="208">
        <f>SUMIF('06'!$C$10:$C$29,$C1572,'06'!$E$10:$E$29)*'06'!$E$3</f>
        <v>0</v>
      </c>
      <c r="M1572" s="208">
        <f>SUMIF('07'!$C$10:$C$26,$C1572,'07'!$E$10:$E$26)*'07'!$E$3</f>
        <v>0</v>
      </c>
      <c r="N1572" s="208">
        <f>SUMIF('08'!$C$10:$C$29,$C1572,'08'!$E$10:$E$29)*'08'!$E$3</f>
        <v>0</v>
      </c>
      <c r="O1572" s="208">
        <f>SUMIF('09'!$C$10:$C$29,$C1572,'09'!$E$10:$E$29)*'09'!$E$3</f>
        <v>0</v>
      </c>
      <c r="P1572" s="208">
        <f>SUMIF('10'!$C$10:$C$29,$C1572,'10'!$E$10:$E$29)*'10'!$E$3</f>
        <v>0</v>
      </c>
      <c r="Q1572" s="208">
        <f>SUMIF('11'!$C$10:$C$39,$C1572,'11'!$E$10:$E$39)*'11'!$E$3</f>
        <v>0</v>
      </c>
      <c r="R1572" s="208">
        <f>SUMIF('12'!$C$10:$C$29,$C1572,'12'!$E$10:$E$29)*'12'!$E$3</f>
        <v>0</v>
      </c>
      <c r="S1572" s="208">
        <f>SUMIF('13'!$C$10:$C$29,$C1572,'13'!$E$10:$E$29)*'13'!$E$3</f>
        <v>0</v>
      </c>
      <c r="T1572" s="208">
        <f>SUMIF('14'!$C$10:$C$29,$C1572,'14'!$E$10:$E$29)*'14'!$E$3</f>
        <v>0</v>
      </c>
      <c r="U1572" s="208">
        <f>SUMIF('15'!$C$10:$C$29,$C1572,'15'!$E$10:$E$29)*'15'!$E$3</f>
        <v>0</v>
      </c>
      <c r="V1572" s="208">
        <f>SUMIF('16'!$C$10:$C$29,$C1572,'16'!$E$29:$E1572)*'16'!$E$3</f>
        <v>0</v>
      </c>
      <c r="W1572" s="208">
        <f>SUMIF('17'!$C$10:$C$29,$C1572,'17'!$E$10:$E$29)*'17'!$E$3</f>
        <v>0</v>
      </c>
      <c r="X1572" s="208">
        <f>SUMIF('18'!$C$10:$C$29,$C1572,'18'!$E$10:$E$29)*'18'!$E$3</f>
        <v>0</v>
      </c>
      <c r="Y1572" s="208">
        <f>SUMIF('19'!$C$10:$C$28,$C1572,'19'!$E$10:$E$28)*'19'!$E$3</f>
        <v>0</v>
      </c>
      <c r="Z1572" s="208">
        <f>SUMIF('20'!$C$10:$C$29,$C1572,'20'!$E$10:$E$29)*'20'!$E$3</f>
        <v>0</v>
      </c>
      <c r="AA1572" s="208">
        <f>SUMIF('21'!$C$10:$C$29,$C1572,'21'!$E$10:$E$29)*'21'!$E$3</f>
        <v>0</v>
      </c>
    </row>
    <row r="1573" spans="3:27" ht="15" hidden="1">
      <c r="C1573" s="207" t="s">
        <v>3253</v>
      </c>
      <c r="D1573" s="207" t="s">
        <v>3254</v>
      </c>
      <c r="F1573" s="336">
        <f t="shared" si="25"/>
        <v>0</v>
      </c>
      <c r="G1573" s="208">
        <f>SUMIF('01'!$C$10:$C$29,$C1573,'01'!$E$10:$E$29)*'01'!$E$3</f>
        <v>0</v>
      </c>
      <c r="H1573" s="208">
        <f>SUMIF('02'!$C$10:$C$28,$C1573,'02'!$E$10:$E$28)*'02'!$E$3</f>
        <v>0</v>
      </c>
      <c r="I1573" s="208">
        <f>SUMIF('03'!$C$10:$C$29,$C1573,'03'!$E$10:$E$29)*'03'!$E$3</f>
        <v>0</v>
      </c>
      <c r="J1573" s="208">
        <f>SUMIF('04'!$C$10:$C$26,$C1573,'04'!$E$10:$E$26)*'04'!$E$3</f>
        <v>0</v>
      </c>
      <c r="K1573" s="208">
        <f>SUMIF('05'!$C$10:$C$29,$C1573,'05'!$E$10:$E$29)*'05'!$E$3</f>
        <v>0</v>
      </c>
      <c r="L1573" s="208">
        <f>SUMIF('06'!$C$10:$C$29,$C1573,'06'!$E$10:$E$29)*'06'!$E$3</f>
        <v>0</v>
      </c>
      <c r="M1573" s="208">
        <f>SUMIF('07'!$C$10:$C$26,$C1573,'07'!$E$10:$E$26)*'07'!$E$3</f>
        <v>0</v>
      </c>
      <c r="N1573" s="208">
        <f>SUMIF('08'!$C$10:$C$29,$C1573,'08'!$E$10:$E$29)*'08'!$E$3</f>
        <v>0</v>
      </c>
      <c r="O1573" s="208">
        <f>SUMIF('09'!$C$10:$C$29,$C1573,'09'!$E$10:$E$29)*'09'!$E$3</f>
        <v>0</v>
      </c>
      <c r="P1573" s="208">
        <f>SUMIF('10'!$C$10:$C$29,$C1573,'10'!$E$10:$E$29)*'10'!$E$3</f>
        <v>0</v>
      </c>
      <c r="Q1573" s="208">
        <f>SUMIF('11'!$C$10:$C$39,$C1573,'11'!$E$10:$E$39)*'11'!$E$3</f>
        <v>0</v>
      </c>
      <c r="R1573" s="208">
        <f>SUMIF('12'!$C$10:$C$29,$C1573,'12'!$E$10:$E$29)*'12'!$E$3</f>
        <v>0</v>
      </c>
      <c r="S1573" s="208">
        <f>SUMIF('13'!$C$10:$C$29,$C1573,'13'!$E$10:$E$29)*'13'!$E$3</f>
        <v>0</v>
      </c>
      <c r="T1573" s="208">
        <f>SUMIF('14'!$C$10:$C$29,$C1573,'14'!$E$10:$E$29)*'14'!$E$3</f>
        <v>0</v>
      </c>
      <c r="U1573" s="208">
        <f>SUMIF('15'!$C$10:$C$29,$C1573,'15'!$E$10:$E$29)*'15'!$E$3</f>
        <v>0</v>
      </c>
      <c r="V1573" s="208">
        <f>SUMIF('16'!$C$10:$C$29,$C1573,'16'!$E$29:$E1573)*'16'!$E$3</f>
        <v>0</v>
      </c>
      <c r="W1573" s="208">
        <f>SUMIF('17'!$C$10:$C$29,$C1573,'17'!$E$10:$E$29)*'17'!$E$3</f>
        <v>0</v>
      </c>
      <c r="X1573" s="208">
        <f>SUMIF('18'!$C$10:$C$29,$C1573,'18'!$E$10:$E$29)*'18'!$E$3</f>
        <v>0</v>
      </c>
      <c r="Y1573" s="208">
        <f>SUMIF('19'!$C$10:$C$28,$C1573,'19'!$E$10:$E$28)*'19'!$E$3</f>
        <v>0</v>
      </c>
      <c r="Z1573" s="208">
        <f>SUMIF('20'!$C$10:$C$29,$C1573,'20'!$E$10:$E$29)*'20'!$E$3</f>
        <v>0</v>
      </c>
      <c r="AA1573" s="208">
        <f>SUMIF('21'!$C$10:$C$29,$C1573,'21'!$E$10:$E$29)*'21'!$E$3</f>
        <v>0</v>
      </c>
    </row>
    <row r="1574" spans="3:27" ht="15">
      <c r="C1574" s="207" t="s">
        <v>117</v>
      </c>
      <c r="D1574" s="207" t="s">
        <v>84</v>
      </c>
      <c r="F1574" s="336">
        <f t="shared" si="25"/>
        <v>330</v>
      </c>
      <c r="G1574" s="219">
        <f>SUMIF('01'!$C$10:$C$29,$C1574,'01'!$E$10:$E$29)*'01'!$E$3</f>
        <v>0</v>
      </c>
      <c r="H1574" s="219">
        <f>SUMIF('02'!$C$10:$C$28,$C1574,'02'!$E$10:$E$28)*'02'!$E$3</f>
        <v>0</v>
      </c>
      <c r="I1574" s="219">
        <f>SUMIF('03'!$C$10:$C$29,$C1574,'03'!$E$10:$E$29)*'03'!$E$3</f>
        <v>0</v>
      </c>
      <c r="J1574" s="219">
        <f>SUMIF('04'!$C$10:$C$26,$C1574,'04'!$E$10:$E$26)*'04'!$E$3</f>
        <v>0</v>
      </c>
      <c r="K1574" s="219">
        <f>SUMIF('05'!$C$10:$C$29,$C1574,'05'!$E$10:$E$29)*'05'!$E$3</f>
        <v>0</v>
      </c>
      <c r="L1574" s="219">
        <f>SUMIF('06'!$C$10:$C$29,$C1574,'06'!$E$10:$E$29)*'06'!$E$3</f>
        <v>150</v>
      </c>
      <c r="M1574" s="219">
        <f>SUMIF('07'!$C$10:$C$26,$C1574,'07'!$E$10:$E$26)*'07'!$E$3</f>
        <v>50</v>
      </c>
      <c r="N1574" s="219">
        <f>SUMIF('08'!$C$10:$C$29,$C1574,'08'!$E$10:$E$29)*'08'!$E$3</f>
        <v>0</v>
      </c>
      <c r="O1574" s="219">
        <f>SUMIF('09'!$C$10:$C$29,$C1574,'09'!$E$10:$E$29)*'09'!$E$3</f>
        <v>0</v>
      </c>
      <c r="P1574" s="219">
        <f>SUMIF('10'!$C$10:$C$29,$C1574,'10'!$E$10:$E$29)*'10'!$E$3</f>
        <v>0</v>
      </c>
      <c r="Q1574" s="219">
        <f>SUMIF('11'!$C$10:$C$39,$C1574,'11'!$E$10:$E$39)*'11'!$E$3</f>
        <v>0</v>
      </c>
      <c r="R1574" s="219">
        <f>SUMIF('12'!$C$10:$C$29,$C1574,'12'!$E$10:$E$29)*'12'!$E$3</f>
        <v>40</v>
      </c>
      <c r="S1574" s="219">
        <f>SUMIF('13'!$C$10:$C$29,$C1574,'13'!$E$10:$E$29)*'13'!$E$3</f>
        <v>90</v>
      </c>
      <c r="T1574" s="219">
        <f>SUMIF('14'!$C$10:$C$29,$C1574,'14'!$E$10:$E$29)*'14'!$E$3</f>
        <v>0</v>
      </c>
      <c r="U1574" s="219">
        <f>SUMIF('15'!$C$10:$C$29,$C1574,'15'!$E$10:$E$29)*'15'!$E$3</f>
        <v>0</v>
      </c>
      <c r="V1574" s="219">
        <f>SUMIF('16'!$C$10:$C$29,$C1574,'16'!$E$29:$E1574)*'16'!$E$3</f>
        <v>0</v>
      </c>
      <c r="W1574" s="219">
        <f>SUMIF('17'!$C$10:$C$29,$C1574,'17'!$E$10:$E$29)*'17'!$E$3</f>
        <v>0</v>
      </c>
      <c r="X1574" s="219">
        <f>SUMIF('18'!$C$10:$C$29,$C1574,'18'!$E$10:$E$29)*'18'!$E$3</f>
        <v>0</v>
      </c>
      <c r="Y1574" s="219">
        <f>SUMIF('19'!$C$10:$C$28,$C1574,'19'!$E$10:$E$28)*'19'!$E$3</f>
        <v>0</v>
      </c>
      <c r="Z1574" s="219">
        <f>SUMIF('20'!$C$10:$C$29,$C1574,'20'!$E$10:$E$29)*'20'!$E$3</f>
        <v>0</v>
      </c>
      <c r="AA1574" s="219">
        <f>SUMIF('21'!$C$10:$C$29,$C1574,'21'!$E$10:$E$29)*'21'!$E$3</f>
        <v>0</v>
      </c>
    </row>
    <row r="1575" spans="3:27" ht="15" hidden="1">
      <c r="C1575" s="207" t="s">
        <v>3255</v>
      </c>
      <c r="D1575" s="207" t="s">
        <v>3256</v>
      </c>
      <c r="F1575" s="336">
        <f t="shared" si="25"/>
        <v>0</v>
      </c>
      <c r="G1575" s="208">
        <f>SUMIF('01'!$C$10:$C$29,$C1575,'01'!$E$10:$E$29)*'01'!$E$3</f>
        <v>0</v>
      </c>
      <c r="H1575" s="208">
        <f>SUMIF('02'!$C$10:$C$28,$C1575,'02'!$E$10:$E$28)*'02'!$E$3</f>
        <v>0</v>
      </c>
      <c r="I1575" s="208">
        <f>SUMIF('03'!$C$10:$C$29,$C1575,'03'!$E$10:$E$29)*'03'!$E$3</f>
        <v>0</v>
      </c>
      <c r="J1575" s="208">
        <f>SUMIF('04'!$C$10:$C$26,$C1575,'04'!$E$10:$E$26)*'04'!$E$3</f>
        <v>0</v>
      </c>
      <c r="K1575" s="208">
        <f>SUMIF('05'!$C$10:$C$29,$C1575,'05'!$E$10:$E$29)*'05'!$E$3</f>
        <v>0</v>
      </c>
      <c r="L1575" s="208">
        <f>SUMIF('06'!$C$10:$C$29,$C1575,'06'!$E$10:$E$29)*'06'!$E$3</f>
        <v>0</v>
      </c>
      <c r="M1575" s="208">
        <f>SUMIF('07'!$C$10:$C$26,$C1575,'07'!$E$10:$E$26)*'07'!$E$3</f>
        <v>0</v>
      </c>
      <c r="N1575" s="208">
        <f>SUMIF('08'!$C$10:$C$29,$C1575,'08'!$E$10:$E$29)*'08'!$E$3</f>
        <v>0</v>
      </c>
      <c r="O1575" s="208">
        <f>SUMIF('09'!$C$10:$C$29,$C1575,'09'!$E$10:$E$29)*'09'!$E$3</f>
        <v>0</v>
      </c>
      <c r="P1575" s="208">
        <f>SUMIF('10'!$C$10:$C$29,$C1575,'10'!$E$10:$E$29)*'10'!$E$3</f>
        <v>0</v>
      </c>
      <c r="Q1575" s="208">
        <f>SUMIF('11'!$C$10:$C$39,$C1575,'11'!$E$10:$E$39)*'11'!$E$3</f>
        <v>0</v>
      </c>
      <c r="R1575" s="208">
        <f>SUMIF('12'!$C$10:$C$29,$C1575,'12'!$E$10:$E$29)*'12'!$E$3</f>
        <v>0</v>
      </c>
      <c r="S1575" s="208">
        <f>SUMIF('13'!$C$10:$C$29,$C1575,'13'!$E$10:$E$29)*'13'!$E$3</f>
        <v>0</v>
      </c>
      <c r="T1575" s="208">
        <f>SUMIF('14'!$C$10:$C$29,$C1575,'14'!$E$10:$E$29)*'14'!$E$3</f>
        <v>0</v>
      </c>
      <c r="U1575" s="208">
        <f>SUMIF('15'!$C$10:$C$29,$C1575,'15'!$E$10:$E$29)*'15'!$E$3</f>
        <v>0</v>
      </c>
      <c r="V1575" s="208">
        <f>SUMIF('16'!$C$10:$C$29,$C1575,'16'!$E$29:$E1575)*'16'!$E$3</f>
        <v>0</v>
      </c>
      <c r="W1575" s="208">
        <f>SUMIF('17'!$C$10:$C$29,$C1575,'17'!$E$10:$E$29)*'17'!$E$3</f>
        <v>0</v>
      </c>
      <c r="X1575" s="208">
        <f>SUMIF('18'!$C$10:$C$29,$C1575,'18'!$E$10:$E$29)*'18'!$E$3</f>
        <v>0</v>
      </c>
      <c r="Y1575" s="208">
        <f>SUMIF('19'!$C$10:$C$28,$C1575,'19'!$E$10:$E$28)*'19'!$E$3</f>
        <v>0</v>
      </c>
      <c r="Z1575" s="208">
        <f>SUMIF('20'!$C$10:$C$29,$C1575,'20'!$E$10:$E$29)*'20'!$E$3</f>
        <v>0</v>
      </c>
      <c r="AA1575" s="208">
        <f>SUMIF('21'!$C$10:$C$29,$C1575,'21'!$E$10:$E$29)*'21'!$E$3</f>
        <v>0</v>
      </c>
    </row>
    <row r="1576" spans="3:27" ht="15" hidden="1">
      <c r="C1576" s="207" t="s">
        <v>3257</v>
      </c>
      <c r="D1576" s="207" t="s">
        <v>3258</v>
      </c>
      <c r="F1576" s="336">
        <f t="shared" si="25"/>
        <v>0</v>
      </c>
      <c r="G1576" s="208">
        <f>SUMIF('01'!$C$10:$C$29,$C1576,'01'!$E$10:$E$29)*'01'!$E$3</f>
        <v>0</v>
      </c>
      <c r="H1576" s="208">
        <f>SUMIF('02'!$C$10:$C$28,$C1576,'02'!$E$10:$E$28)*'02'!$E$3</f>
        <v>0</v>
      </c>
      <c r="I1576" s="208">
        <f>SUMIF('03'!$C$10:$C$29,$C1576,'03'!$E$10:$E$29)*'03'!$E$3</f>
        <v>0</v>
      </c>
      <c r="J1576" s="208">
        <f>SUMIF('04'!$C$10:$C$26,$C1576,'04'!$E$10:$E$26)*'04'!$E$3</f>
        <v>0</v>
      </c>
      <c r="K1576" s="208">
        <f>SUMIF('05'!$C$10:$C$29,$C1576,'05'!$E$10:$E$29)*'05'!$E$3</f>
        <v>0</v>
      </c>
      <c r="L1576" s="208">
        <f>SUMIF('06'!$C$10:$C$29,$C1576,'06'!$E$10:$E$29)*'06'!$E$3</f>
        <v>0</v>
      </c>
      <c r="M1576" s="208">
        <f>SUMIF('07'!$C$10:$C$26,$C1576,'07'!$E$10:$E$26)*'07'!$E$3</f>
        <v>0</v>
      </c>
      <c r="N1576" s="208">
        <f>SUMIF('08'!$C$10:$C$29,$C1576,'08'!$E$10:$E$29)*'08'!$E$3</f>
        <v>0</v>
      </c>
      <c r="O1576" s="208">
        <f>SUMIF('09'!$C$10:$C$29,$C1576,'09'!$E$10:$E$29)*'09'!$E$3</f>
        <v>0</v>
      </c>
      <c r="P1576" s="208">
        <f>SUMIF('10'!$C$10:$C$29,$C1576,'10'!$E$10:$E$29)*'10'!$E$3</f>
        <v>0</v>
      </c>
      <c r="Q1576" s="208">
        <f>SUMIF('11'!$C$10:$C$39,$C1576,'11'!$E$10:$E$39)*'11'!$E$3</f>
        <v>0</v>
      </c>
      <c r="R1576" s="208">
        <f>SUMIF('12'!$C$10:$C$29,$C1576,'12'!$E$10:$E$29)*'12'!$E$3</f>
        <v>0</v>
      </c>
      <c r="S1576" s="208">
        <f>SUMIF('13'!$C$10:$C$29,$C1576,'13'!$E$10:$E$29)*'13'!$E$3</f>
        <v>0</v>
      </c>
      <c r="T1576" s="208">
        <f>SUMIF('14'!$C$10:$C$29,$C1576,'14'!$E$10:$E$29)*'14'!$E$3</f>
        <v>0</v>
      </c>
      <c r="U1576" s="208">
        <f>SUMIF('15'!$C$10:$C$29,$C1576,'15'!$E$10:$E$29)*'15'!$E$3</f>
        <v>0</v>
      </c>
      <c r="V1576" s="208">
        <f>SUMIF('16'!$C$10:$C$29,$C1576,'16'!$E$29:$E1576)*'16'!$E$3</f>
        <v>0</v>
      </c>
      <c r="W1576" s="208">
        <f>SUMIF('17'!$C$10:$C$29,$C1576,'17'!$E$10:$E$29)*'17'!$E$3</f>
        <v>0</v>
      </c>
      <c r="X1576" s="208">
        <f>SUMIF('18'!$C$10:$C$29,$C1576,'18'!$E$10:$E$29)*'18'!$E$3</f>
        <v>0</v>
      </c>
      <c r="Y1576" s="208">
        <f>SUMIF('19'!$C$10:$C$28,$C1576,'19'!$E$10:$E$28)*'19'!$E$3</f>
        <v>0</v>
      </c>
      <c r="Z1576" s="208">
        <f>SUMIF('20'!$C$10:$C$29,$C1576,'20'!$E$10:$E$29)*'20'!$E$3</f>
        <v>0</v>
      </c>
      <c r="AA1576" s="208">
        <f>SUMIF('21'!$C$10:$C$29,$C1576,'21'!$E$10:$E$29)*'21'!$E$3</f>
        <v>0</v>
      </c>
    </row>
    <row r="1577" spans="3:27" ht="15" hidden="1">
      <c r="C1577" s="207" t="s">
        <v>3259</v>
      </c>
      <c r="D1577" s="207" t="s">
        <v>3260</v>
      </c>
      <c r="F1577" s="336">
        <f t="shared" si="25"/>
        <v>0</v>
      </c>
      <c r="G1577" s="208">
        <f>SUMIF('01'!$C$10:$C$29,$C1577,'01'!$E$10:$E$29)*'01'!$E$3</f>
        <v>0</v>
      </c>
      <c r="H1577" s="208">
        <f>SUMIF('02'!$C$10:$C$28,$C1577,'02'!$E$10:$E$28)*'02'!$E$3</f>
        <v>0</v>
      </c>
      <c r="I1577" s="208">
        <f>SUMIF('03'!$C$10:$C$29,$C1577,'03'!$E$10:$E$29)*'03'!$E$3</f>
        <v>0</v>
      </c>
      <c r="J1577" s="208">
        <f>SUMIF('04'!$C$10:$C$26,$C1577,'04'!$E$10:$E$26)*'04'!$E$3</f>
        <v>0</v>
      </c>
      <c r="K1577" s="208">
        <f>SUMIF('05'!$C$10:$C$29,$C1577,'05'!$E$10:$E$29)*'05'!$E$3</f>
        <v>0</v>
      </c>
      <c r="L1577" s="208">
        <f>SUMIF('06'!$C$10:$C$29,$C1577,'06'!$E$10:$E$29)*'06'!$E$3</f>
        <v>0</v>
      </c>
      <c r="M1577" s="208">
        <f>SUMIF('07'!$C$10:$C$26,$C1577,'07'!$E$10:$E$26)*'07'!$E$3</f>
        <v>0</v>
      </c>
      <c r="N1577" s="208">
        <f>SUMIF('08'!$C$10:$C$29,$C1577,'08'!$E$10:$E$29)*'08'!$E$3</f>
        <v>0</v>
      </c>
      <c r="O1577" s="208">
        <f>SUMIF('09'!$C$10:$C$29,$C1577,'09'!$E$10:$E$29)*'09'!$E$3</f>
        <v>0</v>
      </c>
      <c r="P1577" s="208">
        <f>SUMIF('10'!$C$10:$C$29,$C1577,'10'!$E$10:$E$29)*'10'!$E$3</f>
        <v>0</v>
      </c>
      <c r="Q1577" s="208">
        <f>SUMIF('11'!$C$10:$C$39,$C1577,'11'!$E$10:$E$39)*'11'!$E$3</f>
        <v>0</v>
      </c>
      <c r="R1577" s="208">
        <f>SUMIF('12'!$C$10:$C$29,$C1577,'12'!$E$10:$E$29)*'12'!$E$3</f>
        <v>0</v>
      </c>
      <c r="S1577" s="208">
        <f>SUMIF('13'!$C$10:$C$29,$C1577,'13'!$E$10:$E$29)*'13'!$E$3</f>
        <v>0</v>
      </c>
      <c r="T1577" s="208">
        <f>SUMIF('14'!$C$10:$C$29,$C1577,'14'!$E$10:$E$29)*'14'!$E$3</f>
        <v>0</v>
      </c>
      <c r="U1577" s="208">
        <f>SUMIF('15'!$C$10:$C$29,$C1577,'15'!$E$10:$E$29)*'15'!$E$3</f>
        <v>0</v>
      </c>
      <c r="V1577" s="208">
        <f>SUMIF('16'!$C$10:$C$29,$C1577,'16'!$E$29:$E1577)*'16'!$E$3</f>
        <v>0</v>
      </c>
      <c r="W1577" s="208">
        <f>SUMIF('17'!$C$10:$C$29,$C1577,'17'!$E$10:$E$29)*'17'!$E$3</f>
        <v>0</v>
      </c>
      <c r="X1577" s="208">
        <f>SUMIF('18'!$C$10:$C$29,$C1577,'18'!$E$10:$E$29)*'18'!$E$3</f>
        <v>0</v>
      </c>
      <c r="Y1577" s="208">
        <f>SUMIF('19'!$C$10:$C$28,$C1577,'19'!$E$10:$E$28)*'19'!$E$3</f>
        <v>0</v>
      </c>
      <c r="Z1577" s="208">
        <f>SUMIF('20'!$C$10:$C$29,$C1577,'20'!$E$10:$E$29)*'20'!$E$3</f>
        <v>0</v>
      </c>
      <c r="AA1577" s="208">
        <f>SUMIF('21'!$C$10:$C$29,$C1577,'21'!$E$10:$E$29)*'21'!$E$3</f>
        <v>0</v>
      </c>
    </row>
    <row r="1578" spans="3:27" ht="15" hidden="1">
      <c r="C1578" s="207" t="s">
        <v>3261</v>
      </c>
      <c r="D1578" s="207" t="s">
        <v>3262</v>
      </c>
      <c r="F1578" s="336">
        <f t="shared" si="25"/>
        <v>0</v>
      </c>
      <c r="G1578" s="208">
        <f>SUMIF('01'!$C$10:$C$29,$C1578,'01'!$E$10:$E$29)*'01'!$E$3</f>
        <v>0</v>
      </c>
      <c r="H1578" s="208">
        <f>SUMIF('02'!$C$10:$C$28,$C1578,'02'!$E$10:$E$28)*'02'!$E$3</f>
        <v>0</v>
      </c>
      <c r="I1578" s="208">
        <f>SUMIF('03'!$C$10:$C$29,$C1578,'03'!$E$10:$E$29)*'03'!$E$3</f>
        <v>0</v>
      </c>
      <c r="J1578" s="208">
        <f>SUMIF('04'!$C$10:$C$26,$C1578,'04'!$E$10:$E$26)*'04'!$E$3</f>
        <v>0</v>
      </c>
      <c r="K1578" s="208">
        <f>SUMIF('05'!$C$10:$C$29,$C1578,'05'!$E$10:$E$29)*'05'!$E$3</f>
        <v>0</v>
      </c>
      <c r="L1578" s="208">
        <f>SUMIF('06'!$C$10:$C$29,$C1578,'06'!$E$10:$E$29)*'06'!$E$3</f>
        <v>0</v>
      </c>
      <c r="M1578" s="208">
        <f>SUMIF('07'!$C$10:$C$26,$C1578,'07'!$E$10:$E$26)*'07'!$E$3</f>
        <v>0</v>
      </c>
      <c r="N1578" s="208">
        <f>SUMIF('08'!$C$10:$C$29,$C1578,'08'!$E$10:$E$29)*'08'!$E$3</f>
        <v>0</v>
      </c>
      <c r="O1578" s="208">
        <f>SUMIF('09'!$C$10:$C$29,$C1578,'09'!$E$10:$E$29)*'09'!$E$3</f>
        <v>0</v>
      </c>
      <c r="P1578" s="208">
        <f>SUMIF('10'!$C$10:$C$29,$C1578,'10'!$E$10:$E$29)*'10'!$E$3</f>
        <v>0</v>
      </c>
      <c r="Q1578" s="208">
        <f>SUMIF('11'!$C$10:$C$39,$C1578,'11'!$E$10:$E$39)*'11'!$E$3</f>
        <v>0</v>
      </c>
      <c r="R1578" s="208">
        <f>SUMIF('12'!$C$10:$C$29,$C1578,'12'!$E$10:$E$29)*'12'!$E$3</f>
        <v>0</v>
      </c>
      <c r="S1578" s="208">
        <f>SUMIF('13'!$C$10:$C$29,$C1578,'13'!$E$10:$E$29)*'13'!$E$3</f>
        <v>0</v>
      </c>
      <c r="T1578" s="208">
        <f>SUMIF('14'!$C$10:$C$29,$C1578,'14'!$E$10:$E$29)*'14'!$E$3</f>
        <v>0</v>
      </c>
      <c r="U1578" s="208">
        <f>SUMIF('15'!$C$10:$C$29,$C1578,'15'!$E$10:$E$29)*'15'!$E$3</f>
        <v>0</v>
      </c>
      <c r="V1578" s="208">
        <f>SUMIF('16'!$C$10:$C$29,$C1578,'16'!$E$29:$E1578)*'16'!$E$3</f>
        <v>0</v>
      </c>
      <c r="W1578" s="208">
        <f>SUMIF('17'!$C$10:$C$29,$C1578,'17'!$E$10:$E$29)*'17'!$E$3</f>
        <v>0</v>
      </c>
      <c r="X1578" s="208">
        <f>SUMIF('18'!$C$10:$C$29,$C1578,'18'!$E$10:$E$29)*'18'!$E$3</f>
        <v>0</v>
      </c>
      <c r="Y1578" s="208">
        <f>SUMIF('19'!$C$10:$C$28,$C1578,'19'!$E$10:$E$28)*'19'!$E$3</f>
        <v>0</v>
      </c>
      <c r="Z1578" s="208">
        <f>SUMIF('20'!$C$10:$C$29,$C1578,'20'!$E$10:$E$29)*'20'!$E$3</f>
        <v>0</v>
      </c>
      <c r="AA1578" s="208">
        <f>SUMIF('21'!$C$10:$C$29,$C1578,'21'!$E$10:$E$29)*'21'!$E$3</f>
        <v>0</v>
      </c>
    </row>
    <row r="1579" spans="3:27" ht="15">
      <c r="C1579" s="207" t="s">
        <v>3263</v>
      </c>
      <c r="D1579" s="207" t="s">
        <v>118</v>
      </c>
      <c r="F1579" s="336">
        <f t="shared" si="25"/>
        <v>42</v>
      </c>
      <c r="G1579" s="219">
        <f>SUMIF('01'!$C$10:$C$29,$C1579,'01'!$E$10:$E$29)*'01'!$E$3</f>
        <v>0</v>
      </c>
      <c r="H1579" s="219">
        <f>SUMIF('02'!$C$10:$C$28,$C1579,'02'!$E$10:$E$28)*'02'!$E$3</f>
        <v>0</v>
      </c>
      <c r="I1579" s="219">
        <f>SUMIF('03'!$C$10:$C$29,$C1579,'03'!$E$10:$E$29)*'03'!$E$3</f>
        <v>0</v>
      </c>
      <c r="J1579" s="219">
        <f>SUMIF('04'!$C$10:$C$26,$C1579,'04'!$E$10:$E$26)*'04'!$E$3</f>
        <v>0</v>
      </c>
      <c r="K1579" s="219">
        <f>SUMIF('05'!$C$10:$C$29,$C1579,'05'!$E$10:$E$29)*'05'!$E$3</f>
        <v>0</v>
      </c>
      <c r="L1579" s="219">
        <f>SUMIF('06'!$C$10:$C$29,$C1579,'06'!$E$10:$E$29)*'06'!$E$3</f>
        <v>20</v>
      </c>
      <c r="M1579" s="219">
        <f>SUMIF('07'!$C$10:$C$26,$C1579,'07'!$E$10:$E$26)*'07'!$E$3</f>
        <v>10</v>
      </c>
      <c r="N1579" s="219">
        <f>SUMIF('08'!$C$10:$C$29,$C1579,'08'!$E$10:$E$29)*'08'!$E$3</f>
        <v>0</v>
      </c>
      <c r="O1579" s="219">
        <f>SUMIF('09'!$C$10:$C$29,$C1579,'09'!$E$10:$E$29)*'09'!$E$3</f>
        <v>0</v>
      </c>
      <c r="P1579" s="219">
        <f>SUMIF('10'!$C$10:$C$29,$C1579,'10'!$E$10:$E$29)*'10'!$E$3</f>
        <v>0</v>
      </c>
      <c r="Q1579" s="219">
        <f>SUMIF('11'!$C$10:$C$39,$C1579,'11'!$E$10:$E$39)*'11'!$E$3</f>
        <v>0</v>
      </c>
      <c r="R1579" s="219">
        <f>SUMIF('12'!$C$10:$C$29,$C1579,'12'!$E$10:$E$29)*'12'!$E$3</f>
        <v>0</v>
      </c>
      <c r="S1579" s="219">
        <f>SUMIF('13'!$C$10:$C$29,$C1579,'13'!$E$10:$E$29)*'13'!$E$3</f>
        <v>12</v>
      </c>
      <c r="T1579" s="219">
        <f>SUMIF('14'!$C$10:$C$29,$C1579,'14'!$E$10:$E$29)*'14'!$E$3</f>
        <v>0</v>
      </c>
      <c r="U1579" s="219">
        <f>SUMIF('15'!$C$10:$C$29,$C1579,'15'!$E$10:$E$29)*'15'!$E$3</f>
        <v>0</v>
      </c>
      <c r="V1579" s="219">
        <f>SUMIF('16'!$C$10:$C$29,$C1579,'16'!$E$29:$E1579)*'16'!$E$3</f>
        <v>0</v>
      </c>
      <c r="W1579" s="219">
        <f>SUMIF('17'!$C$10:$C$29,$C1579,'17'!$E$10:$E$29)*'17'!$E$3</f>
        <v>0</v>
      </c>
      <c r="X1579" s="219">
        <f>SUMIF('18'!$C$10:$C$29,$C1579,'18'!$E$10:$E$29)*'18'!$E$3</f>
        <v>0</v>
      </c>
      <c r="Y1579" s="219">
        <f>SUMIF('19'!$C$10:$C$28,$C1579,'19'!$E$10:$E$28)*'19'!$E$3</f>
        <v>0</v>
      </c>
      <c r="Z1579" s="219">
        <f>SUMIF('20'!$C$10:$C$29,$C1579,'20'!$E$10:$E$29)*'20'!$E$3</f>
        <v>0</v>
      </c>
      <c r="AA1579" s="219">
        <f>SUMIF('21'!$C$10:$C$29,$C1579,'21'!$E$10:$E$29)*'21'!$E$3</f>
        <v>0</v>
      </c>
    </row>
    <row r="1580" spans="3:27" ht="15" hidden="1">
      <c r="C1580" s="207" t="s">
        <v>3264</v>
      </c>
      <c r="D1580" s="207" t="s">
        <v>3265</v>
      </c>
      <c r="F1580" s="336">
        <f t="shared" si="25"/>
        <v>0</v>
      </c>
      <c r="G1580" s="208">
        <f>SUMIF('01'!$C$10:$C$29,$C1580,'01'!$E$10:$E$29)*'01'!$E$3</f>
        <v>0</v>
      </c>
      <c r="H1580" s="208">
        <f>SUMIF('02'!$C$10:$C$28,$C1580,'02'!$E$10:$E$28)*'02'!$E$3</f>
        <v>0</v>
      </c>
      <c r="I1580" s="208">
        <f>SUMIF('03'!$C$10:$C$29,$C1580,'03'!$E$10:$E$29)*'03'!$E$3</f>
        <v>0</v>
      </c>
      <c r="J1580" s="208">
        <f>SUMIF('04'!$C$10:$C$26,$C1580,'04'!$E$10:$E$26)*'04'!$E$3</f>
        <v>0</v>
      </c>
      <c r="K1580" s="208">
        <f>SUMIF('05'!$C$10:$C$29,$C1580,'05'!$E$10:$E$29)*'05'!$E$3</f>
        <v>0</v>
      </c>
      <c r="L1580" s="208">
        <f>SUMIF('06'!$C$10:$C$29,$C1580,'06'!$E$10:$E$29)*'06'!$E$3</f>
        <v>0</v>
      </c>
      <c r="M1580" s="208">
        <f>SUMIF('07'!$C$10:$C$26,$C1580,'07'!$E$10:$E$26)*'07'!$E$3</f>
        <v>0</v>
      </c>
      <c r="N1580" s="208">
        <f>SUMIF('08'!$C$10:$C$29,$C1580,'08'!$E$10:$E$29)*'08'!$E$3</f>
        <v>0</v>
      </c>
      <c r="O1580" s="208">
        <f>SUMIF('09'!$C$10:$C$29,$C1580,'09'!$E$10:$E$29)*'09'!$E$3</f>
        <v>0</v>
      </c>
      <c r="P1580" s="208">
        <f>SUMIF('10'!$C$10:$C$29,$C1580,'10'!$E$10:$E$29)*'10'!$E$3</f>
        <v>0</v>
      </c>
      <c r="Q1580" s="208">
        <f>SUMIF('11'!$C$10:$C$39,$C1580,'11'!$E$10:$E$39)*'11'!$E$3</f>
        <v>0</v>
      </c>
      <c r="R1580" s="208">
        <f>SUMIF('12'!$C$10:$C$29,$C1580,'12'!$E$10:$E$29)*'12'!$E$3</f>
        <v>0</v>
      </c>
      <c r="S1580" s="208">
        <f>SUMIF('13'!$C$10:$C$29,$C1580,'13'!$E$10:$E$29)*'13'!$E$3</f>
        <v>0</v>
      </c>
      <c r="T1580" s="208">
        <f>SUMIF('14'!$C$10:$C$29,$C1580,'14'!$E$10:$E$29)*'14'!$E$3</f>
        <v>0</v>
      </c>
      <c r="U1580" s="208">
        <f>SUMIF('15'!$C$10:$C$29,$C1580,'15'!$E$10:$E$29)*'15'!$E$3</f>
        <v>0</v>
      </c>
      <c r="V1580" s="208">
        <f>SUMIF('16'!$C$10:$C$29,$C1580,'16'!$E$29:$E1580)*'16'!$E$3</f>
        <v>0</v>
      </c>
      <c r="W1580" s="208">
        <f>SUMIF('17'!$C$10:$C$29,$C1580,'17'!$E$10:$E$29)*'17'!$E$3</f>
        <v>0</v>
      </c>
      <c r="X1580" s="208">
        <f>SUMIF('18'!$C$10:$C$29,$C1580,'18'!$E$10:$E$29)*'18'!$E$3</f>
        <v>0</v>
      </c>
      <c r="Y1580" s="208">
        <f>SUMIF('19'!$C$10:$C$28,$C1580,'19'!$E$10:$E$28)*'19'!$E$3</f>
        <v>0</v>
      </c>
      <c r="Z1580" s="208">
        <f>SUMIF('20'!$C$10:$C$29,$C1580,'20'!$E$10:$E$29)*'20'!$E$3</f>
        <v>0</v>
      </c>
      <c r="AA1580" s="208">
        <f>SUMIF('21'!$C$10:$C$29,$C1580,'21'!$E$10:$E$29)*'21'!$E$3</f>
        <v>0</v>
      </c>
    </row>
    <row r="1581" spans="3:27" ht="15" hidden="1">
      <c r="C1581" s="207" t="s">
        <v>3266</v>
      </c>
      <c r="D1581" s="207" t="s">
        <v>3267</v>
      </c>
      <c r="F1581" s="336">
        <f t="shared" si="25"/>
        <v>0</v>
      </c>
      <c r="G1581" s="208">
        <f>SUMIF('01'!$C$10:$C$29,$C1581,'01'!$E$10:$E$29)*'01'!$E$3</f>
        <v>0</v>
      </c>
      <c r="H1581" s="208">
        <f>SUMIF('02'!$C$10:$C$28,$C1581,'02'!$E$10:$E$28)*'02'!$E$3</f>
        <v>0</v>
      </c>
      <c r="I1581" s="208">
        <f>SUMIF('03'!$C$10:$C$29,$C1581,'03'!$E$10:$E$29)*'03'!$E$3</f>
        <v>0</v>
      </c>
      <c r="J1581" s="208">
        <f>SUMIF('04'!$C$10:$C$26,$C1581,'04'!$E$10:$E$26)*'04'!$E$3</f>
        <v>0</v>
      </c>
      <c r="K1581" s="208">
        <f>SUMIF('05'!$C$10:$C$29,$C1581,'05'!$E$10:$E$29)*'05'!$E$3</f>
        <v>0</v>
      </c>
      <c r="L1581" s="208">
        <f>SUMIF('06'!$C$10:$C$29,$C1581,'06'!$E$10:$E$29)*'06'!$E$3</f>
        <v>0</v>
      </c>
      <c r="M1581" s="208">
        <f>SUMIF('07'!$C$10:$C$26,$C1581,'07'!$E$10:$E$26)*'07'!$E$3</f>
        <v>0</v>
      </c>
      <c r="N1581" s="208">
        <f>SUMIF('08'!$C$10:$C$29,$C1581,'08'!$E$10:$E$29)*'08'!$E$3</f>
        <v>0</v>
      </c>
      <c r="O1581" s="208">
        <f>SUMIF('09'!$C$10:$C$29,$C1581,'09'!$E$10:$E$29)*'09'!$E$3</f>
        <v>0</v>
      </c>
      <c r="P1581" s="208">
        <f>SUMIF('10'!$C$10:$C$29,$C1581,'10'!$E$10:$E$29)*'10'!$E$3</f>
        <v>0</v>
      </c>
      <c r="Q1581" s="208">
        <f>SUMIF('11'!$C$10:$C$39,$C1581,'11'!$E$10:$E$39)*'11'!$E$3</f>
        <v>0</v>
      </c>
      <c r="R1581" s="208">
        <f>SUMIF('12'!$C$10:$C$29,$C1581,'12'!$E$10:$E$29)*'12'!$E$3</f>
        <v>0</v>
      </c>
      <c r="S1581" s="208">
        <f>SUMIF('13'!$C$10:$C$29,$C1581,'13'!$E$10:$E$29)*'13'!$E$3</f>
        <v>0</v>
      </c>
      <c r="T1581" s="208">
        <f>SUMIF('14'!$C$10:$C$29,$C1581,'14'!$E$10:$E$29)*'14'!$E$3</f>
        <v>0</v>
      </c>
      <c r="U1581" s="208">
        <f>SUMIF('15'!$C$10:$C$29,$C1581,'15'!$E$10:$E$29)*'15'!$E$3</f>
        <v>0</v>
      </c>
      <c r="V1581" s="208">
        <f>SUMIF('16'!$C$10:$C$29,$C1581,'16'!$E$29:$E1581)*'16'!$E$3</f>
        <v>0</v>
      </c>
      <c r="W1581" s="208">
        <f>SUMIF('17'!$C$10:$C$29,$C1581,'17'!$E$10:$E$29)*'17'!$E$3</f>
        <v>0</v>
      </c>
      <c r="X1581" s="208">
        <f>SUMIF('18'!$C$10:$C$29,$C1581,'18'!$E$10:$E$29)*'18'!$E$3</f>
        <v>0</v>
      </c>
      <c r="Y1581" s="208">
        <f>SUMIF('19'!$C$10:$C$28,$C1581,'19'!$E$10:$E$28)*'19'!$E$3</f>
        <v>0</v>
      </c>
      <c r="Z1581" s="208">
        <f>SUMIF('20'!$C$10:$C$29,$C1581,'20'!$E$10:$E$29)*'20'!$E$3</f>
        <v>0</v>
      </c>
      <c r="AA1581" s="208">
        <f>SUMIF('21'!$C$10:$C$29,$C1581,'21'!$E$10:$E$29)*'21'!$E$3</f>
        <v>0</v>
      </c>
    </row>
    <row r="1582" spans="3:27" ht="15" hidden="1">
      <c r="C1582" s="207" t="s">
        <v>3268</v>
      </c>
      <c r="D1582" s="207" t="s">
        <v>3269</v>
      </c>
      <c r="F1582" s="336">
        <f t="shared" si="25"/>
        <v>0</v>
      </c>
      <c r="G1582" s="208">
        <f>SUMIF('01'!$C$10:$C$29,$C1582,'01'!$E$10:$E$29)*'01'!$E$3</f>
        <v>0</v>
      </c>
      <c r="H1582" s="208">
        <f>SUMIF('02'!$C$10:$C$28,$C1582,'02'!$E$10:$E$28)*'02'!$E$3</f>
        <v>0</v>
      </c>
      <c r="I1582" s="208">
        <f>SUMIF('03'!$C$10:$C$29,$C1582,'03'!$E$10:$E$29)*'03'!$E$3</f>
        <v>0</v>
      </c>
      <c r="J1582" s="208">
        <f>SUMIF('04'!$C$10:$C$26,$C1582,'04'!$E$10:$E$26)*'04'!$E$3</f>
        <v>0</v>
      </c>
      <c r="K1582" s="208">
        <f>SUMIF('05'!$C$10:$C$29,$C1582,'05'!$E$10:$E$29)*'05'!$E$3</f>
        <v>0</v>
      </c>
      <c r="L1582" s="208">
        <f>SUMIF('06'!$C$10:$C$29,$C1582,'06'!$E$10:$E$29)*'06'!$E$3</f>
        <v>0</v>
      </c>
      <c r="M1582" s="208">
        <f>SUMIF('07'!$C$10:$C$26,$C1582,'07'!$E$10:$E$26)*'07'!$E$3</f>
        <v>0</v>
      </c>
      <c r="N1582" s="208">
        <f>SUMIF('08'!$C$10:$C$29,$C1582,'08'!$E$10:$E$29)*'08'!$E$3</f>
        <v>0</v>
      </c>
      <c r="O1582" s="208">
        <f>SUMIF('09'!$C$10:$C$29,$C1582,'09'!$E$10:$E$29)*'09'!$E$3</f>
        <v>0</v>
      </c>
      <c r="P1582" s="208">
        <f>SUMIF('10'!$C$10:$C$29,$C1582,'10'!$E$10:$E$29)*'10'!$E$3</f>
        <v>0</v>
      </c>
      <c r="Q1582" s="208">
        <f>SUMIF('11'!$C$10:$C$39,$C1582,'11'!$E$10:$E$39)*'11'!$E$3</f>
        <v>0</v>
      </c>
      <c r="R1582" s="208">
        <f>SUMIF('12'!$C$10:$C$29,$C1582,'12'!$E$10:$E$29)*'12'!$E$3</f>
        <v>0</v>
      </c>
      <c r="S1582" s="208">
        <f>SUMIF('13'!$C$10:$C$29,$C1582,'13'!$E$10:$E$29)*'13'!$E$3</f>
        <v>0</v>
      </c>
      <c r="T1582" s="208">
        <f>SUMIF('14'!$C$10:$C$29,$C1582,'14'!$E$10:$E$29)*'14'!$E$3</f>
        <v>0</v>
      </c>
      <c r="U1582" s="208">
        <f>SUMIF('15'!$C$10:$C$29,$C1582,'15'!$E$10:$E$29)*'15'!$E$3</f>
        <v>0</v>
      </c>
      <c r="V1582" s="208">
        <f>SUMIF('16'!$C$10:$C$29,$C1582,'16'!$E$29:$E1582)*'16'!$E$3</f>
        <v>0</v>
      </c>
      <c r="W1582" s="208">
        <f>SUMIF('17'!$C$10:$C$29,$C1582,'17'!$E$10:$E$29)*'17'!$E$3</f>
        <v>0</v>
      </c>
      <c r="X1582" s="208">
        <f>SUMIF('18'!$C$10:$C$29,$C1582,'18'!$E$10:$E$29)*'18'!$E$3</f>
        <v>0</v>
      </c>
      <c r="Y1582" s="208">
        <f>SUMIF('19'!$C$10:$C$28,$C1582,'19'!$E$10:$E$28)*'19'!$E$3</f>
        <v>0</v>
      </c>
      <c r="Z1582" s="208">
        <f>SUMIF('20'!$C$10:$C$29,$C1582,'20'!$E$10:$E$29)*'20'!$E$3</f>
        <v>0</v>
      </c>
      <c r="AA1582" s="208">
        <f>SUMIF('21'!$C$10:$C$29,$C1582,'21'!$E$10:$E$29)*'21'!$E$3</f>
        <v>0</v>
      </c>
    </row>
    <row r="1583" spans="3:27" ht="15" hidden="1">
      <c r="C1583" s="207" t="s">
        <v>3270</v>
      </c>
      <c r="D1583" s="207" t="s">
        <v>3271</v>
      </c>
      <c r="F1583" s="336">
        <f t="shared" si="25"/>
        <v>0</v>
      </c>
      <c r="G1583" s="208">
        <f>SUMIF('01'!$C$10:$C$29,$C1583,'01'!$E$10:$E$29)*'01'!$E$3</f>
        <v>0</v>
      </c>
      <c r="H1583" s="208">
        <f>SUMIF('02'!$C$10:$C$28,$C1583,'02'!$E$10:$E$28)*'02'!$E$3</f>
        <v>0</v>
      </c>
      <c r="I1583" s="208">
        <f>SUMIF('03'!$C$10:$C$29,$C1583,'03'!$E$10:$E$29)*'03'!$E$3</f>
        <v>0</v>
      </c>
      <c r="J1583" s="208">
        <f>SUMIF('04'!$C$10:$C$26,$C1583,'04'!$E$10:$E$26)*'04'!$E$3</f>
        <v>0</v>
      </c>
      <c r="K1583" s="208">
        <f>SUMIF('05'!$C$10:$C$29,$C1583,'05'!$E$10:$E$29)*'05'!$E$3</f>
        <v>0</v>
      </c>
      <c r="L1583" s="208">
        <f>SUMIF('06'!$C$10:$C$29,$C1583,'06'!$E$10:$E$29)*'06'!$E$3</f>
        <v>0</v>
      </c>
      <c r="M1583" s="208">
        <f>SUMIF('07'!$C$10:$C$26,$C1583,'07'!$E$10:$E$26)*'07'!$E$3</f>
        <v>0</v>
      </c>
      <c r="N1583" s="208">
        <f>SUMIF('08'!$C$10:$C$29,$C1583,'08'!$E$10:$E$29)*'08'!$E$3</f>
        <v>0</v>
      </c>
      <c r="O1583" s="208">
        <f>SUMIF('09'!$C$10:$C$29,$C1583,'09'!$E$10:$E$29)*'09'!$E$3</f>
        <v>0</v>
      </c>
      <c r="P1583" s="208">
        <f>SUMIF('10'!$C$10:$C$29,$C1583,'10'!$E$10:$E$29)*'10'!$E$3</f>
        <v>0</v>
      </c>
      <c r="Q1583" s="208">
        <f>SUMIF('11'!$C$10:$C$39,$C1583,'11'!$E$10:$E$39)*'11'!$E$3</f>
        <v>0</v>
      </c>
      <c r="R1583" s="208">
        <f>SUMIF('12'!$C$10:$C$29,$C1583,'12'!$E$10:$E$29)*'12'!$E$3</f>
        <v>0</v>
      </c>
      <c r="S1583" s="208">
        <f>SUMIF('13'!$C$10:$C$29,$C1583,'13'!$E$10:$E$29)*'13'!$E$3</f>
        <v>0</v>
      </c>
      <c r="T1583" s="208">
        <f>SUMIF('14'!$C$10:$C$29,$C1583,'14'!$E$10:$E$29)*'14'!$E$3</f>
        <v>0</v>
      </c>
      <c r="U1583" s="208">
        <f>SUMIF('15'!$C$10:$C$29,$C1583,'15'!$E$10:$E$29)*'15'!$E$3</f>
        <v>0</v>
      </c>
      <c r="V1583" s="208">
        <f>SUMIF('16'!$C$10:$C$29,$C1583,'16'!$E$29:$E1583)*'16'!$E$3</f>
        <v>0</v>
      </c>
      <c r="W1583" s="208">
        <f>SUMIF('17'!$C$10:$C$29,$C1583,'17'!$E$10:$E$29)*'17'!$E$3</f>
        <v>0</v>
      </c>
      <c r="X1583" s="208">
        <f>SUMIF('18'!$C$10:$C$29,$C1583,'18'!$E$10:$E$29)*'18'!$E$3</f>
        <v>0</v>
      </c>
      <c r="Y1583" s="208">
        <f>SUMIF('19'!$C$10:$C$28,$C1583,'19'!$E$10:$E$28)*'19'!$E$3</f>
        <v>0</v>
      </c>
      <c r="Z1583" s="208">
        <f>SUMIF('20'!$C$10:$C$29,$C1583,'20'!$E$10:$E$29)*'20'!$E$3</f>
        <v>0</v>
      </c>
      <c r="AA1583" s="208">
        <f>SUMIF('21'!$C$10:$C$29,$C1583,'21'!$E$10:$E$29)*'21'!$E$3</f>
        <v>0</v>
      </c>
    </row>
    <row r="1584" spans="3:27" ht="15" hidden="1">
      <c r="C1584" s="207" t="s">
        <v>3272</v>
      </c>
      <c r="D1584" s="207" t="s">
        <v>3273</v>
      </c>
      <c r="F1584" s="336">
        <f t="shared" si="25"/>
        <v>0</v>
      </c>
      <c r="G1584" s="208">
        <f>SUMIF('01'!$C$10:$C$29,$C1584,'01'!$E$10:$E$29)*'01'!$E$3</f>
        <v>0</v>
      </c>
      <c r="H1584" s="208">
        <f>SUMIF('02'!$C$10:$C$28,$C1584,'02'!$E$10:$E$28)*'02'!$E$3</f>
        <v>0</v>
      </c>
      <c r="I1584" s="208">
        <f>SUMIF('03'!$C$10:$C$29,$C1584,'03'!$E$10:$E$29)*'03'!$E$3</f>
        <v>0</v>
      </c>
      <c r="J1584" s="208">
        <f>SUMIF('04'!$C$10:$C$26,$C1584,'04'!$E$10:$E$26)*'04'!$E$3</f>
        <v>0</v>
      </c>
      <c r="K1584" s="208">
        <f>SUMIF('05'!$C$10:$C$29,$C1584,'05'!$E$10:$E$29)*'05'!$E$3</f>
        <v>0</v>
      </c>
      <c r="L1584" s="208">
        <f>SUMIF('06'!$C$10:$C$29,$C1584,'06'!$E$10:$E$29)*'06'!$E$3</f>
        <v>0</v>
      </c>
      <c r="M1584" s="208">
        <f>SUMIF('07'!$C$10:$C$26,$C1584,'07'!$E$10:$E$26)*'07'!$E$3</f>
        <v>0</v>
      </c>
      <c r="N1584" s="208">
        <f>SUMIF('08'!$C$10:$C$29,$C1584,'08'!$E$10:$E$29)*'08'!$E$3</f>
        <v>0</v>
      </c>
      <c r="O1584" s="208">
        <f>SUMIF('09'!$C$10:$C$29,$C1584,'09'!$E$10:$E$29)*'09'!$E$3</f>
        <v>0</v>
      </c>
      <c r="P1584" s="208">
        <f>SUMIF('10'!$C$10:$C$29,$C1584,'10'!$E$10:$E$29)*'10'!$E$3</f>
        <v>0</v>
      </c>
      <c r="Q1584" s="208">
        <f>SUMIF('11'!$C$10:$C$39,$C1584,'11'!$E$10:$E$39)*'11'!$E$3</f>
        <v>0</v>
      </c>
      <c r="R1584" s="208">
        <f>SUMIF('12'!$C$10:$C$29,$C1584,'12'!$E$10:$E$29)*'12'!$E$3</f>
        <v>0</v>
      </c>
      <c r="S1584" s="208">
        <f>SUMIF('13'!$C$10:$C$29,$C1584,'13'!$E$10:$E$29)*'13'!$E$3</f>
        <v>0</v>
      </c>
      <c r="T1584" s="208">
        <f>SUMIF('14'!$C$10:$C$29,$C1584,'14'!$E$10:$E$29)*'14'!$E$3</f>
        <v>0</v>
      </c>
      <c r="U1584" s="208">
        <f>SUMIF('15'!$C$10:$C$29,$C1584,'15'!$E$10:$E$29)*'15'!$E$3</f>
        <v>0</v>
      </c>
      <c r="V1584" s="208">
        <f>SUMIF('16'!$C$10:$C$29,$C1584,'16'!$E$29:$E1584)*'16'!$E$3</f>
        <v>0</v>
      </c>
      <c r="W1584" s="208">
        <f>SUMIF('17'!$C$10:$C$29,$C1584,'17'!$E$10:$E$29)*'17'!$E$3</f>
        <v>0</v>
      </c>
      <c r="X1584" s="208">
        <f>SUMIF('18'!$C$10:$C$29,$C1584,'18'!$E$10:$E$29)*'18'!$E$3</f>
        <v>0</v>
      </c>
      <c r="Y1584" s="208">
        <f>SUMIF('19'!$C$10:$C$28,$C1584,'19'!$E$10:$E$28)*'19'!$E$3</f>
        <v>0</v>
      </c>
      <c r="Z1584" s="208">
        <f>SUMIF('20'!$C$10:$C$29,$C1584,'20'!$E$10:$E$29)*'20'!$E$3</f>
        <v>0</v>
      </c>
      <c r="AA1584" s="208">
        <f>SUMIF('21'!$C$10:$C$29,$C1584,'21'!$E$10:$E$29)*'21'!$E$3</f>
        <v>0</v>
      </c>
    </row>
    <row r="1585" spans="3:27" ht="15" hidden="1">
      <c r="C1585" s="207" t="s">
        <v>3274</v>
      </c>
      <c r="D1585" s="207" t="s">
        <v>3275</v>
      </c>
      <c r="F1585" s="336">
        <f t="shared" si="25"/>
        <v>0</v>
      </c>
      <c r="G1585" s="208">
        <f>SUMIF('01'!$C$10:$C$29,$C1585,'01'!$E$10:$E$29)*'01'!$E$3</f>
        <v>0</v>
      </c>
      <c r="H1585" s="208">
        <f>SUMIF('02'!$C$10:$C$28,$C1585,'02'!$E$10:$E$28)*'02'!$E$3</f>
        <v>0</v>
      </c>
      <c r="I1585" s="208">
        <f>SUMIF('03'!$C$10:$C$29,$C1585,'03'!$E$10:$E$29)*'03'!$E$3</f>
        <v>0</v>
      </c>
      <c r="J1585" s="208">
        <f>SUMIF('04'!$C$10:$C$26,$C1585,'04'!$E$10:$E$26)*'04'!$E$3</f>
        <v>0</v>
      </c>
      <c r="K1585" s="208">
        <f>SUMIF('05'!$C$10:$C$29,$C1585,'05'!$E$10:$E$29)*'05'!$E$3</f>
        <v>0</v>
      </c>
      <c r="L1585" s="208">
        <f>SUMIF('06'!$C$10:$C$29,$C1585,'06'!$E$10:$E$29)*'06'!$E$3</f>
        <v>0</v>
      </c>
      <c r="M1585" s="208">
        <f>SUMIF('07'!$C$10:$C$26,$C1585,'07'!$E$10:$E$26)*'07'!$E$3</f>
        <v>0</v>
      </c>
      <c r="N1585" s="208">
        <f>SUMIF('08'!$C$10:$C$29,$C1585,'08'!$E$10:$E$29)*'08'!$E$3</f>
        <v>0</v>
      </c>
      <c r="O1585" s="208">
        <f>SUMIF('09'!$C$10:$C$29,$C1585,'09'!$E$10:$E$29)*'09'!$E$3</f>
        <v>0</v>
      </c>
      <c r="P1585" s="208">
        <f>SUMIF('10'!$C$10:$C$29,$C1585,'10'!$E$10:$E$29)*'10'!$E$3</f>
        <v>0</v>
      </c>
      <c r="Q1585" s="208">
        <f>SUMIF('11'!$C$10:$C$39,$C1585,'11'!$E$10:$E$39)*'11'!$E$3</f>
        <v>0</v>
      </c>
      <c r="R1585" s="208">
        <f>SUMIF('12'!$C$10:$C$29,$C1585,'12'!$E$10:$E$29)*'12'!$E$3</f>
        <v>0</v>
      </c>
      <c r="S1585" s="208">
        <f>SUMIF('13'!$C$10:$C$29,$C1585,'13'!$E$10:$E$29)*'13'!$E$3</f>
        <v>0</v>
      </c>
      <c r="T1585" s="208">
        <f>SUMIF('14'!$C$10:$C$29,$C1585,'14'!$E$10:$E$29)*'14'!$E$3</f>
        <v>0</v>
      </c>
      <c r="U1585" s="208">
        <f>SUMIF('15'!$C$10:$C$29,$C1585,'15'!$E$10:$E$29)*'15'!$E$3</f>
        <v>0</v>
      </c>
      <c r="V1585" s="208">
        <f>SUMIF('16'!$C$10:$C$29,$C1585,'16'!$E$29:$E1585)*'16'!$E$3</f>
        <v>0</v>
      </c>
      <c r="W1585" s="208">
        <f>SUMIF('17'!$C$10:$C$29,$C1585,'17'!$E$10:$E$29)*'17'!$E$3</f>
        <v>0</v>
      </c>
      <c r="X1585" s="208">
        <f>SUMIF('18'!$C$10:$C$29,$C1585,'18'!$E$10:$E$29)*'18'!$E$3</f>
        <v>0</v>
      </c>
      <c r="Y1585" s="208">
        <f>SUMIF('19'!$C$10:$C$28,$C1585,'19'!$E$10:$E$28)*'19'!$E$3</f>
        <v>0</v>
      </c>
      <c r="Z1585" s="208">
        <f>SUMIF('20'!$C$10:$C$29,$C1585,'20'!$E$10:$E$29)*'20'!$E$3</f>
        <v>0</v>
      </c>
      <c r="AA1585" s="208">
        <f>SUMIF('21'!$C$10:$C$29,$C1585,'21'!$E$10:$E$29)*'21'!$E$3</f>
        <v>0</v>
      </c>
    </row>
    <row r="1586" spans="3:27" ht="15" hidden="1">
      <c r="C1586" s="207" t="s">
        <v>3276</v>
      </c>
      <c r="D1586" s="207" t="s">
        <v>3277</v>
      </c>
      <c r="F1586" s="336">
        <f t="shared" si="25"/>
        <v>0</v>
      </c>
      <c r="G1586" s="208">
        <f>SUMIF('01'!$C$10:$C$29,$C1586,'01'!$E$10:$E$29)*'01'!$E$3</f>
        <v>0</v>
      </c>
      <c r="H1586" s="208">
        <f>SUMIF('02'!$C$10:$C$28,$C1586,'02'!$E$10:$E$28)*'02'!$E$3</f>
        <v>0</v>
      </c>
      <c r="I1586" s="208">
        <f>SUMIF('03'!$C$10:$C$29,$C1586,'03'!$E$10:$E$29)*'03'!$E$3</f>
        <v>0</v>
      </c>
      <c r="J1586" s="208">
        <f>SUMIF('04'!$C$10:$C$26,$C1586,'04'!$E$10:$E$26)*'04'!$E$3</f>
        <v>0</v>
      </c>
      <c r="K1586" s="208">
        <f>SUMIF('05'!$C$10:$C$29,$C1586,'05'!$E$10:$E$29)*'05'!$E$3</f>
        <v>0</v>
      </c>
      <c r="L1586" s="208">
        <f>SUMIF('06'!$C$10:$C$29,$C1586,'06'!$E$10:$E$29)*'06'!$E$3</f>
        <v>0</v>
      </c>
      <c r="M1586" s="208">
        <f>SUMIF('07'!$C$10:$C$26,$C1586,'07'!$E$10:$E$26)*'07'!$E$3</f>
        <v>0</v>
      </c>
      <c r="N1586" s="208">
        <f>SUMIF('08'!$C$10:$C$29,$C1586,'08'!$E$10:$E$29)*'08'!$E$3</f>
        <v>0</v>
      </c>
      <c r="O1586" s="208">
        <f>SUMIF('09'!$C$10:$C$29,$C1586,'09'!$E$10:$E$29)*'09'!$E$3</f>
        <v>0</v>
      </c>
      <c r="P1586" s="208">
        <f>SUMIF('10'!$C$10:$C$29,$C1586,'10'!$E$10:$E$29)*'10'!$E$3</f>
        <v>0</v>
      </c>
      <c r="Q1586" s="208">
        <f>SUMIF('11'!$C$10:$C$39,$C1586,'11'!$E$10:$E$39)*'11'!$E$3</f>
        <v>0</v>
      </c>
      <c r="R1586" s="208">
        <f>SUMIF('12'!$C$10:$C$29,$C1586,'12'!$E$10:$E$29)*'12'!$E$3</f>
        <v>0</v>
      </c>
      <c r="S1586" s="208">
        <f>SUMIF('13'!$C$10:$C$29,$C1586,'13'!$E$10:$E$29)*'13'!$E$3</f>
        <v>0</v>
      </c>
      <c r="T1586" s="208">
        <f>SUMIF('14'!$C$10:$C$29,$C1586,'14'!$E$10:$E$29)*'14'!$E$3</f>
        <v>0</v>
      </c>
      <c r="U1586" s="208">
        <f>SUMIF('15'!$C$10:$C$29,$C1586,'15'!$E$10:$E$29)*'15'!$E$3</f>
        <v>0</v>
      </c>
      <c r="V1586" s="208">
        <f>SUMIF('16'!$C$10:$C$29,$C1586,'16'!$E$29:$E1586)*'16'!$E$3</f>
        <v>0</v>
      </c>
      <c r="W1586" s="208">
        <f>SUMIF('17'!$C$10:$C$29,$C1586,'17'!$E$10:$E$29)*'17'!$E$3</f>
        <v>0</v>
      </c>
      <c r="X1586" s="208">
        <f>SUMIF('18'!$C$10:$C$29,$C1586,'18'!$E$10:$E$29)*'18'!$E$3</f>
        <v>0</v>
      </c>
      <c r="Y1586" s="208">
        <f>SUMIF('19'!$C$10:$C$28,$C1586,'19'!$E$10:$E$28)*'19'!$E$3</f>
        <v>0</v>
      </c>
      <c r="Z1586" s="208">
        <f>SUMIF('20'!$C$10:$C$29,$C1586,'20'!$E$10:$E$29)*'20'!$E$3</f>
        <v>0</v>
      </c>
      <c r="AA1586" s="208">
        <f>SUMIF('21'!$C$10:$C$29,$C1586,'21'!$E$10:$E$29)*'21'!$E$3</f>
        <v>0</v>
      </c>
    </row>
    <row r="1587" spans="3:27" ht="15" hidden="1">
      <c r="C1587" s="207" t="s">
        <v>3278</v>
      </c>
      <c r="D1587" s="207" t="s">
        <v>3279</v>
      </c>
      <c r="F1587" s="336">
        <f t="shared" si="25"/>
        <v>0</v>
      </c>
      <c r="G1587" s="208">
        <f>SUMIF('01'!$C$10:$C$29,$C1587,'01'!$E$10:$E$29)*'01'!$E$3</f>
        <v>0</v>
      </c>
      <c r="H1587" s="208">
        <f>SUMIF('02'!$C$10:$C$28,$C1587,'02'!$E$10:$E$28)*'02'!$E$3</f>
        <v>0</v>
      </c>
      <c r="I1587" s="208">
        <f>SUMIF('03'!$C$10:$C$29,$C1587,'03'!$E$10:$E$29)*'03'!$E$3</f>
        <v>0</v>
      </c>
      <c r="J1587" s="208">
        <f>SUMIF('04'!$C$10:$C$26,$C1587,'04'!$E$10:$E$26)*'04'!$E$3</f>
        <v>0</v>
      </c>
      <c r="K1587" s="208">
        <f>SUMIF('05'!$C$10:$C$29,$C1587,'05'!$E$10:$E$29)*'05'!$E$3</f>
        <v>0</v>
      </c>
      <c r="L1587" s="208">
        <f>SUMIF('06'!$C$10:$C$29,$C1587,'06'!$E$10:$E$29)*'06'!$E$3</f>
        <v>0</v>
      </c>
      <c r="M1587" s="208">
        <f>SUMIF('07'!$C$10:$C$26,$C1587,'07'!$E$10:$E$26)*'07'!$E$3</f>
        <v>0</v>
      </c>
      <c r="N1587" s="208">
        <f>SUMIF('08'!$C$10:$C$29,$C1587,'08'!$E$10:$E$29)*'08'!$E$3</f>
        <v>0</v>
      </c>
      <c r="O1587" s="208">
        <f>SUMIF('09'!$C$10:$C$29,$C1587,'09'!$E$10:$E$29)*'09'!$E$3</f>
        <v>0</v>
      </c>
      <c r="P1587" s="208">
        <f>SUMIF('10'!$C$10:$C$29,$C1587,'10'!$E$10:$E$29)*'10'!$E$3</f>
        <v>0</v>
      </c>
      <c r="Q1587" s="208">
        <f>SUMIF('11'!$C$10:$C$39,$C1587,'11'!$E$10:$E$39)*'11'!$E$3</f>
        <v>0</v>
      </c>
      <c r="R1587" s="208">
        <f>SUMIF('12'!$C$10:$C$29,$C1587,'12'!$E$10:$E$29)*'12'!$E$3</f>
        <v>0</v>
      </c>
      <c r="S1587" s="208">
        <f>SUMIF('13'!$C$10:$C$29,$C1587,'13'!$E$10:$E$29)*'13'!$E$3</f>
        <v>0</v>
      </c>
      <c r="T1587" s="208">
        <f>SUMIF('14'!$C$10:$C$29,$C1587,'14'!$E$10:$E$29)*'14'!$E$3</f>
        <v>0</v>
      </c>
      <c r="U1587" s="208">
        <f>SUMIF('15'!$C$10:$C$29,$C1587,'15'!$E$10:$E$29)*'15'!$E$3</f>
        <v>0</v>
      </c>
      <c r="V1587" s="208">
        <f>SUMIF('16'!$C$10:$C$29,$C1587,'16'!$E$29:$E1587)*'16'!$E$3</f>
        <v>0</v>
      </c>
      <c r="W1587" s="208">
        <f>SUMIF('17'!$C$10:$C$29,$C1587,'17'!$E$10:$E$29)*'17'!$E$3</f>
        <v>0</v>
      </c>
      <c r="X1587" s="208">
        <f>SUMIF('18'!$C$10:$C$29,$C1587,'18'!$E$10:$E$29)*'18'!$E$3</f>
        <v>0</v>
      </c>
      <c r="Y1587" s="208">
        <f>SUMIF('19'!$C$10:$C$28,$C1587,'19'!$E$10:$E$28)*'19'!$E$3</f>
        <v>0</v>
      </c>
      <c r="Z1587" s="208">
        <f>SUMIF('20'!$C$10:$C$29,$C1587,'20'!$E$10:$E$29)*'20'!$E$3</f>
        <v>0</v>
      </c>
      <c r="AA1587" s="208">
        <f>SUMIF('21'!$C$10:$C$29,$C1587,'21'!$E$10:$E$29)*'21'!$E$3</f>
        <v>0</v>
      </c>
    </row>
    <row r="1588" spans="3:27" ht="15" hidden="1">
      <c r="C1588" s="207" t="s">
        <v>3280</v>
      </c>
      <c r="D1588" s="207" t="s">
        <v>3281</v>
      </c>
      <c r="F1588" s="336">
        <f t="shared" si="25"/>
        <v>0</v>
      </c>
      <c r="G1588" s="208">
        <f>SUMIF('01'!$C$10:$C$29,$C1588,'01'!$E$10:$E$29)*'01'!$E$3</f>
        <v>0</v>
      </c>
      <c r="H1588" s="208">
        <f>SUMIF('02'!$C$10:$C$28,$C1588,'02'!$E$10:$E$28)*'02'!$E$3</f>
        <v>0</v>
      </c>
      <c r="I1588" s="208">
        <f>SUMIF('03'!$C$10:$C$29,$C1588,'03'!$E$10:$E$29)*'03'!$E$3</f>
        <v>0</v>
      </c>
      <c r="J1588" s="208">
        <f>SUMIF('04'!$C$10:$C$26,$C1588,'04'!$E$10:$E$26)*'04'!$E$3</f>
        <v>0</v>
      </c>
      <c r="K1588" s="208">
        <f>SUMIF('05'!$C$10:$C$29,$C1588,'05'!$E$10:$E$29)*'05'!$E$3</f>
        <v>0</v>
      </c>
      <c r="L1588" s="208">
        <f>SUMIF('06'!$C$10:$C$29,$C1588,'06'!$E$10:$E$29)*'06'!$E$3</f>
        <v>0</v>
      </c>
      <c r="M1588" s="208">
        <f>SUMIF('07'!$C$10:$C$26,$C1588,'07'!$E$10:$E$26)*'07'!$E$3</f>
        <v>0</v>
      </c>
      <c r="N1588" s="208">
        <f>SUMIF('08'!$C$10:$C$29,$C1588,'08'!$E$10:$E$29)*'08'!$E$3</f>
        <v>0</v>
      </c>
      <c r="O1588" s="208">
        <f>SUMIF('09'!$C$10:$C$29,$C1588,'09'!$E$10:$E$29)*'09'!$E$3</f>
        <v>0</v>
      </c>
      <c r="P1588" s="208">
        <f>SUMIF('10'!$C$10:$C$29,$C1588,'10'!$E$10:$E$29)*'10'!$E$3</f>
        <v>0</v>
      </c>
      <c r="Q1588" s="208">
        <f>SUMIF('11'!$C$10:$C$39,$C1588,'11'!$E$10:$E$39)*'11'!$E$3</f>
        <v>0</v>
      </c>
      <c r="R1588" s="208">
        <f>SUMIF('12'!$C$10:$C$29,$C1588,'12'!$E$10:$E$29)*'12'!$E$3</f>
        <v>0</v>
      </c>
      <c r="S1588" s="208">
        <f>SUMIF('13'!$C$10:$C$29,$C1588,'13'!$E$10:$E$29)*'13'!$E$3</f>
        <v>0</v>
      </c>
      <c r="T1588" s="208">
        <f>SUMIF('14'!$C$10:$C$29,$C1588,'14'!$E$10:$E$29)*'14'!$E$3</f>
        <v>0</v>
      </c>
      <c r="U1588" s="208">
        <f>SUMIF('15'!$C$10:$C$29,$C1588,'15'!$E$10:$E$29)*'15'!$E$3</f>
        <v>0</v>
      </c>
      <c r="V1588" s="208">
        <f>SUMIF('16'!$C$10:$C$29,$C1588,'16'!$E$29:$E1588)*'16'!$E$3</f>
        <v>0</v>
      </c>
      <c r="W1588" s="208">
        <f>SUMIF('17'!$C$10:$C$29,$C1588,'17'!$E$10:$E$29)*'17'!$E$3</f>
        <v>0</v>
      </c>
      <c r="X1588" s="208">
        <f>SUMIF('18'!$C$10:$C$29,$C1588,'18'!$E$10:$E$29)*'18'!$E$3</f>
        <v>0</v>
      </c>
      <c r="Y1588" s="208">
        <f>SUMIF('19'!$C$10:$C$28,$C1588,'19'!$E$10:$E$28)*'19'!$E$3</f>
        <v>0</v>
      </c>
      <c r="Z1588" s="208">
        <f>SUMIF('20'!$C$10:$C$29,$C1588,'20'!$E$10:$E$29)*'20'!$E$3</f>
        <v>0</v>
      </c>
      <c r="AA1588" s="208">
        <f>SUMIF('21'!$C$10:$C$29,$C1588,'21'!$E$10:$E$29)*'21'!$E$3</f>
        <v>0</v>
      </c>
    </row>
    <row r="1589" spans="3:27" ht="15" hidden="1">
      <c r="C1589" s="207" t="s">
        <v>3282</v>
      </c>
      <c r="D1589" s="207" t="s">
        <v>3283</v>
      </c>
      <c r="F1589" s="336">
        <f t="shared" si="25"/>
        <v>0</v>
      </c>
      <c r="G1589" s="208">
        <f>SUMIF('01'!$C$10:$C$29,$C1589,'01'!$E$10:$E$29)*'01'!$E$3</f>
        <v>0</v>
      </c>
      <c r="H1589" s="208">
        <f>SUMIF('02'!$C$10:$C$28,$C1589,'02'!$E$10:$E$28)*'02'!$E$3</f>
        <v>0</v>
      </c>
      <c r="I1589" s="208">
        <f>SUMIF('03'!$C$10:$C$29,$C1589,'03'!$E$10:$E$29)*'03'!$E$3</f>
        <v>0</v>
      </c>
      <c r="J1589" s="208">
        <f>SUMIF('04'!$C$10:$C$26,$C1589,'04'!$E$10:$E$26)*'04'!$E$3</f>
        <v>0</v>
      </c>
      <c r="K1589" s="208">
        <f>SUMIF('05'!$C$10:$C$29,$C1589,'05'!$E$10:$E$29)*'05'!$E$3</f>
        <v>0</v>
      </c>
      <c r="L1589" s="208">
        <f>SUMIF('06'!$C$10:$C$29,$C1589,'06'!$E$10:$E$29)*'06'!$E$3</f>
        <v>0</v>
      </c>
      <c r="M1589" s="208">
        <f>SUMIF('07'!$C$10:$C$26,$C1589,'07'!$E$10:$E$26)*'07'!$E$3</f>
        <v>0</v>
      </c>
      <c r="N1589" s="208">
        <f>SUMIF('08'!$C$10:$C$29,$C1589,'08'!$E$10:$E$29)*'08'!$E$3</f>
        <v>0</v>
      </c>
      <c r="O1589" s="208">
        <f>SUMIF('09'!$C$10:$C$29,$C1589,'09'!$E$10:$E$29)*'09'!$E$3</f>
        <v>0</v>
      </c>
      <c r="P1589" s="208">
        <f>SUMIF('10'!$C$10:$C$29,$C1589,'10'!$E$10:$E$29)*'10'!$E$3</f>
        <v>0</v>
      </c>
      <c r="Q1589" s="208">
        <f>SUMIF('11'!$C$10:$C$39,$C1589,'11'!$E$10:$E$39)*'11'!$E$3</f>
        <v>0</v>
      </c>
      <c r="R1589" s="208">
        <f>SUMIF('12'!$C$10:$C$29,$C1589,'12'!$E$10:$E$29)*'12'!$E$3</f>
        <v>0</v>
      </c>
      <c r="S1589" s="208">
        <f>SUMIF('13'!$C$10:$C$29,$C1589,'13'!$E$10:$E$29)*'13'!$E$3</f>
        <v>0</v>
      </c>
      <c r="T1589" s="208">
        <f>SUMIF('14'!$C$10:$C$29,$C1589,'14'!$E$10:$E$29)*'14'!$E$3</f>
        <v>0</v>
      </c>
      <c r="U1589" s="208">
        <f>SUMIF('15'!$C$10:$C$29,$C1589,'15'!$E$10:$E$29)*'15'!$E$3</f>
        <v>0</v>
      </c>
      <c r="V1589" s="208">
        <f>SUMIF('16'!$C$10:$C$29,$C1589,'16'!$E$29:$E1589)*'16'!$E$3</f>
        <v>0</v>
      </c>
      <c r="W1589" s="208">
        <f>SUMIF('17'!$C$10:$C$29,$C1589,'17'!$E$10:$E$29)*'17'!$E$3</f>
        <v>0</v>
      </c>
      <c r="X1589" s="208">
        <f>SUMIF('18'!$C$10:$C$29,$C1589,'18'!$E$10:$E$29)*'18'!$E$3</f>
        <v>0</v>
      </c>
      <c r="Y1589" s="208">
        <f>SUMIF('19'!$C$10:$C$28,$C1589,'19'!$E$10:$E$28)*'19'!$E$3</f>
        <v>0</v>
      </c>
      <c r="Z1589" s="208">
        <f>SUMIF('20'!$C$10:$C$29,$C1589,'20'!$E$10:$E$29)*'20'!$E$3</f>
        <v>0</v>
      </c>
      <c r="AA1589" s="208">
        <f>SUMIF('21'!$C$10:$C$29,$C1589,'21'!$E$10:$E$29)*'21'!$E$3</f>
        <v>0</v>
      </c>
    </row>
    <row r="1590" spans="3:27" ht="15" hidden="1">
      <c r="C1590" s="207" t="s">
        <v>3284</v>
      </c>
      <c r="D1590" s="207" t="s">
        <v>3285</v>
      </c>
      <c r="F1590" s="336">
        <f t="shared" si="25"/>
        <v>0</v>
      </c>
      <c r="G1590" s="208">
        <f>SUMIF('01'!$C$10:$C$29,$C1590,'01'!$E$10:$E$29)*'01'!$E$3</f>
        <v>0</v>
      </c>
      <c r="H1590" s="208">
        <f>SUMIF('02'!$C$10:$C$28,$C1590,'02'!$E$10:$E$28)*'02'!$E$3</f>
        <v>0</v>
      </c>
      <c r="I1590" s="208">
        <f>SUMIF('03'!$C$10:$C$29,$C1590,'03'!$E$10:$E$29)*'03'!$E$3</f>
        <v>0</v>
      </c>
      <c r="J1590" s="208">
        <f>SUMIF('04'!$C$10:$C$26,$C1590,'04'!$E$10:$E$26)*'04'!$E$3</f>
        <v>0</v>
      </c>
      <c r="K1590" s="208">
        <f>SUMIF('05'!$C$10:$C$29,$C1590,'05'!$E$10:$E$29)*'05'!$E$3</f>
        <v>0</v>
      </c>
      <c r="L1590" s="208">
        <f>SUMIF('06'!$C$10:$C$29,$C1590,'06'!$E$10:$E$29)*'06'!$E$3</f>
        <v>0</v>
      </c>
      <c r="M1590" s="208">
        <f>SUMIF('07'!$C$10:$C$26,$C1590,'07'!$E$10:$E$26)*'07'!$E$3</f>
        <v>0</v>
      </c>
      <c r="N1590" s="208">
        <f>SUMIF('08'!$C$10:$C$29,$C1590,'08'!$E$10:$E$29)*'08'!$E$3</f>
        <v>0</v>
      </c>
      <c r="O1590" s="208">
        <f>SUMIF('09'!$C$10:$C$29,$C1590,'09'!$E$10:$E$29)*'09'!$E$3</f>
        <v>0</v>
      </c>
      <c r="P1590" s="208">
        <f>SUMIF('10'!$C$10:$C$29,$C1590,'10'!$E$10:$E$29)*'10'!$E$3</f>
        <v>0</v>
      </c>
      <c r="Q1590" s="208">
        <f>SUMIF('11'!$C$10:$C$39,$C1590,'11'!$E$10:$E$39)*'11'!$E$3</f>
        <v>0</v>
      </c>
      <c r="R1590" s="208">
        <f>SUMIF('12'!$C$10:$C$29,$C1590,'12'!$E$10:$E$29)*'12'!$E$3</f>
        <v>0</v>
      </c>
      <c r="S1590" s="208">
        <f>SUMIF('13'!$C$10:$C$29,$C1590,'13'!$E$10:$E$29)*'13'!$E$3</f>
        <v>0</v>
      </c>
      <c r="T1590" s="208">
        <f>SUMIF('14'!$C$10:$C$29,$C1590,'14'!$E$10:$E$29)*'14'!$E$3</f>
        <v>0</v>
      </c>
      <c r="U1590" s="208">
        <f>SUMIF('15'!$C$10:$C$29,$C1590,'15'!$E$10:$E$29)*'15'!$E$3</f>
        <v>0</v>
      </c>
      <c r="V1590" s="208">
        <f>SUMIF('16'!$C$10:$C$29,$C1590,'16'!$E$29:$E1590)*'16'!$E$3</f>
        <v>0</v>
      </c>
      <c r="W1590" s="208">
        <f>SUMIF('17'!$C$10:$C$29,$C1590,'17'!$E$10:$E$29)*'17'!$E$3</f>
        <v>0</v>
      </c>
      <c r="X1590" s="208">
        <f>SUMIF('18'!$C$10:$C$29,$C1590,'18'!$E$10:$E$29)*'18'!$E$3</f>
        <v>0</v>
      </c>
      <c r="Y1590" s="208">
        <f>SUMIF('19'!$C$10:$C$28,$C1590,'19'!$E$10:$E$28)*'19'!$E$3</f>
        <v>0</v>
      </c>
      <c r="Z1590" s="208">
        <f>SUMIF('20'!$C$10:$C$29,$C1590,'20'!$E$10:$E$29)*'20'!$E$3</f>
        <v>0</v>
      </c>
      <c r="AA1590" s="208">
        <f>SUMIF('21'!$C$10:$C$29,$C1590,'21'!$E$10:$E$29)*'21'!$E$3</f>
        <v>0</v>
      </c>
    </row>
    <row r="1591" spans="3:27" ht="15" hidden="1">
      <c r="C1591" s="207" t="s">
        <v>3286</v>
      </c>
      <c r="D1591" s="207" t="s">
        <v>3287</v>
      </c>
      <c r="F1591" s="336">
        <f t="shared" si="25"/>
        <v>0</v>
      </c>
      <c r="G1591" s="208">
        <f>SUMIF('01'!$C$10:$C$29,$C1591,'01'!$E$10:$E$29)*'01'!$E$3</f>
        <v>0</v>
      </c>
      <c r="H1591" s="208">
        <f>SUMIF('02'!$C$10:$C$28,$C1591,'02'!$E$10:$E$28)*'02'!$E$3</f>
        <v>0</v>
      </c>
      <c r="I1591" s="208">
        <f>SUMIF('03'!$C$10:$C$29,$C1591,'03'!$E$10:$E$29)*'03'!$E$3</f>
        <v>0</v>
      </c>
      <c r="J1591" s="208">
        <f>SUMIF('04'!$C$10:$C$26,$C1591,'04'!$E$10:$E$26)*'04'!$E$3</f>
        <v>0</v>
      </c>
      <c r="K1591" s="208">
        <f>SUMIF('05'!$C$10:$C$29,$C1591,'05'!$E$10:$E$29)*'05'!$E$3</f>
        <v>0</v>
      </c>
      <c r="L1591" s="208">
        <f>SUMIF('06'!$C$10:$C$29,$C1591,'06'!$E$10:$E$29)*'06'!$E$3</f>
        <v>0</v>
      </c>
      <c r="M1591" s="208">
        <f>SUMIF('07'!$C$10:$C$26,$C1591,'07'!$E$10:$E$26)*'07'!$E$3</f>
        <v>0</v>
      </c>
      <c r="N1591" s="208">
        <f>SUMIF('08'!$C$10:$C$29,$C1591,'08'!$E$10:$E$29)*'08'!$E$3</f>
        <v>0</v>
      </c>
      <c r="O1591" s="208">
        <f>SUMIF('09'!$C$10:$C$29,$C1591,'09'!$E$10:$E$29)*'09'!$E$3</f>
        <v>0</v>
      </c>
      <c r="P1591" s="208">
        <f>SUMIF('10'!$C$10:$C$29,$C1591,'10'!$E$10:$E$29)*'10'!$E$3</f>
        <v>0</v>
      </c>
      <c r="Q1591" s="208">
        <f>SUMIF('11'!$C$10:$C$39,$C1591,'11'!$E$10:$E$39)*'11'!$E$3</f>
        <v>0</v>
      </c>
      <c r="R1591" s="208">
        <f>SUMIF('12'!$C$10:$C$29,$C1591,'12'!$E$10:$E$29)*'12'!$E$3</f>
        <v>0</v>
      </c>
      <c r="S1591" s="208">
        <f>SUMIF('13'!$C$10:$C$29,$C1591,'13'!$E$10:$E$29)*'13'!$E$3</f>
        <v>0</v>
      </c>
      <c r="T1591" s="208">
        <f>SUMIF('14'!$C$10:$C$29,$C1591,'14'!$E$10:$E$29)*'14'!$E$3</f>
        <v>0</v>
      </c>
      <c r="U1591" s="208">
        <f>SUMIF('15'!$C$10:$C$29,$C1591,'15'!$E$10:$E$29)*'15'!$E$3</f>
        <v>0</v>
      </c>
      <c r="V1591" s="208">
        <f>SUMIF('16'!$C$10:$C$29,$C1591,'16'!$E$29:$E1591)*'16'!$E$3</f>
        <v>0</v>
      </c>
      <c r="W1591" s="208">
        <f>SUMIF('17'!$C$10:$C$29,$C1591,'17'!$E$10:$E$29)*'17'!$E$3</f>
        <v>0</v>
      </c>
      <c r="X1591" s="208">
        <f>SUMIF('18'!$C$10:$C$29,$C1591,'18'!$E$10:$E$29)*'18'!$E$3</f>
        <v>0</v>
      </c>
      <c r="Y1591" s="208">
        <f>SUMIF('19'!$C$10:$C$28,$C1591,'19'!$E$10:$E$28)*'19'!$E$3</f>
        <v>0</v>
      </c>
      <c r="Z1591" s="208">
        <f>SUMIF('20'!$C$10:$C$29,$C1591,'20'!$E$10:$E$29)*'20'!$E$3</f>
        <v>0</v>
      </c>
      <c r="AA1591" s="208">
        <f>SUMIF('21'!$C$10:$C$29,$C1591,'21'!$E$10:$E$29)*'21'!$E$3</f>
        <v>0</v>
      </c>
    </row>
    <row r="1592" spans="3:27" ht="15" hidden="1">
      <c r="C1592" s="207" t="s">
        <v>3288</v>
      </c>
      <c r="D1592" s="207" t="s">
        <v>3289</v>
      </c>
      <c r="F1592" s="336">
        <f t="shared" si="25"/>
        <v>0</v>
      </c>
      <c r="G1592" s="208">
        <f>SUMIF('01'!$C$10:$C$29,$C1592,'01'!$E$10:$E$29)*'01'!$E$3</f>
        <v>0</v>
      </c>
      <c r="H1592" s="208">
        <f>SUMIF('02'!$C$10:$C$28,$C1592,'02'!$E$10:$E$28)*'02'!$E$3</f>
        <v>0</v>
      </c>
      <c r="I1592" s="208">
        <f>SUMIF('03'!$C$10:$C$29,$C1592,'03'!$E$10:$E$29)*'03'!$E$3</f>
        <v>0</v>
      </c>
      <c r="J1592" s="208">
        <f>SUMIF('04'!$C$10:$C$26,$C1592,'04'!$E$10:$E$26)*'04'!$E$3</f>
        <v>0</v>
      </c>
      <c r="K1592" s="208">
        <f>SUMIF('05'!$C$10:$C$29,$C1592,'05'!$E$10:$E$29)*'05'!$E$3</f>
        <v>0</v>
      </c>
      <c r="L1592" s="208">
        <f>SUMIF('06'!$C$10:$C$29,$C1592,'06'!$E$10:$E$29)*'06'!$E$3</f>
        <v>0</v>
      </c>
      <c r="M1592" s="208">
        <f>SUMIF('07'!$C$10:$C$26,$C1592,'07'!$E$10:$E$26)*'07'!$E$3</f>
        <v>0</v>
      </c>
      <c r="N1592" s="208">
        <f>SUMIF('08'!$C$10:$C$29,$C1592,'08'!$E$10:$E$29)*'08'!$E$3</f>
        <v>0</v>
      </c>
      <c r="O1592" s="208">
        <f>SUMIF('09'!$C$10:$C$29,$C1592,'09'!$E$10:$E$29)*'09'!$E$3</f>
        <v>0</v>
      </c>
      <c r="P1592" s="208">
        <f>SUMIF('10'!$C$10:$C$29,$C1592,'10'!$E$10:$E$29)*'10'!$E$3</f>
        <v>0</v>
      </c>
      <c r="Q1592" s="208">
        <f>SUMIF('11'!$C$10:$C$39,$C1592,'11'!$E$10:$E$39)*'11'!$E$3</f>
        <v>0</v>
      </c>
      <c r="R1592" s="208">
        <f>SUMIF('12'!$C$10:$C$29,$C1592,'12'!$E$10:$E$29)*'12'!$E$3</f>
        <v>0</v>
      </c>
      <c r="S1592" s="208">
        <f>SUMIF('13'!$C$10:$C$29,$C1592,'13'!$E$10:$E$29)*'13'!$E$3</f>
        <v>0</v>
      </c>
      <c r="T1592" s="208">
        <f>SUMIF('14'!$C$10:$C$29,$C1592,'14'!$E$10:$E$29)*'14'!$E$3</f>
        <v>0</v>
      </c>
      <c r="U1592" s="208">
        <f>SUMIF('15'!$C$10:$C$29,$C1592,'15'!$E$10:$E$29)*'15'!$E$3</f>
        <v>0</v>
      </c>
      <c r="V1592" s="208">
        <f>SUMIF('16'!$C$10:$C$29,$C1592,'16'!$E$29:$E1592)*'16'!$E$3</f>
        <v>0</v>
      </c>
      <c r="W1592" s="208">
        <f>SUMIF('17'!$C$10:$C$29,$C1592,'17'!$E$10:$E$29)*'17'!$E$3</f>
        <v>0</v>
      </c>
      <c r="X1592" s="208">
        <f>SUMIF('18'!$C$10:$C$29,$C1592,'18'!$E$10:$E$29)*'18'!$E$3</f>
        <v>0</v>
      </c>
      <c r="Y1592" s="208">
        <f>SUMIF('19'!$C$10:$C$28,$C1592,'19'!$E$10:$E$28)*'19'!$E$3</f>
        <v>0</v>
      </c>
      <c r="Z1592" s="208">
        <f>SUMIF('20'!$C$10:$C$29,$C1592,'20'!$E$10:$E$29)*'20'!$E$3</f>
        <v>0</v>
      </c>
      <c r="AA1592" s="208">
        <f>SUMIF('21'!$C$10:$C$29,$C1592,'21'!$E$10:$E$29)*'21'!$E$3</f>
        <v>0</v>
      </c>
    </row>
    <row r="1593" spans="3:27" ht="15" hidden="1">
      <c r="C1593" s="207" t="s">
        <v>3290</v>
      </c>
      <c r="D1593" s="207" t="s">
        <v>3291</v>
      </c>
      <c r="F1593" s="336">
        <f t="shared" si="25"/>
        <v>0</v>
      </c>
      <c r="G1593" s="208">
        <f>SUMIF('01'!$C$10:$C$29,$C1593,'01'!$E$10:$E$29)*'01'!$E$3</f>
        <v>0</v>
      </c>
      <c r="H1593" s="208">
        <f>SUMIF('02'!$C$10:$C$28,$C1593,'02'!$E$10:$E$28)*'02'!$E$3</f>
        <v>0</v>
      </c>
      <c r="I1593" s="208">
        <f>SUMIF('03'!$C$10:$C$29,$C1593,'03'!$E$10:$E$29)*'03'!$E$3</f>
        <v>0</v>
      </c>
      <c r="J1593" s="208">
        <f>SUMIF('04'!$C$10:$C$26,$C1593,'04'!$E$10:$E$26)*'04'!$E$3</f>
        <v>0</v>
      </c>
      <c r="K1593" s="208">
        <f>SUMIF('05'!$C$10:$C$29,$C1593,'05'!$E$10:$E$29)*'05'!$E$3</f>
        <v>0</v>
      </c>
      <c r="L1593" s="208">
        <f>SUMIF('06'!$C$10:$C$29,$C1593,'06'!$E$10:$E$29)*'06'!$E$3</f>
        <v>0</v>
      </c>
      <c r="M1593" s="208">
        <f>SUMIF('07'!$C$10:$C$26,$C1593,'07'!$E$10:$E$26)*'07'!$E$3</f>
        <v>0</v>
      </c>
      <c r="N1593" s="208">
        <f>SUMIF('08'!$C$10:$C$29,$C1593,'08'!$E$10:$E$29)*'08'!$E$3</f>
        <v>0</v>
      </c>
      <c r="O1593" s="208">
        <f>SUMIF('09'!$C$10:$C$29,$C1593,'09'!$E$10:$E$29)*'09'!$E$3</f>
        <v>0</v>
      </c>
      <c r="P1593" s="208">
        <f>SUMIF('10'!$C$10:$C$29,$C1593,'10'!$E$10:$E$29)*'10'!$E$3</f>
        <v>0</v>
      </c>
      <c r="Q1593" s="208">
        <f>SUMIF('11'!$C$10:$C$39,$C1593,'11'!$E$10:$E$39)*'11'!$E$3</f>
        <v>0</v>
      </c>
      <c r="R1593" s="208">
        <f>SUMIF('12'!$C$10:$C$29,$C1593,'12'!$E$10:$E$29)*'12'!$E$3</f>
        <v>0</v>
      </c>
      <c r="S1593" s="208">
        <f>SUMIF('13'!$C$10:$C$29,$C1593,'13'!$E$10:$E$29)*'13'!$E$3</f>
        <v>0</v>
      </c>
      <c r="T1593" s="208">
        <f>SUMIF('14'!$C$10:$C$29,$C1593,'14'!$E$10:$E$29)*'14'!$E$3</f>
        <v>0</v>
      </c>
      <c r="U1593" s="208">
        <f>SUMIF('15'!$C$10:$C$29,$C1593,'15'!$E$10:$E$29)*'15'!$E$3</f>
        <v>0</v>
      </c>
      <c r="V1593" s="208">
        <f>SUMIF('16'!$C$10:$C$29,$C1593,'16'!$E$29:$E1593)*'16'!$E$3</f>
        <v>0</v>
      </c>
      <c r="W1593" s="208">
        <f>SUMIF('17'!$C$10:$C$29,$C1593,'17'!$E$10:$E$29)*'17'!$E$3</f>
        <v>0</v>
      </c>
      <c r="X1593" s="208">
        <f>SUMIF('18'!$C$10:$C$29,$C1593,'18'!$E$10:$E$29)*'18'!$E$3</f>
        <v>0</v>
      </c>
      <c r="Y1593" s="208">
        <f>SUMIF('19'!$C$10:$C$28,$C1593,'19'!$E$10:$E$28)*'19'!$E$3</f>
        <v>0</v>
      </c>
      <c r="Z1593" s="208">
        <f>SUMIF('20'!$C$10:$C$29,$C1593,'20'!$E$10:$E$29)*'20'!$E$3</f>
        <v>0</v>
      </c>
      <c r="AA1593" s="208">
        <f>SUMIF('21'!$C$10:$C$29,$C1593,'21'!$E$10:$E$29)*'21'!$E$3</f>
        <v>0</v>
      </c>
    </row>
    <row r="1594" spans="3:27" ht="15" hidden="1">
      <c r="C1594" s="207" t="s">
        <v>3292</v>
      </c>
      <c r="D1594" s="207" t="s">
        <v>3293</v>
      </c>
      <c r="F1594" s="336">
        <f t="shared" si="25"/>
        <v>0</v>
      </c>
      <c r="G1594" s="208">
        <f>SUMIF('01'!$C$10:$C$29,$C1594,'01'!$E$10:$E$29)*'01'!$E$3</f>
        <v>0</v>
      </c>
      <c r="H1594" s="208">
        <f>SUMIF('02'!$C$10:$C$28,$C1594,'02'!$E$10:$E$28)*'02'!$E$3</f>
        <v>0</v>
      </c>
      <c r="I1594" s="208">
        <f>SUMIF('03'!$C$10:$C$29,$C1594,'03'!$E$10:$E$29)*'03'!$E$3</f>
        <v>0</v>
      </c>
      <c r="J1594" s="208">
        <f>SUMIF('04'!$C$10:$C$26,$C1594,'04'!$E$10:$E$26)*'04'!$E$3</f>
        <v>0</v>
      </c>
      <c r="K1594" s="208">
        <f>SUMIF('05'!$C$10:$C$29,$C1594,'05'!$E$10:$E$29)*'05'!$E$3</f>
        <v>0</v>
      </c>
      <c r="L1594" s="208">
        <f>SUMIF('06'!$C$10:$C$29,$C1594,'06'!$E$10:$E$29)*'06'!$E$3</f>
        <v>0</v>
      </c>
      <c r="M1594" s="208">
        <f>SUMIF('07'!$C$10:$C$26,$C1594,'07'!$E$10:$E$26)*'07'!$E$3</f>
        <v>0</v>
      </c>
      <c r="N1594" s="208">
        <f>SUMIF('08'!$C$10:$C$29,$C1594,'08'!$E$10:$E$29)*'08'!$E$3</f>
        <v>0</v>
      </c>
      <c r="O1594" s="208">
        <f>SUMIF('09'!$C$10:$C$29,$C1594,'09'!$E$10:$E$29)*'09'!$E$3</f>
        <v>0</v>
      </c>
      <c r="P1594" s="208">
        <f>SUMIF('10'!$C$10:$C$29,$C1594,'10'!$E$10:$E$29)*'10'!$E$3</f>
        <v>0</v>
      </c>
      <c r="Q1594" s="208">
        <f>SUMIF('11'!$C$10:$C$39,$C1594,'11'!$E$10:$E$39)*'11'!$E$3</f>
        <v>0</v>
      </c>
      <c r="R1594" s="208">
        <f>SUMIF('12'!$C$10:$C$29,$C1594,'12'!$E$10:$E$29)*'12'!$E$3</f>
        <v>0</v>
      </c>
      <c r="S1594" s="208">
        <f>SUMIF('13'!$C$10:$C$29,$C1594,'13'!$E$10:$E$29)*'13'!$E$3</f>
        <v>0</v>
      </c>
      <c r="T1594" s="208">
        <f>SUMIF('14'!$C$10:$C$29,$C1594,'14'!$E$10:$E$29)*'14'!$E$3</f>
        <v>0</v>
      </c>
      <c r="U1594" s="208">
        <f>SUMIF('15'!$C$10:$C$29,$C1594,'15'!$E$10:$E$29)*'15'!$E$3</f>
        <v>0</v>
      </c>
      <c r="V1594" s="208">
        <f>SUMIF('16'!$C$10:$C$29,$C1594,'16'!$E$29:$E1594)*'16'!$E$3</f>
        <v>0</v>
      </c>
      <c r="W1594" s="208">
        <f>SUMIF('17'!$C$10:$C$29,$C1594,'17'!$E$10:$E$29)*'17'!$E$3</f>
        <v>0</v>
      </c>
      <c r="X1594" s="208">
        <f>SUMIF('18'!$C$10:$C$29,$C1594,'18'!$E$10:$E$29)*'18'!$E$3</f>
        <v>0</v>
      </c>
      <c r="Y1594" s="208">
        <f>SUMIF('19'!$C$10:$C$28,$C1594,'19'!$E$10:$E$28)*'19'!$E$3</f>
        <v>0</v>
      </c>
      <c r="Z1594" s="208">
        <f>SUMIF('20'!$C$10:$C$29,$C1594,'20'!$E$10:$E$29)*'20'!$E$3</f>
        <v>0</v>
      </c>
      <c r="AA1594" s="208">
        <f>SUMIF('21'!$C$10:$C$29,$C1594,'21'!$E$10:$E$29)*'21'!$E$3</f>
        <v>0</v>
      </c>
    </row>
    <row r="1595" spans="3:27" ht="15" hidden="1">
      <c r="C1595" s="207" t="s">
        <v>3294</v>
      </c>
      <c r="D1595" s="207" t="s">
        <v>3295</v>
      </c>
      <c r="F1595" s="336">
        <f t="shared" si="25"/>
        <v>0</v>
      </c>
      <c r="G1595" s="208">
        <f>SUMIF('01'!$C$10:$C$29,$C1595,'01'!$E$10:$E$29)*'01'!$E$3</f>
        <v>0</v>
      </c>
      <c r="H1595" s="208">
        <f>SUMIF('02'!$C$10:$C$28,$C1595,'02'!$E$10:$E$28)*'02'!$E$3</f>
        <v>0</v>
      </c>
      <c r="I1595" s="208">
        <f>SUMIF('03'!$C$10:$C$29,$C1595,'03'!$E$10:$E$29)*'03'!$E$3</f>
        <v>0</v>
      </c>
      <c r="J1595" s="208">
        <f>SUMIF('04'!$C$10:$C$26,$C1595,'04'!$E$10:$E$26)*'04'!$E$3</f>
        <v>0</v>
      </c>
      <c r="K1595" s="208">
        <f>SUMIF('05'!$C$10:$C$29,$C1595,'05'!$E$10:$E$29)*'05'!$E$3</f>
        <v>0</v>
      </c>
      <c r="L1595" s="208">
        <f>SUMIF('06'!$C$10:$C$29,$C1595,'06'!$E$10:$E$29)*'06'!$E$3</f>
        <v>0</v>
      </c>
      <c r="M1595" s="208">
        <f>SUMIF('07'!$C$10:$C$26,$C1595,'07'!$E$10:$E$26)*'07'!$E$3</f>
        <v>0</v>
      </c>
      <c r="N1595" s="208">
        <f>SUMIF('08'!$C$10:$C$29,$C1595,'08'!$E$10:$E$29)*'08'!$E$3</f>
        <v>0</v>
      </c>
      <c r="O1595" s="208">
        <f>SUMIF('09'!$C$10:$C$29,$C1595,'09'!$E$10:$E$29)*'09'!$E$3</f>
        <v>0</v>
      </c>
      <c r="P1595" s="208">
        <f>SUMIF('10'!$C$10:$C$29,$C1595,'10'!$E$10:$E$29)*'10'!$E$3</f>
        <v>0</v>
      </c>
      <c r="Q1595" s="208">
        <f>SUMIF('11'!$C$10:$C$39,$C1595,'11'!$E$10:$E$39)*'11'!$E$3</f>
        <v>0</v>
      </c>
      <c r="R1595" s="208">
        <f>SUMIF('12'!$C$10:$C$29,$C1595,'12'!$E$10:$E$29)*'12'!$E$3</f>
        <v>0</v>
      </c>
      <c r="S1595" s="208">
        <f>SUMIF('13'!$C$10:$C$29,$C1595,'13'!$E$10:$E$29)*'13'!$E$3</f>
        <v>0</v>
      </c>
      <c r="T1595" s="208">
        <f>SUMIF('14'!$C$10:$C$29,$C1595,'14'!$E$10:$E$29)*'14'!$E$3</f>
        <v>0</v>
      </c>
      <c r="U1595" s="208">
        <f>SUMIF('15'!$C$10:$C$29,$C1595,'15'!$E$10:$E$29)*'15'!$E$3</f>
        <v>0</v>
      </c>
      <c r="V1595" s="208">
        <f>SUMIF('16'!$C$10:$C$29,$C1595,'16'!$E$29:$E1595)*'16'!$E$3</f>
        <v>0</v>
      </c>
      <c r="W1595" s="208">
        <f>SUMIF('17'!$C$10:$C$29,$C1595,'17'!$E$10:$E$29)*'17'!$E$3</f>
        <v>0</v>
      </c>
      <c r="X1595" s="208">
        <f>SUMIF('18'!$C$10:$C$29,$C1595,'18'!$E$10:$E$29)*'18'!$E$3</f>
        <v>0</v>
      </c>
      <c r="Y1595" s="208">
        <f>SUMIF('19'!$C$10:$C$28,$C1595,'19'!$E$10:$E$28)*'19'!$E$3</f>
        <v>0</v>
      </c>
      <c r="Z1595" s="208">
        <f>SUMIF('20'!$C$10:$C$29,$C1595,'20'!$E$10:$E$29)*'20'!$E$3</f>
        <v>0</v>
      </c>
      <c r="AA1595" s="208">
        <f>SUMIF('21'!$C$10:$C$29,$C1595,'21'!$E$10:$E$29)*'21'!$E$3</f>
        <v>0</v>
      </c>
    </row>
    <row r="1596" spans="3:27" ht="15" hidden="1">
      <c r="C1596" s="207" t="s">
        <v>3296</v>
      </c>
      <c r="D1596" s="207" t="s">
        <v>3297</v>
      </c>
      <c r="F1596" s="336">
        <f t="shared" si="25"/>
        <v>0</v>
      </c>
      <c r="G1596" s="208">
        <f>SUMIF('01'!$C$10:$C$29,$C1596,'01'!$E$10:$E$29)*'01'!$E$3</f>
        <v>0</v>
      </c>
      <c r="H1596" s="208">
        <f>SUMIF('02'!$C$10:$C$28,$C1596,'02'!$E$10:$E$28)*'02'!$E$3</f>
        <v>0</v>
      </c>
      <c r="I1596" s="208">
        <f>SUMIF('03'!$C$10:$C$29,$C1596,'03'!$E$10:$E$29)*'03'!$E$3</f>
        <v>0</v>
      </c>
      <c r="J1596" s="208">
        <f>SUMIF('04'!$C$10:$C$26,$C1596,'04'!$E$10:$E$26)*'04'!$E$3</f>
        <v>0</v>
      </c>
      <c r="K1596" s="208">
        <f>SUMIF('05'!$C$10:$C$29,$C1596,'05'!$E$10:$E$29)*'05'!$E$3</f>
        <v>0</v>
      </c>
      <c r="L1596" s="208">
        <f>SUMIF('06'!$C$10:$C$29,$C1596,'06'!$E$10:$E$29)*'06'!$E$3</f>
        <v>0</v>
      </c>
      <c r="M1596" s="208">
        <f>SUMIF('07'!$C$10:$C$26,$C1596,'07'!$E$10:$E$26)*'07'!$E$3</f>
        <v>0</v>
      </c>
      <c r="N1596" s="208">
        <f>SUMIF('08'!$C$10:$C$29,$C1596,'08'!$E$10:$E$29)*'08'!$E$3</f>
        <v>0</v>
      </c>
      <c r="O1596" s="208">
        <f>SUMIF('09'!$C$10:$C$29,$C1596,'09'!$E$10:$E$29)*'09'!$E$3</f>
        <v>0</v>
      </c>
      <c r="P1596" s="208">
        <f>SUMIF('10'!$C$10:$C$29,$C1596,'10'!$E$10:$E$29)*'10'!$E$3</f>
        <v>0</v>
      </c>
      <c r="Q1596" s="208">
        <f>SUMIF('11'!$C$10:$C$39,$C1596,'11'!$E$10:$E$39)*'11'!$E$3</f>
        <v>0</v>
      </c>
      <c r="R1596" s="208">
        <f>SUMIF('12'!$C$10:$C$29,$C1596,'12'!$E$10:$E$29)*'12'!$E$3</f>
        <v>0</v>
      </c>
      <c r="S1596" s="208">
        <f>SUMIF('13'!$C$10:$C$29,$C1596,'13'!$E$10:$E$29)*'13'!$E$3</f>
        <v>0</v>
      </c>
      <c r="T1596" s="208">
        <f>SUMIF('14'!$C$10:$C$29,$C1596,'14'!$E$10:$E$29)*'14'!$E$3</f>
        <v>0</v>
      </c>
      <c r="U1596" s="208">
        <f>SUMIF('15'!$C$10:$C$29,$C1596,'15'!$E$10:$E$29)*'15'!$E$3</f>
        <v>0</v>
      </c>
      <c r="V1596" s="208">
        <f>SUMIF('16'!$C$10:$C$29,$C1596,'16'!$E$29:$E1596)*'16'!$E$3</f>
        <v>0</v>
      </c>
      <c r="W1596" s="208">
        <f>SUMIF('17'!$C$10:$C$29,$C1596,'17'!$E$10:$E$29)*'17'!$E$3</f>
        <v>0</v>
      </c>
      <c r="X1596" s="208">
        <f>SUMIF('18'!$C$10:$C$29,$C1596,'18'!$E$10:$E$29)*'18'!$E$3</f>
        <v>0</v>
      </c>
      <c r="Y1596" s="208">
        <f>SUMIF('19'!$C$10:$C$28,$C1596,'19'!$E$10:$E$28)*'19'!$E$3</f>
        <v>0</v>
      </c>
      <c r="Z1596" s="208">
        <f>SUMIF('20'!$C$10:$C$29,$C1596,'20'!$E$10:$E$29)*'20'!$E$3</f>
        <v>0</v>
      </c>
      <c r="AA1596" s="208">
        <f>SUMIF('21'!$C$10:$C$29,$C1596,'21'!$E$10:$E$29)*'21'!$E$3</f>
        <v>0</v>
      </c>
    </row>
    <row r="1597" spans="3:27" ht="15" hidden="1">
      <c r="C1597" s="207" t="s">
        <v>3298</v>
      </c>
      <c r="D1597" s="207" t="s">
        <v>3299</v>
      </c>
      <c r="F1597" s="336">
        <f t="shared" si="25"/>
        <v>0</v>
      </c>
      <c r="G1597" s="208">
        <f>SUMIF('01'!$C$10:$C$29,$C1597,'01'!$E$10:$E$29)*'01'!$E$3</f>
        <v>0</v>
      </c>
      <c r="H1597" s="208">
        <f>SUMIF('02'!$C$10:$C$28,$C1597,'02'!$E$10:$E$28)*'02'!$E$3</f>
        <v>0</v>
      </c>
      <c r="I1597" s="208">
        <f>SUMIF('03'!$C$10:$C$29,$C1597,'03'!$E$10:$E$29)*'03'!$E$3</f>
        <v>0</v>
      </c>
      <c r="J1597" s="208">
        <f>SUMIF('04'!$C$10:$C$26,$C1597,'04'!$E$10:$E$26)*'04'!$E$3</f>
        <v>0</v>
      </c>
      <c r="K1597" s="208">
        <f>SUMIF('05'!$C$10:$C$29,$C1597,'05'!$E$10:$E$29)*'05'!$E$3</f>
        <v>0</v>
      </c>
      <c r="L1597" s="208">
        <f>SUMIF('06'!$C$10:$C$29,$C1597,'06'!$E$10:$E$29)*'06'!$E$3</f>
        <v>0</v>
      </c>
      <c r="M1597" s="208">
        <f>SUMIF('07'!$C$10:$C$26,$C1597,'07'!$E$10:$E$26)*'07'!$E$3</f>
        <v>0</v>
      </c>
      <c r="N1597" s="208">
        <f>SUMIF('08'!$C$10:$C$29,$C1597,'08'!$E$10:$E$29)*'08'!$E$3</f>
        <v>0</v>
      </c>
      <c r="O1597" s="208">
        <f>SUMIF('09'!$C$10:$C$29,$C1597,'09'!$E$10:$E$29)*'09'!$E$3</f>
        <v>0</v>
      </c>
      <c r="P1597" s="208">
        <f>SUMIF('10'!$C$10:$C$29,$C1597,'10'!$E$10:$E$29)*'10'!$E$3</f>
        <v>0</v>
      </c>
      <c r="Q1597" s="208">
        <f>SUMIF('11'!$C$10:$C$39,$C1597,'11'!$E$10:$E$39)*'11'!$E$3</f>
        <v>0</v>
      </c>
      <c r="R1597" s="208">
        <f>SUMIF('12'!$C$10:$C$29,$C1597,'12'!$E$10:$E$29)*'12'!$E$3</f>
        <v>0</v>
      </c>
      <c r="S1597" s="208">
        <f>SUMIF('13'!$C$10:$C$29,$C1597,'13'!$E$10:$E$29)*'13'!$E$3</f>
        <v>0</v>
      </c>
      <c r="T1597" s="208">
        <f>SUMIF('14'!$C$10:$C$29,$C1597,'14'!$E$10:$E$29)*'14'!$E$3</f>
        <v>0</v>
      </c>
      <c r="U1597" s="208">
        <f>SUMIF('15'!$C$10:$C$29,$C1597,'15'!$E$10:$E$29)*'15'!$E$3</f>
        <v>0</v>
      </c>
      <c r="V1597" s="208">
        <f>SUMIF('16'!$C$10:$C$29,$C1597,'16'!$E$29:$E1597)*'16'!$E$3</f>
        <v>0</v>
      </c>
      <c r="W1597" s="208">
        <f>SUMIF('17'!$C$10:$C$29,$C1597,'17'!$E$10:$E$29)*'17'!$E$3</f>
        <v>0</v>
      </c>
      <c r="X1597" s="208">
        <f>SUMIF('18'!$C$10:$C$29,$C1597,'18'!$E$10:$E$29)*'18'!$E$3</f>
        <v>0</v>
      </c>
      <c r="Y1597" s="208">
        <f>SUMIF('19'!$C$10:$C$28,$C1597,'19'!$E$10:$E$28)*'19'!$E$3</f>
        <v>0</v>
      </c>
      <c r="Z1597" s="208">
        <f>SUMIF('20'!$C$10:$C$29,$C1597,'20'!$E$10:$E$29)*'20'!$E$3</f>
        <v>0</v>
      </c>
      <c r="AA1597" s="208">
        <f>SUMIF('21'!$C$10:$C$29,$C1597,'21'!$E$10:$E$29)*'21'!$E$3</f>
        <v>0</v>
      </c>
    </row>
    <row r="1598" spans="3:27" ht="15" hidden="1">
      <c r="C1598" s="207" t="s">
        <v>3300</v>
      </c>
      <c r="D1598" s="207" t="s">
        <v>3301</v>
      </c>
      <c r="F1598" s="336">
        <f t="shared" si="25"/>
        <v>0</v>
      </c>
      <c r="G1598" s="208">
        <f>SUMIF('01'!$C$10:$C$29,$C1598,'01'!$E$10:$E$29)*'01'!$E$3</f>
        <v>0</v>
      </c>
      <c r="H1598" s="208">
        <f>SUMIF('02'!$C$10:$C$28,$C1598,'02'!$E$10:$E$28)*'02'!$E$3</f>
        <v>0</v>
      </c>
      <c r="I1598" s="208">
        <f>SUMIF('03'!$C$10:$C$29,$C1598,'03'!$E$10:$E$29)*'03'!$E$3</f>
        <v>0</v>
      </c>
      <c r="J1598" s="208">
        <f>SUMIF('04'!$C$10:$C$26,$C1598,'04'!$E$10:$E$26)*'04'!$E$3</f>
        <v>0</v>
      </c>
      <c r="K1598" s="208">
        <f>SUMIF('05'!$C$10:$C$29,$C1598,'05'!$E$10:$E$29)*'05'!$E$3</f>
        <v>0</v>
      </c>
      <c r="L1598" s="208">
        <f>SUMIF('06'!$C$10:$C$29,$C1598,'06'!$E$10:$E$29)*'06'!$E$3</f>
        <v>0</v>
      </c>
      <c r="M1598" s="208">
        <f>SUMIF('07'!$C$10:$C$26,$C1598,'07'!$E$10:$E$26)*'07'!$E$3</f>
        <v>0</v>
      </c>
      <c r="N1598" s="208">
        <f>SUMIF('08'!$C$10:$C$29,$C1598,'08'!$E$10:$E$29)*'08'!$E$3</f>
        <v>0</v>
      </c>
      <c r="O1598" s="208">
        <f>SUMIF('09'!$C$10:$C$29,$C1598,'09'!$E$10:$E$29)*'09'!$E$3</f>
        <v>0</v>
      </c>
      <c r="P1598" s="208">
        <f>SUMIF('10'!$C$10:$C$29,$C1598,'10'!$E$10:$E$29)*'10'!$E$3</f>
        <v>0</v>
      </c>
      <c r="Q1598" s="208">
        <f>SUMIF('11'!$C$10:$C$39,$C1598,'11'!$E$10:$E$39)*'11'!$E$3</f>
        <v>0</v>
      </c>
      <c r="R1598" s="208">
        <f>SUMIF('12'!$C$10:$C$29,$C1598,'12'!$E$10:$E$29)*'12'!$E$3</f>
        <v>0</v>
      </c>
      <c r="S1598" s="208">
        <f>SUMIF('13'!$C$10:$C$29,$C1598,'13'!$E$10:$E$29)*'13'!$E$3</f>
        <v>0</v>
      </c>
      <c r="T1598" s="208">
        <f>SUMIF('14'!$C$10:$C$29,$C1598,'14'!$E$10:$E$29)*'14'!$E$3</f>
        <v>0</v>
      </c>
      <c r="U1598" s="208">
        <f>SUMIF('15'!$C$10:$C$29,$C1598,'15'!$E$10:$E$29)*'15'!$E$3</f>
        <v>0</v>
      </c>
      <c r="V1598" s="208">
        <f>SUMIF('16'!$C$10:$C$29,$C1598,'16'!$E$29:$E1598)*'16'!$E$3</f>
        <v>0</v>
      </c>
      <c r="W1598" s="208">
        <f>SUMIF('17'!$C$10:$C$29,$C1598,'17'!$E$10:$E$29)*'17'!$E$3</f>
        <v>0</v>
      </c>
      <c r="X1598" s="208">
        <f>SUMIF('18'!$C$10:$C$29,$C1598,'18'!$E$10:$E$29)*'18'!$E$3</f>
        <v>0</v>
      </c>
      <c r="Y1598" s="208">
        <f>SUMIF('19'!$C$10:$C$28,$C1598,'19'!$E$10:$E$28)*'19'!$E$3</f>
        <v>0</v>
      </c>
      <c r="Z1598" s="208">
        <f>SUMIF('20'!$C$10:$C$29,$C1598,'20'!$E$10:$E$29)*'20'!$E$3</f>
        <v>0</v>
      </c>
      <c r="AA1598" s="208">
        <f>SUMIF('21'!$C$10:$C$29,$C1598,'21'!$E$10:$E$29)*'21'!$E$3</f>
        <v>0</v>
      </c>
    </row>
    <row r="1599" spans="3:27" ht="15" hidden="1">
      <c r="C1599" s="207" t="s">
        <v>3302</v>
      </c>
      <c r="D1599" s="207" t="s">
        <v>3303</v>
      </c>
      <c r="F1599" s="336">
        <f t="shared" si="25"/>
        <v>0</v>
      </c>
      <c r="G1599" s="208">
        <f>SUMIF('01'!$C$10:$C$29,$C1599,'01'!$E$10:$E$29)*'01'!$E$3</f>
        <v>0</v>
      </c>
      <c r="H1599" s="208">
        <f>SUMIF('02'!$C$10:$C$28,$C1599,'02'!$E$10:$E$28)*'02'!$E$3</f>
        <v>0</v>
      </c>
      <c r="I1599" s="208">
        <f>SUMIF('03'!$C$10:$C$29,$C1599,'03'!$E$10:$E$29)*'03'!$E$3</f>
        <v>0</v>
      </c>
      <c r="J1599" s="208">
        <f>SUMIF('04'!$C$10:$C$26,$C1599,'04'!$E$10:$E$26)*'04'!$E$3</f>
        <v>0</v>
      </c>
      <c r="K1599" s="208">
        <f>SUMIF('05'!$C$10:$C$29,$C1599,'05'!$E$10:$E$29)*'05'!$E$3</f>
        <v>0</v>
      </c>
      <c r="L1599" s="208">
        <f>SUMIF('06'!$C$10:$C$29,$C1599,'06'!$E$10:$E$29)*'06'!$E$3</f>
        <v>0</v>
      </c>
      <c r="M1599" s="208">
        <f>SUMIF('07'!$C$10:$C$26,$C1599,'07'!$E$10:$E$26)*'07'!$E$3</f>
        <v>0</v>
      </c>
      <c r="N1599" s="208">
        <f>SUMIF('08'!$C$10:$C$29,$C1599,'08'!$E$10:$E$29)*'08'!$E$3</f>
        <v>0</v>
      </c>
      <c r="O1599" s="208">
        <f>SUMIF('09'!$C$10:$C$29,$C1599,'09'!$E$10:$E$29)*'09'!$E$3</f>
        <v>0</v>
      </c>
      <c r="P1599" s="208">
        <f>SUMIF('10'!$C$10:$C$29,$C1599,'10'!$E$10:$E$29)*'10'!$E$3</f>
        <v>0</v>
      </c>
      <c r="Q1599" s="208">
        <f>SUMIF('11'!$C$10:$C$39,$C1599,'11'!$E$10:$E$39)*'11'!$E$3</f>
        <v>0</v>
      </c>
      <c r="R1599" s="208">
        <f>SUMIF('12'!$C$10:$C$29,$C1599,'12'!$E$10:$E$29)*'12'!$E$3</f>
        <v>0</v>
      </c>
      <c r="S1599" s="208">
        <f>SUMIF('13'!$C$10:$C$29,$C1599,'13'!$E$10:$E$29)*'13'!$E$3</f>
        <v>0</v>
      </c>
      <c r="T1599" s="208">
        <f>SUMIF('14'!$C$10:$C$29,$C1599,'14'!$E$10:$E$29)*'14'!$E$3</f>
        <v>0</v>
      </c>
      <c r="U1599" s="208">
        <f>SUMIF('15'!$C$10:$C$29,$C1599,'15'!$E$10:$E$29)*'15'!$E$3</f>
        <v>0</v>
      </c>
      <c r="V1599" s="208">
        <f>SUMIF('16'!$C$10:$C$29,$C1599,'16'!$E$29:$E1599)*'16'!$E$3</f>
        <v>0</v>
      </c>
      <c r="W1599" s="208">
        <f>SUMIF('17'!$C$10:$C$29,$C1599,'17'!$E$10:$E$29)*'17'!$E$3</f>
        <v>0</v>
      </c>
      <c r="X1599" s="208">
        <f>SUMIF('18'!$C$10:$C$29,$C1599,'18'!$E$10:$E$29)*'18'!$E$3</f>
        <v>0</v>
      </c>
      <c r="Y1599" s="208">
        <f>SUMIF('19'!$C$10:$C$28,$C1599,'19'!$E$10:$E$28)*'19'!$E$3</f>
        <v>0</v>
      </c>
      <c r="Z1599" s="208">
        <f>SUMIF('20'!$C$10:$C$29,$C1599,'20'!$E$10:$E$29)*'20'!$E$3</f>
        <v>0</v>
      </c>
      <c r="AA1599" s="208">
        <f>SUMIF('21'!$C$10:$C$29,$C1599,'21'!$E$10:$E$29)*'21'!$E$3</f>
        <v>0</v>
      </c>
    </row>
    <row r="1600" spans="3:27" ht="15" hidden="1">
      <c r="C1600" s="207" t="s">
        <v>3304</v>
      </c>
      <c r="D1600" s="207" t="s">
        <v>3305</v>
      </c>
      <c r="F1600" s="336">
        <f t="shared" si="25"/>
        <v>0</v>
      </c>
      <c r="G1600" s="208">
        <f>SUMIF('01'!$C$10:$C$29,$C1600,'01'!$E$10:$E$29)*'01'!$E$3</f>
        <v>0</v>
      </c>
      <c r="H1600" s="208">
        <f>SUMIF('02'!$C$10:$C$28,$C1600,'02'!$E$10:$E$28)*'02'!$E$3</f>
        <v>0</v>
      </c>
      <c r="I1600" s="208">
        <f>SUMIF('03'!$C$10:$C$29,$C1600,'03'!$E$10:$E$29)*'03'!$E$3</f>
        <v>0</v>
      </c>
      <c r="J1600" s="208">
        <f>SUMIF('04'!$C$10:$C$26,$C1600,'04'!$E$10:$E$26)*'04'!$E$3</f>
        <v>0</v>
      </c>
      <c r="K1600" s="208">
        <f>SUMIF('05'!$C$10:$C$29,$C1600,'05'!$E$10:$E$29)*'05'!$E$3</f>
        <v>0</v>
      </c>
      <c r="L1600" s="208">
        <f>SUMIF('06'!$C$10:$C$29,$C1600,'06'!$E$10:$E$29)*'06'!$E$3</f>
        <v>0</v>
      </c>
      <c r="M1600" s="208">
        <f>SUMIF('07'!$C$10:$C$26,$C1600,'07'!$E$10:$E$26)*'07'!$E$3</f>
        <v>0</v>
      </c>
      <c r="N1600" s="208">
        <f>SUMIF('08'!$C$10:$C$29,$C1600,'08'!$E$10:$E$29)*'08'!$E$3</f>
        <v>0</v>
      </c>
      <c r="O1600" s="208">
        <f>SUMIF('09'!$C$10:$C$29,$C1600,'09'!$E$10:$E$29)*'09'!$E$3</f>
        <v>0</v>
      </c>
      <c r="P1600" s="208">
        <f>SUMIF('10'!$C$10:$C$29,$C1600,'10'!$E$10:$E$29)*'10'!$E$3</f>
        <v>0</v>
      </c>
      <c r="Q1600" s="208">
        <f>SUMIF('11'!$C$10:$C$39,$C1600,'11'!$E$10:$E$39)*'11'!$E$3</f>
        <v>0</v>
      </c>
      <c r="R1600" s="208">
        <f>SUMIF('12'!$C$10:$C$29,$C1600,'12'!$E$10:$E$29)*'12'!$E$3</f>
        <v>0</v>
      </c>
      <c r="S1600" s="208">
        <f>SUMIF('13'!$C$10:$C$29,$C1600,'13'!$E$10:$E$29)*'13'!$E$3</f>
        <v>0</v>
      </c>
      <c r="T1600" s="208">
        <f>SUMIF('14'!$C$10:$C$29,$C1600,'14'!$E$10:$E$29)*'14'!$E$3</f>
        <v>0</v>
      </c>
      <c r="U1600" s="208">
        <f>SUMIF('15'!$C$10:$C$29,$C1600,'15'!$E$10:$E$29)*'15'!$E$3</f>
        <v>0</v>
      </c>
      <c r="V1600" s="208">
        <f>SUMIF('16'!$C$10:$C$29,$C1600,'16'!$E$29:$E1600)*'16'!$E$3</f>
        <v>0</v>
      </c>
      <c r="W1600" s="208">
        <f>SUMIF('17'!$C$10:$C$29,$C1600,'17'!$E$10:$E$29)*'17'!$E$3</f>
        <v>0</v>
      </c>
      <c r="X1600" s="208">
        <f>SUMIF('18'!$C$10:$C$29,$C1600,'18'!$E$10:$E$29)*'18'!$E$3</f>
        <v>0</v>
      </c>
      <c r="Y1600" s="208">
        <f>SUMIF('19'!$C$10:$C$28,$C1600,'19'!$E$10:$E$28)*'19'!$E$3</f>
        <v>0</v>
      </c>
      <c r="Z1600" s="208">
        <f>SUMIF('20'!$C$10:$C$29,$C1600,'20'!$E$10:$E$29)*'20'!$E$3</f>
        <v>0</v>
      </c>
      <c r="AA1600" s="208">
        <f>SUMIF('21'!$C$10:$C$29,$C1600,'21'!$E$10:$E$29)*'21'!$E$3</f>
        <v>0</v>
      </c>
    </row>
    <row r="1601" spans="3:27" ht="15" hidden="1">
      <c r="C1601" s="207" t="s">
        <v>3306</v>
      </c>
      <c r="D1601" s="207" t="s">
        <v>3307</v>
      </c>
      <c r="F1601" s="336">
        <f t="shared" si="25"/>
        <v>0</v>
      </c>
      <c r="G1601" s="208">
        <f>SUMIF('01'!$C$10:$C$29,$C1601,'01'!$E$10:$E$29)*'01'!$E$3</f>
        <v>0</v>
      </c>
      <c r="H1601" s="208">
        <f>SUMIF('02'!$C$10:$C$28,$C1601,'02'!$E$10:$E$28)*'02'!$E$3</f>
        <v>0</v>
      </c>
      <c r="I1601" s="208">
        <f>SUMIF('03'!$C$10:$C$29,$C1601,'03'!$E$10:$E$29)*'03'!$E$3</f>
        <v>0</v>
      </c>
      <c r="J1601" s="208">
        <f>SUMIF('04'!$C$10:$C$26,$C1601,'04'!$E$10:$E$26)*'04'!$E$3</f>
        <v>0</v>
      </c>
      <c r="K1601" s="208">
        <f>SUMIF('05'!$C$10:$C$29,$C1601,'05'!$E$10:$E$29)*'05'!$E$3</f>
        <v>0</v>
      </c>
      <c r="L1601" s="208">
        <f>SUMIF('06'!$C$10:$C$29,$C1601,'06'!$E$10:$E$29)*'06'!$E$3</f>
        <v>0</v>
      </c>
      <c r="M1601" s="208">
        <f>SUMIF('07'!$C$10:$C$26,$C1601,'07'!$E$10:$E$26)*'07'!$E$3</f>
        <v>0</v>
      </c>
      <c r="N1601" s="208">
        <f>SUMIF('08'!$C$10:$C$29,$C1601,'08'!$E$10:$E$29)*'08'!$E$3</f>
        <v>0</v>
      </c>
      <c r="O1601" s="208">
        <f>SUMIF('09'!$C$10:$C$29,$C1601,'09'!$E$10:$E$29)*'09'!$E$3</f>
        <v>0</v>
      </c>
      <c r="P1601" s="208">
        <f>SUMIF('10'!$C$10:$C$29,$C1601,'10'!$E$10:$E$29)*'10'!$E$3</f>
        <v>0</v>
      </c>
      <c r="Q1601" s="208">
        <f>SUMIF('11'!$C$10:$C$39,$C1601,'11'!$E$10:$E$39)*'11'!$E$3</f>
        <v>0</v>
      </c>
      <c r="R1601" s="208">
        <f>SUMIF('12'!$C$10:$C$29,$C1601,'12'!$E$10:$E$29)*'12'!$E$3</f>
        <v>0</v>
      </c>
      <c r="S1601" s="208">
        <f>SUMIF('13'!$C$10:$C$29,$C1601,'13'!$E$10:$E$29)*'13'!$E$3</f>
        <v>0</v>
      </c>
      <c r="T1601" s="208">
        <f>SUMIF('14'!$C$10:$C$29,$C1601,'14'!$E$10:$E$29)*'14'!$E$3</f>
        <v>0</v>
      </c>
      <c r="U1601" s="208">
        <f>SUMIF('15'!$C$10:$C$29,$C1601,'15'!$E$10:$E$29)*'15'!$E$3</f>
        <v>0</v>
      </c>
      <c r="V1601" s="208">
        <f>SUMIF('16'!$C$10:$C$29,$C1601,'16'!$E$29:$E1601)*'16'!$E$3</f>
        <v>0</v>
      </c>
      <c r="W1601" s="208">
        <f>SUMIF('17'!$C$10:$C$29,$C1601,'17'!$E$10:$E$29)*'17'!$E$3</f>
        <v>0</v>
      </c>
      <c r="X1601" s="208">
        <f>SUMIF('18'!$C$10:$C$29,$C1601,'18'!$E$10:$E$29)*'18'!$E$3</f>
        <v>0</v>
      </c>
      <c r="Y1601" s="208">
        <f>SUMIF('19'!$C$10:$C$28,$C1601,'19'!$E$10:$E$28)*'19'!$E$3</f>
        <v>0</v>
      </c>
      <c r="Z1601" s="208">
        <f>SUMIF('20'!$C$10:$C$29,$C1601,'20'!$E$10:$E$29)*'20'!$E$3</f>
        <v>0</v>
      </c>
      <c r="AA1601" s="208">
        <f>SUMIF('21'!$C$10:$C$29,$C1601,'21'!$E$10:$E$29)*'21'!$E$3</f>
        <v>0</v>
      </c>
    </row>
    <row r="1602" spans="3:27" ht="15" hidden="1">
      <c r="C1602" s="207" t="s">
        <v>3308</v>
      </c>
      <c r="D1602" s="207" t="s">
        <v>3309</v>
      </c>
      <c r="F1602" s="336">
        <f t="shared" si="25"/>
        <v>0</v>
      </c>
      <c r="G1602" s="208">
        <f>SUMIF('01'!$C$10:$C$29,$C1602,'01'!$E$10:$E$29)*'01'!$E$3</f>
        <v>0</v>
      </c>
      <c r="H1602" s="208">
        <f>SUMIF('02'!$C$10:$C$28,$C1602,'02'!$E$10:$E$28)*'02'!$E$3</f>
        <v>0</v>
      </c>
      <c r="I1602" s="208">
        <f>SUMIF('03'!$C$10:$C$29,$C1602,'03'!$E$10:$E$29)*'03'!$E$3</f>
        <v>0</v>
      </c>
      <c r="J1602" s="208">
        <f>SUMIF('04'!$C$10:$C$26,$C1602,'04'!$E$10:$E$26)*'04'!$E$3</f>
        <v>0</v>
      </c>
      <c r="K1602" s="208">
        <f>SUMIF('05'!$C$10:$C$29,$C1602,'05'!$E$10:$E$29)*'05'!$E$3</f>
        <v>0</v>
      </c>
      <c r="L1602" s="208">
        <f>SUMIF('06'!$C$10:$C$29,$C1602,'06'!$E$10:$E$29)*'06'!$E$3</f>
        <v>0</v>
      </c>
      <c r="M1602" s="208">
        <f>SUMIF('07'!$C$10:$C$26,$C1602,'07'!$E$10:$E$26)*'07'!$E$3</f>
        <v>0</v>
      </c>
      <c r="N1602" s="208">
        <f>SUMIF('08'!$C$10:$C$29,$C1602,'08'!$E$10:$E$29)*'08'!$E$3</f>
        <v>0</v>
      </c>
      <c r="O1602" s="208">
        <f>SUMIF('09'!$C$10:$C$29,$C1602,'09'!$E$10:$E$29)*'09'!$E$3</f>
        <v>0</v>
      </c>
      <c r="P1602" s="208">
        <f>SUMIF('10'!$C$10:$C$29,$C1602,'10'!$E$10:$E$29)*'10'!$E$3</f>
        <v>0</v>
      </c>
      <c r="Q1602" s="208">
        <f>SUMIF('11'!$C$10:$C$39,$C1602,'11'!$E$10:$E$39)*'11'!$E$3</f>
        <v>0</v>
      </c>
      <c r="R1602" s="208">
        <f>SUMIF('12'!$C$10:$C$29,$C1602,'12'!$E$10:$E$29)*'12'!$E$3</f>
        <v>0</v>
      </c>
      <c r="S1602" s="208">
        <f>SUMIF('13'!$C$10:$C$29,$C1602,'13'!$E$10:$E$29)*'13'!$E$3</f>
        <v>0</v>
      </c>
      <c r="T1602" s="208">
        <f>SUMIF('14'!$C$10:$C$29,$C1602,'14'!$E$10:$E$29)*'14'!$E$3</f>
        <v>0</v>
      </c>
      <c r="U1602" s="208">
        <f>SUMIF('15'!$C$10:$C$29,$C1602,'15'!$E$10:$E$29)*'15'!$E$3</f>
        <v>0</v>
      </c>
      <c r="V1602" s="208">
        <f>SUMIF('16'!$C$10:$C$29,$C1602,'16'!$E$29:$E1602)*'16'!$E$3</f>
        <v>0</v>
      </c>
      <c r="W1602" s="208">
        <f>SUMIF('17'!$C$10:$C$29,$C1602,'17'!$E$10:$E$29)*'17'!$E$3</f>
        <v>0</v>
      </c>
      <c r="X1602" s="208">
        <f>SUMIF('18'!$C$10:$C$29,$C1602,'18'!$E$10:$E$29)*'18'!$E$3</f>
        <v>0</v>
      </c>
      <c r="Y1602" s="208">
        <f>SUMIF('19'!$C$10:$C$28,$C1602,'19'!$E$10:$E$28)*'19'!$E$3</f>
        <v>0</v>
      </c>
      <c r="Z1602" s="208">
        <f>SUMIF('20'!$C$10:$C$29,$C1602,'20'!$E$10:$E$29)*'20'!$E$3</f>
        <v>0</v>
      </c>
      <c r="AA1602" s="208">
        <f>SUMIF('21'!$C$10:$C$29,$C1602,'21'!$E$10:$E$29)*'21'!$E$3</f>
        <v>0</v>
      </c>
    </row>
    <row r="1603" spans="3:27" ht="15" hidden="1">
      <c r="C1603" s="207" t="s">
        <v>3310</v>
      </c>
      <c r="D1603" s="207" t="s">
        <v>3311</v>
      </c>
      <c r="F1603" s="336">
        <f t="shared" si="25"/>
        <v>0</v>
      </c>
      <c r="G1603" s="208">
        <f>SUMIF('01'!$C$10:$C$29,$C1603,'01'!$E$10:$E$29)*'01'!$E$3</f>
        <v>0</v>
      </c>
      <c r="H1603" s="208">
        <f>SUMIF('02'!$C$10:$C$28,$C1603,'02'!$E$10:$E$28)*'02'!$E$3</f>
        <v>0</v>
      </c>
      <c r="I1603" s="208">
        <f>SUMIF('03'!$C$10:$C$29,$C1603,'03'!$E$10:$E$29)*'03'!$E$3</f>
        <v>0</v>
      </c>
      <c r="J1603" s="208">
        <f>SUMIF('04'!$C$10:$C$26,$C1603,'04'!$E$10:$E$26)*'04'!$E$3</f>
        <v>0</v>
      </c>
      <c r="K1603" s="208">
        <f>SUMIF('05'!$C$10:$C$29,$C1603,'05'!$E$10:$E$29)*'05'!$E$3</f>
        <v>0</v>
      </c>
      <c r="L1603" s="208">
        <f>SUMIF('06'!$C$10:$C$29,$C1603,'06'!$E$10:$E$29)*'06'!$E$3</f>
        <v>0</v>
      </c>
      <c r="M1603" s="208">
        <f>SUMIF('07'!$C$10:$C$26,$C1603,'07'!$E$10:$E$26)*'07'!$E$3</f>
        <v>0</v>
      </c>
      <c r="N1603" s="208">
        <f>SUMIF('08'!$C$10:$C$29,$C1603,'08'!$E$10:$E$29)*'08'!$E$3</f>
        <v>0</v>
      </c>
      <c r="O1603" s="208">
        <f>SUMIF('09'!$C$10:$C$29,$C1603,'09'!$E$10:$E$29)*'09'!$E$3</f>
        <v>0</v>
      </c>
      <c r="P1603" s="208">
        <f>SUMIF('10'!$C$10:$C$29,$C1603,'10'!$E$10:$E$29)*'10'!$E$3</f>
        <v>0</v>
      </c>
      <c r="Q1603" s="208">
        <f>SUMIF('11'!$C$10:$C$39,$C1603,'11'!$E$10:$E$39)*'11'!$E$3</f>
        <v>0</v>
      </c>
      <c r="R1603" s="208">
        <f>SUMIF('12'!$C$10:$C$29,$C1603,'12'!$E$10:$E$29)*'12'!$E$3</f>
        <v>0</v>
      </c>
      <c r="S1603" s="208">
        <f>SUMIF('13'!$C$10:$C$29,$C1603,'13'!$E$10:$E$29)*'13'!$E$3</f>
        <v>0</v>
      </c>
      <c r="T1603" s="208">
        <f>SUMIF('14'!$C$10:$C$29,$C1603,'14'!$E$10:$E$29)*'14'!$E$3</f>
        <v>0</v>
      </c>
      <c r="U1603" s="208">
        <f>SUMIF('15'!$C$10:$C$29,$C1603,'15'!$E$10:$E$29)*'15'!$E$3</f>
        <v>0</v>
      </c>
      <c r="V1603" s="208">
        <f>SUMIF('16'!$C$10:$C$29,$C1603,'16'!$E$29:$E1603)*'16'!$E$3</f>
        <v>0</v>
      </c>
      <c r="W1603" s="208">
        <f>SUMIF('17'!$C$10:$C$29,$C1603,'17'!$E$10:$E$29)*'17'!$E$3</f>
        <v>0</v>
      </c>
      <c r="X1603" s="208">
        <f>SUMIF('18'!$C$10:$C$29,$C1603,'18'!$E$10:$E$29)*'18'!$E$3</f>
        <v>0</v>
      </c>
      <c r="Y1603" s="208">
        <f>SUMIF('19'!$C$10:$C$28,$C1603,'19'!$E$10:$E$28)*'19'!$E$3</f>
        <v>0</v>
      </c>
      <c r="Z1603" s="208">
        <f>SUMIF('20'!$C$10:$C$29,$C1603,'20'!$E$10:$E$29)*'20'!$E$3</f>
        <v>0</v>
      </c>
      <c r="AA1603" s="208">
        <f>SUMIF('21'!$C$10:$C$29,$C1603,'21'!$E$10:$E$29)*'21'!$E$3</f>
        <v>0</v>
      </c>
    </row>
    <row r="1604" spans="3:27" ht="15" hidden="1">
      <c r="C1604" s="207" t="s">
        <v>3312</v>
      </c>
      <c r="D1604" s="207" t="s">
        <v>3313</v>
      </c>
      <c r="F1604" s="336">
        <f t="shared" si="25"/>
        <v>0</v>
      </c>
      <c r="G1604" s="208">
        <f>SUMIF('01'!$C$10:$C$29,$C1604,'01'!$E$10:$E$29)*'01'!$E$3</f>
        <v>0</v>
      </c>
      <c r="H1604" s="208">
        <f>SUMIF('02'!$C$10:$C$28,$C1604,'02'!$E$10:$E$28)*'02'!$E$3</f>
        <v>0</v>
      </c>
      <c r="I1604" s="208">
        <f>SUMIF('03'!$C$10:$C$29,$C1604,'03'!$E$10:$E$29)*'03'!$E$3</f>
        <v>0</v>
      </c>
      <c r="J1604" s="208">
        <f>SUMIF('04'!$C$10:$C$26,$C1604,'04'!$E$10:$E$26)*'04'!$E$3</f>
        <v>0</v>
      </c>
      <c r="K1604" s="208">
        <f>SUMIF('05'!$C$10:$C$29,$C1604,'05'!$E$10:$E$29)*'05'!$E$3</f>
        <v>0</v>
      </c>
      <c r="L1604" s="208">
        <f>SUMIF('06'!$C$10:$C$29,$C1604,'06'!$E$10:$E$29)*'06'!$E$3</f>
        <v>0</v>
      </c>
      <c r="M1604" s="208">
        <f>SUMIF('07'!$C$10:$C$26,$C1604,'07'!$E$10:$E$26)*'07'!$E$3</f>
        <v>0</v>
      </c>
      <c r="N1604" s="208">
        <f>SUMIF('08'!$C$10:$C$29,$C1604,'08'!$E$10:$E$29)*'08'!$E$3</f>
        <v>0</v>
      </c>
      <c r="O1604" s="208">
        <f>SUMIF('09'!$C$10:$C$29,$C1604,'09'!$E$10:$E$29)*'09'!$E$3</f>
        <v>0</v>
      </c>
      <c r="P1604" s="208">
        <f>SUMIF('10'!$C$10:$C$29,$C1604,'10'!$E$10:$E$29)*'10'!$E$3</f>
        <v>0</v>
      </c>
      <c r="Q1604" s="208">
        <f>SUMIF('11'!$C$10:$C$39,$C1604,'11'!$E$10:$E$39)*'11'!$E$3</f>
        <v>0</v>
      </c>
      <c r="R1604" s="208">
        <f>SUMIF('12'!$C$10:$C$29,$C1604,'12'!$E$10:$E$29)*'12'!$E$3</f>
        <v>0</v>
      </c>
      <c r="S1604" s="208">
        <f>SUMIF('13'!$C$10:$C$29,$C1604,'13'!$E$10:$E$29)*'13'!$E$3</f>
        <v>0</v>
      </c>
      <c r="T1604" s="208">
        <f>SUMIF('14'!$C$10:$C$29,$C1604,'14'!$E$10:$E$29)*'14'!$E$3</f>
        <v>0</v>
      </c>
      <c r="U1604" s="208">
        <f>SUMIF('15'!$C$10:$C$29,$C1604,'15'!$E$10:$E$29)*'15'!$E$3</f>
        <v>0</v>
      </c>
      <c r="V1604" s="208">
        <f>SUMIF('16'!$C$10:$C$29,$C1604,'16'!$E$29:$E1604)*'16'!$E$3</f>
        <v>0</v>
      </c>
      <c r="W1604" s="208">
        <f>SUMIF('17'!$C$10:$C$29,$C1604,'17'!$E$10:$E$29)*'17'!$E$3</f>
        <v>0</v>
      </c>
      <c r="X1604" s="208">
        <f>SUMIF('18'!$C$10:$C$29,$C1604,'18'!$E$10:$E$29)*'18'!$E$3</f>
        <v>0</v>
      </c>
      <c r="Y1604" s="208">
        <f>SUMIF('19'!$C$10:$C$28,$C1604,'19'!$E$10:$E$28)*'19'!$E$3</f>
        <v>0</v>
      </c>
      <c r="Z1604" s="208">
        <f>SUMIF('20'!$C$10:$C$29,$C1604,'20'!$E$10:$E$29)*'20'!$E$3</f>
        <v>0</v>
      </c>
      <c r="AA1604" s="208">
        <f>SUMIF('21'!$C$10:$C$29,$C1604,'21'!$E$10:$E$29)*'21'!$E$3</f>
        <v>0</v>
      </c>
    </row>
    <row r="1605" spans="3:27" ht="15" hidden="1">
      <c r="C1605" s="207" t="s">
        <v>3314</v>
      </c>
      <c r="D1605" s="207" t="s">
        <v>3315</v>
      </c>
      <c r="F1605" s="336">
        <f t="shared" si="25"/>
        <v>0</v>
      </c>
      <c r="G1605" s="208">
        <f>SUMIF('01'!$C$10:$C$29,$C1605,'01'!$E$10:$E$29)*'01'!$E$3</f>
        <v>0</v>
      </c>
      <c r="H1605" s="208">
        <f>SUMIF('02'!$C$10:$C$28,$C1605,'02'!$E$10:$E$28)*'02'!$E$3</f>
        <v>0</v>
      </c>
      <c r="I1605" s="208">
        <f>SUMIF('03'!$C$10:$C$29,$C1605,'03'!$E$10:$E$29)*'03'!$E$3</f>
        <v>0</v>
      </c>
      <c r="J1605" s="208">
        <f>SUMIF('04'!$C$10:$C$26,$C1605,'04'!$E$10:$E$26)*'04'!$E$3</f>
        <v>0</v>
      </c>
      <c r="K1605" s="208">
        <f>SUMIF('05'!$C$10:$C$29,$C1605,'05'!$E$10:$E$29)*'05'!$E$3</f>
        <v>0</v>
      </c>
      <c r="L1605" s="208">
        <f>SUMIF('06'!$C$10:$C$29,$C1605,'06'!$E$10:$E$29)*'06'!$E$3</f>
        <v>0</v>
      </c>
      <c r="M1605" s="208">
        <f>SUMIF('07'!$C$10:$C$26,$C1605,'07'!$E$10:$E$26)*'07'!$E$3</f>
        <v>0</v>
      </c>
      <c r="N1605" s="208">
        <f>SUMIF('08'!$C$10:$C$29,$C1605,'08'!$E$10:$E$29)*'08'!$E$3</f>
        <v>0</v>
      </c>
      <c r="O1605" s="208">
        <f>SUMIF('09'!$C$10:$C$29,$C1605,'09'!$E$10:$E$29)*'09'!$E$3</f>
        <v>0</v>
      </c>
      <c r="P1605" s="208">
        <f>SUMIF('10'!$C$10:$C$29,$C1605,'10'!$E$10:$E$29)*'10'!$E$3</f>
        <v>0</v>
      </c>
      <c r="Q1605" s="208">
        <f>SUMIF('11'!$C$10:$C$39,$C1605,'11'!$E$10:$E$39)*'11'!$E$3</f>
        <v>0</v>
      </c>
      <c r="R1605" s="208">
        <f>SUMIF('12'!$C$10:$C$29,$C1605,'12'!$E$10:$E$29)*'12'!$E$3</f>
        <v>0</v>
      </c>
      <c r="S1605" s="208">
        <f>SUMIF('13'!$C$10:$C$29,$C1605,'13'!$E$10:$E$29)*'13'!$E$3</f>
        <v>0</v>
      </c>
      <c r="T1605" s="208">
        <f>SUMIF('14'!$C$10:$C$29,$C1605,'14'!$E$10:$E$29)*'14'!$E$3</f>
        <v>0</v>
      </c>
      <c r="U1605" s="208">
        <f>SUMIF('15'!$C$10:$C$29,$C1605,'15'!$E$10:$E$29)*'15'!$E$3</f>
        <v>0</v>
      </c>
      <c r="V1605" s="208">
        <f>SUMIF('16'!$C$10:$C$29,$C1605,'16'!$E$29:$E1605)*'16'!$E$3</f>
        <v>0</v>
      </c>
      <c r="W1605" s="208">
        <f>SUMIF('17'!$C$10:$C$29,$C1605,'17'!$E$10:$E$29)*'17'!$E$3</f>
        <v>0</v>
      </c>
      <c r="X1605" s="208">
        <f>SUMIF('18'!$C$10:$C$29,$C1605,'18'!$E$10:$E$29)*'18'!$E$3</f>
        <v>0</v>
      </c>
      <c r="Y1605" s="208">
        <f>SUMIF('19'!$C$10:$C$28,$C1605,'19'!$E$10:$E$28)*'19'!$E$3</f>
        <v>0</v>
      </c>
      <c r="Z1605" s="208">
        <f>SUMIF('20'!$C$10:$C$29,$C1605,'20'!$E$10:$E$29)*'20'!$E$3</f>
        <v>0</v>
      </c>
      <c r="AA1605" s="208">
        <f>SUMIF('21'!$C$10:$C$29,$C1605,'21'!$E$10:$E$29)*'21'!$E$3</f>
        <v>0</v>
      </c>
    </row>
    <row r="1606" spans="3:27" ht="15" hidden="1">
      <c r="C1606" s="207" t="s">
        <v>3316</v>
      </c>
      <c r="D1606" s="207" t="s">
        <v>3317</v>
      </c>
      <c r="F1606" s="336">
        <f t="shared" si="25"/>
        <v>0</v>
      </c>
      <c r="G1606" s="208">
        <f>SUMIF('01'!$C$10:$C$29,$C1606,'01'!$E$10:$E$29)*'01'!$E$3</f>
        <v>0</v>
      </c>
      <c r="H1606" s="208">
        <f>SUMIF('02'!$C$10:$C$28,$C1606,'02'!$E$10:$E$28)*'02'!$E$3</f>
        <v>0</v>
      </c>
      <c r="I1606" s="208">
        <f>SUMIF('03'!$C$10:$C$29,$C1606,'03'!$E$10:$E$29)*'03'!$E$3</f>
        <v>0</v>
      </c>
      <c r="J1606" s="208">
        <f>SUMIF('04'!$C$10:$C$26,$C1606,'04'!$E$10:$E$26)*'04'!$E$3</f>
        <v>0</v>
      </c>
      <c r="K1606" s="208">
        <f>SUMIF('05'!$C$10:$C$29,$C1606,'05'!$E$10:$E$29)*'05'!$E$3</f>
        <v>0</v>
      </c>
      <c r="L1606" s="208">
        <f>SUMIF('06'!$C$10:$C$29,$C1606,'06'!$E$10:$E$29)*'06'!$E$3</f>
        <v>0</v>
      </c>
      <c r="M1606" s="208">
        <f>SUMIF('07'!$C$10:$C$26,$C1606,'07'!$E$10:$E$26)*'07'!$E$3</f>
        <v>0</v>
      </c>
      <c r="N1606" s="208">
        <f>SUMIF('08'!$C$10:$C$29,$C1606,'08'!$E$10:$E$29)*'08'!$E$3</f>
        <v>0</v>
      </c>
      <c r="O1606" s="208">
        <f>SUMIF('09'!$C$10:$C$29,$C1606,'09'!$E$10:$E$29)*'09'!$E$3</f>
        <v>0</v>
      </c>
      <c r="P1606" s="208">
        <f>SUMIF('10'!$C$10:$C$29,$C1606,'10'!$E$10:$E$29)*'10'!$E$3</f>
        <v>0</v>
      </c>
      <c r="Q1606" s="208">
        <f>SUMIF('11'!$C$10:$C$39,$C1606,'11'!$E$10:$E$39)*'11'!$E$3</f>
        <v>0</v>
      </c>
      <c r="R1606" s="208">
        <f>SUMIF('12'!$C$10:$C$29,$C1606,'12'!$E$10:$E$29)*'12'!$E$3</f>
        <v>0</v>
      </c>
      <c r="S1606" s="208">
        <f>SUMIF('13'!$C$10:$C$29,$C1606,'13'!$E$10:$E$29)*'13'!$E$3</f>
        <v>0</v>
      </c>
      <c r="T1606" s="208">
        <f>SUMIF('14'!$C$10:$C$29,$C1606,'14'!$E$10:$E$29)*'14'!$E$3</f>
        <v>0</v>
      </c>
      <c r="U1606" s="208">
        <f>SUMIF('15'!$C$10:$C$29,$C1606,'15'!$E$10:$E$29)*'15'!$E$3</f>
        <v>0</v>
      </c>
      <c r="V1606" s="208">
        <f>SUMIF('16'!$C$10:$C$29,$C1606,'16'!$E$29:$E1606)*'16'!$E$3</f>
        <v>0</v>
      </c>
      <c r="W1606" s="208">
        <f>SUMIF('17'!$C$10:$C$29,$C1606,'17'!$E$10:$E$29)*'17'!$E$3</f>
        <v>0</v>
      </c>
      <c r="X1606" s="208">
        <f>SUMIF('18'!$C$10:$C$29,$C1606,'18'!$E$10:$E$29)*'18'!$E$3</f>
        <v>0</v>
      </c>
      <c r="Y1606" s="208">
        <f>SUMIF('19'!$C$10:$C$28,$C1606,'19'!$E$10:$E$28)*'19'!$E$3</f>
        <v>0</v>
      </c>
      <c r="Z1606" s="208">
        <f>SUMIF('20'!$C$10:$C$29,$C1606,'20'!$E$10:$E$29)*'20'!$E$3</f>
        <v>0</v>
      </c>
      <c r="AA1606" s="208">
        <f>SUMIF('21'!$C$10:$C$29,$C1606,'21'!$E$10:$E$29)*'21'!$E$3</f>
        <v>0</v>
      </c>
    </row>
    <row r="1607" spans="3:27" ht="15" hidden="1">
      <c r="C1607" s="207" t="s">
        <v>3318</v>
      </c>
      <c r="D1607" s="207" t="s">
        <v>3319</v>
      </c>
      <c r="F1607" s="336">
        <f t="shared" si="25"/>
        <v>0</v>
      </c>
      <c r="G1607" s="208">
        <f>SUMIF('01'!$C$10:$C$29,$C1607,'01'!$E$10:$E$29)*'01'!$E$3</f>
        <v>0</v>
      </c>
      <c r="H1607" s="208">
        <f>SUMIF('02'!$C$10:$C$28,$C1607,'02'!$E$10:$E$28)*'02'!$E$3</f>
        <v>0</v>
      </c>
      <c r="I1607" s="208">
        <f>SUMIF('03'!$C$10:$C$29,$C1607,'03'!$E$10:$E$29)*'03'!$E$3</f>
        <v>0</v>
      </c>
      <c r="J1607" s="208">
        <f>SUMIF('04'!$C$10:$C$26,$C1607,'04'!$E$10:$E$26)*'04'!$E$3</f>
        <v>0</v>
      </c>
      <c r="K1607" s="208">
        <f>SUMIF('05'!$C$10:$C$29,$C1607,'05'!$E$10:$E$29)*'05'!$E$3</f>
        <v>0</v>
      </c>
      <c r="L1607" s="208">
        <f>SUMIF('06'!$C$10:$C$29,$C1607,'06'!$E$10:$E$29)*'06'!$E$3</f>
        <v>0</v>
      </c>
      <c r="M1607" s="208">
        <f>SUMIF('07'!$C$10:$C$26,$C1607,'07'!$E$10:$E$26)*'07'!$E$3</f>
        <v>0</v>
      </c>
      <c r="N1607" s="208">
        <f>SUMIF('08'!$C$10:$C$29,$C1607,'08'!$E$10:$E$29)*'08'!$E$3</f>
        <v>0</v>
      </c>
      <c r="O1607" s="208">
        <f>SUMIF('09'!$C$10:$C$29,$C1607,'09'!$E$10:$E$29)*'09'!$E$3</f>
        <v>0</v>
      </c>
      <c r="P1607" s="208">
        <f>SUMIF('10'!$C$10:$C$29,$C1607,'10'!$E$10:$E$29)*'10'!$E$3</f>
        <v>0</v>
      </c>
      <c r="Q1607" s="208">
        <f>SUMIF('11'!$C$10:$C$39,$C1607,'11'!$E$10:$E$39)*'11'!$E$3</f>
        <v>0</v>
      </c>
      <c r="R1607" s="208">
        <f>SUMIF('12'!$C$10:$C$29,$C1607,'12'!$E$10:$E$29)*'12'!$E$3</f>
        <v>0</v>
      </c>
      <c r="S1607" s="208">
        <f>SUMIF('13'!$C$10:$C$29,$C1607,'13'!$E$10:$E$29)*'13'!$E$3</f>
        <v>0</v>
      </c>
      <c r="T1607" s="208">
        <f>SUMIF('14'!$C$10:$C$29,$C1607,'14'!$E$10:$E$29)*'14'!$E$3</f>
        <v>0</v>
      </c>
      <c r="U1607" s="208">
        <f>SUMIF('15'!$C$10:$C$29,$C1607,'15'!$E$10:$E$29)*'15'!$E$3</f>
        <v>0</v>
      </c>
      <c r="V1607" s="208">
        <f>SUMIF('16'!$C$10:$C$29,$C1607,'16'!$E$29:$E1607)*'16'!$E$3</f>
        <v>0</v>
      </c>
      <c r="W1607" s="208">
        <f>SUMIF('17'!$C$10:$C$29,$C1607,'17'!$E$10:$E$29)*'17'!$E$3</f>
        <v>0</v>
      </c>
      <c r="X1607" s="208">
        <f>SUMIF('18'!$C$10:$C$29,$C1607,'18'!$E$10:$E$29)*'18'!$E$3</f>
        <v>0</v>
      </c>
      <c r="Y1607" s="208">
        <f>SUMIF('19'!$C$10:$C$28,$C1607,'19'!$E$10:$E$28)*'19'!$E$3</f>
        <v>0</v>
      </c>
      <c r="Z1607" s="208">
        <f>SUMIF('20'!$C$10:$C$29,$C1607,'20'!$E$10:$E$29)*'20'!$E$3</f>
        <v>0</v>
      </c>
      <c r="AA1607" s="208">
        <f>SUMIF('21'!$C$10:$C$29,$C1607,'21'!$E$10:$E$29)*'21'!$E$3</f>
        <v>0</v>
      </c>
    </row>
    <row r="1608" spans="3:27" ht="15" hidden="1">
      <c r="C1608" s="207" t="s">
        <v>3320</v>
      </c>
      <c r="D1608" s="207" t="s">
        <v>3321</v>
      </c>
      <c r="F1608" s="336">
        <f t="shared" si="25"/>
        <v>0</v>
      </c>
      <c r="G1608" s="208">
        <f>SUMIF('01'!$C$10:$C$29,$C1608,'01'!$E$10:$E$29)*'01'!$E$3</f>
        <v>0</v>
      </c>
      <c r="H1608" s="208">
        <f>SUMIF('02'!$C$10:$C$28,$C1608,'02'!$E$10:$E$28)*'02'!$E$3</f>
        <v>0</v>
      </c>
      <c r="I1608" s="208">
        <f>SUMIF('03'!$C$10:$C$29,$C1608,'03'!$E$10:$E$29)*'03'!$E$3</f>
        <v>0</v>
      </c>
      <c r="J1608" s="208">
        <f>SUMIF('04'!$C$10:$C$26,$C1608,'04'!$E$10:$E$26)*'04'!$E$3</f>
        <v>0</v>
      </c>
      <c r="K1608" s="208">
        <f>SUMIF('05'!$C$10:$C$29,$C1608,'05'!$E$10:$E$29)*'05'!$E$3</f>
        <v>0</v>
      </c>
      <c r="L1608" s="208">
        <f>SUMIF('06'!$C$10:$C$29,$C1608,'06'!$E$10:$E$29)*'06'!$E$3</f>
        <v>0</v>
      </c>
      <c r="M1608" s="208">
        <f>SUMIF('07'!$C$10:$C$26,$C1608,'07'!$E$10:$E$26)*'07'!$E$3</f>
        <v>0</v>
      </c>
      <c r="N1608" s="208">
        <f>SUMIF('08'!$C$10:$C$29,$C1608,'08'!$E$10:$E$29)*'08'!$E$3</f>
        <v>0</v>
      </c>
      <c r="O1608" s="208">
        <f>SUMIF('09'!$C$10:$C$29,$C1608,'09'!$E$10:$E$29)*'09'!$E$3</f>
        <v>0</v>
      </c>
      <c r="P1608" s="208">
        <f>SUMIF('10'!$C$10:$C$29,$C1608,'10'!$E$10:$E$29)*'10'!$E$3</f>
        <v>0</v>
      </c>
      <c r="Q1608" s="208">
        <f>SUMIF('11'!$C$10:$C$39,$C1608,'11'!$E$10:$E$39)*'11'!$E$3</f>
        <v>0</v>
      </c>
      <c r="R1608" s="208">
        <f>SUMIF('12'!$C$10:$C$29,$C1608,'12'!$E$10:$E$29)*'12'!$E$3</f>
        <v>0</v>
      </c>
      <c r="S1608" s="208">
        <f>SUMIF('13'!$C$10:$C$29,$C1608,'13'!$E$10:$E$29)*'13'!$E$3</f>
        <v>0</v>
      </c>
      <c r="T1608" s="208">
        <f>SUMIF('14'!$C$10:$C$29,$C1608,'14'!$E$10:$E$29)*'14'!$E$3</f>
        <v>0</v>
      </c>
      <c r="U1608" s="208">
        <f>SUMIF('15'!$C$10:$C$29,$C1608,'15'!$E$10:$E$29)*'15'!$E$3</f>
        <v>0</v>
      </c>
      <c r="V1608" s="208">
        <f>SUMIF('16'!$C$10:$C$29,$C1608,'16'!$E$29:$E1608)*'16'!$E$3</f>
        <v>0</v>
      </c>
      <c r="W1608" s="208">
        <f>SUMIF('17'!$C$10:$C$29,$C1608,'17'!$E$10:$E$29)*'17'!$E$3</f>
        <v>0</v>
      </c>
      <c r="X1608" s="208">
        <f>SUMIF('18'!$C$10:$C$29,$C1608,'18'!$E$10:$E$29)*'18'!$E$3</f>
        <v>0</v>
      </c>
      <c r="Y1608" s="208">
        <f>SUMIF('19'!$C$10:$C$28,$C1608,'19'!$E$10:$E$28)*'19'!$E$3</f>
        <v>0</v>
      </c>
      <c r="Z1608" s="208">
        <f>SUMIF('20'!$C$10:$C$29,$C1608,'20'!$E$10:$E$29)*'20'!$E$3</f>
        <v>0</v>
      </c>
      <c r="AA1608" s="208">
        <f>SUMIF('21'!$C$10:$C$29,$C1608,'21'!$E$10:$E$29)*'21'!$E$3</f>
        <v>0</v>
      </c>
    </row>
    <row r="1609" spans="3:27" ht="15" hidden="1">
      <c r="C1609" s="207" t="s">
        <v>3322</v>
      </c>
      <c r="D1609" s="207" t="s">
        <v>3323</v>
      </c>
      <c r="F1609" s="336">
        <f t="shared" si="25"/>
        <v>0</v>
      </c>
      <c r="G1609" s="208">
        <f>SUMIF('01'!$C$10:$C$29,$C1609,'01'!$E$10:$E$29)*'01'!$E$3</f>
        <v>0</v>
      </c>
      <c r="H1609" s="208">
        <f>SUMIF('02'!$C$10:$C$28,$C1609,'02'!$E$10:$E$28)*'02'!$E$3</f>
        <v>0</v>
      </c>
      <c r="I1609" s="208">
        <f>SUMIF('03'!$C$10:$C$29,$C1609,'03'!$E$10:$E$29)*'03'!$E$3</f>
        <v>0</v>
      </c>
      <c r="J1609" s="208">
        <f>SUMIF('04'!$C$10:$C$26,$C1609,'04'!$E$10:$E$26)*'04'!$E$3</f>
        <v>0</v>
      </c>
      <c r="K1609" s="208">
        <f>SUMIF('05'!$C$10:$C$29,$C1609,'05'!$E$10:$E$29)*'05'!$E$3</f>
        <v>0</v>
      </c>
      <c r="L1609" s="208">
        <f>SUMIF('06'!$C$10:$C$29,$C1609,'06'!$E$10:$E$29)*'06'!$E$3</f>
        <v>0</v>
      </c>
      <c r="M1609" s="208">
        <f>SUMIF('07'!$C$10:$C$26,$C1609,'07'!$E$10:$E$26)*'07'!$E$3</f>
        <v>0</v>
      </c>
      <c r="N1609" s="208">
        <f>SUMIF('08'!$C$10:$C$29,$C1609,'08'!$E$10:$E$29)*'08'!$E$3</f>
        <v>0</v>
      </c>
      <c r="O1609" s="208">
        <f>SUMIF('09'!$C$10:$C$29,$C1609,'09'!$E$10:$E$29)*'09'!$E$3</f>
        <v>0</v>
      </c>
      <c r="P1609" s="208">
        <f>SUMIF('10'!$C$10:$C$29,$C1609,'10'!$E$10:$E$29)*'10'!$E$3</f>
        <v>0</v>
      </c>
      <c r="Q1609" s="208">
        <f>SUMIF('11'!$C$10:$C$39,$C1609,'11'!$E$10:$E$39)*'11'!$E$3</f>
        <v>0</v>
      </c>
      <c r="R1609" s="208">
        <f>SUMIF('12'!$C$10:$C$29,$C1609,'12'!$E$10:$E$29)*'12'!$E$3</f>
        <v>0</v>
      </c>
      <c r="S1609" s="208">
        <f>SUMIF('13'!$C$10:$C$29,$C1609,'13'!$E$10:$E$29)*'13'!$E$3</f>
        <v>0</v>
      </c>
      <c r="T1609" s="208">
        <f>SUMIF('14'!$C$10:$C$29,$C1609,'14'!$E$10:$E$29)*'14'!$E$3</f>
        <v>0</v>
      </c>
      <c r="U1609" s="208">
        <f>SUMIF('15'!$C$10:$C$29,$C1609,'15'!$E$10:$E$29)*'15'!$E$3</f>
        <v>0</v>
      </c>
      <c r="V1609" s="208">
        <f>SUMIF('16'!$C$10:$C$29,$C1609,'16'!$E$29:$E1609)*'16'!$E$3</f>
        <v>0</v>
      </c>
      <c r="W1609" s="208">
        <f>SUMIF('17'!$C$10:$C$29,$C1609,'17'!$E$10:$E$29)*'17'!$E$3</f>
        <v>0</v>
      </c>
      <c r="X1609" s="208">
        <f>SUMIF('18'!$C$10:$C$29,$C1609,'18'!$E$10:$E$29)*'18'!$E$3</f>
        <v>0</v>
      </c>
      <c r="Y1609" s="208">
        <f>SUMIF('19'!$C$10:$C$28,$C1609,'19'!$E$10:$E$28)*'19'!$E$3</f>
        <v>0</v>
      </c>
      <c r="Z1609" s="208">
        <f>SUMIF('20'!$C$10:$C$29,$C1609,'20'!$E$10:$E$29)*'20'!$E$3</f>
        <v>0</v>
      </c>
      <c r="AA1609" s="208">
        <f>SUMIF('21'!$C$10:$C$29,$C1609,'21'!$E$10:$E$29)*'21'!$E$3</f>
        <v>0</v>
      </c>
    </row>
    <row r="1610" spans="3:27" ht="15">
      <c r="C1610" s="207" t="s">
        <v>1</v>
      </c>
      <c r="D1610" s="207" t="s">
        <v>149</v>
      </c>
      <c r="F1610" s="336">
        <f t="shared" si="25"/>
        <v>4</v>
      </c>
      <c r="G1610" s="219">
        <f>SUMIF('01'!$C$10:$C$29,$C1610,'01'!$E$10:$E$29)*'01'!$E$3</f>
        <v>0</v>
      </c>
      <c r="H1610" s="219">
        <f>SUMIF('02'!$C$10:$C$28,$C1610,'02'!$E$10:$E$28)*'02'!$E$3</f>
        <v>4</v>
      </c>
      <c r="I1610" s="219">
        <f>SUMIF('03'!$C$10:$C$29,$C1610,'03'!$E$10:$E$29)*'03'!$E$3</f>
        <v>0</v>
      </c>
      <c r="J1610" s="219">
        <f>SUMIF('04'!$C$10:$C$26,$C1610,'04'!$E$10:$E$26)*'04'!$E$3</f>
        <v>0</v>
      </c>
      <c r="K1610" s="219">
        <f>SUMIF('05'!$C$10:$C$29,$C1610,'05'!$E$10:$E$29)*'05'!$E$3</f>
        <v>0</v>
      </c>
      <c r="L1610" s="219">
        <f>SUMIF('06'!$C$10:$C$29,$C1610,'06'!$E$10:$E$29)*'06'!$E$3</f>
        <v>0</v>
      </c>
      <c r="M1610" s="219">
        <f>SUMIF('07'!$C$10:$C$26,$C1610,'07'!$E$10:$E$26)*'07'!$E$3</f>
        <v>0</v>
      </c>
      <c r="N1610" s="219">
        <f>SUMIF('08'!$C$10:$C$29,$C1610,'08'!$E$10:$E$29)*'08'!$E$3</f>
        <v>0</v>
      </c>
      <c r="O1610" s="219">
        <f>SUMIF('09'!$C$10:$C$29,$C1610,'09'!$E$10:$E$29)*'09'!$E$3</f>
        <v>0</v>
      </c>
      <c r="P1610" s="219">
        <f>SUMIF('10'!$C$10:$C$29,$C1610,'10'!$E$10:$E$29)*'10'!$E$3</f>
        <v>0</v>
      </c>
      <c r="Q1610" s="219">
        <f>SUMIF('11'!$C$10:$C$39,$C1610,'11'!$E$10:$E$39)*'11'!$E$3</f>
        <v>0</v>
      </c>
      <c r="R1610" s="219">
        <f>SUMIF('12'!$C$10:$C$29,$C1610,'12'!$E$10:$E$29)*'12'!$E$3</f>
        <v>0</v>
      </c>
      <c r="S1610" s="219">
        <f>SUMIF('13'!$C$10:$C$29,$C1610,'13'!$E$10:$E$29)*'13'!$E$3</f>
        <v>0</v>
      </c>
      <c r="T1610" s="219">
        <f>SUMIF('14'!$C$10:$C$29,$C1610,'14'!$E$10:$E$29)*'14'!$E$3</f>
        <v>0</v>
      </c>
      <c r="U1610" s="219">
        <f>SUMIF('15'!$C$10:$C$29,$C1610,'15'!$E$10:$E$29)*'15'!$E$3</f>
        <v>0</v>
      </c>
      <c r="V1610" s="219">
        <f>SUMIF('16'!$C$10:$C$29,$C1610,'16'!$E$29:$E1610)*'16'!$E$3</f>
        <v>0</v>
      </c>
      <c r="W1610" s="219">
        <f>SUMIF('17'!$C$10:$C$29,$C1610,'17'!$E$10:$E$29)*'17'!$E$3</f>
        <v>0</v>
      </c>
      <c r="X1610" s="219">
        <f>SUMIF('18'!$C$10:$C$29,$C1610,'18'!$E$10:$E$29)*'18'!$E$3</f>
        <v>0</v>
      </c>
      <c r="Y1610" s="219">
        <f>SUMIF('19'!$C$10:$C$28,$C1610,'19'!$E$10:$E$28)*'19'!$E$3</f>
        <v>0</v>
      </c>
      <c r="Z1610" s="219">
        <f>SUMIF('20'!$C$10:$C$29,$C1610,'20'!$E$10:$E$29)*'20'!$E$3</f>
        <v>0</v>
      </c>
      <c r="AA1610" s="219">
        <f>SUMIF('21'!$C$10:$C$29,$C1610,'21'!$E$10:$E$29)*'21'!$E$3</f>
        <v>0</v>
      </c>
    </row>
    <row r="1611" spans="3:27" ht="15" hidden="1">
      <c r="C1611" s="207" t="s">
        <v>3324</v>
      </c>
      <c r="D1611" s="207" t="s">
        <v>3325</v>
      </c>
      <c r="F1611" s="336">
        <f t="shared" si="25"/>
        <v>0</v>
      </c>
      <c r="G1611" s="208">
        <f>SUMIF('01'!$C$10:$C$29,$C1611,'01'!$E$10:$E$29)*'01'!$E$3</f>
        <v>0</v>
      </c>
      <c r="H1611" s="208">
        <f>SUMIF('02'!$C$10:$C$28,$C1611,'02'!$E$10:$E$28)*'02'!$E$3</f>
        <v>0</v>
      </c>
      <c r="I1611" s="208">
        <f>SUMIF('03'!$C$10:$C$29,$C1611,'03'!$E$10:$E$29)*'03'!$E$3</f>
        <v>0</v>
      </c>
      <c r="J1611" s="208">
        <f>SUMIF('04'!$C$10:$C$26,$C1611,'04'!$E$10:$E$26)*'04'!$E$3</f>
        <v>0</v>
      </c>
      <c r="K1611" s="208">
        <f>SUMIF('05'!$C$10:$C$29,$C1611,'05'!$E$10:$E$29)*'05'!$E$3</f>
        <v>0</v>
      </c>
      <c r="L1611" s="208">
        <f>SUMIF('06'!$C$10:$C$29,$C1611,'06'!$E$10:$E$29)*'06'!$E$3</f>
        <v>0</v>
      </c>
      <c r="M1611" s="208">
        <f>SUMIF('07'!$C$10:$C$26,$C1611,'07'!$E$10:$E$26)*'07'!$E$3</f>
        <v>0</v>
      </c>
      <c r="N1611" s="208">
        <f>SUMIF('08'!$C$10:$C$29,$C1611,'08'!$E$10:$E$29)*'08'!$E$3</f>
        <v>0</v>
      </c>
      <c r="O1611" s="208">
        <f>SUMIF('09'!$C$10:$C$29,$C1611,'09'!$E$10:$E$29)*'09'!$E$3</f>
        <v>0</v>
      </c>
      <c r="P1611" s="208">
        <f>SUMIF('10'!$C$10:$C$29,$C1611,'10'!$E$10:$E$29)*'10'!$E$3</f>
        <v>0</v>
      </c>
      <c r="Q1611" s="208">
        <f>SUMIF('11'!$C$10:$C$39,$C1611,'11'!$E$10:$E$39)*'11'!$E$3</f>
        <v>0</v>
      </c>
      <c r="R1611" s="208">
        <f>SUMIF('12'!$C$10:$C$29,$C1611,'12'!$E$10:$E$29)*'12'!$E$3</f>
        <v>0</v>
      </c>
      <c r="S1611" s="208">
        <f>SUMIF('13'!$C$10:$C$29,$C1611,'13'!$E$10:$E$29)*'13'!$E$3</f>
        <v>0</v>
      </c>
      <c r="T1611" s="208">
        <f>SUMIF('14'!$C$10:$C$29,$C1611,'14'!$E$10:$E$29)*'14'!$E$3</f>
        <v>0</v>
      </c>
      <c r="U1611" s="208">
        <f>SUMIF('15'!$C$10:$C$29,$C1611,'15'!$E$10:$E$29)*'15'!$E$3</f>
        <v>0</v>
      </c>
      <c r="V1611" s="208">
        <f>SUMIF('16'!$C$10:$C$29,$C1611,'16'!$E$29:$E1611)*'16'!$E$3</f>
        <v>0</v>
      </c>
      <c r="W1611" s="208">
        <f>SUMIF('17'!$C$10:$C$29,$C1611,'17'!$E$10:$E$29)*'17'!$E$3</f>
        <v>0</v>
      </c>
      <c r="X1611" s="208">
        <f>SUMIF('18'!$C$10:$C$29,$C1611,'18'!$E$10:$E$29)*'18'!$E$3</f>
        <v>0</v>
      </c>
      <c r="Y1611" s="208">
        <f>SUMIF('19'!$C$10:$C$28,$C1611,'19'!$E$10:$E$28)*'19'!$E$3</f>
        <v>0</v>
      </c>
      <c r="Z1611" s="208">
        <f>SUMIF('20'!$C$10:$C$29,$C1611,'20'!$E$10:$E$29)*'20'!$E$3</f>
        <v>0</v>
      </c>
      <c r="AA1611" s="208">
        <f>SUMIF('21'!$C$10:$C$29,$C1611,'21'!$E$10:$E$29)*'21'!$E$3</f>
        <v>0</v>
      </c>
    </row>
    <row r="1612" spans="3:27" ht="15">
      <c r="C1612" s="207" t="s">
        <v>3326</v>
      </c>
      <c r="D1612" s="207" t="s">
        <v>2</v>
      </c>
      <c r="F1612" s="336">
        <f t="shared" ref="F1612:F1675" si="26">SUM(G1612:AA1612)</f>
        <v>4</v>
      </c>
      <c r="G1612" s="219">
        <f>SUMIF('01'!$C$10:$C$29,$C1612,'01'!$E$10:$E$29)*'01'!$E$3</f>
        <v>0</v>
      </c>
      <c r="H1612" s="219">
        <f>SUMIF('02'!$C$10:$C$28,$C1612,'02'!$E$10:$E$28)*'02'!$E$3</f>
        <v>4</v>
      </c>
      <c r="I1612" s="219">
        <f>SUMIF('03'!$C$10:$C$29,$C1612,'03'!$E$10:$E$29)*'03'!$E$3</f>
        <v>0</v>
      </c>
      <c r="J1612" s="219">
        <f>SUMIF('04'!$C$10:$C$26,$C1612,'04'!$E$10:$E$26)*'04'!$E$3</f>
        <v>0</v>
      </c>
      <c r="K1612" s="219">
        <f>SUMIF('05'!$C$10:$C$29,$C1612,'05'!$E$10:$E$29)*'05'!$E$3</f>
        <v>0</v>
      </c>
      <c r="L1612" s="219">
        <f>SUMIF('06'!$C$10:$C$29,$C1612,'06'!$E$10:$E$29)*'06'!$E$3</f>
        <v>0</v>
      </c>
      <c r="M1612" s="219">
        <f>SUMIF('07'!$C$10:$C$26,$C1612,'07'!$E$10:$E$26)*'07'!$E$3</f>
        <v>0</v>
      </c>
      <c r="N1612" s="219">
        <f>SUMIF('08'!$C$10:$C$29,$C1612,'08'!$E$10:$E$29)*'08'!$E$3</f>
        <v>0</v>
      </c>
      <c r="O1612" s="219">
        <f>SUMIF('09'!$C$10:$C$29,$C1612,'09'!$E$10:$E$29)*'09'!$E$3</f>
        <v>0</v>
      </c>
      <c r="P1612" s="219">
        <f>SUMIF('10'!$C$10:$C$29,$C1612,'10'!$E$10:$E$29)*'10'!$E$3</f>
        <v>0</v>
      </c>
      <c r="Q1612" s="219">
        <f>SUMIF('11'!$C$10:$C$39,$C1612,'11'!$E$10:$E$39)*'11'!$E$3</f>
        <v>0</v>
      </c>
      <c r="R1612" s="219">
        <f>SUMIF('12'!$C$10:$C$29,$C1612,'12'!$E$10:$E$29)*'12'!$E$3</f>
        <v>0</v>
      </c>
      <c r="S1612" s="219">
        <f>SUMIF('13'!$C$10:$C$29,$C1612,'13'!$E$10:$E$29)*'13'!$E$3</f>
        <v>0</v>
      </c>
      <c r="T1612" s="219">
        <f>SUMIF('14'!$C$10:$C$29,$C1612,'14'!$E$10:$E$29)*'14'!$E$3</f>
        <v>0</v>
      </c>
      <c r="U1612" s="219">
        <f>SUMIF('15'!$C$10:$C$29,$C1612,'15'!$E$10:$E$29)*'15'!$E$3</f>
        <v>0</v>
      </c>
      <c r="V1612" s="219">
        <f>SUMIF('16'!$C$10:$C$29,$C1612,'16'!$E$29:$E1612)*'16'!$E$3</f>
        <v>0</v>
      </c>
      <c r="W1612" s="219">
        <f>SUMIF('17'!$C$10:$C$29,$C1612,'17'!$E$10:$E$29)*'17'!$E$3</f>
        <v>0</v>
      </c>
      <c r="X1612" s="219">
        <f>SUMIF('18'!$C$10:$C$29,$C1612,'18'!$E$10:$E$29)*'18'!$E$3</f>
        <v>0</v>
      </c>
      <c r="Y1612" s="219">
        <f>SUMIF('19'!$C$10:$C$28,$C1612,'19'!$E$10:$E$28)*'19'!$E$3</f>
        <v>0</v>
      </c>
      <c r="Z1612" s="219">
        <f>SUMIF('20'!$C$10:$C$29,$C1612,'20'!$E$10:$E$29)*'20'!$E$3</f>
        <v>0</v>
      </c>
      <c r="AA1612" s="219">
        <f>SUMIF('21'!$C$10:$C$29,$C1612,'21'!$E$10:$E$29)*'21'!$E$3</f>
        <v>0</v>
      </c>
    </row>
    <row r="1613" spans="3:27" ht="15" hidden="1">
      <c r="C1613" s="207" t="s">
        <v>3327</v>
      </c>
      <c r="D1613" s="207" t="s">
        <v>3328</v>
      </c>
      <c r="F1613" s="336">
        <f t="shared" si="26"/>
        <v>0</v>
      </c>
      <c r="G1613" s="208">
        <f>SUMIF('01'!$C$10:$C$29,$C1613,'01'!$E$10:$E$29)*'01'!$E$3</f>
        <v>0</v>
      </c>
      <c r="H1613" s="208">
        <f>SUMIF('02'!$C$10:$C$28,$C1613,'02'!$E$10:$E$28)*'02'!$E$3</f>
        <v>0</v>
      </c>
      <c r="I1613" s="208">
        <f>SUMIF('03'!$C$10:$C$29,$C1613,'03'!$E$10:$E$29)*'03'!$E$3</f>
        <v>0</v>
      </c>
      <c r="J1613" s="208">
        <f>SUMIF('04'!$C$10:$C$26,$C1613,'04'!$E$10:$E$26)*'04'!$E$3</f>
        <v>0</v>
      </c>
      <c r="K1613" s="208">
        <f>SUMIF('05'!$C$10:$C$29,$C1613,'05'!$E$10:$E$29)*'05'!$E$3</f>
        <v>0</v>
      </c>
      <c r="L1613" s="208">
        <f>SUMIF('06'!$C$10:$C$29,$C1613,'06'!$E$10:$E$29)*'06'!$E$3</f>
        <v>0</v>
      </c>
      <c r="M1613" s="208">
        <f>SUMIF('07'!$C$10:$C$26,$C1613,'07'!$E$10:$E$26)*'07'!$E$3</f>
        <v>0</v>
      </c>
      <c r="N1613" s="208">
        <f>SUMIF('08'!$C$10:$C$29,$C1613,'08'!$E$10:$E$29)*'08'!$E$3</f>
        <v>0</v>
      </c>
      <c r="O1613" s="208">
        <f>SUMIF('09'!$C$10:$C$29,$C1613,'09'!$E$10:$E$29)*'09'!$E$3</f>
        <v>0</v>
      </c>
      <c r="P1613" s="208">
        <f>SUMIF('10'!$C$10:$C$29,$C1613,'10'!$E$10:$E$29)*'10'!$E$3</f>
        <v>0</v>
      </c>
      <c r="Q1613" s="208">
        <f>SUMIF('11'!$C$10:$C$39,$C1613,'11'!$E$10:$E$39)*'11'!$E$3</f>
        <v>0</v>
      </c>
      <c r="R1613" s="208">
        <f>SUMIF('12'!$C$10:$C$29,$C1613,'12'!$E$10:$E$29)*'12'!$E$3</f>
        <v>0</v>
      </c>
      <c r="S1613" s="208">
        <f>SUMIF('13'!$C$10:$C$29,$C1613,'13'!$E$10:$E$29)*'13'!$E$3</f>
        <v>0</v>
      </c>
      <c r="T1613" s="208">
        <f>SUMIF('14'!$C$10:$C$29,$C1613,'14'!$E$10:$E$29)*'14'!$E$3</f>
        <v>0</v>
      </c>
      <c r="U1613" s="208">
        <f>SUMIF('15'!$C$10:$C$29,$C1613,'15'!$E$10:$E$29)*'15'!$E$3</f>
        <v>0</v>
      </c>
      <c r="V1613" s="208">
        <f>SUMIF('16'!$C$10:$C$29,$C1613,'16'!$E$29:$E1613)*'16'!$E$3</f>
        <v>0</v>
      </c>
      <c r="W1613" s="208">
        <f>SUMIF('17'!$C$10:$C$29,$C1613,'17'!$E$10:$E$29)*'17'!$E$3</f>
        <v>0</v>
      </c>
      <c r="X1613" s="208">
        <f>SUMIF('18'!$C$10:$C$29,$C1613,'18'!$E$10:$E$29)*'18'!$E$3</f>
        <v>0</v>
      </c>
      <c r="Y1613" s="208">
        <f>SUMIF('19'!$C$10:$C$28,$C1613,'19'!$E$10:$E$28)*'19'!$E$3</f>
        <v>0</v>
      </c>
      <c r="Z1613" s="208">
        <f>SUMIF('20'!$C$10:$C$29,$C1613,'20'!$E$10:$E$29)*'20'!$E$3</f>
        <v>0</v>
      </c>
      <c r="AA1613" s="208">
        <f>SUMIF('21'!$C$10:$C$29,$C1613,'21'!$E$10:$E$29)*'21'!$E$3</f>
        <v>0</v>
      </c>
    </row>
    <row r="1614" spans="3:27" ht="15" hidden="1">
      <c r="C1614" s="207" t="s">
        <v>3329</v>
      </c>
      <c r="D1614" s="207" t="s">
        <v>3330</v>
      </c>
      <c r="F1614" s="336">
        <f t="shared" si="26"/>
        <v>0</v>
      </c>
      <c r="G1614" s="208">
        <f>SUMIF('01'!$C$10:$C$29,$C1614,'01'!$E$10:$E$29)*'01'!$E$3</f>
        <v>0</v>
      </c>
      <c r="H1614" s="208">
        <f>SUMIF('02'!$C$10:$C$28,$C1614,'02'!$E$10:$E$28)*'02'!$E$3</f>
        <v>0</v>
      </c>
      <c r="I1614" s="208">
        <f>SUMIF('03'!$C$10:$C$29,$C1614,'03'!$E$10:$E$29)*'03'!$E$3</f>
        <v>0</v>
      </c>
      <c r="J1614" s="208">
        <f>SUMIF('04'!$C$10:$C$26,$C1614,'04'!$E$10:$E$26)*'04'!$E$3</f>
        <v>0</v>
      </c>
      <c r="K1614" s="208">
        <f>SUMIF('05'!$C$10:$C$29,$C1614,'05'!$E$10:$E$29)*'05'!$E$3</f>
        <v>0</v>
      </c>
      <c r="L1614" s="208">
        <f>SUMIF('06'!$C$10:$C$29,$C1614,'06'!$E$10:$E$29)*'06'!$E$3</f>
        <v>0</v>
      </c>
      <c r="M1614" s="208">
        <f>SUMIF('07'!$C$10:$C$26,$C1614,'07'!$E$10:$E$26)*'07'!$E$3</f>
        <v>0</v>
      </c>
      <c r="N1614" s="208">
        <f>SUMIF('08'!$C$10:$C$29,$C1614,'08'!$E$10:$E$29)*'08'!$E$3</f>
        <v>0</v>
      </c>
      <c r="O1614" s="208">
        <f>SUMIF('09'!$C$10:$C$29,$C1614,'09'!$E$10:$E$29)*'09'!$E$3</f>
        <v>0</v>
      </c>
      <c r="P1614" s="208">
        <f>SUMIF('10'!$C$10:$C$29,$C1614,'10'!$E$10:$E$29)*'10'!$E$3</f>
        <v>0</v>
      </c>
      <c r="Q1614" s="208">
        <f>SUMIF('11'!$C$10:$C$39,$C1614,'11'!$E$10:$E$39)*'11'!$E$3</f>
        <v>0</v>
      </c>
      <c r="R1614" s="208">
        <f>SUMIF('12'!$C$10:$C$29,$C1614,'12'!$E$10:$E$29)*'12'!$E$3</f>
        <v>0</v>
      </c>
      <c r="S1614" s="208">
        <f>SUMIF('13'!$C$10:$C$29,$C1614,'13'!$E$10:$E$29)*'13'!$E$3</f>
        <v>0</v>
      </c>
      <c r="T1614" s="208">
        <f>SUMIF('14'!$C$10:$C$29,$C1614,'14'!$E$10:$E$29)*'14'!$E$3</f>
        <v>0</v>
      </c>
      <c r="U1614" s="208">
        <f>SUMIF('15'!$C$10:$C$29,$C1614,'15'!$E$10:$E$29)*'15'!$E$3</f>
        <v>0</v>
      </c>
      <c r="V1614" s="208">
        <f>SUMIF('16'!$C$10:$C$29,$C1614,'16'!$E$29:$E1614)*'16'!$E$3</f>
        <v>0</v>
      </c>
      <c r="W1614" s="208">
        <f>SUMIF('17'!$C$10:$C$29,$C1614,'17'!$E$10:$E$29)*'17'!$E$3</f>
        <v>0</v>
      </c>
      <c r="X1614" s="208">
        <f>SUMIF('18'!$C$10:$C$29,$C1614,'18'!$E$10:$E$29)*'18'!$E$3</f>
        <v>0</v>
      </c>
      <c r="Y1614" s="208">
        <f>SUMIF('19'!$C$10:$C$28,$C1614,'19'!$E$10:$E$28)*'19'!$E$3</f>
        <v>0</v>
      </c>
      <c r="Z1614" s="208">
        <f>SUMIF('20'!$C$10:$C$29,$C1614,'20'!$E$10:$E$29)*'20'!$E$3</f>
        <v>0</v>
      </c>
      <c r="AA1614" s="208">
        <f>SUMIF('21'!$C$10:$C$29,$C1614,'21'!$E$10:$E$29)*'21'!$E$3</f>
        <v>0</v>
      </c>
    </row>
    <row r="1615" spans="3:27" ht="15">
      <c r="C1615" s="207" t="s">
        <v>3331</v>
      </c>
      <c r="D1615" s="207" t="s">
        <v>3332</v>
      </c>
      <c r="F1615" s="336">
        <f t="shared" si="26"/>
        <v>11</v>
      </c>
      <c r="G1615" s="219">
        <f>SUMIF('01'!$C$10:$C$29,$C1615,'01'!$E$10:$E$29)*'01'!$E$3</f>
        <v>0</v>
      </c>
      <c r="H1615" s="219">
        <f>SUMIF('02'!$C$10:$C$28,$C1615,'02'!$E$10:$E$28)*'02'!$E$3</f>
        <v>4</v>
      </c>
      <c r="I1615" s="219">
        <f>SUMIF('03'!$C$10:$C$29,$C1615,'03'!$E$10:$E$29)*'03'!$E$3</f>
        <v>0</v>
      </c>
      <c r="J1615" s="219">
        <f>SUMIF('04'!$C$10:$C$26,$C1615,'04'!$E$10:$E$26)*'04'!$E$3</f>
        <v>4</v>
      </c>
      <c r="K1615" s="219">
        <f>SUMIF('05'!$C$10:$C$29,$C1615,'05'!$E$10:$E$29)*'05'!$E$3</f>
        <v>0</v>
      </c>
      <c r="L1615" s="219">
        <f>SUMIF('06'!$C$10:$C$29,$C1615,'06'!$E$10:$E$29)*'06'!$E$3</f>
        <v>0</v>
      </c>
      <c r="M1615" s="219">
        <f>SUMIF('07'!$C$10:$C$26,$C1615,'07'!$E$10:$E$26)*'07'!$E$3</f>
        <v>0</v>
      </c>
      <c r="N1615" s="219">
        <f>SUMIF('08'!$C$10:$C$29,$C1615,'08'!$E$10:$E$29)*'08'!$E$3</f>
        <v>0</v>
      </c>
      <c r="O1615" s="219">
        <f>SUMIF('09'!$C$10:$C$29,$C1615,'09'!$E$10:$E$29)*'09'!$E$3</f>
        <v>0</v>
      </c>
      <c r="P1615" s="219">
        <f>SUMIF('10'!$C$10:$C$29,$C1615,'10'!$E$10:$E$29)*'10'!$E$3</f>
        <v>0</v>
      </c>
      <c r="Q1615" s="219">
        <f>SUMIF('11'!$C$10:$C$39,$C1615,'11'!$E$10:$E$39)*'11'!$E$3</f>
        <v>0</v>
      </c>
      <c r="R1615" s="219">
        <f>SUMIF('12'!$C$10:$C$29,$C1615,'12'!$E$10:$E$29)*'12'!$E$3</f>
        <v>0</v>
      </c>
      <c r="S1615" s="219">
        <f>SUMIF('13'!$C$10:$C$29,$C1615,'13'!$E$10:$E$29)*'13'!$E$3</f>
        <v>0</v>
      </c>
      <c r="T1615" s="219">
        <f>SUMIF('14'!$C$10:$C$29,$C1615,'14'!$E$10:$E$29)*'14'!$E$3</f>
        <v>1</v>
      </c>
      <c r="U1615" s="219">
        <f>SUMIF('15'!$C$10:$C$29,$C1615,'15'!$E$10:$E$29)*'15'!$E$3</f>
        <v>2</v>
      </c>
      <c r="V1615" s="219">
        <f>SUMIF('16'!$C$10:$C$29,$C1615,'16'!$E$29:$E1615)*'16'!$E$3</f>
        <v>0</v>
      </c>
      <c r="W1615" s="219">
        <f>SUMIF('17'!$C$10:$C$29,$C1615,'17'!$E$10:$E$29)*'17'!$E$3</f>
        <v>0</v>
      </c>
      <c r="X1615" s="219">
        <f>SUMIF('18'!$C$10:$C$29,$C1615,'18'!$E$10:$E$29)*'18'!$E$3</f>
        <v>0</v>
      </c>
      <c r="Y1615" s="219">
        <f>SUMIF('19'!$C$10:$C$28,$C1615,'19'!$E$10:$E$28)*'19'!$E$3</f>
        <v>0</v>
      </c>
      <c r="Z1615" s="219">
        <f>SUMIF('20'!$C$10:$C$29,$C1615,'20'!$E$10:$E$29)*'20'!$E$3</f>
        <v>0</v>
      </c>
      <c r="AA1615" s="219">
        <f>SUMIF('21'!$C$10:$C$29,$C1615,'21'!$E$10:$E$29)*'21'!$E$3</f>
        <v>0</v>
      </c>
    </row>
    <row r="1616" spans="3:27" ht="15">
      <c r="C1616" s="207" t="s">
        <v>3333</v>
      </c>
      <c r="D1616" s="207" t="s">
        <v>3</v>
      </c>
      <c r="F1616" s="336">
        <f t="shared" si="26"/>
        <v>11</v>
      </c>
      <c r="G1616" s="219">
        <f>SUMIF('01'!$C$10:$C$29,$C1616,'01'!$E$10:$E$29)*'01'!$E$3</f>
        <v>0</v>
      </c>
      <c r="H1616" s="219">
        <f>SUMIF('02'!$C$10:$C$28,$C1616,'02'!$E$10:$E$28)*'02'!$E$3</f>
        <v>4</v>
      </c>
      <c r="I1616" s="219">
        <f>SUMIF('03'!$C$10:$C$29,$C1616,'03'!$E$10:$E$29)*'03'!$E$3</f>
        <v>0</v>
      </c>
      <c r="J1616" s="219">
        <f>SUMIF('04'!$C$10:$C$26,$C1616,'04'!$E$10:$E$26)*'04'!$E$3</f>
        <v>4</v>
      </c>
      <c r="K1616" s="219">
        <f>SUMIF('05'!$C$10:$C$29,$C1616,'05'!$E$10:$E$29)*'05'!$E$3</f>
        <v>0</v>
      </c>
      <c r="L1616" s="219">
        <f>SUMIF('06'!$C$10:$C$29,$C1616,'06'!$E$10:$E$29)*'06'!$E$3</f>
        <v>0</v>
      </c>
      <c r="M1616" s="219">
        <f>SUMIF('07'!$C$10:$C$26,$C1616,'07'!$E$10:$E$26)*'07'!$E$3</f>
        <v>0</v>
      </c>
      <c r="N1616" s="219">
        <f>SUMIF('08'!$C$10:$C$29,$C1616,'08'!$E$10:$E$29)*'08'!$E$3</f>
        <v>0</v>
      </c>
      <c r="O1616" s="219">
        <f>SUMIF('09'!$C$10:$C$29,$C1616,'09'!$E$10:$E$29)*'09'!$E$3</f>
        <v>0</v>
      </c>
      <c r="P1616" s="219">
        <f>SUMIF('10'!$C$10:$C$29,$C1616,'10'!$E$10:$E$29)*'10'!$E$3</f>
        <v>0</v>
      </c>
      <c r="Q1616" s="219">
        <f>SUMIF('11'!$C$10:$C$39,$C1616,'11'!$E$10:$E$39)*'11'!$E$3</f>
        <v>0</v>
      </c>
      <c r="R1616" s="219">
        <f>SUMIF('12'!$C$10:$C$29,$C1616,'12'!$E$10:$E$29)*'12'!$E$3</f>
        <v>0</v>
      </c>
      <c r="S1616" s="219">
        <f>SUMIF('13'!$C$10:$C$29,$C1616,'13'!$E$10:$E$29)*'13'!$E$3</f>
        <v>0</v>
      </c>
      <c r="T1616" s="219">
        <f>SUMIF('14'!$C$10:$C$29,$C1616,'14'!$E$10:$E$29)*'14'!$E$3</f>
        <v>1</v>
      </c>
      <c r="U1616" s="219">
        <f>SUMIF('15'!$C$10:$C$29,$C1616,'15'!$E$10:$E$29)*'15'!$E$3</f>
        <v>2</v>
      </c>
      <c r="V1616" s="219">
        <f>SUMIF('16'!$C$10:$C$29,$C1616,'16'!$E$29:$E1616)*'16'!$E$3</f>
        <v>0</v>
      </c>
      <c r="W1616" s="219">
        <f>SUMIF('17'!$C$10:$C$29,$C1616,'17'!$E$10:$E$29)*'17'!$E$3</f>
        <v>0</v>
      </c>
      <c r="X1616" s="219">
        <f>SUMIF('18'!$C$10:$C$29,$C1616,'18'!$E$10:$E$29)*'18'!$E$3</f>
        <v>0</v>
      </c>
      <c r="Y1616" s="219">
        <f>SUMIF('19'!$C$10:$C$28,$C1616,'19'!$E$10:$E$28)*'19'!$E$3</f>
        <v>0</v>
      </c>
      <c r="Z1616" s="219">
        <f>SUMIF('20'!$C$10:$C$29,$C1616,'20'!$E$10:$E$29)*'20'!$E$3</f>
        <v>0</v>
      </c>
      <c r="AA1616" s="219">
        <f>SUMIF('21'!$C$10:$C$29,$C1616,'21'!$E$10:$E$29)*'21'!$E$3</f>
        <v>0</v>
      </c>
    </row>
    <row r="1617" spans="3:27" ht="15">
      <c r="C1617" s="207" t="s">
        <v>3334</v>
      </c>
      <c r="D1617" s="207" t="s">
        <v>4</v>
      </c>
      <c r="F1617" s="336">
        <f t="shared" si="26"/>
        <v>0</v>
      </c>
      <c r="G1617" s="219">
        <f>SUMIF('01'!$C$10:$C$29,$C1617,'01'!$E$10:$E$29)*'01'!$E$3</f>
        <v>0</v>
      </c>
      <c r="H1617" s="219">
        <f>SUMIF('02'!$C$10:$C$28,$C1617,'02'!$E$10:$E$28)*'02'!$E$3</f>
        <v>0</v>
      </c>
      <c r="I1617" s="219">
        <f>SUMIF('03'!$C$10:$C$29,$C1617,'03'!$E$10:$E$29)*'03'!$E$3</f>
        <v>0</v>
      </c>
      <c r="J1617" s="219">
        <f>SUMIF('04'!$C$10:$C$26,$C1617,'04'!$E$10:$E$26)*'04'!$E$3</f>
        <v>0</v>
      </c>
      <c r="K1617" s="219">
        <f>SUMIF('05'!$C$10:$C$29,$C1617,'05'!$E$10:$E$29)*'05'!$E$3</f>
        <v>0</v>
      </c>
      <c r="L1617" s="219">
        <f>SUMIF('06'!$C$10:$C$29,$C1617,'06'!$E$10:$E$29)*'06'!$E$3</f>
        <v>0</v>
      </c>
      <c r="M1617" s="219">
        <f>SUMIF('07'!$C$10:$C$26,$C1617,'07'!$E$10:$E$26)*'07'!$E$3</f>
        <v>0</v>
      </c>
      <c r="N1617" s="219">
        <f>SUMIF('08'!$C$10:$C$29,$C1617,'08'!$E$10:$E$29)*'08'!$E$3</f>
        <v>0</v>
      </c>
      <c r="O1617" s="219">
        <f>SUMIF('09'!$C$10:$C$29,$C1617,'09'!$E$10:$E$29)*'09'!$E$3</f>
        <v>0</v>
      </c>
      <c r="P1617" s="219">
        <f>SUMIF('10'!$C$10:$C$29,$C1617,'10'!$E$10:$E$29)*'10'!$E$3</f>
        <v>0</v>
      </c>
      <c r="Q1617" s="219">
        <f>SUMIF('11'!$C$10:$C$39,$C1617,'11'!$E$10:$E$39)*'11'!$E$3</f>
        <v>0</v>
      </c>
      <c r="R1617" s="219">
        <f>SUMIF('12'!$C$10:$C$29,$C1617,'12'!$E$10:$E$29)*'12'!$E$3</f>
        <v>0</v>
      </c>
      <c r="S1617" s="219">
        <f>SUMIF('13'!$C$10:$C$29,$C1617,'13'!$E$10:$E$29)*'13'!$E$3</f>
        <v>0</v>
      </c>
      <c r="T1617" s="219">
        <f>SUMIF('14'!$C$10:$C$29,$C1617,'14'!$E$10:$E$29)*'14'!$E$3</f>
        <v>0</v>
      </c>
      <c r="U1617" s="219">
        <f>SUMIF('15'!$C$10:$C$29,$C1617,'15'!$E$10:$E$29)*'15'!$E$3</f>
        <v>0</v>
      </c>
      <c r="V1617" s="219">
        <f>SUMIF('16'!$C$10:$C$29,$C1617,'16'!$E$29:$E1617)*'16'!$E$3</f>
        <v>0</v>
      </c>
      <c r="W1617" s="219">
        <f>SUMIF('17'!$C$10:$C$29,$C1617,'17'!$E$10:$E$29)*'17'!$E$3</f>
        <v>0</v>
      </c>
      <c r="X1617" s="219">
        <f>SUMIF('18'!$C$10:$C$29,$C1617,'18'!$E$10:$E$29)*'18'!$E$3</f>
        <v>0</v>
      </c>
      <c r="Y1617" s="219">
        <f>SUMIF('19'!$C$10:$C$28,$C1617,'19'!$E$10:$E$28)*'19'!$E$3</f>
        <v>0</v>
      </c>
      <c r="Z1617" s="219">
        <f>SUMIF('20'!$C$10:$C$29,$C1617,'20'!$E$10:$E$29)*'20'!$E$3</f>
        <v>0</v>
      </c>
      <c r="AA1617" s="219">
        <f>SUMIF('21'!$C$10:$C$29,$C1617,'21'!$E$10:$E$29)*'21'!$E$3</f>
        <v>0</v>
      </c>
    </row>
    <row r="1618" spans="3:27" ht="15" hidden="1">
      <c r="C1618" s="207" t="s">
        <v>3335</v>
      </c>
      <c r="D1618" s="207" t="s">
        <v>3336</v>
      </c>
      <c r="F1618" s="336">
        <f t="shared" si="26"/>
        <v>0</v>
      </c>
      <c r="G1618" s="208">
        <f>SUMIF('01'!$C$10:$C$29,$C1618,'01'!$E$10:$E$29)*'01'!$E$3</f>
        <v>0</v>
      </c>
      <c r="H1618" s="208">
        <f>SUMIF('02'!$C$10:$C$28,$C1618,'02'!$E$10:$E$28)*'02'!$E$3</f>
        <v>0</v>
      </c>
      <c r="I1618" s="208">
        <f>SUMIF('03'!$C$10:$C$29,$C1618,'03'!$E$10:$E$29)*'03'!$E$3</f>
        <v>0</v>
      </c>
      <c r="J1618" s="208">
        <f>SUMIF('04'!$C$10:$C$26,$C1618,'04'!$E$10:$E$26)*'04'!$E$3</f>
        <v>0</v>
      </c>
      <c r="K1618" s="208">
        <f>SUMIF('05'!$C$10:$C$29,$C1618,'05'!$E$10:$E$29)*'05'!$E$3</f>
        <v>0</v>
      </c>
      <c r="L1618" s="208">
        <f>SUMIF('06'!$C$10:$C$29,$C1618,'06'!$E$10:$E$29)*'06'!$E$3</f>
        <v>0</v>
      </c>
      <c r="M1618" s="208">
        <f>SUMIF('07'!$C$10:$C$26,$C1618,'07'!$E$10:$E$26)*'07'!$E$3</f>
        <v>0</v>
      </c>
      <c r="N1618" s="208">
        <f>SUMIF('08'!$C$10:$C$29,$C1618,'08'!$E$10:$E$29)*'08'!$E$3</f>
        <v>0</v>
      </c>
      <c r="O1618" s="208">
        <f>SUMIF('09'!$C$10:$C$29,$C1618,'09'!$E$10:$E$29)*'09'!$E$3</f>
        <v>0</v>
      </c>
      <c r="P1618" s="208">
        <f>SUMIF('10'!$C$10:$C$29,$C1618,'10'!$E$10:$E$29)*'10'!$E$3</f>
        <v>0</v>
      </c>
      <c r="Q1618" s="208">
        <f>SUMIF('11'!$C$10:$C$39,$C1618,'11'!$E$10:$E$39)*'11'!$E$3</f>
        <v>0</v>
      </c>
      <c r="R1618" s="208">
        <f>SUMIF('12'!$C$10:$C$29,$C1618,'12'!$E$10:$E$29)*'12'!$E$3</f>
        <v>0</v>
      </c>
      <c r="S1618" s="208">
        <f>SUMIF('13'!$C$10:$C$29,$C1618,'13'!$E$10:$E$29)*'13'!$E$3</f>
        <v>0</v>
      </c>
      <c r="T1618" s="208">
        <f>SUMIF('14'!$C$10:$C$29,$C1618,'14'!$E$10:$E$29)*'14'!$E$3</f>
        <v>0</v>
      </c>
      <c r="U1618" s="208">
        <f>SUMIF('15'!$C$10:$C$29,$C1618,'15'!$E$10:$E$29)*'15'!$E$3</f>
        <v>0</v>
      </c>
      <c r="V1618" s="208">
        <f>SUMIF('16'!$C$10:$C$29,$C1618,'16'!$E$29:$E1618)*'16'!$E$3</f>
        <v>0</v>
      </c>
      <c r="W1618" s="208">
        <f>SUMIF('17'!$C$10:$C$29,$C1618,'17'!$E$10:$E$29)*'17'!$E$3</f>
        <v>0</v>
      </c>
      <c r="X1618" s="208">
        <f>SUMIF('18'!$C$10:$C$29,$C1618,'18'!$E$10:$E$29)*'18'!$E$3</f>
        <v>0</v>
      </c>
      <c r="Y1618" s="208">
        <f>SUMIF('19'!$C$10:$C$28,$C1618,'19'!$E$10:$E$28)*'19'!$E$3</f>
        <v>0</v>
      </c>
      <c r="Z1618" s="208">
        <f>SUMIF('20'!$C$10:$C$29,$C1618,'20'!$E$10:$E$29)*'20'!$E$3</f>
        <v>0</v>
      </c>
      <c r="AA1618" s="208">
        <f>SUMIF('21'!$C$10:$C$29,$C1618,'21'!$E$10:$E$29)*'21'!$E$3</f>
        <v>0</v>
      </c>
    </row>
    <row r="1619" spans="3:27" ht="15" hidden="1">
      <c r="C1619" s="207" t="s">
        <v>3337</v>
      </c>
      <c r="D1619" s="207" t="s">
        <v>3338</v>
      </c>
      <c r="F1619" s="336">
        <f t="shared" si="26"/>
        <v>0</v>
      </c>
      <c r="G1619" s="208">
        <f>SUMIF('01'!$C$10:$C$29,$C1619,'01'!$E$10:$E$29)*'01'!$E$3</f>
        <v>0</v>
      </c>
      <c r="H1619" s="208">
        <f>SUMIF('02'!$C$10:$C$28,$C1619,'02'!$E$10:$E$28)*'02'!$E$3</f>
        <v>0</v>
      </c>
      <c r="I1619" s="208">
        <f>SUMIF('03'!$C$10:$C$29,$C1619,'03'!$E$10:$E$29)*'03'!$E$3</f>
        <v>0</v>
      </c>
      <c r="J1619" s="208">
        <f>SUMIF('04'!$C$10:$C$26,$C1619,'04'!$E$10:$E$26)*'04'!$E$3</f>
        <v>0</v>
      </c>
      <c r="K1619" s="208">
        <f>SUMIF('05'!$C$10:$C$29,$C1619,'05'!$E$10:$E$29)*'05'!$E$3</f>
        <v>0</v>
      </c>
      <c r="L1619" s="208">
        <f>SUMIF('06'!$C$10:$C$29,$C1619,'06'!$E$10:$E$29)*'06'!$E$3</f>
        <v>0</v>
      </c>
      <c r="M1619" s="208">
        <f>SUMIF('07'!$C$10:$C$26,$C1619,'07'!$E$10:$E$26)*'07'!$E$3</f>
        <v>0</v>
      </c>
      <c r="N1619" s="208">
        <f>SUMIF('08'!$C$10:$C$29,$C1619,'08'!$E$10:$E$29)*'08'!$E$3</f>
        <v>0</v>
      </c>
      <c r="O1619" s="208">
        <f>SUMIF('09'!$C$10:$C$29,$C1619,'09'!$E$10:$E$29)*'09'!$E$3</f>
        <v>0</v>
      </c>
      <c r="P1619" s="208">
        <f>SUMIF('10'!$C$10:$C$29,$C1619,'10'!$E$10:$E$29)*'10'!$E$3</f>
        <v>0</v>
      </c>
      <c r="Q1619" s="208">
        <f>SUMIF('11'!$C$10:$C$39,$C1619,'11'!$E$10:$E$39)*'11'!$E$3</f>
        <v>0</v>
      </c>
      <c r="R1619" s="208">
        <f>SUMIF('12'!$C$10:$C$29,$C1619,'12'!$E$10:$E$29)*'12'!$E$3</f>
        <v>0</v>
      </c>
      <c r="S1619" s="208">
        <f>SUMIF('13'!$C$10:$C$29,$C1619,'13'!$E$10:$E$29)*'13'!$E$3</f>
        <v>0</v>
      </c>
      <c r="T1619" s="208">
        <f>SUMIF('14'!$C$10:$C$29,$C1619,'14'!$E$10:$E$29)*'14'!$E$3</f>
        <v>0</v>
      </c>
      <c r="U1619" s="208">
        <f>SUMIF('15'!$C$10:$C$29,$C1619,'15'!$E$10:$E$29)*'15'!$E$3</f>
        <v>0</v>
      </c>
      <c r="V1619" s="208">
        <f>SUMIF('16'!$C$10:$C$29,$C1619,'16'!$E$29:$E1619)*'16'!$E$3</f>
        <v>0</v>
      </c>
      <c r="W1619" s="208">
        <f>SUMIF('17'!$C$10:$C$29,$C1619,'17'!$E$10:$E$29)*'17'!$E$3</f>
        <v>0</v>
      </c>
      <c r="X1619" s="208">
        <f>SUMIF('18'!$C$10:$C$29,$C1619,'18'!$E$10:$E$29)*'18'!$E$3</f>
        <v>0</v>
      </c>
      <c r="Y1619" s="208">
        <f>SUMIF('19'!$C$10:$C$28,$C1619,'19'!$E$10:$E$28)*'19'!$E$3</f>
        <v>0</v>
      </c>
      <c r="Z1619" s="208">
        <f>SUMIF('20'!$C$10:$C$29,$C1619,'20'!$E$10:$E$29)*'20'!$E$3</f>
        <v>0</v>
      </c>
      <c r="AA1619" s="208">
        <f>SUMIF('21'!$C$10:$C$29,$C1619,'21'!$E$10:$E$29)*'21'!$E$3</f>
        <v>0</v>
      </c>
    </row>
    <row r="1620" spans="3:27" ht="15" hidden="1">
      <c r="C1620" s="207" t="s">
        <v>3339</v>
      </c>
      <c r="D1620" s="207" t="s">
        <v>3340</v>
      </c>
      <c r="F1620" s="336">
        <f t="shared" si="26"/>
        <v>0</v>
      </c>
      <c r="G1620" s="208">
        <f>SUMIF('01'!$C$10:$C$29,$C1620,'01'!$E$10:$E$29)*'01'!$E$3</f>
        <v>0</v>
      </c>
      <c r="H1620" s="208">
        <f>SUMIF('02'!$C$10:$C$28,$C1620,'02'!$E$10:$E$28)*'02'!$E$3</f>
        <v>0</v>
      </c>
      <c r="I1620" s="208">
        <f>SUMIF('03'!$C$10:$C$29,$C1620,'03'!$E$10:$E$29)*'03'!$E$3</f>
        <v>0</v>
      </c>
      <c r="J1620" s="208">
        <f>SUMIF('04'!$C$10:$C$26,$C1620,'04'!$E$10:$E$26)*'04'!$E$3</f>
        <v>0</v>
      </c>
      <c r="K1620" s="208">
        <f>SUMIF('05'!$C$10:$C$29,$C1620,'05'!$E$10:$E$29)*'05'!$E$3</f>
        <v>0</v>
      </c>
      <c r="L1620" s="208">
        <f>SUMIF('06'!$C$10:$C$29,$C1620,'06'!$E$10:$E$29)*'06'!$E$3</f>
        <v>0</v>
      </c>
      <c r="M1620" s="208">
        <f>SUMIF('07'!$C$10:$C$26,$C1620,'07'!$E$10:$E$26)*'07'!$E$3</f>
        <v>0</v>
      </c>
      <c r="N1620" s="208">
        <f>SUMIF('08'!$C$10:$C$29,$C1620,'08'!$E$10:$E$29)*'08'!$E$3</f>
        <v>0</v>
      </c>
      <c r="O1620" s="208">
        <f>SUMIF('09'!$C$10:$C$29,$C1620,'09'!$E$10:$E$29)*'09'!$E$3</f>
        <v>0</v>
      </c>
      <c r="P1620" s="208">
        <f>SUMIF('10'!$C$10:$C$29,$C1620,'10'!$E$10:$E$29)*'10'!$E$3</f>
        <v>0</v>
      </c>
      <c r="Q1620" s="208">
        <f>SUMIF('11'!$C$10:$C$39,$C1620,'11'!$E$10:$E$39)*'11'!$E$3</f>
        <v>0</v>
      </c>
      <c r="R1620" s="208">
        <f>SUMIF('12'!$C$10:$C$29,$C1620,'12'!$E$10:$E$29)*'12'!$E$3</f>
        <v>0</v>
      </c>
      <c r="S1620" s="208">
        <f>SUMIF('13'!$C$10:$C$29,$C1620,'13'!$E$10:$E$29)*'13'!$E$3</f>
        <v>0</v>
      </c>
      <c r="T1620" s="208">
        <f>SUMIF('14'!$C$10:$C$29,$C1620,'14'!$E$10:$E$29)*'14'!$E$3</f>
        <v>0</v>
      </c>
      <c r="U1620" s="208">
        <f>SUMIF('15'!$C$10:$C$29,$C1620,'15'!$E$10:$E$29)*'15'!$E$3</f>
        <v>0</v>
      </c>
      <c r="V1620" s="208">
        <f>SUMIF('16'!$C$10:$C$29,$C1620,'16'!$E$29:$E1620)*'16'!$E$3</f>
        <v>0</v>
      </c>
      <c r="W1620" s="208">
        <f>SUMIF('17'!$C$10:$C$29,$C1620,'17'!$E$10:$E$29)*'17'!$E$3</f>
        <v>0</v>
      </c>
      <c r="X1620" s="208">
        <f>SUMIF('18'!$C$10:$C$29,$C1620,'18'!$E$10:$E$29)*'18'!$E$3</f>
        <v>0</v>
      </c>
      <c r="Y1620" s="208">
        <f>SUMIF('19'!$C$10:$C$28,$C1620,'19'!$E$10:$E$28)*'19'!$E$3</f>
        <v>0</v>
      </c>
      <c r="Z1620" s="208">
        <f>SUMIF('20'!$C$10:$C$29,$C1620,'20'!$E$10:$E$29)*'20'!$E$3</f>
        <v>0</v>
      </c>
      <c r="AA1620" s="208">
        <f>SUMIF('21'!$C$10:$C$29,$C1620,'21'!$E$10:$E$29)*'21'!$E$3</f>
        <v>0</v>
      </c>
    </row>
    <row r="1621" spans="3:27" ht="15" hidden="1">
      <c r="C1621" s="207" t="s">
        <v>3341</v>
      </c>
      <c r="D1621" s="207" t="s">
        <v>3342</v>
      </c>
      <c r="F1621" s="336">
        <f t="shared" si="26"/>
        <v>0</v>
      </c>
      <c r="G1621" s="208">
        <f>SUMIF('01'!$C$10:$C$29,$C1621,'01'!$E$10:$E$29)*'01'!$E$3</f>
        <v>0</v>
      </c>
      <c r="H1621" s="208">
        <f>SUMIF('02'!$C$10:$C$28,$C1621,'02'!$E$10:$E$28)*'02'!$E$3</f>
        <v>0</v>
      </c>
      <c r="I1621" s="208">
        <f>SUMIF('03'!$C$10:$C$29,$C1621,'03'!$E$10:$E$29)*'03'!$E$3</f>
        <v>0</v>
      </c>
      <c r="J1621" s="208">
        <f>SUMIF('04'!$C$10:$C$26,$C1621,'04'!$E$10:$E$26)*'04'!$E$3</f>
        <v>0</v>
      </c>
      <c r="K1621" s="208">
        <f>SUMIF('05'!$C$10:$C$29,$C1621,'05'!$E$10:$E$29)*'05'!$E$3</f>
        <v>0</v>
      </c>
      <c r="L1621" s="208">
        <f>SUMIF('06'!$C$10:$C$29,$C1621,'06'!$E$10:$E$29)*'06'!$E$3</f>
        <v>0</v>
      </c>
      <c r="M1621" s="208">
        <f>SUMIF('07'!$C$10:$C$26,$C1621,'07'!$E$10:$E$26)*'07'!$E$3</f>
        <v>0</v>
      </c>
      <c r="N1621" s="208">
        <f>SUMIF('08'!$C$10:$C$29,$C1621,'08'!$E$10:$E$29)*'08'!$E$3</f>
        <v>0</v>
      </c>
      <c r="O1621" s="208">
        <f>SUMIF('09'!$C$10:$C$29,$C1621,'09'!$E$10:$E$29)*'09'!$E$3</f>
        <v>0</v>
      </c>
      <c r="P1621" s="208">
        <f>SUMIF('10'!$C$10:$C$29,$C1621,'10'!$E$10:$E$29)*'10'!$E$3</f>
        <v>0</v>
      </c>
      <c r="Q1621" s="208">
        <f>SUMIF('11'!$C$10:$C$39,$C1621,'11'!$E$10:$E$39)*'11'!$E$3</f>
        <v>0</v>
      </c>
      <c r="R1621" s="208">
        <f>SUMIF('12'!$C$10:$C$29,$C1621,'12'!$E$10:$E$29)*'12'!$E$3</f>
        <v>0</v>
      </c>
      <c r="S1621" s="208">
        <f>SUMIF('13'!$C$10:$C$29,$C1621,'13'!$E$10:$E$29)*'13'!$E$3</f>
        <v>0</v>
      </c>
      <c r="T1621" s="208">
        <f>SUMIF('14'!$C$10:$C$29,$C1621,'14'!$E$10:$E$29)*'14'!$E$3</f>
        <v>0</v>
      </c>
      <c r="U1621" s="208">
        <f>SUMIF('15'!$C$10:$C$29,$C1621,'15'!$E$10:$E$29)*'15'!$E$3</f>
        <v>0</v>
      </c>
      <c r="V1621" s="208">
        <f>SUMIF('16'!$C$10:$C$29,$C1621,'16'!$E$29:$E1621)*'16'!$E$3</f>
        <v>0</v>
      </c>
      <c r="W1621" s="208">
        <f>SUMIF('17'!$C$10:$C$29,$C1621,'17'!$E$10:$E$29)*'17'!$E$3</f>
        <v>0</v>
      </c>
      <c r="X1621" s="208">
        <f>SUMIF('18'!$C$10:$C$29,$C1621,'18'!$E$10:$E$29)*'18'!$E$3</f>
        <v>0</v>
      </c>
      <c r="Y1621" s="208">
        <f>SUMIF('19'!$C$10:$C$28,$C1621,'19'!$E$10:$E$28)*'19'!$E$3</f>
        <v>0</v>
      </c>
      <c r="Z1621" s="208">
        <f>SUMIF('20'!$C$10:$C$29,$C1621,'20'!$E$10:$E$29)*'20'!$E$3</f>
        <v>0</v>
      </c>
      <c r="AA1621" s="208">
        <f>SUMIF('21'!$C$10:$C$29,$C1621,'21'!$E$10:$E$29)*'21'!$E$3</f>
        <v>0</v>
      </c>
    </row>
    <row r="1622" spans="3:27" ht="15" hidden="1">
      <c r="C1622" s="207" t="s">
        <v>3343</v>
      </c>
      <c r="D1622" s="207" t="s">
        <v>3344</v>
      </c>
      <c r="F1622" s="336">
        <f t="shared" si="26"/>
        <v>0</v>
      </c>
      <c r="G1622" s="208">
        <f>SUMIF('01'!$C$10:$C$29,$C1622,'01'!$E$10:$E$29)*'01'!$E$3</f>
        <v>0</v>
      </c>
      <c r="H1622" s="208">
        <f>SUMIF('02'!$C$10:$C$28,$C1622,'02'!$E$10:$E$28)*'02'!$E$3</f>
        <v>0</v>
      </c>
      <c r="I1622" s="208">
        <f>SUMIF('03'!$C$10:$C$29,$C1622,'03'!$E$10:$E$29)*'03'!$E$3</f>
        <v>0</v>
      </c>
      <c r="J1622" s="208">
        <f>SUMIF('04'!$C$10:$C$26,$C1622,'04'!$E$10:$E$26)*'04'!$E$3</f>
        <v>0</v>
      </c>
      <c r="K1622" s="208">
        <f>SUMIF('05'!$C$10:$C$29,$C1622,'05'!$E$10:$E$29)*'05'!$E$3</f>
        <v>0</v>
      </c>
      <c r="L1622" s="208">
        <f>SUMIF('06'!$C$10:$C$29,$C1622,'06'!$E$10:$E$29)*'06'!$E$3</f>
        <v>0</v>
      </c>
      <c r="M1622" s="208">
        <f>SUMIF('07'!$C$10:$C$26,$C1622,'07'!$E$10:$E$26)*'07'!$E$3</f>
        <v>0</v>
      </c>
      <c r="N1622" s="208">
        <f>SUMIF('08'!$C$10:$C$29,$C1622,'08'!$E$10:$E$29)*'08'!$E$3</f>
        <v>0</v>
      </c>
      <c r="O1622" s="208">
        <f>SUMIF('09'!$C$10:$C$29,$C1622,'09'!$E$10:$E$29)*'09'!$E$3</f>
        <v>0</v>
      </c>
      <c r="P1622" s="208">
        <f>SUMIF('10'!$C$10:$C$29,$C1622,'10'!$E$10:$E$29)*'10'!$E$3</f>
        <v>0</v>
      </c>
      <c r="Q1622" s="208">
        <f>SUMIF('11'!$C$10:$C$39,$C1622,'11'!$E$10:$E$39)*'11'!$E$3</f>
        <v>0</v>
      </c>
      <c r="R1622" s="208">
        <f>SUMIF('12'!$C$10:$C$29,$C1622,'12'!$E$10:$E$29)*'12'!$E$3</f>
        <v>0</v>
      </c>
      <c r="S1622" s="208">
        <f>SUMIF('13'!$C$10:$C$29,$C1622,'13'!$E$10:$E$29)*'13'!$E$3</f>
        <v>0</v>
      </c>
      <c r="T1622" s="208">
        <f>SUMIF('14'!$C$10:$C$29,$C1622,'14'!$E$10:$E$29)*'14'!$E$3</f>
        <v>0</v>
      </c>
      <c r="U1622" s="208">
        <f>SUMIF('15'!$C$10:$C$29,$C1622,'15'!$E$10:$E$29)*'15'!$E$3</f>
        <v>0</v>
      </c>
      <c r="V1622" s="208">
        <f>SUMIF('16'!$C$10:$C$29,$C1622,'16'!$E$29:$E1622)*'16'!$E$3</f>
        <v>0</v>
      </c>
      <c r="W1622" s="208">
        <f>SUMIF('17'!$C$10:$C$29,$C1622,'17'!$E$10:$E$29)*'17'!$E$3</f>
        <v>0</v>
      </c>
      <c r="X1622" s="208">
        <f>SUMIF('18'!$C$10:$C$29,$C1622,'18'!$E$10:$E$29)*'18'!$E$3</f>
        <v>0</v>
      </c>
      <c r="Y1622" s="208">
        <f>SUMIF('19'!$C$10:$C$28,$C1622,'19'!$E$10:$E$28)*'19'!$E$3</f>
        <v>0</v>
      </c>
      <c r="Z1622" s="208">
        <f>SUMIF('20'!$C$10:$C$29,$C1622,'20'!$E$10:$E$29)*'20'!$E$3</f>
        <v>0</v>
      </c>
      <c r="AA1622" s="208">
        <f>SUMIF('21'!$C$10:$C$29,$C1622,'21'!$E$10:$E$29)*'21'!$E$3</f>
        <v>0</v>
      </c>
    </row>
    <row r="1623" spans="3:27" ht="15" hidden="1">
      <c r="C1623" s="207" t="s">
        <v>3345</v>
      </c>
      <c r="D1623" s="207" t="s">
        <v>3346</v>
      </c>
      <c r="F1623" s="336">
        <f t="shared" si="26"/>
        <v>0</v>
      </c>
      <c r="G1623" s="208">
        <f>SUMIF('01'!$C$10:$C$29,$C1623,'01'!$E$10:$E$29)*'01'!$E$3</f>
        <v>0</v>
      </c>
      <c r="H1623" s="208">
        <f>SUMIF('02'!$C$10:$C$28,$C1623,'02'!$E$10:$E$28)*'02'!$E$3</f>
        <v>0</v>
      </c>
      <c r="I1623" s="208">
        <f>SUMIF('03'!$C$10:$C$29,$C1623,'03'!$E$10:$E$29)*'03'!$E$3</f>
        <v>0</v>
      </c>
      <c r="J1623" s="208">
        <f>SUMIF('04'!$C$10:$C$26,$C1623,'04'!$E$10:$E$26)*'04'!$E$3</f>
        <v>0</v>
      </c>
      <c r="K1623" s="208">
        <f>SUMIF('05'!$C$10:$C$29,$C1623,'05'!$E$10:$E$29)*'05'!$E$3</f>
        <v>0</v>
      </c>
      <c r="L1623" s="208">
        <f>SUMIF('06'!$C$10:$C$29,$C1623,'06'!$E$10:$E$29)*'06'!$E$3</f>
        <v>0</v>
      </c>
      <c r="M1623" s="208">
        <f>SUMIF('07'!$C$10:$C$26,$C1623,'07'!$E$10:$E$26)*'07'!$E$3</f>
        <v>0</v>
      </c>
      <c r="N1623" s="208">
        <f>SUMIF('08'!$C$10:$C$29,$C1623,'08'!$E$10:$E$29)*'08'!$E$3</f>
        <v>0</v>
      </c>
      <c r="O1623" s="208">
        <f>SUMIF('09'!$C$10:$C$29,$C1623,'09'!$E$10:$E$29)*'09'!$E$3</f>
        <v>0</v>
      </c>
      <c r="P1623" s="208">
        <f>SUMIF('10'!$C$10:$C$29,$C1623,'10'!$E$10:$E$29)*'10'!$E$3</f>
        <v>0</v>
      </c>
      <c r="Q1623" s="208">
        <f>SUMIF('11'!$C$10:$C$39,$C1623,'11'!$E$10:$E$39)*'11'!$E$3</f>
        <v>0</v>
      </c>
      <c r="R1623" s="208">
        <f>SUMIF('12'!$C$10:$C$29,$C1623,'12'!$E$10:$E$29)*'12'!$E$3</f>
        <v>0</v>
      </c>
      <c r="S1623" s="208">
        <f>SUMIF('13'!$C$10:$C$29,$C1623,'13'!$E$10:$E$29)*'13'!$E$3</f>
        <v>0</v>
      </c>
      <c r="T1623" s="208">
        <f>SUMIF('14'!$C$10:$C$29,$C1623,'14'!$E$10:$E$29)*'14'!$E$3</f>
        <v>0</v>
      </c>
      <c r="U1623" s="208">
        <f>SUMIF('15'!$C$10:$C$29,$C1623,'15'!$E$10:$E$29)*'15'!$E$3</f>
        <v>0</v>
      </c>
      <c r="V1623" s="208">
        <f>SUMIF('16'!$C$10:$C$29,$C1623,'16'!$E$29:$E1623)*'16'!$E$3</f>
        <v>0</v>
      </c>
      <c r="W1623" s="208">
        <f>SUMIF('17'!$C$10:$C$29,$C1623,'17'!$E$10:$E$29)*'17'!$E$3</f>
        <v>0</v>
      </c>
      <c r="X1623" s="208">
        <f>SUMIF('18'!$C$10:$C$29,$C1623,'18'!$E$10:$E$29)*'18'!$E$3</f>
        <v>0</v>
      </c>
      <c r="Y1623" s="208">
        <f>SUMIF('19'!$C$10:$C$28,$C1623,'19'!$E$10:$E$28)*'19'!$E$3</f>
        <v>0</v>
      </c>
      <c r="Z1623" s="208">
        <f>SUMIF('20'!$C$10:$C$29,$C1623,'20'!$E$10:$E$29)*'20'!$E$3</f>
        <v>0</v>
      </c>
      <c r="AA1623" s="208">
        <f>SUMIF('21'!$C$10:$C$29,$C1623,'21'!$E$10:$E$29)*'21'!$E$3</f>
        <v>0</v>
      </c>
    </row>
    <row r="1624" spans="3:27" ht="15" hidden="1">
      <c r="C1624" s="207" t="s">
        <v>3347</v>
      </c>
      <c r="D1624" s="207" t="s">
        <v>3348</v>
      </c>
      <c r="F1624" s="336">
        <f t="shared" si="26"/>
        <v>0</v>
      </c>
      <c r="G1624" s="208">
        <f>SUMIF('01'!$C$10:$C$29,$C1624,'01'!$E$10:$E$29)*'01'!$E$3</f>
        <v>0</v>
      </c>
      <c r="H1624" s="208">
        <f>SUMIF('02'!$C$10:$C$28,$C1624,'02'!$E$10:$E$28)*'02'!$E$3</f>
        <v>0</v>
      </c>
      <c r="I1624" s="208">
        <f>SUMIF('03'!$C$10:$C$29,$C1624,'03'!$E$10:$E$29)*'03'!$E$3</f>
        <v>0</v>
      </c>
      <c r="J1624" s="208">
        <f>SUMIF('04'!$C$10:$C$26,$C1624,'04'!$E$10:$E$26)*'04'!$E$3</f>
        <v>0</v>
      </c>
      <c r="K1624" s="208">
        <f>SUMIF('05'!$C$10:$C$29,$C1624,'05'!$E$10:$E$29)*'05'!$E$3</f>
        <v>0</v>
      </c>
      <c r="L1624" s="208">
        <f>SUMIF('06'!$C$10:$C$29,$C1624,'06'!$E$10:$E$29)*'06'!$E$3</f>
        <v>0</v>
      </c>
      <c r="M1624" s="208">
        <f>SUMIF('07'!$C$10:$C$26,$C1624,'07'!$E$10:$E$26)*'07'!$E$3</f>
        <v>0</v>
      </c>
      <c r="N1624" s="208">
        <f>SUMIF('08'!$C$10:$C$29,$C1624,'08'!$E$10:$E$29)*'08'!$E$3</f>
        <v>0</v>
      </c>
      <c r="O1624" s="208">
        <f>SUMIF('09'!$C$10:$C$29,$C1624,'09'!$E$10:$E$29)*'09'!$E$3</f>
        <v>0</v>
      </c>
      <c r="P1624" s="208">
        <f>SUMIF('10'!$C$10:$C$29,$C1624,'10'!$E$10:$E$29)*'10'!$E$3</f>
        <v>0</v>
      </c>
      <c r="Q1624" s="208">
        <f>SUMIF('11'!$C$10:$C$39,$C1624,'11'!$E$10:$E$39)*'11'!$E$3</f>
        <v>0</v>
      </c>
      <c r="R1624" s="208">
        <f>SUMIF('12'!$C$10:$C$29,$C1624,'12'!$E$10:$E$29)*'12'!$E$3</f>
        <v>0</v>
      </c>
      <c r="S1624" s="208">
        <f>SUMIF('13'!$C$10:$C$29,$C1624,'13'!$E$10:$E$29)*'13'!$E$3</f>
        <v>0</v>
      </c>
      <c r="T1624" s="208">
        <f>SUMIF('14'!$C$10:$C$29,$C1624,'14'!$E$10:$E$29)*'14'!$E$3</f>
        <v>0</v>
      </c>
      <c r="U1624" s="208">
        <f>SUMIF('15'!$C$10:$C$29,$C1624,'15'!$E$10:$E$29)*'15'!$E$3</f>
        <v>0</v>
      </c>
      <c r="V1624" s="208">
        <f>SUMIF('16'!$C$10:$C$29,$C1624,'16'!$E$29:$E1624)*'16'!$E$3</f>
        <v>0</v>
      </c>
      <c r="W1624" s="208">
        <f>SUMIF('17'!$C$10:$C$29,$C1624,'17'!$E$10:$E$29)*'17'!$E$3</f>
        <v>0</v>
      </c>
      <c r="X1624" s="208">
        <f>SUMIF('18'!$C$10:$C$29,$C1624,'18'!$E$10:$E$29)*'18'!$E$3</f>
        <v>0</v>
      </c>
      <c r="Y1624" s="208">
        <f>SUMIF('19'!$C$10:$C$28,$C1624,'19'!$E$10:$E$28)*'19'!$E$3</f>
        <v>0</v>
      </c>
      <c r="Z1624" s="208">
        <f>SUMIF('20'!$C$10:$C$29,$C1624,'20'!$E$10:$E$29)*'20'!$E$3</f>
        <v>0</v>
      </c>
      <c r="AA1624" s="208">
        <f>SUMIF('21'!$C$10:$C$29,$C1624,'21'!$E$10:$E$29)*'21'!$E$3</f>
        <v>0</v>
      </c>
    </row>
    <row r="1625" spans="3:27" ht="15" hidden="1">
      <c r="C1625" s="207" t="s">
        <v>3349</v>
      </c>
      <c r="D1625" s="207" t="s">
        <v>3350</v>
      </c>
      <c r="F1625" s="336">
        <f t="shared" si="26"/>
        <v>0</v>
      </c>
      <c r="G1625" s="208">
        <f>SUMIF('01'!$C$10:$C$29,$C1625,'01'!$E$10:$E$29)*'01'!$E$3</f>
        <v>0</v>
      </c>
      <c r="H1625" s="208">
        <f>SUMIF('02'!$C$10:$C$28,$C1625,'02'!$E$10:$E$28)*'02'!$E$3</f>
        <v>0</v>
      </c>
      <c r="I1625" s="208">
        <f>SUMIF('03'!$C$10:$C$29,$C1625,'03'!$E$10:$E$29)*'03'!$E$3</f>
        <v>0</v>
      </c>
      <c r="J1625" s="208">
        <f>SUMIF('04'!$C$10:$C$26,$C1625,'04'!$E$10:$E$26)*'04'!$E$3</f>
        <v>0</v>
      </c>
      <c r="K1625" s="208">
        <f>SUMIF('05'!$C$10:$C$29,$C1625,'05'!$E$10:$E$29)*'05'!$E$3</f>
        <v>0</v>
      </c>
      <c r="L1625" s="208">
        <f>SUMIF('06'!$C$10:$C$29,$C1625,'06'!$E$10:$E$29)*'06'!$E$3</f>
        <v>0</v>
      </c>
      <c r="M1625" s="208">
        <f>SUMIF('07'!$C$10:$C$26,$C1625,'07'!$E$10:$E$26)*'07'!$E$3</f>
        <v>0</v>
      </c>
      <c r="N1625" s="208">
        <f>SUMIF('08'!$C$10:$C$29,$C1625,'08'!$E$10:$E$29)*'08'!$E$3</f>
        <v>0</v>
      </c>
      <c r="O1625" s="208">
        <f>SUMIF('09'!$C$10:$C$29,$C1625,'09'!$E$10:$E$29)*'09'!$E$3</f>
        <v>0</v>
      </c>
      <c r="P1625" s="208">
        <f>SUMIF('10'!$C$10:$C$29,$C1625,'10'!$E$10:$E$29)*'10'!$E$3</f>
        <v>0</v>
      </c>
      <c r="Q1625" s="208">
        <f>SUMIF('11'!$C$10:$C$39,$C1625,'11'!$E$10:$E$39)*'11'!$E$3</f>
        <v>0</v>
      </c>
      <c r="R1625" s="208">
        <f>SUMIF('12'!$C$10:$C$29,$C1625,'12'!$E$10:$E$29)*'12'!$E$3</f>
        <v>0</v>
      </c>
      <c r="S1625" s="208">
        <f>SUMIF('13'!$C$10:$C$29,$C1625,'13'!$E$10:$E$29)*'13'!$E$3</f>
        <v>0</v>
      </c>
      <c r="T1625" s="208">
        <f>SUMIF('14'!$C$10:$C$29,$C1625,'14'!$E$10:$E$29)*'14'!$E$3</f>
        <v>0</v>
      </c>
      <c r="U1625" s="208">
        <f>SUMIF('15'!$C$10:$C$29,$C1625,'15'!$E$10:$E$29)*'15'!$E$3</f>
        <v>0</v>
      </c>
      <c r="V1625" s="208">
        <f>SUMIF('16'!$C$10:$C$29,$C1625,'16'!$E$29:$E1625)*'16'!$E$3</f>
        <v>0</v>
      </c>
      <c r="W1625" s="208">
        <f>SUMIF('17'!$C$10:$C$29,$C1625,'17'!$E$10:$E$29)*'17'!$E$3</f>
        <v>0</v>
      </c>
      <c r="X1625" s="208">
        <f>SUMIF('18'!$C$10:$C$29,$C1625,'18'!$E$10:$E$29)*'18'!$E$3</f>
        <v>0</v>
      </c>
      <c r="Y1625" s="208">
        <f>SUMIF('19'!$C$10:$C$28,$C1625,'19'!$E$10:$E$28)*'19'!$E$3</f>
        <v>0</v>
      </c>
      <c r="Z1625" s="208">
        <f>SUMIF('20'!$C$10:$C$29,$C1625,'20'!$E$10:$E$29)*'20'!$E$3</f>
        <v>0</v>
      </c>
      <c r="AA1625" s="208">
        <f>SUMIF('21'!$C$10:$C$29,$C1625,'21'!$E$10:$E$29)*'21'!$E$3</f>
        <v>0</v>
      </c>
    </row>
    <row r="1626" spans="3:27" ht="15" hidden="1">
      <c r="C1626" s="207" t="s">
        <v>3351</v>
      </c>
      <c r="D1626" s="207" t="s">
        <v>3352</v>
      </c>
      <c r="F1626" s="336">
        <f t="shared" si="26"/>
        <v>0</v>
      </c>
      <c r="G1626" s="208">
        <f>SUMIF('01'!$C$10:$C$29,$C1626,'01'!$E$10:$E$29)*'01'!$E$3</f>
        <v>0</v>
      </c>
      <c r="H1626" s="208">
        <f>SUMIF('02'!$C$10:$C$28,$C1626,'02'!$E$10:$E$28)*'02'!$E$3</f>
        <v>0</v>
      </c>
      <c r="I1626" s="208">
        <f>SUMIF('03'!$C$10:$C$29,$C1626,'03'!$E$10:$E$29)*'03'!$E$3</f>
        <v>0</v>
      </c>
      <c r="J1626" s="208">
        <f>SUMIF('04'!$C$10:$C$26,$C1626,'04'!$E$10:$E$26)*'04'!$E$3</f>
        <v>0</v>
      </c>
      <c r="K1626" s="208">
        <f>SUMIF('05'!$C$10:$C$29,$C1626,'05'!$E$10:$E$29)*'05'!$E$3</f>
        <v>0</v>
      </c>
      <c r="L1626" s="208">
        <f>SUMIF('06'!$C$10:$C$29,$C1626,'06'!$E$10:$E$29)*'06'!$E$3</f>
        <v>0</v>
      </c>
      <c r="M1626" s="208">
        <f>SUMIF('07'!$C$10:$C$26,$C1626,'07'!$E$10:$E$26)*'07'!$E$3</f>
        <v>0</v>
      </c>
      <c r="N1626" s="208">
        <f>SUMIF('08'!$C$10:$C$29,$C1626,'08'!$E$10:$E$29)*'08'!$E$3</f>
        <v>0</v>
      </c>
      <c r="O1626" s="208">
        <f>SUMIF('09'!$C$10:$C$29,$C1626,'09'!$E$10:$E$29)*'09'!$E$3</f>
        <v>0</v>
      </c>
      <c r="P1626" s="208">
        <f>SUMIF('10'!$C$10:$C$29,$C1626,'10'!$E$10:$E$29)*'10'!$E$3</f>
        <v>0</v>
      </c>
      <c r="Q1626" s="208">
        <f>SUMIF('11'!$C$10:$C$39,$C1626,'11'!$E$10:$E$39)*'11'!$E$3</f>
        <v>0</v>
      </c>
      <c r="R1626" s="208">
        <f>SUMIF('12'!$C$10:$C$29,$C1626,'12'!$E$10:$E$29)*'12'!$E$3</f>
        <v>0</v>
      </c>
      <c r="S1626" s="208">
        <f>SUMIF('13'!$C$10:$C$29,$C1626,'13'!$E$10:$E$29)*'13'!$E$3</f>
        <v>0</v>
      </c>
      <c r="T1626" s="208">
        <f>SUMIF('14'!$C$10:$C$29,$C1626,'14'!$E$10:$E$29)*'14'!$E$3</f>
        <v>0</v>
      </c>
      <c r="U1626" s="208">
        <f>SUMIF('15'!$C$10:$C$29,$C1626,'15'!$E$10:$E$29)*'15'!$E$3</f>
        <v>0</v>
      </c>
      <c r="V1626" s="208">
        <f>SUMIF('16'!$C$10:$C$29,$C1626,'16'!$E$29:$E1626)*'16'!$E$3</f>
        <v>0</v>
      </c>
      <c r="W1626" s="208">
        <f>SUMIF('17'!$C$10:$C$29,$C1626,'17'!$E$10:$E$29)*'17'!$E$3</f>
        <v>0</v>
      </c>
      <c r="X1626" s="208">
        <f>SUMIF('18'!$C$10:$C$29,$C1626,'18'!$E$10:$E$29)*'18'!$E$3</f>
        <v>0</v>
      </c>
      <c r="Y1626" s="208">
        <f>SUMIF('19'!$C$10:$C$28,$C1626,'19'!$E$10:$E$28)*'19'!$E$3</f>
        <v>0</v>
      </c>
      <c r="Z1626" s="208">
        <f>SUMIF('20'!$C$10:$C$29,$C1626,'20'!$E$10:$E$29)*'20'!$E$3</f>
        <v>0</v>
      </c>
      <c r="AA1626" s="208">
        <f>SUMIF('21'!$C$10:$C$29,$C1626,'21'!$E$10:$E$29)*'21'!$E$3</f>
        <v>0</v>
      </c>
    </row>
    <row r="1627" spans="3:27" ht="15" hidden="1">
      <c r="C1627" s="207" t="s">
        <v>3353</v>
      </c>
      <c r="D1627" s="207" t="s">
        <v>3354</v>
      </c>
      <c r="F1627" s="336">
        <f t="shared" si="26"/>
        <v>0</v>
      </c>
      <c r="G1627" s="208">
        <f>SUMIF('01'!$C$10:$C$29,$C1627,'01'!$E$10:$E$29)*'01'!$E$3</f>
        <v>0</v>
      </c>
      <c r="H1627" s="208">
        <f>SUMIF('02'!$C$10:$C$28,$C1627,'02'!$E$10:$E$28)*'02'!$E$3</f>
        <v>0</v>
      </c>
      <c r="I1627" s="208">
        <f>SUMIF('03'!$C$10:$C$29,$C1627,'03'!$E$10:$E$29)*'03'!$E$3</f>
        <v>0</v>
      </c>
      <c r="J1627" s="208">
        <f>SUMIF('04'!$C$10:$C$26,$C1627,'04'!$E$10:$E$26)*'04'!$E$3</f>
        <v>0</v>
      </c>
      <c r="K1627" s="208">
        <f>SUMIF('05'!$C$10:$C$29,$C1627,'05'!$E$10:$E$29)*'05'!$E$3</f>
        <v>0</v>
      </c>
      <c r="L1627" s="208">
        <f>SUMIF('06'!$C$10:$C$29,$C1627,'06'!$E$10:$E$29)*'06'!$E$3</f>
        <v>0</v>
      </c>
      <c r="M1627" s="208">
        <f>SUMIF('07'!$C$10:$C$26,$C1627,'07'!$E$10:$E$26)*'07'!$E$3</f>
        <v>0</v>
      </c>
      <c r="N1627" s="208">
        <f>SUMIF('08'!$C$10:$C$29,$C1627,'08'!$E$10:$E$29)*'08'!$E$3</f>
        <v>0</v>
      </c>
      <c r="O1627" s="208">
        <f>SUMIF('09'!$C$10:$C$29,$C1627,'09'!$E$10:$E$29)*'09'!$E$3</f>
        <v>0</v>
      </c>
      <c r="P1627" s="208">
        <f>SUMIF('10'!$C$10:$C$29,$C1627,'10'!$E$10:$E$29)*'10'!$E$3</f>
        <v>0</v>
      </c>
      <c r="Q1627" s="208">
        <f>SUMIF('11'!$C$10:$C$39,$C1627,'11'!$E$10:$E$39)*'11'!$E$3</f>
        <v>0</v>
      </c>
      <c r="R1627" s="208">
        <f>SUMIF('12'!$C$10:$C$29,$C1627,'12'!$E$10:$E$29)*'12'!$E$3</f>
        <v>0</v>
      </c>
      <c r="S1627" s="208">
        <f>SUMIF('13'!$C$10:$C$29,$C1627,'13'!$E$10:$E$29)*'13'!$E$3</f>
        <v>0</v>
      </c>
      <c r="T1627" s="208">
        <f>SUMIF('14'!$C$10:$C$29,$C1627,'14'!$E$10:$E$29)*'14'!$E$3</f>
        <v>0</v>
      </c>
      <c r="U1627" s="208">
        <f>SUMIF('15'!$C$10:$C$29,$C1627,'15'!$E$10:$E$29)*'15'!$E$3</f>
        <v>0</v>
      </c>
      <c r="V1627" s="208">
        <f>SUMIF('16'!$C$10:$C$29,$C1627,'16'!$E$29:$E1627)*'16'!$E$3</f>
        <v>0</v>
      </c>
      <c r="W1627" s="208">
        <f>SUMIF('17'!$C$10:$C$29,$C1627,'17'!$E$10:$E$29)*'17'!$E$3</f>
        <v>0</v>
      </c>
      <c r="X1627" s="208">
        <f>SUMIF('18'!$C$10:$C$29,$C1627,'18'!$E$10:$E$29)*'18'!$E$3</f>
        <v>0</v>
      </c>
      <c r="Y1627" s="208">
        <f>SUMIF('19'!$C$10:$C$28,$C1627,'19'!$E$10:$E$28)*'19'!$E$3</f>
        <v>0</v>
      </c>
      <c r="Z1627" s="208">
        <f>SUMIF('20'!$C$10:$C$29,$C1627,'20'!$E$10:$E$29)*'20'!$E$3</f>
        <v>0</v>
      </c>
      <c r="AA1627" s="208">
        <f>SUMIF('21'!$C$10:$C$29,$C1627,'21'!$E$10:$E$29)*'21'!$E$3</f>
        <v>0</v>
      </c>
    </row>
    <row r="1628" spans="3:27" ht="15" hidden="1">
      <c r="C1628" s="207" t="s">
        <v>3355</v>
      </c>
      <c r="D1628" s="207" t="s">
        <v>3356</v>
      </c>
      <c r="F1628" s="336">
        <f t="shared" si="26"/>
        <v>0</v>
      </c>
      <c r="G1628" s="208">
        <f>SUMIF('01'!$C$10:$C$29,$C1628,'01'!$E$10:$E$29)*'01'!$E$3</f>
        <v>0</v>
      </c>
      <c r="H1628" s="208">
        <f>SUMIF('02'!$C$10:$C$28,$C1628,'02'!$E$10:$E$28)*'02'!$E$3</f>
        <v>0</v>
      </c>
      <c r="I1628" s="208">
        <f>SUMIF('03'!$C$10:$C$29,$C1628,'03'!$E$10:$E$29)*'03'!$E$3</f>
        <v>0</v>
      </c>
      <c r="J1628" s="208">
        <f>SUMIF('04'!$C$10:$C$26,$C1628,'04'!$E$10:$E$26)*'04'!$E$3</f>
        <v>0</v>
      </c>
      <c r="K1628" s="208">
        <f>SUMIF('05'!$C$10:$C$29,$C1628,'05'!$E$10:$E$29)*'05'!$E$3</f>
        <v>0</v>
      </c>
      <c r="L1628" s="208">
        <f>SUMIF('06'!$C$10:$C$29,$C1628,'06'!$E$10:$E$29)*'06'!$E$3</f>
        <v>0</v>
      </c>
      <c r="M1628" s="208">
        <f>SUMIF('07'!$C$10:$C$26,$C1628,'07'!$E$10:$E$26)*'07'!$E$3</f>
        <v>0</v>
      </c>
      <c r="N1628" s="208">
        <f>SUMIF('08'!$C$10:$C$29,$C1628,'08'!$E$10:$E$29)*'08'!$E$3</f>
        <v>0</v>
      </c>
      <c r="O1628" s="208">
        <f>SUMIF('09'!$C$10:$C$29,$C1628,'09'!$E$10:$E$29)*'09'!$E$3</f>
        <v>0</v>
      </c>
      <c r="P1628" s="208">
        <f>SUMIF('10'!$C$10:$C$29,$C1628,'10'!$E$10:$E$29)*'10'!$E$3</f>
        <v>0</v>
      </c>
      <c r="Q1628" s="208">
        <f>SUMIF('11'!$C$10:$C$39,$C1628,'11'!$E$10:$E$39)*'11'!$E$3</f>
        <v>0</v>
      </c>
      <c r="R1628" s="208">
        <f>SUMIF('12'!$C$10:$C$29,$C1628,'12'!$E$10:$E$29)*'12'!$E$3</f>
        <v>0</v>
      </c>
      <c r="S1628" s="208">
        <f>SUMIF('13'!$C$10:$C$29,$C1628,'13'!$E$10:$E$29)*'13'!$E$3</f>
        <v>0</v>
      </c>
      <c r="T1628" s="208">
        <f>SUMIF('14'!$C$10:$C$29,$C1628,'14'!$E$10:$E$29)*'14'!$E$3</f>
        <v>0</v>
      </c>
      <c r="U1628" s="208">
        <f>SUMIF('15'!$C$10:$C$29,$C1628,'15'!$E$10:$E$29)*'15'!$E$3</f>
        <v>0</v>
      </c>
      <c r="V1628" s="208">
        <f>SUMIF('16'!$C$10:$C$29,$C1628,'16'!$E$29:$E1628)*'16'!$E$3</f>
        <v>0</v>
      </c>
      <c r="W1628" s="208">
        <f>SUMIF('17'!$C$10:$C$29,$C1628,'17'!$E$10:$E$29)*'17'!$E$3</f>
        <v>0</v>
      </c>
      <c r="X1628" s="208">
        <f>SUMIF('18'!$C$10:$C$29,$C1628,'18'!$E$10:$E$29)*'18'!$E$3</f>
        <v>0</v>
      </c>
      <c r="Y1628" s="208">
        <f>SUMIF('19'!$C$10:$C$28,$C1628,'19'!$E$10:$E$28)*'19'!$E$3</f>
        <v>0</v>
      </c>
      <c r="Z1628" s="208">
        <f>SUMIF('20'!$C$10:$C$29,$C1628,'20'!$E$10:$E$29)*'20'!$E$3</f>
        <v>0</v>
      </c>
      <c r="AA1628" s="208">
        <f>SUMIF('21'!$C$10:$C$29,$C1628,'21'!$E$10:$E$29)*'21'!$E$3</f>
        <v>0</v>
      </c>
    </row>
    <row r="1629" spans="3:27" ht="15" hidden="1">
      <c r="C1629" s="207" t="s">
        <v>3357</v>
      </c>
      <c r="D1629" s="207" t="s">
        <v>3358</v>
      </c>
      <c r="F1629" s="336">
        <f t="shared" si="26"/>
        <v>0</v>
      </c>
      <c r="G1629" s="208">
        <f>SUMIF('01'!$C$10:$C$29,$C1629,'01'!$E$10:$E$29)*'01'!$E$3</f>
        <v>0</v>
      </c>
      <c r="H1629" s="208">
        <f>SUMIF('02'!$C$10:$C$28,$C1629,'02'!$E$10:$E$28)*'02'!$E$3</f>
        <v>0</v>
      </c>
      <c r="I1629" s="208">
        <f>SUMIF('03'!$C$10:$C$29,$C1629,'03'!$E$10:$E$29)*'03'!$E$3</f>
        <v>0</v>
      </c>
      <c r="J1629" s="208">
        <f>SUMIF('04'!$C$10:$C$26,$C1629,'04'!$E$10:$E$26)*'04'!$E$3</f>
        <v>0</v>
      </c>
      <c r="K1629" s="208">
        <f>SUMIF('05'!$C$10:$C$29,$C1629,'05'!$E$10:$E$29)*'05'!$E$3</f>
        <v>0</v>
      </c>
      <c r="L1629" s="208">
        <f>SUMIF('06'!$C$10:$C$29,$C1629,'06'!$E$10:$E$29)*'06'!$E$3</f>
        <v>0</v>
      </c>
      <c r="M1629" s="208">
        <f>SUMIF('07'!$C$10:$C$26,$C1629,'07'!$E$10:$E$26)*'07'!$E$3</f>
        <v>0</v>
      </c>
      <c r="N1629" s="208">
        <f>SUMIF('08'!$C$10:$C$29,$C1629,'08'!$E$10:$E$29)*'08'!$E$3</f>
        <v>0</v>
      </c>
      <c r="O1629" s="208">
        <f>SUMIF('09'!$C$10:$C$29,$C1629,'09'!$E$10:$E$29)*'09'!$E$3</f>
        <v>0</v>
      </c>
      <c r="P1629" s="208">
        <f>SUMIF('10'!$C$10:$C$29,$C1629,'10'!$E$10:$E$29)*'10'!$E$3</f>
        <v>0</v>
      </c>
      <c r="Q1629" s="208">
        <f>SUMIF('11'!$C$10:$C$39,$C1629,'11'!$E$10:$E$39)*'11'!$E$3</f>
        <v>0</v>
      </c>
      <c r="R1629" s="208">
        <f>SUMIF('12'!$C$10:$C$29,$C1629,'12'!$E$10:$E$29)*'12'!$E$3</f>
        <v>0</v>
      </c>
      <c r="S1629" s="208">
        <f>SUMIF('13'!$C$10:$C$29,$C1629,'13'!$E$10:$E$29)*'13'!$E$3</f>
        <v>0</v>
      </c>
      <c r="T1629" s="208">
        <f>SUMIF('14'!$C$10:$C$29,$C1629,'14'!$E$10:$E$29)*'14'!$E$3</f>
        <v>0</v>
      </c>
      <c r="U1629" s="208">
        <f>SUMIF('15'!$C$10:$C$29,$C1629,'15'!$E$10:$E$29)*'15'!$E$3</f>
        <v>0</v>
      </c>
      <c r="V1629" s="208">
        <f>SUMIF('16'!$C$10:$C$29,$C1629,'16'!$E$29:$E1629)*'16'!$E$3</f>
        <v>0</v>
      </c>
      <c r="W1629" s="208">
        <f>SUMIF('17'!$C$10:$C$29,$C1629,'17'!$E$10:$E$29)*'17'!$E$3</f>
        <v>0</v>
      </c>
      <c r="X1629" s="208">
        <f>SUMIF('18'!$C$10:$C$29,$C1629,'18'!$E$10:$E$29)*'18'!$E$3</f>
        <v>0</v>
      </c>
      <c r="Y1629" s="208">
        <f>SUMIF('19'!$C$10:$C$28,$C1629,'19'!$E$10:$E$28)*'19'!$E$3</f>
        <v>0</v>
      </c>
      <c r="Z1629" s="208">
        <f>SUMIF('20'!$C$10:$C$29,$C1629,'20'!$E$10:$E$29)*'20'!$E$3</f>
        <v>0</v>
      </c>
      <c r="AA1629" s="208">
        <f>SUMIF('21'!$C$10:$C$29,$C1629,'21'!$E$10:$E$29)*'21'!$E$3</f>
        <v>0</v>
      </c>
    </row>
    <row r="1630" spans="3:27" ht="15" hidden="1">
      <c r="C1630" s="207" t="s">
        <v>3359</v>
      </c>
      <c r="D1630" s="207" t="s">
        <v>3360</v>
      </c>
      <c r="F1630" s="336">
        <f t="shared" si="26"/>
        <v>0</v>
      </c>
      <c r="G1630" s="208">
        <f>SUMIF('01'!$C$10:$C$29,$C1630,'01'!$E$10:$E$29)*'01'!$E$3</f>
        <v>0</v>
      </c>
      <c r="H1630" s="208">
        <f>SUMIF('02'!$C$10:$C$28,$C1630,'02'!$E$10:$E$28)*'02'!$E$3</f>
        <v>0</v>
      </c>
      <c r="I1630" s="208">
        <f>SUMIF('03'!$C$10:$C$29,$C1630,'03'!$E$10:$E$29)*'03'!$E$3</f>
        <v>0</v>
      </c>
      <c r="J1630" s="208">
        <f>SUMIF('04'!$C$10:$C$26,$C1630,'04'!$E$10:$E$26)*'04'!$E$3</f>
        <v>0</v>
      </c>
      <c r="K1630" s="208">
        <f>SUMIF('05'!$C$10:$C$29,$C1630,'05'!$E$10:$E$29)*'05'!$E$3</f>
        <v>0</v>
      </c>
      <c r="L1630" s="208">
        <f>SUMIF('06'!$C$10:$C$29,$C1630,'06'!$E$10:$E$29)*'06'!$E$3</f>
        <v>0</v>
      </c>
      <c r="M1630" s="208">
        <f>SUMIF('07'!$C$10:$C$26,$C1630,'07'!$E$10:$E$26)*'07'!$E$3</f>
        <v>0</v>
      </c>
      <c r="N1630" s="208">
        <f>SUMIF('08'!$C$10:$C$29,$C1630,'08'!$E$10:$E$29)*'08'!$E$3</f>
        <v>0</v>
      </c>
      <c r="O1630" s="208">
        <f>SUMIF('09'!$C$10:$C$29,$C1630,'09'!$E$10:$E$29)*'09'!$E$3</f>
        <v>0</v>
      </c>
      <c r="P1630" s="208">
        <f>SUMIF('10'!$C$10:$C$29,$C1630,'10'!$E$10:$E$29)*'10'!$E$3</f>
        <v>0</v>
      </c>
      <c r="Q1630" s="208">
        <f>SUMIF('11'!$C$10:$C$39,$C1630,'11'!$E$10:$E$39)*'11'!$E$3</f>
        <v>0</v>
      </c>
      <c r="R1630" s="208">
        <f>SUMIF('12'!$C$10:$C$29,$C1630,'12'!$E$10:$E$29)*'12'!$E$3</f>
        <v>0</v>
      </c>
      <c r="S1630" s="208">
        <f>SUMIF('13'!$C$10:$C$29,$C1630,'13'!$E$10:$E$29)*'13'!$E$3</f>
        <v>0</v>
      </c>
      <c r="T1630" s="208">
        <f>SUMIF('14'!$C$10:$C$29,$C1630,'14'!$E$10:$E$29)*'14'!$E$3</f>
        <v>0</v>
      </c>
      <c r="U1630" s="208">
        <f>SUMIF('15'!$C$10:$C$29,$C1630,'15'!$E$10:$E$29)*'15'!$E$3</f>
        <v>0</v>
      </c>
      <c r="V1630" s="208">
        <f>SUMIF('16'!$C$10:$C$29,$C1630,'16'!$E$29:$E1630)*'16'!$E$3</f>
        <v>0</v>
      </c>
      <c r="W1630" s="208">
        <f>SUMIF('17'!$C$10:$C$29,$C1630,'17'!$E$10:$E$29)*'17'!$E$3</f>
        <v>0</v>
      </c>
      <c r="X1630" s="208">
        <f>SUMIF('18'!$C$10:$C$29,$C1630,'18'!$E$10:$E$29)*'18'!$E$3</f>
        <v>0</v>
      </c>
      <c r="Y1630" s="208">
        <f>SUMIF('19'!$C$10:$C$28,$C1630,'19'!$E$10:$E$28)*'19'!$E$3</f>
        <v>0</v>
      </c>
      <c r="Z1630" s="208">
        <f>SUMIF('20'!$C$10:$C$29,$C1630,'20'!$E$10:$E$29)*'20'!$E$3</f>
        <v>0</v>
      </c>
      <c r="AA1630" s="208">
        <f>SUMIF('21'!$C$10:$C$29,$C1630,'21'!$E$10:$E$29)*'21'!$E$3</f>
        <v>0</v>
      </c>
    </row>
    <row r="1631" spans="3:27" ht="15" hidden="1">
      <c r="C1631" s="207" t="s">
        <v>3361</v>
      </c>
      <c r="D1631" s="207" t="s">
        <v>3362</v>
      </c>
      <c r="F1631" s="336">
        <f t="shared" si="26"/>
        <v>0</v>
      </c>
      <c r="G1631" s="208">
        <f>SUMIF('01'!$C$10:$C$29,$C1631,'01'!$E$10:$E$29)*'01'!$E$3</f>
        <v>0</v>
      </c>
      <c r="H1631" s="208">
        <f>SUMIF('02'!$C$10:$C$28,$C1631,'02'!$E$10:$E$28)*'02'!$E$3</f>
        <v>0</v>
      </c>
      <c r="I1631" s="208">
        <f>SUMIF('03'!$C$10:$C$29,$C1631,'03'!$E$10:$E$29)*'03'!$E$3</f>
        <v>0</v>
      </c>
      <c r="J1631" s="208">
        <f>SUMIF('04'!$C$10:$C$26,$C1631,'04'!$E$10:$E$26)*'04'!$E$3</f>
        <v>0</v>
      </c>
      <c r="K1631" s="208">
        <f>SUMIF('05'!$C$10:$C$29,$C1631,'05'!$E$10:$E$29)*'05'!$E$3</f>
        <v>0</v>
      </c>
      <c r="L1631" s="208">
        <f>SUMIF('06'!$C$10:$C$29,$C1631,'06'!$E$10:$E$29)*'06'!$E$3</f>
        <v>0</v>
      </c>
      <c r="M1631" s="208">
        <f>SUMIF('07'!$C$10:$C$26,$C1631,'07'!$E$10:$E$26)*'07'!$E$3</f>
        <v>0</v>
      </c>
      <c r="N1631" s="208">
        <f>SUMIF('08'!$C$10:$C$29,$C1631,'08'!$E$10:$E$29)*'08'!$E$3</f>
        <v>0</v>
      </c>
      <c r="O1631" s="208">
        <f>SUMIF('09'!$C$10:$C$29,$C1631,'09'!$E$10:$E$29)*'09'!$E$3</f>
        <v>0</v>
      </c>
      <c r="P1631" s="208">
        <f>SUMIF('10'!$C$10:$C$29,$C1631,'10'!$E$10:$E$29)*'10'!$E$3</f>
        <v>0</v>
      </c>
      <c r="Q1631" s="208">
        <f>SUMIF('11'!$C$10:$C$39,$C1631,'11'!$E$10:$E$39)*'11'!$E$3</f>
        <v>0</v>
      </c>
      <c r="R1631" s="208">
        <f>SUMIF('12'!$C$10:$C$29,$C1631,'12'!$E$10:$E$29)*'12'!$E$3</f>
        <v>0</v>
      </c>
      <c r="S1631" s="208">
        <f>SUMIF('13'!$C$10:$C$29,$C1631,'13'!$E$10:$E$29)*'13'!$E$3</f>
        <v>0</v>
      </c>
      <c r="T1631" s="208">
        <f>SUMIF('14'!$C$10:$C$29,$C1631,'14'!$E$10:$E$29)*'14'!$E$3</f>
        <v>0</v>
      </c>
      <c r="U1631" s="208">
        <f>SUMIF('15'!$C$10:$C$29,$C1631,'15'!$E$10:$E$29)*'15'!$E$3</f>
        <v>0</v>
      </c>
      <c r="V1631" s="208">
        <f>SUMIF('16'!$C$10:$C$29,$C1631,'16'!$E$29:$E1631)*'16'!$E$3</f>
        <v>0</v>
      </c>
      <c r="W1631" s="208">
        <f>SUMIF('17'!$C$10:$C$29,$C1631,'17'!$E$10:$E$29)*'17'!$E$3</f>
        <v>0</v>
      </c>
      <c r="X1631" s="208">
        <f>SUMIF('18'!$C$10:$C$29,$C1631,'18'!$E$10:$E$29)*'18'!$E$3</f>
        <v>0</v>
      </c>
      <c r="Y1631" s="208">
        <f>SUMIF('19'!$C$10:$C$28,$C1631,'19'!$E$10:$E$28)*'19'!$E$3</f>
        <v>0</v>
      </c>
      <c r="Z1631" s="208">
        <f>SUMIF('20'!$C$10:$C$29,$C1631,'20'!$E$10:$E$29)*'20'!$E$3</f>
        <v>0</v>
      </c>
      <c r="AA1631" s="208">
        <f>SUMIF('21'!$C$10:$C$29,$C1631,'21'!$E$10:$E$29)*'21'!$E$3</f>
        <v>0</v>
      </c>
    </row>
    <row r="1632" spans="3:27" ht="15" hidden="1">
      <c r="C1632" s="207" t="s">
        <v>3363</v>
      </c>
      <c r="D1632" s="207" t="s">
        <v>3364</v>
      </c>
      <c r="F1632" s="336">
        <f t="shared" si="26"/>
        <v>0</v>
      </c>
      <c r="G1632" s="208">
        <f>SUMIF('01'!$C$10:$C$29,$C1632,'01'!$E$10:$E$29)*'01'!$E$3</f>
        <v>0</v>
      </c>
      <c r="H1632" s="208">
        <f>SUMIF('02'!$C$10:$C$28,$C1632,'02'!$E$10:$E$28)*'02'!$E$3</f>
        <v>0</v>
      </c>
      <c r="I1632" s="208">
        <f>SUMIF('03'!$C$10:$C$29,$C1632,'03'!$E$10:$E$29)*'03'!$E$3</f>
        <v>0</v>
      </c>
      <c r="J1632" s="208">
        <f>SUMIF('04'!$C$10:$C$26,$C1632,'04'!$E$10:$E$26)*'04'!$E$3</f>
        <v>0</v>
      </c>
      <c r="K1632" s="208">
        <f>SUMIF('05'!$C$10:$C$29,$C1632,'05'!$E$10:$E$29)*'05'!$E$3</f>
        <v>0</v>
      </c>
      <c r="L1632" s="208">
        <f>SUMIF('06'!$C$10:$C$29,$C1632,'06'!$E$10:$E$29)*'06'!$E$3</f>
        <v>0</v>
      </c>
      <c r="M1632" s="208">
        <f>SUMIF('07'!$C$10:$C$26,$C1632,'07'!$E$10:$E$26)*'07'!$E$3</f>
        <v>0</v>
      </c>
      <c r="N1632" s="208">
        <f>SUMIF('08'!$C$10:$C$29,$C1632,'08'!$E$10:$E$29)*'08'!$E$3</f>
        <v>0</v>
      </c>
      <c r="O1632" s="208">
        <f>SUMIF('09'!$C$10:$C$29,$C1632,'09'!$E$10:$E$29)*'09'!$E$3</f>
        <v>0</v>
      </c>
      <c r="P1632" s="208">
        <f>SUMIF('10'!$C$10:$C$29,$C1632,'10'!$E$10:$E$29)*'10'!$E$3</f>
        <v>0</v>
      </c>
      <c r="Q1632" s="208">
        <f>SUMIF('11'!$C$10:$C$39,$C1632,'11'!$E$10:$E$39)*'11'!$E$3</f>
        <v>0</v>
      </c>
      <c r="R1632" s="208">
        <f>SUMIF('12'!$C$10:$C$29,$C1632,'12'!$E$10:$E$29)*'12'!$E$3</f>
        <v>0</v>
      </c>
      <c r="S1632" s="208">
        <f>SUMIF('13'!$C$10:$C$29,$C1632,'13'!$E$10:$E$29)*'13'!$E$3</f>
        <v>0</v>
      </c>
      <c r="T1632" s="208">
        <f>SUMIF('14'!$C$10:$C$29,$C1632,'14'!$E$10:$E$29)*'14'!$E$3</f>
        <v>0</v>
      </c>
      <c r="U1632" s="208">
        <f>SUMIF('15'!$C$10:$C$29,$C1632,'15'!$E$10:$E$29)*'15'!$E$3</f>
        <v>0</v>
      </c>
      <c r="V1632" s="208">
        <f>SUMIF('16'!$C$10:$C$29,$C1632,'16'!$E$29:$E1632)*'16'!$E$3</f>
        <v>0</v>
      </c>
      <c r="W1632" s="208">
        <f>SUMIF('17'!$C$10:$C$29,$C1632,'17'!$E$10:$E$29)*'17'!$E$3</f>
        <v>0</v>
      </c>
      <c r="X1632" s="208">
        <f>SUMIF('18'!$C$10:$C$29,$C1632,'18'!$E$10:$E$29)*'18'!$E$3</f>
        <v>0</v>
      </c>
      <c r="Y1632" s="208">
        <f>SUMIF('19'!$C$10:$C$28,$C1632,'19'!$E$10:$E$28)*'19'!$E$3</f>
        <v>0</v>
      </c>
      <c r="Z1632" s="208">
        <f>SUMIF('20'!$C$10:$C$29,$C1632,'20'!$E$10:$E$29)*'20'!$E$3</f>
        <v>0</v>
      </c>
      <c r="AA1632" s="208">
        <f>SUMIF('21'!$C$10:$C$29,$C1632,'21'!$E$10:$E$29)*'21'!$E$3</f>
        <v>0</v>
      </c>
    </row>
    <row r="1633" spans="3:27" ht="15" hidden="1">
      <c r="C1633" s="207" t="s">
        <v>3365</v>
      </c>
      <c r="D1633" s="207" t="s">
        <v>3366</v>
      </c>
      <c r="F1633" s="336">
        <f t="shared" si="26"/>
        <v>0</v>
      </c>
      <c r="G1633" s="208">
        <f>SUMIF('01'!$C$10:$C$29,$C1633,'01'!$E$10:$E$29)*'01'!$E$3</f>
        <v>0</v>
      </c>
      <c r="H1633" s="208">
        <f>SUMIF('02'!$C$10:$C$28,$C1633,'02'!$E$10:$E$28)*'02'!$E$3</f>
        <v>0</v>
      </c>
      <c r="I1633" s="208">
        <f>SUMIF('03'!$C$10:$C$29,$C1633,'03'!$E$10:$E$29)*'03'!$E$3</f>
        <v>0</v>
      </c>
      <c r="J1633" s="208">
        <f>SUMIF('04'!$C$10:$C$26,$C1633,'04'!$E$10:$E$26)*'04'!$E$3</f>
        <v>0</v>
      </c>
      <c r="K1633" s="208">
        <f>SUMIF('05'!$C$10:$C$29,$C1633,'05'!$E$10:$E$29)*'05'!$E$3</f>
        <v>0</v>
      </c>
      <c r="L1633" s="208">
        <f>SUMIF('06'!$C$10:$C$29,$C1633,'06'!$E$10:$E$29)*'06'!$E$3</f>
        <v>0</v>
      </c>
      <c r="M1633" s="208">
        <f>SUMIF('07'!$C$10:$C$26,$C1633,'07'!$E$10:$E$26)*'07'!$E$3</f>
        <v>0</v>
      </c>
      <c r="N1633" s="208">
        <f>SUMIF('08'!$C$10:$C$29,$C1633,'08'!$E$10:$E$29)*'08'!$E$3</f>
        <v>0</v>
      </c>
      <c r="O1633" s="208">
        <f>SUMIF('09'!$C$10:$C$29,$C1633,'09'!$E$10:$E$29)*'09'!$E$3</f>
        <v>0</v>
      </c>
      <c r="P1633" s="208">
        <f>SUMIF('10'!$C$10:$C$29,$C1633,'10'!$E$10:$E$29)*'10'!$E$3</f>
        <v>0</v>
      </c>
      <c r="Q1633" s="208">
        <f>SUMIF('11'!$C$10:$C$39,$C1633,'11'!$E$10:$E$39)*'11'!$E$3</f>
        <v>0</v>
      </c>
      <c r="R1633" s="208">
        <f>SUMIF('12'!$C$10:$C$29,$C1633,'12'!$E$10:$E$29)*'12'!$E$3</f>
        <v>0</v>
      </c>
      <c r="S1633" s="208">
        <f>SUMIF('13'!$C$10:$C$29,$C1633,'13'!$E$10:$E$29)*'13'!$E$3</f>
        <v>0</v>
      </c>
      <c r="T1633" s="208">
        <f>SUMIF('14'!$C$10:$C$29,$C1633,'14'!$E$10:$E$29)*'14'!$E$3</f>
        <v>0</v>
      </c>
      <c r="U1633" s="208">
        <f>SUMIF('15'!$C$10:$C$29,$C1633,'15'!$E$10:$E$29)*'15'!$E$3</f>
        <v>0</v>
      </c>
      <c r="V1633" s="208">
        <f>SUMIF('16'!$C$10:$C$29,$C1633,'16'!$E$29:$E1633)*'16'!$E$3</f>
        <v>0</v>
      </c>
      <c r="W1633" s="208">
        <f>SUMIF('17'!$C$10:$C$29,$C1633,'17'!$E$10:$E$29)*'17'!$E$3</f>
        <v>0</v>
      </c>
      <c r="X1633" s="208">
        <f>SUMIF('18'!$C$10:$C$29,$C1633,'18'!$E$10:$E$29)*'18'!$E$3</f>
        <v>0</v>
      </c>
      <c r="Y1633" s="208">
        <f>SUMIF('19'!$C$10:$C$28,$C1633,'19'!$E$10:$E$28)*'19'!$E$3</f>
        <v>0</v>
      </c>
      <c r="Z1633" s="208">
        <f>SUMIF('20'!$C$10:$C$29,$C1633,'20'!$E$10:$E$29)*'20'!$E$3</f>
        <v>0</v>
      </c>
      <c r="AA1633" s="208">
        <f>SUMIF('21'!$C$10:$C$29,$C1633,'21'!$E$10:$E$29)*'21'!$E$3</f>
        <v>0</v>
      </c>
    </row>
    <row r="1634" spans="3:27" ht="15" hidden="1">
      <c r="C1634" s="207" t="s">
        <v>3367</v>
      </c>
      <c r="D1634" s="207" t="s">
        <v>3368</v>
      </c>
      <c r="F1634" s="336">
        <f t="shared" si="26"/>
        <v>0</v>
      </c>
      <c r="G1634" s="208">
        <f>SUMIF('01'!$C$10:$C$29,$C1634,'01'!$E$10:$E$29)*'01'!$E$3</f>
        <v>0</v>
      </c>
      <c r="H1634" s="208">
        <f>SUMIF('02'!$C$10:$C$28,$C1634,'02'!$E$10:$E$28)*'02'!$E$3</f>
        <v>0</v>
      </c>
      <c r="I1634" s="208">
        <f>SUMIF('03'!$C$10:$C$29,$C1634,'03'!$E$10:$E$29)*'03'!$E$3</f>
        <v>0</v>
      </c>
      <c r="J1634" s="208">
        <f>SUMIF('04'!$C$10:$C$26,$C1634,'04'!$E$10:$E$26)*'04'!$E$3</f>
        <v>0</v>
      </c>
      <c r="K1634" s="208">
        <f>SUMIF('05'!$C$10:$C$29,$C1634,'05'!$E$10:$E$29)*'05'!$E$3</f>
        <v>0</v>
      </c>
      <c r="L1634" s="208">
        <f>SUMIF('06'!$C$10:$C$29,$C1634,'06'!$E$10:$E$29)*'06'!$E$3</f>
        <v>0</v>
      </c>
      <c r="M1634" s="208">
        <f>SUMIF('07'!$C$10:$C$26,$C1634,'07'!$E$10:$E$26)*'07'!$E$3</f>
        <v>0</v>
      </c>
      <c r="N1634" s="208">
        <f>SUMIF('08'!$C$10:$C$29,$C1634,'08'!$E$10:$E$29)*'08'!$E$3</f>
        <v>0</v>
      </c>
      <c r="O1634" s="208">
        <f>SUMIF('09'!$C$10:$C$29,$C1634,'09'!$E$10:$E$29)*'09'!$E$3</f>
        <v>0</v>
      </c>
      <c r="P1634" s="208">
        <f>SUMIF('10'!$C$10:$C$29,$C1634,'10'!$E$10:$E$29)*'10'!$E$3</f>
        <v>0</v>
      </c>
      <c r="Q1634" s="208">
        <f>SUMIF('11'!$C$10:$C$39,$C1634,'11'!$E$10:$E$39)*'11'!$E$3</f>
        <v>0</v>
      </c>
      <c r="R1634" s="208">
        <f>SUMIF('12'!$C$10:$C$29,$C1634,'12'!$E$10:$E$29)*'12'!$E$3</f>
        <v>0</v>
      </c>
      <c r="S1634" s="208">
        <f>SUMIF('13'!$C$10:$C$29,$C1634,'13'!$E$10:$E$29)*'13'!$E$3</f>
        <v>0</v>
      </c>
      <c r="T1634" s="208">
        <f>SUMIF('14'!$C$10:$C$29,$C1634,'14'!$E$10:$E$29)*'14'!$E$3</f>
        <v>0</v>
      </c>
      <c r="U1634" s="208">
        <f>SUMIF('15'!$C$10:$C$29,$C1634,'15'!$E$10:$E$29)*'15'!$E$3</f>
        <v>0</v>
      </c>
      <c r="V1634" s="208">
        <f>SUMIF('16'!$C$10:$C$29,$C1634,'16'!$E$29:$E1634)*'16'!$E$3</f>
        <v>0</v>
      </c>
      <c r="W1634" s="208">
        <f>SUMIF('17'!$C$10:$C$29,$C1634,'17'!$E$10:$E$29)*'17'!$E$3</f>
        <v>0</v>
      </c>
      <c r="X1634" s="208">
        <f>SUMIF('18'!$C$10:$C$29,$C1634,'18'!$E$10:$E$29)*'18'!$E$3</f>
        <v>0</v>
      </c>
      <c r="Y1634" s="208">
        <f>SUMIF('19'!$C$10:$C$28,$C1634,'19'!$E$10:$E$28)*'19'!$E$3</f>
        <v>0</v>
      </c>
      <c r="Z1634" s="208">
        <f>SUMIF('20'!$C$10:$C$29,$C1634,'20'!$E$10:$E$29)*'20'!$E$3</f>
        <v>0</v>
      </c>
      <c r="AA1634" s="208">
        <f>SUMIF('21'!$C$10:$C$29,$C1634,'21'!$E$10:$E$29)*'21'!$E$3</f>
        <v>0</v>
      </c>
    </row>
    <row r="1635" spans="3:27" ht="15" hidden="1">
      <c r="C1635" s="207" t="s">
        <v>3369</v>
      </c>
      <c r="D1635" s="207" t="s">
        <v>3370</v>
      </c>
      <c r="F1635" s="336">
        <f t="shared" si="26"/>
        <v>0</v>
      </c>
      <c r="G1635" s="208">
        <f>SUMIF('01'!$C$10:$C$29,$C1635,'01'!$E$10:$E$29)*'01'!$E$3</f>
        <v>0</v>
      </c>
      <c r="H1635" s="208">
        <f>SUMIF('02'!$C$10:$C$28,$C1635,'02'!$E$10:$E$28)*'02'!$E$3</f>
        <v>0</v>
      </c>
      <c r="I1635" s="208">
        <f>SUMIF('03'!$C$10:$C$29,$C1635,'03'!$E$10:$E$29)*'03'!$E$3</f>
        <v>0</v>
      </c>
      <c r="J1635" s="208">
        <f>SUMIF('04'!$C$10:$C$26,$C1635,'04'!$E$10:$E$26)*'04'!$E$3</f>
        <v>0</v>
      </c>
      <c r="K1635" s="208">
        <f>SUMIF('05'!$C$10:$C$29,$C1635,'05'!$E$10:$E$29)*'05'!$E$3</f>
        <v>0</v>
      </c>
      <c r="L1635" s="208">
        <f>SUMIF('06'!$C$10:$C$29,$C1635,'06'!$E$10:$E$29)*'06'!$E$3</f>
        <v>0</v>
      </c>
      <c r="M1635" s="208">
        <f>SUMIF('07'!$C$10:$C$26,$C1635,'07'!$E$10:$E$26)*'07'!$E$3</f>
        <v>0</v>
      </c>
      <c r="N1635" s="208">
        <f>SUMIF('08'!$C$10:$C$29,$C1635,'08'!$E$10:$E$29)*'08'!$E$3</f>
        <v>0</v>
      </c>
      <c r="O1635" s="208">
        <f>SUMIF('09'!$C$10:$C$29,$C1635,'09'!$E$10:$E$29)*'09'!$E$3</f>
        <v>0</v>
      </c>
      <c r="P1635" s="208">
        <f>SUMIF('10'!$C$10:$C$29,$C1635,'10'!$E$10:$E$29)*'10'!$E$3</f>
        <v>0</v>
      </c>
      <c r="Q1635" s="208">
        <f>SUMIF('11'!$C$10:$C$39,$C1635,'11'!$E$10:$E$39)*'11'!$E$3</f>
        <v>0</v>
      </c>
      <c r="R1635" s="208">
        <f>SUMIF('12'!$C$10:$C$29,$C1635,'12'!$E$10:$E$29)*'12'!$E$3</f>
        <v>0</v>
      </c>
      <c r="S1635" s="208">
        <f>SUMIF('13'!$C$10:$C$29,$C1635,'13'!$E$10:$E$29)*'13'!$E$3</f>
        <v>0</v>
      </c>
      <c r="T1635" s="208">
        <f>SUMIF('14'!$C$10:$C$29,$C1635,'14'!$E$10:$E$29)*'14'!$E$3</f>
        <v>0</v>
      </c>
      <c r="U1635" s="208">
        <f>SUMIF('15'!$C$10:$C$29,$C1635,'15'!$E$10:$E$29)*'15'!$E$3</f>
        <v>0</v>
      </c>
      <c r="V1635" s="208">
        <f>SUMIF('16'!$C$10:$C$29,$C1635,'16'!$E$29:$E1635)*'16'!$E$3</f>
        <v>0</v>
      </c>
      <c r="W1635" s="208">
        <f>SUMIF('17'!$C$10:$C$29,$C1635,'17'!$E$10:$E$29)*'17'!$E$3</f>
        <v>0</v>
      </c>
      <c r="X1635" s="208">
        <f>SUMIF('18'!$C$10:$C$29,$C1635,'18'!$E$10:$E$29)*'18'!$E$3</f>
        <v>0</v>
      </c>
      <c r="Y1635" s="208">
        <f>SUMIF('19'!$C$10:$C$28,$C1635,'19'!$E$10:$E$28)*'19'!$E$3</f>
        <v>0</v>
      </c>
      <c r="Z1635" s="208">
        <f>SUMIF('20'!$C$10:$C$29,$C1635,'20'!$E$10:$E$29)*'20'!$E$3</f>
        <v>0</v>
      </c>
      <c r="AA1635" s="208">
        <f>SUMIF('21'!$C$10:$C$29,$C1635,'21'!$E$10:$E$29)*'21'!$E$3</f>
        <v>0</v>
      </c>
    </row>
    <row r="1636" spans="3:27" ht="15" hidden="1">
      <c r="C1636" s="207" t="s">
        <v>3371</v>
      </c>
      <c r="D1636" s="207" t="s">
        <v>3372</v>
      </c>
      <c r="F1636" s="336">
        <f t="shared" si="26"/>
        <v>0</v>
      </c>
      <c r="G1636" s="208">
        <f>SUMIF('01'!$C$10:$C$29,$C1636,'01'!$E$10:$E$29)*'01'!$E$3</f>
        <v>0</v>
      </c>
      <c r="H1636" s="208">
        <f>SUMIF('02'!$C$10:$C$28,$C1636,'02'!$E$10:$E$28)*'02'!$E$3</f>
        <v>0</v>
      </c>
      <c r="I1636" s="208">
        <f>SUMIF('03'!$C$10:$C$29,$C1636,'03'!$E$10:$E$29)*'03'!$E$3</f>
        <v>0</v>
      </c>
      <c r="J1636" s="208">
        <f>SUMIF('04'!$C$10:$C$26,$C1636,'04'!$E$10:$E$26)*'04'!$E$3</f>
        <v>0</v>
      </c>
      <c r="K1636" s="208">
        <f>SUMIF('05'!$C$10:$C$29,$C1636,'05'!$E$10:$E$29)*'05'!$E$3</f>
        <v>0</v>
      </c>
      <c r="L1636" s="208">
        <f>SUMIF('06'!$C$10:$C$29,$C1636,'06'!$E$10:$E$29)*'06'!$E$3</f>
        <v>0</v>
      </c>
      <c r="M1636" s="208">
        <f>SUMIF('07'!$C$10:$C$26,$C1636,'07'!$E$10:$E$26)*'07'!$E$3</f>
        <v>0</v>
      </c>
      <c r="N1636" s="208">
        <f>SUMIF('08'!$C$10:$C$29,$C1636,'08'!$E$10:$E$29)*'08'!$E$3</f>
        <v>0</v>
      </c>
      <c r="O1636" s="208">
        <f>SUMIF('09'!$C$10:$C$29,$C1636,'09'!$E$10:$E$29)*'09'!$E$3</f>
        <v>0</v>
      </c>
      <c r="P1636" s="208">
        <f>SUMIF('10'!$C$10:$C$29,$C1636,'10'!$E$10:$E$29)*'10'!$E$3</f>
        <v>0</v>
      </c>
      <c r="Q1636" s="208">
        <f>SUMIF('11'!$C$10:$C$39,$C1636,'11'!$E$10:$E$39)*'11'!$E$3</f>
        <v>0</v>
      </c>
      <c r="R1636" s="208">
        <f>SUMIF('12'!$C$10:$C$29,$C1636,'12'!$E$10:$E$29)*'12'!$E$3</f>
        <v>0</v>
      </c>
      <c r="S1636" s="208">
        <f>SUMIF('13'!$C$10:$C$29,$C1636,'13'!$E$10:$E$29)*'13'!$E$3</f>
        <v>0</v>
      </c>
      <c r="T1636" s="208">
        <f>SUMIF('14'!$C$10:$C$29,$C1636,'14'!$E$10:$E$29)*'14'!$E$3</f>
        <v>0</v>
      </c>
      <c r="U1636" s="208">
        <f>SUMIF('15'!$C$10:$C$29,$C1636,'15'!$E$10:$E$29)*'15'!$E$3</f>
        <v>0</v>
      </c>
      <c r="V1636" s="208">
        <f>SUMIF('16'!$C$10:$C$29,$C1636,'16'!$E$29:$E1636)*'16'!$E$3</f>
        <v>0</v>
      </c>
      <c r="W1636" s="208">
        <f>SUMIF('17'!$C$10:$C$29,$C1636,'17'!$E$10:$E$29)*'17'!$E$3</f>
        <v>0</v>
      </c>
      <c r="X1636" s="208">
        <f>SUMIF('18'!$C$10:$C$29,$C1636,'18'!$E$10:$E$29)*'18'!$E$3</f>
        <v>0</v>
      </c>
      <c r="Y1636" s="208">
        <f>SUMIF('19'!$C$10:$C$28,$C1636,'19'!$E$10:$E$28)*'19'!$E$3</f>
        <v>0</v>
      </c>
      <c r="Z1636" s="208">
        <f>SUMIF('20'!$C$10:$C$29,$C1636,'20'!$E$10:$E$29)*'20'!$E$3</f>
        <v>0</v>
      </c>
      <c r="AA1636" s="208">
        <f>SUMIF('21'!$C$10:$C$29,$C1636,'21'!$E$10:$E$29)*'21'!$E$3</f>
        <v>0</v>
      </c>
    </row>
    <row r="1637" spans="3:27" ht="15" hidden="1">
      <c r="C1637" s="207" t="s">
        <v>3373</v>
      </c>
      <c r="D1637" s="207" t="s">
        <v>3374</v>
      </c>
      <c r="F1637" s="336">
        <f t="shared" si="26"/>
        <v>0</v>
      </c>
      <c r="G1637" s="208">
        <f>SUMIF('01'!$C$10:$C$29,$C1637,'01'!$E$10:$E$29)*'01'!$E$3</f>
        <v>0</v>
      </c>
      <c r="H1637" s="208">
        <f>SUMIF('02'!$C$10:$C$28,$C1637,'02'!$E$10:$E$28)*'02'!$E$3</f>
        <v>0</v>
      </c>
      <c r="I1637" s="208">
        <f>SUMIF('03'!$C$10:$C$29,$C1637,'03'!$E$10:$E$29)*'03'!$E$3</f>
        <v>0</v>
      </c>
      <c r="J1637" s="208">
        <f>SUMIF('04'!$C$10:$C$26,$C1637,'04'!$E$10:$E$26)*'04'!$E$3</f>
        <v>0</v>
      </c>
      <c r="K1637" s="208">
        <f>SUMIF('05'!$C$10:$C$29,$C1637,'05'!$E$10:$E$29)*'05'!$E$3</f>
        <v>0</v>
      </c>
      <c r="L1637" s="208">
        <f>SUMIF('06'!$C$10:$C$29,$C1637,'06'!$E$10:$E$29)*'06'!$E$3</f>
        <v>0</v>
      </c>
      <c r="M1637" s="208">
        <f>SUMIF('07'!$C$10:$C$26,$C1637,'07'!$E$10:$E$26)*'07'!$E$3</f>
        <v>0</v>
      </c>
      <c r="N1637" s="208">
        <f>SUMIF('08'!$C$10:$C$29,$C1637,'08'!$E$10:$E$29)*'08'!$E$3</f>
        <v>0</v>
      </c>
      <c r="O1637" s="208">
        <f>SUMIF('09'!$C$10:$C$29,$C1637,'09'!$E$10:$E$29)*'09'!$E$3</f>
        <v>0</v>
      </c>
      <c r="P1637" s="208">
        <f>SUMIF('10'!$C$10:$C$29,$C1637,'10'!$E$10:$E$29)*'10'!$E$3</f>
        <v>0</v>
      </c>
      <c r="Q1637" s="208">
        <f>SUMIF('11'!$C$10:$C$39,$C1637,'11'!$E$10:$E$39)*'11'!$E$3</f>
        <v>0</v>
      </c>
      <c r="R1637" s="208">
        <f>SUMIF('12'!$C$10:$C$29,$C1637,'12'!$E$10:$E$29)*'12'!$E$3</f>
        <v>0</v>
      </c>
      <c r="S1637" s="208">
        <f>SUMIF('13'!$C$10:$C$29,$C1637,'13'!$E$10:$E$29)*'13'!$E$3</f>
        <v>0</v>
      </c>
      <c r="T1637" s="208">
        <f>SUMIF('14'!$C$10:$C$29,$C1637,'14'!$E$10:$E$29)*'14'!$E$3</f>
        <v>0</v>
      </c>
      <c r="U1637" s="208">
        <f>SUMIF('15'!$C$10:$C$29,$C1637,'15'!$E$10:$E$29)*'15'!$E$3</f>
        <v>0</v>
      </c>
      <c r="V1637" s="208">
        <f>SUMIF('16'!$C$10:$C$29,$C1637,'16'!$E$29:$E1637)*'16'!$E$3</f>
        <v>0</v>
      </c>
      <c r="W1637" s="208">
        <f>SUMIF('17'!$C$10:$C$29,$C1637,'17'!$E$10:$E$29)*'17'!$E$3</f>
        <v>0</v>
      </c>
      <c r="X1637" s="208">
        <f>SUMIF('18'!$C$10:$C$29,$C1637,'18'!$E$10:$E$29)*'18'!$E$3</f>
        <v>0</v>
      </c>
      <c r="Y1637" s="208">
        <f>SUMIF('19'!$C$10:$C$28,$C1637,'19'!$E$10:$E$28)*'19'!$E$3</f>
        <v>0</v>
      </c>
      <c r="Z1637" s="208">
        <f>SUMIF('20'!$C$10:$C$29,$C1637,'20'!$E$10:$E$29)*'20'!$E$3</f>
        <v>0</v>
      </c>
      <c r="AA1637" s="208">
        <f>SUMIF('21'!$C$10:$C$29,$C1637,'21'!$E$10:$E$29)*'21'!$E$3</f>
        <v>0</v>
      </c>
    </row>
    <row r="1638" spans="3:27" ht="15" hidden="1">
      <c r="C1638" s="207" t="s">
        <v>3375</v>
      </c>
      <c r="D1638" s="207" t="s">
        <v>3376</v>
      </c>
      <c r="F1638" s="336">
        <f t="shared" si="26"/>
        <v>0</v>
      </c>
      <c r="G1638" s="208">
        <f>SUMIF('01'!$C$10:$C$29,$C1638,'01'!$E$10:$E$29)*'01'!$E$3</f>
        <v>0</v>
      </c>
      <c r="H1638" s="208">
        <f>SUMIF('02'!$C$10:$C$28,$C1638,'02'!$E$10:$E$28)*'02'!$E$3</f>
        <v>0</v>
      </c>
      <c r="I1638" s="208">
        <f>SUMIF('03'!$C$10:$C$29,$C1638,'03'!$E$10:$E$29)*'03'!$E$3</f>
        <v>0</v>
      </c>
      <c r="J1638" s="208">
        <f>SUMIF('04'!$C$10:$C$26,$C1638,'04'!$E$10:$E$26)*'04'!$E$3</f>
        <v>0</v>
      </c>
      <c r="K1638" s="208">
        <f>SUMIF('05'!$C$10:$C$29,$C1638,'05'!$E$10:$E$29)*'05'!$E$3</f>
        <v>0</v>
      </c>
      <c r="L1638" s="208">
        <f>SUMIF('06'!$C$10:$C$29,$C1638,'06'!$E$10:$E$29)*'06'!$E$3</f>
        <v>0</v>
      </c>
      <c r="M1638" s="208">
        <f>SUMIF('07'!$C$10:$C$26,$C1638,'07'!$E$10:$E$26)*'07'!$E$3</f>
        <v>0</v>
      </c>
      <c r="N1638" s="208">
        <f>SUMIF('08'!$C$10:$C$29,$C1638,'08'!$E$10:$E$29)*'08'!$E$3</f>
        <v>0</v>
      </c>
      <c r="O1638" s="208">
        <f>SUMIF('09'!$C$10:$C$29,$C1638,'09'!$E$10:$E$29)*'09'!$E$3</f>
        <v>0</v>
      </c>
      <c r="P1638" s="208">
        <f>SUMIF('10'!$C$10:$C$29,$C1638,'10'!$E$10:$E$29)*'10'!$E$3</f>
        <v>0</v>
      </c>
      <c r="Q1638" s="208">
        <f>SUMIF('11'!$C$10:$C$39,$C1638,'11'!$E$10:$E$39)*'11'!$E$3</f>
        <v>0</v>
      </c>
      <c r="R1638" s="208">
        <f>SUMIF('12'!$C$10:$C$29,$C1638,'12'!$E$10:$E$29)*'12'!$E$3</f>
        <v>0</v>
      </c>
      <c r="S1638" s="208">
        <f>SUMIF('13'!$C$10:$C$29,$C1638,'13'!$E$10:$E$29)*'13'!$E$3</f>
        <v>0</v>
      </c>
      <c r="T1638" s="208">
        <f>SUMIF('14'!$C$10:$C$29,$C1638,'14'!$E$10:$E$29)*'14'!$E$3</f>
        <v>0</v>
      </c>
      <c r="U1638" s="208">
        <f>SUMIF('15'!$C$10:$C$29,$C1638,'15'!$E$10:$E$29)*'15'!$E$3</f>
        <v>0</v>
      </c>
      <c r="V1638" s="208">
        <f>SUMIF('16'!$C$10:$C$29,$C1638,'16'!$E$29:$E1638)*'16'!$E$3</f>
        <v>0</v>
      </c>
      <c r="W1638" s="208">
        <f>SUMIF('17'!$C$10:$C$29,$C1638,'17'!$E$10:$E$29)*'17'!$E$3</f>
        <v>0</v>
      </c>
      <c r="X1638" s="208">
        <f>SUMIF('18'!$C$10:$C$29,$C1638,'18'!$E$10:$E$29)*'18'!$E$3</f>
        <v>0</v>
      </c>
      <c r="Y1638" s="208">
        <f>SUMIF('19'!$C$10:$C$28,$C1638,'19'!$E$10:$E$28)*'19'!$E$3</f>
        <v>0</v>
      </c>
      <c r="Z1638" s="208">
        <f>SUMIF('20'!$C$10:$C$29,$C1638,'20'!$E$10:$E$29)*'20'!$E$3</f>
        <v>0</v>
      </c>
      <c r="AA1638" s="208">
        <f>SUMIF('21'!$C$10:$C$29,$C1638,'21'!$E$10:$E$29)*'21'!$E$3</f>
        <v>0</v>
      </c>
    </row>
    <row r="1639" spans="3:27" ht="15" hidden="1">
      <c r="C1639" s="207" t="s">
        <v>3377</v>
      </c>
      <c r="D1639" s="207" t="s">
        <v>3378</v>
      </c>
      <c r="F1639" s="336">
        <f t="shared" si="26"/>
        <v>0</v>
      </c>
      <c r="G1639" s="208">
        <f>SUMIF('01'!$C$10:$C$29,$C1639,'01'!$E$10:$E$29)*'01'!$E$3</f>
        <v>0</v>
      </c>
      <c r="H1639" s="208">
        <f>SUMIF('02'!$C$10:$C$28,$C1639,'02'!$E$10:$E$28)*'02'!$E$3</f>
        <v>0</v>
      </c>
      <c r="I1639" s="208">
        <f>SUMIF('03'!$C$10:$C$29,$C1639,'03'!$E$10:$E$29)*'03'!$E$3</f>
        <v>0</v>
      </c>
      <c r="J1639" s="208">
        <f>SUMIF('04'!$C$10:$C$26,$C1639,'04'!$E$10:$E$26)*'04'!$E$3</f>
        <v>0</v>
      </c>
      <c r="K1639" s="208">
        <f>SUMIF('05'!$C$10:$C$29,$C1639,'05'!$E$10:$E$29)*'05'!$E$3</f>
        <v>0</v>
      </c>
      <c r="L1639" s="208">
        <f>SUMIF('06'!$C$10:$C$29,$C1639,'06'!$E$10:$E$29)*'06'!$E$3</f>
        <v>0</v>
      </c>
      <c r="M1639" s="208">
        <f>SUMIF('07'!$C$10:$C$26,$C1639,'07'!$E$10:$E$26)*'07'!$E$3</f>
        <v>0</v>
      </c>
      <c r="N1639" s="208">
        <f>SUMIF('08'!$C$10:$C$29,$C1639,'08'!$E$10:$E$29)*'08'!$E$3</f>
        <v>0</v>
      </c>
      <c r="O1639" s="208">
        <f>SUMIF('09'!$C$10:$C$29,$C1639,'09'!$E$10:$E$29)*'09'!$E$3</f>
        <v>0</v>
      </c>
      <c r="P1639" s="208">
        <f>SUMIF('10'!$C$10:$C$29,$C1639,'10'!$E$10:$E$29)*'10'!$E$3</f>
        <v>0</v>
      </c>
      <c r="Q1639" s="208">
        <f>SUMIF('11'!$C$10:$C$39,$C1639,'11'!$E$10:$E$39)*'11'!$E$3</f>
        <v>0</v>
      </c>
      <c r="R1639" s="208">
        <f>SUMIF('12'!$C$10:$C$29,$C1639,'12'!$E$10:$E$29)*'12'!$E$3</f>
        <v>0</v>
      </c>
      <c r="S1639" s="208">
        <f>SUMIF('13'!$C$10:$C$29,$C1639,'13'!$E$10:$E$29)*'13'!$E$3</f>
        <v>0</v>
      </c>
      <c r="T1639" s="208">
        <f>SUMIF('14'!$C$10:$C$29,$C1639,'14'!$E$10:$E$29)*'14'!$E$3</f>
        <v>0</v>
      </c>
      <c r="U1639" s="208">
        <f>SUMIF('15'!$C$10:$C$29,$C1639,'15'!$E$10:$E$29)*'15'!$E$3</f>
        <v>0</v>
      </c>
      <c r="V1639" s="208">
        <f>SUMIF('16'!$C$10:$C$29,$C1639,'16'!$E$29:$E1639)*'16'!$E$3</f>
        <v>0</v>
      </c>
      <c r="W1639" s="208">
        <f>SUMIF('17'!$C$10:$C$29,$C1639,'17'!$E$10:$E$29)*'17'!$E$3</f>
        <v>0</v>
      </c>
      <c r="X1639" s="208">
        <f>SUMIF('18'!$C$10:$C$29,$C1639,'18'!$E$10:$E$29)*'18'!$E$3</f>
        <v>0</v>
      </c>
      <c r="Y1639" s="208">
        <f>SUMIF('19'!$C$10:$C$28,$C1639,'19'!$E$10:$E$28)*'19'!$E$3</f>
        <v>0</v>
      </c>
      <c r="Z1639" s="208">
        <f>SUMIF('20'!$C$10:$C$29,$C1639,'20'!$E$10:$E$29)*'20'!$E$3</f>
        <v>0</v>
      </c>
      <c r="AA1639" s="208">
        <f>SUMIF('21'!$C$10:$C$29,$C1639,'21'!$E$10:$E$29)*'21'!$E$3</f>
        <v>0</v>
      </c>
    </row>
    <row r="1640" spans="3:27" ht="15" hidden="1">
      <c r="C1640" s="207" t="s">
        <v>3379</v>
      </c>
      <c r="D1640" s="207" t="s">
        <v>3380</v>
      </c>
      <c r="F1640" s="336">
        <f t="shared" si="26"/>
        <v>0</v>
      </c>
      <c r="G1640" s="208">
        <f>SUMIF('01'!$C$10:$C$29,$C1640,'01'!$E$10:$E$29)*'01'!$E$3</f>
        <v>0</v>
      </c>
      <c r="H1640" s="208">
        <f>SUMIF('02'!$C$10:$C$28,$C1640,'02'!$E$10:$E$28)*'02'!$E$3</f>
        <v>0</v>
      </c>
      <c r="I1640" s="208">
        <f>SUMIF('03'!$C$10:$C$29,$C1640,'03'!$E$10:$E$29)*'03'!$E$3</f>
        <v>0</v>
      </c>
      <c r="J1640" s="208">
        <f>SUMIF('04'!$C$10:$C$26,$C1640,'04'!$E$10:$E$26)*'04'!$E$3</f>
        <v>0</v>
      </c>
      <c r="K1640" s="208">
        <f>SUMIF('05'!$C$10:$C$29,$C1640,'05'!$E$10:$E$29)*'05'!$E$3</f>
        <v>0</v>
      </c>
      <c r="L1640" s="208">
        <f>SUMIF('06'!$C$10:$C$29,$C1640,'06'!$E$10:$E$29)*'06'!$E$3</f>
        <v>0</v>
      </c>
      <c r="M1640" s="208">
        <f>SUMIF('07'!$C$10:$C$26,$C1640,'07'!$E$10:$E$26)*'07'!$E$3</f>
        <v>0</v>
      </c>
      <c r="N1640" s="208">
        <f>SUMIF('08'!$C$10:$C$29,$C1640,'08'!$E$10:$E$29)*'08'!$E$3</f>
        <v>0</v>
      </c>
      <c r="O1640" s="208">
        <f>SUMIF('09'!$C$10:$C$29,$C1640,'09'!$E$10:$E$29)*'09'!$E$3</f>
        <v>0</v>
      </c>
      <c r="P1640" s="208">
        <f>SUMIF('10'!$C$10:$C$29,$C1640,'10'!$E$10:$E$29)*'10'!$E$3</f>
        <v>0</v>
      </c>
      <c r="Q1640" s="208">
        <f>SUMIF('11'!$C$10:$C$39,$C1640,'11'!$E$10:$E$39)*'11'!$E$3</f>
        <v>0</v>
      </c>
      <c r="R1640" s="208">
        <f>SUMIF('12'!$C$10:$C$29,$C1640,'12'!$E$10:$E$29)*'12'!$E$3</f>
        <v>0</v>
      </c>
      <c r="S1640" s="208">
        <f>SUMIF('13'!$C$10:$C$29,$C1640,'13'!$E$10:$E$29)*'13'!$E$3</f>
        <v>0</v>
      </c>
      <c r="T1640" s="208">
        <f>SUMIF('14'!$C$10:$C$29,$C1640,'14'!$E$10:$E$29)*'14'!$E$3</f>
        <v>0</v>
      </c>
      <c r="U1640" s="208">
        <f>SUMIF('15'!$C$10:$C$29,$C1640,'15'!$E$10:$E$29)*'15'!$E$3</f>
        <v>0</v>
      </c>
      <c r="V1640" s="208">
        <f>SUMIF('16'!$C$10:$C$29,$C1640,'16'!$E$29:$E1640)*'16'!$E$3</f>
        <v>0</v>
      </c>
      <c r="W1640" s="208">
        <f>SUMIF('17'!$C$10:$C$29,$C1640,'17'!$E$10:$E$29)*'17'!$E$3</f>
        <v>0</v>
      </c>
      <c r="X1640" s="208">
        <f>SUMIF('18'!$C$10:$C$29,$C1640,'18'!$E$10:$E$29)*'18'!$E$3</f>
        <v>0</v>
      </c>
      <c r="Y1640" s="208">
        <f>SUMIF('19'!$C$10:$C$28,$C1640,'19'!$E$10:$E$28)*'19'!$E$3</f>
        <v>0</v>
      </c>
      <c r="Z1640" s="208">
        <f>SUMIF('20'!$C$10:$C$29,$C1640,'20'!$E$10:$E$29)*'20'!$E$3</f>
        <v>0</v>
      </c>
      <c r="AA1640" s="208">
        <f>SUMIF('21'!$C$10:$C$29,$C1640,'21'!$E$10:$E$29)*'21'!$E$3</f>
        <v>0</v>
      </c>
    </row>
    <row r="1641" spans="3:27" ht="15" hidden="1">
      <c r="C1641" s="207" t="s">
        <v>3381</v>
      </c>
      <c r="D1641" s="207" t="s">
        <v>3382</v>
      </c>
      <c r="F1641" s="336">
        <f t="shared" si="26"/>
        <v>0</v>
      </c>
      <c r="G1641" s="208">
        <f>SUMIF('01'!$C$10:$C$29,$C1641,'01'!$E$10:$E$29)*'01'!$E$3</f>
        <v>0</v>
      </c>
      <c r="H1641" s="208">
        <f>SUMIF('02'!$C$10:$C$28,$C1641,'02'!$E$10:$E$28)*'02'!$E$3</f>
        <v>0</v>
      </c>
      <c r="I1641" s="208">
        <f>SUMIF('03'!$C$10:$C$29,$C1641,'03'!$E$10:$E$29)*'03'!$E$3</f>
        <v>0</v>
      </c>
      <c r="J1641" s="208">
        <f>SUMIF('04'!$C$10:$C$26,$C1641,'04'!$E$10:$E$26)*'04'!$E$3</f>
        <v>0</v>
      </c>
      <c r="K1641" s="208">
        <f>SUMIF('05'!$C$10:$C$29,$C1641,'05'!$E$10:$E$29)*'05'!$E$3</f>
        <v>0</v>
      </c>
      <c r="L1641" s="208">
        <f>SUMIF('06'!$C$10:$C$29,$C1641,'06'!$E$10:$E$29)*'06'!$E$3</f>
        <v>0</v>
      </c>
      <c r="M1641" s="208">
        <f>SUMIF('07'!$C$10:$C$26,$C1641,'07'!$E$10:$E$26)*'07'!$E$3</f>
        <v>0</v>
      </c>
      <c r="N1641" s="208">
        <f>SUMIF('08'!$C$10:$C$29,$C1641,'08'!$E$10:$E$29)*'08'!$E$3</f>
        <v>0</v>
      </c>
      <c r="O1641" s="208">
        <f>SUMIF('09'!$C$10:$C$29,$C1641,'09'!$E$10:$E$29)*'09'!$E$3</f>
        <v>0</v>
      </c>
      <c r="P1641" s="208">
        <f>SUMIF('10'!$C$10:$C$29,$C1641,'10'!$E$10:$E$29)*'10'!$E$3</f>
        <v>0</v>
      </c>
      <c r="Q1641" s="208">
        <f>SUMIF('11'!$C$10:$C$39,$C1641,'11'!$E$10:$E$39)*'11'!$E$3</f>
        <v>0</v>
      </c>
      <c r="R1641" s="208">
        <f>SUMIF('12'!$C$10:$C$29,$C1641,'12'!$E$10:$E$29)*'12'!$E$3</f>
        <v>0</v>
      </c>
      <c r="S1641" s="208">
        <f>SUMIF('13'!$C$10:$C$29,$C1641,'13'!$E$10:$E$29)*'13'!$E$3</f>
        <v>0</v>
      </c>
      <c r="T1641" s="208">
        <f>SUMIF('14'!$C$10:$C$29,$C1641,'14'!$E$10:$E$29)*'14'!$E$3</f>
        <v>0</v>
      </c>
      <c r="U1641" s="208">
        <f>SUMIF('15'!$C$10:$C$29,$C1641,'15'!$E$10:$E$29)*'15'!$E$3</f>
        <v>0</v>
      </c>
      <c r="V1641" s="208">
        <f>SUMIF('16'!$C$10:$C$29,$C1641,'16'!$E$29:$E1641)*'16'!$E$3</f>
        <v>0</v>
      </c>
      <c r="W1641" s="208">
        <f>SUMIF('17'!$C$10:$C$29,$C1641,'17'!$E$10:$E$29)*'17'!$E$3</f>
        <v>0</v>
      </c>
      <c r="X1641" s="208">
        <f>SUMIF('18'!$C$10:$C$29,$C1641,'18'!$E$10:$E$29)*'18'!$E$3</f>
        <v>0</v>
      </c>
      <c r="Y1641" s="208">
        <f>SUMIF('19'!$C$10:$C$28,$C1641,'19'!$E$10:$E$28)*'19'!$E$3</f>
        <v>0</v>
      </c>
      <c r="Z1641" s="208">
        <f>SUMIF('20'!$C$10:$C$29,$C1641,'20'!$E$10:$E$29)*'20'!$E$3</f>
        <v>0</v>
      </c>
      <c r="AA1641" s="208">
        <f>SUMIF('21'!$C$10:$C$29,$C1641,'21'!$E$10:$E$29)*'21'!$E$3</f>
        <v>0</v>
      </c>
    </row>
    <row r="1642" spans="3:27" ht="15" hidden="1">
      <c r="C1642" s="207" t="s">
        <v>3383</v>
      </c>
      <c r="D1642" s="207" t="s">
        <v>3384</v>
      </c>
      <c r="F1642" s="336">
        <f t="shared" si="26"/>
        <v>0</v>
      </c>
      <c r="G1642" s="208">
        <f>SUMIF('01'!$C$10:$C$29,$C1642,'01'!$E$10:$E$29)*'01'!$E$3</f>
        <v>0</v>
      </c>
      <c r="H1642" s="208">
        <f>SUMIF('02'!$C$10:$C$28,$C1642,'02'!$E$10:$E$28)*'02'!$E$3</f>
        <v>0</v>
      </c>
      <c r="I1642" s="208">
        <f>SUMIF('03'!$C$10:$C$29,$C1642,'03'!$E$10:$E$29)*'03'!$E$3</f>
        <v>0</v>
      </c>
      <c r="J1642" s="208">
        <f>SUMIF('04'!$C$10:$C$26,$C1642,'04'!$E$10:$E$26)*'04'!$E$3</f>
        <v>0</v>
      </c>
      <c r="K1642" s="208">
        <f>SUMIF('05'!$C$10:$C$29,$C1642,'05'!$E$10:$E$29)*'05'!$E$3</f>
        <v>0</v>
      </c>
      <c r="L1642" s="208">
        <f>SUMIF('06'!$C$10:$C$29,$C1642,'06'!$E$10:$E$29)*'06'!$E$3</f>
        <v>0</v>
      </c>
      <c r="M1642" s="208">
        <f>SUMIF('07'!$C$10:$C$26,$C1642,'07'!$E$10:$E$26)*'07'!$E$3</f>
        <v>0</v>
      </c>
      <c r="N1642" s="208">
        <f>SUMIF('08'!$C$10:$C$29,$C1642,'08'!$E$10:$E$29)*'08'!$E$3</f>
        <v>0</v>
      </c>
      <c r="O1642" s="208">
        <f>SUMIF('09'!$C$10:$C$29,$C1642,'09'!$E$10:$E$29)*'09'!$E$3</f>
        <v>0</v>
      </c>
      <c r="P1642" s="208">
        <f>SUMIF('10'!$C$10:$C$29,$C1642,'10'!$E$10:$E$29)*'10'!$E$3</f>
        <v>0</v>
      </c>
      <c r="Q1642" s="208">
        <f>SUMIF('11'!$C$10:$C$39,$C1642,'11'!$E$10:$E$39)*'11'!$E$3</f>
        <v>0</v>
      </c>
      <c r="R1642" s="208">
        <f>SUMIF('12'!$C$10:$C$29,$C1642,'12'!$E$10:$E$29)*'12'!$E$3</f>
        <v>0</v>
      </c>
      <c r="S1642" s="208">
        <f>SUMIF('13'!$C$10:$C$29,$C1642,'13'!$E$10:$E$29)*'13'!$E$3</f>
        <v>0</v>
      </c>
      <c r="T1642" s="208">
        <f>SUMIF('14'!$C$10:$C$29,$C1642,'14'!$E$10:$E$29)*'14'!$E$3</f>
        <v>0</v>
      </c>
      <c r="U1642" s="208">
        <f>SUMIF('15'!$C$10:$C$29,$C1642,'15'!$E$10:$E$29)*'15'!$E$3</f>
        <v>0</v>
      </c>
      <c r="V1642" s="208">
        <f>SUMIF('16'!$C$10:$C$29,$C1642,'16'!$E$29:$E1642)*'16'!$E$3</f>
        <v>0</v>
      </c>
      <c r="W1642" s="208">
        <f>SUMIF('17'!$C$10:$C$29,$C1642,'17'!$E$10:$E$29)*'17'!$E$3</f>
        <v>0</v>
      </c>
      <c r="X1642" s="208">
        <f>SUMIF('18'!$C$10:$C$29,$C1642,'18'!$E$10:$E$29)*'18'!$E$3</f>
        <v>0</v>
      </c>
      <c r="Y1642" s="208">
        <f>SUMIF('19'!$C$10:$C$28,$C1642,'19'!$E$10:$E$28)*'19'!$E$3</f>
        <v>0</v>
      </c>
      <c r="Z1642" s="208">
        <f>SUMIF('20'!$C$10:$C$29,$C1642,'20'!$E$10:$E$29)*'20'!$E$3</f>
        <v>0</v>
      </c>
      <c r="AA1642" s="208">
        <f>SUMIF('21'!$C$10:$C$29,$C1642,'21'!$E$10:$E$29)*'21'!$E$3</f>
        <v>0</v>
      </c>
    </row>
    <row r="1643" spans="3:27" ht="15" hidden="1">
      <c r="C1643" s="207" t="s">
        <v>3385</v>
      </c>
      <c r="D1643" s="207" t="s">
        <v>3386</v>
      </c>
      <c r="F1643" s="336">
        <f t="shared" si="26"/>
        <v>0</v>
      </c>
      <c r="G1643" s="208">
        <f>SUMIF('01'!$C$10:$C$29,$C1643,'01'!$E$10:$E$29)*'01'!$E$3</f>
        <v>0</v>
      </c>
      <c r="H1643" s="208">
        <f>SUMIF('02'!$C$10:$C$28,$C1643,'02'!$E$10:$E$28)*'02'!$E$3</f>
        <v>0</v>
      </c>
      <c r="I1643" s="208">
        <f>SUMIF('03'!$C$10:$C$29,$C1643,'03'!$E$10:$E$29)*'03'!$E$3</f>
        <v>0</v>
      </c>
      <c r="J1643" s="208">
        <f>SUMIF('04'!$C$10:$C$26,$C1643,'04'!$E$10:$E$26)*'04'!$E$3</f>
        <v>0</v>
      </c>
      <c r="K1643" s="208">
        <f>SUMIF('05'!$C$10:$C$29,$C1643,'05'!$E$10:$E$29)*'05'!$E$3</f>
        <v>0</v>
      </c>
      <c r="L1643" s="208">
        <f>SUMIF('06'!$C$10:$C$29,$C1643,'06'!$E$10:$E$29)*'06'!$E$3</f>
        <v>0</v>
      </c>
      <c r="M1643" s="208">
        <f>SUMIF('07'!$C$10:$C$26,$C1643,'07'!$E$10:$E$26)*'07'!$E$3</f>
        <v>0</v>
      </c>
      <c r="N1643" s="208">
        <f>SUMIF('08'!$C$10:$C$29,$C1643,'08'!$E$10:$E$29)*'08'!$E$3</f>
        <v>0</v>
      </c>
      <c r="O1643" s="208">
        <f>SUMIF('09'!$C$10:$C$29,$C1643,'09'!$E$10:$E$29)*'09'!$E$3</f>
        <v>0</v>
      </c>
      <c r="P1643" s="208">
        <f>SUMIF('10'!$C$10:$C$29,$C1643,'10'!$E$10:$E$29)*'10'!$E$3</f>
        <v>0</v>
      </c>
      <c r="Q1643" s="208">
        <f>SUMIF('11'!$C$10:$C$39,$C1643,'11'!$E$10:$E$39)*'11'!$E$3</f>
        <v>0</v>
      </c>
      <c r="R1643" s="208">
        <f>SUMIF('12'!$C$10:$C$29,$C1643,'12'!$E$10:$E$29)*'12'!$E$3</f>
        <v>0</v>
      </c>
      <c r="S1643" s="208">
        <f>SUMIF('13'!$C$10:$C$29,$C1643,'13'!$E$10:$E$29)*'13'!$E$3</f>
        <v>0</v>
      </c>
      <c r="T1643" s="208">
        <f>SUMIF('14'!$C$10:$C$29,$C1643,'14'!$E$10:$E$29)*'14'!$E$3</f>
        <v>0</v>
      </c>
      <c r="U1643" s="208">
        <f>SUMIF('15'!$C$10:$C$29,$C1643,'15'!$E$10:$E$29)*'15'!$E$3</f>
        <v>0</v>
      </c>
      <c r="V1643" s="208">
        <f>SUMIF('16'!$C$10:$C$29,$C1643,'16'!$E$29:$E1643)*'16'!$E$3</f>
        <v>0</v>
      </c>
      <c r="W1643" s="208">
        <f>SUMIF('17'!$C$10:$C$29,$C1643,'17'!$E$10:$E$29)*'17'!$E$3</f>
        <v>0</v>
      </c>
      <c r="X1643" s="208">
        <f>SUMIF('18'!$C$10:$C$29,$C1643,'18'!$E$10:$E$29)*'18'!$E$3</f>
        <v>0</v>
      </c>
      <c r="Y1643" s="208">
        <f>SUMIF('19'!$C$10:$C$28,$C1643,'19'!$E$10:$E$28)*'19'!$E$3</f>
        <v>0</v>
      </c>
      <c r="Z1643" s="208">
        <f>SUMIF('20'!$C$10:$C$29,$C1643,'20'!$E$10:$E$29)*'20'!$E$3</f>
        <v>0</v>
      </c>
      <c r="AA1643" s="208">
        <f>SUMIF('21'!$C$10:$C$29,$C1643,'21'!$E$10:$E$29)*'21'!$E$3</f>
        <v>0</v>
      </c>
    </row>
    <row r="1644" spans="3:27" ht="15" hidden="1">
      <c r="C1644" s="207" t="s">
        <v>3387</v>
      </c>
      <c r="D1644" s="207" t="s">
        <v>3388</v>
      </c>
      <c r="F1644" s="336">
        <f t="shared" si="26"/>
        <v>0</v>
      </c>
      <c r="G1644" s="208">
        <f>SUMIF('01'!$C$10:$C$29,$C1644,'01'!$E$10:$E$29)*'01'!$E$3</f>
        <v>0</v>
      </c>
      <c r="H1644" s="208">
        <f>SUMIF('02'!$C$10:$C$28,$C1644,'02'!$E$10:$E$28)*'02'!$E$3</f>
        <v>0</v>
      </c>
      <c r="I1644" s="208">
        <f>SUMIF('03'!$C$10:$C$29,$C1644,'03'!$E$10:$E$29)*'03'!$E$3</f>
        <v>0</v>
      </c>
      <c r="J1644" s="208">
        <f>SUMIF('04'!$C$10:$C$26,$C1644,'04'!$E$10:$E$26)*'04'!$E$3</f>
        <v>0</v>
      </c>
      <c r="K1644" s="208">
        <f>SUMIF('05'!$C$10:$C$29,$C1644,'05'!$E$10:$E$29)*'05'!$E$3</f>
        <v>0</v>
      </c>
      <c r="L1644" s="208">
        <f>SUMIF('06'!$C$10:$C$29,$C1644,'06'!$E$10:$E$29)*'06'!$E$3</f>
        <v>0</v>
      </c>
      <c r="M1644" s="208">
        <f>SUMIF('07'!$C$10:$C$26,$C1644,'07'!$E$10:$E$26)*'07'!$E$3</f>
        <v>0</v>
      </c>
      <c r="N1644" s="208">
        <f>SUMIF('08'!$C$10:$C$29,$C1644,'08'!$E$10:$E$29)*'08'!$E$3</f>
        <v>0</v>
      </c>
      <c r="O1644" s="208">
        <f>SUMIF('09'!$C$10:$C$29,$C1644,'09'!$E$10:$E$29)*'09'!$E$3</f>
        <v>0</v>
      </c>
      <c r="P1644" s="208">
        <f>SUMIF('10'!$C$10:$C$29,$C1644,'10'!$E$10:$E$29)*'10'!$E$3</f>
        <v>0</v>
      </c>
      <c r="Q1644" s="208">
        <f>SUMIF('11'!$C$10:$C$39,$C1644,'11'!$E$10:$E$39)*'11'!$E$3</f>
        <v>0</v>
      </c>
      <c r="R1644" s="208">
        <f>SUMIF('12'!$C$10:$C$29,$C1644,'12'!$E$10:$E$29)*'12'!$E$3</f>
        <v>0</v>
      </c>
      <c r="S1644" s="208">
        <f>SUMIF('13'!$C$10:$C$29,$C1644,'13'!$E$10:$E$29)*'13'!$E$3</f>
        <v>0</v>
      </c>
      <c r="T1644" s="208">
        <f>SUMIF('14'!$C$10:$C$29,$C1644,'14'!$E$10:$E$29)*'14'!$E$3</f>
        <v>0</v>
      </c>
      <c r="U1644" s="208">
        <f>SUMIF('15'!$C$10:$C$29,$C1644,'15'!$E$10:$E$29)*'15'!$E$3</f>
        <v>0</v>
      </c>
      <c r="V1644" s="208">
        <f>SUMIF('16'!$C$10:$C$29,$C1644,'16'!$E$29:$E1644)*'16'!$E$3</f>
        <v>0</v>
      </c>
      <c r="W1644" s="208">
        <f>SUMIF('17'!$C$10:$C$29,$C1644,'17'!$E$10:$E$29)*'17'!$E$3</f>
        <v>0</v>
      </c>
      <c r="X1644" s="208">
        <f>SUMIF('18'!$C$10:$C$29,$C1644,'18'!$E$10:$E$29)*'18'!$E$3</f>
        <v>0</v>
      </c>
      <c r="Y1644" s="208">
        <f>SUMIF('19'!$C$10:$C$28,$C1644,'19'!$E$10:$E$28)*'19'!$E$3</f>
        <v>0</v>
      </c>
      <c r="Z1644" s="208">
        <f>SUMIF('20'!$C$10:$C$29,$C1644,'20'!$E$10:$E$29)*'20'!$E$3</f>
        <v>0</v>
      </c>
      <c r="AA1644" s="208">
        <f>SUMIF('21'!$C$10:$C$29,$C1644,'21'!$E$10:$E$29)*'21'!$E$3</f>
        <v>0</v>
      </c>
    </row>
    <row r="1645" spans="3:27" ht="15" hidden="1">
      <c r="C1645" s="207" t="s">
        <v>3389</v>
      </c>
      <c r="D1645" s="207" t="s">
        <v>3390</v>
      </c>
      <c r="F1645" s="336">
        <f t="shared" si="26"/>
        <v>0</v>
      </c>
      <c r="G1645" s="208">
        <f>SUMIF('01'!$C$10:$C$29,$C1645,'01'!$E$10:$E$29)*'01'!$E$3</f>
        <v>0</v>
      </c>
      <c r="H1645" s="208">
        <f>SUMIF('02'!$C$10:$C$28,$C1645,'02'!$E$10:$E$28)*'02'!$E$3</f>
        <v>0</v>
      </c>
      <c r="I1645" s="208">
        <f>SUMIF('03'!$C$10:$C$29,$C1645,'03'!$E$10:$E$29)*'03'!$E$3</f>
        <v>0</v>
      </c>
      <c r="J1645" s="208">
        <f>SUMIF('04'!$C$10:$C$26,$C1645,'04'!$E$10:$E$26)*'04'!$E$3</f>
        <v>0</v>
      </c>
      <c r="K1645" s="208">
        <f>SUMIF('05'!$C$10:$C$29,$C1645,'05'!$E$10:$E$29)*'05'!$E$3</f>
        <v>0</v>
      </c>
      <c r="L1645" s="208">
        <f>SUMIF('06'!$C$10:$C$29,$C1645,'06'!$E$10:$E$29)*'06'!$E$3</f>
        <v>0</v>
      </c>
      <c r="M1645" s="208">
        <f>SUMIF('07'!$C$10:$C$26,$C1645,'07'!$E$10:$E$26)*'07'!$E$3</f>
        <v>0</v>
      </c>
      <c r="N1645" s="208">
        <f>SUMIF('08'!$C$10:$C$29,$C1645,'08'!$E$10:$E$29)*'08'!$E$3</f>
        <v>0</v>
      </c>
      <c r="O1645" s="208">
        <f>SUMIF('09'!$C$10:$C$29,$C1645,'09'!$E$10:$E$29)*'09'!$E$3</f>
        <v>0</v>
      </c>
      <c r="P1645" s="208">
        <f>SUMIF('10'!$C$10:$C$29,$C1645,'10'!$E$10:$E$29)*'10'!$E$3</f>
        <v>0</v>
      </c>
      <c r="Q1645" s="208">
        <f>SUMIF('11'!$C$10:$C$39,$C1645,'11'!$E$10:$E$39)*'11'!$E$3</f>
        <v>0</v>
      </c>
      <c r="R1645" s="208">
        <f>SUMIF('12'!$C$10:$C$29,$C1645,'12'!$E$10:$E$29)*'12'!$E$3</f>
        <v>0</v>
      </c>
      <c r="S1645" s="208">
        <f>SUMIF('13'!$C$10:$C$29,$C1645,'13'!$E$10:$E$29)*'13'!$E$3</f>
        <v>0</v>
      </c>
      <c r="T1645" s="208">
        <f>SUMIF('14'!$C$10:$C$29,$C1645,'14'!$E$10:$E$29)*'14'!$E$3</f>
        <v>0</v>
      </c>
      <c r="U1645" s="208">
        <f>SUMIF('15'!$C$10:$C$29,$C1645,'15'!$E$10:$E$29)*'15'!$E$3</f>
        <v>0</v>
      </c>
      <c r="V1645" s="208">
        <f>SUMIF('16'!$C$10:$C$29,$C1645,'16'!$E$29:$E1645)*'16'!$E$3</f>
        <v>0</v>
      </c>
      <c r="W1645" s="208">
        <f>SUMIF('17'!$C$10:$C$29,$C1645,'17'!$E$10:$E$29)*'17'!$E$3</f>
        <v>0</v>
      </c>
      <c r="X1645" s="208">
        <f>SUMIF('18'!$C$10:$C$29,$C1645,'18'!$E$10:$E$29)*'18'!$E$3</f>
        <v>0</v>
      </c>
      <c r="Y1645" s="208">
        <f>SUMIF('19'!$C$10:$C$28,$C1645,'19'!$E$10:$E$28)*'19'!$E$3</f>
        <v>0</v>
      </c>
      <c r="Z1645" s="208">
        <f>SUMIF('20'!$C$10:$C$29,$C1645,'20'!$E$10:$E$29)*'20'!$E$3</f>
        <v>0</v>
      </c>
      <c r="AA1645" s="208">
        <f>SUMIF('21'!$C$10:$C$29,$C1645,'21'!$E$10:$E$29)*'21'!$E$3</f>
        <v>0</v>
      </c>
    </row>
    <row r="1646" spans="3:27" ht="15" hidden="1">
      <c r="C1646" s="207" t="s">
        <v>3391</v>
      </c>
      <c r="D1646" s="207" t="s">
        <v>3392</v>
      </c>
      <c r="F1646" s="336">
        <f t="shared" si="26"/>
        <v>0</v>
      </c>
      <c r="G1646" s="208">
        <f>SUMIF('01'!$C$10:$C$29,$C1646,'01'!$E$10:$E$29)*'01'!$E$3</f>
        <v>0</v>
      </c>
      <c r="H1646" s="208">
        <f>SUMIF('02'!$C$10:$C$28,$C1646,'02'!$E$10:$E$28)*'02'!$E$3</f>
        <v>0</v>
      </c>
      <c r="I1646" s="208">
        <f>SUMIF('03'!$C$10:$C$29,$C1646,'03'!$E$10:$E$29)*'03'!$E$3</f>
        <v>0</v>
      </c>
      <c r="J1646" s="208">
        <f>SUMIF('04'!$C$10:$C$26,$C1646,'04'!$E$10:$E$26)*'04'!$E$3</f>
        <v>0</v>
      </c>
      <c r="K1646" s="208">
        <f>SUMIF('05'!$C$10:$C$29,$C1646,'05'!$E$10:$E$29)*'05'!$E$3</f>
        <v>0</v>
      </c>
      <c r="L1646" s="208">
        <f>SUMIF('06'!$C$10:$C$29,$C1646,'06'!$E$10:$E$29)*'06'!$E$3</f>
        <v>0</v>
      </c>
      <c r="M1646" s="208">
        <f>SUMIF('07'!$C$10:$C$26,$C1646,'07'!$E$10:$E$26)*'07'!$E$3</f>
        <v>0</v>
      </c>
      <c r="N1646" s="208">
        <f>SUMIF('08'!$C$10:$C$29,$C1646,'08'!$E$10:$E$29)*'08'!$E$3</f>
        <v>0</v>
      </c>
      <c r="O1646" s="208">
        <f>SUMIF('09'!$C$10:$C$29,$C1646,'09'!$E$10:$E$29)*'09'!$E$3</f>
        <v>0</v>
      </c>
      <c r="P1646" s="208">
        <f>SUMIF('10'!$C$10:$C$29,$C1646,'10'!$E$10:$E$29)*'10'!$E$3</f>
        <v>0</v>
      </c>
      <c r="Q1646" s="208">
        <f>SUMIF('11'!$C$10:$C$39,$C1646,'11'!$E$10:$E$39)*'11'!$E$3</f>
        <v>0</v>
      </c>
      <c r="R1646" s="208">
        <f>SUMIF('12'!$C$10:$C$29,$C1646,'12'!$E$10:$E$29)*'12'!$E$3</f>
        <v>0</v>
      </c>
      <c r="S1646" s="208">
        <f>SUMIF('13'!$C$10:$C$29,$C1646,'13'!$E$10:$E$29)*'13'!$E$3</f>
        <v>0</v>
      </c>
      <c r="T1646" s="208">
        <f>SUMIF('14'!$C$10:$C$29,$C1646,'14'!$E$10:$E$29)*'14'!$E$3</f>
        <v>0</v>
      </c>
      <c r="U1646" s="208">
        <f>SUMIF('15'!$C$10:$C$29,$C1646,'15'!$E$10:$E$29)*'15'!$E$3</f>
        <v>0</v>
      </c>
      <c r="V1646" s="208">
        <f>SUMIF('16'!$C$10:$C$29,$C1646,'16'!$E$29:$E1646)*'16'!$E$3</f>
        <v>0</v>
      </c>
      <c r="W1646" s="208">
        <f>SUMIF('17'!$C$10:$C$29,$C1646,'17'!$E$10:$E$29)*'17'!$E$3</f>
        <v>0</v>
      </c>
      <c r="X1646" s="208">
        <f>SUMIF('18'!$C$10:$C$29,$C1646,'18'!$E$10:$E$29)*'18'!$E$3</f>
        <v>0</v>
      </c>
      <c r="Y1646" s="208">
        <f>SUMIF('19'!$C$10:$C$28,$C1646,'19'!$E$10:$E$28)*'19'!$E$3</f>
        <v>0</v>
      </c>
      <c r="Z1646" s="208">
        <f>SUMIF('20'!$C$10:$C$29,$C1646,'20'!$E$10:$E$29)*'20'!$E$3</f>
        <v>0</v>
      </c>
      <c r="AA1646" s="208">
        <f>SUMIF('21'!$C$10:$C$29,$C1646,'21'!$E$10:$E$29)*'21'!$E$3</f>
        <v>0</v>
      </c>
    </row>
    <row r="1647" spans="3:27" ht="15" hidden="1">
      <c r="C1647" s="207" t="s">
        <v>3393</v>
      </c>
      <c r="D1647" s="207" t="s">
        <v>3394</v>
      </c>
      <c r="F1647" s="336">
        <f t="shared" si="26"/>
        <v>0</v>
      </c>
      <c r="G1647" s="208">
        <f>SUMIF('01'!$C$10:$C$29,$C1647,'01'!$E$10:$E$29)*'01'!$E$3</f>
        <v>0</v>
      </c>
      <c r="H1647" s="208">
        <f>SUMIF('02'!$C$10:$C$28,$C1647,'02'!$E$10:$E$28)*'02'!$E$3</f>
        <v>0</v>
      </c>
      <c r="I1647" s="208">
        <f>SUMIF('03'!$C$10:$C$29,$C1647,'03'!$E$10:$E$29)*'03'!$E$3</f>
        <v>0</v>
      </c>
      <c r="J1647" s="208">
        <f>SUMIF('04'!$C$10:$C$26,$C1647,'04'!$E$10:$E$26)*'04'!$E$3</f>
        <v>0</v>
      </c>
      <c r="K1647" s="208">
        <f>SUMIF('05'!$C$10:$C$29,$C1647,'05'!$E$10:$E$29)*'05'!$E$3</f>
        <v>0</v>
      </c>
      <c r="L1647" s="208">
        <f>SUMIF('06'!$C$10:$C$29,$C1647,'06'!$E$10:$E$29)*'06'!$E$3</f>
        <v>0</v>
      </c>
      <c r="M1647" s="208">
        <f>SUMIF('07'!$C$10:$C$26,$C1647,'07'!$E$10:$E$26)*'07'!$E$3</f>
        <v>0</v>
      </c>
      <c r="N1647" s="208">
        <f>SUMIF('08'!$C$10:$C$29,$C1647,'08'!$E$10:$E$29)*'08'!$E$3</f>
        <v>0</v>
      </c>
      <c r="O1647" s="208">
        <f>SUMIF('09'!$C$10:$C$29,$C1647,'09'!$E$10:$E$29)*'09'!$E$3</f>
        <v>0</v>
      </c>
      <c r="P1647" s="208">
        <f>SUMIF('10'!$C$10:$C$29,$C1647,'10'!$E$10:$E$29)*'10'!$E$3</f>
        <v>0</v>
      </c>
      <c r="Q1647" s="208">
        <f>SUMIF('11'!$C$10:$C$39,$C1647,'11'!$E$10:$E$39)*'11'!$E$3</f>
        <v>0</v>
      </c>
      <c r="R1647" s="208">
        <f>SUMIF('12'!$C$10:$C$29,$C1647,'12'!$E$10:$E$29)*'12'!$E$3</f>
        <v>0</v>
      </c>
      <c r="S1647" s="208">
        <f>SUMIF('13'!$C$10:$C$29,$C1647,'13'!$E$10:$E$29)*'13'!$E$3</f>
        <v>0</v>
      </c>
      <c r="T1647" s="208">
        <f>SUMIF('14'!$C$10:$C$29,$C1647,'14'!$E$10:$E$29)*'14'!$E$3</f>
        <v>0</v>
      </c>
      <c r="U1647" s="208">
        <f>SUMIF('15'!$C$10:$C$29,$C1647,'15'!$E$10:$E$29)*'15'!$E$3</f>
        <v>0</v>
      </c>
      <c r="V1647" s="208">
        <f>SUMIF('16'!$C$10:$C$29,$C1647,'16'!$E$29:$E1647)*'16'!$E$3</f>
        <v>0</v>
      </c>
      <c r="W1647" s="208">
        <f>SUMIF('17'!$C$10:$C$29,$C1647,'17'!$E$10:$E$29)*'17'!$E$3</f>
        <v>0</v>
      </c>
      <c r="X1647" s="208">
        <f>SUMIF('18'!$C$10:$C$29,$C1647,'18'!$E$10:$E$29)*'18'!$E$3</f>
        <v>0</v>
      </c>
      <c r="Y1647" s="208">
        <f>SUMIF('19'!$C$10:$C$28,$C1647,'19'!$E$10:$E$28)*'19'!$E$3</f>
        <v>0</v>
      </c>
      <c r="Z1647" s="208">
        <f>SUMIF('20'!$C$10:$C$29,$C1647,'20'!$E$10:$E$29)*'20'!$E$3</f>
        <v>0</v>
      </c>
      <c r="AA1647" s="208">
        <f>SUMIF('21'!$C$10:$C$29,$C1647,'21'!$E$10:$E$29)*'21'!$E$3</f>
        <v>0</v>
      </c>
    </row>
    <row r="1648" spans="3:27" ht="15" hidden="1">
      <c r="C1648" s="207" t="s">
        <v>3395</v>
      </c>
      <c r="D1648" s="207" t="s">
        <v>3396</v>
      </c>
      <c r="F1648" s="336">
        <f t="shared" si="26"/>
        <v>0</v>
      </c>
      <c r="G1648" s="208">
        <f>SUMIF('01'!$C$10:$C$29,$C1648,'01'!$E$10:$E$29)*'01'!$E$3</f>
        <v>0</v>
      </c>
      <c r="H1648" s="208">
        <f>SUMIF('02'!$C$10:$C$28,$C1648,'02'!$E$10:$E$28)*'02'!$E$3</f>
        <v>0</v>
      </c>
      <c r="I1648" s="208">
        <f>SUMIF('03'!$C$10:$C$29,$C1648,'03'!$E$10:$E$29)*'03'!$E$3</f>
        <v>0</v>
      </c>
      <c r="J1648" s="208">
        <f>SUMIF('04'!$C$10:$C$26,$C1648,'04'!$E$10:$E$26)*'04'!$E$3</f>
        <v>0</v>
      </c>
      <c r="K1648" s="208">
        <f>SUMIF('05'!$C$10:$C$29,$C1648,'05'!$E$10:$E$29)*'05'!$E$3</f>
        <v>0</v>
      </c>
      <c r="L1648" s="208">
        <f>SUMIF('06'!$C$10:$C$29,$C1648,'06'!$E$10:$E$29)*'06'!$E$3</f>
        <v>0</v>
      </c>
      <c r="M1648" s="208">
        <f>SUMIF('07'!$C$10:$C$26,$C1648,'07'!$E$10:$E$26)*'07'!$E$3</f>
        <v>0</v>
      </c>
      <c r="N1648" s="208">
        <f>SUMIF('08'!$C$10:$C$29,$C1648,'08'!$E$10:$E$29)*'08'!$E$3</f>
        <v>0</v>
      </c>
      <c r="O1648" s="208">
        <f>SUMIF('09'!$C$10:$C$29,$C1648,'09'!$E$10:$E$29)*'09'!$E$3</f>
        <v>0</v>
      </c>
      <c r="P1648" s="208">
        <f>SUMIF('10'!$C$10:$C$29,$C1648,'10'!$E$10:$E$29)*'10'!$E$3</f>
        <v>0</v>
      </c>
      <c r="Q1648" s="208">
        <f>SUMIF('11'!$C$10:$C$39,$C1648,'11'!$E$10:$E$39)*'11'!$E$3</f>
        <v>0</v>
      </c>
      <c r="R1648" s="208">
        <f>SUMIF('12'!$C$10:$C$29,$C1648,'12'!$E$10:$E$29)*'12'!$E$3</f>
        <v>0</v>
      </c>
      <c r="S1648" s="208">
        <f>SUMIF('13'!$C$10:$C$29,$C1648,'13'!$E$10:$E$29)*'13'!$E$3</f>
        <v>0</v>
      </c>
      <c r="T1648" s="208">
        <f>SUMIF('14'!$C$10:$C$29,$C1648,'14'!$E$10:$E$29)*'14'!$E$3</f>
        <v>0</v>
      </c>
      <c r="U1648" s="208">
        <f>SUMIF('15'!$C$10:$C$29,$C1648,'15'!$E$10:$E$29)*'15'!$E$3</f>
        <v>0</v>
      </c>
      <c r="V1648" s="208">
        <f>SUMIF('16'!$C$10:$C$29,$C1648,'16'!$E$29:$E1648)*'16'!$E$3</f>
        <v>0</v>
      </c>
      <c r="W1648" s="208">
        <f>SUMIF('17'!$C$10:$C$29,$C1648,'17'!$E$10:$E$29)*'17'!$E$3</f>
        <v>0</v>
      </c>
      <c r="X1648" s="208">
        <f>SUMIF('18'!$C$10:$C$29,$C1648,'18'!$E$10:$E$29)*'18'!$E$3</f>
        <v>0</v>
      </c>
      <c r="Y1648" s="208">
        <f>SUMIF('19'!$C$10:$C$28,$C1648,'19'!$E$10:$E$28)*'19'!$E$3</f>
        <v>0</v>
      </c>
      <c r="Z1648" s="208">
        <f>SUMIF('20'!$C$10:$C$29,$C1648,'20'!$E$10:$E$29)*'20'!$E$3</f>
        <v>0</v>
      </c>
      <c r="AA1648" s="208">
        <f>SUMIF('21'!$C$10:$C$29,$C1648,'21'!$E$10:$E$29)*'21'!$E$3</f>
        <v>0</v>
      </c>
    </row>
    <row r="1649" spans="3:27" ht="15" hidden="1">
      <c r="C1649" s="207" t="s">
        <v>3397</v>
      </c>
      <c r="D1649" s="207" t="s">
        <v>3398</v>
      </c>
      <c r="F1649" s="336">
        <f t="shared" si="26"/>
        <v>0</v>
      </c>
      <c r="G1649" s="208">
        <f>SUMIF('01'!$C$10:$C$29,$C1649,'01'!$E$10:$E$29)*'01'!$E$3</f>
        <v>0</v>
      </c>
      <c r="H1649" s="208">
        <f>SUMIF('02'!$C$10:$C$28,$C1649,'02'!$E$10:$E$28)*'02'!$E$3</f>
        <v>0</v>
      </c>
      <c r="I1649" s="208">
        <f>SUMIF('03'!$C$10:$C$29,$C1649,'03'!$E$10:$E$29)*'03'!$E$3</f>
        <v>0</v>
      </c>
      <c r="J1649" s="208">
        <f>SUMIF('04'!$C$10:$C$26,$C1649,'04'!$E$10:$E$26)*'04'!$E$3</f>
        <v>0</v>
      </c>
      <c r="K1649" s="208">
        <f>SUMIF('05'!$C$10:$C$29,$C1649,'05'!$E$10:$E$29)*'05'!$E$3</f>
        <v>0</v>
      </c>
      <c r="L1649" s="208">
        <f>SUMIF('06'!$C$10:$C$29,$C1649,'06'!$E$10:$E$29)*'06'!$E$3</f>
        <v>0</v>
      </c>
      <c r="M1649" s="208">
        <f>SUMIF('07'!$C$10:$C$26,$C1649,'07'!$E$10:$E$26)*'07'!$E$3</f>
        <v>0</v>
      </c>
      <c r="N1649" s="208">
        <f>SUMIF('08'!$C$10:$C$29,$C1649,'08'!$E$10:$E$29)*'08'!$E$3</f>
        <v>0</v>
      </c>
      <c r="O1649" s="208">
        <f>SUMIF('09'!$C$10:$C$29,$C1649,'09'!$E$10:$E$29)*'09'!$E$3</f>
        <v>0</v>
      </c>
      <c r="P1649" s="208">
        <f>SUMIF('10'!$C$10:$C$29,$C1649,'10'!$E$10:$E$29)*'10'!$E$3</f>
        <v>0</v>
      </c>
      <c r="Q1649" s="208">
        <f>SUMIF('11'!$C$10:$C$39,$C1649,'11'!$E$10:$E$39)*'11'!$E$3</f>
        <v>0</v>
      </c>
      <c r="R1649" s="208">
        <f>SUMIF('12'!$C$10:$C$29,$C1649,'12'!$E$10:$E$29)*'12'!$E$3</f>
        <v>0</v>
      </c>
      <c r="S1649" s="208">
        <f>SUMIF('13'!$C$10:$C$29,$C1649,'13'!$E$10:$E$29)*'13'!$E$3</f>
        <v>0</v>
      </c>
      <c r="T1649" s="208">
        <f>SUMIF('14'!$C$10:$C$29,$C1649,'14'!$E$10:$E$29)*'14'!$E$3</f>
        <v>0</v>
      </c>
      <c r="U1649" s="208">
        <f>SUMIF('15'!$C$10:$C$29,$C1649,'15'!$E$10:$E$29)*'15'!$E$3</f>
        <v>0</v>
      </c>
      <c r="V1649" s="208">
        <f>SUMIF('16'!$C$10:$C$29,$C1649,'16'!$E$29:$E1649)*'16'!$E$3</f>
        <v>0</v>
      </c>
      <c r="W1649" s="208">
        <f>SUMIF('17'!$C$10:$C$29,$C1649,'17'!$E$10:$E$29)*'17'!$E$3</f>
        <v>0</v>
      </c>
      <c r="X1649" s="208">
        <f>SUMIF('18'!$C$10:$C$29,$C1649,'18'!$E$10:$E$29)*'18'!$E$3</f>
        <v>0</v>
      </c>
      <c r="Y1649" s="208">
        <f>SUMIF('19'!$C$10:$C$28,$C1649,'19'!$E$10:$E$28)*'19'!$E$3</f>
        <v>0</v>
      </c>
      <c r="Z1649" s="208">
        <f>SUMIF('20'!$C$10:$C$29,$C1649,'20'!$E$10:$E$29)*'20'!$E$3</f>
        <v>0</v>
      </c>
      <c r="AA1649" s="208">
        <f>SUMIF('21'!$C$10:$C$29,$C1649,'21'!$E$10:$E$29)*'21'!$E$3</f>
        <v>0</v>
      </c>
    </row>
    <row r="1650" spans="3:27" ht="15" hidden="1">
      <c r="C1650" s="207" t="s">
        <v>3399</v>
      </c>
      <c r="D1650" s="207" t="s">
        <v>3400</v>
      </c>
      <c r="F1650" s="336">
        <f t="shared" si="26"/>
        <v>0</v>
      </c>
      <c r="G1650" s="208">
        <f>SUMIF('01'!$C$10:$C$29,$C1650,'01'!$E$10:$E$29)*'01'!$E$3</f>
        <v>0</v>
      </c>
      <c r="H1650" s="208">
        <f>SUMIF('02'!$C$10:$C$28,$C1650,'02'!$E$10:$E$28)*'02'!$E$3</f>
        <v>0</v>
      </c>
      <c r="I1650" s="208">
        <f>SUMIF('03'!$C$10:$C$29,$C1650,'03'!$E$10:$E$29)*'03'!$E$3</f>
        <v>0</v>
      </c>
      <c r="J1650" s="208">
        <f>SUMIF('04'!$C$10:$C$26,$C1650,'04'!$E$10:$E$26)*'04'!$E$3</f>
        <v>0</v>
      </c>
      <c r="K1650" s="208">
        <f>SUMIF('05'!$C$10:$C$29,$C1650,'05'!$E$10:$E$29)*'05'!$E$3</f>
        <v>0</v>
      </c>
      <c r="L1650" s="208">
        <f>SUMIF('06'!$C$10:$C$29,$C1650,'06'!$E$10:$E$29)*'06'!$E$3</f>
        <v>0</v>
      </c>
      <c r="M1650" s="208">
        <f>SUMIF('07'!$C$10:$C$26,$C1650,'07'!$E$10:$E$26)*'07'!$E$3</f>
        <v>0</v>
      </c>
      <c r="N1650" s="208">
        <f>SUMIF('08'!$C$10:$C$29,$C1650,'08'!$E$10:$E$29)*'08'!$E$3</f>
        <v>0</v>
      </c>
      <c r="O1650" s="208">
        <f>SUMIF('09'!$C$10:$C$29,$C1650,'09'!$E$10:$E$29)*'09'!$E$3</f>
        <v>0</v>
      </c>
      <c r="P1650" s="208">
        <f>SUMIF('10'!$C$10:$C$29,$C1650,'10'!$E$10:$E$29)*'10'!$E$3</f>
        <v>0</v>
      </c>
      <c r="Q1650" s="208">
        <f>SUMIF('11'!$C$10:$C$39,$C1650,'11'!$E$10:$E$39)*'11'!$E$3</f>
        <v>0</v>
      </c>
      <c r="R1650" s="208">
        <f>SUMIF('12'!$C$10:$C$29,$C1650,'12'!$E$10:$E$29)*'12'!$E$3</f>
        <v>0</v>
      </c>
      <c r="S1650" s="208">
        <f>SUMIF('13'!$C$10:$C$29,$C1650,'13'!$E$10:$E$29)*'13'!$E$3</f>
        <v>0</v>
      </c>
      <c r="T1650" s="208">
        <f>SUMIF('14'!$C$10:$C$29,$C1650,'14'!$E$10:$E$29)*'14'!$E$3</f>
        <v>0</v>
      </c>
      <c r="U1650" s="208">
        <f>SUMIF('15'!$C$10:$C$29,$C1650,'15'!$E$10:$E$29)*'15'!$E$3</f>
        <v>0</v>
      </c>
      <c r="V1650" s="208">
        <f>SUMIF('16'!$C$10:$C$29,$C1650,'16'!$E$29:$E1650)*'16'!$E$3</f>
        <v>0</v>
      </c>
      <c r="W1650" s="208">
        <f>SUMIF('17'!$C$10:$C$29,$C1650,'17'!$E$10:$E$29)*'17'!$E$3</f>
        <v>0</v>
      </c>
      <c r="X1650" s="208">
        <f>SUMIF('18'!$C$10:$C$29,$C1650,'18'!$E$10:$E$29)*'18'!$E$3</f>
        <v>0</v>
      </c>
      <c r="Y1650" s="208">
        <f>SUMIF('19'!$C$10:$C$28,$C1650,'19'!$E$10:$E$28)*'19'!$E$3</f>
        <v>0</v>
      </c>
      <c r="Z1650" s="208">
        <f>SUMIF('20'!$C$10:$C$29,$C1650,'20'!$E$10:$E$29)*'20'!$E$3</f>
        <v>0</v>
      </c>
      <c r="AA1650" s="208">
        <f>SUMIF('21'!$C$10:$C$29,$C1650,'21'!$E$10:$E$29)*'21'!$E$3</f>
        <v>0</v>
      </c>
    </row>
    <row r="1651" spans="3:27" ht="15" hidden="1">
      <c r="C1651" s="207" t="s">
        <v>3401</v>
      </c>
      <c r="D1651" s="207" t="s">
        <v>3402</v>
      </c>
      <c r="F1651" s="336">
        <f t="shared" si="26"/>
        <v>0</v>
      </c>
      <c r="G1651" s="208">
        <f>SUMIF('01'!$C$10:$C$29,$C1651,'01'!$E$10:$E$29)*'01'!$E$3</f>
        <v>0</v>
      </c>
      <c r="H1651" s="208">
        <f>SUMIF('02'!$C$10:$C$28,$C1651,'02'!$E$10:$E$28)*'02'!$E$3</f>
        <v>0</v>
      </c>
      <c r="I1651" s="208">
        <f>SUMIF('03'!$C$10:$C$29,$C1651,'03'!$E$10:$E$29)*'03'!$E$3</f>
        <v>0</v>
      </c>
      <c r="J1651" s="208">
        <f>SUMIF('04'!$C$10:$C$26,$C1651,'04'!$E$10:$E$26)*'04'!$E$3</f>
        <v>0</v>
      </c>
      <c r="K1651" s="208">
        <f>SUMIF('05'!$C$10:$C$29,$C1651,'05'!$E$10:$E$29)*'05'!$E$3</f>
        <v>0</v>
      </c>
      <c r="L1651" s="208">
        <f>SUMIF('06'!$C$10:$C$29,$C1651,'06'!$E$10:$E$29)*'06'!$E$3</f>
        <v>0</v>
      </c>
      <c r="M1651" s="208">
        <f>SUMIF('07'!$C$10:$C$26,$C1651,'07'!$E$10:$E$26)*'07'!$E$3</f>
        <v>0</v>
      </c>
      <c r="N1651" s="208">
        <f>SUMIF('08'!$C$10:$C$29,$C1651,'08'!$E$10:$E$29)*'08'!$E$3</f>
        <v>0</v>
      </c>
      <c r="O1651" s="208">
        <f>SUMIF('09'!$C$10:$C$29,$C1651,'09'!$E$10:$E$29)*'09'!$E$3</f>
        <v>0</v>
      </c>
      <c r="P1651" s="208">
        <f>SUMIF('10'!$C$10:$C$29,$C1651,'10'!$E$10:$E$29)*'10'!$E$3</f>
        <v>0</v>
      </c>
      <c r="Q1651" s="208">
        <f>SUMIF('11'!$C$10:$C$39,$C1651,'11'!$E$10:$E$39)*'11'!$E$3</f>
        <v>0</v>
      </c>
      <c r="R1651" s="208">
        <f>SUMIF('12'!$C$10:$C$29,$C1651,'12'!$E$10:$E$29)*'12'!$E$3</f>
        <v>0</v>
      </c>
      <c r="S1651" s="208">
        <f>SUMIF('13'!$C$10:$C$29,$C1651,'13'!$E$10:$E$29)*'13'!$E$3</f>
        <v>0</v>
      </c>
      <c r="T1651" s="208">
        <f>SUMIF('14'!$C$10:$C$29,$C1651,'14'!$E$10:$E$29)*'14'!$E$3</f>
        <v>0</v>
      </c>
      <c r="U1651" s="208">
        <f>SUMIF('15'!$C$10:$C$29,$C1651,'15'!$E$10:$E$29)*'15'!$E$3</f>
        <v>0</v>
      </c>
      <c r="V1651" s="208">
        <f>SUMIF('16'!$C$10:$C$29,$C1651,'16'!$E$29:$E1651)*'16'!$E$3</f>
        <v>0</v>
      </c>
      <c r="W1651" s="208">
        <f>SUMIF('17'!$C$10:$C$29,$C1651,'17'!$E$10:$E$29)*'17'!$E$3</f>
        <v>0</v>
      </c>
      <c r="X1651" s="208">
        <f>SUMIF('18'!$C$10:$C$29,$C1651,'18'!$E$10:$E$29)*'18'!$E$3</f>
        <v>0</v>
      </c>
      <c r="Y1651" s="208">
        <f>SUMIF('19'!$C$10:$C$28,$C1651,'19'!$E$10:$E$28)*'19'!$E$3</f>
        <v>0</v>
      </c>
      <c r="Z1651" s="208">
        <f>SUMIF('20'!$C$10:$C$29,$C1651,'20'!$E$10:$E$29)*'20'!$E$3</f>
        <v>0</v>
      </c>
      <c r="AA1651" s="208">
        <f>SUMIF('21'!$C$10:$C$29,$C1651,'21'!$E$10:$E$29)*'21'!$E$3</f>
        <v>0</v>
      </c>
    </row>
    <row r="1652" spans="3:27" ht="15" hidden="1">
      <c r="C1652" s="207" t="s">
        <v>3403</v>
      </c>
      <c r="D1652" s="207" t="s">
        <v>3404</v>
      </c>
      <c r="F1652" s="336">
        <f t="shared" si="26"/>
        <v>0</v>
      </c>
      <c r="G1652" s="208">
        <f>SUMIF('01'!$C$10:$C$29,$C1652,'01'!$E$10:$E$29)*'01'!$E$3</f>
        <v>0</v>
      </c>
      <c r="H1652" s="208">
        <f>SUMIF('02'!$C$10:$C$28,$C1652,'02'!$E$10:$E$28)*'02'!$E$3</f>
        <v>0</v>
      </c>
      <c r="I1652" s="208">
        <f>SUMIF('03'!$C$10:$C$29,$C1652,'03'!$E$10:$E$29)*'03'!$E$3</f>
        <v>0</v>
      </c>
      <c r="J1652" s="208">
        <f>SUMIF('04'!$C$10:$C$26,$C1652,'04'!$E$10:$E$26)*'04'!$E$3</f>
        <v>0</v>
      </c>
      <c r="K1652" s="208">
        <f>SUMIF('05'!$C$10:$C$29,$C1652,'05'!$E$10:$E$29)*'05'!$E$3</f>
        <v>0</v>
      </c>
      <c r="L1652" s="208">
        <f>SUMIF('06'!$C$10:$C$29,$C1652,'06'!$E$10:$E$29)*'06'!$E$3</f>
        <v>0</v>
      </c>
      <c r="M1652" s="208">
        <f>SUMIF('07'!$C$10:$C$26,$C1652,'07'!$E$10:$E$26)*'07'!$E$3</f>
        <v>0</v>
      </c>
      <c r="N1652" s="208">
        <f>SUMIF('08'!$C$10:$C$29,$C1652,'08'!$E$10:$E$29)*'08'!$E$3</f>
        <v>0</v>
      </c>
      <c r="O1652" s="208">
        <f>SUMIF('09'!$C$10:$C$29,$C1652,'09'!$E$10:$E$29)*'09'!$E$3</f>
        <v>0</v>
      </c>
      <c r="P1652" s="208">
        <f>SUMIF('10'!$C$10:$C$29,$C1652,'10'!$E$10:$E$29)*'10'!$E$3</f>
        <v>0</v>
      </c>
      <c r="Q1652" s="208">
        <f>SUMIF('11'!$C$10:$C$39,$C1652,'11'!$E$10:$E$39)*'11'!$E$3</f>
        <v>0</v>
      </c>
      <c r="R1652" s="208">
        <f>SUMIF('12'!$C$10:$C$29,$C1652,'12'!$E$10:$E$29)*'12'!$E$3</f>
        <v>0</v>
      </c>
      <c r="S1652" s="208">
        <f>SUMIF('13'!$C$10:$C$29,$C1652,'13'!$E$10:$E$29)*'13'!$E$3</f>
        <v>0</v>
      </c>
      <c r="T1652" s="208">
        <f>SUMIF('14'!$C$10:$C$29,$C1652,'14'!$E$10:$E$29)*'14'!$E$3</f>
        <v>0</v>
      </c>
      <c r="U1652" s="208">
        <f>SUMIF('15'!$C$10:$C$29,$C1652,'15'!$E$10:$E$29)*'15'!$E$3</f>
        <v>0</v>
      </c>
      <c r="V1652" s="208">
        <f>SUMIF('16'!$C$10:$C$29,$C1652,'16'!$E$29:$E1652)*'16'!$E$3</f>
        <v>0</v>
      </c>
      <c r="W1652" s="208">
        <f>SUMIF('17'!$C$10:$C$29,$C1652,'17'!$E$10:$E$29)*'17'!$E$3</f>
        <v>0</v>
      </c>
      <c r="X1652" s="208">
        <f>SUMIF('18'!$C$10:$C$29,$C1652,'18'!$E$10:$E$29)*'18'!$E$3</f>
        <v>0</v>
      </c>
      <c r="Y1652" s="208">
        <f>SUMIF('19'!$C$10:$C$28,$C1652,'19'!$E$10:$E$28)*'19'!$E$3</f>
        <v>0</v>
      </c>
      <c r="Z1652" s="208">
        <f>SUMIF('20'!$C$10:$C$29,$C1652,'20'!$E$10:$E$29)*'20'!$E$3</f>
        <v>0</v>
      </c>
      <c r="AA1652" s="208">
        <f>SUMIF('21'!$C$10:$C$29,$C1652,'21'!$E$10:$E$29)*'21'!$E$3</f>
        <v>0</v>
      </c>
    </row>
    <row r="1653" spans="3:27" ht="15" hidden="1">
      <c r="C1653" s="207" t="s">
        <v>3405</v>
      </c>
      <c r="D1653" s="207" t="s">
        <v>3406</v>
      </c>
      <c r="F1653" s="336">
        <f t="shared" si="26"/>
        <v>0</v>
      </c>
      <c r="G1653" s="208">
        <f>SUMIF('01'!$C$10:$C$29,$C1653,'01'!$E$10:$E$29)*'01'!$E$3</f>
        <v>0</v>
      </c>
      <c r="H1653" s="208">
        <f>SUMIF('02'!$C$10:$C$28,$C1653,'02'!$E$10:$E$28)*'02'!$E$3</f>
        <v>0</v>
      </c>
      <c r="I1653" s="208">
        <f>SUMIF('03'!$C$10:$C$29,$C1653,'03'!$E$10:$E$29)*'03'!$E$3</f>
        <v>0</v>
      </c>
      <c r="J1653" s="208">
        <f>SUMIF('04'!$C$10:$C$26,$C1653,'04'!$E$10:$E$26)*'04'!$E$3</f>
        <v>0</v>
      </c>
      <c r="K1653" s="208">
        <f>SUMIF('05'!$C$10:$C$29,$C1653,'05'!$E$10:$E$29)*'05'!$E$3</f>
        <v>0</v>
      </c>
      <c r="L1653" s="208">
        <f>SUMIF('06'!$C$10:$C$29,$C1653,'06'!$E$10:$E$29)*'06'!$E$3</f>
        <v>0</v>
      </c>
      <c r="M1653" s="208">
        <f>SUMIF('07'!$C$10:$C$26,$C1653,'07'!$E$10:$E$26)*'07'!$E$3</f>
        <v>0</v>
      </c>
      <c r="N1653" s="208">
        <f>SUMIF('08'!$C$10:$C$29,$C1653,'08'!$E$10:$E$29)*'08'!$E$3</f>
        <v>0</v>
      </c>
      <c r="O1653" s="208">
        <f>SUMIF('09'!$C$10:$C$29,$C1653,'09'!$E$10:$E$29)*'09'!$E$3</f>
        <v>0</v>
      </c>
      <c r="P1653" s="208">
        <f>SUMIF('10'!$C$10:$C$29,$C1653,'10'!$E$10:$E$29)*'10'!$E$3</f>
        <v>0</v>
      </c>
      <c r="Q1653" s="208">
        <f>SUMIF('11'!$C$10:$C$39,$C1653,'11'!$E$10:$E$39)*'11'!$E$3</f>
        <v>0</v>
      </c>
      <c r="R1653" s="208">
        <f>SUMIF('12'!$C$10:$C$29,$C1653,'12'!$E$10:$E$29)*'12'!$E$3</f>
        <v>0</v>
      </c>
      <c r="S1653" s="208">
        <f>SUMIF('13'!$C$10:$C$29,$C1653,'13'!$E$10:$E$29)*'13'!$E$3</f>
        <v>0</v>
      </c>
      <c r="T1653" s="208">
        <f>SUMIF('14'!$C$10:$C$29,$C1653,'14'!$E$10:$E$29)*'14'!$E$3</f>
        <v>0</v>
      </c>
      <c r="U1653" s="208">
        <f>SUMIF('15'!$C$10:$C$29,$C1653,'15'!$E$10:$E$29)*'15'!$E$3</f>
        <v>0</v>
      </c>
      <c r="V1653" s="208">
        <f>SUMIF('16'!$C$10:$C$29,$C1653,'16'!$E$29:$E1653)*'16'!$E$3</f>
        <v>0</v>
      </c>
      <c r="W1653" s="208">
        <f>SUMIF('17'!$C$10:$C$29,$C1653,'17'!$E$10:$E$29)*'17'!$E$3</f>
        <v>0</v>
      </c>
      <c r="X1653" s="208">
        <f>SUMIF('18'!$C$10:$C$29,$C1653,'18'!$E$10:$E$29)*'18'!$E$3</f>
        <v>0</v>
      </c>
      <c r="Y1653" s="208">
        <f>SUMIF('19'!$C$10:$C$28,$C1653,'19'!$E$10:$E$28)*'19'!$E$3</f>
        <v>0</v>
      </c>
      <c r="Z1653" s="208">
        <f>SUMIF('20'!$C$10:$C$29,$C1653,'20'!$E$10:$E$29)*'20'!$E$3</f>
        <v>0</v>
      </c>
      <c r="AA1653" s="208">
        <f>SUMIF('21'!$C$10:$C$29,$C1653,'21'!$E$10:$E$29)*'21'!$E$3</f>
        <v>0</v>
      </c>
    </row>
    <row r="1654" spans="3:27" ht="15" hidden="1">
      <c r="C1654" s="207" t="s">
        <v>3407</v>
      </c>
      <c r="D1654" s="207" t="s">
        <v>3408</v>
      </c>
      <c r="F1654" s="336">
        <f t="shared" si="26"/>
        <v>0</v>
      </c>
      <c r="G1654" s="208">
        <f>SUMIF('01'!$C$10:$C$29,$C1654,'01'!$E$10:$E$29)*'01'!$E$3</f>
        <v>0</v>
      </c>
      <c r="H1654" s="208">
        <f>SUMIF('02'!$C$10:$C$28,$C1654,'02'!$E$10:$E$28)*'02'!$E$3</f>
        <v>0</v>
      </c>
      <c r="I1654" s="208">
        <f>SUMIF('03'!$C$10:$C$29,$C1654,'03'!$E$10:$E$29)*'03'!$E$3</f>
        <v>0</v>
      </c>
      <c r="J1654" s="208">
        <f>SUMIF('04'!$C$10:$C$26,$C1654,'04'!$E$10:$E$26)*'04'!$E$3</f>
        <v>0</v>
      </c>
      <c r="K1654" s="208">
        <f>SUMIF('05'!$C$10:$C$29,$C1654,'05'!$E$10:$E$29)*'05'!$E$3</f>
        <v>0</v>
      </c>
      <c r="L1654" s="208">
        <f>SUMIF('06'!$C$10:$C$29,$C1654,'06'!$E$10:$E$29)*'06'!$E$3</f>
        <v>0</v>
      </c>
      <c r="M1654" s="208">
        <f>SUMIF('07'!$C$10:$C$26,$C1654,'07'!$E$10:$E$26)*'07'!$E$3</f>
        <v>0</v>
      </c>
      <c r="N1654" s="208">
        <f>SUMIF('08'!$C$10:$C$29,$C1654,'08'!$E$10:$E$29)*'08'!$E$3</f>
        <v>0</v>
      </c>
      <c r="O1654" s="208">
        <f>SUMIF('09'!$C$10:$C$29,$C1654,'09'!$E$10:$E$29)*'09'!$E$3</f>
        <v>0</v>
      </c>
      <c r="P1654" s="208">
        <f>SUMIF('10'!$C$10:$C$29,$C1654,'10'!$E$10:$E$29)*'10'!$E$3</f>
        <v>0</v>
      </c>
      <c r="Q1654" s="208">
        <f>SUMIF('11'!$C$10:$C$39,$C1654,'11'!$E$10:$E$39)*'11'!$E$3</f>
        <v>0</v>
      </c>
      <c r="R1654" s="208">
        <f>SUMIF('12'!$C$10:$C$29,$C1654,'12'!$E$10:$E$29)*'12'!$E$3</f>
        <v>0</v>
      </c>
      <c r="S1654" s="208">
        <f>SUMIF('13'!$C$10:$C$29,$C1654,'13'!$E$10:$E$29)*'13'!$E$3</f>
        <v>0</v>
      </c>
      <c r="T1654" s="208">
        <f>SUMIF('14'!$C$10:$C$29,$C1654,'14'!$E$10:$E$29)*'14'!$E$3</f>
        <v>0</v>
      </c>
      <c r="U1654" s="208">
        <f>SUMIF('15'!$C$10:$C$29,$C1654,'15'!$E$10:$E$29)*'15'!$E$3</f>
        <v>0</v>
      </c>
      <c r="V1654" s="208">
        <f>SUMIF('16'!$C$10:$C$29,$C1654,'16'!$E$29:$E1654)*'16'!$E$3</f>
        <v>0</v>
      </c>
      <c r="W1654" s="208">
        <f>SUMIF('17'!$C$10:$C$29,$C1654,'17'!$E$10:$E$29)*'17'!$E$3</f>
        <v>0</v>
      </c>
      <c r="X1654" s="208">
        <f>SUMIF('18'!$C$10:$C$29,$C1654,'18'!$E$10:$E$29)*'18'!$E$3</f>
        <v>0</v>
      </c>
      <c r="Y1654" s="208">
        <f>SUMIF('19'!$C$10:$C$28,$C1654,'19'!$E$10:$E$28)*'19'!$E$3</f>
        <v>0</v>
      </c>
      <c r="Z1654" s="208">
        <f>SUMIF('20'!$C$10:$C$29,$C1654,'20'!$E$10:$E$29)*'20'!$E$3</f>
        <v>0</v>
      </c>
      <c r="AA1654" s="208">
        <f>SUMIF('21'!$C$10:$C$29,$C1654,'21'!$E$10:$E$29)*'21'!$E$3</f>
        <v>0</v>
      </c>
    </row>
    <row r="1655" spans="3:27" ht="15" hidden="1">
      <c r="C1655" s="207" t="s">
        <v>3409</v>
      </c>
      <c r="D1655" s="207" t="s">
        <v>3410</v>
      </c>
      <c r="F1655" s="336">
        <f t="shared" si="26"/>
        <v>0</v>
      </c>
      <c r="G1655" s="208">
        <f>SUMIF('01'!$C$10:$C$29,$C1655,'01'!$E$10:$E$29)*'01'!$E$3</f>
        <v>0</v>
      </c>
      <c r="H1655" s="208">
        <f>SUMIF('02'!$C$10:$C$28,$C1655,'02'!$E$10:$E$28)*'02'!$E$3</f>
        <v>0</v>
      </c>
      <c r="I1655" s="208">
        <f>SUMIF('03'!$C$10:$C$29,$C1655,'03'!$E$10:$E$29)*'03'!$E$3</f>
        <v>0</v>
      </c>
      <c r="J1655" s="208">
        <f>SUMIF('04'!$C$10:$C$26,$C1655,'04'!$E$10:$E$26)*'04'!$E$3</f>
        <v>0</v>
      </c>
      <c r="K1655" s="208">
        <f>SUMIF('05'!$C$10:$C$29,$C1655,'05'!$E$10:$E$29)*'05'!$E$3</f>
        <v>0</v>
      </c>
      <c r="L1655" s="208">
        <f>SUMIF('06'!$C$10:$C$29,$C1655,'06'!$E$10:$E$29)*'06'!$E$3</f>
        <v>0</v>
      </c>
      <c r="M1655" s="208">
        <f>SUMIF('07'!$C$10:$C$26,$C1655,'07'!$E$10:$E$26)*'07'!$E$3</f>
        <v>0</v>
      </c>
      <c r="N1655" s="208">
        <f>SUMIF('08'!$C$10:$C$29,$C1655,'08'!$E$10:$E$29)*'08'!$E$3</f>
        <v>0</v>
      </c>
      <c r="O1655" s="208">
        <f>SUMIF('09'!$C$10:$C$29,$C1655,'09'!$E$10:$E$29)*'09'!$E$3</f>
        <v>0</v>
      </c>
      <c r="P1655" s="208">
        <f>SUMIF('10'!$C$10:$C$29,$C1655,'10'!$E$10:$E$29)*'10'!$E$3</f>
        <v>0</v>
      </c>
      <c r="Q1655" s="208">
        <f>SUMIF('11'!$C$10:$C$39,$C1655,'11'!$E$10:$E$39)*'11'!$E$3</f>
        <v>0</v>
      </c>
      <c r="R1655" s="208">
        <f>SUMIF('12'!$C$10:$C$29,$C1655,'12'!$E$10:$E$29)*'12'!$E$3</f>
        <v>0</v>
      </c>
      <c r="S1655" s="208">
        <f>SUMIF('13'!$C$10:$C$29,$C1655,'13'!$E$10:$E$29)*'13'!$E$3</f>
        <v>0</v>
      </c>
      <c r="T1655" s="208">
        <f>SUMIF('14'!$C$10:$C$29,$C1655,'14'!$E$10:$E$29)*'14'!$E$3</f>
        <v>0</v>
      </c>
      <c r="U1655" s="208">
        <f>SUMIF('15'!$C$10:$C$29,$C1655,'15'!$E$10:$E$29)*'15'!$E$3</f>
        <v>0</v>
      </c>
      <c r="V1655" s="208">
        <f>SUMIF('16'!$C$10:$C$29,$C1655,'16'!$E$29:$E1655)*'16'!$E$3</f>
        <v>0</v>
      </c>
      <c r="W1655" s="208">
        <f>SUMIF('17'!$C$10:$C$29,$C1655,'17'!$E$10:$E$29)*'17'!$E$3</f>
        <v>0</v>
      </c>
      <c r="X1655" s="208">
        <f>SUMIF('18'!$C$10:$C$29,$C1655,'18'!$E$10:$E$29)*'18'!$E$3</f>
        <v>0</v>
      </c>
      <c r="Y1655" s="208">
        <f>SUMIF('19'!$C$10:$C$28,$C1655,'19'!$E$10:$E$28)*'19'!$E$3</f>
        <v>0</v>
      </c>
      <c r="Z1655" s="208">
        <f>SUMIF('20'!$C$10:$C$29,$C1655,'20'!$E$10:$E$29)*'20'!$E$3</f>
        <v>0</v>
      </c>
      <c r="AA1655" s="208">
        <f>SUMIF('21'!$C$10:$C$29,$C1655,'21'!$E$10:$E$29)*'21'!$E$3</f>
        <v>0</v>
      </c>
    </row>
    <row r="1656" spans="3:27" ht="15" hidden="1">
      <c r="C1656" s="207" t="s">
        <v>3411</v>
      </c>
      <c r="D1656" s="207" t="s">
        <v>3412</v>
      </c>
      <c r="F1656" s="336">
        <f t="shared" si="26"/>
        <v>0</v>
      </c>
      <c r="G1656" s="208">
        <f>SUMIF('01'!$C$10:$C$29,$C1656,'01'!$E$10:$E$29)*'01'!$E$3</f>
        <v>0</v>
      </c>
      <c r="H1656" s="208">
        <f>SUMIF('02'!$C$10:$C$28,$C1656,'02'!$E$10:$E$28)*'02'!$E$3</f>
        <v>0</v>
      </c>
      <c r="I1656" s="208">
        <f>SUMIF('03'!$C$10:$C$29,$C1656,'03'!$E$10:$E$29)*'03'!$E$3</f>
        <v>0</v>
      </c>
      <c r="J1656" s="208">
        <f>SUMIF('04'!$C$10:$C$26,$C1656,'04'!$E$10:$E$26)*'04'!$E$3</f>
        <v>0</v>
      </c>
      <c r="K1656" s="208">
        <f>SUMIF('05'!$C$10:$C$29,$C1656,'05'!$E$10:$E$29)*'05'!$E$3</f>
        <v>0</v>
      </c>
      <c r="L1656" s="208">
        <f>SUMIF('06'!$C$10:$C$29,$C1656,'06'!$E$10:$E$29)*'06'!$E$3</f>
        <v>0</v>
      </c>
      <c r="M1656" s="208">
        <f>SUMIF('07'!$C$10:$C$26,$C1656,'07'!$E$10:$E$26)*'07'!$E$3</f>
        <v>0</v>
      </c>
      <c r="N1656" s="208">
        <f>SUMIF('08'!$C$10:$C$29,$C1656,'08'!$E$10:$E$29)*'08'!$E$3</f>
        <v>0</v>
      </c>
      <c r="O1656" s="208">
        <f>SUMIF('09'!$C$10:$C$29,$C1656,'09'!$E$10:$E$29)*'09'!$E$3</f>
        <v>0</v>
      </c>
      <c r="P1656" s="208">
        <f>SUMIF('10'!$C$10:$C$29,$C1656,'10'!$E$10:$E$29)*'10'!$E$3</f>
        <v>0</v>
      </c>
      <c r="Q1656" s="208">
        <f>SUMIF('11'!$C$10:$C$39,$C1656,'11'!$E$10:$E$39)*'11'!$E$3</f>
        <v>0</v>
      </c>
      <c r="R1656" s="208">
        <f>SUMIF('12'!$C$10:$C$29,$C1656,'12'!$E$10:$E$29)*'12'!$E$3</f>
        <v>0</v>
      </c>
      <c r="S1656" s="208">
        <f>SUMIF('13'!$C$10:$C$29,$C1656,'13'!$E$10:$E$29)*'13'!$E$3</f>
        <v>0</v>
      </c>
      <c r="T1656" s="208">
        <f>SUMIF('14'!$C$10:$C$29,$C1656,'14'!$E$10:$E$29)*'14'!$E$3</f>
        <v>0</v>
      </c>
      <c r="U1656" s="208">
        <f>SUMIF('15'!$C$10:$C$29,$C1656,'15'!$E$10:$E$29)*'15'!$E$3</f>
        <v>0</v>
      </c>
      <c r="V1656" s="208">
        <f>SUMIF('16'!$C$10:$C$29,$C1656,'16'!$E$29:$E1656)*'16'!$E$3</f>
        <v>0</v>
      </c>
      <c r="W1656" s="208">
        <f>SUMIF('17'!$C$10:$C$29,$C1656,'17'!$E$10:$E$29)*'17'!$E$3</f>
        <v>0</v>
      </c>
      <c r="X1656" s="208">
        <f>SUMIF('18'!$C$10:$C$29,$C1656,'18'!$E$10:$E$29)*'18'!$E$3</f>
        <v>0</v>
      </c>
      <c r="Y1656" s="208">
        <f>SUMIF('19'!$C$10:$C$28,$C1656,'19'!$E$10:$E$28)*'19'!$E$3</f>
        <v>0</v>
      </c>
      <c r="Z1656" s="208">
        <f>SUMIF('20'!$C$10:$C$29,$C1656,'20'!$E$10:$E$29)*'20'!$E$3</f>
        <v>0</v>
      </c>
      <c r="AA1656" s="208">
        <f>SUMIF('21'!$C$10:$C$29,$C1656,'21'!$E$10:$E$29)*'21'!$E$3</f>
        <v>0</v>
      </c>
    </row>
    <row r="1657" spans="3:27" ht="15" hidden="1">
      <c r="C1657" s="207" t="s">
        <v>3413</v>
      </c>
      <c r="D1657" s="207" t="s">
        <v>3414</v>
      </c>
      <c r="F1657" s="336">
        <f t="shared" si="26"/>
        <v>0</v>
      </c>
      <c r="G1657" s="208">
        <f>SUMIF('01'!$C$10:$C$29,$C1657,'01'!$E$10:$E$29)*'01'!$E$3</f>
        <v>0</v>
      </c>
      <c r="H1657" s="208">
        <f>SUMIF('02'!$C$10:$C$28,$C1657,'02'!$E$10:$E$28)*'02'!$E$3</f>
        <v>0</v>
      </c>
      <c r="I1657" s="208">
        <f>SUMIF('03'!$C$10:$C$29,$C1657,'03'!$E$10:$E$29)*'03'!$E$3</f>
        <v>0</v>
      </c>
      <c r="J1657" s="208">
        <f>SUMIF('04'!$C$10:$C$26,$C1657,'04'!$E$10:$E$26)*'04'!$E$3</f>
        <v>0</v>
      </c>
      <c r="K1657" s="208">
        <f>SUMIF('05'!$C$10:$C$29,$C1657,'05'!$E$10:$E$29)*'05'!$E$3</f>
        <v>0</v>
      </c>
      <c r="L1657" s="208">
        <f>SUMIF('06'!$C$10:$C$29,$C1657,'06'!$E$10:$E$29)*'06'!$E$3</f>
        <v>0</v>
      </c>
      <c r="M1657" s="208">
        <f>SUMIF('07'!$C$10:$C$26,$C1657,'07'!$E$10:$E$26)*'07'!$E$3</f>
        <v>0</v>
      </c>
      <c r="N1657" s="208">
        <f>SUMIF('08'!$C$10:$C$29,$C1657,'08'!$E$10:$E$29)*'08'!$E$3</f>
        <v>0</v>
      </c>
      <c r="O1657" s="208">
        <f>SUMIF('09'!$C$10:$C$29,$C1657,'09'!$E$10:$E$29)*'09'!$E$3</f>
        <v>0</v>
      </c>
      <c r="P1657" s="208">
        <f>SUMIF('10'!$C$10:$C$29,$C1657,'10'!$E$10:$E$29)*'10'!$E$3</f>
        <v>0</v>
      </c>
      <c r="Q1657" s="208">
        <f>SUMIF('11'!$C$10:$C$39,$C1657,'11'!$E$10:$E$39)*'11'!$E$3</f>
        <v>0</v>
      </c>
      <c r="R1657" s="208">
        <f>SUMIF('12'!$C$10:$C$29,$C1657,'12'!$E$10:$E$29)*'12'!$E$3</f>
        <v>0</v>
      </c>
      <c r="S1657" s="208">
        <f>SUMIF('13'!$C$10:$C$29,$C1657,'13'!$E$10:$E$29)*'13'!$E$3</f>
        <v>0</v>
      </c>
      <c r="T1657" s="208">
        <f>SUMIF('14'!$C$10:$C$29,$C1657,'14'!$E$10:$E$29)*'14'!$E$3</f>
        <v>0</v>
      </c>
      <c r="U1657" s="208">
        <f>SUMIF('15'!$C$10:$C$29,$C1657,'15'!$E$10:$E$29)*'15'!$E$3</f>
        <v>0</v>
      </c>
      <c r="V1657" s="208">
        <f>SUMIF('16'!$C$10:$C$29,$C1657,'16'!$E$29:$E1657)*'16'!$E$3</f>
        <v>0</v>
      </c>
      <c r="W1657" s="208">
        <f>SUMIF('17'!$C$10:$C$29,$C1657,'17'!$E$10:$E$29)*'17'!$E$3</f>
        <v>0</v>
      </c>
      <c r="X1657" s="208">
        <f>SUMIF('18'!$C$10:$C$29,$C1657,'18'!$E$10:$E$29)*'18'!$E$3</f>
        <v>0</v>
      </c>
      <c r="Y1657" s="208">
        <f>SUMIF('19'!$C$10:$C$28,$C1657,'19'!$E$10:$E$28)*'19'!$E$3</f>
        <v>0</v>
      </c>
      <c r="Z1657" s="208">
        <f>SUMIF('20'!$C$10:$C$29,$C1657,'20'!$E$10:$E$29)*'20'!$E$3</f>
        <v>0</v>
      </c>
      <c r="AA1657" s="208">
        <f>SUMIF('21'!$C$10:$C$29,$C1657,'21'!$E$10:$E$29)*'21'!$E$3</f>
        <v>0</v>
      </c>
    </row>
    <row r="1658" spans="3:27" ht="15" hidden="1">
      <c r="C1658" s="207" t="s">
        <v>3415</v>
      </c>
      <c r="D1658" s="207" t="s">
        <v>3416</v>
      </c>
      <c r="F1658" s="336">
        <f t="shared" si="26"/>
        <v>0</v>
      </c>
      <c r="G1658" s="208">
        <f>SUMIF('01'!$C$10:$C$29,$C1658,'01'!$E$10:$E$29)*'01'!$E$3</f>
        <v>0</v>
      </c>
      <c r="H1658" s="208">
        <f>SUMIF('02'!$C$10:$C$28,$C1658,'02'!$E$10:$E$28)*'02'!$E$3</f>
        <v>0</v>
      </c>
      <c r="I1658" s="208">
        <f>SUMIF('03'!$C$10:$C$29,$C1658,'03'!$E$10:$E$29)*'03'!$E$3</f>
        <v>0</v>
      </c>
      <c r="J1658" s="208">
        <f>SUMIF('04'!$C$10:$C$26,$C1658,'04'!$E$10:$E$26)*'04'!$E$3</f>
        <v>0</v>
      </c>
      <c r="K1658" s="208">
        <f>SUMIF('05'!$C$10:$C$29,$C1658,'05'!$E$10:$E$29)*'05'!$E$3</f>
        <v>0</v>
      </c>
      <c r="L1658" s="208">
        <f>SUMIF('06'!$C$10:$C$29,$C1658,'06'!$E$10:$E$29)*'06'!$E$3</f>
        <v>0</v>
      </c>
      <c r="M1658" s="208">
        <f>SUMIF('07'!$C$10:$C$26,$C1658,'07'!$E$10:$E$26)*'07'!$E$3</f>
        <v>0</v>
      </c>
      <c r="N1658" s="208">
        <f>SUMIF('08'!$C$10:$C$29,$C1658,'08'!$E$10:$E$29)*'08'!$E$3</f>
        <v>0</v>
      </c>
      <c r="O1658" s="208">
        <f>SUMIF('09'!$C$10:$C$29,$C1658,'09'!$E$10:$E$29)*'09'!$E$3</f>
        <v>0</v>
      </c>
      <c r="P1658" s="208">
        <f>SUMIF('10'!$C$10:$C$29,$C1658,'10'!$E$10:$E$29)*'10'!$E$3</f>
        <v>0</v>
      </c>
      <c r="Q1658" s="208">
        <f>SUMIF('11'!$C$10:$C$39,$C1658,'11'!$E$10:$E$39)*'11'!$E$3</f>
        <v>0</v>
      </c>
      <c r="R1658" s="208">
        <f>SUMIF('12'!$C$10:$C$29,$C1658,'12'!$E$10:$E$29)*'12'!$E$3</f>
        <v>0</v>
      </c>
      <c r="S1658" s="208">
        <f>SUMIF('13'!$C$10:$C$29,$C1658,'13'!$E$10:$E$29)*'13'!$E$3</f>
        <v>0</v>
      </c>
      <c r="T1658" s="208">
        <f>SUMIF('14'!$C$10:$C$29,$C1658,'14'!$E$10:$E$29)*'14'!$E$3</f>
        <v>0</v>
      </c>
      <c r="U1658" s="208">
        <f>SUMIF('15'!$C$10:$C$29,$C1658,'15'!$E$10:$E$29)*'15'!$E$3</f>
        <v>0</v>
      </c>
      <c r="V1658" s="208">
        <f>SUMIF('16'!$C$10:$C$29,$C1658,'16'!$E$29:$E1658)*'16'!$E$3</f>
        <v>0</v>
      </c>
      <c r="W1658" s="208">
        <f>SUMIF('17'!$C$10:$C$29,$C1658,'17'!$E$10:$E$29)*'17'!$E$3</f>
        <v>0</v>
      </c>
      <c r="X1658" s="208">
        <f>SUMIF('18'!$C$10:$C$29,$C1658,'18'!$E$10:$E$29)*'18'!$E$3</f>
        <v>0</v>
      </c>
      <c r="Y1658" s="208">
        <f>SUMIF('19'!$C$10:$C$28,$C1658,'19'!$E$10:$E$28)*'19'!$E$3</f>
        <v>0</v>
      </c>
      <c r="Z1658" s="208">
        <f>SUMIF('20'!$C$10:$C$29,$C1658,'20'!$E$10:$E$29)*'20'!$E$3</f>
        <v>0</v>
      </c>
      <c r="AA1658" s="208">
        <f>SUMIF('21'!$C$10:$C$29,$C1658,'21'!$E$10:$E$29)*'21'!$E$3</f>
        <v>0</v>
      </c>
    </row>
    <row r="1659" spans="3:27" ht="15" hidden="1">
      <c r="C1659" s="207" t="s">
        <v>3417</v>
      </c>
      <c r="D1659" s="207" t="s">
        <v>3418</v>
      </c>
      <c r="F1659" s="336">
        <f t="shared" si="26"/>
        <v>0</v>
      </c>
      <c r="G1659" s="208">
        <f>SUMIF('01'!$C$10:$C$29,$C1659,'01'!$E$10:$E$29)*'01'!$E$3</f>
        <v>0</v>
      </c>
      <c r="H1659" s="208">
        <f>SUMIF('02'!$C$10:$C$28,$C1659,'02'!$E$10:$E$28)*'02'!$E$3</f>
        <v>0</v>
      </c>
      <c r="I1659" s="208">
        <f>SUMIF('03'!$C$10:$C$29,$C1659,'03'!$E$10:$E$29)*'03'!$E$3</f>
        <v>0</v>
      </c>
      <c r="J1659" s="208">
        <f>SUMIF('04'!$C$10:$C$26,$C1659,'04'!$E$10:$E$26)*'04'!$E$3</f>
        <v>0</v>
      </c>
      <c r="K1659" s="208">
        <f>SUMIF('05'!$C$10:$C$29,$C1659,'05'!$E$10:$E$29)*'05'!$E$3</f>
        <v>0</v>
      </c>
      <c r="L1659" s="208">
        <f>SUMIF('06'!$C$10:$C$29,$C1659,'06'!$E$10:$E$29)*'06'!$E$3</f>
        <v>0</v>
      </c>
      <c r="M1659" s="208">
        <f>SUMIF('07'!$C$10:$C$26,$C1659,'07'!$E$10:$E$26)*'07'!$E$3</f>
        <v>0</v>
      </c>
      <c r="N1659" s="208">
        <f>SUMIF('08'!$C$10:$C$29,$C1659,'08'!$E$10:$E$29)*'08'!$E$3</f>
        <v>0</v>
      </c>
      <c r="O1659" s="208">
        <f>SUMIF('09'!$C$10:$C$29,$C1659,'09'!$E$10:$E$29)*'09'!$E$3</f>
        <v>0</v>
      </c>
      <c r="P1659" s="208">
        <f>SUMIF('10'!$C$10:$C$29,$C1659,'10'!$E$10:$E$29)*'10'!$E$3</f>
        <v>0</v>
      </c>
      <c r="Q1659" s="208">
        <f>SUMIF('11'!$C$10:$C$39,$C1659,'11'!$E$10:$E$39)*'11'!$E$3</f>
        <v>0</v>
      </c>
      <c r="R1659" s="208">
        <f>SUMIF('12'!$C$10:$C$29,$C1659,'12'!$E$10:$E$29)*'12'!$E$3</f>
        <v>0</v>
      </c>
      <c r="S1659" s="208">
        <f>SUMIF('13'!$C$10:$C$29,$C1659,'13'!$E$10:$E$29)*'13'!$E$3</f>
        <v>0</v>
      </c>
      <c r="T1659" s="208">
        <f>SUMIF('14'!$C$10:$C$29,$C1659,'14'!$E$10:$E$29)*'14'!$E$3</f>
        <v>0</v>
      </c>
      <c r="U1659" s="208">
        <f>SUMIF('15'!$C$10:$C$29,$C1659,'15'!$E$10:$E$29)*'15'!$E$3</f>
        <v>0</v>
      </c>
      <c r="V1659" s="208">
        <f>SUMIF('16'!$C$10:$C$29,$C1659,'16'!$E$29:$E1659)*'16'!$E$3</f>
        <v>0</v>
      </c>
      <c r="W1659" s="208">
        <f>SUMIF('17'!$C$10:$C$29,$C1659,'17'!$E$10:$E$29)*'17'!$E$3</f>
        <v>0</v>
      </c>
      <c r="X1659" s="208">
        <f>SUMIF('18'!$C$10:$C$29,$C1659,'18'!$E$10:$E$29)*'18'!$E$3</f>
        <v>0</v>
      </c>
      <c r="Y1659" s="208">
        <f>SUMIF('19'!$C$10:$C$28,$C1659,'19'!$E$10:$E$28)*'19'!$E$3</f>
        <v>0</v>
      </c>
      <c r="Z1659" s="208">
        <f>SUMIF('20'!$C$10:$C$29,$C1659,'20'!$E$10:$E$29)*'20'!$E$3</f>
        <v>0</v>
      </c>
      <c r="AA1659" s="208">
        <f>SUMIF('21'!$C$10:$C$29,$C1659,'21'!$E$10:$E$29)*'21'!$E$3</f>
        <v>0</v>
      </c>
    </row>
    <row r="1660" spans="3:27" ht="15" hidden="1">
      <c r="C1660" s="207" t="s">
        <v>3419</v>
      </c>
      <c r="D1660" s="207" t="s">
        <v>3420</v>
      </c>
      <c r="F1660" s="336">
        <f t="shared" si="26"/>
        <v>0</v>
      </c>
      <c r="G1660" s="208">
        <f>SUMIF('01'!$C$10:$C$29,$C1660,'01'!$E$10:$E$29)*'01'!$E$3</f>
        <v>0</v>
      </c>
      <c r="H1660" s="208">
        <f>SUMIF('02'!$C$10:$C$28,$C1660,'02'!$E$10:$E$28)*'02'!$E$3</f>
        <v>0</v>
      </c>
      <c r="I1660" s="208">
        <f>SUMIF('03'!$C$10:$C$29,$C1660,'03'!$E$10:$E$29)*'03'!$E$3</f>
        <v>0</v>
      </c>
      <c r="J1660" s="208">
        <f>SUMIF('04'!$C$10:$C$26,$C1660,'04'!$E$10:$E$26)*'04'!$E$3</f>
        <v>0</v>
      </c>
      <c r="K1660" s="208">
        <f>SUMIF('05'!$C$10:$C$29,$C1660,'05'!$E$10:$E$29)*'05'!$E$3</f>
        <v>0</v>
      </c>
      <c r="L1660" s="208">
        <f>SUMIF('06'!$C$10:$C$29,$C1660,'06'!$E$10:$E$29)*'06'!$E$3</f>
        <v>0</v>
      </c>
      <c r="M1660" s="208">
        <f>SUMIF('07'!$C$10:$C$26,$C1660,'07'!$E$10:$E$26)*'07'!$E$3</f>
        <v>0</v>
      </c>
      <c r="N1660" s="208">
        <f>SUMIF('08'!$C$10:$C$29,$C1660,'08'!$E$10:$E$29)*'08'!$E$3</f>
        <v>0</v>
      </c>
      <c r="O1660" s="208">
        <f>SUMIF('09'!$C$10:$C$29,$C1660,'09'!$E$10:$E$29)*'09'!$E$3</f>
        <v>0</v>
      </c>
      <c r="P1660" s="208">
        <f>SUMIF('10'!$C$10:$C$29,$C1660,'10'!$E$10:$E$29)*'10'!$E$3</f>
        <v>0</v>
      </c>
      <c r="Q1660" s="208">
        <f>SUMIF('11'!$C$10:$C$39,$C1660,'11'!$E$10:$E$39)*'11'!$E$3</f>
        <v>0</v>
      </c>
      <c r="R1660" s="208">
        <f>SUMIF('12'!$C$10:$C$29,$C1660,'12'!$E$10:$E$29)*'12'!$E$3</f>
        <v>0</v>
      </c>
      <c r="S1660" s="208">
        <f>SUMIF('13'!$C$10:$C$29,$C1660,'13'!$E$10:$E$29)*'13'!$E$3</f>
        <v>0</v>
      </c>
      <c r="T1660" s="208">
        <f>SUMIF('14'!$C$10:$C$29,$C1660,'14'!$E$10:$E$29)*'14'!$E$3</f>
        <v>0</v>
      </c>
      <c r="U1660" s="208">
        <f>SUMIF('15'!$C$10:$C$29,$C1660,'15'!$E$10:$E$29)*'15'!$E$3</f>
        <v>0</v>
      </c>
      <c r="V1660" s="208">
        <f>SUMIF('16'!$C$10:$C$29,$C1660,'16'!$E$29:$E1660)*'16'!$E$3</f>
        <v>0</v>
      </c>
      <c r="W1660" s="208">
        <f>SUMIF('17'!$C$10:$C$29,$C1660,'17'!$E$10:$E$29)*'17'!$E$3</f>
        <v>0</v>
      </c>
      <c r="X1660" s="208">
        <f>SUMIF('18'!$C$10:$C$29,$C1660,'18'!$E$10:$E$29)*'18'!$E$3</f>
        <v>0</v>
      </c>
      <c r="Y1660" s="208">
        <f>SUMIF('19'!$C$10:$C$28,$C1660,'19'!$E$10:$E$28)*'19'!$E$3</f>
        <v>0</v>
      </c>
      <c r="Z1660" s="208">
        <f>SUMIF('20'!$C$10:$C$29,$C1660,'20'!$E$10:$E$29)*'20'!$E$3</f>
        <v>0</v>
      </c>
      <c r="AA1660" s="208">
        <f>SUMIF('21'!$C$10:$C$29,$C1660,'21'!$E$10:$E$29)*'21'!$E$3</f>
        <v>0</v>
      </c>
    </row>
    <row r="1661" spans="3:27" ht="15" hidden="1">
      <c r="C1661" s="207" t="s">
        <v>3421</v>
      </c>
      <c r="D1661" s="207" t="s">
        <v>3422</v>
      </c>
      <c r="F1661" s="336">
        <f t="shared" si="26"/>
        <v>0</v>
      </c>
      <c r="G1661" s="208">
        <f>SUMIF('01'!$C$10:$C$29,$C1661,'01'!$E$10:$E$29)*'01'!$E$3</f>
        <v>0</v>
      </c>
      <c r="H1661" s="208">
        <f>SUMIF('02'!$C$10:$C$28,$C1661,'02'!$E$10:$E$28)*'02'!$E$3</f>
        <v>0</v>
      </c>
      <c r="I1661" s="208">
        <f>SUMIF('03'!$C$10:$C$29,$C1661,'03'!$E$10:$E$29)*'03'!$E$3</f>
        <v>0</v>
      </c>
      <c r="J1661" s="208">
        <f>SUMIF('04'!$C$10:$C$26,$C1661,'04'!$E$10:$E$26)*'04'!$E$3</f>
        <v>0</v>
      </c>
      <c r="K1661" s="208">
        <f>SUMIF('05'!$C$10:$C$29,$C1661,'05'!$E$10:$E$29)*'05'!$E$3</f>
        <v>0</v>
      </c>
      <c r="L1661" s="208">
        <f>SUMIF('06'!$C$10:$C$29,$C1661,'06'!$E$10:$E$29)*'06'!$E$3</f>
        <v>0</v>
      </c>
      <c r="M1661" s="208">
        <f>SUMIF('07'!$C$10:$C$26,$C1661,'07'!$E$10:$E$26)*'07'!$E$3</f>
        <v>0</v>
      </c>
      <c r="N1661" s="208">
        <f>SUMIF('08'!$C$10:$C$29,$C1661,'08'!$E$10:$E$29)*'08'!$E$3</f>
        <v>0</v>
      </c>
      <c r="O1661" s="208">
        <f>SUMIF('09'!$C$10:$C$29,$C1661,'09'!$E$10:$E$29)*'09'!$E$3</f>
        <v>0</v>
      </c>
      <c r="P1661" s="208">
        <f>SUMIF('10'!$C$10:$C$29,$C1661,'10'!$E$10:$E$29)*'10'!$E$3</f>
        <v>0</v>
      </c>
      <c r="Q1661" s="208">
        <f>SUMIF('11'!$C$10:$C$39,$C1661,'11'!$E$10:$E$39)*'11'!$E$3</f>
        <v>0</v>
      </c>
      <c r="R1661" s="208">
        <f>SUMIF('12'!$C$10:$C$29,$C1661,'12'!$E$10:$E$29)*'12'!$E$3</f>
        <v>0</v>
      </c>
      <c r="S1661" s="208">
        <f>SUMIF('13'!$C$10:$C$29,$C1661,'13'!$E$10:$E$29)*'13'!$E$3</f>
        <v>0</v>
      </c>
      <c r="T1661" s="208">
        <f>SUMIF('14'!$C$10:$C$29,$C1661,'14'!$E$10:$E$29)*'14'!$E$3</f>
        <v>0</v>
      </c>
      <c r="U1661" s="208">
        <f>SUMIF('15'!$C$10:$C$29,$C1661,'15'!$E$10:$E$29)*'15'!$E$3</f>
        <v>0</v>
      </c>
      <c r="V1661" s="208">
        <f>SUMIF('16'!$C$10:$C$29,$C1661,'16'!$E$29:$E1661)*'16'!$E$3</f>
        <v>0</v>
      </c>
      <c r="W1661" s="208">
        <f>SUMIF('17'!$C$10:$C$29,$C1661,'17'!$E$10:$E$29)*'17'!$E$3</f>
        <v>0</v>
      </c>
      <c r="X1661" s="208">
        <f>SUMIF('18'!$C$10:$C$29,$C1661,'18'!$E$10:$E$29)*'18'!$E$3</f>
        <v>0</v>
      </c>
      <c r="Y1661" s="208">
        <f>SUMIF('19'!$C$10:$C$28,$C1661,'19'!$E$10:$E$28)*'19'!$E$3</f>
        <v>0</v>
      </c>
      <c r="Z1661" s="208">
        <f>SUMIF('20'!$C$10:$C$29,$C1661,'20'!$E$10:$E$29)*'20'!$E$3</f>
        <v>0</v>
      </c>
      <c r="AA1661" s="208">
        <f>SUMIF('21'!$C$10:$C$29,$C1661,'21'!$E$10:$E$29)*'21'!$E$3</f>
        <v>0</v>
      </c>
    </row>
    <row r="1662" spans="3:27" ht="15" hidden="1">
      <c r="C1662" s="207" t="s">
        <v>3423</v>
      </c>
      <c r="D1662" s="207" t="s">
        <v>3424</v>
      </c>
      <c r="F1662" s="336">
        <f t="shared" si="26"/>
        <v>0</v>
      </c>
      <c r="G1662" s="208">
        <f>SUMIF('01'!$C$10:$C$29,$C1662,'01'!$E$10:$E$29)*'01'!$E$3</f>
        <v>0</v>
      </c>
      <c r="H1662" s="208">
        <f>SUMIF('02'!$C$10:$C$28,$C1662,'02'!$E$10:$E$28)*'02'!$E$3</f>
        <v>0</v>
      </c>
      <c r="I1662" s="208">
        <f>SUMIF('03'!$C$10:$C$29,$C1662,'03'!$E$10:$E$29)*'03'!$E$3</f>
        <v>0</v>
      </c>
      <c r="J1662" s="208">
        <f>SUMIF('04'!$C$10:$C$26,$C1662,'04'!$E$10:$E$26)*'04'!$E$3</f>
        <v>0</v>
      </c>
      <c r="K1662" s="208">
        <f>SUMIF('05'!$C$10:$C$29,$C1662,'05'!$E$10:$E$29)*'05'!$E$3</f>
        <v>0</v>
      </c>
      <c r="L1662" s="208">
        <f>SUMIF('06'!$C$10:$C$29,$C1662,'06'!$E$10:$E$29)*'06'!$E$3</f>
        <v>0</v>
      </c>
      <c r="M1662" s="208">
        <f>SUMIF('07'!$C$10:$C$26,$C1662,'07'!$E$10:$E$26)*'07'!$E$3</f>
        <v>0</v>
      </c>
      <c r="N1662" s="208">
        <f>SUMIF('08'!$C$10:$C$29,$C1662,'08'!$E$10:$E$29)*'08'!$E$3</f>
        <v>0</v>
      </c>
      <c r="O1662" s="208">
        <f>SUMIF('09'!$C$10:$C$29,$C1662,'09'!$E$10:$E$29)*'09'!$E$3</f>
        <v>0</v>
      </c>
      <c r="P1662" s="208">
        <f>SUMIF('10'!$C$10:$C$29,$C1662,'10'!$E$10:$E$29)*'10'!$E$3</f>
        <v>0</v>
      </c>
      <c r="Q1662" s="208">
        <f>SUMIF('11'!$C$10:$C$39,$C1662,'11'!$E$10:$E$39)*'11'!$E$3</f>
        <v>0</v>
      </c>
      <c r="R1662" s="208">
        <f>SUMIF('12'!$C$10:$C$29,$C1662,'12'!$E$10:$E$29)*'12'!$E$3</f>
        <v>0</v>
      </c>
      <c r="S1662" s="208">
        <f>SUMIF('13'!$C$10:$C$29,$C1662,'13'!$E$10:$E$29)*'13'!$E$3</f>
        <v>0</v>
      </c>
      <c r="T1662" s="208">
        <f>SUMIF('14'!$C$10:$C$29,$C1662,'14'!$E$10:$E$29)*'14'!$E$3</f>
        <v>0</v>
      </c>
      <c r="U1662" s="208">
        <f>SUMIF('15'!$C$10:$C$29,$C1662,'15'!$E$10:$E$29)*'15'!$E$3</f>
        <v>0</v>
      </c>
      <c r="V1662" s="208">
        <f>SUMIF('16'!$C$10:$C$29,$C1662,'16'!$E$29:$E1662)*'16'!$E$3</f>
        <v>0</v>
      </c>
      <c r="W1662" s="208">
        <f>SUMIF('17'!$C$10:$C$29,$C1662,'17'!$E$10:$E$29)*'17'!$E$3</f>
        <v>0</v>
      </c>
      <c r="X1662" s="208">
        <f>SUMIF('18'!$C$10:$C$29,$C1662,'18'!$E$10:$E$29)*'18'!$E$3</f>
        <v>0</v>
      </c>
      <c r="Y1662" s="208">
        <f>SUMIF('19'!$C$10:$C$28,$C1662,'19'!$E$10:$E$28)*'19'!$E$3</f>
        <v>0</v>
      </c>
      <c r="Z1662" s="208">
        <f>SUMIF('20'!$C$10:$C$29,$C1662,'20'!$E$10:$E$29)*'20'!$E$3</f>
        <v>0</v>
      </c>
      <c r="AA1662" s="208">
        <f>SUMIF('21'!$C$10:$C$29,$C1662,'21'!$E$10:$E$29)*'21'!$E$3</f>
        <v>0</v>
      </c>
    </row>
    <row r="1663" spans="3:27" ht="15" hidden="1">
      <c r="C1663" s="207" t="s">
        <v>3425</v>
      </c>
      <c r="D1663" s="207" t="s">
        <v>3426</v>
      </c>
      <c r="F1663" s="336">
        <f t="shared" si="26"/>
        <v>0</v>
      </c>
      <c r="G1663" s="208">
        <f>SUMIF('01'!$C$10:$C$29,$C1663,'01'!$E$10:$E$29)*'01'!$E$3</f>
        <v>0</v>
      </c>
      <c r="H1663" s="208">
        <f>SUMIF('02'!$C$10:$C$28,$C1663,'02'!$E$10:$E$28)*'02'!$E$3</f>
        <v>0</v>
      </c>
      <c r="I1663" s="208">
        <f>SUMIF('03'!$C$10:$C$29,$C1663,'03'!$E$10:$E$29)*'03'!$E$3</f>
        <v>0</v>
      </c>
      <c r="J1663" s="208">
        <f>SUMIF('04'!$C$10:$C$26,$C1663,'04'!$E$10:$E$26)*'04'!$E$3</f>
        <v>0</v>
      </c>
      <c r="K1663" s="208">
        <f>SUMIF('05'!$C$10:$C$29,$C1663,'05'!$E$10:$E$29)*'05'!$E$3</f>
        <v>0</v>
      </c>
      <c r="L1663" s="208">
        <f>SUMIF('06'!$C$10:$C$29,$C1663,'06'!$E$10:$E$29)*'06'!$E$3</f>
        <v>0</v>
      </c>
      <c r="M1663" s="208">
        <f>SUMIF('07'!$C$10:$C$26,$C1663,'07'!$E$10:$E$26)*'07'!$E$3</f>
        <v>0</v>
      </c>
      <c r="N1663" s="208">
        <f>SUMIF('08'!$C$10:$C$29,$C1663,'08'!$E$10:$E$29)*'08'!$E$3</f>
        <v>0</v>
      </c>
      <c r="O1663" s="208">
        <f>SUMIF('09'!$C$10:$C$29,$C1663,'09'!$E$10:$E$29)*'09'!$E$3</f>
        <v>0</v>
      </c>
      <c r="P1663" s="208">
        <f>SUMIF('10'!$C$10:$C$29,$C1663,'10'!$E$10:$E$29)*'10'!$E$3</f>
        <v>0</v>
      </c>
      <c r="Q1663" s="208">
        <f>SUMIF('11'!$C$10:$C$39,$C1663,'11'!$E$10:$E$39)*'11'!$E$3</f>
        <v>0</v>
      </c>
      <c r="R1663" s="208">
        <f>SUMIF('12'!$C$10:$C$29,$C1663,'12'!$E$10:$E$29)*'12'!$E$3</f>
        <v>0</v>
      </c>
      <c r="S1663" s="208">
        <f>SUMIF('13'!$C$10:$C$29,$C1663,'13'!$E$10:$E$29)*'13'!$E$3</f>
        <v>0</v>
      </c>
      <c r="T1663" s="208">
        <f>SUMIF('14'!$C$10:$C$29,$C1663,'14'!$E$10:$E$29)*'14'!$E$3</f>
        <v>0</v>
      </c>
      <c r="U1663" s="208">
        <f>SUMIF('15'!$C$10:$C$29,$C1663,'15'!$E$10:$E$29)*'15'!$E$3</f>
        <v>0</v>
      </c>
      <c r="V1663" s="208">
        <f>SUMIF('16'!$C$10:$C$29,$C1663,'16'!$E$29:$E1663)*'16'!$E$3</f>
        <v>0</v>
      </c>
      <c r="W1663" s="208">
        <f>SUMIF('17'!$C$10:$C$29,$C1663,'17'!$E$10:$E$29)*'17'!$E$3</f>
        <v>0</v>
      </c>
      <c r="X1663" s="208">
        <f>SUMIF('18'!$C$10:$C$29,$C1663,'18'!$E$10:$E$29)*'18'!$E$3</f>
        <v>0</v>
      </c>
      <c r="Y1663" s="208">
        <f>SUMIF('19'!$C$10:$C$28,$C1663,'19'!$E$10:$E$28)*'19'!$E$3</f>
        <v>0</v>
      </c>
      <c r="Z1663" s="208">
        <f>SUMIF('20'!$C$10:$C$29,$C1663,'20'!$E$10:$E$29)*'20'!$E$3</f>
        <v>0</v>
      </c>
      <c r="AA1663" s="208">
        <f>SUMIF('21'!$C$10:$C$29,$C1663,'21'!$E$10:$E$29)*'21'!$E$3</f>
        <v>0</v>
      </c>
    </row>
    <row r="1664" spans="3:27" ht="15" hidden="1">
      <c r="C1664" s="207" t="s">
        <v>3427</v>
      </c>
      <c r="D1664" s="207" t="s">
        <v>3428</v>
      </c>
      <c r="F1664" s="336">
        <f t="shared" si="26"/>
        <v>0</v>
      </c>
      <c r="G1664" s="208">
        <f>SUMIF('01'!$C$10:$C$29,$C1664,'01'!$E$10:$E$29)*'01'!$E$3</f>
        <v>0</v>
      </c>
      <c r="H1664" s="208">
        <f>SUMIF('02'!$C$10:$C$28,$C1664,'02'!$E$10:$E$28)*'02'!$E$3</f>
        <v>0</v>
      </c>
      <c r="I1664" s="208">
        <f>SUMIF('03'!$C$10:$C$29,$C1664,'03'!$E$10:$E$29)*'03'!$E$3</f>
        <v>0</v>
      </c>
      <c r="J1664" s="208">
        <f>SUMIF('04'!$C$10:$C$26,$C1664,'04'!$E$10:$E$26)*'04'!$E$3</f>
        <v>0</v>
      </c>
      <c r="K1664" s="208">
        <f>SUMIF('05'!$C$10:$C$29,$C1664,'05'!$E$10:$E$29)*'05'!$E$3</f>
        <v>0</v>
      </c>
      <c r="L1664" s="208">
        <f>SUMIF('06'!$C$10:$C$29,$C1664,'06'!$E$10:$E$29)*'06'!$E$3</f>
        <v>0</v>
      </c>
      <c r="M1664" s="208">
        <f>SUMIF('07'!$C$10:$C$26,$C1664,'07'!$E$10:$E$26)*'07'!$E$3</f>
        <v>0</v>
      </c>
      <c r="N1664" s="208">
        <f>SUMIF('08'!$C$10:$C$29,$C1664,'08'!$E$10:$E$29)*'08'!$E$3</f>
        <v>0</v>
      </c>
      <c r="O1664" s="208">
        <f>SUMIF('09'!$C$10:$C$29,$C1664,'09'!$E$10:$E$29)*'09'!$E$3</f>
        <v>0</v>
      </c>
      <c r="P1664" s="208">
        <f>SUMIF('10'!$C$10:$C$29,$C1664,'10'!$E$10:$E$29)*'10'!$E$3</f>
        <v>0</v>
      </c>
      <c r="Q1664" s="208">
        <f>SUMIF('11'!$C$10:$C$39,$C1664,'11'!$E$10:$E$39)*'11'!$E$3</f>
        <v>0</v>
      </c>
      <c r="R1664" s="208">
        <f>SUMIF('12'!$C$10:$C$29,$C1664,'12'!$E$10:$E$29)*'12'!$E$3</f>
        <v>0</v>
      </c>
      <c r="S1664" s="208">
        <f>SUMIF('13'!$C$10:$C$29,$C1664,'13'!$E$10:$E$29)*'13'!$E$3</f>
        <v>0</v>
      </c>
      <c r="T1664" s="208">
        <f>SUMIF('14'!$C$10:$C$29,$C1664,'14'!$E$10:$E$29)*'14'!$E$3</f>
        <v>0</v>
      </c>
      <c r="U1664" s="208">
        <f>SUMIF('15'!$C$10:$C$29,$C1664,'15'!$E$10:$E$29)*'15'!$E$3</f>
        <v>0</v>
      </c>
      <c r="V1664" s="208">
        <f>SUMIF('16'!$C$10:$C$29,$C1664,'16'!$E$29:$E1664)*'16'!$E$3</f>
        <v>0</v>
      </c>
      <c r="W1664" s="208">
        <f>SUMIF('17'!$C$10:$C$29,$C1664,'17'!$E$10:$E$29)*'17'!$E$3</f>
        <v>0</v>
      </c>
      <c r="X1664" s="208">
        <f>SUMIF('18'!$C$10:$C$29,$C1664,'18'!$E$10:$E$29)*'18'!$E$3</f>
        <v>0</v>
      </c>
      <c r="Y1664" s="208">
        <f>SUMIF('19'!$C$10:$C$28,$C1664,'19'!$E$10:$E$28)*'19'!$E$3</f>
        <v>0</v>
      </c>
      <c r="Z1664" s="208">
        <f>SUMIF('20'!$C$10:$C$29,$C1664,'20'!$E$10:$E$29)*'20'!$E$3</f>
        <v>0</v>
      </c>
      <c r="AA1664" s="208">
        <f>SUMIF('21'!$C$10:$C$29,$C1664,'21'!$E$10:$E$29)*'21'!$E$3</f>
        <v>0</v>
      </c>
    </row>
    <row r="1665" spans="3:27" ht="15" hidden="1">
      <c r="C1665" s="207" t="s">
        <v>3429</v>
      </c>
      <c r="D1665" s="207" t="s">
        <v>3430</v>
      </c>
      <c r="F1665" s="336">
        <f t="shared" si="26"/>
        <v>0</v>
      </c>
      <c r="G1665" s="208">
        <f>SUMIF('01'!$C$10:$C$29,$C1665,'01'!$E$10:$E$29)*'01'!$E$3</f>
        <v>0</v>
      </c>
      <c r="H1665" s="208">
        <f>SUMIF('02'!$C$10:$C$28,$C1665,'02'!$E$10:$E$28)*'02'!$E$3</f>
        <v>0</v>
      </c>
      <c r="I1665" s="208">
        <f>SUMIF('03'!$C$10:$C$29,$C1665,'03'!$E$10:$E$29)*'03'!$E$3</f>
        <v>0</v>
      </c>
      <c r="J1665" s="208">
        <f>SUMIF('04'!$C$10:$C$26,$C1665,'04'!$E$10:$E$26)*'04'!$E$3</f>
        <v>0</v>
      </c>
      <c r="K1665" s="208">
        <f>SUMIF('05'!$C$10:$C$29,$C1665,'05'!$E$10:$E$29)*'05'!$E$3</f>
        <v>0</v>
      </c>
      <c r="L1665" s="208">
        <f>SUMIF('06'!$C$10:$C$29,$C1665,'06'!$E$10:$E$29)*'06'!$E$3</f>
        <v>0</v>
      </c>
      <c r="M1665" s="208">
        <f>SUMIF('07'!$C$10:$C$26,$C1665,'07'!$E$10:$E$26)*'07'!$E$3</f>
        <v>0</v>
      </c>
      <c r="N1665" s="208">
        <f>SUMIF('08'!$C$10:$C$29,$C1665,'08'!$E$10:$E$29)*'08'!$E$3</f>
        <v>0</v>
      </c>
      <c r="O1665" s="208">
        <f>SUMIF('09'!$C$10:$C$29,$C1665,'09'!$E$10:$E$29)*'09'!$E$3</f>
        <v>0</v>
      </c>
      <c r="P1665" s="208">
        <f>SUMIF('10'!$C$10:$C$29,$C1665,'10'!$E$10:$E$29)*'10'!$E$3</f>
        <v>0</v>
      </c>
      <c r="Q1665" s="208">
        <f>SUMIF('11'!$C$10:$C$39,$C1665,'11'!$E$10:$E$39)*'11'!$E$3</f>
        <v>0</v>
      </c>
      <c r="R1665" s="208">
        <f>SUMIF('12'!$C$10:$C$29,$C1665,'12'!$E$10:$E$29)*'12'!$E$3</f>
        <v>0</v>
      </c>
      <c r="S1665" s="208">
        <f>SUMIF('13'!$C$10:$C$29,$C1665,'13'!$E$10:$E$29)*'13'!$E$3</f>
        <v>0</v>
      </c>
      <c r="T1665" s="208">
        <f>SUMIF('14'!$C$10:$C$29,$C1665,'14'!$E$10:$E$29)*'14'!$E$3</f>
        <v>0</v>
      </c>
      <c r="U1665" s="208">
        <f>SUMIF('15'!$C$10:$C$29,$C1665,'15'!$E$10:$E$29)*'15'!$E$3</f>
        <v>0</v>
      </c>
      <c r="V1665" s="208">
        <f>SUMIF('16'!$C$10:$C$29,$C1665,'16'!$E$29:$E1665)*'16'!$E$3</f>
        <v>0</v>
      </c>
      <c r="W1665" s="208">
        <f>SUMIF('17'!$C$10:$C$29,$C1665,'17'!$E$10:$E$29)*'17'!$E$3</f>
        <v>0</v>
      </c>
      <c r="X1665" s="208">
        <f>SUMIF('18'!$C$10:$C$29,$C1665,'18'!$E$10:$E$29)*'18'!$E$3</f>
        <v>0</v>
      </c>
      <c r="Y1665" s="208">
        <f>SUMIF('19'!$C$10:$C$28,$C1665,'19'!$E$10:$E$28)*'19'!$E$3</f>
        <v>0</v>
      </c>
      <c r="Z1665" s="208">
        <f>SUMIF('20'!$C$10:$C$29,$C1665,'20'!$E$10:$E$29)*'20'!$E$3</f>
        <v>0</v>
      </c>
      <c r="AA1665" s="208">
        <f>SUMIF('21'!$C$10:$C$29,$C1665,'21'!$E$10:$E$29)*'21'!$E$3</f>
        <v>0</v>
      </c>
    </row>
    <row r="1666" spans="3:27" ht="15" hidden="1">
      <c r="C1666" s="207" t="s">
        <v>3431</v>
      </c>
      <c r="D1666" s="207" t="s">
        <v>3432</v>
      </c>
      <c r="F1666" s="336">
        <f t="shared" si="26"/>
        <v>0</v>
      </c>
      <c r="G1666" s="208">
        <f>SUMIF('01'!$C$10:$C$29,$C1666,'01'!$E$10:$E$29)*'01'!$E$3</f>
        <v>0</v>
      </c>
      <c r="H1666" s="208">
        <f>SUMIF('02'!$C$10:$C$28,$C1666,'02'!$E$10:$E$28)*'02'!$E$3</f>
        <v>0</v>
      </c>
      <c r="I1666" s="208">
        <f>SUMIF('03'!$C$10:$C$29,$C1666,'03'!$E$10:$E$29)*'03'!$E$3</f>
        <v>0</v>
      </c>
      <c r="J1666" s="208">
        <f>SUMIF('04'!$C$10:$C$26,$C1666,'04'!$E$10:$E$26)*'04'!$E$3</f>
        <v>0</v>
      </c>
      <c r="K1666" s="208">
        <f>SUMIF('05'!$C$10:$C$29,$C1666,'05'!$E$10:$E$29)*'05'!$E$3</f>
        <v>0</v>
      </c>
      <c r="L1666" s="208">
        <f>SUMIF('06'!$C$10:$C$29,$C1666,'06'!$E$10:$E$29)*'06'!$E$3</f>
        <v>0</v>
      </c>
      <c r="M1666" s="208">
        <f>SUMIF('07'!$C$10:$C$26,$C1666,'07'!$E$10:$E$26)*'07'!$E$3</f>
        <v>0</v>
      </c>
      <c r="N1666" s="208">
        <f>SUMIF('08'!$C$10:$C$29,$C1666,'08'!$E$10:$E$29)*'08'!$E$3</f>
        <v>0</v>
      </c>
      <c r="O1666" s="208">
        <f>SUMIF('09'!$C$10:$C$29,$C1666,'09'!$E$10:$E$29)*'09'!$E$3</f>
        <v>0</v>
      </c>
      <c r="P1666" s="208">
        <f>SUMIF('10'!$C$10:$C$29,$C1666,'10'!$E$10:$E$29)*'10'!$E$3</f>
        <v>0</v>
      </c>
      <c r="Q1666" s="208">
        <f>SUMIF('11'!$C$10:$C$39,$C1666,'11'!$E$10:$E$39)*'11'!$E$3</f>
        <v>0</v>
      </c>
      <c r="R1666" s="208">
        <f>SUMIF('12'!$C$10:$C$29,$C1666,'12'!$E$10:$E$29)*'12'!$E$3</f>
        <v>0</v>
      </c>
      <c r="S1666" s="208">
        <f>SUMIF('13'!$C$10:$C$29,$C1666,'13'!$E$10:$E$29)*'13'!$E$3</f>
        <v>0</v>
      </c>
      <c r="T1666" s="208">
        <f>SUMIF('14'!$C$10:$C$29,$C1666,'14'!$E$10:$E$29)*'14'!$E$3</f>
        <v>0</v>
      </c>
      <c r="U1666" s="208">
        <f>SUMIF('15'!$C$10:$C$29,$C1666,'15'!$E$10:$E$29)*'15'!$E$3</f>
        <v>0</v>
      </c>
      <c r="V1666" s="208">
        <f>SUMIF('16'!$C$10:$C$29,$C1666,'16'!$E$29:$E1666)*'16'!$E$3</f>
        <v>0</v>
      </c>
      <c r="W1666" s="208">
        <f>SUMIF('17'!$C$10:$C$29,$C1666,'17'!$E$10:$E$29)*'17'!$E$3</f>
        <v>0</v>
      </c>
      <c r="X1666" s="208">
        <f>SUMIF('18'!$C$10:$C$29,$C1666,'18'!$E$10:$E$29)*'18'!$E$3</f>
        <v>0</v>
      </c>
      <c r="Y1666" s="208">
        <f>SUMIF('19'!$C$10:$C$28,$C1666,'19'!$E$10:$E$28)*'19'!$E$3</f>
        <v>0</v>
      </c>
      <c r="Z1666" s="208">
        <f>SUMIF('20'!$C$10:$C$29,$C1666,'20'!$E$10:$E$29)*'20'!$E$3</f>
        <v>0</v>
      </c>
      <c r="AA1666" s="208">
        <f>SUMIF('21'!$C$10:$C$29,$C1666,'21'!$E$10:$E$29)*'21'!$E$3</f>
        <v>0</v>
      </c>
    </row>
    <row r="1667" spans="3:27" ht="15" hidden="1">
      <c r="C1667" s="207" t="s">
        <v>3433</v>
      </c>
      <c r="D1667" s="207" t="s">
        <v>3434</v>
      </c>
      <c r="F1667" s="336">
        <f t="shared" si="26"/>
        <v>0</v>
      </c>
      <c r="G1667" s="208">
        <f>SUMIF('01'!$C$10:$C$29,$C1667,'01'!$E$10:$E$29)*'01'!$E$3</f>
        <v>0</v>
      </c>
      <c r="H1667" s="208">
        <f>SUMIF('02'!$C$10:$C$28,$C1667,'02'!$E$10:$E$28)*'02'!$E$3</f>
        <v>0</v>
      </c>
      <c r="I1667" s="208">
        <f>SUMIF('03'!$C$10:$C$29,$C1667,'03'!$E$10:$E$29)*'03'!$E$3</f>
        <v>0</v>
      </c>
      <c r="J1667" s="208">
        <f>SUMIF('04'!$C$10:$C$26,$C1667,'04'!$E$10:$E$26)*'04'!$E$3</f>
        <v>0</v>
      </c>
      <c r="K1667" s="208">
        <f>SUMIF('05'!$C$10:$C$29,$C1667,'05'!$E$10:$E$29)*'05'!$E$3</f>
        <v>0</v>
      </c>
      <c r="L1667" s="208">
        <f>SUMIF('06'!$C$10:$C$29,$C1667,'06'!$E$10:$E$29)*'06'!$E$3</f>
        <v>0</v>
      </c>
      <c r="M1667" s="208">
        <f>SUMIF('07'!$C$10:$C$26,$C1667,'07'!$E$10:$E$26)*'07'!$E$3</f>
        <v>0</v>
      </c>
      <c r="N1667" s="208">
        <f>SUMIF('08'!$C$10:$C$29,$C1667,'08'!$E$10:$E$29)*'08'!$E$3</f>
        <v>0</v>
      </c>
      <c r="O1667" s="208">
        <f>SUMIF('09'!$C$10:$C$29,$C1667,'09'!$E$10:$E$29)*'09'!$E$3</f>
        <v>0</v>
      </c>
      <c r="P1667" s="208">
        <f>SUMIF('10'!$C$10:$C$29,$C1667,'10'!$E$10:$E$29)*'10'!$E$3</f>
        <v>0</v>
      </c>
      <c r="Q1667" s="208">
        <f>SUMIF('11'!$C$10:$C$39,$C1667,'11'!$E$10:$E$39)*'11'!$E$3</f>
        <v>0</v>
      </c>
      <c r="R1667" s="208">
        <f>SUMIF('12'!$C$10:$C$29,$C1667,'12'!$E$10:$E$29)*'12'!$E$3</f>
        <v>0</v>
      </c>
      <c r="S1667" s="208">
        <f>SUMIF('13'!$C$10:$C$29,$C1667,'13'!$E$10:$E$29)*'13'!$E$3</f>
        <v>0</v>
      </c>
      <c r="T1667" s="208">
        <f>SUMIF('14'!$C$10:$C$29,$C1667,'14'!$E$10:$E$29)*'14'!$E$3</f>
        <v>0</v>
      </c>
      <c r="U1667" s="208">
        <f>SUMIF('15'!$C$10:$C$29,$C1667,'15'!$E$10:$E$29)*'15'!$E$3</f>
        <v>0</v>
      </c>
      <c r="V1667" s="208">
        <f>SUMIF('16'!$C$10:$C$29,$C1667,'16'!$E$29:$E1667)*'16'!$E$3</f>
        <v>0</v>
      </c>
      <c r="W1667" s="208">
        <f>SUMIF('17'!$C$10:$C$29,$C1667,'17'!$E$10:$E$29)*'17'!$E$3</f>
        <v>0</v>
      </c>
      <c r="X1667" s="208">
        <f>SUMIF('18'!$C$10:$C$29,$C1667,'18'!$E$10:$E$29)*'18'!$E$3</f>
        <v>0</v>
      </c>
      <c r="Y1667" s="208">
        <f>SUMIF('19'!$C$10:$C$28,$C1667,'19'!$E$10:$E$28)*'19'!$E$3</f>
        <v>0</v>
      </c>
      <c r="Z1667" s="208">
        <f>SUMIF('20'!$C$10:$C$29,$C1667,'20'!$E$10:$E$29)*'20'!$E$3</f>
        <v>0</v>
      </c>
      <c r="AA1667" s="208">
        <f>SUMIF('21'!$C$10:$C$29,$C1667,'21'!$E$10:$E$29)*'21'!$E$3</f>
        <v>0</v>
      </c>
    </row>
    <row r="1668" spans="3:27" ht="15" hidden="1">
      <c r="C1668" s="207" t="s">
        <v>3435</v>
      </c>
      <c r="D1668" s="207" t="s">
        <v>3436</v>
      </c>
      <c r="F1668" s="336">
        <f t="shared" si="26"/>
        <v>0</v>
      </c>
      <c r="G1668" s="208">
        <f>SUMIF('01'!$C$10:$C$29,$C1668,'01'!$E$10:$E$29)*'01'!$E$3</f>
        <v>0</v>
      </c>
      <c r="H1668" s="208">
        <f>SUMIF('02'!$C$10:$C$28,$C1668,'02'!$E$10:$E$28)*'02'!$E$3</f>
        <v>0</v>
      </c>
      <c r="I1668" s="208">
        <f>SUMIF('03'!$C$10:$C$29,$C1668,'03'!$E$10:$E$29)*'03'!$E$3</f>
        <v>0</v>
      </c>
      <c r="J1668" s="208">
        <f>SUMIF('04'!$C$10:$C$26,$C1668,'04'!$E$10:$E$26)*'04'!$E$3</f>
        <v>0</v>
      </c>
      <c r="K1668" s="208">
        <f>SUMIF('05'!$C$10:$C$29,$C1668,'05'!$E$10:$E$29)*'05'!$E$3</f>
        <v>0</v>
      </c>
      <c r="L1668" s="208">
        <f>SUMIF('06'!$C$10:$C$29,$C1668,'06'!$E$10:$E$29)*'06'!$E$3</f>
        <v>0</v>
      </c>
      <c r="M1668" s="208">
        <f>SUMIF('07'!$C$10:$C$26,$C1668,'07'!$E$10:$E$26)*'07'!$E$3</f>
        <v>0</v>
      </c>
      <c r="N1668" s="208">
        <f>SUMIF('08'!$C$10:$C$29,$C1668,'08'!$E$10:$E$29)*'08'!$E$3</f>
        <v>0</v>
      </c>
      <c r="O1668" s="208">
        <f>SUMIF('09'!$C$10:$C$29,$C1668,'09'!$E$10:$E$29)*'09'!$E$3</f>
        <v>0</v>
      </c>
      <c r="P1668" s="208">
        <f>SUMIF('10'!$C$10:$C$29,$C1668,'10'!$E$10:$E$29)*'10'!$E$3</f>
        <v>0</v>
      </c>
      <c r="Q1668" s="208">
        <f>SUMIF('11'!$C$10:$C$39,$C1668,'11'!$E$10:$E$39)*'11'!$E$3</f>
        <v>0</v>
      </c>
      <c r="R1668" s="208">
        <f>SUMIF('12'!$C$10:$C$29,$C1668,'12'!$E$10:$E$29)*'12'!$E$3</f>
        <v>0</v>
      </c>
      <c r="S1668" s="208">
        <f>SUMIF('13'!$C$10:$C$29,$C1668,'13'!$E$10:$E$29)*'13'!$E$3</f>
        <v>0</v>
      </c>
      <c r="T1668" s="208">
        <f>SUMIF('14'!$C$10:$C$29,$C1668,'14'!$E$10:$E$29)*'14'!$E$3</f>
        <v>0</v>
      </c>
      <c r="U1668" s="208">
        <f>SUMIF('15'!$C$10:$C$29,$C1668,'15'!$E$10:$E$29)*'15'!$E$3</f>
        <v>0</v>
      </c>
      <c r="V1668" s="208">
        <f>SUMIF('16'!$C$10:$C$29,$C1668,'16'!$E$29:$E1668)*'16'!$E$3</f>
        <v>0</v>
      </c>
      <c r="W1668" s="208">
        <f>SUMIF('17'!$C$10:$C$29,$C1668,'17'!$E$10:$E$29)*'17'!$E$3</f>
        <v>0</v>
      </c>
      <c r="X1668" s="208">
        <f>SUMIF('18'!$C$10:$C$29,$C1668,'18'!$E$10:$E$29)*'18'!$E$3</f>
        <v>0</v>
      </c>
      <c r="Y1668" s="208">
        <f>SUMIF('19'!$C$10:$C$28,$C1668,'19'!$E$10:$E$28)*'19'!$E$3</f>
        <v>0</v>
      </c>
      <c r="Z1668" s="208">
        <f>SUMIF('20'!$C$10:$C$29,$C1668,'20'!$E$10:$E$29)*'20'!$E$3</f>
        <v>0</v>
      </c>
      <c r="AA1668" s="208">
        <f>SUMIF('21'!$C$10:$C$29,$C1668,'21'!$E$10:$E$29)*'21'!$E$3</f>
        <v>0</v>
      </c>
    </row>
    <row r="1669" spans="3:27" ht="15" hidden="1">
      <c r="C1669" s="207" t="s">
        <v>3437</v>
      </c>
      <c r="D1669" s="207" t="s">
        <v>3438</v>
      </c>
      <c r="F1669" s="336">
        <f t="shared" si="26"/>
        <v>0</v>
      </c>
      <c r="G1669" s="208">
        <f>SUMIF('01'!$C$10:$C$29,$C1669,'01'!$E$10:$E$29)*'01'!$E$3</f>
        <v>0</v>
      </c>
      <c r="H1669" s="208">
        <f>SUMIF('02'!$C$10:$C$28,$C1669,'02'!$E$10:$E$28)*'02'!$E$3</f>
        <v>0</v>
      </c>
      <c r="I1669" s="208">
        <f>SUMIF('03'!$C$10:$C$29,$C1669,'03'!$E$10:$E$29)*'03'!$E$3</f>
        <v>0</v>
      </c>
      <c r="J1669" s="208">
        <f>SUMIF('04'!$C$10:$C$26,$C1669,'04'!$E$10:$E$26)*'04'!$E$3</f>
        <v>0</v>
      </c>
      <c r="K1669" s="208">
        <f>SUMIF('05'!$C$10:$C$29,$C1669,'05'!$E$10:$E$29)*'05'!$E$3</f>
        <v>0</v>
      </c>
      <c r="L1669" s="208">
        <f>SUMIF('06'!$C$10:$C$29,$C1669,'06'!$E$10:$E$29)*'06'!$E$3</f>
        <v>0</v>
      </c>
      <c r="M1669" s="208">
        <f>SUMIF('07'!$C$10:$C$26,$C1669,'07'!$E$10:$E$26)*'07'!$E$3</f>
        <v>0</v>
      </c>
      <c r="N1669" s="208">
        <f>SUMIF('08'!$C$10:$C$29,$C1669,'08'!$E$10:$E$29)*'08'!$E$3</f>
        <v>0</v>
      </c>
      <c r="O1669" s="208">
        <f>SUMIF('09'!$C$10:$C$29,$C1669,'09'!$E$10:$E$29)*'09'!$E$3</f>
        <v>0</v>
      </c>
      <c r="P1669" s="208">
        <f>SUMIF('10'!$C$10:$C$29,$C1669,'10'!$E$10:$E$29)*'10'!$E$3</f>
        <v>0</v>
      </c>
      <c r="Q1669" s="208">
        <f>SUMIF('11'!$C$10:$C$39,$C1669,'11'!$E$10:$E$39)*'11'!$E$3</f>
        <v>0</v>
      </c>
      <c r="R1669" s="208">
        <f>SUMIF('12'!$C$10:$C$29,$C1669,'12'!$E$10:$E$29)*'12'!$E$3</f>
        <v>0</v>
      </c>
      <c r="S1669" s="208">
        <f>SUMIF('13'!$C$10:$C$29,$C1669,'13'!$E$10:$E$29)*'13'!$E$3</f>
        <v>0</v>
      </c>
      <c r="T1669" s="208">
        <f>SUMIF('14'!$C$10:$C$29,$C1669,'14'!$E$10:$E$29)*'14'!$E$3</f>
        <v>0</v>
      </c>
      <c r="U1669" s="208">
        <f>SUMIF('15'!$C$10:$C$29,$C1669,'15'!$E$10:$E$29)*'15'!$E$3</f>
        <v>0</v>
      </c>
      <c r="V1669" s="208">
        <f>SUMIF('16'!$C$10:$C$29,$C1669,'16'!$E$29:$E1669)*'16'!$E$3</f>
        <v>0</v>
      </c>
      <c r="W1669" s="208">
        <f>SUMIF('17'!$C$10:$C$29,$C1669,'17'!$E$10:$E$29)*'17'!$E$3</f>
        <v>0</v>
      </c>
      <c r="X1669" s="208">
        <f>SUMIF('18'!$C$10:$C$29,$C1669,'18'!$E$10:$E$29)*'18'!$E$3</f>
        <v>0</v>
      </c>
      <c r="Y1669" s="208">
        <f>SUMIF('19'!$C$10:$C$28,$C1669,'19'!$E$10:$E$28)*'19'!$E$3</f>
        <v>0</v>
      </c>
      <c r="Z1669" s="208">
        <f>SUMIF('20'!$C$10:$C$29,$C1669,'20'!$E$10:$E$29)*'20'!$E$3</f>
        <v>0</v>
      </c>
      <c r="AA1669" s="208">
        <f>SUMIF('21'!$C$10:$C$29,$C1669,'21'!$E$10:$E$29)*'21'!$E$3</f>
        <v>0</v>
      </c>
    </row>
    <row r="1670" spans="3:27" ht="15" hidden="1">
      <c r="C1670" s="207" t="s">
        <v>3439</v>
      </c>
      <c r="D1670" s="207" t="s">
        <v>3440</v>
      </c>
      <c r="F1670" s="336">
        <f t="shared" si="26"/>
        <v>0</v>
      </c>
      <c r="G1670" s="208">
        <f>SUMIF('01'!$C$10:$C$29,$C1670,'01'!$E$10:$E$29)*'01'!$E$3</f>
        <v>0</v>
      </c>
      <c r="H1670" s="208">
        <f>SUMIF('02'!$C$10:$C$28,$C1670,'02'!$E$10:$E$28)*'02'!$E$3</f>
        <v>0</v>
      </c>
      <c r="I1670" s="208">
        <f>SUMIF('03'!$C$10:$C$29,$C1670,'03'!$E$10:$E$29)*'03'!$E$3</f>
        <v>0</v>
      </c>
      <c r="J1670" s="208">
        <f>SUMIF('04'!$C$10:$C$26,$C1670,'04'!$E$10:$E$26)*'04'!$E$3</f>
        <v>0</v>
      </c>
      <c r="K1670" s="208">
        <f>SUMIF('05'!$C$10:$C$29,$C1670,'05'!$E$10:$E$29)*'05'!$E$3</f>
        <v>0</v>
      </c>
      <c r="L1670" s="208">
        <f>SUMIF('06'!$C$10:$C$29,$C1670,'06'!$E$10:$E$29)*'06'!$E$3</f>
        <v>0</v>
      </c>
      <c r="M1670" s="208">
        <f>SUMIF('07'!$C$10:$C$26,$C1670,'07'!$E$10:$E$26)*'07'!$E$3</f>
        <v>0</v>
      </c>
      <c r="N1670" s="208">
        <f>SUMIF('08'!$C$10:$C$29,$C1670,'08'!$E$10:$E$29)*'08'!$E$3</f>
        <v>0</v>
      </c>
      <c r="O1670" s="208">
        <f>SUMIF('09'!$C$10:$C$29,$C1670,'09'!$E$10:$E$29)*'09'!$E$3</f>
        <v>0</v>
      </c>
      <c r="P1670" s="208">
        <f>SUMIF('10'!$C$10:$C$29,$C1670,'10'!$E$10:$E$29)*'10'!$E$3</f>
        <v>0</v>
      </c>
      <c r="Q1670" s="208">
        <f>SUMIF('11'!$C$10:$C$39,$C1670,'11'!$E$10:$E$39)*'11'!$E$3</f>
        <v>0</v>
      </c>
      <c r="R1670" s="208">
        <f>SUMIF('12'!$C$10:$C$29,$C1670,'12'!$E$10:$E$29)*'12'!$E$3</f>
        <v>0</v>
      </c>
      <c r="S1670" s="208">
        <f>SUMIF('13'!$C$10:$C$29,$C1670,'13'!$E$10:$E$29)*'13'!$E$3</f>
        <v>0</v>
      </c>
      <c r="T1670" s="208">
        <f>SUMIF('14'!$C$10:$C$29,$C1670,'14'!$E$10:$E$29)*'14'!$E$3</f>
        <v>0</v>
      </c>
      <c r="U1670" s="208">
        <f>SUMIF('15'!$C$10:$C$29,$C1670,'15'!$E$10:$E$29)*'15'!$E$3</f>
        <v>0</v>
      </c>
      <c r="V1670" s="208">
        <f>SUMIF('16'!$C$10:$C$29,$C1670,'16'!$E$29:$E1670)*'16'!$E$3</f>
        <v>0</v>
      </c>
      <c r="W1670" s="208">
        <f>SUMIF('17'!$C$10:$C$29,$C1670,'17'!$E$10:$E$29)*'17'!$E$3</f>
        <v>0</v>
      </c>
      <c r="X1670" s="208">
        <f>SUMIF('18'!$C$10:$C$29,$C1670,'18'!$E$10:$E$29)*'18'!$E$3</f>
        <v>0</v>
      </c>
      <c r="Y1670" s="208">
        <f>SUMIF('19'!$C$10:$C$28,$C1670,'19'!$E$10:$E$28)*'19'!$E$3</f>
        <v>0</v>
      </c>
      <c r="Z1670" s="208">
        <f>SUMIF('20'!$C$10:$C$29,$C1670,'20'!$E$10:$E$29)*'20'!$E$3</f>
        <v>0</v>
      </c>
      <c r="AA1670" s="208">
        <f>SUMIF('21'!$C$10:$C$29,$C1670,'21'!$E$10:$E$29)*'21'!$E$3</f>
        <v>0</v>
      </c>
    </row>
    <row r="1671" spans="3:27" ht="15" hidden="1">
      <c r="C1671" s="207" t="s">
        <v>3441</v>
      </c>
      <c r="D1671" s="207" t="s">
        <v>3442</v>
      </c>
      <c r="F1671" s="336">
        <f t="shared" si="26"/>
        <v>0</v>
      </c>
      <c r="G1671" s="208">
        <f>SUMIF('01'!$C$10:$C$29,$C1671,'01'!$E$10:$E$29)*'01'!$E$3</f>
        <v>0</v>
      </c>
      <c r="H1671" s="208">
        <f>SUMIF('02'!$C$10:$C$28,$C1671,'02'!$E$10:$E$28)*'02'!$E$3</f>
        <v>0</v>
      </c>
      <c r="I1671" s="208">
        <f>SUMIF('03'!$C$10:$C$29,$C1671,'03'!$E$10:$E$29)*'03'!$E$3</f>
        <v>0</v>
      </c>
      <c r="J1671" s="208">
        <f>SUMIF('04'!$C$10:$C$26,$C1671,'04'!$E$10:$E$26)*'04'!$E$3</f>
        <v>0</v>
      </c>
      <c r="K1671" s="208">
        <f>SUMIF('05'!$C$10:$C$29,$C1671,'05'!$E$10:$E$29)*'05'!$E$3</f>
        <v>0</v>
      </c>
      <c r="L1671" s="208">
        <f>SUMIF('06'!$C$10:$C$29,$C1671,'06'!$E$10:$E$29)*'06'!$E$3</f>
        <v>0</v>
      </c>
      <c r="M1671" s="208">
        <f>SUMIF('07'!$C$10:$C$26,$C1671,'07'!$E$10:$E$26)*'07'!$E$3</f>
        <v>0</v>
      </c>
      <c r="N1671" s="208">
        <f>SUMIF('08'!$C$10:$C$29,$C1671,'08'!$E$10:$E$29)*'08'!$E$3</f>
        <v>0</v>
      </c>
      <c r="O1671" s="208">
        <f>SUMIF('09'!$C$10:$C$29,$C1671,'09'!$E$10:$E$29)*'09'!$E$3</f>
        <v>0</v>
      </c>
      <c r="P1671" s="208">
        <f>SUMIF('10'!$C$10:$C$29,$C1671,'10'!$E$10:$E$29)*'10'!$E$3</f>
        <v>0</v>
      </c>
      <c r="Q1671" s="208">
        <f>SUMIF('11'!$C$10:$C$39,$C1671,'11'!$E$10:$E$39)*'11'!$E$3</f>
        <v>0</v>
      </c>
      <c r="R1671" s="208">
        <f>SUMIF('12'!$C$10:$C$29,$C1671,'12'!$E$10:$E$29)*'12'!$E$3</f>
        <v>0</v>
      </c>
      <c r="S1671" s="208">
        <f>SUMIF('13'!$C$10:$C$29,$C1671,'13'!$E$10:$E$29)*'13'!$E$3</f>
        <v>0</v>
      </c>
      <c r="T1671" s="208">
        <f>SUMIF('14'!$C$10:$C$29,$C1671,'14'!$E$10:$E$29)*'14'!$E$3</f>
        <v>0</v>
      </c>
      <c r="U1671" s="208">
        <f>SUMIF('15'!$C$10:$C$29,$C1671,'15'!$E$10:$E$29)*'15'!$E$3</f>
        <v>0</v>
      </c>
      <c r="V1671" s="208">
        <f>SUMIF('16'!$C$10:$C$29,$C1671,'16'!$E$29:$E1671)*'16'!$E$3</f>
        <v>0</v>
      </c>
      <c r="W1671" s="208">
        <f>SUMIF('17'!$C$10:$C$29,$C1671,'17'!$E$10:$E$29)*'17'!$E$3</f>
        <v>0</v>
      </c>
      <c r="X1671" s="208">
        <f>SUMIF('18'!$C$10:$C$29,$C1671,'18'!$E$10:$E$29)*'18'!$E$3</f>
        <v>0</v>
      </c>
      <c r="Y1671" s="208">
        <f>SUMIF('19'!$C$10:$C$28,$C1671,'19'!$E$10:$E$28)*'19'!$E$3</f>
        <v>0</v>
      </c>
      <c r="Z1671" s="208">
        <f>SUMIF('20'!$C$10:$C$29,$C1671,'20'!$E$10:$E$29)*'20'!$E$3</f>
        <v>0</v>
      </c>
      <c r="AA1671" s="208">
        <f>SUMIF('21'!$C$10:$C$29,$C1671,'21'!$E$10:$E$29)*'21'!$E$3</f>
        <v>0</v>
      </c>
    </row>
    <row r="1672" spans="3:27" ht="15" hidden="1">
      <c r="C1672" s="207" t="s">
        <v>3443</v>
      </c>
      <c r="D1672" s="207" t="s">
        <v>3444</v>
      </c>
      <c r="F1672" s="336">
        <f t="shared" si="26"/>
        <v>0</v>
      </c>
      <c r="G1672" s="208">
        <f>SUMIF('01'!$C$10:$C$29,$C1672,'01'!$E$10:$E$29)*'01'!$E$3</f>
        <v>0</v>
      </c>
      <c r="H1672" s="208">
        <f>SUMIF('02'!$C$10:$C$28,$C1672,'02'!$E$10:$E$28)*'02'!$E$3</f>
        <v>0</v>
      </c>
      <c r="I1672" s="208">
        <f>SUMIF('03'!$C$10:$C$29,$C1672,'03'!$E$10:$E$29)*'03'!$E$3</f>
        <v>0</v>
      </c>
      <c r="J1672" s="208">
        <f>SUMIF('04'!$C$10:$C$26,$C1672,'04'!$E$10:$E$26)*'04'!$E$3</f>
        <v>0</v>
      </c>
      <c r="K1672" s="208">
        <f>SUMIF('05'!$C$10:$C$29,$C1672,'05'!$E$10:$E$29)*'05'!$E$3</f>
        <v>0</v>
      </c>
      <c r="L1672" s="208">
        <f>SUMIF('06'!$C$10:$C$29,$C1672,'06'!$E$10:$E$29)*'06'!$E$3</f>
        <v>0</v>
      </c>
      <c r="M1672" s="208">
        <f>SUMIF('07'!$C$10:$C$26,$C1672,'07'!$E$10:$E$26)*'07'!$E$3</f>
        <v>0</v>
      </c>
      <c r="N1672" s="208">
        <f>SUMIF('08'!$C$10:$C$29,$C1672,'08'!$E$10:$E$29)*'08'!$E$3</f>
        <v>0</v>
      </c>
      <c r="O1672" s="208">
        <f>SUMIF('09'!$C$10:$C$29,$C1672,'09'!$E$10:$E$29)*'09'!$E$3</f>
        <v>0</v>
      </c>
      <c r="P1672" s="208">
        <f>SUMIF('10'!$C$10:$C$29,$C1672,'10'!$E$10:$E$29)*'10'!$E$3</f>
        <v>0</v>
      </c>
      <c r="Q1672" s="208">
        <f>SUMIF('11'!$C$10:$C$39,$C1672,'11'!$E$10:$E$39)*'11'!$E$3</f>
        <v>0</v>
      </c>
      <c r="R1672" s="208">
        <f>SUMIF('12'!$C$10:$C$29,$C1672,'12'!$E$10:$E$29)*'12'!$E$3</f>
        <v>0</v>
      </c>
      <c r="S1672" s="208">
        <f>SUMIF('13'!$C$10:$C$29,$C1672,'13'!$E$10:$E$29)*'13'!$E$3</f>
        <v>0</v>
      </c>
      <c r="T1672" s="208">
        <f>SUMIF('14'!$C$10:$C$29,$C1672,'14'!$E$10:$E$29)*'14'!$E$3</f>
        <v>0</v>
      </c>
      <c r="U1672" s="208">
        <f>SUMIF('15'!$C$10:$C$29,$C1672,'15'!$E$10:$E$29)*'15'!$E$3</f>
        <v>0</v>
      </c>
      <c r="V1672" s="208">
        <f>SUMIF('16'!$C$10:$C$29,$C1672,'16'!$E$29:$E1672)*'16'!$E$3</f>
        <v>0</v>
      </c>
      <c r="W1672" s="208">
        <f>SUMIF('17'!$C$10:$C$29,$C1672,'17'!$E$10:$E$29)*'17'!$E$3</f>
        <v>0</v>
      </c>
      <c r="X1672" s="208">
        <f>SUMIF('18'!$C$10:$C$29,$C1672,'18'!$E$10:$E$29)*'18'!$E$3</f>
        <v>0</v>
      </c>
      <c r="Y1672" s="208">
        <f>SUMIF('19'!$C$10:$C$28,$C1672,'19'!$E$10:$E$28)*'19'!$E$3</f>
        <v>0</v>
      </c>
      <c r="Z1672" s="208">
        <f>SUMIF('20'!$C$10:$C$29,$C1672,'20'!$E$10:$E$29)*'20'!$E$3</f>
        <v>0</v>
      </c>
      <c r="AA1672" s="208">
        <f>SUMIF('21'!$C$10:$C$29,$C1672,'21'!$E$10:$E$29)*'21'!$E$3</f>
        <v>0</v>
      </c>
    </row>
    <row r="1673" spans="3:27" ht="15" hidden="1">
      <c r="C1673" s="207" t="s">
        <v>3445</v>
      </c>
      <c r="D1673" s="207" t="s">
        <v>3446</v>
      </c>
      <c r="F1673" s="336">
        <f t="shared" si="26"/>
        <v>0</v>
      </c>
      <c r="G1673" s="208">
        <f>SUMIF('01'!$C$10:$C$29,$C1673,'01'!$E$10:$E$29)*'01'!$E$3</f>
        <v>0</v>
      </c>
      <c r="H1673" s="208">
        <f>SUMIF('02'!$C$10:$C$28,$C1673,'02'!$E$10:$E$28)*'02'!$E$3</f>
        <v>0</v>
      </c>
      <c r="I1673" s="208">
        <f>SUMIF('03'!$C$10:$C$29,$C1673,'03'!$E$10:$E$29)*'03'!$E$3</f>
        <v>0</v>
      </c>
      <c r="J1673" s="208">
        <f>SUMIF('04'!$C$10:$C$26,$C1673,'04'!$E$10:$E$26)*'04'!$E$3</f>
        <v>0</v>
      </c>
      <c r="K1673" s="208">
        <f>SUMIF('05'!$C$10:$C$29,$C1673,'05'!$E$10:$E$29)*'05'!$E$3</f>
        <v>0</v>
      </c>
      <c r="L1673" s="208">
        <f>SUMIF('06'!$C$10:$C$29,$C1673,'06'!$E$10:$E$29)*'06'!$E$3</f>
        <v>0</v>
      </c>
      <c r="M1673" s="208">
        <f>SUMIF('07'!$C$10:$C$26,$C1673,'07'!$E$10:$E$26)*'07'!$E$3</f>
        <v>0</v>
      </c>
      <c r="N1673" s="208">
        <f>SUMIF('08'!$C$10:$C$29,$C1673,'08'!$E$10:$E$29)*'08'!$E$3</f>
        <v>0</v>
      </c>
      <c r="O1673" s="208">
        <f>SUMIF('09'!$C$10:$C$29,$C1673,'09'!$E$10:$E$29)*'09'!$E$3</f>
        <v>0</v>
      </c>
      <c r="P1673" s="208">
        <f>SUMIF('10'!$C$10:$C$29,$C1673,'10'!$E$10:$E$29)*'10'!$E$3</f>
        <v>0</v>
      </c>
      <c r="Q1673" s="208">
        <f>SUMIF('11'!$C$10:$C$39,$C1673,'11'!$E$10:$E$39)*'11'!$E$3</f>
        <v>0</v>
      </c>
      <c r="R1673" s="208">
        <f>SUMIF('12'!$C$10:$C$29,$C1673,'12'!$E$10:$E$29)*'12'!$E$3</f>
        <v>0</v>
      </c>
      <c r="S1673" s="208">
        <f>SUMIF('13'!$C$10:$C$29,$C1673,'13'!$E$10:$E$29)*'13'!$E$3</f>
        <v>0</v>
      </c>
      <c r="T1673" s="208">
        <f>SUMIF('14'!$C$10:$C$29,$C1673,'14'!$E$10:$E$29)*'14'!$E$3</f>
        <v>0</v>
      </c>
      <c r="U1673" s="208">
        <f>SUMIF('15'!$C$10:$C$29,$C1673,'15'!$E$10:$E$29)*'15'!$E$3</f>
        <v>0</v>
      </c>
      <c r="V1673" s="208">
        <f>SUMIF('16'!$C$10:$C$29,$C1673,'16'!$E$29:$E1673)*'16'!$E$3</f>
        <v>0</v>
      </c>
      <c r="W1673" s="208">
        <f>SUMIF('17'!$C$10:$C$29,$C1673,'17'!$E$10:$E$29)*'17'!$E$3</f>
        <v>0</v>
      </c>
      <c r="X1673" s="208">
        <f>SUMIF('18'!$C$10:$C$29,$C1673,'18'!$E$10:$E$29)*'18'!$E$3</f>
        <v>0</v>
      </c>
      <c r="Y1673" s="208">
        <f>SUMIF('19'!$C$10:$C$28,$C1673,'19'!$E$10:$E$28)*'19'!$E$3</f>
        <v>0</v>
      </c>
      <c r="Z1673" s="208">
        <f>SUMIF('20'!$C$10:$C$29,$C1673,'20'!$E$10:$E$29)*'20'!$E$3</f>
        <v>0</v>
      </c>
      <c r="AA1673" s="208">
        <f>SUMIF('21'!$C$10:$C$29,$C1673,'21'!$E$10:$E$29)*'21'!$E$3</f>
        <v>0</v>
      </c>
    </row>
    <row r="1674" spans="3:27" ht="15" hidden="1">
      <c r="C1674" s="207" t="s">
        <v>3447</v>
      </c>
      <c r="D1674" s="207" t="s">
        <v>3448</v>
      </c>
      <c r="F1674" s="336">
        <f t="shared" si="26"/>
        <v>0</v>
      </c>
      <c r="G1674" s="208">
        <f>SUMIF('01'!$C$10:$C$29,$C1674,'01'!$E$10:$E$29)*'01'!$E$3</f>
        <v>0</v>
      </c>
      <c r="H1674" s="208">
        <f>SUMIF('02'!$C$10:$C$28,$C1674,'02'!$E$10:$E$28)*'02'!$E$3</f>
        <v>0</v>
      </c>
      <c r="I1674" s="208">
        <f>SUMIF('03'!$C$10:$C$29,$C1674,'03'!$E$10:$E$29)*'03'!$E$3</f>
        <v>0</v>
      </c>
      <c r="J1674" s="208">
        <f>SUMIF('04'!$C$10:$C$26,$C1674,'04'!$E$10:$E$26)*'04'!$E$3</f>
        <v>0</v>
      </c>
      <c r="K1674" s="208">
        <f>SUMIF('05'!$C$10:$C$29,$C1674,'05'!$E$10:$E$29)*'05'!$E$3</f>
        <v>0</v>
      </c>
      <c r="L1674" s="208">
        <f>SUMIF('06'!$C$10:$C$29,$C1674,'06'!$E$10:$E$29)*'06'!$E$3</f>
        <v>0</v>
      </c>
      <c r="M1674" s="208">
        <f>SUMIF('07'!$C$10:$C$26,$C1674,'07'!$E$10:$E$26)*'07'!$E$3</f>
        <v>0</v>
      </c>
      <c r="N1674" s="208">
        <f>SUMIF('08'!$C$10:$C$29,$C1674,'08'!$E$10:$E$29)*'08'!$E$3</f>
        <v>0</v>
      </c>
      <c r="O1674" s="208">
        <f>SUMIF('09'!$C$10:$C$29,$C1674,'09'!$E$10:$E$29)*'09'!$E$3</f>
        <v>0</v>
      </c>
      <c r="P1674" s="208">
        <f>SUMIF('10'!$C$10:$C$29,$C1674,'10'!$E$10:$E$29)*'10'!$E$3</f>
        <v>0</v>
      </c>
      <c r="Q1674" s="208">
        <f>SUMIF('11'!$C$10:$C$39,$C1674,'11'!$E$10:$E$39)*'11'!$E$3</f>
        <v>0</v>
      </c>
      <c r="R1674" s="208">
        <f>SUMIF('12'!$C$10:$C$29,$C1674,'12'!$E$10:$E$29)*'12'!$E$3</f>
        <v>0</v>
      </c>
      <c r="S1674" s="208">
        <f>SUMIF('13'!$C$10:$C$29,$C1674,'13'!$E$10:$E$29)*'13'!$E$3</f>
        <v>0</v>
      </c>
      <c r="T1674" s="208">
        <f>SUMIF('14'!$C$10:$C$29,$C1674,'14'!$E$10:$E$29)*'14'!$E$3</f>
        <v>0</v>
      </c>
      <c r="U1674" s="208">
        <f>SUMIF('15'!$C$10:$C$29,$C1674,'15'!$E$10:$E$29)*'15'!$E$3</f>
        <v>0</v>
      </c>
      <c r="V1674" s="208">
        <f>SUMIF('16'!$C$10:$C$29,$C1674,'16'!$E$29:$E1674)*'16'!$E$3</f>
        <v>0</v>
      </c>
      <c r="W1674" s="208">
        <f>SUMIF('17'!$C$10:$C$29,$C1674,'17'!$E$10:$E$29)*'17'!$E$3</f>
        <v>0</v>
      </c>
      <c r="X1674" s="208">
        <f>SUMIF('18'!$C$10:$C$29,$C1674,'18'!$E$10:$E$29)*'18'!$E$3</f>
        <v>0</v>
      </c>
      <c r="Y1674" s="208">
        <f>SUMIF('19'!$C$10:$C$28,$C1674,'19'!$E$10:$E$28)*'19'!$E$3</f>
        <v>0</v>
      </c>
      <c r="Z1674" s="208">
        <f>SUMIF('20'!$C$10:$C$29,$C1674,'20'!$E$10:$E$29)*'20'!$E$3</f>
        <v>0</v>
      </c>
      <c r="AA1674" s="208">
        <f>SUMIF('21'!$C$10:$C$29,$C1674,'21'!$E$10:$E$29)*'21'!$E$3</f>
        <v>0</v>
      </c>
    </row>
    <row r="1675" spans="3:27" ht="15" hidden="1">
      <c r="C1675" s="207" t="s">
        <v>3449</v>
      </c>
      <c r="D1675" s="207" t="s">
        <v>3450</v>
      </c>
      <c r="F1675" s="336">
        <f t="shared" si="26"/>
        <v>0</v>
      </c>
      <c r="G1675" s="208">
        <f>SUMIF('01'!$C$10:$C$29,$C1675,'01'!$E$10:$E$29)*'01'!$E$3</f>
        <v>0</v>
      </c>
      <c r="H1675" s="208">
        <f>SUMIF('02'!$C$10:$C$28,$C1675,'02'!$E$10:$E$28)*'02'!$E$3</f>
        <v>0</v>
      </c>
      <c r="I1675" s="208">
        <f>SUMIF('03'!$C$10:$C$29,$C1675,'03'!$E$10:$E$29)*'03'!$E$3</f>
        <v>0</v>
      </c>
      <c r="J1675" s="208">
        <f>SUMIF('04'!$C$10:$C$26,$C1675,'04'!$E$10:$E$26)*'04'!$E$3</f>
        <v>0</v>
      </c>
      <c r="K1675" s="208">
        <f>SUMIF('05'!$C$10:$C$29,$C1675,'05'!$E$10:$E$29)*'05'!$E$3</f>
        <v>0</v>
      </c>
      <c r="L1675" s="208">
        <f>SUMIF('06'!$C$10:$C$29,$C1675,'06'!$E$10:$E$29)*'06'!$E$3</f>
        <v>0</v>
      </c>
      <c r="M1675" s="208">
        <f>SUMIF('07'!$C$10:$C$26,$C1675,'07'!$E$10:$E$26)*'07'!$E$3</f>
        <v>0</v>
      </c>
      <c r="N1675" s="208">
        <f>SUMIF('08'!$C$10:$C$29,$C1675,'08'!$E$10:$E$29)*'08'!$E$3</f>
        <v>0</v>
      </c>
      <c r="O1675" s="208">
        <f>SUMIF('09'!$C$10:$C$29,$C1675,'09'!$E$10:$E$29)*'09'!$E$3</f>
        <v>0</v>
      </c>
      <c r="P1675" s="208">
        <f>SUMIF('10'!$C$10:$C$29,$C1675,'10'!$E$10:$E$29)*'10'!$E$3</f>
        <v>0</v>
      </c>
      <c r="Q1675" s="208">
        <f>SUMIF('11'!$C$10:$C$39,$C1675,'11'!$E$10:$E$39)*'11'!$E$3</f>
        <v>0</v>
      </c>
      <c r="R1675" s="208">
        <f>SUMIF('12'!$C$10:$C$29,$C1675,'12'!$E$10:$E$29)*'12'!$E$3</f>
        <v>0</v>
      </c>
      <c r="S1675" s="208">
        <f>SUMIF('13'!$C$10:$C$29,$C1675,'13'!$E$10:$E$29)*'13'!$E$3</f>
        <v>0</v>
      </c>
      <c r="T1675" s="208">
        <f>SUMIF('14'!$C$10:$C$29,$C1675,'14'!$E$10:$E$29)*'14'!$E$3</f>
        <v>0</v>
      </c>
      <c r="U1675" s="208">
        <f>SUMIF('15'!$C$10:$C$29,$C1675,'15'!$E$10:$E$29)*'15'!$E$3</f>
        <v>0</v>
      </c>
      <c r="V1675" s="208">
        <f>SUMIF('16'!$C$10:$C$29,$C1675,'16'!$E$29:$E1675)*'16'!$E$3</f>
        <v>0</v>
      </c>
      <c r="W1675" s="208">
        <f>SUMIF('17'!$C$10:$C$29,$C1675,'17'!$E$10:$E$29)*'17'!$E$3</f>
        <v>0</v>
      </c>
      <c r="X1675" s="208">
        <f>SUMIF('18'!$C$10:$C$29,$C1675,'18'!$E$10:$E$29)*'18'!$E$3</f>
        <v>0</v>
      </c>
      <c r="Y1675" s="208">
        <f>SUMIF('19'!$C$10:$C$28,$C1675,'19'!$E$10:$E$28)*'19'!$E$3</f>
        <v>0</v>
      </c>
      <c r="Z1675" s="208">
        <f>SUMIF('20'!$C$10:$C$29,$C1675,'20'!$E$10:$E$29)*'20'!$E$3</f>
        <v>0</v>
      </c>
      <c r="AA1675" s="208">
        <f>SUMIF('21'!$C$10:$C$29,$C1675,'21'!$E$10:$E$29)*'21'!$E$3</f>
        <v>0</v>
      </c>
    </row>
    <row r="1676" spans="3:27" ht="15" hidden="1">
      <c r="C1676" s="207" t="s">
        <v>3451</v>
      </c>
      <c r="D1676" s="207" t="s">
        <v>3452</v>
      </c>
      <c r="F1676" s="336">
        <f t="shared" ref="F1676:F1739" si="27">SUM(G1676:AA1676)</f>
        <v>0</v>
      </c>
      <c r="G1676" s="208">
        <f>SUMIF('01'!$C$10:$C$29,$C1676,'01'!$E$10:$E$29)*'01'!$E$3</f>
        <v>0</v>
      </c>
      <c r="H1676" s="208">
        <f>SUMIF('02'!$C$10:$C$28,$C1676,'02'!$E$10:$E$28)*'02'!$E$3</f>
        <v>0</v>
      </c>
      <c r="I1676" s="208">
        <f>SUMIF('03'!$C$10:$C$29,$C1676,'03'!$E$10:$E$29)*'03'!$E$3</f>
        <v>0</v>
      </c>
      <c r="J1676" s="208">
        <f>SUMIF('04'!$C$10:$C$26,$C1676,'04'!$E$10:$E$26)*'04'!$E$3</f>
        <v>0</v>
      </c>
      <c r="K1676" s="208">
        <f>SUMIF('05'!$C$10:$C$29,$C1676,'05'!$E$10:$E$29)*'05'!$E$3</f>
        <v>0</v>
      </c>
      <c r="L1676" s="208">
        <f>SUMIF('06'!$C$10:$C$29,$C1676,'06'!$E$10:$E$29)*'06'!$E$3</f>
        <v>0</v>
      </c>
      <c r="M1676" s="208">
        <f>SUMIF('07'!$C$10:$C$26,$C1676,'07'!$E$10:$E$26)*'07'!$E$3</f>
        <v>0</v>
      </c>
      <c r="N1676" s="208">
        <f>SUMIF('08'!$C$10:$C$29,$C1676,'08'!$E$10:$E$29)*'08'!$E$3</f>
        <v>0</v>
      </c>
      <c r="O1676" s="208">
        <f>SUMIF('09'!$C$10:$C$29,$C1676,'09'!$E$10:$E$29)*'09'!$E$3</f>
        <v>0</v>
      </c>
      <c r="P1676" s="208">
        <f>SUMIF('10'!$C$10:$C$29,$C1676,'10'!$E$10:$E$29)*'10'!$E$3</f>
        <v>0</v>
      </c>
      <c r="Q1676" s="208">
        <f>SUMIF('11'!$C$10:$C$39,$C1676,'11'!$E$10:$E$39)*'11'!$E$3</f>
        <v>0</v>
      </c>
      <c r="R1676" s="208">
        <f>SUMIF('12'!$C$10:$C$29,$C1676,'12'!$E$10:$E$29)*'12'!$E$3</f>
        <v>0</v>
      </c>
      <c r="S1676" s="208">
        <f>SUMIF('13'!$C$10:$C$29,$C1676,'13'!$E$10:$E$29)*'13'!$E$3</f>
        <v>0</v>
      </c>
      <c r="T1676" s="208">
        <f>SUMIF('14'!$C$10:$C$29,$C1676,'14'!$E$10:$E$29)*'14'!$E$3</f>
        <v>0</v>
      </c>
      <c r="U1676" s="208">
        <f>SUMIF('15'!$C$10:$C$29,$C1676,'15'!$E$10:$E$29)*'15'!$E$3</f>
        <v>0</v>
      </c>
      <c r="V1676" s="208">
        <f>SUMIF('16'!$C$10:$C$29,$C1676,'16'!$E$29:$E1676)*'16'!$E$3</f>
        <v>0</v>
      </c>
      <c r="W1676" s="208">
        <f>SUMIF('17'!$C$10:$C$29,$C1676,'17'!$E$10:$E$29)*'17'!$E$3</f>
        <v>0</v>
      </c>
      <c r="X1676" s="208">
        <f>SUMIF('18'!$C$10:$C$29,$C1676,'18'!$E$10:$E$29)*'18'!$E$3</f>
        <v>0</v>
      </c>
      <c r="Y1676" s="208">
        <f>SUMIF('19'!$C$10:$C$28,$C1676,'19'!$E$10:$E$28)*'19'!$E$3</f>
        <v>0</v>
      </c>
      <c r="Z1676" s="208">
        <f>SUMIF('20'!$C$10:$C$29,$C1676,'20'!$E$10:$E$29)*'20'!$E$3</f>
        <v>0</v>
      </c>
      <c r="AA1676" s="208">
        <f>SUMIF('21'!$C$10:$C$29,$C1676,'21'!$E$10:$E$29)*'21'!$E$3</f>
        <v>0</v>
      </c>
    </row>
    <row r="1677" spans="3:27" ht="15" hidden="1">
      <c r="C1677" s="207" t="s">
        <v>3453</v>
      </c>
      <c r="D1677" s="207" t="s">
        <v>3454</v>
      </c>
      <c r="F1677" s="336">
        <f t="shared" si="27"/>
        <v>0</v>
      </c>
      <c r="G1677" s="208">
        <f>SUMIF('01'!$C$10:$C$29,$C1677,'01'!$E$10:$E$29)*'01'!$E$3</f>
        <v>0</v>
      </c>
      <c r="H1677" s="208">
        <f>SUMIF('02'!$C$10:$C$28,$C1677,'02'!$E$10:$E$28)*'02'!$E$3</f>
        <v>0</v>
      </c>
      <c r="I1677" s="208">
        <f>SUMIF('03'!$C$10:$C$29,$C1677,'03'!$E$10:$E$29)*'03'!$E$3</f>
        <v>0</v>
      </c>
      <c r="J1677" s="208">
        <f>SUMIF('04'!$C$10:$C$26,$C1677,'04'!$E$10:$E$26)*'04'!$E$3</f>
        <v>0</v>
      </c>
      <c r="K1677" s="208">
        <f>SUMIF('05'!$C$10:$C$29,$C1677,'05'!$E$10:$E$29)*'05'!$E$3</f>
        <v>0</v>
      </c>
      <c r="L1677" s="208">
        <f>SUMIF('06'!$C$10:$C$29,$C1677,'06'!$E$10:$E$29)*'06'!$E$3</f>
        <v>0</v>
      </c>
      <c r="M1677" s="208">
        <f>SUMIF('07'!$C$10:$C$26,$C1677,'07'!$E$10:$E$26)*'07'!$E$3</f>
        <v>0</v>
      </c>
      <c r="N1677" s="208">
        <f>SUMIF('08'!$C$10:$C$29,$C1677,'08'!$E$10:$E$29)*'08'!$E$3</f>
        <v>0</v>
      </c>
      <c r="O1677" s="208">
        <f>SUMIF('09'!$C$10:$C$29,$C1677,'09'!$E$10:$E$29)*'09'!$E$3</f>
        <v>0</v>
      </c>
      <c r="P1677" s="208">
        <f>SUMIF('10'!$C$10:$C$29,$C1677,'10'!$E$10:$E$29)*'10'!$E$3</f>
        <v>0</v>
      </c>
      <c r="Q1677" s="208">
        <f>SUMIF('11'!$C$10:$C$39,$C1677,'11'!$E$10:$E$39)*'11'!$E$3</f>
        <v>0</v>
      </c>
      <c r="R1677" s="208">
        <f>SUMIF('12'!$C$10:$C$29,$C1677,'12'!$E$10:$E$29)*'12'!$E$3</f>
        <v>0</v>
      </c>
      <c r="S1677" s="208">
        <f>SUMIF('13'!$C$10:$C$29,$C1677,'13'!$E$10:$E$29)*'13'!$E$3</f>
        <v>0</v>
      </c>
      <c r="T1677" s="208">
        <f>SUMIF('14'!$C$10:$C$29,$C1677,'14'!$E$10:$E$29)*'14'!$E$3</f>
        <v>0</v>
      </c>
      <c r="U1677" s="208">
        <f>SUMIF('15'!$C$10:$C$29,$C1677,'15'!$E$10:$E$29)*'15'!$E$3</f>
        <v>0</v>
      </c>
      <c r="V1677" s="208">
        <f>SUMIF('16'!$C$10:$C$29,$C1677,'16'!$E$29:$E1677)*'16'!$E$3</f>
        <v>0</v>
      </c>
      <c r="W1677" s="208">
        <f>SUMIF('17'!$C$10:$C$29,$C1677,'17'!$E$10:$E$29)*'17'!$E$3</f>
        <v>0</v>
      </c>
      <c r="X1677" s="208">
        <f>SUMIF('18'!$C$10:$C$29,$C1677,'18'!$E$10:$E$29)*'18'!$E$3</f>
        <v>0</v>
      </c>
      <c r="Y1677" s="208">
        <f>SUMIF('19'!$C$10:$C$28,$C1677,'19'!$E$10:$E$28)*'19'!$E$3</f>
        <v>0</v>
      </c>
      <c r="Z1677" s="208">
        <f>SUMIF('20'!$C$10:$C$29,$C1677,'20'!$E$10:$E$29)*'20'!$E$3</f>
        <v>0</v>
      </c>
      <c r="AA1677" s="208">
        <f>SUMIF('21'!$C$10:$C$29,$C1677,'21'!$E$10:$E$29)*'21'!$E$3</f>
        <v>0</v>
      </c>
    </row>
    <row r="1678" spans="3:27" ht="15" hidden="1">
      <c r="C1678" s="207" t="s">
        <v>3455</v>
      </c>
      <c r="D1678" s="207" t="s">
        <v>3456</v>
      </c>
      <c r="F1678" s="336">
        <f t="shared" si="27"/>
        <v>0</v>
      </c>
      <c r="G1678" s="208">
        <f>SUMIF('01'!$C$10:$C$29,$C1678,'01'!$E$10:$E$29)*'01'!$E$3</f>
        <v>0</v>
      </c>
      <c r="H1678" s="208">
        <f>SUMIF('02'!$C$10:$C$28,$C1678,'02'!$E$10:$E$28)*'02'!$E$3</f>
        <v>0</v>
      </c>
      <c r="I1678" s="208">
        <f>SUMIF('03'!$C$10:$C$29,$C1678,'03'!$E$10:$E$29)*'03'!$E$3</f>
        <v>0</v>
      </c>
      <c r="J1678" s="208">
        <f>SUMIF('04'!$C$10:$C$26,$C1678,'04'!$E$10:$E$26)*'04'!$E$3</f>
        <v>0</v>
      </c>
      <c r="K1678" s="208">
        <f>SUMIF('05'!$C$10:$C$29,$C1678,'05'!$E$10:$E$29)*'05'!$E$3</f>
        <v>0</v>
      </c>
      <c r="L1678" s="208">
        <f>SUMIF('06'!$C$10:$C$29,$C1678,'06'!$E$10:$E$29)*'06'!$E$3</f>
        <v>0</v>
      </c>
      <c r="M1678" s="208">
        <f>SUMIF('07'!$C$10:$C$26,$C1678,'07'!$E$10:$E$26)*'07'!$E$3</f>
        <v>0</v>
      </c>
      <c r="N1678" s="208">
        <f>SUMIF('08'!$C$10:$C$29,$C1678,'08'!$E$10:$E$29)*'08'!$E$3</f>
        <v>0</v>
      </c>
      <c r="O1678" s="208">
        <f>SUMIF('09'!$C$10:$C$29,$C1678,'09'!$E$10:$E$29)*'09'!$E$3</f>
        <v>0</v>
      </c>
      <c r="P1678" s="208">
        <f>SUMIF('10'!$C$10:$C$29,$C1678,'10'!$E$10:$E$29)*'10'!$E$3</f>
        <v>0</v>
      </c>
      <c r="Q1678" s="208">
        <f>SUMIF('11'!$C$10:$C$39,$C1678,'11'!$E$10:$E$39)*'11'!$E$3</f>
        <v>0</v>
      </c>
      <c r="R1678" s="208">
        <f>SUMIF('12'!$C$10:$C$29,$C1678,'12'!$E$10:$E$29)*'12'!$E$3</f>
        <v>0</v>
      </c>
      <c r="S1678" s="208">
        <f>SUMIF('13'!$C$10:$C$29,$C1678,'13'!$E$10:$E$29)*'13'!$E$3</f>
        <v>0</v>
      </c>
      <c r="T1678" s="208">
        <f>SUMIF('14'!$C$10:$C$29,$C1678,'14'!$E$10:$E$29)*'14'!$E$3</f>
        <v>0</v>
      </c>
      <c r="U1678" s="208">
        <f>SUMIF('15'!$C$10:$C$29,$C1678,'15'!$E$10:$E$29)*'15'!$E$3</f>
        <v>0</v>
      </c>
      <c r="V1678" s="208">
        <f>SUMIF('16'!$C$10:$C$29,$C1678,'16'!$E$29:$E1678)*'16'!$E$3</f>
        <v>0</v>
      </c>
      <c r="W1678" s="208">
        <f>SUMIF('17'!$C$10:$C$29,$C1678,'17'!$E$10:$E$29)*'17'!$E$3</f>
        <v>0</v>
      </c>
      <c r="X1678" s="208">
        <f>SUMIF('18'!$C$10:$C$29,$C1678,'18'!$E$10:$E$29)*'18'!$E$3</f>
        <v>0</v>
      </c>
      <c r="Y1678" s="208">
        <f>SUMIF('19'!$C$10:$C$28,$C1678,'19'!$E$10:$E$28)*'19'!$E$3</f>
        <v>0</v>
      </c>
      <c r="Z1678" s="208">
        <f>SUMIF('20'!$C$10:$C$29,$C1678,'20'!$E$10:$E$29)*'20'!$E$3</f>
        <v>0</v>
      </c>
      <c r="AA1678" s="208">
        <f>SUMIF('21'!$C$10:$C$29,$C1678,'21'!$E$10:$E$29)*'21'!$E$3</f>
        <v>0</v>
      </c>
    </row>
    <row r="1679" spans="3:27" ht="15" hidden="1">
      <c r="C1679" s="207" t="s">
        <v>3457</v>
      </c>
      <c r="D1679" s="207" t="s">
        <v>3458</v>
      </c>
      <c r="F1679" s="336">
        <f t="shared" si="27"/>
        <v>0</v>
      </c>
      <c r="G1679" s="208">
        <f>SUMIF('01'!$C$10:$C$29,$C1679,'01'!$E$10:$E$29)*'01'!$E$3</f>
        <v>0</v>
      </c>
      <c r="H1679" s="208">
        <f>SUMIF('02'!$C$10:$C$28,$C1679,'02'!$E$10:$E$28)*'02'!$E$3</f>
        <v>0</v>
      </c>
      <c r="I1679" s="208">
        <f>SUMIF('03'!$C$10:$C$29,$C1679,'03'!$E$10:$E$29)*'03'!$E$3</f>
        <v>0</v>
      </c>
      <c r="J1679" s="208">
        <f>SUMIF('04'!$C$10:$C$26,$C1679,'04'!$E$10:$E$26)*'04'!$E$3</f>
        <v>0</v>
      </c>
      <c r="K1679" s="208">
        <f>SUMIF('05'!$C$10:$C$29,$C1679,'05'!$E$10:$E$29)*'05'!$E$3</f>
        <v>0</v>
      </c>
      <c r="L1679" s="208">
        <f>SUMIF('06'!$C$10:$C$29,$C1679,'06'!$E$10:$E$29)*'06'!$E$3</f>
        <v>0</v>
      </c>
      <c r="M1679" s="208">
        <f>SUMIF('07'!$C$10:$C$26,$C1679,'07'!$E$10:$E$26)*'07'!$E$3</f>
        <v>0</v>
      </c>
      <c r="N1679" s="208">
        <f>SUMIF('08'!$C$10:$C$29,$C1679,'08'!$E$10:$E$29)*'08'!$E$3</f>
        <v>0</v>
      </c>
      <c r="O1679" s="208">
        <f>SUMIF('09'!$C$10:$C$29,$C1679,'09'!$E$10:$E$29)*'09'!$E$3</f>
        <v>0</v>
      </c>
      <c r="P1679" s="208">
        <f>SUMIF('10'!$C$10:$C$29,$C1679,'10'!$E$10:$E$29)*'10'!$E$3</f>
        <v>0</v>
      </c>
      <c r="Q1679" s="208">
        <f>SUMIF('11'!$C$10:$C$39,$C1679,'11'!$E$10:$E$39)*'11'!$E$3</f>
        <v>0</v>
      </c>
      <c r="R1679" s="208">
        <f>SUMIF('12'!$C$10:$C$29,$C1679,'12'!$E$10:$E$29)*'12'!$E$3</f>
        <v>0</v>
      </c>
      <c r="S1679" s="208">
        <f>SUMIF('13'!$C$10:$C$29,$C1679,'13'!$E$10:$E$29)*'13'!$E$3</f>
        <v>0</v>
      </c>
      <c r="T1679" s="208">
        <f>SUMIF('14'!$C$10:$C$29,$C1679,'14'!$E$10:$E$29)*'14'!$E$3</f>
        <v>0</v>
      </c>
      <c r="U1679" s="208">
        <f>SUMIF('15'!$C$10:$C$29,$C1679,'15'!$E$10:$E$29)*'15'!$E$3</f>
        <v>0</v>
      </c>
      <c r="V1679" s="208">
        <f>SUMIF('16'!$C$10:$C$29,$C1679,'16'!$E$29:$E1679)*'16'!$E$3</f>
        <v>0</v>
      </c>
      <c r="W1679" s="208">
        <f>SUMIF('17'!$C$10:$C$29,$C1679,'17'!$E$10:$E$29)*'17'!$E$3</f>
        <v>0</v>
      </c>
      <c r="X1679" s="208">
        <f>SUMIF('18'!$C$10:$C$29,$C1679,'18'!$E$10:$E$29)*'18'!$E$3</f>
        <v>0</v>
      </c>
      <c r="Y1679" s="208">
        <f>SUMIF('19'!$C$10:$C$28,$C1679,'19'!$E$10:$E$28)*'19'!$E$3</f>
        <v>0</v>
      </c>
      <c r="Z1679" s="208">
        <f>SUMIF('20'!$C$10:$C$29,$C1679,'20'!$E$10:$E$29)*'20'!$E$3</f>
        <v>0</v>
      </c>
      <c r="AA1679" s="208">
        <f>SUMIF('21'!$C$10:$C$29,$C1679,'21'!$E$10:$E$29)*'21'!$E$3</f>
        <v>0</v>
      </c>
    </row>
    <row r="1680" spans="3:27" ht="15" hidden="1">
      <c r="C1680" s="207" t="s">
        <v>3459</v>
      </c>
      <c r="D1680" s="207" t="s">
        <v>3460</v>
      </c>
      <c r="F1680" s="336">
        <f t="shared" si="27"/>
        <v>0</v>
      </c>
      <c r="G1680" s="208">
        <f>SUMIF('01'!$C$10:$C$29,$C1680,'01'!$E$10:$E$29)*'01'!$E$3</f>
        <v>0</v>
      </c>
      <c r="H1680" s="208">
        <f>SUMIF('02'!$C$10:$C$28,$C1680,'02'!$E$10:$E$28)*'02'!$E$3</f>
        <v>0</v>
      </c>
      <c r="I1680" s="208">
        <f>SUMIF('03'!$C$10:$C$29,$C1680,'03'!$E$10:$E$29)*'03'!$E$3</f>
        <v>0</v>
      </c>
      <c r="J1680" s="208">
        <f>SUMIF('04'!$C$10:$C$26,$C1680,'04'!$E$10:$E$26)*'04'!$E$3</f>
        <v>0</v>
      </c>
      <c r="K1680" s="208">
        <f>SUMIF('05'!$C$10:$C$29,$C1680,'05'!$E$10:$E$29)*'05'!$E$3</f>
        <v>0</v>
      </c>
      <c r="L1680" s="208">
        <f>SUMIF('06'!$C$10:$C$29,$C1680,'06'!$E$10:$E$29)*'06'!$E$3</f>
        <v>0</v>
      </c>
      <c r="M1680" s="208">
        <f>SUMIF('07'!$C$10:$C$26,$C1680,'07'!$E$10:$E$26)*'07'!$E$3</f>
        <v>0</v>
      </c>
      <c r="N1680" s="208">
        <f>SUMIF('08'!$C$10:$C$29,$C1680,'08'!$E$10:$E$29)*'08'!$E$3</f>
        <v>0</v>
      </c>
      <c r="O1680" s="208">
        <f>SUMIF('09'!$C$10:$C$29,$C1680,'09'!$E$10:$E$29)*'09'!$E$3</f>
        <v>0</v>
      </c>
      <c r="P1680" s="208">
        <f>SUMIF('10'!$C$10:$C$29,$C1680,'10'!$E$10:$E$29)*'10'!$E$3</f>
        <v>0</v>
      </c>
      <c r="Q1680" s="208">
        <f>SUMIF('11'!$C$10:$C$39,$C1680,'11'!$E$10:$E$39)*'11'!$E$3</f>
        <v>0</v>
      </c>
      <c r="R1680" s="208">
        <f>SUMIF('12'!$C$10:$C$29,$C1680,'12'!$E$10:$E$29)*'12'!$E$3</f>
        <v>0</v>
      </c>
      <c r="S1680" s="208">
        <f>SUMIF('13'!$C$10:$C$29,$C1680,'13'!$E$10:$E$29)*'13'!$E$3</f>
        <v>0</v>
      </c>
      <c r="T1680" s="208">
        <f>SUMIF('14'!$C$10:$C$29,$C1680,'14'!$E$10:$E$29)*'14'!$E$3</f>
        <v>0</v>
      </c>
      <c r="U1680" s="208">
        <f>SUMIF('15'!$C$10:$C$29,$C1680,'15'!$E$10:$E$29)*'15'!$E$3</f>
        <v>0</v>
      </c>
      <c r="V1680" s="208">
        <f>SUMIF('16'!$C$10:$C$29,$C1680,'16'!$E$29:$E1680)*'16'!$E$3</f>
        <v>0</v>
      </c>
      <c r="W1680" s="208">
        <f>SUMIF('17'!$C$10:$C$29,$C1680,'17'!$E$10:$E$29)*'17'!$E$3</f>
        <v>0</v>
      </c>
      <c r="X1680" s="208">
        <f>SUMIF('18'!$C$10:$C$29,$C1680,'18'!$E$10:$E$29)*'18'!$E$3</f>
        <v>0</v>
      </c>
      <c r="Y1680" s="208">
        <f>SUMIF('19'!$C$10:$C$28,$C1680,'19'!$E$10:$E$28)*'19'!$E$3</f>
        <v>0</v>
      </c>
      <c r="Z1680" s="208">
        <f>SUMIF('20'!$C$10:$C$29,$C1680,'20'!$E$10:$E$29)*'20'!$E$3</f>
        <v>0</v>
      </c>
      <c r="AA1680" s="208">
        <f>SUMIF('21'!$C$10:$C$29,$C1680,'21'!$E$10:$E$29)*'21'!$E$3</f>
        <v>0</v>
      </c>
    </row>
    <row r="1681" spans="3:27" ht="15" hidden="1">
      <c r="C1681" s="207" t="s">
        <v>3461</v>
      </c>
      <c r="D1681" s="207" t="s">
        <v>3462</v>
      </c>
      <c r="F1681" s="336">
        <f t="shared" si="27"/>
        <v>0</v>
      </c>
      <c r="G1681" s="208">
        <f>SUMIF('01'!$C$10:$C$29,$C1681,'01'!$E$10:$E$29)*'01'!$E$3</f>
        <v>0</v>
      </c>
      <c r="H1681" s="208">
        <f>SUMIF('02'!$C$10:$C$28,$C1681,'02'!$E$10:$E$28)*'02'!$E$3</f>
        <v>0</v>
      </c>
      <c r="I1681" s="208">
        <f>SUMIF('03'!$C$10:$C$29,$C1681,'03'!$E$10:$E$29)*'03'!$E$3</f>
        <v>0</v>
      </c>
      <c r="J1681" s="208">
        <f>SUMIF('04'!$C$10:$C$26,$C1681,'04'!$E$10:$E$26)*'04'!$E$3</f>
        <v>0</v>
      </c>
      <c r="K1681" s="208">
        <f>SUMIF('05'!$C$10:$C$29,$C1681,'05'!$E$10:$E$29)*'05'!$E$3</f>
        <v>0</v>
      </c>
      <c r="L1681" s="208">
        <f>SUMIF('06'!$C$10:$C$29,$C1681,'06'!$E$10:$E$29)*'06'!$E$3</f>
        <v>0</v>
      </c>
      <c r="M1681" s="208">
        <f>SUMIF('07'!$C$10:$C$26,$C1681,'07'!$E$10:$E$26)*'07'!$E$3</f>
        <v>0</v>
      </c>
      <c r="N1681" s="208">
        <f>SUMIF('08'!$C$10:$C$29,$C1681,'08'!$E$10:$E$29)*'08'!$E$3</f>
        <v>0</v>
      </c>
      <c r="O1681" s="208">
        <f>SUMIF('09'!$C$10:$C$29,$C1681,'09'!$E$10:$E$29)*'09'!$E$3</f>
        <v>0</v>
      </c>
      <c r="P1681" s="208">
        <f>SUMIF('10'!$C$10:$C$29,$C1681,'10'!$E$10:$E$29)*'10'!$E$3</f>
        <v>0</v>
      </c>
      <c r="Q1681" s="208">
        <f>SUMIF('11'!$C$10:$C$39,$C1681,'11'!$E$10:$E$39)*'11'!$E$3</f>
        <v>0</v>
      </c>
      <c r="R1681" s="208">
        <f>SUMIF('12'!$C$10:$C$29,$C1681,'12'!$E$10:$E$29)*'12'!$E$3</f>
        <v>0</v>
      </c>
      <c r="S1681" s="208">
        <f>SUMIF('13'!$C$10:$C$29,$C1681,'13'!$E$10:$E$29)*'13'!$E$3</f>
        <v>0</v>
      </c>
      <c r="T1681" s="208">
        <f>SUMIF('14'!$C$10:$C$29,$C1681,'14'!$E$10:$E$29)*'14'!$E$3</f>
        <v>0</v>
      </c>
      <c r="U1681" s="208">
        <f>SUMIF('15'!$C$10:$C$29,$C1681,'15'!$E$10:$E$29)*'15'!$E$3</f>
        <v>0</v>
      </c>
      <c r="V1681" s="208">
        <f>SUMIF('16'!$C$10:$C$29,$C1681,'16'!$E$29:$E1681)*'16'!$E$3</f>
        <v>0</v>
      </c>
      <c r="W1681" s="208">
        <f>SUMIF('17'!$C$10:$C$29,$C1681,'17'!$E$10:$E$29)*'17'!$E$3</f>
        <v>0</v>
      </c>
      <c r="X1681" s="208">
        <f>SUMIF('18'!$C$10:$C$29,$C1681,'18'!$E$10:$E$29)*'18'!$E$3</f>
        <v>0</v>
      </c>
      <c r="Y1681" s="208">
        <f>SUMIF('19'!$C$10:$C$28,$C1681,'19'!$E$10:$E$28)*'19'!$E$3</f>
        <v>0</v>
      </c>
      <c r="Z1681" s="208">
        <f>SUMIF('20'!$C$10:$C$29,$C1681,'20'!$E$10:$E$29)*'20'!$E$3</f>
        <v>0</v>
      </c>
      <c r="AA1681" s="208">
        <f>SUMIF('21'!$C$10:$C$29,$C1681,'21'!$E$10:$E$29)*'21'!$E$3</f>
        <v>0</v>
      </c>
    </row>
    <row r="1682" spans="3:27" ht="15" hidden="1">
      <c r="C1682" s="207" t="s">
        <v>3463</v>
      </c>
      <c r="D1682" s="207" t="s">
        <v>3464</v>
      </c>
      <c r="F1682" s="336">
        <f t="shared" si="27"/>
        <v>0</v>
      </c>
      <c r="G1682" s="208">
        <f>SUMIF('01'!$C$10:$C$29,$C1682,'01'!$E$10:$E$29)*'01'!$E$3</f>
        <v>0</v>
      </c>
      <c r="H1682" s="208">
        <f>SUMIF('02'!$C$10:$C$28,$C1682,'02'!$E$10:$E$28)*'02'!$E$3</f>
        <v>0</v>
      </c>
      <c r="I1682" s="208">
        <f>SUMIF('03'!$C$10:$C$29,$C1682,'03'!$E$10:$E$29)*'03'!$E$3</f>
        <v>0</v>
      </c>
      <c r="J1682" s="208">
        <f>SUMIF('04'!$C$10:$C$26,$C1682,'04'!$E$10:$E$26)*'04'!$E$3</f>
        <v>0</v>
      </c>
      <c r="K1682" s="208">
        <f>SUMIF('05'!$C$10:$C$29,$C1682,'05'!$E$10:$E$29)*'05'!$E$3</f>
        <v>0</v>
      </c>
      <c r="L1682" s="208">
        <f>SUMIF('06'!$C$10:$C$29,$C1682,'06'!$E$10:$E$29)*'06'!$E$3</f>
        <v>0</v>
      </c>
      <c r="M1682" s="208">
        <f>SUMIF('07'!$C$10:$C$26,$C1682,'07'!$E$10:$E$26)*'07'!$E$3</f>
        <v>0</v>
      </c>
      <c r="N1682" s="208">
        <f>SUMIF('08'!$C$10:$C$29,$C1682,'08'!$E$10:$E$29)*'08'!$E$3</f>
        <v>0</v>
      </c>
      <c r="O1682" s="208">
        <f>SUMIF('09'!$C$10:$C$29,$C1682,'09'!$E$10:$E$29)*'09'!$E$3</f>
        <v>0</v>
      </c>
      <c r="P1682" s="208">
        <f>SUMIF('10'!$C$10:$C$29,$C1682,'10'!$E$10:$E$29)*'10'!$E$3</f>
        <v>0</v>
      </c>
      <c r="Q1682" s="208">
        <f>SUMIF('11'!$C$10:$C$39,$C1682,'11'!$E$10:$E$39)*'11'!$E$3</f>
        <v>0</v>
      </c>
      <c r="R1682" s="208">
        <f>SUMIF('12'!$C$10:$C$29,$C1682,'12'!$E$10:$E$29)*'12'!$E$3</f>
        <v>0</v>
      </c>
      <c r="S1682" s="208">
        <f>SUMIF('13'!$C$10:$C$29,$C1682,'13'!$E$10:$E$29)*'13'!$E$3</f>
        <v>0</v>
      </c>
      <c r="T1682" s="208">
        <f>SUMIF('14'!$C$10:$C$29,$C1682,'14'!$E$10:$E$29)*'14'!$E$3</f>
        <v>0</v>
      </c>
      <c r="U1682" s="208">
        <f>SUMIF('15'!$C$10:$C$29,$C1682,'15'!$E$10:$E$29)*'15'!$E$3</f>
        <v>0</v>
      </c>
      <c r="V1682" s="208">
        <f>SUMIF('16'!$C$10:$C$29,$C1682,'16'!$E$29:$E1682)*'16'!$E$3</f>
        <v>0</v>
      </c>
      <c r="W1682" s="208">
        <f>SUMIF('17'!$C$10:$C$29,$C1682,'17'!$E$10:$E$29)*'17'!$E$3</f>
        <v>0</v>
      </c>
      <c r="X1682" s="208">
        <f>SUMIF('18'!$C$10:$C$29,$C1682,'18'!$E$10:$E$29)*'18'!$E$3</f>
        <v>0</v>
      </c>
      <c r="Y1682" s="208">
        <f>SUMIF('19'!$C$10:$C$28,$C1682,'19'!$E$10:$E$28)*'19'!$E$3</f>
        <v>0</v>
      </c>
      <c r="Z1682" s="208">
        <f>SUMIF('20'!$C$10:$C$29,$C1682,'20'!$E$10:$E$29)*'20'!$E$3</f>
        <v>0</v>
      </c>
      <c r="AA1682" s="208">
        <f>SUMIF('21'!$C$10:$C$29,$C1682,'21'!$E$10:$E$29)*'21'!$E$3</f>
        <v>0</v>
      </c>
    </row>
    <row r="1683" spans="3:27" ht="15" hidden="1">
      <c r="C1683" s="207" t="s">
        <v>3465</v>
      </c>
      <c r="D1683" s="207" t="s">
        <v>3466</v>
      </c>
      <c r="F1683" s="336">
        <f t="shared" si="27"/>
        <v>0</v>
      </c>
      <c r="G1683" s="208">
        <f>SUMIF('01'!$C$10:$C$29,$C1683,'01'!$E$10:$E$29)*'01'!$E$3</f>
        <v>0</v>
      </c>
      <c r="H1683" s="208">
        <f>SUMIF('02'!$C$10:$C$28,$C1683,'02'!$E$10:$E$28)*'02'!$E$3</f>
        <v>0</v>
      </c>
      <c r="I1683" s="208">
        <f>SUMIF('03'!$C$10:$C$29,$C1683,'03'!$E$10:$E$29)*'03'!$E$3</f>
        <v>0</v>
      </c>
      <c r="J1683" s="208">
        <f>SUMIF('04'!$C$10:$C$26,$C1683,'04'!$E$10:$E$26)*'04'!$E$3</f>
        <v>0</v>
      </c>
      <c r="K1683" s="208">
        <f>SUMIF('05'!$C$10:$C$29,$C1683,'05'!$E$10:$E$29)*'05'!$E$3</f>
        <v>0</v>
      </c>
      <c r="L1683" s="208">
        <f>SUMIF('06'!$C$10:$C$29,$C1683,'06'!$E$10:$E$29)*'06'!$E$3</f>
        <v>0</v>
      </c>
      <c r="M1683" s="208">
        <f>SUMIF('07'!$C$10:$C$26,$C1683,'07'!$E$10:$E$26)*'07'!$E$3</f>
        <v>0</v>
      </c>
      <c r="N1683" s="208">
        <f>SUMIF('08'!$C$10:$C$29,$C1683,'08'!$E$10:$E$29)*'08'!$E$3</f>
        <v>0</v>
      </c>
      <c r="O1683" s="208">
        <f>SUMIF('09'!$C$10:$C$29,$C1683,'09'!$E$10:$E$29)*'09'!$E$3</f>
        <v>0</v>
      </c>
      <c r="P1683" s="208">
        <f>SUMIF('10'!$C$10:$C$29,$C1683,'10'!$E$10:$E$29)*'10'!$E$3</f>
        <v>0</v>
      </c>
      <c r="Q1683" s="208">
        <f>SUMIF('11'!$C$10:$C$39,$C1683,'11'!$E$10:$E$39)*'11'!$E$3</f>
        <v>0</v>
      </c>
      <c r="R1683" s="208">
        <f>SUMIF('12'!$C$10:$C$29,$C1683,'12'!$E$10:$E$29)*'12'!$E$3</f>
        <v>0</v>
      </c>
      <c r="S1683" s="208">
        <f>SUMIF('13'!$C$10:$C$29,$C1683,'13'!$E$10:$E$29)*'13'!$E$3</f>
        <v>0</v>
      </c>
      <c r="T1683" s="208">
        <f>SUMIF('14'!$C$10:$C$29,$C1683,'14'!$E$10:$E$29)*'14'!$E$3</f>
        <v>0</v>
      </c>
      <c r="U1683" s="208">
        <f>SUMIF('15'!$C$10:$C$29,$C1683,'15'!$E$10:$E$29)*'15'!$E$3</f>
        <v>0</v>
      </c>
      <c r="V1683" s="208">
        <f>SUMIF('16'!$C$10:$C$29,$C1683,'16'!$E$29:$E1683)*'16'!$E$3</f>
        <v>0</v>
      </c>
      <c r="W1683" s="208">
        <f>SUMIF('17'!$C$10:$C$29,$C1683,'17'!$E$10:$E$29)*'17'!$E$3</f>
        <v>0</v>
      </c>
      <c r="X1683" s="208">
        <f>SUMIF('18'!$C$10:$C$29,$C1683,'18'!$E$10:$E$29)*'18'!$E$3</f>
        <v>0</v>
      </c>
      <c r="Y1683" s="208">
        <f>SUMIF('19'!$C$10:$C$28,$C1683,'19'!$E$10:$E$28)*'19'!$E$3</f>
        <v>0</v>
      </c>
      <c r="Z1683" s="208">
        <f>SUMIF('20'!$C$10:$C$29,$C1683,'20'!$E$10:$E$29)*'20'!$E$3</f>
        <v>0</v>
      </c>
      <c r="AA1683" s="208">
        <f>SUMIF('21'!$C$10:$C$29,$C1683,'21'!$E$10:$E$29)*'21'!$E$3</f>
        <v>0</v>
      </c>
    </row>
    <row r="1684" spans="3:27" ht="15" hidden="1">
      <c r="C1684" s="207" t="s">
        <v>3467</v>
      </c>
      <c r="D1684" s="207" t="s">
        <v>3468</v>
      </c>
      <c r="F1684" s="336">
        <f t="shared" si="27"/>
        <v>0</v>
      </c>
      <c r="G1684" s="208">
        <f>SUMIF('01'!$C$10:$C$29,$C1684,'01'!$E$10:$E$29)*'01'!$E$3</f>
        <v>0</v>
      </c>
      <c r="H1684" s="208">
        <f>SUMIF('02'!$C$10:$C$28,$C1684,'02'!$E$10:$E$28)*'02'!$E$3</f>
        <v>0</v>
      </c>
      <c r="I1684" s="208">
        <f>SUMIF('03'!$C$10:$C$29,$C1684,'03'!$E$10:$E$29)*'03'!$E$3</f>
        <v>0</v>
      </c>
      <c r="J1684" s="208">
        <f>SUMIF('04'!$C$10:$C$26,$C1684,'04'!$E$10:$E$26)*'04'!$E$3</f>
        <v>0</v>
      </c>
      <c r="K1684" s="208">
        <f>SUMIF('05'!$C$10:$C$29,$C1684,'05'!$E$10:$E$29)*'05'!$E$3</f>
        <v>0</v>
      </c>
      <c r="L1684" s="208">
        <f>SUMIF('06'!$C$10:$C$29,$C1684,'06'!$E$10:$E$29)*'06'!$E$3</f>
        <v>0</v>
      </c>
      <c r="M1684" s="208">
        <f>SUMIF('07'!$C$10:$C$26,$C1684,'07'!$E$10:$E$26)*'07'!$E$3</f>
        <v>0</v>
      </c>
      <c r="N1684" s="208">
        <f>SUMIF('08'!$C$10:$C$29,$C1684,'08'!$E$10:$E$29)*'08'!$E$3</f>
        <v>0</v>
      </c>
      <c r="O1684" s="208">
        <f>SUMIF('09'!$C$10:$C$29,$C1684,'09'!$E$10:$E$29)*'09'!$E$3</f>
        <v>0</v>
      </c>
      <c r="P1684" s="208">
        <f>SUMIF('10'!$C$10:$C$29,$C1684,'10'!$E$10:$E$29)*'10'!$E$3</f>
        <v>0</v>
      </c>
      <c r="Q1684" s="208">
        <f>SUMIF('11'!$C$10:$C$39,$C1684,'11'!$E$10:$E$39)*'11'!$E$3</f>
        <v>0</v>
      </c>
      <c r="R1684" s="208">
        <f>SUMIF('12'!$C$10:$C$29,$C1684,'12'!$E$10:$E$29)*'12'!$E$3</f>
        <v>0</v>
      </c>
      <c r="S1684" s="208">
        <f>SUMIF('13'!$C$10:$C$29,$C1684,'13'!$E$10:$E$29)*'13'!$E$3</f>
        <v>0</v>
      </c>
      <c r="T1684" s="208">
        <f>SUMIF('14'!$C$10:$C$29,$C1684,'14'!$E$10:$E$29)*'14'!$E$3</f>
        <v>0</v>
      </c>
      <c r="U1684" s="208">
        <f>SUMIF('15'!$C$10:$C$29,$C1684,'15'!$E$10:$E$29)*'15'!$E$3</f>
        <v>0</v>
      </c>
      <c r="V1684" s="208">
        <f>SUMIF('16'!$C$10:$C$29,$C1684,'16'!$E$29:$E1684)*'16'!$E$3</f>
        <v>0</v>
      </c>
      <c r="W1684" s="208">
        <f>SUMIF('17'!$C$10:$C$29,$C1684,'17'!$E$10:$E$29)*'17'!$E$3</f>
        <v>0</v>
      </c>
      <c r="X1684" s="208">
        <f>SUMIF('18'!$C$10:$C$29,$C1684,'18'!$E$10:$E$29)*'18'!$E$3</f>
        <v>0</v>
      </c>
      <c r="Y1684" s="208">
        <f>SUMIF('19'!$C$10:$C$28,$C1684,'19'!$E$10:$E$28)*'19'!$E$3</f>
        <v>0</v>
      </c>
      <c r="Z1684" s="208">
        <f>SUMIF('20'!$C$10:$C$29,$C1684,'20'!$E$10:$E$29)*'20'!$E$3</f>
        <v>0</v>
      </c>
      <c r="AA1684" s="208">
        <f>SUMIF('21'!$C$10:$C$29,$C1684,'21'!$E$10:$E$29)*'21'!$E$3</f>
        <v>0</v>
      </c>
    </row>
    <row r="1685" spans="3:27" ht="15" hidden="1">
      <c r="C1685" s="207" t="s">
        <v>3469</v>
      </c>
      <c r="D1685" s="207" t="s">
        <v>3470</v>
      </c>
      <c r="F1685" s="336">
        <f t="shared" si="27"/>
        <v>0</v>
      </c>
      <c r="G1685" s="208">
        <f>SUMIF('01'!$C$10:$C$29,$C1685,'01'!$E$10:$E$29)*'01'!$E$3</f>
        <v>0</v>
      </c>
      <c r="H1685" s="208">
        <f>SUMIF('02'!$C$10:$C$28,$C1685,'02'!$E$10:$E$28)*'02'!$E$3</f>
        <v>0</v>
      </c>
      <c r="I1685" s="208">
        <f>SUMIF('03'!$C$10:$C$29,$C1685,'03'!$E$10:$E$29)*'03'!$E$3</f>
        <v>0</v>
      </c>
      <c r="J1685" s="208">
        <f>SUMIF('04'!$C$10:$C$26,$C1685,'04'!$E$10:$E$26)*'04'!$E$3</f>
        <v>0</v>
      </c>
      <c r="K1685" s="208">
        <f>SUMIF('05'!$C$10:$C$29,$C1685,'05'!$E$10:$E$29)*'05'!$E$3</f>
        <v>0</v>
      </c>
      <c r="L1685" s="208">
        <f>SUMIF('06'!$C$10:$C$29,$C1685,'06'!$E$10:$E$29)*'06'!$E$3</f>
        <v>0</v>
      </c>
      <c r="M1685" s="208">
        <f>SUMIF('07'!$C$10:$C$26,$C1685,'07'!$E$10:$E$26)*'07'!$E$3</f>
        <v>0</v>
      </c>
      <c r="N1685" s="208">
        <f>SUMIF('08'!$C$10:$C$29,$C1685,'08'!$E$10:$E$29)*'08'!$E$3</f>
        <v>0</v>
      </c>
      <c r="O1685" s="208">
        <f>SUMIF('09'!$C$10:$C$29,$C1685,'09'!$E$10:$E$29)*'09'!$E$3</f>
        <v>0</v>
      </c>
      <c r="P1685" s="208">
        <f>SUMIF('10'!$C$10:$C$29,$C1685,'10'!$E$10:$E$29)*'10'!$E$3</f>
        <v>0</v>
      </c>
      <c r="Q1685" s="208">
        <f>SUMIF('11'!$C$10:$C$39,$C1685,'11'!$E$10:$E$39)*'11'!$E$3</f>
        <v>0</v>
      </c>
      <c r="R1685" s="208">
        <f>SUMIF('12'!$C$10:$C$29,$C1685,'12'!$E$10:$E$29)*'12'!$E$3</f>
        <v>0</v>
      </c>
      <c r="S1685" s="208">
        <f>SUMIF('13'!$C$10:$C$29,$C1685,'13'!$E$10:$E$29)*'13'!$E$3</f>
        <v>0</v>
      </c>
      <c r="T1685" s="208">
        <f>SUMIF('14'!$C$10:$C$29,$C1685,'14'!$E$10:$E$29)*'14'!$E$3</f>
        <v>0</v>
      </c>
      <c r="U1685" s="208">
        <f>SUMIF('15'!$C$10:$C$29,$C1685,'15'!$E$10:$E$29)*'15'!$E$3</f>
        <v>0</v>
      </c>
      <c r="V1685" s="208">
        <f>SUMIF('16'!$C$10:$C$29,$C1685,'16'!$E$29:$E1685)*'16'!$E$3</f>
        <v>0</v>
      </c>
      <c r="W1685" s="208">
        <f>SUMIF('17'!$C$10:$C$29,$C1685,'17'!$E$10:$E$29)*'17'!$E$3</f>
        <v>0</v>
      </c>
      <c r="X1685" s="208">
        <f>SUMIF('18'!$C$10:$C$29,$C1685,'18'!$E$10:$E$29)*'18'!$E$3</f>
        <v>0</v>
      </c>
      <c r="Y1685" s="208">
        <f>SUMIF('19'!$C$10:$C$28,$C1685,'19'!$E$10:$E$28)*'19'!$E$3</f>
        <v>0</v>
      </c>
      <c r="Z1685" s="208">
        <f>SUMIF('20'!$C$10:$C$29,$C1685,'20'!$E$10:$E$29)*'20'!$E$3</f>
        <v>0</v>
      </c>
      <c r="AA1685" s="208">
        <f>SUMIF('21'!$C$10:$C$29,$C1685,'21'!$E$10:$E$29)*'21'!$E$3</f>
        <v>0</v>
      </c>
    </row>
    <row r="1686" spans="3:27" ht="15" hidden="1">
      <c r="C1686" s="207" t="s">
        <v>3471</v>
      </c>
      <c r="D1686" s="207" t="s">
        <v>3472</v>
      </c>
      <c r="F1686" s="336">
        <f t="shared" si="27"/>
        <v>0</v>
      </c>
      <c r="G1686" s="208">
        <f>SUMIF('01'!$C$10:$C$29,$C1686,'01'!$E$10:$E$29)*'01'!$E$3</f>
        <v>0</v>
      </c>
      <c r="H1686" s="208">
        <f>SUMIF('02'!$C$10:$C$28,$C1686,'02'!$E$10:$E$28)*'02'!$E$3</f>
        <v>0</v>
      </c>
      <c r="I1686" s="208">
        <f>SUMIF('03'!$C$10:$C$29,$C1686,'03'!$E$10:$E$29)*'03'!$E$3</f>
        <v>0</v>
      </c>
      <c r="J1686" s="208">
        <f>SUMIF('04'!$C$10:$C$26,$C1686,'04'!$E$10:$E$26)*'04'!$E$3</f>
        <v>0</v>
      </c>
      <c r="K1686" s="208">
        <f>SUMIF('05'!$C$10:$C$29,$C1686,'05'!$E$10:$E$29)*'05'!$E$3</f>
        <v>0</v>
      </c>
      <c r="L1686" s="208">
        <f>SUMIF('06'!$C$10:$C$29,$C1686,'06'!$E$10:$E$29)*'06'!$E$3</f>
        <v>0</v>
      </c>
      <c r="M1686" s="208">
        <f>SUMIF('07'!$C$10:$C$26,$C1686,'07'!$E$10:$E$26)*'07'!$E$3</f>
        <v>0</v>
      </c>
      <c r="N1686" s="208">
        <f>SUMIF('08'!$C$10:$C$29,$C1686,'08'!$E$10:$E$29)*'08'!$E$3</f>
        <v>0</v>
      </c>
      <c r="O1686" s="208">
        <f>SUMIF('09'!$C$10:$C$29,$C1686,'09'!$E$10:$E$29)*'09'!$E$3</f>
        <v>0</v>
      </c>
      <c r="P1686" s="208">
        <f>SUMIF('10'!$C$10:$C$29,$C1686,'10'!$E$10:$E$29)*'10'!$E$3</f>
        <v>0</v>
      </c>
      <c r="Q1686" s="208">
        <f>SUMIF('11'!$C$10:$C$39,$C1686,'11'!$E$10:$E$39)*'11'!$E$3</f>
        <v>0</v>
      </c>
      <c r="R1686" s="208">
        <f>SUMIF('12'!$C$10:$C$29,$C1686,'12'!$E$10:$E$29)*'12'!$E$3</f>
        <v>0</v>
      </c>
      <c r="S1686" s="208">
        <f>SUMIF('13'!$C$10:$C$29,$C1686,'13'!$E$10:$E$29)*'13'!$E$3</f>
        <v>0</v>
      </c>
      <c r="T1686" s="208">
        <f>SUMIF('14'!$C$10:$C$29,$C1686,'14'!$E$10:$E$29)*'14'!$E$3</f>
        <v>0</v>
      </c>
      <c r="U1686" s="208">
        <f>SUMIF('15'!$C$10:$C$29,$C1686,'15'!$E$10:$E$29)*'15'!$E$3</f>
        <v>0</v>
      </c>
      <c r="V1686" s="208">
        <f>SUMIF('16'!$C$10:$C$29,$C1686,'16'!$E$29:$E1686)*'16'!$E$3</f>
        <v>0</v>
      </c>
      <c r="W1686" s="208">
        <f>SUMIF('17'!$C$10:$C$29,$C1686,'17'!$E$10:$E$29)*'17'!$E$3</f>
        <v>0</v>
      </c>
      <c r="X1686" s="208">
        <f>SUMIF('18'!$C$10:$C$29,$C1686,'18'!$E$10:$E$29)*'18'!$E$3</f>
        <v>0</v>
      </c>
      <c r="Y1686" s="208">
        <f>SUMIF('19'!$C$10:$C$28,$C1686,'19'!$E$10:$E$28)*'19'!$E$3</f>
        <v>0</v>
      </c>
      <c r="Z1686" s="208">
        <f>SUMIF('20'!$C$10:$C$29,$C1686,'20'!$E$10:$E$29)*'20'!$E$3</f>
        <v>0</v>
      </c>
      <c r="AA1686" s="208">
        <f>SUMIF('21'!$C$10:$C$29,$C1686,'21'!$E$10:$E$29)*'21'!$E$3</f>
        <v>0</v>
      </c>
    </row>
    <row r="1687" spans="3:27" ht="15" hidden="1">
      <c r="C1687" s="207" t="s">
        <v>3473</v>
      </c>
      <c r="D1687" s="207" t="s">
        <v>3474</v>
      </c>
      <c r="F1687" s="336">
        <f t="shared" si="27"/>
        <v>0</v>
      </c>
      <c r="G1687" s="208">
        <f>SUMIF('01'!$C$10:$C$29,$C1687,'01'!$E$10:$E$29)*'01'!$E$3</f>
        <v>0</v>
      </c>
      <c r="H1687" s="208">
        <f>SUMIF('02'!$C$10:$C$28,$C1687,'02'!$E$10:$E$28)*'02'!$E$3</f>
        <v>0</v>
      </c>
      <c r="I1687" s="208">
        <f>SUMIF('03'!$C$10:$C$29,$C1687,'03'!$E$10:$E$29)*'03'!$E$3</f>
        <v>0</v>
      </c>
      <c r="J1687" s="208">
        <f>SUMIF('04'!$C$10:$C$26,$C1687,'04'!$E$10:$E$26)*'04'!$E$3</f>
        <v>0</v>
      </c>
      <c r="K1687" s="208">
        <f>SUMIF('05'!$C$10:$C$29,$C1687,'05'!$E$10:$E$29)*'05'!$E$3</f>
        <v>0</v>
      </c>
      <c r="L1687" s="208">
        <f>SUMIF('06'!$C$10:$C$29,$C1687,'06'!$E$10:$E$29)*'06'!$E$3</f>
        <v>0</v>
      </c>
      <c r="M1687" s="208">
        <f>SUMIF('07'!$C$10:$C$26,$C1687,'07'!$E$10:$E$26)*'07'!$E$3</f>
        <v>0</v>
      </c>
      <c r="N1687" s="208">
        <f>SUMIF('08'!$C$10:$C$29,$C1687,'08'!$E$10:$E$29)*'08'!$E$3</f>
        <v>0</v>
      </c>
      <c r="O1687" s="208">
        <f>SUMIF('09'!$C$10:$C$29,$C1687,'09'!$E$10:$E$29)*'09'!$E$3</f>
        <v>0</v>
      </c>
      <c r="P1687" s="208">
        <f>SUMIF('10'!$C$10:$C$29,$C1687,'10'!$E$10:$E$29)*'10'!$E$3</f>
        <v>0</v>
      </c>
      <c r="Q1687" s="208">
        <f>SUMIF('11'!$C$10:$C$39,$C1687,'11'!$E$10:$E$39)*'11'!$E$3</f>
        <v>0</v>
      </c>
      <c r="R1687" s="208">
        <f>SUMIF('12'!$C$10:$C$29,$C1687,'12'!$E$10:$E$29)*'12'!$E$3</f>
        <v>0</v>
      </c>
      <c r="S1687" s="208">
        <f>SUMIF('13'!$C$10:$C$29,$C1687,'13'!$E$10:$E$29)*'13'!$E$3</f>
        <v>0</v>
      </c>
      <c r="T1687" s="208">
        <f>SUMIF('14'!$C$10:$C$29,$C1687,'14'!$E$10:$E$29)*'14'!$E$3</f>
        <v>0</v>
      </c>
      <c r="U1687" s="208">
        <f>SUMIF('15'!$C$10:$C$29,$C1687,'15'!$E$10:$E$29)*'15'!$E$3</f>
        <v>0</v>
      </c>
      <c r="V1687" s="208">
        <f>SUMIF('16'!$C$10:$C$29,$C1687,'16'!$E$29:$E1687)*'16'!$E$3</f>
        <v>0</v>
      </c>
      <c r="W1687" s="208">
        <f>SUMIF('17'!$C$10:$C$29,$C1687,'17'!$E$10:$E$29)*'17'!$E$3</f>
        <v>0</v>
      </c>
      <c r="X1687" s="208">
        <f>SUMIF('18'!$C$10:$C$29,$C1687,'18'!$E$10:$E$29)*'18'!$E$3</f>
        <v>0</v>
      </c>
      <c r="Y1687" s="208">
        <f>SUMIF('19'!$C$10:$C$28,$C1687,'19'!$E$10:$E$28)*'19'!$E$3</f>
        <v>0</v>
      </c>
      <c r="Z1687" s="208">
        <f>SUMIF('20'!$C$10:$C$29,$C1687,'20'!$E$10:$E$29)*'20'!$E$3</f>
        <v>0</v>
      </c>
      <c r="AA1687" s="208">
        <f>SUMIF('21'!$C$10:$C$29,$C1687,'21'!$E$10:$E$29)*'21'!$E$3</f>
        <v>0</v>
      </c>
    </row>
    <row r="1688" spans="3:27" ht="15" hidden="1">
      <c r="C1688" s="207" t="s">
        <v>3475</v>
      </c>
      <c r="D1688" s="207" t="s">
        <v>3476</v>
      </c>
      <c r="F1688" s="336">
        <f t="shared" si="27"/>
        <v>0</v>
      </c>
      <c r="G1688" s="208">
        <f>SUMIF('01'!$C$10:$C$29,$C1688,'01'!$E$10:$E$29)*'01'!$E$3</f>
        <v>0</v>
      </c>
      <c r="H1688" s="208">
        <f>SUMIF('02'!$C$10:$C$28,$C1688,'02'!$E$10:$E$28)*'02'!$E$3</f>
        <v>0</v>
      </c>
      <c r="I1688" s="208">
        <f>SUMIF('03'!$C$10:$C$29,$C1688,'03'!$E$10:$E$29)*'03'!$E$3</f>
        <v>0</v>
      </c>
      <c r="J1688" s="208">
        <f>SUMIF('04'!$C$10:$C$26,$C1688,'04'!$E$10:$E$26)*'04'!$E$3</f>
        <v>0</v>
      </c>
      <c r="K1688" s="208">
        <f>SUMIF('05'!$C$10:$C$29,$C1688,'05'!$E$10:$E$29)*'05'!$E$3</f>
        <v>0</v>
      </c>
      <c r="L1688" s="208">
        <f>SUMIF('06'!$C$10:$C$29,$C1688,'06'!$E$10:$E$29)*'06'!$E$3</f>
        <v>0</v>
      </c>
      <c r="M1688" s="208">
        <f>SUMIF('07'!$C$10:$C$26,$C1688,'07'!$E$10:$E$26)*'07'!$E$3</f>
        <v>0</v>
      </c>
      <c r="N1688" s="208">
        <f>SUMIF('08'!$C$10:$C$29,$C1688,'08'!$E$10:$E$29)*'08'!$E$3</f>
        <v>0</v>
      </c>
      <c r="O1688" s="208">
        <f>SUMIF('09'!$C$10:$C$29,$C1688,'09'!$E$10:$E$29)*'09'!$E$3</f>
        <v>0</v>
      </c>
      <c r="P1688" s="208">
        <f>SUMIF('10'!$C$10:$C$29,$C1688,'10'!$E$10:$E$29)*'10'!$E$3</f>
        <v>0</v>
      </c>
      <c r="Q1688" s="208">
        <f>SUMIF('11'!$C$10:$C$39,$C1688,'11'!$E$10:$E$39)*'11'!$E$3</f>
        <v>0</v>
      </c>
      <c r="R1688" s="208">
        <f>SUMIF('12'!$C$10:$C$29,$C1688,'12'!$E$10:$E$29)*'12'!$E$3</f>
        <v>0</v>
      </c>
      <c r="S1688" s="208">
        <f>SUMIF('13'!$C$10:$C$29,$C1688,'13'!$E$10:$E$29)*'13'!$E$3</f>
        <v>0</v>
      </c>
      <c r="T1688" s="208">
        <f>SUMIF('14'!$C$10:$C$29,$C1688,'14'!$E$10:$E$29)*'14'!$E$3</f>
        <v>0</v>
      </c>
      <c r="U1688" s="208">
        <f>SUMIF('15'!$C$10:$C$29,$C1688,'15'!$E$10:$E$29)*'15'!$E$3</f>
        <v>0</v>
      </c>
      <c r="V1688" s="208">
        <f>SUMIF('16'!$C$10:$C$29,$C1688,'16'!$E$29:$E1688)*'16'!$E$3</f>
        <v>0</v>
      </c>
      <c r="W1688" s="208">
        <f>SUMIF('17'!$C$10:$C$29,$C1688,'17'!$E$10:$E$29)*'17'!$E$3</f>
        <v>0</v>
      </c>
      <c r="X1688" s="208">
        <f>SUMIF('18'!$C$10:$C$29,$C1688,'18'!$E$10:$E$29)*'18'!$E$3</f>
        <v>0</v>
      </c>
      <c r="Y1688" s="208">
        <f>SUMIF('19'!$C$10:$C$28,$C1688,'19'!$E$10:$E$28)*'19'!$E$3</f>
        <v>0</v>
      </c>
      <c r="Z1688" s="208">
        <f>SUMIF('20'!$C$10:$C$29,$C1688,'20'!$E$10:$E$29)*'20'!$E$3</f>
        <v>0</v>
      </c>
      <c r="AA1688" s="208">
        <f>SUMIF('21'!$C$10:$C$29,$C1688,'21'!$E$10:$E$29)*'21'!$E$3</f>
        <v>0</v>
      </c>
    </row>
    <row r="1689" spans="3:27" ht="15" hidden="1">
      <c r="C1689" s="207" t="s">
        <v>3477</v>
      </c>
      <c r="D1689" s="207" t="s">
        <v>3478</v>
      </c>
      <c r="F1689" s="336">
        <f t="shared" si="27"/>
        <v>0</v>
      </c>
      <c r="G1689" s="208">
        <f>SUMIF('01'!$C$10:$C$29,$C1689,'01'!$E$10:$E$29)*'01'!$E$3</f>
        <v>0</v>
      </c>
      <c r="H1689" s="208">
        <f>SUMIF('02'!$C$10:$C$28,$C1689,'02'!$E$10:$E$28)*'02'!$E$3</f>
        <v>0</v>
      </c>
      <c r="I1689" s="208">
        <f>SUMIF('03'!$C$10:$C$29,$C1689,'03'!$E$10:$E$29)*'03'!$E$3</f>
        <v>0</v>
      </c>
      <c r="J1689" s="208">
        <f>SUMIF('04'!$C$10:$C$26,$C1689,'04'!$E$10:$E$26)*'04'!$E$3</f>
        <v>0</v>
      </c>
      <c r="K1689" s="208">
        <f>SUMIF('05'!$C$10:$C$29,$C1689,'05'!$E$10:$E$29)*'05'!$E$3</f>
        <v>0</v>
      </c>
      <c r="L1689" s="208">
        <f>SUMIF('06'!$C$10:$C$29,$C1689,'06'!$E$10:$E$29)*'06'!$E$3</f>
        <v>0</v>
      </c>
      <c r="M1689" s="208">
        <f>SUMIF('07'!$C$10:$C$26,$C1689,'07'!$E$10:$E$26)*'07'!$E$3</f>
        <v>0</v>
      </c>
      <c r="N1689" s="208">
        <f>SUMIF('08'!$C$10:$C$29,$C1689,'08'!$E$10:$E$29)*'08'!$E$3</f>
        <v>0</v>
      </c>
      <c r="O1689" s="208">
        <f>SUMIF('09'!$C$10:$C$29,$C1689,'09'!$E$10:$E$29)*'09'!$E$3</f>
        <v>0</v>
      </c>
      <c r="P1689" s="208">
        <f>SUMIF('10'!$C$10:$C$29,$C1689,'10'!$E$10:$E$29)*'10'!$E$3</f>
        <v>0</v>
      </c>
      <c r="Q1689" s="208">
        <f>SUMIF('11'!$C$10:$C$39,$C1689,'11'!$E$10:$E$39)*'11'!$E$3</f>
        <v>0</v>
      </c>
      <c r="R1689" s="208">
        <f>SUMIF('12'!$C$10:$C$29,$C1689,'12'!$E$10:$E$29)*'12'!$E$3</f>
        <v>0</v>
      </c>
      <c r="S1689" s="208">
        <f>SUMIF('13'!$C$10:$C$29,$C1689,'13'!$E$10:$E$29)*'13'!$E$3</f>
        <v>0</v>
      </c>
      <c r="T1689" s="208">
        <f>SUMIF('14'!$C$10:$C$29,$C1689,'14'!$E$10:$E$29)*'14'!$E$3</f>
        <v>0</v>
      </c>
      <c r="U1689" s="208">
        <f>SUMIF('15'!$C$10:$C$29,$C1689,'15'!$E$10:$E$29)*'15'!$E$3</f>
        <v>0</v>
      </c>
      <c r="V1689" s="208">
        <f>SUMIF('16'!$C$10:$C$29,$C1689,'16'!$E$29:$E1689)*'16'!$E$3</f>
        <v>0</v>
      </c>
      <c r="W1689" s="208">
        <f>SUMIF('17'!$C$10:$C$29,$C1689,'17'!$E$10:$E$29)*'17'!$E$3</f>
        <v>0</v>
      </c>
      <c r="X1689" s="208">
        <f>SUMIF('18'!$C$10:$C$29,$C1689,'18'!$E$10:$E$29)*'18'!$E$3</f>
        <v>0</v>
      </c>
      <c r="Y1689" s="208">
        <f>SUMIF('19'!$C$10:$C$28,$C1689,'19'!$E$10:$E$28)*'19'!$E$3</f>
        <v>0</v>
      </c>
      <c r="Z1689" s="208">
        <f>SUMIF('20'!$C$10:$C$29,$C1689,'20'!$E$10:$E$29)*'20'!$E$3</f>
        <v>0</v>
      </c>
      <c r="AA1689" s="208">
        <f>SUMIF('21'!$C$10:$C$29,$C1689,'21'!$E$10:$E$29)*'21'!$E$3</f>
        <v>0</v>
      </c>
    </row>
    <row r="1690" spans="3:27" ht="15" hidden="1">
      <c r="C1690" s="207" t="s">
        <v>3479</v>
      </c>
      <c r="D1690" s="207" t="s">
        <v>3480</v>
      </c>
      <c r="F1690" s="336">
        <f t="shared" si="27"/>
        <v>0</v>
      </c>
      <c r="G1690" s="208">
        <f>SUMIF('01'!$C$10:$C$29,$C1690,'01'!$E$10:$E$29)*'01'!$E$3</f>
        <v>0</v>
      </c>
      <c r="H1690" s="208">
        <f>SUMIF('02'!$C$10:$C$28,$C1690,'02'!$E$10:$E$28)*'02'!$E$3</f>
        <v>0</v>
      </c>
      <c r="I1690" s="208">
        <f>SUMIF('03'!$C$10:$C$29,$C1690,'03'!$E$10:$E$29)*'03'!$E$3</f>
        <v>0</v>
      </c>
      <c r="J1690" s="208">
        <f>SUMIF('04'!$C$10:$C$26,$C1690,'04'!$E$10:$E$26)*'04'!$E$3</f>
        <v>0</v>
      </c>
      <c r="K1690" s="208">
        <f>SUMIF('05'!$C$10:$C$29,$C1690,'05'!$E$10:$E$29)*'05'!$E$3</f>
        <v>0</v>
      </c>
      <c r="L1690" s="208">
        <f>SUMIF('06'!$C$10:$C$29,$C1690,'06'!$E$10:$E$29)*'06'!$E$3</f>
        <v>0</v>
      </c>
      <c r="M1690" s="208">
        <f>SUMIF('07'!$C$10:$C$26,$C1690,'07'!$E$10:$E$26)*'07'!$E$3</f>
        <v>0</v>
      </c>
      <c r="N1690" s="208">
        <f>SUMIF('08'!$C$10:$C$29,$C1690,'08'!$E$10:$E$29)*'08'!$E$3</f>
        <v>0</v>
      </c>
      <c r="O1690" s="208">
        <f>SUMIF('09'!$C$10:$C$29,$C1690,'09'!$E$10:$E$29)*'09'!$E$3</f>
        <v>0</v>
      </c>
      <c r="P1690" s="208">
        <f>SUMIF('10'!$C$10:$C$29,$C1690,'10'!$E$10:$E$29)*'10'!$E$3</f>
        <v>0</v>
      </c>
      <c r="Q1690" s="208">
        <f>SUMIF('11'!$C$10:$C$39,$C1690,'11'!$E$10:$E$39)*'11'!$E$3</f>
        <v>0</v>
      </c>
      <c r="R1690" s="208">
        <f>SUMIF('12'!$C$10:$C$29,$C1690,'12'!$E$10:$E$29)*'12'!$E$3</f>
        <v>0</v>
      </c>
      <c r="S1690" s="208">
        <f>SUMIF('13'!$C$10:$C$29,$C1690,'13'!$E$10:$E$29)*'13'!$E$3</f>
        <v>0</v>
      </c>
      <c r="T1690" s="208">
        <f>SUMIF('14'!$C$10:$C$29,$C1690,'14'!$E$10:$E$29)*'14'!$E$3</f>
        <v>0</v>
      </c>
      <c r="U1690" s="208">
        <f>SUMIF('15'!$C$10:$C$29,$C1690,'15'!$E$10:$E$29)*'15'!$E$3</f>
        <v>0</v>
      </c>
      <c r="V1690" s="208">
        <f>SUMIF('16'!$C$10:$C$29,$C1690,'16'!$E$29:$E1690)*'16'!$E$3</f>
        <v>0</v>
      </c>
      <c r="W1690" s="208">
        <f>SUMIF('17'!$C$10:$C$29,$C1690,'17'!$E$10:$E$29)*'17'!$E$3</f>
        <v>0</v>
      </c>
      <c r="X1690" s="208">
        <f>SUMIF('18'!$C$10:$C$29,$C1690,'18'!$E$10:$E$29)*'18'!$E$3</f>
        <v>0</v>
      </c>
      <c r="Y1690" s="208">
        <f>SUMIF('19'!$C$10:$C$28,$C1690,'19'!$E$10:$E$28)*'19'!$E$3</f>
        <v>0</v>
      </c>
      <c r="Z1690" s="208">
        <f>SUMIF('20'!$C$10:$C$29,$C1690,'20'!$E$10:$E$29)*'20'!$E$3</f>
        <v>0</v>
      </c>
      <c r="AA1690" s="208">
        <f>SUMIF('21'!$C$10:$C$29,$C1690,'21'!$E$10:$E$29)*'21'!$E$3</f>
        <v>0</v>
      </c>
    </row>
    <row r="1691" spans="3:27" ht="15" hidden="1">
      <c r="C1691" s="207" t="s">
        <v>3481</v>
      </c>
      <c r="D1691" s="207" t="s">
        <v>3482</v>
      </c>
      <c r="F1691" s="336">
        <f t="shared" si="27"/>
        <v>0</v>
      </c>
      <c r="G1691" s="208">
        <f>SUMIF('01'!$C$10:$C$29,$C1691,'01'!$E$10:$E$29)*'01'!$E$3</f>
        <v>0</v>
      </c>
      <c r="H1691" s="208">
        <f>SUMIF('02'!$C$10:$C$28,$C1691,'02'!$E$10:$E$28)*'02'!$E$3</f>
        <v>0</v>
      </c>
      <c r="I1691" s="208">
        <f>SUMIF('03'!$C$10:$C$29,$C1691,'03'!$E$10:$E$29)*'03'!$E$3</f>
        <v>0</v>
      </c>
      <c r="J1691" s="208">
        <f>SUMIF('04'!$C$10:$C$26,$C1691,'04'!$E$10:$E$26)*'04'!$E$3</f>
        <v>0</v>
      </c>
      <c r="K1691" s="208">
        <f>SUMIF('05'!$C$10:$C$29,$C1691,'05'!$E$10:$E$29)*'05'!$E$3</f>
        <v>0</v>
      </c>
      <c r="L1691" s="208">
        <f>SUMIF('06'!$C$10:$C$29,$C1691,'06'!$E$10:$E$29)*'06'!$E$3</f>
        <v>0</v>
      </c>
      <c r="M1691" s="208">
        <f>SUMIF('07'!$C$10:$C$26,$C1691,'07'!$E$10:$E$26)*'07'!$E$3</f>
        <v>0</v>
      </c>
      <c r="N1691" s="208">
        <f>SUMIF('08'!$C$10:$C$29,$C1691,'08'!$E$10:$E$29)*'08'!$E$3</f>
        <v>0</v>
      </c>
      <c r="O1691" s="208">
        <f>SUMIF('09'!$C$10:$C$29,$C1691,'09'!$E$10:$E$29)*'09'!$E$3</f>
        <v>0</v>
      </c>
      <c r="P1691" s="208">
        <f>SUMIF('10'!$C$10:$C$29,$C1691,'10'!$E$10:$E$29)*'10'!$E$3</f>
        <v>0</v>
      </c>
      <c r="Q1691" s="208">
        <f>SUMIF('11'!$C$10:$C$39,$C1691,'11'!$E$10:$E$39)*'11'!$E$3</f>
        <v>0</v>
      </c>
      <c r="R1691" s="208">
        <f>SUMIF('12'!$C$10:$C$29,$C1691,'12'!$E$10:$E$29)*'12'!$E$3</f>
        <v>0</v>
      </c>
      <c r="S1691" s="208">
        <f>SUMIF('13'!$C$10:$C$29,$C1691,'13'!$E$10:$E$29)*'13'!$E$3</f>
        <v>0</v>
      </c>
      <c r="T1691" s="208">
        <f>SUMIF('14'!$C$10:$C$29,$C1691,'14'!$E$10:$E$29)*'14'!$E$3</f>
        <v>0</v>
      </c>
      <c r="U1691" s="208">
        <f>SUMIF('15'!$C$10:$C$29,$C1691,'15'!$E$10:$E$29)*'15'!$E$3</f>
        <v>0</v>
      </c>
      <c r="V1691" s="208">
        <f>SUMIF('16'!$C$10:$C$29,$C1691,'16'!$E$29:$E1691)*'16'!$E$3</f>
        <v>0</v>
      </c>
      <c r="W1691" s="208">
        <f>SUMIF('17'!$C$10:$C$29,$C1691,'17'!$E$10:$E$29)*'17'!$E$3</f>
        <v>0</v>
      </c>
      <c r="X1691" s="208">
        <f>SUMIF('18'!$C$10:$C$29,$C1691,'18'!$E$10:$E$29)*'18'!$E$3</f>
        <v>0</v>
      </c>
      <c r="Y1691" s="208">
        <f>SUMIF('19'!$C$10:$C$28,$C1691,'19'!$E$10:$E$28)*'19'!$E$3</f>
        <v>0</v>
      </c>
      <c r="Z1691" s="208">
        <f>SUMIF('20'!$C$10:$C$29,$C1691,'20'!$E$10:$E$29)*'20'!$E$3</f>
        <v>0</v>
      </c>
      <c r="AA1691" s="208">
        <f>SUMIF('21'!$C$10:$C$29,$C1691,'21'!$E$10:$E$29)*'21'!$E$3</f>
        <v>0</v>
      </c>
    </row>
    <row r="1692" spans="3:27" ht="15" hidden="1">
      <c r="C1692" s="207" t="s">
        <v>3483</v>
      </c>
      <c r="D1692" s="207" t="s">
        <v>3484</v>
      </c>
      <c r="F1692" s="336">
        <f t="shared" si="27"/>
        <v>0</v>
      </c>
      <c r="G1692" s="208">
        <f>SUMIF('01'!$C$10:$C$29,$C1692,'01'!$E$10:$E$29)*'01'!$E$3</f>
        <v>0</v>
      </c>
      <c r="H1692" s="208">
        <f>SUMIF('02'!$C$10:$C$28,$C1692,'02'!$E$10:$E$28)*'02'!$E$3</f>
        <v>0</v>
      </c>
      <c r="I1692" s="208">
        <f>SUMIF('03'!$C$10:$C$29,$C1692,'03'!$E$10:$E$29)*'03'!$E$3</f>
        <v>0</v>
      </c>
      <c r="J1692" s="208">
        <f>SUMIF('04'!$C$10:$C$26,$C1692,'04'!$E$10:$E$26)*'04'!$E$3</f>
        <v>0</v>
      </c>
      <c r="K1692" s="208">
        <f>SUMIF('05'!$C$10:$C$29,$C1692,'05'!$E$10:$E$29)*'05'!$E$3</f>
        <v>0</v>
      </c>
      <c r="L1692" s="208">
        <f>SUMIF('06'!$C$10:$C$29,$C1692,'06'!$E$10:$E$29)*'06'!$E$3</f>
        <v>0</v>
      </c>
      <c r="M1692" s="208">
        <f>SUMIF('07'!$C$10:$C$26,$C1692,'07'!$E$10:$E$26)*'07'!$E$3</f>
        <v>0</v>
      </c>
      <c r="N1692" s="208">
        <f>SUMIF('08'!$C$10:$C$29,$C1692,'08'!$E$10:$E$29)*'08'!$E$3</f>
        <v>0</v>
      </c>
      <c r="O1692" s="208">
        <f>SUMIF('09'!$C$10:$C$29,$C1692,'09'!$E$10:$E$29)*'09'!$E$3</f>
        <v>0</v>
      </c>
      <c r="P1692" s="208">
        <f>SUMIF('10'!$C$10:$C$29,$C1692,'10'!$E$10:$E$29)*'10'!$E$3</f>
        <v>0</v>
      </c>
      <c r="Q1692" s="208">
        <f>SUMIF('11'!$C$10:$C$39,$C1692,'11'!$E$10:$E$39)*'11'!$E$3</f>
        <v>0</v>
      </c>
      <c r="R1692" s="208">
        <f>SUMIF('12'!$C$10:$C$29,$C1692,'12'!$E$10:$E$29)*'12'!$E$3</f>
        <v>0</v>
      </c>
      <c r="S1692" s="208">
        <f>SUMIF('13'!$C$10:$C$29,$C1692,'13'!$E$10:$E$29)*'13'!$E$3</f>
        <v>0</v>
      </c>
      <c r="T1692" s="208">
        <f>SUMIF('14'!$C$10:$C$29,$C1692,'14'!$E$10:$E$29)*'14'!$E$3</f>
        <v>0</v>
      </c>
      <c r="U1692" s="208">
        <f>SUMIF('15'!$C$10:$C$29,$C1692,'15'!$E$10:$E$29)*'15'!$E$3</f>
        <v>0</v>
      </c>
      <c r="V1692" s="208">
        <f>SUMIF('16'!$C$10:$C$29,$C1692,'16'!$E$29:$E1692)*'16'!$E$3</f>
        <v>0</v>
      </c>
      <c r="W1692" s="208">
        <f>SUMIF('17'!$C$10:$C$29,$C1692,'17'!$E$10:$E$29)*'17'!$E$3</f>
        <v>0</v>
      </c>
      <c r="X1692" s="208">
        <f>SUMIF('18'!$C$10:$C$29,$C1692,'18'!$E$10:$E$29)*'18'!$E$3</f>
        <v>0</v>
      </c>
      <c r="Y1692" s="208">
        <f>SUMIF('19'!$C$10:$C$28,$C1692,'19'!$E$10:$E$28)*'19'!$E$3</f>
        <v>0</v>
      </c>
      <c r="Z1692" s="208">
        <f>SUMIF('20'!$C$10:$C$29,$C1692,'20'!$E$10:$E$29)*'20'!$E$3</f>
        <v>0</v>
      </c>
      <c r="AA1692" s="208">
        <f>SUMIF('21'!$C$10:$C$29,$C1692,'21'!$E$10:$E$29)*'21'!$E$3</f>
        <v>0</v>
      </c>
    </row>
    <row r="1693" spans="3:27" ht="15" hidden="1">
      <c r="C1693" s="207" t="s">
        <v>3485</v>
      </c>
      <c r="D1693" s="207" t="s">
        <v>3486</v>
      </c>
      <c r="F1693" s="336">
        <f t="shared" si="27"/>
        <v>0</v>
      </c>
      <c r="G1693" s="208">
        <f>SUMIF('01'!$C$10:$C$29,$C1693,'01'!$E$10:$E$29)*'01'!$E$3</f>
        <v>0</v>
      </c>
      <c r="H1693" s="208">
        <f>SUMIF('02'!$C$10:$C$28,$C1693,'02'!$E$10:$E$28)*'02'!$E$3</f>
        <v>0</v>
      </c>
      <c r="I1693" s="208">
        <f>SUMIF('03'!$C$10:$C$29,$C1693,'03'!$E$10:$E$29)*'03'!$E$3</f>
        <v>0</v>
      </c>
      <c r="J1693" s="208">
        <f>SUMIF('04'!$C$10:$C$26,$C1693,'04'!$E$10:$E$26)*'04'!$E$3</f>
        <v>0</v>
      </c>
      <c r="K1693" s="208">
        <f>SUMIF('05'!$C$10:$C$29,$C1693,'05'!$E$10:$E$29)*'05'!$E$3</f>
        <v>0</v>
      </c>
      <c r="L1693" s="208">
        <f>SUMIF('06'!$C$10:$C$29,$C1693,'06'!$E$10:$E$29)*'06'!$E$3</f>
        <v>0</v>
      </c>
      <c r="M1693" s="208">
        <f>SUMIF('07'!$C$10:$C$26,$C1693,'07'!$E$10:$E$26)*'07'!$E$3</f>
        <v>0</v>
      </c>
      <c r="N1693" s="208">
        <f>SUMIF('08'!$C$10:$C$29,$C1693,'08'!$E$10:$E$29)*'08'!$E$3</f>
        <v>0</v>
      </c>
      <c r="O1693" s="208">
        <f>SUMIF('09'!$C$10:$C$29,$C1693,'09'!$E$10:$E$29)*'09'!$E$3</f>
        <v>0</v>
      </c>
      <c r="P1693" s="208">
        <f>SUMIF('10'!$C$10:$C$29,$C1693,'10'!$E$10:$E$29)*'10'!$E$3</f>
        <v>0</v>
      </c>
      <c r="Q1693" s="208">
        <f>SUMIF('11'!$C$10:$C$39,$C1693,'11'!$E$10:$E$39)*'11'!$E$3</f>
        <v>0</v>
      </c>
      <c r="R1693" s="208">
        <f>SUMIF('12'!$C$10:$C$29,$C1693,'12'!$E$10:$E$29)*'12'!$E$3</f>
        <v>0</v>
      </c>
      <c r="S1693" s="208">
        <f>SUMIF('13'!$C$10:$C$29,$C1693,'13'!$E$10:$E$29)*'13'!$E$3</f>
        <v>0</v>
      </c>
      <c r="T1693" s="208">
        <f>SUMIF('14'!$C$10:$C$29,$C1693,'14'!$E$10:$E$29)*'14'!$E$3</f>
        <v>0</v>
      </c>
      <c r="U1693" s="208">
        <f>SUMIF('15'!$C$10:$C$29,$C1693,'15'!$E$10:$E$29)*'15'!$E$3</f>
        <v>0</v>
      </c>
      <c r="V1693" s="208">
        <f>SUMIF('16'!$C$10:$C$29,$C1693,'16'!$E$29:$E1693)*'16'!$E$3</f>
        <v>0</v>
      </c>
      <c r="W1693" s="208">
        <f>SUMIF('17'!$C$10:$C$29,$C1693,'17'!$E$10:$E$29)*'17'!$E$3</f>
        <v>0</v>
      </c>
      <c r="X1693" s="208">
        <f>SUMIF('18'!$C$10:$C$29,$C1693,'18'!$E$10:$E$29)*'18'!$E$3</f>
        <v>0</v>
      </c>
      <c r="Y1693" s="208">
        <f>SUMIF('19'!$C$10:$C$28,$C1693,'19'!$E$10:$E$28)*'19'!$E$3</f>
        <v>0</v>
      </c>
      <c r="Z1693" s="208">
        <f>SUMIF('20'!$C$10:$C$29,$C1693,'20'!$E$10:$E$29)*'20'!$E$3</f>
        <v>0</v>
      </c>
      <c r="AA1693" s="208">
        <f>SUMIF('21'!$C$10:$C$29,$C1693,'21'!$E$10:$E$29)*'21'!$E$3</f>
        <v>0</v>
      </c>
    </row>
    <row r="1694" spans="3:27" ht="15" hidden="1">
      <c r="C1694" s="207" t="s">
        <v>3487</v>
      </c>
      <c r="D1694" s="207" t="s">
        <v>3488</v>
      </c>
      <c r="F1694" s="336">
        <f t="shared" si="27"/>
        <v>0</v>
      </c>
      <c r="G1694" s="208">
        <f>SUMIF('01'!$C$10:$C$29,$C1694,'01'!$E$10:$E$29)*'01'!$E$3</f>
        <v>0</v>
      </c>
      <c r="H1694" s="208">
        <f>SUMIF('02'!$C$10:$C$28,$C1694,'02'!$E$10:$E$28)*'02'!$E$3</f>
        <v>0</v>
      </c>
      <c r="I1694" s="208">
        <f>SUMIF('03'!$C$10:$C$29,$C1694,'03'!$E$10:$E$29)*'03'!$E$3</f>
        <v>0</v>
      </c>
      <c r="J1694" s="208">
        <f>SUMIF('04'!$C$10:$C$26,$C1694,'04'!$E$10:$E$26)*'04'!$E$3</f>
        <v>0</v>
      </c>
      <c r="K1694" s="208">
        <f>SUMIF('05'!$C$10:$C$29,$C1694,'05'!$E$10:$E$29)*'05'!$E$3</f>
        <v>0</v>
      </c>
      <c r="L1694" s="208">
        <f>SUMIF('06'!$C$10:$C$29,$C1694,'06'!$E$10:$E$29)*'06'!$E$3</f>
        <v>0</v>
      </c>
      <c r="M1694" s="208">
        <f>SUMIF('07'!$C$10:$C$26,$C1694,'07'!$E$10:$E$26)*'07'!$E$3</f>
        <v>0</v>
      </c>
      <c r="N1694" s="208">
        <f>SUMIF('08'!$C$10:$C$29,$C1694,'08'!$E$10:$E$29)*'08'!$E$3</f>
        <v>0</v>
      </c>
      <c r="O1694" s="208">
        <f>SUMIF('09'!$C$10:$C$29,$C1694,'09'!$E$10:$E$29)*'09'!$E$3</f>
        <v>0</v>
      </c>
      <c r="P1694" s="208">
        <f>SUMIF('10'!$C$10:$C$29,$C1694,'10'!$E$10:$E$29)*'10'!$E$3</f>
        <v>0</v>
      </c>
      <c r="Q1694" s="208">
        <f>SUMIF('11'!$C$10:$C$39,$C1694,'11'!$E$10:$E$39)*'11'!$E$3</f>
        <v>0</v>
      </c>
      <c r="R1694" s="208">
        <f>SUMIF('12'!$C$10:$C$29,$C1694,'12'!$E$10:$E$29)*'12'!$E$3</f>
        <v>0</v>
      </c>
      <c r="S1694" s="208">
        <f>SUMIF('13'!$C$10:$C$29,$C1694,'13'!$E$10:$E$29)*'13'!$E$3</f>
        <v>0</v>
      </c>
      <c r="T1694" s="208">
        <f>SUMIF('14'!$C$10:$C$29,$C1694,'14'!$E$10:$E$29)*'14'!$E$3</f>
        <v>0</v>
      </c>
      <c r="U1694" s="208">
        <f>SUMIF('15'!$C$10:$C$29,$C1694,'15'!$E$10:$E$29)*'15'!$E$3</f>
        <v>0</v>
      </c>
      <c r="V1694" s="208">
        <f>SUMIF('16'!$C$10:$C$29,$C1694,'16'!$E$29:$E1694)*'16'!$E$3</f>
        <v>0</v>
      </c>
      <c r="W1694" s="208">
        <f>SUMIF('17'!$C$10:$C$29,$C1694,'17'!$E$10:$E$29)*'17'!$E$3</f>
        <v>0</v>
      </c>
      <c r="X1694" s="208">
        <f>SUMIF('18'!$C$10:$C$29,$C1694,'18'!$E$10:$E$29)*'18'!$E$3</f>
        <v>0</v>
      </c>
      <c r="Y1694" s="208">
        <f>SUMIF('19'!$C$10:$C$28,$C1694,'19'!$E$10:$E$28)*'19'!$E$3</f>
        <v>0</v>
      </c>
      <c r="Z1694" s="208">
        <f>SUMIF('20'!$C$10:$C$29,$C1694,'20'!$E$10:$E$29)*'20'!$E$3</f>
        <v>0</v>
      </c>
      <c r="AA1694" s="208">
        <f>SUMIF('21'!$C$10:$C$29,$C1694,'21'!$E$10:$E$29)*'21'!$E$3</f>
        <v>0</v>
      </c>
    </row>
    <row r="1695" spans="3:27" ht="15" hidden="1">
      <c r="C1695" s="207" t="s">
        <v>3489</v>
      </c>
      <c r="D1695" s="207" t="s">
        <v>3490</v>
      </c>
      <c r="F1695" s="336">
        <f t="shared" si="27"/>
        <v>0</v>
      </c>
      <c r="G1695" s="208">
        <f>SUMIF('01'!$C$10:$C$29,$C1695,'01'!$E$10:$E$29)*'01'!$E$3</f>
        <v>0</v>
      </c>
      <c r="H1695" s="208">
        <f>SUMIF('02'!$C$10:$C$28,$C1695,'02'!$E$10:$E$28)*'02'!$E$3</f>
        <v>0</v>
      </c>
      <c r="I1695" s="208">
        <f>SUMIF('03'!$C$10:$C$29,$C1695,'03'!$E$10:$E$29)*'03'!$E$3</f>
        <v>0</v>
      </c>
      <c r="J1695" s="208">
        <f>SUMIF('04'!$C$10:$C$26,$C1695,'04'!$E$10:$E$26)*'04'!$E$3</f>
        <v>0</v>
      </c>
      <c r="K1695" s="208">
        <f>SUMIF('05'!$C$10:$C$29,$C1695,'05'!$E$10:$E$29)*'05'!$E$3</f>
        <v>0</v>
      </c>
      <c r="L1695" s="208">
        <f>SUMIF('06'!$C$10:$C$29,$C1695,'06'!$E$10:$E$29)*'06'!$E$3</f>
        <v>0</v>
      </c>
      <c r="M1695" s="208">
        <f>SUMIF('07'!$C$10:$C$26,$C1695,'07'!$E$10:$E$26)*'07'!$E$3</f>
        <v>0</v>
      </c>
      <c r="N1695" s="208">
        <f>SUMIF('08'!$C$10:$C$29,$C1695,'08'!$E$10:$E$29)*'08'!$E$3</f>
        <v>0</v>
      </c>
      <c r="O1695" s="208">
        <f>SUMIF('09'!$C$10:$C$29,$C1695,'09'!$E$10:$E$29)*'09'!$E$3</f>
        <v>0</v>
      </c>
      <c r="P1695" s="208">
        <f>SUMIF('10'!$C$10:$C$29,$C1695,'10'!$E$10:$E$29)*'10'!$E$3</f>
        <v>0</v>
      </c>
      <c r="Q1695" s="208">
        <f>SUMIF('11'!$C$10:$C$39,$C1695,'11'!$E$10:$E$39)*'11'!$E$3</f>
        <v>0</v>
      </c>
      <c r="R1695" s="208">
        <f>SUMIF('12'!$C$10:$C$29,$C1695,'12'!$E$10:$E$29)*'12'!$E$3</f>
        <v>0</v>
      </c>
      <c r="S1695" s="208">
        <f>SUMIF('13'!$C$10:$C$29,$C1695,'13'!$E$10:$E$29)*'13'!$E$3</f>
        <v>0</v>
      </c>
      <c r="T1695" s="208">
        <f>SUMIF('14'!$C$10:$C$29,$C1695,'14'!$E$10:$E$29)*'14'!$E$3</f>
        <v>0</v>
      </c>
      <c r="U1695" s="208">
        <f>SUMIF('15'!$C$10:$C$29,$C1695,'15'!$E$10:$E$29)*'15'!$E$3</f>
        <v>0</v>
      </c>
      <c r="V1695" s="208">
        <f>SUMIF('16'!$C$10:$C$29,$C1695,'16'!$E$29:$E1695)*'16'!$E$3</f>
        <v>0</v>
      </c>
      <c r="W1695" s="208">
        <f>SUMIF('17'!$C$10:$C$29,$C1695,'17'!$E$10:$E$29)*'17'!$E$3</f>
        <v>0</v>
      </c>
      <c r="X1695" s="208">
        <f>SUMIF('18'!$C$10:$C$29,$C1695,'18'!$E$10:$E$29)*'18'!$E$3</f>
        <v>0</v>
      </c>
      <c r="Y1695" s="208">
        <f>SUMIF('19'!$C$10:$C$28,$C1695,'19'!$E$10:$E$28)*'19'!$E$3</f>
        <v>0</v>
      </c>
      <c r="Z1695" s="208">
        <f>SUMIF('20'!$C$10:$C$29,$C1695,'20'!$E$10:$E$29)*'20'!$E$3</f>
        <v>0</v>
      </c>
      <c r="AA1695" s="208">
        <f>SUMIF('21'!$C$10:$C$29,$C1695,'21'!$E$10:$E$29)*'21'!$E$3</f>
        <v>0</v>
      </c>
    </row>
    <row r="1696" spans="3:27" ht="15" hidden="1">
      <c r="C1696" s="207" t="s">
        <v>3491</v>
      </c>
      <c r="D1696" s="207" t="s">
        <v>3492</v>
      </c>
      <c r="F1696" s="336">
        <f t="shared" si="27"/>
        <v>0</v>
      </c>
      <c r="G1696" s="208">
        <f>SUMIF('01'!$C$10:$C$29,$C1696,'01'!$E$10:$E$29)*'01'!$E$3</f>
        <v>0</v>
      </c>
      <c r="H1696" s="208">
        <f>SUMIF('02'!$C$10:$C$28,$C1696,'02'!$E$10:$E$28)*'02'!$E$3</f>
        <v>0</v>
      </c>
      <c r="I1696" s="208">
        <f>SUMIF('03'!$C$10:$C$29,$C1696,'03'!$E$10:$E$29)*'03'!$E$3</f>
        <v>0</v>
      </c>
      <c r="J1696" s="208">
        <f>SUMIF('04'!$C$10:$C$26,$C1696,'04'!$E$10:$E$26)*'04'!$E$3</f>
        <v>0</v>
      </c>
      <c r="K1696" s="208">
        <f>SUMIF('05'!$C$10:$C$29,$C1696,'05'!$E$10:$E$29)*'05'!$E$3</f>
        <v>0</v>
      </c>
      <c r="L1696" s="208">
        <f>SUMIF('06'!$C$10:$C$29,$C1696,'06'!$E$10:$E$29)*'06'!$E$3</f>
        <v>0</v>
      </c>
      <c r="M1696" s="208">
        <f>SUMIF('07'!$C$10:$C$26,$C1696,'07'!$E$10:$E$26)*'07'!$E$3</f>
        <v>0</v>
      </c>
      <c r="N1696" s="208">
        <f>SUMIF('08'!$C$10:$C$29,$C1696,'08'!$E$10:$E$29)*'08'!$E$3</f>
        <v>0</v>
      </c>
      <c r="O1696" s="208">
        <f>SUMIF('09'!$C$10:$C$29,$C1696,'09'!$E$10:$E$29)*'09'!$E$3</f>
        <v>0</v>
      </c>
      <c r="P1696" s="208">
        <f>SUMIF('10'!$C$10:$C$29,$C1696,'10'!$E$10:$E$29)*'10'!$E$3</f>
        <v>0</v>
      </c>
      <c r="Q1696" s="208">
        <f>SUMIF('11'!$C$10:$C$39,$C1696,'11'!$E$10:$E$39)*'11'!$E$3</f>
        <v>0</v>
      </c>
      <c r="R1696" s="208">
        <f>SUMIF('12'!$C$10:$C$29,$C1696,'12'!$E$10:$E$29)*'12'!$E$3</f>
        <v>0</v>
      </c>
      <c r="S1696" s="208">
        <f>SUMIF('13'!$C$10:$C$29,$C1696,'13'!$E$10:$E$29)*'13'!$E$3</f>
        <v>0</v>
      </c>
      <c r="T1696" s="208">
        <f>SUMIF('14'!$C$10:$C$29,$C1696,'14'!$E$10:$E$29)*'14'!$E$3</f>
        <v>0</v>
      </c>
      <c r="U1696" s="208">
        <f>SUMIF('15'!$C$10:$C$29,$C1696,'15'!$E$10:$E$29)*'15'!$E$3</f>
        <v>0</v>
      </c>
      <c r="V1696" s="208">
        <f>SUMIF('16'!$C$10:$C$29,$C1696,'16'!$E$29:$E1696)*'16'!$E$3</f>
        <v>0</v>
      </c>
      <c r="W1696" s="208">
        <f>SUMIF('17'!$C$10:$C$29,$C1696,'17'!$E$10:$E$29)*'17'!$E$3</f>
        <v>0</v>
      </c>
      <c r="X1696" s="208">
        <f>SUMIF('18'!$C$10:$C$29,$C1696,'18'!$E$10:$E$29)*'18'!$E$3</f>
        <v>0</v>
      </c>
      <c r="Y1696" s="208">
        <f>SUMIF('19'!$C$10:$C$28,$C1696,'19'!$E$10:$E$28)*'19'!$E$3</f>
        <v>0</v>
      </c>
      <c r="Z1696" s="208">
        <f>SUMIF('20'!$C$10:$C$29,$C1696,'20'!$E$10:$E$29)*'20'!$E$3</f>
        <v>0</v>
      </c>
      <c r="AA1696" s="208">
        <f>SUMIF('21'!$C$10:$C$29,$C1696,'21'!$E$10:$E$29)*'21'!$E$3</f>
        <v>0</v>
      </c>
    </row>
    <row r="1697" spans="3:27" ht="15" hidden="1">
      <c r="C1697" s="207" t="s">
        <v>3493</v>
      </c>
      <c r="D1697" s="207" t="s">
        <v>3494</v>
      </c>
      <c r="F1697" s="336">
        <f t="shared" si="27"/>
        <v>0</v>
      </c>
      <c r="G1697" s="208">
        <f>SUMIF('01'!$C$10:$C$29,$C1697,'01'!$E$10:$E$29)*'01'!$E$3</f>
        <v>0</v>
      </c>
      <c r="H1697" s="208">
        <f>SUMIF('02'!$C$10:$C$28,$C1697,'02'!$E$10:$E$28)*'02'!$E$3</f>
        <v>0</v>
      </c>
      <c r="I1697" s="208">
        <f>SUMIF('03'!$C$10:$C$29,$C1697,'03'!$E$10:$E$29)*'03'!$E$3</f>
        <v>0</v>
      </c>
      <c r="J1697" s="208">
        <f>SUMIF('04'!$C$10:$C$26,$C1697,'04'!$E$10:$E$26)*'04'!$E$3</f>
        <v>0</v>
      </c>
      <c r="K1697" s="208">
        <f>SUMIF('05'!$C$10:$C$29,$C1697,'05'!$E$10:$E$29)*'05'!$E$3</f>
        <v>0</v>
      </c>
      <c r="L1697" s="208">
        <f>SUMIF('06'!$C$10:$C$29,$C1697,'06'!$E$10:$E$29)*'06'!$E$3</f>
        <v>0</v>
      </c>
      <c r="M1697" s="208">
        <f>SUMIF('07'!$C$10:$C$26,$C1697,'07'!$E$10:$E$26)*'07'!$E$3</f>
        <v>0</v>
      </c>
      <c r="N1697" s="208">
        <f>SUMIF('08'!$C$10:$C$29,$C1697,'08'!$E$10:$E$29)*'08'!$E$3</f>
        <v>0</v>
      </c>
      <c r="O1697" s="208">
        <f>SUMIF('09'!$C$10:$C$29,$C1697,'09'!$E$10:$E$29)*'09'!$E$3</f>
        <v>0</v>
      </c>
      <c r="P1697" s="208">
        <f>SUMIF('10'!$C$10:$C$29,$C1697,'10'!$E$10:$E$29)*'10'!$E$3</f>
        <v>0</v>
      </c>
      <c r="Q1697" s="208">
        <f>SUMIF('11'!$C$10:$C$39,$C1697,'11'!$E$10:$E$39)*'11'!$E$3</f>
        <v>0</v>
      </c>
      <c r="R1697" s="208">
        <f>SUMIF('12'!$C$10:$C$29,$C1697,'12'!$E$10:$E$29)*'12'!$E$3</f>
        <v>0</v>
      </c>
      <c r="S1697" s="208">
        <f>SUMIF('13'!$C$10:$C$29,$C1697,'13'!$E$10:$E$29)*'13'!$E$3</f>
        <v>0</v>
      </c>
      <c r="T1697" s="208">
        <f>SUMIF('14'!$C$10:$C$29,$C1697,'14'!$E$10:$E$29)*'14'!$E$3</f>
        <v>0</v>
      </c>
      <c r="U1697" s="208">
        <f>SUMIF('15'!$C$10:$C$29,$C1697,'15'!$E$10:$E$29)*'15'!$E$3</f>
        <v>0</v>
      </c>
      <c r="V1697" s="208">
        <f>SUMIF('16'!$C$10:$C$29,$C1697,'16'!$E$29:$E1697)*'16'!$E$3</f>
        <v>0</v>
      </c>
      <c r="W1697" s="208">
        <f>SUMIF('17'!$C$10:$C$29,$C1697,'17'!$E$10:$E$29)*'17'!$E$3</f>
        <v>0</v>
      </c>
      <c r="X1697" s="208">
        <f>SUMIF('18'!$C$10:$C$29,$C1697,'18'!$E$10:$E$29)*'18'!$E$3</f>
        <v>0</v>
      </c>
      <c r="Y1697" s="208">
        <f>SUMIF('19'!$C$10:$C$28,$C1697,'19'!$E$10:$E$28)*'19'!$E$3</f>
        <v>0</v>
      </c>
      <c r="Z1697" s="208">
        <f>SUMIF('20'!$C$10:$C$29,$C1697,'20'!$E$10:$E$29)*'20'!$E$3</f>
        <v>0</v>
      </c>
      <c r="AA1697" s="208">
        <f>SUMIF('21'!$C$10:$C$29,$C1697,'21'!$E$10:$E$29)*'21'!$E$3</f>
        <v>0</v>
      </c>
    </row>
    <row r="1698" spans="3:27" ht="15" hidden="1">
      <c r="C1698" s="207" t="s">
        <v>3495</v>
      </c>
      <c r="D1698" s="207" t="s">
        <v>3496</v>
      </c>
      <c r="F1698" s="336">
        <f t="shared" si="27"/>
        <v>0</v>
      </c>
      <c r="G1698" s="208">
        <f>SUMIF('01'!$C$10:$C$29,$C1698,'01'!$E$10:$E$29)*'01'!$E$3</f>
        <v>0</v>
      </c>
      <c r="H1698" s="208">
        <f>SUMIF('02'!$C$10:$C$28,$C1698,'02'!$E$10:$E$28)*'02'!$E$3</f>
        <v>0</v>
      </c>
      <c r="I1698" s="208">
        <f>SUMIF('03'!$C$10:$C$29,$C1698,'03'!$E$10:$E$29)*'03'!$E$3</f>
        <v>0</v>
      </c>
      <c r="J1698" s="208">
        <f>SUMIF('04'!$C$10:$C$26,$C1698,'04'!$E$10:$E$26)*'04'!$E$3</f>
        <v>0</v>
      </c>
      <c r="K1698" s="208">
        <f>SUMIF('05'!$C$10:$C$29,$C1698,'05'!$E$10:$E$29)*'05'!$E$3</f>
        <v>0</v>
      </c>
      <c r="L1698" s="208">
        <f>SUMIF('06'!$C$10:$C$29,$C1698,'06'!$E$10:$E$29)*'06'!$E$3</f>
        <v>0</v>
      </c>
      <c r="M1698" s="208">
        <f>SUMIF('07'!$C$10:$C$26,$C1698,'07'!$E$10:$E$26)*'07'!$E$3</f>
        <v>0</v>
      </c>
      <c r="N1698" s="208">
        <f>SUMIF('08'!$C$10:$C$29,$C1698,'08'!$E$10:$E$29)*'08'!$E$3</f>
        <v>0</v>
      </c>
      <c r="O1698" s="208">
        <f>SUMIF('09'!$C$10:$C$29,$C1698,'09'!$E$10:$E$29)*'09'!$E$3</f>
        <v>0</v>
      </c>
      <c r="P1698" s="208">
        <f>SUMIF('10'!$C$10:$C$29,$C1698,'10'!$E$10:$E$29)*'10'!$E$3</f>
        <v>0</v>
      </c>
      <c r="Q1698" s="208">
        <f>SUMIF('11'!$C$10:$C$39,$C1698,'11'!$E$10:$E$39)*'11'!$E$3</f>
        <v>0</v>
      </c>
      <c r="R1698" s="208">
        <f>SUMIF('12'!$C$10:$C$29,$C1698,'12'!$E$10:$E$29)*'12'!$E$3</f>
        <v>0</v>
      </c>
      <c r="S1698" s="208">
        <f>SUMIF('13'!$C$10:$C$29,$C1698,'13'!$E$10:$E$29)*'13'!$E$3</f>
        <v>0</v>
      </c>
      <c r="T1698" s="208">
        <f>SUMIF('14'!$C$10:$C$29,$C1698,'14'!$E$10:$E$29)*'14'!$E$3</f>
        <v>0</v>
      </c>
      <c r="U1698" s="208">
        <f>SUMIF('15'!$C$10:$C$29,$C1698,'15'!$E$10:$E$29)*'15'!$E$3</f>
        <v>0</v>
      </c>
      <c r="V1698" s="208">
        <f>SUMIF('16'!$C$10:$C$29,$C1698,'16'!$E$29:$E1698)*'16'!$E$3</f>
        <v>0</v>
      </c>
      <c r="W1698" s="208">
        <f>SUMIF('17'!$C$10:$C$29,$C1698,'17'!$E$10:$E$29)*'17'!$E$3</f>
        <v>0</v>
      </c>
      <c r="X1698" s="208">
        <f>SUMIF('18'!$C$10:$C$29,$C1698,'18'!$E$10:$E$29)*'18'!$E$3</f>
        <v>0</v>
      </c>
      <c r="Y1698" s="208">
        <f>SUMIF('19'!$C$10:$C$28,$C1698,'19'!$E$10:$E$28)*'19'!$E$3</f>
        <v>0</v>
      </c>
      <c r="Z1698" s="208">
        <f>SUMIF('20'!$C$10:$C$29,$C1698,'20'!$E$10:$E$29)*'20'!$E$3</f>
        <v>0</v>
      </c>
      <c r="AA1698" s="208">
        <f>SUMIF('21'!$C$10:$C$29,$C1698,'21'!$E$10:$E$29)*'21'!$E$3</f>
        <v>0</v>
      </c>
    </row>
    <row r="1699" spans="3:27" ht="15" hidden="1">
      <c r="C1699" s="207" t="s">
        <v>3497</v>
      </c>
      <c r="D1699" s="207" t="s">
        <v>3498</v>
      </c>
      <c r="F1699" s="336">
        <f t="shared" si="27"/>
        <v>0</v>
      </c>
      <c r="G1699" s="208">
        <f>SUMIF('01'!$C$10:$C$29,$C1699,'01'!$E$10:$E$29)*'01'!$E$3</f>
        <v>0</v>
      </c>
      <c r="H1699" s="208">
        <f>SUMIF('02'!$C$10:$C$28,$C1699,'02'!$E$10:$E$28)*'02'!$E$3</f>
        <v>0</v>
      </c>
      <c r="I1699" s="208">
        <f>SUMIF('03'!$C$10:$C$29,$C1699,'03'!$E$10:$E$29)*'03'!$E$3</f>
        <v>0</v>
      </c>
      <c r="J1699" s="208">
        <f>SUMIF('04'!$C$10:$C$26,$C1699,'04'!$E$10:$E$26)*'04'!$E$3</f>
        <v>0</v>
      </c>
      <c r="K1699" s="208">
        <f>SUMIF('05'!$C$10:$C$29,$C1699,'05'!$E$10:$E$29)*'05'!$E$3</f>
        <v>0</v>
      </c>
      <c r="L1699" s="208">
        <f>SUMIF('06'!$C$10:$C$29,$C1699,'06'!$E$10:$E$29)*'06'!$E$3</f>
        <v>0</v>
      </c>
      <c r="M1699" s="208">
        <f>SUMIF('07'!$C$10:$C$26,$C1699,'07'!$E$10:$E$26)*'07'!$E$3</f>
        <v>0</v>
      </c>
      <c r="N1699" s="208">
        <f>SUMIF('08'!$C$10:$C$29,$C1699,'08'!$E$10:$E$29)*'08'!$E$3</f>
        <v>0</v>
      </c>
      <c r="O1699" s="208">
        <f>SUMIF('09'!$C$10:$C$29,$C1699,'09'!$E$10:$E$29)*'09'!$E$3</f>
        <v>0</v>
      </c>
      <c r="P1699" s="208">
        <f>SUMIF('10'!$C$10:$C$29,$C1699,'10'!$E$10:$E$29)*'10'!$E$3</f>
        <v>0</v>
      </c>
      <c r="Q1699" s="208">
        <f>SUMIF('11'!$C$10:$C$39,$C1699,'11'!$E$10:$E$39)*'11'!$E$3</f>
        <v>0</v>
      </c>
      <c r="R1699" s="208">
        <f>SUMIF('12'!$C$10:$C$29,$C1699,'12'!$E$10:$E$29)*'12'!$E$3</f>
        <v>0</v>
      </c>
      <c r="S1699" s="208">
        <f>SUMIF('13'!$C$10:$C$29,$C1699,'13'!$E$10:$E$29)*'13'!$E$3</f>
        <v>0</v>
      </c>
      <c r="T1699" s="208">
        <f>SUMIF('14'!$C$10:$C$29,$C1699,'14'!$E$10:$E$29)*'14'!$E$3</f>
        <v>0</v>
      </c>
      <c r="U1699" s="208">
        <f>SUMIF('15'!$C$10:$C$29,$C1699,'15'!$E$10:$E$29)*'15'!$E$3</f>
        <v>0</v>
      </c>
      <c r="V1699" s="208">
        <f>SUMIF('16'!$C$10:$C$29,$C1699,'16'!$E$29:$E1699)*'16'!$E$3</f>
        <v>0</v>
      </c>
      <c r="W1699" s="208">
        <f>SUMIF('17'!$C$10:$C$29,$C1699,'17'!$E$10:$E$29)*'17'!$E$3</f>
        <v>0</v>
      </c>
      <c r="X1699" s="208">
        <f>SUMIF('18'!$C$10:$C$29,$C1699,'18'!$E$10:$E$29)*'18'!$E$3</f>
        <v>0</v>
      </c>
      <c r="Y1699" s="208">
        <f>SUMIF('19'!$C$10:$C$28,$C1699,'19'!$E$10:$E$28)*'19'!$E$3</f>
        <v>0</v>
      </c>
      <c r="Z1699" s="208">
        <f>SUMIF('20'!$C$10:$C$29,$C1699,'20'!$E$10:$E$29)*'20'!$E$3</f>
        <v>0</v>
      </c>
      <c r="AA1699" s="208">
        <f>SUMIF('21'!$C$10:$C$29,$C1699,'21'!$E$10:$E$29)*'21'!$E$3</f>
        <v>0</v>
      </c>
    </row>
    <row r="1700" spans="3:27" ht="15" hidden="1">
      <c r="C1700" s="207" t="s">
        <v>3499</v>
      </c>
      <c r="D1700" s="207" t="s">
        <v>3500</v>
      </c>
      <c r="F1700" s="336">
        <f t="shared" si="27"/>
        <v>0</v>
      </c>
      <c r="G1700" s="208">
        <f>SUMIF('01'!$C$10:$C$29,$C1700,'01'!$E$10:$E$29)*'01'!$E$3</f>
        <v>0</v>
      </c>
      <c r="H1700" s="208">
        <f>SUMIF('02'!$C$10:$C$28,$C1700,'02'!$E$10:$E$28)*'02'!$E$3</f>
        <v>0</v>
      </c>
      <c r="I1700" s="208">
        <f>SUMIF('03'!$C$10:$C$29,$C1700,'03'!$E$10:$E$29)*'03'!$E$3</f>
        <v>0</v>
      </c>
      <c r="J1700" s="208">
        <f>SUMIF('04'!$C$10:$C$26,$C1700,'04'!$E$10:$E$26)*'04'!$E$3</f>
        <v>0</v>
      </c>
      <c r="K1700" s="208">
        <f>SUMIF('05'!$C$10:$C$29,$C1700,'05'!$E$10:$E$29)*'05'!$E$3</f>
        <v>0</v>
      </c>
      <c r="L1700" s="208">
        <f>SUMIF('06'!$C$10:$C$29,$C1700,'06'!$E$10:$E$29)*'06'!$E$3</f>
        <v>0</v>
      </c>
      <c r="M1700" s="208">
        <f>SUMIF('07'!$C$10:$C$26,$C1700,'07'!$E$10:$E$26)*'07'!$E$3</f>
        <v>0</v>
      </c>
      <c r="N1700" s="208">
        <f>SUMIF('08'!$C$10:$C$29,$C1700,'08'!$E$10:$E$29)*'08'!$E$3</f>
        <v>0</v>
      </c>
      <c r="O1700" s="208">
        <f>SUMIF('09'!$C$10:$C$29,$C1700,'09'!$E$10:$E$29)*'09'!$E$3</f>
        <v>0</v>
      </c>
      <c r="P1700" s="208">
        <f>SUMIF('10'!$C$10:$C$29,$C1700,'10'!$E$10:$E$29)*'10'!$E$3</f>
        <v>0</v>
      </c>
      <c r="Q1700" s="208">
        <f>SUMIF('11'!$C$10:$C$39,$C1700,'11'!$E$10:$E$39)*'11'!$E$3</f>
        <v>0</v>
      </c>
      <c r="R1700" s="208">
        <f>SUMIF('12'!$C$10:$C$29,$C1700,'12'!$E$10:$E$29)*'12'!$E$3</f>
        <v>0</v>
      </c>
      <c r="S1700" s="208">
        <f>SUMIF('13'!$C$10:$C$29,$C1700,'13'!$E$10:$E$29)*'13'!$E$3</f>
        <v>0</v>
      </c>
      <c r="T1700" s="208">
        <f>SUMIF('14'!$C$10:$C$29,$C1700,'14'!$E$10:$E$29)*'14'!$E$3</f>
        <v>0</v>
      </c>
      <c r="U1700" s="208">
        <f>SUMIF('15'!$C$10:$C$29,$C1700,'15'!$E$10:$E$29)*'15'!$E$3</f>
        <v>0</v>
      </c>
      <c r="V1700" s="208">
        <f>SUMIF('16'!$C$10:$C$29,$C1700,'16'!$E$29:$E1700)*'16'!$E$3</f>
        <v>0</v>
      </c>
      <c r="W1700" s="208">
        <f>SUMIF('17'!$C$10:$C$29,$C1700,'17'!$E$10:$E$29)*'17'!$E$3</f>
        <v>0</v>
      </c>
      <c r="X1700" s="208">
        <f>SUMIF('18'!$C$10:$C$29,$C1700,'18'!$E$10:$E$29)*'18'!$E$3</f>
        <v>0</v>
      </c>
      <c r="Y1700" s="208">
        <f>SUMIF('19'!$C$10:$C$28,$C1700,'19'!$E$10:$E$28)*'19'!$E$3</f>
        <v>0</v>
      </c>
      <c r="Z1700" s="208">
        <f>SUMIF('20'!$C$10:$C$29,$C1700,'20'!$E$10:$E$29)*'20'!$E$3</f>
        <v>0</v>
      </c>
      <c r="AA1700" s="208">
        <f>SUMIF('21'!$C$10:$C$29,$C1700,'21'!$E$10:$E$29)*'21'!$E$3</f>
        <v>0</v>
      </c>
    </row>
    <row r="1701" spans="3:27" ht="15" hidden="1">
      <c r="C1701" s="207" t="s">
        <v>3501</v>
      </c>
      <c r="D1701" s="207" t="s">
        <v>3502</v>
      </c>
      <c r="F1701" s="336">
        <f t="shared" si="27"/>
        <v>0</v>
      </c>
      <c r="G1701" s="208">
        <f>SUMIF('01'!$C$10:$C$29,$C1701,'01'!$E$10:$E$29)*'01'!$E$3</f>
        <v>0</v>
      </c>
      <c r="H1701" s="208">
        <f>SUMIF('02'!$C$10:$C$28,$C1701,'02'!$E$10:$E$28)*'02'!$E$3</f>
        <v>0</v>
      </c>
      <c r="I1701" s="208">
        <f>SUMIF('03'!$C$10:$C$29,$C1701,'03'!$E$10:$E$29)*'03'!$E$3</f>
        <v>0</v>
      </c>
      <c r="J1701" s="208">
        <f>SUMIF('04'!$C$10:$C$26,$C1701,'04'!$E$10:$E$26)*'04'!$E$3</f>
        <v>0</v>
      </c>
      <c r="K1701" s="208">
        <f>SUMIF('05'!$C$10:$C$29,$C1701,'05'!$E$10:$E$29)*'05'!$E$3</f>
        <v>0</v>
      </c>
      <c r="L1701" s="208">
        <f>SUMIF('06'!$C$10:$C$29,$C1701,'06'!$E$10:$E$29)*'06'!$E$3</f>
        <v>0</v>
      </c>
      <c r="M1701" s="208">
        <f>SUMIF('07'!$C$10:$C$26,$C1701,'07'!$E$10:$E$26)*'07'!$E$3</f>
        <v>0</v>
      </c>
      <c r="N1701" s="208">
        <f>SUMIF('08'!$C$10:$C$29,$C1701,'08'!$E$10:$E$29)*'08'!$E$3</f>
        <v>0</v>
      </c>
      <c r="O1701" s="208">
        <f>SUMIF('09'!$C$10:$C$29,$C1701,'09'!$E$10:$E$29)*'09'!$E$3</f>
        <v>0</v>
      </c>
      <c r="P1701" s="208">
        <f>SUMIF('10'!$C$10:$C$29,$C1701,'10'!$E$10:$E$29)*'10'!$E$3</f>
        <v>0</v>
      </c>
      <c r="Q1701" s="208">
        <f>SUMIF('11'!$C$10:$C$39,$C1701,'11'!$E$10:$E$39)*'11'!$E$3</f>
        <v>0</v>
      </c>
      <c r="R1701" s="208">
        <f>SUMIF('12'!$C$10:$C$29,$C1701,'12'!$E$10:$E$29)*'12'!$E$3</f>
        <v>0</v>
      </c>
      <c r="S1701" s="208">
        <f>SUMIF('13'!$C$10:$C$29,$C1701,'13'!$E$10:$E$29)*'13'!$E$3</f>
        <v>0</v>
      </c>
      <c r="T1701" s="208">
        <f>SUMIF('14'!$C$10:$C$29,$C1701,'14'!$E$10:$E$29)*'14'!$E$3</f>
        <v>0</v>
      </c>
      <c r="U1701" s="208">
        <f>SUMIF('15'!$C$10:$C$29,$C1701,'15'!$E$10:$E$29)*'15'!$E$3</f>
        <v>0</v>
      </c>
      <c r="V1701" s="208">
        <f>SUMIF('16'!$C$10:$C$29,$C1701,'16'!$E$29:$E1701)*'16'!$E$3</f>
        <v>0</v>
      </c>
      <c r="W1701" s="208">
        <f>SUMIF('17'!$C$10:$C$29,$C1701,'17'!$E$10:$E$29)*'17'!$E$3</f>
        <v>0</v>
      </c>
      <c r="X1701" s="208">
        <f>SUMIF('18'!$C$10:$C$29,$C1701,'18'!$E$10:$E$29)*'18'!$E$3</f>
        <v>0</v>
      </c>
      <c r="Y1701" s="208">
        <f>SUMIF('19'!$C$10:$C$28,$C1701,'19'!$E$10:$E$28)*'19'!$E$3</f>
        <v>0</v>
      </c>
      <c r="Z1701" s="208">
        <f>SUMIF('20'!$C$10:$C$29,$C1701,'20'!$E$10:$E$29)*'20'!$E$3</f>
        <v>0</v>
      </c>
      <c r="AA1701" s="208">
        <f>SUMIF('21'!$C$10:$C$29,$C1701,'21'!$E$10:$E$29)*'21'!$E$3</f>
        <v>0</v>
      </c>
    </row>
    <row r="1702" spans="3:27" ht="15" hidden="1">
      <c r="C1702" s="207" t="s">
        <v>3503</v>
      </c>
      <c r="D1702" s="207" t="s">
        <v>3504</v>
      </c>
      <c r="F1702" s="336">
        <f t="shared" si="27"/>
        <v>0</v>
      </c>
      <c r="G1702" s="208">
        <f>SUMIF('01'!$C$10:$C$29,$C1702,'01'!$E$10:$E$29)*'01'!$E$3</f>
        <v>0</v>
      </c>
      <c r="H1702" s="208">
        <f>SUMIF('02'!$C$10:$C$28,$C1702,'02'!$E$10:$E$28)*'02'!$E$3</f>
        <v>0</v>
      </c>
      <c r="I1702" s="208">
        <f>SUMIF('03'!$C$10:$C$29,$C1702,'03'!$E$10:$E$29)*'03'!$E$3</f>
        <v>0</v>
      </c>
      <c r="J1702" s="208">
        <f>SUMIF('04'!$C$10:$C$26,$C1702,'04'!$E$10:$E$26)*'04'!$E$3</f>
        <v>0</v>
      </c>
      <c r="K1702" s="208">
        <f>SUMIF('05'!$C$10:$C$29,$C1702,'05'!$E$10:$E$29)*'05'!$E$3</f>
        <v>0</v>
      </c>
      <c r="L1702" s="208">
        <f>SUMIF('06'!$C$10:$C$29,$C1702,'06'!$E$10:$E$29)*'06'!$E$3</f>
        <v>0</v>
      </c>
      <c r="M1702" s="208">
        <f>SUMIF('07'!$C$10:$C$26,$C1702,'07'!$E$10:$E$26)*'07'!$E$3</f>
        <v>0</v>
      </c>
      <c r="N1702" s="208">
        <f>SUMIF('08'!$C$10:$C$29,$C1702,'08'!$E$10:$E$29)*'08'!$E$3</f>
        <v>0</v>
      </c>
      <c r="O1702" s="208">
        <f>SUMIF('09'!$C$10:$C$29,$C1702,'09'!$E$10:$E$29)*'09'!$E$3</f>
        <v>0</v>
      </c>
      <c r="P1702" s="208">
        <f>SUMIF('10'!$C$10:$C$29,$C1702,'10'!$E$10:$E$29)*'10'!$E$3</f>
        <v>0</v>
      </c>
      <c r="Q1702" s="208">
        <f>SUMIF('11'!$C$10:$C$39,$C1702,'11'!$E$10:$E$39)*'11'!$E$3</f>
        <v>0</v>
      </c>
      <c r="R1702" s="208">
        <f>SUMIF('12'!$C$10:$C$29,$C1702,'12'!$E$10:$E$29)*'12'!$E$3</f>
        <v>0</v>
      </c>
      <c r="S1702" s="208">
        <f>SUMIF('13'!$C$10:$C$29,$C1702,'13'!$E$10:$E$29)*'13'!$E$3</f>
        <v>0</v>
      </c>
      <c r="T1702" s="208">
        <f>SUMIF('14'!$C$10:$C$29,$C1702,'14'!$E$10:$E$29)*'14'!$E$3</f>
        <v>0</v>
      </c>
      <c r="U1702" s="208">
        <f>SUMIF('15'!$C$10:$C$29,$C1702,'15'!$E$10:$E$29)*'15'!$E$3</f>
        <v>0</v>
      </c>
      <c r="V1702" s="208">
        <f>SUMIF('16'!$C$10:$C$29,$C1702,'16'!$E$29:$E1702)*'16'!$E$3</f>
        <v>0</v>
      </c>
      <c r="W1702" s="208">
        <f>SUMIF('17'!$C$10:$C$29,$C1702,'17'!$E$10:$E$29)*'17'!$E$3</f>
        <v>0</v>
      </c>
      <c r="X1702" s="208">
        <f>SUMIF('18'!$C$10:$C$29,$C1702,'18'!$E$10:$E$29)*'18'!$E$3</f>
        <v>0</v>
      </c>
      <c r="Y1702" s="208">
        <f>SUMIF('19'!$C$10:$C$28,$C1702,'19'!$E$10:$E$28)*'19'!$E$3</f>
        <v>0</v>
      </c>
      <c r="Z1702" s="208">
        <f>SUMIF('20'!$C$10:$C$29,$C1702,'20'!$E$10:$E$29)*'20'!$E$3</f>
        <v>0</v>
      </c>
      <c r="AA1702" s="208">
        <f>SUMIF('21'!$C$10:$C$29,$C1702,'21'!$E$10:$E$29)*'21'!$E$3</f>
        <v>0</v>
      </c>
    </row>
    <row r="1703" spans="3:27" ht="15" hidden="1">
      <c r="C1703" s="207" t="s">
        <v>3505</v>
      </c>
      <c r="D1703" s="207" t="s">
        <v>3506</v>
      </c>
      <c r="F1703" s="336">
        <f t="shared" si="27"/>
        <v>0</v>
      </c>
      <c r="G1703" s="208">
        <f>SUMIF('01'!$C$10:$C$29,$C1703,'01'!$E$10:$E$29)*'01'!$E$3</f>
        <v>0</v>
      </c>
      <c r="H1703" s="208">
        <f>SUMIF('02'!$C$10:$C$28,$C1703,'02'!$E$10:$E$28)*'02'!$E$3</f>
        <v>0</v>
      </c>
      <c r="I1703" s="208">
        <f>SUMIF('03'!$C$10:$C$29,$C1703,'03'!$E$10:$E$29)*'03'!$E$3</f>
        <v>0</v>
      </c>
      <c r="J1703" s="208">
        <f>SUMIF('04'!$C$10:$C$26,$C1703,'04'!$E$10:$E$26)*'04'!$E$3</f>
        <v>0</v>
      </c>
      <c r="K1703" s="208">
        <f>SUMIF('05'!$C$10:$C$29,$C1703,'05'!$E$10:$E$29)*'05'!$E$3</f>
        <v>0</v>
      </c>
      <c r="L1703" s="208">
        <f>SUMIF('06'!$C$10:$C$29,$C1703,'06'!$E$10:$E$29)*'06'!$E$3</f>
        <v>0</v>
      </c>
      <c r="M1703" s="208">
        <f>SUMIF('07'!$C$10:$C$26,$C1703,'07'!$E$10:$E$26)*'07'!$E$3</f>
        <v>0</v>
      </c>
      <c r="N1703" s="208">
        <f>SUMIF('08'!$C$10:$C$29,$C1703,'08'!$E$10:$E$29)*'08'!$E$3</f>
        <v>0</v>
      </c>
      <c r="O1703" s="208">
        <f>SUMIF('09'!$C$10:$C$29,$C1703,'09'!$E$10:$E$29)*'09'!$E$3</f>
        <v>0</v>
      </c>
      <c r="P1703" s="208">
        <f>SUMIF('10'!$C$10:$C$29,$C1703,'10'!$E$10:$E$29)*'10'!$E$3</f>
        <v>0</v>
      </c>
      <c r="Q1703" s="208">
        <f>SUMIF('11'!$C$10:$C$39,$C1703,'11'!$E$10:$E$39)*'11'!$E$3</f>
        <v>0</v>
      </c>
      <c r="R1703" s="208">
        <f>SUMIF('12'!$C$10:$C$29,$C1703,'12'!$E$10:$E$29)*'12'!$E$3</f>
        <v>0</v>
      </c>
      <c r="S1703" s="208">
        <f>SUMIF('13'!$C$10:$C$29,$C1703,'13'!$E$10:$E$29)*'13'!$E$3</f>
        <v>0</v>
      </c>
      <c r="T1703" s="208">
        <f>SUMIF('14'!$C$10:$C$29,$C1703,'14'!$E$10:$E$29)*'14'!$E$3</f>
        <v>0</v>
      </c>
      <c r="U1703" s="208">
        <f>SUMIF('15'!$C$10:$C$29,$C1703,'15'!$E$10:$E$29)*'15'!$E$3</f>
        <v>0</v>
      </c>
      <c r="V1703" s="208">
        <f>SUMIF('16'!$C$10:$C$29,$C1703,'16'!$E$29:$E1703)*'16'!$E$3</f>
        <v>0</v>
      </c>
      <c r="W1703" s="208">
        <f>SUMIF('17'!$C$10:$C$29,$C1703,'17'!$E$10:$E$29)*'17'!$E$3</f>
        <v>0</v>
      </c>
      <c r="X1703" s="208">
        <f>SUMIF('18'!$C$10:$C$29,$C1703,'18'!$E$10:$E$29)*'18'!$E$3</f>
        <v>0</v>
      </c>
      <c r="Y1703" s="208">
        <f>SUMIF('19'!$C$10:$C$28,$C1703,'19'!$E$10:$E$28)*'19'!$E$3</f>
        <v>0</v>
      </c>
      <c r="Z1703" s="208">
        <f>SUMIF('20'!$C$10:$C$29,$C1703,'20'!$E$10:$E$29)*'20'!$E$3</f>
        <v>0</v>
      </c>
      <c r="AA1703" s="208">
        <f>SUMIF('21'!$C$10:$C$29,$C1703,'21'!$E$10:$E$29)*'21'!$E$3</f>
        <v>0</v>
      </c>
    </row>
    <row r="1704" spans="3:27" ht="15" hidden="1">
      <c r="C1704" s="207" t="s">
        <v>3507</v>
      </c>
      <c r="D1704" s="207" t="s">
        <v>3508</v>
      </c>
      <c r="F1704" s="336">
        <f t="shared" si="27"/>
        <v>0</v>
      </c>
      <c r="G1704" s="208">
        <f>SUMIF('01'!$C$10:$C$29,$C1704,'01'!$E$10:$E$29)*'01'!$E$3</f>
        <v>0</v>
      </c>
      <c r="H1704" s="208">
        <f>SUMIF('02'!$C$10:$C$28,$C1704,'02'!$E$10:$E$28)*'02'!$E$3</f>
        <v>0</v>
      </c>
      <c r="I1704" s="208">
        <f>SUMIF('03'!$C$10:$C$29,$C1704,'03'!$E$10:$E$29)*'03'!$E$3</f>
        <v>0</v>
      </c>
      <c r="J1704" s="208">
        <f>SUMIF('04'!$C$10:$C$26,$C1704,'04'!$E$10:$E$26)*'04'!$E$3</f>
        <v>0</v>
      </c>
      <c r="K1704" s="208">
        <f>SUMIF('05'!$C$10:$C$29,$C1704,'05'!$E$10:$E$29)*'05'!$E$3</f>
        <v>0</v>
      </c>
      <c r="L1704" s="208">
        <f>SUMIF('06'!$C$10:$C$29,$C1704,'06'!$E$10:$E$29)*'06'!$E$3</f>
        <v>0</v>
      </c>
      <c r="M1704" s="208">
        <f>SUMIF('07'!$C$10:$C$26,$C1704,'07'!$E$10:$E$26)*'07'!$E$3</f>
        <v>0</v>
      </c>
      <c r="N1704" s="208">
        <f>SUMIF('08'!$C$10:$C$29,$C1704,'08'!$E$10:$E$29)*'08'!$E$3</f>
        <v>0</v>
      </c>
      <c r="O1704" s="208">
        <f>SUMIF('09'!$C$10:$C$29,$C1704,'09'!$E$10:$E$29)*'09'!$E$3</f>
        <v>0</v>
      </c>
      <c r="P1704" s="208">
        <f>SUMIF('10'!$C$10:$C$29,$C1704,'10'!$E$10:$E$29)*'10'!$E$3</f>
        <v>0</v>
      </c>
      <c r="Q1704" s="208">
        <f>SUMIF('11'!$C$10:$C$39,$C1704,'11'!$E$10:$E$39)*'11'!$E$3</f>
        <v>0</v>
      </c>
      <c r="R1704" s="208">
        <f>SUMIF('12'!$C$10:$C$29,$C1704,'12'!$E$10:$E$29)*'12'!$E$3</f>
        <v>0</v>
      </c>
      <c r="S1704" s="208">
        <f>SUMIF('13'!$C$10:$C$29,$C1704,'13'!$E$10:$E$29)*'13'!$E$3</f>
        <v>0</v>
      </c>
      <c r="T1704" s="208">
        <f>SUMIF('14'!$C$10:$C$29,$C1704,'14'!$E$10:$E$29)*'14'!$E$3</f>
        <v>0</v>
      </c>
      <c r="U1704" s="208">
        <f>SUMIF('15'!$C$10:$C$29,$C1704,'15'!$E$10:$E$29)*'15'!$E$3</f>
        <v>0</v>
      </c>
      <c r="V1704" s="208">
        <f>SUMIF('16'!$C$10:$C$29,$C1704,'16'!$E$29:$E1704)*'16'!$E$3</f>
        <v>0</v>
      </c>
      <c r="W1704" s="208">
        <f>SUMIF('17'!$C$10:$C$29,$C1704,'17'!$E$10:$E$29)*'17'!$E$3</f>
        <v>0</v>
      </c>
      <c r="X1704" s="208">
        <f>SUMIF('18'!$C$10:$C$29,$C1704,'18'!$E$10:$E$29)*'18'!$E$3</f>
        <v>0</v>
      </c>
      <c r="Y1704" s="208">
        <f>SUMIF('19'!$C$10:$C$28,$C1704,'19'!$E$10:$E$28)*'19'!$E$3</f>
        <v>0</v>
      </c>
      <c r="Z1704" s="208">
        <f>SUMIF('20'!$C$10:$C$29,$C1704,'20'!$E$10:$E$29)*'20'!$E$3</f>
        <v>0</v>
      </c>
      <c r="AA1704" s="208">
        <f>SUMIF('21'!$C$10:$C$29,$C1704,'21'!$E$10:$E$29)*'21'!$E$3</f>
        <v>0</v>
      </c>
    </row>
    <row r="1705" spans="3:27" ht="15" hidden="1">
      <c r="C1705" s="207" t="s">
        <v>3509</v>
      </c>
      <c r="D1705" s="207" t="s">
        <v>3510</v>
      </c>
      <c r="F1705" s="336">
        <f t="shared" si="27"/>
        <v>0</v>
      </c>
      <c r="G1705" s="208">
        <f>SUMIF('01'!$C$10:$C$29,$C1705,'01'!$E$10:$E$29)*'01'!$E$3</f>
        <v>0</v>
      </c>
      <c r="H1705" s="208">
        <f>SUMIF('02'!$C$10:$C$28,$C1705,'02'!$E$10:$E$28)*'02'!$E$3</f>
        <v>0</v>
      </c>
      <c r="I1705" s="208">
        <f>SUMIF('03'!$C$10:$C$29,$C1705,'03'!$E$10:$E$29)*'03'!$E$3</f>
        <v>0</v>
      </c>
      <c r="J1705" s="208">
        <f>SUMIF('04'!$C$10:$C$26,$C1705,'04'!$E$10:$E$26)*'04'!$E$3</f>
        <v>0</v>
      </c>
      <c r="K1705" s="208">
        <f>SUMIF('05'!$C$10:$C$29,$C1705,'05'!$E$10:$E$29)*'05'!$E$3</f>
        <v>0</v>
      </c>
      <c r="L1705" s="208">
        <f>SUMIF('06'!$C$10:$C$29,$C1705,'06'!$E$10:$E$29)*'06'!$E$3</f>
        <v>0</v>
      </c>
      <c r="M1705" s="208">
        <f>SUMIF('07'!$C$10:$C$26,$C1705,'07'!$E$10:$E$26)*'07'!$E$3</f>
        <v>0</v>
      </c>
      <c r="N1705" s="208">
        <f>SUMIF('08'!$C$10:$C$29,$C1705,'08'!$E$10:$E$29)*'08'!$E$3</f>
        <v>0</v>
      </c>
      <c r="O1705" s="208">
        <f>SUMIF('09'!$C$10:$C$29,$C1705,'09'!$E$10:$E$29)*'09'!$E$3</f>
        <v>0</v>
      </c>
      <c r="P1705" s="208">
        <f>SUMIF('10'!$C$10:$C$29,$C1705,'10'!$E$10:$E$29)*'10'!$E$3</f>
        <v>0</v>
      </c>
      <c r="Q1705" s="208">
        <f>SUMIF('11'!$C$10:$C$39,$C1705,'11'!$E$10:$E$39)*'11'!$E$3</f>
        <v>0</v>
      </c>
      <c r="R1705" s="208">
        <f>SUMIF('12'!$C$10:$C$29,$C1705,'12'!$E$10:$E$29)*'12'!$E$3</f>
        <v>0</v>
      </c>
      <c r="S1705" s="208">
        <f>SUMIF('13'!$C$10:$C$29,$C1705,'13'!$E$10:$E$29)*'13'!$E$3</f>
        <v>0</v>
      </c>
      <c r="T1705" s="208">
        <f>SUMIF('14'!$C$10:$C$29,$C1705,'14'!$E$10:$E$29)*'14'!$E$3</f>
        <v>0</v>
      </c>
      <c r="U1705" s="208">
        <f>SUMIF('15'!$C$10:$C$29,$C1705,'15'!$E$10:$E$29)*'15'!$E$3</f>
        <v>0</v>
      </c>
      <c r="V1705" s="208">
        <f>SUMIF('16'!$C$10:$C$29,$C1705,'16'!$E$29:$E1705)*'16'!$E$3</f>
        <v>0</v>
      </c>
      <c r="W1705" s="208">
        <f>SUMIF('17'!$C$10:$C$29,$C1705,'17'!$E$10:$E$29)*'17'!$E$3</f>
        <v>0</v>
      </c>
      <c r="X1705" s="208">
        <f>SUMIF('18'!$C$10:$C$29,$C1705,'18'!$E$10:$E$29)*'18'!$E$3</f>
        <v>0</v>
      </c>
      <c r="Y1705" s="208">
        <f>SUMIF('19'!$C$10:$C$28,$C1705,'19'!$E$10:$E$28)*'19'!$E$3</f>
        <v>0</v>
      </c>
      <c r="Z1705" s="208">
        <f>SUMIF('20'!$C$10:$C$29,$C1705,'20'!$E$10:$E$29)*'20'!$E$3</f>
        <v>0</v>
      </c>
      <c r="AA1705" s="208">
        <f>SUMIF('21'!$C$10:$C$29,$C1705,'21'!$E$10:$E$29)*'21'!$E$3</f>
        <v>0</v>
      </c>
    </row>
    <row r="1706" spans="3:27" ht="15" hidden="1">
      <c r="C1706" s="207" t="s">
        <v>3511</v>
      </c>
      <c r="D1706" s="207" t="s">
        <v>3512</v>
      </c>
      <c r="F1706" s="336">
        <f t="shared" si="27"/>
        <v>0</v>
      </c>
      <c r="G1706" s="208">
        <f>SUMIF('01'!$C$10:$C$29,$C1706,'01'!$E$10:$E$29)*'01'!$E$3</f>
        <v>0</v>
      </c>
      <c r="H1706" s="208">
        <f>SUMIF('02'!$C$10:$C$28,$C1706,'02'!$E$10:$E$28)*'02'!$E$3</f>
        <v>0</v>
      </c>
      <c r="I1706" s="208">
        <f>SUMIF('03'!$C$10:$C$29,$C1706,'03'!$E$10:$E$29)*'03'!$E$3</f>
        <v>0</v>
      </c>
      <c r="J1706" s="208">
        <f>SUMIF('04'!$C$10:$C$26,$C1706,'04'!$E$10:$E$26)*'04'!$E$3</f>
        <v>0</v>
      </c>
      <c r="K1706" s="208">
        <f>SUMIF('05'!$C$10:$C$29,$C1706,'05'!$E$10:$E$29)*'05'!$E$3</f>
        <v>0</v>
      </c>
      <c r="L1706" s="208">
        <f>SUMIF('06'!$C$10:$C$29,$C1706,'06'!$E$10:$E$29)*'06'!$E$3</f>
        <v>0</v>
      </c>
      <c r="M1706" s="208">
        <f>SUMIF('07'!$C$10:$C$26,$C1706,'07'!$E$10:$E$26)*'07'!$E$3</f>
        <v>0</v>
      </c>
      <c r="N1706" s="208">
        <f>SUMIF('08'!$C$10:$C$29,$C1706,'08'!$E$10:$E$29)*'08'!$E$3</f>
        <v>0</v>
      </c>
      <c r="O1706" s="208">
        <f>SUMIF('09'!$C$10:$C$29,$C1706,'09'!$E$10:$E$29)*'09'!$E$3</f>
        <v>0</v>
      </c>
      <c r="P1706" s="208">
        <f>SUMIF('10'!$C$10:$C$29,$C1706,'10'!$E$10:$E$29)*'10'!$E$3</f>
        <v>0</v>
      </c>
      <c r="Q1706" s="208">
        <f>SUMIF('11'!$C$10:$C$39,$C1706,'11'!$E$10:$E$39)*'11'!$E$3</f>
        <v>0</v>
      </c>
      <c r="R1706" s="208">
        <f>SUMIF('12'!$C$10:$C$29,$C1706,'12'!$E$10:$E$29)*'12'!$E$3</f>
        <v>0</v>
      </c>
      <c r="S1706" s="208">
        <f>SUMIF('13'!$C$10:$C$29,$C1706,'13'!$E$10:$E$29)*'13'!$E$3</f>
        <v>0</v>
      </c>
      <c r="T1706" s="208">
        <f>SUMIF('14'!$C$10:$C$29,$C1706,'14'!$E$10:$E$29)*'14'!$E$3</f>
        <v>0</v>
      </c>
      <c r="U1706" s="208">
        <f>SUMIF('15'!$C$10:$C$29,$C1706,'15'!$E$10:$E$29)*'15'!$E$3</f>
        <v>0</v>
      </c>
      <c r="V1706" s="208">
        <f>SUMIF('16'!$C$10:$C$29,$C1706,'16'!$E$29:$E1706)*'16'!$E$3</f>
        <v>0</v>
      </c>
      <c r="W1706" s="208">
        <f>SUMIF('17'!$C$10:$C$29,$C1706,'17'!$E$10:$E$29)*'17'!$E$3</f>
        <v>0</v>
      </c>
      <c r="X1706" s="208">
        <f>SUMIF('18'!$C$10:$C$29,$C1706,'18'!$E$10:$E$29)*'18'!$E$3</f>
        <v>0</v>
      </c>
      <c r="Y1706" s="208">
        <f>SUMIF('19'!$C$10:$C$28,$C1706,'19'!$E$10:$E$28)*'19'!$E$3</f>
        <v>0</v>
      </c>
      <c r="Z1706" s="208">
        <f>SUMIF('20'!$C$10:$C$29,$C1706,'20'!$E$10:$E$29)*'20'!$E$3</f>
        <v>0</v>
      </c>
      <c r="AA1706" s="208">
        <f>SUMIF('21'!$C$10:$C$29,$C1706,'21'!$E$10:$E$29)*'21'!$E$3</f>
        <v>0</v>
      </c>
    </row>
    <row r="1707" spans="3:27" ht="15" hidden="1">
      <c r="C1707" s="207" t="s">
        <v>3513</v>
      </c>
      <c r="D1707" s="207" t="s">
        <v>3514</v>
      </c>
      <c r="F1707" s="336">
        <f t="shared" si="27"/>
        <v>0</v>
      </c>
      <c r="G1707" s="208">
        <f>SUMIF('01'!$C$10:$C$29,$C1707,'01'!$E$10:$E$29)*'01'!$E$3</f>
        <v>0</v>
      </c>
      <c r="H1707" s="208">
        <f>SUMIF('02'!$C$10:$C$28,$C1707,'02'!$E$10:$E$28)*'02'!$E$3</f>
        <v>0</v>
      </c>
      <c r="I1707" s="208">
        <f>SUMIF('03'!$C$10:$C$29,$C1707,'03'!$E$10:$E$29)*'03'!$E$3</f>
        <v>0</v>
      </c>
      <c r="J1707" s="208">
        <f>SUMIF('04'!$C$10:$C$26,$C1707,'04'!$E$10:$E$26)*'04'!$E$3</f>
        <v>0</v>
      </c>
      <c r="K1707" s="208">
        <f>SUMIF('05'!$C$10:$C$29,$C1707,'05'!$E$10:$E$29)*'05'!$E$3</f>
        <v>0</v>
      </c>
      <c r="L1707" s="208">
        <f>SUMIF('06'!$C$10:$C$29,$C1707,'06'!$E$10:$E$29)*'06'!$E$3</f>
        <v>0</v>
      </c>
      <c r="M1707" s="208">
        <f>SUMIF('07'!$C$10:$C$26,$C1707,'07'!$E$10:$E$26)*'07'!$E$3</f>
        <v>0</v>
      </c>
      <c r="N1707" s="208">
        <f>SUMIF('08'!$C$10:$C$29,$C1707,'08'!$E$10:$E$29)*'08'!$E$3</f>
        <v>0</v>
      </c>
      <c r="O1707" s="208">
        <f>SUMIF('09'!$C$10:$C$29,$C1707,'09'!$E$10:$E$29)*'09'!$E$3</f>
        <v>0</v>
      </c>
      <c r="P1707" s="208">
        <f>SUMIF('10'!$C$10:$C$29,$C1707,'10'!$E$10:$E$29)*'10'!$E$3</f>
        <v>0</v>
      </c>
      <c r="Q1707" s="208">
        <f>SUMIF('11'!$C$10:$C$39,$C1707,'11'!$E$10:$E$39)*'11'!$E$3</f>
        <v>0</v>
      </c>
      <c r="R1707" s="208">
        <f>SUMIF('12'!$C$10:$C$29,$C1707,'12'!$E$10:$E$29)*'12'!$E$3</f>
        <v>0</v>
      </c>
      <c r="S1707" s="208">
        <f>SUMIF('13'!$C$10:$C$29,$C1707,'13'!$E$10:$E$29)*'13'!$E$3</f>
        <v>0</v>
      </c>
      <c r="T1707" s="208">
        <f>SUMIF('14'!$C$10:$C$29,$C1707,'14'!$E$10:$E$29)*'14'!$E$3</f>
        <v>0</v>
      </c>
      <c r="U1707" s="208">
        <f>SUMIF('15'!$C$10:$C$29,$C1707,'15'!$E$10:$E$29)*'15'!$E$3</f>
        <v>0</v>
      </c>
      <c r="V1707" s="208">
        <f>SUMIF('16'!$C$10:$C$29,$C1707,'16'!$E$29:$E1707)*'16'!$E$3</f>
        <v>0</v>
      </c>
      <c r="W1707" s="208">
        <f>SUMIF('17'!$C$10:$C$29,$C1707,'17'!$E$10:$E$29)*'17'!$E$3</f>
        <v>0</v>
      </c>
      <c r="X1707" s="208">
        <f>SUMIF('18'!$C$10:$C$29,$C1707,'18'!$E$10:$E$29)*'18'!$E$3</f>
        <v>0</v>
      </c>
      <c r="Y1707" s="208">
        <f>SUMIF('19'!$C$10:$C$28,$C1707,'19'!$E$10:$E$28)*'19'!$E$3</f>
        <v>0</v>
      </c>
      <c r="Z1707" s="208">
        <f>SUMIF('20'!$C$10:$C$29,$C1707,'20'!$E$10:$E$29)*'20'!$E$3</f>
        <v>0</v>
      </c>
      <c r="AA1707" s="208">
        <f>SUMIF('21'!$C$10:$C$29,$C1707,'21'!$E$10:$E$29)*'21'!$E$3</f>
        <v>0</v>
      </c>
    </row>
    <row r="1708" spans="3:27" ht="15" hidden="1">
      <c r="C1708" s="207" t="s">
        <v>3515</v>
      </c>
      <c r="D1708" s="207" t="s">
        <v>3516</v>
      </c>
      <c r="F1708" s="336">
        <f t="shared" si="27"/>
        <v>0</v>
      </c>
      <c r="G1708" s="208">
        <f>SUMIF('01'!$C$10:$C$29,$C1708,'01'!$E$10:$E$29)*'01'!$E$3</f>
        <v>0</v>
      </c>
      <c r="H1708" s="208">
        <f>SUMIF('02'!$C$10:$C$28,$C1708,'02'!$E$10:$E$28)*'02'!$E$3</f>
        <v>0</v>
      </c>
      <c r="I1708" s="208">
        <f>SUMIF('03'!$C$10:$C$29,$C1708,'03'!$E$10:$E$29)*'03'!$E$3</f>
        <v>0</v>
      </c>
      <c r="J1708" s="208">
        <f>SUMIF('04'!$C$10:$C$26,$C1708,'04'!$E$10:$E$26)*'04'!$E$3</f>
        <v>0</v>
      </c>
      <c r="K1708" s="208">
        <f>SUMIF('05'!$C$10:$C$29,$C1708,'05'!$E$10:$E$29)*'05'!$E$3</f>
        <v>0</v>
      </c>
      <c r="L1708" s="208">
        <f>SUMIF('06'!$C$10:$C$29,$C1708,'06'!$E$10:$E$29)*'06'!$E$3</f>
        <v>0</v>
      </c>
      <c r="M1708" s="208">
        <f>SUMIF('07'!$C$10:$C$26,$C1708,'07'!$E$10:$E$26)*'07'!$E$3</f>
        <v>0</v>
      </c>
      <c r="N1708" s="208">
        <f>SUMIF('08'!$C$10:$C$29,$C1708,'08'!$E$10:$E$29)*'08'!$E$3</f>
        <v>0</v>
      </c>
      <c r="O1708" s="208">
        <f>SUMIF('09'!$C$10:$C$29,$C1708,'09'!$E$10:$E$29)*'09'!$E$3</f>
        <v>0</v>
      </c>
      <c r="P1708" s="208">
        <f>SUMIF('10'!$C$10:$C$29,$C1708,'10'!$E$10:$E$29)*'10'!$E$3</f>
        <v>0</v>
      </c>
      <c r="Q1708" s="208">
        <f>SUMIF('11'!$C$10:$C$39,$C1708,'11'!$E$10:$E$39)*'11'!$E$3</f>
        <v>0</v>
      </c>
      <c r="R1708" s="208">
        <f>SUMIF('12'!$C$10:$C$29,$C1708,'12'!$E$10:$E$29)*'12'!$E$3</f>
        <v>0</v>
      </c>
      <c r="S1708" s="208">
        <f>SUMIF('13'!$C$10:$C$29,$C1708,'13'!$E$10:$E$29)*'13'!$E$3</f>
        <v>0</v>
      </c>
      <c r="T1708" s="208">
        <f>SUMIF('14'!$C$10:$C$29,$C1708,'14'!$E$10:$E$29)*'14'!$E$3</f>
        <v>0</v>
      </c>
      <c r="U1708" s="208">
        <f>SUMIF('15'!$C$10:$C$29,$C1708,'15'!$E$10:$E$29)*'15'!$E$3</f>
        <v>0</v>
      </c>
      <c r="V1708" s="208">
        <f>SUMIF('16'!$C$10:$C$29,$C1708,'16'!$E$29:$E1708)*'16'!$E$3</f>
        <v>0</v>
      </c>
      <c r="W1708" s="208">
        <f>SUMIF('17'!$C$10:$C$29,$C1708,'17'!$E$10:$E$29)*'17'!$E$3</f>
        <v>0</v>
      </c>
      <c r="X1708" s="208">
        <f>SUMIF('18'!$C$10:$C$29,$C1708,'18'!$E$10:$E$29)*'18'!$E$3</f>
        <v>0</v>
      </c>
      <c r="Y1708" s="208">
        <f>SUMIF('19'!$C$10:$C$28,$C1708,'19'!$E$10:$E$28)*'19'!$E$3</f>
        <v>0</v>
      </c>
      <c r="Z1708" s="208">
        <f>SUMIF('20'!$C$10:$C$29,$C1708,'20'!$E$10:$E$29)*'20'!$E$3</f>
        <v>0</v>
      </c>
      <c r="AA1708" s="208">
        <f>SUMIF('21'!$C$10:$C$29,$C1708,'21'!$E$10:$E$29)*'21'!$E$3</f>
        <v>0</v>
      </c>
    </row>
    <row r="1709" spans="3:27" ht="15" hidden="1">
      <c r="C1709" s="207" t="s">
        <v>3517</v>
      </c>
      <c r="D1709" s="207" t="s">
        <v>3518</v>
      </c>
      <c r="F1709" s="336">
        <f t="shared" si="27"/>
        <v>0</v>
      </c>
      <c r="G1709" s="208">
        <f>SUMIF('01'!$C$10:$C$29,$C1709,'01'!$E$10:$E$29)*'01'!$E$3</f>
        <v>0</v>
      </c>
      <c r="H1709" s="208">
        <f>SUMIF('02'!$C$10:$C$28,$C1709,'02'!$E$10:$E$28)*'02'!$E$3</f>
        <v>0</v>
      </c>
      <c r="I1709" s="208">
        <f>SUMIF('03'!$C$10:$C$29,$C1709,'03'!$E$10:$E$29)*'03'!$E$3</f>
        <v>0</v>
      </c>
      <c r="J1709" s="208">
        <f>SUMIF('04'!$C$10:$C$26,$C1709,'04'!$E$10:$E$26)*'04'!$E$3</f>
        <v>0</v>
      </c>
      <c r="K1709" s="208">
        <f>SUMIF('05'!$C$10:$C$29,$C1709,'05'!$E$10:$E$29)*'05'!$E$3</f>
        <v>0</v>
      </c>
      <c r="L1709" s="208">
        <f>SUMIF('06'!$C$10:$C$29,$C1709,'06'!$E$10:$E$29)*'06'!$E$3</f>
        <v>0</v>
      </c>
      <c r="M1709" s="208">
        <f>SUMIF('07'!$C$10:$C$26,$C1709,'07'!$E$10:$E$26)*'07'!$E$3</f>
        <v>0</v>
      </c>
      <c r="N1709" s="208">
        <f>SUMIF('08'!$C$10:$C$29,$C1709,'08'!$E$10:$E$29)*'08'!$E$3</f>
        <v>0</v>
      </c>
      <c r="O1709" s="208">
        <f>SUMIF('09'!$C$10:$C$29,$C1709,'09'!$E$10:$E$29)*'09'!$E$3</f>
        <v>0</v>
      </c>
      <c r="P1709" s="208">
        <f>SUMIF('10'!$C$10:$C$29,$C1709,'10'!$E$10:$E$29)*'10'!$E$3</f>
        <v>0</v>
      </c>
      <c r="Q1709" s="208">
        <f>SUMIF('11'!$C$10:$C$39,$C1709,'11'!$E$10:$E$39)*'11'!$E$3</f>
        <v>0</v>
      </c>
      <c r="R1709" s="208">
        <f>SUMIF('12'!$C$10:$C$29,$C1709,'12'!$E$10:$E$29)*'12'!$E$3</f>
        <v>0</v>
      </c>
      <c r="S1709" s="208">
        <f>SUMIF('13'!$C$10:$C$29,$C1709,'13'!$E$10:$E$29)*'13'!$E$3</f>
        <v>0</v>
      </c>
      <c r="T1709" s="208">
        <f>SUMIF('14'!$C$10:$C$29,$C1709,'14'!$E$10:$E$29)*'14'!$E$3</f>
        <v>0</v>
      </c>
      <c r="U1709" s="208">
        <f>SUMIF('15'!$C$10:$C$29,$C1709,'15'!$E$10:$E$29)*'15'!$E$3</f>
        <v>0</v>
      </c>
      <c r="V1709" s="208">
        <f>SUMIF('16'!$C$10:$C$29,$C1709,'16'!$E$29:$E1709)*'16'!$E$3</f>
        <v>0</v>
      </c>
      <c r="W1709" s="208">
        <f>SUMIF('17'!$C$10:$C$29,$C1709,'17'!$E$10:$E$29)*'17'!$E$3</f>
        <v>0</v>
      </c>
      <c r="X1709" s="208">
        <f>SUMIF('18'!$C$10:$C$29,$C1709,'18'!$E$10:$E$29)*'18'!$E$3</f>
        <v>0</v>
      </c>
      <c r="Y1709" s="208">
        <f>SUMIF('19'!$C$10:$C$28,$C1709,'19'!$E$10:$E$28)*'19'!$E$3</f>
        <v>0</v>
      </c>
      <c r="Z1709" s="208">
        <f>SUMIF('20'!$C$10:$C$29,$C1709,'20'!$E$10:$E$29)*'20'!$E$3</f>
        <v>0</v>
      </c>
      <c r="AA1709" s="208">
        <f>SUMIF('21'!$C$10:$C$29,$C1709,'21'!$E$10:$E$29)*'21'!$E$3</f>
        <v>0</v>
      </c>
    </row>
    <row r="1710" spans="3:27" ht="15" hidden="1">
      <c r="C1710" s="207" t="s">
        <v>3519</v>
      </c>
      <c r="D1710" s="207" t="s">
        <v>3520</v>
      </c>
      <c r="F1710" s="336">
        <f t="shared" si="27"/>
        <v>0</v>
      </c>
      <c r="G1710" s="208">
        <f>SUMIF('01'!$C$10:$C$29,$C1710,'01'!$E$10:$E$29)*'01'!$E$3</f>
        <v>0</v>
      </c>
      <c r="H1710" s="208">
        <f>SUMIF('02'!$C$10:$C$28,$C1710,'02'!$E$10:$E$28)*'02'!$E$3</f>
        <v>0</v>
      </c>
      <c r="I1710" s="208">
        <f>SUMIF('03'!$C$10:$C$29,$C1710,'03'!$E$10:$E$29)*'03'!$E$3</f>
        <v>0</v>
      </c>
      <c r="J1710" s="208">
        <f>SUMIF('04'!$C$10:$C$26,$C1710,'04'!$E$10:$E$26)*'04'!$E$3</f>
        <v>0</v>
      </c>
      <c r="K1710" s="208">
        <f>SUMIF('05'!$C$10:$C$29,$C1710,'05'!$E$10:$E$29)*'05'!$E$3</f>
        <v>0</v>
      </c>
      <c r="L1710" s="208">
        <f>SUMIF('06'!$C$10:$C$29,$C1710,'06'!$E$10:$E$29)*'06'!$E$3</f>
        <v>0</v>
      </c>
      <c r="M1710" s="208">
        <f>SUMIF('07'!$C$10:$C$26,$C1710,'07'!$E$10:$E$26)*'07'!$E$3</f>
        <v>0</v>
      </c>
      <c r="N1710" s="208">
        <f>SUMIF('08'!$C$10:$C$29,$C1710,'08'!$E$10:$E$29)*'08'!$E$3</f>
        <v>0</v>
      </c>
      <c r="O1710" s="208">
        <f>SUMIF('09'!$C$10:$C$29,$C1710,'09'!$E$10:$E$29)*'09'!$E$3</f>
        <v>0</v>
      </c>
      <c r="P1710" s="208">
        <f>SUMIF('10'!$C$10:$C$29,$C1710,'10'!$E$10:$E$29)*'10'!$E$3</f>
        <v>0</v>
      </c>
      <c r="Q1710" s="208">
        <f>SUMIF('11'!$C$10:$C$39,$C1710,'11'!$E$10:$E$39)*'11'!$E$3</f>
        <v>0</v>
      </c>
      <c r="R1710" s="208">
        <f>SUMIF('12'!$C$10:$C$29,$C1710,'12'!$E$10:$E$29)*'12'!$E$3</f>
        <v>0</v>
      </c>
      <c r="S1710" s="208">
        <f>SUMIF('13'!$C$10:$C$29,$C1710,'13'!$E$10:$E$29)*'13'!$E$3</f>
        <v>0</v>
      </c>
      <c r="T1710" s="208">
        <f>SUMIF('14'!$C$10:$C$29,$C1710,'14'!$E$10:$E$29)*'14'!$E$3</f>
        <v>0</v>
      </c>
      <c r="U1710" s="208">
        <f>SUMIF('15'!$C$10:$C$29,$C1710,'15'!$E$10:$E$29)*'15'!$E$3</f>
        <v>0</v>
      </c>
      <c r="V1710" s="208">
        <f>SUMIF('16'!$C$10:$C$29,$C1710,'16'!$E$29:$E1710)*'16'!$E$3</f>
        <v>0</v>
      </c>
      <c r="W1710" s="208">
        <f>SUMIF('17'!$C$10:$C$29,$C1710,'17'!$E$10:$E$29)*'17'!$E$3</f>
        <v>0</v>
      </c>
      <c r="X1710" s="208">
        <f>SUMIF('18'!$C$10:$C$29,$C1710,'18'!$E$10:$E$29)*'18'!$E$3</f>
        <v>0</v>
      </c>
      <c r="Y1710" s="208">
        <f>SUMIF('19'!$C$10:$C$28,$C1710,'19'!$E$10:$E$28)*'19'!$E$3</f>
        <v>0</v>
      </c>
      <c r="Z1710" s="208">
        <f>SUMIF('20'!$C$10:$C$29,$C1710,'20'!$E$10:$E$29)*'20'!$E$3</f>
        <v>0</v>
      </c>
      <c r="AA1710" s="208">
        <f>SUMIF('21'!$C$10:$C$29,$C1710,'21'!$E$10:$E$29)*'21'!$E$3</f>
        <v>0</v>
      </c>
    </row>
    <row r="1711" spans="3:27" ht="15" hidden="1">
      <c r="C1711" s="207" t="s">
        <v>3521</v>
      </c>
      <c r="D1711" s="207" t="s">
        <v>3522</v>
      </c>
      <c r="F1711" s="336">
        <f t="shared" si="27"/>
        <v>0</v>
      </c>
      <c r="G1711" s="208">
        <f>SUMIF('01'!$C$10:$C$29,$C1711,'01'!$E$10:$E$29)*'01'!$E$3</f>
        <v>0</v>
      </c>
      <c r="H1711" s="208">
        <f>SUMIF('02'!$C$10:$C$28,$C1711,'02'!$E$10:$E$28)*'02'!$E$3</f>
        <v>0</v>
      </c>
      <c r="I1711" s="208">
        <f>SUMIF('03'!$C$10:$C$29,$C1711,'03'!$E$10:$E$29)*'03'!$E$3</f>
        <v>0</v>
      </c>
      <c r="J1711" s="208">
        <f>SUMIF('04'!$C$10:$C$26,$C1711,'04'!$E$10:$E$26)*'04'!$E$3</f>
        <v>0</v>
      </c>
      <c r="K1711" s="208">
        <f>SUMIF('05'!$C$10:$C$29,$C1711,'05'!$E$10:$E$29)*'05'!$E$3</f>
        <v>0</v>
      </c>
      <c r="L1711" s="208">
        <f>SUMIF('06'!$C$10:$C$29,$C1711,'06'!$E$10:$E$29)*'06'!$E$3</f>
        <v>0</v>
      </c>
      <c r="M1711" s="208">
        <f>SUMIF('07'!$C$10:$C$26,$C1711,'07'!$E$10:$E$26)*'07'!$E$3</f>
        <v>0</v>
      </c>
      <c r="N1711" s="208">
        <f>SUMIF('08'!$C$10:$C$29,$C1711,'08'!$E$10:$E$29)*'08'!$E$3</f>
        <v>0</v>
      </c>
      <c r="O1711" s="208">
        <f>SUMIF('09'!$C$10:$C$29,$C1711,'09'!$E$10:$E$29)*'09'!$E$3</f>
        <v>0</v>
      </c>
      <c r="P1711" s="208">
        <f>SUMIF('10'!$C$10:$C$29,$C1711,'10'!$E$10:$E$29)*'10'!$E$3</f>
        <v>0</v>
      </c>
      <c r="Q1711" s="208">
        <f>SUMIF('11'!$C$10:$C$39,$C1711,'11'!$E$10:$E$39)*'11'!$E$3</f>
        <v>0</v>
      </c>
      <c r="R1711" s="208">
        <f>SUMIF('12'!$C$10:$C$29,$C1711,'12'!$E$10:$E$29)*'12'!$E$3</f>
        <v>0</v>
      </c>
      <c r="S1711" s="208">
        <f>SUMIF('13'!$C$10:$C$29,$C1711,'13'!$E$10:$E$29)*'13'!$E$3</f>
        <v>0</v>
      </c>
      <c r="T1711" s="208">
        <f>SUMIF('14'!$C$10:$C$29,$C1711,'14'!$E$10:$E$29)*'14'!$E$3</f>
        <v>0</v>
      </c>
      <c r="U1711" s="208">
        <f>SUMIF('15'!$C$10:$C$29,$C1711,'15'!$E$10:$E$29)*'15'!$E$3</f>
        <v>0</v>
      </c>
      <c r="V1711" s="208">
        <f>SUMIF('16'!$C$10:$C$29,$C1711,'16'!$E$29:$E1711)*'16'!$E$3</f>
        <v>0</v>
      </c>
      <c r="W1711" s="208">
        <f>SUMIF('17'!$C$10:$C$29,$C1711,'17'!$E$10:$E$29)*'17'!$E$3</f>
        <v>0</v>
      </c>
      <c r="X1711" s="208">
        <f>SUMIF('18'!$C$10:$C$29,$C1711,'18'!$E$10:$E$29)*'18'!$E$3</f>
        <v>0</v>
      </c>
      <c r="Y1711" s="208">
        <f>SUMIF('19'!$C$10:$C$28,$C1711,'19'!$E$10:$E$28)*'19'!$E$3</f>
        <v>0</v>
      </c>
      <c r="Z1711" s="208">
        <f>SUMIF('20'!$C$10:$C$29,$C1711,'20'!$E$10:$E$29)*'20'!$E$3</f>
        <v>0</v>
      </c>
      <c r="AA1711" s="208">
        <f>SUMIF('21'!$C$10:$C$29,$C1711,'21'!$E$10:$E$29)*'21'!$E$3</f>
        <v>0</v>
      </c>
    </row>
    <row r="1712" spans="3:27" ht="15" hidden="1">
      <c r="C1712" s="207" t="s">
        <v>3523</v>
      </c>
      <c r="D1712" s="207" t="s">
        <v>3524</v>
      </c>
      <c r="F1712" s="336">
        <f t="shared" si="27"/>
        <v>0</v>
      </c>
      <c r="G1712" s="208">
        <f>SUMIF('01'!$C$10:$C$29,$C1712,'01'!$E$10:$E$29)*'01'!$E$3</f>
        <v>0</v>
      </c>
      <c r="H1712" s="208">
        <f>SUMIF('02'!$C$10:$C$28,$C1712,'02'!$E$10:$E$28)*'02'!$E$3</f>
        <v>0</v>
      </c>
      <c r="I1712" s="208">
        <f>SUMIF('03'!$C$10:$C$29,$C1712,'03'!$E$10:$E$29)*'03'!$E$3</f>
        <v>0</v>
      </c>
      <c r="J1712" s="208">
        <f>SUMIF('04'!$C$10:$C$26,$C1712,'04'!$E$10:$E$26)*'04'!$E$3</f>
        <v>0</v>
      </c>
      <c r="K1712" s="208">
        <f>SUMIF('05'!$C$10:$C$29,$C1712,'05'!$E$10:$E$29)*'05'!$E$3</f>
        <v>0</v>
      </c>
      <c r="L1712" s="208">
        <f>SUMIF('06'!$C$10:$C$29,$C1712,'06'!$E$10:$E$29)*'06'!$E$3</f>
        <v>0</v>
      </c>
      <c r="M1712" s="208">
        <f>SUMIF('07'!$C$10:$C$26,$C1712,'07'!$E$10:$E$26)*'07'!$E$3</f>
        <v>0</v>
      </c>
      <c r="N1712" s="208">
        <f>SUMIF('08'!$C$10:$C$29,$C1712,'08'!$E$10:$E$29)*'08'!$E$3</f>
        <v>0</v>
      </c>
      <c r="O1712" s="208">
        <f>SUMIF('09'!$C$10:$C$29,$C1712,'09'!$E$10:$E$29)*'09'!$E$3</f>
        <v>0</v>
      </c>
      <c r="P1712" s="208">
        <f>SUMIF('10'!$C$10:$C$29,$C1712,'10'!$E$10:$E$29)*'10'!$E$3</f>
        <v>0</v>
      </c>
      <c r="Q1712" s="208">
        <f>SUMIF('11'!$C$10:$C$39,$C1712,'11'!$E$10:$E$39)*'11'!$E$3</f>
        <v>0</v>
      </c>
      <c r="R1712" s="208">
        <f>SUMIF('12'!$C$10:$C$29,$C1712,'12'!$E$10:$E$29)*'12'!$E$3</f>
        <v>0</v>
      </c>
      <c r="S1712" s="208">
        <f>SUMIF('13'!$C$10:$C$29,$C1712,'13'!$E$10:$E$29)*'13'!$E$3</f>
        <v>0</v>
      </c>
      <c r="T1712" s="208">
        <f>SUMIF('14'!$C$10:$C$29,$C1712,'14'!$E$10:$E$29)*'14'!$E$3</f>
        <v>0</v>
      </c>
      <c r="U1712" s="208">
        <f>SUMIF('15'!$C$10:$C$29,$C1712,'15'!$E$10:$E$29)*'15'!$E$3</f>
        <v>0</v>
      </c>
      <c r="V1712" s="208">
        <f>SUMIF('16'!$C$10:$C$29,$C1712,'16'!$E$29:$E1712)*'16'!$E$3</f>
        <v>0</v>
      </c>
      <c r="W1712" s="208">
        <f>SUMIF('17'!$C$10:$C$29,$C1712,'17'!$E$10:$E$29)*'17'!$E$3</f>
        <v>0</v>
      </c>
      <c r="X1712" s="208">
        <f>SUMIF('18'!$C$10:$C$29,$C1712,'18'!$E$10:$E$29)*'18'!$E$3</f>
        <v>0</v>
      </c>
      <c r="Y1712" s="208">
        <f>SUMIF('19'!$C$10:$C$28,$C1712,'19'!$E$10:$E$28)*'19'!$E$3</f>
        <v>0</v>
      </c>
      <c r="Z1712" s="208">
        <f>SUMIF('20'!$C$10:$C$29,$C1712,'20'!$E$10:$E$29)*'20'!$E$3</f>
        <v>0</v>
      </c>
      <c r="AA1712" s="208">
        <f>SUMIF('21'!$C$10:$C$29,$C1712,'21'!$E$10:$E$29)*'21'!$E$3</f>
        <v>0</v>
      </c>
    </row>
    <row r="1713" spans="3:27" ht="15" hidden="1">
      <c r="C1713" s="207" t="s">
        <v>3525</v>
      </c>
      <c r="D1713" s="207" t="s">
        <v>3526</v>
      </c>
      <c r="F1713" s="336">
        <f t="shared" si="27"/>
        <v>0</v>
      </c>
      <c r="G1713" s="208">
        <f>SUMIF('01'!$C$10:$C$29,$C1713,'01'!$E$10:$E$29)*'01'!$E$3</f>
        <v>0</v>
      </c>
      <c r="H1713" s="208">
        <f>SUMIF('02'!$C$10:$C$28,$C1713,'02'!$E$10:$E$28)*'02'!$E$3</f>
        <v>0</v>
      </c>
      <c r="I1713" s="208">
        <f>SUMIF('03'!$C$10:$C$29,$C1713,'03'!$E$10:$E$29)*'03'!$E$3</f>
        <v>0</v>
      </c>
      <c r="J1713" s="208">
        <f>SUMIF('04'!$C$10:$C$26,$C1713,'04'!$E$10:$E$26)*'04'!$E$3</f>
        <v>0</v>
      </c>
      <c r="K1713" s="208">
        <f>SUMIF('05'!$C$10:$C$29,$C1713,'05'!$E$10:$E$29)*'05'!$E$3</f>
        <v>0</v>
      </c>
      <c r="L1713" s="208">
        <f>SUMIF('06'!$C$10:$C$29,$C1713,'06'!$E$10:$E$29)*'06'!$E$3</f>
        <v>0</v>
      </c>
      <c r="M1713" s="208">
        <f>SUMIF('07'!$C$10:$C$26,$C1713,'07'!$E$10:$E$26)*'07'!$E$3</f>
        <v>0</v>
      </c>
      <c r="N1713" s="208">
        <f>SUMIF('08'!$C$10:$C$29,$C1713,'08'!$E$10:$E$29)*'08'!$E$3</f>
        <v>0</v>
      </c>
      <c r="O1713" s="208">
        <f>SUMIF('09'!$C$10:$C$29,$C1713,'09'!$E$10:$E$29)*'09'!$E$3</f>
        <v>0</v>
      </c>
      <c r="P1713" s="208">
        <f>SUMIF('10'!$C$10:$C$29,$C1713,'10'!$E$10:$E$29)*'10'!$E$3</f>
        <v>0</v>
      </c>
      <c r="Q1713" s="208">
        <f>SUMIF('11'!$C$10:$C$39,$C1713,'11'!$E$10:$E$39)*'11'!$E$3</f>
        <v>0</v>
      </c>
      <c r="R1713" s="208">
        <f>SUMIF('12'!$C$10:$C$29,$C1713,'12'!$E$10:$E$29)*'12'!$E$3</f>
        <v>0</v>
      </c>
      <c r="S1713" s="208">
        <f>SUMIF('13'!$C$10:$C$29,$C1713,'13'!$E$10:$E$29)*'13'!$E$3</f>
        <v>0</v>
      </c>
      <c r="T1713" s="208">
        <f>SUMIF('14'!$C$10:$C$29,$C1713,'14'!$E$10:$E$29)*'14'!$E$3</f>
        <v>0</v>
      </c>
      <c r="U1713" s="208">
        <f>SUMIF('15'!$C$10:$C$29,$C1713,'15'!$E$10:$E$29)*'15'!$E$3</f>
        <v>0</v>
      </c>
      <c r="V1713" s="208">
        <f>SUMIF('16'!$C$10:$C$29,$C1713,'16'!$E$29:$E1713)*'16'!$E$3</f>
        <v>0</v>
      </c>
      <c r="W1713" s="208">
        <f>SUMIF('17'!$C$10:$C$29,$C1713,'17'!$E$10:$E$29)*'17'!$E$3</f>
        <v>0</v>
      </c>
      <c r="X1713" s="208">
        <f>SUMIF('18'!$C$10:$C$29,$C1713,'18'!$E$10:$E$29)*'18'!$E$3</f>
        <v>0</v>
      </c>
      <c r="Y1713" s="208">
        <f>SUMIF('19'!$C$10:$C$28,$C1713,'19'!$E$10:$E$28)*'19'!$E$3</f>
        <v>0</v>
      </c>
      <c r="Z1713" s="208">
        <f>SUMIF('20'!$C$10:$C$29,$C1713,'20'!$E$10:$E$29)*'20'!$E$3</f>
        <v>0</v>
      </c>
      <c r="AA1713" s="208">
        <f>SUMIF('21'!$C$10:$C$29,$C1713,'21'!$E$10:$E$29)*'21'!$E$3</f>
        <v>0</v>
      </c>
    </row>
    <row r="1714" spans="3:27" ht="15" hidden="1">
      <c r="C1714" s="207" t="s">
        <v>3527</v>
      </c>
      <c r="D1714" s="207" t="s">
        <v>3528</v>
      </c>
      <c r="F1714" s="336">
        <f t="shared" si="27"/>
        <v>0</v>
      </c>
      <c r="G1714" s="208">
        <f>SUMIF('01'!$C$10:$C$29,$C1714,'01'!$E$10:$E$29)*'01'!$E$3</f>
        <v>0</v>
      </c>
      <c r="H1714" s="208">
        <f>SUMIF('02'!$C$10:$C$28,$C1714,'02'!$E$10:$E$28)*'02'!$E$3</f>
        <v>0</v>
      </c>
      <c r="I1714" s="208">
        <f>SUMIF('03'!$C$10:$C$29,$C1714,'03'!$E$10:$E$29)*'03'!$E$3</f>
        <v>0</v>
      </c>
      <c r="J1714" s="208">
        <f>SUMIF('04'!$C$10:$C$26,$C1714,'04'!$E$10:$E$26)*'04'!$E$3</f>
        <v>0</v>
      </c>
      <c r="K1714" s="208">
        <f>SUMIF('05'!$C$10:$C$29,$C1714,'05'!$E$10:$E$29)*'05'!$E$3</f>
        <v>0</v>
      </c>
      <c r="L1714" s="208">
        <f>SUMIF('06'!$C$10:$C$29,$C1714,'06'!$E$10:$E$29)*'06'!$E$3</f>
        <v>0</v>
      </c>
      <c r="M1714" s="208">
        <f>SUMIF('07'!$C$10:$C$26,$C1714,'07'!$E$10:$E$26)*'07'!$E$3</f>
        <v>0</v>
      </c>
      <c r="N1714" s="208">
        <f>SUMIF('08'!$C$10:$C$29,$C1714,'08'!$E$10:$E$29)*'08'!$E$3</f>
        <v>0</v>
      </c>
      <c r="O1714" s="208">
        <f>SUMIF('09'!$C$10:$C$29,$C1714,'09'!$E$10:$E$29)*'09'!$E$3</f>
        <v>0</v>
      </c>
      <c r="P1714" s="208">
        <f>SUMIF('10'!$C$10:$C$29,$C1714,'10'!$E$10:$E$29)*'10'!$E$3</f>
        <v>0</v>
      </c>
      <c r="Q1714" s="208">
        <f>SUMIF('11'!$C$10:$C$39,$C1714,'11'!$E$10:$E$39)*'11'!$E$3</f>
        <v>0</v>
      </c>
      <c r="R1714" s="208">
        <f>SUMIF('12'!$C$10:$C$29,$C1714,'12'!$E$10:$E$29)*'12'!$E$3</f>
        <v>0</v>
      </c>
      <c r="S1714" s="208">
        <f>SUMIF('13'!$C$10:$C$29,$C1714,'13'!$E$10:$E$29)*'13'!$E$3</f>
        <v>0</v>
      </c>
      <c r="T1714" s="208">
        <f>SUMIF('14'!$C$10:$C$29,$C1714,'14'!$E$10:$E$29)*'14'!$E$3</f>
        <v>0</v>
      </c>
      <c r="U1714" s="208">
        <f>SUMIF('15'!$C$10:$C$29,$C1714,'15'!$E$10:$E$29)*'15'!$E$3</f>
        <v>0</v>
      </c>
      <c r="V1714" s="208">
        <f>SUMIF('16'!$C$10:$C$29,$C1714,'16'!$E$29:$E1714)*'16'!$E$3</f>
        <v>0</v>
      </c>
      <c r="W1714" s="208">
        <f>SUMIF('17'!$C$10:$C$29,$C1714,'17'!$E$10:$E$29)*'17'!$E$3</f>
        <v>0</v>
      </c>
      <c r="X1714" s="208">
        <f>SUMIF('18'!$C$10:$C$29,$C1714,'18'!$E$10:$E$29)*'18'!$E$3</f>
        <v>0</v>
      </c>
      <c r="Y1714" s="208">
        <f>SUMIF('19'!$C$10:$C$28,$C1714,'19'!$E$10:$E$28)*'19'!$E$3</f>
        <v>0</v>
      </c>
      <c r="Z1714" s="208">
        <f>SUMIF('20'!$C$10:$C$29,$C1714,'20'!$E$10:$E$29)*'20'!$E$3</f>
        <v>0</v>
      </c>
      <c r="AA1714" s="208">
        <f>SUMIF('21'!$C$10:$C$29,$C1714,'21'!$E$10:$E$29)*'21'!$E$3</f>
        <v>0</v>
      </c>
    </row>
    <row r="1715" spans="3:27" ht="15" hidden="1">
      <c r="C1715" s="207" t="s">
        <v>3529</v>
      </c>
      <c r="D1715" s="207" t="s">
        <v>3530</v>
      </c>
      <c r="F1715" s="336">
        <f t="shared" si="27"/>
        <v>0</v>
      </c>
      <c r="G1715" s="208">
        <f>SUMIF('01'!$C$10:$C$29,$C1715,'01'!$E$10:$E$29)*'01'!$E$3</f>
        <v>0</v>
      </c>
      <c r="H1715" s="208">
        <f>SUMIF('02'!$C$10:$C$28,$C1715,'02'!$E$10:$E$28)*'02'!$E$3</f>
        <v>0</v>
      </c>
      <c r="I1715" s="208">
        <f>SUMIF('03'!$C$10:$C$29,$C1715,'03'!$E$10:$E$29)*'03'!$E$3</f>
        <v>0</v>
      </c>
      <c r="J1715" s="208">
        <f>SUMIF('04'!$C$10:$C$26,$C1715,'04'!$E$10:$E$26)*'04'!$E$3</f>
        <v>0</v>
      </c>
      <c r="K1715" s="208">
        <f>SUMIF('05'!$C$10:$C$29,$C1715,'05'!$E$10:$E$29)*'05'!$E$3</f>
        <v>0</v>
      </c>
      <c r="L1715" s="208">
        <f>SUMIF('06'!$C$10:$C$29,$C1715,'06'!$E$10:$E$29)*'06'!$E$3</f>
        <v>0</v>
      </c>
      <c r="M1715" s="208">
        <f>SUMIF('07'!$C$10:$C$26,$C1715,'07'!$E$10:$E$26)*'07'!$E$3</f>
        <v>0</v>
      </c>
      <c r="N1715" s="208">
        <f>SUMIF('08'!$C$10:$C$29,$C1715,'08'!$E$10:$E$29)*'08'!$E$3</f>
        <v>0</v>
      </c>
      <c r="O1715" s="208">
        <f>SUMIF('09'!$C$10:$C$29,$C1715,'09'!$E$10:$E$29)*'09'!$E$3</f>
        <v>0</v>
      </c>
      <c r="P1715" s="208">
        <f>SUMIF('10'!$C$10:$C$29,$C1715,'10'!$E$10:$E$29)*'10'!$E$3</f>
        <v>0</v>
      </c>
      <c r="Q1715" s="208">
        <f>SUMIF('11'!$C$10:$C$39,$C1715,'11'!$E$10:$E$39)*'11'!$E$3</f>
        <v>0</v>
      </c>
      <c r="R1715" s="208">
        <f>SUMIF('12'!$C$10:$C$29,$C1715,'12'!$E$10:$E$29)*'12'!$E$3</f>
        <v>0</v>
      </c>
      <c r="S1715" s="208">
        <f>SUMIF('13'!$C$10:$C$29,$C1715,'13'!$E$10:$E$29)*'13'!$E$3</f>
        <v>0</v>
      </c>
      <c r="T1715" s="208">
        <f>SUMIF('14'!$C$10:$C$29,$C1715,'14'!$E$10:$E$29)*'14'!$E$3</f>
        <v>0</v>
      </c>
      <c r="U1715" s="208">
        <f>SUMIF('15'!$C$10:$C$29,$C1715,'15'!$E$10:$E$29)*'15'!$E$3</f>
        <v>0</v>
      </c>
      <c r="V1715" s="208">
        <f>SUMIF('16'!$C$10:$C$29,$C1715,'16'!$E$29:$E1715)*'16'!$E$3</f>
        <v>0</v>
      </c>
      <c r="W1715" s="208">
        <f>SUMIF('17'!$C$10:$C$29,$C1715,'17'!$E$10:$E$29)*'17'!$E$3</f>
        <v>0</v>
      </c>
      <c r="X1715" s="208">
        <f>SUMIF('18'!$C$10:$C$29,$C1715,'18'!$E$10:$E$29)*'18'!$E$3</f>
        <v>0</v>
      </c>
      <c r="Y1715" s="208">
        <f>SUMIF('19'!$C$10:$C$28,$C1715,'19'!$E$10:$E$28)*'19'!$E$3</f>
        <v>0</v>
      </c>
      <c r="Z1715" s="208">
        <f>SUMIF('20'!$C$10:$C$29,$C1715,'20'!$E$10:$E$29)*'20'!$E$3</f>
        <v>0</v>
      </c>
      <c r="AA1715" s="208">
        <f>SUMIF('21'!$C$10:$C$29,$C1715,'21'!$E$10:$E$29)*'21'!$E$3</f>
        <v>0</v>
      </c>
    </row>
    <row r="1716" spans="3:27" ht="15" hidden="1">
      <c r="C1716" s="207" t="s">
        <v>3531</v>
      </c>
      <c r="D1716" s="207" t="s">
        <v>3532</v>
      </c>
      <c r="F1716" s="336">
        <f t="shared" si="27"/>
        <v>0</v>
      </c>
      <c r="G1716" s="208">
        <f>SUMIF('01'!$C$10:$C$29,$C1716,'01'!$E$10:$E$29)*'01'!$E$3</f>
        <v>0</v>
      </c>
      <c r="H1716" s="208">
        <f>SUMIF('02'!$C$10:$C$28,$C1716,'02'!$E$10:$E$28)*'02'!$E$3</f>
        <v>0</v>
      </c>
      <c r="I1716" s="208">
        <f>SUMIF('03'!$C$10:$C$29,$C1716,'03'!$E$10:$E$29)*'03'!$E$3</f>
        <v>0</v>
      </c>
      <c r="J1716" s="208">
        <f>SUMIF('04'!$C$10:$C$26,$C1716,'04'!$E$10:$E$26)*'04'!$E$3</f>
        <v>0</v>
      </c>
      <c r="K1716" s="208">
        <f>SUMIF('05'!$C$10:$C$29,$C1716,'05'!$E$10:$E$29)*'05'!$E$3</f>
        <v>0</v>
      </c>
      <c r="L1716" s="208">
        <f>SUMIF('06'!$C$10:$C$29,$C1716,'06'!$E$10:$E$29)*'06'!$E$3</f>
        <v>0</v>
      </c>
      <c r="M1716" s="208">
        <f>SUMIF('07'!$C$10:$C$26,$C1716,'07'!$E$10:$E$26)*'07'!$E$3</f>
        <v>0</v>
      </c>
      <c r="N1716" s="208">
        <f>SUMIF('08'!$C$10:$C$29,$C1716,'08'!$E$10:$E$29)*'08'!$E$3</f>
        <v>0</v>
      </c>
      <c r="O1716" s="208">
        <f>SUMIF('09'!$C$10:$C$29,$C1716,'09'!$E$10:$E$29)*'09'!$E$3</f>
        <v>0</v>
      </c>
      <c r="P1716" s="208">
        <f>SUMIF('10'!$C$10:$C$29,$C1716,'10'!$E$10:$E$29)*'10'!$E$3</f>
        <v>0</v>
      </c>
      <c r="Q1716" s="208">
        <f>SUMIF('11'!$C$10:$C$39,$C1716,'11'!$E$10:$E$39)*'11'!$E$3</f>
        <v>0</v>
      </c>
      <c r="R1716" s="208">
        <f>SUMIF('12'!$C$10:$C$29,$C1716,'12'!$E$10:$E$29)*'12'!$E$3</f>
        <v>0</v>
      </c>
      <c r="S1716" s="208">
        <f>SUMIF('13'!$C$10:$C$29,$C1716,'13'!$E$10:$E$29)*'13'!$E$3</f>
        <v>0</v>
      </c>
      <c r="T1716" s="208">
        <f>SUMIF('14'!$C$10:$C$29,$C1716,'14'!$E$10:$E$29)*'14'!$E$3</f>
        <v>0</v>
      </c>
      <c r="U1716" s="208">
        <f>SUMIF('15'!$C$10:$C$29,$C1716,'15'!$E$10:$E$29)*'15'!$E$3</f>
        <v>0</v>
      </c>
      <c r="V1716" s="208">
        <f>SUMIF('16'!$C$10:$C$29,$C1716,'16'!$E$29:$E1716)*'16'!$E$3</f>
        <v>0</v>
      </c>
      <c r="W1716" s="208">
        <f>SUMIF('17'!$C$10:$C$29,$C1716,'17'!$E$10:$E$29)*'17'!$E$3</f>
        <v>0</v>
      </c>
      <c r="X1716" s="208">
        <f>SUMIF('18'!$C$10:$C$29,$C1716,'18'!$E$10:$E$29)*'18'!$E$3</f>
        <v>0</v>
      </c>
      <c r="Y1716" s="208">
        <f>SUMIF('19'!$C$10:$C$28,$C1716,'19'!$E$10:$E$28)*'19'!$E$3</f>
        <v>0</v>
      </c>
      <c r="Z1716" s="208">
        <f>SUMIF('20'!$C$10:$C$29,$C1716,'20'!$E$10:$E$29)*'20'!$E$3</f>
        <v>0</v>
      </c>
      <c r="AA1716" s="208">
        <f>SUMIF('21'!$C$10:$C$29,$C1716,'21'!$E$10:$E$29)*'21'!$E$3</f>
        <v>0</v>
      </c>
    </row>
    <row r="1717" spans="3:27" ht="15" hidden="1">
      <c r="C1717" s="207" t="s">
        <v>3533</v>
      </c>
      <c r="D1717" s="207" t="s">
        <v>3534</v>
      </c>
      <c r="F1717" s="336">
        <f t="shared" si="27"/>
        <v>0</v>
      </c>
      <c r="G1717" s="208">
        <f>SUMIF('01'!$C$10:$C$29,$C1717,'01'!$E$10:$E$29)*'01'!$E$3</f>
        <v>0</v>
      </c>
      <c r="H1717" s="208">
        <f>SUMIF('02'!$C$10:$C$28,$C1717,'02'!$E$10:$E$28)*'02'!$E$3</f>
        <v>0</v>
      </c>
      <c r="I1717" s="208">
        <f>SUMIF('03'!$C$10:$C$29,$C1717,'03'!$E$10:$E$29)*'03'!$E$3</f>
        <v>0</v>
      </c>
      <c r="J1717" s="208">
        <f>SUMIF('04'!$C$10:$C$26,$C1717,'04'!$E$10:$E$26)*'04'!$E$3</f>
        <v>0</v>
      </c>
      <c r="K1717" s="208">
        <f>SUMIF('05'!$C$10:$C$29,$C1717,'05'!$E$10:$E$29)*'05'!$E$3</f>
        <v>0</v>
      </c>
      <c r="L1717" s="208">
        <f>SUMIF('06'!$C$10:$C$29,$C1717,'06'!$E$10:$E$29)*'06'!$E$3</f>
        <v>0</v>
      </c>
      <c r="M1717" s="208">
        <f>SUMIF('07'!$C$10:$C$26,$C1717,'07'!$E$10:$E$26)*'07'!$E$3</f>
        <v>0</v>
      </c>
      <c r="N1717" s="208">
        <f>SUMIF('08'!$C$10:$C$29,$C1717,'08'!$E$10:$E$29)*'08'!$E$3</f>
        <v>0</v>
      </c>
      <c r="O1717" s="208">
        <f>SUMIF('09'!$C$10:$C$29,$C1717,'09'!$E$10:$E$29)*'09'!$E$3</f>
        <v>0</v>
      </c>
      <c r="P1717" s="208">
        <f>SUMIF('10'!$C$10:$C$29,$C1717,'10'!$E$10:$E$29)*'10'!$E$3</f>
        <v>0</v>
      </c>
      <c r="Q1717" s="208">
        <f>SUMIF('11'!$C$10:$C$39,$C1717,'11'!$E$10:$E$39)*'11'!$E$3</f>
        <v>0</v>
      </c>
      <c r="R1717" s="208">
        <f>SUMIF('12'!$C$10:$C$29,$C1717,'12'!$E$10:$E$29)*'12'!$E$3</f>
        <v>0</v>
      </c>
      <c r="S1717" s="208">
        <f>SUMIF('13'!$C$10:$C$29,$C1717,'13'!$E$10:$E$29)*'13'!$E$3</f>
        <v>0</v>
      </c>
      <c r="T1717" s="208">
        <f>SUMIF('14'!$C$10:$C$29,$C1717,'14'!$E$10:$E$29)*'14'!$E$3</f>
        <v>0</v>
      </c>
      <c r="U1717" s="208">
        <f>SUMIF('15'!$C$10:$C$29,$C1717,'15'!$E$10:$E$29)*'15'!$E$3</f>
        <v>0</v>
      </c>
      <c r="V1717" s="208">
        <f>SUMIF('16'!$C$10:$C$29,$C1717,'16'!$E$29:$E1717)*'16'!$E$3</f>
        <v>0</v>
      </c>
      <c r="W1717" s="208">
        <f>SUMIF('17'!$C$10:$C$29,$C1717,'17'!$E$10:$E$29)*'17'!$E$3</f>
        <v>0</v>
      </c>
      <c r="X1717" s="208">
        <f>SUMIF('18'!$C$10:$C$29,$C1717,'18'!$E$10:$E$29)*'18'!$E$3</f>
        <v>0</v>
      </c>
      <c r="Y1717" s="208">
        <f>SUMIF('19'!$C$10:$C$28,$C1717,'19'!$E$10:$E$28)*'19'!$E$3</f>
        <v>0</v>
      </c>
      <c r="Z1717" s="208">
        <f>SUMIF('20'!$C$10:$C$29,$C1717,'20'!$E$10:$E$29)*'20'!$E$3</f>
        <v>0</v>
      </c>
      <c r="AA1717" s="208">
        <f>SUMIF('21'!$C$10:$C$29,$C1717,'21'!$E$10:$E$29)*'21'!$E$3</f>
        <v>0</v>
      </c>
    </row>
    <row r="1718" spans="3:27" ht="15" hidden="1">
      <c r="C1718" s="207" t="s">
        <v>3535</v>
      </c>
      <c r="D1718" s="207" t="s">
        <v>3536</v>
      </c>
      <c r="F1718" s="336">
        <f t="shared" si="27"/>
        <v>0</v>
      </c>
      <c r="G1718" s="208">
        <f>SUMIF('01'!$C$10:$C$29,$C1718,'01'!$E$10:$E$29)*'01'!$E$3</f>
        <v>0</v>
      </c>
      <c r="H1718" s="208">
        <f>SUMIF('02'!$C$10:$C$28,$C1718,'02'!$E$10:$E$28)*'02'!$E$3</f>
        <v>0</v>
      </c>
      <c r="I1718" s="208">
        <f>SUMIF('03'!$C$10:$C$29,$C1718,'03'!$E$10:$E$29)*'03'!$E$3</f>
        <v>0</v>
      </c>
      <c r="J1718" s="208">
        <f>SUMIF('04'!$C$10:$C$26,$C1718,'04'!$E$10:$E$26)*'04'!$E$3</f>
        <v>0</v>
      </c>
      <c r="K1718" s="208">
        <f>SUMIF('05'!$C$10:$C$29,$C1718,'05'!$E$10:$E$29)*'05'!$E$3</f>
        <v>0</v>
      </c>
      <c r="L1718" s="208">
        <f>SUMIF('06'!$C$10:$C$29,$C1718,'06'!$E$10:$E$29)*'06'!$E$3</f>
        <v>0</v>
      </c>
      <c r="M1718" s="208">
        <f>SUMIF('07'!$C$10:$C$26,$C1718,'07'!$E$10:$E$26)*'07'!$E$3</f>
        <v>0</v>
      </c>
      <c r="N1718" s="208">
        <f>SUMIF('08'!$C$10:$C$29,$C1718,'08'!$E$10:$E$29)*'08'!$E$3</f>
        <v>0</v>
      </c>
      <c r="O1718" s="208">
        <f>SUMIF('09'!$C$10:$C$29,$C1718,'09'!$E$10:$E$29)*'09'!$E$3</f>
        <v>0</v>
      </c>
      <c r="P1718" s="208">
        <f>SUMIF('10'!$C$10:$C$29,$C1718,'10'!$E$10:$E$29)*'10'!$E$3</f>
        <v>0</v>
      </c>
      <c r="Q1718" s="208">
        <f>SUMIF('11'!$C$10:$C$39,$C1718,'11'!$E$10:$E$39)*'11'!$E$3</f>
        <v>0</v>
      </c>
      <c r="R1718" s="208">
        <f>SUMIF('12'!$C$10:$C$29,$C1718,'12'!$E$10:$E$29)*'12'!$E$3</f>
        <v>0</v>
      </c>
      <c r="S1718" s="208">
        <f>SUMIF('13'!$C$10:$C$29,$C1718,'13'!$E$10:$E$29)*'13'!$E$3</f>
        <v>0</v>
      </c>
      <c r="T1718" s="208">
        <f>SUMIF('14'!$C$10:$C$29,$C1718,'14'!$E$10:$E$29)*'14'!$E$3</f>
        <v>0</v>
      </c>
      <c r="U1718" s="208">
        <f>SUMIF('15'!$C$10:$C$29,$C1718,'15'!$E$10:$E$29)*'15'!$E$3</f>
        <v>0</v>
      </c>
      <c r="V1718" s="208">
        <f>SUMIF('16'!$C$10:$C$29,$C1718,'16'!$E$29:$E1718)*'16'!$E$3</f>
        <v>0</v>
      </c>
      <c r="W1718" s="208">
        <f>SUMIF('17'!$C$10:$C$29,$C1718,'17'!$E$10:$E$29)*'17'!$E$3</f>
        <v>0</v>
      </c>
      <c r="X1718" s="208">
        <f>SUMIF('18'!$C$10:$C$29,$C1718,'18'!$E$10:$E$29)*'18'!$E$3</f>
        <v>0</v>
      </c>
      <c r="Y1718" s="208">
        <f>SUMIF('19'!$C$10:$C$28,$C1718,'19'!$E$10:$E$28)*'19'!$E$3</f>
        <v>0</v>
      </c>
      <c r="Z1718" s="208">
        <f>SUMIF('20'!$C$10:$C$29,$C1718,'20'!$E$10:$E$29)*'20'!$E$3</f>
        <v>0</v>
      </c>
      <c r="AA1718" s="208">
        <f>SUMIF('21'!$C$10:$C$29,$C1718,'21'!$E$10:$E$29)*'21'!$E$3</f>
        <v>0</v>
      </c>
    </row>
    <row r="1719" spans="3:27" ht="15" hidden="1">
      <c r="C1719" s="207" t="s">
        <v>3537</v>
      </c>
      <c r="D1719" s="207" t="s">
        <v>3538</v>
      </c>
      <c r="F1719" s="336">
        <f t="shared" si="27"/>
        <v>0</v>
      </c>
      <c r="G1719" s="208">
        <f>SUMIF('01'!$C$10:$C$29,$C1719,'01'!$E$10:$E$29)*'01'!$E$3</f>
        <v>0</v>
      </c>
      <c r="H1719" s="208">
        <f>SUMIF('02'!$C$10:$C$28,$C1719,'02'!$E$10:$E$28)*'02'!$E$3</f>
        <v>0</v>
      </c>
      <c r="I1719" s="208">
        <f>SUMIF('03'!$C$10:$C$29,$C1719,'03'!$E$10:$E$29)*'03'!$E$3</f>
        <v>0</v>
      </c>
      <c r="J1719" s="208">
        <f>SUMIF('04'!$C$10:$C$26,$C1719,'04'!$E$10:$E$26)*'04'!$E$3</f>
        <v>0</v>
      </c>
      <c r="K1719" s="208">
        <f>SUMIF('05'!$C$10:$C$29,$C1719,'05'!$E$10:$E$29)*'05'!$E$3</f>
        <v>0</v>
      </c>
      <c r="L1719" s="208">
        <f>SUMIF('06'!$C$10:$C$29,$C1719,'06'!$E$10:$E$29)*'06'!$E$3</f>
        <v>0</v>
      </c>
      <c r="M1719" s="208">
        <f>SUMIF('07'!$C$10:$C$26,$C1719,'07'!$E$10:$E$26)*'07'!$E$3</f>
        <v>0</v>
      </c>
      <c r="N1719" s="208">
        <f>SUMIF('08'!$C$10:$C$29,$C1719,'08'!$E$10:$E$29)*'08'!$E$3</f>
        <v>0</v>
      </c>
      <c r="O1719" s="208">
        <f>SUMIF('09'!$C$10:$C$29,$C1719,'09'!$E$10:$E$29)*'09'!$E$3</f>
        <v>0</v>
      </c>
      <c r="P1719" s="208">
        <f>SUMIF('10'!$C$10:$C$29,$C1719,'10'!$E$10:$E$29)*'10'!$E$3</f>
        <v>0</v>
      </c>
      <c r="Q1719" s="208">
        <f>SUMIF('11'!$C$10:$C$39,$C1719,'11'!$E$10:$E$39)*'11'!$E$3</f>
        <v>0</v>
      </c>
      <c r="R1719" s="208">
        <f>SUMIF('12'!$C$10:$C$29,$C1719,'12'!$E$10:$E$29)*'12'!$E$3</f>
        <v>0</v>
      </c>
      <c r="S1719" s="208">
        <f>SUMIF('13'!$C$10:$C$29,$C1719,'13'!$E$10:$E$29)*'13'!$E$3</f>
        <v>0</v>
      </c>
      <c r="T1719" s="208">
        <f>SUMIF('14'!$C$10:$C$29,$C1719,'14'!$E$10:$E$29)*'14'!$E$3</f>
        <v>0</v>
      </c>
      <c r="U1719" s="208">
        <f>SUMIF('15'!$C$10:$C$29,$C1719,'15'!$E$10:$E$29)*'15'!$E$3</f>
        <v>0</v>
      </c>
      <c r="V1719" s="208">
        <f>SUMIF('16'!$C$10:$C$29,$C1719,'16'!$E$29:$E1719)*'16'!$E$3</f>
        <v>0</v>
      </c>
      <c r="W1719" s="208">
        <f>SUMIF('17'!$C$10:$C$29,$C1719,'17'!$E$10:$E$29)*'17'!$E$3</f>
        <v>0</v>
      </c>
      <c r="X1719" s="208">
        <f>SUMIF('18'!$C$10:$C$29,$C1719,'18'!$E$10:$E$29)*'18'!$E$3</f>
        <v>0</v>
      </c>
      <c r="Y1719" s="208">
        <f>SUMIF('19'!$C$10:$C$28,$C1719,'19'!$E$10:$E$28)*'19'!$E$3</f>
        <v>0</v>
      </c>
      <c r="Z1719" s="208">
        <f>SUMIF('20'!$C$10:$C$29,$C1719,'20'!$E$10:$E$29)*'20'!$E$3</f>
        <v>0</v>
      </c>
      <c r="AA1719" s="208">
        <f>SUMIF('21'!$C$10:$C$29,$C1719,'21'!$E$10:$E$29)*'21'!$E$3</f>
        <v>0</v>
      </c>
    </row>
    <row r="1720" spans="3:27" ht="15" hidden="1">
      <c r="C1720" s="207" t="s">
        <v>3539</v>
      </c>
      <c r="D1720" s="207" t="s">
        <v>3540</v>
      </c>
      <c r="F1720" s="336">
        <f t="shared" si="27"/>
        <v>0</v>
      </c>
      <c r="G1720" s="208">
        <f>SUMIF('01'!$C$10:$C$29,$C1720,'01'!$E$10:$E$29)*'01'!$E$3</f>
        <v>0</v>
      </c>
      <c r="H1720" s="208">
        <f>SUMIF('02'!$C$10:$C$28,$C1720,'02'!$E$10:$E$28)*'02'!$E$3</f>
        <v>0</v>
      </c>
      <c r="I1720" s="208">
        <f>SUMIF('03'!$C$10:$C$29,$C1720,'03'!$E$10:$E$29)*'03'!$E$3</f>
        <v>0</v>
      </c>
      <c r="J1720" s="208">
        <f>SUMIF('04'!$C$10:$C$26,$C1720,'04'!$E$10:$E$26)*'04'!$E$3</f>
        <v>0</v>
      </c>
      <c r="K1720" s="208">
        <f>SUMIF('05'!$C$10:$C$29,$C1720,'05'!$E$10:$E$29)*'05'!$E$3</f>
        <v>0</v>
      </c>
      <c r="L1720" s="208">
        <f>SUMIF('06'!$C$10:$C$29,$C1720,'06'!$E$10:$E$29)*'06'!$E$3</f>
        <v>0</v>
      </c>
      <c r="M1720" s="208">
        <f>SUMIF('07'!$C$10:$C$26,$C1720,'07'!$E$10:$E$26)*'07'!$E$3</f>
        <v>0</v>
      </c>
      <c r="N1720" s="208">
        <f>SUMIF('08'!$C$10:$C$29,$C1720,'08'!$E$10:$E$29)*'08'!$E$3</f>
        <v>0</v>
      </c>
      <c r="O1720" s="208">
        <f>SUMIF('09'!$C$10:$C$29,$C1720,'09'!$E$10:$E$29)*'09'!$E$3</f>
        <v>0</v>
      </c>
      <c r="P1720" s="208">
        <f>SUMIF('10'!$C$10:$C$29,$C1720,'10'!$E$10:$E$29)*'10'!$E$3</f>
        <v>0</v>
      </c>
      <c r="Q1720" s="208">
        <f>SUMIF('11'!$C$10:$C$39,$C1720,'11'!$E$10:$E$39)*'11'!$E$3</f>
        <v>0</v>
      </c>
      <c r="R1720" s="208">
        <f>SUMIF('12'!$C$10:$C$29,$C1720,'12'!$E$10:$E$29)*'12'!$E$3</f>
        <v>0</v>
      </c>
      <c r="S1720" s="208">
        <f>SUMIF('13'!$C$10:$C$29,$C1720,'13'!$E$10:$E$29)*'13'!$E$3</f>
        <v>0</v>
      </c>
      <c r="T1720" s="208">
        <f>SUMIF('14'!$C$10:$C$29,$C1720,'14'!$E$10:$E$29)*'14'!$E$3</f>
        <v>0</v>
      </c>
      <c r="U1720" s="208">
        <f>SUMIF('15'!$C$10:$C$29,$C1720,'15'!$E$10:$E$29)*'15'!$E$3</f>
        <v>0</v>
      </c>
      <c r="V1720" s="208">
        <f>SUMIF('16'!$C$10:$C$29,$C1720,'16'!$E$29:$E1720)*'16'!$E$3</f>
        <v>0</v>
      </c>
      <c r="W1720" s="208">
        <f>SUMIF('17'!$C$10:$C$29,$C1720,'17'!$E$10:$E$29)*'17'!$E$3</f>
        <v>0</v>
      </c>
      <c r="X1720" s="208">
        <f>SUMIF('18'!$C$10:$C$29,$C1720,'18'!$E$10:$E$29)*'18'!$E$3</f>
        <v>0</v>
      </c>
      <c r="Y1720" s="208">
        <f>SUMIF('19'!$C$10:$C$28,$C1720,'19'!$E$10:$E$28)*'19'!$E$3</f>
        <v>0</v>
      </c>
      <c r="Z1720" s="208">
        <f>SUMIF('20'!$C$10:$C$29,$C1720,'20'!$E$10:$E$29)*'20'!$E$3</f>
        <v>0</v>
      </c>
      <c r="AA1720" s="208">
        <f>SUMIF('21'!$C$10:$C$29,$C1720,'21'!$E$10:$E$29)*'21'!$E$3</f>
        <v>0</v>
      </c>
    </row>
    <row r="1721" spans="3:27" ht="15" hidden="1">
      <c r="C1721" s="207" t="s">
        <v>3541</v>
      </c>
      <c r="D1721" s="207" t="s">
        <v>3542</v>
      </c>
      <c r="F1721" s="336">
        <f t="shared" si="27"/>
        <v>0</v>
      </c>
      <c r="G1721" s="208">
        <f>SUMIF('01'!$C$10:$C$29,$C1721,'01'!$E$10:$E$29)*'01'!$E$3</f>
        <v>0</v>
      </c>
      <c r="H1721" s="208">
        <f>SUMIF('02'!$C$10:$C$28,$C1721,'02'!$E$10:$E$28)*'02'!$E$3</f>
        <v>0</v>
      </c>
      <c r="I1721" s="208">
        <f>SUMIF('03'!$C$10:$C$29,$C1721,'03'!$E$10:$E$29)*'03'!$E$3</f>
        <v>0</v>
      </c>
      <c r="J1721" s="208">
        <f>SUMIF('04'!$C$10:$C$26,$C1721,'04'!$E$10:$E$26)*'04'!$E$3</f>
        <v>0</v>
      </c>
      <c r="K1721" s="208">
        <f>SUMIF('05'!$C$10:$C$29,$C1721,'05'!$E$10:$E$29)*'05'!$E$3</f>
        <v>0</v>
      </c>
      <c r="L1721" s="208">
        <f>SUMIF('06'!$C$10:$C$29,$C1721,'06'!$E$10:$E$29)*'06'!$E$3</f>
        <v>0</v>
      </c>
      <c r="M1721" s="208">
        <f>SUMIF('07'!$C$10:$C$26,$C1721,'07'!$E$10:$E$26)*'07'!$E$3</f>
        <v>0</v>
      </c>
      <c r="N1721" s="208">
        <f>SUMIF('08'!$C$10:$C$29,$C1721,'08'!$E$10:$E$29)*'08'!$E$3</f>
        <v>0</v>
      </c>
      <c r="O1721" s="208">
        <f>SUMIF('09'!$C$10:$C$29,$C1721,'09'!$E$10:$E$29)*'09'!$E$3</f>
        <v>0</v>
      </c>
      <c r="P1721" s="208">
        <f>SUMIF('10'!$C$10:$C$29,$C1721,'10'!$E$10:$E$29)*'10'!$E$3</f>
        <v>0</v>
      </c>
      <c r="Q1721" s="208">
        <f>SUMIF('11'!$C$10:$C$39,$C1721,'11'!$E$10:$E$39)*'11'!$E$3</f>
        <v>0</v>
      </c>
      <c r="R1721" s="208">
        <f>SUMIF('12'!$C$10:$C$29,$C1721,'12'!$E$10:$E$29)*'12'!$E$3</f>
        <v>0</v>
      </c>
      <c r="S1721" s="208">
        <f>SUMIF('13'!$C$10:$C$29,$C1721,'13'!$E$10:$E$29)*'13'!$E$3</f>
        <v>0</v>
      </c>
      <c r="T1721" s="208">
        <f>SUMIF('14'!$C$10:$C$29,$C1721,'14'!$E$10:$E$29)*'14'!$E$3</f>
        <v>0</v>
      </c>
      <c r="U1721" s="208">
        <f>SUMIF('15'!$C$10:$C$29,$C1721,'15'!$E$10:$E$29)*'15'!$E$3</f>
        <v>0</v>
      </c>
      <c r="V1721" s="208">
        <f>SUMIF('16'!$C$10:$C$29,$C1721,'16'!$E$29:$E1721)*'16'!$E$3</f>
        <v>0</v>
      </c>
      <c r="W1721" s="208">
        <f>SUMIF('17'!$C$10:$C$29,$C1721,'17'!$E$10:$E$29)*'17'!$E$3</f>
        <v>0</v>
      </c>
      <c r="X1721" s="208">
        <f>SUMIF('18'!$C$10:$C$29,$C1721,'18'!$E$10:$E$29)*'18'!$E$3</f>
        <v>0</v>
      </c>
      <c r="Y1721" s="208">
        <f>SUMIF('19'!$C$10:$C$28,$C1721,'19'!$E$10:$E$28)*'19'!$E$3</f>
        <v>0</v>
      </c>
      <c r="Z1721" s="208">
        <f>SUMIF('20'!$C$10:$C$29,$C1721,'20'!$E$10:$E$29)*'20'!$E$3</f>
        <v>0</v>
      </c>
      <c r="AA1721" s="208">
        <f>SUMIF('21'!$C$10:$C$29,$C1721,'21'!$E$10:$E$29)*'21'!$E$3</f>
        <v>0</v>
      </c>
    </row>
    <row r="1722" spans="3:27" ht="15" hidden="1">
      <c r="C1722" s="207" t="s">
        <v>3543</v>
      </c>
      <c r="D1722" s="207" t="s">
        <v>3544</v>
      </c>
      <c r="F1722" s="336">
        <f t="shared" si="27"/>
        <v>0</v>
      </c>
      <c r="G1722" s="208">
        <f>SUMIF('01'!$C$10:$C$29,$C1722,'01'!$E$10:$E$29)*'01'!$E$3</f>
        <v>0</v>
      </c>
      <c r="H1722" s="208">
        <f>SUMIF('02'!$C$10:$C$28,$C1722,'02'!$E$10:$E$28)*'02'!$E$3</f>
        <v>0</v>
      </c>
      <c r="I1722" s="208">
        <f>SUMIF('03'!$C$10:$C$29,$C1722,'03'!$E$10:$E$29)*'03'!$E$3</f>
        <v>0</v>
      </c>
      <c r="J1722" s="208">
        <f>SUMIF('04'!$C$10:$C$26,$C1722,'04'!$E$10:$E$26)*'04'!$E$3</f>
        <v>0</v>
      </c>
      <c r="K1722" s="208">
        <f>SUMIF('05'!$C$10:$C$29,$C1722,'05'!$E$10:$E$29)*'05'!$E$3</f>
        <v>0</v>
      </c>
      <c r="L1722" s="208">
        <f>SUMIF('06'!$C$10:$C$29,$C1722,'06'!$E$10:$E$29)*'06'!$E$3</f>
        <v>0</v>
      </c>
      <c r="M1722" s="208">
        <f>SUMIF('07'!$C$10:$C$26,$C1722,'07'!$E$10:$E$26)*'07'!$E$3</f>
        <v>0</v>
      </c>
      <c r="N1722" s="208">
        <f>SUMIF('08'!$C$10:$C$29,$C1722,'08'!$E$10:$E$29)*'08'!$E$3</f>
        <v>0</v>
      </c>
      <c r="O1722" s="208">
        <f>SUMIF('09'!$C$10:$C$29,$C1722,'09'!$E$10:$E$29)*'09'!$E$3</f>
        <v>0</v>
      </c>
      <c r="P1722" s="208">
        <f>SUMIF('10'!$C$10:$C$29,$C1722,'10'!$E$10:$E$29)*'10'!$E$3</f>
        <v>0</v>
      </c>
      <c r="Q1722" s="208">
        <f>SUMIF('11'!$C$10:$C$39,$C1722,'11'!$E$10:$E$39)*'11'!$E$3</f>
        <v>0</v>
      </c>
      <c r="R1722" s="208">
        <f>SUMIF('12'!$C$10:$C$29,$C1722,'12'!$E$10:$E$29)*'12'!$E$3</f>
        <v>0</v>
      </c>
      <c r="S1722" s="208">
        <f>SUMIF('13'!$C$10:$C$29,$C1722,'13'!$E$10:$E$29)*'13'!$E$3</f>
        <v>0</v>
      </c>
      <c r="T1722" s="208">
        <f>SUMIF('14'!$C$10:$C$29,$C1722,'14'!$E$10:$E$29)*'14'!$E$3</f>
        <v>0</v>
      </c>
      <c r="U1722" s="208">
        <f>SUMIF('15'!$C$10:$C$29,$C1722,'15'!$E$10:$E$29)*'15'!$E$3</f>
        <v>0</v>
      </c>
      <c r="V1722" s="208">
        <f>SUMIF('16'!$C$10:$C$29,$C1722,'16'!$E$29:$E1722)*'16'!$E$3</f>
        <v>0</v>
      </c>
      <c r="W1722" s="208">
        <f>SUMIF('17'!$C$10:$C$29,$C1722,'17'!$E$10:$E$29)*'17'!$E$3</f>
        <v>0</v>
      </c>
      <c r="X1722" s="208">
        <f>SUMIF('18'!$C$10:$C$29,$C1722,'18'!$E$10:$E$29)*'18'!$E$3</f>
        <v>0</v>
      </c>
      <c r="Y1722" s="208">
        <f>SUMIF('19'!$C$10:$C$28,$C1722,'19'!$E$10:$E$28)*'19'!$E$3</f>
        <v>0</v>
      </c>
      <c r="Z1722" s="208">
        <f>SUMIF('20'!$C$10:$C$29,$C1722,'20'!$E$10:$E$29)*'20'!$E$3</f>
        <v>0</v>
      </c>
      <c r="AA1722" s="208">
        <f>SUMIF('21'!$C$10:$C$29,$C1722,'21'!$E$10:$E$29)*'21'!$E$3</f>
        <v>0</v>
      </c>
    </row>
    <row r="1723" spans="3:27" ht="15" hidden="1">
      <c r="C1723" s="207" t="s">
        <v>3545</v>
      </c>
      <c r="D1723" s="207" t="s">
        <v>3546</v>
      </c>
      <c r="F1723" s="336">
        <f t="shared" si="27"/>
        <v>0</v>
      </c>
      <c r="G1723" s="208">
        <f>SUMIF('01'!$C$10:$C$29,$C1723,'01'!$E$10:$E$29)*'01'!$E$3</f>
        <v>0</v>
      </c>
      <c r="H1723" s="208">
        <f>SUMIF('02'!$C$10:$C$28,$C1723,'02'!$E$10:$E$28)*'02'!$E$3</f>
        <v>0</v>
      </c>
      <c r="I1723" s="208">
        <f>SUMIF('03'!$C$10:$C$29,$C1723,'03'!$E$10:$E$29)*'03'!$E$3</f>
        <v>0</v>
      </c>
      <c r="J1723" s="208">
        <f>SUMIF('04'!$C$10:$C$26,$C1723,'04'!$E$10:$E$26)*'04'!$E$3</f>
        <v>0</v>
      </c>
      <c r="K1723" s="208">
        <f>SUMIF('05'!$C$10:$C$29,$C1723,'05'!$E$10:$E$29)*'05'!$E$3</f>
        <v>0</v>
      </c>
      <c r="L1723" s="208">
        <f>SUMIF('06'!$C$10:$C$29,$C1723,'06'!$E$10:$E$29)*'06'!$E$3</f>
        <v>0</v>
      </c>
      <c r="M1723" s="208">
        <f>SUMIF('07'!$C$10:$C$26,$C1723,'07'!$E$10:$E$26)*'07'!$E$3</f>
        <v>0</v>
      </c>
      <c r="N1723" s="208">
        <f>SUMIF('08'!$C$10:$C$29,$C1723,'08'!$E$10:$E$29)*'08'!$E$3</f>
        <v>0</v>
      </c>
      <c r="O1723" s="208">
        <f>SUMIF('09'!$C$10:$C$29,$C1723,'09'!$E$10:$E$29)*'09'!$E$3</f>
        <v>0</v>
      </c>
      <c r="P1723" s="208">
        <f>SUMIF('10'!$C$10:$C$29,$C1723,'10'!$E$10:$E$29)*'10'!$E$3</f>
        <v>0</v>
      </c>
      <c r="Q1723" s="208">
        <f>SUMIF('11'!$C$10:$C$39,$C1723,'11'!$E$10:$E$39)*'11'!$E$3</f>
        <v>0</v>
      </c>
      <c r="R1723" s="208">
        <f>SUMIF('12'!$C$10:$C$29,$C1723,'12'!$E$10:$E$29)*'12'!$E$3</f>
        <v>0</v>
      </c>
      <c r="S1723" s="208">
        <f>SUMIF('13'!$C$10:$C$29,$C1723,'13'!$E$10:$E$29)*'13'!$E$3</f>
        <v>0</v>
      </c>
      <c r="T1723" s="208">
        <f>SUMIF('14'!$C$10:$C$29,$C1723,'14'!$E$10:$E$29)*'14'!$E$3</f>
        <v>0</v>
      </c>
      <c r="U1723" s="208">
        <f>SUMIF('15'!$C$10:$C$29,$C1723,'15'!$E$10:$E$29)*'15'!$E$3</f>
        <v>0</v>
      </c>
      <c r="V1723" s="208">
        <f>SUMIF('16'!$C$10:$C$29,$C1723,'16'!$E$29:$E1723)*'16'!$E$3</f>
        <v>0</v>
      </c>
      <c r="W1723" s="208">
        <f>SUMIF('17'!$C$10:$C$29,$C1723,'17'!$E$10:$E$29)*'17'!$E$3</f>
        <v>0</v>
      </c>
      <c r="X1723" s="208">
        <f>SUMIF('18'!$C$10:$C$29,$C1723,'18'!$E$10:$E$29)*'18'!$E$3</f>
        <v>0</v>
      </c>
      <c r="Y1723" s="208">
        <f>SUMIF('19'!$C$10:$C$28,$C1723,'19'!$E$10:$E$28)*'19'!$E$3</f>
        <v>0</v>
      </c>
      <c r="Z1723" s="208">
        <f>SUMIF('20'!$C$10:$C$29,$C1723,'20'!$E$10:$E$29)*'20'!$E$3</f>
        <v>0</v>
      </c>
      <c r="AA1723" s="208">
        <f>SUMIF('21'!$C$10:$C$29,$C1723,'21'!$E$10:$E$29)*'21'!$E$3</f>
        <v>0</v>
      </c>
    </row>
    <row r="1724" spans="3:27" ht="15" hidden="1">
      <c r="C1724" s="207" t="s">
        <v>3547</v>
      </c>
      <c r="D1724" s="207" t="s">
        <v>3548</v>
      </c>
      <c r="F1724" s="336">
        <f t="shared" si="27"/>
        <v>0</v>
      </c>
      <c r="G1724" s="208">
        <f>SUMIF('01'!$C$10:$C$29,$C1724,'01'!$E$10:$E$29)*'01'!$E$3</f>
        <v>0</v>
      </c>
      <c r="H1724" s="208">
        <f>SUMIF('02'!$C$10:$C$28,$C1724,'02'!$E$10:$E$28)*'02'!$E$3</f>
        <v>0</v>
      </c>
      <c r="I1724" s="208">
        <f>SUMIF('03'!$C$10:$C$29,$C1724,'03'!$E$10:$E$29)*'03'!$E$3</f>
        <v>0</v>
      </c>
      <c r="J1724" s="208">
        <f>SUMIF('04'!$C$10:$C$26,$C1724,'04'!$E$10:$E$26)*'04'!$E$3</f>
        <v>0</v>
      </c>
      <c r="K1724" s="208">
        <f>SUMIF('05'!$C$10:$C$29,$C1724,'05'!$E$10:$E$29)*'05'!$E$3</f>
        <v>0</v>
      </c>
      <c r="L1724" s="208">
        <f>SUMIF('06'!$C$10:$C$29,$C1724,'06'!$E$10:$E$29)*'06'!$E$3</f>
        <v>0</v>
      </c>
      <c r="M1724" s="208">
        <f>SUMIF('07'!$C$10:$C$26,$C1724,'07'!$E$10:$E$26)*'07'!$E$3</f>
        <v>0</v>
      </c>
      <c r="N1724" s="208">
        <f>SUMIF('08'!$C$10:$C$29,$C1724,'08'!$E$10:$E$29)*'08'!$E$3</f>
        <v>0</v>
      </c>
      <c r="O1724" s="208">
        <f>SUMIF('09'!$C$10:$C$29,$C1724,'09'!$E$10:$E$29)*'09'!$E$3</f>
        <v>0</v>
      </c>
      <c r="P1724" s="208">
        <f>SUMIF('10'!$C$10:$C$29,$C1724,'10'!$E$10:$E$29)*'10'!$E$3</f>
        <v>0</v>
      </c>
      <c r="Q1724" s="208">
        <f>SUMIF('11'!$C$10:$C$39,$C1724,'11'!$E$10:$E$39)*'11'!$E$3</f>
        <v>0</v>
      </c>
      <c r="R1724" s="208">
        <f>SUMIF('12'!$C$10:$C$29,$C1724,'12'!$E$10:$E$29)*'12'!$E$3</f>
        <v>0</v>
      </c>
      <c r="S1724" s="208">
        <f>SUMIF('13'!$C$10:$C$29,$C1724,'13'!$E$10:$E$29)*'13'!$E$3</f>
        <v>0</v>
      </c>
      <c r="T1724" s="208">
        <f>SUMIF('14'!$C$10:$C$29,$C1724,'14'!$E$10:$E$29)*'14'!$E$3</f>
        <v>0</v>
      </c>
      <c r="U1724" s="208">
        <f>SUMIF('15'!$C$10:$C$29,$C1724,'15'!$E$10:$E$29)*'15'!$E$3</f>
        <v>0</v>
      </c>
      <c r="V1724" s="208">
        <f>SUMIF('16'!$C$10:$C$29,$C1724,'16'!$E$29:$E1724)*'16'!$E$3</f>
        <v>0</v>
      </c>
      <c r="W1724" s="208">
        <f>SUMIF('17'!$C$10:$C$29,$C1724,'17'!$E$10:$E$29)*'17'!$E$3</f>
        <v>0</v>
      </c>
      <c r="X1724" s="208">
        <f>SUMIF('18'!$C$10:$C$29,$C1724,'18'!$E$10:$E$29)*'18'!$E$3</f>
        <v>0</v>
      </c>
      <c r="Y1724" s="208">
        <f>SUMIF('19'!$C$10:$C$28,$C1724,'19'!$E$10:$E$28)*'19'!$E$3</f>
        <v>0</v>
      </c>
      <c r="Z1724" s="208">
        <f>SUMIF('20'!$C$10:$C$29,$C1724,'20'!$E$10:$E$29)*'20'!$E$3</f>
        <v>0</v>
      </c>
      <c r="AA1724" s="208">
        <f>SUMIF('21'!$C$10:$C$29,$C1724,'21'!$E$10:$E$29)*'21'!$E$3</f>
        <v>0</v>
      </c>
    </row>
    <row r="1725" spans="3:27" ht="15" hidden="1">
      <c r="C1725" s="207" t="s">
        <v>3549</v>
      </c>
      <c r="D1725" s="207" t="s">
        <v>3550</v>
      </c>
      <c r="F1725" s="336">
        <f t="shared" si="27"/>
        <v>0</v>
      </c>
      <c r="G1725" s="208">
        <f>SUMIF('01'!$C$10:$C$29,$C1725,'01'!$E$10:$E$29)*'01'!$E$3</f>
        <v>0</v>
      </c>
      <c r="H1725" s="208">
        <f>SUMIF('02'!$C$10:$C$28,$C1725,'02'!$E$10:$E$28)*'02'!$E$3</f>
        <v>0</v>
      </c>
      <c r="I1725" s="208">
        <f>SUMIF('03'!$C$10:$C$29,$C1725,'03'!$E$10:$E$29)*'03'!$E$3</f>
        <v>0</v>
      </c>
      <c r="J1725" s="208">
        <f>SUMIF('04'!$C$10:$C$26,$C1725,'04'!$E$10:$E$26)*'04'!$E$3</f>
        <v>0</v>
      </c>
      <c r="K1725" s="208">
        <f>SUMIF('05'!$C$10:$C$29,$C1725,'05'!$E$10:$E$29)*'05'!$E$3</f>
        <v>0</v>
      </c>
      <c r="L1725" s="208">
        <f>SUMIF('06'!$C$10:$C$29,$C1725,'06'!$E$10:$E$29)*'06'!$E$3</f>
        <v>0</v>
      </c>
      <c r="M1725" s="208">
        <f>SUMIF('07'!$C$10:$C$26,$C1725,'07'!$E$10:$E$26)*'07'!$E$3</f>
        <v>0</v>
      </c>
      <c r="N1725" s="208">
        <f>SUMIF('08'!$C$10:$C$29,$C1725,'08'!$E$10:$E$29)*'08'!$E$3</f>
        <v>0</v>
      </c>
      <c r="O1725" s="208">
        <f>SUMIF('09'!$C$10:$C$29,$C1725,'09'!$E$10:$E$29)*'09'!$E$3</f>
        <v>0</v>
      </c>
      <c r="P1725" s="208">
        <f>SUMIF('10'!$C$10:$C$29,$C1725,'10'!$E$10:$E$29)*'10'!$E$3</f>
        <v>0</v>
      </c>
      <c r="Q1725" s="208">
        <f>SUMIF('11'!$C$10:$C$39,$C1725,'11'!$E$10:$E$39)*'11'!$E$3</f>
        <v>0</v>
      </c>
      <c r="R1725" s="208">
        <f>SUMIF('12'!$C$10:$C$29,$C1725,'12'!$E$10:$E$29)*'12'!$E$3</f>
        <v>0</v>
      </c>
      <c r="S1725" s="208">
        <f>SUMIF('13'!$C$10:$C$29,$C1725,'13'!$E$10:$E$29)*'13'!$E$3</f>
        <v>0</v>
      </c>
      <c r="T1725" s="208">
        <f>SUMIF('14'!$C$10:$C$29,$C1725,'14'!$E$10:$E$29)*'14'!$E$3</f>
        <v>0</v>
      </c>
      <c r="U1725" s="208">
        <f>SUMIF('15'!$C$10:$C$29,$C1725,'15'!$E$10:$E$29)*'15'!$E$3</f>
        <v>0</v>
      </c>
      <c r="V1725" s="208">
        <f>SUMIF('16'!$C$10:$C$29,$C1725,'16'!$E$29:$E1725)*'16'!$E$3</f>
        <v>0</v>
      </c>
      <c r="W1725" s="208">
        <f>SUMIF('17'!$C$10:$C$29,$C1725,'17'!$E$10:$E$29)*'17'!$E$3</f>
        <v>0</v>
      </c>
      <c r="X1725" s="208">
        <f>SUMIF('18'!$C$10:$C$29,$C1725,'18'!$E$10:$E$29)*'18'!$E$3</f>
        <v>0</v>
      </c>
      <c r="Y1725" s="208">
        <f>SUMIF('19'!$C$10:$C$28,$C1725,'19'!$E$10:$E$28)*'19'!$E$3</f>
        <v>0</v>
      </c>
      <c r="Z1725" s="208">
        <f>SUMIF('20'!$C$10:$C$29,$C1725,'20'!$E$10:$E$29)*'20'!$E$3</f>
        <v>0</v>
      </c>
      <c r="AA1725" s="208">
        <f>SUMIF('21'!$C$10:$C$29,$C1725,'21'!$E$10:$E$29)*'21'!$E$3</f>
        <v>0</v>
      </c>
    </row>
    <row r="1726" spans="3:27" ht="15" hidden="1">
      <c r="C1726" s="207" t="s">
        <v>3551</v>
      </c>
      <c r="D1726" s="207" t="s">
        <v>3552</v>
      </c>
      <c r="F1726" s="336">
        <f t="shared" si="27"/>
        <v>0</v>
      </c>
      <c r="G1726" s="208">
        <f>SUMIF('01'!$C$10:$C$29,$C1726,'01'!$E$10:$E$29)*'01'!$E$3</f>
        <v>0</v>
      </c>
      <c r="H1726" s="208">
        <f>SUMIF('02'!$C$10:$C$28,$C1726,'02'!$E$10:$E$28)*'02'!$E$3</f>
        <v>0</v>
      </c>
      <c r="I1726" s="208">
        <f>SUMIF('03'!$C$10:$C$29,$C1726,'03'!$E$10:$E$29)*'03'!$E$3</f>
        <v>0</v>
      </c>
      <c r="J1726" s="208">
        <f>SUMIF('04'!$C$10:$C$26,$C1726,'04'!$E$10:$E$26)*'04'!$E$3</f>
        <v>0</v>
      </c>
      <c r="K1726" s="208">
        <f>SUMIF('05'!$C$10:$C$29,$C1726,'05'!$E$10:$E$29)*'05'!$E$3</f>
        <v>0</v>
      </c>
      <c r="L1726" s="208">
        <f>SUMIF('06'!$C$10:$C$29,$C1726,'06'!$E$10:$E$29)*'06'!$E$3</f>
        <v>0</v>
      </c>
      <c r="M1726" s="208">
        <f>SUMIF('07'!$C$10:$C$26,$C1726,'07'!$E$10:$E$26)*'07'!$E$3</f>
        <v>0</v>
      </c>
      <c r="N1726" s="208">
        <f>SUMIF('08'!$C$10:$C$29,$C1726,'08'!$E$10:$E$29)*'08'!$E$3</f>
        <v>0</v>
      </c>
      <c r="O1726" s="208">
        <f>SUMIF('09'!$C$10:$C$29,$C1726,'09'!$E$10:$E$29)*'09'!$E$3</f>
        <v>0</v>
      </c>
      <c r="P1726" s="208">
        <f>SUMIF('10'!$C$10:$C$29,$C1726,'10'!$E$10:$E$29)*'10'!$E$3</f>
        <v>0</v>
      </c>
      <c r="Q1726" s="208">
        <f>SUMIF('11'!$C$10:$C$39,$C1726,'11'!$E$10:$E$39)*'11'!$E$3</f>
        <v>0</v>
      </c>
      <c r="R1726" s="208">
        <f>SUMIF('12'!$C$10:$C$29,$C1726,'12'!$E$10:$E$29)*'12'!$E$3</f>
        <v>0</v>
      </c>
      <c r="S1726" s="208">
        <f>SUMIF('13'!$C$10:$C$29,$C1726,'13'!$E$10:$E$29)*'13'!$E$3</f>
        <v>0</v>
      </c>
      <c r="T1726" s="208">
        <f>SUMIF('14'!$C$10:$C$29,$C1726,'14'!$E$10:$E$29)*'14'!$E$3</f>
        <v>0</v>
      </c>
      <c r="U1726" s="208">
        <f>SUMIF('15'!$C$10:$C$29,$C1726,'15'!$E$10:$E$29)*'15'!$E$3</f>
        <v>0</v>
      </c>
      <c r="V1726" s="208">
        <f>SUMIF('16'!$C$10:$C$29,$C1726,'16'!$E$29:$E1726)*'16'!$E$3</f>
        <v>0</v>
      </c>
      <c r="W1726" s="208">
        <f>SUMIF('17'!$C$10:$C$29,$C1726,'17'!$E$10:$E$29)*'17'!$E$3</f>
        <v>0</v>
      </c>
      <c r="X1726" s="208">
        <f>SUMIF('18'!$C$10:$C$29,$C1726,'18'!$E$10:$E$29)*'18'!$E$3</f>
        <v>0</v>
      </c>
      <c r="Y1726" s="208">
        <f>SUMIF('19'!$C$10:$C$28,$C1726,'19'!$E$10:$E$28)*'19'!$E$3</f>
        <v>0</v>
      </c>
      <c r="Z1726" s="208">
        <f>SUMIF('20'!$C$10:$C$29,$C1726,'20'!$E$10:$E$29)*'20'!$E$3</f>
        <v>0</v>
      </c>
      <c r="AA1726" s="208">
        <f>SUMIF('21'!$C$10:$C$29,$C1726,'21'!$E$10:$E$29)*'21'!$E$3</f>
        <v>0</v>
      </c>
    </row>
    <row r="1727" spans="3:27" ht="15" hidden="1">
      <c r="C1727" s="207" t="s">
        <v>3553</v>
      </c>
      <c r="D1727" s="207" t="s">
        <v>3554</v>
      </c>
      <c r="F1727" s="336">
        <f t="shared" si="27"/>
        <v>0</v>
      </c>
      <c r="G1727" s="208">
        <f>SUMIF('01'!$C$10:$C$29,$C1727,'01'!$E$10:$E$29)*'01'!$E$3</f>
        <v>0</v>
      </c>
      <c r="H1727" s="208">
        <f>SUMIF('02'!$C$10:$C$28,$C1727,'02'!$E$10:$E$28)*'02'!$E$3</f>
        <v>0</v>
      </c>
      <c r="I1727" s="208">
        <f>SUMIF('03'!$C$10:$C$29,$C1727,'03'!$E$10:$E$29)*'03'!$E$3</f>
        <v>0</v>
      </c>
      <c r="J1727" s="208">
        <f>SUMIF('04'!$C$10:$C$26,$C1727,'04'!$E$10:$E$26)*'04'!$E$3</f>
        <v>0</v>
      </c>
      <c r="K1727" s="208">
        <f>SUMIF('05'!$C$10:$C$29,$C1727,'05'!$E$10:$E$29)*'05'!$E$3</f>
        <v>0</v>
      </c>
      <c r="L1727" s="208">
        <f>SUMIF('06'!$C$10:$C$29,$C1727,'06'!$E$10:$E$29)*'06'!$E$3</f>
        <v>0</v>
      </c>
      <c r="M1727" s="208">
        <f>SUMIF('07'!$C$10:$C$26,$C1727,'07'!$E$10:$E$26)*'07'!$E$3</f>
        <v>0</v>
      </c>
      <c r="N1727" s="208">
        <f>SUMIF('08'!$C$10:$C$29,$C1727,'08'!$E$10:$E$29)*'08'!$E$3</f>
        <v>0</v>
      </c>
      <c r="O1727" s="208">
        <f>SUMIF('09'!$C$10:$C$29,$C1727,'09'!$E$10:$E$29)*'09'!$E$3</f>
        <v>0</v>
      </c>
      <c r="P1727" s="208">
        <f>SUMIF('10'!$C$10:$C$29,$C1727,'10'!$E$10:$E$29)*'10'!$E$3</f>
        <v>0</v>
      </c>
      <c r="Q1727" s="208">
        <f>SUMIF('11'!$C$10:$C$39,$C1727,'11'!$E$10:$E$39)*'11'!$E$3</f>
        <v>0</v>
      </c>
      <c r="R1727" s="208">
        <f>SUMIF('12'!$C$10:$C$29,$C1727,'12'!$E$10:$E$29)*'12'!$E$3</f>
        <v>0</v>
      </c>
      <c r="S1727" s="208">
        <f>SUMIF('13'!$C$10:$C$29,$C1727,'13'!$E$10:$E$29)*'13'!$E$3</f>
        <v>0</v>
      </c>
      <c r="T1727" s="208">
        <f>SUMIF('14'!$C$10:$C$29,$C1727,'14'!$E$10:$E$29)*'14'!$E$3</f>
        <v>0</v>
      </c>
      <c r="U1727" s="208">
        <f>SUMIF('15'!$C$10:$C$29,$C1727,'15'!$E$10:$E$29)*'15'!$E$3</f>
        <v>0</v>
      </c>
      <c r="V1727" s="208">
        <f>SUMIF('16'!$C$10:$C$29,$C1727,'16'!$E$29:$E1727)*'16'!$E$3</f>
        <v>0</v>
      </c>
      <c r="W1727" s="208">
        <f>SUMIF('17'!$C$10:$C$29,$C1727,'17'!$E$10:$E$29)*'17'!$E$3</f>
        <v>0</v>
      </c>
      <c r="X1727" s="208">
        <f>SUMIF('18'!$C$10:$C$29,$C1727,'18'!$E$10:$E$29)*'18'!$E$3</f>
        <v>0</v>
      </c>
      <c r="Y1727" s="208">
        <f>SUMIF('19'!$C$10:$C$28,$C1727,'19'!$E$10:$E$28)*'19'!$E$3</f>
        <v>0</v>
      </c>
      <c r="Z1727" s="208">
        <f>SUMIF('20'!$C$10:$C$29,$C1727,'20'!$E$10:$E$29)*'20'!$E$3</f>
        <v>0</v>
      </c>
      <c r="AA1727" s="208">
        <f>SUMIF('21'!$C$10:$C$29,$C1727,'21'!$E$10:$E$29)*'21'!$E$3</f>
        <v>0</v>
      </c>
    </row>
    <row r="1728" spans="3:27" ht="15" hidden="1">
      <c r="C1728" s="207" t="s">
        <v>3555</v>
      </c>
      <c r="D1728" s="207" t="s">
        <v>85</v>
      </c>
      <c r="F1728" s="336">
        <f t="shared" si="27"/>
        <v>2</v>
      </c>
      <c r="G1728" s="208">
        <f>SUMIF('01'!$C$10:$C$29,$C1728,'01'!$E$10:$E$29)*'01'!$E$3</f>
        <v>0</v>
      </c>
      <c r="H1728" s="208">
        <f>SUMIF('02'!$C$10:$C$28,$C1728,'02'!$E$10:$E$28)*'02'!$E$3</f>
        <v>0</v>
      </c>
      <c r="I1728" s="208">
        <f>SUMIF('03'!$C$10:$C$29,$C1728,'03'!$E$10:$E$29)*'03'!$E$3</f>
        <v>0</v>
      </c>
      <c r="J1728" s="208">
        <f>SUMIF('04'!$C$10:$C$26,$C1728,'04'!$E$10:$E$26)*'04'!$E$3</f>
        <v>0</v>
      </c>
      <c r="K1728" s="208">
        <f>SUMIF('05'!$C$10:$C$29,$C1728,'05'!$E$10:$E$29)*'05'!$E$3</f>
        <v>0</v>
      </c>
      <c r="L1728" s="208">
        <f>SUMIF('06'!$C$10:$C$29,$C1728,'06'!$E$10:$E$29)*'06'!$E$3</f>
        <v>0</v>
      </c>
      <c r="M1728" s="208">
        <f>SUMIF('07'!$C$10:$C$26,$C1728,'07'!$E$10:$E$26)*'07'!$E$3</f>
        <v>0</v>
      </c>
      <c r="N1728" s="208">
        <f>SUMIF('08'!$C$10:$C$29,$C1728,'08'!$E$10:$E$29)*'08'!$E$3</f>
        <v>0</v>
      </c>
      <c r="O1728" s="208">
        <f>SUMIF('09'!$C$10:$C$29,$C1728,'09'!$E$10:$E$29)*'09'!$E$3</f>
        <v>0</v>
      </c>
      <c r="P1728" s="208">
        <f>SUMIF('10'!$C$10:$C$29,$C1728,'10'!$E$10:$E$29)*'10'!$E$3</f>
        <v>0</v>
      </c>
      <c r="Q1728" s="208">
        <f>SUMIF('11'!$C$10:$C$39,$C1728,'11'!$E$10:$E$39)*'11'!$E$3</f>
        <v>0</v>
      </c>
      <c r="R1728" s="208">
        <f>SUMIF('12'!$C$10:$C$29,$C1728,'12'!$E$10:$E$29)*'12'!$E$3</f>
        <v>2</v>
      </c>
      <c r="S1728" s="208">
        <f>SUMIF('13'!$C$10:$C$29,$C1728,'13'!$E$10:$E$29)*'13'!$E$3</f>
        <v>0</v>
      </c>
      <c r="T1728" s="208">
        <f>SUMIF('14'!$C$10:$C$29,$C1728,'14'!$E$10:$E$29)*'14'!$E$3</f>
        <v>0</v>
      </c>
      <c r="U1728" s="208">
        <f>SUMIF('15'!$C$10:$C$29,$C1728,'15'!$E$10:$E$29)*'15'!$E$3</f>
        <v>0</v>
      </c>
      <c r="V1728" s="208">
        <f>SUMIF('16'!$C$10:$C$29,$C1728,'16'!$E$29:$E1728)*'16'!$E$3</f>
        <v>0</v>
      </c>
      <c r="W1728" s="208">
        <f>SUMIF('17'!$C$10:$C$29,$C1728,'17'!$E$10:$E$29)*'17'!$E$3</f>
        <v>0</v>
      </c>
      <c r="X1728" s="208">
        <f>SUMIF('18'!$C$10:$C$29,$C1728,'18'!$E$10:$E$29)*'18'!$E$3</f>
        <v>0</v>
      </c>
      <c r="Y1728" s="208">
        <f>SUMIF('19'!$C$10:$C$28,$C1728,'19'!$E$10:$E$28)*'19'!$E$3</f>
        <v>0</v>
      </c>
      <c r="Z1728" s="208">
        <f>SUMIF('20'!$C$10:$C$29,$C1728,'20'!$E$10:$E$29)*'20'!$E$3</f>
        <v>0</v>
      </c>
      <c r="AA1728" s="208">
        <f>SUMIF('21'!$C$10:$C$29,$C1728,'21'!$E$10:$E$29)*'21'!$E$3</f>
        <v>0</v>
      </c>
    </row>
    <row r="1729" spans="3:27" ht="15" hidden="1">
      <c r="C1729" s="207" t="s">
        <v>3556</v>
      </c>
      <c r="D1729" s="207" t="s">
        <v>3557</v>
      </c>
      <c r="F1729" s="336">
        <f t="shared" si="27"/>
        <v>0</v>
      </c>
      <c r="G1729" s="208">
        <f>SUMIF('01'!$C$10:$C$29,$C1729,'01'!$E$10:$E$29)*'01'!$E$3</f>
        <v>0</v>
      </c>
      <c r="H1729" s="208">
        <f>SUMIF('02'!$C$10:$C$28,$C1729,'02'!$E$10:$E$28)*'02'!$E$3</f>
        <v>0</v>
      </c>
      <c r="I1729" s="208">
        <f>SUMIF('03'!$C$10:$C$29,$C1729,'03'!$E$10:$E$29)*'03'!$E$3</f>
        <v>0</v>
      </c>
      <c r="J1729" s="208">
        <f>SUMIF('04'!$C$10:$C$26,$C1729,'04'!$E$10:$E$26)*'04'!$E$3</f>
        <v>0</v>
      </c>
      <c r="K1729" s="208">
        <f>SUMIF('05'!$C$10:$C$29,$C1729,'05'!$E$10:$E$29)*'05'!$E$3</f>
        <v>0</v>
      </c>
      <c r="L1729" s="208">
        <f>SUMIF('06'!$C$10:$C$29,$C1729,'06'!$E$10:$E$29)*'06'!$E$3</f>
        <v>0</v>
      </c>
      <c r="M1729" s="208">
        <f>SUMIF('07'!$C$10:$C$26,$C1729,'07'!$E$10:$E$26)*'07'!$E$3</f>
        <v>0</v>
      </c>
      <c r="N1729" s="208">
        <f>SUMIF('08'!$C$10:$C$29,$C1729,'08'!$E$10:$E$29)*'08'!$E$3</f>
        <v>0</v>
      </c>
      <c r="O1729" s="208">
        <f>SUMIF('09'!$C$10:$C$29,$C1729,'09'!$E$10:$E$29)*'09'!$E$3</f>
        <v>0</v>
      </c>
      <c r="P1729" s="208">
        <f>SUMIF('10'!$C$10:$C$29,$C1729,'10'!$E$10:$E$29)*'10'!$E$3</f>
        <v>0</v>
      </c>
      <c r="Q1729" s="208">
        <f>SUMIF('11'!$C$10:$C$39,$C1729,'11'!$E$10:$E$39)*'11'!$E$3</f>
        <v>0</v>
      </c>
      <c r="R1729" s="208">
        <f>SUMIF('12'!$C$10:$C$29,$C1729,'12'!$E$10:$E$29)*'12'!$E$3</f>
        <v>0</v>
      </c>
      <c r="S1729" s="208">
        <f>SUMIF('13'!$C$10:$C$29,$C1729,'13'!$E$10:$E$29)*'13'!$E$3</f>
        <v>0</v>
      </c>
      <c r="T1729" s="208">
        <f>SUMIF('14'!$C$10:$C$29,$C1729,'14'!$E$10:$E$29)*'14'!$E$3</f>
        <v>0</v>
      </c>
      <c r="U1729" s="208">
        <f>SUMIF('15'!$C$10:$C$29,$C1729,'15'!$E$10:$E$29)*'15'!$E$3</f>
        <v>0</v>
      </c>
      <c r="V1729" s="208">
        <f>SUMIF('16'!$C$10:$C$29,$C1729,'16'!$E$29:$E1729)*'16'!$E$3</f>
        <v>0</v>
      </c>
      <c r="W1729" s="208">
        <f>SUMIF('17'!$C$10:$C$29,$C1729,'17'!$E$10:$E$29)*'17'!$E$3</f>
        <v>0</v>
      </c>
      <c r="X1729" s="208">
        <f>SUMIF('18'!$C$10:$C$29,$C1729,'18'!$E$10:$E$29)*'18'!$E$3</f>
        <v>0</v>
      </c>
      <c r="Y1729" s="208">
        <f>SUMIF('19'!$C$10:$C$28,$C1729,'19'!$E$10:$E$28)*'19'!$E$3</f>
        <v>0</v>
      </c>
      <c r="Z1729" s="208">
        <f>SUMIF('20'!$C$10:$C$29,$C1729,'20'!$E$10:$E$29)*'20'!$E$3</f>
        <v>0</v>
      </c>
      <c r="AA1729" s="208">
        <f>SUMIF('21'!$C$10:$C$29,$C1729,'21'!$E$10:$E$29)*'21'!$E$3</f>
        <v>0</v>
      </c>
    </row>
    <row r="1730" spans="3:27" ht="15" hidden="1">
      <c r="C1730" s="207" t="s">
        <v>3558</v>
      </c>
      <c r="D1730" s="207" t="s">
        <v>3559</v>
      </c>
      <c r="F1730" s="336">
        <f t="shared" si="27"/>
        <v>0</v>
      </c>
      <c r="G1730" s="208">
        <f>SUMIF('01'!$C$10:$C$29,$C1730,'01'!$E$10:$E$29)*'01'!$E$3</f>
        <v>0</v>
      </c>
      <c r="H1730" s="208">
        <f>SUMIF('02'!$C$10:$C$28,$C1730,'02'!$E$10:$E$28)*'02'!$E$3</f>
        <v>0</v>
      </c>
      <c r="I1730" s="208">
        <f>SUMIF('03'!$C$10:$C$29,$C1730,'03'!$E$10:$E$29)*'03'!$E$3</f>
        <v>0</v>
      </c>
      <c r="J1730" s="208">
        <f>SUMIF('04'!$C$10:$C$26,$C1730,'04'!$E$10:$E$26)*'04'!$E$3</f>
        <v>0</v>
      </c>
      <c r="K1730" s="208">
        <f>SUMIF('05'!$C$10:$C$29,$C1730,'05'!$E$10:$E$29)*'05'!$E$3</f>
        <v>0</v>
      </c>
      <c r="L1730" s="208">
        <f>SUMIF('06'!$C$10:$C$29,$C1730,'06'!$E$10:$E$29)*'06'!$E$3</f>
        <v>0</v>
      </c>
      <c r="M1730" s="208">
        <f>SUMIF('07'!$C$10:$C$26,$C1730,'07'!$E$10:$E$26)*'07'!$E$3</f>
        <v>0</v>
      </c>
      <c r="N1730" s="208">
        <f>SUMIF('08'!$C$10:$C$29,$C1730,'08'!$E$10:$E$29)*'08'!$E$3</f>
        <v>0</v>
      </c>
      <c r="O1730" s="208">
        <f>SUMIF('09'!$C$10:$C$29,$C1730,'09'!$E$10:$E$29)*'09'!$E$3</f>
        <v>0</v>
      </c>
      <c r="P1730" s="208">
        <f>SUMIF('10'!$C$10:$C$29,$C1730,'10'!$E$10:$E$29)*'10'!$E$3</f>
        <v>0</v>
      </c>
      <c r="Q1730" s="208">
        <f>SUMIF('11'!$C$10:$C$39,$C1730,'11'!$E$10:$E$39)*'11'!$E$3</f>
        <v>0</v>
      </c>
      <c r="R1730" s="208">
        <f>SUMIF('12'!$C$10:$C$29,$C1730,'12'!$E$10:$E$29)*'12'!$E$3</f>
        <v>0</v>
      </c>
      <c r="S1730" s="208">
        <f>SUMIF('13'!$C$10:$C$29,$C1730,'13'!$E$10:$E$29)*'13'!$E$3</f>
        <v>0</v>
      </c>
      <c r="T1730" s="208">
        <f>SUMIF('14'!$C$10:$C$29,$C1730,'14'!$E$10:$E$29)*'14'!$E$3</f>
        <v>0</v>
      </c>
      <c r="U1730" s="208">
        <f>SUMIF('15'!$C$10:$C$29,$C1730,'15'!$E$10:$E$29)*'15'!$E$3</f>
        <v>0</v>
      </c>
      <c r="V1730" s="208">
        <f>SUMIF('16'!$C$10:$C$29,$C1730,'16'!$E$29:$E1730)*'16'!$E$3</f>
        <v>0</v>
      </c>
      <c r="W1730" s="208">
        <f>SUMIF('17'!$C$10:$C$29,$C1730,'17'!$E$10:$E$29)*'17'!$E$3</f>
        <v>0</v>
      </c>
      <c r="X1730" s="208">
        <f>SUMIF('18'!$C$10:$C$29,$C1730,'18'!$E$10:$E$29)*'18'!$E$3</f>
        <v>0</v>
      </c>
      <c r="Y1730" s="208">
        <f>SUMIF('19'!$C$10:$C$28,$C1730,'19'!$E$10:$E$28)*'19'!$E$3</f>
        <v>0</v>
      </c>
      <c r="Z1730" s="208">
        <f>SUMIF('20'!$C$10:$C$29,$C1730,'20'!$E$10:$E$29)*'20'!$E$3</f>
        <v>0</v>
      </c>
      <c r="AA1730" s="208">
        <f>SUMIF('21'!$C$10:$C$29,$C1730,'21'!$E$10:$E$29)*'21'!$E$3</f>
        <v>0</v>
      </c>
    </row>
    <row r="1731" spans="3:27" ht="15" hidden="1">
      <c r="C1731" s="207" t="s">
        <v>3560</v>
      </c>
      <c r="D1731" s="207" t="s">
        <v>3561</v>
      </c>
      <c r="F1731" s="336">
        <f t="shared" si="27"/>
        <v>0</v>
      </c>
      <c r="G1731" s="208">
        <f>SUMIF('01'!$C$10:$C$29,$C1731,'01'!$E$10:$E$29)*'01'!$E$3</f>
        <v>0</v>
      </c>
      <c r="H1731" s="208">
        <f>SUMIF('02'!$C$10:$C$28,$C1731,'02'!$E$10:$E$28)*'02'!$E$3</f>
        <v>0</v>
      </c>
      <c r="I1731" s="208">
        <f>SUMIF('03'!$C$10:$C$29,$C1731,'03'!$E$10:$E$29)*'03'!$E$3</f>
        <v>0</v>
      </c>
      <c r="J1731" s="208">
        <f>SUMIF('04'!$C$10:$C$26,$C1731,'04'!$E$10:$E$26)*'04'!$E$3</f>
        <v>0</v>
      </c>
      <c r="K1731" s="208">
        <f>SUMIF('05'!$C$10:$C$29,$C1731,'05'!$E$10:$E$29)*'05'!$E$3</f>
        <v>0</v>
      </c>
      <c r="L1731" s="208">
        <f>SUMIF('06'!$C$10:$C$29,$C1731,'06'!$E$10:$E$29)*'06'!$E$3</f>
        <v>0</v>
      </c>
      <c r="M1731" s="208">
        <f>SUMIF('07'!$C$10:$C$26,$C1731,'07'!$E$10:$E$26)*'07'!$E$3</f>
        <v>0</v>
      </c>
      <c r="N1731" s="208">
        <f>SUMIF('08'!$C$10:$C$29,$C1731,'08'!$E$10:$E$29)*'08'!$E$3</f>
        <v>0</v>
      </c>
      <c r="O1731" s="208">
        <f>SUMIF('09'!$C$10:$C$29,$C1731,'09'!$E$10:$E$29)*'09'!$E$3</f>
        <v>0</v>
      </c>
      <c r="P1731" s="208">
        <f>SUMIF('10'!$C$10:$C$29,$C1731,'10'!$E$10:$E$29)*'10'!$E$3</f>
        <v>0</v>
      </c>
      <c r="Q1731" s="208">
        <f>SUMIF('11'!$C$10:$C$39,$C1731,'11'!$E$10:$E$39)*'11'!$E$3</f>
        <v>0</v>
      </c>
      <c r="R1731" s="208">
        <f>SUMIF('12'!$C$10:$C$29,$C1731,'12'!$E$10:$E$29)*'12'!$E$3</f>
        <v>0</v>
      </c>
      <c r="S1731" s="208">
        <f>SUMIF('13'!$C$10:$C$29,$C1731,'13'!$E$10:$E$29)*'13'!$E$3</f>
        <v>0</v>
      </c>
      <c r="T1731" s="208">
        <f>SUMIF('14'!$C$10:$C$29,$C1731,'14'!$E$10:$E$29)*'14'!$E$3</f>
        <v>0</v>
      </c>
      <c r="U1731" s="208">
        <f>SUMIF('15'!$C$10:$C$29,$C1731,'15'!$E$10:$E$29)*'15'!$E$3</f>
        <v>0</v>
      </c>
      <c r="V1731" s="208">
        <f>SUMIF('16'!$C$10:$C$29,$C1731,'16'!$E$29:$E1731)*'16'!$E$3</f>
        <v>0</v>
      </c>
      <c r="W1731" s="208">
        <f>SUMIF('17'!$C$10:$C$29,$C1731,'17'!$E$10:$E$29)*'17'!$E$3</f>
        <v>0</v>
      </c>
      <c r="X1731" s="208">
        <f>SUMIF('18'!$C$10:$C$29,$C1731,'18'!$E$10:$E$29)*'18'!$E$3</f>
        <v>0</v>
      </c>
      <c r="Y1731" s="208">
        <f>SUMIF('19'!$C$10:$C$28,$C1731,'19'!$E$10:$E$28)*'19'!$E$3</f>
        <v>0</v>
      </c>
      <c r="Z1731" s="208">
        <f>SUMIF('20'!$C$10:$C$29,$C1731,'20'!$E$10:$E$29)*'20'!$E$3</f>
        <v>0</v>
      </c>
      <c r="AA1731" s="208">
        <f>SUMIF('21'!$C$10:$C$29,$C1731,'21'!$E$10:$E$29)*'21'!$E$3</f>
        <v>0</v>
      </c>
    </row>
    <row r="1732" spans="3:27" ht="15" hidden="1">
      <c r="C1732" s="207" t="s">
        <v>3562</v>
      </c>
      <c r="D1732" s="207" t="s">
        <v>3563</v>
      </c>
      <c r="F1732" s="336">
        <f t="shared" si="27"/>
        <v>0</v>
      </c>
      <c r="G1732" s="208">
        <f>SUMIF('01'!$C$10:$C$29,$C1732,'01'!$E$10:$E$29)*'01'!$E$3</f>
        <v>0</v>
      </c>
      <c r="H1732" s="208">
        <f>SUMIF('02'!$C$10:$C$28,$C1732,'02'!$E$10:$E$28)*'02'!$E$3</f>
        <v>0</v>
      </c>
      <c r="I1732" s="208">
        <f>SUMIF('03'!$C$10:$C$29,$C1732,'03'!$E$10:$E$29)*'03'!$E$3</f>
        <v>0</v>
      </c>
      <c r="J1732" s="208">
        <f>SUMIF('04'!$C$10:$C$26,$C1732,'04'!$E$10:$E$26)*'04'!$E$3</f>
        <v>0</v>
      </c>
      <c r="K1732" s="208">
        <f>SUMIF('05'!$C$10:$C$29,$C1732,'05'!$E$10:$E$29)*'05'!$E$3</f>
        <v>0</v>
      </c>
      <c r="L1732" s="208">
        <f>SUMIF('06'!$C$10:$C$29,$C1732,'06'!$E$10:$E$29)*'06'!$E$3</f>
        <v>0</v>
      </c>
      <c r="M1732" s="208">
        <f>SUMIF('07'!$C$10:$C$26,$C1732,'07'!$E$10:$E$26)*'07'!$E$3</f>
        <v>0</v>
      </c>
      <c r="N1732" s="208">
        <f>SUMIF('08'!$C$10:$C$29,$C1732,'08'!$E$10:$E$29)*'08'!$E$3</f>
        <v>0</v>
      </c>
      <c r="O1732" s="208">
        <f>SUMIF('09'!$C$10:$C$29,$C1732,'09'!$E$10:$E$29)*'09'!$E$3</f>
        <v>0</v>
      </c>
      <c r="P1732" s="208">
        <f>SUMIF('10'!$C$10:$C$29,$C1732,'10'!$E$10:$E$29)*'10'!$E$3</f>
        <v>0</v>
      </c>
      <c r="Q1732" s="208">
        <f>SUMIF('11'!$C$10:$C$39,$C1732,'11'!$E$10:$E$39)*'11'!$E$3</f>
        <v>0</v>
      </c>
      <c r="R1732" s="208">
        <f>SUMIF('12'!$C$10:$C$29,$C1732,'12'!$E$10:$E$29)*'12'!$E$3</f>
        <v>0</v>
      </c>
      <c r="S1732" s="208">
        <f>SUMIF('13'!$C$10:$C$29,$C1732,'13'!$E$10:$E$29)*'13'!$E$3</f>
        <v>0</v>
      </c>
      <c r="T1732" s="208">
        <f>SUMIF('14'!$C$10:$C$29,$C1732,'14'!$E$10:$E$29)*'14'!$E$3</f>
        <v>0</v>
      </c>
      <c r="U1732" s="208">
        <f>SUMIF('15'!$C$10:$C$29,$C1732,'15'!$E$10:$E$29)*'15'!$E$3</f>
        <v>0</v>
      </c>
      <c r="V1732" s="208">
        <f>SUMIF('16'!$C$10:$C$29,$C1732,'16'!$E$29:$E1732)*'16'!$E$3</f>
        <v>0</v>
      </c>
      <c r="W1732" s="208">
        <f>SUMIF('17'!$C$10:$C$29,$C1732,'17'!$E$10:$E$29)*'17'!$E$3</f>
        <v>0</v>
      </c>
      <c r="X1732" s="208">
        <f>SUMIF('18'!$C$10:$C$29,$C1732,'18'!$E$10:$E$29)*'18'!$E$3</f>
        <v>0</v>
      </c>
      <c r="Y1732" s="208">
        <f>SUMIF('19'!$C$10:$C$28,$C1732,'19'!$E$10:$E$28)*'19'!$E$3</f>
        <v>0</v>
      </c>
      <c r="Z1732" s="208">
        <f>SUMIF('20'!$C$10:$C$29,$C1732,'20'!$E$10:$E$29)*'20'!$E$3</f>
        <v>0</v>
      </c>
      <c r="AA1732" s="208">
        <f>SUMIF('21'!$C$10:$C$29,$C1732,'21'!$E$10:$E$29)*'21'!$E$3</f>
        <v>0</v>
      </c>
    </row>
    <row r="1733" spans="3:27" ht="15" hidden="1">
      <c r="C1733" s="207" t="s">
        <v>3564</v>
      </c>
      <c r="D1733" s="207" t="s">
        <v>3565</v>
      </c>
      <c r="F1733" s="336">
        <f t="shared" si="27"/>
        <v>0</v>
      </c>
      <c r="G1733" s="208">
        <f>SUMIF('01'!$C$10:$C$29,$C1733,'01'!$E$10:$E$29)*'01'!$E$3</f>
        <v>0</v>
      </c>
      <c r="H1733" s="208">
        <f>SUMIF('02'!$C$10:$C$28,$C1733,'02'!$E$10:$E$28)*'02'!$E$3</f>
        <v>0</v>
      </c>
      <c r="I1733" s="208">
        <f>SUMIF('03'!$C$10:$C$29,$C1733,'03'!$E$10:$E$29)*'03'!$E$3</f>
        <v>0</v>
      </c>
      <c r="J1733" s="208">
        <f>SUMIF('04'!$C$10:$C$26,$C1733,'04'!$E$10:$E$26)*'04'!$E$3</f>
        <v>0</v>
      </c>
      <c r="K1733" s="208">
        <f>SUMIF('05'!$C$10:$C$29,$C1733,'05'!$E$10:$E$29)*'05'!$E$3</f>
        <v>0</v>
      </c>
      <c r="L1733" s="208">
        <f>SUMIF('06'!$C$10:$C$29,$C1733,'06'!$E$10:$E$29)*'06'!$E$3</f>
        <v>0</v>
      </c>
      <c r="M1733" s="208">
        <f>SUMIF('07'!$C$10:$C$26,$C1733,'07'!$E$10:$E$26)*'07'!$E$3</f>
        <v>0</v>
      </c>
      <c r="N1733" s="208">
        <f>SUMIF('08'!$C$10:$C$29,$C1733,'08'!$E$10:$E$29)*'08'!$E$3</f>
        <v>0</v>
      </c>
      <c r="O1733" s="208">
        <f>SUMIF('09'!$C$10:$C$29,$C1733,'09'!$E$10:$E$29)*'09'!$E$3</f>
        <v>0</v>
      </c>
      <c r="P1733" s="208">
        <f>SUMIF('10'!$C$10:$C$29,$C1733,'10'!$E$10:$E$29)*'10'!$E$3</f>
        <v>0</v>
      </c>
      <c r="Q1733" s="208">
        <f>SUMIF('11'!$C$10:$C$39,$C1733,'11'!$E$10:$E$39)*'11'!$E$3</f>
        <v>0</v>
      </c>
      <c r="R1733" s="208">
        <f>SUMIF('12'!$C$10:$C$29,$C1733,'12'!$E$10:$E$29)*'12'!$E$3</f>
        <v>0</v>
      </c>
      <c r="S1733" s="208">
        <f>SUMIF('13'!$C$10:$C$29,$C1733,'13'!$E$10:$E$29)*'13'!$E$3</f>
        <v>0</v>
      </c>
      <c r="T1733" s="208">
        <f>SUMIF('14'!$C$10:$C$29,$C1733,'14'!$E$10:$E$29)*'14'!$E$3</f>
        <v>0</v>
      </c>
      <c r="U1733" s="208">
        <f>SUMIF('15'!$C$10:$C$29,$C1733,'15'!$E$10:$E$29)*'15'!$E$3</f>
        <v>0</v>
      </c>
      <c r="V1733" s="208">
        <f>SUMIF('16'!$C$10:$C$29,$C1733,'16'!$E$29:$E1733)*'16'!$E$3</f>
        <v>0</v>
      </c>
      <c r="W1733" s="208">
        <f>SUMIF('17'!$C$10:$C$29,$C1733,'17'!$E$10:$E$29)*'17'!$E$3</f>
        <v>0</v>
      </c>
      <c r="X1733" s="208">
        <f>SUMIF('18'!$C$10:$C$29,$C1733,'18'!$E$10:$E$29)*'18'!$E$3</f>
        <v>0</v>
      </c>
      <c r="Y1733" s="208">
        <f>SUMIF('19'!$C$10:$C$28,$C1733,'19'!$E$10:$E$28)*'19'!$E$3</f>
        <v>0</v>
      </c>
      <c r="Z1733" s="208">
        <f>SUMIF('20'!$C$10:$C$29,$C1733,'20'!$E$10:$E$29)*'20'!$E$3</f>
        <v>0</v>
      </c>
      <c r="AA1733" s="208">
        <f>SUMIF('21'!$C$10:$C$29,$C1733,'21'!$E$10:$E$29)*'21'!$E$3</f>
        <v>0</v>
      </c>
    </row>
    <row r="1734" spans="3:27" ht="15" hidden="1">
      <c r="C1734" s="207" t="s">
        <v>3566</v>
      </c>
      <c r="D1734" s="207" t="s">
        <v>3567</v>
      </c>
      <c r="F1734" s="336">
        <f t="shared" si="27"/>
        <v>0</v>
      </c>
      <c r="G1734" s="208">
        <f>SUMIF('01'!$C$10:$C$29,$C1734,'01'!$E$10:$E$29)*'01'!$E$3</f>
        <v>0</v>
      </c>
      <c r="H1734" s="208">
        <f>SUMIF('02'!$C$10:$C$28,$C1734,'02'!$E$10:$E$28)*'02'!$E$3</f>
        <v>0</v>
      </c>
      <c r="I1734" s="208">
        <f>SUMIF('03'!$C$10:$C$29,$C1734,'03'!$E$10:$E$29)*'03'!$E$3</f>
        <v>0</v>
      </c>
      <c r="J1734" s="208">
        <f>SUMIF('04'!$C$10:$C$26,$C1734,'04'!$E$10:$E$26)*'04'!$E$3</f>
        <v>0</v>
      </c>
      <c r="K1734" s="208">
        <f>SUMIF('05'!$C$10:$C$29,$C1734,'05'!$E$10:$E$29)*'05'!$E$3</f>
        <v>0</v>
      </c>
      <c r="L1734" s="208">
        <f>SUMIF('06'!$C$10:$C$29,$C1734,'06'!$E$10:$E$29)*'06'!$E$3</f>
        <v>0</v>
      </c>
      <c r="M1734" s="208">
        <f>SUMIF('07'!$C$10:$C$26,$C1734,'07'!$E$10:$E$26)*'07'!$E$3</f>
        <v>0</v>
      </c>
      <c r="N1734" s="208">
        <f>SUMIF('08'!$C$10:$C$29,$C1734,'08'!$E$10:$E$29)*'08'!$E$3</f>
        <v>0</v>
      </c>
      <c r="O1734" s="208">
        <f>SUMIF('09'!$C$10:$C$29,$C1734,'09'!$E$10:$E$29)*'09'!$E$3</f>
        <v>0</v>
      </c>
      <c r="P1734" s="208">
        <f>SUMIF('10'!$C$10:$C$29,$C1734,'10'!$E$10:$E$29)*'10'!$E$3</f>
        <v>0</v>
      </c>
      <c r="Q1734" s="208">
        <f>SUMIF('11'!$C$10:$C$39,$C1734,'11'!$E$10:$E$39)*'11'!$E$3</f>
        <v>0</v>
      </c>
      <c r="R1734" s="208">
        <f>SUMIF('12'!$C$10:$C$29,$C1734,'12'!$E$10:$E$29)*'12'!$E$3</f>
        <v>0</v>
      </c>
      <c r="S1734" s="208">
        <f>SUMIF('13'!$C$10:$C$29,$C1734,'13'!$E$10:$E$29)*'13'!$E$3</f>
        <v>0</v>
      </c>
      <c r="T1734" s="208">
        <f>SUMIF('14'!$C$10:$C$29,$C1734,'14'!$E$10:$E$29)*'14'!$E$3</f>
        <v>0</v>
      </c>
      <c r="U1734" s="208">
        <f>SUMIF('15'!$C$10:$C$29,$C1734,'15'!$E$10:$E$29)*'15'!$E$3</f>
        <v>0</v>
      </c>
      <c r="V1734" s="208">
        <f>SUMIF('16'!$C$10:$C$29,$C1734,'16'!$E$29:$E1734)*'16'!$E$3</f>
        <v>0</v>
      </c>
      <c r="W1734" s="208">
        <f>SUMIF('17'!$C$10:$C$29,$C1734,'17'!$E$10:$E$29)*'17'!$E$3</f>
        <v>0</v>
      </c>
      <c r="X1734" s="208">
        <f>SUMIF('18'!$C$10:$C$29,$C1734,'18'!$E$10:$E$29)*'18'!$E$3</f>
        <v>0</v>
      </c>
      <c r="Y1734" s="208">
        <f>SUMIF('19'!$C$10:$C$28,$C1734,'19'!$E$10:$E$28)*'19'!$E$3</f>
        <v>0</v>
      </c>
      <c r="Z1734" s="208">
        <f>SUMIF('20'!$C$10:$C$29,$C1734,'20'!$E$10:$E$29)*'20'!$E$3</f>
        <v>0</v>
      </c>
      <c r="AA1734" s="208">
        <f>SUMIF('21'!$C$10:$C$29,$C1734,'21'!$E$10:$E$29)*'21'!$E$3</f>
        <v>0</v>
      </c>
    </row>
    <row r="1735" spans="3:27" ht="15" hidden="1">
      <c r="C1735" s="207" t="s">
        <v>3568</v>
      </c>
      <c r="D1735" s="207" t="s">
        <v>3569</v>
      </c>
      <c r="F1735" s="336">
        <f t="shared" si="27"/>
        <v>0</v>
      </c>
      <c r="G1735" s="208">
        <f>SUMIF('01'!$C$10:$C$29,$C1735,'01'!$E$10:$E$29)*'01'!$E$3</f>
        <v>0</v>
      </c>
      <c r="H1735" s="208">
        <f>SUMIF('02'!$C$10:$C$28,$C1735,'02'!$E$10:$E$28)*'02'!$E$3</f>
        <v>0</v>
      </c>
      <c r="I1735" s="208">
        <f>SUMIF('03'!$C$10:$C$29,$C1735,'03'!$E$10:$E$29)*'03'!$E$3</f>
        <v>0</v>
      </c>
      <c r="J1735" s="208">
        <f>SUMIF('04'!$C$10:$C$26,$C1735,'04'!$E$10:$E$26)*'04'!$E$3</f>
        <v>0</v>
      </c>
      <c r="K1735" s="208">
        <f>SUMIF('05'!$C$10:$C$29,$C1735,'05'!$E$10:$E$29)*'05'!$E$3</f>
        <v>0</v>
      </c>
      <c r="L1735" s="208">
        <f>SUMIF('06'!$C$10:$C$29,$C1735,'06'!$E$10:$E$29)*'06'!$E$3</f>
        <v>0</v>
      </c>
      <c r="M1735" s="208">
        <f>SUMIF('07'!$C$10:$C$26,$C1735,'07'!$E$10:$E$26)*'07'!$E$3</f>
        <v>0</v>
      </c>
      <c r="N1735" s="208">
        <f>SUMIF('08'!$C$10:$C$29,$C1735,'08'!$E$10:$E$29)*'08'!$E$3</f>
        <v>0</v>
      </c>
      <c r="O1735" s="208">
        <f>SUMIF('09'!$C$10:$C$29,$C1735,'09'!$E$10:$E$29)*'09'!$E$3</f>
        <v>0</v>
      </c>
      <c r="P1735" s="208">
        <f>SUMIF('10'!$C$10:$C$29,$C1735,'10'!$E$10:$E$29)*'10'!$E$3</f>
        <v>0</v>
      </c>
      <c r="Q1735" s="208">
        <f>SUMIF('11'!$C$10:$C$39,$C1735,'11'!$E$10:$E$39)*'11'!$E$3</f>
        <v>0</v>
      </c>
      <c r="R1735" s="208">
        <f>SUMIF('12'!$C$10:$C$29,$C1735,'12'!$E$10:$E$29)*'12'!$E$3</f>
        <v>0</v>
      </c>
      <c r="S1735" s="208">
        <f>SUMIF('13'!$C$10:$C$29,$C1735,'13'!$E$10:$E$29)*'13'!$E$3</f>
        <v>0</v>
      </c>
      <c r="T1735" s="208">
        <f>SUMIF('14'!$C$10:$C$29,$C1735,'14'!$E$10:$E$29)*'14'!$E$3</f>
        <v>0</v>
      </c>
      <c r="U1735" s="208">
        <f>SUMIF('15'!$C$10:$C$29,$C1735,'15'!$E$10:$E$29)*'15'!$E$3</f>
        <v>0</v>
      </c>
      <c r="V1735" s="208">
        <f>SUMIF('16'!$C$10:$C$29,$C1735,'16'!$E$29:$E1735)*'16'!$E$3</f>
        <v>0</v>
      </c>
      <c r="W1735" s="208">
        <f>SUMIF('17'!$C$10:$C$29,$C1735,'17'!$E$10:$E$29)*'17'!$E$3</f>
        <v>0</v>
      </c>
      <c r="X1735" s="208">
        <f>SUMIF('18'!$C$10:$C$29,$C1735,'18'!$E$10:$E$29)*'18'!$E$3</f>
        <v>0</v>
      </c>
      <c r="Y1735" s="208">
        <f>SUMIF('19'!$C$10:$C$28,$C1735,'19'!$E$10:$E$28)*'19'!$E$3</f>
        <v>0</v>
      </c>
      <c r="Z1735" s="208">
        <f>SUMIF('20'!$C$10:$C$29,$C1735,'20'!$E$10:$E$29)*'20'!$E$3</f>
        <v>0</v>
      </c>
      <c r="AA1735" s="208">
        <f>SUMIF('21'!$C$10:$C$29,$C1735,'21'!$E$10:$E$29)*'21'!$E$3</f>
        <v>0</v>
      </c>
    </row>
    <row r="1736" spans="3:27" ht="15" hidden="1">
      <c r="C1736" s="207" t="s">
        <v>3570</v>
      </c>
      <c r="D1736" s="207" t="s">
        <v>3571</v>
      </c>
      <c r="F1736" s="336">
        <f t="shared" si="27"/>
        <v>0</v>
      </c>
      <c r="G1736" s="208">
        <f>SUMIF('01'!$C$10:$C$29,$C1736,'01'!$E$10:$E$29)*'01'!$E$3</f>
        <v>0</v>
      </c>
      <c r="H1736" s="208">
        <f>SUMIF('02'!$C$10:$C$28,$C1736,'02'!$E$10:$E$28)*'02'!$E$3</f>
        <v>0</v>
      </c>
      <c r="I1736" s="208">
        <f>SUMIF('03'!$C$10:$C$29,$C1736,'03'!$E$10:$E$29)*'03'!$E$3</f>
        <v>0</v>
      </c>
      <c r="J1736" s="208">
        <f>SUMIF('04'!$C$10:$C$26,$C1736,'04'!$E$10:$E$26)*'04'!$E$3</f>
        <v>0</v>
      </c>
      <c r="K1736" s="208">
        <f>SUMIF('05'!$C$10:$C$29,$C1736,'05'!$E$10:$E$29)*'05'!$E$3</f>
        <v>0</v>
      </c>
      <c r="L1736" s="208">
        <f>SUMIF('06'!$C$10:$C$29,$C1736,'06'!$E$10:$E$29)*'06'!$E$3</f>
        <v>0</v>
      </c>
      <c r="M1736" s="208">
        <f>SUMIF('07'!$C$10:$C$26,$C1736,'07'!$E$10:$E$26)*'07'!$E$3</f>
        <v>0</v>
      </c>
      <c r="N1736" s="208">
        <f>SUMIF('08'!$C$10:$C$29,$C1736,'08'!$E$10:$E$29)*'08'!$E$3</f>
        <v>0</v>
      </c>
      <c r="O1736" s="208">
        <f>SUMIF('09'!$C$10:$C$29,$C1736,'09'!$E$10:$E$29)*'09'!$E$3</f>
        <v>0</v>
      </c>
      <c r="P1736" s="208">
        <f>SUMIF('10'!$C$10:$C$29,$C1736,'10'!$E$10:$E$29)*'10'!$E$3</f>
        <v>0</v>
      </c>
      <c r="Q1736" s="208">
        <f>SUMIF('11'!$C$10:$C$39,$C1736,'11'!$E$10:$E$39)*'11'!$E$3</f>
        <v>0</v>
      </c>
      <c r="R1736" s="208">
        <f>SUMIF('12'!$C$10:$C$29,$C1736,'12'!$E$10:$E$29)*'12'!$E$3</f>
        <v>0</v>
      </c>
      <c r="S1736" s="208">
        <f>SUMIF('13'!$C$10:$C$29,$C1736,'13'!$E$10:$E$29)*'13'!$E$3</f>
        <v>0</v>
      </c>
      <c r="T1736" s="208">
        <f>SUMIF('14'!$C$10:$C$29,$C1736,'14'!$E$10:$E$29)*'14'!$E$3</f>
        <v>0</v>
      </c>
      <c r="U1736" s="208">
        <f>SUMIF('15'!$C$10:$C$29,$C1736,'15'!$E$10:$E$29)*'15'!$E$3</f>
        <v>0</v>
      </c>
      <c r="V1736" s="208">
        <f>SUMIF('16'!$C$10:$C$29,$C1736,'16'!$E$29:$E1736)*'16'!$E$3</f>
        <v>0</v>
      </c>
      <c r="W1736" s="208">
        <f>SUMIF('17'!$C$10:$C$29,$C1736,'17'!$E$10:$E$29)*'17'!$E$3</f>
        <v>0</v>
      </c>
      <c r="X1736" s="208">
        <f>SUMIF('18'!$C$10:$C$29,$C1736,'18'!$E$10:$E$29)*'18'!$E$3</f>
        <v>0</v>
      </c>
      <c r="Y1736" s="208">
        <f>SUMIF('19'!$C$10:$C$28,$C1736,'19'!$E$10:$E$28)*'19'!$E$3</f>
        <v>0</v>
      </c>
      <c r="Z1736" s="208">
        <f>SUMIF('20'!$C$10:$C$29,$C1736,'20'!$E$10:$E$29)*'20'!$E$3</f>
        <v>0</v>
      </c>
      <c r="AA1736" s="208">
        <f>SUMIF('21'!$C$10:$C$29,$C1736,'21'!$E$10:$E$29)*'21'!$E$3</f>
        <v>0</v>
      </c>
    </row>
    <row r="1737" spans="3:27" ht="15" hidden="1">
      <c r="C1737" s="207" t="s">
        <v>3572</v>
      </c>
      <c r="D1737" s="207" t="s">
        <v>3573</v>
      </c>
      <c r="F1737" s="336">
        <f t="shared" si="27"/>
        <v>0</v>
      </c>
      <c r="G1737" s="208">
        <f>SUMIF('01'!$C$10:$C$29,$C1737,'01'!$E$10:$E$29)*'01'!$E$3</f>
        <v>0</v>
      </c>
      <c r="H1737" s="208">
        <f>SUMIF('02'!$C$10:$C$28,$C1737,'02'!$E$10:$E$28)*'02'!$E$3</f>
        <v>0</v>
      </c>
      <c r="I1737" s="208">
        <f>SUMIF('03'!$C$10:$C$29,$C1737,'03'!$E$10:$E$29)*'03'!$E$3</f>
        <v>0</v>
      </c>
      <c r="J1737" s="208">
        <f>SUMIF('04'!$C$10:$C$26,$C1737,'04'!$E$10:$E$26)*'04'!$E$3</f>
        <v>0</v>
      </c>
      <c r="K1737" s="208">
        <f>SUMIF('05'!$C$10:$C$29,$C1737,'05'!$E$10:$E$29)*'05'!$E$3</f>
        <v>0</v>
      </c>
      <c r="L1737" s="208">
        <f>SUMIF('06'!$C$10:$C$29,$C1737,'06'!$E$10:$E$29)*'06'!$E$3</f>
        <v>0</v>
      </c>
      <c r="M1737" s="208">
        <f>SUMIF('07'!$C$10:$C$26,$C1737,'07'!$E$10:$E$26)*'07'!$E$3</f>
        <v>0</v>
      </c>
      <c r="N1737" s="208">
        <f>SUMIF('08'!$C$10:$C$29,$C1737,'08'!$E$10:$E$29)*'08'!$E$3</f>
        <v>0</v>
      </c>
      <c r="O1737" s="208">
        <f>SUMIF('09'!$C$10:$C$29,$C1737,'09'!$E$10:$E$29)*'09'!$E$3</f>
        <v>0</v>
      </c>
      <c r="P1737" s="208">
        <f>SUMIF('10'!$C$10:$C$29,$C1737,'10'!$E$10:$E$29)*'10'!$E$3</f>
        <v>0</v>
      </c>
      <c r="Q1737" s="208">
        <f>SUMIF('11'!$C$10:$C$39,$C1737,'11'!$E$10:$E$39)*'11'!$E$3</f>
        <v>0</v>
      </c>
      <c r="R1737" s="208">
        <f>SUMIF('12'!$C$10:$C$29,$C1737,'12'!$E$10:$E$29)*'12'!$E$3</f>
        <v>0</v>
      </c>
      <c r="S1737" s="208">
        <f>SUMIF('13'!$C$10:$C$29,$C1737,'13'!$E$10:$E$29)*'13'!$E$3</f>
        <v>0</v>
      </c>
      <c r="T1737" s="208">
        <f>SUMIF('14'!$C$10:$C$29,$C1737,'14'!$E$10:$E$29)*'14'!$E$3</f>
        <v>0</v>
      </c>
      <c r="U1737" s="208">
        <f>SUMIF('15'!$C$10:$C$29,$C1737,'15'!$E$10:$E$29)*'15'!$E$3</f>
        <v>0</v>
      </c>
      <c r="V1737" s="208">
        <f>SUMIF('16'!$C$10:$C$29,$C1737,'16'!$E$29:$E1737)*'16'!$E$3</f>
        <v>0</v>
      </c>
      <c r="W1737" s="208">
        <f>SUMIF('17'!$C$10:$C$29,$C1737,'17'!$E$10:$E$29)*'17'!$E$3</f>
        <v>0</v>
      </c>
      <c r="X1737" s="208">
        <f>SUMIF('18'!$C$10:$C$29,$C1737,'18'!$E$10:$E$29)*'18'!$E$3</f>
        <v>0</v>
      </c>
      <c r="Y1737" s="208">
        <f>SUMIF('19'!$C$10:$C$28,$C1737,'19'!$E$10:$E$28)*'19'!$E$3</f>
        <v>0</v>
      </c>
      <c r="Z1737" s="208">
        <f>SUMIF('20'!$C$10:$C$29,$C1737,'20'!$E$10:$E$29)*'20'!$E$3</f>
        <v>0</v>
      </c>
      <c r="AA1737" s="208">
        <f>SUMIF('21'!$C$10:$C$29,$C1737,'21'!$E$10:$E$29)*'21'!$E$3</f>
        <v>0</v>
      </c>
    </row>
    <row r="1738" spans="3:27" ht="15" hidden="1">
      <c r="C1738" s="207" t="s">
        <v>3574</v>
      </c>
      <c r="D1738" s="207" t="s">
        <v>3575</v>
      </c>
      <c r="F1738" s="336">
        <f t="shared" si="27"/>
        <v>0</v>
      </c>
      <c r="G1738" s="208">
        <f>SUMIF('01'!$C$10:$C$29,$C1738,'01'!$E$10:$E$29)*'01'!$E$3</f>
        <v>0</v>
      </c>
      <c r="H1738" s="208">
        <f>SUMIF('02'!$C$10:$C$28,$C1738,'02'!$E$10:$E$28)*'02'!$E$3</f>
        <v>0</v>
      </c>
      <c r="I1738" s="208">
        <f>SUMIF('03'!$C$10:$C$29,$C1738,'03'!$E$10:$E$29)*'03'!$E$3</f>
        <v>0</v>
      </c>
      <c r="J1738" s="208">
        <f>SUMIF('04'!$C$10:$C$26,$C1738,'04'!$E$10:$E$26)*'04'!$E$3</f>
        <v>0</v>
      </c>
      <c r="K1738" s="208">
        <f>SUMIF('05'!$C$10:$C$29,$C1738,'05'!$E$10:$E$29)*'05'!$E$3</f>
        <v>0</v>
      </c>
      <c r="L1738" s="208">
        <f>SUMIF('06'!$C$10:$C$29,$C1738,'06'!$E$10:$E$29)*'06'!$E$3</f>
        <v>0</v>
      </c>
      <c r="M1738" s="208">
        <f>SUMIF('07'!$C$10:$C$26,$C1738,'07'!$E$10:$E$26)*'07'!$E$3</f>
        <v>0</v>
      </c>
      <c r="N1738" s="208">
        <f>SUMIF('08'!$C$10:$C$29,$C1738,'08'!$E$10:$E$29)*'08'!$E$3</f>
        <v>0</v>
      </c>
      <c r="O1738" s="208">
        <f>SUMIF('09'!$C$10:$C$29,$C1738,'09'!$E$10:$E$29)*'09'!$E$3</f>
        <v>0</v>
      </c>
      <c r="P1738" s="208">
        <f>SUMIF('10'!$C$10:$C$29,$C1738,'10'!$E$10:$E$29)*'10'!$E$3</f>
        <v>0</v>
      </c>
      <c r="Q1738" s="208">
        <f>SUMIF('11'!$C$10:$C$39,$C1738,'11'!$E$10:$E$39)*'11'!$E$3</f>
        <v>0</v>
      </c>
      <c r="R1738" s="208">
        <f>SUMIF('12'!$C$10:$C$29,$C1738,'12'!$E$10:$E$29)*'12'!$E$3</f>
        <v>0</v>
      </c>
      <c r="S1738" s="208">
        <f>SUMIF('13'!$C$10:$C$29,$C1738,'13'!$E$10:$E$29)*'13'!$E$3</f>
        <v>0</v>
      </c>
      <c r="T1738" s="208">
        <f>SUMIF('14'!$C$10:$C$29,$C1738,'14'!$E$10:$E$29)*'14'!$E$3</f>
        <v>0</v>
      </c>
      <c r="U1738" s="208">
        <f>SUMIF('15'!$C$10:$C$29,$C1738,'15'!$E$10:$E$29)*'15'!$E$3</f>
        <v>0</v>
      </c>
      <c r="V1738" s="208">
        <f>SUMIF('16'!$C$10:$C$29,$C1738,'16'!$E$29:$E1738)*'16'!$E$3</f>
        <v>0</v>
      </c>
      <c r="W1738" s="208">
        <f>SUMIF('17'!$C$10:$C$29,$C1738,'17'!$E$10:$E$29)*'17'!$E$3</f>
        <v>0</v>
      </c>
      <c r="X1738" s="208">
        <f>SUMIF('18'!$C$10:$C$29,$C1738,'18'!$E$10:$E$29)*'18'!$E$3</f>
        <v>0</v>
      </c>
      <c r="Y1738" s="208">
        <f>SUMIF('19'!$C$10:$C$28,$C1738,'19'!$E$10:$E$28)*'19'!$E$3</f>
        <v>0</v>
      </c>
      <c r="Z1738" s="208">
        <f>SUMIF('20'!$C$10:$C$29,$C1738,'20'!$E$10:$E$29)*'20'!$E$3</f>
        <v>0</v>
      </c>
      <c r="AA1738" s="208">
        <f>SUMIF('21'!$C$10:$C$29,$C1738,'21'!$E$10:$E$29)*'21'!$E$3</f>
        <v>0</v>
      </c>
    </row>
    <row r="1739" spans="3:27" ht="15" hidden="1">
      <c r="C1739" s="207" t="s">
        <v>3576</v>
      </c>
      <c r="D1739" s="207" t="s">
        <v>3577</v>
      </c>
      <c r="F1739" s="336">
        <f t="shared" si="27"/>
        <v>0</v>
      </c>
      <c r="G1739" s="208">
        <f>SUMIF('01'!$C$10:$C$29,$C1739,'01'!$E$10:$E$29)*'01'!$E$3</f>
        <v>0</v>
      </c>
      <c r="H1739" s="208">
        <f>SUMIF('02'!$C$10:$C$28,$C1739,'02'!$E$10:$E$28)*'02'!$E$3</f>
        <v>0</v>
      </c>
      <c r="I1739" s="208">
        <f>SUMIF('03'!$C$10:$C$29,$C1739,'03'!$E$10:$E$29)*'03'!$E$3</f>
        <v>0</v>
      </c>
      <c r="J1739" s="208">
        <f>SUMIF('04'!$C$10:$C$26,$C1739,'04'!$E$10:$E$26)*'04'!$E$3</f>
        <v>0</v>
      </c>
      <c r="K1739" s="208">
        <f>SUMIF('05'!$C$10:$C$29,$C1739,'05'!$E$10:$E$29)*'05'!$E$3</f>
        <v>0</v>
      </c>
      <c r="L1739" s="208">
        <f>SUMIF('06'!$C$10:$C$29,$C1739,'06'!$E$10:$E$29)*'06'!$E$3</f>
        <v>0</v>
      </c>
      <c r="M1739" s="208">
        <f>SUMIF('07'!$C$10:$C$26,$C1739,'07'!$E$10:$E$26)*'07'!$E$3</f>
        <v>0</v>
      </c>
      <c r="N1739" s="208">
        <f>SUMIF('08'!$C$10:$C$29,$C1739,'08'!$E$10:$E$29)*'08'!$E$3</f>
        <v>0</v>
      </c>
      <c r="O1739" s="208">
        <f>SUMIF('09'!$C$10:$C$29,$C1739,'09'!$E$10:$E$29)*'09'!$E$3</f>
        <v>0</v>
      </c>
      <c r="P1739" s="208">
        <f>SUMIF('10'!$C$10:$C$29,$C1739,'10'!$E$10:$E$29)*'10'!$E$3</f>
        <v>0</v>
      </c>
      <c r="Q1739" s="208">
        <f>SUMIF('11'!$C$10:$C$39,$C1739,'11'!$E$10:$E$39)*'11'!$E$3</f>
        <v>0</v>
      </c>
      <c r="R1739" s="208">
        <f>SUMIF('12'!$C$10:$C$29,$C1739,'12'!$E$10:$E$29)*'12'!$E$3</f>
        <v>0</v>
      </c>
      <c r="S1739" s="208">
        <f>SUMIF('13'!$C$10:$C$29,$C1739,'13'!$E$10:$E$29)*'13'!$E$3</f>
        <v>0</v>
      </c>
      <c r="T1739" s="208">
        <f>SUMIF('14'!$C$10:$C$29,$C1739,'14'!$E$10:$E$29)*'14'!$E$3</f>
        <v>0</v>
      </c>
      <c r="U1739" s="208">
        <f>SUMIF('15'!$C$10:$C$29,$C1739,'15'!$E$10:$E$29)*'15'!$E$3</f>
        <v>0</v>
      </c>
      <c r="V1739" s="208">
        <f>SUMIF('16'!$C$10:$C$29,$C1739,'16'!$E$29:$E1739)*'16'!$E$3</f>
        <v>0</v>
      </c>
      <c r="W1739" s="208">
        <f>SUMIF('17'!$C$10:$C$29,$C1739,'17'!$E$10:$E$29)*'17'!$E$3</f>
        <v>0</v>
      </c>
      <c r="X1739" s="208">
        <f>SUMIF('18'!$C$10:$C$29,$C1739,'18'!$E$10:$E$29)*'18'!$E$3</f>
        <v>0</v>
      </c>
      <c r="Y1739" s="208">
        <f>SUMIF('19'!$C$10:$C$28,$C1739,'19'!$E$10:$E$28)*'19'!$E$3</f>
        <v>0</v>
      </c>
      <c r="Z1739" s="208">
        <f>SUMIF('20'!$C$10:$C$29,$C1739,'20'!$E$10:$E$29)*'20'!$E$3</f>
        <v>0</v>
      </c>
      <c r="AA1739" s="208">
        <f>SUMIF('21'!$C$10:$C$29,$C1739,'21'!$E$10:$E$29)*'21'!$E$3</f>
        <v>0</v>
      </c>
    </row>
    <row r="1740" spans="3:27" ht="15" hidden="1">
      <c r="C1740" s="207" t="s">
        <v>3578</v>
      </c>
      <c r="D1740" s="207" t="s">
        <v>86</v>
      </c>
      <c r="F1740" s="336">
        <f t="shared" ref="F1740:F1803" si="28">SUM(G1740:AA1740)</f>
        <v>2</v>
      </c>
      <c r="G1740" s="208">
        <f>SUMIF('01'!$C$10:$C$29,$C1740,'01'!$E$10:$E$29)*'01'!$E$3</f>
        <v>0</v>
      </c>
      <c r="H1740" s="208">
        <f>SUMIF('02'!$C$10:$C$28,$C1740,'02'!$E$10:$E$28)*'02'!$E$3</f>
        <v>0</v>
      </c>
      <c r="I1740" s="208">
        <f>SUMIF('03'!$C$10:$C$29,$C1740,'03'!$E$10:$E$29)*'03'!$E$3</f>
        <v>0</v>
      </c>
      <c r="J1740" s="208">
        <f>SUMIF('04'!$C$10:$C$26,$C1740,'04'!$E$10:$E$26)*'04'!$E$3</f>
        <v>0</v>
      </c>
      <c r="K1740" s="208">
        <f>SUMIF('05'!$C$10:$C$29,$C1740,'05'!$E$10:$E$29)*'05'!$E$3</f>
        <v>0</v>
      </c>
      <c r="L1740" s="208">
        <f>SUMIF('06'!$C$10:$C$29,$C1740,'06'!$E$10:$E$29)*'06'!$E$3</f>
        <v>0</v>
      </c>
      <c r="M1740" s="208">
        <f>SUMIF('07'!$C$10:$C$26,$C1740,'07'!$E$10:$E$26)*'07'!$E$3</f>
        <v>0</v>
      </c>
      <c r="N1740" s="208">
        <f>SUMIF('08'!$C$10:$C$29,$C1740,'08'!$E$10:$E$29)*'08'!$E$3</f>
        <v>0</v>
      </c>
      <c r="O1740" s="208">
        <f>SUMIF('09'!$C$10:$C$29,$C1740,'09'!$E$10:$E$29)*'09'!$E$3</f>
        <v>0</v>
      </c>
      <c r="P1740" s="208">
        <f>SUMIF('10'!$C$10:$C$29,$C1740,'10'!$E$10:$E$29)*'10'!$E$3</f>
        <v>0</v>
      </c>
      <c r="Q1740" s="208">
        <f>SUMIF('11'!$C$10:$C$39,$C1740,'11'!$E$10:$E$39)*'11'!$E$3</f>
        <v>0</v>
      </c>
      <c r="R1740" s="208">
        <f>SUMIF('12'!$C$10:$C$29,$C1740,'12'!$E$10:$E$29)*'12'!$E$3</f>
        <v>2</v>
      </c>
      <c r="S1740" s="208">
        <f>SUMIF('13'!$C$10:$C$29,$C1740,'13'!$E$10:$E$29)*'13'!$E$3</f>
        <v>0</v>
      </c>
      <c r="T1740" s="208">
        <f>SUMIF('14'!$C$10:$C$29,$C1740,'14'!$E$10:$E$29)*'14'!$E$3</f>
        <v>0</v>
      </c>
      <c r="U1740" s="208">
        <f>SUMIF('15'!$C$10:$C$29,$C1740,'15'!$E$10:$E$29)*'15'!$E$3</f>
        <v>0</v>
      </c>
      <c r="V1740" s="208">
        <f>SUMIF('16'!$C$10:$C$29,$C1740,'16'!$E$29:$E1740)*'16'!$E$3</f>
        <v>0</v>
      </c>
      <c r="W1740" s="208">
        <f>SUMIF('17'!$C$10:$C$29,$C1740,'17'!$E$10:$E$29)*'17'!$E$3</f>
        <v>0</v>
      </c>
      <c r="X1740" s="208">
        <f>SUMIF('18'!$C$10:$C$29,$C1740,'18'!$E$10:$E$29)*'18'!$E$3</f>
        <v>0</v>
      </c>
      <c r="Y1740" s="208">
        <f>SUMIF('19'!$C$10:$C$28,$C1740,'19'!$E$10:$E$28)*'19'!$E$3</f>
        <v>0</v>
      </c>
      <c r="Z1740" s="208">
        <f>SUMIF('20'!$C$10:$C$29,$C1740,'20'!$E$10:$E$29)*'20'!$E$3</f>
        <v>0</v>
      </c>
      <c r="AA1740" s="208">
        <f>SUMIF('21'!$C$10:$C$29,$C1740,'21'!$E$10:$E$29)*'21'!$E$3</f>
        <v>0</v>
      </c>
    </row>
    <row r="1741" spans="3:27" ht="15" hidden="1">
      <c r="C1741" s="207" t="s">
        <v>3579</v>
      </c>
      <c r="D1741" s="207" t="s">
        <v>3580</v>
      </c>
      <c r="F1741" s="336">
        <f t="shared" si="28"/>
        <v>0</v>
      </c>
      <c r="G1741" s="208">
        <f>SUMIF('01'!$C$10:$C$29,$C1741,'01'!$E$10:$E$29)*'01'!$E$3</f>
        <v>0</v>
      </c>
      <c r="H1741" s="208">
        <f>SUMIF('02'!$C$10:$C$28,$C1741,'02'!$E$10:$E$28)*'02'!$E$3</f>
        <v>0</v>
      </c>
      <c r="I1741" s="208">
        <f>SUMIF('03'!$C$10:$C$29,$C1741,'03'!$E$10:$E$29)*'03'!$E$3</f>
        <v>0</v>
      </c>
      <c r="J1741" s="208">
        <f>SUMIF('04'!$C$10:$C$26,$C1741,'04'!$E$10:$E$26)*'04'!$E$3</f>
        <v>0</v>
      </c>
      <c r="K1741" s="208">
        <f>SUMIF('05'!$C$10:$C$29,$C1741,'05'!$E$10:$E$29)*'05'!$E$3</f>
        <v>0</v>
      </c>
      <c r="L1741" s="208">
        <f>SUMIF('06'!$C$10:$C$29,$C1741,'06'!$E$10:$E$29)*'06'!$E$3</f>
        <v>0</v>
      </c>
      <c r="M1741" s="208">
        <f>SUMIF('07'!$C$10:$C$26,$C1741,'07'!$E$10:$E$26)*'07'!$E$3</f>
        <v>0</v>
      </c>
      <c r="N1741" s="208">
        <f>SUMIF('08'!$C$10:$C$29,$C1741,'08'!$E$10:$E$29)*'08'!$E$3</f>
        <v>0</v>
      </c>
      <c r="O1741" s="208">
        <f>SUMIF('09'!$C$10:$C$29,$C1741,'09'!$E$10:$E$29)*'09'!$E$3</f>
        <v>0</v>
      </c>
      <c r="P1741" s="208">
        <f>SUMIF('10'!$C$10:$C$29,$C1741,'10'!$E$10:$E$29)*'10'!$E$3</f>
        <v>0</v>
      </c>
      <c r="Q1741" s="208">
        <f>SUMIF('11'!$C$10:$C$39,$C1741,'11'!$E$10:$E$39)*'11'!$E$3</f>
        <v>0</v>
      </c>
      <c r="R1741" s="208">
        <f>SUMIF('12'!$C$10:$C$29,$C1741,'12'!$E$10:$E$29)*'12'!$E$3</f>
        <v>0</v>
      </c>
      <c r="S1741" s="208">
        <f>SUMIF('13'!$C$10:$C$29,$C1741,'13'!$E$10:$E$29)*'13'!$E$3</f>
        <v>0</v>
      </c>
      <c r="T1741" s="208">
        <f>SUMIF('14'!$C$10:$C$29,$C1741,'14'!$E$10:$E$29)*'14'!$E$3</f>
        <v>0</v>
      </c>
      <c r="U1741" s="208">
        <f>SUMIF('15'!$C$10:$C$29,$C1741,'15'!$E$10:$E$29)*'15'!$E$3</f>
        <v>0</v>
      </c>
      <c r="V1741" s="208">
        <f>SUMIF('16'!$C$10:$C$29,$C1741,'16'!$E$29:$E1741)*'16'!$E$3</f>
        <v>0</v>
      </c>
      <c r="W1741" s="208">
        <f>SUMIF('17'!$C$10:$C$29,$C1741,'17'!$E$10:$E$29)*'17'!$E$3</f>
        <v>0</v>
      </c>
      <c r="X1741" s="208">
        <f>SUMIF('18'!$C$10:$C$29,$C1741,'18'!$E$10:$E$29)*'18'!$E$3</f>
        <v>0</v>
      </c>
      <c r="Y1741" s="208">
        <f>SUMIF('19'!$C$10:$C$28,$C1741,'19'!$E$10:$E$28)*'19'!$E$3</f>
        <v>0</v>
      </c>
      <c r="Z1741" s="208">
        <f>SUMIF('20'!$C$10:$C$29,$C1741,'20'!$E$10:$E$29)*'20'!$E$3</f>
        <v>0</v>
      </c>
      <c r="AA1741" s="208">
        <f>SUMIF('21'!$C$10:$C$29,$C1741,'21'!$E$10:$E$29)*'21'!$E$3</f>
        <v>0</v>
      </c>
    </row>
    <row r="1742" spans="3:27" ht="15" hidden="1">
      <c r="C1742" s="207" t="s">
        <v>3581</v>
      </c>
      <c r="D1742" s="207" t="s">
        <v>3582</v>
      </c>
      <c r="F1742" s="336">
        <f t="shared" si="28"/>
        <v>0</v>
      </c>
      <c r="G1742" s="208">
        <f>SUMIF('01'!$C$10:$C$29,$C1742,'01'!$E$10:$E$29)*'01'!$E$3</f>
        <v>0</v>
      </c>
      <c r="H1742" s="208">
        <f>SUMIF('02'!$C$10:$C$28,$C1742,'02'!$E$10:$E$28)*'02'!$E$3</f>
        <v>0</v>
      </c>
      <c r="I1742" s="208">
        <f>SUMIF('03'!$C$10:$C$29,$C1742,'03'!$E$10:$E$29)*'03'!$E$3</f>
        <v>0</v>
      </c>
      <c r="J1742" s="208">
        <f>SUMIF('04'!$C$10:$C$26,$C1742,'04'!$E$10:$E$26)*'04'!$E$3</f>
        <v>0</v>
      </c>
      <c r="K1742" s="208">
        <f>SUMIF('05'!$C$10:$C$29,$C1742,'05'!$E$10:$E$29)*'05'!$E$3</f>
        <v>0</v>
      </c>
      <c r="L1742" s="208">
        <f>SUMIF('06'!$C$10:$C$29,$C1742,'06'!$E$10:$E$29)*'06'!$E$3</f>
        <v>0</v>
      </c>
      <c r="M1742" s="208">
        <f>SUMIF('07'!$C$10:$C$26,$C1742,'07'!$E$10:$E$26)*'07'!$E$3</f>
        <v>0</v>
      </c>
      <c r="N1742" s="208">
        <f>SUMIF('08'!$C$10:$C$29,$C1742,'08'!$E$10:$E$29)*'08'!$E$3</f>
        <v>0</v>
      </c>
      <c r="O1742" s="208">
        <f>SUMIF('09'!$C$10:$C$29,$C1742,'09'!$E$10:$E$29)*'09'!$E$3</f>
        <v>0</v>
      </c>
      <c r="P1742" s="208">
        <f>SUMIF('10'!$C$10:$C$29,$C1742,'10'!$E$10:$E$29)*'10'!$E$3</f>
        <v>0</v>
      </c>
      <c r="Q1742" s="208">
        <f>SUMIF('11'!$C$10:$C$39,$C1742,'11'!$E$10:$E$39)*'11'!$E$3</f>
        <v>0</v>
      </c>
      <c r="R1742" s="208">
        <f>SUMIF('12'!$C$10:$C$29,$C1742,'12'!$E$10:$E$29)*'12'!$E$3</f>
        <v>0</v>
      </c>
      <c r="S1742" s="208">
        <f>SUMIF('13'!$C$10:$C$29,$C1742,'13'!$E$10:$E$29)*'13'!$E$3</f>
        <v>0</v>
      </c>
      <c r="T1742" s="208">
        <f>SUMIF('14'!$C$10:$C$29,$C1742,'14'!$E$10:$E$29)*'14'!$E$3</f>
        <v>0</v>
      </c>
      <c r="U1742" s="208">
        <f>SUMIF('15'!$C$10:$C$29,$C1742,'15'!$E$10:$E$29)*'15'!$E$3</f>
        <v>0</v>
      </c>
      <c r="V1742" s="208">
        <f>SUMIF('16'!$C$10:$C$29,$C1742,'16'!$E$29:$E1742)*'16'!$E$3</f>
        <v>0</v>
      </c>
      <c r="W1742" s="208">
        <f>SUMIF('17'!$C$10:$C$29,$C1742,'17'!$E$10:$E$29)*'17'!$E$3</f>
        <v>0</v>
      </c>
      <c r="X1742" s="208">
        <f>SUMIF('18'!$C$10:$C$29,$C1742,'18'!$E$10:$E$29)*'18'!$E$3</f>
        <v>0</v>
      </c>
      <c r="Y1742" s="208">
        <f>SUMIF('19'!$C$10:$C$28,$C1742,'19'!$E$10:$E$28)*'19'!$E$3</f>
        <v>0</v>
      </c>
      <c r="Z1742" s="208">
        <f>SUMIF('20'!$C$10:$C$29,$C1742,'20'!$E$10:$E$29)*'20'!$E$3</f>
        <v>0</v>
      </c>
      <c r="AA1742" s="208">
        <f>SUMIF('21'!$C$10:$C$29,$C1742,'21'!$E$10:$E$29)*'21'!$E$3</f>
        <v>0</v>
      </c>
    </row>
    <row r="1743" spans="3:27" ht="15" hidden="1">
      <c r="C1743" s="207" t="s">
        <v>3583</v>
      </c>
      <c r="D1743" s="207" t="s">
        <v>3584</v>
      </c>
      <c r="F1743" s="336">
        <f t="shared" si="28"/>
        <v>0</v>
      </c>
      <c r="G1743" s="208">
        <f>SUMIF('01'!$C$10:$C$29,$C1743,'01'!$E$10:$E$29)*'01'!$E$3</f>
        <v>0</v>
      </c>
      <c r="H1743" s="208">
        <f>SUMIF('02'!$C$10:$C$28,$C1743,'02'!$E$10:$E$28)*'02'!$E$3</f>
        <v>0</v>
      </c>
      <c r="I1743" s="208">
        <f>SUMIF('03'!$C$10:$C$29,$C1743,'03'!$E$10:$E$29)*'03'!$E$3</f>
        <v>0</v>
      </c>
      <c r="J1743" s="208">
        <f>SUMIF('04'!$C$10:$C$26,$C1743,'04'!$E$10:$E$26)*'04'!$E$3</f>
        <v>0</v>
      </c>
      <c r="K1743" s="208">
        <f>SUMIF('05'!$C$10:$C$29,$C1743,'05'!$E$10:$E$29)*'05'!$E$3</f>
        <v>0</v>
      </c>
      <c r="L1743" s="208">
        <f>SUMIF('06'!$C$10:$C$29,$C1743,'06'!$E$10:$E$29)*'06'!$E$3</f>
        <v>0</v>
      </c>
      <c r="M1743" s="208">
        <f>SUMIF('07'!$C$10:$C$26,$C1743,'07'!$E$10:$E$26)*'07'!$E$3</f>
        <v>0</v>
      </c>
      <c r="N1743" s="208">
        <f>SUMIF('08'!$C$10:$C$29,$C1743,'08'!$E$10:$E$29)*'08'!$E$3</f>
        <v>0</v>
      </c>
      <c r="O1743" s="208">
        <f>SUMIF('09'!$C$10:$C$29,$C1743,'09'!$E$10:$E$29)*'09'!$E$3</f>
        <v>0</v>
      </c>
      <c r="P1743" s="208">
        <f>SUMIF('10'!$C$10:$C$29,$C1743,'10'!$E$10:$E$29)*'10'!$E$3</f>
        <v>0</v>
      </c>
      <c r="Q1743" s="208">
        <f>SUMIF('11'!$C$10:$C$39,$C1743,'11'!$E$10:$E$39)*'11'!$E$3</f>
        <v>0</v>
      </c>
      <c r="R1743" s="208">
        <f>SUMIF('12'!$C$10:$C$29,$C1743,'12'!$E$10:$E$29)*'12'!$E$3</f>
        <v>0</v>
      </c>
      <c r="S1743" s="208">
        <f>SUMIF('13'!$C$10:$C$29,$C1743,'13'!$E$10:$E$29)*'13'!$E$3</f>
        <v>0</v>
      </c>
      <c r="T1743" s="208">
        <f>SUMIF('14'!$C$10:$C$29,$C1743,'14'!$E$10:$E$29)*'14'!$E$3</f>
        <v>0</v>
      </c>
      <c r="U1743" s="208">
        <f>SUMIF('15'!$C$10:$C$29,$C1743,'15'!$E$10:$E$29)*'15'!$E$3</f>
        <v>0</v>
      </c>
      <c r="V1743" s="208">
        <f>SUMIF('16'!$C$10:$C$29,$C1743,'16'!$E$29:$E1743)*'16'!$E$3</f>
        <v>0</v>
      </c>
      <c r="W1743" s="208">
        <f>SUMIF('17'!$C$10:$C$29,$C1743,'17'!$E$10:$E$29)*'17'!$E$3</f>
        <v>0</v>
      </c>
      <c r="X1743" s="208">
        <f>SUMIF('18'!$C$10:$C$29,$C1743,'18'!$E$10:$E$29)*'18'!$E$3</f>
        <v>0</v>
      </c>
      <c r="Y1743" s="208">
        <f>SUMIF('19'!$C$10:$C$28,$C1743,'19'!$E$10:$E$28)*'19'!$E$3</f>
        <v>0</v>
      </c>
      <c r="Z1743" s="208">
        <f>SUMIF('20'!$C$10:$C$29,$C1743,'20'!$E$10:$E$29)*'20'!$E$3</f>
        <v>0</v>
      </c>
      <c r="AA1743" s="208">
        <f>SUMIF('21'!$C$10:$C$29,$C1743,'21'!$E$10:$E$29)*'21'!$E$3</f>
        <v>0</v>
      </c>
    </row>
    <row r="1744" spans="3:27" ht="15" hidden="1">
      <c r="C1744" s="207" t="s">
        <v>3585</v>
      </c>
      <c r="D1744" s="207" t="s">
        <v>3586</v>
      </c>
      <c r="F1744" s="336">
        <f t="shared" si="28"/>
        <v>0</v>
      </c>
      <c r="G1744" s="208">
        <f>SUMIF('01'!$C$10:$C$29,$C1744,'01'!$E$10:$E$29)*'01'!$E$3</f>
        <v>0</v>
      </c>
      <c r="H1744" s="208">
        <f>SUMIF('02'!$C$10:$C$28,$C1744,'02'!$E$10:$E$28)*'02'!$E$3</f>
        <v>0</v>
      </c>
      <c r="I1744" s="208">
        <f>SUMIF('03'!$C$10:$C$29,$C1744,'03'!$E$10:$E$29)*'03'!$E$3</f>
        <v>0</v>
      </c>
      <c r="J1744" s="208">
        <f>SUMIF('04'!$C$10:$C$26,$C1744,'04'!$E$10:$E$26)*'04'!$E$3</f>
        <v>0</v>
      </c>
      <c r="K1744" s="208">
        <f>SUMIF('05'!$C$10:$C$29,$C1744,'05'!$E$10:$E$29)*'05'!$E$3</f>
        <v>0</v>
      </c>
      <c r="L1744" s="208">
        <f>SUMIF('06'!$C$10:$C$29,$C1744,'06'!$E$10:$E$29)*'06'!$E$3</f>
        <v>0</v>
      </c>
      <c r="M1744" s="208">
        <f>SUMIF('07'!$C$10:$C$26,$C1744,'07'!$E$10:$E$26)*'07'!$E$3</f>
        <v>0</v>
      </c>
      <c r="N1744" s="208">
        <f>SUMIF('08'!$C$10:$C$29,$C1744,'08'!$E$10:$E$29)*'08'!$E$3</f>
        <v>0</v>
      </c>
      <c r="O1744" s="208">
        <f>SUMIF('09'!$C$10:$C$29,$C1744,'09'!$E$10:$E$29)*'09'!$E$3</f>
        <v>0</v>
      </c>
      <c r="P1744" s="208">
        <f>SUMIF('10'!$C$10:$C$29,$C1744,'10'!$E$10:$E$29)*'10'!$E$3</f>
        <v>0</v>
      </c>
      <c r="Q1744" s="208">
        <f>SUMIF('11'!$C$10:$C$39,$C1744,'11'!$E$10:$E$39)*'11'!$E$3</f>
        <v>0</v>
      </c>
      <c r="R1744" s="208">
        <f>SUMIF('12'!$C$10:$C$29,$C1744,'12'!$E$10:$E$29)*'12'!$E$3</f>
        <v>0</v>
      </c>
      <c r="S1744" s="208">
        <f>SUMIF('13'!$C$10:$C$29,$C1744,'13'!$E$10:$E$29)*'13'!$E$3</f>
        <v>0</v>
      </c>
      <c r="T1744" s="208">
        <f>SUMIF('14'!$C$10:$C$29,$C1744,'14'!$E$10:$E$29)*'14'!$E$3</f>
        <v>0</v>
      </c>
      <c r="U1744" s="208">
        <f>SUMIF('15'!$C$10:$C$29,$C1744,'15'!$E$10:$E$29)*'15'!$E$3</f>
        <v>0</v>
      </c>
      <c r="V1744" s="208">
        <f>SUMIF('16'!$C$10:$C$29,$C1744,'16'!$E$29:$E1744)*'16'!$E$3</f>
        <v>0</v>
      </c>
      <c r="W1744" s="208">
        <f>SUMIF('17'!$C$10:$C$29,$C1744,'17'!$E$10:$E$29)*'17'!$E$3</f>
        <v>0</v>
      </c>
      <c r="X1744" s="208">
        <f>SUMIF('18'!$C$10:$C$29,$C1744,'18'!$E$10:$E$29)*'18'!$E$3</f>
        <v>0</v>
      </c>
      <c r="Y1744" s="208">
        <f>SUMIF('19'!$C$10:$C$28,$C1744,'19'!$E$10:$E$28)*'19'!$E$3</f>
        <v>0</v>
      </c>
      <c r="Z1744" s="208">
        <f>SUMIF('20'!$C$10:$C$29,$C1744,'20'!$E$10:$E$29)*'20'!$E$3</f>
        <v>0</v>
      </c>
      <c r="AA1744" s="208">
        <f>SUMIF('21'!$C$10:$C$29,$C1744,'21'!$E$10:$E$29)*'21'!$E$3</f>
        <v>0</v>
      </c>
    </row>
    <row r="1745" spans="3:27" ht="15" hidden="1">
      <c r="C1745" s="207" t="s">
        <v>3587</v>
      </c>
      <c r="D1745" s="207" t="s">
        <v>3588</v>
      </c>
      <c r="F1745" s="336">
        <f t="shared" si="28"/>
        <v>0</v>
      </c>
      <c r="G1745" s="208">
        <f>SUMIF('01'!$C$10:$C$29,$C1745,'01'!$E$10:$E$29)*'01'!$E$3</f>
        <v>0</v>
      </c>
      <c r="H1745" s="208">
        <f>SUMIF('02'!$C$10:$C$28,$C1745,'02'!$E$10:$E$28)*'02'!$E$3</f>
        <v>0</v>
      </c>
      <c r="I1745" s="208">
        <f>SUMIF('03'!$C$10:$C$29,$C1745,'03'!$E$10:$E$29)*'03'!$E$3</f>
        <v>0</v>
      </c>
      <c r="J1745" s="208">
        <f>SUMIF('04'!$C$10:$C$26,$C1745,'04'!$E$10:$E$26)*'04'!$E$3</f>
        <v>0</v>
      </c>
      <c r="K1745" s="208">
        <f>SUMIF('05'!$C$10:$C$29,$C1745,'05'!$E$10:$E$29)*'05'!$E$3</f>
        <v>0</v>
      </c>
      <c r="L1745" s="208">
        <f>SUMIF('06'!$C$10:$C$29,$C1745,'06'!$E$10:$E$29)*'06'!$E$3</f>
        <v>0</v>
      </c>
      <c r="M1745" s="208">
        <f>SUMIF('07'!$C$10:$C$26,$C1745,'07'!$E$10:$E$26)*'07'!$E$3</f>
        <v>0</v>
      </c>
      <c r="N1745" s="208">
        <f>SUMIF('08'!$C$10:$C$29,$C1745,'08'!$E$10:$E$29)*'08'!$E$3</f>
        <v>0</v>
      </c>
      <c r="O1745" s="208">
        <f>SUMIF('09'!$C$10:$C$29,$C1745,'09'!$E$10:$E$29)*'09'!$E$3</f>
        <v>0</v>
      </c>
      <c r="P1745" s="208">
        <f>SUMIF('10'!$C$10:$C$29,$C1745,'10'!$E$10:$E$29)*'10'!$E$3</f>
        <v>0</v>
      </c>
      <c r="Q1745" s="208">
        <f>SUMIF('11'!$C$10:$C$39,$C1745,'11'!$E$10:$E$39)*'11'!$E$3</f>
        <v>0</v>
      </c>
      <c r="R1745" s="208">
        <f>SUMIF('12'!$C$10:$C$29,$C1745,'12'!$E$10:$E$29)*'12'!$E$3</f>
        <v>0</v>
      </c>
      <c r="S1745" s="208">
        <f>SUMIF('13'!$C$10:$C$29,$C1745,'13'!$E$10:$E$29)*'13'!$E$3</f>
        <v>0</v>
      </c>
      <c r="T1745" s="208">
        <f>SUMIF('14'!$C$10:$C$29,$C1745,'14'!$E$10:$E$29)*'14'!$E$3</f>
        <v>0</v>
      </c>
      <c r="U1745" s="208">
        <f>SUMIF('15'!$C$10:$C$29,$C1745,'15'!$E$10:$E$29)*'15'!$E$3</f>
        <v>0</v>
      </c>
      <c r="V1745" s="208">
        <f>SUMIF('16'!$C$10:$C$29,$C1745,'16'!$E$29:$E1745)*'16'!$E$3</f>
        <v>0</v>
      </c>
      <c r="W1745" s="208">
        <f>SUMIF('17'!$C$10:$C$29,$C1745,'17'!$E$10:$E$29)*'17'!$E$3</f>
        <v>0</v>
      </c>
      <c r="X1745" s="208">
        <f>SUMIF('18'!$C$10:$C$29,$C1745,'18'!$E$10:$E$29)*'18'!$E$3</f>
        <v>0</v>
      </c>
      <c r="Y1745" s="208">
        <f>SUMIF('19'!$C$10:$C$28,$C1745,'19'!$E$10:$E$28)*'19'!$E$3</f>
        <v>0</v>
      </c>
      <c r="Z1745" s="208">
        <f>SUMIF('20'!$C$10:$C$29,$C1745,'20'!$E$10:$E$29)*'20'!$E$3</f>
        <v>0</v>
      </c>
      <c r="AA1745" s="208">
        <f>SUMIF('21'!$C$10:$C$29,$C1745,'21'!$E$10:$E$29)*'21'!$E$3</f>
        <v>0</v>
      </c>
    </row>
    <row r="1746" spans="3:27" ht="15" hidden="1">
      <c r="C1746" s="207" t="s">
        <v>3589</v>
      </c>
      <c r="D1746" s="207" t="s">
        <v>3590</v>
      </c>
      <c r="F1746" s="336">
        <f t="shared" si="28"/>
        <v>0</v>
      </c>
      <c r="G1746" s="208">
        <f>SUMIF('01'!$C$10:$C$29,$C1746,'01'!$E$10:$E$29)*'01'!$E$3</f>
        <v>0</v>
      </c>
      <c r="H1746" s="208">
        <f>SUMIF('02'!$C$10:$C$28,$C1746,'02'!$E$10:$E$28)*'02'!$E$3</f>
        <v>0</v>
      </c>
      <c r="I1746" s="208">
        <f>SUMIF('03'!$C$10:$C$29,$C1746,'03'!$E$10:$E$29)*'03'!$E$3</f>
        <v>0</v>
      </c>
      <c r="J1746" s="208">
        <f>SUMIF('04'!$C$10:$C$26,$C1746,'04'!$E$10:$E$26)*'04'!$E$3</f>
        <v>0</v>
      </c>
      <c r="K1746" s="208">
        <f>SUMIF('05'!$C$10:$C$29,$C1746,'05'!$E$10:$E$29)*'05'!$E$3</f>
        <v>0</v>
      </c>
      <c r="L1746" s="208">
        <f>SUMIF('06'!$C$10:$C$29,$C1746,'06'!$E$10:$E$29)*'06'!$E$3</f>
        <v>0</v>
      </c>
      <c r="M1746" s="208">
        <f>SUMIF('07'!$C$10:$C$26,$C1746,'07'!$E$10:$E$26)*'07'!$E$3</f>
        <v>0</v>
      </c>
      <c r="N1746" s="208">
        <f>SUMIF('08'!$C$10:$C$29,$C1746,'08'!$E$10:$E$29)*'08'!$E$3</f>
        <v>0</v>
      </c>
      <c r="O1746" s="208">
        <f>SUMIF('09'!$C$10:$C$29,$C1746,'09'!$E$10:$E$29)*'09'!$E$3</f>
        <v>0</v>
      </c>
      <c r="P1746" s="208">
        <f>SUMIF('10'!$C$10:$C$29,$C1746,'10'!$E$10:$E$29)*'10'!$E$3</f>
        <v>0</v>
      </c>
      <c r="Q1746" s="208">
        <f>SUMIF('11'!$C$10:$C$39,$C1746,'11'!$E$10:$E$39)*'11'!$E$3</f>
        <v>0</v>
      </c>
      <c r="R1746" s="208">
        <f>SUMIF('12'!$C$10:$C$29,$C1746,'12'!$E$10:$E$29)*'12'!$E$3</f>
        <v>0</v>
      </c>
      <c r="S1746" s="208">
        <f>SUMIF('13'!$C$10:$C$29,$C1746,'13'!$E$10:$E$29)*'13'!$E$3</f>
        <v>0</v>
      </c>
      <c r="T1746" s="208">
        <f>SUMIF('14'!$C$10:$C$29,$C1746,'14'!$E$10:$E$29)*'14'!$E$3</f>
        <v>0</v>
      </c>
      <c r="U1746" s="208">
        <f>SUMIF('15'!$C$10:$C$29,$C1746,'15'!$E$10:$E$29)*'15'!$E$3</f>
        <v>0</v>
      </c>
      <c r="V1746" s="208">
        <f>SUMIF('16'!$C$10:$C$29,$C1746,'16'!$E$29:$E1746)*'16'!$E$3</f>
        <v>0</v>
      </c>
      <c r="W1746" s="208">
        <f>SUMIF('17'!$C$10:$C$29,$C1746,'17'!$E$10:$E$29)*'17'!$E$3</f>
        <v>0</v>
      </c>
      <c r="X1746" s="208">
        <f>SUMIF('18'!$C$10:$C$29,$C1746,'18'!$E$10:$E$29)*'18'!$E$3</f>
        <v>0</v>
      </c>
      <c r="Y1746" s="208">
        <f>SUMIF('19'!$C$10:$C$28,$C1746,'19'!$E$10:$E$28)*'19'!$E$3</f>
        <v>0</v>
      </c>
      <c r="Z1746" s="208">
        <f>SUMIF('20'!$C$10:$C$29,$C1746,'20'!$E$10:$E$29)*'20'!$E$3</f>
        <v>0</v>
      </c>
      <c r="AA1746" s="208">
        <f>SUMIF('21'!$C$10:$C$29,$C1746,'21'!$E$10:$E$29)*'21'!$E$3</f>
        <v>0</v>
      </c>
    </row>
    <row r="1747" spans="3:27" ht="15" hidden="1">
      <c r="C1747" s="207" t="s">
        <v>3591</v>
      </c>
      <c r="D1747" s="207" t="s">
        <v>3592</v>
      </c>
      <c r="F1747" s="336">
        <f t="shared" si="28"/>
        <v>0</v>
      </c>
      <c r="G1747" s="208">
        <f>SUMIF('01'!$C$10:$C$29,$C1747,'01'!$E$10:$E$29)*'01'!$E$3</f>
        <v>0</v>
      </c>
      <c r="H1747" s="208">
        <f>SUMIF('02'!$C$10:$C$28,$C1747,'02'!$E$10:$E$28)*'02'!$E$3</f>
        <v>0</v>
      </c>
      <c r="I1747" s="208">
        <f>SUMIF('03'!$C$10:$C$29,$C1747,'03'!$E$10:$E$29)*'03'!$E$3</f>
        <v>0</v>
      </c>
      <c r="J1747" s="208">
        <f>SUMIF('04'!$C$10:$C$26,$C1747,'04'!$E$10:$E$26)*'04'!$E$3</f>
        <v>0</v>
      </c>
      <c r="K1747" s="208">
        <f>SUMIF('05'!$C$10:$C$29,$C1747,'05'!$E$10:$E$29)*'05'!$E$3</f>
        <v>0</v>
      </c>
      <c r="L1747" s="208">
        <f>SUMIF('06'!$C$10:$C$29,$C1747,'06'!$E$10:$E$29)*'06'!$E$3</f>
        <v>0</v>
      </c>
      <c r="M1747" s="208">
        <f>SUMIF('07'!$C$10:$C$26,$C1747,'07'!$E$10:$E$26)*'07'!$E$3</f>
        <v>0</v>
      </c>
      <c r="N1747" s="208">
        <f>SUMIF('08'!$C$10:$C$29,$C1747,'08'!$E$10:$E$29)*'08'!$E$3</f>
        <v>0</v>
      </c>
      <c r="O1747" s="208">
        <f>SUMIF('09'!$C$10:$C$29,$C1747,'09'!$E$10:$E$29)*'09'!$E$3</f>
        <v>0</v>
      </c>
      <c r="P1747" s="208">
        <f>SUMIF('10'!$C$10:$C$29,$C1747,'10'!$E$10:$E$29)*'10'!$E$3</f>
        <v>0</v>
      </c>
      <c r="Q1747" s="208">
        <f>SUMIF('11'!$C$10:$C$39,$C1747,'11'!$E$10:$E$39)*'11'!$E$3</f>
        <v>0</v>
      </c>
      <c r="R1747" s="208">
        <f>SUMIF('12'!$C$10:$C$29,$C1747,'12'!$E$10:$E$29)*'12'!$E$3</f>
        <v>0</v>
      </c>
      <c r="S1747" s="208">
        <f>SUMIF('13'!$C$10:$C$29,$C1747,'13'!$E$10:$E$29)*'13'!$E$3</f>
        <v>0</v>
      </c>
      <c r="T1747" s="208">
        <f>SUMIF('14'!$C$10:$C$29,$C1747,'14'!$E$10:$E$29)*'14'!$E$3</f>
        <v>0</v>
      </c>
      <c r="U1747" s="208">
        <f>SUMIF('15'!$C$10:$C$29,$C1747,'15'!$E$10:$E$29)*'15'!$E$3</f>
        <v>0</v>
      </c>
      <c r="V1747" s="208">
        <f>SUMIF('16'!$C$10:$C$29,$C1747,'16'!$E$29:$E1747)*'16'!$E$3</f>
        <v>0</v>
      </c>
      <c r="W1747" s="208">
        <f>SUMIF('17'!$C$10:$C$29,$C1747,'17'!$E$10:$E$29)*'17'!$E$3</f>
        <v>0</v>
      </c>
      <c r="X1747" s="208">
        <f>SUMIF('18'!$C$10:$C$29,$C1747,'18'!$E$10:$E$29)*'18'!$E$3</f>
        <v>0</v>
      </c>
      <c r="Y1747" s="208">
        <f>SUMIF('19'!$C$10:$C$28,$C1747,'19'!$E$10:$E$28)*'19'!$E$3</f>
        <v>0</v>
      </c>
      <c r="Z1747" s="208">
        <f>SUMIF('20'!$C$10:$C$29,$C1747,'20'!$E$10:$E$29)*'20'!$E$3</f>
        <v>0</v>
      </c>
      <c r="AA1747" s="208">
        <f>SUMIF('21'!$C$10:$C$29,$C1747,'21'!$E$10:$E$29)*'21'!$E$3</f>
        <v>0</v>
      </c>
    </row>
    <row r="1748" spans="3:27" ht="15" hidden="1">
      <c r="C1748" s="207" t="s">
        <v>3593</v>
      </c>
      <c r="D1748" s="207" t="s">
        <v>3594</v>
      </c>
      <c r="F1748" s="336">
        <f t="shared" si="28"/>
        <v>0</v>
      </c>
      <c r="G1748" s="208">
        <f>SUMIF('01'!$C$10:$C$29,$C1748,'01'!$E$10:$E$29)*'01'!$E$3</f>
        <v>0</v>
      </c>
      <c r="H1748" s="208">
        <f>SUMIF('02'!$C$10:$C$28,$C1748,'02'!$E$10:$E$28)*'02'!$E$3</f>
        <v>0</v>
      </c>
      <c r="I1748" s="208">
        <f>SUMIF('03'!$C$10:$C$29,$C1748,'03'!$E$10:$E$29)*'03'!$E$3</f>
        <v>0</v>
      </c>
      <c r="J1748" s="208">
        <f>SUMIF('04'!$C$10:$C$26,$C1748,'04'!$E$10:$E$26)*'04'!$E$3</f>
        <v>0</v>
      </c>
      <c r="K1748" s="208">
        <f>SUMIF('05'!$C$10:$C$29,$C1748,'05'!$E$10:$E$29)*'05'!$E$3</f>
        <v>0</v>
      </c>
      <c r="L1748" s="208">
        <f>SUMIF('06'!$C$10:$C$29,$C1748,'06'!$E$10:$E$29)*'06'!$E$3</f>
        <v>0</v>
      </c>
      <c r="M1748" s="208">
        <f>SUMIF('07'!$C$10:$C$26,$C1748,'07'!$E$10:$E$26)*'07'!$E$3</f>
        <v>0</v>
      </c>
      <c r="N1748" s="208">
        <f>SUMIF('08'!$C$10:$C$29,$C1748,'08'!$E$10:$E$29)*'08'!$E$3</f>
        <v>0</v>
      </c>
      <c r="O1748" s="208">
        <f>SUMIF('09'!$C$10:$C$29,$C1748,'09'!$E$10:$E$29)*'09'!$E$3</f>
        <v>0</v>
      </c>
      <c r="P1748" s="208">
        <f>SUMIF('10'!$C$10:$C$29,$C1748,'10'!$E$10:$E$29)*'10'!$E$3</f>
        <v>0</v>
      </c>
      <c r="Q1748" s="208">
        <f>SUMIF('11'!$C$10:$C$39,$C1748,'11'!$E$10:$E$39)*'11'!$E$3</f>
        <v>0</v>
      </c>
      <c r="R1748" s="208">
        <f>SUMIF('12'!$C$10:$C$29,$C1748,'12'!$E$10:$E$29)*'12'!$E$3</f>
        <v>0</v>
      </c>
      <c r="S1748" s="208">
        <f>SUMIF('13'!$C$10:$C$29,$C1748,'13'!$E$10:$E$29)*'13'!$E$3</f>
        <v>0</v>
      </c>
      <c r="T1748" s="208">
        <f>SUMIF('14'!$C$10:$C$29,$C1748,'14'!$E$10:$E$29)*'14'!$E$3</f>
        <v>0</v>
      </c>
      <c r="U1748" s="208">
        <f>SUMIF('15'!$C$10:$C$29,$C1748,'15'!$E$10:$E$29)*'15'!$E$3</f>
        <v>0</v>
      </c>
      <c r="V1748" s="208">
        <f>SUMIF('16'!$C$10:$C$29,$C1748,'16'!$E$29:$E1748)*'16'!$E$3</f>
        <v>0</v>
      </c>
      <c r="W1748" s="208">
        <f>SUMIF('17'!$C$10:$C$29,$C1748,'17'!$E$10:$E$29)*'17'!$E$3</f>
        <v>0</v>
      </c>
      <c r="X1748" s="208">
        <f>SUMIF('18'!$C$10:$C$29,$C1748,'18'!$E$10:$E$29)*'18'!$E$3</f>
        <v>0</v>
      </c>
      <c r="Y1748" s="208">
        <f>SUMIF('19'!$C$10:$C$28,$C1748,'19'!$E$10:$E$28)*'19'!$E$3</f>
        <v>0</v>
      </c>
      <c r="Z1748" s="208">
        <f>SUMIF('20'!$C$10:$C$29,$C1748,'20'!$E$10:$E$29)*'20'!$E$3</f>
        <v>0</v>
      </c>
      <c r="AA1748" s="208">
        <f>SUMIF('21'!$C$10:$C$29,$C1748,'21'!$E$10:$E$29)*'21'!$E$3</f>
        <v>0</v>
      </c>
    </row>
    <row r="1749" spans="3:27" ht="15" hidden="1">
      <c r="C1749" s="207" t="s">
        <v>3595</v>
      </c>
      <c r="D1749" s="207" t="s">
        <v>3596</v>
      </c>
      <c r="F1749" s="336">
        <f t="shared" si="28"/>
        <v>0</v>
      </c>
      <c r="G1749" s="208">
        <f>SUMIF('01'!$C$10:$C$29,$C1749,'01'!$E$10:$E$29)*'01'!$E$3</f>
        <v>0</v>
      </c>
      <c r="H1749" s="208">
        <f>SUMIF('02'!$C$10:$C$28,$C1749,'02'!$E$10:$E$28)*'02'!$E$3</f>
        <v>0</v>
      </c>
      <c r="I1749" s="208">
        <f>SUMIF('03'!$C$10:$C$29,$C1749,'03'!$E$10:$E$29)*'03'!$E$3</f>
        <v>0</v>
      </c>
      <c r="J1749" s="208">
        <f>SUMIF('04'!$C$10:$C$26,$C1749,'04'!$E$10:$E$26)*'04'!$E$3</f>
        <v>0</v>
      </c>
      <c r="K1749" s="208">
        <f>SUMIF('05'!$C$10:$C$29,$C1749,'05'!$E$10:$E$29)*'05'!$E$3</f>
        <v>0</v>
      </c>
      <c r="L1749" s="208">
        <f>SUMIF('06'!$C$10:$C$29,$C1749,'06'!$E$10:$E$29)*'06'!$E$3</f>
        <v>0</v>
      </c>
      <c r="M1749" s="208">
        <f>SUMIF('07'!$C$10:$C$26,$C1749,'07'!$E$10:$E$26)*'07'!$E$3</f>
        <v>0</v>
      </c>
      <c r="N1749" s="208">
        <f>SUMIF('08'!$C$10:$C$29,$C1749,'08'!$E$10:$E$29)*'08'!$E$3</f>
        <v>0</v>
      </c>
      <c r="O1749" s="208">
        <f>SUMIF('09'!$C$10:$C$29,$C1749,'09'!$E$10:$E$29)*'09'!$E$3</f>
        <v>0</v>
      </c>
      <c r="P1749" s="208">
        <f>SUMIF('10'!$C$10:$C$29,$C1749,'10'!$E$10:$E$29)*'10'!$E$3</f>
        <v>0</v>
      </c>
      <c r="Q1749" s="208">
        <f>SUMIF('11'!$C$10:$C$39,$C1749,'11'!$E$10:$E$39)*'11'!$E$3</f>
        <v>0</v>
      </c>
      <c r="R1749" s="208">
        <f>SUMIF('12'!$C$10:$C$29,$C1749,'12'!$E$10:$E$29)*'12'!$E$3</f>
        <v>0</v>
      </c>
      <c r="S1749" s="208">
        <f>SUMIF('13'!$C$10:$C$29,$C1749,'13'!$E$10:$E$29)*'13'!$E$3</f>
        <v>0</v>
      </c>
      <c r="T1749" s="208">
        <f>SUMIF('14'!$C$10:$C$29,$C1749,'14'!$E$10:$E$29)*'14'!$E$3</f>
        <v>0</v>
      </c>
      <c r="U1749" s="208">
        <f>SUMIF('15'!$C$10:$C$29,$C1749,'15'!$E$10:$E$29)*'15'!$E$3</f>
        <v>0</v>
      </c>
      <c r="V1749" s="208">
        <f>SUMIF('16'!$C$10:$C$29,$C1749,'16'!$E$29:$E1749)*'16'!$E$3</f>
        <v>0</v>
      </c>
      <c r="W1749" s="208">
        <f>SUMIF('17'!$C$10:$C$29,$C1749,'17'!$E$10:$E$29)*'17'!$E$3</f>
        <v>0</v>
      </c>
      <c r="X1749" s="208">
        <f>SUMIF('18'!$C$10:$C$29,$C1749,'18'!$E$10:$E$29)*'18'!$E$3</f>
        <v>0</v>
      </c>
      <c r="Y1749" s="208">
        <f>SUMIF('19'!$C$10:$C$28,$C1749,'19'!$E$10:$E$28)*'19'!$E$3</f>
        <v>0</v>
      </c>
      <c r="Z1749" s="208">
        <f>SUMIF('20'!$C$10:$C$29,$C1749,'20'!$E$10:$E$29)*'20'!$E$3</f>
        <v>0</v>
      </c>
      <c r="AA1749" s="208">
        <f>SUMIF('21'!$C$10:$C$29,$C1749,'21'!$E$10:$E$29)*'21'!$E$3</f>
        <v>0</v>
      </c>
    </row>
    <row r="1750" spans="3:27" ht="15" hidden="1">
      <c r="C1750" s="207" t="s">
        <v>3597</v>
      </c>
      <c r="D1750" s="207" t="s">
        <v>3598</v>
      </c>
      <c r="F1750" s="336">
        <f t="shared" si="28"/>
        <v>0</v>
      </c>
      <c r="G1750" s="208">
        <f>SUMIF('01'!$C$10:$C$29,$C1750,'01'!$E$10:$E$29)*'01'!$E$3</f>
        <v>0</v>
      </c>
      <c r="H1750" s="208">
        <f>SUMIF('02'!$C$10:$C$28,$C1750,'02'!$E$10:$E$28)*'02'!$E$3</f>
        <v>0</v>
      </c>
      <c r="I1750" s="208">
        <f>SUMIF('03'!$C$10:$C$29,$C1750,'03'!$E$10:$E$29)*'03'!$E$3</f>
        <v>0</v>
      </c>
      <c r="J1750" s="208">
        <f>SUMIF('04'!$C$10:$C$26,$C1750,'04'!$E$10:$E$26)*'04'!$E$3</f>
        <v>0</v>
      </c>
      <c r="K1750" s="208">
        <f>SUMIF('05'!$C$10:$C$29,$C1750,'05'!$E$10:$E$29)*'05'!$E$3</f>
        <v>0</v>
      </c>
      <c r="L1750" s="208">
        <f>SUMIF('06'!$C$10:$C$29,$C1750,'06'!$E$10:$E$29)*'06'!$E$3</f>
        <v>0</v>
      </c>
      <c r="M1750" s="208">
        <f>SUMIF('07'!$C$10:$C$26,$C1750,'07'!$E$10:$E$26)*'07'!$E$3</f>
        <v>0</v>
      </c>
      <c r="N1750" s="208">
        <f>SUMIF('08'!$C$10:$C$29,$C1750,'08'!$E$10:$E$29)*'08'!$E$3</f>
        <v>0</v>
      </c>
      <c r="O1750" s="208">
        <f>SUMIF('09'!$C$10:$C$29,$C1750,'09'!$E$10:$E$29)*'09'!$E$3</f>
        <v>0</v>
      </c>
      <c r="P1750" s="208">
        <f>SUMIF('10'!$C$10:$C$29,$C1750,'10'!$E$10:$E$29)*'10'!$E$3</f>
        <v>0</v>
      </c>
      <c r="Q1750" s="208">
        <f>SUMIF('11'!$C$10:$C$39,$C1750,'11'!$E$10:$E$39)*'11'!$E$3</f>
        <v>0</v>
      </c>
      <c r="R1750" s="208">
        <f>SUMIF('12'!$C$10:$C$29,$C1750,'12'!$E$10:$E$29)*'12'!$E$3</f>
        <v>0</v>
      </c>
      <c r="S1750" s="208">
        <f>SUMIF('13'!$C$10:$C$29,$C1750,'13'!$E$10:$E$29)*'13'!$E$3</f>
        <v>0</v>
      </c>
      <c r="T1750" s="208">
        <f>SUMIF('14'!$C$10:$C$29,$C1750,'14'!$E$10:$E$29)*'14'!$E$3</f>
        <v>0</v>
      </c>
      <c r="U1750" s="208">
        <f>SUMIF('15'!$C$10:$C$29,$C1750,'15'!$E$10:$E$29)*'15'!$E$3</f>
        <v>0</v>
      </c>
      <c r="V1750" s="208">
        <f>SUMIF('16'!$C$10:$C$29,$C1750,'16'!$E$29:$E1750)*'16'!$E$3</f>
        <v>0</v>
      </c>
      <c r="W1750" s="208">
        <f>SUMIF('17'!$C$10:$C$29,$C1750,'17'!$E$10:$E$29)*'17'!$E$3</f>
        <v>0</v>
      </c>
      <c r="X1750" s="208">
        <f>SUMIF('18'!$C$10:$C$29,$C1750,'18'!$E$10:$E$29)*'18'!$E$3</f>
        <v>0</v>
      </c>
      <c r="Y1750" s="208">
        <f>SUMIF('19'!$C$10:$C$28,$C1750,'19'!$E$10:$E$28)*'19'!$E$3</f>
        <v>0</v>
      </c>
      <c r="Z1750" s="208">
        <f>SUMIF('20'!$C$10:$C$29,$C1750,'20'!$E$10:$E$29)*'20'!$E$3</f>
        <v>0</v>
      </c>
      <c r="AA1750" s="208">
        <f>SUMIF('21'!$C$10:$C$29,$C1750,'21'!$E$10:$E$29)*'21'!$E$3</f>
        <v>0</v>
      </c>
    </row>
    <row r="1751" spans="3:27" ht="15" hidden="1">
      <c r="C1751" s="207" t="s">
        <v>3599</v>
      </c>
      <c r="D1751" s="207" t="s">
        <v>3600</v>
      </c>
      <c r="F1751" s="336">
        <f t="shared" si="28"/>
        <v>0</v>
      </c>
      <c r="G1751" s="208">
        <f>SUMIF('01'!$C$10:$C$29,$C1751,'01'!$E$10:$E$29)*'01'!$E$3</f>
        <v>0</v>
      </c>
      <c r="H1751" s="208">
        <f>SUMIF('02'!$C$10:$C$28,$C1751,'02'!$E$10:$E$28)*'02'!$E$3</f>
        <v>0</v>
      </c>
      <c r="I1751" s="208">
        <f>SUMIF('03'!$C$10:$C$29,$C1751,'03'!$E$10:$E$29)*'03'!$E$3</f>
        <v>0</v>
      </c>
      <c r="J1751" s="208">
        <f>SUMIF('04'!$C$10:$C$26,$C1751,'04'!$E$10:$E$26)*'04'!$E$3</f>
        <v>0</v>
      </c>
      <c r="K1751" s="208">
        <f>SUMIF('05'!$C$10:$C$29,$C1751,'05'!$E$10:$E$29)*'05'!$E$3</f>
        <v>0</v>
      </c>
      <c r="L1751" s="208">
        <f>SUMIF('06'!$C$10:$C$29,$C1751,'06'!$E$10:$E$29)*'06'!$E$3</f>
        <v>0</v>
      </c>
      <c r="M1751" s="208">
        <f>SUMIF('07'!$C$10:$C$26,$C1751,'07'!$E$10:$E$26)*'07'!$E$3</f>
        <v>0</v>
      </c>
      <c r="N1751" s="208">
        <f>SUMIF('08'!$C$10:$C$29,$C1751,'08'!$E$10:$E$29)*'08'!$E$3</f>
        <v>0</v>
      </c>
      <c r="O1751" s="208">
        <f>SUMIF('09'!$C$10:$C$29,$C1751,'09'!$E$10:$E$29)*'09'!$E$3</f>
        <v>0</v>
      </c>
      <c r="P1751" s="208">
        <f>SUMIF('10'!$C$10:$C$29,$C1751,'10'!$E$10:$E$29)*'10'!$E$3</f>
        <v>0</v>
      </c>
      <c r="Q1751" s="208">
        <f>SUMIF('11'!$C$10:$C$39,$C1751,'11'!$E$10:$E$39)*'11'!$E$3</f>
        <v>0</v>
      </c>
      <c r="R1751" s="208">
        <f>SUMIF('12'!$C$10:$C$29,$C1751,'12'!$E$10:$E$29)*'12'!$E$3</f>
        <v>0</v>
      </c>
      <c r="S1751" s="208">
        <f>SUMIF('13'!$C$10:$C$29,$C1751,'13'!$E$10:$E$29)*'13'!$E$3</f>
        <v>0</v>
      </c>
      <c r="T1751" s="208">
        <f>SUMIF('14'!$C$10:$C$29,$C1751,'14'!$E$10:$E$29)*'14'!$E$3</f>
        <v>0</v>
      </c>
      <c r="U1751" s="208">
        <f>SUMIF('15'!$C$10:$C$29,$C1751,'15'!$E$10:$E$29)*'15'!$E$3</f>
        <v>0</v>
      </c>
      <c r="V1751" s="208">
        <f>SUMIF('16'!$C$10:$C$29,$C1751,'16'!$E$29:$E1751)*'16'!$E$3</f>
        <v>0</v>
      </c>
      <c r="W1751" s="208">
        <f>SUMIF('17'!$C$10:$C$29,$C1751,'17'!$E$10:$E$29)*'17'!$E$3</f>
        <v>0</v>
      </c>
      <c r="X1751" s="208">
        <f>SUMIF('18'!$C$10:$C$29,$C1751,'18'!$E$10:$E$29)*'18'!$E$3</f>
        <v>0</v>
      </c>
      <c r="Y1751" s="208">
        <f>SUMIF('19'!$C$10:$C$28,$C1751,'19'!$E$10:$E$28)*'19'!$E$3</f>
        <v>0</v>
      </c>
      <c r="Z1751" s="208">
        <f>SUMIF('20'!$C$10:$C$29,$C1751,'20'!$E$10:$E$29)*'20'!$E$3</f>
        <v>0</v>
      </c>
      <c r="AA1751" s="208">
        <f>SUMIF('21'!$C$10:$C$29,$C1751,'21'!$E$10:$E$29)*'21'!$E$3</f>
        <v>0</v>
      </c>
    </row>
    <row r="1752" spans="3:27" ht="15" hidden="1">
      <c r="C1752" s="207" t="s">
        <v>3601</v>
      </c>
      <c r="D1752" s="207" t="s">
        <v>3602</v>
      </c>
      <c r="F1752" s="336">
        <f t="shared" si="28"/>
        <v>0</v>
      </c>
      <c r="G1752" s="208">
        <f>SUMIF('01'!$C$10:$C$29,$C1752,'01'!$E$10:$E$29)*'01'!$E$3</f>
        <v>0</v>
      </c>
      <c r="H1752" s="208">
        <f>SUMIF('02'!$C$10:$C$28,$C1752,'02'!$E$10:$E$28)*'02'!$E$3</f>
        <v>0</v>
      </c>
      <c r="I1752" s="208">
        <f>SUMIF('03'!$C$10:$C$29,$C1752,'03'!$E$10:$E$29)*'03'!$E$3</f>
        <v>0</v>
      </c>
      <c r="J1752" s="208">
        <f>SUMIF('04'!$C$10:$C$26,$C1752,'04'!$E$10:$E$26)*'04'!$E$3</f>
        <v>0</v>
      </c>
      <c r="K1752" s="208">
        <f>SUMIF('05'!$C$10:$C$29,$C1752,'05'!$E$10:$E$29)*'05'!$E$3</f>
        <v>0</v>
      </c>
      <c r="L1752" s="208">
        <f>SUMIF('06'!$C$10:$C$29,$C1752,'06'!$E$10:$E$29)*'06'!$E$3</f>
        <v>0</v>
      </c>
      <c r="M1752" s="208">
        <f>SUMIF('07'!$C$10:$C$26,$C1752,'07'!$E$10:$E$26)*'07'!$E$3</f>
        <v>0</v>
      </c>
      <c r="N1752" s="208">
        <f>SUMIF('08'!$C$10:$C$29,$C1752,'08'!$E$10:$E$29)*'08'!$E$3</f>
        <v>0</v>
      </c>
      <c r="O1752" s="208">
        <f>SUMIF('09'!$C$10:$C$29,$C1752,'09'!$E$10:$E$29)*'09'!$E$3</f>
        <v>0</v>
      </c>
      <c r="P1752" s="208">
        <f>SUMIF('10'!$C$10:$C$29,$C1752,'10'!$E$10:$E$29)*'10'!$E$3</f>
        <v>0</v>
      </c>
      <c r="Q1752" s="208">
        <f>SUMIF('11'!$C$10:$C$39,$C1752,'11'!$E$10:$E$39)*'11'!$E$3</f>
        <v>0</v>
      </c>
      <c r="R1752" s="208">
        <f>SUMIF('12'!$C$10:$C$29,$C1752,'12'!$E$10:$E$29)*'12'!$E$3</f>
        <v>0</v>
      </c>
      <c r="S1752" s="208">
        <f>SUMIF('13'!$C$10:$C$29,$C1752,'13'!$E$10:$E$29)*'13'!$E$3</f>
        <v>0</v>
      </c>
      <c r="T1752" s="208">
        <f>SUMIF('14'!$C$10:$C$29,$C1752,'14'!$E$10:$E$29)*'14'!$E$3</f>
        <v>0</v>
      </c>
      <c r="U1752" s="208">
        <f>SUMIF('15'!$C$10:$C$29,$C1752,'15'!$E$10:$E$29)*'15'!$E$3</f>
        <v>0</v>
      </c>
      <c r="V1752" s="208">
        <f>SUMIF('16'!$C$10:$C$29,$C1752,'16'!$E$29:$E1752)*'16'!$E$3</f>
        <v>0</v>
      </c>
      <c r="W1752" s="208">
        <f>SUMIF('17'!$C$10:$C$29,$C1752,'17'!$E$10:$E$29)*'17'!$E$3</f>
        <v>0</v>
      </c>
      <c r="X1752" s="208">
        <f>SUMIF('18'!$C$10:$C$29,$C1752,'18'!$E$10:$E$29)*'18'!$E$3</f>
        <v>0</v>
      </c>
      <c r="Y1752" s="208">
        <f>SUMIF('19'!$C$10:$C$28,$C1752,'19'!$E$10:$E$28)*'19'!$E$3</f>
        <v>0</v>
      </c>
      <c r="Z1752" s="208">
        <f>SUMIF('20'!$C$10:$C$29,$C1752,'20'!$E$10:$E$29)*'20'!$E$3</f>
        <v>0</v>
      </c>
      <c r="AA1752" s="208">
        <f>SUMIF('21'!$C$10:$C$29,$C1752,'21'!$E$10:$E$29)*'21'!$E$3</f>
        <v>0</v>
      </c>
    </row>
    <row r="1753" spans="3:27" ht="15" hidden="1">
      <c r="C1753" s="207" t="s">
        <v>3603</v>
      </c>
      <c r="D1753" s="207" t="s">
        <v>3604</v>
      </c>
      <c r="F1753" s="336">
        <f t="shared" si="28"/>
        <v>0</v>
      </c>
      <c r="G1753" s="208">
        <f>SUMIF('01'!$C$10:$C$29,$C1753,'01'!$E$10:$E$29)*'01'!$E$3</f>
        <v>0</v>
      </c>
      <c r="H1753" s="208">
        <f>SUMIF('02'!$C$10:$C$28,$C1753,'02'!$E$10:$E$28)*'02'!$E$3</f>
        <v>0</v>
      </c>
      <c r="I1753" s="208">
        <f>SUMIF('03'!$C$10:$C$29,$C1753,'03'!$E$10:$E$29)*'03'!$E$3</f>
        <v>0</v>
      </c>
      <c r="J1753" s="208">
        <f>SUMIF('04'!$C$10:$C$26,$C1753,'04'!$E$10:$E$26)*'04'!$E$3</f>
        <v>0</v>
      </c>
      <c r="K1753" s="208">
        <f>SUMIF('05'!$C$10:$C$29,$C1753,'05'!$E$10:$E$29)*'05'!$E$3</f>
        <v>0</v>
      </c>
      <c r="L1753" s="208">
        <f>SUMIF('06'!$C$10:$C$29,$C1753,'06'!$E$10:$E$29)*'06'!$E$3</f>
        <v>0</v>
      </c>
      <c r="M1753" s="208">
        <f>SUMIF('07'!$C$10:$C$26,$C1753,'07'!$E$10:$E$26)*'07'!$E$3</f>
        <v>0</v>
      </c>
      <c r="N1753" s="208">
        <f>SUMIF('08'!$C$10:$C$29,$C1753,'08'!$E$10:$E$29)*'08'!$E$3</f>
        <v>0</v>
      </c>
      <c r="O1753" s="208">
        <f>SUMIF('09'!$C$10:$C$29,$C1753,'09'!$E$10:$E$29)*'09'!$E$3</f>
        <v>0</v>
      </c>
      <c r="P1753" s="208">
        <f>SUMIF('10'!$C$10:$C$29,$C1753,'10'!$E$10:$E$29)*'10'!$E$3</f>
        <v>0</v>
      </c>
      <c r="Q1753" s="208">
        <f>SUMIF('11'!$C$10:$C$39,$C1753,'11'!$E$10:$E$39)*'11'!$E$3</f>
        <v>0</v>
      </c>
      <c r="R1753" s="208">
        <f>SUMIF('12'!$C$10:$C$29,$C1753,'12'!$E$10:$E$29)*'12'!$E$3</f>
        <v>0</v>
      </c>
      <c r="S1753" s="208">
        <f>SUMIF('13'!$C$10:$C$29,$C1753,'13'!$E$10:$E$29)*'13'!$E$3</f>
        <v>0</v>
      </c>
      <c r="T1753" s="208">
        <f>SUMIF('14'!$C$10:$C$29,$C1753,'14'!$E$10:$E$29)*'14'!$E$3</f>
        <v>0</v>
      </c>
      <c r="U1753" s="208">
        <f>SUMIF('15'!$C$10:$C$29,$C1753,'15'!$E$10:$E$29)*'15'!$E$3</f>
        <v>0</v>
      </c>
      <c r="V1753" s="208">
        <f>SUMIF('16'!$C$10:$C$29,$C1753,'16'!$E$29:$E1753)*'16'!$E$3</f>
        <v>0</v>
      </c>
      <c r="W1753" s="208">
        <f>SUMIF('17'!$C$10:$C$29,$C1753,'17'!$E$10:$E$29)*'17'!$E$3</f>
        <v>0</v>
      </c>
      <c r="X1753" s="208">
        <f>SUMIF('18'!$C$10:$C$29,$C1753,'18'!$E$10:$E$29)*'18'!$E$3</f>
        <v>0</v>
      </c>
      <c r="Y1753" s="208">
        <f>SUMIF('19'!$C$10:$C$28,$C1753,'19'!$E$10:$E$28)*'19'!$E$3</f>
        <v>0</v>
      </c>
      <c r="Z1753" s="208">
        <f>SUMIF('20'!$C$10:$C$29,$C1753,'20'!$E$10:$E$29)*'20'!$E$3</f>
        <v>0</v>
      </c>
      <c r="AA1753" s="208">
        <f>SUMIF('21'!$C$10:$C$29,$C1753,'21'!$E$10:$E$29)*'21'!$E$3</f>
        <v>0</v>
      </c>
    </row>
    <row r="1754" spans="3:27" ht="15" hidden="1">
      <c r="C1754" s="207" t="s">
        <v>3605</v>
      </c>
      <c r="D1754" s="207" t="s">
        <v>3606</v>
      </c>
      <c r="F1754" s="336">
        <f t="shared" si="28"/>
        <v>0</v>
      </c>
      <c r="G1754" s="208">
        <f>SUMIF('01'!$C$10:$C$29,$C1754,'01'!$E$10:$E$29)*'01'!$E$3</f>
        <v>0</v>
      </c>
      <c r="H1754" s="208">
        <f>SUMIF('02'!$C$10:$C$28,$C1754,'02'!$E$10:$E$28)*'02'!$E$3</f>
        <v>0</v>
      </c>
      <c r="I1754" s="208">
        <f>SUMIF('03'!$C$10:$C$29,$C1754,'03'!$E$10:$E$29)*'03'!$E$3</f>
        <v>0</v>
      </c>
      <c r="J1754" s="208">
        <f>SUMIF('04'!$C$10:$C$26,$C1754,'04'!$E$10:$E$26)*'04'!$E$3</f>
        <v>0</v>
      </c>
      <c r="K1754" s="208">
        <f>SUMIF('05'!$C$10:$C$29,$C1754,'05'!$E$10:$E$29)*'05'!$E$3</f>
        <v>0</v>
      </c>
      <c r="L1754" s="208">
        <f>SUMIF('06'!$C$10:$C$29,$C1754,'06'!$E$10:$E$29)*'06'!$E$3</f>
        <v>0</v>
      </c>
      <c r="M1754" s="208">
        <f>SUMIF('07'!$C$10:$C$26,$C1754,'07'!$E$10:$E$26)*'07'!$E$3</f>
        <v>0</v>
      </c>
      <c r="N1754" s="208">
        <f>SUMIF('08'!$C$10:$C$29,$C1754,'08'!$E$10:$E$29)*'08'!$E$3</f>
        <v>0</v>
      </c>
      <c r="O1754" s="208">
        <f>SUMIF('09'!$C$10:$C$29,$C1754,'09'!$E$10:$E$29)*'09'!$E$3</f>
        <v>0</v>
      </c>
      <c r="P1754" s="208">
        <f>SUMIF('10'!$C$10:$C$29,$C1754,'10'!$E$10:$E$29)*'10'!$E$3</f>
        <v>0</v>
      </c>
      <c r="Q1754" s="208">
        <f>SUMIF('11'!$C$10:$C$39,$C1754,'11'!$E$10:$E$39)*'11'!$E$3</f>
        <v>0</v>
      </c>
      <c r="R1754" s="208">
        <f>SUMIF('12'!$C$10:$C$29,$C1754,'12'!$E$10:$E$29)*'12'!$E$3</f>
        <v>0</v>
      </c>
      <c r="S1754" s="208">
        <f>SUMIF('13'!$C$10:$C$29,$C1754,'13'!$E$10:$E$29)*'13'!$E$3</f>
        <v>0</v>
      </c>
      <c r="T1754" s="208">
        <f>SUMIF('14'!$C$10:$C$29,$C1754,'14'!$E$10:$E$29)*'14'!$E$3</f>
        <v>0</v>
      </c>
      <c r="U1754" s="208">
        <f>SUMIF('15'!$C$10:$C$29,$C1754,'15'!$E$10:$E$29)*'15'!$E$3</f>
        <v>0</v>
      </c>
      <c r="V1754" s="208">
        <f>SUMIF('16'!$C$10:$C$29,$C1754,'16'!$E$29:$E1754)*'16'!$E$3</f>
        <v>0</v>
      </c>
      <c r="W1754" s="208">
        <f>SUMIF('17'!$C$10:$C$29,$C1754,'17'!$E$10:$E$29)*'17'!$E$3</f>
        <v>0</v>
      </c>
      <c r="X1754" s="208">
        <f>SUMIF('18'!$C$10:$C$29,$C1754,'18'!$E$10:$E$29)*'18'!$E$3</f>
        <v>0</v>
      </c>
      <c r="Y1754" s="208">
        <f>SUMIF('19'!$C$10:$C$28,$C1754,'19'!$E$10:$E$28)*'19'!$E$3</f>
        <v>0</v>
      </c>
      <c r="Z1754" s="208">
        <f>SUMIF('20'!$C$10:$C$29,$C1754,'20'!$E$10:$E$29)*'20'!$E$3</f>
        <v>0</v>
      </c>
      <c r="AA1754" s="208">
        <f>SUMIF('21'!$C$10:$C$29,$C1754,'21'!$E$10:$E$29)*'21'!$E$3</f>
        <v>0</v>
      </c>
    </row>
    <row r="1755" spans="3:27" ht="15" hidden="1">
      <c r="C1755" s="207" t="s">
        <v>3607</v>
      </c>
      <c r="D1755" s="207" t="s">
        <v>3608</v>
      </c>
      <c r="F1755" s="336">
        <f t="shared" si="28"/>
        <v>0</v>
      </c>
      <c r="G1755" s="208">
        <f>SUMIF('01'!$C$10:$C$29,$C1755,'01'!$E$10:$E$29)*'01'!$E$3</f>
        <v>0</v>
      </c>
      <c r="H1755" s="208">
        <f>SUMIF('02'!$C$10:$C$28,$C1755,'02'!$E$10:$E$28)*'02'!$E$3</f>
        <v>0</v>
      </c>
      <c r="I1755" s="208">
        <f>SUMIF('03'!$C$10:$C$29,$C1755,'03'!$E$10:$E$29)*'03'!$E$3</f>
        <v>0</v>
      </c>
      <c r="J1755" s="208">
        <f>SUMIF('04'!$C$10:$C$26,$C1755,'04'!$E$10:$E$26)*'04'!$E$3</f>
        <v>0</v>
      </c>
      <c r="K1755" s="208">
        <f>SUMIF('05'!$C$10:$C$29,$C1755,'05'!$E$10:$E$29)*'05'!$E$3</f>
        <v>0</v>
      </c>
      <c r="L1755" s="208">
        <f>SUMIF('06'!$C$10:$C$29,$C1755,'06'!$E$10:$E$29)*'06'!$E$3</f>
        <v>0</v>
      </c>
      <c r="M1755" s="208">
        <f>SUMIF('07'!$C$10:$C$26,$C1755,'07'!$E$10:$E$26)*'07'!$E$3</f>
        <v>0</v>
      </c>
      <c r="N1755" s="208">
        <f>SUMIF('08'!$C$10:$C$29,$C1755,'08'!$E$10:$E$29)*'08'!$E$3</f>
        <v>0</v>
      </c>
      <c r="O1755" s="208">
        <f>SUMIF('09'!$C$10:$C$29,$C1755,'09'!$E$10:$E$29)*'09'!$E$3</f>
        <v>0</v>
      </c>
      <c r="P1755" s="208">
        <f>SUMIF('10'!$C$10:$C$29,$C1755,'10'!$E$10:$E$29)*'10'!$E$3</f>
        <v>0</v>
      </c>
      <c r="Q1755" s="208">
        <f>SUMIF('11'!$C$10:$C$39,$C1755,'11'!$E$10:$E$39)*'11'!$E$3</f>
        <v>0</v>
      </c>
      <c r="R1755" s="208">
        <f>SUMIF('12'!$C$10:$C$29,$C1755,'12'!$E$10:$E$29)*'12'!$E$3</f>
        <v>0</v>
      </c>
      <c r="S1755" s="208">
        <f>SUMIF('13'!$C$10:$C$29,$C1755,'13'!$E$10:$E$29)*'13'!$E$3</f>
        <v>0</v>
      </c>
      <c r="T1755" s="208">
        <f>SUMIF('14'!$C$10:$C$29,$C1755,'14'!$E$10:$E$29)*'14'!$E$3</f>
        <v>0</v>
      </c>
      <c r="U1755" s="208">
        <f>SUMIF('15'!$C$10:$C$29,$C1755,'15'!$E$10:$E$29)*'15'!$E$3</f>
        <v>0</v>
      </c>
      <c r="V1755" s="208">
        <f>SUMIF('16'!$C$10:$C$29,$C1755,'16'!$E$29:$E1755)*'16'!$E$3</f>
        <v>0</v>
      </c>
      <c r="W1755" s="208">
        <f>SUMIF('17'!$C$10:$C$29,$C1755,'17'!$E$10:$E$29)*'17'!$E$3</f>
        <v>0</v>
      </c>
      <c r="X1755" s="208">
        <f>SUMIF('18'!$C$10:$C$29,$C1755,'18'!$E$10:$E$29)*'18'!$E$3</f>
        <v>0</v>
      </c>
      <c r="Y1755" s="208">
        <f>SUMIF('19'!$C$10:$C$28,$C1755,'19'!$E$10:$E$28)*'19'!$E$3</f>
        <v>0</v>
      </c>
      <c r="Z1755" s="208">
        <f>SUMIF('20'!$C$10:$C$29,$C1755,'20'!$E$10:$E$29)*'20'!$E$3</f>
        <v>0</v>
      </c>
      <c r="AA1755" s="208">
        <f>SUMIF('21'!$C$10:$C$29,$C1755,'21'!$E$10:$E$29)*'21'!$E$3</f>
        <v>0</v>
      </c>
    </row>
    <row r="1756" spans="3:27" ht="15" hidden="1">
      <c r="C1756" s="207" t="s">
        <v>3609</v>
      </c>
      <c r="D1756" s="207" t="s">
        <v>3610</v>
      </c>
      <c r="F1756" s="336">
        <f t="shared" si="28"/>
        <v>0</v>
      </c>
      <c r="G1756" s="208">
        <f>SUMIF('01'!$C$10:$C$29,$C1756,'01'!$E$10:$E$29)*'01'!$E$3</f>
        <v>0</v>
      </c>
      <c r="H1756" s="208">
        <f>SUMIF('02'!$C$10:$C$28,$C1756,'02'!$E$10:$E$28)*'02'!$E$3</f>
        <v>0</v>
      </c>
      <c r="I1756" s="208">
        <f>SUMIF('03'!$C$10:$C$29,$C1756,'03'!$E$10:$E$29)*'03'!$E$3</f>
        <v>0</v>
      </c>
      <c r="J1756" s="208">
        <f>SUMIF('04'!$C$10:$C$26,$C1756,'04'!$E$10:$E$26)*'04'!$E$3</f>
        <v>0</v>
      </c>
      <c r="K1756" s="208">
        <f>SUMIF('05'!$C$10:$C$29,$C1756,'05'!$E$10:$E$29)*'05'!$E$3</f>
        <v>0</v>
      </c>
      <c r="L1756" s="208">
        <f>SUMIF('06'!$C$10:$C$29,$C1756,'06'!$E$10:$E$29)*'06'!$E$3</f>
        <v>0</v>
      </c>
      <c r="M1756" s="208">
        <f>SUMIF('07'!$C$10:$C$26,$C1756,'07'!$E$10:$E$26)*'07'!$E$3</f>
        <v>0</v>
      </c>
      <c r="N1756" s="208">
        <f>SUMIF('08'!$C$10:$C$29,$C1756,'08'!$E$10:$E$29)*'08'!$E$3</f>
        <v>0</v>
      </c>
      <c r="O1756" s="208">
        <f>SUMIF('09'!$C$10:$C$29,$C1756,'09'!$E$10:$E$29)*'09'!$E$3</f>
        <v>0</v>
      </c>
      <c r="P1756" s="208">
        <f>SUMIF('10'!$C$10:$C$29,$C1756,'10'!$E$10:$E$29)*'10'!$E$3</f>
        <v>0</v>
      </c>
      <c r="Q1756" s="208">
        <f>SUMIF('11'!$C$10:$C$39,$C1756,'11'!$E$10:$E$39)*'11'!$E$3</f>
        <v>0</v>
      </c>
      <c r="R1756" s="208">
        <f>SUMIF('12'!$C$10:$C$29,$C1756,'12'!$E$10:$E$29)*'12'!$E$3</f>
        <v>0</v>
      </c>
      <c r="S1756" s="208">
        <f>SUMIF('13'!$C$10:$C$29,$C1756,'13'!$E$10:$E$29)*'13'!$E$3</f>
        <v>0</v>
      </c>
      <c r="T1756" s="208">
        <f>SUMIF('14'!$C$10:$C$29,$C1756,'14'!$E$10:$E$29)*'14'!$E$3</f>
        <v>0</v>
      </c>
      <c r="U1756" s="208">
        <f>SUMIF('15'!$C$10:$C$29,$C1756,'15'!$E$10:$E$29)*'15'!$E$3</f>
        <v>0</v>
      </c>
      <c r="V1756" s="208">
        <f>SUMIF('16'!$C$10:$C$29,$C1756,'16'!$E$29:$E1756)*'16'!$E$3</f>
        <v>0</v>
      </c>
      <c r="W1756" s="208">
        <f>SUMIF('17'!$C$10:$C$29,$C1756,'17'!$E$10:$E$29)*'17'!$E$3</f>
        <v>0</v>
      </c>
      <c r="X1756" s="208">
        <f>SUMIF('18'!$C$10:$C$29,$C1756,'18'!$E$10:$E$29)*'18'!$E$3</f>
        <v>0</v>
      </c>
      <c r="Y1756" s="208">
        <f>SUMIF('19'!$C$10:$C$28,$C1756,'19'!$E$10:$E$28)*'19'!$E$3</f>
        <v>0</v>
      </c>
      <c r="Z1756" s="208">
        <f>SUMIF('20'!$C$10:$C$29,$C1756,'20'!$E$10:$E$29)*'20'!$E$3</f>
        <v>0</v>
      </c>
      <c r="AA1756" s="208">
        <f>SUMIF('21'!$C$10:$C$29,$C1756,'21'!$E$10:$E$29)*'21'!$E$3</f>
        <v>0</v>
      </c>
    </row>
    <row r="1757" spans="3:27" ht="15" hidden="1">
      <c r="C1757" s="207" t="s">
        <v>3611</v>
      </c>
      <c r="D1757" s="207" t="s">
        <v>3612</v>
      </c>
      <c r="F1757" s="336">
        <f t="shared" si="28"/>
        <v>0</v>
      </c>
      <c r="G1757" s="208">
        <f>SUMIF('01'!$C$10:$C$29,$C1757,'01'!$E$10:$E$29)*'01'!$E$3</f>
        <v>0</v>
      </c>
      <c r="H1757" s="208">
        <f>SUMIF('02'!$C$10:$C$28,$C1757,'02'!$E$10:$E$28)*'02'!$E$3</f>
        <v>0</v>
      </c>
      <c r="I1757" s="208">
        <f>SUMIF('03'!$C$10:$C$29,$C1757,'03'!$E$10:$E$29)*'03'!$E$3</f>
        <v>0</v>
      </c>
      <c r="J1757" s="208">
        <f>SUMIF('04'!$C$10:$C$26,$C1757,'04'!$E$10:$E$26)*'04'!$E$3</f>
        <v>0</v>
      </c>
      <c r="K1757" s="208">
        <f>SUMIF('05'!$C$10:$C$29,$C1757,'05'!$E$10:$E$29)*'05'!$E$3</f>
        <v>0</v>
      </c>
      <c r="L1757" s="208">
        <f>SUMIF('06'!$C$10:$C$29,$C1757,'06'!$E$10:$E$29)*'06'!$E$3</f>
        <v>0</v>
      </c>
      <c r="M1757" s="208">
        <f>SUMIF('07'!$C$10:$C$26,$C1757,'07'!$E$10:$E$26)*'07'!$E$3</f>
        <v>0</v>
      </c>
      <c r="N1757" s="208">
        <f>SUMIF('08'!$C$10:$C$29,$C1757,'08'!$E$10:$E$29)*'08'!$E$3</f>
        <v>0</v>
      </c>
      <c r="O1757" s="208">
        <f>SUMIF('09'!$C$10:$C$29,$C1757,'09'!$E$10:$E$29)*'09'!$E$3</f>
        <v>0</v>
      </c>
      <c r="P1757" s="208">
        <f>SUMIF('10'!$C$10:$C$29,$C1757,'10'!$E$10:$E$29)*'10'!$E$3</f>
        <v>0</v>
      </c>
      <c r="Q1757" s="208">
        <f>SUMIF('11'!$C$10:$C$39,$C1757,'11'!$E$10:$E$39)*'11'!$E$3</f>
        <v>0</v>
      </c>
      <c r="R1757" s="208">
        <f>SUMIF('12'!$C$10:$C$29,$C1757,'12'!$E$10:$E$29)*'12'!$E$3</f>
        <v>0</v>
      </c>
      <c r="S1757" s="208">
        <f>SUMIF('13'!$C$10:$C$29,$C1757,'13'!$E$10:$E$29)*'13'!$E$3</f>
        <v>0</v>
      </c>
      <c r="T1757" s="208">
        <f>SUMIF('14'!$C$10:$C$29,$C1757,'14'!$E$10:$E$29)*'14'!$E$3</f>
        <v>0</v>
      </c>
      <c r="U1757" s="208">
        <f>SUMIF('15'!$C$10:$C$29,$C1757,'15'!$E$10:$E$29)*'15'!$E$3</f>
        <v>0</v>
      </c>
      <c r="V1757" s="208">
        <f>SUMIF('16'!$C$10:$C$29,$C1757,'16'!$E$29:$E1757)*'16'!$E$3</f>
        <v>0</v>
      </c>
      <c r="W1757" s="208">
        <f>SUMIF('17'!$C$10:$C$29,$C1757,'17'!$E$10:$E$29)*'17'!$E$3</f>
        <v>0</v>
      </c>
      <c r="X1757" s="208">
        <f>SUMIF('18'!$C$10:$C$29,$C1757,'18'!$E$10:$E$29)*'18'!$E$3</f>
        <v>0</v>
      </c>
      <c r="Y1757" s="208">
        <f>SUMIF('19'!$C$10:$C$28,$C1757,'19'!$E$10:$E$28)*'19'!$E$3</f>
        <v>0</v>
      </c>
      <c r="Z1757" s="208">
        <f>SUMIF('20'!$C$10:$C$29,$C1757,'20'!$E$10:$E$29)*'20'!$E$3</f>
        <v>0</v>
      </c>
      <c r="AA1757" s="208">
        <f>SUMIF('21'!$C$10:$C$29,$C1757,'21'!$E$10:$E$29)*'21'!$E$3</f>
        <v>0</v>
      </c>
    </row>
    <row r="1758" spans="3:27" ht="15" hidden="1">
      <c r="C1758" s="207" t="s">
        <v>3613</v>
      </c>
      <c r="D1758" s="207" t="s">
        <v>3614</v>
      </c>
      <c r="F1758" s="336">
        <f t="shared" si="28"/>
        <v>0</v>
      </c>
      <c r="G1758" s="208">
        <f>SUMIF('01'!$C$10:$C$29,$C1758,'01'!$E$10:$E$29)*'01'!$E$3</f>
        <v>0</v>
      </c>
      <c r="H1758" s="208">
        <f>SUMIF('02'!$C$10:$C$28,$C1758,'02'!$E$10:$E$28)*'02'!$E$3</f>
        <v>0</v>
      </c>
      <c r="I1758" s="208">
        <f>SUMIF('03'!$C$10:$C$29,$C1758,'03'!$E$10:$E$29)*'03'!$E$3</f>
        <v>0</v>
      </c>
      <c r="J1758" s="208">
        <f>SUMIF('04'!$C$10:$C$26,$C1758,'04'!$E$10:$E$26)*'04'!$E$3</f>
        <v>0</v>
      </c>
      <c r="K1758" s="208">
        <f>SUMIF('05'!$C$10:$C$29,$C1758,'05'!$E$10:$E$29)*'05'!$E$3</f>
        <v>0</v>
      </c>
      <c r="L1758" s="208">
        <f>SUMIF('06'!$C$10:$C$29,$C1758,'06'!$E$10:$E$29)*'06'!$E$3</f>
        <v>0</v>
      </c>
      <c r="M1758" s="208">
        <f>SUMIF('07'!$C$10:$C$26,$C1758,'07'!$E$10:$E$26)*'07'!$E$3</f>
        <v>0</v>
      </c>
      <c r="N1758" s="208">
        <f>SUMIF('08'!$C$10:$C$29,$C1758,'08'!$E$10:$E$29)*'08'!$E$3</f>
        <v>0</v>
      </c>
      <c r="O1758" s="208">
        <f>SUMIF('09'!$C$10:$C$29,$C1758,'09'!$E$10:$E$29)*'09'!$E$3</f>
        <v>0</v>
      </c>
      <c r="P1758" s="208">
        <f>SUMIF('10'!$C$10:$C$29,$C1758,'10'!$E$10:$E$29)*'10'!$E$3</f>
        <v>0</v>
      </c>
      <c r="Q1758" s="208">
        <f>SUMIF('11'!$C$10:$C$39,$C1758,'11'!$E$10:$E$39)*'11'!$E$3</f>
        <v>0</v>
      </c>
      <c r="R1758" s="208">
        <f>SUMIF('12'!$C$10:$C$29,$C1758,'12'!$E$10:$E$29)*'12'!$E$3</f>
        <v>0</v>
      </c>
      <c r="S1758" s="208">
        <f>SUMIF('13'!$C$10:$C$29,$C1758,'13'!$E$10:$E$29)*'13'!$E$3</f>
        <v>0</v>
      </c>
      <c r="T1758" s="208">
        <f>SUMIF('14'!$C$10:$C$29,$C1758,'14'!$E$10:$E$29)*'14'!$E$3</f>
        <v>0</v>
      </c>
      <c r="U1758" s="208">
        <f>SUMIF('15'!$C$10:$C$29,$C1758,'15'!$E$10:$E$29)*'15'!$E$3</f>
        <v>0</v>
      </c>
      <c r="V1758" s="208">
        <f>SUMIF('16'!$C$10:$C$29,$C1758,'16'!$E$29:$E1758)*'16'!$E$3</f>
        <v>0</v>
      </c>
      <c r="W1758" s="208">
        <f>SUMIF('17'!$C$10:$C$29,$C1758,'17'!$E$10:$E$29)*'17'!$E$3</f>
        <v>0</v>
      </c>
      <c r="X1758" s="208">
        <f>SUMIF('18'!$C$10:$C$29,$C1758,'18'!$E$10:$E$29)*'18'!$E$3</f>
        <v>0</v>
      </c>
      <c r="Y1758" s="208">
        <f>SUMIF('19'!$C$10:$C$28,$C1758,'19'!$E$10:$E$28)*'19'!$E$3</f>
        <v>0</v>
      </c>
      <c r="Z1758" s="208">
        <f>SUMIF('20'!$C$10:$C$29,$C1758,'20'!$E$10:$E$29)*'20'!$E$3</f>
        <v>0</v>
      </c>
      <c r="AA1758" s="208">
        <f>SUMIF('21'!$C$10:$C$29,$C1758,'21'!$E$10:$E$29)*'21'!$E$3</f>
        <v>0</v>
      </c>
    </row>
    <row r="1759" spans="3:27" ht="15" hidden="1">
      <c r="C1759" s="207" t="s">
        <v>3615</v>
      </c>
      <c r="D1759" s="207" t="s">
        <v>3616</v>
      </c>
      <c r="F1759" s="336">
        <f t="shared" si="28"/>
        <v>0</v>
      </c>
      <c r="G1759" s="208">
        <f>SUMIF('01'!$C$10:$C$29,$C1759,'01'!$E$10:$E$29)*'01'!$E$3</f>
        <v>0</v>
      </c>
      <c r="H1759" s="208">
        <f>SUMIF('02'!$C$10:$C$28,$C1759,'02'!$E$10:$E$28)*'02'!$E$3</f>
        <v>0</v>
      </c>
      <c r="I1759" s="208">
        <f>SUMIF('03'!$C$10:$C$29,$C1759,'03'!$E$10:$E$29)*'03'!$E$3</f>
        <v>0</v>
      </c>
      <c r="J1759" s="208">
        <f>SUMIF('04'!$C$10:$C$26,$C1759,'04'!$E$10:$E$26)*'04'!$E$3</f>
        <v>0</v>
      </c>
      <c r="K1759" s="208">
        <f>SUMIF('05'!$C$10:$C$29,$C1759,'05'!$E$10:$E$29)*'05'!$E$3</f>
        <v>0</v>
      </c>
      <c r="L1759" s="208">
        <f>SUMIF('06'!$C$10:$C$29,$C1759,'06'!$E$10:$E$29)*'06'!$E$3</f>
        <v>0</v>
      </c>
      <c r="M1759" s="208">
        <f>SUMIF('07'!$C$10:$C$26,$C1759,'07'!$E$10:$E$26)*'07'!$E$3</f>
        <v>0</v>
      </c>
      <c r="N1759" s="208">
        <f>SUMIF('08'!$C$10:$C$29,$C1759,'08'!$E$10:$E$29)*'08'!$E$3</f>
        <v>0</v>
      </c>
      <c r="O1759" s="208">
        <f>SUMIF('09'!$C$10:$C$29,$C1759,'09'!$E$10:$E$29)*'09'!$E$3</f>
        <v>0</v>
      </c>
      <c r="P1759" s="208">
        <f>SUMIF('10'!$C$10:$C$29,$C1759,'10'!$E$10:$E$29)*'10'!$E$3</f>
        <v>0</v>
      </c>
      <c r="Q1759" s="208">
        <f>SUMIF('11'!$C$10:$C$39,$C1759,'11'!$E$10:$E$39)*'11'!$E$3</f>
        <v>0</v>
      </c>
      <c r="R1759" s="208">
        <f>SUMIF('12'!$C$10:$C$29,$C1759,'12'!$E$10:$E$29)*'12'!$E$3</f>
        <v>0</v>
      </c>
      <c r="S1759" s="208">
        <f>SUMIF('13'!$C$10:$C$29,$C1759,'13'!$E$10:$E$29)*'13'!$E$3</f>
        <v>0</v>
      </c>
      <c r="T1759" s="208">
        <f>SUMIF('14'!$C$10:$C$29,$C1759,'14'!$E$10:$E$29)*'14'!$E$3</f>
        <v>0</v>
      </c>
      <c r="U1759" s="208">
        <f>SUMIF('15'!$C$10:$C$29,$C1759,'15'!$E$10:$E$29)*'15'!$E$3</f>
        <v>0</v>
      </c>
      <c r="V1759" s="208">
        <f>SUMIF('16'!$C$10:$C$29,$C1759,'16'!$E$29:$E1759)*'16'!$E$3</f>
        <v>0</v>
      </c>
      <c r="W1759" s="208">
        <f>SUMIF('17'!$C$10:$C$29,$C1759,'17'!$E$10:$E$29)*'17'!$E$3</f>
        <v>0</v>
      </c>
      <c r="X1759" s="208">
        <f>SUMIF('18'!$C$10:$C$29,$C1759,'18'!$E$10:$E$29)*'18'!$E$3</f>
        <v>0</v>
      </c>
      <c r="Y1759" s="208">
        <f>SUMIF('19'!$C$10:$C$28,$C1759,'19'!$E$10:$E$28)*'19'!$E$3</f>
        <v>0</v>
      </c>
      <c r="Z1759" s="208">
        <f>SUMIF('20'!$C$10:$C$29,$C1759,'20'!$E$10:$E$29)*'20'!$E$3</f>
        <v>0</v>
      </c>
      <c r="AA1759" s="208">
        <f>SUMIF('21'!$C$10:$C$29,$C1759,'21'!$E$10:$E$29)*'21'!$E$3</f>
        <v>0</v>
      </c>
    </row>
    <row r="1760" spans="3:27" ht="15" hidden="1">
      <c r="C1760" s="207" t="s">
        <v>3617</v>
      </c>
      <c r="D1760" s="207" t="s">
        <v>3618</v>
      </c>
      <c r="F1760" s="336">
        <f t="shared" si="28"/>
        <v>0</v>
      </c>
      <c r="G1760" s="208">
        <f>SUMIF('01'!$C$10:$C$29,$C1760,'01'!$E$10:$E$29)*'01'!$E$3</f>
        <v>0</v>
      </c>
      <c r="H1760" s="208">
        <f>SUMIF('02'!$C$10:$C$28,$C1760,'02'!$E$10:$E$28)*'02'!$E$3</f>
        <v>0</v>
      </c>
      <c r="I1760" s="208">
        <f>SUMIF('03'!$C$10:$C$29,$C1760,'03'!$E$10:$E$29)*'03'!$E$3</f>
        <v>0</v>
      </c>
      <c r="J1760" s="208">
        <f>SUMIF('04'!$C$10:$C$26,$C1760,'04'!$E$10:$E$26)*'04'!$E$3</f>
        <v>0</v>
      </c>
      <c r="K1760" s="208">
        <f>SUMIF('05'!$C$10:$C$29,$C1760,'05'!$E$10:$E$29)*'05'!$E$3</f>
        <v>0</v>
      </c>
      <c r="L1760" s="208">
        <f>SUMIF('06'!$C$10:$C$29,$C1760,'06'!$E$10:$E$29)*'06'!$E$3</f>
        <v>0</v>
      </c>
      <c r="M1760" s="208">
        <f>SUMIF('07'!$C$10:$C$26,$C1760,'07'!$E$10:$E$26)*'07'!$E$3</f>
        <v>0</v>
      </c>
      <c r="N1760" s="208">
        <f>SUMIF('08'!$C$10:$C$29,$C1760,'08'!$E$10:$E$29)*'08'!$E$3</f>
        <v>0</v>
      </c>
      <c r="O1760" s="208">
        <f>SUMIF('09'!$C$10:$C$29,$C1760,'09'!$E$10:$E$29)*'09'!$E$3</f>
        <v>0</v>
      </c>
      <c r="P1760" s="208">
        <f>SUMIF('10'!$C$10:$C$29,$C1760,'10'!$E$10:$E$29)*'10'!$E$3</f>
        <v>0</v>
      </c>
      <c r="Q1760" s="208">
        <f>SUMIF('11'!$C$10:$C$39,$C1760,'11'!$E$10:$E$39)*'11'!$E$3</f>
        <v>0</v>
      </c>
      <c r="R1760" s="208">
        <f>SUMIF('12'!$C$10:$C$29,$C1760,'12'!$E$10:$E$29)*'12'!$E$3</f>
        <v>0</v>
      </c>
      <c r="S1760" s="208">
        <f>SUMIF('13'!$C$10:$C$29,$C1760,'13'!$E$10:$E$29)*'13'!$E$3</f>
        <v>0</v>
      </c>
      <c r="T1760" s="208">
        <f>SUMIF('14'!$C$10:$C$29,$C1760,'14'!$E$10:$E$29)*'14'!$E$3</f>
        <v>0</v>
      </c>
      <c r="U1760" s="208">
        <f>SUMIF('15'!$C$10:$C$29,$C1760,'15'!$E$10:$E$29)*'15'!$E$3</f>
        <v>0</v>
      </c>
      <c r="V1760" s="208">
        <f>SUMIF('16'!$C$10:$C$29,$C1760,'16'!$E$29:$E1760)*'16'!$E$3</f>
        <v>0</v>
      </c>
      <c r="W1760" s="208">
        <f>SUMIF('17'!$C$10:$C$29,$C1760,'17'!$E$10:$E$29)*'17'!$E$3</f>
        <v>0</v>
      </c>
      <c r="X1760" s="208">
        <f>SUMIF('18'!$C$10:$C$29,$C1760,'18'!$E$10:$E$29)*'18'!$E$3</f>
        <v>0</v>
      </c>
      <c r="Y1760" s="208">
        <f>SUMIF('19'!$C$10:$C$28,$C1760,'19'!$E$10:$E$28)*'19'!$E$3</f>
        <v>0</v>
      </c>
      <c r="Z1760" s="208">
        <f>SUMIF('20'!$C$10:$C$29,$C1760,'20'!$E$10:$E$29)*'20'!$E$3</f>
        <v>0</v>
      </c>
      <c r="AA1760" s="208">
        <f>SUMIF('21'!$C$10:$C$29,$C1760,'21'!$E$10:$E$29)*'21'!$E$3</f>
        <v>0</v>
      </c>
    </row>
    <row r="1761" spans="3:27" ht="15" hidden="1">
      <c r="C1761" s="207" t="s">
        <v>3619</v>
      </c>
      <c r="D1761" s="207" t="s">
        <v>3620</v>
      </c>
      <c r="F1761" s="336">
        <f t="shared" si="28"/>
        <v>0</v>
      </c>
      <c r="G1761" s="208">
        <f>SUMIF('01'!$C$10:$C$29,$C1761,'01'!$E$10:$E$29)*'01'!$E$3</f>
        <v>0</v>
      </c>
      <c r="H1761" s="208">
        <f>SUMIF('02'!$C$10:$C$28,$C1761,'02'!$E$10:$E$28)*'02'!$E$3</f>
        <v>0</v>
      </c>
      <c r="I1761" s="208">
        <f>SUMIF('03'!$C$10:$C$29,$C1761,'03'!$E$10:$E$29)*'03'!$E$3</f>
        <v>0</v>
      </c>
      <c r="J1761" s="208">
        <f>SUMIF('04'!$C$10:$C$26,$C1761,'04'!$E$10:$E$26)*'04'!$E$3</f>
        <v>0</v>
      </c>
      <c r="K1761" s="208">
        <f>SUMIF('05'!$C$10:$C$29,$C1761,'05'!$E$10:$E$29)*'05'!$E$3</f>
        <v>0</v>
      </c>
      <c r="L1761" s="208">
        <f>SUMIF('06'!$C$10:$C$29,$C1761,'06'!$E$10:$E$29)*'06'!$E$3</f>
        <v>0</v>
      </c>
      <c r="M1761" s="208">
        <f>SUMIF('07'!$C$10:$C$26,$C1761,'07'!$E$10:$E$26)*'07'!$E$3</f>
        <v>0</v>
      </c>
      <c r="N1761" s="208">
        <f>SUMIF('08'!$C$10:$C$29,$C1761,'08'!$E$10:$E$29)*'08'!$E$3</f>
        <v>0</v>
      </c>
      <c r="O1761" s="208">
        <f>SUMIF('09'!$C$10:$C$29,$C1761,'09'!$E$10:$E$29)*'09'!$E$3</f>
        <v>0</v>
      </c>
      <c r="P1761" s="208">
        <f>SUMIF('10'!$C$10:$C$29,$C1761,'10'!$E$10:$E$29)*'10'!$E$3</f>
        <v>0</v>
      </c>
      <c r="Q1761" s="208">
        <f>SUMIF('11'!$C$10:$C$39,$C1761,'11'!$E$10:$E$39)*'11'!$E$3</f>
        <v>0</v>
      </c>
      <c r="R1761" s="208">
        <f>SUMIF('12'!$C$10:$C$29,$C1761,'12'!$E$10:$E$29)*'12'!$E$3</f>
        <v>0</v>
      </c>
      <c r="S1761" s="208">
        <f>SUMIF('13'!$C$10:$C$29,$C1761,'13'!$E$10:$E$29)*'13'!$E$3</f>
        <v>0</v>
      </c>
      <c r="T1761" s="208">
        <f>SUMIF('14'!$C$10:$C$29,$C1761,'14'!$E$10:$E$29)*'14'!$E$3</f>
        <v>0</v>
      </c>
      <c r="U1761" s="208">
        <f>SUMIF('15'!$C$10:$C$29,$C1761,'15'!$E$10:$E$29)*'15'!$E$3</f>
        <v>0</v>
      </c>
      <c r="V1761" s="208">
        <f>SUMIF('16'!$C$10:$C$29,$C1761,'16'!$E$29:$E1761)*'16'!$E$3</f>
        <v>0</v>
      </c>
      <c r="W1761" s="208">
        <f>SUMIF('17'!$C$10:$C$29,$C1761,'17'!$E$10:$E$29)*'17'!$E$3</f>
        <v>0</v>
      </c>
      <c r="X1761" s="208">
        <f>SUMIF('18'!$C$10:$C$29,$C1761,'18'!$E$10:$E$29)*'18'!$E$3</f>
        <v>0</v>
      </c>
      <c r="Y1761" s="208">
        <f>SUMIF('19'!$C$10:$C$28,$C1761,'19'!$E$10:$E$28)*'19'!$E$3</f>
        <v>0</v>
      </c>
      <c r="Z1761" s="208">
        <f>SUMIF('20'!$C$10:$C$29,$C1761,'20'!$E$10:$E$29)*'20'!$E$3</f>
        <v>0</v>
      </c>
      <c r="AA1761" s="208">
        <f>SUMIF('21'!$C$10:$C$29,$C1761,'21'!$E$10:$E$29)*'21'!$E$3</f>
        <v>0</v>
      </c>
    </row>
    <row r="1762" spans="3:27" ht="15" hidden="1">
      <c r="C1762" s="207" t="s">
        <v>3621</v>
      </c>
      <c r="D1762" s="207" t="s">
        <v>3622</v>
      </c>
      <c r="F1762" s="336">
        <f t="shared" si="28"/>
        <v>0</v>
      </c>
      <c r="G1762" s="208">
        <f>SUMIF('01'!$C$10:$C$29,$C1762,'01'!$E$10:$E$29)*'01'!$E$3</f>
        <v>0</v>
      </c>
      <c r="H1762" s="208">
        <f>SUMIF('02'!$C$10:$C$28,$C1762,'02'!$E$10:$E$28)*'02'!$E$3</f>
        <v>0</v>
      </c>
      <c r="I1762" s="208">
        <f>SUMIF('03'!$C$10:$C$29,$C1762,'03'!$E$10:$E$29)*'03'!$E$3</f>
        <v>0</v>
      </c>
      <c r="J1762" s="208">
        <f>SUMIF('04'!$C$10:$C$26,$C1762,'04'!$E$10:$E$26)*'04'!$E$3</f>
        <v>0</v>
      </c>
      <c r="K1762" s="208">
        <f>SUMIF('05'!$C$10:$C$29,$C1762,'05'!$E$10:$E$29)*'05'!$E$3</f>
        <v>0</v>
      </c>
      <c r="L1762" s="208">
        <f>SUMIF('06'!$C$10:$C$29,$C1762,'06'!$E$10:$E$29)*'06'!$E$3</f>
        <v>0</v>
      </c>
      <c r="M1762" s="208">
        <f>SUMIF('07'!$C$10:$C$26,$C1762,'07'!$E$10:$E$26)*'07'!$E$3</f>
        <v>0</v>
      </c>
      <c r="N1762" s="208">
        <f>SUMIF('08'!$C$10:$C$29,$C1762,'08'!$E$10:$E$29)*'08'!$E$3</f>
        <v>0</v>
      </c>
      <c r="O1762" s="208">
        <f>SUMIF('09'!$C$10:$C$29,$C1762,'09'!$E$10:$E$29)*'09'!$E$3</f>
        <v>0</v>
      </c>
      <c r="P1762" s="208">
        <f>SUMIF('10'!$C$10:$C$29,$C1762,'10'!$E$10:$E$29)*'10'!$E$3</f>
        <v>0</v>
      </c>
      <c r="Q1762" s="208">
        <f>SUMIF('11'!$C$10:$C$39,$C1762,'11'!$E$10:$E$39)*'11'!$E$3</f>
        <v>0</v>
      </c>
      <c r="R1762" s="208">
        <f>SUMIF('12'!$C$10:$C$29,$C1762,'12'!$E$10:$E$29)*'12'!$E$3</f>
        <v>0</v>
      </c>
      <c r="S1762" s="208">
        <f>SUMIF('13'!$C$10:$C$29,$C1762,'13'!$E$10:$E$29)*'13'!$E$3</f>
        <v>0</v>
      </c>
      <c r="T1762" s="208">
        <f>SUMIF('14'!$C$10:$C$29,$C1762,'14'!$E$10:$E$29)*'14'!$E$3</f>
        <v>0</v>
      </c>
      <c r="U1762" s="208">
        <f>SUMIF('15'!$C$10:$C$29,$C1762,'15'!$E$10:$E$29)*'15'!$E$3</f>
        <v>0</v>
      </c>
      <c r="V1762" s="208">
        <f>SUMIF('16'!$C$10:$C$29,$C1762,'16'!$E$29:$E1762)*'16'!$E$3</f>
        <v>0</v>
      </c>
      <c r="W1762" s="208">
        <f>SUMIF('17'!$C$10:$C$29,$C1762,'17'!$E$10:$E$29)*'17'!$E$3</f>
        <v>0</v>
      </c>
      <c r="X1762" s="208">
        <f>SUMIF('18'!$C$10:$C$29,$C1762,'18'!$E$10:$E$29)*'18'!$E$3</f>
        <v>0</v>
      </c>
      <c r="Y1762" s="208">
        <f>SUMIF('19'!$C$10:$C$28,$C1762,'19'!$E$10:$E$28)*'19'!$E$3</f>
        <v>0</v>
      </c>
      <c r="Z1762" s="208">
        <f>SUMIF('20'!$C$10:$C$29,$C1762,'20'!$E$10:$E$29)*'20'!$E$3</f>
        <v>0</v>
      </c>
      <c r="AA1762" s="208">
        <f>SUMIF('21'!$C$10:$C$29,$C1762,'21'!$E$10:$E$29)*'21'!$E$3</f>
        <v>0</v>
      </c>
    </row>
    <row r="1763" spans="3:27" ht="15" hidden="1">
      <c r="C1763" s="207" t="s">
        <v>3623</v>
      </c>
      <c r="D1763" s="207" t="s">
        <v>3624</v>
      </c>
      <c r="F1763" s="336">
        <f t="shared" si="28"/>
        <v>0</v>
      </c>
      <c r="G1763" s="208">
        <f>SUMIF('01'!$C$10:$C$29,$C1763,'01'!$E$10:$E$29)*'01'!$E$3</f>
        <v>0</v>
      </c>
      <c r="H1763" s="208">
        <f>SUMIF('02'!$C$10:$C$28,$C1763,'02'!$E$10:$E$28)*'02'!$E$3</f>
        <v>0</v>
      </c>
      <c r="I1763" s="208">
        <f>SUMIF('03'!$C$10:$C$29,$C1763,'03'!$E$10:$E$29)*'03'!$E$3</f>
        <v>0</v>
      </c>
      <c r="J1763" s="208">
        <f>SUMIF('04'!$C$10:$C$26,$C1763,'04'!$E$10:$E$26)*'04'!$E$3</f>
        <v>0</v>
      </c>
      <c r="K1763" s="208">
        <f>SUMIF('05'!$C$10:$C$29,$C1763,'05'!$E$10:$E$29)*'05'!$E$3</f>
        <v>0</v>
      </c>
      <c r="L1763" s="208">
        <f>SUMIF('06'!$C$10:$C$29,$C1763,'06'!$E$10:$E$29)*'06'!$E$3</f>
        <v>0</v>
      </c>
      <c r="M1763" s="208">
        <f>SUMIF('07'!$C$10:$C$26,$C1763,'07'!$E$10:$E$26)*'07'!$E$3</f>
        <v>0</v>
      </c>
      <c r="N1763" s="208">
        <f>SUMIF('08'!$C$10:$C$29,$C1763,'08'!$E$10:$E$29)*'08'!$E$3</f>
        <v>0</v>
      </c>
      <c r="O1763" s="208">
        <f>SUMIF('09'!$C$10:$C$29,$C1763,'09'!$E$10:$E$29)*'09'!$E$3</f>
        <v>0</v>
      </c>
      <c r="P1763" s="208">
        <f>SUMIF('10'!$C$10:$C$29,$C1763,'10'!$E$10:$E$29)*'10'!$E$3</f>
        <v>0</v>
      </c>
      <c r="Q1763" s="208">
        <f>SUMIF('11'!$C$10:$C$39,$C1763,'11'!$E$10:$E$39)*'11'!$E$3</f>
        <v>0</v>
      </c>
      <c r="R1763" s="208">
        <f>SUMIF('12'!$C$10:$C$29,$C1763,'12'!$E$10:$E$29)*'12'!$E$3</f>
        <v>0</v>
      </c>
      <c r="S1763" s="208">
        <f>SUMIF('13'!$C$10:$C$29,$C1763,'13'!$E$10:$E$29)*'13'!$E$3</f>
        <v>0</v>
      </c>
      <c r="T1763" s="208">
        <f>SUMIF('14'!$C$10:$C$29,$C1763,'14'!$E$10:$E$29)*'14'!$E$3</f>
        <v>0</v>
      </c>
      <c r="U1763" s="208">
        <f>SUMIF('15'!$C$10:$C$29,$C1763,'15'!$E$10:$E$29)*'15'!$E$3</f>
        <v>0</v>
      </c>
      <c r="V1763" s="208">
        <f>SUMIF('16'!$C$10:$C$29,$C1763,'16'!$E$29:$E1763)*'16'!$E$3</f>
        <v>0</v>
      </c>
      <c r="W1763" s="208">
        <f>SUMIF('17'!$C$10:$C$29,$C1763,'17'!$E$10:$E$29)*'17'!$E$3</f>
        <v>0</v>
      </c>
      <c r="X1763" s="208">
        <f>SUMIF('18'!$C$10:$C$29,$C1763,'18'!$E$10:$E$29)*'18'!$E$3</f>
        <v>0</v>
      </c>
      <c r="Y1763" s="208">
        <f>SUMIF('19'!$C$10:$C$28,$C1763,'19'!$E$10:$E$28)*'19'!$E$3</f>
        <v>0</v>
      </c>
      <c r="Z1763" s="208">
        <f>SUMIF('20'!$C$10:$C$29,$C1763,'20'!$E$10:$E$29)*'20'!$E$3</f>
        <v>0</v>
      </c>
      <c r="AA1763" s="208">
        <f>SUMIF('21'!$C$10:$C$29,$C1763,'21'!$E$10:$E$29)*'21'!$E$3</f>
        <v>0</v>
      </c>
    </row>
    <row r="1764" spans="3:27" ht="15" hidden="1">
      <c r="C1764" s="207" t="s">
        <v>3625</v>
      </c>
      <c r="D1764" s="207" t="s">
        <v>3626</v>
      </c>
      <c r="F1764" s="336">
        <f t="shared" si="28"/>
        <v>0</v>
      </c>
      <c r="G1764" s="208">
        <f>SUMIF('01'!$C$10:$C$29,$C1764,'01'!$E$10:$E$29)*'01'!$E$3</f>
        <v>0</v>
      </c>
      <c r="H1764" s="208">
        <f>SUMIF('02'!$C$10:$C$28,$C1764,'02'!$E$10:$E$28)*'02'!$E$3</f>
        <v>0</v>
      </c>
      <c r="I1764" s="208">
        <f>SUMIF('03'!$C$10:$C$29,$C1764,'03'!$E$10:$E$29)*'03'!$E$3</f>
        <v>0</v>
      </c>
      <c r="J1764" s="208">
        <f>SUMIF('04'!$C$10:$C$26,$C1764,'04'!$E$10:$E$26)*'04'!$E$3</f>
        <v>0</v>
      </c>
      <c r="K1764" s="208">
        <f>SUMIF('05'!$C$10:$C$29,$C1764,'05'!$E$10:$E$29)*'05'!$E$3</f>
        <v>0</v>
      </c>
      <c r="L1764" s="208">
        <f>SUMIF('06'!$C$10:$C$29,$C1764,'06'!$E$10:$E$29)*'06'!$E$3</f>
        <v>0</v>
      </c>
      <c r="M1764" s="208">
        <f>SUMIF('07'!$C$10:$C$26,$C1764,'07'!$E$10:$E$26)*'07'!$E$3</f>
        <v>0</v>
      </c>
      <c r="N1764" s="208">
        <f>SUMIF('08'!$C$10:$C$29,$C1764,'08'!$E$10:$E$29)*'08'!$E$3</f>
        <v>0</v>
      </c>
      <c r="O1764" s="208">
        <f>SUMIF('09'!$C$10:$C$29,$C1764,'09'!$E$10:$E$29)*'09'!$E$3</f>
        <v>0</v>
      </c>
      <c r="P1764" s="208">
        <f>SUMIF('10'!$C$10:$C$29,$C1764,'10'!$E$10:$E$29)*'10'!$E$3</f>
        <v>0</v>
      </c>
      <c r="Q1764" s="208">
        <f>SUMIF('11'!$C$10:$C$39,$C1764,'11'!$E$10:$E$39)*'11'!$E$3</f>
        <v>0</v>
      </c>
      <c r="R1764" s="208">
        <f>SUMIF('12'!$C$10:$C$29,$C1764,'12'!$E$10:$E$29)*'12'!$E$3</f>
        <v>0</v>
      </c>
      <c r="S1764" s="208">
        <f>SUMIF('13'!$C$10:$C$29,$C1764,'13'!$E$10:$E$29)*'13'!$E$3</f>
        <v>0</v>
      </c>
      <c r="T1764" s="208">
        <f>SUMIF('14'!$C$10:$C$29,$C1764,'14'!$E$10:$E$29)*'14'!$E$3</f>
        <v>0</v>
      </c>
      <c r="U1764" s="208">
        <f>SUMIF('15'!$C$10:$C$29,$C1764,'15'!$E$10:$E$29)*'15'!$E$3</f>
        <v>0</v>
      </c>
      <c r="V1764" s="208">
        <f>SUMIF('16'!$C$10:$C$29,$C1764,'16'!$E$29:$E1764)*'16'!$E$3</f>
        <v>0</v>
      </c>
      <c r="W1764" s="208">
        <f>SUMIF('17'!$C$10:$C$29,$C1764,'17'!$E$10:$E$29)*'17'!$E$3</f>
        <v>0</v>
      </c>
      <c r="X1764" s="208">
        <f>SUMIF('18'!$C$10:$C$29,$C1764,'18'!$E$10:$E$29)*'18'!$E$3</f>
        <v>0</v>
      </c>
      <c r="Y1764" s="208">
        <f>SUMIF('19'!$C$10:$C$28,$C1764,'19'!$E$10:$E$28)*'19'!$E$3</f>
        <v>0</v>
      </c>
      <c r="Z1764" s="208">
        <f>SUMIF('20'!$C$10:$C$29,$C1764,'20'!$E$10:$E$29)*'20'!$E$3</f>
        <v>0</v>
      </c>
      <c r="AA1764" s="208">
        <f>SUMIF('21'!$C$10:$C$29,$C1764,'21'!$E$10:$E$29)*'21'!$E$3</f>
        <v>0</v>
      </c>
    </row>
    <row r="1765" spans="3:27" ht="15" hidden="1">
      <c r="C1765" s="207" t="s">
        <v>3627</v>
      </c>
      <c r="D1765" s="207" t="s">
        <v>3628</v>
      </c>
      <c r="F1765" s="336">
        <f t="shared" si="28"/>
        <v>0</v>
      </c>
      <c r="G1765" s="208">
        <f>SUMIF('01'!$C$10:$C$29,$C1765,'01'!$E$10:$E$29)*'01'!$E$3</f>
        <v>0</v>
      </c>
      <c r="H1765" s="208">
        <f>SUMIF('02'!$C$10:$C$28,$C1765,'02'!$E$10:$E$28)*'02'!$E$3</f>
        <v>0</v>
      </c>
      <c r="I1765" s="208">
        <f>SUMIF('03'!$C$10:$C$29,$C1765,'03'!$E$10:$E$29)*'03'!$E$3</f>
        <v>0</v>
      </c>
      <c r="J1765" s="208">
        <f>SUMIF('04'!$C$10:$C$26,$C1765,'04'!$E$10:$E$26)*'04'!$E$3</f>
        <v>0</v>
      </c>
      <c r="K1765" s="208">
        <f>SUMIF('05'!$C$10:$C$29,$C1765,'05'!$E$10:$E$29)*'05'!$E$3</f>
        <v>0</v>
      </c>
      <c r="L1765" s="208">
        <f>SUMIF('06'!$C$10:$C$29,$C1765,'06'!$E$10:$E$29)*'06'!$E$3</f>
        <v>0</v>
      </c>
      <c r="M1765" s="208">
        <f>SUMIF('07'!$C$10:$C$26,$C1765,'07'!$E$10:$E$26)*'07'!$E$3</f>
        <v>0</v>
      </c>
      <c r="N1765" s="208">
        <f>SUMIF('08'!$C$10:$C$29,$C1765,'08'!$E$10:$E$29)*'08'!$E$3</f>
        <v>0</v>
      </c>
      <c r="O1765" s="208">
        <f>SUMIF('09'!$C$10:$C$29,$C1765,'09'!$E$10:$E$29)*'09'!$E$3</f>
        <v>0</v>
      </c>
      <c r="P1765" s="208">
        <f>SUMIF('10'!$C$10:$C$29,$C1765,'10'!$E$10:$E$29)*'10'!$E$3</f>
        <v>0</v>
      </c>
      <c r="Q1765" s="208">
        <f>SUMIF('11'!$C$10:$C$39,$C1765,'11'!$E$10:$E$39)*'11'!$E$3</f>
        <v>0</v>
      </c>
      <c r="R1765" s="208">
        <f>SUMIF('12'!$C$10:$C$29,$C1765,'12'!$E$10:$E$29)*'12'!$E$3</f>
        <v>0</v>
      </c>
      <c r="S1765" s="208">
        <f>SUMIF('13'!$C$10:$C$29,$C1765,'13'!$E$10:$E$29)*'13'!$E$3</f>
        <v>0</v>
      </c>
      <c r="T1765" s="208">
        <f>SUMIF('14'!$C$10:$C$29,$C1765,'14'!$E$10:$E$29)*'14'!$E$3</f>
        <v>0</v>
      </c>
      <c r="U1765" s="208">
        <f>SUMIF('15'!$C$10:$C$29,$C1765,'15'!$E$10:$E$29)*'15'!$E$3</f>
        <v>0</v>
      </c>
      <c r="V1765" s="208">
        <f>SUMIF('16'!$C$10:$C$29,$C1765,'16'!$E$29:$E1765)*'16'!$E$3</f>
        <v>0</v>
      </c>
      <c r="W1765" s="208">
        <f>SUMIF('17'!$C$10:$C$29,$C1765,'17'!$E$10:$E$29)*'17'!$E$3</f>
        <v>0</v>
      </c>
      <c r="X1765" s="208">
        <f>SUMIF('18'!$C$10:$C$29,$C1765,'18'!$E$10:$E$29)*'18'!$E$3</f>
        <v>0</v>
      </c>
      <c r="Y1765" s="208">
        <f>SUMIF('19'!$C$10:$C$28,$C1765,'19'!$E$10:$E$28)*'19'!$E$3</f>
        <v>0</v>
      </c>
      <c r="Z1765" s="208">
        <f>SUMIF('20'!$C$10:$C$29,$C1765,'20'!$E$10:$E$29)*'20'!$E$3</f>
        <v>0</v>
      </c>
      <c r="AA1765" s="208">
        <f>SUMIF('21'!$C$10:$C$29,$C1765,'21'!$E$10:$E$29)*'21'!$E$3</f>
        <v>0</v>
      </c>
    </row>
    <row r="1766" spans="3:27" ht="15" hidden="1">
      <c r="C1766" s="207" t="s">
        <v>3629</v>
      </c>
      <c r="D1766" s="207" t="s">
        <v>3630</v>
      </c>
      <c r="F1766" s="336">
        <f t="shared" si="28"/>
        <v>0</v>
      </c>
      <c r="G1766" s="208">
        <f>SUMIF('01'!$C$10:$C$29,$C1766,'01'!$E$10:$E$29)*'01'!$E$3</f>
        <v>0</v>
      </c>
      <c r="H1766" s="208">
        <f>SUMIF('02'!$C$10:$C$28,$C1766,'02'!$E$10:$E$28)*'02'!$E$3</f>
        <v>0</v>
      </c>
      <c r="I1766" s="208">
        <f>SUMIF('03'!$C$10:$C$29,$C1766,'03'!$E$10:$E$29)*'03'!$E$3</f>
        <v>0</v>
      </c>
      <c r="J1766" s="208">
        <f>SUMIF('04'!$C$10:$C$26,$C1766,'04'!$E$10:$E$26)*'04'!$E$3</f>
        <v>0</v>
      </c>
      <c r="K1766" s="208">
        <f>SUMIF('05'!$C$10:$C$29,$C1766,'05'!$E$10:$E$29)*'05'!$E$3</f>
        <v>0</v>
      </c>
      <c r="L1766" s="208">
        <f>SUMIF('06'!$C$10:$C$29,$C1766,'06'!$E$10:$E$29)*'06'!$E$3</f>
        <v>0</v>
      </c>
      <c r="M1766" s="208">
        <f>SUMIF('07'!$C$10:$C$26,$C1766,'07'!$E$10:$E$26)*'07'!$E$3</f>
        <v>0</v>
      </c>
      <c r="N1766" s="208">
        <f>SUMIF('08'!$C$10:$C$29,$C1766,'08'!$E$10:$E$29)*'08'!$E$3</f>
        <v>0</v>
      </c>
      <c r="O1766" s="208">
        <f>SUMIF('09'!$C$10:$C$29,$C1766,'09'!$E$10:$E$29)*'09'!$E$3</f>
        <v>0</v>
      </c>
      <c r="P1766" s="208">
        <f>SUMIF('10'!$C$10:$C$29,$C1766,'10'!$E$10:$E$29)*'10'!$E$3</f>
        <v>0</v>
      </c>
      <c r="Q1766" s="208">
        <f>SUMIF('11'!$C$10:$C$39,$C1766,'11'!$E$10:$E$39)*'11'!$E$3</f>
        <v>0</v>
      </c>
      <c r="R1766" s="208">
        <f>SUMIF('12'!$C$10:$C$29,$C1766,'12'!$E$10:$E$29)*'12'!$E$3</f>
        <v>0</v>
      </c>
      <c r="S1766" s="208">
        <f>SUMIF('13'!$C$10:$C$29,$C1766,'13'!$E$10:$E$29)*'13'!$E$3</f>
        <v>0</v>
      </c>
      <c r="T1766" s="208">
        <f>SUMIF('14'!$C$10:$C$29,$C1766,'14'!$E$10:$E$29)*'14'!$E$3</f>
        <v>0</v>
      </c>
      <c r="U1766" s="208">
        <f>SUMIF('15'!$C$10:$C$29,$C1766,'15'!$E$10:$E$29)*'15'!$E$3</f>
        <v>0</v>
      </c>
      <c r="V1766" s="208">
        <f>SUMIF('16'!$C$10:$C$29,$C1766,'16'!$E$29:$E1766)*'16'!$E$3</f>
        <v>0</v>
      </c>
      <c r="W1766" s="208">
        <f>SUMIF('17'!$C$10:$C$29,$C1766,'17'!$E$10:$E$29)*'17'!$E$3</f>
        <v>0</v>
      </c>
      <c r="X1766" s="208">
        <f>SUMIF('18'!$C$10:$C$29,$C1766,'18'!$E$10:$E$29)*'18'!$E$3</f>
        <v>0</v>
      </c>
      <c r="Y1766" s="208">
        <f>SUMIF('19'!$C$10:$C$28,$C1766,'19'!$E$10:$E$28)*'19'!$E$3</f>
        <v>0</v>
      </c>
      <c r="Z1766" s="208">
        <f>SUMIF('20'!$C$10:$C$29,$C1766,'20'!$E$10:$E$29)*'20'!$E$3</f>
        <v>0</v>
      </c>
      <c r="AA1766" s="208">
        <f>SUMIF('21'!$C$10:$C$29,$C1766,'21'!$E$10:$E$29)*'21'!$E$3</f>
        <v>0</v>
      </c>
    </row>
    <row r="1767" spans="3:27" ht="15" hidden="1">
      <c r="C1767" s="207" t="s">
        <v>3631</v>
      </c>
      <c r="D1767" s="207" t="s">
        <v>3632</v>
      </c>
      <c r="F1767" s="336">
        <f t="shared" si="28"/>
        <v>0</v>
      </c>
      <c r="G1767" s="208">
        <f>SUMIF('01'!$C$10:$C$29,$C1767,'01'!$E$10:$E$29)*'01'!$E$3</f>
        <v>0</v>
      </c>
      <c r="H1767" s="208">
        <f>SUMIF('02'!$C$10:$C$28,$C1767,'02'!$E$10:$E$28)*'02'!$E$3</f>
        <v>0</v>
      </c>
      <c r="I1767" s="208">
        <f>SUMIF('03'!$C$10:$C$29,$C1767,'03'!$E$10:$E$29)*'03'!$E$3</f>
        <v>0</v>
      </c>
      <c r="J1767" s="208">
        <f>SUMIF('04'!$C$10:$C$26,$C1767,'04'!$E$10:$E$26)*'04'!$E$3</f>
        <v>0</v>
      </c>
      <c r="K1767" s="208">
        <f>SUMIF('05'!$C$10:$C$29,$C1767,'05'!$E$10:$E$29)*'05'!$E$3</f>
        <v>0</v>
      </c>
      <c r="L1767" s="208">
        <f>SUMIF('06'!$C$10:$C$29,$C1767,'06'!$E$10:$E$29)*'06'!$E$3</f>
        <v>0</v>
      </c>
      <c r="M1767" s="208">
        <f>SUMIF('07'!$C$10:$C$26,$C1767,'07'!$E$10:$E$26)*'07'!$E$3</f>
        <v>0</v>
      </c>
      <c r="N1767" s="208">
        <f>SUMIF('08'!$C$10:$C$29,$C1767,'08'!$E$10:$E$29)*'08'!$E$3</f>
        <v>0</v>
      </c>
      <c r="O1767" s="208">
        <f>SUMIF('09'!$C$10:$C$29,$C1767,'09'!$E$10:$E$29)*'09'!$E$3</f>
        <v>0</v>
      </c>
      <c r="P1767" s="208">
        <f>SUMIF('10'!$C$10:$C$29,$C1767,'10'!$E$10:$E$29)*'10'!$E$3</f>
        <v>0</v>
      </c>
      <c r="Q1767" s="208">
        <f>SUMIF('11'!$C$10:$C$39,$C1767,'11'!$E$10:$E$39)*'11'!$E$3</f>
        <v>0</v>
      </c>
      <c r="R1767" s="208">
        <f>SUMIF('12'!$C$10:$C$29,$C1767,'12'!$E$10:$E$29)*'12'!$E$3</f>
        <v>0</v>
      </c>
      <c r="S1767" s="208">
        <f>SUMIF('13'!$C$10:$C$29,$C1767,'13'!$E$10:$E$29)*'13'!$E$3</f>
        <v>0</v>
      </c>
      <c r="T1767" s="208">
        <f>SUMIF('14'!$C$10:$C$29,$C1767,'14'!$E$10:$E$29)*'14'!$E$3</f>
        <v>0</v>
      </c>
      <c r="U1767" s="208">
        <f>SUMIF('15'!$C$10:$C$29,$C1767,'15'!$E$10:$E$29)*'15'!$E$3</f>
        <v>0</v>
      </c>
      <c r="V1767" s="208">
        <f>SUMIF('16'!$C$10:$C$29,$C1767,'16'!$E$29:$E1767)*'16'!$E$3</f>
        <v>0</v>
      </c>
      <c r="W1767" s="208">
        <f>SUMIF('17'!$C$10:$C$29,$C1767,'17'!$E$10:$E$29)*'17'!$E$3</f>
        <v>0</v>
      </c>
      <c r="X1767" s="208">
        <f>SUMIF('18'!$C$10:$C$29,$C1767,'18'!$E$10:$E$29)*'18'!$E$3</f>
        <v>0</v>
      </c>
      <c r="Y1767" s="208">
        <f>SUMIF('19'!$C$10:$C$28,$C1767,'19'!$E$10:$E$28)*'19'!$E$3</f>
        <v>0</v>
      </c>
      <c r="Z1767" s="208">
        <f>SUMIF('20'!$C$10:$C$29,$C1767,'20'!$E$10:$E$29)*'20'!$E$3</f>
        <v>0</v>
      </c>
      <c r="AA1767" s="208">
        <f>SUMIF('21'!$C$10:$C$29,$C1767,'21'!$E$10:$E$29)*'21'!$E$3</f>
        <v>0</v>
      </c>
    </row>
    <row r="1768" spans="3:27" ht="15" hidden="1">
      <c r="C1768" s="207" t="s">
        <v>3633</v>
      </c>
      <c r="D1768" s="207" t="s">
        <v>3634</v>
      </c>
      <c r="F1768" s="336">
        <f t="shared" si="28"/>
        <v>0</v>
      </c>
      <c r="G1768" s="208">
        <f>SUMIF('01'!$C$10:$C$29,$C1768,'01'!$E$10:$E$29)*'01'!$E$3</f>
        <v>0</v>
      </c>
      <c r="H1768" s="208">
        <f>SUMIF('02'!$C$10:$C$28,$C1768,'02'!$E$10:$E$28)*'02'!$E$3</f>
        <v>0</v>
      </c>
      <c r="I1768" s="208">
        <f>SUMIF('03'!$C$10:$C$29,$C1768,'03'!$E$10:$E$29)*'03'!$E$3</f>
        <v>0</v>
      </c>
      <c r="J1768" s="208">
        <f>SUMIF('04'!$C$10:$C$26,$C1768,'04'!$E$10:$E$26)*'04'!$E$3</f>
        <v>0</v>
      </c>
      <c r="K1768" s="208">
        <f>SUMIF('05'!$C$10:$C$29,$C1768,'05'!$E$10:$E$29)*'05'!$E$3</f>
        <v>0</v>
      </c>
      <c r="L1768" s="208">
        <f>SUMIF('06'!$C$10:$C$29,$C1768,'06'!$E$10:$E$29)*'06'!$E$3</f>
        <v>0</v>
      </c>
      <c r="M1768" s="208">
        <f>SUMIF('07'!$C$10:$C$26,$C1768,'07'!$E$10:$E$26)*'07'!$E$3</f>
        <v>0</v>
      </c>
      <c r="N1768" s="208">
        <f>SUMIF('08'!$C$10:$C$29,$C1768,'08'!$E$10:$E$29)*'08'!$E$3</f>
        <v>0</v>
      </c>
      <c r="O1768" s="208">
        <f>SUMIF('09'!$C$10:$C$29,$C1768,'09'!$E$10:$E$29)*'09'!$E$3</f>
        <v>0</v>
      </c>
      <c r="P1768" s="208">
        <f>SUMIF('10'!$C$10:$C$29,$C1768,'10'!$E$10:$E$29)*'10'!$E$3</f>
        <v>0</v>
      </c>
      <c r="Q1768" s="208">
        <f>SUMIF('11'!$C$10:$C$39,$C1768,'11'!$E$10:$E$39)*'11'!$E$3</f>
        <v>0</v>
      </c>
      <c r="R1768" s="208">
        <f>SUMIF('12'!$C$10:$C$29,$C1768,'12'!$E$10:$E$29)*'12'!$E$3</f>
        <v>0</v>
      </c>
      <c r="S1768" s="208">
        <f>SUMIF('13'!$C$10:$C$29,$C1768,'13'!$E$10:$E$29)*'13'!$E$3</f>
        <v>0</v>
      </c>
      <c r="T1768" s="208">
        <f>SUMIF('14'!$C$10:$C$29,$C1768,'14'!$E$10:$E$29)*'14'!$E$3</f>
        <v>0</v>
      </c>
      <c r="U1768" s="208">
        <f>SUMIF('15'!$C$10:$C$29,$C1768,'15'!$E$10:$E$29)*'15'!$E$3</f>
        <v>0</v>
      </c>
      <c r="V1768" s="208">
        <f>SUMIF('16'!$C$10:$C$29,$C1768,'16'!$E$29:$E1768)*'16'!$E$3</f>
        <v>0</v>
      </c>
      <c r="W1768" s="208">
        <f>SUMIF('17'!$C$10:$C$29,$C1768,'17'!$E$10:$E$29)*'17'!$E$3</f>
        <v>0</v>
      </c>
      <c r="X1768" s="208">
        <f>SUMIF('18'!$C$10:$C$29,$C1768,'18'!$E$10:$E$29)*'18'!$E$3</f>
        <v>0</v>
      </c>
      <c r="Y1768" s="208">
        <f>SUMIF('19'!$C$10:$C$28,$C1768,'19'!$E$10:$E$28)*'19'!$E$3</f>
        <v>0</v>
      </c>
      <c r="Z1768" s="208">
        <f>SUMIF('20'!$C$10:$C$29,$C1768,'20'!$E$10:$E$29)*'20'!$E$3</f>
        <v>0</v>
      </c>
      <c r="AA1768" s="208">
        <f>SUMIF('21'!$C$10:$C$29,$C1768,'21'!$E$10:$E$29)*'21'!$E$3</f>
        <v>0</v>
      </c>
    </row>
    <row r="1769" spans="3:27" ht="15" hidden="1">
      <c r="C1769" s="207" t="s">
        <v>3635</v>
      </c>
      <c r="D1769" s="207" t="s">
        <v>3636</v>
      </c>
      <c r="F1769" s="336">
        <f t="shared" si="28"/>
        <v>0</v>
      </c>
      <c r="G1769" s="208">
        <f>SUMIF('01'!$C$10:$C$29,$C1769,'01'!$E$10:$E$29)*'01'!$E$3</f>
        <v>0</v>
      </c>
      <c r="H1769" s="208">
        <f>SUMIF('02'!$C$10:$C$28,$C1769,'02'!$E$10:$E$28)*'02'!$E$3</f>
        <v>0</v>
      </c>
      <c r="I1769" s="208">
        <f>SUMIF('03'!$C$10:$C$29,$C1769,'03'!$E$10:$E$29)*'03'!$E$3</f>
        <v>0</v>
      </c>
      <c r="J1769" s="208">
        <f>SUMIF('04'!$C$10:$C$26,$C1769,'04'!$E$10:$E$26)*'04'!$E$3</f>
        <v>0</v>
      </c>
      <c r="K1769" s="208">
        <f>SUMIF('05'!$C$10:$C$29,$C1769,'05'!$E$10:$E$29)*'05'!$E$3</f>
        <v>0</v>
      </c>
      <c r="L1769" s="208">
        <f>SUMIF('06'!$C$10:$C$29,$C1769,'06'!$E$10:$E$29)*'06'!$E$3</f>
        <v>0</v>
      </c>
      <c r="M1769" s="208">
        <f>SUMIF('07'!$C$10:$C$26,$C1769,'07'!$E$10:$E$26)*'07'!$E$3</f>
        <v>0</v>
      </c>
      <c r="N1769" s="208">
        <f>SUMIF('08'!$C$10:$C$29,$C1769,'08'!$E$10:$E$29)*'08'!$E$3</f>
        <v>0</v>
      </c>
      <c r="O1769" s="208">
        <f>SUMIF('09'!$C$10:$C$29,$C1769,'09'!$E$10:$E$29)*'09'!$E$3</f>
        <v>0</v>
      </c>
      <c r="P1769" s="208">
        <f>SUMIF('10'!$C$10:$C$29,$C1769,'10'!$E$10:$E$29)*'10'!$E$3</f>
        <v>0</v>
      </c>
      <c r="Q1769" s="208">
        <f>SUMIF('11'!$C$10:$C$39,$C1769,'11'!$E$10:$E$39)*'11'!$E$3</f>
        <v>0</v>
      </c>
      <c r="R1769" s="208">
        <f>SUMIF('12'!$C$10:$C$29,$C1769,'12'!$E$10:$E$29)*'12'!$E$3</f>
        <v>0</v>
      </c>
      <c r="S1769" s="208">
        <f>SUMIF('13'!$C$10:$C$29,$C1769,'13'!$E$10:$E$29)*'13'!$E$3</f>
        <v>0</v>
      </c>
      <c r="T1769" s="208">
        <f>SUMIF('14'!$C$10:$C$29,$C1769,'14'!$E$10:$E$29)*'14'!$E$3</f>
        <v>0</v>
      </c>
      <c r="U1769" s="208">
        <f>SUMIF('15'!$C$10:$C$29,$C1769,'15'!$E$10:$E$29)*'15'!$E$3</f>
        <v>0</v>
      </c>
      <c r="V1769" s="208">
        <f>SUMIF('16'!$C$10:$C$29,$C1769,'16'!$E$29:$E1769)*'16'!$E$3</f>
        <v>0</v>
      </c>
      <c r="W1769" s="208">
        <f>SUMIF('17'!$C$10:$C$29,$C1769,'17'!$E$10:$E$29)*'17'!$E$3</f>
        <v>0</v>
      </c>
      <c r="X1769" s="208">
        <f>SUMIF('18'!$C$10:$C$29,$C1769,'18'!$E$10:$E$29)*'18'!$E$3</f>
        <v>0</v>
      </c>
      <c r="Y1769" s="208">
        <f>SUMIF('19'!$C$10:$C$28,$C1769,'19'!$E$10:$E$28)*'19'!$E$3</f>
        <v>0</v>
      </c>
      <c r="Z1769" s="208">
        <f>SUMIF('20'!$C$10:$C$29,$C1769,'20'!$E$10:$E$29)*'20'!$E$3</f>
        <v>0</v>
      </c>
      <c r="AA1769" s="208">
        <f>SUMIF('21'!$C$10:$C$29,$C1769,'21'!$E$10:$E$29)*'21'!$E$3</f>
        <v>0</v>
      </c>
    </row>
    <row r="1770" spans="3:27" ht="15" hidden="1">
      <c r="C1770" s="207" t="s">
        <v>3637</v>
      </c>
      <c r="D1770" s="207" t="s">
        <v>3638</v>
      </c>
      <c r="F1770" s="336">
        <f t="shared" si="28"/>
        <v>0</v>
      </c>
      <c r="G1770" s="208">
        <f>SUMIF('01'!$C$10:$C$29,$C1770,'01'!$E$10:$E$29)*'01'!$E$3</f>
        <v>0</v>
      </c>
      <c r="H1770" s="208">
        <f>SUMIF('02'!$C$10:$C$28,$C1770,'02'!$E$10:$E$28)*'02'!$E$3</f>
        <v>0</v>
      </c>
      <c r="I1770" s="208">
        <f>SUMIF('03'!$C$10:$C$29,$C1770,'03'!$E$10:$E$29)*'03'!$E$3</f>
        <v>0</v>
      </c>
      <c r="J1770" s="208">
        <f>SUMIF('04'!$C$10:$C$26,$C1770,'04'!$E$10:$E$26)*'04'!$E$3</f>
        <v>0</v>
      </c>
      <c r="K1770" s="208">
        <f>SUMIF('05'!$C$10:$C$29,$C1770,'05'!$E$10:$E$29)*'05'!$E$3</f>
        <v>0</v>
      </c>
      <c r="L1770" s="208">
        <f>SUMIF('06'!$C$10:$C$29,$C1770,'06'!$E$10:$E$29)*'06'!$E$3</f>
        <v>0</v>
      </c>
      <c r="M1770" s="208">
        <f>SUMIF('07'!$C$10:$C$26,$C1770,'07'!$E$10:$E$26)*'07'!$E$3</f>
        <v>0</v>
      </c>
      <c r="N1770" s="208">
        <f>SUMIF('08'!$C$10:$C$29,$C1770,'08'!$E$10:$E$29)*'08'!$E$3</f>
        <v>0</v>
      </c>
      <c r="O1770" s="208">
        <f>SUMIF('09'!$C$10:$C$29,$C1770,'09'!$E$10:$E$29)*'09'!$E$3</f>
        <v>0</v>
      </c>
      <c r="P1770" s="208">
        <f>SUMIF('10'!$C$10:$C$29,$C1770,'10'!$E$10:$E$29)*'10'!$E$3</f>
        <v>0</v>
      </c>
      <c r="Q1770" s="208">
        <f>SUMIF('11'!$C$10:$C$39,$C1770,'11'!$E$10:$E$39)*'11'!$E$3</f>
        <v>0</v>
      </c>
      <c r="R1770" s="208">
        <f>SUMIF('12'!$C$10:$C$29,$C1770,'12'!$E$10:$E$29)*'12'!$E$3</f>
        <v>0</v>
      </c>
      <c r="S1770" s="208">
        <f>SUMIF('13'!$C$10:$C$29,$C1770,'13'!$E$10:$E$29)*'13'!$E$3</f>
        <v>0</v>
      </c>
      <c r="T1770" s="208">
        <f>SUMIF('14'!$C$10:$C$29,$C1770,'14'!$E$10:$E$29)*'14'!$E$3</f>
        <v>0</v>
      </c>
      <c r="U1770" s="208">
        <f>SUMIF('15'!$C$10:$C$29,$C1770,'15'!$E$10:$E$29)*'15'!$E$3</f>
        <v>0</v>
      </c>
      <c r="V1770" s="208">
        <f>SUMIF('16'!$C$10:$C$29,$C1770,'16'!$E$29:$E1770)*'16'!$E$3</f>
        <v>0</v>
      </c>
      <c r="W1770" s="208">
        <f>SUMIF('17'!$C$10:$C$29,$C1770,'17'!$E$10:$E$29)*'17'!$E$3</f>
        <v>0</v>
      </c>
      <c r="X1770" s="208">
        <f>SUMIF('18'!$C$10:$C$29,$C1770,'18'!$E$10:$E$29)*'18'!$E$3</f>
        <v>0</v>
      </c>
      <c r="Y1770" s="208">
        <f>SUMIF('19'!$C$10:$C$28,$C1770,'19'!$E$10:$E$28)*'19'!$E$3</f>
        <v>0</v>
      </c>
      <c r="Z1770" s="208">
        <f>SUMIF('20'!$C$10:$C$29,$C1770,'20'!$E$10:$E$29)*'20'!$E$3</f>
        <v>0</v>
      </c>
      <c r="AA1770" s="208">
        <f>SUMIF('21'!$C$10:$C$29,$C1770,'21'!$E$10:$E$29)*'21'!$E$3</f>
        <v>0</v>
      </c>
    </row>
    <row r="1771" spans="3:27" ht="15" hidden="1">
      <c r="C1771" s="207" t="s">
        <v>3639</v>
      </c>
      <c r="D1771" s="207" t="s">
        <v>3640</v>
      </c>
      <c r="F1771" s="336">
        <f t="shared" si="28"/>
        <v>0</v>
      </c>
      <c r="G1771" s="208">
        <f>SUMIF('01'!$C$10:$C$29,$C1771,'01'!$E$10:$E$29)*'01'!$E$3</f>
        <v>0</v>
      </c>
      <c r="H1771" s="208">
        <f>SUMIF('02'!$C$10:$C$28,$C1771,'02'!$E$10:$E$28)*'02'!$E$3</f>
        <v>0</v>
      </c>
      <c r="I1771" s="208">
        <f>SUMIF('03'!$C$10:$C$29,$C1771,'03'!$E$10:$E$29)*'03'!$E$3</f>
        <v>0</v>
      </c>
      <c r="J1771" s="208">
        <f>SUMIF('04'!$C$10:$C$26,$C1771,'04'!$E$10:$E$26)*'04'!$E$3</f>
        <v>0</v>
      </c>
      <c r="K1771" s="208">
        <f>SUMIF('05'!$C$10:$C$29,$C1771,'05'!$E$10:$E$29)*'05'!$E$3</f>
        <v>0</v>
      </c>
      <c r="L1771" s="208">
        <f>SUMIF('06'!$C$10:$C$29,$C1771,'06'!$E$10:$E$29)*'06'!$E$3</f>
        <v>0</v>
      </c>
      <c r="M1771" s="208">
        <f>SUMIF('07'!$C$10:$C$26,$C1771,'07'!$E$10:$E$26)*'07'!$E$3</f>
        <v>0</v>
      </c>
      <c r="N1771" s="208">
        <f>SUMIF('08'!$C$10:$C$29,$C1771,'08'!$E$10:$E$29)*'08'!$E$3</f>
        <v>0</v>
      </c>
      <c r="O1771" s="208">
        <f>SUMIF('09'!$C$10:$C$29,$C1771,'09'!$E$10:$E$29)*'09'!$E$3</f>
        <v>0</v>
      </c>
      <c r="P1771" s="208">
        <f>SUMIF('10'!$C$10:$C$29,$C1771,'10'!$E$10:$E$29)*'10'!$E$3</f>
        <v>0</v>
      </c>
      <c r="Q1771" s="208">
        <f>SUMIF('11'!$C$10:$C$39,$C1771,'11'!$E$10:$E$39)*'11'!$E$3</f>
        <v>0</v>
      </c>
      <c r="R1771" s="208">
        <f>SUMIF('12'!$C$10:$C$29,$C1771,'12'!$E$10:$E$29)*'12'!$E$3</f>
        <v>0</v>
      </c>
      <c r="S1771" s="208">
        <f>SUMIF('13'!$C$10:$C$29,$C1771,'13'!$E$10:$E$29)*'13'!$E$3</f>
        <v>0</v>
      </c>
      <c r="T1771" s="208">
        <f>SUMIF('14'!$C$10:$C$29,$C1771,'14'!$E$10:$E$29)*'14'!$E$3</f>
        <v>0</v>
      </c>
      <c r="U1771" s="208">
        <f>SUMIF('15'!$C$10:$C$29,$C1771,'15'!$E$10:$E$29)*'15'!$E$3</f>
        <v>0</v>
      </c>
      <c r="V1771" s="208">
        <f>SUMIF('16'!$C$10:$C$29,$C1771,'16'!$E$29:$E1771)*'16'!$E$3</f>
        <v>0</v>
      </c>
      <c r="W1771" s="208">
        <f>SUMIF('17'!$C$10:$C$29,$C1771,'17'!$E$10:$E$29)*'17'!$E$3</f>
        <v>0</v>
      </c>
      <c r="X1771" s="208">
        <f>SUMIF('18'!$C$10:$C$29,$C1771,'18'!$E$10:$E$29)*'18'!$E$3</f>
        <v>0</v>
      </c>
      <c r="Y1771" s="208">
        <f>SUMIF('19'!$C$10:$C$28,$C1771,'19'!$E$10:$E$28)*'19'!$E$3</f>
        <v>0</v>
      </c>
      <c r="Z1771" s="208">
        <f>SUMIF('20'!$C$10:$C$29,$C1771,'20'!$E$10:$E$29)*'20'!$E$3</f>
        <v>0</v>
      </c>
      <c r="AA1771" s="208">
        <f>SUMIF('21'!$C$10:$C$29,$C1771,'21'!$E$10:$E$29)*'21'!$E$3</f>
        <v>0</v>
      </c>
    </row>
    <row r="1772" spans="3:27" ht="15" hidden="1">
      <c r="C1772" s="207" t="s">
        <v>3641</v>
      </c>
      <c r="D1772" s="207" t="s">
        <v>3642</v>
      </c>
      <c r="F1772" s="336">
        <f t="shared" si="28"/>
        <v>0</v>
      </c>
      <c r="G1772" s="208">
        <f>SUMIF('01'!$C$10:$C$29,$C1772,'01'!$E$10:$E$29)*'01'!$E$3</f>
        <v>0</v>
      </c>
      <c r="H1772" s="208">
        <f>SUMIF('02'!$C$10:$C$28,$C1772,'02'!$E$10:$E$28)*'02'!$E$3</f>
        <v>0</v>
      </c>
      <c r="I1772" s="208">
        <f>SUMIF('03'!$C$10:$C$29,$C1772,'03'!$E$10:$E$29)*'03'!$E$3</f>
        <v>0</v>
      </c>
      <c r="J1772" s="208">
        <f>SUMIF('04'!$C$10:$C$26,$C1772,'04'!$E$10:$E$26)*'04'!$E$3</f>
        <v>0</v>
      </c>
      <c r="K1772" s="208">
        <f>SUMIF('05'!$C$10:$C$29,$C1772,'05'!$E$10:$E$29)*'05'!$E$3</f>
        <v>0</v>
      </c>
      <c r="L1772" s="208">
        <f>SUMIF('06'!$C$10:$C$29,$C1772,'06'!$E$10:$E$29)*'06'!$E$3</f>
        <v>0</v>
      </c>
      <c r="M1772" s="208">
        <f>SUMIF('07'!$C$10:$C$26,$C1772,'07'!$E$10:$E$26)*'07'!$E$3</f>
        <v>0</v>
      </c>
      <c r="N1772" s="208">
        <f>SUMIF('08'!$C$10:$C$29,$C1772,'08'!$E$10:$E$29)*'08'!$E$3</f>
        <v>0</v>
      </c>
      <c r="O1772" s="208">
        <f>SUMIF('09'!$C$10:$C$29,$C1772,'09'!$E$10:$E$29)*'09'!$E$3</f>
        <v>0</v>
      </c>
      <c r="P1772" s="208">
        <f>SUMIF('10'!$C$10:$C$29,$C1772,'10'!$E$10:$E$29)*'10'!$E$3</f>
        <v>0</v>
      </c>
      <c r="Q1772" s="208">
        <f>SUMIF('11'!$C$10:$C$39,$C1772,'11'!$E$10:$E$39)*'11'!$E$3</f>
        <v>0</v>
      </c>
      <c r="R1772" s="208">
        <f>SUMIF('12'!$C$10:$C$29,$C1772,'12'!$E$10:$E$29)*'12'!$E$3</f>
        <v>0</v>
      </c>
      <c r="S1772" s="208">
        <f>SUMIF('13'!$C$10:$C$29,$C1772,'13'!$E$10:$E$29)*'13'!$E$3</f>
        <v>0</v>
      </c>
      <c r="T1772" s="208">
        <f>SUMIF('14'!$C$10:$C$29,$C1772,'14'!$E$10:$E$29)*'14'!$E$3</f>
        <v>0</v>
      </c>
      <c r="U1772" s="208">
        <f>SUMIF('15'!$C$10:$C$29,$C1772,'15'!$E$10:$E$29)*'15'!$E$3</f>
        <v>0</v>
      </c>
      <c r="V1772" s="208">
        <f>SUMIF('16'!$C$10:$C$29,$C1772,'16'!$E$29:$E1772)*'16'!$E$3</f>
        <v>0</v>
      </c>
      <c r="W1772" s="208">
        <f>SUMIF('17'!$C$10:$C$29,$C1772,'17'!$E$10:$E$29)*'17'!$E$3</f>
        <v>0</v>
      </c>
      <c r="X1772" s="208">
        <f>SUMIF('18'!$C$10:$C$29,$C1772,'18'!$E$10:$E$29)*'18'!$E$3</f>
        <v>0</v>
      </c>
      <c r="Y1772" s="208">
        <f>SUMIF('19'!$C$10:$C$28,$C1772,'19'!$E$10:$E$28)*'19'!$E$3</f>
        <v>0</v>
      </c>
      <c r="Z1772" s="208">
        <f>SUMIF('20'!$C$10:$C$29,$C1772,'20'!$E$10:$E$29)*'20'!$E$3</f>
        <v>0</v>
      </c>
      <c r="AA1772" s="208">
        <f>SUMIF('21'!$C$10:$C$29,$C1772,'21'!$E$10:$E$29)*'21'!$E$3</f>
        <v>0</v>
      </c>
    </row>
    <row r="1773" spans="3:27" ht="15" hidden="1">
      <c r="C1773" s="207" t="s">
        <v>3643</v>
      </c>
      <c r="D1773" s="207" t="s">
        <v>3644</v>
      </c>
      <c r="F1773" s="336">
        <f t="shared" si="28"/>
        <v>0</v>
      </c>
      <c r="G1773" s="208">
        <f>SUMIF('01'!$C$10:$C$29,$C1773,'01'!$E$10:$E$29)*'01'!$E$3</f>
        <v>0</v>
      </c>
      <c r="H1773" s="208">
        <f>SUMIF('02'!$C$10:$C$28,$C1773,'02'!$E$10:$E$28)*'02'!$E$3</f>
        <v>0</v>
      </c>
      <c r="I1773" s="208">
        <f>SUMIF('03'!$C$10:$C$29,$C1773,'03'!$E$10:$E$29)*'03'!$E$3</f>
        <v>0</v>
      </c>
      <c r="J1773" s="208">
        <f>SUMIF('04'!$C$10:$C$26,$C1773,'04'!$E$10:$E$26)*'04'!$E$3</f>
        <v>0</v>
      </c>
      <c r="K1773" s="208">
        <f>SUMIF('05'!$C$10:$C$29,$C1773,'05'!$E$10:$E$29)*'05'!$E$3</f>
        <v>0</v>
      </c>
      <c r="L1773" s="208">
        <f>SUMIF('06'!$C$10:$C$29,$C1773,'06'!$E$10:$E$29)*'06'!$E$3</f>
        <v>0</v>
      </c>
      <c r="M1773" s="208">
        <f>SUMIF('07'!$C$10:$C$26,$C1773,'07'!$E$10:$E$26)*'07'!$E$3</f>
        <v>0</v>
      </c>
      <c r="N1773" s="208">
        <f>SUMIF('08'!$C$10:$C$29,$C1773,'08'!$E$10:$E$29)*'08'!$E$3</f>
        <v>0</v>
      </c>
      <c r="O1773" s="208">
        <f>SUMIF('09'!$C$10:$C$29,$C1773,'09'!$E$10:$E$29)*'09'!$E$3</f>
        <v>0</v>
      </c>
      <c r="P1773" s="208">
        <f>SUMIF('10'!$C$10:$C$29,$C1773,'10'!$E$10:$E$29)*'10'!$E$3</f>
        <v>0</v>
      </c>
      <c r="Q1773" s="208">
        <f>SUMIF('11'!$C$10:$C$39,$C1773,'11'!$E$10:$E$39)*'11'!$E$3</f>
        <v>0</v>
      </c>
      <c r="R1773" s="208">
        <f>SUMIF('12'!$C$10:$C$29,$C1773,'12'!$E$10:$E$29)*'12'!$E$3</f>
        <v>0</v>
      </c>
      <c r="S1773" s="208">
        <f>SUMIF('13'!$C$10:$C$29,$C1773,'13'!$E$10:$E$29)*'13'!$E$3</f>
        <v>0</v>
      </c>
      <c r="T1773" s="208">
        <f>SUMIF('14'!$C$10:$C$29,$C1773,'14'!$E$10:$E$29)*'14'!$E$3</f>
        <v>0</v>
      </c>
      <c r="U1773" s="208">
        <f>SUMIF('15'!$C$10:$C$29,$C1773,'15'!$E$10:$E$29)*'15'!$E$3</f>
        <v>0</v>
      </c>
      <c r="V1773" s="208">
        <f>SUMIF('16'!$C$10:$C$29,$C1773,'16'!$E$29:$E1773)*'16'!$E$3</f>
        <v>0</v>
      </c>
      <c r="W1773" s="208">
        <f>SUMIF('17'!$C$10:$C$29,$C1773,'17'!$E$10:$E$29)*'17'!$E$3</f>
        <v>0</v>
      </c>
      <c r="X1773" s="208">
        <f>SUMIF('18'!$C$10:$C$29,$C1773,'18'!$E$10:$E$29)*'18'!$E$3</f>
        <v>0</v>
      </c>
      <c r="Y1773" s="208">
        <f>SUMIF('19'!$C$10:$C$28,$C1773,'19'!$E$10:$E$28)*'19'!$E$3</f>
        <v>0</v>
      </c>
      <c r="Z1773" s="208">
        <f>SUMIF('20'!$C$10:$C$29,$C1773,'20'!$E$10:$E$29)*'20'!$E$3</f>
        <v>0</v>
      </c>
      <c r="AA1773" s="208">
        <f>SUMIF('21'!$C$10:$C$29,$C1773,'21'!$E$10:$E$29)*'21'!$E$3</f>
        <v>0</v>
      </c>
    </row>
    <row r="1774" spans="3:27" ht="15" hidden="1">
      <c r="C1774" s="207" t="s">
        <v>3645</v>
      </c>
      <c r="D1774" s="207" t="s">
        <v>3646</v>
      </c>
      <c r="F1774" s="336">
        <f t="shared" si="28"/>
        <v>0</v>
      </c>
      <c r="G1774" s="208">
        <f>SUMIF('01'!$C$10:$C$29,$C1774,'01'!$E$10:$E$29)*'01'!$E$3</f>
        <v>0</v>
      </c>
      <c r="H1774" s="208">
        <f>SUMIF('02'!$C$10:$C$28,$C1774,'02'!$E$10:$E$28)*'02'!$E$3</f>
        <v>0</v>
      </c>
      <c r="I1774" s="208">
        <f>SUMIF('03'!$C$10:$C$29,$C1774,'03'!$E$10:$E$29)*'03'!$E$3</f>
        <v>0</v>
      </c>
      <c r="J1774" s="208">
        <f>SUMIF('04'!$C$10:$C$26,$C1774,'04'!$E$10:$E$26)*'04'!$E$3</f>
        <v>0</v>
      </c>
      <c r="K1774" s="208">
        <f>SUMIF('05'!$C$10:$C$29,$C1774,'05'!$E$10:$E$29)*'05'!$E$3</f>
        <v>0</v>
      </c>
      <c r="L1774" s="208">
        <f>SUMIF('06'!$C$10:$C$29,$C1774,'06'!$E$10:$E$29)*'06'!$E$3</f>
        <v>0</v>
      </c>
      <c r="M1774" s="208">
        <f>SUMIF('07'!$C$10:$C$26,$C1774,'07'!$E$10:$E$26)*'07'!$E$3</f>
        <v>0</v>
      </c>
      <c r="N1774" s="208">
        <f>SUMIF('08'!$C$10:$C$29,$C1774,'08'!$E$10:$E$29)*'08'!$E$3</f>
        <v>0</v>
      </c>
      <c r="O1774" s="208">
        <f>SUMIF('09'!$C$10:$C$29,$C1774,'09'!$E$10:$E$29)*'09'!$E$3</f>
        <v>0</v>
      </c>
      <c r="P1774" s="208">
        <f>SUMIF('10'!$C$10:$C$29,$C1774,'10'!$E$10:$E$29)*'10'!$E$3</f>
        <v>0</v>
      </c>
      <c r="Q1774" s="208">
        <f>SUMIF('11'!$C$10:$C$39,$C1774,'11'!$E$10:$E$39)*'11'!$E$3</f>
        <v>0</v>
      </c>
      <c r="R1774" s="208">
        <f>SUMIF('12'!$C$10:$C$29,$C1774,'12'!$E$10:$E$29)*'12'!$E$3</f>
        <v>0</v>
      </c>
      <c r="S1774" s="208">
        <f>SUMIF('13'!$C$10:$C$29,$C1774,'13'!$E$10:$E$29)*'13'!$E$3</f>
        <v>0</v>
      </c>
      <c r="T1774" s="208">
        <f>SUMIF('14'!$C$10:$C$29,$C1774,'14'!$E$10:$E$29)*'14'!$E$3</f>
        <v>0</v>
      </c>
      <c r="U1774" s="208">
        <f>SUMIF('15'!$C$10:$C$29,$C1774,'15'!$E$10:$E$29)*'15'!$E$3</f>
        <v>0</v>
      </c>
      <c r="V1774" s="208">
        <f>SUMIF('16'!$C$10:$C$29,$C1774,'16'!$E$29:$E1774)*'16'!$E$3</f>
        <v>0</v>
      </c>
      <c r="W1774" s="208">
        <f>SUMIF('17'!$C$10:$C$29,$C1774,'17'!$E$10:$E$29)*'17'!$E$3</f>
        <v>0</v>
      </c>
      <c r="X1774" s="208">
        <f>SUMIF('18'!$C$10:$C$29,$C1774,'18'!$E$10:$E$29)*'18'!$E$3</f>
        <v>0</v>
      </c>
      <c r="Y1774" s="208">
        <f>SUMIF('19'!$C$10:$C$28,$C1774,'19'!$E$10:$E$28)*'19'!$E$3</f>
        <v>0</v>
      </c>
      <c r="Z1774" s="208">
        <f>SUMIF('20'!$C$10:$C$29,$C1774,'20'!$E$10:$E$29)*'20'!$E$3</f>
        <v>0</v>
      </c>
      <c r="AA1774" s="208">
        <f>SUMIF('21'!$C$10:$C$29,$C1774,'21'!$E$10:$E$29)*'21'!$E$3</f>
        <v>0</v>
      </c>
    </row>
    <row r="1775" spans="3:27" ht="15" hidden="1">
      <c r="C1775" s="207" t="s">
        <v>3647</v>
      </c>
      <c r="D1775" s="207" t="s">
        <v>3648</v>
      </c>
      <c r="F1775" s="336">
        <f t="shared" si="28"/>
        <v>0</v>
      </c>
      <c r="G1775" s="208">
        <f>SUMIF('01'!$C$10:$C$29,$C1775,'01'!$E$10:$E$29)*'01'!$E$3</f>
        <v>0</v>
      </c>
      <c r="H1775" s="208">
        <f>SUMIF('02'!$C$10:$C$28,$C1775,'02'!$E$10:$E$28)*'02'!$E$3</f>
        <v>0</v>
      </c>
      <c r="I1775" s="208">
        <f>SUMIF('03'!$C$10:$C$29,$C1775,'03'!$E$10:$E$29)*'03'!$E$3</f>
        <v>0</v>
      </c>
      <c r="J1775" s="208">
        <f>SUMIF('04'!$C$10:$C$26,$C1775,'04'!$E$10:$E$26)*'04'!$E$3</f>
        <v>0</v>
      </c>
      <c r="K1775" s="208">
        <f>SUMIF('05'!$C$10:$C$29,$C1775,'05'!$E$10:$E$29)*'05'!$E$3</f>
        <v>0</v>
      </c>
      <c r="L1775" s="208">
        <f>SUMIF('06'!$C$10:$C$29,$C1775,'06'!$E$10:$E$29)*'06'!$E$3</f>
        <v>0</v>
      </c>
      <c r="M1775" s="208">
        <f>SUMIF('07'!$C$10:$C$26,$C1775,'07'!$E$10:$E$26)*'07'!$E$3</f>
        <v>0</v>
      </c>
      <c r="N1775" s="208">
        <f>SUMIF('08'!$C$10:$C$29,$C1775,'08'!$E$10:$E$29)*'08'!$E$3</f>
        <v>0</v>
      </c>
      <c r="O1775" s="208">
        <f>SUMIF('09'!$C$10:$C$29,$C1775,'09'!$E$10:$E$29)*'09'!$E$3</f>
        <v>0</v>
      </c>
      <c r="P1775" s="208">
        <f>SUMIF('10'!$C$10:$C$29,$C1775,'10'!$E$10:$E$29)*'10'!$E$3</f>
        <v>0</v>
      </c>
      <c r="Q1775" s="208">
        <f>SUMIF('11'!$C$10:$C$39,$C1775,'11'!$E$10:$E$39)*'11'!$E$3</f>
        <v>0</v>
      </c>
      <c r="R1775" s="208">
        <f>SUMIF('12'!$C$10:$C$29,$C1775,'12'!$E$10:$E$29)*'12'!$E$3</f>
        <v>0</v>
      </c>
      <c r="S1775" s="208">
        <f>SUMIF('13'!$C$10:$C$29,$C1775,'13'!$E$10:$E$29)*'13'!$E$3</f>
        <v>0</v>
      </c>
      <c r="T1775" s="208">
        <f>SUMIF('14'!$C$10:$C$29,$C1775,'14'!$E$10:$E$29)*'14'!$E$3</f>
        <v>0</v>
      </c>
      <c r="U1775" s="208">
        <f>SUMIF('15'!$C$10:$C$29,$C1775,'15'!$E$10:$E$29)*'15'!$E$3</f>
        <v>0</v>
      </c>
      <c r="V1775" s="208">
        <f>SUMIF('16'!$C$10:$C$29,$C1775,'16'!$E$29:$E1775)*'16'!$E$3</f>
        <v>0</v>
      </c>
      <c r="W1775" s="208">
        <f>SUMIF('17'!$C$10:$C$29,$C1775,'17'!$E$10:$E$29)*'17'!$E$3</f>
        <v>0</v>
      </c>
      <c r="X1775" s="208">
        <f>SUMIF('18'!$C$10:$C$29,$C1775,'18'!$E$10:$E$29)*'18'!$E$3</f>
        <v>0</v>
      </c>
      <c r="Y1775" s="208">
        <f>SUMIF('19'!$C$10:$C$28,$C1775,'19'!$E$10:$E$28)*'19'!$E$3</f>
        <v>0</v>
      </c>
      <c r="Z1775" s="208">
        <f>SUMIF('20'!$C$10:$C$29,$C1775,'20'!$E$10:$E$29)*'20'!$E$3</f>
        <v>0</v>
      </c>
      <c r="AA1775" s="208">
        <f>SUMIF('21'!$C$10:$C$29,$C1775,'21'!$E$10:$E$29)*'21'!$E$3</f>
        <v>0</v>
      </c>
    </row>
    <row r="1776" spans="3:27" ht="15" hidden="1">
      <c r="C1776" s="207" t="s">
        <v>3649</v>
      </c>
      <c r="D1776" s="207" t="s">
        <v>3650</v>
      </c>
      <c r="F1776" s="336">
        <f t="shared" si="28"/>
        <v>0</v>
      </c>
      <c r="G1776" s="208">
        <f>SUMIF('01'!$C$10:$C$29,$C1776,'01'!$E$10:$E$29)*'01'!$E$3</f>
        <v>0</v>
      </c>
      <c r="H1776" s="208">
        <f>SUMIF('02'!$C$10:$C$28,$C1776,'02'!$E$10:$E$28)*'02'!$E$3</f>
        <v>0</v>
      </c>
      <c r="I1776" s="208">
        <f>SUMIF('03'!$C$10:$C$29,$C1776,'03'!$E$10:$E$29)*'03'!$E$3</f>
        <v>0</v>
      </c>
      <c r="J1776" s="208">
        <f>SUMIF('04'!$C$10:$C$26,$C1776,'04'!$E$10:$E$26)*'04'!$E$3</f>
        <v>0</v>
      </c>
      <c r="K1776" s="208">
        <f>SUMIF('05'!$C$10:$C$29,$C1776,'05'!$E$10:$E$29)*'05'!$E$3</f>
        <v>0</v>
      </c>
      <c r="L1776" s="208">
        <f>SUMIF('06'!$C$10:$C$29,$C1776,'06'!$E$10:$E$29)*'06'!$E$3</f>
        <v>0</v>
      </c>
      <c r="M1776" s="208">
        <f>SUMIF('07'!$C$10:$C$26,$C1776,'07'!$E$10:$E$26)*'07'!$E$3</f>
        <v>0</v>
      </c>
      <c r="N1776" s="208">
        <f>SUMIF('08'!$C$10:$C$29,$C1776,'08'!$E$10:$E$29)*'08'!$E$3</f>
        <v>0</v>
      </c>
      <c r="O1776" s="208">
        <f>SUMIF('09'!$C$10:$C$29,$C1776,'09'!$E$10:$E$29)*'09'!$E$3</f>
        <v>0</v>
      </c>
      <c r="P1776" s="208">
        <f>SUMIF('10'!$C$10:$C$29,$C1776,'10'!$E$10:$E$29)*'10'!$E$3</f>
        <v>0</v>
      </c>
      <c r="Q1776" s="208">
        <f>SUMIF('11'!$C$10:$C$39,$C1776,'11'!$E$10:$E$39)*'11'!$E$3</f>
        <v>0</v>
      </c>
      <c r="R1776" s="208">
        <f>SUMIF('12'!$C$10:$C$29,$C1776,'12'!$E$10:$E$29)*'12'!$E$3</f>
        <v>0</v>
      </c>
      <c r="S1776" s="208">
        <f>SUMIF('13'!$C$10:$C$29,$C1776,'13'!$E$10:$E$29)*'13'!$E$3</f>
        <v>0</v>
      </c>
      <c r="T1776" s="208">
        <f>SUMIF('14'!$C$10:$C$29,$C1776,'14'!$E$10:$E$29)*'14'!$E$3</f>
        <v>0</v>
      </c>
      <c r="U1776" s="208">
        <f>SUMIF('15'!$C$10:$C$29,$C1776,'15'!$E$10:$E$29)*'15'!$E$3</f>
        <v>0</v>
      </c>
      <c r="V1776" s="208">
        <f>SUMIF('16'!$C$10:$C$29,$C1776,'16'!$E$29:$E1776)*'16'!$E$3</f>
        <v>0</v>
      </c>
      <c r="W1776" s="208">
        <f>SUMIF('17'!$C$10:$C$29,$C1776,'17'!$E$10:$E$29)*'17'!$E$3</f>
        <v>0</v>
      </c>
      <c r="X1776" s="208">
        <f>SUMIF('18'!$C$10:$C$29,$C1776,'18'!$E$10:$E$29)*'18'!$E$3</f>
        <v>0</v>
      </c>
      <c r="Y1776" s="208">
        <f>SUMIF('19'!$C$10:$C$28,$C1776,'19'!$E$10:$E$28)*'19'!$E$3</f>
        <v>0</v>
      </c>
      <c r="Z1776" s="208">
        <f>SUMIF('20'!$C$10:$C$29,$C1776,'20'!$E$10:$E$29)*'20'!$E$3</f>
        <v>0</v>
      </c>
      <c r="AA1776" s="208">
        <f>SUMIF('21'!$C$10:$C$29,$C1776,'21'!$E$10:$E$29)*'21'!$E$3</f>
        <v>0</v>
      </c>
    </row>
    <row r="1777" spans="3:27" ht="15" hidden="1">
      <c r="C1777" s="207" t="s">
        <v>3651</v>
      </c>
      <c r="D1777" s="207" t="s">
        <v>3652</v>
      </c>
      <c r="F1777" s="336">
        <f t="shared" si="28"/>
        <v>0</v>
      </c>
      <c r="G1777" s="208">
        <f>SUMIF('01'!$C$10:$C$29,$C1777,'01'!$E$10:$E$29)*'01'!$E$3</f>
        <v>0</v>
      </c>
      <c r="H1777" s="208">
        <f>SUMIF('02'!$C$10:$C$28,$C1777,'02'!$E$10:$E$28)*'02'!$E$3</f>
        <v>0</v>
      </c>
      <c r="I1777" s="208">
        <f>SUMIF('03'!$C$10:$C$29,$C1777,'03'!$E$10:$E$29)*'03'!$E$3</f>
        <v>0</v>
      </c>
      <c r="J1777" s="208">
        <f>SUMIF('04'!$C$10:$C$26,$C1777,'04'!$E$10:$E$26)*'04'!$E$3</f>
        <v>0</v>
      </c>
      <c r="K1777" s="208">
        <f>SUMIF('05'!$C$10:$C$29,$C1777,'05'!$E$10:$E$29)*'05'!$E$3</f>
        <v>0</v>
      </c>
      <c r="L1777" s="208">
        <f>SUMIF('06'!$C$10:$C$29,$C1777,'06'!$E$10:$E$29)*'06'!$E$3</f>
        <v>0</v>
      </c>
      <c r="M1777" s="208">
        <f>SUMIF('07'!$C$10:$C$26,$C1777,'07'!$E$10:$E$26)*'07'!$E$3</f>
        <v>0</v>
      </c>
      <c r="N1777" s="208">
        <f>SUMIF('08'!$C$10:$C$29,$C1777,'08'!$E$10:$E$29)*'08'!$E$3</f>
        <v>0</v>
      </c>
      <c r="O1777" s="208">
        <f>SUMIF('09'!$C$10:$C$29,$C1777,'09'!$E$10:$E$29)*'09'!$E$3</f>
        <v>0</v>
      </c>
      <c r="P1777" s="208">
        <f>SUMIF('10'!$C$10:$C$29,$C1777,'10'!$E$10:$E$29)*'10'!$E$3</f>
        <v>0</v>
      </c>
      <c r="Q1777" s="208">
        <f>SUMIF('11'!$C$10:$C$39,$C1777,'11'!$E$10:$E$39)*'11'!$E$3</f>
        <v>0</v>
      </c>
      <c r="R1777" s="208">
        <f>SUMIF('12'!$C$10:$C$29,$C1777,'12'!$E$10:$E$29)*'12'!$E$3</f>
        <v>0</v>
      </c>
      <c r="S1777" s="208">
        <f>SUMIF('13'!$C$10:$C$29,$C1777,'13'!$E$10:$E$29)*'13'!$E$3</f>
        <v>0</v>
      </c>
      <c r="T1777" s="208">
        <f>SUMIF('14'!$C$10:$C$29,$C1777,'14'!$E$10:$E$29)*'14'!$E$3</f>
        <v>0</v>
      </c>
      <c r="U1777" s="208">
        <f>SUMIF('15'!$C$10:$C$29,$C1777,'15'!$E$10:$E$29)*'15'!$E$3</f>
        <v>0</v>
      </c>
      <c r="V1777" s="208">
        <f>SUMIF('16'!$C$10:$C$29,$C1777,'16'!$E$29:$E1777)*'16'!$E$3</f>
        <v>0</v>
      </c>
      <c r="W1777" s="208">
        <f>SUMIF('17'!$C$10:$C$29,$C1777,'17'!$E$10:$E$29)*'17'!$E$3</f>
        <v>0</v>
      </c>
      <c r="X1777" s="208">
        <f>SUMIF('18'!$C$10:$C$29,$C1777,'18'!$E$10:$E$29)*'18'!$E$3</f>
        <v>0</v>
      </c>
      <c r="Y1777" s="208">
        <f>SUMIF('19'!$C$10:$C$28,$C1777,'19'!$E$10:$E$28)*'19'!$E$3</f>
        <v>0</v>
      </c>
      <c r="Z1777" s="208">
        <f>SUMIF('20'!$C$10:$C$29,$C1777,'20'!$E$10:$E$29)*'20'!$E$3</f>
        <v>0</v>
      </c>
      <c r="AA1777" s="208">
        <f>SUMIF('21'!$C$10:$C$29,$C1777,'21'!$E$10:$E$29)*'21'!$E$3</f>
        <v>0</v>
      </c>
    </row>
    <row r="1778" spans="3:27" ht="15" hidden="1">
      <c r="C1778" s="207" t="s">
        <v>3653</v>
      </c>
      <c r="D1778" s="207" t="s">
        <v>3654</v>
      </c>
      <c r="F1778" s="336">
        <f t="shared" si="28"/>
        <v>0</v>
      </c>
      <c r="G1778" s="208">
        <f>SUMIF('01'!$C$10:$C$29,$C1778,'01'!$E$10:$E$29)*'01'!$E$3</f>
        <v>0</v>
      </c>
      <c r="H1778" s="208">
        <f>SUMIF('02'!$C$10:$C$28,$C1778,'02'!$E$10:$E$28)*'02'!$E$3</f>
        <v>0</v>
      </c>
      <c r="I1778" s="208">
        <f>SUMIF('03'!$C$10:$C$29,$C1778,'03'!$E$10:$E$29)*'03'!$E$3</f>
        <v>0</v>
      </c>
      <c r="J1778" s="208">
        <f>SUMIF('04'!$C$10:$C$26,$C1778,'04'!$E$10:$E$26)*'04'!$E$3</f>
        <v>0</v>
      </c>
      <c r="K1778" s="208">
        <f>SUMIF('05'!$C$10:$C$29,$C1778,'05'!$E$10:$E$29)*'05'!$E$3</f>
        <v>0</v>
      </c>
      <c r="L1778" s="208">
        <f>SUMIF('06'!$C$10:$C$29,$C1778,'06'!$E$10:$E$29)*'06'!$E$3</f>
        <v>0</v>
      </c>
      <c r="M1778" s="208">
        <f>SUMIF('07'!$C$10:$C$26,$C1778,'07'!$E$10:$E$26)*'07'!$E$3</f>
        <v>0</v>
      </c>
      <c r="N1778" s="208">
        <f>SUMIF('08'!$C$10:$C$29,$C1778,'08'!$E$10:$E$29)*'08'!$E$3</f>
        <v>0</v>
      </c>
      <c r="O1778" s="208">
        <f>SUMIF('09'!$C$10:$C$29,$C1778,'09'!$E$10:$E$29)*'09'!$E$3</f>
        <v>0</v>
      </c>
      <c r="P1778" s="208">
        <f>SUMIF('10'!$C$10:$C$29,$C1778,'10'!$E$10:$E$29)*'10'!$E$3</f>
        <v>0</v>
      </c>
      <c r="Q1778" s="208">
        <f>SUMIF('11'!$C$10:$C$39,$C1778,'11'!$E$10:$E$39)*'11'!$E$3</f>
        <v>0</v>
      </c>
      <c r="R1778" s="208">
        <f>SUMIF('12'!$C$10:$C$29,$C1778,'12'!$E$10:$E$29)*'12'!$E$3</f>
        <v>0</v>
      </c>
      <c r="S1778" s="208">
        <f>SUMIF('13'!$C$10:$C$29,$C1778,'13'!$E$10:$E$29)*'13'!$E$3</f>
        <v>0</v>
      </c>
      <c r="T1778" s="208">
        <f>SUMIF('14'!$C$10:$C$29,$C1778,'14'!$E$10:$E$29)*'14'!$E$3</f>
        <v>0</v>
      </c>
      <c r="U1778" s="208">
        <f>SUMIF('15'!$C$10:$C$29,$C1778,'15'!$E$10:$E$29)*'15'!$E$3</f>
        <v>0</v>
      </c>
      <c r="V1778" s="208">
        <f>SUMIF('16'!$C$10:$C$29,$C1778,'16'!$E$29:$E1778)*'16'!$E$3</f>
        <v>0</v>
      </c>
      <c r="W1778" s="208">
        <f>SUMIF('17'!$C$10:$C$29,$C1778,'17'!$E$10:$E$29)*'17'!$E$3</f>
        <v>0</v>
      </c>
      <c r="X1778" s="208">
        <f>SUMIF('18'!$C$10:$C$29,$C1778,'18'!$E$10:$E$29)*'18'!$E$3</f>
        <v>0</v>
      </c>
      <c r="Y1778" s="208">
        <f>SUMIF('19'!$C$10:$C$28,$C1778,'19'!$E$10:$E$28)*'19'!$E$3</f>
        <v>0</v>
      </c>
      <c r="Z1778" s="208">
        <f>SUMIF('20'!$C$10:$C$29,$C1778,'20'!$E$10:$E$29)*'20'!$E$3</f>
        <v>0</v>
      </c>
      <c r="AA1778" s="208">
        <f>SUMIF('21'!$C$10:$C$29,$C1778,'21'!$E$10:$E$29)*'21'!$E$3</f>
        <v>0</v>
      </c>
    </row>
    <row r="1779" spans="3:27" ht="15" hidden="1">
      <c r="C1779" s="207" t="s">
        <v>3655</v>
      </c>
      <c r="D1779" s="207" t="s">
        <v>3656</v>
      </c>
      <c r="F1779" s="336">
        <f t="shared" si="28"/>
        <v>0</v>
      </c>
      <c r="G1779" s="208">
        <f>SUMIF('01'!$C$10:$C$29,$C1779,'01'!$E$10:$E$29)*'01'!$E$3</f>
        <v>0</v>
      </c>
      <c r="H1779" s="208">
        <f>SUMIF('02'!$C$10:$C$28,$C1779,'02'!$E$10:$E$28)*'02'!$E$3</f>
        <v>0</v>
      </c>
      <c r="I1779" s="208">
        <f>SUMIF('03'!$C$10:$C$29,$C1779,'03'!$E$10:$E$29)*'03'!$E$3</f>
        <v>0</v>
      </c>
      <c r="J1779" s="208">
        <f>SUMIF('04'!$C$10:$C$26,$C1779,'04'!$E$10:$E$26)*'04'!$E$3</f>
        <v>0</v>
      </c>
      <c r="K1779" s="208">
        <f>SUMIF('05'!$C$10:$C$29,$C1779,'05'!$E$10:$E$29)*'05'!$E$3</f>
        <v>0</v>
      </c>
      <c r="L1779" s="208">
        <f>SUMIF('06'!$C$10:$C$29,$C1779,'06'!$E$10:$E$29)*'06'!$E$3</f>
        <v>0</v>
      </c>
      <c r="M1779" s="208">
        <f>SUMIF('07'!$C$10:$C$26,$C1779,'07'!$E$10:$E$26)*'07'!$E$3</f>
        <v>0</v>
      </c>
      <c r="N1779" s="208">
        <f>SUMIF('08'!$C$10:$C$29,$C1779,'08'!$E$10:$E$29)*'08'!$E$3</f>
        <v>0</v>
      </c>
      <c r="O1779" s="208">
        <f>SUMIF('09'!$C$10:$C$29,$C1779,'09'!$E$10:$E$29)*'09'!$E$3</f>
        <v>0</v>
      </c>
      <c r="P1779" s="208">
        <f>SUMIF('10'!$C$10:$C$29,$C1779,'10'!$E$10:$E$29)*'10'!$E$3</f>
        <v>0</v>
      </c>
      <c r="Q1779" s="208">
        <f>SUMIF('11'!$C$10:$C$39,$C1779,'11'!$E$10:$E$39)*'11'!$E$3</f>
        <v>0</v>
      </c>
      <c r="R1779" s="208">
        <f>SUMIF('12'!$C$10:$C$29,$C1779,'12'!$E$10:$E$29)*'12'!$E$3</f>
        <v>0</v>
      </c>
      <c r="S1779" s="208">
        <f>SUMIF('13'!$C$10:$C$29,$C1779,'13'!$E$10:$E$29)*'13'!$E$3</f>
        <v>0</v>
      </c>
      <c r="T1779" s="208">
        <f>SUMIF('14'!$C$10:$C$29,$C1779,'14'!$E$10:$E$29)*'14'!$E$3</f>
        <v>0</v>
      </c>
      <c r="U1779" s="208">
        <f>SUMIF('15'!$C$10:$C$29,$C1779,'15'!$E$10:$E$29)*'15'!$E$3</f>
        <v>0</v>
      </c>
      <c r="V1779" s="208">
        <f>SUMIF('16'!$C$10:$C$29,$C1779,'16'!$E$29:$E1779)*'16'!$E$3</f>
        <v>0</v>
      </c>
      <c r="W1779" s="208">
        <f>SUMIF('17'!$C$10:$C$29,$C1779,'17'!$E$10:$E$29)*'17'!$E$3</f>
        <v>0</v>
      </c>
      <c r="X1779" s="208">
        <f>SUMIF('18'!$C$10:$C$29,$C1779,'18'!$E$10:$E$29)*'18'!$E$3</f>
        <v>0</v>
      </c>
      <c r="Y1779" s="208">
        <f>SUMIF('19'!$C$10:$C$28,$C1779,'19'!$E$10:$E$28)*'19'!$E$3</f>
        <v>0</v>
      </c>
      <c r="Z1779" s="208">
        <f>SUMIF('20'!$C$10:$C$29,$C1779,'20'!$E$10:$E$29)*'20'!$E$3</f>
        <v>0</v>
      </c>
      <c r="AA1779" s="208">
        <f>SUMIF('21'!$C$10:$C$29,$C1779,'21'!$E$10:$E$29)*'21'!$E$3</f>
        <v>0</v>
      </c>
    </row>
    <row r="1780" spans="3:27" ht="15" hidden="1">
      <c r="C1780" s="207" t="s">
        <v>3657</v>
      </c>
      <c r="D1780" s="207" t="s">
        <v>3658</v>
      </c>
      <c r="F1780" s="336">
        <f t="shared" si="28"/>
        <v>0</v>
      </c>
      <c r="G1780" s="208">
        <f>SUMIF('01'!$C$10:$C$29,$C1780,'01'!$E$10:$E$29)*'01'!$E$3</f>
        <v>0</v>
      </c>
      <c r="H1780" s="208">
        <f>SUMIF('02'!$C$10:$C$28,$C1780,'02'!$E$10:$E$28)*'02'!$E$3</f>
        <v>0</v>
      </c>
      <c r="I1780" s="208">
        <f>SUMIF('03'!$C$10:$C$29,$C1780,'03'!$E$10:$E$29)*'03'!$E$3</f>
        <v>0</v>
      </c>
      <c r="J1780" s="208">
        <f>SUMIF('04'!$C$10:$C$26,$C1780,'04'!$E$10:$E$26)*'04'!$E$3</f>
        <v>0</v>
      </c>
      <c r="K1780" s="208">
        <f>SUMIF('05'!$C$10:$C$29,$C1780,'05'!$E$10:$E$29)*'05'!$E$3</f>
        <v>0</v>
      </c>
      <c r="L1780" s="208">
        <f>SUMIF('06'!$C$10:$C$29,$C1780,'06'!$E$10:$E$29)*'06'!$E$3</f>
        <v>0</v>
      </c>
      <c r="M1780" s="208">
        <f>SUMIF('07'!$C$10:$C$26,$C1780,'07'!$E$10:$E$26)*'07'!$E$3</f>
        <v>0</v>
      </c>
      <c r="N1780" s="208">
        <f>SUMIF('08'!$C$10:$C$29,$C1780,'08'!$E$10:$E$29)*'08'!$E$3</f>
        <v>0</v>
      </c>
      <c r="O1780" s="208">
        <f>SUMIF('09'!$C$10:$C$29,$C1780,'09'!$E$10:$E$29)*'09'!$E$3</f>
        <v>0</v>
      </c>
      <c r="P1780" s="208">
        <f>SUMIF('10'!$C$10:$C$29,$C1780,'10'!$E$10:$E$29)*'10'!$E$3</f>
        <v>0</v>
      </c>
      <c r="Q1780" s="208">
        <f>SUMIF('11'!$C$10:$C$39,$C1780,'11'!$E$10:$E$39)*'11'!$E$3</f>
        <v>0</v>
      </c>
      <c r="R1780" s="208">
        <f>SUMIF('12'!$C$10:$C$29,$C1780,'12'!$E$10:$E$29)*'12'!$E$3</f>
        <v>0</v>
      </c>
      <c r="S1780" s="208">
        <f>SUMIF('13'!$C$10:$C$29,$C1780,'13'!$E$10:$E$29)*'13'!$E$3</f>
        <v>0</v>
      </c>
      <c r="T1780" s="208">
        <f>SUMIF('14'!$C$10:$C$29,$C1780,'14'!$E$10:$E$29)*'14'!$E$3</f>
        <v>0</v>
      </c>
      <c r="U1780" s="208">
        <f>SUMIF('15'!$C$10:$C$29,$C1780,'15'!$E$10:$E$29)*'15'!$E$3</f>
        <v>0</v>
      </c>
      <c r="V1780" s="208">
        <f>SUMIF('16'!$C$10:$C$29,$C1780,'16'!$E$29:$E1780)*'16'!$E$3</f>
        <v>0</v>
      </c>
      <c r="W1780" s="208">
        <f>SUMIF('17'!$C$10:$C$29,$C1780,'17'!$E$10:$E$29)*'17'!$E$3</f>
        <v>0</v>
      </c>
      <c r="X1780" s="208">
        <f>SUMIF('18'!$C$10:$C$29,$C1780,'18'!$E$10:$E$29)*'18'!$E$3</f>
        <v>0</v>
      </c>
      <c r="Y1780" s="208">
        <f>SUMIF('19'!$C$10:$C$28,$C1780,'19'!$E$10:$E$28)*'19'!$E$3</f>
        <v>0</v>
      </c>
      <c r="Z1780" s="208">
        <f>SUMIF('20'!$C$10:$C$29,$C1780,'20'!$E$10:$E$29)*'20'!$E$3</f>
        <v>0</v>
      </c>
      <c r="AA1780" s="208">
        <f>SUMIF('21'!$C$10:$C$29,$C1780,'21'!$E$10:$E$29)*'21'!$E$3</f>
        <v>0</v>
      </c>
    </row>
    <row r="1781" spans="3:27" ht="15" hidden="1">
      <c r="C1781" s="207" t="s">
        <v>3659</v>
      </c>
      <c r="D1781" s="207" t="s">
        <v>3660</v>
      </c>
      <c r="F1781" s="336">
        <f t="shared" si="28"/>
        <v>0</v>
      </c>
      <c r="G1781" s="208">
        <f>SUMIF('01'!$C$10:$C$29,$C1781,'01'!$E$10:$E$29)*'01'!$E$3</f>
        <v>0</v>
      </c>
      <c r="H1781" s="208">
        <f>SUMIF('02'!$C$10:$C$28,$C1781,'02'!$E$10:$E$28)*'02'!$E$3</f>
        <v>0</v>
      </c>
      <c r="I1781" s="208">
        <f>SUMIF('03'!$C$10:$C$29,$C1781,'03'!$E$10:$E$29)*'03'!$E$3</f>
        <v>0</v>
      </c>
      <c r="J1781" s="208">
        <f>SUMIF('04'!$C$10:$C$26,$C1781,'04'!$E$10:$E$26)*'04'!$E$3</f>
        <v>0</v>
      </c>
      <c r="K1781" s="208">
        <f>SUMIF('05'!$C$10:$C$29,$C1781,'05'!$E$10:$E$29)*'05'!$E$3</f>
        <v>0</v>
      </c>
      <c r="L1781" s="208">
        <f>SUMIF('06'!$C$10:$C$29,$C1781,'06'!$E$10:$E$29)*'06'!$E$3</f>
        <v>0</v>
      </c>
      <c r="M1781" s="208">
        <f>SUMIF('07'!$C$10:$C$26,$C1781,'07'!$E$10:$E$26)*'07'!$E$3</f>
        <v>0</v>
      </c>
      <c r="N1781" s="208">
        <f>SUMIF('08'!$C$10:$C$29,$C1781,'08'!$E$10:$E$29)*'08'!$E$3</f>
        <v>0</v>
      </c>
      <c r="O1781" s="208">
        <f>SUMIF('09'!$C$10:$C$29,$C1781,'09'!$E$10:$E$29)*'09'!$E$3</f>
        <v>0</v>
      </c>
      <c r="P1781" s="208">
        <f>SUMIF('10'!$C$10:$C$29,$C1781,'10'!$E$10:$E$29)*'10'!$E$3</f>
        <v>0</v>
      </c>
      <c r="Q1781" s="208">
        <f>SUMIF('11'!$C$10:$C$39,$C1781,'11'!$E$10:$E$39)*'11'!$E$3</f>
        <v>0</v>
      </c>
      <c r="R1781" s="208">
        <f>SUMIF('12'!$C$10:$C$29,$C1781,'12'!$E$10:$E$29)*'12'!$E$3</f>
        <v>0</v>
      </c>
      <c r="S1781" s="208">
        <f>SUMIF('13'!$C$10:$C$29,$C1781,'13'!$E$10:$E$29)*'13'!$E$3</f>
        <v>0</v>
      </c>
      <c r="T1781" s="208">
        <f>SUMIF('14'!$C$10:$C$29,$C1781,'14'!$E$10:$E$29)*'14'!$E$3</f>
        <v>0</v>
      </c>
      <c r="U1781" s="208">
        <f>SUMIF('15'!$C$10:$C$29,$C1781,'15'!$E$10:$E$29)*'15'!$E$3</f>
        <v>0</v>
      </c>
      <c r="V1781" s="208">
        <f>SUMIF('16'!$C$10:$C$29,$C1781,'16'!$E$29:$E1781)*'16'!$E$3</f>
        <v>0</v>
      </c>
      <c r="W1781" s="208">
        <f>SUMIF('17'!$C$10:$C$29,$C1781,'17'!$E$10:$E$29)*'17'!$E$3</f>
        <v>0</v>
      </c>
      <c r="X1781" s="208">
        <f>SUMIF('18'!$C$10:$C$29,$C1781,'18'!$E$10:$E$29)*'18'!$E$3</f>
        <v>0</v>
      </c>
      <c r="Y1781" s="208">
        <f>SUMIF('19'!$C$10:$C$28,$C1781,'19'!$E$10:$E$28)*'19'!$E$3</f>
        <v>0</v>
      </c>
      <c r="Z1781" s="208">
        <f>SUMIF('20'!$C$10:$C$29,$C1781,'20'!$E$10:$E$29)*'20'!$E$3</f>
        <v>0</v>
      </c>
      <c r="AA1781" s="208">
        <f>SUMIF('21'!$C$10:$C$29,$C1781,'21'!$E$10:$E$29)*'21'!$E$3</f>
        <v>0</v>
      </c>
    </row>
    <row r="1782" spans="3:27" ht="15" hidden="1">
      <c r="C1782" s="207" t="s">
        <v>3661</v>
      </c>
      <c r="D1782" s="207" t="s">
        <v>3662</v>
      </c>
      <c r="F1782" s="336">
        <f t="shared" si="28"/>
        <v>0</v>
      </c>
      <c r="G1782" s="208">
        <f>SUMIF('01'!$C$10:$C$29,$C1782,'01'!$E$10:$E$29)*'01'!$E$3</f>
        <v>0</v>
      </c>
      <c r="H1782" s="208">
        <f>SUMIF('02'!$C$10:$C$28,$C1782,'02'!$E$10:$E$28)*'02'!$E$3</f>
        <v>0</v>
      </c>
      <c r="I1782" s="208">
        <f>SUMIF('03'!$C$10:$C$29,$C1782,'03'!$E$10:$E$29)*'03'!$E$3</f>
        <v>0</v>
      </c>
      <c r="J1782" s="208">
        <f>SUMIF('04'!$C$10:$C$26,$C1782,'04'!$E$10:$E$26)*'04'!$E$3</f>
        <v>0</v>
      </c>
      <c r="K1782" s="208">
        <f>SUMIF('05'!$C$10:$C$29,$C1782,'05'!$E$10:$E$29)*'05'!$E$3</f>
        <v>0</v>
      </c>
      <c r="L1782" s="208">
        <f>SUMIF('06'!$C$10:$C$29,$C1782,'06'!$E$10:$E$29)*'06'!$E$3</f>
        <v>0</v>
      </c>
      <c r="M1782" s="208">
        <f>SUMIF('07'!$C$10:$C$26,$C1782,'07'!$E$10:$E$26)*'07'!$E$3</f>
        <v>0</v>
      </c>
      <c r="N1782" s="208">
        <f>SUMIF('08'!$C$10:$C$29,$C1782,'08'!$E$10:$E$29)*'08'!$E$3</f>
        <v>0</v>
      </c>
      <c r="O1782" s="208">
        <f>SUMIF('09'!$C$10:$C$29,$C1782,'09'!$E$10:$E$29)*'09'!$E$3</f>
        <v>0</v>
      </c>
      <c r="P1782" s="208">
        <f>SUMIF('10'!$C$10:$C$29,$C1782,'10'!$E$10:$E$29)*'10'!$E$3</f>
        <v>0</v>
      </c>
      <c r="Q1782" s="208">
        <f>SUMIF('11'!$C$10:$C$39,$C1782,'11'!$E$10:$E$39)*'11'!$E$3</f>
        <v>0</v>
      </c>
      <c r="R1782" s="208">
        <f>SUMIF('12'!$C$10:$C$29,$C1782,'12'!$E$10:$E$29)*'12'!$E$3</f>
        <v>0</v>
      </c>
      <c r="S1782" s="208">
        <f>SUMIF('13'!$C$10:$C$29,$C1782,'13'!$E$10:$E$29)*'13'!$E$3</f>
        <v>0</v>
      </c>
      <c r="T1782" s="208">
        <f>SUMIF('14'!$C$10:$C$29,$C1782,'14'!$E$10:$E$29)*'14'!$E$3</f>
        <v>0</v>
      </c>
      <c r="U1782" s="208">
        <f>SUMIF('15'!$C$10:$C$29,$C1782,'15'!$E$10:$E$29)*'15'!$E$3</f>
        <v>0</v>
      </c>
      <c r="V1782" s="208">
        <f>SUMIF('16'!$C$10:$C$29,$C1782,'16'!$E$29:$E1782)*'16'!$E$3</f>
        <v>0</v>
      </c>
      <c r="W1782" s="208">
        <f>SUMIF('17'!$C$10:$C$29,$C1782,'17'!$E$10:$E$29)*'17'!$E$3</f>
        <v>0</v>
      </c>
      <c r="X1782" s="208">
        <f>SUMIF('18'!$C$10:$C$29,$C1782,'18'!$E$10:$E$29)*'18'!$E$3</f>
        <v>0</v>
      </c>
      <c r="Y1782" s="208">
        <f>SUMIF('19'!$C$10:$C$28,$C1782,'19'!$E$10:$E$28)*'19'!$E$3</f>
        <v>0</v>
      </c>
      <c r="Z1782" s="208">
        <f>SUMIF('20'!$C$10:$C$29,$C1782,'20'!$E$10:$E$29)*'20'!$E$3</f>
        <v>0</v>
      </c>
      <c r="AA1782" s="208">
        <f>SUMIF('21'!$C$10:$C$29,$C1782,'21'!$E$10:$E$29)*'21'!$E$3</f>
        <v>0</v>
      </c>
    </row>
    <row r="1783" spans="3:27" ht="15" hidden="1">
      <c r="C1783" s="207" t="s">
        <v>3663</v>
      </c>
      <c r="D1783" s="207" t="s">
        <v>3664</v>
      </c>
      <c r="F1783" s="336">
        <f t="shared" si="28"/>
        <v>0</v>
      </c>
      <c r="G1783" s="208">
        <f>SUMIF('01'!$C$10:$C$29,$C1783,'01'!$E$10:$E$29)*'01'!$E$3</f>
        <v>0</v>
      </c>
      <c r="H1783" s="208">
        <f>SUMIF('02'!$C$10:$C$28,$C1783,'02'!$E$10:$E$28)*'02'!$E$3</f>
        <v>0</v>
      </c>
      <c r="I1783" s="208">
        <f>SUMIF('03'!$C$10:$C$29,$C1783,'03'!$E$10:$E$29)*'03'!$E$3</f>
        <v>0</v>
      </c>
      <c r="J1783" s="208">
        <f>SUMIF('04'!$C$10:$C$26,$C1783,'04'!$E$10:$E$26)*'04'!$E$3</f>
        <v>0</v>
      </c>
      <c r="K1783" s="208">
        <f>SUMIF('05'!$C$10:$C$29,$C1783,'05'!$E$10:$E$29)*'05'!$E$3</f>
        <v>0</v>
      </c>
      <c r="L1783" s="208">
        <f>SUMIF('06'!$C$10:$C$29,$C1783,'06'!$E$10:$E$29)*'06'!$E$3</f>
        <v>0</v>
      </c>
      <c r="M1783" s="208">
        <f>SUMIF('07'!$C$10:$C$26,$C1783,'07'!$E$10:$E$26)*'07'!$E$3</f>
        <v>0</v>
      </c>
      <c r="N1783" s="208">
        <f>SUMIF('08'!$C$10:$C$29,$C1783,'08'!$E$10:$E$29)*'08'!$E$3</f>
        <v>0</v>
      </c>
      <c r="O1783" s="208">
        <f>SUMIF('09'!$C$10:$C$29,$C1783,'09'!$E$10:$E$29)*'09'!$E$3</f>
        <v>0</v>
      </c>
      <c r="P1783" s="208">
        <f>SUMIF('10'!$C$10:$C$29,$C1783,'10'!$E$10:$E$29)*'10'!$E$3</f>
        <v>0</v>
      </c>
      <c r="Q1783" s="208">
        <f>SUMIF('11'!$C$10:$C$39,$C1783,'11'!$E$10:$E$39)*'11'!$E$3</f>
        <v>0</v>
      </c>
      <c r="R1783" s="208">
        <f>SUMIF('12'!$C$10:$C$29,$C1783,'12'!$E$10:$E$29)*'12'!$E$3</f>
        <v>0</v>
      </c>
      <c r="S1783" s="208">
        <f>SUMIF('13'!$C$10:$C$29,$C1783,'13'!$E$10:$E$29)*'13'!$E$3</f>
        <v>0</v>
      </c>
      <c r="T1783" s="208">
        <f>SUMIF('14'!$C$10:$C$29,$C1783,'14'!$E$10:$E$29)*'14'!$E$3</f>
        <v>0</v>
      </c>
      <c r="U1783" s="208">
        <f>SUMIF('15'!$C$10:$C$29,$C1783,'15'!$E$10:$E$29)*'15'!$E$3</f>
        <v>0</v>
      </c>
      <c r="V1783" s="208">
        <f>SUMIF('16'!$C$10:$C$29,$C1783,'16'!$E$29:$E1783)*'16'!$E$3</f>
        <v>0</v>
      </c>
      <c r="W1783" s="208">
        <f>SUMIF('17'!$C$10:$C$29,$C1783,'17'!$E$10:$E$29)*'17'!$E$3</f>
        <v>0</v>
      </c>
      <c r="X1783" s="208">
        <f>SUMIF('18'!$C$10:$C$29,$C1783,'18'!$E$10:$E$29)*'18'!$E$3</f>
        <v>0</v>
      </c>
      <c r="Y1783" s="208">
        <f>SUMIF('19'!$C$10:$C$28,$C1783,'19'!$E$10:$E$28)*'19'!$E$3</f>
        <v>0</v>
      </c>
      <c r="Z1783" s="208">
        <f>SUMIF('20'!$C$10:$C$29,$C1783,'20'!$E$10:$E$29)*'20'!$E$3</f>
        <v>0</v>
      </c>
      <c r="AA1783" s="208">
        <f>SUMIF('21'!$C$10:$C$29,$C1783,'21'!$E$10:$E$29)*'21'!$E$3</f>
        <v>0</v>
      </c>
    </row>
    <row r="1784" spans="3:27" ht="15" hidden="1">
      <c r="C1784" s="207" t="s">
        <v>3665</v>
      </c>
      <c r="D1784" s="207" t="s">
        <v>3666</v>
      </c>
      <c r="F1784" s="336">
        <f t="shared" si="28"/>
        <v>0</v>
      </c>
      <c r="G1784" s="208">
        <f>SUMIF('01'!$C$10:$C$29,$C1784,'01'!$E$10:$E$29)*'01'!$E$3</f>
        <v>0</v>
      </c>
      <c r="H1784" s="208">
        <f>SUMIF('02'!$C$10:$C$28,$C1784,'02'!$E$10:$E$28)*'02'!$E$3</f>
        <v>0</v>
      </c>
      <c r="I1784" s="208">
        <f>SUMIF('03'!$C$10:$C$29,$C1784,'03'!$E$10:$E$29)*'03'!$E$3</f>
        <v>0</v>
      </c>
      <c r="J1784" s="208">
        <f>SUMIF('04'!$C$10:$C$26,$C1784,'04'!$E$10:$E$26)*'04'!$E$3</f>
        <v>0</v>
      </c>
      <c r="K1784" s="208">
        <f>SUMIF('05'!$C$10:$C$29,$C1784,'05'!$E$10:$E$29)*'05'!$E$3</f>
        <v>0</v>
      </c>
      <c r="L1784" s="208">
        <f>SUMIF('06'!$C$10:$C$29,$C1784,'06'!$E$10:$E$29)*'06'!$E$3</f>
        <v>0</v>
      </c>
      <c r="M1784" s="208">
        <f>SUMIF('07'!$C$10:$C$26,$C1784,'07'!$E$10:$E$26)*'07'!$E$3</f>
        <v>0</v>
      </c>
      <c r="N1784" s="208">
        <f>SUMIF('08'!$C$10:$C$29,$C1784,'08'!$E$10:$E$29)*'08'!$E$3</f>
        <v>0</v>
      </c>
      <c r="O1784" s="208">
        <f>SUMIF('09'!$C$10:$C$29,$C1784,'09'!$E$10:$E$29)*'09'!$E$3</f>
        <v>0</v>
      </c>
      <c r="P1784" s="208">
        <f>SUMIF('10'!$C$10:$C$29,$C1784,'10'!$E$10:$E$29)*'10'!$E$3</f>
        <v>0</v>
      </c>
      <c r="Q1784" s="208">
        <f>SUMIF('11'!$C$10:$C$39,$C1784,'11'!$E$10:$E$39)*'11'!$E$3</f>
        <v>0</v>
      </c>
      <c r="R1784" s="208">
        <f>SUMIF('12'!$C$10:$C$29,$C1784,'12'!$E$10:$E$29)*'12'!$E$3</f>
        <v>0</v>
      </c>
      <c r="S1784" s="208">
        <f>SUMIF('13'!$C$10:$C$29,$C1784,'13'!$E$10:$E$29)*'13'!$E$3</f>
        <v>0</v>
      </c>
      <c r="T1784" s="208">
        <f>SUMIF('14'!$C$10:$C$29,$C1784,'14'!$E$10:$E$29)*'14'!$E$3</f>
        <v>0</v>
      </c>
      <c r="U1784" s="208">
        <f>SUMIF('15'!$C$10:$C$29,$C1784,'15'!$E$10:$E$29)*'15'!$E$3</f>
        <v>0</v>
      </c>
      <c r="V1784" s="208">
        <f>SUMIF('16'!$C$10:$C$29,$C1784,'16'!$E$29:$E1784)*'16'!$E$3</f>
        <v>0</v>
      </c>
      <c r="W1784" s="208">
        <f>SUMIF('17'!$C$10:$C$29,$C1784,'17'!$E$10:$E$29)*'17'!$E$3</f>
        <v>0</v>
      </c>
      <c r="X1784" s="208">
        <f>SUMIF('18'!$C$10:$C$29,$C1784,'18'!$E$10:$E$29)*'18'!$E$3</f>
        <v>0</v>
      </c>
      <c r="Y1784" s="208">
        <f>SUMIF('19'!$C$10:$C$28,$C1784,'19'!$E$10:$E$28)*'19'!$E$3</f>
        <v>0</v>
      </c>
      <c r="Z1784" s="208">
        <f>SUMIF('20'!$C$10:$C$29,$C1784,'20'!$E$10:$E$29)*'20'!$E$3</f>
        <v>0</v>
      </c>
      <c r="AA1784" s="208">
        <f>SUMIF('21'!$C$10:$C$29,$C1784,'21'!$E$10:$E$29)*'21'!$E$3</f>
        <v>0</v>
      </c>
    </row>
    <row r="1785" spans="3:27" ht="15" hidden="1">
      <c r="C1785" s="207" t="s">
        <v>3667</v>
      </c>
      <c r="D1785" s="207" t="s">
        <v>3668</v>
      </c>
      <c r="F1785" s="336">
        <f t="shared" si="28"/>
        <v>0</v>
      </c>
      <c r="G1785" s="208">
        <f>SUMIF('01'!$C$10:$C$29,$C1785,'01'!$E$10:$E$29)*'01'!$E$3</f>
        <v>0</v>
      </c>
      <c r="H1785" s="208">
        <f>SUMIF('02'!$C$10:$C$28,$C1785,'02'!$E$10:$E$28)*'02'!$E$3</f>
        <v>0</v>
      </c>
      <c r="I1785" s="208">
        <f>SUMIF('03'!$C$10:$C$29,$C1785,'03'!$E$10:$E$29)*'03'!$E$3</f>
        <v>0</v>
      </c>
      <c r="J1785" s="208">
        <f>SUMIF('04'!$C$10:$C$26,$C1785,'04'!$E$10:$E$26)*'04'!$E$3</f>
        <v>0</v>
      </c>
      <c r="K1785" s="208">
        <f>SUMIF('05'!$C$10:$C$29,$C1785,'05'!$E$10:$E$29)*'05'!$E$3</f>
        <v>0</v>
      </c>
      <c r="L1785" s="208">
        <f>SUMIF('06'!$C$10:$C$29,$C1785,'06'!$E$10:$E$29)*'06'!$E$3</f>
        <v>0</v>
      </c>
      <c r="M1785" s="208">
        <f>SUMIF('07'!$C$10:$C$26,$C1785,'07'!$E$10:$E$26)*'07'!$E$3</f>
        <v>0</v>
      </c>
      <c r="N1785" s="208">
        <f>SUMIF('08'!$C$10:$C$29,$C1785,'08'!$E$10:$E$29)*'08'!$E$3</f>
        <v>0</v>
      </c>
      <c r="O1785" s="208">
        <f>SUMIF('09'!$C$10:$C$29,$C1785,'09'!$E$10:$E$29)*'09'!$E$3</f>
        <v>0</v>
      </c>
      <c r="P1785" s="208">
        <f>SUMIF('10'!$C$10:$C$29,$C1785,'10'!$E$10:$E$29)*'10'!$E$3</f>
        <v>0</v>
      </c>
      <c r="Q1785" s="208">
        <f>SUMIF('11'!$C$10:$C$39,$C1785,'11'!$E$10:$E$39)*'11'!$E$3</f>
        <v>0</v>
      </c>
      <c r="R1785" s="208">
        <f>SUMIF('12'!$C$10:$C$29,$C1785,'12'!$E$10:$E$29)*'12'!$E$3</f>
        <v>0</v>
      </c>
      <c r="S1785" s="208">
        <f>SUMIF('13'!$C$10:$C$29,$C1785,'13'!$E$10:$E$29)*'13'!$E$3</f>
        <v>0</v>
      </c>
      <c r="T1785" s="208">
        <f>SUMIF('14'!$C$10:$C$29,$C1785,'14'!$E$10:$E$29)*'14'!$E$3</f>
        <v>0</v>
      </c>
      <c r="U1785" s="208">
        <f>SUMIF('15'!$C$10:$C$29,$C1785,'15'!$E$10:$E$29)*'15'!$E$3</f>
        <v>0</v>
      </c>
      <c r="V1785" s="208">
        <f>SUMIF('16'!$C$10:$C$29,$C1785,'16'!$E$29:$E1785)*'16'!$E$3</f>
        <v>0</v>
      </c>
      <c r="W1785" s="208">
        <f>SUMIF('17'!$C$10:$C$29,$C1785,'17'!$E$10:$E$29)*'17'!$E$3</f>
        <v>0</v>
      </c>
      <c r="X1785" s="208">
        <f>SUMIF('18'!$C$10:$C$29,$C1785,'18'!$E$10:$E$29)*'18'!$E$3</f>
        <v>0</v>
      </c>
      <c r="Y1785" s="208">
        <f>SUMIF('19'!$C$10:$C$28,$C1785,'19'!$E$10:$E$28)*'19'!$E$3</f>
        <v>0</v>
      </c>
      <c r="Z1785" s="208">
        <f>SUMIF('20'!$C$10:$C$29,$C1785,'20'!$E$10:$E$29)*'20'!$E$3</f>
        <v>0</v>
      </c>
      <c r="AA1785" s="208">
        <f>SUMIF('21'!$C$10:$C$29,$C1785,'21'!$E$10:$E$29)*'21'!$E$3</f>
        <v>0</v>
      </c>
    </row>
    <row r="1786" spans="3:27" ht="15" hidden="1">
      <c r="C1786" s="207" t="s">
        <v>3669</v>
      </c>
      <c r="D1786" s="207" t="s">
        <v>3670</v>
      </c>
      <c r="F1786" s="336">
        <f t="shared" si="28"/>
        <v>0</v>
      </c>
      <c r="G1786" s="208">
        <f>SUMIF('01'!$C$10:$C$29,$C1786,'01'!$E$10:$E$29)*'01'!$E$3</f>
        <v>0</v>
      </c>
      <c r="H1786" s="208">
        <f>SUMIF('02'!$C$10:$C$28,$C1786,'02'!$E$10:$E$28)*'02'!$E$3</f>
        <v>0</v>
      </c>
      <c r="I1786" s="208">
        <f>SUMIF('03'!$C$10:$C$29,$C1786,'03'!$E$10:$E$29)*'03'!$E$3</f>
        <v>0</v>
      </c>
      <c r="J1786" s="208">
        <f>SUMIF('04'!$C$10:$C$26,$C1786,'04'!$E$10:$E$26)*'04'!$E$3</f>
        <v>0</v>
      </c>
      <c r="K1786" s="208">
        <f>SUMIF('05'!$C$10:$C$29,$C1786,'05'!$E$10:$E$29)*'05'!$E$3</f>
        <v>0</v>
      </c>
      <c r="L1786" s="208">
        <f>SUMIF('06'!$C$10:$C$29,$C1786,'06'!$E$10:$E$29)*'06'!$E$3</f>
        <v>0</v>
      </c>
      <c r="M1786" s="208">
        <f>SUMIF('07'!$C$10:$C$26,$C1786,'07'!$E$10:$E$26)*'07'!$E$3</f>
        <v>0</v>
      </c>
      <c r="N1786" s="208">
        <f>SUMIF('08'!$C$10:$C$29,$C1786,'08'!$E$10:$E$29)*'08'!$E$3</f>
        <v>0</v>
      </c>
      <c r="O1786" s="208">
        <f>SUMIF('09'!$C$10:$C$29,$C1786,'09'!$E$10:$E$29)*'09'!$E$3</f>
        <v>0</v>
      </c>
      <c r="P1786" s="208">
        <f>SUMIF('10'!$C$10:$C$29,$C1786,'10'!$E$10:$E$29)*'10'!$E$3</f>
        <v>0</v>
      </c>
      <c r="Q1786" s="208">
        <f>SUMIF('11'!$C$10:$C$39,$C1786,'11'!$E$10:$E$39)*'11'!$E$3</f>
        <v>0</v>
      </c>
      <c r="R1786" s="208">
        <f>SUMIF('12'!$C$10:$C$29,$C1786,'12'!$E$10:$E$29)*'12'!$E$3</f>
        <v>0</v>
      </c>
      <c r="S1786" s="208">
        <f>SUMIF('13'!$C$10:$C$29,$C1786,'13'!$E$10:$E$29)*'13'!$E$3</f>
        <v>0</v>
      </c>
      <c r="T1786" s="208">
        <f>SUMIF('14'!$C$10:$C$29,$C1786,'14'!$E$10:$E$29)*'14'!$E$3</f>
        <v>0</v>
      </c>
      <c r="U1786" s="208">
        <f>SUMIF('15'!$C$10:$C$29,$C1786,'15'!$E$10:$E$29)*'15'!$E$3</f>
        <v>0</v>
      </c>
      <c r="V1786" s="208">
        <f>SUMIF('16'!$C$10:$C$29,$C1786,'16'!$E$29:$E1786)*'16'!$E$3</f>
        <v>0</v>
      </c>
      <c r="W1786" s="208">
        <f>SUMIF('17'!$C$10:$C$29,$C1786,'17'!$E$10:$E$29)*'17'!$E$3</f>
        <v>0</v>
      </c>
      <c r="X1786" s="208">
        <f>SUMIF('18'!$C$10:$C$29,$C1786,'18'!$E$10:$E$29)*'18'!$E$3</f>
        <v>0</v>
      </c>
      <c r="Y1786" s="208">
        <f>SUMIF('19'!$C$10:$C$28,$C1786,'19'!$E$10:$E$28)*'19'!$E$3</f>
        <v>0</v>
      </c>
      <c r="Z1786" s="208">
        <f>SUMIF('20'!$C$10:$C$29,$C1786,'20'!$E$10:$E$29)*'20'!$E$3</f>
        <v>0</v>
      </c>
      <c r="AA1786" s="208">
        <f>SUMIF('21'!$C$10:$C$29,$C1786,'21'!$E$10:$E$29)*'21'!$E$3</f>
        <v>0</v>
      </c>
    </row>
    <row r="1787" spans="3:27" ht="15" hidden="1">
      <c r="C1787" s="207" t="s">
        <v>3671</v>
      </c>
      <c r="D1787" s="207" t="s">
        <v>3672</v>
      </c>
      <c r="F1787" s="336">
        <f t="shared" si="28"/>
        <v>0</v>
      </c>
      <c r="G1787" s="208">
        <f>SUMIF('01'!$C$10:$C$29,$C1787,'01'!$E$10:$E$29)*'01'!$E$3</f>
        <v>0</v>
      </c>
      <c r="H1787" s="208">
        <f>SUMIF('02'!$C$10:$C$28,$C1787,'02'!$E$10:$E$28)*'02'!$E$3</f>
        <v>0</v>
      </c>
      <c r="I1787" s="208">
        <f>SUMIF('03'!$C$10:$C$29,$C1787,'03'!$E$10:$E$29)*'03'!$E$3</f>
        <v>0</v>
      </c>
      <c r="J1787" s="208">
        <f>SUMIF('04'!$C$10:$C$26,$C1787,'04'!$E$10:$E$26)*'04'!$E$3</f>
        <v>0</v>
      </c>
      <c r="K1787" s="208">
        <f>SUMIF('05'!$C$10:$C$29,$C1787,'05'!$E$10:$E$29)*'05'!$E$3</f>
        <v>0</v>
      </c>
      <c r="L1787" s="208">
        <f>SUMIF('06'!$C$10:$C$29,$C1787,'06'!$E$10:$E$29)*'06'!$E$3</f>
        <v>0</v>
      </c>
      <c r="M1787" s="208">
        <f>SUMIF('07'!$C$10:$C$26,$C1787,'07'!$E$10:$E$26)*'07'!$E$3</f>
        <v>0</v>
      </c>
      <c r="N1787" s="208">
        <f>SUMIF('08'!$C$10:$C$29,$C1787,'08'!$E$10:$E$29)*'08'!$E$3</f>
        <v>0</v>
      </c>
      <c r="O1787" s="208">
        <f>SUMIF('09'!$C$10:$C$29,$C1787,'09'!$E$10:$E$29)*'09'!$E$3</f>
        <v>0</v>
      </c>
      <c r="P1787" s="208">
        <f>SUMIF('10'!$C$10:$C$29,$C1787,'10'!$E$10:$E$29)*'10'!$E$3</f>
        <v>0</v>
      </c>
      <c r="Q1787" s="208">
        <f>SUMIF('11'!$C$10:$C$39,$C1787,'11'!$E$10:$E$39)*'11'!$E$3</f>
        <v>0</v>
      </c>
      <c r="R1787" s="208">
        <f>SUMIF('12'!$C$10:$C$29,$C1787,'12'!$E$10:$E$29)*'12'!$E$3</f>
        <v>0</v>
      </c>
      <c r="S1787" s="208">
        <f>SUMIF('13'!$C$10:$C$29,$C1787,'13'!$E$10:$E$29)*'13'!$E$3</f>
        <v>0</v>
      </c>
      <c r="T1787" s="208">
        <f>SUMIF('14'!$C$10:$C$29,$C1787,'14'!$E$10:$E$29)*'14'!$E$3</f>
        <v>0</v>
      </c>
      <c r="U1787" s="208">
        <f>SUMIF('15'!$C$10:$C$29,$C1787,'15'!$E$10:$E$29)*'15'!$E$3</f>
        <v>0</v>
      </c>
      <c r="V1787" s="208">
        <f>SUMIF('16'!$C$10:$C$29,$C1787,'16'!$E$29:$E1787)*'16'!$E$3</f>
        <v>0</v>
      </c>
      <c r="W1787" s="208">
        <f>SUMIF('17'!$C$10:$C$29,$C1787,'17'!$E$10:$E$29)*'17'!$E$3</f>
        <v>0</v>
      </c>
      <c r="X1787" s="208">
        <f>SUMIF('18'!$C$10:$C$29,$C1787,'18'!$E$10:$E$29)*'18'!$E$3</f>
        <v>0</v>
      </c>
      <c r="Y1787" s="208">
        <f>SUMIF('19'!$C$10:$C$28,$C1787,'19'!$E$10:$E$28)*'19'!$E$3</f>
        <v>0</v>
      </c>
      <c r="Z1787" s="208">
        <f>SUMIF('20'!$C$10:$C$29,$C1787,'20'!$E$10:$E$29)*'20'!$E$3</f>
        <v>0</v>
      </c>
      <c r="AA1787" s="208">
        <f>SUMIF('21'!$C$10:$C$29,$C1787,'21'!$E$10:$E$29)*'21'!$E$3</f>
        <v>0</v>
      </c>
    </row>
    <row r="1788" spans="3:27" ht="15" hidden="1">
      <c r="C1788" s="207" t="s">
        <v>3673</v>
      </c>
      <c r="D1788" s="207" t="s">
        <v>3674</v>
      </c>
      <c r="F1788" s="336">
        <f t="shared" si="28"/>
        <v>0</v>
      </c>
      <c r="G1788" s="208">
        <f>SUMIF('01'!$C$10:$C$29,$C1788,'01'!$E$10:$E$29)*'01'!$E$3</f>
        <v>0</v>
      </c>
      <c r="H1788" s="208">
        <f>SUMIF('02'!$C$10:$C$28,$C1788,'02'!$E$10:$E$28)*'02'!$E$3</f>
        <v>0</v>
      </c>
      <c r="I1788" s="208">
        <f>SUMIF('03'!$C$10:$C$29,$C1788,'03'!$E$10:$E$29)*'03'!$E$3</f>
        <v>0</v>
      </c>
      <c r="J1788" s="208">
        <f>SUMIF('04'!$C$10:$C$26,$C1788,'04'!$E$10:$E$26)*'04'!$E$3</f>
        <v>0</v>
      </c>
      <c r="K1788" s="208">
        <f>SUMIF('05'!$C$10:$C$29,$C1788,'05'!$E$10:$E$29)*'05'!$E$3</f>
        <v>0</v>
      </c>
      <c r="L1788" s="208">
        <f>SUMIF('06'!$C$10:$C$29,$C1788,'06'!$E$10:$E$29)*'06'!$E$3</f>
        <v>0</v>
      </c>
      <c r="M1788" s="208">
        <f>SUMIF('07'!$C$10:$C$26,$C1788,'07'!$E$10:$E$26)*'07'!$E$3</f>
        <v>0</v>
      </c>
      <c r="N1788" s="208">
        <f>SUMIF('08'!$C$10:$C$29,$C1788,'08'!$E$10:$E$29)*'08'!$E$3</f>
        <v>0</v>
      </c>
      <c r="O1788" s="208">
        <f>SUMIF('09'!$C$10:$C$29,$C1788,'09'!$E$10:$E$29)*'09'!$E$3</f>
        <v>0</v>
      </c>
      <c r="P1788" s="208">
        <f>SUMIF('10'!$C$10:$C$29,$C1788,'10'!$E$10:$E$29)*'10'!$E$3</f>
        <v>0</v>
      </c>
      <c r="Q1788" s="208">
        <f>SUMIF('11'!$C$10:$C$39,$C1788,'11'!$E$10:$E$39)*'11'!$E$3</f>
        <v>0</v>
      </c>
      <c r="R1788" s="208">
        <f>SUMIF('12'!$C$10:$C$29,$C1788,'12'!$E$10:$E$29)*'12'!$E$3</f>
        <v>0</v>
      </c>
      <c r="S1788" s="208">
        <f>SUMIF('13'!$C$10:$C$29,$C1788,'13'!$E$10:$E$29)*'13'!$E$3</f>
        <v>0</v>
      </c>
      <c r="T1788" s="208">
        <f>SUMIF('14'!$C$10:$C$29,$C1788,'14'!$E$10:$E$29)*'14'!$E$3</f>
        <v>0</v>
      </c>
      <c r="U1788" s="208">
        <f>SUMIF('15'!$C$10:$C$29,$C1788,'15'!$E$10:$E$29)*'15'!$E$3</f>
        <v>0</v>
      </c>
      <c r="V1788" s="208">
        <f>SUMIF('16'!$C$10:$C$29,$C1788,'16'!$E$29:$E1788)*'16'!$E$3</f>
        <v>0</v>
      </c>
      <c r="W1788" s="208">
        <f>SUMIF('17'!$C$10:$C$29,$C1788,'17'!$E$10:$E$29)*'17'!$E$3</f>
        <v>0</v>
      </c>
      <c r="X1788" s="208">
        <f>SUMIF('18'!$C$10:$C$29,$C1788,'18'!$E$10:$E$29)*'18'!$E$3</f>
        <v>0</v>
      </c>
      <c r="Y1788" s="208">
        <f>SUMIF('19'!$C$10:$C$28,$C1788,'19'!$E$10:$E$28)*'19'!$E$3</f>
        <v>0</v>
      </c>
      <c r="Z1788" s="208">
        <f>SUMIF('20'!$C$10:$C$29,$C1788,'20'!$E$10:$E$29)*'20'!$E$3</f>
        <v>0</v>
      </c>
      <c r="AA1788" s="208">
        <f>SUMIF('21'!$C$10:$C$29,$C1788,'21'!$E$10:$E$29)*'21'!$E$3</f>
        <v>0</v>
      </c>
    </row>
    <row r="1789" spans="3:27" ht="15" hidden="1">
      <c r="C1789" s="207" t="s">
        <v>3675</v>
      </c>
      <c r="D1789" s="207" t="s">
        <v>3676</v>
      </c>
      <c r="F1789" s="336">
        <f t="shared" si="28"/>
        <v>0</v>
      </c>
      <c r="G1789" s="208">
        <f>SUMIF('01'!$C$10:$C$29,$C1789,'01'!$E$10:$E$29)*'01'!$E$3</f>
        <v>0</v>
      </c>
      <c r="H1789" s="208">
        <f>SUMIF('02'!$C$10:$C$28,$C1789,'02'!$E$10:$E$28)*'02'!$E$3</f>
        <v>0</v>
      </c>
      <c r="I1789" s="208">
        <f>SUMIF('03'!$C$10:$C$29,$C1789,'03'!$E$10:$E$29)*'03'!$E$3</f>
        <v>0</v>
      </c>
      <c r="J1789" s="208">
        <f>SUMIF('04'!$C$10:$C$26,$C1789,'04'!$E$10:$E$26)*'04'!$E$3</f>
        <v>0</v>
      </c>
      <c r="K1789" s="208">
        <f>SUMIF('05'!$C$10:$C$29,$C1789,'05'!$E$10:$E$29)*'05'!$E$3</f>
        <v>0</v>
      </c>
      <c r="L1789" s="208">
        <f>SUMIF('06'!$C$10:$C$29,$C1789,'06'!$E$10:$E$29)*'06'!$E$3</f>
        <v>0</v>
      </c>
      <c r="M1789" s="208">
        <f>SUMIF('07'!$C$10:$C$26,$C1789,'07'!$E$10:$E$26)*'07'!$E$3</f>
        <v>0</v>
      </c>
      <c r="N1789" s="208">
        <f>SUMIF('08'!$C$10:$C$29,$C1789,'08'!$E$10:$E$29)*'08'!$E$3</f>
        <v>0</v>
      </c>
      <c r="O1789" s="208">
        <f>SUMIF('09'!$C$10:$C$29,$C1789,'09'!$E$10:$E$29)*'09'!$E$3</f>
        <v>0</v>
      </c>
      <c r="P1789" s="208">
        <f>SUMIF('10'!$C$10:$C$29,$C1789,'10'!$E$10:$E$29)*'10'!$E$3</f>
        <v>0</v>
      </c>
      <c r="Q1789" s="208">
        <f>SUMIF('11'!$C$10:$C$39,$C1789,'11'!$E$10:$E$39)*'11'!$E$3</f>
        <v>0</v>
      </c>
      <c r="R1789" s="208">
        <f>SUMIF('12'!$C$10:$C$29,$C1789,'12'!$E$10:$E$29)*'12'!$E$3</f>
        <v>0</v>
      </c>
      <c r="S1789" s="208">
        <f>SUMIF('13'!$C$10:$C$29,$C1789,'13'!$E$10:$E$29)*'13'!$E$3</f>
        <v>0</v>
      </c>
      <c r="T1789" s="208">
        <f>SUMIF('14'!$C$10:$C$29,$C1789,'14'!$E$10:$E$29)*'14'!$E$3</f>
        <v>0</v>
      </c>
      <c r="U1789" s="208">
        <f>SUMIF('15'!$C$10:$C$29,$C1789,'15'!$E$10:$E$29)*'15'!$E$3</f>
        <v>0</v>
      </c>
      <c r="V1789" s="208">
        <f>SUMIF('16'!$C$10:$C$29,$C1789,'16'!$E$29:$E1789)*'16'!$E$3</f>
        <v>0</v>
      </c>
      <c r="W1789" s="208">
        <f>SUMIF('17'!$C$10:$C$29,$C1789,'17'!$E$10:$E$29)*'17'!$E$3</f>
        <v>0</v>
      </c>
      <c r="X1789" s="208">
        <f>SUMIF('18'!$C$10:$C$29,$C1789,'18'!$E$10:$E$29)*'18'!$E$3</f>
        <v>0</v>
      </c>
      <c r="Y1789" s="208">
        <f>SUMIF('19'!$C$10:$C$28,$C1789,'19'!$E$10:$E$28)*'19'!$E$3</f>
        <v>0</v>
      </c>
      <c r="Z1789" s="208">
        <f>SUMIF('20'!$C$10:$C$29,$C1789,'20'!$E$10:$E$29)*'20'!$E$3</f>
        <v>0</v>
      </c>
      <c r="AA1789" s="208">
        <f>SUMIF('21'!$C$10:$C$29,$C1789,'21'!$E$10:$E$29)*'21'!$E$3</f>
        <v>0</v>
      </c>
    </row>
    <row r="1790" spans="3:27" ht="15" hidden="1">
      <c r="C1790" s="207" t="s">
        <v>3677</v>
      </c>
      <c r="D1790" s="207" t="s">
        <v>3678</v>
      </c>
      <c r="F1790" s="336">
        <f t="shared" si="28"/>
        <v>0</v>
      </c>
      <c r="G1790" s="208">
        <f>SUMIF('01'!$C$10:$C$29,$C1790,'01'!$E$10:$E$29)*'01'!$E$3</f>
        <v>0</v>
      </c>
      <c r="H1790" s="208">
        <f>SUMIF('02'!$C$10:$C$28,$C1790,'02'!$E$10:$E$28)*'02'!$E$3</f>
        <v>0</v>
      </c>
      <c r="I1790" s="208">
        <f>SUMIF('03'!$C$10:$C$29,$C1790,'03'!$E$10:$E$29)*'03'!$E$3</f>
        <v>0</v>
      </c>
      <c r="J1790" s="208">
        <f>SUMIF('04'!$C$10:$C$26,$C1790,'04'!$E$10:$E$26)*'04'!$E$3</f>
        <v>0</v>
      </c>
      <c r="K1790" s="208">
        <f>SUMIF('05'!$C$10:$C$29,$C1790,'05'!$E$10:$E$29)*'05'!$E$3</f>
        <v>0</v>
      </c>
      <c r="L1790" s="208">
        <f>SUMIF('06'!$C$10:$C$29,$C1790,'06'!$E$10:$E$29)*'06'!$E$3</f>
        <v>0</v>
      </c>
      <c r="M1790" s="208">
        <f>SUMIF('07'!$C$10:$C$26,$C1790,'07'!$E$10:$E$26)*'07'!$E$3</f>
        <v>0</v>
      </c>
      <c r="N1790" s="208">
        <f>SUMIF('08'!$C$10:$C$29,$C1790,'08'!$E$10:$E$29)*'08'!$E$3</f>
        <v>0</v>
      </c>
      <c r="O1790" s="208">
        <f>SUMIF('09'!$C$10:$C$29,$C1790,'09'!$E$10:$E$29)*'09'!$E$3</f>
        <v>0</v>
      </c>
      <c r="P1790" s="208">
        <f>SUMIF('10'!$C$10:$C$29,$C1790,'10'!$E$10:$E$29)*'10'!$E$3</f>
        <v>0</v>
      </c>
      <c r="Q1790" s="208">
        <f>SUMIF('11'!$C$10:$C$39,$C1790,'11'!$E$10:$E$39)*'11'!$E$3</f>
        <v>0</v>
      </c>
      <c r="R1790" s="208">
        <f>SUMIF('12'!$C$10:$C$29,$C1790,'12'!$E$10:$E$29)*'12'!$E$3</f>
        <v>0</v>
      </c>
      <c r="S1790" s="208">
        <f>SUMIF('13'!$C$10:$C$29,$C1790,'13'!$E$10:$E$29)*'13'!$E$3</f>
        <v>0</v>
      </c>
      <c r="T1790" s="208">
        <f>SUMIF('14'!$C$10:$C$29,$C1790,'14'!$E$10:$E$29)*'14'!$E$3</f>
        <v>0</v>
      </c>
      <c r="U1790" s="208">
        <f>SUMIF('15'!$C$10:$C$29,$C1790,'15'!$E$10:$E$29)*'15'!$E$3</f>
        <v>0</v>
      </c>
      <c r="V1790" s="208">
        <f>SUMIF('16'!$C$10:$C$29,$C1790,'16'!$E$29:$E1790)*'16'!$E$3</f>
        <v>0</v>
      </c>
      <c r="W1790" s="208">
        <f>SUMIF('17'!$C$10:$C$29,$C1790,'17'!$E$10:$E$29)*'17'!$E$3</f>
        <v>0</v>
      </c>
      <c r="X1790" s="208">
        <f>SUMIF('18'!$C$10:$C$29,$C1790,'18'!$E$10:$E$29)*'18'!$E$3</f>
        <v>0</v>
      </c>
      <c r="Y1790" s="208">
        <f>SUMIF('19'!$C$10:$C$28,$C1790,'19'!$E$10:$E$28)*'19'!$E$3</f>
        <v>0</v>
      </c>
      <c r="Z1790" s="208">
        <f>SUMIF('20'!$C$10:$C$29,$C1790,'20'!$E$10:$E$29)*'20'!$E$3</f>
        <v>0</v>
      </c>
      <c r="AA1790" s="208">
        <f>SUMIF('21'!$C$10:$C$29,$C1790,'21'!$E$10:$E$29)*'21'!$E$3</f>
        <v>0</v>
      </c>
    </row>
    <row r="1791" spans="3:27" ht="15" hidden="1">
      <c r="C1791" s="207" t="s">
        <v>3679</v>
      </c>
      <c r="D1791" s="207" t="s">
        <v>3680</v>
      </c>
      <c r="F1791" s="336">
        <f t="shared" si="28"/>
        <v>0</v>
      </c>
      <c r="G1791" s="208">
        <f>SUMIF('01'!$C$10:$C$29,$C1791,'01'!$E$10:$E$29)*'01'!$E$3</f>
        <v>0</v>
      </c>
      <c r="H1791" s="208">
        <f>SUMIF('02'!$C$10:$C$28,$C1791,'02'!$E$10:$E$28)*'02'!$E$3</f>
        <v>0</v>
      </c>
      <c r="I1791" s="208">
        <f>SUMIF('03'!$C$10:$C$29,$C1791,'03'!$E$10:$E$29)*'03'!$E$3</f>
        <v>0</v>
      </c>
      <c r="J1791" s="208">
        <f>SUMIF('04'!$C$10:$C$26,$C1791,'04'!$E$10:$E$26)*'04'!$E$3</f>
        <v>0</v>
      </c>
      <c r="K1791" s="208">
        <f>SUMIF('05'!$C$10:$C$29,$C1791,'05'!$E$10:$E$29)*'05'!$E$3</f>
        <v>0</v>
      </c>
      <c r="L1791" s="208">
        <f>SUMIF('06'!$C$10:$C$29,$C1791,'06'!$E$10:$E$29)*'06'!$E$3</f>
        <v>0</v>
      </c>
      <c r="M1791" s="208">
        <f>SUMIF('07'!$C$10:$C$26,$C1791,'07'!$E$10:$E$26)*'07'!$E$3</f>
        <v>0</v>
      </c>
      <c r="N1791" s="208">
        <f>SUMIF('08'!$C$10:$C$29,$C1791,'08'!$E$10:$E$29)*'08'!$E$3</f>
        <v>0</v>
      </c>
      <c r="O1791" s="208">
        <f>SUMIF('09'!$C$10:$C$29,$C1791,'09'!$E$10:$E$29)*'09'!$E$3</f>
        <v>0</v>
      </c>
      <c r="P1791" s="208">
        <f>SUMIF('10'!$C$10:$C$29,$C1791,'10'!$E$10:$E$29)*'10'!$E$3</f>
        <v>0</v>
      </c>
      <c r="Q1791" s="208">
        <f>SUMIF('11'!$C$10:$C$39,$C1791,'11'!$E$10:$E$39)*'11'!$E$3</f>
        <v>0</v>
      </c>
      <c r="R1791" s="208">
        <f>SUMIF('12'!$C$10:$C$29,$C1791,'12'!$E$10:$E$29)*'12'!$E$3</f>
        <v>0</v>
      </c>
      <c r="S1791" s="208">
        <f>SUMIF('13'!$C$10:$C$29,$C1791,'13'!$E$10:$E$29)*'13'!$E$3</f>
        <v>0</v>
      </c>
      <c r="T1791" s="208">
        <f>SUMIF('14'!$C$10:$C$29,$C1791,'14'!$E$10:$E$29)*'14'!$E$3</f>
        <v>0</v>
      </c>
      <c r="U1791" s="208">
        <f>SUMIF('15'!$C$10:$C$29,$C1791,'15'!$E$10:$E$29)*'15'!$E$3</f>
        <v>0</v>
      </c>
      <c r="V1791" s="208">
        <f>SUMIF('16'!$C$10:$C$29,$C1791,'16'!$E$29:$E1791)*'16'!$E$3</f>
        <v>0</v>
      </c>
      <c r="W1791" s="208">
        <f>SUMIF('17'!$C$10:$C$29,$C1791,'17'!$E$10:$E$29)*'17'!$E$3</f>
        <v>0</v>
      </c>
      <c r="X1791" s="208">
        <f>SUMIF('18'!$C$10:$C$29,$C1791,'18'!$E$10:$E$29)*'18'!$E$3</f>
        <v>0</v>
      </c>
      <c r="Y1791" s="208">
        <f>SUMIF('19'!$C$10:$C$28,$C1791,'19'!$E$10:$E$28)*'19'!$E$3</f>
        <v>0</v>
      </c>
      <c r="Z1791" s="208">
        <f>SUMIF('20'!$C$10:$C$29,$C1791,'20'!$E$10:$E$29)*'20'!$E$3</f>
        <v>0</v>
      </c>
      <c r="AA1791" s="208">
        <f>SUMIF('21'!$C$10:$C$29,$C1791,'21'!$E$10:$E$29)*'21'!$E$3</f>
        <v>0</v>
      </c>
    </row>
    <row r="1792" spans="3:27" ht="15" hidden="1">
      <c r="C1792" s="207" t="s">
        <v>3681</v>
      </c>
      <c r="D1792" s="207" t="s">
        <v>3682</v>
      </c>
      <c r="F1792" s="336">
        <f t="shared" si="28"/>
        <v>0</v>
      </c>
      <c r="G1792" s="208">
        <f>SUMIF('01'!$C$10:$C$29,$C1792,'01'!$E$10:$E$29)*'01'!$E$3</f>
        <v>0</v>
      </c>
      <c r="H1792" s="208">
        <f>SUMIF('02'!$C$10:$C$28,$C1792,'02'!$E$10:$E$28)*'02'!$E$3</f>
        <v>0</v>
      </c>
      <c r="I1792" s="208">
        <f>SUMIF('03'!$C$10:$C$29,$C1792,'03'!$E$10:$E$29)*'03'!$E$3</f>
        <v>0</v>
      </c>
      <c r="J1792" s="208">
        <f>SUMIF('04'!$C$10:$C$26,$C1792,'04'!$E$10:$E$26)*'04'!$E$3</f>
        <v>0</v>
      </c>
      <c r="K1792" s="208">
        <f>SUMIF('05'!$C$10:$C$29,$C1792,'05'!$E$10:$E$29)*'05'!$E$3</f>
        <v>0</v>
      </c>
      <c r="L1792" s="208">
        <f>SUMIF('06'!$C$10:$C$29,$C1792,'06'!$E$10:$E$29)*'06'!$E$3</f>
        <v>0</v>
      </c>
      <c r="M1792" s="208">
        <f>SUMIF('07'!$C$10:$C$26,$C1792,'07'!$E$10:$E$26)*'07'!$E$3</f>
        <v>0</v>
      </c>
      <c r="N1792" s="208">
        <f>SUMIF('08'!$C$10:$C$29,$C1792,'08'!$E$10:$E$29)*'08'!$E$3</f>
        <v>0</v>
      </c>
      <c r="O1792" s="208">
        <f>SUMIF('09'!$C$10:$C$29,$C1792,'09'!$E$10:$E$29)*'09'!$E$3</f>
        <v>0</v>
      </c>
      <c r="P1792" s="208">
        <f>SUMIF('10'!$C$10:$C$29,$C1792,'10'!$E$10:$E$29)*'10'!$E$3</f>
        <v>0</v>
      </c>
      <c r="Q1792" s="208">
        <f>SUMIF('11'!$C$10:$C$39,$C1792,'11'!$E$10:$E$39)*'11'!$E$3</f>
        <v>0</v>
      </c>
      <c r="R1792" s="208">
        <f>SUMIF('12'!$C$10:$C$29,$C1792,'12'!$E$10:$E$29)*'12'!$E$3</f>
        <v>0</v>
      </c>
      <c r="S1792" s="208">
        <f>SUMIF('13'!$C$10:$C$29,$C1792,'13'!$E$10:$E$29)*'13'!$E$3</f>
        <v>0</v>
      </c>
      <c r="T1792" s="208">
        <f>SUMIF('14'!$C$10:$C$29,$C1792,'14'!$E$10:$E$29)*'14'!$E$3</f>
        <v>0</v>
      </c>
      <c r="U1792" s="208">
        <f>SUMIF('15'!$C$10:$C$29,$C1792,'15'!$E$10:$E$29)*'15'!$E$3</f>
        <v>0</v>
      </c>
      <c r="V1792" s="208">
        <f>SUMIF('16'!$C$10:$C$29,$C1792,'16'!$E$29:$E1792)*'16'!$E$3</f>
        <v>0</v>
      </c>
      <c r="W1792" s="208">
        <f>SUMIF('17'!$C$10:$C$29,$C1792,'17'!$E$10:$E$29)*'17'!$E$3</f>
        <v>0</v>
      </c>
      <c r="X1792" s="208">
        <f>SUMIF('18'!$C$10:$C$29,$C1792,'18'!$E$10:$E$29)*'18'!$E$3</f>
        <v>0</v>
      </c>
      <c r="Y1792" s="208">
        <f>SUMIF('19'!$C$10:$C$28,$C1792,'19'!$E$10:$E$28)*'19'!$E$3</f>
        <v>0</v>
      </c>
      <c r="Z1792" s="208">
        <f>SUMIF('20'!$C$10:$C$29,$C1792,'20'!$E$10:$E$29)*'20'!$E$3</f>
        <v>0</v>
      </c>
      <c r="AA1792" s="208">
        <f>SUMIF('21'!$C$10:$C$29,$C1792,'21'!$E$10:$E$29)*'21'!$E$3</f>
        <v>0</v>
      </c>
    </row>
    <row r="1793" spans="3:27" ht="15" hidden="1">
      <c r="C1793" s="207" t="s">
        <v>3683</v>
      </c>
      <c r="D1793" s="207" t="s">
        <v>3684</v>
      </c>
      <c r="F1793" s="336">
        <f t="shared" si="28"/>
        <v>0</v>
      </c>
      <c r="G1793" s="208">
        <f>SUMIF('01'!$C$10:$C$29,$C1793,'01'!$E$10:$E$29)*'01'!$E$3</f>
        <v>0</v>
      </c>
      <c r="H1793" s="208">
        <f>SUMIF('02'!$C$10:$C$28,$C1793,'02'!$E$10:$E$28)*'02'!$E$3</f>
        <v>0</v>
      </c>
      <c r="I1793" s="208">
        <f>SUMIF('03'!$C$10:$C$29,$C1793,'03'!$E$10:$E$29)*'03'!$E$3</f>
        <v>0</v>
      </c>
      <c r="J1793" s="208">
        <f>SUMIF('04'!$C$10:$C$26,$C1793,'04'!$E$10:$E$26)*'04'!$E$3</f>
        <v>0</v>
      </c>
      <c r="K1793" s="208">
        <f>SUMIF('05'!$C$10:$C$29,$C1793,'05'!$E$10:$E$29)*'05'!$E$3</f>
        <v>0</v>
      </c>
      <c r="L1793" s="208">
        <f>SUMIF('06'!$C$10:$C$29,$C1793,'06'!$E$10:$E$29)*'06'!$E$3</f>
        <v>0</v>
      </c>
      <c r="M1793" s="208">
        <f>SUMIF('07'!$C$10:$C$26,$C1793,'07'!$E$10:$E$26)*'07'!$E$3</f>
        <v>0</v>
      </c>
      <c r="N1793" s="208">
        <f>SUMIF('08'!$C$10:$C$29,$C1793,'08'!$E$10:$E$29)*'08'!$E$3</f>
        <v>0</v>
      </c>
      <c r="O1793" s="208">
        <f>SUMIF('09'!$C$10:$C$29,$C1793,'09'!$E$10:$E$29)*'09'!$E$3</f>
        <v>0</v>
      </c>
      <c r="P1793" s="208">
        <f>SUMIF('10'!$C$10:$C$29,$C1793,'10'!$E$10:$E$29)*'10'!$E$3</f>
        <v>0</v>
      </c>
      <c r="Q1793" s="208">
        <f>SUMIF('11'!$C$10:$C$39,$C1793,'11'!$E$10:$E$39)*'11'!$E$3</f>
        <v>0</v>
      </c>
      <c r="R1793" s="208">
        <f>SUMIF('12'!$C$10:$C$29,$C1793,'12'!$E$10:$E$29)*'12'!$E$3</f>
        <v>0</v>
      </c>
      <c r="S1793" s="208">
        <f>SUMIF('13'!$C$10:$C$29,$C1793,'13'!$E$10:$E$29)*'13'!$E$3</f>
        <v>0</v>
      </c>
      <c r="T1793" s="208">
        <f>SUMIF('14'!$C$10:$C$29,$C1793,'14'!$E$10:$E$29)*'14'!$E$3</f>
        <v>0</v>
      </c>
      <c r="U1793" s="208">
        <f>SUMIF('15'!$C$10:$C$29,$C1793,'15'!$E$10:$E$29)*'15'!$E$3</f>
        <v>0</v>
      </c>
      <c r="V1793" s="208">
        <f>SUMIF('16'!$C$10:$C$29,$C1793,'16'!$E$29:$E1793)*'16'!$E$3</f>
        <v>0</v>
      </c>
      <c r="W1793" s="208">
        <f>SUMIF('17'!$C$10:$C$29,$C1793,'17'!$E$10:$E$29)*'17'!$E$3</f>
        <v>0</v>
      </c>
      <c r="X1793" s="208">
        <f>SUMIF('18'!$C$10:$C$29,$C1793,'18'!$E$10:$E$29)*'18'!$E$3</f>
        <v>0</v>
      </c>
      <c r="Y1793" s="208">
        <f>SUMIF('19'!$C$10:$C$28,$C1793,'19'!$E$10:$E$28)*'19'!$E$3</f>
        <v>0</v>
      </c>
      <c r="Z1793" s="208">
        <f>SUMIF('20'!$C$10:$C$29,$C1793,'20'!$E$10:$E$29)*'20'!$E$3</f>
        <v>0</v>
      </c>
      <c r="AA1793" s="208">
        <f>SUMIF('21'!$C$10:$C$29,$C1793,'21'!$E$10:$E$29)*'21'!$E$3</f>
        <v>0</v>
      </c>
    </row>
    <row r="1794" spans="3:27" ht="15" hidden="1">
      <c r="C1794" s="207" t="s">
        <v>3685</v>
      </c>
      <c r="D1794" s="207" t="s">
        <v>3686</v>
      </c>
      <c r="F1794" s="336">
        <f t="shared" si="28"/>
        <v>0</v>
      </c>
      <c r="G1794" s="208">
        <f>SUMIF('01'!$C$10:$C$29,$C1794,'01'!$E$10:$E$29)*'01'!$E$3</f>
        <v>0</v>
      </c>
      <c r="H1794" s="208">
        <f>SUMIF('02'!$C$10:$C$28,$C1794,'02'!$E$10:$E$28)*'02'!$E$3</f>
        <v>0</v>
      </c>
      <c r="I1794" s="208">
        <f>SUMIF('03'!$C$10:$C$29,$C1794,'03'!$E$10:$E$29)*'03'!$E$3</f>
        <v>0</v>
      </c>
      <c r="J1794" s="208">
        <f>SUMIF('04'!$C$10:$C$26,$C1794,'04'!$E$10:$E$26)*'04'!$E$3</f>
        <v>0</v>
      </c>
      <c r="K1794" s="208">
        <f>SUMIF('05'!$C$10:$C$29,$C1794,'05'!$E$10:$E$29)*'05'!$E$3</f>
        <v>0</v>
      </c>
      <c r="L1794" s="208">
        <f>SUMIF('06'!$C$10:$C$29,$C1794,'06'!$E$10:$E$29)*'06'!$E$3</f>
        <v>0</v>
      </c>
      <c r="M1794" s="208">
        <f>SUMIF('07'!$C$10:$C$26,$C1794,'07'!$E$10:$E$26)*'07'!$E$3</f>
        <v>0</v>
      </c>
      <c r="N1794" s="208">
        <f>SUMIF('08'!$C$10:$C$29,$C1794,'08'!$E$10:$E$29)*'08'!$E$3</f>
        <v>0</v>
      </c>
      <c r="O1794" s="208">
        <f>SUMIF('09'!$C$10:$C$29,$C1794,'09'!$E$10:$E$29)*'09'!$E$3</f>
        <v>0</v>
      </c>
      <c r="P1794" s="208">
        <f>SUMIF('10'!$C$10:$C$29,$C1794,'10'!$E$10:$E$29)*'10'!$E$3</f>
        <v>0</v>
      </c>
      <c r="Q1794" s="208">
        <f>SUMIF('11'!$C$10:$C$39,$C1794,'11'!$E$10:$E$39)*'11'!$E$3</f>
        <v>0</v>
      </c>
      <c r="R1794" s="208">
        <f>SUMIF('12'!$C$10:$C$29,$C1794,'12'!$E$10:$E$29)*'12'!$E$3</f>
        <v>0</v>
      </c>
      <c r="S1794" s="208">
        <f>SUMIF('13'!$C$10:$C$29,$C1794,'13'!$E$10:$E$29)*'13'!$E$3</f>
        <v>0</v>
      </c>
      <c r="T1794" s="208">
        <f>SUMIF('14'!$C$10:$C$29,$C1794,'14'!$E$10:$E$29)*'14'!$E$3</f>
        <v>0</v>
      </c>
      <c r="U1794" s="208">
        <f>SUMIF('15'!$C$10:$C$29,$C1794,'15'!$E$10:$E$29)*'15'!$E$3</f>
        <v>0</v>
      </c>
      <c r="V1794" s="208">
        <f>SUMIF('16'!$C$10:$C$29,$C1794,'16'!$E$29:$E1794)*'16'!$E$3</f>
        <v>0</v>
      </c>
      <c r="W1794" s="208">
        <f>SUMIF('17'!$C$10:$C$29,$C1794,'17'!$E$10:$E$29)*'17'!$E$3</f>
        <v>0</v>
      </c>
      <c r="X1794" s="208">
        <f>SUMIF('18'!$C$10:$C$29,$C1794,'18'!$E$10:$E$29)*'18'!$E$3</f>
        <v>0</v>
      </c>
      <c r="Y1794" s="208">
        <f>SUMIF('19'!$C$10:$C$28,$C1794,'19'!$E$10:$E$28)*'19'!$E$3</f>
        <v>0</v>
      </c>
      <c r="Z1794" s="208">
        <f>SUMIF('20'!$C$10:$C$29,$C1794,'20'!$E$10:$E$29)*'20'!$E$3</f>
        <v>0</v>
      </c>
      <c r="AA1794" s="208">
        <f>SUMIF('21'!$C$10:$C$29,$C1794,'21'!$E$10:$E$29)*'21'!$E$3</f>
        <v>0</v>
      </c>
    </row>
    <row r="1795" spans="3:27" ht="15" hidden="1">
      <c r="C1795" s="207" t="s">
        <v>3687</v>
      </c>
      <c r="D1795" s="207" t="s">
        <v>3688</v>
      </c>
      <c r="F1795" s="336">
        <f t="shared" si="28"/>
        <v>0</v>
      </c>
      <c r="G1795" s="208">
        <f>SUMIF('01'!$C$10:$C$29,$C1795,'01'!$E$10:$E$29)*'01'!$E$3</f>
        <v>0</v>
      </c>
      <c r="H1795" s="208">
        <f>SUMIF('02'!$C$10:$C$28,$C1795,'02'!$E$10:$E$28)*'02'!$E$3</f>
        <v>0</v>
      </c>
      <c r="I1795" s="208">
        <f>SUMIF('03'!$C$10:$C$29,$C1795,'03'!$E$10:$E$29)*'03'!$E$3</f>
        <v>0</v>
      </c>
      <c r="J1795" s="208">
        <f>SUMIF('04'!$C$10:$C$26,$C1795,'04'!$E$10:$E$26)*'04'!$E$3</f>
        <v>0</v>
      </c>
      <c r="K1795" s="208">
        <f>SUMIF('05'!$C$10:$C$29,$C1795,'05'!$E$10:$E$29)*'05'!$E$3</f>
        <v>0</v>
      </c>
      <c r="L1795" s="208">
        <f>SUMIF('06'!$C$10:$C$29,$C1795,'06'!$E$10:$E$29)*'06'!$E$3</f>
        <v>0</v>
      </c>
      <c r="M1795" s="208">
        <f>SUMIF('07'!$C$10:$C$26,$C1795,'07'!$E$10:$E$26)*'07'!$E$3</f>
        <v>0</v>
      </c>
      <c r="N1795" s="208">
        <f>SUMIF('08'!$C$10:$C$29,$C1795,'08'!$E$10:$E$29)*'08'!$E$3</f>
        <v>0</v>
      </c>
      <c r="O1795" s="208">
        <f>SUMIF('09'!$C$10:$C$29,$C1795,'09'!$E$10:$E$29)*'09'!$E$3</f>
        <v>0</v>
      </c>
      <c r="P1795" s="208">
        <f>SUMIF('10'!$C$10:$C$29,$C1795,'10'!$E$10:$E$29)*'10'!$E$3</f>
        <v>0</v>
      </c>
      <c r="Q1795" s="208">
        <f>SUMIF('11'!$C$10:$C$39,$C1795,'11'!$E$10:$E$39)*'11'!$E$3</f>
        <v>0</v>
      </c>
      <c r="R1795" s="208">
        <f>SUMIF('12'!$C$10:$C$29,$C1795,'12'!$E$10:$E$29)*'12'!$E$3</f>
        <v>0</v>
      </c>
      <c r="S1795" s="208">
        <f>SUMIF('13'!$C$10:$C$29,$C1795,'13'!$E$10:$E$29)*'13'!$E$3</f>
        <v>0</v>
      </c>
      <c r="T1795" s="208">
        <f>SUMIF('14'!$C$10:$C$29,$C1795,'14'!$E$10:$E$29)*'14'!$E$3</f>
        <v>0</v>
      </c>
      <c r="U1795" s="208">
        <f>SUMIF('15'!$C$10:$C$29,$C1795,'15'!$E$10:$E$29)*'15'!$E$3</f>
        <v>0</v>
      </c>
      <c r="V1795" s="208">
        <f>SUMIF('16'!$C$10:$C$29,$C1795,'16'!$E$29:$E1795)*'16'!$E$3</f>
        <v>0</v>
      </c>
      <c r="W1795" s="208">
        <f>SUMIF('17'!$C$10:$C$29,$C1795,'17'!$E$10:$E$29)*'17'!$E$3</f>
        <v>0</v>
      </c>
      <c r="X1795" s="208">
        <f>SUMIF('18'!$C$10:$C$29,$C1795,'18'!$E$10:$E$29)*'18'!$E$3</f>
        <v>0</v>
      </c>
      <c r="Y1795" s="208">
        <f>SUMIF('19'!$C$10:$C$28,$C1795,'19'!$E$10:$E$28)*'19'!$E$3</f>
        <v>0</v>
      </c>
      <c r="Z1795" s="208">
        <f>SUMIF('20'!$C$10:$C$29,$C1795,'20'!$E$10:$E$29)*'20'!$E$3</f>
        <v>0</v>
      </c>
      <c r="AA1795" s="208">
        <f>SUMIF('21'!$C$10:$C$29,$C1795,'21'!$E$10:$E$29)*'21'!$E$3</f>
        <v>0</v>
      </c>
    </row>
    <row r="1796" spans="3:27" ht="15" hidden="1">
      <c r="C1796" s="207" t="s">
        <v>3689</v>
      </c>
      <c r="D1796" s="207" t="s">
        <v>3690</v>
      </c>
      <c r="F1796" s="336">
        <f t="shared" si="28"/>
        <v>0</v>
      </c>
      <c r="G1796" s="208">
        <f>SUMIF('01'!$C$10:$C$29,$C1796,'01'!$E$10:$E$29)*'01'!$E$3</f>
        <v>0</v>
      </c>
      <c r="H1796" s="208">
        <f>SUMIF('02'!$C$10:$C$28,$C1796,'02'!$E$10:$E$28)*'02'!$E$3</f>
        <v>0</v>
      </c>
      <c r="I1796" s="208">
        <f>SUMIF('03'!$C$10:$C$29,$C1796,'03'!$E$10:$E$29)*'03'!$E$3</f>
        <v>0</v>
      </c>
      <c r="J1796" s="208">
        <f>SUMIF('04'!$C$10:$C$26,$C1796,'04'!$E$10:$E$26)*'04'!$E$3</f>
        <v>0</v>
      </c>
      <c r="K1796" s="208">
        <f>SUMIF('05'!$C$10:$C$29,$C1796,'05'!$E$10:$E$29)*'05'!$E$3</f>
        <v>0</v>
      </c>
      <c r="L1796" s="208">
        <f>SUMIF('06'!$C$10:$C$29,$C1796,'06'!$E$10:$E$29)*'06'!$E$3</f>
        <v>0</v>
      </c>
      <c r="M1796" s="208">
        <f>SUMIF('07'!$C$10:$C$26,$C1796,'07'!$E$10:$E$26)*'07'!$E$3</f>
        <v>0</v>
      </c>
      <c r="N1796" s="208">
        <f>SUMIF('08'!$C$10:$C$29,$C1796,'08'!$E$10:$E$29)*'08'!$E$3</f>
        <v>0</v>
      </c>
      <c r="O1796" s="208">
        <f>SUMIF('09'!$C$10:$C$29,$C1796,'09'!$E$10:$E$29)*'09'!$E$3</f>
        <v>0</v>
      </c>
      <c r="P1796" s="208">
        <f>SUMIF('10'!$C$10:$C$29,$C1796,'10'!$E$10:$E$29)*'10'!$E$3</f>
        <v>0</v>
      </c>
      <c r="Q1796" s="208">
        <f>SUMIF('11'!$C$10:$C$39,$C1796,'11'!$E$10:$E$39)*'11'!$E$3</f>
        <v>0</v>
      </c>
      <c r="R1796" s="208">
        <f>SUMIF('12'!$C$10:$C$29,$C1796,'12'!$E$10:$E$29)*'12'!$E$3</f>
        <v>0</v>
      </c>
      <c r="S1796" s="208">
        <f>SUMIF('13'!$C$10:$C$29,$C1796,'13'!$E$10:$E$29)*'13'!$E$3</f>
        <v>0</v>
      </c>
      <c r="T1796" s="208">
        <f>SUMIF('14'!$C$10:$C$29,$C1796,'14'!$E$10:$E$29)*'14'!$E$3</f>
        <v>0</v>
      </c>
      <c r="U1796" s="208">
        <f>SUMIF('15'!$C$10:$C$29,$C1796,'15'!$E$10:$E$29)*'15'!$E$3</f>
        <v>0</v>
      </c>
      <c r="V1796" s="208">
        <f>SUMIF('16'!$C$10:$C$29,$C1796,'16'!$E$29:$E1796)*'16'!$E$3</f>
        <v>0</v>
      </c>
      <c r="W1796" s="208">
        <f>SUMIF('17'!$C$10:$C$29,$C1796,'17'!$E$10:$E$29)*'17'!$E$3</f>
        <v>0</v>
      </c>
      <c r="X1796" s="208">
        <f>SUMIF('18'!$C$10:$C$29,$C1796,'18'!$E$10:$E$29)*'18'!$E$3</f>
        <v>0</v>
      </c>
      <c r="Y1796" s="208">
        <f>SUMIF('19'!$C$10:$C$28,$C1796,'19'!$E$10:$E$28)*'19'!$E$3</f>
        <v>0</v>
      </c>
      <c r="Z1796" s="208">
        <f>SUMIF('20'!$C$10:$C$29,$C1796,'20'!$E$10:$E$29)*'20'!$E$3</f>
        <v>0</v>
      </c>
      <c r="AA1796" s="208">
        <f>SUMIF('21'!$C$10:$C$29,$C1796,'21'!$E$10:$E$29)*'21'!$E$3</f>
        <v>0</v>
      </c>
    </row>
    <row r="1797" spans="3:27" ht="15" hidden="1">
      <c r="C1797" s="207" t="s">
        <v>3691</v>
      </c>
      <c r="D1797" s="207" t="s">
        <v>3692</v>
      </c>
      <c r="F1797" s="336">
        <f t="shared" si="28"/>
        <v>0</v>
      </c>
      <c r="G1797" s="208">
        <f>SUMIF('01'!$C$10:$C$29,$C1797,'01'!$E$10:$E$29)*'01'!$E$3</f>
        <v>0</v>
      </c>
      <c r="H1797" s="208">
        <f>SUMIF('02'!$C$10:$C$28,$C1797,'02'!$E$10:$E$28)*'02'!$E$3</f>
        <v>0</v>
      </c>
      <c r="I1797" s="208">
        <f>SUMIF('03'!$C$10:$C$29,$C1797,'03'!$E$10:$E$29)*'03'!$E$3</f>
        <v>0</v>
      </c>
      <c r="J1797" s="208">
        <f>SUMIF('04'!$C$10:$C$26,$C1797,'04'!$E$10:$E$26)*'04'!$E$3</f>
        <v>0</v>
      </c>
      <c r="K1797" s="208">
        <f>SUMIF('05'!$C$10:$C$29,$C1797,'05'!$E$10:$E$29)*'05'!$E$3</f>
        <v>0</v>
      </c>
      <c r="L1797" s="208">
        <f>SUMIF('06'!$C$10:$C$29,$C1797,'06'!$E$10:$E$29)*'06'!$E$3</f>
        <v>0</v>
      </c>
      <c r="M1797" s="208">
        <f>SUMIF('07'!$C$10:$C$26,$C1797,'07'!$E$10:$E$26)*'07'!$E$3</f>
        <v>0</v>
      </c>
      <c r="N1797" s="208">
        <f>SUMIF('08'!$C$10:$C$29,$C1797,'08'!$E$10:$E$29)*'08'!$E$3</f>
        <v>0</v>
      </c>
      <c r="O1797" s="208">
        <f>SUMIF('09'!$C$10:$C$29,$C1797,'09'!$E$10:$E$29)*'09'!$E$3</f>
        <v>0</v>
      </c>
      <c r="P1797" s="208">
        <f>SUMIF('10'!$C$10:$C$29,$C1797,'10'!$E$10:$E$29)*'10'!$E$3</f>
        <v>0</v>
      </c>
      <c r="Q1797" s="208">
        <f>SUMIF('11'!$C$10:$C$39,$C1797,'11'!$E$10:$E$39)*'11'!$E$3</f>
        <v>0</v>
      </c>
      <c r="R1797" s="208">
        <f>SUMIF('12'!$C$10:$C$29,$C1797,'12'!$E$10:$E$29)*'12'!$E$3</f>
        <v>0</v>
      </c>
      <c r="S1797" s="208">
        <f>SUMIF('13'!$C$10:$C$29,$C1797,'13'!$E$10:$E$29)*'13'!$E$3</f>
        <v>0</v>
      </c>
      <c r="T1797" s="208">
        <f>SUMIF('14'!$C$10:$C$29,$C1797,'14'!$E$10:$E$29)*'14'!$E$3</f>
        <v>0</v>
      </c>
      <c r="U1797" s="208">
        <f>SUMIF('15'!$C$10:$C$29,$C1797,'15'!$E$10:$E$29)*'15'!$E$3</f>
        <v>0</v>
      </c>
      <c r="V1797" s="208">
        <f>SUMIF('16'!$C$10:$C$29,$C1797,'16'!$E$29:$E1797)*'16'!$E$3</f>
        <v>0</v>
      </c>
      <c r="W1797" s="208">
        <f>SUMIF('17'!$C$10:$C$29,$C1797,'17'!$E$10:$E$29)*'17'!$E$3</f>
        <v>0</v>
      </c>
      <c r="X1797" s="208">
        <f>SUMIF('18'!$C$10:$C$29,$C1797,'18'!$E$10:$E$29)*'18'!$E$3</f>
        <v>0</v>
      </c>
      <c r="Y1797" s="208">
        <f>SUMIF('19'!$C$10:$C$28,$C1797,'19'!$E$10:$E$28)*'19'!$E$3</f>
        <v>0</v>
      </c>
      <c r="Z1797" s="208">
        <f>SUMIF('20'!$C$10:$C$29,$C1797,'20'!$E$10:$E$29)*'20'!$E$3</f>
        <v>0</v>
      </c>
      <c r="AA1797" s="208">
        <f>SUMIF('21'!$C$10:$C$29,$C1797,'21'!$E$10:$E$29)*'21'!$E$3</f>
        <v>0</v>
      </c>
    </row>
    <row r="1798" spans="3:27" ht="15" hidden="1">
      <c r="C1798" s="207" t="s">
        <v>3693</v>
      </c>
      <c r="D1798" s="207" t="s">
        <v>3694</v>
      </c>
      <c r="F1798" s="336">
        <f t="shared" si="28"/>
        <v>0</v>
      </c>
      <c r="G1798" s="208">
        <f>SUMIF('01'!$C$10:$C$29,$C1798,'01'!$E$10:$E$29)*'01'!$E$3</f>
        <v>0</v>
      </c>
      <c r="H1798" s="208">
        <f>SUMIF('02'!$C$10:$C$28,$C1798,'02'!$E$10:$E$28)*'02'!$E$3</f>
        <v>0</v>
      </c>
      <c r="I1798" s="208">
        <f>SUMIF('03'!$C$10:$C$29,$C1798,'03'!$E$10:$E$29)*'03'!$E$3</f>
        <v>0</v>
      </c>
      <c r="J1798" s="208">
        <f>SUMIF('04'!$C$10:$C$26,$C1798,'04'!$E$10:$E$26)*'04'!$E$3</f>
        <v>0</v>
      </c>
      <c r="K1798" s="208">
        <f>SUMIF('05'!$C$10:$C$29,$C1798,'05'!$E$10:$E$29)*'05'!$E$3</f>
        <v>0</v>
      </c>
      <c r="L1798" s="208">
        <f>SUMIF('06'!$C$10:$C$29,$C1798,'06'!$E$10:$E$29)*'06'!$E$3</f>
        <v>0</v>
      </c>
      <c r="M1798" s="208">
        <f>SUMIF('07'!$C$10:$C$26,$C1798,'07'!$E$10:$E$26)*'07'!$E$3</f>
        <v>0</v>
      </c>
      <c r="N1798" s="208">
        <f>SUMIF('08'!$C$10:$C$29,$C1798,'08'!$E$10:$E$29)*'08'!$E$3</f>
        <v>0</v>
      </c>
      <c r="O1798" s="208">
        <f>SUMIF('09'!$C$10:$C$29,$C1798,'09'!$E$10:$E$29)*'09'!$E$3</f>
        <v>0</v>
      </c>
      <c r="P1798" s="208">
        <f>SUMIF('10'!$C$10:$C$29,$C1798,'10'!$E$10:$E$29)*'10'!$E$3</f>
        <v>0</v>
      </c>
      <c r="Q1798" s="208">
        <f>SUMIF('11'!$C$10:$C$39,$C1798,'11'!$E$10:$E$39)*'11'!$E$3</f>
        <v>0</v>
      </c>
      <c r="R1798" s="208">
        <f>SUMIF('12'!$C$10:$C$29,$C1798,'12'!$E$10:$E$29)*'12'!$E$3</f>
        <v>0</v>
      </c>
      <c r="S1798" s="208">
        <f>SUMIF('13'!$C$10:$C$29,$C1798,'13'!$E$10:$E$29)*'13'!$E$3</f>
        <v>0</v>
      </c>
      <c r="T1798" s="208">
        <f>SUMIF('14'!$C$10:$C$29,$C1798,'14'!$E$10:$E$29)*'14'!$E$3</f>
        <v>0</v>
      </c>
      <c r="U1798" s="208">
        <f>SUMIF('15'!$C$10:$C$29,$C1798,'15'!$E$10:$E$29)*'15'!$E$3</f>
        <v>0</v>
      </c>
      <c r="V1798" s="208">
        <f>SUMIF('16'!$C$10:$C$29,$C1798,'16'!$E$29:$E1798)*'16'!$E$3</f>
        <v>0</v>
      </c>
      <c r="W1798" s="208">
        <f>SUMIF('17'!$C$10:$C$29,$C1798,'17'!$E$10:$E$29)*'17'!$E$3</f>
        <v>0</v>
      </c>
      <c r="X1798" s="208">
        <f>SUMIF('18'!$C$10:$C$29,$C1798,'18'!$E$10:$E$29)*'18'!$E$3</f>
        <v>0</v>
      </c>
      <c r="Y1798" s="208">
        <f>SUMIF('19'!$C$10:$C$28,$C1798,'19'!$E$10:$E$28)*'19'!$E$3</f>
        <v>0</v>
      </c>
      <c r="Z1798" s="208">
        <f>SUMIF('20'!$C$10:$C$29,$C1798,'20'!$E$10:$E$29)*'20'!$E$3</f>
        <v>0</v>
      </c>
      <c r="AA1798" s="208">
        <f>SUMIF('21'!$C$10:$C$29,$C1798,'21'!$E$10:$E$29)*'21'!$E$3</f>
        <v>0</v>
      </c>
    </row>
    <row r="1799" spans="3:27" ht="15" hidden="1">
      <c r="C1799" s="207" t="s">
        <v>3695</v>
      </c>
      <c r="D1799" s="207" t="s">
        <v>3696</v>
      </c>
      <c r="F1799" s="336">
        <f t="shared" si="28"/>
        <v>0</v>
      </c>
      <c r="G1799" s="208">
        <f>SUMIF('01'!$C$10:$C$29,$C1799,'01'!$E$10:$E$29)*'01'!$E$3</f>
        <v>0</v>
      </c>
      <c r="H1799" s="208">
        <f>SUMIF('02'!$C$10:$C$28,$C1799,'02'!$E$10:$E$28)*'02'!$E$3</f>
        <v>0</v>
      </c>
      <c r="I1799" s="208">
        <f>SUMIF('03'!$C$10:$C$29,$C1799,'03'!$E$10:$E$29)*'03'!$E$3</f>
        <v>0</v>
      </c>
      <c r="J1799" s="208">
        <f>SUMIF('04'!$C$10:$C$26,$C1799,'04'!$E$10:$E$26)*'04'!$E$3</f>
        <v>0</v>
      </c>
      <c r="K1799" s="208">
        <f>SUMIF('05'!$C$10:$C$29,$C1799,'05'!$E$10:$E$29)*'05'!$E$3</f>
        <v>0</v>
      </c>
      <c r="L1799" s="208">
        <f>SUMIF('06'!$C$10:$C$29,$C1799,'06'!$E$10:$E$29)*'06'!$E$3</f>
        <v>0</v>
      </c>
      <c r="M1799" s="208">
        <f>SUMIF('07'!$C$10:$C$26,$C1799,'07'!$E$10:$E$26)*'07'!$E$3</f>
        <v>0</v>
      </c>
      <c r="N1799" s="208">
        <f>SUMIF('08'!$C$10:$C$29,$C1799,'08'!$E$10:$E$29)*'08'!$E$3</f>
        <v>0</v>
      </c>
      <c r="O1799" s="208">
        <f>SUMIF('09'!$C$10:$C$29,$C1799,'09'!$E$10:$E$29)*'09'!$E$3</f>
        <v>0</v>
      </c>
      <c r="P1799" s="208">
        <f>SUMIF('10'!$C$10:$C$29,$C1799,'10'!$E$10:$E$29)*'10'!$E$3</f>
        <v>0</v>
      </c>
      <c r="Q1799" s="208">
        <f>SUMIF('11'!$C$10:$C$39,$C1799,'11'!$E$10:$E$39)*'11'!$E$3</f>
        <v>0</v>
      </c>
      <c r="R1799" s="208">
        <f>SUMIF('12'!$C$10:$C$29,$C1799,'12'!$E$10:$E$29)*'12'!$E$3</f>
        <v>0</v>
      </c>
      <c r="S1799" s="208">
        <f>SUMIF('13'!$C$10:$C$29,$C1799,'13'!$E$10:$E$29)*'13'!$E$3</f>
        <v>0</v>
      </c>
      <c r="T1799" s="208">
        <f>SUMIF('14'!$C$10:$C$29,$C1799,'14'!$E$10:$E$29)*'14'!$E$3</f>
        <v>0</v>
      </c>
      <c r="U1799" s="208">
        <f>SUMIF('15'!$C$10:$C$29,$C1799,'15'!$E$10:$E$29)*'15'!$E$3</f>
        <v>0</v>
      </c>
      <c r="V1799" s="208">
        <f>SUMIF('16'!$C$10:$C$29,$C1799,'16'!$E$29:$E1799)*'16'!$E$3</f>
        <v>0</v>
      </c>
      <c r="W1799" s="208">
        <f>SUMIF('17'!$C$10:$C$29,$C1799,'17'!$E$10:$E$29)*'17'!$E$3</f>
        <v>0</v>
      </c>
      <c r="X1799" s="208">
        <f>SUMIF('18'!$C$10:$C$29,$C1799,'18'!$E$10:$E$29)*'18'!$E$3</f>
        <v>0</v>
      </c>
      <c r="Y1799" s="208">
        <f>SUMIF('19'!$C$10:$C$28,$C1799,'19'!$E$10:$E$28)*'19'!$E$3</f>
        <v>0</v>
      </c>
      <c r="Z1799" s="208">
        <f>SUMIF('20'!$C$10:$C$29,$C1799,'20'!$E$10:$E$29)*'20'!$E$3</f>
        <v>0</v>
      </c>
      <c r="AA1799" s="208">
        <f>SUMIF('21'!$C$10:$C$29,$C1799,'21'!$E$10:$E$29)*'21'!$E$3</f>
        <v>0</v>
      </c>
    </row>
    <row r="1800" spans="3:27" ht="15" hidden="1">
      <c r="C1800" s="207" t="s">
        <v>3697</v>
      </c>
      <c r="D1800" s="207" t="s">
        <v>3698</v>
      </c>
      <c r="F1800" s="336">
        <f t="shared" si="28"/>
        <v>0</v>
      </c>
      <c r="G1800" s="208">
        <f>SUMIF('01'!$C$10:$C$29,$C1800,'01'!$E$10:$E$29)*'01'!$E$3</f>
        <v>0</v>
      </c>
      <c r="H1800" s="208">
        <f>SUMIF('02'!$C$10:$C$28,$C1800,'02'!$E$10:$E$28)*'02'!$E$3</f>
        <v>0</v>
      </c>
      <c r="I1800" s="208">
        <f>SUMIF('03'!$C$10:$C$29,$C1800,'03'!$E$10:$E$29)*'03'!$E$3</f>
        <v>0</v>
      </c>
      <c r="J1800" s="208">
        <f>SUMIF('04'!$C$10:$C$26,$C1800,'04'!$E$10:$E$26)*'04'!$E$3</f>
        <v>0</v>
      </c>
      <c r="K1800" s="208">
        <f>SUMIF('05'!$C$10:$C$29,$C1800,'05'!$E$10:$E$29)*'05'!$E$3</f>
        <v>0</v>
      </c>
      <c r="L1800" s="208">
        <f>SUMIF('06'!$C$10:$C$29,$C1800,'06'!$E$10:$E$29)*'06'!$E$3</f>
        <v>0</v>
      </c>
      <c r="M1800" s="208">
        <f>SUMIF('07'!$C$10:$C$26,$C1800,'07'!$E$10:$E$26)*'07'!$E$3</f>
        <v>0</v>
      </c>
      <c r="N1800" s="208">
        <f>SUMIF('08'!$C$10:$C$29,$C1800,'08'!$E$10:$E$29)*'08'!$E$3</f>
        <v>0</v>
      </c>
      <c r="O1800" s="208">
        <f>SUMIF('09'!$C$10:$C$29,$C1800,'09'!$E$10:$E$29)*'09'!$E$3</f>
        <v>0</v>
      </c>
      <c r="P1800" s="208">
        <f>SUMIF('10'!$C$10:$C$29,$C1800,'10'!$E$10:$E$29)*'10'!$E$3</f>
        <v>0</v>
      </c>
      <c r="Q1800" s="208">
        <f>SUMIF('11'!$C$10:$C$39,$C1800,'11'!$E$10:$E$39)*'11'!$E$3</f>
        <v>0</v>
      </c>
      <c r="R1800" s="208">
        <f>SUMIF('12'!$C$10:$C$29,$C1800,'12'!$E$10:$E$29)*'12'!$E$3</f>
        <v>0</v>
      </c>
      <c r="S1800" s="208">
        <f>SUMIF('13'!$C$10:$C$29,$C1800,'13'!$E$10:$E$29)*'13'!$E$3</f>
        <v>0</v>
      </c>
      <c r="T1800" s="208">
        <f>SUMIF('14'!$C$10:$C$29,$C1800,'14'!$E$10:$E$29)*'14'!$E$3</f>
        <v>0</v>
      </c>
      <c r="U1800" s="208">
        <f>SUMIF('15'!$C$10:$C$29,$C1800,'15'!$E$10:$E$29)*'15'!$E$3</f>
        <v>0</v>
      </c>
      <c r="V1800" s="208">
        <f>SUMIF('16'!$C$10:$C$29,$C1800,'16'!$E$29:$E1800)*'16'!$E$3</f>
        <v>0</v>
      </c>
      <c r="W1800" s="208">
        <f>SUMIF('17'!$C$10:$C$29,$C1800,'17'!$E$10:$E$29)*'17'!$E$3</f>
        <v>0</v>
      </c>
      <c r="X1800" s="208">
        <f>SUMIF('18'!$C$10:$C$29,$C1800,'18'!$E$10:$E$29)*'18'!$E$3</f>
        <v>0</v>
      </c>
      <c r="Y1800" s="208">
        <f>SUMIF('19'!$C$10:$C$28,$C1800,'19'!$E$10:$E$28)*'19'!$E$3</f>
        <v>0</v>
      </c>
      <c r="Z1800" s="208">
        <f>SUMIF('20'!$C$10:$C$29,$C1800,'20'!$E$10:$E$29)*'20'!$E$3</f>
        <v>0</v>
      </c>
      <c r="AA1800" s="208">
        <f>SUMIF('21'!$C$10:$C$29,$C1800,'21'!$E$10:$E$29)*'21'!$E$3</f>
        <v>0</v>
      </c>
    </row>
    <row r="1801" spans="3:27" ht="15" hidden="1">
      <c r="C1801" s="207" t="s">
        <v>3699</v>
      </c>
      <c r="D1801" s="207" t="s">
        <v>3700</v>
      </c>
      <c r="F1801" s="336">
        <f t="shared" si="28"/>
        <v>0</v>
      </c>
      <c r="G1801" s="208">
        <f>SUMIF('01'!$C$10:$C$29,$C1801,'01'!$E$10:$E$29)*'01'!$E$3</f>
        <v>0</v>
      </c>
      <c r="H1801" s="208">
        <f>SUMIF('02'!$C$10:$C$28,$C1801,'02'!$E$10:$E$28)*'02'!$E$3</f>
        <v>0</v>
      </c>
      <c r="I1801" s="208">
        <f>SUMIF('03'!$C$10:$C$29,$C1801,'03'!$E$10:$E$29)*'03'!$E$3</f>
        <v>0</v>
      </c>
      <c r="J1801" s="208">
        <f>SUMIF('04'!$C$10:$C$26,$C1801,'04'!$E$10:$E$26)*'04'!$E$3</f>
        <v>0</v>
      </c>
      <c r="K1801" s="208">
        <f>SUMIF('05'!$C$10:$C$29,$C1801,'05'!$E$10:$E$29)*'05'!$E$3</f>
        <v>0</v>
      </c>
      <c r="L1801" s="208">
        <f>SUMIF('06'!$C$10:$C$29,$C1801,'06'!$E$10:$E$29)*'06'!$E$3</f>
        <v>0</v>
      </c>
      <c r="M1801" s="208">
        <f>SUMIF('07'!$C$10:$C$26,$C1801,'07'!$E$10:$E$26)*'07'!$E$3</f>
        <v>0</v>
      </c>
      <c r="N1801" s="208">
        <f>SUMIF('08'!$C$10:$C$29,$C1801,'08'!$E$10:$E$29)*'08'!$E$3</f>
        <v>0</v>
      </c>
      <c r="O1801" s="208">
        <f>SUMIF('09'!$C$10:$C$29,$C1801,'09'!$E$10:$E$29)*'09'!$E$3</f>
        <v>0</v>
      </c>
      <c r="P1801" s="208">
        <f>SUMIF('10'!$C$10:$C$29,$C1801,'10'!$E$10:$E$29)*'10'!$E$3</f>
        <v>0</v>
      </c>
      <c r="Q1801" s="208">
        <f>SUMIF('11'!$C$10:$C$39,$C1801,'11'!$E$10:$E$39)*'11'!$E$3</f>
        <v>0</v>
      </c>
      <c r="R1801" s="208">
        <f>SUMIF('12'!$C$10:$C$29,$C1801,'12'!$E$10:$E$29)*'12'!$E$3</f>
        <v>0</v>
      </c>
      <c r="S1801" s="208">
        <f>SUMIF('13'!$C$10:$C$29,$C1801,'13'!$E$10:$E$29)*'13'!$E$3</f>
        <v>0</v>
      </c>
      <c r="T1801" s="208">
        <f>SUMIF('14'!$C$10:$C$29,$C1801,'14'!$E$10:$E$29)*'14'!$E$3</f>
        <v>0</v>
      </c>
      <c r="U1801" s="208">
        <f>SUMIF('15'!$C$10:$C$29,$C1801,'15'!$E$10:$E$29)*'15'!$E$3</f>
        <v>0</v>
      </c>
      <c r="V1801" s="208">
        <f>SUMIF('16'!$C$10:$C$29,$C1801,'16'!$E$29:$E1801)*'16'!$E$3</f>
        <v>0</v>
      </c>
      <c r="W1801" s="208">
        <f>SUMIF('17'!$C$10:$C$29,$C1801,'17'!$E$10:$E$29)*'17'!$E$3</f>
        <v>0</v>
      </c>
      <c r="X1801" s="208">
        <f>SUMIF('18'!$C$10:$C$29,$C1801,'18'!$E$10:$E$29)*'18'!$E$3</f>
        <v>0</v>
      </c>
      <c r="Y1801" s="208">
        <f>SUMIF('19'!$C$10:$C$28,$C1801,'19'!$E$10:$E$28)*'19'!$E$3</f>
        <v>0</v>
      </c>
      <c r="Z1801" s="208">
        <f>SUMIF('20'!$C$10:$C$29,$C1801,'20'!$E$10:$E$29)*'20'!$E$3</f>
        <v>0</v>
      </c>
      <c r="AA1801" s="208">
        <f>SUMIF('21'!$C$10:$C$29,$C1801,'21'!$E$10:$E$29)*'21'!$E$3</f>
        <v>0</v>
      </c>
    </row>
    <row r="1802" spans="3:27" ht="15" hidden="1">
      <c r="C1802" s="207" t="s">
        <v>3701</v>
      </c>
      <c r="D1802" s="207" t="s">
        <v>3702</v>
      </c>
      <c r="F1802" s="336">
        <f t="shared" si="28"/>
        <v>0</v>
      </c>
      <c r="G1802" s="208">
        <f>SUMIF('01'!$C$10:$C$29,$C1802,'01'!$E$10:$E$29)*'01'!$E$3</f>
        <v>0</v>
      </c>
      <c r="H1802" s="208">
        <f>SUMIF('02'!$C$10:$C$28,$C1802,'02'!$E$10:$E$28)*'02'!$E$3</f>
        <v>0</v>
      </c>
      <c r="I1802" s="208">
        <f>SUMIF('03'!$C$10:$C$29,$C1802,'03'!$E$10:$E$29)*'03'!$E$3</f>
        <v>0</v>
      </c>
      <c r="J1802" s="208">
        <f>SUMIF('04'!$C$10:$C$26,$C1802,'04'!$E$10:$E$26)*'04'!$E$3</f>
        <v>0</v>
      </c>
      <c r="K1802" s="208">
        <f>SUMIF('05'!$C$10:$C$29,$C1802,'05'!$E$10:$E$29)*'05'!$E$3</f>
        <v>0</v>
      </c>
      <c r="L1802" s="208">
        <f>SUMIF('06'!$C$10:$C$29,$C1802,'06'!$E$10:$E$29)*'06'!$E$3</f>
        <v>0</v>
      </c>
      <c r="M1802" s="208">
        <f>SUMIF('07'!$C$10:$C$26,$C1802,'07'!$E$10:$E$26)*'07'!$E$3</f>
        <v>0</v>
      </c>
      <c r="N1802" s="208">
        <f>SUMIF('08'!$C$10:$C$29,$C1802,'08'!$E$10:$E$29)*'08'!$E$3</f>
        <v>0</v>
      </c>
      <c r="O1802" s="208">
        <f>SUMIF('09'!$C$10:$C$29,$C1802,'09'!$E$10:$E$29)*'09'!$E$3</f>
        <v>0</v>
      </c>
      <c r="P1802" s="208">
        <f>SUMIF('10'!$C$10:$C$29,$C1802,'10'!$E$10:$E$29)*'10'!$E$3</f>
        <v>0</v>
      </c>
      <c r="Q1802" s="208">
        <f>SUMIF('11'!$C$10:$C$39,$C1802,'11'!$E$10:$E$39)*'11'!$E$3</f>
        <v>0</v>
      </c>
      <c r="R1802" s="208">
        <f>SUMIF('12'!$C$10:$C$29,$C1802,'12'!$E$10:$E$29)*'12'!$E$3</f>
        <v>0</v>
      </c>
      <c r="S1802" s="208">
        <f>SUMIF('13'!$C$10:$C$29,$C1802,'13'!$E$10:$E$29)*'13'!$E$3</f>
        <v>0</v>
      </c>
      <c r="T1802" s="208">
        <f>SUMIF('14'!$C$10:$C$29,$C1802,'14'!$E$10:$E$29)*'14'!$E$3</f>
        <v>0</v>
      </c>
      <c r="U1802" s="208">
        <f>SUMIF('15'!$C$10:$C$29,$C1802,'15'!$E$10:$E$29)*'15'!$E$3</f>
        <v>0</v>
      </c>
      <c r="V1802" s="208">
        <f>SUMIF('16'!$C$10:$C$29,$C1802,'16'!$E$29:$E1802)*'16'!$E$3</f>
        <v>0</v>
      </c>
      <c r="W1802" s="208">
        <f>SUMIF('17'!$C$10:$C$29,$C1802,'17'!$E$10:$E$29)*'17'!$E$3</f>
        <v>0</v>
      </c>
      <c r="X1802" s="208">
        <f>SUMIF('18'!$C$10:$C$29,$C1802,'18'!$E$10:$E$29)*'18'!$E$3</f>
        <v>0</v>
      </c>
      <c r="Y1802" s="208">
        <f>SUMIF('19'!$C$10:$C$28,$C1802,'19'!$E$10:$E$28)*'19'!$E$3</f>
        <v>0</v>
      </c>
      <c r="Z1802" s="208">
        <f>SUMIF('20'!$C$10:$C$29,$C1802,'20'!$E$10:$E$29)*'20'!$E$3</f>
        <v>0</v>
      </c>
      <c r="AA1802" s="208">
        <f>SUMIF('21'!$C$10:$C$29,$C1802,'21'!$E$10:$E$29)*'21'!$E$3</f>
        <v>0</v>
      </c>
    </row>
    <row r="1803" spans="3:27" ht="15" hidden="1">
      <c r="C1803" s="207" t="s">
        <v>3703</v>
      </c>
      <c r="D1803" s="207" t="s">
        <v>3704</v>
      </c>
      <c r="F1803" s="336">
        <f t="shared" si="28"/>
        <v>0</v>
      </c>
      <c r="G1803" s="208">
        <f>SUMIF('01'!$C$10:$C$29,$C1803,'01'!$E$10:$E$29)*'01'!$E$3</f>
        <v>0</v>
      </c>
      <c r="H1803" s="208">
        <f>SUMIF('02'!$C$10:$C$28,$C1803,'02'!$E$10:$E$28)*'02'!$E$3</f>
        <v>0</v>
      </c>
      <c r="I1803" s="208">
        <f>SUMIF('03'!$C$10:$C$29,$C1803,'03'!$E$10:$E$29)*'03'!$E$3</f>
        <v>0</v>
      </c>
      <c r="J1803" s="208">
        <f>SUMIF('04'!$C$10:$C$26,$C1803,'04'!$E$10:$E$26)*'04'!$E$3</f>
        <v>0</v>
      </c>
      <c r="K1803" s="208">
        <f>SUMIF('05'!$C$10:$C$29,$C1803,'05'!$E$10:$E$29)*'05'!$E$3</f>
        <v>0</v>
      </c>
      <c r="L1803" s="208">
        <f>SUMIF('06'!$C$10:$C$29,$C1803,'06'!$E$10:$E$29)*'06'!$E$3</f>
        <v>0</v>
      </c>
      <c r="M1803" s="208">
        <f>SUMIF('07'!$C$10:$C$26,$C1803,'07'!$E$10:$E$26)*'07'!$E$3</f>
        <v>0</v>
      </c>
      <c r="N1803" s="208">
        <f>SUMIF('08'!$C$10:$C$29,$C1803,'08'!$E$10:$E$29)*'08'!$E$3</f>
        <v>0</v>
      </c>
      <c r="O1803" s="208">
        <f>SUMIF('09'!$C$10:$C$29,$C1803,'09'!$E$10:$E$29)*'09'!$E$3</f>
        <v>0</v>
      </c>
      <c r="P1803" s="208">
        <f>SUMIF('10'!$C$10:$C$29,$C1803,'10'!$E$10:$E$29)*'10'!$E$3</f>
        <v>0</v>
      </c>
      <c r="Q1803" s="208">
        <f>SUMIF('11'!$C$10:$C$39,$C1803,'11'!$E$10:$E$39)*'11'!$E$3</f>
        <v>0</v>
      </c>
      <c r="R1803" s="208">
        <f>SUMIF('12'!$C$10:$C$29,$C1803,'12'!$E$10:$E$29)*'12'!$E$3</f>
        <v>0</v>
      </c>
      <c r="S1803" s="208">
        <f>SUMIF('13'!$C$10:$C$29,$C1803,'13'!$E$10:$E$29)*'13'!$E$3</f>
        <v>0</v>
      </c>
      <c r="T1803" s="208">
        <f>SUMIF('14'!$C$10:$C$29,$C1803,'14'!$E$10:$E$29)*'14'!$E$3</f>
        <v>0</v>
      </c>
      <c r="U1803" s="208">
        <f>SUMIF('15'!$C$10:$C$29,$C1803,'15'!$E$10:$E$29)*'15'!$E$3</f>
        <v>0</v>
      </c>
      <c r="V1803" s="208">
        <f>SUMIF('16'!$C$10:$C$29,$C1803,'16'!$E$29:$E1803)*'16'!$E$3</f>
        <v>0</v>
      </c>
      <c r="W1803" s="208">
        <f>SUMIF('17'!$C$10:$C$29,$C1803,'17'!$E$10:$E$29)*'17'!$E$3</f>
        <v>0</v>
      </c>
      <c r="X1803" s="208">
        <f>SUMIF('18'!$C$10:$C$29,$C1803,'18'!$E$10:$E$29)*'18'!$E$3</f>
        <v>0</v>
      </c>
      <c r="Y1803" s="208">
        <f>SUMIF('19'!$C$10:$C$28,$C1803,'19'!$E$10:$E$28)*'19'!$E$3</f>
        <v>0</v>
      </c>
      <c r="Z1803" s="208">
        <f>SUMIF('20'!$C$10:$C$29,$C1803,'20'!$E$10:$E$29)*'20'!$E$3</f>
        <v>0</v>
      </c>
      <c r="AA1803" s="208">
        <f>SUMIF('21'!$C$10:$C$29,$C1803,'21'!$E$10:$E$29)*'21'!$E$3</f>
        <v>0</v>
      </c>
    </row>
    <row r="1804" spans="3:27" ht="15" hidden="1">
      <c r="C1804" s="207" t="s">
        <v>3705</v>
      </c>
      <c r="D1804" s="207" t="s">
        <v>3706</v>
      </c>
      <c r="F1804" s="336">
        <f t="shared" ref="F1804:F1867" si="29">SUM(G1804:AA1804)</f>
        <v>0</v>
      </c>
      <c r="G1804" s="208">
        <f>SUMIF('01'!$C$10:$C$29,$C1804,'01'!$E$10:$E$29)*'01'!$E$3</f>
        <v>0</v>
      </c>
      <c r="H1804" s="208">
        <f>SUMIF('02'!$C$10:$C$28,$C1804,'02'!$E$10:$E$28)*'02'!$E$3</f>
        <v>0</v>
      </c>
      <c r="I1804" s="208">
        <f>SUMIF('03'!$C$10:$C$29,$C1804,'03'!$E$10:$E$29)*'03'!$E$3</f>
        <v>0</v>
      </c>
      <c r="J1804" s="208">
        <f>SUMIF('04'!$C$10:$C$26,$C1804,'04'!$E$10:$E$26)*'04'!$E$3</f>
        <v>0</v>
      </c>
      <c r="K1804" s="208">
        <f>SUMIF('05'!$C$10:$C$29,$C1804,'05'!$E$10:$E$29)*'05'!$E$3</f>
        <v>0</v>
      </c>
      <c r="L1804" s="208">
        <f>SUMIF('06'!$C$10:$C$29,$C1804,'06'!$E$10:$E$29)*'06'!$E$3</f>
        <v>0</v>
      </c>
      <c r="M1804" s="208">
        <f>SUMIF('07'!$C$10:$C$26,$C1804,'07'!$E$10:$E$26)*'07'!$E$3</f>
        <v>0</v>
      </c>
      <c r="N1804" s="208">
        <f>SUMIF('08'!$C$10:$C$29,$C1804,'08'!$E$10:$E$29)*'08'!$E$3</f>
        <v>0</v>
      </c>
      <c r="O1804" s="208">
        <f>SUMIF('09'!$C$10:$C$29,$C1804,'09'!$E$10:$E$29)*'09'!$E$3</f>
        <v>0</v>
      </c>
      <c r="P1804" s="208">
        <f>SUMIF('10'!$C$10:$C$29,$C1804,'10'!$E$10:$E$29)*'10'!$E$3</f>
        <v>0</v>
      </c>
      <c r="Q1804" s="208">
        <f>SUMIF('11'!$C$10:$C$39,$C1804,'11'!$E$10:$E$39)*'11'!$E$3</f>
        <v>0</v>
      </c>
      <c r="R1804" s="208">
        <f>SUMIF('12'!$C$10:$C$29,$C1804,'12'!$E$10:$E$29)*'12'!$E$3</f>
        <v>0</v>
      </c>
      <c r="S1804" s="208">
        <f>SUMIF('13'!$C$10:$C$29,$C1804,'13'!$E$10:$E$29)*'13'!$E$3</f>
        <v>0</v>
      </c>
      <c r="T1804" s="208">
        <f>SUMIF('14'!$C$10:$C$29,$C1804,'14'!$E$10:$E$29)*'14'!$E$3</f>
        <v>0</v>
      </c>
      <c r="U1804" s="208">
        <f>SUMIF('15'!$C$10:$C$29,$C1804,'15'!$E$10:$E$29)*'15'!$E$3</f>
        <v>0</v>
      </c>
      <c r="V1804" s="208">
        <f>SUMIF('16'!$C$10:$C$29,$C1804,'16'!$E$29:$E1804)*'16'!$E$3</f>
        <v>0</v>
      </c>
      <c r="W1804" s="208">
        <f>SUMIF('17'!$C$10:$C$29,$C1804,'17'!$E$10:$E$29)*'17'!$E$3</f>
        <v>0</v>
      </c>
      <c r="X1804" s="208">
        <f>SUMIF('18'!$C$10:$C$29,$C1804,'18'!$E$10:$E$29)*'18'!$E$3</f>
        <v>0</v>
      </c>
      <c r="Y1804" s="208">
        <f>SUMIF('19'!$C$10:$C$28,$C1804,'19'!$E$10:$E$28)*'19'!$E$3</f>
        <v>0</v>
      </c>
      <c r="Z1804" s="208">
        <f>SUMIF('20'!$C$10:$C$29,$C1804,'20'!$E$10:$E$29)*'20'!$E$3</f>
        <v>0</v>
      </c>
      <c r="AA1804" s="208">
        <f>SUMIF('21'!$C$10:$C$29,$C1804,'21'!$E$10:$E$29)*'21'!$E$3</f>
        <v>0</v>
      </c>
    </row>
    <row r="1805" spans="3:27" ht="15" hidden="1">
      <c r="C1805" s="207" t="s">
        <v>3707</v>
      </c>
      <c r="D1805" s="207" t="s">
        <v>3708</v>
      </c>
      <c r="F1805" s="336">
        <f t="shared" si="29"/>
        <v>0</v>
      </c>
      <c r="G1805" s="208">
        <f>SUMIF('01'!$C$10:$C$29,$C1805,'01'!$E$10:$E$29)*'01'!$E$3</f>
        <v>0</v>
      </c>
      <c r="H1805" s="208">
        <f>SUMIF('02'!$C$10:$C$28,$C1805,'02'!$E$10:$E$28)*'02'!$E$3</f>
        <v>0</v>
      </c>
      <c r="I1805" s="208">
        <f>SUMIF('03'!$C$10:$C$29,$C1805,'03'!$E$10:$E$29)*'03'!$E$3</f>
        <v>0</v>
      </c>
      <c r="J1805" s="208">
        <f>SUMIF('04'!$C$10:$C$26,$C1805,'04'!$E$10:$E$26)*'04'!$E$3</f>
        <v>0</v>
      </c>
      <c r="K1805" s="208">
        <f>SUMIF('05'!$C$10:$C$29,$C1805,'05'!$E$10:$E$29)*'05'!$E$3</f>
        <v>0</v>
      </c>
      <c r="L1805" s="208">
        <f>SUMIF('06'!$C$10:$C$29,$C1805,'06'!$E$10:$E$29)*'06'!$E$3</f>
        <v>0</v>
      </c>
      <c r="M1805" s="208">
        <f>SUMIF('07'!$C$10:$C$26,$C1805,'07'!$E$10:$E$26)*'07'!$E$3</f>
        <v>0</v>
      </c>
      <c r="N1805" s="208">
        <f>SUMIF('08'!$C$10:$C$29,$C1805,'08'!$E$10:$E$29)*'08'!$E$3</f>
        <v>0</v>
      </c>
      <c r="O1805" s="208">
        <f>SUMIF('09'!$C$10:$C$29,$C1805,'09'!$E$10:$E$29)*'09'!$E$3</f>
        <v>0</v>
      </c>
      <c r="P1805" s="208">
        <f>SUMIF('10'!$C$10:$C$29,$C1805,'10'!$E$10:$E$29)*'10'!$E$3</f>
        <v>0</v>
      </c>
      <c r="Q1805" s="208">
        <f>SUMIF('11'!$C$10:$C$39,$C1805,'11'!$E$10:$E$39)*'11'!$E$3</f>
        <v>0</v>
      </c>
      <c r="R1805" s="208">
        <f>SUMIF('12'!$C$10:$C$29,$C1805,'12'!$E$10:$E$29)*'12'!$E$3</f>
        <v>0</v>
      </c>
      <c r="S1805" s="208">
        <f>SUMIF('13'!$C$10:$C$29,$C1805,'13'!$E$10:$E$29)*'13'!$E$3</f>
        <v>0</v>
      </c>
      <c r="T1805" s="208">
        <f>SUMIF('14'!$C$10:$C$29,$C1805,'14'!$E$10:$E$29)*'14'!$E$3</f>
        <v>0</v>
      </c>
      <c r="U1805" s="208">
        <f>SUMIF('15'!$C$10:$C$29,$C1805,'15'!$E$10:$E$29)*'15'!$E$3</f>
        <v>0</v>
      </c>
      <c r="V1805" s="208">
        <f>SUMIF('16'!$C$10:$C$29,$C1805,'16'!$E$29:$E1805)*'16'!$E$3</f>
        <v>0</v>
      </c>
      <c r="W1805" s="208">
        <f>SUMIF('17'!$C$10:$C$29,$C1805,'17'!$E$10:$E$29)*'17'!$E$3</f>
        <v>0</v>
      </c>
      <c r="X1805" s="208">
        <f>SUMIF('18'!$C$10:$C$29,$C1805,'18'!$E$10:$E$29)*'18'!$E$3</f>
        <v>0</v>
      </c>
      <c r="Y1805" s="208">
        <f>SUMIF('19'!$C$10:$C$28,$C1805,'19'!$E$10:$E$28)*'19'!$E$3</f>
        <v>0</v>
      </c>
      <c r="Z1805" s="208">
        <f>SUMIF('20'!$C$10:$C$29,$C1805,'20'!$E$10:$E$29)*'20'!$E$3</f>
        <v>0</v>
      </c>
      <c r="AA1805" s="208">
        <f>SUMIF('21'!$C$10:$C$29,$C1805,'21'!$E$10:$E$29)*'21'!$E$3</f>
        <v>0</v>
      </c>
    </row>
    <row r="1806" spans="3:27" ht="15" hidden="1">
      <c r="C1806" s="207" t="s">
        <v>3709</v>
      </c>
      <c r="D1806" s="207" t="s">
        <v>3710</v>
      </c>
      <c r="F1806" s="336">
        <f t="shared" si="29"/>
        <v>0</v>
      </c>
      <c r="G1806" s="208">
        <f>SUMIF('01'!$C$10:$C$29,$C1806,'01'!$E$10:$E$29)*'01'!$E$3</f>
        <v>0</v>
      </c>
      <c r="H1806" s="208">
        <f>SUMIF('02'!$C$10:$C$28,$C1806,'02'!$E$10:$E$28)*'02'!$E$3</f>
        <v>0</v>
      </c>
      <c r="I1806" s="208">
        <f>SUMIF('03'!$C$10:$C$29,$C1806,'03'!$E$10:$E$29)*'03'!$E$3</f>
        <v>0</v>
      </c>
      <c r="J1806" s="208">
        <f>SUMIF('04'!$C$10:$C$26,$C1806,'04'!$E$10:$E$26)*'04'!$E$3</f>
        <v>0</v>
      </c>
      <c r="K1806" s="208">
        <f>SUMIF('05'!$C$10:$C$29,$C1806,'05'!$E$10:$E$29)*'05'!$E$3</f>
        <v>0</v>
      </c>
      <c r="L1806" s="208">
        <f>SUMIF('06'!$C$10:$C$29,$C1806,'06'!$E$10:$E$29)*'06'!$E$3</f>
        <v>0</v>
      </c>
      <c r="M1806" s="208">
        <f>SUMIF('07'!$C$10:$C$26,$C1806,'07'!$E$10:$E$26)*'07'!$E$3</f>
        <v>0</v>
      </c>
      <c r="N1806" s="208">
        <f>SUMIF('08'!$C$10:$C$29,$C1806,'08'!$E$10:$E$29)*'08'!$E$3</f>
        <v>0</v>
      </c>
      <c r="O1806" s="208">
        <f>SUMIF('09'!$C$10:$C$29,$C1806,'09'!$E$10:$E$29)*'09'!$E$3</f>
        <v>0</v>
      </c>
      <c r="P1806" s="208">
        <f>SUMIF('10'!$C$10:$C$29,$C1806,'10'!$E$10:$E$29)*'10'!$E$3</f>
        <v>0</v>
      </c>
      <c r="Q1806" s="208">
        <f>SUMIF('11'!$C$10:$C$39,$C1806,'11'!$E$10:$E$39)*'11'!$E$3</f>
        <v>0</v>
      </c>
      <c r="R1806" s="208">
        <f>SUMIF('12'!$C$10:$C$29,$C1806,'12'!$E$10:$E$29)*'12'!$E$3</f>
        <v>0</v>
      </c>
      <c r="S1806" s="208">
        <f>SUMIF('13'!$C$10:$C$29,$C1806,'13'!$E$10:$E$29)*'13'!$E$3</f>
        <v>0</v>
      </c>
      <c r="T1806" s="208">
        <f>SUMIF('14'!$C$10:$C$29,$C1806,'14'!$E$10:$E$29)*'14'!$E$3</f>
        <v>0</v>
      </c>
      <c r="U1806" s="208">
        <f>SUMIF('15'!$C$10:$C$29,$C1806,'15'!$E$10:$E$29)*'15'!$E$3</f>
        <v>0</v>
      </c>
      <c r="V1806" s="208">
        <f>SUMIF('16'!$C$10:$C$29,$C1806,'16'!$E$29:$E1806)*'16'!$E$3</f>
        <v>0</v>
      </c>
      <c r="W1806" s="208">
        <f>SUMIF('17'!$C$10:$C$29,$C1806,'17'!$E$10:$E$29)*'17'!$E$3</f>
        <v>0</v>
      </c>
      <c r="X1806" s="208">
        <f>SUMIF('18'!$C$10:$C$29,$C1806,'18'!$E$10:$E$29)*'18'!$E$3</f>
        <v>0</v>
      </c>
      <c r="Y1806" s="208">
        <f>SUMIF('19'!$C$10:$C$28,$C1806,'19'!$E$10:$E$28)*'19'!$E$3</f>
        <v>0</v>
      </c>
      <c r="Z1806" s="208">
        <f>SUMIF('20'!$C$10:$C$29,$C1806,'20'!$E$10:$E$29)*'20'!$E$3</f>
        <v>0</v>
      </c>
      <c r="AA1806" s="208">
        <f>SUMIF('21'!$C$10:$C$29,$C1806,'21'!$E$10:$E$29)*'21'!$E$3</f>
        <v>0</v>
      </c>
    </row>
    <row r="1807" spans="3:27" ht="15" hidden="1">
      <c r="C1807" s="207" t="s">
        <v>3711</v>
      </c>
      <c r="D1807" s="207" t="s">
        <v>3712</v>
      </c>
      <c r="F1807" s="336">
        <f t="shared" si="29"/>
        <v>0</v>
      </c>
      <c r="G1807" s="208">
        <f>SUMIF('01'!$C$10:$C$29,$C1807,'01'!$E$10:$E$29)*'01'!$E$3</f>
        <v>0</v>
      </c>
      <c r="H1807" s="208">
        <f>SUMIF('02'!$C$10:$C$28,$C1807,'02'!$E$10:$E$28)*'02'!$E$3</f>
        <v>0</v>
      </c>
      <c r="I1807" s="208">
        <f>SUMIF('03'!$C$10:$C$29,$C1807,'03'!$E$10:$E$29)*'03'!$E$3</f>
        <v>0</v>
      </c>
      <c r="J1807" s="208">
        <f>SUMIF('04'!$C$10:$C$26,$C1807,'04'!$E$10:$E$26)*'04'!$E$3</f>
        <v>0</v>
      </c>
      <c r="K1807" s="208">
        <f>SUMIF('05'!$C$10:$C$29,$C1807,'05'!$E$10:$E$29)*'05'!$E$3</f>
        <v>0</v>
      </c>
      <c r="L1807" s="208">
        <f>SUMIF('06'!$C$10:$C$29,$C1807,'06'!$E$10:$E$29)*'06'!$E$3</f>
        <v>0</v>
      </c>
      <c r="M1807" s="208">
        <f>SUMIF('07'!$C$10:$C$26,$C1807,'07'!$E$10:$E$26)*'07'!$E$3</f>
        <v>0</v>
      </c>
      <c r="N1807" s="208">
        <f>SUMIF('08'!$C$10:$C$29,$C1807,'08'!$E$10:$E$29)*'08'!$E$3</f>
        <v>0</v>
      </c>
      <c r="O1807" s="208">
        <f>SUMIF('09'!$C$10:$C$29,$C1807,'09'!$E$10:$E$29)*'09'!$E$3</f>
        <v>0</v>
      </c>
      <c r="P1807" s="208">
        <f>SUMIF('10'!$C$10:$C$29,$C1807,'10'!$E$10:$E$29)*'10'!$E$3</f>
        <v>0</v>
      </c>
      <c r="Q1807" s="208">
        <f>SUMIF('11'!$C$10:$C$39,$C1807,'11'!$E$10:$E$39)*'11'!$E$3</f>
        <v>0</v>
      </c>
      <c r="R1807" s="208">
        <f>SUMIF('12'!$C$10:$C$29,$C1807,'12'!$E$10:$E$29)*'12'!$E$3</f>
        <v>0</v>
      </c>
      <c r="S1807" s="208">
        <f>SUMIF('13'!$C$10:$C$29,$C1807,'13'!$E$10:$E$29)*'13'!$E$3</f>
        <v>0</v>
      </c>
      <c r="T1807" s="208">
        <f>SUMIF('14'!$C$10:$C$29,$C1807,'14'!$E$10:$E$29)*'14'!$E$3</f>
        <v>0</v>
      </c>
      <c r="U1807" s="208">
        <f>SUMIF('15'!$C$10:$C$29,$C1807,'15'!$E$10:$E$29)*'15'!$E$3</f>
        <v>0</v>
      </c>
      <c r="V1807" s="208">
        <f>SUMIF('16'!$C$10:$C$29,$C1807,'16'!$E$29:$E1807)*'16'!$E$3</f>
        <v>0</v>
      </c>
      <c r="W1807" s="208">
        <f>SUMIF('17'!$C$10:$C$29,$C1807,'17'!$E$10:$E$29)*'17'!$E$3</f>
        <v>0</v>
      </c>
      <c r="X1807" s="208">
        <f>SUMIF('18'!$C$10:$C$29,$C1807,'18'!$E$10:$E$29)*'18'!$E$3</f>
        <v>0</v>
      </c>
      <c r="Y1807" s="208">
        <f>SUMIF('19'!$C$10:$C$28,$C1807,'19'!$E$10:$E$28)*'19'!$E$3</f>
        <v>0</v>
      </c>
      <c r="Z1807" s="208">
        <f>SUMIF('20'!$C$10:$C$29,$C1807,'20'!$E$10:$E$29)*'20'!$E$3</f>
        <v>0</v>
      </c>
      <c r="AA1807" s="208">
        <f>SUMIF('21'!$C$10:$C$29,$C1807,'21'!$E$10:$E$29)*'21'!$E$3</f>
        <v>0</v>
      </c>
    </row>
    <row r="1808" spans="3:27" ht="15" hidden="1">
      <c r="C1808" s="207" t="s">
        <v>3713</v>
      </c>
      <c r="D1808" s="207" t="s">
        <v>3714</v>
      </c>
      <c r="F1808" s="336">
        <f t="shared" si="29"/>
        <v>0</v>
      </c>
      <c r="G1808" s="208">
        <f>SUMIF('01'!$C$10:$C$29,$C1808,'01'!$E$10:$E$29)*'01'!$E$3</f>
        <v>0</v>
      </c>
      <c r="H1808" s="208">
        <f>SUMIF('02'!$C$10:$C$28,$C1808,'02'!$E$10:$E$28)*'02'!$E$3</f>
        <v>0</v>
      </c>
      <c r="I1808" s="208">
        <f>SUMIF('03'!$C$10:$C$29,$C1808,'03'!$E$10:$E$29)*'03'!$E$3</f>
        <v>0</v>
      </c>
      <c r="J1808" s="208">
        <f>SUMIF('04'!$C$10:$C$26,$C1808,'04'!$E$10:$E$26)*'04'!$E$3</f>
        <v>0</v>
      </c>
      <c r="K1808" s="208">
        <f>SUMIF('05'!$C$10:$C$29,$C1808,'05'!$E$10:$E$29)*'05'!$E$3</f>
        <v>0</v>
      </c>
      <c r="L1808" s="208">
        <f>SUMIF('06'!$C$10:$C$29,$C1808,'06'!$E$10:$E$29)*'06'!$E$3</f>
        <v>0</v>
      </c>
      <c r="M1808" s="208">
        <f>SUMIF('07'!$C$10:$C$26,$C1808,'07'!$E$10:$E$26)*'07'!$E$3</f>
        <v>0</v>
      </c>
      <c r="N1808" s="208">
        <f>SUMIF('08'!$C$10:$C$29,$C1808,'08'!$E$10:$E$29)*'08'!$E$3</f>
        <v>0</v>
      </c>
      <c r="O1808" s="208">
        <f>SUMIF('09'!$C$10:$C$29,$C1808,'09'!$E$10:$E$29)*'09'!$E$3</f>
        <v>0</v>
      </c>
      <c r="P1808" s="208">
        <f>SUMIF('10'!$C$10:$C$29,$C1808,'10'!$E$10:$E$29)*'10'!$E$3</f>
        <v>0</v>
      </c>
      <c r="Q1808" s="208">
        <f>SUMIF('11'!$C$10:$C$39,$C1808,'11'!$E$10:$E$39)*'11'!$E$3</f>
        <v>0</v>
      </c>
      <c r="R1808" s="208">
        <f>SUMIF('12'!$C$10:$C$29,$C1808,'12'!$E$10:$E$29)*'12'!$E$3</f>
        <v>0</v>
      </c>
      <c r="S1808" s="208">
        <f>SUMIF('13'!$C$10:$C$29,$C1808,'13'!$E$10:$E$29)*'13'!$E$3</f>
        <v>0</v>
      </c>
      <c r="T1808" s="208">
        <f>SUMIF('14'!$C$10:$C$29,$C1808,'14'!$E$10:$E$29)*'14'!$E$3</f>
        <v>0</v>
      </c>
      <c r="U1808" s="208">
        <f>SUMIF('15'!$C$10:$C$29,$C1808,'15'!$E$10:$E$29)*'15'!$E$3</f>
        <v>0</v>
      </c>
      <c r="V1808" s="208">
        <f>SUMIF('16'!$C$10:$C$29,$C1808,'16'!$E$29:$E1808)*'16'!$E$3</f>
        <v>0</v>
      </c>
      <c r="W1808" s="208">
        <f>SUMIF('17'!$C$10:$C$29,$C1808,'17'!$E$10:$E$29)*'17'!$E$3</f>
        <v>0</v>
      </c>
      <c r="X1808" s="208">
        <f>SUMIF('18'!$C$10:$C$29,$C1808,'18'!$E$10:$E$29)*'18'!$E$3</f>
        <v>0</v>
      </c>
      <c r="Y1808" s="208">
        <f>SUMIF('19'!$C$10:$C$28,$C1808,'19'!$E$10:$E$28)*'19'!$E$3</f>
        <v>0</v>
      </c>
      <c r="Z1808" s="208">
        <f>SUMIF('20'!$C$10:$C$29,$C1808,'20'!$E$10:$E$29)*'20'!$E$3</f>
        <v>0</v>
      </c>
      <c r="AA1808" s="208">
        <f>SUMIF('21'!$C$10:$C$29,$C1808,'21'!$E$10:$E$29)*'21'!$E$3</f>
        <v>0</v>
      </c>
    </row>
    <row r="1809" spans="3:27" ht="15" hidden="1">
      <c r="C1809" s="207" t="s">
        <v>3715</v>
      </c>
      <c r="D1809" s="207" t="s">
        <v>3716</v>
      </c>
      <c r="F1809" s="336">
        <f t="shared" si="29"/>
        <v>0</v>
      </c>
      <c r="G1809" s="208">
        <f>SUMIF('01'!$C$10:$C$29,$C1809,'01'!$E$10:$E$29)*'01'!$E$3</f>
        <v>0</v>
      </c>
      <c r="H1809" s="208">
        <f>SUMIF('02'!$C$10:$C$28,$C1809,'02'!$E$10:$E$28)*'02'!$E$3</f>
        <v>0</v>
      </c>
      <c r="I1809" s="208">
        <f>SUMIF('03'!$C$10:$C$29,$C1809,'03'!$E$10:$E$29)*'03'!$E$3</f>
        <v>0</v>
      </c>
      <c r="J1809" s="208">
        <f>SUMIF('04'!$C$10:$C$26,$C1809,'04'!$E$10:$E$26)*'04'!$E$3</f>
        <v>0</v>
      </c>
      <c r="K1809" s="208">
        <f>SUMIF('05'!$C$10:$C$29,$C1809,'05'!$E$10:$E$29)*'05'!$E$3</f>
        <v>0</v>
      </c>
      <c r="L1809" s="208">
        <f>SUMIF('06'!$C$10:$C$29,$C1809,'06'!$E$10:$E$29)*'06'!$E$3</f>
        <v>0</v>
      </c>
      <c r="M1809" s="208">
        <f>SUMIF('07'!$C$10:$C$26,$C1809,'07'!$E$10:$E$26)*'07'!$E$3</f>
        <v>0</v>
      </c>
      <c r="N1809" s="208">
        <f>SUMIF('08'!$C$10:$C$29,$C1809,'08'!$E$10:$E$29)*'08'!$E$3</f>
        <v>0</v>
      </c>
      <c r="O1809" s="208">
        <f>SUMIF('09'!$C$10:$C$29,$C1809,'09'!$E$10:$E$29)*'09'!$E$3</f>
        <v>0</v>
      </c>
      <c r="P1809" s="208">
        <f>SUMIF('10'!$C$10:$C$29,$C1809,'10'!$E$10:$E$29)*'10'!$E$3</f>
        <v>0</v>
      </c>
      <c r="Q1809" s="208">
        <f>SUMIF('11'!$C$10:$C$39,$C1809,'11'!$E$10:$E$39)*'11'!$E$3</f>
        <v>0</v>
      </c>
      <c r="R1809" s="208">
        <f>SUMIF('12'!$C$10:$C$29,$C1809,'12'!$E$10:$E$29)*'12'!$E$3</f>
        <v>0</v>
      </c>
      <c r="S1809" s="208">
        <f>SUMIF('13'!$C$10:$C$29,$C1809,'13'!$E$10:$E$29)*'13'!$E$3</f>
        <v>0</v>
      </c>
      <c r="T1809" s="208">
        <f>SUMIF('14'!$C$10:$C$29,$C1809,'14'!$E$10:$E$29)*'14'!$E$3</f>
        <v>0</v>
      </c>
      <c r="U1809" s="208">
        <f>SUMIF('15'!$C$10:$C$29,$C1809,'15'!$E$10:$E$29)*'15'!$E$3</f>
        <v>0</v>
      </c>
      <c r="V1809" s="208">
        <f>SUMIF('16'!$C$10:$C$29,$C1809,'16'!$E$29:$E1809)*'16'!$E$3</f>
        <v>0</v>
      </c>
      <c r="W1809" s="208">
        <f>SUMIF('17'!$C$10:$C$29,$C1809,'17'!$E$10:$E$29)*'17'!$E$3</f>
        <v>0</v>
      </c>
      <c r="X1809" s="208">
        <f>SUMIF('18'!$C$10:$C$29,$C1809,'18'!$E$10:$E$29)*'18'!$E$3</f>
        <v>0</v>
      </c>
      <c r="Y1809" s="208">
        <f>SUMIF('19'!$C$10:$C$28,$C1809,'19'!$E$10:$E$28)*'19'!$E$3</f>
        <v>0</v>
      </c>
      <c r="Z1809" s="208">
        <f>SUMIF('20'!$C$10:$C$29,$C1809,'20'!$E$10:$E$29)*'20'!$E$3</f>
        <v>0</v>
      </c>
      <c r="AA1809" s="208">
        <f>SUMIF('21'!$C$10:$C$29,$C1809,'21'!$E$10:$E$29)*'21'!$E$3</f>
        <v>0</v>
      </c>
    </row>
    <row r="1810" spans="3:27" ht="15" hidden="1">
      <c r="C1810" s="207" t="s">
        <v>3717</v>
      </c>
      <c r="D1810" s="207" t="s">
        <v>3718</v>
      </c>
      <c r="F1810" s="336">
        <f t="shared" si="29"/>
        <v>0</v>
      </c>
      <c r="G1810" s="208">
        <f>SUMIF('01'!$C$10:$C$29,$C1810,'01'!$E$10:$E$29)*'01'!$E$3</f>
        <v>0</v>
      </c>
      <c r="H1810" s="208">
        <f>SUMIF('02'!$C$10:$C$28,$C1810,'02'!$E$10:$E$28)*'02'!$E$3</f>
        <v>0</v>
      </c>
      <c r="I1810" s="208">
        <f>SUMIF('03'!$C$10:$C$29,$C1810,'03'!$E$10:$E$29)*'03'!$E$3</f>
        <v>0</v>
      </c>
      <c r="J1810" s="208">
        <f>SUMIF('04'!$C$10:$C$26,$C1810,'04'!$E$10:$E$26)*'04'!$E$3</f>
        <v>0</v>
      </c>
      <c r="K1810" s="208">
        <f>SUMIF('05'!$C$10:$C$29,$C1810,'05'!$E$10:$E$29)*'05'!$E$3</f>
        <v>0</v>
      </c>
      <c r="L1810" s="208">
        <f>SUMIF('06'!$C$10:$C$29,$C1810,'06'!$E$10:$E$29)*'06'!$E$3</f>
        <v>0</v>
      </c>
      <c r="M1810" s="208">
        <f>SUMIF('07'!$C$10:$C$26,$C1810,'07'!$E$10:$E$26)*'07'!$E$3</f>
        <v>0</v>
      </c>
      <c r="N1810" s="208">
        <f>SUMIF('08'!$C$10:$C$29,$C1810,'08'!$E$10:$E$29)*'08'!$E$3</f>
        <v>0</v>
      </c>
      <c r="O1810" s="208">
        <f>SUMIF('09'!$C$10:$C$29,$C1810,'09'!$E$10:$E$29)*'09'!$E$3</f>
        <v>0</v>
      </c>
      <c r="P1810" s="208">
        <f>SUMIF('10'!$C$10:$C$29,$C1810,'10'!$E$10:$E$29)*'10'!$E$3</f>
        <v>0</v>
      </c>
      <c r="Q1810" s="208">
        <f>SUMIF('11'!$C$10:$C$39,$C1810,'11'!$E$10:$E$39)*'11'!$E$3</f>
        <v>0</v>
      </c>
      <c r="R1810" s="208">
        <f>SUMIF('12'!$C$10:$C$29,$C1810,'12'!$E$10:$E$29)*'12'!$E$3</f>
        <v>0</v>
      </c>
      <c r="S1810" s="208">
        <f>SUMIF('13'!$C$10:$C$29,$C1810,'13'!$E$10:$E$29)*'13'!$E$3</f>
        <v>0</v>
      </c>
      <c r="T1810" s="208">
        <f>SUMIF('14'!$C$10:$C$29,$C1810,'14'!$E$10:$E$29)*'14'!$E$3</f>
        <v>0</v>
      </c>
      <c r="U1810" s="208">
        <f>SUMIF('15'!$C$10:$C$29,$C1810,'15'!$E$10:$E$29)*'15'!$E$3</f>
        <v>0</v>
      </c>
      <c r="V1810" s="208">
        <f>SUMIF('16'!$C$10:$C$29,$C1810,'16'!$E$29:$E1810)*'16'!$E$3</f>
        <v>0</v>
      </c>
      <c r="W1810" s="208">
        <f>SUMIF('17'!$C$10:$C$29,$C1810,'17'!$E$10:$E$29)*'17'!$E$3</f>
        <v>0</v>
      </c>
      <c r="X1810" s="208">
        <f>SUMIF('18'!$C$10:$C$29,$C1810,'18'!$E$10:$E$29)*'18'!$E$3</f>
        <v>0</v>
      </c>
      <c r="Y1810" s="208">
        <f>SUMIF('19'!$C$10:$C$28,$C1810,'19'!$E$10:$E$28)*'19'!$E$3</f>
        <v>0</v>
      </c>
      <c r="Z1810" s="208">
        <f>SUMIF('20'!$C$10:$C$29,$C1810,'20'!$E$10:$E$29)*'20'!$E$3</f>
        <v>0</v>
      </c>
      <c r="AA1810" s="208">
        <f>SUMIF('21'!$C$10:$C$29,$C1810,'21'!$E$10:$E$29)*'21'!$E$3</f>
        <v>0</v>
      </c>
    </row>
    <row r="1811" spans="3:27" ht="15" hidden="1">
      <c r="C1811" s="207" t="s">
        <v>3719</v>
      </c>
      <c r="D1811" s="207" t="s">
        <v>3720</v>
      </c>
      <c r="F1811" s="336">
        <f t="shared" si="29"/>
        <v>0</v>
      </c>
      <c r="G1811" s="208">
        <f>SUMIF('01'!$C$10:$C$29,$C1811,'01'!$E$10:$E$29)*'01'!$E$3</f>
        <v>0</v>
      </c>
      <c r="H1811" s="208">
        <f>SUMIF('02'!$C$10:$C$28,$C1811,'02'!$E$10:$E$28)*'02'!$E$3</f>
        <v>0</v>
      </c>
      <c r="I1811" s="208">
        <f>SUMIF('03'!$C$10:$C$29,$C1811,'03'!$E$10:$E$29)*'03'!$E$3</f>
        <v>0</v>
      </c>
      <c r="J1811" s="208">
        <f>SUMIF('04'!$C$10:$C$26,$C1811,'04'!$E$10:$E$26)*'04'!$E$3</f>
        <v>0</v>
      </c>
      <c r="K1811" s="208">
        <f>SUMIF('05'!$C$10:$C$29,$C1811,'05'!$E$10:$E$29)*'05'!$E$3</f>
        <v>0</v>
      </c>
      <c r="L1811" s="208">
        <f>SUMIF('06'!$C$10:$C$29,$C1811,'06'!$E$10:$E$29)*'06'!$E$3</f>
        <v>0</v>
      </c>
      <c r="M1811" s="208">
        <f>SUMIF('07'!$C$10:$C$26,$C1811,'07'!$E$10:$E$26)*'07'!$E$3</f>
        <v>0</v>
      </c>
      <c r="N1811" s="208">
        <f>SUMIF('08'!$C$10:$C$29,$C1811,'08'!$E$10:$E$29)*'08'!$E$3</f>
        <v>0</v>
      </c>
      <c r="O1811" s="208">
        <f>SUMIF('09'!$C$10:$C$29,$C1811,'09'!$E$10:$E$29)*'09'!$E$3</f>
        <v>0</v>
      </c>
      <c r="P1811" s="208">
        <f>SUMIF('10'!$C$10:$C$29,$C1811,'10'!$E$10:$E$29)*'10'!$E$3</f>
        <v>0</v>
      </c>
      <c r="Q1811" s="208">
        <f>SUMIF('11'!$C$10:$C$39,$C1811,'11'!$E$10:$E$39)*'11'!$E$3</f>
        <v>0</v>
      </c>
      <c r="R1811" s="208">
        <f>SUMIF('12'!$C$10:$C$29,$C1811,'12'!$E$10:$E$29)*'12'!$E$3</f>
        <v>0</v>
      </c>
      <c r="S1811" s="208">
        <f>SUMIF('13'!$C$10:$C$29,$C1811,'13'!$E$10:$E$29)*'13'!$E$3</f>
        <v>0</v>
      </c>
      <c r="T1811" s="208">
        <f>SUMIF('14'!$C$10:$C$29,$C1811,'14'!$E$10:$E$29)*'14'!$E$3</f>
        <v>0</v>
      </c>
      <c r="U1811" s="208">
        <f>SUMIF('15'!$C$10:$C$29,$C1811,'15'!$E$10:$E$29)*'15'!$E$3</f>
        <v>0</v>
      </c>
      <c r="V1811" s="208">
        <f>SUMIF('16'!$C$10:$C$29,$C1811,'16'!$E$29:$E1811)*'16'!$E$3</f>
        <v>0</v>
      </c>
      <c r="W1811" s="208">
        <f>SUMIF('17'!$C$10:$C$29,$C1811,'17'!$E$10:$E$29)*'17'!$E$3</f>
        <v>0</v>
      </c>
      <c r="X1811" s="208">
        <f>SUMIF('18'!$C$10:$C$29,$C1811,'18'!$E$10:$E$29)*'18'!$E$3</f>
        <v>0</v>
      </c>
      <c r="Y1811" s="208">
        <f>SUMIF('19'!$C$10:$C$28,$C1811,'19'!$E$10:$E$28)*'19'!$E$3</f>
        <v>0</v>
      </c>
      <c r="Z1811" s="208">
        <f>SUMIF('20'!$C$10:$C$29,$C1811,'20'!$E$10:$E$29)*'20'!$E$3</f>
        <v>0</v>
      </c>
      <c r="AA1811" s="208">
        <f>SUMIF('21'!$C$10:$C$29,$C1811,'21'!$E$10:$E$29)*'21'!$E$3</f>
        <v>0</v>
      </c>
    </row>
    <row r="1812" spans="3:27" ht="15" hidden="1">
      <c r="C1812" s="207" t="s">
        <v>3721</v>
      </c>
      <c r="D1812" s="207" t="s">
        <v>3722</v>
      </c>
      <c r="F1812" s="336">
        <f t="shared" si="29"/>
        <v>0</v>
      </c>
      <c r="G1812" s="208">
        <f>SUMIF('01'!$C$10:$C$29,$C1812,'01'!$E$10:$E$29)*'01'!$E$3</f>
        <v>0</v>
      </c>
      <c r="H1812" s="208">
        <f>SUMIF('02'!$C$10:$C$28,$C1812,'02'!$E$10:$E$28)*'02'!$E$3</f>
        <v>0</v>
      </c>
      <c r="I1812" s="208">
        <f>SUMIF('03'!$C$10:$C$29,$C1812,'03'!$E$10:$E$29)*'03'!$E$3</f>
        <v>0</v>
      </c>
      <c r="J1812" s="208">
        <f>SUMIF('04'!$C$10:$C$26,$C1812,'04'!$E$10:$E$26)*'04'!$E$3</f>
        <v>0</v>
      </c>
      <c r="K1812" s="208">
        <f>SUMIF('05'!$C$10:$C$29,$C1812,'05'!$E$10:$E$29)*'05'!$E$3</f>
        <v>0</v>
      </c>
      <c r="L1812" s="208">
        <f>SUMIF('06'!$C$10:$C$29,$C1812,'06'!$E$10:$E$29)*'06'!$E$3</f>
        <v>0</v>
      </c>
      <c r="M1812" s="208">
        <f>SUMIF('07'!$C$10:$C$26,$C1812,'07'!$E$10:$E$26)*'07'!$E$3</f>
        <v>0</v>
      </c>
      <c r="N1812" s="208">
        <f>SUMIF('08'!$C$10:$C$29,$C1812,'08'!$E$10:$E$29)*'08'!$E$3</f>
        <v>0</v>
      </c>
      <c r="O1812" s="208">
        <f>SUMIF('09'!$C$10:$C$29,$C1812,'09'!$E$10:$E$29)*'09'!$E$3</f>
        <v>0</v>
      </c>
      <c r="P1812" s="208">
        <f>SUMIF('10'!$C$10:$C$29,$C1812,'10'!$E$10:$E$29)*'10'!$E$3</f>
        <v>0</v>
      </c>
      <c r="Q1812" s="208">
        <f>SUMIF('11'!$C$10:$C$39,$C1812,'11'!$E$10:$E$39)*'11'!$E$3</f>
        <v>0</v>
      </c>
      <c r="R1812" s="208">
        <f>SUMIF('12'!$C$10:$C$29,$C1812,'12'!$E$10:$E$29)*'12'!$E$3</f>
        <v>0</v>
      </c>
      <c r="S1812" s="208">
        <f>SUMIF('13'!$C$10:$C$29,$C1812,'13'!$E$10:$E$29)*'13'!$E$3</f>
        <v>0</v>
      </c>
      <c r="T1812" s="208">
        <f>SUMIF('14'!$C$10:$C$29,$C1812,'14'!$E$10:$E$29)*'14'!$E$3</f>
        <v>0</v>
      </c>
      <c r="U1812" s="208">
        <f>SUMIF('15'!$C$10:$C$29,$C1812,'15'!$E$10:$E$29)*'15'!$E$3</f>
        <v>0</v>
      </c>
      <c r="V1812" s="208">
        <f>SUMIF('16'!$C$10:$C$29,$C1812,'16'!$E$29:$E1812)*'16'!$E$3</f>
        <v>0</v>
      </c>
      <c r="W1812" s="208">
        <f>SUMIF('17'!$C$10:$C$29,$C1812,'17'!$E$10:$E$29)*'17'!$E$3</f>
        <v>0</v>
      </c>
      <c r="X1812" s="208">
        <f>SUMIF('18'!$C$10:$C$29,$C1812,'18'!$E$10:$E$29)*'18'!$E$3</f>
        <v>0</v>
      </c>
      <c r="Y1812" s="208">
        <f>SUMIF('19'!$C$10:$C$28,$C1812,'19'!$E$10:$E$28)*'19'!$E$3</f>
        <v>0</v>
      </c>
      <c r="Z1812" s="208">
        <f>SUMIF('20'!$C$10:$C$29,$C1812,'20'!$E$10:$E$29)*'20'!$E$3</f>
        <v>0</v>
      </c>
      <c r="AA1812" s="208">
        <f>SUMIF('21'!$C$10:$C$29,$C1812,'21'!$E$10:$E$29)*'21'!$E$3</f>
        <v>0</v>
      </c>
    </row>
    <row r="1813" spans="3:27" ht="15" hidden="1">
      <c r="C1813" s="207" t="s">
        <v>3723</v>
      </c>
      <c r="D1813" s="207" t="s">
        <v>3724</v>
      </c>
      <c r="F1813" s="336">
        <f t="shared" si="29"/>
        <v>0</v>
      </c>
      <c r="G1813" s="208">
        <f>SUMIF('01'!$C$10:$C$29,$C1813,'01'!$E$10:$E$29)*'01'!$E$3</f>
        <v>0</v>
      </c>
      <c r="H1813" s="208">
        <f>SUMIF('02'!$C$10:$C$28,$C1813,'02'!$E$10:$E$28)*'02'!$E$3</f>
        <v>0</v>
      </c>
      <c r="I1813" s="208">
        <f>SUMIF('03'!$C$10:$C$29,$C1813,'03'!$E$10:$E$29)*'03'!$E$3</f>
        <v>0</v>
      </c>
      <c r="J1813" s="208">
        <f>SUMIF('04'!$C$10:$C$26,$C1813,'04'!$E$10:$E$26)*'04'!$E$3</f>
        <v>0</v>
      </c>
      <c r="K1813" s="208">
        <f>SUMIF('05'!$C$10:$C$29,$C1813,'05'!$E$10:$E$29)*'05'!$E$3</f>
        <v>0</v>
      </c>
      <c r="L1813" s="208">
        <f>SUMIF('06'!$C$10:$C$29,$C1813,'06'!$E$10:$E$29)*'06'!$E$3</f>
        <v>0</v>
      </c>
      <c r="M1813" s="208">
        <f>SUMIF('07'!$C$10:$C$26,$C1813,'07'!$E$10:$E$26)*'07'!$E$3</f>
        <v>0</v>
      </c>
      <c r="N1813" s="208">
        <f>SUMIF('08'!$C$10:$C$29,$C1813,'08'!$E$10:$E$29)*'08'!$E$3</f>
        <v>0</v>
      </c>
      <c r="O1813" s="208">
        <f>SUMIF('09'!$C$10:$C$29,$C1813,'09'!$E$10:$E$29)*'09'!$E$3</f>
        <v>0</v>
      </c>
      <c r="P1813" s="208">
        <f>SUMIF('10'!$C$10:$C$29,$C1813,'10'!$E$10:$E$29)*'10'!$E$3</f>
        <v>0</v>
      </c>
      <c r="Q1813" s="208">
        <f>SUMIF('11'!$C$10:$C$39,$C1813,'11'!$E$10:$E$39)*'11'!$E$3</f>
        <v>0</v>
      </c>
      <c r="R1813" s="208">
        <f>SUMIF('12'!$C$10:$C$29,$C1813,'12'!$E$10:$E$29)*'12'!$E$3</f>
        <v>0</v>
      </c>
      <c r="S1813" s="208">
        <f>SUMIF('13'!$C$10:$C$29,$C1813,'13'!$E$10:$E$29)*'13'!$E$3</f>
        <v>0</v>
      </c>
      <c r="T1813" s="208">
        <f>SUMIF('14'!$C$10:$C$29,$C1813,'14'!$E$10:$E$29)*'14'!$E$3</f>
        <v>0</v>
      </c>
      <c r="U1813" s="208">
        <f>SUMIF('15'!$C$10:$C$29,$C1813,'15'!$E$10:$E$29)*'15'!$E$3</f>
        <v>0</v>
      </c>
      <c r="V1813" s="208">
        <f>SUMIF('16'!$C$10:$C$29,$C1813,'16'!$E$29:$E1813)*'16'!$E$3</f>
        <v>0</v>
      </c>
      <c r="W1813" s="208">
        <f>SUMIF('17'!$C$10:$C$29,$C1813,'17'!$E$10:$E$29)*'17'!$E$3</f>
        <v>0</v>
      </c>
      <c r="X1813" s="208">
        <f>SUMIF('18'!$C$10:$C$29,$C1813,'18'!$E$10:$E$29)*'18'!$E$3</f>
        <v>0</v>
      </c>
      <c r="Y1813" s="208">
        <f>SUMIF('19'!$C$10:$C$28,$C1813,'19'!$E$10:$E$28)*'19'!$E$3</f>
        <v>0</v>
      </c>
      <c r="Z1813" s="208">
        <f>SUMIF('20'!$C$10:$C$29,$C1813,'20'!$E$10:$E$29)*'20'!$E$3</f>
        <v>0</v>
      </c>
      <c r="AA1813" s="208">
        <f>SUMIF('21'!$C$10:$C$29,$C1813,'21'!$E$10:$E$29)*'21'!$E$3</f>
        <v>0</v>
      </c>
    </row>
    <row r="1814" spans="3:27" ht="15" hidden="1">
      <c r="C1814" s="207" t="s">
        <v>3725</v>
      </c>
      <c r="D1814" s="207" t="s">
        <v>3726</v>
      </c>
      <c r="F1814" s="336">
        <f t="shared" si="29"/>
        <v>0</v>
      </c>
      <c r="G1814" s="208">
        <f>SUMIF('01'!$C$10:$C$29,$C1814,'01'!$E$10:$E$29)*'01'!$E$3</f>
        <v>0</v>
      </c>
      <c r="H1814" s="208">
        <f>SUMIF('02'!$C$10:$C$28,$C1814,'02'!$E$10:$E$28)*'02'!$E$3</f>
        <v>0</v>
      </c>
      <c r="I1814" s="208">
        <f>SUMIF('03'!$C$10:$C$29,$C1814,'03'!$E$10:$E$29)*'03'!$E$3</f>
        <v>0</v>
      </c>
      <c r="J1814" s="208">
        <f>SUMIF('04'!$C$10:$C$26,$C1814,'04'!$E$10:$E$26)*'04'!$E$3</f>
        <v>0</v>
      </c>
      <c r="K1814" s="208">
        <f>SUMIF('05'!$C$10:$C$29,$C1814,'05'!$E$10:$E$29)*'05'!$E$3</f>
        <v>0</v>
      </c>
      <c r="L1814" s="208">
        <f>SUMIF('06'!$C$10:$C$29,$C1814,'06'!$E$10:$E$29)*'06'!$E$3</f>
        <v>0</v>
      </c>
      <c r="M1814" s="208">
        <f>SUMIF('07'!$C$10:$C$26,$C1814,'07'!$E$10:$E$26)*'07'!$E$3</f>
        <v>0</v>
      </c>
      <c r="N1814" s="208">
        <f>SUMIF('08'!$C$10:$C$29,$C1814,'08'!$E$10:$E$29)*'08'!$E$3</f>
        <v>0</v>
      </c>
      <c r="O1814" s="208">
        <f>SUMIF('09'!$C$10:$C$29,$C1814,'09'!$E$10:$E$29)*'09'!$E$3</f>
        <v>0</v>
      </c>
      <c r="P1814" s="208">
        <f>SUMIF('10'!$C$10:$C$29,$C1814,'10'!$E$10:$E$29)*'10'!$E$3</f>
        <v>0</v>
      </c>
      <c r="Q1814" s="208">
        <f>SUMIF('11'!$C$10:$C$39,$C1814,'11'!$E$10:$E$39)*'11'!$E$3</f>
        <v>0</v>
      </c>
      <c r="R1814" s="208">
        <f>SUMIF('12'!$C$10:$C$29,$C1814,'12'!$E$10:$E$29)*'12'!$E$3</f>
        <v>0</v>
      </c>
      <c r="S1814" s="208">
        <f>SUMIF('13'!$C$10:$C$29,$C1814,'13'!$E$10:$E$29)*'13'!$E$3</f>
        <v>0</v>
      </c>
      <c r="T1814" s="208">
        <f>SUMIF('14'!$C$10:$C$29,$C1814,'14'!$E$10:$E$29)*'14'!$E$3</f>
        <v>0</v>
      </c>
      <c r="U1814" s="208">
        <f>SUMIF('15'!$C$10:$C$29,$C1814,'15'!$E$10:$E$29)*'15'!$E$3</f>
        <v>0</v>
      </c>
      <c r="V1814" s="208">
        <f>SUMIF('16'!$C$10:$C$29,$C1814,'16'!$E$29:$E1814)*'16'!$E$3</f>
        <v>0</v>
      </c>
      <c r="W1814" s="208">
        <f>SUMIF('17'!$C$10:$C$29,$C1814,'17'!$E$10:$E$29)*'17'!$E$3</f>
        <v>0</v>
      </c>
      <c r="X1814" s="208">
        <f>SUMIF('18'!$C$10:$C$29,$C1814,'18'!$E$10:$E$29)*'18'!$E$3</f>
        <v>0</v>
      </c>
      <c r="Y1814" s="208">
        <f>SUMIF('19'!$C$10:$C$28,$C1814,'19'!$E$10:$E$28)*'19'!$E$3</f>
        <v>0</v>
      </c>
      <c r="Z1814" s="208">
        <f>SUMIF('20'!$C$10:$C$29,$C1814,'20'!$E$10:$E$29)*'20'!$E$3</f>
        <v>0</v>
      </c>
      <c r="AA1814" s="208">
        <f>SUMIF('21'!$C$10:$C$29,$C1814,'21'!$E$10:$E$29)*'21'!$E$3</f>
        <v>0</v>
      </c>
    </row>
    <row r="1815" spans="3:27" ht="15" hidden="1">
      <c r="C1815" s="207" t="s">
        <v>3727</v>
      </c>
      <c r="D1815" s="207" t="s">
        <v>3728</v>
      </c>
      <c r="F1815" s="336">
        <f t="shared" si="29"/>
        <v>0</v>
      </c>
      <c r="G1815" s="208">
        <f>SUMIF('01'!$C$10:$C$29,$C1815,'01'!$E$10:$E$29)*'01'!$E$3</f>
        <v>0</v>
      </c>
      <c r="H1815" s="208">
        <f>SUMIF('02'!$C$10:$C$28,$C1815,'02'!$E$10:$E$28)*'02'!$E$3</f>
        <v>0</v>
      </c>
      <c r="I1815" s="208">
        <f>SUMIF('03'!$C$10:$C$29,$C1815,'03'!$E$10:$E$29)*'03'!$E$3</f>
        <v>0</v>
      </c>
      <c r="J1815" s="208">
        <f>SUMIF('04'!$C$10:$C$26,$C1815,'04'!$E$10:$E$26)*'04'!$E$3</f>
        <v>0</v>
      </c>
      <c r="K1815" s="208">
        <f>SUMIF('05'!$C$10:$C$29,$C1815,'05'!$E$10:$E$29)*'05'!$E$3</f>
        <v>0</v>
      </c>
      <c r="L1815" s="208">
        <f>SUMIF('06'!$C$10:$C$29,$C1815,'06'!$E$10:$E$29)*'06'!$E$3</f>
        <v>0</v>
      </c>
      <c r="M1815" s="208">
        <f>SUMIF('07'!$C$10:$C$26,$C1815,'07'!$E$10:$E$26)*'07'!$E$3</f>
        <v>0</v>
      </c>
      <c r="N1815" s="208">
        <f>SUMIF('08'!$C$10:$C$29,$C1815,'08'!$E$10:$E$29)*'08'!$E$3</f>
        <v>0</v>
      </c>
      <c r="O1815" s="208">
        <f>SUMIF('09'!$C$10:$C$29,$C1815,'09'!$E$10:$E$29)*'09'!$E$3</f>
        <v>0</v>
      </c>
      <c r="P1815" s="208">
        <f>SUMIF('10'!$C$10:$C$29,$C1815,'10'!$E$10:$E$29)*'10'!$E$3</f>
        <v>0</v>
      </c>
      <c r="Q1815" s="208">
        <f>SUMIF('11'!$C$10:$C$39,$C1815,'11'!$E$10:$E$39)*'11'!$E$3</f>
        <v>0</v>
      </c>
      <c r="R1815" s="208">
        <f>SUMIF('12'!$C$10:$C$29,$C1815,'12'!$E$10:$E$29)*'12'!$E$3</f>
        <v>0</v>
      </c>
      <c r="S1815" s="208">
        <f>SUMIF('13'!$C$10:$C$29,$C1815,'13'!$E$10:$E$29)*'13'!$E$3</f>
        <v>0</v>
      </c>
      <c r="T1815" s="208">
        <f>SUMIF('14'!$C$10:$C$29,$C1815,'14'!$E$10:$E$29)*'14'!$E$3</f>
        <v>0</v>
      </c>
      <c r="U1815" s="208">
        <f>SUMIF('15'!$C$10:$C$29,$C1815,'15'!$E$10:$E$29)*'15'!$E$3</f>
        <v>0</v>
      </c>
      <c r="V1815" s="208">
        <f>SUMIF('16'!$C$10:$C$29,$C1815,'16'!$E$29:$E1815)*'16'!$E$3</f>
        <v>0</v>
      </c>
      <c r="W1815" s="208">
        <f>SUMIF('17'!$C$10:$C$29,$C1815,'17'!$E$10:$E$29)*'17'!$E$3</f>
        <v>0</v>
      </c>
      <c r="X1815" s="208">
        <f>SUMIF('18'!$C$10:$C$29,$C1815,'18'!$E$10:$E$29)*'18'!$E$3</f>
        <v>0</v>
      </c>
      <c r="Y1815" s="208">
        <f>SUMIF('19'!$C$10:$C$28,$C1815,'19'!$E$10:$E$28)*'19'!$E$3</f>
        <v>0</v>
      </c>
      <c r="Z1815" s="208">
        <f>SUMIF('20'!$C$10:$C$29,$C1815,'20'!$E$10:$E$29)*'20'!$E$3</f>
        <v>0</v>
      </c>
      <c r="AA1815" s="208">
        <f>SUMIF('21'!$C$10:$C$29,$C1815,'21'!$E$10:$E$29)*'21'!$E$3</f>
        <v>0</v>
      </c>
    </row>
    <row r="1816" spans="3:27" ht="15" hidden="1">
      <c r="C1816" s="207" t="s">
        <v>3729</v>
      </c>
      <c r="D1816" s="207" t="s">
        <v>3730</v>
      </c>
      <c r="F1816" s="336">
        <f t="shared" si="29"/>
        <v>0</v>
      </c>
      <c r="G1816" s="208">
        <f>SUMIF('01'!$C$10:$C$29,$C1816,'01'!$E$10:$E$29)*'01'!$E$3</f>
        <v>0</v>
      </c>
      <c r="H1816" s="208">
        <f>SUMIF('02'!$C$10:$C$28,$C1816,'02'!$E$10:$E$28)*'02'!$E$3</f>
        <v>0</v>
      </c>
      <c r="I1816" s="208">
        <f>SUMIF('03'!$C$10:$C$29,$C1816,'03'!$E$10:$E$29)*'03'!$E$3</f>
        <v>0</v>
      </c>
      <c r="J1816" s="208">
        <f>SUMIF('04'!$C$10:$C$26,$C1816,'04'!$E$10:$E$26)*'04'!$E$3</f>
        <v>0</v>
      </c>
      <c r="K1816" s="208">
        <f>SUMIF('05'!$C$10:$C$29,$C1816,'05'!$E$10:$E$29)*'05'!$E$3</f>
        <v>0</v>
      </c>
      <c r="L1816" s="208">
        <f>SUMIF('06'!$C$10:$C$29,$C1816,'06'!$E$10:$E$29)*'06'!$E$3</f>
        <v>0</v>
      </c>
      <c r="M1816" s="208">
        <f>SUMIF('07'!$C$10:$C$26,$C1816,'07'!$E$10:$E$26)*'07'!$E$3</f>
        <v>0</v>
      </c>
      <c r="N1816" s="208">
        <f>SUMIF('08'!$C$10:$C$29,$C1816,'08'!$E$10:$E$29)*'08'!$E$3</f>
        <v>0</v>
      </c>
      <c r="O1816" s="208">
        <f>SUMIF('09'!$C$10:$C$29,$C1816,'09'!$E$10:$E$29)*'09'!$E$3</f>
        <v>0</v>
      </c>
      <c r="P1816" s="208">
        <f>SUMIF('10'!$C$10:$C$29,$C1816,'10'!$E$10:$E$29)*'10'!$E$3</f>
        <v>0</v>
      </c>
      <c r="Q1816" s="208">
        <f>SUMIF('11'!$C$10:$C$39,$C1816,'11'!$E$10:$E$39)*'11'!$E$3</f>
        <v>0</v>
      </c>
      <c r="R1816" s="208">
        <f>SUMIF('12'!$C$10:$C$29,$C1816,'12'!$E$10:$E$29)*'12'!$E$3</f>
        <v>0</v>
      </c>
      <c r="S1816" s="208">
        <f>SUMIF('13'!$C$10:$C$29,$C1816,'13'!$E$10:$E$29)*'13'!$E$3</f>
        <v>0</v>
      </c>
      <c r="T1816" s="208">
        <f>SUMIF('14'!$C$10:$C$29,$C1816,'14'!$E$10:$E$29)*'14'!$E$3</f>
        <v>0</v>
      </c>
      <c r="U1816" s="208">
        <f>SUMIF('15'!$C$10:$C$29,$C1816,'15'!$E$10:$E$29)*'15'!$E$3</f>
        <v>0</v>
      </c>
      <c r="V1816" s="208">
        <f>SUMIF('16'!$C$10:$C$29,$C1816,'16'!$E$29:$E1816)*'16'!$E$3</f>
        <v>0</v>
      </c>
      <c r="W1816" s="208">
        <f>SUMIF('17'!$C$10:$C$29,$C1816,'17'!$E$10:$E$29)*'17'!$E$3</f>
        <v>0</v>
      </c>
      <c r="X1816" s="208">
        <f>SUMIF('18'!$C$10:$C$29,$C1816,'18'!$E$10:$E$29)*'18'!$E$3</f>
        <v>0</v>
      </c>
      <c r="Y1816" s="208">
        <f>SUMIF('19'!$C$10:$C$28,$C1816,'19'!$E$10:$E$28)*'19'!$E$3</f>
        <v>0</v>
      </c>
      <c r="Z1816" s="208">
        <f>SUMIF('20'!$C$10:$C$29,$C1816,'20'!$E$10:$E$29)*'20'!$E$3</f>
        <v>0</v>
      </c>
      <c r="AA1816" s="208">
        <f>SUMIF('21'!$C$10:$C$29,$C1816,'21'!$E$10:$E$29)*'21'!$E$3</f>
        <v>0</v>
      </c>
    </row>
    <row r="1817" spans="3:27" ht="15" hidden="1">
      <c r="C1817" s="207" t="s">
        <v>3731</v>
      </c>
      <c r="D1817" s="207" t="s">
        <v>3732</v>
      </c>
      <c r="F1817" s="336">
        <f t="shared" si="29"/>
        <v>0</v>
      </c>
      <c r="G1817" s="208">
        <f>SUMIF('01'!$C$10:$C$29,$C1817,'01'!$E$10:$E$29)*'01'!$E$3</f>
        <v>0</v>
      </c>
      <c r="H1817" s="208">
        <f>SUMIF('02'!$C$10:$C$28,$C1817,'02'!$E$10:$E$28)*'02'!$E$3</f>
        <v>0</v>
      </c>
      <c r="I1817" s="208">
        <f>SUMIF('03'!$C$10:$C$29,$C1817,'03'!$E$10:$E$29)*'03'!$E$3</f>
        <v>0</v>
      </c>
      <c r="J1817" s="208">
        <f>SUMIF('04'!$C$10:$C$26,$C1817,'04'!$E$10:$E$26)*'04'!$E$3</f>
        <v>0</v>
      </c>
      <c r="K1817" s="208">
        <f>SUMIF('05'!$C$10:$C$29,$C1817,'05'!$E$10:$E$29)*'05'!$E$3</f>
        <v>0</v>
      </c>
      <c r="L1817" s="208">
        <f>SUMIF('06'!$C$10:$C$29,$C1817,'06'!$E$10:$E$29)*'06'!$E$3</f>
        <v>0</v>
      </c>
      <c r="M1817" s="208">
        <f>SUMIF('07'!$C$10:$C$26,$C1817,'07'!$E$10:$E$26)*'07'!$E$3</f>
        <v>0</v>
      </c>
      <c r="N1817" s="208">
        <f>SUMIF('08'!$C$10:$C$29,$C1817,'08'!$E$10:$E$29)*'08'!$E$3</f>
        <v>0</v>
      </c>
      <c r="O1817" s="208">
        <f>SUMIF('09'!$C$10:$C$29,$C1817,'09'!$E$10:$E$29)*'09'!$E$3</f>
        <v>0</v>
      </c>
      <c r="P1817" s="208">
        <f>SUMIF('10'!$C$10:$C$29,$C1817,'10'!$E$10:$E$29)*'10'!$E$3</f>
        <v>0</v>
      </c>
      <c r="Q1817" s="208">
        <f>SUMIF('11'!$C$10:$C$39,$C1817,'11'!$E$10:$E$39)*'11'!$E$3</f>
        <v>0</v>
      </c>
      <c r="R1817" s="208">
        <f>SUMIF('12'!$C$10:$C$29,$C1817,'12'!$E$10:$E$29)*'12'!$E$3</f>
        <v>0</v>
      </c>
      <c r="S1817" s="208">
        <f>SUMIF('13'!$C$10:$C$29,$C1817,'13'!$E$10:$E$29)*'13'!$E$3</f>
        <v>0</v>
      </c>
      <c r="T1817" s="208">
        <f>SUMIF('14'!$C$10:$C$29,$C1817,'14'!$E$10:$E$29)*'14'!$E$3</f>
        <v>0</v>
      </c>
      <c r="U1817" s="208">
        <f>SUMIF('15'!$C$10:$C$29,$C1817,'15'!$E$10:$E$29)*'15'!$E$3</f>
        <v>0</v>
      </c>
      <c r="V1817" s="208">
        <f>SUMIF('16'!$C$10:$C$29,$C1817,'16'!$E$29:$E1817)*'16'!$E$3</f>
        <v>0</v>
      </c>
      <c r="W1817" s="208">
        <f>SUMIF('17'!$C$10:$C$29,$C1817,'17'!$E$10:$E$29)*'17'!$E$3</f>
        <v>0</v>
      </c>
      <c r="X1817" s="208">
        <f>SUMIF('18'!$C$10:$C$29,$C1817,'18'!$E$10:$E$29)*'18'!$E$3</f>
        <v>0</v>
      </c>
      <c r="Y1817" s="208">
        <f>SUMIF('19'!$C$10:$C$28,$C1817,'19'!$E$10:$E$28)*'19'!$E$3</f>
        <v>0</v>
      </c>
      <c r="Z1817" s="208">
        <f>SUMIF('20'!$C$10:$C$29,$C1817,'20'!$E$10:$E$29)*'20'!$E$3</f>
        <v>0</v>
      </c>
      <c r="AA1817" s="208">
        <f>SUMIF('21'!$C$10:$C$29,$C1817,'21'!$E$10:$E$29)*'21'!$E$3</f>
        <v>0</v>
      </c>
    </row>
    <row r="1818" spans="3:27" ht="15" hidden="1">
      <c r="C1818" s="207" t="s">
        <v>3733</v>
      </c>
      <c r="D1818" s="207" t="s">
        <v>3734</v>
      </c>
      <c r="F1818" s="336">
        <f t="shared" si="29"/>
        <v>0</v>
      </c>
      <c r="G1818" s="208">
        <f>SUMIF('01'!$C$10:$C$29,$C1818,'01'!$E$10:$E$29)*'01'!$E$3</f>
        <v>0</v>
      </c>
      <c r="H1818" s="208">
        <f>SUMIF('02'!$C$10:$C$28,$C1818,'02'!$E$10:$E$28)*'02'!$E$3</f>
        <v>0</v>
      </c>
      <c r="I1818" s="208">
        <f>SUMIF('03'!$C$10:$C$29,$C1818,'03'!$E$10:$E$29)*'03'!$E$3</f>
        <v>0</v>
      </c>
      <c r="J1818" s="208">
        <f>SUMIF('04'!$C$10:$C$26,$C1818,'04'!$E$10:$E$26)*'04'!$E$3</f>
        <v>0</v>
      </c>
      <c r="K1818" s="208">
        <f>SUMIF('05'!$C$10:$C$29,$C1818,'05'!$E$10:$E$29)*'05'!$E$3</f>
        <v>0</v>
      </c>
      <c r="L1818" s="208">
        <f>SUMIF('06'!$C$10:$C$29,$C1818,'06'!$E$10:$E$29)*'06'!$E$3</f>
        <v>0</v>
      </c>
      <c r="M1818" s="208">
        <f>SUMIF('07'!$C$10:$C$26,$C1818,'07'!$E$10:$E$26)*'07'!$E$3</f>
        <v>0</v>
      </c>
      <c r="N1818" s="208">
        <f>SUMIF('08'!$C$10:$C$29,$C1818,'08'!$E$10:$E$29)*'08'!$E$3</f>
        <v>0</v>
      </c>
      <c r="O1818" s="208">
        <f>SUMIF('09'!$C$10:$C$29,$C1818,'09'!$E$10:$E$29)*'09'!$E$3</f>
        <v>0</v>
      </c>
      <c r="P1818" s="208">
        <f>SUMIF('10'!$C$10:$C$29,$C1818,'10'!$E$10:$E$29)*'10'!$E$3</f>
        <v>0</v>
      </c>
      <c r="Q1818" s="208">
        <f>SUMIF('11'!$C$10:$C$39,$C1818,'11'!$E$10:$E$39)*'11'!$E$3</f>
        <v>0</v>
      </c>
      <c r="R1818" s="208">
        <f>SUMIF('12'!$C$10:$C$29,$C1818,'12'!$E$10:$E$29)*'12'!$E$3</f>
        <v>0</v>
      </c>
      <c r="S1818" s="208">
        <f>SUMIF('13'!$C$10:$C$29,$C1818,'13'!$E$10:$E$29)*'13'!$E$3</f>
        <v>0</v>
      </c>
      <c r="T1818" s="208">
        <f>SUMIF('14'!$C$10:$C$29,$C1818,'14'!$E$10:$E$29)*'14'!$E$3</f>
        <v>0</v>
      </c>
      <c r="U1818" s="208">
        <f>SUMIF('15'!$C$10:$C$29,$C1818,'15'!$E$10:$E$29)*'15'!$E$3</f>
        <v>0</v>
      </c>
      <c r="V1818" s="208">
        <f>SUMIF('16'!$C$10:$C$29,$C1818,'16'!$E$29:$E1818)*'16'!$E$3</f>
        <v>0</v>
      </c>
      <c r="W1818" s="208">
        <f>SUMIF('17'!$C$10:$C$29,$C1818,'17'!$E$10:$E$29)*'17'!$E$3</f>
        <v>0</v>
      </c>
      <c r="X1818" s="208">
        <f>SUMIF('18'!$C$10:$C$29,$C1818,'18'!$E$10:$E$29)*'18'!$E$3</f>
        <v>0</v>
      </c>
      <c r="Y1818" s="208">
        <f>SUMIF('19'!$C$10:$C$28,$C1818,'19'!$E$10:$E$28)*'19'!$E$3</f>
        <v>0</v>
      </c>
      <c r="Z1818" s="208">
        <f>SUMIF('20'!$C$10:$C$29,$C1818,'20'!$E$10:$E$29)*'20'!$E$3</f>
        <v>0</v>
      </c>
      <c r="AA1818" s="208">
        <f>SUMIF('21'!$C$10:$C$29,$C1818,'21'!$E$10:$E$29)*'21'!$E$3</f>
        <v>0</v>
      </c>
    </row>
    <row r="1819" spans="3:27" ht="15" hidden="1">
      <c r="C1819" s="207" t="s">
        <v>3735</v>
      </c>
      <c r="D1819" s="207" t="s">
        <v>3736</v>
      </c>
      <c r="F1819" s="336">
        <f t="shared" si="29"/>
        <v>0</v>
      </c>
      <c r="G1819" s="208">
        <f>SUMIF('01'!$C$10:$C$29,$C1819,'01'!$E$10:$E$29)*'01'!$E$3</f>
        <v>0</v>
      </c>
      <c r="H1819" s="208">
        <f>SUMIF('02'!$C$10:$C$28,$C1819,'02'!$E$10:$E$28)*'02'!$E$3</f>
        <v>0</v>
      </c>
      <c r="I1819" s="208">
        <f>SUMIF('03'!$C$10:$C$29,$C1819,'03'!$E$10:$E$29)*'03'!$E$3</f>
        <v>0</v>
      </c>
      <c r="J1819" s="208">
        <f>SUMIF('04'!$C$10:$C$26,$C1819,'04'!$E$10:$E$26)*'04'!$E$3</f>
        <v>0</v>
      </c>
      <c r="K1819" s="208">
        <f>SUMIF('05'!$C$10:$C$29,$C1819,'05'!$E$10:$E$29)*'05'!$E$3</f>
        <v>0</v>
      </c>
      <c r="L1819" s="208">
        <f>SUMIF('06'!$C$10:$C$29,$C1819,'06'!$E$10:$E$29)*'06'!$E$3</f>
        <v>0</v>
      </c>
      <c r="M1819" s="208">
        <f>SUMIF('07'!$C$10:$C$26,$C1819,'07'!$E$10:$E$26)*'07'!$E$3</f>
        <v>0</v>
      </c>
      <c r="N1819" s="208">
        <f>SUMIF('08'!$C$10:$C$29,$C1819,'08'!$E$10:$E$29)*'08'!$E$3</f>
        <v>0</v>
      </c>
      <c r="O1819" s="208">
        <f>SUMIF('09'!$C$10:$C$29,$C1819,'09'!$E$10:$E$29)*'09'!$E$3</f>
        <v>0</v>
      </c>
      <c r="P1819" s="208">
        <f>SUMIF('10'!$C$10:$C$29,$C1819,'10'!$E$10:$E$29)*'10'!$E$3</f>
        <v>0</v>
      </c>
      <c r="Q1819" s="208">
        <f>SUMIF('11'!$C$10:$C$39,$C1819,'11'!$E$10:$E$39)*'11'!$E$3</f>
        <v>0</v>
      </c>
      <c r="R1819" s="208">
        <f>SUMIF('12'!$C$10:$C$29,$C1819,'12'!$E$10:$E$29)*'12'!$E$3</f>
        <v>0</v>
      </c>
      <c r="S1819" s="208">
        <f>SUMIF('13'!$C$10:$C$29,$C1819,'13'!$E$10:$E$29)*'13'!$E$3</f>
        <v>0</v>
      </c>
      <c r="T1819" s="208">
        <f>SUMIF('14'!$C$10:$C$29,$C1819,'14'!$E$10:$E$29)*'14'!$E$3</f>
        <v>0</v>
      </c>
      <c r="U1819" s="208">
        <f>SUMIF('15'!$C$10:$C$29,$C1819,'15'!$E$10:$E$29)*'15'!$E$3</f>
        <v>0</v>
      </c>
      <c r="V1819" s="208">
        <f>SUMIF('16'!$C$10:$C$29,$C1819,'16'!$E$29:$E1819)*'16'!$E$3</f>
        <v>0</v>
      </c>
      <c r="W1819" s="208">
        <f>SUMIF('17'!$C$10:$C$29,$C1819,'17'!$E$10:$E$29)*'17'!$E$3</f>
        <v>0</v>
      </c>
      <c r="X1819" s="208">
        <f>SUMIF('18'!$C$10:$C$29,$C1819,'18'!$E$10:$E$29)*'18'!$E$3</f>
        <v>0</v>
      </c>
      <c r="Y1819" s="208">
        <f>SUMIF('19'!$C$10:$C$28,$C1819,'19'!$E$10:$E$28)*'19'!$E$3</f>
        <v>0</v>
      </c>
      <c r="Z1819" s="208">
        <f>SUMIF('20'!$C$10:$C$29,$C1819,'20'!$E$10:$E$29)*'20'!$E$3</f>
        <v>0</v>
      </c>
      <c r="AA1819" s="208">
        <f>SUMIF('21'!$C$10:$C$29,$C1819,'21'!$E$10:$E$29)*'21'!$E$3</f>
        <v>0</v>
      </c>
    </row>
    <row r="1820" spans="3:27" ht="15" hidden="1">
      <c r="C1820" s="207" t="s">
        <v>3737</v>
      </c>
      <c r="D1820" s="207" t="s">
        <v>3738</v>
      </c>
      <c r="F1820" s="336">
        <f t="shared" si="29"/>
        <v>0</v>
      </c>
      <c r="G1820" s="208">
        <f>SUMIF('01'!$C$10:$C$29,$C1820,'01'!$E$10:$E$29)*'01'!$E$3</f>
        <v>0</v>
      </c>
      <c r="H1820" s="208">
        <f>SUMIF('02'!$C$10:$C$28,$C1820,'02'!$E$10:$E$28)*'02'!$E$3</f>
        <v>0</v>
      </c>
      <c r="I1820" s="208">
        <f>SUMIF('03'!$C$10:$C$29,$C1820,'03'!$E$10:$E$29)*'03'!$E$3</f>
        <v>0</v>
      </c>
      <c r="J1820" s="208">
        <f>SUMIF('04'!$C$10:$C$26,$C1820,'04'!$E$10:$E$26)*'04'!$E$3</f>
        <v>0</v>
      </c>
      <c r="K1820" s="208">
        <f>SUMIF('05'!$C$10:$C$29,$C1820,'05'!$E$10:$E$29)*'05'!$E$3</f>
        <v>0</v>
      </c>
      <c r="L1820" s="208">
        <f>SUMIF('06'!$C$10:$C$29,$C1820,'06'!$E$10:$E$29)*'06'!$E$3</f>
        <v>0</v>
      </c>
      <c r="M1820" s="208">
        <f>SUMIF('07'!$C$10:$C$26,$C1820,'07'!$E$10:$E$26)*'07'!$E$3</f>
        <v>0</v>
      </c>
      <c r="N1820" s="208">
        <f>SUMIF('08'!$C$10:$C$29,$C1820,'08'!$E$10:$E$29)*'08'!$E$3</f>
        <v>0</v>
      </c>
      <c r="O1820" s="208">
        <f>SUMIF('09'!$C$10:$C$29,$C1820,'09'!$E$10:$E$29)*'09'!$E$3</f>
        <v>0</v>
      </c>
      <c r="P1820" s="208">
        <f>SUMIF('10'!$C$10:$C$29,$C1820,'10'!$E$10:$E$29)*'10'!$E$3</f>
        <v>0</v>
      </c>
      <c r="Q1820" s="208">
        <f>SUMIF('11'!$C$10:$C$39,$C1820,'11'!$E$10:$E$39)*'11'!$E$3</f>
        <v>0</v>
      </c>
      <c r="R1820" s="208">
        <f>SUMIF('12'!$C$10:$C$29,$C1820,'12'!$E$10:$E$29)*'12'!$E$3</f>
        <v>0</v>
      </c>
      <c r="S1820" s="208">
        <f>SUMIF('13'!$C$10:$C$29,$C1820,'13'!$E$10:$E$29)*'13'!$E$3</f>
        <v>0</v>
      </c>
      <c r="T1820" s="208">
        <f>SUMIF('14'!$C$10:$C$29,$C1820,'14'!$E$10:$E$29)*'14'!$E$3</f>
        <v>0</v>
      </c>
      <c r="U1820" s="208">
        <f>SUMIF('15'!$C$10:$C$29,$C1820,'15'!$E$10:$E$29)*'15'!$E$3</f>
        <v>0</v>
      </c>
      <c r="V1820" s="208">
        <f>SUMIF('16'!$C$10:$C$29,$C1820,'16'!$E$29:$E1820)*'16'!$E$3</f>
        <v>0</v>
      </c>
      <c r="W1820" s="208">
        <f>SUMIF('17'!$C$10:$C$29,$C1820,'17'!$E$10:$E$29)*'17'!$E$3</f>
        <v>0</v>
      </c>
      <c r="X1820" s="208">
        <f>SUMIF('18'!$C$10:$C$29,$C1820,'18'!$E$10:$E$29)*'18'!$E$3</f>
        <v>0</v>
      </c>
      <c r="Y1820" s="208">
        <f>SUMIF('19'!$C$10:$C$28,$C1820,'19'!$E$10:$E$28)*'19'!$E$3</f>
        <v>0</v>
      </c>
      <c r="Z1820" s="208">
        <f>SUMIF('20'!$C$10:$C$29,$C1820,'20'!$E$10:$E$29)*'20'!$E$3</f>
        <v>0</v>
      </c>
      <c r="AA1820" s="208">
        <f>SUMIF('21'!$C$10:$C$29,$C1820,'21'!$E$10:$E$29)*'21'!$E$3</f>
        <v>0</v>
      </c>
    </row>
    <row r="1821" spans="3:27" ht="15" hidden="1">
      <c r="C1821" s="207" t="s">
        <v>3739</v>
      </c>
      <c r="D1821" s="207" t="s">
        <v>3740</v>
      </c>
      <c r="F1821" s="336">
        <f t="shared" si="29"/>
        <v>0</v>
      </c>
      <c r="G1821" s="208">
        <f>SUMIF('01'!$C$10:$C$29,$C1821,'01'!$E$10:$E$29)*'01'!$E$3</f>
        <v>0</v>
      </c>
      <c r="H1821" s="208">
        <f>SUMIF('02'!$C$10:$C$28,$C1821,'02'!$E$10:$E$28)*'02'!$E$3</f>
        <v>0</v>
      </c>
      <c r="I1821" s="208">
        <f>SUMIF('03'!$C$10:$C$29,$C1821,'03'!$E$10:$E$29)*'03'!$E$3</f>
        <v>0</v>
      </c>
      <c r="J1821" s="208">
        <f>SUMIF('04'!$C$10:$C$26,$C1821,'04'!$E$10:$E$26)*'04'!$E$3</f>
        <v>0</v>
      </c>
      <c r="K1821" s="208">
        <f>SUMIF('05'!$C$10:$C$29,$C1821,'05'!$E$10:$E$29)*'05'!$E$3</f>
        <v>0</v>
      </c>
      <c r="L1821" s="208">
        <f>SUMIF('06'!$C$10:$C$29,$C1821,'06'!$E$10:$E$29)*'06'!$E$3</f>
        <v>0</v>
      </c>
      <c r="M1821" s="208">
        <f>SUMIF('07'!$C$10:$C$26,$C1821,'07'!$E$10:$E$26)*'07'!$E$3</f>
        <v>0</v>
      </c>
      <c r="N1821" s="208">
        <f>SUMIF('08'!$C$10:$C$29,$C1821,'08'!$E$10:$E$29)*'08'!$E$3</f>
        <v>0</v>
      </c>
      <c r="O1821" s="208">
        <f>SUMIF('09'!$C$10:$C$29,$C1821,'09'!$E$10:$E$29)*'09'!$E$3</f>
        <v>0</v>
      </c>
      <c r="P1821" s="208">
        <f>SUMIF('10'!$C$10:$C$29,$C1821,'10'!$E$10:$E$29)*'10'!$E$3</f>
        <v>0</v>
      </c>
      <c r="Q1821" s="208">
        <f>SUMIF('11'!$C$10:$C$39,$C1821,'11'!$E$10:$E$39)*'11'!$E$3</f>
        <v>0</v>
      </c>
      <c r="R1821" s="208">
        <f>SUMIF('12'!$C$10:$C$29,$C1821,'12'!$E$10:$E$29)*'12'!$E$3</f>
        <v>0</v>
      </c>
      <c r="S1821" s="208">
        <f>SUMIF('13'!$C$10:$C$29,$C1821,'13'!$E$10:$E$29)*'13'!$E$3</f>
        <v>0</v>
      </c>
      <c r="T1821" s="208">
        <f>SUMIF('14'!$C$10:$C$29,$C1821,'14'!$E$10:$E$29)*'14'!$E$3</f>
        <v>0</v>
      </c>
      <c r="U1821" s="208">
        <f>SUMIF('15'!$C$10:$C$29,$C1821,'15'!$E$10:$E$29)*'15'!$E$3</f>
        <v>0</v>
      </c>
      <c r="V1821" s="208">
        <f>SUMIF('16'!$C$10:$C$29,$C1821,'16'!$E$29:$E1821)*'16'!$E$3</f>
        <v>0</v>
      </c>
      <c r="W1821" s="208">
        <f>SUMIF('17'!$C$10:$C$29,$C1821,'17'!$E$10:$E$29)*'17'!$E$3</f>
        <v>0</v>
      </c>
      <c r="X1821" s="208">
        <f>SUMIF('18'!$C$10:$C$29,$C1821,'18'!$E$10:$E$29)*'18'!$E$3</f>
        <v>0</v>
      </c>
      <c r="Y1821" s="208">
        <f>SUMIF('19'!$C$10:$C$28,$C1821,'19'!$E$10:$E$28)*'19'!$E$3</f>
        <v>0</v>
      </c>
      <c r="Z1821" s="208">
        <f>SUMIF('20'!$C$10:$C$29,$C1821,'20'!$E$10:$E$29)*'20'!$E$3</f>
        <v>0</v>
      </c>
      <c r="AA1821" s="208">
        <f>SUMIF('21'!$C$10:$C$29,$C1821,'21'!$E$10:$E$29)*'21'!$E$3</f>
        <v>0</v>
      </c>
    </row>
    <row r="1822" spans="3:27" ht="15" hidden="1">
      <c r="C1822" s="207" t="s">
        <v>3741</v>
      </c>
      <c r="D1822" s="207" t="s">
        <v>3742</v>
      </c>
      <c r="F1822" s="336">
        <f t="shared" si="29"/>
        <v>0</v>
      </c>
      <c r="G1822" s="208">
        <f>SUMIF('01'!$C$10:$C$29,$C1822,'01'!$E$10:$E$29)*'01'!$E$3</f>
        <v>0</v>
      </c>
      <c r="H1822" s="208">
        <f>SUMIF('02'!$C$10:$C$28,$C1822,'02'!$E$10:$E$28)*'02'!$E$3</f>
        <v>0</v>
      </c>
      <c r="I1822" s="208">
        <f>SUMIF('03'!$C$10:$C$29,$C1822,'03'!$E$10:$E$29)*'03'!$E$3</f>
        <v>0</v>
      </c>
      <c r="J1822" s="208">
        <f>SUMIF('04'!$C$10:$C$26,$C1822,'04'!$E$10:$E$26)*'04'!$E$3</f>
        <v>0</v>
      </c>
      <c r="K1822" s="208">
        <f>SUMIF('05'!$C$10:$C$29,$C1822,'05'!$E$10:$E$29)*'05'!$E$3</f>
        <v>0</v>
      </c>
      <c r="L1822" s="208">
        <f>SUMIF('06'!$C$10:$C$29,$C1822,'06'!$E$10:$E$29)*'06'!$E$3</f>
        <v>0</v>
      </c>
      <c r="M1822" s="208">
        <f>SUMIF('07'!$C$10:$C$26,$C1822,'07'!$E$10:$E$26)*'07'!$E$3</f>
        <v>0</v>
      </c>
      <c r="N1822" s="208">
        <f>SUMIF('08'!$C$10:$C$29,$C1822,'08'!$E$10:$E$29)*'08'!$E$3</f>
        <v>0</v>
      </c>
      <c r="O1822" s="208">
        <f>SUMIF('09'!$C$10:$C$29,$C1822,'09'!$E$10:$E$29)*'09'!$E$3</f>
        <v>0</v>
      </c>
      <c r="P1822" s="208">
        <f>SUMIF('10'!$C$10:$C$29,$C1822,'10'!$E$10:$E$29)*'10'!$E$3</f>
        <v>0</v>
      </c>
      <c r="Q1822" s="208">
        <f>SUMIF('11'!$C$10:$C$39,$C1822,'11'!$E$10:$E$39)*'11'!$E$3</f>
        <v>0</v>
      </c>
      <c r="R1822" s="208">
        <f>SUMIF('12'!$C$10:$C$29,$C1822,'12'!$E$10:$E$29)*'12'!$E$3</f>
        <v>0</v>
      </c>
      <c r="S1822" s="208">
        <f>SUMIF('13'!$C$10:$C$29,$C1822,'13'!$E$10:$E$29)*'13'!$E$3</f>
        <v>0</v>
      </c>
      <c r="T1822" s="208">
        <f>SUMIF('14'!$C$10:$C$29,$C1822,'14'!$E$10:$E$29)*'14'!$E$3</f>
        <v>0</v>
      </c>
      <c r="U1822" s="208">
        <f>SUMIF('15'!$C$10:$C$29,$C1822,'15'!$E$10:$E$29)*'15'!$E$3</f>
        <v>0</v>
      </c>
      <c r="V1822" s="208">
        <f>SUMIF('16'!$C$10:$C$29,$C1822,'16'!$E$29:$E1822)*'16'!$E$3</f>
        <v>0</v>
      </c>
      <c r="W1822" s="208">
        <f>SUMIF('17'!$C$10:$C$29,$C1822,'17'!$E$10:$E$29)*'17'!$E$3</f>
        <v>0</v>
      </c>
      <c r="X1822" s="208">
        <f>SUMIF('18'!$C$10:$C$29,$C1822,'18'!$E$10:$E$29)*'18'!$E$3</f>
        <v>0</v>
      </c>
      <c r="Y1822" s="208">
        <f>SUMIF('19'!$C$10:$C$28,$C1822,'19'!$E$10:$E$28)*'19'!$E$3</f>
        <v>0</v>
      </c>
      <c r="Z1822" s="208">
        <f>SUMIF('20'!$C$10:$C$29,$C1822,'20'!$E$10:$E$29)*'20'!$E$3</f>
        <v>0</v>
      </c>
      <c r="AA1822" s="208">
        <f>SUMIF('21'!$C$10:$C$29,$C1822,'21'!$E$10:$E$29)*'21'!$E$3</f>
        <v>0</v>
      </c>
    </row>
    <row r="1823" spans="3:27" ht="15" hidden="1">
      <c r="C1823" s="207" t="s">
        <v>3743</v>
      </c>
      <c r="D1823" s="207" t="s">
        <v>3744</v>
      </c>
      <c r="F1823" s="336">
        <f t="shared" si="29"/>
        <v>0</v>
      </c>
      <c r="G1823" s="208">
        <f>SUMIF('01'!$C$10:$C$29,$C1823,'01'!$E$10:$E$29)*'01'!$E$3</f>
        <v>0</v>
      </c>
      <c r="H1823" s="208">
        <f>SUMIF('02'!$C$10:$C$28,$C1823,'02'!$E$10:$E$28)*'02'!$E$3</f>
        <v>0</v>
      </c>
      <c r="I1823" s="208">
        <f>SUMIF('03'!$C$10:$C$29,$C1823,'03'!$E$10:$E$29)*'03'!$E$3</f>
        <v>0</v>
      </c>
      <c r="J1823" s="208">
        <f>SUMIF('04'!$C$10:$C$26,$C1823,'04'!$E$10:$E$26)*'04'!$E$3</f>
        <v>0</v>
      </c>
      <c r="K1823" s="208">
        <f>SUMIF('05'!$C$10:$C$29,$C1823,'05'!$E$10:$E$29)*'05'!$E$3</f>
        <v>0</v>
      </c>
      <c r="L1823" s="208">
        <f>SUMIF('06'!$C$10:$C$29,$C1823,'06'!$E$10:$E$29)*'06'!$E$3</f>
        <v>0</v>
      </c>
      <c r="M1823" s="208">
        <f>SUMIF('07'!$C$10:$C$26,$C1823,'07'!$E$10:$E$26)*'07'!$E$3</f>
        <v>0</v>
      </c>
      <c r="N1823" s="208">
        <f>SUMIF('08'!$C$10:$C$29,$C1823,'08'!$E$10:$E$29)*'08'!$E$3</f>
        <v>0</v>
      </c>
      <c r="O1823" s="208">
        <f>SUMIF('09'!$C$10:$C$29,$C1823,'09'!$E$10:$E$29)*'09'!$E$3</f>
        <v>0</v>
      </c>
      <c r="P1823" s="208">
        <f>SUMIF('10'!$C$10:$C$29,$C1823,'10'!$E$10:$E$29)*'10'!$E$3</f>
        <v>0</v>
      </c>
      <c r="Q1823" s="208">
        <f>SUMIF('11'!$C$10:$C$39,$C1823,'11'!$E$10:$E$39)*'11'!$E$3</f>
        <v>0</v>
      </c>
      <c r="R1823" s="208">
        <f>SUMIF('12'!$C$10:$C$29,$C1823,'12'!$E$10:$E$29)*'12'!$E$3</f>
        <v>0</v>
      </c>
      <c r="S1823" s="208">
        <f>SUMIF('13'!$C$10:$C$29,$C1823,'13'!$E$10:$E$29)*'13'!$E$3</f>
        <v>0</v>
      </c>
      <c r="T1823" s="208">
        <f>SUMIF('14'!$C$10:$C$29,$C1823,'14'!$E$10:$E$29)*'14'!$E$3</f>
        <v>0</v>
      </c>
      <c r="U1823" s="208">
        <f>SUMIF('15'!$C$10:$C$29,$C1823,'15'!$E$10:$E$29)*'15'!$E$3</f>
        <v>0</v>
      </c>
      <c r="V1823" s="208">
        <f>SUMIF('16'!$C$10:$C$29,$C1823,'16'!$E$29:$E1823)*'16'!$E$3</f>
        <v>0</v>
      </c>
      <c r="W1823" s="208">
        <f>SUMIF('17'!$C$10:$C$29,$C1823,'17'!$E$10:$E$29)*'17'!$E$3</f>
        <v>0</v>
      </c>
      <c r="X1823" s="208">
        <f>SUMIF('18'!$C$10:$C$29,$C1823,'18'!$E$10:$E$29)*'18'!$E$3</f>
        <v>0</v>
      </c>
      <c r="Y1823" s="208">
        <f>SUMIF('19'!$C$10:$C$28,$C1823,'19'!$E$10:$E$28)*'19'!$E$3</f>
        <v>0</v>
      </c>
      <c r="Z1823" s="208">
        <f>SUMIF('20'!$C$10:$C$29,$C1823,'20'!$E$10:$E$29)*'20'!$E$3</f>
        <v>0</v>
      </c>
      <c r="AA1823" s="208">
        <f>SUMIF('21'!$C$10:$C$29,$C1823,'21'!$E$10:$E$29)*'21'!$E$3</f>
        <v>0</v>
      </c>
    </row>
    <row r="1824" spans="3:27" ht="15" hidden="1">
      <c r="C1824" s="207" t="s">
        <v>3745</v>
      </c>
      <c r="D1824" s="207" t="s">
        <v>3746</v>
      </c>
      <c r="F1824" s="336">
        <f t="shared" si="29"/>
        <v>0</v>
      </c>
      <c r="G1824" s="208">
        <f>SUMIF('01'!$C$10:$C$29,$C1824,'01'!$E$10:$E$29)*'01'!$E$3</f>
        <v>0</v>
      </c>
      <c r="H1824" s="208">
        <f>SUMIF('02'!$C$10:$C$28,$C1824,'02'!$E$10:$E$28)*'02'!$E$3</f>
        <v>0</v>
      </c>
      <c r="I1824" s="208">
        <f>SUMIF('03'!$C$10:$C$29,$C1824,'03'!$E$10:$E$29)*'03'!$E$3</f>
        <v>0</v>
      </c>
      <c r="J1824" s="208">
        <f>SUMIF('04'!$C$10:$C$26,$C1824,'04'!$E$10:$E$26)*'04'!$E$3</f>
        <v>0</v>
      </c>
      <c r="K1824" s="208">
        <f>SUMIF('05'!$C$10:$C$29,$C1824,'05'!$E$10:$E$29)*'05'!$E$3</f>
        <v>0</v>
      </c>
      <c r="L1824" s="208">
        <f>SUMIF('06'!$C$10:$C$29,$C1824,'06'!$E$10:$E$29)*'06'!$E$3</f>
        <v>0</v>
      </c>
      <c r="M1824" s="208">
        <f>SUMIF('07'!$C$10:$C$26,$C1824,'07'!$E$10:$E$26)*'07'!$E$3</f>
        <v>0</v>
      </c>
      <c r="N1824" s="208">
        <f>SUMIF('08'!$C$10:$C$29,$C1824,'08'!$E$10:$E$29)*'08'!$E$3</f>
        <v>0</v>
      </c>
      <c r="O1824" s="208">
        <f>SUMIF('09'!$C$10:$C$29,$C1824,'09'!$E$10:$E$29)*'09'!$E$3</f>
        <v>0</v>
      </c>
      <c r="P1824" s="208">
        <f>SUMIF('10'!$C$10:$C$29,$C1824,'10'!$E$10:$E$29)*'10'!$E$3</f>
        <v>0</v>
      </c>
      <c r="Q1824" s="208">
        <f>SUMIF('11'!$C$10:$C$39,$C1824,'11'!$E$10:$E$39)*'11'!$E$3</f>
        <v>0</v>
      </c>
      <c r="R1824" s="208">
        <f>SUMIF('12'!$C$10:$C$29,$C1824,'12'!$E$10:$E$29)*'12'!$E$3</f>
        <v>0</v>
      </c>
      <c r="S1824" s="208">
        <f>SUMIF('13'!$C$10:$C$29,$C1824,'13'!$E$10:$E$29)*'13'!$E$3</f>
        <v>0</v>
      </c>
      <c r="T1824" s="208">
        <f>SUMIF('14'!$C$10:$C$29,$C1824,'14'!$E$10:$E$29)*'14'!$E$3</f>
        <v>0</v>
      </c>
      <c r="U1824" s="208">
        <f>SUMIF('15'!$C$10:$C$29,$C1824,'15'!$E$10:$E$29)*'15'!$E$3</f>
        <v>0</v>
      </c>
      <c r="V1824" s="208">
        <f>SUMIF('16'!$C$10:$C$29,$C1824,'16'!$E$29:$E1824)*'16'!$E$3</f>
        <v>0</v>
      </c>
      <c r="W1824" s="208">
        <f>SUMIF('17'!$C$10:$C$29,$C1824,'17'!$E$10:$E$29)*'17'!$E$3</f>
        <v>0</v>
      </c>
      <c r="X1824" s="208">
        <f>SUMIF('18'!$C$10:$C$29,$C1824,'18'!$E$10:$E$29)*'18'!$E$3</f>
        <v>0</v>
      </c>
      <c r="Y1824" s="208">
        <f>SUMIF('19'!$C$10:$C$28,$C1824,'19'!$E$10:$E$28)*'19'!$E$3</f>
        <v>0</v>
      </c>
      <c r="Z1824" s="208">
        <f>SUMIF('20'!$C$10:$C$29,$C1824,'20'!$E$10:$E$29)*'20'!$E$3</f>
        <v>0</v>
      </c>
      <c r="AA1824" s="208">
        <f>SUMIF('21'!$C$10:$C$29,$C1824,'21'!$E$10:$E$29)*'21'!$E$3</f>
        <v>0</v>
      </c>
    </row>
    <row r="1825" spans="3:27" ht="15" hidden="1">
      <c r="C1825" s="207" t="s">
        <v>3747</v>
      </c>
      <c r="D1825" s="207" t="s">
        <v>3748</v>
      </c>
      <c r="F1825" s="336">
        <f t="shared" si="29"/>
        <v>0</v>
      </c>
      <c r="G1825" s="208">
        <f>SUMIF('01'!$C$10:$C$29,$C1825,'01'!$E$10:$E$29)*'01'!$E$3</f>
        <v>0</v>
      </c>
      <c r="H1825" s="208">
        <f>SUMIF('02'!$C$10:$C$28,$C1825,'02'!$E$10:$E$28)*'02'!$E$3</f>
        <v>0</v>
      </c>
      <c r="I1825" s="208">
        <f>SUMIF('03'!$C$10:$C$29,$C1825,'03'!$E$10:$E$29)*'03'!$E$3</f>
        <v>0</v>
      </c>
      <c r="J1825" s="208">
        <f>SUMIF('04'!$C$10:$C$26,$C1825,'04'!$E$10:$E$26)*'04'!$E$3</f>
        <v>0</v>
      </c>
      <c r="K1825" s="208">
        <f>SUMIF('05'!$C$10:$C$29,$C1825,'05'!$E$10:$E$29)*'05'!$E$3</f>
        <v>0</v>
      </c>
      <c r="L1825" s="208">
        <f>SUMIF('06'!$C$10:$C$29,$C1825,'06'!$E$10:$E$29)*'06'!$E$3</f>
        <v>0</v>
      </c>
      <c r="M1825" s="208">
        <f>SUMIF('07'!$C$10:$C$26,$C1825,'07'!$E$10:$E$26)*'07'!$E$3</f>
        <v>0</v>
      </c>
      <c r="N1825" s="208">
        <f>SUMIF('08'!$C$10:$C$29,$C1825,'08'!$E$10:$E$29)*'08'!$E$3</f>
        <v>0</v>
      </c>
      <c r="O1825" s="208">
        <f>SUMIF('09'!$C$10:$C$29,$C1825,'09'!$E$10:$E$29)*'09'!$E$3</f>
        <v>0</v>
      </c>
      <c r="P1825" s="208">
        <f>SUMIF('10'!$C$10:$C$29,$C1825,'10'!$E$10:$E$29)*'10'!$E$3</f>
        <v>0</v>
      </c>
      <c r="Q1825" s="208">
        <f>SUMIF('11'!$C$10:$C$39,$C1825,'11'!$E$10:$E$39)*'11'!$E$3</f>
        <v>0</v>
      </c>
      <c r="R1825" s="208">
        <f>SUMIF('12'!$C$10:$C$29,$C1825,'12'!$E$10:$E$29)*'12'!$E$3</f>
        <v>0</v>
      </c>
      <c r="S1825" s="208">
        <f>SUMIF('13'!$C$10:$C$29,$C1825,'13'!$E$10:$E$29)*'13'!$E$3</f>
        <v>0</v>
      </c>
      <c r="T1825" s="208">
        <f>SUMIF('14'!$C$10:$C$29,$C1825,'14'!$E$10:$E$29)*'14'!$E$3</f>
        <v>0</v>
      </c>
      <c r="U1825" s="208">
        <f>SUMIF('15'!$C$10:$C$29,$C1825,'15'!$E$10:$E$29)*'15'!$E$3</f>
        <v>0</v>
      </c>
      <c r="V1825" s="208">
        <f>SUMIF('16'!$C$10:$C$29,$C1825,'16'!$E$29:$E1825)*'16'!$E$3</f>
        <v>0</v>
      </c>
      <c r="W1825" s="208">
        <f>SUMIF('17'!$C$10:$C$29,$C1825,'17'!$E$10:$E$29)*'17'!$E$3</f>
        <v>0</v>
      </c>
      <c r="X1825" s="208">
        <f>SUMIF('18'!$C$10:$C$29,$C1825,'18'!$E$10:$E$29)*'18'!$E$3</f>
        <v>0</v>
      </c>
      <c r="Y1825" s="208">
        <f>SUMIF('19'!$C$10:$C$28,$C1825,'19'!$E$10:$E$28)*'19'!$E$3</f>
        <v>0</v>
      </c>
      <c r="Z1825" s="208">
        <f>SUMIF('20'!$C$10:$C$29,$C1825,'20'!$E$10:$E$29)*'20'!$E$3</f>
        <v>0</v>
      </c>
      <c r="AA1825" s="208">
        <f>SUMIF('21'!$C$10:$C$29,$C1825,'21'!$E$10:$E$29)*'21'!$E$3</f>
        <v>0</v>
      </c>
    </row>
    <row r="1826" spans="3:27" ht="15" hidden="1">
      <c r="C1826" s="207" t="s">
        <v>3749</v>
      </c>
      <c r="D1826" s="207" t="s">
        <v>3750</v>
      </c>
      <c r="F1826" s="336">
        <f t="shared" si="29"/>
        <v>0</v>
      </c>
      <c r="G1826" s="208">
        <f>SUMIF('01'!$C$10:$C$29,$C1826,'01'!$E$10:$E$29)*'01'!$E$3</f>
        <v>0</v>
      </c>
      <c r="H1826" s="208">
        <f>SUMIF('02'!$C$10:$C$28,$C1826,'02'!$E$10:$E$28)*'02'!$E$3</f>
        <v>0</v>
      </c>
      <c r="I1826" s="208">
        <f>SUMIF('03'!$C$10:$C$29,$C1826,'03'!$E$10:$E$29)*'03'!$E$3</f>
        <v>0</v>
      </c>
      <c r="J1826" s="208">
        <f>SUMIF('04'!$C$10:$C$26,$C1826,'04'!$E$10:$E$26)*'04'!$E$3</f>
        <v>0</v>
      </c>
      <c r="K1826" s="208">
        <f>SUMIF('05'!$C$10:$C$29,$C1826,'05'!$E$10:$E$29)*'05'!$E$3</f>
        <v>0</v>
      </c>
      <c r="L1826" s="208">
        <f>SUMIF('06'!$C$10:$C$29,$C1826,'06'!$E$10:$E$29)*'06'!$E$3</f>
        <v>0</v>
      </c>
      <c r="M1826" s="208">
        <f>SUMIF('07'!$C$10:$C$26,$C1826,'07'!$E$10:$E$26)*'07'!$E$3</f>
        <v>0</v>
      </c>
      <c r="N1826" s="208">
        <f>SUMIF('08'!$C$10:$C$29,$C1826,'08'!$E$10:$E$29)*'08'!$E$3</f>
        <v>0</v>
      </c>
      <c r="O1826" s="208">
        <f>SUMIF('09'!$C$10:$C$29,$C1826,'09'!$E$10:$E$29)*'09'!$E$3</f>
        <v>0</v>
      </c>
      <c r="P1826" s="208">
        <f>SUMIF('10'!$C$10:$C$29,$C1826,'10'!$E$10:$E$29)*'10'!$E$3</f>
        <v>0</v>
      </c>
      <c r="Q1826" s="208">
        <f>SUMIF('11'!$C$10:$C$39,$C1826,'11'!$E$10:$E$39)*'11'!$E$3</f>
        <v>0</v>
      </c>
      <c r="R1826" s="208">
        <f>SUMIF('12'!$C$10:$C$29,$C1826,'12'!$E$10:$E$29)*'12'!$E$3</f>
        <v>0</v>
      </c>
      <c r="S1826" s="208">
        <f>SUMIF('13'!$C$10:$C$29,$C1826,'13'!$E$10:$E$29)*'13'!$E$3</f>
        <v>0</v>
      </c>
      <c r="T1826" s="208">
        <f>SUMIF('14'!$C$10:$C$29,$C1826,'14'!$E$10:$E$29)*'14'!$E$3</f>
        <v>0</v>
      </c>
      <c r="U1826" s="208">
        <f>SUMIF('15'!$C$10:$C$29,$C1826,'15'!$E$10:$E$29)*'15'!$E$3</f>
        <v>0</v>
      </c>
      <c r="V1826" s="208">
        <f>SUMIF('16'!$C$10:$C$29,$C1826,'16'!$E$29:$E1826)*'16'!$E$3</f>
        <v>0</v>
      </c>
      <c r="W1826" s="208">
        <f>SUMIF('17'!$C$10:$C$29,$C1826,'17'!$E$10:$E$29)*'17'!$E$3</f>
        <v>0</v>
      </c>
      <c r="X1826" s="208">
        <f>SUMIF('18'!$C$10:$C$29,$C1826,'18'!$E$10:$E$29)*'18'!$E$3</f>
        <v>0</v>
      </c>
      <c r="Y1826" s="208">
        <f>SUMIF('19'!$C$10:$C$28,$C1826,'19'!$E$10:$E$28)*'19'!$E$3</f>
        <v>0</v>
      </c>
      <c r="Z1826" s="208">
        <f>SUMIF('20'!$C$10:$C$29,$C1826,'20'!$E$10:$E$29)*'20'!$E$3</f>
        <v>0</v>
      </c>
      <c r="AA1826" s="208">
        <f>SUMIF('21'!$C$10:$C$29,$C1826,'21'!$E$10:$E$29)*'21'!$E$3</f>
        <v>0</v>
      </c>
    </row>
    <row r="1827" spans="3:27" ht="15" hidden="1">
      <c r="C1827" s="207" t="s">
        <v>3751</v>
      </c>
      <c r="D1827" s="207" t="s">
        <v>3752</v>
      </c>
      <c r="F1827" s="336">
        <f t="shared" si="29"/>
        <v>0</v>
      </c>
      <c r="G1827" s="208">
        <f>SUMIF('01'!$C$10:$C$29,$C1827,'01'!$E$10:$E$29)*'01'!$E$3</f>
        <v>0</v>
      </c>
      <c r="H1827" s="208">
        <f>SUMIF('02'!$C$10:$C$28,$C1827,'02'!$E$10:$E$28)*'02'!$E$3</f>
        <v>0</v>
      </c>
      <c r="I1827" s="208">
        <f>SUMIF('03'!$C$10:$C$29,$C1827,'03'!$E$10:$E$29)*'03'!$E$3</f>
        <v>0</v>
      </c>
      <c r="J1827" s="208">
        <f>SUMIF('04'!$C$10:$C$26,$C1827,'04'!$E$10:$E$26)*'04'!$E$3</f>
        <v>0</v>
      </c>
      <c r="K1827" s="208">
        <f>SUMIF('05'!$C$10:$C$29,$C1827,'05'!$E$10:$E$29)*'05'!$E$3</f>
        <v>0</v>
      </c>
      <c r="L1827" s="208">
        <f>SUMIF('06'!$C$10:$C$29,$C1827,'06'!$E$10:$E$29)*'06'!$E$3</f>
        <v>0</v>
      </c>
      <c r="M1827" s="208">
        <f>SUMIF('07'!$C$10:$C$26,$C1827,'07'!$E$10:$E$26)*'07'!$E$3</f>
        <v>0</v>
      </c>
      <c r="N1827" s="208">
        <f>SUMIF('08'!$C$10:$C$29,$C1827,'08'!$E$10:$E$29)*'08'!$E$3</f>
        <v>0</v>
      </c>
      <c r="O1827" s="208">
        <f>SUMIF('09'!$C$10:$C$29,$C1827,'09'!$E$10:$E$29)*'09'!$E$3</f>
        <v>0</v>
      </c>
      <c r="P1827" s="208">
        <f>SUMIF('10'!$C$10:$C$29,$C1827,'10'!$E$10:$E$29)*'10'!$E$3</f>
        <v>0</v>
      </c>
      <c r="Q1827" s="208">
        <f>SUMIF('11'!$C$10:$C$39,$C1827,'11'!$E$10:$E$39)*'11'!$E$3</f>
        <v>0</v>
      </c>
      <c r="R1827" s="208">
        <f>SUMIF('12'!$C$10:$C$29,$C1827,'12'!$E$10:$E$29)*'12'!$E$3</f>
        <v>0</v>
      </c>
      <c r="S1827" s="208">
        <f>SUMIF('13'!$C$10:$C$29,$C1827,'13'!$E$10:$E$29)*'13'!$E$3</f>
        <v>0</v>
      </c>
      <c r="T1827" s="208">
        <f>SUMIF('14'!$C$10:$C$29,$C1827,'14'!$E$10:$E$29)*'14'!$E$3</f>
        <v>0</v>
      </c>
      <c r="U1827" s="208">
        <f>SUMIF('15'!$C$10:$C$29,$C1827,'15'!$E$10:$E$29)*'15'!$E$3</f>
        <v>0</v>
      </c>
      <c r="V1827" s="208">
        <f>SUMIF('16'!$C$10:$C$29,$C1827,'16'!$E$29:$E1827)*'16'!$E$3</f>
        <v>0</v>
      </c>
      <c r="W1827" s="208">
        <f>SUMIF('17'!$C$10:$C$29,$C1827,'17'!$E$10:$E$29)*'17'!$E$3</f>
        <v>0</v>
      </c>
      <c r="X1827" s="208">
        <f>SUMIF('18'!$C$10:$C$29,$C1827,'18'!$E$10:$E$29)*'18'!$E$3</f>
        <v>0</v>
      </c>
      <c r="Y1827" s="208">
        <f>SUMIF('19'!$C$10:$C$28,$C1827,'19'!$E$10:$E$28)*'19'!$E$3</f>
        <v>0</v>
      </c>
      <c r="Z1827" s="208">
        <f>SUMIF('20'!$C$10:$C$29,$C1827,'20'!$E$10:$E$29)*'20'!$E$3</f>
        <v>0</v>
      </c>
      <c r="AA1827" s="208">
        <f>SUMIF('21'!$C$10:$C$29,$C1827,'21'!$E$10:$E$29)*'21'!$E$3</f>
        <v>0</v>
      </c>
    </row>
    <row r="1828" spans="3:27" ht="15" hidden="1">
      <c r="C1828" s="207" t="s">
        <v>3753</v>
      </c>
      <c r="D1828" s="207" t="s">
        <v>3754</v>
      </c>
      <c r="F1828" s="336">
        <f t="shared" si="29"/>
        <v>0</v>
      </c>
      <c r="G1828" s="208">
        <f>SUMIF('01'!$C$10:$C$29,$C1828,'01'!$E$10:$E$29)*'01'!$E$3</f>
        <v>0</v>
      </c>
      <c r="H1828" s="208">
        <f>SUMIF('02'!$C$10:$C$28,$C1828,'02'!$E$10:$E$28)*'02'!$E$3</f>
        <v>0</v>
      </c>
      <c r="I1828" s="208">
        <f>SUMIF('03'!$C$10:$C$29,$C1828,'03'!$E$10:$E$29)*'03'!$E$3</f>
        <v>0</v>
      </c>
      <c r="J1828" s="208">
        <f>SUMIF('04'!$C$10:$C$26,$C1828,'04'!$E$10:$E$26)*'04'!$E$3</f>
        <v>0</v>
      </c>
      <c r="K1828" s="208">
        <f>SUMIF('05'!$C$10:$C$29,$C1828,'05'!$E$10:$E$29)*'05'!$E$3</f>
        <v>0</v>
      </c>
      <c r="L1828" s="208">
        <f>SUMIF('06'!$C$10:$C$29,$C1828,'06'!$E$10:$E$29)*'06'!$E$3</f>
        <v>0</v>
      </c>
      <c r="M1828" s="208">
        <f>SUMIF('07'!$C$10:$C$26,$C1828,'07'!$E$10:$E$26)*'07'!$E$3</f>
        <v>0</v>
      </c>
      <c r="N1828" s="208">
        <f>SUMIF('08'!$C$10:$C$29,$C1828,'08'!$E$10:$E$29)*'08'!$E$3</f>
        <v>0</v>
      </c>
      <c r="O1828" s="208">
        <f>SUMIF('09'!$C$10:$C$29,$C1828,'09'!$E$10:$E$29)*'09'!$E$3</f>
        <v>0</v>
      </c>
      <c r="P1828" s="208">
        <f>SUMIF('10'!$C$10:$C$29,$C1828,'10'!$E$10:$E$29)*'10'!$E$3</f>
        <v>0</v>
      </c>
      <c r="Q1828" s="208">
        <f>SUMIF('11'!$C$10:$C$39,$C1828,'11'!$E$10:$E$39)*'11'!$E$3</f>
        <v>0</v>
      </c>
      <c r="R1828" s="208">
        <f>SUMIF('12'!$C$10:$C$29,$C1828,'12'!$E$10:$E$29)*'12'!$E$3</f>
        <v>0</v>
      </c>
      <c r="S1828" s="208">
        <f>SUMIF('13'!$C$10:$C$29,$C1828,'13'!$E$10:$E$29)*'13'!$E$3</f>
        <v>0</v>
      </c>
      <c r="T1828" s="208">
        <f>SUMIF('14'!$C$10:$C$29,$C1828,'14'!$E$10:$E$29)*'14'!$E$3</f>
        <v>0</v>
      </c>
      <c r="U1828" s="208">
        <f>SUMIF('15'!$C$10:$C$29,$C1828,'15'!$E$10:$E$29)*'15'!$E$3</f>
        <v>0</v>
      </c>
      <c r="V1828" s="208">
        <f>SUMIF('16'!$C$10:$C$29,$C1828,'16'!$E$29:$E1828)*'16'!$E$3</f>
        <v>0</v>
      </c>
      <c r="W1828" s="208">
        <f>SUMIF('17'!$C$10:$C$29,$C1828,'17'!$E$10:$E$29)*'17'!$E$3</f>
        <v>0</v>
      </c>
      <c r="X1828" s="208">
        <f>SUMIF('18'!$C$10:$C$29,$C1828,'18'!$E$10:$E$29)*'18'!$E$3</f>
        <v>0</v>
      </c>
      <c r="Y1828" s="208">
        <f>SUMIF('19'!$C$10:$C$28,$C1828,'19'!$E$10:$E$28)*'19'!$E$3</f>
        <v>0</v>
      </c>
      <c r="Z1828" s="208">
        <f>SUMIF('20'!$C$10:$C$29,$C1828,'20'!$E$10:$E$29)*'20'!$E$3</f>
        <v>0</v>
      </c>
      <c r="AA1828" s="208">
        <f>SUMIF('21'!$C$10:$C$29,$C1828,'21'!$E$10:$E$29)*'21'!$E$3</f>
        <v>0</v>
      </c>
    </row>
    <row r="1829" spans="3:27" ht="15" hidden="1">
      <c r="C1829" s="207" t="s">
        <v>3755</v>
      </c>
      <c r="D1829" s="207" t="s">
        <v>3756</v>
      </c>
      <c r="F1829" s="336">
        <f t="shared" si="29"/>
        <v>0</v>
      </c>
      <c r="G1829" s="208">
        <f>SUMIF('01'!$C$10:$C$29,$C1829,'01'!$E$10:$E$29)*'01'!$E$3</f>
        <v>0</v>
      </c>
      <c r="H1829" s="208">
        <f>SUMIF('02'!$C$10:$C$28,$C1829,'02'!$E$10:$E$28)*'02'!$E$3</f>
        <v>0</v>
      </c>
      <c r="I1829" s="208">
        <f>SUMIF('03'!$C$10:$C$29,$C1829,'03'!$E$10:$E$29)*'03'!$E$3</f>
        <v>0</v>
      </c>
      <c r="J1829" s="208">
        <f>SUMIF('04'!$C$10:$C$26,$C1829,'04'!$E$10:$E$26)*'04'!$E$3</f>
        <v>0</v>
      </c>
      <c r="K1829" s="208">
        <f>SUMIF('05'!$C$10:$C$29,$C1829,'05'!$E$10:$E$29)*'05'!$E$3</f>
        <v>0</v>
      </c>
      <c r="L1829" s="208">
        <f>SUMIF('06'!$C$10:$C$29,$C1829,'06'!$E$10:$E$29)*'06'!$E$3</f>
        <v>0</v>
      </c>
      <c r="M1829" s="208">
        <f>SUMIF('07'!$C$10:$C$26,$C1829,'07'!$E$10:$E$26)*'07'!$E$3</f>
        <v>0</v>
      </c>
      <c r="N1829" s="208">
        <f>SUMIF('08'!$C$10:$C$29,$C1829,'08'!$E$10:$E$29)*'08'!$E$3</f>
        <v>0</v>
      </c>
      <c r="O1829" s="208">
        <f>SUMIF('09'!$C$10:$C$29,$C1829,'09'!$E$10:$E$29)*'09'!$E$3</f>
        <v>0</v>
      </c>
      <c r="P1829" s="208">
        <f>SUMIF('10'!$C$10:$C$29,$C1829,'10'!$E$10:$E$29)*'10'!$E$3</f>
        <v>0</v>
      </c>
      <c r="Q1829" s="208">
        <f>SUMIF('11'!$C$10:$C$39,$C1829,'11'!$E$10:$E$39)*'11'!$E$3</f>
        <v>0</v>
      </c>
      <c r="R1829" s="208">
        <f>SUMIF('12'!$C$10:$C$29,$C1829,'12'!$E$10:$E$29)*'12'!$E$3</f>
        <v>0</v>
      </c>
      <c r="S1829" s="208">
        <f>SUMIF('13'!$C$10:$C$29,$C1829,'13'!$E$10:$E$29)*'13'!$E$3</f>
        <v>0</v>
      </c>
      <c r="T1829" s="208">
        <f>SUMIF('14'!$C$10:$C$29,$C1829,'14'!$E$10:$E$29)*'14'!$E$3</f>
        <v>0</v>
      </c>
      <c r="U1829" s="208">
        <f>SUMIF('15'!$C$10:$C$29,$C1829,'15'!$E$10:$E$29)*'15'!$E$3</f>
        <v>0</v>
      </c>
      <c r="V1829" s="208">
        <f>SUMIF('16'!$C$10:$C$29,$C1829,'16'!$E$29:$E1829)*'16'!$E$3</f>
        <v>0</v>
      </c>
      <c r="W1829" s="208">
        <f>SUMIF('17'!$C$10:$C$29,$C1829,'17'!$E$10:$E$29)*'17'!$E$3</f>
        <v>0</v>
      </c>
      <c r="X1829" s="208">
        <f>SUMIF('18'!$C$10:$C$29,$C1829,'18'!$E$10:$E$29)*'18'!$E$3</f>
        <v>0</v>
      </c>
      <c r="Y1829" s="208">
        <f>SUMIF('19'!$C$10:$C$28,$C1829,'19'!$E$10:$E$28)*'19'!$E$3</f>
        <v>0</v>
      </c>
      <c r="Z1829" s="208">
        <f>SUMIF('20'!$C$10:$C$29,$C1829,'20'!$E$10:$E$29)*'20'!$E$3</f>
        <v>0</v>
      </c>
      <c r="AA1829" s="208">
        <f>SUMIF('21'!$C$10:$C$29,$C1829,'21'!$E$10:$E$29)*'21'!$E$3</f>
        <v>0</v>
      </c>
    </row>
    <row r="1830" spans="3:27" ht="15" hidden="1">
      <c r="C1830" s="207" t="s">
        <v>3757</v>
      </c>
      <c r="D1830" s="207" t="s">
        <v>3758</v>
      </c>
      <c r="F1830" s="336">
        <f t="shared" si="29"/>
        <v>0</v>
      </c>
      <c r="G1830" s="208">
        <f>SUMIF('01'!$C$10:$C$29,$C1830,'01'!$E$10:$E$29)*'01'!$E$3</f>
        <v>0</v>
      </c>
      <c r="H1830" s="208">
        <f>SUMIF('02'!$C$10:$C$28,$C1830,'02'!$E$10:$E$28)*'02'!$E$3</f>
        <v>0</v>
      </c>
      <c r="I1830" s="208">
        <f>SUMIF('03'!$C$10:$C$29,$C1830,'03'!$E$10:$E$29)*'03'!$E$3</f>
        <v>0</v>
      </c>
      <c r="J1830" s="208">
        <f>SUMIF('04'!$C$10:$C$26,$C1830,'04'!$E$10:$E$26)*'04'!$E$3</f>
        <v>0</v>
      </c>
      <c r="K1830" s="208">
        <f>SUMIF('05'!$C$10:$C$29,$C1830,'05'!$E$10:$E$29)*'05'!$E$3</f>
        <v>0</v>
      </c>
      <c r="L1830" s="208">
        <f>SUMIF('06'!$C$10:$C$29,$C1830,'06'!$E$10:$E$29)*'06'!$E$3</f>
        <v>0</v>
      </c>
      <c r="M1830" s="208">
        <f>SUMIF('07'!$C$10:$C$26,$C1830,'07'!$E$10:$E$26)*'07'!$E$3</f>
        <v>0</v>
      </c>
      <c r="N1830" s="208">
        <f>SUMIF('08'!$C$10:$C$29,$C1830,'08'!$E$10:$E$29)*'08'!$E$3</f>
        <v>0</v>
      </c>
      <c r="O1830" s="208">
        <f>SUMIF('09'!$C$10:$C$29,$C1830,'09'!$E$10:$E$29)*'09'!$E$3</f>
        <v>0</v>
      </c>
      <c r="P1830" s="208">
        <f>SUMIF('10'!$C$10:$C$29,$C1830,'10'!$E$10:$E$29)*'10'!$E$3</f>
        <v>0</v>
      </c>
      <c r="Q1830" s="208">
        <f>SUMIF('11'!$C$10:$C$39,$C1830,'11'!$E$10:$E$39)*'11'!$E$3</f>
        <v>0</v>
      </c>
      <c r="R1830" s="208">
        <f>SUMIF('12'!$C$10:$C$29,$C1830,'12'!$E$10:$E$29)*'12'!$E$3</f>
        <v>0</v>
      </c>
      <c r="S1830" s="208">
        <f>SUMIF('13'!$C$10:$C$29,$C1830,'13'!$E$10:$E$29)*'13'!$E$3</f>
        <v>0</v>
      </c>
      <c r="T1830" s="208">
        <f>SUMIF('14'!$C$10:$C$29,$C1830,'14'!$E$10:$E$29)*'14'!$E$3</f>
        <v>0</v>
      </c>
      <c r="U1830" s="208">
        <f>SUMIF('15'!$C$10:$C$29,$C1830,'15'!$E$10:$E$29)*'15'!$E$3</f>
        <v>0</v>
      </c>
      <c r="V1830" s="208">
        <f>SUMIF('16'!$C$10:$C$29,$C1830,'16'!$E$29:$E1830)*'16'!$E$3</f>
        <v>0</v>
      </c>
      <c r="W1830" s="208">
        <f>SUMIF('17'!$C$10:$C$29,$C1830,'17'!$E$10:$E$29)*'17'!$E$3</f>
        <v>0</v>
      </c>
      <c r="X1830" s="208">
        <f>SUMIF('18'!$C$10:$C$29,$C1830,'18'!$E$10:$E$29)*'18'!$E$3</f>
        <v>0</v>
      </c>
      <c r="Y1830" s="208">
        <f>SUMIF('19'!$C$10:$C$28,$C1830,'19'!$E$10:$E$28)*'19'!$E$3</f>
        <v>0</v>
      </c>
      <c r="Z1830" s="208">
        <f>SUMIF('20'!$C$10:$C$29,$C1830,'20'!$E$10:$E$29)*'20'!$E$3</f>
        <v>0</v>
      </c>
      <c r="AA1830" s="208">
        <f>SUMIF('21'!$C$10:$C$29,$C1830,'21'!$E$10:$E$29)*'21'!$E$3</f>
        <v>0</v>
      </c>
    </row>
    <row r="1831" spans="3:27" ht="15" hidden="1">
      <c r="C1831" s="207" t="s">
        <v>3759</v>
      </c>
      <c r="D1831" s="207" t="s">
        <v>3760</v>
      </c>
      <c r="F1831" s="336">
        <f t="shared" si="29"/>
        <v>0</v>
      </c>
      <c r="G1831" s="208">
        <f>SUMIF('01'!$C$10:$C$29,$C1831,'01'!$E$10:$E$29)*'01'!$E$3</f>
        <v>0</v>
      </c>
      <c r="H1831" s="208">
        <f>SUMIF('02'!$C$10:$C$28,$C1831,'02'!$E$10:$E$28)*'02'!$E$3</f>
        <v>0</v>
      </c>
      <c r="I1831" s="208">
        <f>SUMIF('03'!$C$10:$C$29,$C1831,'03'!$E$10:$E$29)*'03'!$E$3</f>
        <v>0</v>
      </c>
      <c r="J1831" s="208">
        <f>SUMIF('04'!$C$10:$C$26,$C1831,'04'!$E$10:$E$26)*'04'!$E$3</f>
        <v>0</v>
      </c>
      <c r="K1831" s="208">
        <f>SUMIF('05'!$C$10:$C$29,$C1831,'05'!$E$10:$E$29)*'05'!$E$3</f>
        <v>0</v>
      </c>
      <c r="L1831" s="208">
        <f>SUMIF('06'!$C$10:$C$29,$C1831,'06'!$E$10:$E$29)*'06'!$E$3</f>
        <v>0</v>
      </c>
      <c r="M1831" s="208">
        <f>SUMIF('07'!$C$10:$C$26,$C1831,'07'!$E$10:$E$26)*'07'!$E$3</f>
        <v>0</v>
      </c>
      <c r="N1831" s="208">
        <f>SUMIF('08'!$C$10:$C$29,$C1831,'08'!$E$10:$E$29)*'08'!$E$3</f>
        <v>0</v>
      </c>
      <c r="O1831" s="208">
        <f>SUMIF('09'!$C$10:$C$29,$C1831,'09'!$E$10:$E$29)*'09'!$E$3</f>
        <v>0</v>
      </c>
      <c r="P1831" s="208">
        <f>SUMIF('10'!$C$10:$C$29,$C1831,'10'!$E$10:$E$29)*'10'!$E$3</f>
        <v>0</v>
      </c>
      <c r="Q1831" s="208">
        <f>SUMIF('11'!$C$10:$C$39,$C1831,'11'!$E$10:$E$39)*'11'!$E$3</f>
        <v>0</v>
      </c>
      <c r="R1831" s="208">
        <f>SUMIF('12'!$C$10:$C$29,$C1831,'12'!$E$10:$E$29)*'12'!$E$3</f>
        <v>0</v>
      </c>
      <c r="S1831" s="208">
        <f>SUMIF('13'!$C$10:$C$29,$C1831,'13'!$E$10:$E$29)*'13'!$E$3</f>
        <v>0</v>
      </c>
      <c r="T1831" s="208">
        <f>SUMIF('14'!$C$10:$C$29,$C1831,'14'!$E$10:$E$29)*'14'!$E$3</f>
        <v>0</v>
      </c>
      <c r="U1831" s="208">
        <f>SUMIF('15'!$C$10:$C$29,$C1831,'15'!$E$10:$E$29)*'15'!$E$3</f>
        <v>0</v>
      </c>
      <c r="V1831" s="208">
        <f>SUMIF('16'!$C$10:$C$29,$C1831,'16'!$E$29:$E1831)*'16'!$E$3</f>
        <v>0</v>
      </c>
      <c r="W1831" s="208">
        <f>SUMIF('17'!$C$10:$C$29,$C1831,'17'!$E$10:$E$29)*'17'!$E$3</f>
        <v>0</v>
      </c>
      <c r="X1831" s="208">
        <f>SUMIF('18'!$C$10:$C$29,$C1831,'18'!$E$10:$E$29)*'18'!$E$3</f>
        <v>0</v>
      </c>
      <c r="Y1831" s="208">
        <f>SUMIF('19'!$C$10:$C$28,$C1831,'19'!$E$10:$E$28)*'19'!$E$3</f>
        <v>0</v>
      </c>
      <c r="Z1831" s="208">
        <f>SUMIF('20'!$C$10:$C$29,$C1831,'20'!$E$10:$E$29)*'20'!$E$3</f>
        <v>0</v>
      </c>
      <c r="AA1831" s="208">
        <f>SUMIF('21'!$C$10:$C$29,$C1831,'21'!$E$10:$E$29)*'21'!$E$3</f>
        <v>0</v>
      </c>
    </row>
    <row r="1832" spans="3:27" ht="15" hidden="1">
      <c r="C1832" s="207" t="s">
        <v>3761</v>
      </c>
      <c r="D1832" s="207" t="s">
        <v>3762</v>
      </c>
      <c r="F1832" s="336">
        <f t="shared" si="29"/>
        <v>0</v>
      </c>
      <c r="G1832" s="208">
        <f>SUMIF('01'!$C$10:$C$29,$C1832,'01'!$E$10:$E$29)*'01'!$E$3</f>
        <v>0</v>
      </c>
      <c r="H1832" s="208">
        <f>SUMIF('02'!$C$10:$C$28,$C1832,'02'!$E$10:$E$28)*'02'!$E$3</f>
        <v>0</v>
      </c>
      <c r="I1832" s="208">
        <f>SUMIF('03'!$C$10:$C$29,$C1832,'03'!$E$10:$E$29)*'03'!$E$3</f>
        <v>0</v>
      </c>
      <c r="J1832" s="208">
        <f>SUMIF('04'!$C$10:$C$26,$C1832,'04'!$E$10:$E$26)*'04'!$E$3</f>
        <v>0</v>
      </c>
      <c r="K1832" s="208">
        <f>SUMIF('05'!$C$10:$C$29,$C1832,'05'!$E$10:$E$29)*'05'!$E$3</f>
        <v>0</v>
      </c>
      <c r="L1832" s="208">
        <f>SUMIF('06'!$C$10:$C$29,$C1832,'06'!$E$10:$E$29)*'06'!$E$3</f>
        <v>0</v>
      </c>
      <c r="M1832" s="208">
        <f>SUMIF('07'!$C$10:$C$26,$C1832,'07'!$E$10:$E$26)*'07'!$E$3</f>
        <v>0</v>
      </c>
      <c r="N1832" s="208">
        <f>SUMIF('08'!$C$10:$C$29,$C1832,'08'!$E$10:$E$29)*'08'!$E$3</f>
        <v>0</v>
      </c>
      <c r="O1832" s="208">
        <f>SUMIF('09'!$C$10:$C$29,$C1832,'09'!$E$10:$E$29)*'09'!$E$3</f>
        <v>0</v>
      </c>
      <c r="P1832" s="208">
        <f>SUMIF('10'!$C$10:$C$29,$C1832,'10'!$E$10:$E$29)*'10'!$E$3</f>
        <v>0</v>
      </c>
      <c r="Q1832" s="208">
        <f>SUMIF('11'!$C$10:$C$39,$C1832,'11'!$E$10:$E$39)*'11'!$E$3</f>
        <v>0</v>
      </c>
      <c r="R1832" s="208">
        <f>SUMIF('12'!$C$10:$C$29,$C1832,'12'!$E$10:$E$29)*'12'!$E$3</f>
        <v>0</v>
      </c>
      <c r="S1832" s="208">
        <f>SUMIF('13'!$C$10:$C$29,$C1832,'13'!$E$10:$E$29)*'13'!$E$3</f>
        <v>0</v>
      </c>
      <c r="T1832" s="208">
        <f>SUMIF('14'!$C$10:$C$29,$C1832,'14'!$E$10:$E$29)*'14'!$E$3</f>
        <v>0</v>
      </c>
      <c r="U1832" s="208">
        <f>SUMIF('15'!$C$10:$C$29,$C1832,'15'!$E$10:$E$29)*'15'!$E$3</f>
        <v>0</v>
      </c>
      <c r="V1832" s="208">
        <f>SUMIF('16'!$C$10:$C$29,$C1832,'16'!$E$29:$E1832)*'16'!$E$3</f>
        <v>0</v>
      </c>
      <c r="W1832" s="208">
        <f>SUMIF('17'!$C$10:$C$29,$C1832,'17'!$E$10:$E$29)*'17'!$E$3</f>
        <v>0</v>
      </c>
      <c r="X1832" s="208">
        <f>SUMIF('18'!$C$10:$C$29,$C1832,'18'!$E$10:$E$29)*'18'!$E$3</f>
        <v>0</v>
      </c>
      <c r="Y1832" s="208">
        <f>SUMIF('19'!$C$10:$C$28,$C1832,'19'!$E$10:$E$28)*'19'!$E$3</f>
        <v>0</v>
      </c>
      <c r="Z1832" s="208">
        <f>SUMIF('20'!$C$10:$C$29,$C1832,'20'!$E$10:$E$29)*'20'!$E$3</f>
        <v>0</v>
      </c>
      <c r="AA1832" s="208">
        <f>SUMIF('21'!$C$10:$C$29,$C1832,'21'!$E$10:$E$29)*'21'!$E$3</f>
        <v>0</v>
      </c>
    </row>
    <row r="1833" spans="3:27" ht="15" hidden="1">
      <c r="C1833" s="207" t="s">
        <v>3763</v>
      </c>
      <c r="D1833" s="207" t="s">
        <v>3764</v>
      </c>
      <c r="F1833" s="336">
        <f t="shared" si="29"/>
        <v>0</v>
      </c>
      <c r="G1833" s="208">
        <f>SUMIF('01'!$C$10:$C$29,$C1833,'01'!$E$10:$E$29)*'01'!$E$3</f>
        <v>0</v>
      </c>
      <c r="H1833" s="208">
        <f>SUMIF('02'!$C$10:$C$28,$C1833,'02'!$E$10:$E$28)*'02'!$E$3</f>
        <v>0</v>
      </c>
      <c r="I1833" s="208">
        <f>SUMIF('03'!$C$10:$C$29,$C1833,'03'!$E$10:$E$29)*'03'!$E$3</f>
        <v>0</v>
      </c>
      <c r="J1833" s="208">
        <f>SUMIF('04'!$C$10:$C$26,$C1833,'04'!$E$10:$E$26)*'04'!$E$3</f>
        <v>0</v>
      </c>
      <c r="K1833" s="208">
        <f>SUMIF('05'!$C$10:$C$29,$C1833,'05'!$E$10:$E$29)*'05'!$E$3</f>
        <v>0</v>
      </c>
      <c r="L1833" s="208">
        <f>SUMIF('06'!$C$10:$C$29,$C1833,'06'!$E$10:$E$29)*'06'!$E$3</f>
        <v>0</v>
      </c>
      <c r="M1833" s="208">
        <f>SUMIF('07'!$C$10:$C$26,$C1833,'07'!$E$10:$E$26)*'07'!$E$3</f>
        <v>0</v>
      </c>
      <c r="N1833" s="208">
        <f>SUMIF('08'!$C$10:$C$29,$C1833,'08'!$E$10:$E$29)*'08'!$E$3</f>
        <v>0</v>
      </c>
      <c r="O1833" s="208">
        <f>SUMIF('09'!$C$10:$C$29,$C1833,'09'!$E$10:$E$29)*'09'!$E$3</f>
        <v>0</v>
      </c>
      <c r="P1833" s="208">
        <f>SUMIF('10'!$C$10:$C$29,$C1833,'10'!$E$10:$E$29)*'10'!$E$3</f>
        <v>0</v>
      </c>
      <c r="Q1833" s="208">
        <f>SUMIF('11'!$C$10:$C$39,$C1833,'11'!$E$10:$E$39)*'11'!$E$3</f>
        <v>0</v>
      </c>
      <c r="R1833" s="208">
        <f>SUMIF('12'!$C$10:$C$29,$C1833,'12'!$E$10:$E$29)*'12'!$E$3</f>
        <v>0</v>
      </c>
      <c r="S1833" s="208">
        <f>SUMIF('13'!$C$10:$C$29,$C1833,'13'!$E$10:$E$29)*'13'!$E$3</f>
        <v>0</v>
      </c>
      <c r="T1833" s="208">
        <f>SUMIF('14'!$C$10:$C$29,$C1833,'14'!$E$10:$E$29)*'14'!$E$3</f>
        <v>0</v>
      </c>
      <c r="U1833" s="208">
        <f>SUMIF('15'!$C$10:$C$29,$C1833,'15'!$E$10:$E$29)*'15'!$E$3</f>
        <v>0</v>
      </c>
      <c r="V1833" s="208">
        <f>SUMIF('16'!$C$10:$C$29,$C1833,'16'!$E$29:$E1833)*'16'!$E$3</f>
        <v>0</v>
      </c>
      <c r="W1833" s="208">
        <f>SUMIF('17'!$C$10:$C$29,$C1833,'17'!$E$10:$E$29)*'17'!$E$3</f>
        <v>0</v>
      </c>
      <c r="X1833" s="208">
        <f>SUMIF('18'!$C$10:$C$29,$C1833,'18'!$E$10:$E$29)*'18'!$E$3</f>
        <v>0</v>
      </c>
      <c r="Y1833" s="208">
        <f>SUMIF('19'!$C$10:$C$28,$C1833,'19'!$E$10:$E$28)*'19'!$E$3</f>
        <v>0</v>
      </c>
      <c r="Z1833" s="208">
        <f>SUMIF('20'!$C$10:$C$29,$C1833,'20'!$E$10:$E$29)*'20'!$E$3</f>
        <v>0</v>
      </c>
      <c r="AA1833" s="208">
        <f>SUMIF('21'!$C$10:$C$29,$C1833,'21'!$E$10:$E$29)*'21'!$E$3</f>
        <v>0</v>
      </c>
    </row>
    <row r="1834" spans="3:27" ht="15" hidden="1">
      <c r="C1834" s="207" t="s">
        <v>3765</v>
      </c>
      <c r="D1834" s="207" t="s">
        <v>3766</v>
      </c>
      <c r="F1834" s="336">
        <f t="shared" si="29"/>
        <v>0</v>
      </c>
      <c r="G1834" s="208">
        <f>SUMIF('01'!$C$10:$C$29,$C1834,'01'!$E$10:$E$29)*'01'!$E$3</f>
        <v>0</v>
      </c>
      <c r="H1834" s="208">
        <f>SUMIF('02'!$C$10:$C$28,$C1834,'02'!$E$10:$E$28)*'02'!$E$3</f>
        <v>0</v>
      </c>
      <c r="I1834" s="208">
        <f>SUMIF('03'!$C$10:$C$29,$C1834,'03'!$E$10:$E$29)*'03'!$E$3</f>
        <v>0</v>
      </c>
      <c r="J1834" s="208">
        <f>SUMIF('04'!$C$10:$C$26,$C1834,'04'!$E$10:$E$26)*'04'!$E$3</f>
        <v>0</v>
      </c>
      <c r="K1834" s="208">
        <f>SUMIF('05'!$C$10:$C$29,$C1834,'05'!$E$10:$E$29)*'05'!$E$3</f>
        <v>0</v>
      </c>
      <c r="L1834" s="208">
        <f>SUMIF('06'!$C$10:$C$29,$C1834,'06'!$E$10:$E$29)*'06'!$E$3</f>
        <v>0</v>
      </c>
      <c r="M1834" s="208">
        <f>SUMIF('07'!$C$10:$C$26,$C1834,'07'!$E$10:$E$26)*'07'!$E$3</f>
        <v>0</v>
      </c>
      <c r="N1834" s="208">
        <f>SUMIF('08'!$C$10:$C$29,$C1834,'08'!$E$10:$E$29)*'08'!$E$3</f>
        <v>0</v>
      </c>
      <c r="O1834" s="208">
        <f>SUMIF('09'!$C$10:$C$29,$C1834,'09'!$E$10:$E$29)*'09'!$E$3</f>
        <v>0</v>
      </c>
      <c r="P1834" s="208">
        <f>SUMIF('10'!$C$10:$C$29,$C1834,'10'!$E$10:$E$29)*'10'!$E$3</f>
        <v>0</v>
      </c>
      <c r="Q1834" s="208">
        <f>SUMIF('11'!$C$10:$C$39,$C1834,'11'!$E$10:$E$39)*'11'!$E$3</f>
        <v>0</v>
      </c>
      <c r="R1834" s="208">
        <f>SUMIF('12'!$C$10:$C$29,$C1834,'12'!$E$10:$E$29)*'12'!$E$3</f>
        <v>0</v>
      </c>
      <c r="S1834" s="208">
        <f>SUMIF('13'!$C$10:$C$29,$C1834,'13'!$E$10:$E$29)*'13'!$E$3</f>
        <v>0</v>
      </c>
      <c r="T1834" s="208">
        <f>SUMIF('14'!$C$10:$C$29,$C1834,'14'!$E$10:$E$29)*'14'!$E$3</f>
        <v>0</v>
      </c>
      <c r="U1834" s="208">
        <f>SUMIF('15'!$C$10:$C$29,$C1834,'15'!$E$10:$E$29)*'15'!$E$3</f>
        <v>0</v>
      </c>
      <c r="V1834" s="208">
        <f>SUMIF('16'!$C$10:$C$29,$C1834,'16'!$E$29:$E1834)*'16'!$E$3</f>
        <v>0</v>
      </c>
      <c r="W1834" s="208">
        <f>SUMIF('17'!$C$10:$C$29,$C1834,'17'!$E$10:$E$29)*'17'!$E$3</f>
        <v>0</v>
      </c>
      <c r="X1834" s="208">
        <f>SUMIF('18'!$C$10:$C$29,$C1834,'18'!$E$10:$E$29)*'18'!$E$3</f>
        <v>0</v>
      </c>
      <c r="Y1834" s="208">
        <f>SUMIF('19'!$C$10:$C$28,$C1834,'19'!$E$10:$E$28)*'19'!$E$3</f>
        <v>0</v>
      </c>
      <c r="Z1834" s="208">
        <f>SUMIF('20'!$C$10:$C$29,$C1834,'20'!$E$10:$E$29)*'20'!$E$3</f>
        <v>0</v>
      </c>
      <c r="AA1834" s="208">
        <f>SUMIF('21'!$C$10:$C$29,$C1834,'21'!$E$10:$E$29)*'21'!$E$3</f>
        <v>0</v>
      </c>
    </row>
    <row r="1835" spans="3:27" ht="15" hidden="1">
      <c r="C1835" s="207" t="s">
        <v>3767</v>
      </c>
      <c r="D1835" s="207" t="s">
        <v>3768</v>
      </c>
      <c r="F1835" s="336">
        <f t="shared" si="29"/>
        <v>0</v>
      </c>
      <c r="G1835" s="208">
        <f>SUMIF('01'!$C$10:$C$29,$C1835,'01'!$E$10:$E$29)*'01'!$E$3</f>
        <v>0</v>
      </c>
      <c r="H1835" s="208">
        <f>SUMIF('02'!$C$10:$C$28,$C1835,'02'!$E$10:$E$28)*'02'!$E$3</f>
        <v>0</v>
      </c>
      <c r="I1835" s="208">
        <f>SUMIF('03'!$C$10:$C$29,$C1835,'03'!$E$10:$E$29)*'03'!$E$3</f>
        <v>0</v>
      </c>
      <c r="J1835" s="208">
        <f>SUMIF('04'!$C$10:$C$26,$C1835,'04'!$E$10:$E$26)*'04'!$E$3</f>
        <v>0</v>
      </c>
      <c r="K1835" s="208">
        <f>SUMIF('05'!$C$10:$C$29,$C1835,'05'!$E$10:$E$29)*'05'!$E$3</f>
        <v>0</v>
      </c>
      <c r="L1835" s="208">
        <f>SUMIF('06'!$C$10:$C$29,$C1835,'06'!$E$10:$E$29)*'06'!$E$3</f>
        <v>0</v>
      </c>
      <c r="M1835" s="208">
        <f>SUMIF('07'!$C$10:$C$26,$C1835,'07'!$E$10:$E$26)*'07'!$E$3</f>
        <v>0</v>
      </c>
      <c r="N1835" s="208">
        <f>SUMIF('08'!$C$10:$C$29,$C1835,'08'!$E$10:$E$29)*'08'!$E$3</f>
        <v>0</v>
      </c>
      <c r="O1835" s="208">
        <f>SUMIF('09'!$C$10:$C$29,$C1835,'09'!$E$10:$E$29)*'09'!$E$3</f>
        <v>0</v>
      </c>
      <c r="P1835" s="208">
        <f>SUMIF('10'!$C$10:$C$29,$C1835,'10'!$E$10:$E$29)*'10'!$E$3</f>
        <v>0</v>
      </c>
      <c r="Q1835" s="208">
        <f>SUMIF('11'!$C$10:$C$39,$C1835,'11'!$E$10:$E$39)*'11'!$E$3</f>
        <v>0</v>
      </c>
      <c r="R1835" s="208">
        <f>SUMIF('12'!$C$10:$C$29,$C1835,'12'!$E$10:$E$29)*'12'!$E$3</f>
        <v>0</v>
      </c>
      <c r="S1835" s="208">
        <f>SUMIF('13'!$C$10:$C$29,$C1835,'13'!$E$10:$E$29)*'13'!$E$3</f>
        <v>0</v>
      </c>
      <c r="T1835" s="208">
        <f>SUMIF('14'!$C$10:$C$29,$C1835,'14'!$E$10:$E$29)*'14'!$E$3</f>
        <v>0</v>
      </c>
      <c r="U1835" s="208">
        <f>SUMIF('15'!$C$10:$C$29,$C1835,'15'!$E$10:$E$29)*'15'!$E$3</f>
        <v>0</v>
      </c>
      <c r="V1835" s="208">
        <f>SUMIF('16'!$C$10:$C$29,$C1835,'16'!$E$29:$E1835)*'16'!$E$3</f>
        <v>0</v>
      </c>
      <c r="W1835" s="208">
        <f>SUMIF('17'!$C$10:$C$29,$C1835,'17'!$E$10:$E$29)*'17'!$E$3</f>
        <v>0</v>
      </c>
      <c r="X1835" s="208">
        <f>SUMIF('18'!$C$10:$C$29,$C1835,'18'!$E$10:$E$29)*'18'!$E$3</f>
        <v>0</v>
      </c>
      <c r="Y1835" s="208">
        <f>SUMIF('19'!$C$10:$C$28,$C1835,'19'!$E$10:$E$28)*'19'!$E$3</f>
        <v>0</v>
      </c>
      <c r="Z1835" s="208">
        <f>SUMIF('20'!$C$10:$C$29,$C1835,'20'!$E$10:$E$29)*'20'!$E$3</f>
        <v>0</v>
      </c>
      <c r="AA1835" s="208">
        <f>SUMIF('21'!$C$10:$C$29,$C1835,'21'!$E$10:$E$29)*'21'!$E$3</f>
        <v>0</v>
      </c>
    </row>
    <row r="1836" spans="3:27" ht="15" hidden="1">
      <c r="C1836" s="207" t="s">
        <v>3769</v>
      </c>
      <c r="D1836" s="207" t="s">
        <v>3770</v>
      </c>
      <c r="F1836" s="336">
        <f t="shared" si="29"/>
        <v>0</v>
      </c>
      <c r="G1836" s="208">
        <f>SUMIF('01'!$C$10:$C$29,$C1836,'01'!$E$10:$E$29)*'01'!$E$3</f>
        <v>0</v>
      </c>
      <c r="H1836" s="208">
        <f>SUMIF('02'!$C$10:$C$28,$C1836,'02'!$E$10:$E$28)*'02'!$E$3</f>
        <v>0</v>
      </c>
      <c r="I1836" s="208">
        <f>SUMIF('03'!$C$10:$C$29,$C1836,'03'!$E$10:$E$29)*'03'!$E$3</f>
        <v>0</v>
      </c>
      <c r="J1836" s="208">
        <f>SUMIF('04'!$C$10:$C$26,$C1836,'04'!$E$10:$E$26)*'04'!$E$3</f>
        <v>0</v>
      </c>
      <c r="K1836" s="208">
        <f>SUMIF('05'!$C$10:$C$29,$C1836,'05'!$E$10:$E$29)*'05'!$E$3</f>
        <v>0</v>
      </c>
      <c r="L1836" s="208">
        <f>SUMIF('06'!$C$10:$C$29,$C1836,'06'!$E$10:$E$29)*'06'!$E$3</f>
        <v>0</v>
      </c>
      <c r="M1836" s="208">
        <f>SUMIF('07'!$C$10:$C$26,$C1836,'07'!$E$10:$E$26)*'07'!$E$3</f>
        <v>0</v>
      </c>
      <c r="N1836" s="208">
        <f>SUMIF('08'!$C$10:$C$29,$C1836,'08'!$E$10:$E$29)*'08'!$E$3</f>
        <v>0</v>
      </c>
      <c r="O1836" s="208">
        <f>SUMIF('09'!$C$10:$C$29,$C1836,'09'!$E$10:$E$29)*'09'!$E$3</f>
        <v>0</v>
      </c>
      <c r="P1836" s="208">
        <f>SUMIF('10'!$C$10:$C$29,$C1836,'10'!$E$10:$E$29)*'10'!$E$3</f>
        <v>0</v>
      </c>
      <c r="Q1836" s="208">
        <f>SUMIF('11'!$C$10:$C$39,$C1836,'11'!$E$10:$E$39)*'11'!$E$3</f>
        <v>0</v>
      </c>
      <c r="R1836" s="208">
        <f>SUMIF('12'!$C$10:$C$29,$C1836,'12'!$E$10:$E$29)*'12'!$E$3</f>
        <v>0</v>
      </c>
      <c r="S1836" s="208">
        <f>SUMIF('13'!$C$10:$C$29,$C1836,'13'!$E$10:$E$29)*'13'!$E$3</f>
        <v>0</v>
      </c>
      <c r="T1836" s="208">
        <f>SUMIF('14'!$C$10:$C$29,$C1836,'14'!$E$10:$E$29)*'14'!$E$3</f>
        <v>0</v>
      </c>
      <c r="U1836" s="208">
        <f>SUMIF('15'!$C$10:$C$29,$C1836,'15'!$E$10:$E$29)*'15'!$E$3</f>
        <v>0</v>
      </c>
      <c r="V1836" s="208">
        <f>SUMIF('16'!$C$10:$C$29,$C1836,'16'!$E$29:$E1836)*'16'!$E$3</f>
        <v>0</v>
      </c>
      <c r="W1836" s="208">
        <f>SUMIF('17'!$C$10:$C$29,$C1836,'17'!$E$10:$E$29)*'17'!$E$3</f>
        <v>0</v>
      </c>
      <c r="X1836" s="208">
        <f>SUMIF('18'!$C$10:$C$29,$C1836,'18'!$E$10:$E$29)*'18'!$E$3</f>
        <v>0</v>
      </c>
      <c r="Y1836" s="208">
        <f>SUMIF('19'!$C$10:$C$28,$C1836,'19'!$E$10:$E$28)*'19'!$E$3</f>
        <v>0</v>
      </c>
      <c r="Z1836" s="208">
        <f>SUMIF('20'!$C$10:$C$29,$C1836,'20'!$E$10:$E$29)*'20'!$E$3</f>
        <v>0</v>
      </c>
      <c r="AA1836" s="208">
        <f>SUMIF('21'!$C$10:$C$29,$C1836,'21'!$E$10:$E$29)*'21'!$E$3</f>
        <v>0</v>
      </c>
    </row>
    <row r="1837" spans="3:27" ht="15" hidden="1">
      <c r="C1837" s="207" t="s">
        <v>3771</v>
      </c>
      <c r="D1837" s="207" t="s">
        <v>3772</v>
      </c>
      <c r="F1837" s="336">
        <f t="shared" si="29"/>
        <v>0</v>
      </c>
      <c r="G1837" s="208">
        <f>SUMIF('01'!$C$10:$C$29,$C1837,'01'!$E$10:$E$29)*'01'!$E$3</f>
        <v>0</v>
      </c>
      <c r="H1837" s="208">
        <f>SUMIF('02'!$C$10:$C$28,$C1837,'02'!$E$10:$E$28)*'02'!$E$3</f>
        <v>0</v>
      </c>
      <c r="I1837" s="208">
        <f>SUMIF('03'!$C$10:$C$29,$C1837,'03'!$E$10:$E$29)*'03'!$E$3</f>
        <v>0</v>
      </c>
      <c r="J1837" s="208">
        <f>SUMIF('04'!$C$10:$C$26,$C1837,'04'!$E$10:$E$26)*'04'!$E$3</f>
        <v>0</v>
      </c>
      <c r="K1837" s="208">
        <f>SUMIF('05'!$C$10:$C$29,$C1837,'05'!$E$10:$E$29)*'05'!$E$3</f>
        <v>0</v>
      </c>
      <c r="L1837" s="208">
        <f>SUMIF('06'!$C$10:$C$29,$C1837,'06'!$E$10:$E$29)*'06'!$E$3</f>
        <v>0</v>
      </c>
      <c r="M1837" s="208">
        <f>SUMIF('07'!$C$10:$C$26,$C1837,'07'!$E$10:$E$26)*'07'!$E$3</f>
        <v>0</v>
      </c>
      <c r="N1837" s="208">
        <f>SUMIF('08'!$C$10:$C$29,$C1837,'08'!$E$10:$E$29)*'08'!$E$3</f>
        <v>0</v>
      </c>
      <c r="O1837" s="208">
        <f>SUMIF('09'!$C$10:$C$29,$C1837,'09'!$E$10:$E$29)*'09'!$E$3</f>
        <v>0</v>
      </c>
      <c r="P1837" s="208">
        <f>SUMIF('10'!$C$10:$C$29,$C1837,'10'!$E$10:$E$29)*'10'!$E$3</f>
        <v>0</v>
      </c>
      <c r="Q1837" s="208">
        <f>SUMIF('11'!$C$10:$C$39,$C1837,'11'!$E$10:$E$39)*'11'!$E$3</f>
        <v>0</v>
      </c>
      <c r="R1837" s="208">
        <f>SUMIF('12'!$C$10:$C$29,$C1837,'12'!$E$10:$E$29)*'12'!$E$3</f>
        <v>0</v>
      </c>
      <c r="S1837" s="208">
        <f>SUMIF('13'!$C$10:$C$29,$C1837,'13'!$E$10:$E$29)*'13'!$E$3</f>
        <v>0</v>
      </c>
      <c r="T1837" s="208">
        <f>SUMIF('14'!$C$10:$C$29,$C1837,'14'!$E$10:$E$29)*'14'!$E$3</f>
        <v>0</v>
      </c>
      <c r="U1837" s="208">
        <f>SUMIF('15'!$C$10:$C$29,$C1837,'15'!$E$10:$E$29)*'15'!$E$3</f>
        <v>0</v>
      </c>
      <c r="V1837" s="208">
        <f>SUMIF('16'!$C$10:$C$29,$C1837,'16'!$E$29:$E1837)*'16'!$E$3</f>
        <v>0</v>
      </c>
      <c r="W1837" s="208">
        <f>SUMIF('17'!$C$10:$C$29,$C1837,'17'!$E$10:$E$29)*'17'!$E$3</f>
        <v>0</v>
      </c>
      <c r="X1837" s="208">
        <f>SUMIF('18'!$C$10:$C$29,$C1837,'18'!$E$10:$E$29)*'18'!$E$3</f>
        <v>0</v>
      </c>
      <c r="Y1837" s="208">
        <f>SUMIF('19'!$C$10:$C$28,$C1837,'19'!$E$10:$E$28)*'19'!$E$3</f>
        <v>0</v>
      </c>
      <c r="Z1837" s="208">
        <f>SUMIF('20'!$C$10:$C$29,$C1837,'20'!$E$10:$E$29)*'20'!$E$3</f>
        <v>0</v>
      </c>
      <c r="AA1837" s="208">
        <f>SUMIF('21'!$C$10:$C$29,$C1837,'21'!$E$10:$E$29)*'21'!$E$3</f>
        <v>0</v>
      </c>
    </row>
    <row r="1838" spans="3:27" ht="15" hidden="1">
      <c r="C1838" s="207" t="s">
        <v>3773</v>
      </c>
      <c r="D1838" s="207" t="s">
        <v>3774</v>
      </c>
      <c r="F1838" s="336">
        <f t="shared" si="29"/>
        <v>0</v>
      </c>
      <c r="G1838" s="208">
        <f>SUMIF('01'!$C$10:$C$29,$C1838,'01'!$E$10:$E$29)*'01'!$E$3</f>
        <v>0</v>
      </c>
      <c r="H1838" s="208">
        <f>SUMIF('02'!$C$10:$C$28,$C1838,'02'!$E$10:$E$28)*'02'!$E$3</f>
        <v>0</v>
      </c>
      <c r="I1838" s="208">
        <f>SUMIF('03'!$C$10:$C$29,$C1838,'03'!$E$10:$E$29)*'03'!$E$3</f>
        <v>0</v>
      </c>
      <c r="J1838" s="208">
        <f>SUMIF('04'!$C$10:$C$26,$C1838,'04'!$E$10:$E$26)*'04'!$E$3</f>
        <v>0</v>
      </c>
      <c r="K1838" s="208">
        <f>SUMIF('05'!$C$10:$C$29,$C1838,'05'!$E$10:$E$29)*'05'!$E$3</f>
        <v>0</v>
      </c>
      <c r="L1838" s="208">
        <f>SUMIF('06'!$C$10:$C$29,$C1838,'06'!$E$10:$E$29)*'06'!$E$3</f>
        <v>0</v>
      </c>
      <c r="M1838" s="208">
        <f>SUMIF('07'!$C$10:$C$26,$C1838,'07'!$E$10:$E$26)*'07'!$E$3</f>
        <v>0</v>
      </c>
      <c r="N1838" s="208">
        <f>SUMIF('08'!$C$10:$C$29,$C1838,'08'!$E$10:$E$29)*'08'!$E$3</f>
        <v>0</v>
      </c>
      <c r="O1838" s="208">
        <f>SUMIF('09'!$C$10:$C$29,$C1838,'09'!$E$10:$E$29)*'09'!$E$3</f>
        <v>0</v>
      </c>
      <c r="P1838" s="208">
        <f>SUMIF('10'!$C$10:$C$29,$C1838,'10'!$E$10:$E$29)*'10'!$E$3</f>
        <v>0</v>
      </c>
      <c r="Q1838" s="208">
        <f>SUMIF('11'!$C$10:$C$39,$C1838,'11'!$E$10:$E$39)*'11'!$E$3</f>
        <v>0</v>
      </c>
      <c r="R1838" s="208">
        <f>SUMIF('12'!$C$10:$C$29,$C1838,'12'!$E$10:$E$29)*'12'!$E$3</f>
        <v>0</v>
      </c>
      <c r="S1838" s="208">
        <f>SUMIF('13'!$C$10:$C$29,$C1838,'13'!$E$10:$E$29)*'13'!$E$3</f>
        <v>0</v>
      </c>
      <c r="T1838" s="208">
        <f>SUMIF('14'!$C$10:$C$29,$C1838,'14'!$E$10:$E$29)*'14'!$E$3</f>
        <v>0</v>
      </c>
      <c r="U1838" s="208">
        <f>SUMIF('15'!$C$10:$C$29,$C1838,'15'!$E$10:$E$29)*'15'!$E$3</f>
        <v>0</v>
      </c>
      <c r="V1838" s="208">
        <f>SUMIF('16'!$C$10:$C$29,$C1838,'16'!$E$29:$E1838)*'16'!$E$3</f>
        <v>0</v>
      </c>
      <c r="W1838" s="208">
        <f>SUMIF('17'!$C$10:$C$29,$C1838,'17'!$E$10:$E$29)*'17'!$E$3</f>
        <v>0</v>
      </c>
      <c r="X1838" s="208">
        <f>SUMIF('18'!$C$10:$C$29,$C1838,'18'!$E$10:$E$29)*'18'!$E$3</f>
        <v>0</v>
      </c>
      <c r="Y1838" s="208">
        <f>SUMIF('19'!$C$10:$C$28,$C1838,'19'!$E$10:$E$28)*'19'!$E$3</f>
        <v>0</v>
      </c>
      <c r="Z1838" s="208">
        <f>SUMIF('20'!$C$10:$C$29,$C1838,'20'!$E$10:$E$29)*'20'!$E$3</f>
        <v>0</v>
      </c>
      <c r="AA1838" s="208">
        <f>SUMIF('21'!$C$10:$C$29,$C1838,'21'!$E$10:$E$29)*'21'!$E$3</f>
        <v>0</v>
      </c>
    </row>
    <row r="1839" spans="3:27" ht="15" hidden="1">
      <c r="C1839" s="207" t="s">
        <v>3775</v>
      </c>
      <c r="D1839" s="207" t="s">
        <v>3776</v>
      </c>
      <c r="F1839" s="336">
        <f t="shared" si="29"/>
        <v>0</v>
      </c>
      <c r="G1839" s="208">
        <f>SUMIF('01'!$C$10:$C$29,$C1839,'01'!$E$10:$E$29)*'01'!$E$3</f>
        <v>0</v>
      </c>
      <c r="H1839" s="208">
        <f>SUMIF('02'!$C$10:$C$28,$C1839,'02'!$E$10:$E$28)*'02'!$E$3</f>
        <v>0</v>
      </c>
      <c r="I1839" s="208">
        <f>SUMIF('03'!$C$10:$C$29,$C1839,'03'!$E$10:$E$29)*'03'!$E$3</f>
        <v>0</v>
      </c>
      <c r="J1839" s="208">
        <f>SUMIF('04'!$C$10:$C$26,$C1839,'04'!$E$10:$E$26)*'04'!$E$3</f>
        <v>0</v>
      </c>
      <c r="K1839" s="208">
        <f>SUMIF('05'!$C$10:$C$29,$C1839,'05'!$E$10:$E$29)*'05'!$E$3</f>
        <v>0</v>
      </c>
      <c r="L1839" s="208">
        <f>SUMIF('06'!$C$10:$C$29,$C1839,'06'!$E$10:$E$29)*'06'!$E$3</f>
        <v>0</v>
      </c>
      <c r="M1839" s="208">
        <f>SUMIF('07'!$C$10:$C$26,$C1839,'07'!$E$10:$E$26)*'07'!$E$3</f>
        <v>0</v>
      </c>
      <c r="N1839" s="208">
        <f>SUMIF('08'!$C$10:$C$29,$C1839,'08'!$E$10:$E$29)*'08'!$E$3</f>
        <v>0</v>
      </c>
      <c r="O1839" s="208">
        <f>SUMIF('09'!$C$10:$C$29,$C1839,'09'!$E$10:$E$29)*'09'!$E$3</f>
        <v>0</v>
      </c>
      <c r="P1839" s="208">
        <f>SUMIF('10'!$C$10:$C$29,$C1839,'10'!$E$10:$E$29)*'10'!$E$3</f>
        <v>0</v>
      </c>
      <c r="Q1839" s="208">
        <f>SUMIF('11'!$C$10:$C$39,$C1839,'11'!$E$10:$E$39)*'11'!$E$3</f>
        <v>0</v>
      </c>
      <c r="R1839" s="208">
        <f>SUMIF('12'!$C$10:$C$29,$C1839,'12'!$E$10:$E$29)*'12'!$E$3</f>
        <v>0</v>
      </c>
      <c r="S1839" s="208">
        <f>SUMIF('13'!$C$10:$C$29,$C1839,'13'!$E$10:$E$29)*'13'!$E$3</f>
        <v>0</v>
      </c>
      <c r="T1839" s="208">
        <f>SUMIF('14'!$C$10:$C$29,$C1839,'14'!$E$10:$E$29)*'14'!$E$3</f>
        <v>0</v>
      </c>
      <c r="U1839" s="208">
        <f>SUMIF('15'!$C$10:$C$29,$C1839,'15'!$E$10:$E$29)*'15'!$E$3</f>
        <v>0</v>
      </c>
      <c r="V1839" s="208">
        <f>SUMIF('16'!$C$10:$C$29,$C1839,'16'!$E$29:$E1839)*'16'!$E$3</f>
        <v>0</v>
      </c>
      <c r="W1839" s="208">
        <f>SUMIF('17'!$C$10:$C$29,$C1839,'17'!$E$10:$E$29)*'17'!$E$3</f>
        <v>0</v>
      </c>
      <c r="X1839" s="208">
        <f>SUMIF('18'!$C$10:$C$29,$C1839,'18'!$E$10:$E$29)*'18'!$E$3</f>
        <v>0</v>
      </c>
      <c r="Y1839" s="208">
        <f>SUMIF('19'!$C$10:$C$28,$C1839,'19'!$E$10:$E$28)*'19'!$E$3</f>
        <v>0</v>
      </c>
      <c r="Z1839" s="208">
        <f>SUMIF('20'!$C$10:$C$29,$C1839,'20'!$E$10:$E$29)*'20'!$E$3</f>
        <v>0</v>
      </c>
      <c r="AA1839" s="208">
        <f>SUMIF('21'!$C$10:$C$29,$C1839,'21'!$E$10:$E$29)*'21'!$E$3</f>
        <v>0</v>
      </c>
    </row>
    <row r="1840" spans="3:27" ht="15" hidden="1">
      <c r="C1840" s="207" t="s">
        <v>3777</v>
      </c>
      <c r="D1840" s="207" t="s">
        <v>3778</v>
      </c>
      <c r="F1840" s="336">
        <f t="shared" si="29"/>
        <v>0</v>
      </c>
      <c r="G1840" s="208">
        <f>SUMIF('01'!$C$10:$C$29,$C1840,'01'!$E$10:$E$29)*'01'!$E$3</f>
        <v>0</v>
      </c>
      <c r="H1840" s="208">
        <f>SUMIF('02'!$C$10:$C$28,$C1840,'02'!$E$10:$E$28)*'02'!$E$3</f>
        <v>0</v>
      </c>
      <c r="I1840" s="208">
        <f>SUMIF('03'!$C$10:$C$29,$C1840,'03'!$E$10:$E$29)*'03'!$E$3</f>
        <v>0</v>
      </c>
      <c r="J1840" s="208">
        <f>SUMIF('04'!$C$10:$C$26,$C1840,'04'!$E$10:$E$26)*'04'!$E$3</f>
        <v>0</v>
      </c>
      <c r="K1840" s="208">
        <f>SUMIF('05'!$C$10:$C$29,$C1840,'05'!$E$10:$E$29)*'05'!$E$3</f>
        <v>0</v>
      </c>
      <c r="L1840" s="208">
        <f>SUMIF('06'!$C$10:$C$29,$C1840,'06'!$E$10:$E$29)*'06'!$E$3</f>
        <v>0</v>
      </c>
      <c r="M1840" s="208">
        <f>SUMIF('07'!$C$10:$C$26,$C1840,'07'!$E$10:$E$26)*'07'!$E$3</f>
        <v>0</v>
      </c>
      <c r="N1840" s="208">
        <f>SUMIF('08'!$C$10:$C$29,$C1840,'08'!$E$10:$E$29)*'08'!$E$3</f>
        <v>0</v>
      </c>
      <c r="O1840" s="208">
        <f>SUMIF('09'!$C$10:$C$29,$C1840,'09'!$E$10:$E$29)*'09'!$E$3</f>
        <v>0</v>
      </c>
      <c r="P1840" s="208">
        <f>SUMIF('10'!$C$10:$C$29,$C1840,'10'!$E$10:$E$29)*'10'!$E$3</f>
        <v>0</v>
      </c>
      <c r="Q1840" s="208">
        <f>SUMIF('11'!$C$10:$C$39,$C1840,'11'!$E$10:$E$39)*'11'!$E$3</f>
        <v>0</v>
      </c>
      <c r="R1840" s="208">
        <f>SUMIF('12'!$C$10:$C$29,$C1840,'12'!$E$10:$E$29)*'12'!$E$3</f>
        <v>0</v>
      </c>
      <c r="S1840" s="208">
        <f>SUMIF('13'!$C$10:$C$29,$C1840,'13'!$E$10:$E$29)*'13'!$E$3</f>
        <v>0</v>
      </c>
      <c r="T1840" s="208">
        <f>SUMIF('14'!$C$10:$C$29,$C1840,'14'!$E$10:$E$29)*'14'!$E$3</f>
        <v>0</v>
      </c>
      <c r="U1840" s="208">
        <f>SUMIF('15'!$C$10:$C$29,$C1840,'15'!$E$10:$E$29)*'15'!$E$3</f>
        <v>0</v>
      </c>
      <c r="V1840" s="208">
        <f>SUMIF('16'!$C$10:$C$29,$C1840,'16'!$E$29:$E1840)*'16'!$E$3</f>
        <v>0</v>
      </c>
      <c r="W1840" s="208">
        <f>SUMIF('17'!$C$10:$C$29,$C1840,'17'!$E$10:$E$29)*'17'!$E$3</f>
        <v>0</v>
      </c>
      <c r="X1840" s="208">
        <f>SUMIF('18'!$C$10:$C$29,$C1840,'18'!$E$10:$E$29)*'18'!$E$3</f>
        <v>0</v>
      </c>
      <c r="Y1840" s="208">
        <f>SUMIF('19'!$C$10:$C$28,$C1840,'19'!$E$10:$E$28)*'19'!$E$3</f>
        <v>0</v>
      </c>
      <c r="Z1840" s="208">
        <f>SUMIF('20'!$C$10:$C$29,$C1840,'20'!$E$10:$E$29)*'20'!$E$3</f>
        <v>0</v>
      </c>
      <c r="AA1840" s="208">
        <f>SUMIF('21'!$C$10:$C$29,$C1840,'21'!$E$10:$E$29)*'21'!$E$3</f>
        <v>0</v>
      </c>
    </row>
    <row r="1841" spans="3:27" ht="15" hidden="1">
      <c r="C1841" s="207" t="s">
        <v>3779</v>
      </c>
      <c r="D1841" s="207" t="s">
        <v>3780</v>
      </c>
      <c r="F1841" s="336">
        <f t="shared" si="29"/>
        <v>0</v>
      </c>
      <c r="G1841" s="208">
        <f>SUMIF('01'!$C$10:$C$29,$C1841,'01'!$E$10:$E$29)*'01'!$E$3</f>
        <v>0</v>
      </c>
      <c r="H1841" s="208">
        <f>SUMIF('02'!$C$10:$C$28,$C1841,'02'!$E$10:$E$28)*'02'!$E$3</f>
        <v>0</v>
      </c>
      <c r="I1841" s="208">
        <f>SUMIF('03'!$C$10:$C$29,$C1841,'03'!$E$10:$E$29)*'03'!$E$3</f>
        <v>0</v>
      </c>
      <c r="J1841" s="208">
        <f>SUMIF('04'!$C$10:$C$26,$C1841,'04'!$E$10:$E$26)*'04'!$E$3</f>
        <v>0</v>
      </c>
      <c r="K1841" s="208">
        <f>SUMIF('05'!$C$10:$C$29,$C1841,'05'!$E$10:$E$29)*'05'!$E$3</f>
        <v>0</v>
      </c>
      <c r="L1841" s="208">
        <f>SUMIF('06'!$C$10:$C$29,$C1841,'06'!$E$10:$E$29)*'06'!$E$3</f>
        <v>0</v>
      </c>
      <c r="M1841" s="208">
        <f>SUMIF('07'!$C$10:$C$26,$C1841,'07'!$E$10:$E$26)*'07'!$E$3</f>
        <v>0</v>
      </c>
      <c r="N1841" s="208">
        <f>SUMIF('08'!$C$10:$C$29,$C1841,'08'!$E$10:$E$29)*'08'!$E$3</f>
        <v>0</v>
      </c>
      <c r="O1841" s="208">
        <f>SUMIF('09'!$C$10:$C$29,$C1841,'09'!$E$10:$E$29)*'09'!$E$3</f>
        <v>0</v>
      </c>
      <c r="P1841" s="208">
        <f>SUMIF('10'!$C$10:$C$29,$C1841,'10'!$E$10:$E$29)*'10'!$E$3</f>
        <v>0</v>
      </c>
      <c r="Q1841" s="208">
        <f>SUMIF('11'!$C$10:$C$39,$C1841,'11'!$E$10:$E$39)*'11'!$E$3</f>
        <v>0</v>
      </c>
      <c r="R1841" s="208">
        <f>SUMIF('12'!$C$10:$C$29,$C1841,'12'!$E$10:$E$29)*'12'!$E$3</f>
        <v>0</v>
      </c>
      <c r="S1841" s="208">
        <f>SUMIF('13'!$C$10:$C$29,$C1841,'13'!$E$10:$E$29)*'13'!$E$3</f>
        <v>0</v>
      </c>
      <c r="T1841" s="208">
        <f>SUMIF('14'!$C$10:$C$29,$C1841,'14'!$E$10:$E$29)*'14'!$E$3</f>
        <v>0</v>
      </c>
      <c r="U1841" s="208">
        <f>SUMIF('15'!$C$10:$C$29,$C1841,'15'!$E$10:$E$29)*'15'!$E$3</f>
        <v>0</v>
      </c>
      <c r="V1841" s="208">
        <f>SUMIF('16'!$C$10:$C$29,$C1841,'16'!$E$29:$E1841)*'16'!$E$3</f>
        <v>0</v>
      </c>
      <c r="W1841" s="208">
        <f>SUMIF('17'!$C$10:$C$29,$C1841,'17'!$E$10:$E$29)*'17'!$E$3</f>
        <v>0</v>
      </c>
      <c r="X1841" s="208">
        <f>SUMIF('18'!$C$10:$C$29,$C1841,'18'!$E$10:$E$29)*'18'!$E$3</f>
        <v>0</v>
      </c>
      <c r="Y1841" s="208">
        <f>SUMIF('19'!$C$10:$C$28,$C1841,'19'!$E$10:$E$28)*'19'!$E$3</f>
        <v>0</v>
      </c>
      <c r="Z1841" s="208">
        <f>SUMIF('20'!$C$10:$C$29,$C1841,'20'!$E$10:$E$29)*'20'!$E$3</f>
        <v>0</v>
      </c>
      <c r="AA1841" s="208">
        <f>SUMIF('21'!$C$10:$C$29,$C1841,'21'!$E$10:$E$29)*'21'!$E$3</f>
        <v>0</v>
      </c>
    </row>
    <row r="1842" spans="3:27" ht="15" hidden="1">
      <c r="C1842" s="207" t="s">
        <v>3781</v>
      </c>
      <c r="D1842" s="207" t="s">
        <v>3782</v>
      </c>
      <c r="F1842" s="336">
        <f t="shared" si="29"/>
        <v>0</v>
      </c>
      <c r="G1842" s="208">
        <f>SUMIF('01'!$C$10:$C$29,$C1842,'01'!$E$10:$E$29)*'01'!$E$3</f>
        <v>0</v>
      </c>
      <c r="H1842" s="208">
        <f>SUMIF('02'!$C$10:$C$28,$C1842,'02'!$E$10:$E$28)*'02'!$E$3</f>
        <v>0</v>
      </c>
      <c r="I1842" s="208">
        <f>SUMIF('03'!$C$10:$C$29,$C1842,'03'!$E$10:$E$29)*'03'!$E$3</f>
        <v>0</v>
      </c>
      <c r="J1842" s="208">
        <f>SUMIF('04'!$C$10:$C$26,$C1842,'04'!$E$10:$E$26)*'04'!$E$3</f>
        <v>0</v>
      </c>
      <c r="K1842" s="208">
        <f>SUMIF('05'!$C$10:$C$29,$C1842,'05'!$E$10:$E$29)*'05'!$E$3</f>
        <v>0</v>
      </c>
      <c r="L1842" s="208">
        <f>SUMIF('06'!$C$10:$C$29,$C1842,'06'!$E$10:$E$29)*'06'!$E$3</f>
        <v>0</v>
      </c>
      <c r="M1842" s="208">
        <f>SUMIF('07'!$C$10:$C$26,$C1842,'07'!$E$10:$E$26)*'07'!$E$3</f>
        <v>0</v>
      </c>
      <c r="N1842" s="208">
        <f>SUMIF('08'!$C$10:$C$29,$C1842,'08'!$E$10:$E$29)*'08'!$E$3</f>
        <v>0</v>
      </c>
      <c r="O1842" s="208">
        <f>SUMIF('09'!$C$10:$C$29,$C1842,'09'!$E$10:$E$29)*'09'!$E$3</f>
        <v>0</v>
      </c>
      <c r="P1842" s="208">
        <f>SUMIF('10'!$C$10:$C$29,$C1842,'10'!$E$10:$E$29)*'10'!$E$3</f>
        <v>0</v>
      </c>
      <c r="Q1842" s="208">
        <f>SUMIF('11'!$C$10:$C$39,$C1842,'11'!$E$10:$E$39)*'11'!$E$3</f>
        <v>0</v>
      </c>
      <c r="R1842" s="208">
        <f>SUMIF('12'!$C$10:$C$29,$C1842,'12'!$E$10:$E$29)*'12'!$E$3</f>
        <v>0</v>
      </c>
      <c r="S1842" s="208">
        <f>SUMIF('13'!$C$10:$C$29,$C1842,'13'!$E$10:$E$29)*'13'!$E$3</f>
        <v>0</v>
      </c>
      <c r="T1842" s="208">
        <f>SUMIF('14'!$C$10:$C$29,$C1842,'14'!$E$10:$E$29)*'14'!$E$3</f>
        <v>0</v>
      </c>
      <c r="U1842" s="208">
        <f>SUMIF('15'!$C$10:$C$29,$C1842,'15'!$E$10:$E$29)*'15'!$E$3</f>
        <v>0</v>
      </c>
      <c r="V1842" s="208">
        <f>SUMIF('16'!$C$10:$C$29,$C1842,'16'!$E$29:$E1842)*'16'!$E$3</f>
        <v>0</v>
      </c>
      <c r="W1842" s="208">
        <f>SUMIF('17'!$C$10:$C$29,$C1842,'17'!$E$10:$E$29)*'17'!$E$3</f>
        <v>0</v>
      </c>
      <c r="X1842" s="208">
        <f>SUMIF('18'!$C$10:$C$29,$C1842,'18'!$E$10:$E$29)*'18'!$E$3</f>
        <v>0</v>
      </c>
      <c r="Y1842" s="208">
        <f>SUMIF('19'!$C$10:$C$28,$C1842,'19'!$E$10:$E$28)*'19'!$E$3</f>
        <v>0</v>
      </c>
      <c r="Z1842" s="208">
        <f>SUMIF('20'!$C$10:$C$29,$C1842,'20'!$E$10:$E$29)*'20'!$E$3</f>
        <v>0</v>
      </c>
      <c r="AA1842" s="208">
        <f>SUMIF('21'!$C$10:$C$29,$C1842,'21'!$E$10:$E$29)*'21'!$E$3</f>
        <v>0</v>
      </c>
    </row>
    <row r="1843" spans="3:27" ht="15" hidden="1">
      <c r="C1843" s="207" t="s">
        <v>3783</v>
      </c>
      <c r="D1843" s="207" t="s">
        <v>3784</v>
      </c>
      <c r="F1843" s="336">
        <f t="shared" si="29"/>
        <v>0</v>
      </c>
      <c r="G1843" s="208">
        <f>SUMIF('01'!$C$10:$C$29,$C1843,'01'!$E$10:$E$29)*'01'!$E$3</f>
        <v>0</v>
      </c>
      <c r="H1843" s="208">
        <f>SUMIF('02'!$C$10:$C$28,$C1843,'02'!$E$10:$E$28)*'02'!$E$3</f>
        <v>0</v>
      </c>
      <c r="I1843" s="208">
        <f>SUMIF('03'!$C$10:$C$29,$C1843,'03'!$E$10:$E$29)*'03'!$E$3</f>
        <v>0</v>
      </c>
      <c r="J1843" s="208">
        <f>SUMIF('04'!$C$10:$C$26,$C1843,'04'!$E$10:$E$26)*'04'!$E$3</f>
        <v>0</v>
      </c>
      <c r="K1843" s="208">
        <f>SUMIF('05'!$C$10:$C$29,$C1843,'05'!$E$10:$E$29)*'05'!$E$3</f>
        <v>0</v>
      </c>
      <c r="L1843" s="208">
        <f>SUMIF('06'!$C$10:$C$29,$C1843,'06'!$E$10:$E$29)*'06'!$E$3</f>
        <v>0</v>
      </c>
      <c r="M1843" s="208">
        <f>SUMIF('07'!$C$10:$C$26,$C1843,'07'!$E$10:$E$26)*'07'!$E$3</f>
        <v>0</v>
      </c>
      <c r="N1843" s="208">
        <f>SUMIF('08'!$C$10:$C$29,$C1843,'08'!$E$10:$E$29)*'08'!$E$3</f>
        <v>0</v>
      </c>
      <c r="O1843" s="208">
        <f>SUMIF('09'!$C$10:$C$29,$C1843,'09'!$E$10:$E$29)*'09'!$E$3</f>
        <v>0</v>
      </c>
      <c r="P1843" s="208">
        <f>SUMIF('10'!$C$10:$C$29,$C1843,'10'!$E$10:$E$29)*'10'!$E$3</f>
        <v>0</v>
      </c>
      <c r="Q1843" s="208">
        <f>SUMIF('11'!$C$10:$C$39,$C1843,'11'!$E$10:$E$39)*'11'!$E$3</f>
        <v>0</v>
      </c>
      <c r="R1843" s="208">
        <f>SUMIF('12'!$C$10:$C$29,$C1843,'12'!$E$10:$E$29)*'12'!$E$3</f>
        <v>0</v>
      </c>
      <c r="S1843" s="208">
        <f>SUMIF('13'!$C$10:$C$29,$C1843,'13'!$E$10:$E$29)*'13'!$E$3</f>
        <v>0</v>
      </c>
      <c r="T1843" s="208">
        <f>SUMIF('14'!$C$10:$C$29,$C1843,'14'!$E$10:$E$29)*'14'!$E$3</f>
        <v>0</v>
      </c>
      <c r="U1843" s="208">
        <f>SUMIF('15'!$C$10:$C$29,$C1843,'15'!$E$10:$E$29)*'15'!$E$3</f>
        <v>0</v>
      </c>
      <c r="V1843" s="208">
        <f>SUMIF('16'!$C$10:$C$29,$C1843,'16'!$E$29:$E1843)*'16'!$E$3</f>
        <v>0</v>
      </c>
      <c r="W1843" s="208">
        <f>SUMIF('17'!$C$10:$C$29,$C1843,'17'!$E$10:$E$29)*'17'!$E$3</f>
        <v>0</v>
      </c>
      <c r="X1843" s="208">
        <f>SUMIF('18'!$C$10:$C$29,$C1843,'18'!$E$10:$E$29)*'18'!$E$3</f>
        <v>0</v>
      </c>
      <c r="Y1843" s="208">
        <f>SUMIF('19'!$C$10:$C$28,$C1843,'19'!$E$10:$E$28)*'19'!$E$3</f>
        <v>0</v>
      </c>
      <c r="Z1843" s="208">
        <f>SUMIF('20'!$C$10:$C$29,$C1843,'20'!$E$10:$E$29)*'20'!$E$3</f>
        <v>0</v>
      </c>
      <c r="AA1843" s="208">
        <f>SUMIF('21'!$C$10:$C$29,$C1843,'21'!$E$10:$E$29)*'21'!$E$3</f>
        <v>0</v>
      </c>
    </row>
    <row r="1844" spans="3:27" ht="15" hidden="1">
      <c r="C1844" s="207" t="s">
        <v>3785</v>
      </c>
      <c r="D1844" s="207" t="s">
        <v>3786</v>
      </c>
      <c r="F1844" s="336">
        <f t="shared" si="29"/>
        <v>0</v>
      </c>
      <c r="G1844" s="208">
        <f>SUMIF('01'!$C$10:$C$29,$C1844,'01'!$E$10:$E$29)*'01'!$E$3</f>
        <v>0</v>
      </c>
      <c r="H1844" s="208">
        <f>SUMIF('02'!$C$10:$C$28,$C1844,'02'!$E$10:$E$28)*'02'!$E$3</f>
        <v>0</v>
      </c>
      <c r="I1844" s="208">
        <f>SUMIF('03'!$C$10:$C$29,$C1844,'03'!$E$10:$E$29)*'03'!$E$3</f>
        <v>0</v>
      </c>
      <c r="J1844" s="208">
        <f>SUMIF('04'!$C$10:$C$26,$C1844,'04'!$E$10:$E$26)*'04'!$E$3</f>
        <v>0</v>
      </c>
      <c r="K1844" s="208">
        <f>SUMIF('05'!$C$10:$C$29,$C1844,'05'!$E$10:$E$29)*'05'!$E$3</f>
        <v>0</v>
      </c>
      <c r="L1844" s="208">
        <f>SUMIF('06'!$C$10:$C$29,$C1844,'06'!$E$10:$E$29)*'06'!$E$3</f>
        <v>0</v>
      </c>
      <c r="M1844" s="208">
        <f>SUMIF('07'!$C$10:$C$26,$C1844,'07'!$E$10:$E$26)*'07'!$E$3</f>
        <v>0</v>
      </c>
      <c r="N1844" s="208">
        <f>SUMIF('08'!$C$10:$C$29,$C1844,'08'!$E$10:$E$29)*'08'!$E$3</f>
        <v>0</v>
      </c>
      <c r="O1844" s="208">
        <f>SUMIF('09'!$C$10:$C$29,$C1844,'09'!$E$10:$E$29)*'09'!$E$3</f>
        <v>0</v>
      </c>
      <c r="P1844" s="208">
        <f>SUMIF('10'!$C$10:$C$29,$C1844,'10'!$E$10:$E$29)*'10'!$E$3</f>
        <v>0</v>
      </c>
      <c r="Q1844" s="208">
        <f>SUMIF('11'!$C$10:$C$39,$C1844,'11'!$E$10:$E$39)*'11'!$E$3</f>
        <v>0</v>
      </c>
      <c r="R1844" s="208">
        <f>SUMIF('12'!$C$10:$C$29,$C1844,'12'!$E$10:$E$29)*'12'!$E$3</f>
        <v>0</v>
      </c>
      <c r="S1844" s="208">
        <f>SUMIF('13'!$C$10:$C$29,$C1844,'13'!$E$10:$E$29)*'13'!$E$3</f>
        <v>0</v>
      </c>
      <c r="T1844" s="208">
        <f>SUMIF('14'!$C$10:$C$29,$C1844,'14'!$E$10:$E$29)*'14'!$E$3</f>
        <v>0</v>
      </c>
      <c r="U1844" s="208">
        <f>SUMIF('15'!$C$10:$C$29,$C1844,'15'!$E$10:$E$29)*'15'!$E$3</f>
        <v>0</v>
      </c>
      <c r="V1844" s="208">
        <f>SUMIF('16'!$C$10:$C$29,$C1844,'16'!$E$29:$E1844)*'16'!$E$3</f>
        <v>0</v>
      </c>
      <c r="W1844" s="208">
        <f>SUMIF('17'!$C$10:$C$29,$C1844,'17'!$E$10:$E$29)*'17'!$E$3</f>
        <v>0</v>
      </c>
      <c r="X1844" s="208">
        <f>SUMIF('18'!$C$10:$C$29,$C1844,'18'!$E$10:$E$29)*'18'!$E$3</f>
        <v>0</v>
      </c>
      <c r="Y1844" s="208">
        <f>SUMIF('19'!$C$10:$C$28,$C1844,'19'!$E$10:$E$28)*'19'!$E$3</f>
        <v>0</v>
      </c>
      <c r="Z1844" s="208">
        <f>SUMIF('20'!$C$10:$C$29,$C1844,'20'!$E$10:$E$29)*'20'!$E$3</f>
        <v>0</v>
      </c>
      <c r="AA1844" s="208">
        <f>SUMIF('21'!$C$10:$C$29,$C1844,'21'!$E$10:$E$29)*'21'!$E$3</f>
        <v>0</v>
      </c>
    </row>
    <row r="1845" spans="3:27" ht="15" hidden="1">
      <c r="C1845" s="207" t="s">
        <v>3787</v>
      </c>
      <c r="D1845" s="207" t="s">
        <v>3788</v>
      </c>
      <c r="F1845" s="336">
        <f t="shared" si="29"/>
        <v>0</v>
      </c>
      <c r="G1845" s="208">
        <f>SUMIF('01'!$C$10:$C$29,$C1845,'01'!$E$10:$E$29)*'01'!$E$3</f>
        <v>0</v>
      </c>
      <c r="H1845" s="208">
        <f>SUMIF('02'!$C$10:$C$28,$C1845,'02'!$E$10:$E$28)*'02'!$E$3</f>
        <v>0</v>
      </c>
      <c r="I1845" s="208">
        <f>SUMIF('03'!$C$10:$C$29,$C1845,'03'!$E$10:$E$29)*'03'!$E$3</f>
        <v>0</v>
      </c>
      <c r="J1845" s="208">
        <f>SUMIF('04'!$C$10:$C$26,$C1845,'04'!$E$10:$E$26)*'04'!$E$3</f>
        <v>0</v>
      </c>
      <c r="K1845" s="208">
        <f>SUMIF('05'!$C$10:$C$29,$C1845,'05'!$E$10:$E$29)*'05'!$E$3</f>
        <v>0</v>
      </c>
      <c r="L1845" s="208">
        <f>SUMIF('06'!$C$10:$C$29,$C1845,'06'!$E$10:$E$29)*'06'!$E$3</f>
        <v>0</v>
      </c>
      <c r="M1845" s="208">
        <f>SUMIF('07'!$C$10:$C$26,$C1845,'07'!$E$10:$E$26)*'07'!$E$3</f>
        <v>0</v>
      </c>
      <c r="N1845" s="208">
        <f>SUMIF('08'!$C$10:$C$29,$C1845,'08'!$E$10:$E$29)*'08'!$E$3</f>
        <v>0</v>
      </c>
      <c r="O1845" s="208">
        <f>SUMIF('09'!$C$10:$C$29,$C1845,'09'!$E$10:$E$29)*'09'!$E$3</f>
        <v>0</v>
      </c>
      <c r="P1845" s="208">
        <f>SUMIF('10'!$C$10:$C$29,$C1845,'10'!$E$10:$E$29)*'10'!$E$3</f>
        <v>0</v>
      </c>
      <c r="Q1845" s="208">
        <f>SUMIF('11'!$C$10:$C$39,$C1845,'11'!$E$10:$E$39)*'11'!$E$3</f>
        <v>0</v>
      </c>
      <c r="R1845" s="208">
        <f>SUMIF('12'!$C$10:$C$29,$C1845,'12'!$E$10:$E$29)*'12'!$E$3</f>
        <v>0</v>
      </c>
      <c r="S1845" s="208">
        <f>SUMIF('13'!$C$10:$C$29,$C1845,'13'!$E$10:$E$29)*'13'!$E$3</f>
        <v>0</v>
      </c>
      <c r="T1845" s="208">
        <f>SUMIF('14'!$C$10:$C$29,$C1845,'14'!$E$10:$E$29)*'14'!$E$3</f>
        <v>0</v>
      </c>
      <c r="U1845" s="208">
        <f>SUMIF('15'!$C$10:$C$29,$C1845,'15'!$E$10:$E$29)*'15'!$E$3</f>
        <v>0</v>
      </c>
      <c r="V1845" s="208">
        <f>SUMIF('16'!$C$10:$C$29,$C1845,'16'!$E$29:$E1845)*'16'!$E$3</f>
        <v>0</v>
      </c>
      <c r="W1845" s="208">
        <f>SUMIF('17'!$C$10:$C$29,$C1845,'17'!$E$10:$E$29)*'17'!$E$3</f>
        <v>0</v>
      </c>
      <c r="X1845" s="208">
        <f>SUMIF('18'!$C$10:$C$29,$C1845,'18'!$E$10:$E$29)*'18'!$E$3</f>
        <v>0</v>
      </c>
      <c r="Y1845" s="208">
        <f>SUMIF('19'!$C$10:$C$28,$C1845,'19'!$E$10:$E$28)*'19'!$E$3</f>
        <v>0</v>
      </c>
      <c r="Z1845" s="208">
        <f>SUMIF('20'!$C$10:$C$29,$C1845,'20'!$E$10:$E$29)*'20'!$E$3</f>
        <v>0</v>
      </c>
      <c r="AA1845" s="208">
        <f>SUMIF('21'!$C$10:$C$29,$C1845,'21'!$E$10:$E$29)*'21'!$E$3</f>
        <v>0</v>
      </c>
    </row>
    <row r="1846" spans="3:27" ht="15" hidden="1">
      <c r="C1846" s="207" t="s">
        <v>3789</v>
      </c>
      <c r="D1846" s="207" t="s">
        <v>3790</v>
      </c>
      <c r="F1846" s="336">
        <f t="shared" si="29"/>
        <v>0</v>
      </c>
      <c r="G1846" s="208">
        <f>SUMIF('01'!$C$10:$C$29,$C1846,'01'!$E$10:$E$29)*'01'!$E$3</f>
        <v>0</v>
      </c>
      <c r="H1846" s="208">
        <f>SUMIF('02'!$C$10:$C$28,$C1846,'02'!$E$10:$E$28)*'02'!$E$3</f>
        <v>0</v>
      </c>
      <c r="I1846" s="208">
        <f>SUMIF('03'!$C$10:$C$29,$C1846,'03'!$E$10:$E$29)*'03'!$E$3</f>
        <v>0</v>
      </c>
      <c r="J1846" s="208">
        <f>SUMIF('04'!$C$10:$C$26,$C1846,'04'!$E$10:$E$26)*'04'!$E$3</f>
        <v>0</v>
      </c>
      <c r="K1846" s="208">
        <f>SUMIF('05'!$C$10:$C$29,$C1846,'05'!$E$10:$E$29)*'05'!$E$3</f>
        <v>0</v>
      </c>
      <c r="L1846" s="208">
        <f>SUMIF('06'!$C$10:$C$29,$C1846,'06'!$E$10:$E$29)*'06'!$E$3</f>
        <v>0</v>
      </c>
      <c r="M1846" s="208">
        <f>SUMIF('07'!$C$10:$C$26,$C1846,'07'!$E$10:$E$26)*'07'!$E$3</f>
        <v>0</v>
      </c>
      <c r="N1846" s="208">
        <f>SUMIF('08'!$C$10:$C$29,$C1846,'08'!$E$10:$E$29)*'08'!$E$3</f>
        <v>0</v>
      </c>
      <c r="O1846" s="208">
        <f>SUMIF('09'!$C$10:$C$29,$C1846,'09'!$E$10:$E$29)*'09'!$E$3</f>
        <v>0</v>
      </c>
      <c r="P1846" s="208">
        <f>SUMIF('10'!$C$10:$C$29,$C1846,'10'!$E$10:$E$29)*'10'!$E$3</f>
        <v>0</v>
      </c>
      <c r="Q1846" s="208">
        <f>SUMIF('11'!$C$10:$C$39,$C1846,'11'!$E$10:$E$39)*'11'!$E$3</f>
        <v>0</v>
      </c>
      <c r="R1846" s="208">
        <f>SUMIF('12'!$C$10:$C$29,$C1846,'12'!$E$10:$E$29)*'12'!$E$3</f>
        <v>0</v>
      </c>
      <c r="S1846" s="208">
        <f>SUMIF('13'!$C$10:$C$29,$C1846,'13'!$E$10:$E$29)*'13'!$E$3</f>
        <v>0</v>
      </c>
      <c r="T1846" s="208">
        <f>SUMIF('14'!$C$10:$C$29,$C1846,'14'!$E$10:$E$29)*'14'!$E$3</f>
        <v>0</v>
      </c>
      <c r="U1846" s="208">
        <f>SUMIF('15'!$C$10:$C$29,$C1846,'15'!$E$10:$E$29)*'15'!$E$3</f>
        <v>0</v>
      </c>
      <c r="V1846" s="208">
        <f>SUMIF('16'!$C$10:$C$29,$C1846,'16'!$E$29:$E1846)*'16'!$E$3</f>
        <v>0</v>
      </c>
      <c r="W1846" s="208">
        <f>SUMIF('17'!$C$10:$C$29,$C1846,'17'!$E$10:$E$29)*'17'!$E$3</f>
        <v>0</v>
      </c>
      <c r="X1846" s="208">
        <f>SUMIF('18'!$C$10:$C$29,$C1846,'18'!$E$10:$E$29)*'18'!$E$3</f>
        <v>0</v>
      </c>
      <c r="Y1846" s="208">
        <f>SUMIF('19'!$C$10:$C$28,$C1846,'19'!$E$10:$E$28)*'19'!$E$3</f>
        <v>0</v>
      </c>
      <c r="Z1846" s="208">
        <f>SUMIF('20'!$C$10:$C$29,$C1846,'20'!$E$10:$E$29)*'20'!$E$3</f>
        <v>0</v>
      </c>
      <c r="AA1846" s="208">
        <f>SUMIF('21'!$C$10:$C$29,$C1846,'21'!$E$10:$E$29)*'21'!$E$3</f>
        <v>0</v>
      </c>
    </row>
    <row r="1847" spans="3:27" ht="15" hidden="1">
      <c r="C1847" s="207" t="s">
        <v>3791</v>
      </c>
      <c r="D1847" s="207" t="s">
        <v>3792</v>
      </c>
      <c r="F1847" s="336">
        <f t="shared" si="29"/>
        <v>0</v>
      </c>
      <c r="G1847" s="208">
        <f>SUMIF('01'!$C$10:$C$29,$C1847,'01'!$E$10:$E$29)*'01'!$E$3</f>
        <v>0</v>
      </c>
      <c r="H1847" s="208">
        <f>SUMIF('02'!$C$10:$C$28,$C1847,'02'!$E$10:$E$28)*'02'!$E$3</f>
        <v>0</v>
      </c>
      <c r="I1847" s="208">
        <f>SUMIF('03'!$C$10:$C$29,$C1847,'03'!$E$10:$E$29)*'03'!$E$3</f>
        <v>0</v>
      </c>
      <c r="J1847" s="208">
        <f>SUMIF('04'!$C$10:$C$26,$C1847,'04'!$E$10:$E$26)*'04'!$E$3</f>
        <v>0</v>
      </c>
      <c r="K1847" s="208">
        <f>SUMIF('05'!$C$10:$C$29,$C1847,'05'!$E$10:$E$29)*'05'!$E$3</f>
        <v>0</v>
      </c>
      <c r="L1847" s="208">
        <f>SUMIF('06'!$C$10:$C$29,$C1847,'06'!$E$10:$E$29)*'06'!$E$3</f>
        <v>0</v>
      </c>
      <c r="M1847" s="208">
        <f>SUMIF('07'!$C$10:$C$26,$C1847,'07'!$E$10:$E$26)*'07'!$E$3</f>
        <v>0</v>
      </c>
      <c r="N1847" s="208">
        <f>SUMIF('08'!$C$10:$C$29,$C1847,'08'!$E$10:$E$29)*'08'!$E$3</f>
        <v>0</v>
      </c>
      <c r="O1847" s="208">
        <f>SUMIF('09'!$C$10:$C$29,$C1847,'09'!$E$10:$E$29)*'09'!$E$3</f>
        <v>0</v>
      </c>
      <c r="P1847" s="208">
        <f>SUMIF('10'!$C$10:$C$29,$C1847,'10'!$E$10:$E$29)*'10'!$E$3</f>
        <v>0</v>
      </c>
      <c r="Q1847" s="208">
        <f>SUMIF('11'!$C$10:$C$39,$C1847,'11'!$E$10:$E$39)*'11'!$E$3</f>
        <v>0</v>
      </c>
      <c r="R1847" s="208">
        <f>SUMIF('12'!$C$10:$C$29,$C1847,'12'!$E$10:$E$29)*'12'!$E$3</f>
        <v>0</v>
      </c>
      <c r="S1847" s="208">
        <f>SUMIF('13'!$C$10:$C$29,$C1847,'13'!$E$10:$E$29)*'13'!$E$3</f>
        <v>0</v>
      </c>
      <c r="T1847" s="208">
        <f>SUMIF('14'!$C$10:$C$29,$C1847,'14'!$E$10:$E$29)*'14'!$E$3</f>
        <v>0</v>
      </c>
      <c r="U1847" s="208">
        <f>SUMIF('15'!$C$10:$C$29,$C1847,'15'!$E$10:$E$29)*'15'!$E$3</f>
        <v>0</v>
      </c>
      <c r="V1847" s="208">
        <f>SUMIF('16'!$C$10:$C$29,$C1847,'16'!$E$29:$E1847)*'16'!$E$3</f>
        <v>0</v>
      </c>
      <c r="W1847" s="208">
        <f>SUMIF('17'!$C$10:$C$29,$C1847,'17'!$E$10:$E$29)*'17'!$E$3</f>
        <v>0</v>
      </c>
      <c r="X1847" s="208">
        <f>SUMIF('18'!$C$10:$C$29,$C1847,'18'!$E$10:$E$29)*'18'!$E$3</f>
        <v>0</v>
      </c>
      <c r="Y1847" s="208">
        <f>SUMIF('19'!$C$10:$C$28,$C1847,'19'!$E$10:$E$28)*'19'!$E$3</f>
        <v>0</v>
      </c>
      <c r="Z1847" s="208">
        <f>SUMIF('20'!$C$10:$C$29,$C1847,'20'!$E$10:$E$29)*'20'!$E$3</f>
        <v>0</v>
      </c>
      <c r="AA1847" s="208">
        <f>SUMIF('21'!$C$10:$C$29,$C1847,'21'!$E$10:$E$29)*'21'!$E$3</f>
        <v>0</v>
      </c>
    </row>
    <row r="1848" spans="3:27" ht="15" hidden="1">
      <c r="C1848" s="207" t="s">
        <v>3793</v>
      </c>
      <c r="D1848" s="207" t="s">
        <v>3794</v>
      </c>
      <c r="F1848" s="336">
        <f t="shared" si="29"/>
        <v>0</v>
      </c>
      <c r="G1848" s="208">
        <f>SUMIF('01'!$C$10:$C$29,$C1848,'01'!$E$10:$E$29)*'01'!$E$3</f>
        <v>0</v>
      </c>
      <c r="H1848" s="208">
        <f>SUMIF('02'!$C$10:$C$28,$C1848,'02'!$E$10:$E$28)*'02'!$E$3</f>
        <v>0</v>
      </c>
      <c r="I1848" s="208">
        <f>SUMIF('03'!$C$10:$C$29,$C1848,'03'!$E$10:$E$29)*'03'!$E$3</f>
        <v>0</v>
      </c>
      <c r="J1848" s="208">
        <f>SUMIF('04'!$C$10:$C$26,$C1848,'04'!$E$10:$E$26)*'04'!$E$3</f>
        <v>0</v>
      </c>
      <c r="K1848" s="208">
        <f>SUMIF('05'!$C$10:$C$29,$C1848,'05'!$E$10:$E$29)*'05'!$E$3</f>
        <v>0</v>
      </c>
      <c r="L1848" s="208">
        <f>SUMIF('06'!$C$10:$C$29,$C1848,'06'!$E$10:$E$29)*'06'!$E$3</f>
        <v>0</v>
      </c>
      <c r="M1848" s="208">
        <f>SUMIF('07'!$C$10:$C$26,$C1848,'07'!$E$10:$E$26)*'07'!$E$3</f>
        <v>0</v>
      </c>
      <c r="N1848" s="208">
        <f>SUMIF('08'!$C$10:$C$29,$C1848,'08'!$E$10:$E$29)*'08'!$E$3</f>
        <v>0</v>
      </c>
      <c r="O1848" s="208">
        <f>SUMIF('09'!$C$10:$C$29,$C1848,'09'!$E$10:$E$29)*'09'!$E$3</f>
        <v>0</v>
      </c>
      <c r="P1848" s="208">
        <f>SUMIF('10'!$C$10:$C$29,$C1848,'10'!$E$10:$E$29)*'10'!$E$3</f>
        <v>0</v>
      </c>
      <c r="Q1848" s="208">
        <f>SUMIF('11'!$C$10:$C$39,$C1848,'11'!$E$10:$E$39)*'11'!$E$3</f>
        <v>0</v>
      </c>
      <c r="R1848" s="208">
        <f>SUMIF('12'!$C$10:$C$29,$C1848,'12'!$E$10:$E$29)*'12'!$E$3</f>
        <v>0</v>
      </c>
      <c r="S1848" s="208">
        <f>SUMIF('13'!$C$10:$C$29,$C1848,'13'!$E$10:$E$29)*'13'!$E$3</f>
        <v>0</v>
      </c>
      <c r="T1848" s="208">
        <f>SUMIF('14'!$C$10:$C$29,$C1848,'14'!$E$10:$E$29)*'14'!$E$3</f>
        <v>0</v>
      </c>
      <c r="U1848" s="208">
        <f>SUMIF('15'!$C$10:$C$29,$C1848,'15'!$E$10:$E$29)*'15'!$E$3</f>
        <v>0</v>
      </c>
      <c r="V1848" s="208">
        <f>SUMIF('16'!$C$10:$C$29,$C1848,'16'!$E$29:$E1848)*'16'!$E$3</f>
        <v>0</v>
      </c>
      <c r="W1848" s="208">
        <f>SUMIF('17'!$C$10:$C$29,$C1848,'17'!$E$10:$E$29)*'17'!$E$3</f>
        <v>0</v>
      </c>
      <c r="X1848" s="208">
        <f>SUMIF('18'!$C$10:$C$29,$C1848,'18'!$E$10:$E$29)*'18'!$E$3</f>
        <v>0</v>
      </c>
      <c r="Y1848" s="208">
        <f>SUMIF('19'!$C$10:$C$28,$C1848,'19'!$E$10:$E$28)*'19'!$E$3</f>
        <v>0</v>
      </c>
      <c r="Z1848" s="208">
        <f>SUMIF('20'!$C$10:$C$29,$C1848,'20'!$E$10:$E$29)*'20'!$E$3</f>
        <v>0</v>
      </c>
      <c r="AA1848" s="208">
        <f>SUMIF('21'!$C$10:$C$29,$C1848,'21'!$E$10:$E$29)*'21'!$E$3</f>
        <v>0</v>
      </c>
    </row>
    <row r="1849" spans="3:27" ht="15" hidden="1">
      <c r="C1849" s="207" t="s">
        <v>3795</v>
      </c>
      <c r="D1849" s="207" t="s">
        <v>3796</v>
      </c>
      <c r="F1849" s="336">
        <f t="shared" si="29"/>
        <v>0</v>
      </c>
      <c r="G1849" s="208">
        <f>SUMIF('01'!$C$10:$C$29,$C1849,'01'!$E$10:$E$29)*'01'!$E$3</f>
        <v>0</v>
      </c>
      <c r="H1849" s="208">
        <f>SUMIF('02'!$C$10:$C$28,$C1849,'02'!$E$10:$E$28)*'02'!$E$3</f>
        <v>0</v>
      </c>
      <c r="I1849" s="208">
        <f>SUMIF('03'!$C$10:$C$29,$C1849,'03'!$E$10:$E$29)*'03'!$E$3</f>
        <v>0</v>
      </c>
      <c r="J1849" s="208">
        <f>SUMIF('04'!$C$10:$C$26,$C1849,'04'!$E$10:$E$26)*'04'!$E$3</f>
        <v>0</v>
      </c>
      <c r="K1849" s="208">
        <f>SUMIF('05'!$C$10:$C$29,$C1849,'05'!$E$10:$E$29)*'05'!$E$3</f>
        <v>0</v>
      </c>
      <c r="L1849" s="208">
        <f>SUMIF('06'!$C$10:$C$29,$C1849,'06'!$E$10:$E$29)*'06'!$E$3</f>
        <v>0</v>
      </c>
      <c r="M1849" s="208">
        <f>SUMIF('07'!$C$10:$C$26,$C1849,'07'!$E$10:$E$26)*'07'!$E$3</f>
        <v>0</v>
      </c>
      <c r="N1849" s="208">
        <f>SUMIF('08'!$C$10:$C$29,$C1849,'08'!$E$10:$E$29)*'08'!$E$3</f>
        <v>0</v>
      </c>
      <c r="O1849" s="208">
        <f>SUMIF('09'!$C$10:$C$29,$C1849,'09'!$E$10:$E$29)*'09'!$E$3</f>
        <v>0</v>
      </c>
      <c r="P1849" s="208">
        <f>SUMIF('10'!$C$10:$C$29,$C1849,'10'!$E$10:$E$29)*'10'!$E$3</f>
        <v>0</v>
      </c>
      <c r="Q1849" s="208">
        <f>SUMIF('11'!$C$10:$C$39,$C1849,'11'!$E$10:$E$39)*'11'!$E$3</f>
        <v>0</v>
      </c>
      <c r="R1849" s="208">
        <f>SUMIF('12'!$C$10:$C$29,$C1849,'12'!$E$10:$E$29)*'12'!$E$3</f>
        <v>0</v>
      </c>
      <c r="S1849" s="208">
        <f>SUMIF('13'!$C$10:$C$29,$C1849,'13'!$E$10:$E$29)*'13'!$E$3</f>
        <v>0</v>
      </c>
      <c r="T1849" s="208">
        <f>SUMIF('14'!$C$10:$C$29,$C1849,'14'!$E$10:$E$29)*'14'!$E$3</f>
        <v>0</v>
      </c>
      <c r="U1849" s="208">
        <f>SUMIF('15'!$C$10:$C$29,$C1849,'15'!$E$10:$E$29)*'15'!$E$3</f>
        <v>0</v>
      </c>
      <c r="V1849" s="208">
        <f>SUMIF('16'!$C$10:$C$29,$C1849,'16'!$E$29:$E1849)*'16'!$E$3</f>
        <v>0</v>
      </c>
      <c r="W1849" s="208">
        <f>SUMIF('17'!$C$10:$C$29,$C1849,'17'!$E$10:$E$29)*'17'!$E$3</f>
        <v>0</v>
      </c>
      <c r="X1849" s="208">
        <f>SUMIF('18'!$C$10:$C$29,$C1849,'18'!$E$10:$E$29)*'18'!$E$3</f>
        <v>0</v>
      </c>
      <c r="Y1849" s="208">
        <f>SUMIF('19'!$C$10:$C$28,$C1849,'19'!$E$10:$E$28)*'19'!$E$3</f>
        <v>0</v>
      </c>
      <c r="Z1849" s="208">
        <f>SUMIF('20'!$C$10:$C$29,$C1849,'20'!$E$10:$E$29)*'20'!$E$3</f>
        <v>0</v>
      </c>
      <c r="AA1849" s="208">
        <f>SUMIF('21'!$C$10:$C$29,$C1849,'21'!$E$10:$E$29)*'21'!$E$3</f>
        <v>0</v>
      </c>
    </row>
    <row r="1850" spans="3:27" ht="15" hidden="1">
      <c r="C1850" s="207" t="s">
        <v>3797</v>
      </c>
      <c r="D1850" s="207" t="s">
        <v>3798</v>
      </c>
      <c r="F1850" s="336">
        <f t="shared" si="29"/>
        <v>0</v>
      </c>
      <c r="G1850" s="208">
        <f>SUMIF('01'!$C$10:$C$29,$C1850,'01'!$E$10:$E$29)*'01'!$E$3</f>
        <v>0</v>
      </c>
      <c r="H1850" s="208">
        <f>SUMIF('02'!$C$10:$C$28,$C1850,'02'!$E$10:$E$28)*'02'!$E$3</f>
        <v>0</v>
      </c>
      <c r="I1850" s="208">
        <f>SUMIF('03'!$C$10:$C$29,$C1850,'03'!$E$10:$E$29)*'03'!$E$3</f>
        <v>0</v>
      </c>
      <c r="J1850" s="208">
        <f>SUMIF('04'!$C$10:$C$26,$C1850,'04'!$E$10:$E$26)*'04'!$E$3</f>
        <v>0</v>
      </c>
      <c r="K1850" s="208">
        <f>SUMIF('05'!$C$10:$C$29,$C1850,'05'!$E$10:$E$29)*'05'!$E$3</f>
        <v>0</v>
      </c>
      <c r="L1850" s="208">
        <f>SUMIF('06'!$C$10:$C$29,$C1850,'06'!$E$10:$E$29)*'06'!$E$3</f>
        <v>0</v>
      </c>
      <c r="M1850" s="208">
        <f>SUMIF('07'!$C$10:$C$26,$C1850,'07'!$E$10:$E$26)*'07'!$E$3</f>
        <v>0</v>
      </c>
      <c r="N1850" s="208">
        <f>SUMIF('08'!$C$10:$C$29,$C1850,'08'!$E$10:$E$29)*'08'!$E$3</f>
        <v>0</v>
      </c>
      <c r="O1850" s="208">
        <f>SUMIF('09'!$C$10:$C$29,$C1850,'09'!$E$10:$E$29)*'09'!$E$3</f>
        <v>0</v>
      </c>
      <c r="P1850" s="208">
        <f>SUMIF('10'!$C$10:$C$29,$C1850,'10'!$E$10:$E$29)*'10'!$E$3</f>
        <v>0</v>
      </c>
      <c r="Q1850" s="208">
        <f>SUMIF('11'!$C$10:$C$39,$C1850,'11'!$E$10:$E$39)*'11'!$E$3</f>
        <v>0</v>
      </c>
      <c r="R1850" s="208">
        <f>SUMIF('12'!$C$10:$C$29,$C1850,'12'!$E$10:$E$29)*'12'!$E$3</f>
        <v>0</v>
      </c>
      <c r="S1850" s="208">
        <f>SUMIF('13'!$C$10:$C$29,$C1850,'13'!$E$10:$E$29)*'13'!$E$3</f>
        <v>0</v>
      </c>
      <c r="T1850" s="208">
        <f>SUMIF('14'!$C$10:$C$29,$C1850,'14'!$E$10:$E$29)*'14'!$E$3</f>
        <v>0</v>
      </c>
      <c r="U1850" s="208">
        <f>SUMIF('15'!$C$10:$C$29,$C1850,'15'!$E$10:$E$29)*'15'!$E$3</f>
        <v>0</v>
      </c>
      <c r="V1850" s="208">
        <f>SUMIF('16'!$C$10:$C$29,$C1850,'16'!$E$29:$E1850)*'16'!$E$3</f>
        <v>0</v>
      </c>
      <c r="W1850" s="208">
        <f>SUMIF('17'!$C$10:$C$29,$C1850,'17'!$E$10:$E$29)*'17'!$E$3</f>
        <v>0</v>
      </c>
      <c r="X1850" s="208">
        <f>SUMIF('18'!$C$10:$C$29,$C1850,'18'!$E$10:$E$29)*'18'!$E$3</f>
        <v>0</v>
      </c>
      <c r="Y1850" s="208">
        <f>SUMIF('19'!$C$10:$C$28,$C1850,'19'!$E$10:$E$28)*'19'!$E$3</f>
        <v>0</v>
      </c>
      <c r="Z1850" s="208">
        <f>SUMIF('20'!$C$10:$C$29,$C1850,'20'!$E$10:$E$29)*'20'!$E$3</f>
        <v>0</v>
      </c>
      <c r="AA1850" s="208">
        <f>SUMIF('21'!$C$10:$C$29,$C1850,'21'!$E$10:$E$29)*'21'!$E$3</f>
        <v>0</v>
      </c>
    </row>
    <row r="1851" spans="3:27" ht="15" hidden="1">
      <c r="C1851" s="207" t="s">
        <v>3799</v>
      </c>
      <c r="D1851" s="207" t="s">
        <v>3800</v>
      </c>
      <c r="F1851" s="336">
        <f t="shared" si="29"/>
        <v>0</v>
      </c>
      <c r="G1851" s="208">
        <f>SUMIF('01'!$C$10:$C$29,$C1851,'01'!$E$10:$E$29)*'01'!$E$3</f>
        <v>0</v>
      </c>
      <c r="H1851" s="208">
        <f>SUMIF('02'!$C$10:$C$28,$C1851,'02'!$E$10:$E$28)*'02'!$E$3</f>
        <v>0</v>
      </c>
      <c r="I1851" s="208">
        <f>SUMIF('03'!$C$10:$C$29,$C1851,'03'!$E$10:$E$29)*'03'!$E$3</f>
        <v>0</v>
      </c>
      <c r="J1851" s="208">
        <f>SUMIF('04'!$C$10:$C$26,$C1851,'04'!$E$10:$E$26)*'04'!$E$3</f>
        <v>0</v>
      </c>
      <c r="K1851" s="208">
        <f>SUMIF('05'!$C$10:$C$29,$C1851,'05'!$E$10:$E$29)*'05'!$E$3</f>
        <v>0</v>
      </c>
      <c r="L1851" s="208">
        <f>SUMIF('06'!$C$10:$C$29,$C1851,'06'!$E$10:$E$29)*'06'!$E$3</f>
        <v>0</v>
      </c>
      <c r="M1851" s="208">
        <f>SUMIF('07'!$C$10:$C$26,$C1851,'07'!$E$10:$E$26)*'07'!$E$3</f>
        <v>0</v>
      </c>
      <c r="N1851" s="208">
        <f>SUMIF('08'!$C$10:$C$29,$C1851,'08'!$E$10:$E$29)*'08'!$E$3</f>
        <v>0</v>
      </c>
      <c r="O1851" s="208">
        <f>SUMIF('09'!$C$10:$C$29,$C1851,'09'!$E$10:$E$29)*'09'!$E$3</f>
        <v>0</v>
      </c>
      <c r="P1851" s="208">
        <f>SUMIF('10'!$C$10:$C$29,$C1851,'10'!$E$10:$E$29)*'10'!$E$3</f>
        <v>0</v>
      </c>
      <c r="Q1851" s="208">
        <f>SUMIF('11'!$C$10:$C$39,$C1851,'11'!$E$10:$E$39)*'11'!$E$3</f>
        <v>0</v>
      </c>
      <c r="R1851" s="208">
        <f>SUMIF('12'!$C$10:$C$29,$C1851,'12'!$E$10:$E$29)*'12'!$E$3</f>
        <v>0</v>
      </c>
      <c r="S1851" s="208">
        <f>SUMIF('13'!$C$10:$C$29,$C1851,'13'!$E$10:$E$29)*'13'!$E$3</f>
        <v>0</v>
      </c>
      <c r="T1851" s="208">
        <f>SUMIF('14'!$C$10:$C$29,$C1851,'14'!$E$10:$E$29)*'14'!$E$3</f>
        <v>0</v>
      </c>
      <c r="U1851" s="208">
        <f>SUMIF('15'!$C$10:$C$29,$C1851,'15'!$E$10:$E$29)*'15'!$E$3</f>
        <v>0</v>
      </c>
      <c r="V1851" s="208">
        <f>SUMIF('16'!$C$10:$C$29,$C1851,'16'!$E$29:$E1851)*'16'!$E$3</f>
        <v>0</v>
      </c>
      <c r="W1851" s="208">
        <f>SUMIF('17'!$C$10:$C$29,$C1851,'17'!$E$10:$E$29)*'17'!$E$3</f>
        <v>0</v>
      </c>
      <c r="X1851" s="208">
        <f>SUMIF('18'!$C$10:$C$29,$C1851,'18'!$E$10:$E$29)*'18'!$E$3</f>
        <v>0</v>
      </c>
      <c r="Y1851" s="208">
        <f>SUMIF('19'!$C$10:$C$28,$C1851,'19'!$E$10:$E$28)*'19'!$E$3</f>
        <v>0</v>
      </c>
      <c r="Z1851" s="208">
        <f>SUMIF('20'!$C$10:$C$29,$C1851,'20'!$E$10:$E$29)*'20'!$E$3</f>
        <v>0</v>
      </c>
      <c r="AA1851" s="208">
        <f>SUMIF('21'!$C$10:$C$29,$C1851,'21'!$E$10:$E$29)*'21'!$E$3</f>
        <v>0</v>
      </c>
    </row>
    <row r="1852" spans="3:27" ht="15" hidden="1">
      <c r="C1852" s="207" t="s">
        <v>3801</v>
      </c>
      <c r="D1852" s="207" t="s">
        <v>3802</v>
      </c>
      <c r="F1852" s="336">
        <f t="shared" si="29"/>
        <v>0</v>
      </c>
      <c r="G1852" s="208">
        <f>SUMIF('01'!$C$10:$C$29,$C1852,'01'!$E$10:$E$29)*'01'!$E$3</f>
        <v>0</v>
      </c>
      <c r="H1852" s="208">
        <f>SUMIF('02'!$C$10:$C$28,$C1852,'02'!$E$10:$E$28)*'02'!$E$3</f>
        <v>0</v>
      </c>
      <c r="I1852" s="208">
        <f>SUMIF('03'!$C$10:$C$29,$C1852,'03'!$E$10:$E$29)*'03'!$E$3</f>
        <v>0</v>
      </c>
      <c r="J1852" s="208">
        <f>SUMIF('04'!$C$10:$C$26,$C1852,'04'!$E$10:$E$26)*'04'!$E$3</f>
        <v>0</v>
      </c>
      <c r="K1852" s="208">
        <f>SUMIF('05'!$C$10:$C$29,$C1852,'05'!$E$10:$E$29)*'05'!$E$3</f>
        <v>0</v>
      </c>
      <c r="L1852" s="208">
        <f>SUMIF('06'!$C$10:$C$29,$C1852,'06'!$E$10:$E$29)*'06'!$E$3</f>
        <v>0</v>
      </c>
      <c r="M1852" s="208">
        <f>SUMIF('07'!$C$10:$C$26,$C1852,'07'!$E$10:$E$26)*'07'!$E$3</f>
        <v>0</v>
      </c>
      <c r="N1852" s="208">
        <f>SUMIF('08'!$C$10:$C$29,$C1852,'08'!$E$10:$E$29)*'08'!$E$3</f>
        <v>0</v>
      </c>
      <c r="O1852" s="208">
        <f>SUMIF('09'!$C$10:$C$29,$C1852,'09'!$E$10:$E$29)*'09'!$E$3</f>
        <v>0</v>
      </c>
      <c r="P1852" s="208">
        <f>SUMIF('10'!$C$10:$C$29,$C1852,'10'!$E$10:$E$29)*'10'!$E$3</f>
        <v>0</v>
      </c>
      <c r="Q1852" s="208">
        <f>SUMIF('11'!$C$10:$C$39,$C1852,'11'!$E$10:$E$39)*'11'!$E$3</f>
        <v>0</v>
      </c>
      <c r="R1852" s="208">
        <f>SUMIF('12'!$C$10:$C$29,$C1852,'12'!$E$10:$E$29)*'12'!$E$3</f>
        <v>0</v>
      </c>
      <c r="S1852" s="208">
        <f>SUMIF('13'!$C$10:$C$29,$C1852,'13'!$E$10:$E$29)*'13'!$E$3</f>
        <v>0</v>
      </c>
      <c r="T1852" s="208">
        <f>SUMIF('14'!$C$10:$C$29,$C1852,'14'!$E$10:$E$29)*'14'!$E$3</f>
        <v>0</v>
      </c>
      <c r="U1852" s="208">
        <f>SUMIF('15'!$C$10:$C$29,$C1852,'15'!$E$10:$E$29)*'15'!$E$3</f>
        <v>0</v>
      </c>
      <c r="V1852" s="208">
        <f>SUMIF('16'!$C$10:$C$29,$C1852,'16'!$E$29:$E1852)*'16'!$E$3</f>
        <v>0</v>
      </c>
      <c r="W1852" s="208">
        <f>SUMIF('17'!$C$10:$C$29,$C1852,'17'!$E$10:$E$29)*'17'!$E$3</f>
        <v>0</v>
      </c>
      <c r="X1852" s="208">
        <f>SUMIF('18'!$C$10:$C$29,$C1852,'18'!$E$10:$E$29)*'18'!$E$3</f>
        <v>0</v>
      </c>
      <c r="Y1852" s="208">
        <f>SUMIF('19'!$C$10:$C$28,$C1852,'19'!$E$10:$E$28)*'19'!$E$3</f>
        <v>0</v>
      </c>
      <c r="Z1852" s="208">
        <f>SUMIF('20'!$C$10:$C$29,$C1852,'20'!$E$10:$E$29)*'20'!$E$3</f>
        <v>0</v>
      </c>
      <c r="AA1852" s="208">
        <f>SUMIF('21'!$C$10:$C$29,$C1852,'21'!$E$10:$E$29)*'21'!$E$3</f>
        <v>0</v>
      </c>
    </row>
    <row r="1853" spans="3:27" ht="15" hidden="1">
      <c r="C1853" s="207" t="s">
        <v>3803</v>
      </c>
      <c r="D1853" s="207" t="s">
        <v>3804</v>
      </c>
      <c r="F1853" s="336">
        <f t="shared" si="29"/>
        <v>0</v>
      </c>
      <c r="G1853" s="208">
        <f>SUMIF('01'!$C$10:$C$29,$C1853,'01'!$E$10:$E$29)*'01'!$E$3</f>
        <v>0</v>
      </c>
      <c r="H1853" s="208">
        <f>SUMIF('02'!$C$10:$C$28,$C1853,'02'!$E$10:$E$28)*'02'!$E$3</f>
        <v>0</v>
      </c>
      <c r="I1853" s="208">
        <f>SUMIF('03'!$C$10:$C$29,$C1853,'03'!$E$10:$E$29)*'03'!$E$3</f>
        <v>0</v>
      </c>
      <c r="J1853" s="208">
        <f>SUMIF('04'!$C$10:$C$26,$C1853,'04'!$E$10:$E$26)*'04'!$E$3</f>
        <v>0</v>
      </c>
      <c r="K1853" s="208">
        <f>SUMIF('05'!$C$10:$C$29,$C1853,'05'!$E$10:$E$29)*'05'!$E$3</f>
        <v>0</v>
      </c>
      <c r="L1853" s="208">
        <f>SUMIF('06'!$C$10:$C$29,$C1853,'06'!$E$10:$E$29)*'06'!$E$3</f>
        <v>0</v>
      </c>
      <c r="M1853" s="208">
        <f>SUMIF('07'!$C$10:$C$26,$C1853,'07'!$E$10:$E$26)*'07'!$E$3</f>
        <v>0</v>
      </c>
      <c r="N1853" s="208">
        <f>SUMIF('08'!$C$10:$C$29,$C1853,'08'!$E$10:$E$29)*'08'!$E$3</f>
        <v>0</v>
      </c>
      <c r="O1853" s="208">
        <f>SUMIF('09'!$C$10:$C$29,$C1853,'09'!$E$10:$E$29)*'09'!$E$3</f>
        <v>0</v>
      </c>
      <c r="P1853" s="208">
        <f>SUMIF('10'!$C$10:$C$29,$C1853,'10'!$E$10:$E$29)*'10'!$E$3</f>
        <v>0</v>
      </c>
      <c r="Q1853" s="208">
        <f>SUMIF('11'!$C$10:$C$39,$C1853,'11'!$E$10:$E$39)*'11'!$E$3</f>
        <v>0</v>
      </c>
      <c r="R1853" s="208">
        <f>SUMIF('12'!$C$10:$C$29,$C1853,'12'!$E$10:$E$29)*'12'!$E$3</f>
        <v>0</v>
      </c>
      <c r="S1853" s="208">
        <f>SUMIF('13'!$C$10:$C$29,$C1853,'13'!$E$10:$E$29)*'13'!$E$3</f>
        <v>0</v>
      </c>
      <c r="T1853" s="208">
        <f>SUMIF('14'!$C$10:$C$29,$C1853,'14'!$E$10:$E$29)*'14'!$E$3</f>
        <v>0</v>
      </c>
      <c r="U1853" s="208">
        <f>SUMIF('15'!$C$10:$C$29,$C1853,'15'!$E$10:$E$29)*'15'!$E$3</f>
        <v>0</v>
      </c>
      <c r="V1853" s="208">
        <f>SUMIF('16'!$C$10:$C$29,$C1853,'16'!$E$29:$E1853)*'16'!$E$3</f>
        <v>0</v>
      </c>
      <c r="W1853" s="208">
        <f>SUMIF('17'!$C$10:$C$29,$C1853,'17'!$E$10:$E$29)*'17'!$E$3</f>
        <v>0</v>
      </c>
      <c r="X1853" s="208">
        <f>SUMIF('18'!$C$10:$C$29,$C1853,'18'!$E$10:$E$29)*'18'!$E$3</f>
        <v>0</v>
      </c>
      <c r="Y1853" s="208">
        <f>SUMIF('19'!$C$10:$C$28,$C1853,'19'!$E$10:$E$28)*'19'!$E$3</f>
        <v>0</v>
      </c>
      <c r="Z1853" s="208">
        <f>SUMIF('20'!$C$10:$C$29,$C1853,'20'!$E$10:$E$29)*'20'!$E$3</f>
        <v>0</v>
      </c>
      <c r="AA1853" s="208">
        <f>SUMIF('21'!$C$10:$C$29,$C1853,'21'!$E$10:$E$29)*'21'!$E$3</f>
        <v>0</v>
      </c>
    </row>
    <row r="1854" spans="3:27" ht="15" hidden="1">
      <c r="C1854" s="207" t="s">
        <v>3805</v>
      </c>
      <c r="D1854" s="207" t="s">
        <v>3806</v>
      </c>
      <c r="F1854" s="336">
        <f t="shared" si="29"/>
        <v>0</v>
      </c>
      <c r="G1854" s="208">
        <f>SUMIF('01'!$C$10:$C$29,$C1854,'01'!$E$10:$E$29)*'01'!$E$3</f>
        <v>0</v>
      </c>
      <c r="H1854" s="208">
        <f>SUMIF('02'!$C$10:$C$28,$C1854,'02'!$E$10:$E$28)*'02'!$E$3</f>
        <v>0</v>
      </c>
      <c r="I1854" s="208">
        <f>SUMIF('03'!$C$10:$C$29,$C1854,'03'!$E$10:$E$29)*'03'!$E$3</f>
        <v>0</v>
      </c>
      <c r="J1854" s="208">
        <f>SUMIF('04'!$C$10:$C$26,$C1854,'04'!$E$10:$E$26)*'04'!$E$3</f>
        <v>0</v>
      </c>
      <c r="K1854" s="208">
        <f>SUMIF('05'!$C$10:$C$29,$C1854,'05'!$E$10:$E$29)*'05'!$E$3</f>
        <v>0</v>
      </c>
      <c r="L1854" s="208">
        <f>SUMIF('06'!$C$10:$C$29,$C1854,'06'!$E$10:$E$29)*'06'!$E$3</f>
        <v>0</v>
      </c>
      <c r="M1854" s="208">
        <f>SUMIF('07'!$C$10:$C$26,$C1854,'07'!$E$10:$E$26)*'07'!$E$3</f>
        <v>0</v>
      </c>
      <c r="N1854" s="208">
        <f>SUMIF('08'!$C$10:$C$29,$C1854,'08'!$E$10:$E$29)*'08'!$E$3</f>
        <v>0</v>
      </c>
      <c r="O1854" s="208">
        <f>SUMIF('09'!$C$10:$C$29,$C1854,'09'!$E$10:$E$29)*'09'!$E$3</f>
        <v>0</v>
      </c>
      <c r="P1854" s="208">
        <f>SUMIF('10'!$C$10:$C$29,$C1854,'10'!$E$10:$E$29)*'10'!$E$3</f>
        <v>0</v>
      </c>
      <c r="Q1854" s="208">
        <f>SUMIF('11'!$C$10:$C$39,$C1854,'11'!$E$10:$E$39)*'11'!$E$3</f>
        <v>0</v>
      </c>
      <c r="R1854" s="208">
        <f>SUMIF('12'!$C$10:$C$29,$C1854,'12'!$E$10:$E$29)*'12'!$E$3</f>
        <v>0</v>
      </c>
      <c r="S1854" s="208">
        <f>SUMIF('13'!$C$10:$C$29,$C1854,'13'!$E$10:$E$29)*'13'!$E$3</f>
        <v>0</v>
      </c>
      <c r="T1854" s="208">
        <f>SUMIF('14'!$C$10:$C$29,$C1854,'14'!$E$10:$E$29)*'14'!$E$3</f>
        <v>0</v>
      </c>
      <c r="U1854" s="208">
        <f>SUMIF('15'!$C$10:$C$29,$C1854,'15'!$E$10:$E$29)*'15'!$E$3</f>
        <v>0</v>
      </c>
      <c r="V1854" s="208">
        <f>SUMIF('16'!$C$10:$C$29,$C1854,'16'!$E$29:$E1854)*'16'!$E$3</f>
        <v>0</v>
      </c>
      <c r="W1854" s="208">
        <f>SUMIF('17'!$C$10:$C$29,$C1854,'17'!$E$10:$E$29)*'17'!$E$3</f>
        <v>0</v>
      </c>
      <c r="X1854" s="208">
        <f>SUMIF('18'!$C$10:$C$29,$C1854,'18'!$E$10:$E$29)*'18'!$E$3</f>
        <v>0</v>
      </c>
      <c r="Y1854" s="208">
        <f>SUMIF('19'!$C$10:$C$28,$C1854,'19'!$E$10:$E$28)*'19'!$E$3</f>
        <v>0</v>
      </c>
      <c r="Z1854" s="208">
        <f>SUMIF('20'!$C$10:$C$29,$C1854,'20'!$E$10:$E$29)*'20'!$E$3</f>
        <v>0</v>
      </c>
      <c r="AA1854" s="208">
        <f>SUMIF('21'!$C$10:$C$29,$C1854,'21'!$E$10:$E$29)*'21'!$E$3</f>
        <v>0</v>
      </c>
    </row>
    <row r="1855" spans="3:27" ht="15" hidden="1">
      <c r="C1855" s="207" t="s">
        <v>3807</v>
      </c>
      <c r="D1855" s="207" t="s">
        <v>3808</v>
      </c>
      <c r="F1855" s="336">
        <f t="shared" si="29"/>
        <v>0</v>
      </c>
      <c r="G1855" s="208">
        <f>SUMIF('01'!$C$10:$C$29,$C1855,'01'!$E$10:$E$29)*'01'!$E$3</f>
        <v>0</v>
      </c>
      <c r="H1855" s="208">
        <f>SUMIF('02'!$C$10:$C$28,$C1855,'02'!$E$10:$E$28)*'02'!$E$3</f>
        <v>0</v>
      </c>
      <c r="I1855" s="208">
        <f>SUMIF('03'!$C$10:$C$29,$C1855,'03'!$E$10:$E$29)*'03'!$E$3</f>
        <v>0</v>
      </c>
      <c r="J1855" s="208">
        <f>SUMIF('04'!$C$10:$C$26,$C1855,'04'!$E$10:$E$26)*'04'!$E$3</f>
        <v>0</v>
      </c>
      <c r="K1855" s="208">
        <f>SUMIF('05'!$C$10:$C$29,$C1855,'05'!$E$10:$E$29)*'05'!$E$3</f>
        <v>0</v>
      </c>
      <c r="L1855" s="208">
        <f>SUMIF('06'!$C$10:$C$29,$C1855,'06'!$E$10:$E$29)*'06'!$E$3</f>
        <v>0</v>
      </c>
      <c r="M1855" s="208">
        <f>SUMIF('07'!$C$10:$C$26,$C1855,'07'!$E$10:$E$26)*'07'!$E$3</f>
        <v>0</v>
      </c>
      <c r="N1855" s="208">
        <f>SUMIF('08'!$C$10:$C$29,$C1855,'08'!$E$10:$E$29)*'08'!$E$3</f>
        <v>0</v>
      </c>
      <c r="O1855" s="208">
        <f>SUMIF('09'!$C$10:$C$29,$C1855,'09'!$E$10:$E$29)*'09'!$E$3</f>
        <v>0</v>
      </c>
      <c r="P1855" s="208">
        <f>SUMIF('10'!$C$10:$C$29,$C1855,'10'!$E$10:$E$29)*'10'!$E$3</f>
        <v>0</v>
      </c>
      <c r="Q1855" s="208">
        <f>SUMIF('11'!$C$10:$C$39,$C1855,'11'!$E$10:$E$39)*'11'!$E$3</f>
        <v>0</v>
      </c>
      <c r="R1855" s="208">
        <f>SUMIF('12'!$C$10:$C$29,$C1855,'12'!$E$10:$E$29)*'12'!$E$3</f>
        <v>0</v>
      </c>
      <c r="S1855" s="208">
        <f>SUMIF('13'!$C$10:$C$29,$C1855,'13'!$E$10:$E$29)*'13'!$E$3</f>
        <v>0</v>
      </c>
      <c r="T1855" s="208">
        <f>SUMIF('14'!$C$10:$C$29,$C1855,'14'!$E$10:$E$29)*'14'!$E$3</f>
        <v>0</v>
      </c>
      <c r="U1855" s="208">
        <f>SUMIF('15'!$C$10:$C$29,$C1855,'15'!$E$10:$E$29)*'15'!$E$3</f>
        <v>0</v>
      </c>
      <c r="V1855" s="208">
        <f>SUMIF('16'!$C$10:$C$29,$C1855,'16'!$E$29:$E1855)*'16'!$E$3</f>
        <v>0</v>
      </c>
      <c r="W1855" s="208">
        <f>SUMIF('17'!$C$10:$C$29,$C1855,'17'!$E$10:$E$29)*'17'!$E$3</f>
        <v>0</v>
      </c>
      <c r="X1855" s="208">
        <f>SUMIF('18'!$C$10:$C$29,$C1855,'18'!$E$10:$E$29)*'18'!$E$3</f>
        <v>0</v>
      </c>
      <c r="Y1855" s="208">
        <f>SUMIF('19'!$C$10:$C$28,$C1855,'19'!$E$10:$E$28)*'19'!$E$3</f>
        <v>0</v>
      </c>
      <c r="Z1855" s="208">
        <f>SUMIF('20'!$C$10:$C$29,$C1855,'20'!$E$10:$E$29)*'20'!$E$3</f>
        <v>0</v>
      </c>
      <c r="AA1855" s="208">
        <f>SUMIF('21'!$C$10:$C$29,$C1855,'21'!$E$10:$E$29)*'21'!$E$3</f>
        <v>0</v>
      </c>
    </row>
    <row r="1856" spans="3:27" ht="15" hidden="1">
      <c r="C1856" s="207" t="s">
        <v>3809</v>
      </c>
      <c r="D1856" s="207" t="s">
        <v>3810</v>
      </c>
      <c r="F1856" s="336">
        <f t="shared" si="29"/>
        <v>0</v>
      </c>
      <c r="G1856" s="208">
        <f>SUMIF('01'!$C$10:$C$29,$C1856,'01'!$E$10:$E$29)*'01'!$E$3</f>
        <v>0</v>
      </c>
      <c r="H1856" s="208">
        <f>SUMIF('02'!$C$10:$C$28,$C1856,'02'!$E$10:$E$28)*'02'!$E$3</f>
        <v>0</v>
      </c>
      <c r="I1856" s="208">
        <f>SUMIF('03'!$C$10:$C$29,$C1856,'03'!$E$10:$E$29)*'03'!$E$3</f>
        <v>0</v>
      </c>
      <c r="J1856" s="208">
        <f>SUMIF('04'!$C$10:$C$26,$C1856,'04'!$E$10:$E$26)*'04'!$E$3</f>
        <v>0</v>
      </c>
      <c r="K1856" s="208">
        <f>SUMIF('05'!$C$10:$C$29,$C1856,'05'!$E$10:$E$29)*'05'!$E$3</f>
        <v>0</v>
      </c>
      <c r="L1856" s="208">
        <f>SUMIF('06'!$C$10:$C$29,$C1856,'06'!$E$10:$E$29)*'06'!$E$3</f>
        <v>0</v>
      </c>
      <c r="M1856" s="208">
        <f>SUMIF('07'!$C$10:$C$26,$C1856,'07'!$E$10:$E$26)*'07'!$E$3</f>
        <v>0</v>
      </c>
      <c r="N1856" s="208">
        <f>SUMIF('08'!$C$10:$C$29,$C1856,'08'!$E$10:$E$29)*'08'!$E$3</f>
        <v>0</v>
      </c>
      <c r="O1856" s="208">
        <f>SUMIF('09'!$C$10:$C$29,$C1856,'09'!$E$10:$E$29)*'09'!$E$3</f>
        <v>0</v>
      </c>
      <c r="P1856" s="208">
        <f>SUMIF('10'!$C$10:$C$29,$C1856,'10'!$E$10:$E$29)*'10'!$E$3</f>
        <v>0</v>
      </c>
      <c r="Q1856" s="208">
        <f>SUMIF('11'!$C$10:$C$39,$C1856,'11'!$E$10:$E$39)*'11'!$E$3</f>
        <v>0</v>
      </c>
      <c r="R1856" s="208">
        <f>SUMIF('12'!$C$10:$C$29,$C1856,'12'!$E$10:$E$29)*'12'!$E$3</f>
        <v>0</v>
      </c>
      <c r="S1856" s="208">
        <f>SUMIF('13'!$C$10:$C$29,$C1856,'13'!$E$10:$E$29)*'13'!$E$3</f>
        <v>0</v>
      </c>
      <c r="T1856" s="208">
        <f>SUMIF('14'!$C$10:$C$29,$C1856,'14'!$E$10:$E$29)*'14'!$E$3</f>
        <v>0</v>
      </c>
      <c r="U1856" s="208">
        <f>SUMIF('15'!$C$10:$C$29,$C1856,'15'!$E$10:$E$29)*'15'!$E$3</f>
        <v>0</v>
      </c>
      <c r="V1856" s="208">
        <f>SUMIF('16'!$C$10:$C$29,$C1856,'16'!$E$29:$E1856)*'16'!$E$3</f>
        <v>0</v>
      </c>
      <c r="W1856" s="208">
        <f>SUMIF('17'!$C$10:$C$29,$C1856,'17'!$E$10:$E$29)*'17'!$E$3</f>
        <v>0</v>
      </c>
      <c r="X1856" s="208">
        <f>SUMIF('18'!$C$10:$C$29,$C1856,'18'!$E$10:$E$29)*'18'!$E$3</f>
        <v>0</v>
      </c>
      <c r="Y1856" s="208">
        <f>SUMIF('19'!$C$10:$C$28,$C1856,'19'!$E$10:$E$28)*'19'!$E$3</f>
        <v>0</v>
      </c>
      <c r="Z1856" s="208">
        <f>SUMIF('20'!$C$10:$C$29,$C1856,'20'!$E$10:$E$29)*'20'!$E$3</f>
        <v>0</v>
      </c>
      <c r="AA1856" s="208">
        <f>SUMIF('21'!$C$10:$C$29,$C1856,'21'!$E$10:$E$29)*'21'!$E$3</f>
        <v>0</v>
      </c>
    </row>
    <row r="1857" spans="3:27" ht="15" hidden="1">
      <c r="C1857" s="207" t="s">
        <v>3811</v>
      </c>
      <c r="D1857" s="207" t="s">
        <v>3812</v>
      </c>
      <c r="F1857" s="336">
        <f t="shared" si="29"/>
        <v>0</v>
      </c>
      <c r="G1857" s="208">
        <f>SUMIF('01'!$C$10:$C$29,$C1857,'01'!$E$10:$E$29)*'01'!$E$3</f>
        <v>0</v>
      </c>
      <c r="H1857" s="208">
        <f>SUMIF('02'!$C$10:$C$28,$C1857,'02'!$E$10:$E$28)*'02'!$E$3</f>
        <v>0</v>
      </c>
      <c r="I1857" s="208">
        <f>SUMIF('03'!$C$10:$C$29,$C1857,'03'!$E$10:$E$29)*'03'!$E$3</f>
        <v>0</v>
      </c>
      <c r="J1857" s="208">
        <f>SUMIF('04'!$C$10:$C$26,$C1857,'04'!$E$10:$E$26)*'04'!$E$3</f>
        <v>0</v>
      </c>
      <c r="K1857" s="208">
        <f>SUMIF('05'!$C$10:$C$29,$C1857,'05'!$E$10:$E$29)*'05'!$E$3</f>
        <v>0</v>
      </c>
      <c r="L1857" s="208">
        <f>SUMIF('06'!$C$10:$C$29,$C1857,'06'!$E$10:$E$29)*'06'!$E$3</f>
        <v>0</v>
      </c>
      <c r="M1857" s="208">
        <f>SUMIF('07'!$C$10:$C$26,$C1857,'07'!$E$10:$E$26)*'07'!$E$3</f>
        <v>0</v>
      </c>
      <c r="N1857" s="208">
        <f>SUMIF('08'!$C$10:$C$29,$C1857,'08'!$E$10:$E$29)*'08'!$E$3</f>
        <v>0</v>
      </c>
      <c r="O1857" s="208">
        <f>SUMIF('09'!$C$10:$C$29,$C1857,'09'!$E$10:$E$29)*'09'!$E$3</f>
        <v>0</v>
      </c>
      <c r="P1857" s="208">
        <f>SUMIF('10'!$C$10:$C$29,$C1857,'10'!$E$10:$E$29)*'10'!$E$3</f>
        <v>0</v>
      </c>
      <c r="Q1857" s="208">
        <f>SUMIF('11'!$C$10:$C$39,$C1857,'11'!$E$10:$E$39)*'11'!$E$3</f>
        <v>0</v>
      </c>
      <c r="R1857" s="208">
        <f>SUMIF('12'!$C$10:$C$29,$C1857,'12'!$E$10:$E$29)*'12'!$E$3</f>
        <v>0</v>
      </c>
      <c r="S1857" s="208">
        <f>SUMIF('13'!$C$10:$C$29,$C1857,'13'!$E$10:$E$29)*'13'!$E$3</f>
        <v>0</v>
      </c>
      <c r="T1857" s="208">
        <f>SUMIF('14'!$C$10:$C$29,$C1857,'14'!$E$10:$E$29)*'14'!$E$3</f>
        <v>0</v>
      </c>
      <c r="U1857" s="208">
        <f>SUMIF('15'!$C$10:$C$29,$C1857,'15'!$E$10:$E$29)*'15'!$E$3</f>
        <v>0</v>
      </c>
      <c r="V1857" s="208">
        <f>SUMIF('16'!$C$10:$C$29,$C1857,'16'!$E$29:$E1857)*'16'!$E$3</f>
        <v>0</v>
      </c>
      <c r="W1857" s="208">
        <f>SUMIF('17'!$C$10:$C$29,$C1857,'17'!$E$10:$E$29)*'17'!$E$3</f>
        <v>0</v>
      </c>
      <c r="X1857" s="208">
        <f>SUMIF('18'!$C$10:$C$29,$C1857,'18'!$E$10:$E$29)*'18'!$E$3</f>
        <v>0</v>
      </c>
      <c r="Y1857" s="208">
        <f>SUMIF('19'!$C$10:$C$28,$C1857,'19'!$E$10:$E$28)*'19'!$E$3</f>
        <v>0</v>
      </c>
      <c r="Z1857" s="208">
        <f>SUMIF('20'!$C$10:$C$29,$C1857,'20'!$E$10:$E$29)*'20'!$E$3</f>
        <v>0</v>
      </c>
      <c r="AA1857" s="208">
        <f>SUMIF('21'!$C$10:$C$29,$C1857,'21'!$E$10:$E$29)*'21'!$E$3</f>
        <v>0</v>
      </c>
    </row>
    <row r="1858" spans="3:27" ht="15" hidden="1">
      <c r="C1858" s="207" t="s">
        <v>3813</v>
      </c>
      <c r="D1858" s="207" t="s">
        <v>3814</v>
      </c>
      <c r="F1858" s="336">
        <f t="shared" si="29"/>
        <v>0</v>
      </c>
      <c r="G1858" s="208">
        <f>SUMIF('01'!$C$10:$C$29,$C1858,'01'!$E$10:$E$29)*'01'!$E$3</f>
        <v>0</v>
      </c>
      <c r="H1858" s="208">
        <f>SUMIF('02'!$C$10:$C$28,$C1858,'02'!$E$10:$E$28)*'02'!$E$3</f>
        <v>0</v>
      </c>
      <c r="I1858" s="208">
        <f>SUMIF('03'!$C$10:$C$29,$C1858,'03'!$E$10:$E$29)*'03'!$E$3</f>
        <v>0</v>
      </c>
      <c r="J1858" s="208">
        <f>SUMIF('04'!$C$10:$C$26,$C1858,'04'!$E$10:$E$26)*'04'!$E$3</f>
        <v>0</v>
      </c>
      <c r="K1858" s="208">
        <f>SUMIF('05'!$C$10:$C$29,$C1858,'05'!$E$10:$E$29)*'05'!$E$3</f>
        <v>0</v>
      </c>
      <c r="L1858" s="208">
        <f>SUMIF('06'!$C$10:$C$29,$C1858,'06'!$E$10:$E$29)*'06'!$E$3</f>
        <v>0</v>
      </c>
      <c r="M1858" s="208">
        <f>SUMIF('07'!$C$10:$C$26,$C1858,'07'!$E$10:$E$26)*'07'!$E$3</f>
        <v>0</v>
      </c>
      <c r="N1858" s="208">
        <f>SUMIF('08'!$C$10:$C$29,$C1858,'08'!$E$10:$E$29)*'08'!$E$3</f>
        <v>0</v>
      </c>
      <c r="O1858" s="208">
        <f>SUMIF('09'!$C$10:$C$29,$C1858,'09'!$E$10:$E$29)*'09'!$E$3</f>
        <v>0</v>
      </c>
      <c r="P1858" s="208">
        <f>SUMIF('10'!$C$10:$C$29,$C1858,'10'!$E$10:$E$29)*'10'!$E$3</f>
        <v>0</v>
      </c>
      <c r="Q1858" s="208">
        <f>SUMIF('11'!$C$10:$C$39,$C1858,'11'!$E$10:$E$39)*'11'!$E$3</f>
        <v>0</v>
      </c>
      <c r="R1858" s="208">
        <f>SUMIF('12'!$C$10:$C$29,$C1858,'12'!$E$10:$E$29)*'12'!$E$3</f>
        <v>0</v>
      </c>
      <c r="S1858" s="208">
        <f>SUMIF('13'!$C$10:$C$29,$C1858,'13'!$E$10:$E$29)*'13'!$E$3</f>
        <v>0</v>
      </c>
      <c r="T1858" s="208">
        <f>SUMIF('14'!$C$10:$C$29,$C1858,'14'!$E$10:$E$29)*'14'!$E$3</f>
        <v>0</v>
      </c>
      <c r="U1858" s="208">
        <f>SUMIF('15'!$C$10:$C$29,$C1858,'15'!$E$10:$E$29)*'15'!$E$3</f>
        <v>0</v>
      </c>
      <c r="V1858" s="208">
        <f>SUMIF('16'!$C$10:$C$29,$C1858,'16'!$E$29:$E1858)*'16'!$E$3</f>
        <v>0</v>
      </c>
      <c r="W1858" s="208">
        <f>SUMIF('17'!$C$10:$C$29,$C1858,'17'!$E$10:$E$29)*'17'!$E$3</f>
        <v>0</v>
      </c>
      <c r="X1858" s="208">
        <f>SUMIF('18'!$C$10:$C$29,$C1858,'18'!$E$10:$E$29)*'18'!$E$3</f>
        <v>0</v>
      </c>
      <c r="Y1858" s="208">
        <f>SUMIF('19'!$C$10:$C$28,$C1858,'19'!$E$10:$E$28)*'19'!$E$3</f>
        <v>0</v>
      </c>
      <c r="Z1858" s="208">
        <f>SUMIF('20'!$C$10:$C$29,$C1858,'20'!$E$10:$E$29)*'20'!$E$3</f>
        <v>0</v>
      </c>
      <c r="AA1858" s="208">
        <f>SUMIF('21'!$C$10:$C$29,$C1858,'21'!$E$10:$E$29)*'21'!$E$3</f>
        <v>0</v>
      </c>
    </row>
    <row r="1859" spans="3:27" ht="15" hidden="1">
      <c r="C1859" s="207" t="s">
        <v>3815</v>
      </c>
      <c r="D1859" s="207" t="s">
        <v>3816</v>
      </c>
      <c r="F1859" s="336">
        <f t="shared" si="29"/>
        <v>0</v>
      </c>
      <c r="G1859" s="208">
        <f>SUMIF('01'!$C$10:$C$29,$C1859,'01'!$E$10:$E$29)*'01'!$E$3</f>
        <v>0</v>
      </c>
      <c r="H1859" s="208">
        <f>SUMIF('02'!$C$10:$C$28,$C1859,'02'!$E$10:$E$28)*'02'!$E$3</f>
        <v>0</v>
      </c>
      <c r="I1859" s="208">
        <f>SUMIF('03'!$C$10:$C$29,$C1859,'03'!$E$10:$E$29)*'03'!$E$3</f>
        <v>0</v>
      </c>
      <c r="J1859" s="208">
        <f>SUMIF('04'!$C$10:$C$26,$C1859,'04'!$E$10:$E$26)*'04'!$E$3</f>
        <v>0</v>
      </c>
      <c r="K1859" s="208">
        <f>SUMIF('05'!$C$10:$C$29,$C1859,'05'!$E$10:$E$29)*'05'!$E$3</f>
        <v>0</v>
      </c>
      <c r="L1859" s="208">
        <f>SUMIF('06'!$C$10:$C$29,$C1859,'06'!$E$10:$E$29)*'06'!$E$3</f>
        <v>0</v>
      </c>
      <c r="M1859" s="208">
        <f>SUMIF('07'!$C$10:$C$26,$C1859,'07'!$E$10:$E$26)*'07'!$E$3</f>
        <v>0</v>
      </c>
      <c r="N1859" s="208">
        <f>SUMIF('08'!$C$10:$C$29,$C1859,'08'!$E$10:$E$29)*'08'!$E$3</f>
        <v>0</v>
      </c>
      <c r="O1859" s="208">
        <f>SUMIF('09'!$C$10:$C$29,$C1859,'09'!$E$10:$E$29)*'09'!$E$3</f>
        <v>0</v>
      </c>
      <c r="P1859" s="208">
        <f>SUMIF('10'!$C$10:$C$29,$C1859,'10'!$E$10:$E$29)*'10'!$E$3</f>
        <v>0</v>
      </c>
      <c r="Q1859" s="208">
        <f>SUMIF('11'!$C$10:$C$39,$C1859,'11'!$E$10:$E$39)*'11'!$E$3</f>
        <v>0</v>
      </c>
      <c r="R1859" s="208">
        <f>SUMIF('12'!$C$10:$C$29,$C1859,'12'!$E$10:$E$29)*'12'!$E$3</f>
        <v>0</v>
      </c>
      <c r="S1859" s="208">
        <f>SUMIF('13'!$C$10:$C$29,$C1859,'13'!$E$10:$E$29)*'13'!$E$3</f>
        <v>0</v>
      </c>
      <c r="T1859" s="208">
        <f>SUMIF('14'!$C$10:$C$29,$C1859,'14'!$E$10:$E$29)*'14'!$E$3</f>
        <v>0</v>
      </c>
      <c r="U1859" s="208">
        <f>SUMIF('15'!$C$10:$C$29,$C1859,'15'!$E$10:$E$29)*'15'!$E$3</f>
        <v>0</v>
      </c>
      <c r="V1859" s="208">
        <f>SUMIF('16'!$C$10:$C$29,$C1859,'16'!$E$29:$E1859)*'16'!$E$3</f>
        <v>0</v>
      </c>
      <c r="W1859" s="208">
        <f>SUMIF('17'!$C$10:$C$29,$C1859,'17'!$E$10:$E$29)*'17'!$E$3</f>
        <v>0</v>
      </c>
      <c r="X1859" s="208">
        <f>SUMIF('18'!$C$10:$C$29,$C1859,'18'!$E$10:$E$29)*'18'!$E$3</f>
        <v>0</v>
      </c>
      <c r="Y1859" s="208">
        <f>SUMIF('19'!$C$10:$C$28,$C1859,'19'!$E$10:$E$28)*'19'!$E$3</f>
        <v>0</v>
      </c>
      <c r="Z1859" s="208">
        <f>SUMIF('20'!$C$10:$C$29,$C1859,'20'!$E$10:$E$29)*'20'!$E$3</f>
        <v>0</v>
      </c>
      <c r="AA1859" s="208">
        <f>SUMIF('21'!$C$10:$C$29,$C1859,'21'!$E$10:$E$29)*'21'!$E$3</f>
        <v>0</v>
      </c>
    </row>
    <row r="1860" spans="3:27" ht="15" hidden="1">
      <c r="C1860" s="207" t="s">
        <v>3817</v>
      </c>
      <c r="D1860" s="207" t="s">
        <v>3818</v>
      </c>
      <c r="F1860" s="336">
        <f t="shared" si="29"/>
        <v>0</v>
      </c>
      <c r="G1860" s="208">
        <f>SUMIF('01'!$C$10:$C$29,$C1860,'01'!$E$10:$E$29)*'01'!$E$3</f>
        <v>0</v>
      </c>
      <c r="H1860" s="208">
        <f>SUMIF('02'!$C$10:$C$28,$C1860,'02'!$E$10:$E$28)*'02'!$E$3</f>
        <v>0</v>
      </c>
      <c r="I1860" s="208">
        <f>SUMIF('03'!$C$10:$C$29,$C1860,'03'!$E$10:$E$29)*'03'!$E$3</f>
        <v>0</v>
      </c>
      <c r="J1860" s="208">
        <f>SUMIF('04'!$C$10:$C$26,$C1860,'04'!$E$10:$E$26)*'04'!$E$3</f>
        <v>0</v>
      </c>
      <c r="K1860" s="208">
        <f>SUMIF('05'!$C$10:$C$29,$C1860,'05'!$E$10:$E$29)*'05'!$E$3</f>
        <v>0</v>
      </c>
      <c r="L1860" s="208">
        <f>SUMIF('06'!$C$10:$C$29,$C1860,'06'!$E$10:$E$29)*'06'!$E$3</f>
        <v>0</v>
      </c>
      <c r="M1860" s="208">
        <f>SUMIF('07'!$C$10:$C$26,$C1860,'07'!$E$10:$E$26)*'07'!$E$3</f>
        <v>0</v>
      </c>
      <c r="N1860" s="208">
        <f>SUMIF('08'!$C$10:$C$29,$C1860,'08'!$E$10:$E$29)*'08'!$E$3</f>
        <v>0</v>
      </c>
      <c r="O1860" s="208">
        <f>SUMIF('09'!$C$10:$C$29,$C1860,'09'!$E$10:$E$29)*'09'!$E$3</f>
        <v>0</v>
      </c>
      <c r="P1860" s="208">
        <f>SUMIF('10'!$C$10:$C$29,$C1860,'10'!$E$10:$E$29)*'10'!$E$3</f>
        <v>0</v>
      </c>
      <c r="Q1860" s="208">
        <f>SUMIF('11'!$C$10:$C$39,$C1860,'11'!$E$10:$E$39)*'11'!$E$3</f>
        <v>0</v>
      </c>
      <c r="R1860" s="208">
        <f>SUMIF('12'!$C$10:$C$29,$C1860,'12'!$E$10:$E$29)*'12'!$E$3</f>
        <v>0</v>
      </c>
      <c r="S1860" s="208">
        <f>SUMIF('13'!$C$10:$C$29,$C1860,'13'!$E$10:$E$29)*'13'!$E$3</f>
        <v>0</v>
      </c>
      <c r="T1860" s="208">
        <f>SUMIF('14'!$C$10:$C$29,$C1860,'14'!$E$10:$E$29)*'14'!$E$3</f>
        <v>0</v>
      </c>
      <c r="U1860" s="208">
        <f>SUMIF('15'!$C$10:$C$29,$C1860,'15'!$E$10:$E$29)*'15'!$E$3</f>
        <v>0</v>
      </c>
      <c r="V1860" s="208">
        <f>SUMIF('16'!$C$10:$C$29,$C1860,'16'!$E$29:$E1860)*'16'!$E$3</f>
        <v>0</v>
      </c>
      <c r="W1860" s="208">
        <f>SUMIF('17'!$C$10:$C$29,$C1860,'17'!$E$10:$E$29)*'17'!$E$3</f>
        <v>0</v>
      </c>
      <c r="X1860" s="208">
        <f>SUMIF('18'!$C$10:$C$29,$C1860,'18'!$E$10:$E$29)*'18'!$E$3</f>
        <v>0</v>
      </c>
      <c r="Y1860" s="208">
        <f>SUMIF('19'!$C$10:$C$28,$C1860,'19'!$E$10:$E$28)*'19'!$E$3</f>
        <v>0</v>
      </c>
      <c r="Z1860" s="208">
        <f>SUMIF('20'!$C$10:$C$29,$C1860,'20'!$E$10:$E$29)*'20'!$E$3</f>
        <v>0</v>
      </c>
      <c r="AA1860" s="208">
        <f>SUMIF('21'!$C$10:$C$29,$C1860,'21'!$E$10:$E$29)*'21'!$E$3</f>
        <v>0</v>
      </c>
    </row>
    <row r="1861" spans="3:27" ht="15" hidden="1">
      <c r="C1861" s="207" t="s">
        <v>3819</v>
      </c>
      <c r="D1861" s="207" t="s">
        <v>3820</v>
      </c>
      <c r="F1861" s="336">
        <f t="shared" si="29"/>
        <v>0</v>
      </c>
      <c r="G1861" s="208">
        <f>SUMIF('01'!$C$10:$C$29,$C1861,'01'!$E$10:$E$29)*'01'!$E$3</f>
        <v>0</v>
      </c>
      <c r="H1861" s="208">
        <f>SUMIF('02'!$C$10:$C$28,$C1861,'02'!$E$10:$E$28)*'02'!$E$3</f>
        <v>0</v>
      </c>
      <c r="I1861" s="208">
        <f>SUMIF('03'!$C$10:$C$29,$C1861,'03'!$E$10:$E$29)*'03'!$E$3</f>
        <v>0</v>
      </c>
      <c r="J1861" s="208">
        <f>SUMIF('04'!$C$10:$C$26,$C1861,'04'!$E$10:$E$26)*'04'!$E$3</f>
        <v>0</v>
      </c>
      <c r="K1861" s="208">
        <f>SUMIF('05'!$C$10:$C$29,$C1861,'05'!$E$10:$E$29)*'05'!$E$3</f>
        <v>0</v>
      </c>
      <c r="L1861" s="208">
        <f>SUMIF('06'!$C$10:$C$29,$C1861,'06'!$E$10:$E$29)*'06'!$E$3</f>
        <v>0</v>
      </c>
      <c r="M1861" s="208">
        <f>SUMIF('07'!$C$10:$C$26,$C1861,'07'!$E$10:$E$26)*'07'!$E$3</f>
        <v>0</v>
      </c>
      <c r="N1861" s="208">
        <f>SUMIF('08'!$C$10:$C$29,$C1861,'08'!$E$10:$E$29)*'08'!$E$3</f>
        <v>0</v>
      </c>
      <c r="O1861" s="208">
        <f>SUMIF('09'!$C$10:$C$29,$C1861,'09'!$E$10:$E$29)*'09'!$E$3</f>
        <v>0</v>
      </c>
      <c r="P1861" s="208">
        <f>SUMIF('10'!$C$10:$C$29,$C1861,'10'!$E$10:$E$29)*'10'!$E$3</f>
        <v>0</v>
      </c>
      <c r="Q1861" s="208">
        <f>SUMIF('11'!$C$10:$C$39,$C1861,'11'!$E$10:$E$39)*'11'!$E$3</f>
        <v>0</v>
      </c>
      <c r="R1861" s="208">
        <f>SUMIF('12'!$C$10:$C$29,$C1861,'12'!$E$10:$E$29)*'12'!$E$3</f>
        <v>0</v>
      </c>
      <c r="S1861" s="208">
        <f>SUMIF('13'!$C$10:$C$29,$C1861,'13'!$E$10:$E$29)*'13'!$E$3</f>
        <v>0</v>
      </c>
      <c r="T1861" s="208">
        <f>SUMIF('14'!$C$10:$C$29,$C1861,'14'!$E$10:$E$29)*'14'!$E$3</f>
        <v>0</v>
      </c>
      <c r="U1861" s="208">
        <f>SUMIF('15'!$C$10:$C$29,$C1861,'15'!$E$10:$E$29)*'15'!$E$3</f>
        <v>0</v>
      </c>
      <c r="V1861" s="208">
        <f>SUMIF('16'!$C$10:$C$29,$C1861,'16'!$E$29:$E1861)*'16'!$E$3</f>
        <v>0</v>
      </c>
      <c r="W1861" s="208">
        <f>SUMIF('17'!$C$10:$C$29,$C1861,'17'!$E$10:$E$29)*'17'!$E$3</f>
        <v>0</v>
      </c>
      <c r="X1861" s="208">
        <f>SUMIF('18'!$C$10:$C$29,$C1861,'18'!$E$10:$E$29)*'18'!$E$3</f>
        <v>0</v>
      </c>
      <c r="Y1861" s="208">
        <f>SUMIF('19'!$C$10:$C$28,$C1861,'19'!$E$10:$E$28)*'19'!$E$3</f>
        <v>0</v>
      </c>
      <c r="Z1861" s="208">
        <f>SUMIF('20'!$C$10:$C$29,$C1861,'20'!$E$10:$E$29)*'20'!$E$3</f>
        <v>0</v>
      </c>
      <c r="AA1861" s="208">
        <f>SUMIF('21'!$C$10:$C$29,$C1861,'21'!$E$10:$E$29)*'21'!$E$3</f>
        <v>0</v>
      </c>
    </row>
    <row r="1862" spans="3:27" ht="15" hidden="1">
      <c r="C1862" s="207" t="s">
        <v>3821</v>
      </c>
      <c r="D1862" s="207" t="s">
        <v>3822</v>
      </c>
      <c r="F1862" s="336">
        <f t="shared" si="29"/>
        <v>0</v>
      </c>
      <c r="G1862" s="208">
        <f>SUMIF('01'!$C$10:$C$29,$C1862,'01'!$E$10:$E$29)*'01'!$E$3</f>
        <v>0</v>
      </c>
      <c r="H1862" s="208">
        <f>SUMIF('02'!$C$10:$C$28,$C1862,'02'!$E$10:$E$28)*'02'!$E$3</f>
        <v>0</v>
      </c>
      <c r="I1862" s="208">
        <f>SUMIF('03'!$C$10:$C$29,$C1862,'03'!$E$10:$E$29)*'03'!$E$3</f>
        <v>0</v>
      </c>
      <c r="J1862" s="208">
        <f>SUMIF('04'!$C$10:$C$26,$C1862,'04'!$E$10:$E$26)*'04'!$E$3</f>
        <v>0</v>
      </c>
      <c r="K1862" s="208">
        <f>SUMIF('05'!$C$10:$C$29,$C1862,'05'!$E$10:$E$29)*'05'!$E$3</f>
        <v>0</v>
      </c>
      <c r="L1862" s="208">
        <f>SUMIF('06'!$C$10:$C$29,$C1862,'06'!$E$10:$E$29)*'06'!$E$3</f>
        <v>0</v>
      </c>
      <c r="M1862" s="208">
        <f>SUMIF('07'!$C$10:$C$26,$C1862,'07'!$E$10:$E$26)*'07'!$E$3</f>
        <v>0</v>
      </c>
      <c r="N1862" s="208">
        <f>SUMIF('08'!$C$10:$C$29,$C1862,'08'!$E$10:$E$29)*'08'!$E$3</f>
        <v>0</v>
      </c>
      <c r="O1862" s="208">
        <f>SUMIF('09'!$C$10:$C$29,$C1862,'09'!$E$10:$E$29)*'09'!$E$3</f>
        <v>0</v>
      </c>
      <c r="P1862" s="208">
        <f>SUMIF('10'!$C$10:$C$29,$C1862,'10'!$E$10:$E$29)*'10'!$E$3</f>
        <v>0</v>
      </c>
      <c r="Q1862" s="208">
        <f>SUMIF('11'!$C$10:$C$39,$C1862,'11'!$E$10:$E$39)*'11'!$E$3</f>
        <v>0</v>
      </c>
      <c r="R1862" s="208">
        <f>SUMIF('12'!$C$10:$C$29,$C1862,'12'!$E$10:$E$29)*'12'!$E$3</f>
        <v>0</v>
      </c>
      <c r="S1862" s="208">
        <f>SUMIF('13'!$C$10:$C$29,$C1862,'13'!$E$10:$E$29)*'13'!$E$3</f>
        <v>0</v>
      </c>
      <c r="T1862" s="208">
        <f>SUMIF('14'!$C$10:$C$29,$C1862,'14'!$E$10:$E$29)*'14'!$E$3</f>
        <v>0</v>
      </c>
      <c r="U1862" s="208">
        <f>SUMIF('15'!$C$10:$C$29,$C1862,'15'!$E$10:$E$29)*'15'!$E$3</f>
        <v>0</v>
      </c>
      <c r="V1862" s="208">
        <f>SUMIF('16'!$C$10:$C$29,$C1862,'16'!$E$29:$E1862)*'16'!$E$3</f>
        <v>0</v>
      </c>
      <c r="W1862" s="208">
        <f>SUMIF('17'!$C$10:$C$29,$C1862,'17'!$E$10:$E$29)*'17'!$E$3</f>
        <v>0</v>
      </c>
      <c r="X1862" s="208">
        <f>SUMIF('18'!$C$10:$C$29,$C1862,'18'!$E$10:$E$29)*'18'!$E$3</f>
        <v>0</v>
      </c>
      <c r="Y1862" s="208">
        <f>SUMIF('19'!$C$10:$C$28,$C1862,'19'!$E$10:$E$28)*'19'!$E$3</f>
        <v>0</v>
      </c>
      <c r="Z1862" s="208">
        <f>SUMIF('20'!$C$10:$C$29,$C1862,'20'!$E$10:$E$29)*'20'!$E$3</f>
        <v>0</v>
      </c>
      <c r="AA1862" s="208">
        <f>SUMIF('21'!$C$10:$C$29,$C1862,'21'!$E$10:$E$29)*'21'!$E$3</f>
        <v>0</v>
      </c>
    </row>
    <row r="1863" spans="3:27" ht="15" hidden="1">
      <c r="C1863" s="207" t="s">
        <v>3823</v>
      </c>
      <c r="D1863" s="207" t="s">
        <v>3824</v>
      </c>
      <c r="F1863" s="336">
        <f t="shared" si="29"/>
        <v>0</v>
      </c>
      <c r="G1863" s="208">
        <f>SUMIF('01'!$C$10:$C$29,$C1863,'01'!$E$10:$E$29)*'01'!$E$3</f>
        <v>0</v>
      </c>
      <c r="H1863" s="208">
        <f>SUMIF('02'!$C$10:$C$28,$C1863,'02'!$E$10:$E$28)*'02'!$E$3</f>
        <v>0</v>
      </c>
      <c r="I1863" s="208">
        <f>SUMIF('03'!$C$10:$C$29,$C1863,'03'!$E$10:$E$29)*'03'!$E$3</f>
        <v>0</v>
      </c>
      <c r="J1863" s="208">
        <f>SUMIF('04'!$C$10:$C$26,$C1863,'04'!$E$10:$E$26)*'04'!$E$3</f>
        <v>0</v>
      </c>
      <c r="K1863" s="208">
        <f>SUMIF('05'!$C$10:$C$29,$C1863,'05'!$E$10:$E$29)*'05'!$E$3</f>
        <v>0</v>
      </c>
      <c r="L1863" s="208">
        <f>SUMIF('06'!$C$10:$C$29,$C1863,'06'!$E$10:$E$29)*'06'!$E$3</f>
        <v>0</v>
      </c>
      <c r="M1863" s="208">
        <f>SUMIF('07'!$C$10:$C$26,$C1863,'07'!$E$10:$E$26)*'07'!$E$3</f>
        <v>0</v>
      </c>
      <c r="N1863" s="208">
        <f>SUMIF('08'!$C$10:$C$29,$C1863,'08'!$E$10:$E$29)*'08'!$E$3</f>
        <v>0</v>
      </c>
      <c r="O1863" s="208">
        <f>SUMIF('09'!$C$10:$C$29,$C1863,'09'!$E$10:$E$29)*'09'!$E$3</f>
        <v>0</v>
      </c>
      <c r="P1863" s="208">
        <f>SUMIF('10'!$C$10:$C$29,$C1863,'10'!$E$10:$E$29)*'10'!$E$3</f>
        <v>0</v>
      </c>
      <c r="Q1863" s="208">
        <f>SUMIF('11'!$C$10:$C$39,$C1863,'11'!$E$10:$E$39)*'11'!$E$3</f>
        <v>0</v>
      </c>
      <c r="R1863" s="208">
        <f>SUMIF('12'!$C$10:$C$29,$C1863,'12'!$E$10:$E$29)*'12'!$E$3</f>
        <v>0</v>
      </c>
      <c r="S1863" s="208">
        <f>SUMIF('13'!$C$10:$C$29,$C1863,'13'!$E$10:$E$29)*'13'!$E$3</f>
        <v>0</v>
      </c>
      <c r="T1863" s="208">
        <f>SUMIF('14'!$C$10:$C$29,$C1863,'14'!$E$10:$E$29)*'14'!$E$3</f>
        <v>0</v>
      </c>
      <c r="U1863" s="208">
        <f>SUMIF('15'!$C$10:$C$29,$C1863,'15'!$E$10:$E$29)*'15'!$E$3</f>
        <v>0</v>
      </c>
      <c r="V1863" s="208">
        <f>SUMIF('16'!$C$10:$C$29,$C1863,'16'!$E$29:$E1863)*'16'!$E$3</f>
        <v>0</v>
      </c>
      <c r="W1863" s="208">
        <f>SUMIF('17'!$C$10:$C$29,$C1863,'17'!$E$10:$E$29)*'17'!$E$3</f>
        <v>0</v>
      </c>
      <c r="X1863" s="208">
        <f>SUMIF('18'!$C$10:$C$29,$C1863,'18'!$E$10:$E$29)*'18'!$E$3</f>
        <v>0</v>
      </c>
      <c r="Y1863" s="208">
        <f>SUMIF('19'!$C$10:$C$28,$C1863,'19'!$E$10:$E$28)*'19'!$E$3</f>
        <v>0</v>
      </c>
      <c r="Z1863" s="208">
        <f>SUMIF('20'!$C$10:$C$29,$C1863,'20'!$E$10:$E$29)*'20'!$E$3</f>
        <v>0</v>
      </c>
      <c r="AA1863" s="208">
        <f>SUMIF('21'!$C$10:$C$29,$C1863,'21'!$E$10:$E$29)*'21'!$E$3</f>
        <v>0</v>
      </c>
    </row>
    <row r="1864" spans="3:27" ht="15" hidden="1">
      <c r="C1864" s="207" t="s">
        <v>3825</v>
      </c>
      <c r="D1864" s="207" t="s">
        <v>3826</v>
      </c>
      <c r="F1864" s="336">
        <f t="shared" si="29"/>
        <v>0</v>
      </c>
      <c r="G1864" s="208">
        <f>SUMIF('01'!$C$10:$C$29,$C1864,'01'!$E$10:$E$29)*'01'!$E$3</f>
        <v>0</v>
      </c>
      <c r="H1864" s="208">
        <f>SUMIF('02'!$C$10:$C$28,$C1864,'02'!$E$10:$E$28)*'02'!$E$3</f>
        <v>0</v>
      </c>
      <c r="I1864" s="208">
        <f>SUMIF('03'!$C$10:$C$29,$C1864,'03'!$E$10:$E$29)*'03'!$E$3</f>
        <v>0</v>
      </c>
      <c r="J1864" s="208">
        <f>SUMIF('04'!$C$10:$C$26,$C1864,'04'!$E$10:$E$26)*'04'!$E$3</f>
        <v>0</v>
      </c>
      <c r="K1864" s="208">
        <f>SUMIF('05'!$C$10:$C$29,$C1864,'05'!$E$10:$E$29)*'05'!$E$3</f>
        <v>0</v>
      </c>
      <c r="L1864" s="208">
        <f>SUMIF('06'!$C$10:$C$29,$C1864,'06'!$E$10:$E$29)*'06'!$E$3</f>
        <v>0</v>
      </c>
      <c r="M1864" s="208">
        <f>SUMIF('07'!$C$10:$C$26,$C1864,'07'!$E$10:$E$26)*'07'!$E$3</f>
        <v>0</v>
      </c>
      <c r="N1864" s="208">
        <f>SUMIF('08'!$C$10:$C$29,$C1864,'08'!$E$10:$E$29)*'08'!$E$3</f>
        <v>0</v>
      </c>
      <c r="O1864" s="208">
        <f>SUMIF('09'!$C$10:$C$29,$C1864,'09'!$E$10:$E$29)*'09'!$E$3</f>
        <v>0</v>
      </c>
      <c r="P1864" s="208">
        <f>SUMIF('10'!$C$10:$C$29,$C1864,'10'!$E$10:$E$29)*'10'!$E$3</f>
        <v>0</v>
      </c>
      <c r="Q1864" s="208">
        <f>SUMIF('11'!$C$10:$C$39,$C1864,'11'!$E$10:$E$39)*'11'!$E$3</f>
        <v>0</v>
      </c>
      <c r="R1864" s="208">
        <f>SUMIF('12'!$C$10:$C$29,$C1864,'12'!$E$10:$E$29)*'12'!$E$3</f>
        <v>0</v>
      </c>
      <c r="S1864" s="208">
        <f>SUMIF('13'!$C$10:$C$29,$C1864,'13'!$E$10:$E$29)*'13'!$E$3</f>
        <v>0</v>
      </c>
      <c r="T1864" s="208">
        <f>SUMIF('14'!$C$10:$C$29,$C1864,'14'!$E$10:$E$29)*'14'!$E$3</f>
        <v>0</v>
      </c>
      <c r="U1864" s="208">
        <f>SUMIF('15'!$C$10:$C$29,$C1864,'15'!$E$10:$E$29)*'15'!$E$3</f>
        <v>0</v>
      </c>
      <c r="V1864" s="208">
        <f>SUMIF('16'!$C$10:$C$29,$C1864,'16'!$E$29:$E1864)*'16'!$E$3</f>
        <v>0</v>
      </c>
      <c r="W1864" s="208">
        <f>SUMIF('17'!$C$10:$C$29,$C1864,'17'!$E$10:$E$29)*'17'!$E$3</f>
        <v>0</v>
      </c>
      <c r="X1864" s="208">
        <f>SUMIF('18'!$C$10:$C$29,$C1864,'18'!$E$10:$E$29)*'18'!$E$3</f>
        <v>0</v>
      </c>
      <c r="Y1864" s="208">
        <f>SUMIF('19'!$C$10:$C$28,$C1864,'19'!$E$10:$E$28)*'19'!$E$3</f>
        <v>0</v>
      </c>
      <c r="Z1864" s="208">
        <f>SUMIF('20'!$C$10:$C$29,$C1864,'20'!$E$10:$E$29)*'20'!$E$3</f>
        <v>0</v>
      </c>
      <c r="AA1864" s="208">
        <f>SUMIF('21'!$C$10:$C$29,$C1864,'21'!$E$10:$E$29)*'21'!$E$3</f>
        <v>0</v>
      </c>
    </row>
    <row r="1865" spans="3:27" ht="15" hidden="1">
      <c r="C1865" s="207" t="s">
        <v>3827</v>
      </c>
      <c r="D1865" s="207" t="s">
        <v>3828</v>
      </c>
      <c r="F1865" s="336">
        <f t="shared" si="29"/>
        <v>0</v>
      </c>
      <c r="G1865" s="208">
        <f>SUMIF('01'!$C$10:$C$29,$C1865,'01'!$E$10:$E$29)*'01'!$E$3</f>
        <v>0</v>
      </c>
      <c r="H1865" s="208">
        <f>SUMIF('02'!$C$10:$C$28,$C1865,'02'!$E$10:$E$28)*'02'!$E$3</f>
        <v>0</v>
      </c>
      <c r="I1865" s="208">
        <f>SUMIF('03'!$C$10:$C$29,$C1865,'03'!$E$10:$E$29)*'03'!$E$3</f>
        <v>0</v>
      </c>
      <c r="J1865" s="208">
        <f>SUMIF('04'!$C$10:$C$26,$C1865,'04'!$E$10:$E$26)*'04'!$E$3</f>
        <v>0</v>
      </c>
      <c r="K1865" s="208">
        <f>SUMIF('05'!$C$10:$C$29,$C1865,'05'!$E$10:$E$29)*'05'!$E$3</f>
        <v>0</v>
      </c>
      <c r="L1865" s="208">
        <f>SUMIF('06'!$C$10:$C$29,$C1865,'06'!$E$10:$E$29)*'06'!$E$3</f>
        <v>0</v>
      </c>
      <c r="M1865" s="208">
        <f>SUMIF('07'!$C$10:$C$26,$C1865,'07'!$E$10:$E$26)*'07'!$E$3</f>
        <v>0</v>
      </c>
      <c r="N1865" s="208">
        <f>SUMIF('08'!$C$10:$C$29,$C1865,'08'!$E$10:$E$29)*'08'!$E$3</f>
        <v>0</v>
      </c>
      <c r="O1865" s="208">
        <f>SUMIF('09'!$C$10:$C$29,$C1865,'09'!$E$10:$E$29)*'09'!$E$3</f>
        <v>0</v>
      </c>
      <c r="P1865" s="208">
        <f>SUMIF('10'!$C$10:$C$29,$C1865,'10'!$E$10:$E$29)*'10'!$E$3</f>
        <v>0</v>
      </c>
      <c r="Q1865" s="208">
        <f>SUMIF('11'!$C$10:$C$39,$C1865,'11'!$E$10:$E$39)*'11'!$E$3</f>
        <v>0</v>
      </c>
      <c r="R1865" s="208">
        <f>SUMIF('12'!$C$10:$C$29,$C1865,'12'!$E$10:$E$29)*'12'!$E$3</f>
        <v>0</v>
      </c>
      <c r="S1865" s="208">
        <f>SUMIF('13'!$C$10:$C$29,$C1865,'13'!$E$10:$E$29)*'13'!$E$3</f>
        <v>0</v>
      </c>
      <c r="T1865" s="208">
        <f>SUMIF('14'!$C$10:$C$29,$C1865,'14'!$E$10:$E$29)*'14'!$E$3</f>
        <v>0</v>
      </c>
      <c r="U1865" s="208">
        <f>SUMIF('15'!$C$10:$C$29,$C1865,'15'!$E$10:$E$29)*'15'!$E$3</f>
        <v>0</v>
      </c>
      <c r="V1865" s="208">
        <f>SUMIF('16'!$C$10:$C$29,$C1865,'16'!$E$29:$E1865)*'16'!$E$3</f>
        <v>0</v>
      </c>
      <c r="W1865" s="208">
        <f>SUMIF('17'!$C$10:$C$29,$C1865,'17'!$E$10:$E$29)*'17'!$E$3</f>
        <v>0</v>
      </c>
      <c r="X1865" s="208">
        <f>SUMIF('18'!$C$10:$C$29,$C1865,'18'!$E$10:$E$29)*'18'!$E$3</f>
        <v>0</v>
      </c>
      <c r="Y1865" s="208">
        <f>SUMIF('19'!$C$10:$C$28,$C1865,'19'!$E$10:$E$28)*'19'!$E$3</f>
        <v>0</v>
      </c>
      <c r="Z1865" s="208">
        <f>SUMIF('20'!$C$10:$C$29,$C1865,'20'!$E$10:$E$29)*'20'!$E$3</f>
        <v>0</v>
      </c>
      <c r="AA1865" s="208">
        <f>SUMIF('21'!$C$10:$C$29,$C1865,'21'!$E$10:$E$29)*'21'!$E$3</f>
        <v>0</v>
      </c>
    </row>
    <row r="1866" spans="3:27" ht="15" hidden="1">
      <c r="C1866" s="207" t="s">
        <v>3829</v>
      </c>
      <c r="D1866" s="207" t="s">
        <v>3830</v>
      </c>
      <c r="F1866" s="336">
        <f t="shared" si="29"/>
        <v>0</v>
      </c>
      <c r="G1866" s="208">
        <f>SUMIF('01'!$C$10:$C$29,$C1866,'01'!$E$10:$E$29)*'01'!$E$3</f>
        <v>0</v>
      </c>
      <c r="H1866" s="208">
        <f>SUMIF('02'!$C$10:$C$28,$C1866,'02'!$E$10:$E$28)*'02'!$E$3</f>
        <v>0</v>
      </c>
      <c r="I1866" s="208">
        <f>SUMIF('03'!$C$10:$C$29,$C1866,'03'!$E$10:$E$29)*'03'!$E$3</f>
        <v>0</v>
      </c>
      <c r="J1866" s="208">
        <f>SUMIF('04'!$C$10:$C$26,$C1866,'04'!$E$10:$E$26)*'04'!$E$3</f>
        <v>0</v>
      </c>
      <c r="K1866" s="208">
        <f>SUMIF('05'!$C$10:$C$29,$C1866,'05'!$E$10:$E$29)*'05'!$E$3</f>
        <v>0</v>
      </c>
      <c r="L1866" s="208">
        <f>SUMIF('06'!$C$10:$C$29,$C1866,'06'!$E$10:$E$29)*'06'!$E$3</f>
        <v>0</v>
      </c>
      <c r="M1866" s="208">
        <f>SUMIF('07'!$C$10:$C$26,$C1866,'07'!$E$10:$E$26)*'07'!$E$3</f>
        <v>0</v>
      </c>
      <c r="N1866" s="208">
        <f>SUMIF('08'!$C$10:$C$29,$C1866,'08'!$E$10:$E$29)*'08'!$E$3</f>
        <v>0</v>
      </c>
      <c r="O1866" s="208">
        <f>SUMIF('09'!$C$10:$C$29,$C1866,'09'!$E$10:$E$29)*'09'!$E$3</f>
        <v>0</v>
      </c>
      <c r="P1866" s="208">
        <f>SUMIF('10'!$C$10:$C$29,$C1866,'10'!$E$10:$E$29)*'10'!$E$3</f>
        <v>0</v>
      </c>
      <c r="Q1866" s="208">
        <f>SUMIF('11'!$C$10:$C$39,$C1866,'11'!$E$10:$E$39)*'11'!$E$3</f>
        <v>0</v>
      </c>
      <c r="R1866" s="208">
        <f>SUMIF('12'!$C$10:$C$29,$C1866,'12'!$E$10:$E$29)*'12'!$E$3</f>
        <v>0</v>
      </c>
      <c r="S1866" s="208">
        <f>SUMIF('13'!$C$10:$C$29,$C1866,'13'!$E$10:$E$29)*'13'!$E$3</f>
        <v>0</v>
      </c>
      <c r="T1866" s="208">
        <f>SUMIF('14'!$C$10:$C$29,$C1866,'14'!$E$10:$E$29)*'14'!$E$3</f>
        <v>0</v>
      </c>
      <c r="U1866" s="208">
        <f>SUMIF('15'!$C$10:$C$29,$C1866,'15'!$E$10:$E$29)*'15'!$E$3</f>
        <v>0</v>
      </c>
      <c r="V1866" s="208">
        <f>SUMIF('16'!$C$10:$C$29,$C1866,'16'!$E$29:$E1866)*'16'!$E$3</f>
        <v>0</v>
      </c>
      <c r="W1866" s="208">
        <f>SUMIF('17'!$C$10:$C$29,$C1866,'17'!$E$10:$E$29)*'17'!$E$3</f>
        <v>0</v>
      </c>
      <c r="X1866" s="208">
        <f>SUMIF('18'!$C$10:$C$29,$C1866,'18'!$E$10:$E$29)*'18'!$E$3</f>
        <v>0</v>
      </c>
      <c r="Y1866" s="208">
        <f>SUMIF('19'!$C$10:$C$28,$C1866,'19'!$E$10:$E$28)*'19'!$E$3</f>
        <v>0</v>
      </c>
      <c r="Z1866" s="208">
        <f>SUMIF('20'!$C$10:$C$29,$C1866,'20'!$E$10:$E$29)*'20'!$E$3</f>
        <v>0</v>
      </c>
      <c r="AA1866" s="208">
        <f>SUMIF('21'!$C$10:$C$29,$C1866,'21'!$E$10:$E$29)*'21'!$E$3</f>
        <v>0</v>
      </c>
    </row>
    <row r="1867" spans="3:27" ht="15" hidden="1">
      <c r="C1867" s="207" t="s">
        <v>3831</v>
      </c>
      <c r="D1867" s="207" t="s">
        <v>3832</v>
      </c>
      <c r="F1867" s="336">
        <f t="shared" si="29"/>
        <v>0</v>
      </c>
      <c r="G1867" s="208">
        <f>SUMIF('01'!$C$10:$C$29,$C1867,'01'!$E$10:$E$29)*'01'!$E$3</f>
        <v>0</v>
      </c>
      <c r="H1867" s="208">
        <f>SUMIF('02'!$C$10:$C$28,$C1867,'02'!$E$10:$E$28)*'02'!$E$3</f>
        <v>0</v>
      </c>
      <c r="I1867" s="208">
        <f>SUMIF('03'!$C$10:$C$29,$C1867,'03'!$E$10:$E$29)*'03'!$E$3</f>
        <v>0</v>
      </c>
      <c r="J1867" s="208">
        <f>SUMIF('04'!$C$10:$C$26,$C1867,'04'!$E$10:$E$26)*'04'!$E$3</f>
        <v>0</v>
      </c>
      <c r="K1867" s="208">
        <f>SUMIF('05'!$C$10:$C$29,$C1867,'05'!$E$10:$E$29)*'05'!$E$3</f>
        <v>0</v>
      </c>
      <c r="L1867" s="208">
        <f>SUMIF('06'!$C$10:$C$29,$C1867,'06'!$E$10:$E$29)*'06'!$E$3</f>
        <v>0</v>
      </c>
      <c r="M1867" s="208">
        <f>SUMIF('07'!$C$10:$C$26,$C1867,'07'!$E$10:$E$26)*'07'!$E$3</f>
        <v>0</v>
      </c>
      <c r="N1867" s="208">
        <f>SUMIF('08'!$C$10:$C$29,$C1867,'08'!$E$10:$E$29)*'08'!$E$3</f>
        <v>0</v>
      </c>
      <c r="O1867" s="208">
        <f>SUMIF('09'!$C$10:$C$29,$C1867,'09'!$E$10:$E$29)*'09'!$E$3</f>
        <v>0</v>
      </c>
      <c r="P1867" s="208">
        <f>SUMIF('10'!$C$10:$C$29,$C1867,'10'!$E$10:$E$29)*'10'!$E$3</f>
        <v>0</v>
      </c>
      <c r="Q1867" s="208">
        <f>SUMIF('11'!$C$10:$C$39,$C1867,'11'!$E$10:$E$39)*'11'!$E$3</f>
        <v>0</v>
      </c>
      <c r="R1867" s="208">
        <f>SUMIF('12'!$C$10:$C$29,$C1867,'12'!$E$10:$E$29)*'12'!$E$3</f>
        <v>0</v>
      </c>
      <c r="S1867" s="208">
        <f>SUMIF('13'!$C$10:$C$29,$C1867,'13'!$E$10:$E$29)*'13'!$E$3</f>
        <v>0</v>
      </c>
      <c r="T1867" s="208">
        <f>SUMIF('14'!$C$10:$C$29,$C1867,'14'!$E$10:$E$29)*'14'!$E$3</f>
        <v>0</v>
      </c>
      <c r="U1867" s="208">
        <f>SUMIF('15'!$C$10:$C$29,$C1867,'15'!$E$10:$E$29)*'15'!$E$3</f>
        <v>0</v>
      </c>
      <c r="V1867" s="208">
        <f>SUMIF('16'!$C$10:$C$29,$C1867,'16'!$E$29:$E1867)*'16'!$E$3</f>
        <v>0</v>
      </c>
      <c r="W1867" s="208">
        <f>SUMIF('17'!$C$10:$C$29,$C1867,'17'!$E$10:$E$29)*'17'!$E$3</f>
        <v>0</v>
      </c>
      <c r="X1867" s="208">
        <f>SUMIF('18'!$C$10:$C$29,$C1867,'18'!$E$10:$E$29)*'18'!$E$3</f>
        <v>0</v>
      </c>
      <c r="Y1867" s="208">
        <f>SUMIF('19'!$C$10:$C$28,$C1867,'19'!$E$10:$E$28)*'19'!$E$3</f>
        <v>0</v>
      </c>
      <c r="Z1867" s="208">
        <f>SUMIF('20'!$C$10:$C$29,$C1867,'20'!$E$10:$E$29)*'20'!$E$3</f>
        <v>0</v>
      </c>
      <c r="AA1867" s="208">
        <f>SUMIF('21'!$C$10:$C$29,$C1867,'21'!$E$10:$E$29)*'21'!$E$3</f>
        <v>0</v>
      </c>
    </row>
    <row r="1868" spans="3:27" ht="15" hidden="1">
      <c r="C1868" s="207" t="s">
        <v>3833</v>
      </c>
      <c r="D1868" s="207" t="s">
        <v>3834</v>
      </c>
      <c r="F1868" s="336">
        <f t="shared" ref="F1868:F1931" si="30">SUM(G1868:AA1868)</f>
        <v>0</v>
      </c>
      <c r="G1868" s="208">
        <f>SUMIF('01'!$C$10:$C$29,$C1868,'01'!$E$10:$E$29)*'01'!$E$3</f>
        <v>0</v>
      </c>
      <c r="H1868" s="208">
        <f>SUMIF('02'!$C$10:$C$28,$C1868,'02'!$E$10:$E$28)*'02'!$E$3</f>
        <v>0</v>
      </c>
      <c r="I1868" s="208">
        <f>SUMIF('03'!$C$10:$C$29,$C1868,'03'!$E$10:$E$29)*'03'!$E$3</f>
        <v>0</v>
      </c>
      <c r="J1868" s="208">
        <f>SUMIF('04'!$C$10:$C$26,$C1868,'04'!$E$10:$E$26)*'04'!$E$3</f>
        <v>0</v>
      </c>
      <c r="K1868" s="208">
        <f>SUMIF('05'!$C$10:$C$29,$C1868,'05'!$E$10:$E$29)*'05'!$E$3</f>
        <v>0</v>
      </c>
      <c r="L1868" s="208">
        <f>SUMIF('06'!$C$10:$C$29,$C1868,'06'!$E$10:$E$29)*'06'!$E$3</f>
        <v>0</v>
      </c>
      <c r="M1868" s="208">
        <f>SUMIF('07'!$C$10:$C$26,$C1868,'07'!$E$10:$E$26)*'07'!$E$3</f>
        <v>0</v>
      </c>
      <c r="N1868" s="208">
        <f>SUMIF('08'!$C$10:$C$29,$C1868,'08'!$E$10:$E$29)*'08'!$E$3</f>
        <v>0</v>
      </c>
      <c r="O1868" s="208">
        <f>SUMIF('09'!$C$10:$C$29,$C1868,'09'!$E$10:$E$29)*'09'!$E$3</f>
        <v>0</v>
      </c>
      <c r="P1868" s="208">
        <f>SUMIF('10'!$C$10:$C$29,$C1868,'10'!$E$10:$E$29)*'10'!$E$3</f>
        <v>0</v>
      </c>
      <c r="Q1868" s="208">
        <f>SUMIF('11'!$C$10:$C$39,$C1868,'11'!$E$10:$E$39)*'11'!$E$3</f>
        <v>0</v>
      </c>
      <c r="R1868" s="208">
        <f>SUMIF('12'!$C$10:$C$29,$C1868,'12'!$E$10:$E$29)*'12'!$E$3</f>
        <v>0</v>
      </c>
      <c r="S1868" s="208">
        <f>SUMIF('13'!$C$10:$C$29,$C1868,'13'!$E$10:$E$29)*'13'!$E$3</f>
        <v>0</v>
      </c>
      <c r="T1868" s="208">
        <f>SUMIF('14'!$C$10:$C$29,$C1868,'14'!$E$10:$E$29)*'14'!$E$3</f>
        <v>0</v>
      </c>
      <c r="U1868" s="208">
        <f>SUMIF('15'!$C$10:$C$29,$C1868,'15'!$E$10:$E$29)*'15'!$E$3</f>
        <v>0</v>
      </c>
      <c r="V1868" s="208">
        <f>SUMIF('16'!$C$10:$C$29,$C1868,'16'!$E$29:$E1868)*'16'!$E$3</f>
        <v>0</v>
      </c>
      <c r="W1868" s="208">
        <f>SUMIF('17'!$C$10:$C$29,$C1868,'17'!$E$10:$E$29)*'17'!$E$3</f>
        <v>0</v>
      </c>
      <c r="X1868" s="208">
        <f>SUMIF('18'!$C$10:$C$29,$C1868,'18'!$E$10:$E$29)*'18'!$E$3</f>
        <v>0</v>
      </c>
      <c r="Y1868" s="208">
        <f>SUMIF('19'!$C$10:$C$28,$C1868,'19'!$E$10:$E$28)*'19'!$E$3</f>
        <v>0</v>
      </c>
      <c r="Z1868" s="208">
        <f>SUMIF('20'!$C$10:$C$29,$C1868,'20'!$E$10:$E$29)*'20'!$E$3</f>
        <v>0</v>
      </c>
      <c r="AA1868" s="208">
        <f>SUMIF('21'!$C$10:$C$29,$C1868,'21'!$E$10:$E$29)*'21'!$E$3</f>
        <v>0</v>
      </c>
    </row>
    <row r="1869" spans="3:27" ht="15" hidden="1">
      <c r="C1869" s="207" t="s">
        <v>3835</v>
      </c>
      <c r="D1869" s="207" t="s">
        <v>3836</v>
      </c>
      <c r="F1869" s="336">
        <f t="shared" si="30"/>
        <v>0</v>
      </c>
      <c r="G1869" s="208">
        <f>SUMIF('01'!$C$10:$C$29,$C1869,'01'!$E$10:$E$29)*'01'!$E$3</f>
        <v>0</v>
      </c>
      <c r="H1869" s="208">
        <f>SUMIF('02'!$C$10:$C$28,$C1869,'02'!$E$10:$E$28)*'02'!$E$3</f>
        <v>0</v>
      </c>
      <c r="I1869" s="208">
        <f>SUMIF('03'!$C$10:$C$29,$C1869,'03'!$E$10:$E$29)*'03'!$E$3</f>
        <v>0</v>
      </c>
      <c r="J1869" s="208">
        <f>SUMIF('04'!$C$10:$C$26,$C1869,'04'!$E$10:$E$26)*'04'!$E$3</f>
        <v>0</v>
      </c>
      <c r="K1869" s="208">
        <f>SUMIF('05'!$C$10:$C$29,$C1869,'05'!$E$10:$E$29)*'05'!$E$3</f>
        <v>0</v>
      </c>
      <c r="L1869" s="208">
        <f>SUMIF('06'!$C$10:$C$29,$C1869,'06'!$E$10:$E$29)*'06'!$E$3</f>
        <v>0</v>
      </c>
      <c r="M1869" s="208">
        <f>SUMIF('07'!$C$10:$C$26,$C1869,'07'!$E$10:$E$26)*'07'!$E$3</f>
        <v>0</v>
      </c>
      <c r="N1869" s="208">
        <f>SUMIF('08'!$C$10:$C$29,$C1869,'08'!$E$10:$E$29)*'08'!$E$3</f>
        <v>0</v>
      </c>
      <c r="O1869" s="208">
        <f>SUMIF('09'!$C$10:$C$29,$C1869,'09'!$E$10:$E$29)*'09'!$E$3</f>
        <v>0</v>
      </c>
      <c r="P1869" s="208">
        <f>SUMIF('10'!$C$10:$C$29,$C1869,'10'!$E$10:$E$29)*'10'!$E$3</f>
        <v>0</v>
      </c>
      <c r="Q1869" s="208">
        <f>SUMIF('11'!$C$10:$C$39,$C1869,'11'!$E$10:$E$39)*'11'!$E$3</f>
        <v>0</v>
      </c>
      <c r="R1869" s="208">
        <f>SUMIF('12'!$C$10:$C$29,$C1869,'12'!$E$10:$E$29)*'12'!$E$3</f>
        <v>0</v>
      </c>
      <c r="S1869" s="208">
        <f>SUMIF('13'!$C$10:$C$29,$C1869,'13'!$E$10:$E$29)*'13'!$E$3</f>
        <v>0</v>
      </c>
      <c r="T1869" s="208">
        <f>SUMIF('14'!$C$10:$C$29,$C1869,'14'!$E$10:$E$29)*'14'!$E$3</f>
        <v>0</v>
      </c>
      <c r="U1869" s="208">
        <f>SUMIF('15'!$C$10:$C$29,$C1869,'15'!$E$10:$E$29)*'15'!$E$3</f>
        <v>0</v>
      </c>
      <c r="V1869" s="208">
        <f>SUMIF('16'!$C$10:$C$29,$C1869,'16'!$E$29:$E1869)*'16'!$E$3</f>
        <v>0</v>
      </c>
      <c r="W1869" s="208">
        <f>SUMIF('17'!$C$10:$C$29,$C1869,'17'!$E$10:$E$29)*'17'!$E$3</f>
        <v>0</v>
      </c>
      <c r="X1869" s="208">
        <f>SUMIF('18'!$C$10:$C$29,$C1869,'18'!$E$10:$E$29)*'18'!$E$3</f>
        <v>0</v>
      </c>
      <c r="Y1869" s="208">
        <f>SUMIF('19'!$C$10:$C$28,$C1869,'19'!$E$10:$E$28)*'19'!$E$3</f>
        <v>0</v>
      </c>
      <c r="Z1869" s="208">
        <f>SUMIF('20'!$C$10:$C$29,$C1869,'20'!$E$10:$E$29)*'20'!$E$3</f>
        <v>0</v>
      </c>
      <c r="AA1869" s="208">
        <f>SUMIF('21'!$C$10:$C$29,$C1869,'21'!$E$10:$E$29)*'21'!$E$3</f>
        <v>0</v>
      </c>
    </row>
    <row r="1870" spans="3:27" ht="15" hidden="1">
      <c r="C1870" s="207" t="s">
        <v>3837</v>
      </c>
      <c r="D1870" s="207" t="s">
        <v>3838</v>
      </c>
      <c r="F1870" s="336">
        <f t="shared" si="30"/>
        <v>0</v>
      </c>
      <c r="G1870" s="208">
        <f>SUMIF('01'!$C$10:$C$29,$C1870,'01'!$E$10:$E$29)*'01'!$E$3</f>
        <v>0</v>
      </c>
      <c r="H1870" s="208">
        <f>SUMIF('02'!$C$10:$C$28,$C1870,'02'!$E$10:$E$28)*'02'!$E$3</f>
        <v>0</v>
      </c>
      <c r="I1870" s="208">
        <f>SUMIF('03'!$C$10:$C$29,$C1870,'03'!$E$10:$E$29)*'03'!$E$3</f>
        <v>0</v>
      </c>
      <c r="J1870" s="208">
        <f>SUMIF('04'!$C$10:$C$26,$C1870,'04'!$E$10:$E$26)*'04'!$E$3</f>
        <v>0</v>
      </c>
      <c r="K1870" s="208">
        <f>SUMIF('05'!$C$10:$C$29,$C1870,'05'!$E$10:$E$29)*'05'!$E$3</f>
        <v>0</v>
      </c>
      <c r="L1870" s="208">
        <f>SUMIF('06'!$C$10:$C$29,$C1870,'06'!$E$10:$E$29)*'06'!$E$3</f>
        <v>0</v>
      </c>
      <c r="M1870" s="208">
        <f>SUMIF('07'!$C$10:$C$26,$C1870,'07'!$E$10:$E$26)*'07'!$E$3</f>
        <v>0</v>
      </c>
      <c r="N1870" s="208">
        <f>SUMIF('08'!$C$10:$C$29,$C1870,'08'!$E$10:$E$29)*'08'!$E$3</f>
        <v>0</v>
      </c>
      <c r="O1870" s="208">
        <f>SUMIF('09'!$C$10:$C$29,$C1870,'09'!$E$10:$E$29)*'09'!$E$3</f>
        <v>0</v>
      </c>
      <c r="P1870" s="208">
        <f>SUMIF('10'!$C$10:$C$29,$C1870,'10'!$E$10:$E$29)*'10'!$E$3</f>
        <v>0</v>
      </c>
      <c r="Q1870" s="208">
        <f>SUMIF('11'!$C$10:$C$39,$C1870,'11'!$E$10:$E$39)*'11'!$E$3</f>
        <v>0</v>
      </c>
      <c r="R1870" s="208">
        <f>SUMIF('12'!$C$10:$C$29,$C1870,'12'!$E$10:$E$29)*'12'!$E$3</f>
        <v>0</v>
      </c>
      <c r="S1870" s="208">
        <f>SUMIF('13'!$C$10:$C$29,$C1870,'13'!$E$10:$E$29)*'13'!$E$3</f>
        <v>0</v>
      </c>
      <c r="T1870" s="208">
        <f>SUMIF('14'!$C$10:$C$29,$C1870,'14'!$E$10:$E$29)*'14'!$E$3</f>
        <v>0</v>
      </c>
      <c r="U1870" s="208">
        <f>SUMIF('15'!$C$10:$C$29,$C1870,'15'!$E$10:$E$29)*'15'!$E$3</f>
        <v>0</v>
      </c>
      <c r="V1870" s="208">
        <f>SUMIF('16'!$C$10:$C$29,$C1870,'16'!$E$29:$E1870)*'16'!$E$3</f>
        <v>0</v>
      </c>
      <c r="W1870" s="208">
        <f>SUMIF('17'!$C$10:$C$29,$C1870,'17'!$E$10:$E$29)*'17'!$E$3</f>
        <v>0</v>
      </c>
      <c r="X1870" s="208">
        <f>SUMIF('18'!$C$10:$C$29,$C1870,'18'!$E$10:$E$29)*'18'!$E$3</f>
        <v>0</v>
      </c>
      <c r="Y1870" s="208">
        <f>SUMIF('19'!$C$10:$C$28,$C1870,'19'!$E$10:$E$28)*'19'!$E$3</f>
        <v>0</v>
      </c>
      <c r="Z1870" s="208">
        <f>SUMIF('20'!$C$10:$C$29,$C1870,'20'!$E$10:$E$29)*'20'!$E$3</f>
        <v>0</v>
      </c>
      <c r="AA1870" s="208">
        <f>SUMIF('21'!$C$10:$C$29,$C1870,'21'!$E$10:$E$29)*'21'!$E$3</f>
        <v>0</v>
      </c>
    </row>
    <row r="1871" spans="3:27" ht="15" hidden="1">
      <c r="C1871" s="207" t="s">
        <v>3839</v>
      </c>
      <c r="D1871" s="207" t="s">
        <v>3840</v>
      </c>
      <c r="F1871" s="336">
        <f t="shared" si="30"/>
        <v>0</v>
      </c>
      <c r="G1871" s="208">
        <f>SUMIF('01'!$C$10:$C$29,$C1871,'01'!$E$10:$E$29)*'01'!$E$3</f>
        <v>0</v>
      </c>
      <c r="H1871" s="208">
        <f>SUMIF('02'!$C$10:$C$28,$C1871,'02'!$E$10:$E$28)*'02'!$E$3</f>
        <v>0</v>
      </c>
      <c r="I1871" s="208">
        <f>SUMIF('03'!$C$10:$C$29,$C1871,'03'!$E$10:$E$29)*'03'!$E$3</f>
        <v>0</v>
      </c>
      <c r="J1871" s="208">
        <f>SUMIF('04'!$C$10:$C$26,$C1871,'04'!$E$10:$E$26)*'04'!$E$3</f>
        <v>0</v>
      </c>
      <c r="K1871" s="208">
        <f>SUMIF('05'!$C$10:$C$29,$C1871,'05'!$E$10:$E$29)*'05'!$E$3</f>
        <v>0</v>
      </c>
      <c r="L1871" s="208">
        <f>SUMIF('06'!$C$10:$C$29,$C1871,'06'!$E$10:$E$29)*'06'!$E$3</f>
        <v>0</v>
      </c>
      <c r="M1871" s="208">
        <f>SUMIF('07'!$C$10:$C$26,$C1871,'07'!$E$10:$E$26)*'07'!$E$3</f>
        <v>0</v>
      </c>
      <c r="N1871" s="208">
        <f>SUMIF('08'!$C$10:$C$29,$C1871,'08'!$E$10:$E$29)*'08'!$E$3</f>
        <v>0</v>
      </c>
      <c r="O1871" s="208">
        <f>SUMIF('09'!$C$10:$C$29,$C1871,'09'!$E$10:$E$29)*'09'!$E$3</f>
        <v>0</v>
      </c>
      <c r="P1871" s="208">
        <f>SUMIF('10'!$C$10:$C$29,$C1871,'10'!$E$10:$E$29)*'10'!$E$3</f>
        <v>0</v>
      </c>
      <c r="Q1871" s="208">
        <f>SUMIF('11'!$C$10:$C$39,$C1871,'11'!$E$10:$E$39)*'11'!$E$3</f>
        <v>0</v>
      </c>
      <c r="R1871" s="208">
        <f>SUMIF('12'!$C$10:$C$29,$C1871,'12'!$E$10:$E$29)*'12'!$E$3</f>
        <v>0</v>
      </c>
      <c r="S1871" s="208">
        <f>SUMIF('13'!$C$10:$C$29,$C1871,'13'!$E$10:$E$29)*'13'!$E$3</f>
        <v>0</v>
      </c>
      <c r="T1871" s="208">
        <f>SUMIF('14'!$C$10:$C$29,$C1871,'14'!$E$10:$E$29)*'14'!$E$3</f>
        <v>0</v>
      </c>
      <c r="U1871" s="208">
        <f>SUMIF('15'!$C$10:$C$29,$C1871,'15'!$E$10:$E$29)*'15'!$E$3</f>
        <v>0</v>
      </c>
      <c r="V1871" s="208">
        <f>SUMIF('16'!$C$10:$C$29,$C1871,'16'!$E$29:$E1871)*'16'!$E$3</f>
        <v>0</v>
      </c>
      <c r="W1871" s="208">
        <f>SUMIF('17'!$C$10:$C$29,$C1871,'17'!$E$10:$E$29)*'17'!$E$3</f>
        <v>0</v>
      </c>
      <c r="X1871" s="208">
        <f>SUMIF('18'!$C$10:$C$29,$C1871,'18'!$E$10:$E$29)*'18'!$E$3</f>
        <v>0</v>
      </c>
      <c r="Y1871" s="208">
        <f>SUMIF('19'!$C$10:$C$28,$C1871,'19'!$E$10:$E$28)*'19'!$E$3</f>
        <v>0</v>
      </c>
      <c r="Z1871" s="208">
        <f>SUMIF('20'!$C$10:$C$29,$C1871,'20'!$E$10:$E$29)*'20'!$E$3</f>
        <v>0</v>
      </c>
      <c r="AA1871" s="208">
        <f>SUMIF('21'!$C$10:$C$29,$C1871,'21'!$E$10:$E$29)*'21'!$E$3</f>
        <v>0</v>
      </c>
    </row>
    <row r="1872" spans="3:27" ht="15" hidden="1">
      <c r="C1872" s="207" t="s">
        <v>3841</v>
      </c>
      <c r="D1872" s="207" t="s">
        <v>3842</v>
      </c>
      <c r="F1872" s="336">
        <f t="shared" si="30"/>
        <v>0</v>
      </c>
      <c r="G1872" s="208">
        <f>SUMIF('01'!$C$10:$C$29,$C1872,'01'!$E$10:$E$29)*'01'!$E$3</f>
        <v>0</v>
      </c>
      <c r="H1872" s="208">
        <f>SUMIF('02'!$C$10:$C$28,$C1872,'02'!$E$10:$E$28)*'02'!$E$3</f>
        <v>0</v>
      </c>
      <c r="I1872" s="208">
        <f>SUMIF('03'!$C$10:$C$29,$C1872,'03'!$E$10:$E$29)*'03'!$E$3</f>
        <v>0</v>
      </c>
      <c r="J1872" s="208">
        <f>SUMIF('04'!$C$10:$C$26,$C1872,'04'!$E$10:$E$26)*'04'!$E$3</f>
        <v>0</v>
      </c>
      <c r="K1872" s="208">
        <f>SUMIF('05'!$C$10:$C$29,$C1872,'05'!$E$10:$E$29)*'05'!$E$3</f>
        <v>0</v>
      </c>
      <c r="L1872" s="208">
        <f>SUMIF('06'!$C$10:$C$29,$C1872,'06'!$E$10:$E$29)*'06'!$E$3</f>
        <v>0</v>
      </c>
      <c r="M1872" s="208">
        <f>SUMIF('07'!$C$10:$C$26,$C1872,'07'!$E$10:$E$26)*'07'!$E$3</f>
        <v>0</v>
      </c>
      <c r="N1872" s="208">
        <f>SUMIF('08'!$C$10:$C$29,$C1872,'08'!$E$10:$E$29)*'08'!$E$3</f>
        <v>0</v>
      </c>
      <c r="O1872" s="208">
        <f>SUMIF('09'!$C$10:$C$29,$C1872,'09'!$E$10:$E$29)*'09'!$E$3</f>
        <v>0</v>
      </c>
      <c r="P1872" s="208">
        <f>SUMIF('10'!$C$10:$C$29,$C1872,'10'!$E$10:$E$29)*'10'!$E$3</f>
        <v>0</v>
      </c>
      <c r="Q1872" s="208">
        <f>SUMIF('11'!$C$10:$C$39,$C1872,'11'!$E$10:$E$39)*'11'!$E$3</f>
        <v>0</v>
      </c>
      <c r="R1872" s="208">
        <f>SUMIF('12'!$C$10:$C$29,$C1872,'12'!$E$10:$E$29)*'12'!$E$3</f>
        <v>0</v>
      </c>
      <c r="S1872" s="208">
        <f>SUMIF('13'!$C$10:$C$29,$C1872,'13'!$E$10:$E$29)*'13'!$E$3</f>
        <v>0</v>
      </c>
      <c r="T1872" s="208">
        <f>SUMIF('14'!$C$10:$C$29,$C1872,'14'!$E$10:$E$29)*'14'!$E$3</f>
        <v>0</v>
      </c>
      <c r="U1872" s="208">
        <f>SUMIF('15'!$C$10:$C$29,$C1872,'15'!$E$10:$E$29)*'15'!$E$3</f>
        <v>0</v>
      </c>
      <c r="V1872" s="208">
        <f>SUMIF('16'!$C$10:$C$29,$C1872,'16'!$E$29:$E1872)*'16'!$E$3</f>
        <v>0</v>
      </c>
      <c r="W1872" s="208">
        <f>SUMIF('17'!$C$10:$C$29,$C1872,'17'!$E$10:$E$29)*'17'!$E$3</f>
        <v>0</v>
      </c>
      <c r="X1872" s="208">
        <f>SUMIF('18'!$C$10:$C$29,$C1872,'18'!$E$10:$E$29)*'18'!$E$3</f>
        <v>0</v>
      </c>
      <c r="Y1872" s="208">
        <f>SUMIF('19'!$C$10:$C$28,$C1872,'19'!$E$10:$E$28)*'19'!$E$3</f>
        <v>0</v>
      </c>
      <c r="Z1872" s="208">
        <f>SUMIF('20'!$C$10:$C$29,$C1872,'20'!$E$10:$E$29)*'20'!$E$3</f>
        <v>0</v>
      </c>
      <c r="AA1872" s="208">
        <f>SUMIF('21'!$C$10:$C$29,$C1872,'21'!$E$10:$E$29)*'21'!$E$3</f>
        <v>0</v>
      </c>
    </row>
    <row r="1873" spans="3:27" ht="15" hidden="1">
      <c r="C1873" s="207" t="s">
        <v>3843</v>
      </c>
      <c r="D1873" s="207" t="s">
        <v>3844</v>
      </c>
      <c r="F1873" s="336">
        <f t="shared" si="30"/>
        <v>0</v>
      </c>
      <c r="G1873" s="208">
        <f>SUMIF('01'!$C$10:$C$29,$C1873,'01'!$E$10:$E$29)*'01'!$E$3</f>
        <v>0</v>
      </c>
      <c r="H1873" s="208">
        <f>SUMIF('02'!$C$10:$C$28,$C1873,'02'!$E$10:$E$28)*'02'!$E$3</f>
        <v>0</v>
      </c>
      <c r="I1873" s="208">
        <f>SUMIF('03'!$C$10:$C$29,$C1873,'03'!$E$10:$E$29)*'03'!$E$3</f>
        <v>0</v>
      </c>
      <c r="J1873" s="208">
        <f>SUMIF('04'!$C$10:$C$26,$C1873,'04'!$E$10:$E$26)*'04'!$E$3</f>
        <v>0</v>
      </c>
      <c r="K1873" s="208">
        <f>SUMIF('05'!$C$10:$C$29,$C1873,'05'!$E$10:$E$29)*'05'!$E$3</f>
        <v>0</v>
      </c>
      <c r="L1873" s="208">
        <f>SUMIF('06'!$C$10:$C$29,$C1873,'06'!$E$10:$E$29)*'06'!$E$3</f>
        <v>0</v>
      </c>
      <c r="M1873" s="208">
        <f>SUMIF('07'!$C$10:$C$26,$C1873,'07'!$E$10:$E$26)*'07'!$E$3</f>
        <v>0</v>
      </c>
      <c r="N1873" s="208">
        <f>SUMIF('08'!$C$10:$C$29,$C1873,'08'!$E$10:$E$29)*'08'!$E$3</f>
        <v>0</v>
      </c>
      <c r="O1873" s="208">
        <f>SUMIF('09'!$C$10:$C$29,$C1873,'09'!$E$10:$E$29)*'09'!$E$3</f>
        <v>0</v>
      </c>
      <c r="P1873" s="208">
        <f>SUMIF('10'!$C$10:$C$29,$C1873,'10'!$E$10:$E$29)*'10'!$E$3</f>
        <v>0</v>
      </c>
      <c r="Q1873" s="208">
        <f>SUMIF('11'!$C$10:$C$39,$C1873,'11'!$E$10:$E$39)*'11'!$E$3</f>
        <v>0</v>
      </c>
      <c r="R1873" s="208">
        <f>SUMIF('12'!$C$10:$C$29,$C1873,'12'!$E$10:$E$29)*'12'!$E$3</f>
        <v>0</v>
      </c>
      <c r="S1873" s="208">
        <f>SUMIF('13'!$C$10:$C$29,$C1873,'13'!$E$10:$E$29)*'13'!$E$3</f>
        <v>0</v>
      </c>
      <c r="T1873" s="208">
        <f>SUMIF('14'!$C$10:$C$29,$C1873,'14'!$E$10:$E$29)*'14'!$E$3</f>
        <v>0</v>
      </c>
      <c r="U1873" s="208">
        <f>SUMIF('15'!$C$10:$C$29,$C1873,'15'!$E$10:$E$29)*'15'!$E$3</f>
        <v>0</v>
      </c>
      <c r="V1873" s="208">
        <f>SUMIF('16'!$C$10:$C$29,$C1873,'16'!$E$29:$E1873)*'16'!$E$3</f>
        <v>0</v>
      </c>
      <c r="W1873" s="208">
        <f>SUMIF('17'!$C$10:$C$29,$C1873,'17'!$E$10:$E$29)*'17'!$E$3</f>
        <v>0</v>
      </c>
      <c r="X1873" s="208">
        <f>SUMIF('18'!$C$10:$C$29,$C1873,'18'!$E$10:$E$29)*'18'!$E$3</f>
        <v>0</v>
      </c>
      <c r="Y1873" s="208">
        <f>SUMIF('19'!$C$10:$C$28,$C1873,'19'!$E$10:$E$28)*'19'!$E$3</f>
        <v>0</v>
      </c>
      <c r="Z1873" s="208">
        <f>SUMIF('20'!$C$10:$C$29,$C1873,'20'!$E$10:$E$29)*'20'!$E$3</f>
        <v>0</v>
      </c>
      <c r="AA1873" s="208">
        <f>SUMIF('21'!$C$10:$C$29,$C1873,'21'!$E$10:$E$29)*'21'!$E$3</f>
        <v>0</v>
      </c>
    </row>
    <row r="1874" spans="3:27" ht="15" hidden="1">
      <c r="C1874" s="207" t="s">
        <v>3845</v>
      </c>
      <c r="D1874" s="207" t="s">
        <v>3846</v>
      </c>
      <c r="F1874" s="336">
        <f t="shared" si="30"/>
        <v>0</v>
      </c>
      <c r="G1874" s="208">
        <f>SUMIF('01'!$C$10:$C$29,$C1874,'01'!$E$10:$E$29)*'01'!$E$3</f>
        <v>0</v>
      </c>
      <c r="H1874" s="208">
        <f>SUMIF('02'!$C$10:$C$28,$C1874,'02'!$E$10:$E$28)*'02'!$E$3</f>
        <v>0</v>
      </c>
      <c r="I1874" s="208">
        <f>SUMIF('03'!$C$10:$C$29,$C1874,'03'!$E$10:$E$29)*'03'!$E$3</f>
        <v>0</v>
      </c>
      <c r="J1874" s="208">
        <f>SUMIF('04'!$C$10:$C$26,$C1874,'04'!$E$10:$E$26)*'04'!$E$3</f>
        <v>0</v>
      </c>
      <c r="K1874" s="208">
        <f>SUMIF('05'!$C$10:$C$29,$C1874,'05'!$E$10:$E$29)*'05'!$E$3</f>
        <v>0</v>
      </c>
      <c r="L1874" s="208">
        <f>SUMIF('06'!$C$10:$C$29,$C1874,'06'!$E$10:$E$29)*'06'!$E$3</f>
        <v>0</v>
      </c>
      <c r="M1874" s="208">
        <f>SUMIF('07'!$C$10:$C$26,$C1874,'07'!$E$10:$E$26)*'07'!$E$3</f>
        <v>0</v>
      </c>
      <c r="N1874" s="208">
        <f>SUMIF('08'!$C$10:$C$29,$C1874,'08'!$E$10:$E$29)*'08'!$E$3</f>
        <v>0</v>
      </c>
      <c r="O1874" s="208">
        <f>SUMIF('09'!$C$10:$C$29,$C1874,'09'!$E$10:$E$29)*'09'!$E$3</f>
        <v>0</v>
      </c>
      <c r="P1874" s="208">
        <f>SUMIF('10'!$C$10:$C$29,$C1874,'10'!$E$10:$E$29)*'10'!$E$3</f>
        <v>0</v>
      </c>
      <c r="Q1874" s="208">
        <f>SUMIF('11'!$C$10:$C$39,$C1874,'11'!$E$10:$E$39)*'11'!$E$3</f>
        <v>0</v>
      </c>
      <c r="R1874" s="208">
        <f>SUMIF('12'!$C$10:$C$29,$C1874,'12'!$E$10:$E$29)*'12'!$E$3</f>
        <v>0</v>
      </c>
      <c r="S1874" s="208">
        <f>SUMIF('13'!$C$10:$C$29,$C1874,'13'!$E$10:$E$29)*'13'!$E$3</f>
        <v>0</v>
      </c>
      <c r="T1874" s="208">
        <f>SUMIF('14'!$C$10:$C$29,$C1874,'14'!$E$10:$E$29)*'14'!$E$3</f>
        <v>0</v>
      </c>
      <c r="U1874" s="208">
        <f>SUMIF('15'!$C$10:$C$29,$C1874,'15'!$E$10:$E$29)*'15'!$E$3</f>
        <v>0</v>
      </c>
      <c r="V1874" s="208">
        <f>SUMIF('16'!$C$10:$C$29,$C1874,'16'!$E$29:$E1874)*'16'!$E$3</f>
        <v>0</v>
      </c>
      <c r="W1874" s="208">
        <f>SUMIF('17'!$C$10:$C$29,$C1874,'17'!$E$10:$E$29)*'17'!$E$3</f>
        <v>0</v>
      </c>
      <c r="X1874" s="208">
        <f>SUMIF('18'!$C$10:$C$29,$C1874,'18'!$E$10:$E$29)*'18'!$E$3</f>
        <v>0</v>
      </c>
      <c r="Y1874" s="208">
        <f>SUMIF('19'!$C$10:$C$28,$C1874,'19'!$E$10:$E$28)*'19'!$E$3</f>
        <v>0</v>
      </c>
      <c r="Z1874" s="208">
        <f>SUMIF('20'!$C$10:$C$29,$C1874,'20'!$E$10:$E$29)*'20'!$E$3</f>
        <v>0</v>
      </c>
      <c r="AA1874" s="208">
        <f>SUMIF('21'!$C$10:$C$29,$C1874,'21'!$E$10:$E$29)*'21'!$E$3</f>
        <v>0</v>
      </c>
    </row>
    <row r="1875" spans="3:27" ht="15" hidden="1">
      <c r="C1875" s="207" t="s">
        <v>3847</v>
      </c>
      <c r="D1875" s="207" t="s">
        <v>3848</v>
      </c>
      <c r="F1875" s="336">
        <f t="shared" si="30"/>
        <v>0</v>
      </c>
      <c r="G1875" s="208">
        <f>SUMIF('01'!$C$10:$C$29,$C1875,'01'!$E$10:$E$29)*'01'!$E$3</f>
        <v>0</v>
      </c>
      <c r="H1875" s="208">
        <f>SUMIF('02'!$C$10:$C$28,$C1875,'02'!$E$10:$E$28)*'02'!$E$3</f>
        <v>0</v>
      </c>
      <c r="I1875" s="208">
        <f>SUMIF('03'!$C$10:$C$29,$C1875,'03'!$E$10:$E$29)*'03'!$E$3</f>
        <v>0</v>
      </c>
      <c r="J1875" s="208">
        <f>SUMIF('04'!$C$10:$C$26,$C1875,'04'!$E$10:$E$26)*'04'!$E$3</f>
        <v>0</v>
      </c>
      <c r="K1875" s="208">
        <f>SUMIF('05'!$C$10:$C$29,$C1875,'05'!$E$10:$E$29)*'05'!$E$3</f>
        <v>0</v>
      </c>
      <c r="L1875" s="208">
        <f>SUMIF('06'!$C$10:$C$29,$C1875,'06'!$E$10:$E$29)*'06'!$E$3</f>
        <v>0</v>
      </c>
      <c r="M1875" s="208">
        <f>SUMIF('07'!$C$10:$C$26,$C1875,'07'!$E$10:$E$26)*'07'!$E$3</f>
        <v>0</v>
      </c>
      <c r="N1875" s="208">
        <f>SUMIF('08'!$C$10:$C$29,$C1875,'08'!$E$10:$E$29)*'08'!$E$3</f>
        <v>0</v>
      </c>
      <c r="O1875" s="208">
        <f>SUMIF('09'!$C$10:$C$29,$C1875,'09'!$E$10:$E$29)*'09'!$E$3</f>
        <v>0</v>
      </c>
      <c r="P1875" s="208">
        <f>SUMIF('10'!$C$10:$C$29,$C1875,'10'!$E$10:$E$29)*'10'!$E$3</f>
        <v>0</v>
      </c>
      <c r="Q1875" s="208">
        <f>SUMIF('11'!$C$10:$C$39,$C1875,'11'!$E$10:$E$39)*'11'!$E$3</f>
        <v>0</v>
      </c>
      <c r="R1875" s="208">
        <f>SUMIF('12'!$C$10:$C$29,$C1875,'12'!$E$10:$E$29)*'12'!$E$3</f>
        <v>0</v>
      </c>
      <c r="S1875" s="208">
        <f>SUMIF('13'!$C$10:$C$29,$C1875,'13'!$E$10:$E$29)*'13'!$E$3</f>
        <v>0</v>
      </c>
      <c r="T1875" s="208">
        <f>SUMIF('14'!$C$10:$C$29,$C1875,'14'!$E$10:$E$29)*'14'!$E$3</f>
        <v>0</v>
      </c>
      <c r="U1875" s="208">
        <f>SUMIF('15'!$C$10:$C$29,$C1875,'15'!$E$10:$E$29)*'15'!$E$3</f>
        <v>0</v>
      </c>
      <c r="V1875" s="208">
        <f>SUMIF('16'!$C$10:$C$29,$C1875,'16'!$E$29:$E1875)*'16'!$E$3</f>
        <v>0</v>
      </c>
      <c r="W1875" s="208">
        <f>SUMIF('17'!$C$10:$C$29,$C1875,'17'!$E$10:$E$29)*'17'!$E$3</f>
        <v>0</v>
      </c>
      <c r="X1875" s="208">
        <f>SUMIF('18'!$C$10:$C$29,$C1875,'18'!$E$10:$E$29)*'18'!$E$3</f>
        <v>0</v>
      </c>
      <c r="Y1875" s="208">
        <f>SUMIF('19'!$C$10:$C$28,$C1875,'19'!$E$10:$E$28)*'19'!$E$3</f>
        <v>0</v>
      </c>
      <c r="Z1875" s="208">
        <f>SUMIF('20'!$C$10:$C$29,$C1875,'20'!$E$10:$E$29)*'20'!$E$3</f>
        <v>0</v>
      </c>
      <c r="AA1875" s="208">
        <f>SUMIF('21'!$C$10:$C$29,$C1875,'21'!$E$10:$E$29)*'21'!$E$3</f>
        <v>0</v>
      </c>
    </row>
    <row r="1876" spans="3:27" ht="15" hidden="1">
      <c r="C1876" s="207" t="s">
        <v>3849</v>
      </c>
      <c r="D1876" s="207" t="s">
        <v>3850</v>
      </c>
      <c r="F1876" s="336">
        <f t="shared" si="30"/>
        <v>0</v>
      </c>
      <c r="G1876" s="208">
        <f>SUMIF('01'!$C$10:$C$29,$C1876,'01'!$E$10:$E$29)*'01'!$E$3</f>
        <v>0</v>
      </c>
      <c r="H1876" s="208">
        <f>SUMIF('02'!$C$10:$C$28,$C1876,'02'!$E$10:$E$28)*'02'!$E$3</f>
        <v>0</v>
      </c>
      <c r="I1876" s="208">
        <f>SUMIF('03'!$C$10:$C$29,$C1876,'03'!$E$10:$E$29)*'03'!$E$3</f>
        <v>0</v>
      </c>
      <c r="J1876" s="208">
        <f>SUMIF('04'!$C$10:$C$26,$C1876,'04'!$E$10:$E$26)*'04'!$E$3</f>
        <v>0</v>
      </c>
      <c r="K1876" s="208">
        <f>SUMIF('05'!$C$10:$C$29,$C1876,'05'!$E$10:$E$29)*'05'!$E$3</f>
        <v>0</v>
      </c>
      <c r="L1876" s="208">
        <f>SUMIF('06'!$C$10:$C$29,$C1876,'06'!$E$10:$E$29)*'06'!$E$3</f>
        <v>0</v>
      </c>
      <c r="M1876" s="208">
        <f>SUMIF('07'!$C$10:$C$26,$C1876,'07'!$E$10:$E$26)*'07'!$E$3</f>
        <v>0</v>
      </c>
      <c r="N1876" s="208">
        <f>SUMIF('08'!$C$10:$C$29,$C1876,'08'!$E$10:$E$29)*'08'!$E$3</f>
        <v>0</v>
      </c>
      <c r="O1876" s="208">
        <f>SUMIF('09'!$C$10:$C$29,$C1876,'09'!$E$10:$E$29)*'09'!$E$3</f>
        <v>0</v>
      </c>
      <c r="P1876" s="208">
        <f>SUMIF('10'!$C$10:$C$29,$C1876,'10'!$E$10:$E$29)*'10'!$E$3</f>
        <v>0</v>
      </c>
      <c r="Q1876" s="208">
        <f>SUMIF('11'!$C$10:$C$39,$C1876,'11'!$E$10:$E$39)*'11'!$E$3</f>
        <v>0</v>
      </c>
      <c r="R1876" s="208">
        <f>SUMIF('12'!$C$10:$C$29,$C1876,'12'!$E$10:$E$29)*'12'!$E$3</f>
        <v>0</v>
      </c>
      <c r="S1876" s="208">
        <f>SUMIF('13'!$C$10:$C$29,$C1876,'13'!$E$10:$E$29)*'13'!$E$3</f>
        <v>0</v>
      </c>
      <c r="T1876" s="208">
        <f>SUMIF('14'!$C$10:$C$29,$C1876,'14'!$E$10:$E$29)*'14'!$E$3</f>
        <v>0</v>
      </c>
      <c r="U1876" s="208">
        <f>SUMIF('15'!$C$10:$C$29,$C1876,'15'!$E$10:$E$29)*'15'!$E$3</f>
        <v>0</v>
      </c>
      <c r="V1876" s="208">
        <f>SUMIF('16'!$C$10:$C$29,$C1876,'16'!$E$29:$E1876)*'16'!$E$3</f>
        <v>0</v>
      </c>
      <c r="W1876" s="208">
        <f>SUMIF('17'!$C$10:$C$29,$C1876,'17'!$E$10:$E$29)*'17'!$E$3</f>
        <v>0</v>
      </c>
      <c r="X1876" s="208">
        <f>SUMIF('18'!$C$10:$C$29,$C1876,'18'!$E$10:$E$29)*'18'!$E$3</f>
        <v>0</v>
      </c>
      <c r="Y1876" s="208">
        <f>SUMIF('19'!$C$10:$C$28,$C1876,'19'!$E$10:$E$28)*'19'!$E$3</f>
        <v>0</v>
      </c>
      <c r="Z1876" s="208">
        <f>SUMIF('20'!$C$10:$C$29,$C1876,'20'!$E$10:$E$29)*'20'!$E$3</f>
        <v>0</v>
      </c>
      <c r="AA1876" s="208">
        <f>SUMIF('21'!$C$10:$C$29,$C1876,'21'!$E$10:$E$29)*'21'!$E$3</f>
        <v>0</v>
      </c>
    </row>
    <row r="1877" spans="3:27" ht="15" hidden="1">
      <c r="C1877" s="207" t="s">
        <v>3851</v>
      </c>
      <c r="D1877" s="207" t="s">
        <v>3852</v>
      </c>
      <c r="F1877" s="336">
        <f t="shared" si="30"/>
        <v>0</v>
      </c>
      <c r="G1877" s="208">
        <f>SUMIF('01'!$C$10:$C$29,$C1877,'01'!$E$10:$E$29)*'01'!$E$3</f>
        <v>0</v>
      </c>
      <c r="H1877" s="208">
        <f>SUMIF('02'!$C$10:$C$28,$C1877,'02'!$E$10:$E$28)*'02'!$E$3</f>
        <v>0</v>
      </c>
      <c r="I1877" s="208">
        <f>SUMIF('03'!$C$10:$C$29,$C1877,'03'!$E$10:$E$29)*'03'!$E$3</f>
        <v>0</v>
      </c>
      <c r="J1877" s="208">
        <f>SUMIF('04'!$C$10:$C$26,$C1877,'04'!$E$10:$E$26)*'04'!$E$3</f>
        <v>0</v>
      </c>
      <c r="K1877" s="208">
        <f>SUMIF('05'!$C$10:$C$29,$C1877,'05'!$E$10:$E$29)*'05'!$E$3</f>
        <v>0</v>
      </c>
      <c r="L1877" s="208">
        <f>SUMIF('06'!$C$10:$C$29,$C1877,'06'!$E$10:$E$29)*'06'!$E$3</f>
        <v>0</v>
      </c>
      <c r="M1877" s="208">
        <f>SUMIF('07'!$C$10:$C$26,$C1877,'07'!$E$10:$E$26)*'07'!$E$3</f>
        <v>0</v>
      </c>
      <c r="N1877" s="208">
        <f>SUMIF('08'!$C$10:$C$29,$C1877,'08'!$E$10:$E$29)*'08'!$E$3</f>
        <v>0</v>
      </c>
      <c r="O1877" s="208">
        <f>SUMIF('09'!$C$10:$C$29,$C1877,'09'!$E$10:$E$29)*'09'!$E$3</f>
        <v>0</v>
      </c>
      <c r="P1877" s="208">
        <f>SUMIF('10'!$C$10:$C$29,$C1877,'10'!$E$10:$E$29)*'10'!$E$3</f>
        <v>0</v>
      </c>
      <c r="Q1877" s="208">
        <f>SUMIF('11'!$C$10:$C$39,$C1877,'11'!$E$10:$E$39)*'11'!$E$3</f>
        <v>0</v>
      </c>
      <c r="R1877" s="208">
        <f>SUMIF('12'!$C$10:$C$29,$C1877,'12'!$E$10:$E$29)*'12'!$E$3</f>
        <v>0</v>
      </c>
      <c r="S1877" s="208">
        <f>SUMIF('13'!$C$10:$C$29,$C1877,'13'!$E$10:$E$29)*'13'!$E$3</f>
        <v>0</v>
      </c>
      <c r="T1877" s="208">
        <f>SUMIF('14'!$C$10:$C$29,$C1877,'14'!$E$10:$E$29)*'14'!$E$3</f>
        <v>0</v>
      </c>
      <c r="U1877" s="208">
        <f>SUMIF('15'!$C$10:$C$29,$C1877,'15'!$E$10:$E$29)*'15'!$E$3</f>
        <v>0</v>
      </c>
      <c r="V1877" s="208">
        <f>SUMIF('16'!$C$10:$C$29,$C1877,'16'!$E$29:$E1877)*'16'!$E$3</f>
        <v>0</v>
      </c>
      <c r="W1877" s="208">
        <f>SUMIF('17'!$C$10:$C$29,$C1877,'17'!$E$10:$E$29)*'17'!$E$3</f>
        <v>0</v>
      </c>
      <c r="X1877" s="208">
        <f>SUMIF('18'!$C$10:$C$29,$C1877,'18'!$E$10:$E$29)*'18'!$E$3</f>
        <v>0</v>
      </c>
      <c r="Y1877" s="208">
        <f>SUMIF('19'!$C$10:$C$28,$C1877,'19'!$E$10:$E$28)*'19'!$E$3</f>
        <v>0</v>
      </c>
      <c r="Z1877" s="208">
        <f>SUMIF('20'!$C$10:$C$29,$C1877,'20'!$E$10:$E$29)*'20'!$E$3</f>
        <v>0</v>
      </c>
      <c r="AA1877" s="208">
        <f>SUMIF('21'!$C$10:$C$29,$C1877,'21'!$E$10:$E$29)*'21'!$E$3</f>
        <v>0</v>
      </c>
    </row>
    <row r="1878" spans="3:27" ht="15" hidden="1">
      <c r="C1878" s="207" t="s">
        <v>3853</v>
      </c>
      <c r="D1878" s="207" t="s">
        <v>3854</v>
      </c>
      <c r="F1878" s="336">
        <f t="shared" si="30"/>
        <v>0</v>
      </c>
      <c r="G1878" s="208">
        <f>SUMIF('01'!$C$10:$C$29,$C1878,'01'!$E$10:$E$29)*'01'!$E$3</f>
        <v>0</v>
      </c>
      <c r="H1878" s="208">
        <f>SUMIF('02'!$C$10:$C$28,$C1878,'02'!$E$10:$E$28)*'02'!$E$3</f>
        <v>0</v>
      </c>
      <c r="I1878" s="208">
        <f>SUMIF('03'!$C$10:$C$29,$C1878,'03'!$E$10:$E$29)*'03'!$E$3</f>
        <v>0</v>
      </c>
      <c r="J1878" s="208">
        <f>SUMIF('04'!$C$10:$C$26,$C1878,'04'!$E$10:$E$26)*'04'!$E$3</f>
        <v>0</v>
      </c>
      <c r="K1878" s="208">
        <f>SUMIF('05'!$C$10:$C$29,$C1878,'05'!$E$10:$E$29)*'05'!$E$3</f>
        <v>0</v>
      </c>
      <c r="L1878" s="208">
        <f>SUMIF('06'!$C$10:$C$29,$C1878,'06'!$E$10:$E$29)*'06'!$E$3</f>
        <v>0</v>
      </c>
      <c r="M1878" s="208">
        <f>SUMIF('07'!$C$10:$C$26,$C1878,'07'!$E$10:$E$26)*'07'!$E$3</f>
        <v>0</v>
      </c>
      <c r="N1878" s="208">
        <f>SUMIF('08'!$C$10:$C$29,$C1878,'08'!$E$10:$E$29)*'08'!$E$3</f>
        <v>0</v>
      </c>
      <c r="O1878" s="208">
        <f>SUMIF('09'!$C$10:$C$29,$C1878,'09'!$E$10:$E$29)*'09'!$E$3</f>
        <v>0</v>
      </c>
      <c r="P1878" s="208">
        <f>SUMIF('10'!$C$10:$C$29,$C1878,'10'!$E$10:$E$29)*'10'!$E$3</f>
        <v>0</v>
      </c>
      <c r="Q1878" s="208">
        <f>SUMIF('11'!$C$10:$C$39,$C1878,'11'!$E$10:$E$39)*'11'!$E$3</f>
        <v>0</v>
      </c>
      <c r="R1878" s="208">
        <f>SUMIF('12'!$C$10:$C$29,$C1878,'12'!$E$10:$E$29)*'12'!$E$3</f>
        <v>0</v>
      </c>
      <c r="S1878" s="208">
        <f>SUMIF('13'!$C$10:$C$29,$C1878,'13'!$E$10:$E$29)*'13'!$E$3</f>
        <v>0</v>
      </c>
      <c r="T1878" s="208">
        <f>SUMIF('14'!$C$10:$C$29,$C1878,'14'!$E$10:$E$29)*'14'!$E$3</f>
        <v>0</v>
      </c>
      <c r="U1878" s="208">
        <f>SUMIF('15'!$C$10:$C$29,$C1878,'15'!$E$10:$E$29)*'15'!$E$3</f>
        <v>0</v>
      </c>
      <c r="V1878" s="208">
        <f>SUMIF('16'!$C$10:$C$29,$C1878,'16'!$E$29:$E1878)*'16'!$E$3</f>
        <v>0</v>
      </c>
      <c r="W1878" s="208">
        <f>SUMIF('17'!$C$10:$C$29,$C1878,'17'!$E$10:$E$29)*'17'!$E$3</f>
        <v>0</v>
      </c>
      <c r="X1878" s="208">
        <f>SUMIF('18'!$C$10:$C$29,$C1878,'18'!$E$10:$E$29)*'18'!$E$3</f>
        <v>0</v>
      </c>
      <c r="Y1878" s="208">
        <f>SUMIF('19'!$C$10:$C$28,$C1878,'19'!$E$10:$E$28)*'19'!$E$3</f>
        <v>0</v>
      </c>
      <c r="Z1878" s="208">
        <f>SUMIF('20'!$C$10:$C$29,$C1878,'20'!$E$10:$E$29)*'20'!$E$3</f>
        <v>0</v>
      </c>
      <c r="AA1878" s="208">
        <f>SUMIF('21'!$C$10:$C$29,$C1878,'21'!$E$10:$E$29)*'21'!$E$3</f>
        <v>0</v>
      </c>
    </row>
    <row r="1879" spans="3:27" ht="15" hidden="1">
      <c r="C1879" s="207" t="s">
        <v>3855</v>
      </c>
      <c r="D1879" s="207" t="s">
        <v>3856</v>
      </c>
      <c r="F1879" s="336">
        <f t="shared" si="30"/>
        <v>0</v>
      </c>
      <c r="G1879" s="208">
        <f>SUMIF('01'!$C$10:$C$29,$C1879,'01'!$E$10:$E$29)*'01'!$E$3</f>
        <v>0</v>
      </c>
      <c r="H1879" s="208">
        <f>SUMIF('02'!$C$10:$C$28,$C1879,'02'!$E$10:$E$28)*'02'!$E$3</f>
        <v>0</v>
      </c>
      <c r="I1879" s="208">
        <f>SUMIF('03'!$C$10:$C$29,$C1879,'03'!$E$10:$E$29)*'03'!$E$3</f>
        <v>0</v>
      </c>
      <c r="J1879" s="208">
        <f>SUMIF('04'!$C$10:$C$26,$C1879,'04'!$E$10:$E$26)*'04'!$E$3</f>
        <v>0</v>
      </c>
      <c r="K1879" s="208">
        <f>SUMIF('05'!$C$10:$C$29,$C1879,'05'!$E$10:$E$29)*'05'!$E$3</f>
        <v>0</v>
      </c>
      <c r="L1879" s="208">
        <f>SUMIF('06'!$C$10:$C$29,$C1879,'06'!$E$10:$E$29)*'06'!$E$3</f>
        <v>0</v>
      </c>
      <c r="M1879" s="208">
        <f>SUMIF('07'!$C$10:$C$26,$C1879,'07'!$E$10:$E$26)*'07'!$E$3</f>
        <v>0</v>
      </c>
      <c r="N1879" s="208">
        <f>SUMIF('08'!$C$10:$C$29,$C1879,'08'!$E$10:$E$29)*'08'!$E$3</f>
        <v>0</v>
      </c>
      <c r="O1879" s="208">
        <f>SUMIF('09'!$C$10:$C$29,$C1879,'09'!$E$10:$E$29)*'09'!$E$3</f>
        <v>0</v>
      </c>
      <c r="P1879" s="208">
        <f>SUMIF('10'!$C$10:$C$29,$C1879,'10'!$E$10:$E$29)*'10'!$E$3</f>
        <v>0</v>
      </c>
      <c r="Q1879" s="208">
        <f>SUMIF('11'!$C$10:$C$39,$C1879,'11'!$E$10:$E$39)*'11'!$E$3</f>
        <v>0</v>
      </c>
      <c r="R1879" s="208">
        <f>SUMIF('12'!$C$10:$C$29,$C1879,'12'!$E$10:$E$29)*'12'!$E$3</f>
        <v>0</v>
      </c>
      <c r="S1879" s="208">
        <f>SUMIF('13'!$C$10:$C$29,$C1879,'13'!$E$10:$E$29)*'13'!$E$3</f>
        <v>0</v>
      </c>
      <c r="T1879" s="208">
        <f>SUMIF('14'!$C$10:$C$29,$C1879,'14'!$E$10:$E$29)*'14'!$E$3</f>
        <v>0</v>
      </c>
      <c r="U1879" s="208">
        <f>SUMIF('15'!$C$10:$C$29,$C1879,'15'!$E$10:$E$29)*'15'!$E$3</f>
        <v>0</v>
      </c>
      <c r="V1879" s="208">
        <f>SUMIF('16'!$C$10:$C$29,$C1879,'16'!$E$29:$E1879)*'16'!$E$3</f>
        <v>0</v>
      </c>
      <c r="W1879" s="208">
        <f>SUMIF('17'!$C$10:$C$29,$C1879,'17'!$E$10:$E$29)*'17'!$E$3</f>
        <v>0</v>
      </c>
      <c r="X1879" s="208">
        <f>SUMIF('18'!$C$10:$C$29,$C1879,'18'!$E$10:$E$29)*'18'!$E$3</f>
        <v>0</v>
      </c>
      <c r="Y1879" s="208">
        <f>SUMIF('19'!$C$10:$C$28,$C1879,'19'!$E$10:$E$28)*'19'!$E$3</f>
        <v>0</v>
      </c>
      <c r="Z1879" s="208">
        <f>SUMIF('20'!$C$10:$C$29,$C1879,'20'!$E$10:$E$29)*'20'!$E$3</f>
        <v>0</v>
      </c>
      <c r="AA1879" s="208">
        <f>SUMIF('21'!$C$10:$C$29,$C1879,'21'!$E$10:$E$29)*'21'!$E$3</f>
        <v>0</v>
      </c>
    </row>
    <row r="1880" spans="3:27" ht="15" hidden="1">
      <c r="C1880" s="207" t="s">
        <v>3857</v>
      </c>
      <c r="D1880" s="207" t="s">
        <v>3858</v>
      </c>
      <c r="F1880" s="336">
        <f t="shared" si="30"/>
        <v>0</v>
      </c>
      <c r="G1880" s="208">
        <f>SUMIF('01'!$C$10:$C$29,$C1880,'01'!$E$10:$E$29)*'01'!$E$3</f>
        <v>0</v>
      </c>
      <c r="H1880" s="208">
        <f>SUMIF('02'!$C$10:$C$28,$C1880,'02'!$E$10:$E$28)*'02'!$E$3</f>
        <v>0</v>
      </c>
      <c r="I1880" s="208">
        <f>SUMIF('03'!$C$10:$C$29,$C1880,'03'!$E$10:$E$29)*'03'!$E$3</f>
        <v>0</v>
      </c>
      <c r="J1880" s="208">
        <f>SUMIF('04'!$C$10:$C$26,$C1880,'04'!$E$10:$E$26)*'04'!$E$3</f>
        <v>0</v>
      </c>
      <c r="K1880" s="208">
        <f>SUMIF('05'!$C$10:$C$29,$C1880,'05'!$E$10:$E$29)*'05'!$E$3</f>
        <v>0</v>
      </c>
      <c r="L1880" s="208">
        <f>SUMIF('06'!$C$10:$C$29,$C1880,'06'!$E$10:$E$29)*'06'!$E$3</f>
        <v>0</v>
      </c>
      <c r="M1880" s="208">
        <f>SUMIF('07'!$C$10:$C$26,$C1880,'07'!$E$10:$E$26)*'07'!$E$3</f>
        <v>0</v>
      </c>
      <c r="N1880" s="208">
        <f>SUMIF('08'!$C$10:$C$29,$C1880,'08'!$E$10:$E$29)*'08'!$E$3</f>
        <v>0</v>
      </c>
      <c r="O1880" s="208">
        <f>SUMIF('09'!$C$10:$C$29,$C1880,'09'!$E$10:$E$29)*'09'!$E$3</f>
        <v>0</v>
      </c>
      <c r="P1880" s="208">
        <f>SUMIF('10'!$C$10:$C$29,$C1880,'10'!$E$10:$E$29)*'10'!$E$3</f>
        <v>0</v>
      </c>
      <c r="Q1880" s="208">
        <f>SUMIF('11'!$C$10:$C$39,$C1880,'11'!$E$10:$E$39)*'11'!$E$3</f>
        <v>0</v>
      </c>
      <c r="R1880" s="208">
        <f>SUMIF('12'!$C$10:$C$29,$C1880,'12'!$E$10:$E$29)*'12'!$E$3</f>
        <v>0</v>
      </c>
      <c r="S1880" s="208">
        <f>SUMIF('13'!$C$10:$C$29,$C1880,'13'!$E$10:$E$29)*'13'!$E$3</f>
        <v>0</v>
      </c>
      <c r="T1880" s="208">
        <f>SUMIF('14'!$C$10:$C$29,$C1880,'14'!$E$10:$E$29)*'14'!$E$3</f>
        <v>0</v>
      </c>
      <c r="U1880" s="208">
        <f>SUMIF('15'!$C$10:$C$29,$C1880,'15'!$E$10:$E$29)*'15'!$E$3</f>
        <v>0</v>
      </c>
      <c r="V1880" s="208">
        <f>SUMIF('16'!$C$10:$C$29,$C1880,'16'!$E$29:$E1880)*'16'!$E$3</f>
        <v>0</v>
      </c>
      <c r="W1880" s="208">
        <f>SUMIF('17'!$C$10:$C$29,$C1880,'17'!$E$10:$E$29)*'17'!$E$3</f>
        <v>0</v>
      </c>
      <c r="X1880" s="208">
        <f>SUMIF('18'!$C$10:$C$29,$C1880,'18'!$E$10:$E$29)*'18'!$E$3</f>
        <v>0</v>
      </c>
      <c r="Y1880" s="208">
        <f>SUMIF('19'!$C$10:$C$28,$C1880,'19'!$E$10:$E$28)*'19'!$E$3</f>
        <v>0</v>
      </c>
      <c r="Z1880" s="208">
        <f>SUMIF('20'!$C$10:$C$29,$C1880,'20'!$E$10:$E$29)*'20'!$E$3</f>
        <v>0</v>
      </c>
      <c r="AA1880" s="208">
        <f>SUMIF('21'!$C$10:$C$29,$C1880,'21'!$E$10:$E$29)*'21'!$E$3</f>
        <v>0</v>
      </c>
    </row>
    <row r="1881" spans="3:27" ht="15" hidden="1">
      <c r="C1881" s="207" t="s">
        <v>3859</v>
      </c>
      <c r="D1881" s="207" t="s">
        <v>3860</v>
      </c>
      <c r="F1881" s="336">
        <f t="shared" si="30"/>
        <v>0</v>
      </c>
      <c r="G1881" s="208">
        <f>SUMIF('01'!$C$10:$C$29,$C1881,'01'!$E$10:$E$29)*'01'!$E$3</f>
        <v>0</v>
      </c>
      <c r="H1881" s="208">
        <f>SUMIF('02'!$C$10:$C$28,$C1881,'02'!$E$10:$E$28)*'02'!$E$3</f>
        <v>0</v>
      </c>
      <c r="I1881" s="208">
        <f>SUMIF('03'!$C$10:$C$29,$C1881,'03'!$E$10:$E$29)*'03'!$E$3</f>
        <v>0</v>
      </c>
      <c r="J1881" s="208">
        <f>SUMIF('04'!$C$10:$C$26,$C1881,'04'!$E$10:$E$26)*'04'!$E$3</f>
        <v>0</v>
      </c>
      <c r="K1881" s="208">
        <f>SUMIF('05'!$C$10:$C$29,$C1881,'05'!$E$10:$E$29)*'05'!$E$3</f>
        <v>0</v>
      </c>
      <c r="L1881" s="208">
        <f>SUMIF('06'!$C$10:$C$29,$C1881,'06'!$E$10:$E$29)*'06'!$E$3</f>
        <v>0</v>
      </c>
      <c r="M1881" s="208">
        <f>SUMIF('07'!$C$10:$C$26,$C1881,'07'!$E$10:$E$26)*'07'!$E$3</f>
        <v>0</v>
      </c>
      <c r="N1881" s="208">
        <f>SUMIF('08'!$C$10:$C$29,$C1881,'08'!$E$10:$E$29)*'08'!$E$3</f>
        <v>0</v>
      </c>
      <c r="O1881" s="208">
        <f>SUMIF('09'!$C$10:$C$29,$C1881,'09'!$E$10:$E$29)*'09'!$E$3</f>
        <v>0</v>
      </c>
      <c r="P1881" s="208">
        <f>SUMIF('10'!$C$10:$C$29,$C1881,'10'!$E$10:$E$29)*'10'!$E$3</f>
        <v>0</v>
      </c>
      <c r="Q1881" s="208">
        <f>SUMIF('11'!$C$10:$C$39,$C1881,'11'!$E$10:$E$39)*'11'!$E$3</f>
        <v>0</v>
      </c>
      <c r="R1881" s="208">
        <f>SUMIF('12'!$C$10:$C$29,$C1881,'12'!$E$10:$E$29)*'12'!$E$3</f>
        <v>0</v>
      </c>
      <c r="S1881" s="208">
        <f>SUMIF('13'!$C$10:$C$29,$C1881,'13'!$E$10:$E$29)*'13'!$E$3</f>
        <v>0</v>
      </c>
      <c r="T1881" s="208">
        <f>SUMIF('14'!$C$10:$C$29,$C1881,'14'!$E$10:$E$29)*'14'!$E$3</f>
        <v>0</v>
      </c>
      <c r="U1881" s="208">
        <f>SUMIF('15'!$C$10:$C$29,$C1881,'15'!$E$10:$E$29)*'15'!$E$3</f>
        <v>0</v>
      </c>
      <c r="V1881" s="208">
        <f>SUMIF('16'!$C$10:$C$29,$C1881,'16'!$E$29:$E1881)*'16'!$E$3</f>
        <v>0</v>
      </c>
      <c r="W1881" s="208">
        <f>SUMIF('17'!$C$10:$C$29,$C1881,'17'!$E$10:$E$29)*'17'!$E$3</f>
        <v>0</v>
      </c>
      <c r="X1881" s="208">
        <f>SUMIF('18'!$C$10:$C$29,$C1881,'18'!$E$10:$E$29)*'18'!$E$3</f>
        <v>0</v>
      </c>
      <c r="Y1881" s="208">
        <f>SUMIF('19'!$C$10:$C$28,$C1881,'19'!$E$10:$E$28)*'19'!$E$3</f>
        <v>0</v>
      </c>
      <c r="Z1881" s="208">
        <f>SUMIF('20'!$C$10:$C$29,$C1881,'20'!$E$10:$E$29)*'20'!$E$3</f>
        <v>0</v>
      </c>
      <c r="AA1881" s="208">
        <f>SUMIF('21'!$C$10:$C$29,$C1881,'21'!$E$10:$E$29)*'21'!$E$3</f>
        <v>0</v>
      </c>
    </row>
    <row r="1882" spans="3:27" ht="15" hidden="1">
      <c r="C1882" s="207" t="s">
        <v>3861</v>
      </c>
      <c r="D1882" s="207" t="s">
        <v>3862</v>
      </c>
      <c r="F1882" s="336">
        <f t="shared" si="30"/>
        <v>0</v>
      </c>
      <c r="G1882" s="208">
        <f>SUMIF('01'!$C$10:$C$29,$C1882,'01'!$E$10:$E$29)*'01'!$E$3</f>
        <v>0</v>
      </c>
      <c r="H1882" s="208">
        <f>SUMIF('02'!$C$10:$C$28,$C1882,'02'!$E$10:$E$28)*'02'!$E$3</f>
        <v>0</v>
      </c>
      <c r="I1882" s="208">
        <f>SUMIF('03'!$C$10:$C$29,$C1882,'03'!$E$10:$E$29)*'03'!$E$3</f>
        <v>0</v>
      </c>
      <c r="J1882" s="208">
        <f>SUMIF('04'!$C$10:$C$26,$C1882,'04'!$E$10:$E$26)*'04'!$E$3</f>
        <v>0</v>
      </c>
      <c r="K1882" s="208">
        <f>SUMIF('05'!$C$10:$C$29,$C1882,'05'!$E$10:$E$29)*'05'!$E$3</f>
        <v>0</v>
      </c>
      <c r="L1882" s="208">
        <f>SUMIF('06'!$C$10:$C$29,$C1882,'06'!$E$10:$E$29)*'06'!$E$3</f>
        <v>0</v>
      </c>
      <c r="M1882" s="208">
        <f>SUMIF('07'!$C$10:$C$26,$C1882,'07'!$E$10:$E$26)*'07'!$E$3</f>
        <v>0</v>
      </c>
      <c r="N1882" s="208">
        <f>SUMIF('08'!$C$10:$C$29,$C1882,'08'!$E$10:$E$29)*'08'!$E$3</f>
        <v>0</v>
      </c>
      <c r="O1882" s="208">
        <f>SUMIF('09'!$C$10:$C$29,$C1882,'09'!$E$10:$E$29)*'09'!$E$3</f>
        <v>0</v>
      </c>
      <c r="P1882" s="208">
        <f>SUMIF('10'!$C$10:$C$29,$C1882,'10'!$E$10:$E$29)*'10'!$E$3</f>
        <v>0</v>
      </c>
      <c r="Q1882" s="208">
        <f>SUMIF('11'!$C$10:$C$39,$C1882,'11'!$E$10:$E$39)*'11'!$E$3</f>
        <v>0</v>
      </c>
      <c r="R1882" s="208">
        <f>SUMIF('12'!$C$10:$C$29,$C1882,'12'!$E$10:$E$29)*'12'!$E$3</f>
        <v>0</v>
      </c>
      <c r="S1882" s="208">
        <f>SUMIF('13'!$C$10:$C$29,$C1882,'13'!$E$10:$E$29)*'13'!$E$3</f>
        <v>0</v>
      </c>
      <c r="T1882" s="208">
        <f>SUMIF('14'!$C$10:$C$29,$C1882,'14'!$E$10:$E$29)*'14'!$E$3</f>
        <v>0</v>
      </c>
      <c r="U1882" s="208">
        <f>SUMIF('15'!$C$10:$C$29,$C1882,'15'!$E$10:$E$29)*'15'!$E$3</f>
        <v>0</v>
      </c>
      <c r="V1882" s="208">
        <f>SUMIF('16'!$C$10:$C$29,$C1882,'16'!$E$29:$E1882)*'16'!$E$3</f>
        <v>0</v>
      </c>
      <c r="W1882" s="208">
        <f>SUMIF('17'!$C$10:$C$29,$C1882,'17'!$E$10:$E$29)*'17'!$E$3</f>
        <v>0</v>
      </c>
      <c r="X1882" s="208">
        <f>SUMIF('18'!$C$10:$C$29,$C1882,'18'!$E$10:$E$29)*'18'!$E$3</f>
        <v>0</v>
      </c>
      <c r="Y1882" s="208">
        <f>SUMIF('19'!$C$10:$C$28,$C1882,'19'!$E$10:$E$28)*'19'!$E$3</f>
        <v>0</v>
      </c>
      <c r="Z1882" s="208">
        <f>SUMIF('20'!$C$10:$C$29,$C1882,'20'!$E$10:$E$29)*'20'!$E$3</f>
        <v>0</v>
      </c>
      <c r="AA1882" s="208">
        <f>SUMIF('21'!$C$10:$C$29,$C1882,'21'!$E$10:$E$29)*'21'!$E$3</f>
        <v>0</v>
      </c>
    </row>
    <row r="1883" spans="3:27" ht="15" hidden="1">
      <c r="C1883" s="207" t="s">
        <v>3863</v>
      </c>
      <c r="D1883" s="207" t="s">
        <v>3864</v>
      </c>
      <c r="F1883" s="336">
        <f t="shared" si="30"/>
        <v>0</v>
      </c>
      <c r="G1883" s="208">
        <f>SUMIF('01'!$C$10:$C$29,$C1883,'01'!$E$10:$E$29)*'01'!$E$3</f>
        <v>0</v>
      </c>
      <c r="H1883" s="208">
        <f>SUMIF('02'!$C$10:$C$28,$C1883,'02'!$E$10:$E$28)*'02'!$E$3</f>
        <v>0</v>
      </c>
      <c r="I1883" s="208">
        <f>SUMIF('03'!$C$10:$C$29,$C1883,'03'!$E$10:$E$29)*'03'!$E$3</f>
        <v>0</v>
      </c>
      <c r="J1883" s="208">
        <f>SUMIF('04'!$C$10:$C$26,$C1883,'04'!$E$10:$E$26)*'04'!$E$3</f>
        <v>0</v>
      </c>
      <c r="K1883" s="208">
        <f>SUMIF('05'!$C$10:$C$29,$C1883,'05'!$E$10:$E$29)*'05'!$E$3</f>
        <v>0</v>
      </c>
      <c r="L1883" s="208">
        <f>SUMIF('06'!$C$10:$C$29,$C1883,'06'!$E$10:$E$29)*'06'!$E$3</f>
        <v>0</v>
      </c>
      <c r="M1883" s="208">
        <f>SUMIF('07'!$C$10:$C$26,$C1883,'07'!$E$10:$E$26)*'07'!$E$3</f>
        <v>0</v>
      </c>
      <c r="N1883" s="208">
        <f>SUMIF('08'!$C$10:$C$29,$C1883,'08'!$E$10:$E$29)*'08'!$E$3</f>
        <v>0</v>
      </c>
      <c r="O1883" s="208">
        <f>SUMIF('09'!$C$10:$C$29,$C1883,'09'!$E$10:$E$29)*'09'!$E$3</f>
        <v>0</v>
      </c>
      <c r="P1883" s="208">
        <f>SUMIF('10'!$C$10:$C$29,$C1883,'10'!$E$10:$E$29)*'10'!$E$3</f>
        <v>0</v>
      </c>
      <c r="Q1883" s="208">
        <f>SUMIF('11'!$C$10:$C$39,$C1883,'11'!$E$10:$E$39)*'11'!$E$3</f>
        <v>0</v>
      </c>
      <c r="R1883" s="208">
        <f>SUMIF('12'!$C$10:$C$29,$C1883,'12'!$E$10:$E$29)*'12'!$E$3</f>
        <v>0</v>
      </c>
      <c r="S1883" s="208">
        <f>SUMIF('13'!$C$10:$C$29,$C1883,'13'!$E$10:$E$29)*'13'!$E$3</f>
        <v>0</v>
      </c>
      <c r="T1883" s="208">
        <f>SUMIF('14'!$C$10:$C$29,$C1883,'14'!$E$10:$E$29)*'14'!$E$3</f>
        <v>0</v>
      </c>
      <c r="U1883" s="208">
        <f>SUMIF('15'!$C$10:$C$29,$C1883,'15'!$E$10:$E$29)*'15'!$E$3</f>
        <v>0</v>
      </c>
      <c r="V1883" s="208">
        <f>SUMIF('16'!$C$10:$C$29,$C1883,'16'!$E$29:$E1883)*'16'!$E$3</f>
        <v>0</v>
      </c>
      <c r="W1883" s="208">
        <f>SUMIF('17'!$C$10:$C$29,$C1883,'17'!$E$10:$E$29)*'17'!$E$3</f>
        <v>0</v>
      </c>
      <c r="X1883" s="208">
        <f>SUMIF('18'!$C$10:$C$29,$C1883,'18'!$E$10:$E$29)*'18'!$E$3</f>
        <v>0</v>
      </c>
      <c r="Y1883" s="208">
        <f>SUMIF('19'!$C$10:$C$28,$C1883,'19'!$E$10:$E$28)*'19'!$E$3</f>
        <v>0</v>
      </c>
      <c r="Z1883" s="208">
        <f>SUMIF('20'!$C$10:$C$29,$C1883,'20'!$E$10:$E$29)*'20'!$E$3</f>
        <v>0</v>
      </c>
      <c r="AA1883" s="208">
        <f>SUMIF('21'!$C$10:$C$29,$C1883,'21'!$E$10:$E$29)*'21'!$E$3</f>
        <v>0</v>
      </c>
    </row>
    <row r="1884" spans="3:27" ht="15" hidden="1">
      <c r="C1884" s="207" t="s">
        <v>3865</v>
      </c>
      <c r="D1884" s="207" t="s">
        <v>3866</v>
      </c>
      <c r="F1884" s="336">
        <f t="shared" si="30"/>
        <v>0</v>
      </c>
      <c r="G1884" s="208">
        <f>SUMIF('01'!$C$10:$C$29,$C1884,'01'!$E$10:$E$29)*'01'!$E$3</f>
        <v>0</v>
      </c>
      <c r="H1884" s="208">
        <f>SUMIF('02'!$C$10:$C$28,$C1884,'02'!$E$10:$E$28)*'02'!$E$3</f>
        <v>0</v>
      </c>
      <c r="I1884" s="208">
        <f>SUMIF('03'!$C$10:$C$29,$C1884,'03'!$E$10:$E$29)*'03'!$E$3</f>
        <v>0</v>
      </c>
      <c r="J1884" s="208">
        <f>SUMIF('04'!$C$10:$C$26,$C1884,'04'!$E$10:$E$26)*'04'!$E$3</f>
        <v>0</v>
      </c>
      <c r="K1884" s="208">
        <f>SUMIF('05'!$C$10:$C$29,$C1884,'05'!$E$10:$E$29)*'05'!$E$3</f>
        <v>0</v>
      </c>
      <c r="L1884" s="208">
        <f>SUMIF('06'!$C$10:$C$29,$C1884,'06'!$E$10:$E$29)*'06'!$E$3</f>
        <v>0</v>
      </c>
      <c r="M1884" s="208">
        <f>SUMIF('07'!$C$10:$C$26,$C1884,'07'!$E$10:$E$26)*'07'!$E$3</f>
        <v>0</v>
      </c>
      <c r="N1884" s="208">
        <f>SUMIF('08'!$C$10:$C$29,$C1884,'08'!$E$10:$E$29)*'08'!$E$3</f>
        <v>0</v>
      </c>
      <c r="O1884" s="208">
        <f>SUMIF('09'!$C$10:$C$29,$C1884,'09'!$E$10:$E$29)*'09'!$E$3</f>
        <v>0</v>
      </c>
      <c r="P1884" s="208">
        <f>SUMIF('10'!$C$10:$C$29,$C1884,'10'!$E$10:$E$29)*'10'!$E$3</f>
        <v>0</v>
      </c>
      <c r="Q1884" s="208">
        <f>SUMIF('11'!$C$10:$C$39,$C1884,'11'!$E$10:$E$39)*'11'!$E$3</f>
        <v>0</v>
      </c>
      <c r="R1884" s="208">
        <f>SUMIF('12'!$C$10:$C$29,$C1884,'12'!$E$10:$E$29)*'12'!$E$3</f>
        <v>0</v>
      </c>
      <c r="S1884" s="208">
        <f>SUMIF('13'!$C$10:$C$29,$C1884,'13'!$E$10:$E$29)*'13'!$E$3</f>
        <v>0</v>
      </c>
      <c r="T1884" s="208">
        <f>SUMIF('14'!$C$10:$C$29,$C1884,'14'!$E$10:$E$29)*'14'!$E$3</f>
        <v>0</v>
      </c>
      <c r="U1884" s="208">
        <f>SUMIF('15'!$C$10:$C$29,$C1884,'15'!$E$10:$E$29)*'15'!$E$3</f>
        <v>0</v>
      </c>
      <c r="V1884" s="208">
        <f>SUMIF('16'!$C$10:$C$29,$C1884,'16'!$E$29:$E1884)*'16'!$E$3</f>
        <v>0</v>
      </c>
      <c r="W1884" s="208">
        <f>SUMIF('17'!$C$10:$C$29,$C1884,'17'!$E$10:$E$29)*'17'!$E$3</f>
        <v>0</v>
      </c>
      <c r="X1884" s="208">
        <f>SUMIF('18'!$C$10:$C$29,$C1884,'18'!$E$10:$E$29)*'18'!$E$3</f>
        <v>0</v>
      </c>
      <c r="Y1884" s="208">
        <f>SUMIF('19'!$C$10:$C$28,$C1884,'19'!$E$10:$E$28)*'19'!$E$3</f>
        <v>0</v>
      </c>
      <c r="Z1884" s="208">
        <f>SUMIF('20'!$C$10:$C$29,$C1884,'20'!$E$10:$E$29)*'20'!$E$3</f>
        <v>0</v>
      </c>
      <c r="AA1884" s="208">
        <f>SUMIF('21'!$C$10:$C$29,$C1884,'21'!$E$10:$E$29)*'21'!$E$3</f>
        <v>0</v>
      </c>
    </row>
    <row r="1885" spans="3:27" ht="15" hidden="1">
      <c r="C1885" s="207" t="s">
        <v>3867</v>
      </c>
      <c r="D1885" s="207" t="s">
        <v>3868</v>
      </c>
      <c r="F1885" s="336">
        <f t="shared" si="30"/>
        <v>0</v>
      </c>
      <c r="G1885" s="208">
        <f>SUMIF('01'!$C$10:$C$29,$C1885,'01'!$E$10:$E$29)*'01'!$E$3</f>
        <v>0</v>
      </c>
      <c r="H1885" s="208">
        <f>SUMIF('02'!$C$10:$C$28,$C1885,'02'!$E$10:$E$28)*'02'!$E$3</f>
        <v>0</v>
      </c>
      <c r="I1885" s="208">
        <f>SUMIF('03'!$C$10:$C$29,$C1885,'03'!$E$10:$E$29)*'03'!$E$3</f>
        <v>0</v>
      </c>
      <c r="J1885" s="208">
        <f>SUMIF('04'!$C$10:$C$26,$C1885,'04'!$E$10:$E$26)*'04'!$E$3</f>
        <v>0</v>
      </c>
      <c r="K1885" s="208">
        <f>SUMIF('05'!$C$10:$C$29,$C1885,'05'!$E$10:$E$29)*'05'!$E$3</f>
        <v>0</v>
      </c>
      <c r="L1885" s="208">
        <f>SUMIF('06'!$C$10:$C$29,$C1885,'06'!$E$10:$E$29)*'06'!$E$3</f>
        <v>0</v>
      </c>
      <c r="M1885" s="208">
        <f>SUMIF('07'!$C$10:$C$26,$C1885,'07'!$E$10:$E$26)*'07'!$E$3</f>
        <v>0</v>
      </c>
      <c r="N1885" s="208">
        <f>SUMIF('08'!$C$10:$C$29,$C1885,'08'!$E$10:$E$29)*'08'!$E$3</f>
        <v>0</v>
      </c>
      <c r="O1885" s="208">
        <f>SUMIF('09'!$C$10:$C$29,$C1885,'09'!$E$10:$E$29)*'09'!$E$3</f>
        <v>0</v>
      </c>
      <c r="P1885" s="208">
        <f>SUMIF('10'!$C$10:$C$29,$C1885,'10'!$E$10:$E$29)*'10'!$E$3</f>
        <v>0</v>
      </c>
      <c r="Q1885" s="208">
        <f>SUMIF('11'!$C$10:$C$39,$C1885,'11'!$E$10:$E$39)*'11'!$E$3</f>
        <v>0</v>
      </c>
      <c r="R1885" s="208">
        <f>SUMIF('12'!$C$10:$C$29,$C1885,'12'!$E$10:$E$29)*'12'!$E$3</f>
        <v>0</v>
      </c>
      <c r="S1885" s="208">
        <f>SUMIF('13'!$C$10:$C$29,$C1885,'13'!$E$10:$E$29)*'13'!$E$3</f>
        <v>0</v>
      </c>
      <c r="T1885" s="208">
        <f>SUMIF('14'!$C$10:$C$29,$C1885,'14'!$E$10:$E$29)*'14'!$E$3</f>
        <v>0</v>
      </c>
      <c r="U1885" s="208">
        <f>SUMIF('15'!$C$10:$C$29,$C1885,'15'!$E$10:$E$29)*'15'!$E$3</f>
        <v>0</v>
      </c>
      <c r="V1885" s="208">
        <f>SUMIF('16'!$C$10:$C$29,$C1885,'16'!$E$29:$E1885)*'16'!$E$3</f>
        <v>0</v>
      </c>
      <c r="W1885" s="208">
        <f>SUMIF('17'!$C$10:$C$29,$C1885,'17'!$E$10:$E$29)*'17'!$E$3</f>
        <v>0</v>
      </c>
      <c r="X1885" s="208">
        <f>SUMIF('18'!$C$10:$C$29,$C1885,'18'!$E$10:$E$29)*'18'!$E$3</f>
        <v>0</v>
      </c>
      <c r="Y1885" s="208">
        <f>SUMIF('19'!$C$10:$C$28,$C1885,'19'!$E$10:$E$28)*'19'!$E$3</f>
        <v>0</v>
      </c>
      <c r="Z1885" s="208">
        <f>SUMIF('20'!$C$10:$C$29,$C1885,'20'!$E$10:$E$29)*'20'!$E$3</f>
        <v>0</v>
      </c>
      <c r="AA1885" s="208">
        <f>SUMIF('21'!$C$10:$C$29,$C1885,'21'!$E$10:$E$29)*'21'!$E$3</f>
        <v>0</v>
      </c>
    </row>
    <row r="1886" spans="3:27" ht="15" hidden="1">
      <c r="C1886" s="207" t="s">
        <v>3869</v>
      </c>
      <c r="D1886" s="207" t="s">
        <v>3870</v>
      </c>
      <c r="F1886" s="336">
        <f t="shared" si="30"/>
        <v>0</v>
      </c>
      <c r="G1886" s="208">
        <f>SUMIF('01'!$C$10:$C$29,$C1886,'01'!$E$10:$E$29)*'01'!$E$3</f>
        <v>0</v>
      </c>
      <c r="H1886" s="208">
        <f>SUMIF('02'!$C$10:$C$28,$C1886,'02'!$E$10:$E$28)*'02'!$E$3</f>
        <v>0</v>
      </c>
      <c r="I1886" s="208">
        <f>SUMIF('03'!$C$10:$C$29,$C1886,'03'!$E$10:$E$29)*'03'!$E$3</f>
        <v>0</v>
      </c>
      <c r="J1886" s="208">
        <f>SUMIF('04'!$C$10:$C$26,$C1886,'04'!$E$10:$E$26)*'04'!$E$3</f>
        <v>0</v>
      </c>
      <c r="K1886" s="208">
        <f>SUMIF('05'!$C$10:$C$29,$C1886,'05'!$E$10:$E$29)*'05'!$E$3</f>
        <v>0</v>
      </c>
      <c r="L1886" s="208">
        <f>SUMIF('06'!$C$10:$C$29,$C1886,'06'!$E$10:$E$29)*'06'!$E$3</f>
        <v>0</v>
      </c>
      <c r="M1886" s="208">
        <f>SUMIF('07'!$C$10:$C$26,$C1886,'07'!$E$10:$E$26)*'07'!$E$3</f>
        <v>0</v>
      </c>
      <c r="N1886" s="208">
        <f>SUMIF('08'!$C$10:$C$29,$C1886,'08'!$E$10:$E$29)*'08'!$E$3</f>
        <v>0</v>
      </c>
      <c r="O1886" s="208">
        <f>SUMIF('09'!$C$10:$C$29,$C1886,'09'!$E$10:$E$29)*'09'!$E$3</f>
        <v>0</v>
      </c>
      <c r="P1886" s="208">
        <f>SUMIF('10'!$C$10:$C$29,$C1886,'10'!$E$10:$E$29)*'10'!$E$3</f>
        <v>0</v>
      </c>
      <c r="Q1886" s="208">
        <f>SUMIF('11'!$C$10:$C$39,$C1886,'11'!$E$10:$E$39)*'11'!$E$3</f>
        <v>0</v>
      </c>
      <c r="R1886" s="208">
        <f>SUMIF('12'!$C$10:$C$29,$C1886,'12'!$E$10:$E$29)*'12'!$E$3</f>
        <v>0</v>
      </c>
      <c r="S1886" s="208">
        <f>SUMIF('13'!$C$10:$C$29,$C1886,'13'!$E$10:$E$29)*'13'!$E$3</f>
        <v>0</v>
      </c>
      <c r="T1886" s="208">
        <f>SUMIF('14'!$C$10:$C$29,$C1886,'14'!$E$10:$E$29)*'14'!$E$3</f>
        <v>0</v>
      </c>
      <c r="U1886" s="208">
        <f>SUMIF('15'!$C$10:$C$29,$C1886,'15'!$E$10:$E$29)*'15'!$E$3</f>
        <v>0</v>
      </c>
      <c r="V1886" s="208">
        <f>SUMIF('16'!$C$10:$C$29,$C1886,'16'!$E$29:$E1886)*'16'!$E$3</f>
        <v>0</v>
      </c>
      <c r="W1886" s="208">
        <f>SUMIF('17'!$C$10:$C$29,$C1886,'17'!$E$10:$E$29)*'17'!$E$3</f>
        <v>0</v>
      </c>
      <c r="X1886" s="208">
        <f>SUMIF('18'!$C$10:$C$29,$C1886,'18'!$E$10:$E$29)*'18'!$E$3</f>
        <v>0</v>
      </c>
      <c r="Y1886" s="208">
        <f>SUMIF('19'!$C$10:$C$28,$C1886,'19'!$E$10:$E$28)*'19'!$E$3</f>
        <v>0</v>
      </c>
      <c r="Z1886" s="208">
        <f>SUMIF('20'!$C$10:$C$29,$C1886,'20'!$E$10:$E$29)*'20'!$E$3</f>
        <v>0</v>
      </c>
      <c r="AA1886" s="208">
        <f>SUMIF('21'!$C$10:$C$29,$C1886,'21'!$E$10:$E$29)*'21'!$E$3</f>
        <v>0</v>
      </c>
    </row>
    <row r="1887" spans="3:27" ht="15" hidden="1">
      <c r="C1887" s="207" t="s">
        <v>3871</v>
      </c>
      <c r="D1887" s="207" t="s">
        <v>3872</v>
      </c>
      <c r="F1887" s="336">
        <f t="shared" si="30"/>
        <v>0</v>
      </c>
      <c r="G1887" s="208">
        <f>SUMIF('01'!$C$10:$C$29,$C1887,'01'!$E$10:$E$29)*'01'!$E$3</f>
        <v>0</v>
      </c>
      <c r="H1887" s="208">
        <f>SUMIF('02'!$C$10:$C$28,$C1887,'02'!$E$10:$E$28)*'02'!$E$3</f>
        <v>0</v>
      </c>
      <c r="I1887" s="208">
        <f>SUMIF('03'!$C$10:$C$29,$C1887,'03'!$E$10:$E$29)*'03'!$E$3</f>
        <v>0</v>
      </c>
      <c r="J1887" s="208">
        <f>SUMIF('04'!$C$10:$C$26,$C1887,'04'!$E$10:$E$26)*'04'!$E$3</f>
        <v>0</v>
      </c>
      <c r="K1887" s="208">
        <f>SUMIF('05'!$C$10:$C$29,$C1887,'05'!$E$10:$E$29)*'05'!$E$3</f>
        <v>0</v>
      </c>
      <c r="L1887" s="208">
        <f>SUMIF('06'!$C$10:$C$29,$C1887,'06'!$E$10:$E$29)*'06'!$E$3</f>
        <v>0</v>
      </c>
      <c r="M1887" s="208">
        <f>SUMIF('07'!$C$10:$C$26,$C1887,'07'!$E$10:$E$26)*'07'!$E$3</f>
        <v>0</v>
      </c>
      <c r="N1887" s="208">
        <f>SUMIF('08'!$C$10:$C$29,$C1887,'08'!$E$10:$E$29)*'08'!$E$3</f>
        <v>0</v>
      </c>
      <c r="O1887" s="208">
        <f>SUMIF('09'!$C$10:$C$29,$C1887,'09'!$E$10:$E$29)*'09'!$E$3</f>
        <v>0</v>
      </c>
      <c r="P1887" s="208">
        <f>SUMIF('10'!$C$10:$C$29,$C1887,'10'!$E$10:$E$29)*'10'!$E$3</f>
        <v>0</v>
      </c>
      <c r="Q1887" s="208">
        <f>SUMIF('11'!$C$10:$C$39,$C1887,'11'!$E$10:$E$39)*'11'!$E$3</f>
        <v>0</v>
      </c>
      <c r="R1887" s="208">
        <f>SUMIF('12'!$C$10:$C$29,$C1887,'12'!$E$10:$E$29)*'12'!$E$3</f>
        <v>0</v>
      </c>
      <c r="S1887" s="208">
        <f>SUMIF('13'!$C$10:$C$29,$C1887,'13'!$E$10:$E$29)*'13'!$E$3</f>
        <v>0</v>
      </c>
      <c r="T1887" s="208">
        <f>SUMIF('14'!$C$10:$C$29,$C1887,'14'!$E$10:$E$29)*'14'!$E$3</f>
        <v>0</v>
      </c>
      <c r="U1887" s="208">
        <f>SUMIF('15'!$C$10:$C$29,$C1887,'15'!$E$10:$E$29)*'15'!$E$3</f>
        <v>0</v>
      </c>
      <c r="V1887" s="208">
        <f>SUMIF('16'!$C$10:$C$29,$C1887,'16'!$E$29:$E1887)*'16'!$E$3</f>
        <v>0</v>
      </c>
      <c r="W1887" s="208">
        <f>SUMIF('17'!$C$10:$C$29,$C1887,'17'!$E$10:$E$29)*'17'!$E$3</f>
        <v>0</v>
      </c>
      <c r="X1887" s="208">
        <f>SUMIF('18'!$C$10:$C$29,$C1887,'18'!$E$10:$E$29)*'18'!$E$3</f>
        <v>0</v>
      </c>
      <c r="Y1887" s="208">
        <f>SUMIF('19'!$C$10:$C$28,$C1887,'19'!$E$10:$E$28)*'19'!$E$3</f>
        <v>0</v>
      </c>
      <c r="Z1887" s="208">
        <f>SUMIF('20'!$C$10:$C$29,$C1887,'20'!$E$10:$E$29)*'20'!$E$3</f>
        <v>0</v>
      </c>
      <c r="AA1887" s="208">
        <f>SUMIF('21'!$C$10:$C$29,$C1887,'21'!$E$10:$E$29)*'21'!$E$3</f>
        <v>0</v>
      </c>
    </row>
    <row r="1888" spans="3:27" ht="15" hidden="1">
      <c r="C1888" s="207" t="s">
        <v>3873</v>
      </c>
      <c r="D1888" s="207" t="s">
        <v>3874</v>
      </c>
      <c r="F1888" s="336">
        <f t="shared" si="30"/>
        <v>0</v>
      </c>
      <c r="G1888" s="208">
        <f>SUMIF('01'!$C$10:$C$29,$C1888,'01'!$E$10:$E$29)*'01'!$E$3</f>
        <v>0</v>
      </c>
      <c r="H1888" s="208">
        <f>SUMIF('02'!$C$10:$C$28,$C1888,'02'!$E$10:$E$28)*'02'!$E$3</f>
        <v>0</v>
      </c>
      <c r="I1888" s="208">
        <f>SUMIF('03'!$C$10:$C$29,$C1888,'03'!$E$10:$E$29)*'03'!$E$3</f>
        <v>0</v>
      </c>
      <c r="J1888" s="208">
        <f>SUMIF('04'!$C$10:$C$26,$C1888,'04'!$E$10:$E$26)*'04'!$E$3</f>
        <v>0</v>
      </c>
      <c r="K1888" s="208">
        <f>SUMIF('05'!$C$10:$C$29,$C1888,'05'!$E$10:$E$29)*'05'!$E$3</f>
        <v>0</v>
      </c>
      <c r="L1888" s="208">
        <f>SUMIF('06'!$C$10:$C$29,$C1888,'06'!$E$10:$E$29)*'06'!$E$3</f>
        <v>0</v>
      </c>
      <c r="M1888" s="208">
        <f>SUMIF('07'!$C$10:$C$26,$C1888,'07'!$E$10:$E$26)*'07'!$E$3</f>
        <v>0</v>
      </c>
      <c r="N1888" s="208">
        <f>SUMIF('08'!$C$10:$C$29,$C1888,'08'!$E$10:$E$29)*'08'!$E$3</f>
        <v>0</v>
      </c>
      <c r="O1888" s="208">
        <f>SUMIF('09'!$C$10:$C$29,$C1888,'09'!$E$10:$E$29)*'09'!$E$3</f>
        <v>0</v>
      </c>
      <c r="P1888" s="208">
        <f>SUMIF('10'!$C$10:$C$29,$C1888,'10'!$E$10:$E$29)*'10'!$E$3</f>
        <v>0</v>
      </c>
      <c r="Q1888" s="208">
        <f>SUMIF('11'!$C$10:$C$39,$C1888,'11'!$E$10:$E$39)*'11'!$E$3</f>
        <v>0</v>
      </c>
      <c r="R1888" s="208">
        <f>SUMIF('12'!$C$10:$C$29,$C1888,'12'!$E$10:$E$29)*'12'!$E$3</f>
        <v>0</v>
      </c>
      <c r="S1888" s="208">
        <f>SUMIF('13'!$C$10:$C$29,$C1888,'13'!$E$10:$E$29)*'13'!$E$3</f>
        <v>0</v>
      </c>
      <c r="T1888" s="208">
        <f>SUMIF('14'!$C$10:$C$29,$C1888,'14'!$E$10:$E$29)*'14'!$E$3</f>
        <v>0</v>
      </c>
      <c r="U1888" s="208">
        <f>SUMIF('15'!$C$10:$C$29,$C1888,'15'!$E$10:$E$29)*'15'!$E$3</f>
        <v>0</v>
      </c>
      <c r="V1888" s="208">
        <f>SUMIF('16'!$C$10:$C$29,$C1888,'16'!$E$29:$E1888)*'16'!$E$3</f>
        <v>0</v>
      </c>
      <c r="W1888" s="208">
        <f>SUMIF('17'!$C$10:$C$29,$C1888,'17'!$E$10:$E$29)*'17'!$E$3</f>
        <v>0</v>
      </c>
      <c r="X1888" s="208">
        <f>SUMIF('18'!$C$10:$C$29,$C1888,'18'!$E$10:$E$29)*'18'!$E$3</f>
        <v>0</v>
      </c>
      <c r="Y1888" s="208">
        <f>SUMIF('19'!$C$10:$C$28,$C1888,'19'!$E$10:$E$28)*'19'!$E$3</f>
        <v>0</v>
      </c>
      <c r="Z1888" s="208">
        <f>SUMIF('20'!$C$10:$C$29,$C1888,'20'!$E$10:$E$29)*'20'!$E$3</f>
        <v>0</v>
      </c>
      <c r="AA1888" s="208">
        <f>SUMIF('21'!$C$10:$C$29,$C1888,'21'!$E$10:$E$29)*'21'!$E$3</f>
        <v>0</v>
      </c>
    </row>
    <row r="1889" spans="3:27" ht="15" hidden="1">
      <c r="C1889" s="207" t="s">
        <v>3875</v>
      </c>
      <c r="D1889" s="207" t="s">
        <v>3876</v>
      </c>
      <c r="F1889" s="336">
        <f t="shared" si="30"/>
        <v>0</v>
      </c>
      <c r="G1889" s="208">
        <f>SUMIF('01'!$C$10:$C$29,$C1889,'01'!$E$10:$E$29)*'01'!$E$3</f>
        <v>0</v>
      </c>
      <c r="H1889" s="208">
        <f>SUMIF('02'!$C$10:$C$28,$C1889,'02'!$E$10:$E$28)*'02'!$E$3</f>
        <v>0</v>
      </c>
      <c r="I1889" s="208">
        <f>SUMIF('03'!$C$10:$C$29,$C1889,'03'!$E$10:$E$29)*'03'!$E$3</f>
        <v>0</v>
      </c>
      <c r="J1889" s="208">
        <f>SUMIF('04'!$C$10:$C$26,$C1889,'04'!$E$10:$E$26)*'04'!$E$3</f>
        <v>0</v>
      </c>
      <c r="K1889" s="208">
        <f>SUMIF('05'!$C$10:$C$29,$C1889,'05'!$E$10:$E$29)*'05'!$E$3</f>
        <v>0</v>
      </c>
      <c r="L1889" s="208">
        <f>SUMIF('06'!$C$10:$C$29,$C1889,'06'!$E$10:$E$29)*'06'!$E$3</f>
        <v>0</v>
      </c>
      <c r="M1889" s="208">
        <f>SUMIF('07'!$C$10:$C$26,$C1889,'07'!$E$10:$E$26)*'07'!$E$3</f>
        <v>0</v>
      </c>
      <c r="N1889" s="208">
        <f>SUMIF('08'!$C$10:$C$29,$C1889,'08'!$E$10:$E$29)*'08'!$E$3</f>
        <v>0</v>
      </c>
      <c r="O1889" s="208">
        <f>SUMIF('09'!$C$10:$C$29,$C1889,'09'!$E$10:$E$29)*'09'!$E$3</f>
        <v>0</v>
      </c>
      <c r="P1889" s="208">
        <f>SUMIF('10'!$C$10:$C$29,$C1889,'10'!$E$10:$E$29)*'10'!$E$3</f>
        <v>0</v>
      </c>
      <c r="Q1889" s="208">
        <f>SUMIF('11'!$C$10:$C$39,$C1889,'11'!$E$10:$E$39)*'11'!$E$3</f>
        <v>0</v>
      </c>
      <c r="R1889" s="208">
        <f>SUMIF('12'!$C$10:$C$29,$C1889,'12'!$E$10:$E$29)*'12'!$E$3</f>
        <v>0</v>
      </c>
      <c r="S1889" s="208">
        <f>SUMIF('13'!$C$10:$C$29,$C1889,'13'!$E$10:$E$29)*'13'!$E$3</f>
        <v>0</v>
      </c>
      <c r="T1889" s="208">
        <f>SUMIF('14'!$C$10:$C$29,$C1889,'14'!$E$10:$E$29)*'14'!$E$3</f>
        <v>0</v>
      </c>
      <c r="U1889" s="208">
        <f>SUMIF('15'!$C$10:$C$29,$C1889,'15'!$E$10:$E$29)*'15'!$E$3</f>
        <v>0</v>
      </c>
      <c r="V1889" s="208">
        <f>SUMIF('16'!$C$10:$C$29,$C1889,'16'!$E$29:$E1889)*'16'!$E$3</f>
        <v>0</v>
      </c>
      <c r="W1889" s="208">
        <f>SUMIF('17'!$C$10:$C$29,$C1889,'17'!$E$10:$E$29)*'17'!$E$3</f>
        <v>0</v>
      </c>
      <c r="X1889" s="208">
        <f>SUMIF('18'!$C$10:$C$29,$C1889,'18'!$E$10:$E$29)*'18'!$E$3</f>
        <v>0</v>
      </c>
      <c r="Y1889" s="208">
        <f>SUMIF('19'!$C$10:$C$28,$C1889,'19'!$E$10:$E$28)*'19'!$E$3</f>
        <v>0</v>
      </c>
      <c r="Z1889" s="208">
        <f>SUMIF('20'!$C$10:$C$29,$C1889,'20'!$E$10:$E$29)*'20'!$E$3</f>
        <v>0</v>
      </c>
      <c r="AA1889" s="208">
        <f>SUMIF('21'!$C$10:$C$29,$C1889,'21'!$E$10:$E$29)*'21'!$E$3</f>
        <v>0</v>
      </c>
    </row>
    <row r="1890" spans="3:27" ht="15" hidden="1">
      <c r="C1890" s="207" t="s">
        <v>3877</v>
      </c>
      <c r="D1890" s="207" t="s">
        <v>3878</v>
      </c>
      <c r="F1890" s="336">
        <f t="shared" si="30"/>
        <v>0</v>
      </c>
      <c r="G1890" s="208">
        <f>SUMIF('01'!$C$10:$C$29,$C1890,'01'!$E$10:$E$29)*'01'!$E$3</f>
        <v>0</v>
      </c>
      <c r="H1890" s="208">
        <f>SUMIF('02'!$C$10:$C$28,$C1890,'02'!$E$10:$E$28)*'02'!$E$3</f>
        <v>0</v>
      </c>
      <c r="I1890" s="208">
        <f>SUMIF('03'!$C$10:$C$29,$C1890,'03'!$E$10:$E$29)*'03'!$E$3</f>
        <v>0</v>
      </c>
      <c r="J1890" s="208">
        <f>SUMIF('04'!$C$10:$C$26,$C1890,'04'!$E$10:$E$26)*'04'!$E$3</f>
        <v>0</v>
      </c>
      <c r="K1890" s="208">
        <f>SUMIF('05'!$C$10:$C$29,$C1890,'05'!$E$10:$E$29)*'05'!$E$3</f>
        <v>0</v>
      </c>
      <c r="L1890" s="208">
        <f>SUMIF('06'!$C$10:$C$29,$C1890,'06'!$E$10:$E$29)*'06'!$E$3</f>
        <v>0</v>
      </c>
      <c r="M1890" s="208">
        <f>SUMIF('07'!$C$10:$C$26,$C1890,'07'!$E$10:$E$26)*'07'!$E$3</f>
        <v>0</v>
      </c>
      <c r="N1890" s="208">
        <f>SUMIF('08'!$C$10:$C$29,$C1890,'08'!$E$10:$E$29)*'08'!$E$3</f>
        <v>0</v>
      </c>
      <c r="O1890" s="208">
        <f>SUMIF('09'!$C$10:$C$29,$C1890,'09'!$E$10:$E$29)*'09'!$E$3</f>
        <v>0</v>
      </c>
      <c r="P1890" s="208">
        <f>SUMIF('10'!$C$10:$C$29,$C1890,'10'!$E$10:$E$29)*'10'!$E$3</f>
        <v>0</v>
      </c>
      <c r="Q1890" s="208">
        <f>SUMIF('11'!$C$10:$C$39,$C1890,'11'!$E$10:$E$39)*'11'!$E$3</f>
        <v>0</v>
      </c>
      <c r="R1890" s="208">
        <f>SUMIF('12'!$C$10:$C$29,$C1890,'12'!$E$10:$E$29)*'12'!$E$3</f>
        <v>0</v>
      </c>
      <c r="S1890" s="208">
        <f>SUMIF('13'!$C$10:$C$29,$C1890,'13'!$E$10:$E$29)*'13'!$E$3</f>
        <v>0</v>
      </c>
      <c r="T1890" s="208">
        <f>SUMIF('14'!$C$10:$C$29,$C1890,'14'!$E$10:$E$29)*'14'!$E$3</f>
        <v>0</v>
      </c>
      <c r="U1890" s="208">
        <f>SUMIF('15'!$C$10:$C$29,$C1890,'15'!$E$10:$E$29)*'15'!$E$3</f>
        <v>0</v>
      </c>
      <c r="V1890" s="208">
        <f>SUMIF('16'!$C$10:$C$29,$C1890,'16'!$E$29:$E1890)*'16'!$E$3</f>
        <v>0</v>
      </c>
      <c r="W1890" s="208">
        <f>SUMIF('17'!$C$10:$C$29,$C1890,'17'!$E$10:$E$29)*'17'!$E$3</f>
        <v>0</v>
      </c>
      <c r="X1890" s="208">
        <f>SUMIF('18'!$C$10:$C$29,$C1890,'18'!$E$10:$E$29)*'18'!$E$3</f>
        <v>0</v>
      </c>
      <c r="Y1890" s="208">
        <f>SUMIF('19'!$C$10:$C$28,$C1890,'19'!$E$10:$E$28)*'19'!$E$3</f>
        <v>0</v>
      </c>
      <c r="Z1890" s="208">
        <f>SUMIF('20'!$C$10:$C$29,$C1890,'20'!$E$10:$E$29)*'20'!$E$3</f>
        <v>0</v>
      </c>
      <c r="AA1890" s="208">
        <f>SUMIF('21'!$C$10:$C$29,$C1890,'21'!$E$10:$E$29)*'21'!$E$3</f>
        <v>0</v>
      </c>
    </row>
    <row r="1891" spans="3:27" ht="15" hidden="1">
      <c r="C1891" s="207" t="s">
        <v>3879</v>
      </c>
      <c r="D1891" s="207" t="s">
        <v>3880</v>
      </c>
      <c r="F1891" s="336">
        <f t="shared" si="30"/>
        <v>0</v>
      </c>
      <c r="G1891" s="208">
        <f>SUMIF('01'!$C$10:$C$29,$C1891,'01'!$E$10:$E$29)*'01'!$E$3</f>
        <v>0</v>
      </c>
      <c r="H1891" s="208">
        <f>SUMIF('02'!$C$10:$C$28,$C1891,'02'!$E$10:$E$28)*'02'!$E$3</f>
        <v>0</v>
      </c>
      <c r="I1891" s="208">
        <f>SUMIF('03'!$C$10:$C$29,$C1891,'03'!$E$10:$E$29)*'03'!$E$3</f>
        <v>0</v>
      </c>
      <c r="J1891" s="208">
        <f>SUMIF('04'!$C$10:$C$26,$C1891,'04'!$E$10:$E$26)*'04'!$E$3</f>
        <v>0</v>
      </c>
      <c r="K1891" s="208">
        <f>SUMIF('05'!$C$10:$C$29,$C1891,'05'!$E$10:$E$29)*'05'!$E$3</f>
        <v>0</v>
      </c>
      <c r="L1891" s="208">
        <f>SUMIF('06'!$C$10:$C$29,$C1891,'06'!$E$10:$E$29)*'06'!$E$3</f>
        <v>0</v>
      </c>
      <c r="M1891" s="208">
        <f>SUMIF('07'!$C$10:$C$26,$C1891,'07'!$E$10:$E$26)*'07'!$E$3</f>
        <v>0</v>
      </c>
      <c r="N1891" s="208">
        <f>SUMIF('08'!$C$10:$C$29,$C1891,'08'!$E$10:$E$29)*'08'!$E$3</f>
        <v>0</v>
      </c>
      <c r="O1891" s="208">
        <f>SUMIF('09'!$C$10:$C$29,$C1891,'09'!$E$10:$E$29)*'09'!$E$3</f>
        <v>0</v>
      </c>
      <c r="P1891" s="208">
        <f>SUMIF('10'!$C$10:$C$29,$C1891,'10'!$E$10:$E$29)*'10'!$E$3</f>
        <v>0</v>
      </c>
      <c r="Q1891" s="208">
        <f>SUMIF('11'!$C$10:$C$39,$C1891,'11'!$E$10:$E$39)*'11'!$E$3</f>
        <v>0</v>
      </c>
      <c r="R1891" s="208">
        <f>SUMIF('12'!$C$10:$C$29,$C1891,'12'!$E$10:$E$29)*'12'!$E$3</f>
        <v>0</v>
      </c>
      <c r="S1891" s="208">
        <f>SUMIF('13'!$C$10:$C$29,$C1891,'13'!$E$10:$E$29)*'13'!$E$3</f>
        <v>0</v>
      </c>
      <c r="T1891" s="208">
        <f>SUMIF('14'!$C$10:$C$29,$C1891,'14'!$E$10:$E$29)*'14'!$E$3</f>
        <v>0</v>
      </c>
      <c r="U1891" s="208">
        <f>SUMIF('15'!$C$10:$C$29,$C1891,'15'!$E$10:$E$29)*'15'!$E$3</f>
        <v>0</v>
      </c>
      <c r="V1891" s="208">
        <f>SUMIF('16'!$C$10:$C$29,$C1891,'16'!$E$29:$E1891)*'16'!$E$3</f>
        <v>0</v>
      </c>
      <c r="W1891" s="208">
        <f>SUMIF('17'!$C$10:$C$29,$C1891,'17'!$E$10:$E$29)*'17'!$E$3</f>
        <v>0</v>
      </c>
      <c r="X1891" s="208">
        <f>SUMIF('18'!$C$10:$C$29,$C1891,'18'!$E$10:$E$29)*'18'!$E$3</f>
        <v>0</v>
      </c>
      <c r="Y1891" s="208">
        <f>SUMIF('19'!$C$10:$C$28,$C1891,'19'!$E$10:$E$28)*'19'!$E$3</f>
        <v>0</v>
      </c>
      <c r="Z1891" s="208">
        <f>SUMIF('20'!$C$10:$C$29,$C1891,'20'!$E$10:$E$29)*'20'!$E$3</f>
        <v>0</v>
      </c>
      <c r="AA1891" s="208">
        <f>SUMIF('21'!$C$10:$C$29,$C1891,'21'!$E$10:$E$29)*'21'!$E$3</f>
        <v>0</v>
      </c>
    </row>
    <row r="1892" spans="3:27" ht="15" hidden="1">
      <c r="C1892" s="207" t="s">
        <v>3881</v>
      </c>
      <c r="D1892" s="207" t="s">
        <v>3882</v>
      </c>
      <c r="F1892" s="336">
        <f t="shared" si="30"/>
        <v>0</v>
      </c>
      <c r="G1892" s="208">
        <f>SUMIF('01'!$C$10:$C$29,$C1892,'01'!$E$10:$E$29)*'01'!$E$3</f>
        <v>0</v>
      </c>
      <c r="H1892" s="208">
        <f>SUMIF('02'!$C$10:$C$28,$C1892,'02'!$E$10:$E$28)*'02'!$E$3</f>
        <v>0</v>
      </c>
      <c r="I1892" s="208">
        <f>SUMIF('03'!$C$10:$C$29,$C1892,'03'!$E$10:$E$29)*'03'!$E$3</f>
        <v>0</v>
      </c>
      <c r="J1892" s="208">
        <f>SUMIF('04'!$C$10:$C$26,$C1892,'04'!$E$10:$E$26)*'04'!$E$3</f>
        <v>0</v>
      </c>
      <c r="K1892" s="208">
        <f>SUMIF('05'!$C$10:$C$29,$C1892,'05'!$E$10:$E$29)*'05'!$E$3</f>
        <v>0</v>
      </c>
      <c r="L1892" s="208">
        <f>SUMIF('06'!$C$10:$C$29,$C1892,'06'!$E$10:$E$29)*'06'!$E$3</f>
        <v>0</v>
      </c>
      <c r="M1892" s="208">
        <f>SUMIF('07'!$C$10:$C$26,$C1892,'07'!$E$10:$E$26)*'07'!$E$3</f>
        <v>0</v>
      </c>
      <c r="N1892" s="208">
        <f>SUMIF('08'!$C$10:$C$29,$C1892,'08'!$E$10:$E$29)*'08'!$E$3</f>
        <v>0</v>
      </c>
      <c r="O1892" s="208">
        <f>SUMIF('09'!$C$10:$C$29,$C1892,'09'!$E$10:$E$29)*'09'!$E$3</f>
        <v>0</v>
      </c>
      <c r="P1892" s="208">
        <f>SUMIF('10'!$C$10:$C$29,$C1892,'10'!$E$10:$E$29)*'10'!$E$3</f>
        <v>0</v>
      </c>
      <c r="Q1892" s="208">
        <f>SUMIF('11'!$C$10:$C$39,$C1892,'11'!$E$10:$E$39)*'11'!$E$3</f>
        <v>0</v>
      </c>
      <c r="R1892" s="208">
        <f>SUMIF('12'!$C$10:$C$29,$C1892,'12'!$E$10:$E$29)*'12'!$E$3</f>
        <v>0</v>
      </c>
      <c r="S1892" s="208">
        <f>SUMIF('13'!$C$10:$C$29,$C1892,'13'!$E$10:$E$29)*'13'!$E$3</f>
        <v>0</v>
      </c>
      <c r="T1892" s="208">
        <f>SUMIF('14'!$C$10:$C$29,$C1892,'14'!$E$10:$E$29)*'14'!$E$3</f>
        <v>0</v>
      </c>
      <c r="U1892" s="208">
        <f>SUMIF('15'!$C$10:$C$29,$C1892,'15'!$E$10:$E$29)*'15'!$E$3</f>
        <v>0</v>
      </c>
      <c r="V1892" s="208">
        <f>SUMIF('16'!$C$10:$C$29,$C1892,'16'!$E$29:$E1892)*'16'!$E$3</f>
        <v>0</v>
      </c>
      <c r="W1892" s="208">
        <f>SUMIF('17'!$C$10:$C$29,$C1892,'17'!$E$10:$E$29)*'17'!$E$3</f>
        <v>0</v>
      </c>
      <c r="X1892" s="208">
        <f>SUMIF('18'!$C$10:$C$29,$C1892,'18'!$E$10:$E$29)*'18'!$E$3</f>
        <v>0</v>
      </c>
      <c r="Y1892" s="208">
        <f>SUMIF('19'!$C$10:$C$28,$C1892,'19'!$E$10:$E$28)*'19'!$E$3</f>
        <v>0</v>
      </c>
      <c r="Z1892" s="208">
        <f>SUMIF('20'!$C$10:$C$29,$C1892,'20'!$E$10:$E$29)*'20'!$E$3</f>
        <v>0</v>
      </c>
      <c r="AA1892" s="208">
        <f>SUMIF('21'!$C$10:$C$29,$C1892,'21'!$E$10:$E$29)*'21'!$E$3</f>
        <v>0</v>
      </c>
    </row>
    <row r="1893" spans="3:27" ht="15" hidden="1">
      <c r="C1893" s="207" t="s">
        <v>3883</v>
      </c>
      <c r="D1893" s="207" t="s">
        <v>3884</v>
      </c>
      <c r="F1893" s="336">
        <f t="shared" si="30"/>
        <v>0</v>
      </c>
      <c r="G1893" s="208">
        <f>SUMIF('01'!$C$10:$C$29,$C1893,'01'!$E$10:$E$29)*'01'!$E$3</f>
        <v>0</v>
      </c>
      <c r="H1893" s="208">
        <f>SUMIF('02'!$C$10:$C$28,$C1893,'02'!$E$10:$E$28)*'02'!$E$3</f>
        <v>0</v>
      </c>
      <c r="I1893" s="208">
        <f>SUMIF('03'!$C$10:$C$29,$C1893,'03'!$E$10:$E$29)*'03'!$E$3</f>
        <v>0</v>
      </c>
      <c r="J1893" s="208">
        <f>SUMIF('04'!$C$10:$C$26,$C1893,'04'!$E$10:$E$26)*'04'!$E$3</f>
        <v>0</v>
      </c>
      <c r="K1893" s="208">
        <f>SUMIF('05'!$C$10:$C$29,$C1893,'05'!$E$10:$E$29)*'05'!$E$3</f>
        <v>0</v>
      </c>
      <c r="L1893" s="208">
        <f>SUMIF('06'!$C$10:$C$29,$C1893,'06'!$E$10:$E$29)*'06'!$E$3</f>
        <v>0</v>
      </c>
      <c r="M1893" s="208">
        <f>SUMIF('07'!$C$10:$C$26,$C1893,'07'!$E$10:$E$26)*'07'!$E$3</f>
        <v>0</v>
      </c>
      <c r="N1893" s="208">
        <f>SUMIF('08'!$C$10:$C$29,$C1893,'08'!$E$10:$E$29)*'08'!$E$3</f>
        <v>0</v>
      </c>
      <c r="O1893" s="208">
        <f>SUMIF('09'!$C$10:$C$29,$C1893,'09'!$E$10:$E$29)*'09'!$E$3</f>
        <v>0</v>
      </c>
      <c r="P1893" s="208">
        <f>SUMIF('10'!$C$10:$C$29,$C1893,'10'!$E$10:$E$29)*'10'!$E$3</f>
        <v>0</v>
      </c>
      <c r="Q1893" s="208">
        <f>SUMIF('11'!$C$10:$C$39,$C1893,'11'!$E$10:$E$39)*'11'!$E$3</f>
        <v>0</v>
      </c>
      <c r="R1893" s="208">
        <f>SUMIF('12'!$C$10:$C$29,$C1893,'12'!$E$10:$E$29)*'12'!$E$3</f>
        <v>0</v>
      </c>
      <c r="S1893" s="208">
        <f>SUMIF('13'!$C$10:$C$29,$C1893,'13'!$E$10:$E$29)*'13'!$E$3</f>
        <v>0</v>
      </c>
      <c r="T1893" s="208">
        <f>SUMIF('14'!$C$10:$C$29,$C1893,'14'!$E$10:$E$29)*'14'!$E$3</f>
        <v>0</v>
      </c>
      <c r="U1893" s="208">
        <f>SUMIF('15'!$C$10:$C$29,$C1893,'15'!$E$10:$E$29)*'15'!$E$3</f>
        <v>0</v>
      </c>
      <c r="V1893" s="208">
        <f>SUMIF('16'!$C$10:$C$29,$C1893,'16'!$E$29:$E1893)*'16'!$E$3</f>
        <v>0</v>
      </c>
      <c r="W1893" s="208">
        <f>SUMIF('17'!$C$10:$C$29,$C1893,'17'!$E$10:$E$29)*'17'!$E$3</f>
        <v>0</v>
      </c>
      <c r="X1893" s="208">
        <f>SUMIF('18'!$C$10:$C$29,$C1893,'18'!$E$10:$E$29)*'18'!$E$3</f>
        <v>0</v>
      </c>
      <c r="Y1893" s="208">
        <f>SUMIF('19'!$C$10:$C$28,$C1893,'19'!$E$10:$E$28)*'19'!$E$3</f>
        <v>0</v>
      </c>
      <c r="Z1893" s="208">
        <f>SUMIF('20'!$C$10:$C$29,$C1893,'20'!$E$10:$E$29)*'20'!$E$3</f>
        <v>0</v>
      </c>
      <c r="AA1893" s="208">
        <f>SUMIF('21'!$C$10:$C$29,$C1893,'21'!$E$10:$E$29)*'21'!$E$3</f>
        <v>0</v>
      </c>
    </row>
    <row r="1894" spans="3:27" ht="15" hidden="1">
      <c r="C1894" s="207" t="s">
        <v>3885</v>
      </c>
      <c r="D1894" s="207" t="s">
        <v>3886</v>
      </c>
      <c r="F1894" s="336">
        <f t="shared" si="30"/>
        <v>0</v>
      </c>
      <c r="G1894" s="208">
        <f>SUMIF('01'!$C$10:$C$29,$C1894,'01'!$E$10:$E$29)*'01'!$E$3</f>
        <v>0</v>
      </c>
      <c r="H1894" s="208">
        <f>SUMIF('02'!$C$10:$C$28,$C1894,'02'!$E$10:$E$28)*'02'!$E$3</f>
        <v>0</v>
      </c>
      <c r="I1894" s="208">
        <f>SUMIF('03'!$C$10:$C$29,$C1894,'03'!$E$10:$E$29)*'03'!$E$3</f>
        <v>0</v>
      </c>
      <c r="J1894" s="208">
        <f>SUMIF('04'!$C$10:$C$26,$C1894,'04'!$E$10:$E$26)*'04'!$E$3</f>
        <v>0</v>
      </c>
      <c r="K1894" s="208">
        <f>SUMIF('05'!$C$10:$C$29,$C1894,'05'!$E$10:$E$29)*'05'!$E$3</f>
        <v>0</v>
      </c>
      <c r="L1894" s="208">
        <f>SUMIF('06'!$C$10:$C$29,$C1894,'06'!$E$10:$E$29)*'06'!$E$3</f>
        <v>0</v>
      </c>
      <c r="M1894" s="208">
        <f>SUMIF('07'!$C$10:$C$26,$C1894,'07'!$E$10:$E$26)*'07'!$E$3</f>
        <v>0</v>
      </c>
      <c r="N1894" s="208">
        <f>SUMIF('08'!$C$10:$C$29,$C1894,'08'!$E$10:$E$29)*'08'!$E$3</f>
        <v>0</v>
      </c>
      <c r="O1894" s="208">
        <f>SUMIF('09'!$C$10:$C$29,$C1894,'09'!$E$10:$E$29)*'09'!$E$3</f>
        <v>0</v>
      </c>
      <c r="P1894" s="208">
        <f>SUMIF('10'!$C$10:$C$29,$C1894,'10'!$E$10:$E$29)*'10'!$E$3</f>
        <v>0</v>
      </c>
      <c r="Q1894" s="208">
        <f>SUMIF('11'!$C$10:$C$39,$C1894,'11'!$E$10:$E$39)*'11'!$E$3</f>
        <v>0</v>
      </c>
      <c r="R1894" s="208">
        <f>SUMIF('12'!$C$10:$C$29,$C1894,'12'!$E$10:$E$29)*'12'!$E$3</f>
        <v>0</v>
      </c>
      <c r="S1894" s="208">
        <f>SUMIF('13'!$C$10:$C$29,$C1894,'13'!$E$10:$E$29)*'13'!$E$3</f>
        <v>0</v>
      </c>
      <c r="T1894" s="208">
        <f>SUMIF('14'!$C$10:$C$29,$C1894,'14'!$E$10:$E$29)*'14'!$E$3</f>
        <v>0</v>
      </c>
      <c r="U1894" s="208">
        <f>SUMIF('15'!$C$10:$C$29,$C1894,'15'!$E$10:$E$29)*'15'!$E$3</f>
        <v>0</v>
      </c>
      <c r="V1894" s="208">
        <f>SUMIF('16'!$C$10:$C$29,$C1894,'16'!$E$29:$E1894)*'16'!$E$3</f>
        <v>0</v>
      </c>
      <c r="W1894" s="208">
        <f>SUMIF('17'!$C$10:$C$29,$C1894,'17'!$E$10:$E$29)*'17'!$E$3</f>
        <v>0</v>
      </c>
      <c r="X1894" s="208">
        <f>SUMIF('18'!$C$10:$C$29,$C1894,'18'!$E$10:$E$29)*'18'!$E$3</f>
        <v>0</v>
      </c>
      <c r="Y1894" s="208">
        <f>SUMIF('19'!$C$10:$C$28,$C1894,'19'!$E$10:$E$28)*'19'!$E$3</f>
        <v>0</v>
      </c>
      <c r="Z1894" s="208">
        <f>SUMIF('20'!$C$10:$C$29,$C1894,'20'!$E$10:$E$29)*'20'!$E$3</f>
        <v>0</v>
      </c>
      <c r="AA1894" s="208">
        <f>SUMIF('21'!$C$10:$C$29,$C1894,'21'!$E$10:$E$29)*'21'!$E$3</f>
        <v>0</v>
      </c>
    </row>
    <row r="1895" spans="3:27" ht="15" hidden="1">
      <c r="C1895" s="207" t="s">
        <v>3887</v>
      </c>
      <c r="D1895" s="207" t="s">
        <v>3888</v>
      </c>
      <c r="F1895" s="336">
        <f t="shared" si="30"/>
        <v>0</v>
      </c>
      <c r="G1895" s="208">
        <f>SUMIF('01'!$C$10:$C$29,$C1895,'01'!$E$10:$E$29)*'01'!$E$3</f>
        <v>0</v>
      </c>
      <c r="H1895" s="208">
        <f>SUMIF('02'!$C$10:$C$28,$C1895,'02'!$E$10:$E$28)*'02'!$E$3</f>
        <v>0</v>
      </c>
      <c r="I1895" s="208">
        <f>SUMIF('03'!$C$10:$C$29,$C1895,'03'!$E$10:$E$29)*'03'!$E$3</f>
        <v>0</v>
      </c>
      <c r="J1895" s="208">
        <f>SUMIF('04'!$C$10:$C$26,$C1895,'04'!$E$10:$E$26)*'04'!$E$3</f>
        <v>0</v>
      </c>
      <c r="K1895" s="208">
        <f>SUMIF('05'!$C$10:$C$29,$C1895,'05'!$E$10:$E$29)*'05'!$E$3</f>
        <v>0</v>
      </c>
      <c r="L1895" s="208">
        <f>SUMIF('06'!$C$10:$C$29,$C1895,'06'!$E$10:$E$29)*'06'!$E$3</f>
        <v>0</v>
      </c>
      <c r="M1895" s="208">
        <f>SUMIF('07'!$C$10:$C$26,$C1895,'07'!$E$10:$E$26)*'07'!$E$3</f>
        <v>0</v>
      </c>
      <c r="N1895" s="208">
        <f>SUMIF('08'!$C$10:$C$29,$C1895,'08'!$E$10:$E$29)*'08'!$E$3</f>
        <v>0</v>
      </c>
      <c r="O1895" s="208">
        <f>SUMIF('09'!$C$10:$C$29,$C1895,'09'!$E$10:$E$29)*'09'!$E$3</f>
        <v>0</v>
      </c>
      <c r="P1895" s="208">
        <f>SUMIF('10'!$C$10:$C$29,$C1895,'10'!$E$10:$E$29)*'10'!$E$3</f>
        <v>0</v>
      </c>
      <c r="Q1895" s="208">
        <f>SUMIF('11'!$C$10:$C$39,$C1895,'11'!$E$10:$E$39)*'11'!$E$3</f>
        <v>0</v>
      </c>
      <c r="R1895" s="208">
        <f>SUMIF('12'!$C$10:$C$29,$C1895,'12'!$E$10:$E$29)*'12'!$E$3</f>
        <v>0</v>
      </c>
      <c r="S1895" s="208">
        <f>SUMIF('13'!$C$10:$C$29,$C1895,'13'!$E$10:$E$29)*'13'!$E$3</f>
        <v>0</v>
      </c>
      <c r="T1895" s="208">
        <f>SUMIF('14'!$C$10:$C$29,$C1895,'14'!$E$10:$E$29)*'14'!$E$3</f>
        <v>0</v>
      </c>
      <c r="U1895" s="208">
        <f>SUMIF('15'!$C$10:$C$29,$C1895,'15'!$E$10:$E$29)*'15'!$E$3</f>
        <v>0</v>
      </c>
      <c r="V1895" s="208">
        <f>SUMIF('16'!$C$10:$C$29,$C1895,'16'!$E$29:$E1895)*'16'!$E$3</f>
        <v>0</v>
      </c>
      <c r="W1895" s="208">
        <f>SUMIF('17'!$C$10:$C$29,$C1895,'17'!$E$10:$E$29)*'17'!$E$3</f>
        <v>0</v>
      </c>
      <c r="X1895" s="208">
        <f>SUMIF('18'!$C$10:$C$29,$C1895,'18'!$E$10:$E$29)*'18'!$E$3</f>
        <v>0</v>
      </c>
      <c r="Y1895" s="208">
        <f>SUMIF('19'!$C$10:$C$28,$C1895,'19'!$E$10:$E$28)*'19'!$E$3</f>
        <v>0</v>
      </c>
      <c r="Z1895" s="208">
        <f>SUMIF('20'!$C$10:$C$29,$C1895,'20'!$E$10:$E$29)*'20'!$E$3</f>
        <v>0</v>
      </c>
      <c r="AA1895" s="208">
        <f>SUMIF('21'!$C$10:$C$29,$C1895,'21'!$E$10:$E$29)*'21'!$E$3</f>
        <v>0</v>
      </c>
    </row>
    <row r="1896" spans="3:27" ht="15" hidden="1">
      <c r="C1896" s="207" t="s">
        <v>3889</v>
      </c>
      <c r="D1896" s="207" t="s">
        <v>3890</v>
      </c>
      <c r="F1896" s="336">
        <f t="shared" si="30"/>
        <v>0</v>
      </c>
      <c r="G1896" s="208">
        <f>SUMIF('01'!$C$10:$C$29,$C1896,'01'!$E$10:$E$29)*'01'!$E$3</f>
        <v>0</v>
      </c>
      <c r="H1896" s="208">
        <f>SUMIF('02'!$C$10:$C$28,$C1896,'02'!$E$10:$E$28)*'02'!$E$3</f>
        <v>0</v>
      </c>
      <c r="I1896" s="208">
        <f>SUMIF('03'!$C$10:$C$29,$C1896,'03'!$E$10:$E$29)*'03'!$E$3</f>
        <v>0</v>
      </c>
      <c r="J1896" s="208">
        <f>SUMIF('04'!$C$10:$C$26,$C1896,'04'!$E$10:$E$26)*'04'!$E$3</f>
        <v>0</v>
      </c>
      <c r="K1896" s="208">
        <f>SUMIF('05'!$C$10:$C$29,$C1896,'05'!$E$10:$E$29)*'05'!$E$3</f>
        <v>0</v>
      </c>
      <c r="L1896" s="208">
        <f>SUMIF('06'!$C$10:$C$29,$C1896,'06'!$E$10:$E$29)*'06'!$E$3</f>
        <v>0</v>
      </c>
      <c r="M1896" s="208">
        <f>SUMIF('07'!$C$10:$C$26,$C1896,'07'!$E$10:$E$26)*'07'!$E$3</f>
        <v>0</v>
      </c>
      <c r="N1896" s="208">
        <f>SUMIF('08'!$C$10:$C$29,$C1896,'08'!$E$10:$E$29)*'08'!$E$3</f>
        <v>0</v>
      </c>
      <c r="O1896" s="208">
        <f>SUMIF('09'!$C$10:$C$29,$C1896,'09'!$E$10:$E$29)*'09'!$E$3</f>
        <v>0</v>
      </c>
      <c r="P1896" s="208">
        <f>SUMIF('10'!$C$10:$C$29,$C1896,'10'!$E$10:$E$29)*'10'!$E$3</f>
        <v>0</v>
      </c>
      <c r="Q1896" s="208">
        <f>SUMIF('11'!$C$10:$C$39,$C1896,'11'!$E$10:$E$39)*'11'!$E$3</f>
        <v>0</v>
      </c>
      <c r="R1896" s="208">
        <f>SUMIF('12'!$C$10:$C$29,$C1896,'12'!$E$10:$E$29)*'12'!$E$3</f>
        <v>0</v>
      </c>
      <c r="S1896" s="208">
        <f>SUMIF('13'!$C$10:$C$29,$C1896,'13'!$E$10:$E$29)*'13'!$E$3</f>
        <v>0</v>
      </c>
      <c r="T1896" s="208">
        <f>SUMIF('14'!$C$10:$C$29,$C1896,'14'!$E$10:$E$29)*'14'!$E$3</f>
        <v>0</v>
      </c>
      <c r="U1896" s="208">
        <f>SUMIF('15'!$C$10:$C$29,$C1896,'15'!$E$10:$E$29)*'15'!$E$3</f>
        <v>0</v>
      </c>
      <c r="V1896" s="208">
        <f>SUMIF('16'!$C$10:$C$29,$C1896,'16'!$E$29:$E1896)*'16'!$E$3</f>
        <v>0</v>
      </c>
      <c r="W1896" s="208">
        <f>SUMIF('17'!$C$10:$C$29,$C1896,'17'!$E$10:$E$29)*'17'!$E$3</f>
        <v>0</v>
      </c>
      <c r="X1896" s="208">
        <f>SUMIF('18'!$C$10:$C$29,$C1896,'18'!$E$10:$E$29)*'18'!$E$3</f>
        <v>0</v>
      </c>
      <c r="Y1896" s="208">
        <f>SUMIF('19'!$C$10:$C$28,$C1896,'19'!$E$10:$E$28)*'19'!$E$3</f>
        <v>0</v>
      </c>
      <c r="Z1896" s="208">
        <f>SUMIF('20'!$C$10:$C$29,$C1896,'20'!$E$10:$E$29)*'20'!$E$3</f>
        <v>0</v>
      </c>
      <c r="AA1896" s="208">
        <f>SUMIF('21'!$C$10:$C$29,$C1896,'21'!$E$10:$E$29)*'21'!$E$3</f>
        <v>0</v>
      </c>
    </row>
    <row r="1897" spans="3:27" ht="15" hidden="1">
      <c r="C1897" s="207" t="s">
        <v>3891</v>
      </c>
      <c r="D1897" s="207" t="s">
        <v>3892</v>
      </c>
      <c r="F1897" s="336">
        <f t="shared" si="30"/>
        <v>0</v>
      </c>
      <c r="G1897" s="208">
        <f>SUMIF('01'!$C$10:$C$29,$C1897,'01'!$E$10:$E$29)*'01'!$E$3</f>
        <v>0</v>
      </c>
      <c r="H1897" s="208">
        <f>SUMIF('02'!$C$10:$C$28,$C1897,'02'!$E$10:$E$28)*'02'!$E$3</f>
        <v>0</v>
      </c>
      <c r="I1897" s="208">
        <f>SUMIF('03'!$C$10:$C$29,$C1897,'03'!$E$10:$E$29)*'03'!$E$3</f>
        <v>0</v>
      </c>
      <c r="J1897" s="208">
        <f>SUMIF('04'!$C$10:$C$26,$C1897,'04'!$E$10:$E$26)*'04'!$E$3</f>
        <v>0</v>
      </c>
      <c r="K1897" s="208">
        <f>SUMIF('05'!$C$10:$C$29,$C1897,'05'!$E$10:$E$29)*'05'!$E$3</f>
        <v>0</v>
      </c>
      <c r="L1897" s="208">
        <f>SUMIF('06'!$C$10:$C$29,$C1897,'06'!$E$10:$E$29)*'06'!$E$3</f>
        <v>0</v>
      </c>
      <c r="M1897" s="208">
        <f>SUMIF('07'!$C$10:$C$26,$C1897,'07'!$E$10:$E$26)*'07'!$E$3</f>
        <v>0</v>
      </c>
      <c r="N1897" s="208">
        <f>SUMIF('08'!$C$10:$C$29,$C1897,'08'!$E$10:$E$29)*'08'!$E$3</f>
        <v>0</v>
      </c>
      <c r="O1897" s="208">
        <f>SUMIF('09'!$C$10:$C$29,$C1897,'09'!$E$10:$E$29)*'09'!$E$3</f>
        <v>0</v>
      </c>
      <c r="P1897" s="208">
        <f>SUMIF('10'!$C$10:$C$29,$C1897,'10'!$E$10:$E$29)*'10'!$E$3</f>
        <v>0</v>
      </c>
      <c r="Q1897" s="208">
        <f>SUMIF('11'!$C$10:$C$39,$C1897,'11'!$E$10:$E$39)*'11'!$E$3</f>
        <v>0</v>
      </c>
      <c r="R1897" s="208">
        <f>SUMIF('12'!$C$10:$C$29,$C1897,'12'!$E$10:$E$29)*'12'!$E$3</f>
        <v>0</v>
      </c>
      <c r="S1897" s="208">
        <f>SUMIF('13'!$C$10:$C$29,$C1897,'13'!$E$10:$E$29)*'13'!$E$3</f>
        <v>0</v>
      </c>
      <c r="T1897" s="208">
        <f>SUMIF('14'!$C$10:$C$29,$C1897,'14'!$E$10:$E$29)*'14'!$E$3</f>
        <v>0</v>
      </c>
      <c r="U1897" s="208">
        <f>SUMIF('15'!$C$10:$C$29,$C1897,'15'!$E$10:$E$29)*'15'!$E$3</f>
        <v>0</v>
      </c>
      <c r="V1897" s="208">
        <f>SUMIF('16'!$C$10:$C$29,$C1897,'16'!$E$29:$E1897)*'16'!$E$3</f>
        <v>0</v>
      </c>
      <c r="W1897" s="208">
        <f>SUMIF('17'!$C$10:$C$29,$C1897,'17'!$E$10:$E$29)*'17'!$E$3</f>
        <v>0</v>
      </c>
      <c r="X1897" s="208">
        <f>SUMIF('18'!$C$10:$C$29,$C1897,'18'!$E$10:$E$29)*'18'!$E$3</f>
        <v>0</v>
      </c>
      <c r="Y1897" s="208">
        <f>SUMIF('19'!$C$10:$C$28,$C1897,'19'!$E$10:$E$28)*'19'!$E$3</f>
        <v>0</v>
      </c>
      <c r="Z1897" s="208">
        <f>SUMIF('20'!$C$10:$C$29,$C1897,'20'!$E$10:$E$29)*'20'!$E$3</f>
        <v>0</v>
      </c>
      <c r="AA1897" s="208">
        <f>SUMIF('21'!$C$10:$C$29,$C1897,'21'!$E$10:$E$29)*'21'!$E$3</f>
        <v>0</v>
      </c>
    </row>
    <row r="1898" spans="3:27" ht="15" hidden="1">
      <c r="C1898" s="207" t="s">
        <v>3893</v>
      </c>
      <c r="D1898" s="207" t="s">
        <v>3894</v>
      </c>
      <c r="F1898" s="336">
        <f t="shared" si="30"/>
        <v>0</v>
      </c>
      <c r="G1898" s="208">
        <f>SUMIF('01'!$C$10:$C$29,$C1898,'01'!$E$10:$E$29)*'01'!$E$3</f>
        <v>0</v>
      </c>
      <c r="H1898" s="208">
        <f>SUMIF('02'!$C$10:$C$28,$C1898,'02'!$E$10:$E$28)*'02'!$E$3</f>
        <v>0</v>
      </c>
      <c r="I1898" s="208">
        <f>SUMIF('03'!$C$10:$C$29,$C1898,'03'!$E$10:$E$29)*'03'!$E$3</f>
        <v>0</v>
      </c>
      <c r="J1898" s="208">
        <f>SUMIF('04'!$C$10:$C$26,$C1898,'04'!$E$10:$E$26)*'04'!$E$3</f>
        <v>0</v>
      </c>
      <c r="K1898" s="208">
        <f>SUMIF('05'!$C$10:$C$29,$C1898,'05'!$E$10:$E$29)*'05'!$E$3</f>
        <v>0</v>
      </c>
      <c r="L1898" s="208">
        <f>SUMIF('06'!$C$10:$C$29,$C1898,'06'!$E$10:$E$29)*'06'!$E$3</f>
        <v>0</v>
      </c>
      <c r="M1898" s="208">
        <f>SUMIF('07'!$C$10:$C$26,$C1898,'07'!$E$10:$E$26)*'07'!$E$3</f>
        <v>0</v>
      </c>
      <c r="N1898" s="208">
        <f>SUMIF('08'!$C$10:$C$29,$C1898,'08'!$E$10:$E$29)*'08'!$E$3</f>
        <v>0</v>
      </c>
      <c r="O1898" s="208">
        <f>SUMIF('09'!$C$10:$C$29,$C1898,'09'!$E$10:$E$29)*'09'!$E$3</f>
        <v>0</v>
      </c>
      <c r="P1898" s="208">
        <f>SUMIF('10'!$C$10:$C$29,$C1898,'10'!$E$10:$E$29)*'10'!$E$3</f>
        <v>0</v>
      </c>
      <c r="Q1898" s="208">
        <f>SUMIF('11'!$C$10:$C$39,$C1898,'11'!$E$10:$E$39)*'11'!$E$3</f>
        <v>0</v>
      </c>
      <c r="R1898" s="208">
        <f>SUMIF('12'!$C$10:$C$29,$C1898,'12'!$E$10:$E$29)*'12'!$E$3</f>
        <v>0</v>
      </c>
      <c r="S1898" s="208">
        <f>SUMIF('13'!$C$10:$C$29,$C1898,'13'!$E$10:$E$29)*'13'!$E$3</f>
        <v>0</v>
      </c>
      <c r="T1898" s="208">
        <f>SUMIF('14'!$C$10:$C$29,$C1898,'14'!$E$10:$E$29)*'14'!$E$3</f>
        <v>0</v>
      </c>
      <c r="U1898" s="208">
        <f>SUMIF('15'!$C$10:$C$29,$C1898,'15'!$E$10:$E$29)*'15'!$E$3</f>
        <v>0</v>
      </c>
      <c r="V1898" s="208">
        <f>SUMIF('16'!$C$10:$C$29,$C1898,'16'!$E$29:$E1898)*'16'!$E$3</f>
        <v>0</v>
      </c>
      <c r="W1898" s="208">
        <f>SUMIF('17'!$C$10:$C$29,$C1898,'17'!$E$10:$E$29)*'17'!$E$3</f>
        <v>0</v>
      </c>
      <c r="X1898" s="208">
        <f>SUMIF('18'!$C$10:$C$29,$C1898,'18'!$E$10:$E$29)*'18'!$E$3</f>
        <v>0</v>
      </c>
      <c r="Y1898" s="208">
        <f>SUMIF('19'!$C$10:$C$28,$C1898,'19'!$E$10:$E$28)*'19'!$E$3</f>
        <v>0</v>
      </c>
      <c r="Z1898" s="208">
        <f>SUMIF('20'!$C$10:$C$29,$C1898,'20'!$E$10:$E$29)*'20'!$E$3</f>
        <v>0</v>
      </c>
      <c r="AA1898" s="208">
        <f>SUMIF('21'!$C$10:$C$29,$C1898,'21'!$E$10:$E$29)*'21'!$E$3</f>
        <v>0</v>
      </c>
    </row>
    <row r="1899" spans="3:27" ht="15" hidden="1">
      <c r="C1899" s="207" t="s">
        <v>3895</v>
      </c>
      <c r="D1899" s="207" t="s">
        <v>3896</v>
      </c>
      <c r="F1899" s="336">
        <f t="shared" si="30"/>
        <v>0</v>
      </c>
      <c r="G1899" s="208">
        <f>SUMIF('01'!$C$10:$C$29,$C1899,'01'!$E$10:$E$29)*'01'!$E$3</f>
        <v>0</v>
      </c>
      <c r="H1899" s="208">
        <f>SUMIF('02'!$C$10:$C$28,$C1899,'02'!$E$10:$E$28)*'02'!$E$3</f>
        <v>0</v>
      </c>
      <c r="I1899" s="208">
        <f>SUMIF('03'!$C$10:$C$29,$C1899,'03'!$E$10:$E$29)*'03'!$E$3</f>
        <v>0</v>
      </c>
      <c r="J1899" s="208">
        <f>SUMIF('04'!$C$10:$C$26,$C1899,'04'!$E$10:$E$26)*'04'!$E$3</f>
        <v>0</v>
      </c>
      <c r="K1899" s="208">
        <f>SUMIF('05'!$C$10:$C$29,$C1899,'05'!$E$10:$E$29)*'05'!$E$3</f>
        <v>0</v>
      </c>
      <c r="L1899" s="208">
        <f>SUMIF('06'!$C$10:$C$29,$C1899,'06'!$E$10:$E$29)*'06'!$E$3</f>
        <v>0</v>
      </c>
      <c r="M1899" s="208">
        <f>SUMIF('07'!$C$10:$C$26,$C1899,'07'!$E$10:$E$26)*'07'!$E$3</f>
        <v>0</v>
      </c>
      <c r="N1899" s="208">
        <f>SUMIF('08'!$C$10:$C$29,$C1899,'08'!$E$10:$E$29)*'08'!$E$3</f>
        <v>0</v>
      </c>
      <c r="O1899" s="208">
        <f>SUMIF('09'!$C$10:$C$29,$C1899,'09'!$E$10:$E$29)*'09'!$E$3</f>
        <v>0</v>
      </c>
      <c r="P1899" s="208">
        <f>SUMIF('10'!$C$10:$C$29,$C1899,'10'!$E$10:$E$29)*'10'!$E$3</f>
        <v>0</v>
      </c>
      <c r="Q1899" s="208">
        <f>SUMIF('11'!$C$10:$C$39,$C1899,'11'!$E$10:$E$39)*'11'!$E$3</f>
        <v>0</v>
      </c>
      <c r="R1899" s="208">
        <f>SUMIF('12'!$C$10:$C$29,$C1899,'12'!$E$10:$E$29)*'12'!$E$3</f>
        <v>0</v>
      </c>
      <c r="S1899" s="208">
        <f>SUMIF('13'!$C$10:$C$29,$C1899,'13'!$E$10:$E$29)*'13'!$E$3</f>
        <v>0</v>
      </c>
      <c r="T1899" s="208">
        <f>SUMIF('14'!$C$10:$C$29,$C1899,'14'!$E$10:$E$29)*'14'!$E$3</f>
        <v>0</v>
      </c>
      <c r="U1899" s="208">
        <f>SUMIF('15'!$C$10:$C$29,$C1899,'15'!$E$10:$E$29)*'15'!$E$3</f>
        <v>0</v>
      </c>
      <c r="V1899" s="208">
        <f>SUMIF('16'!$C$10:$C$29,$C1899,'16'!$E$29:$E1899)*'16'!$E$3</f>
        <v>0</v>
      </c>
      <c r="W1899" s="208">
        <f>SUMIF('17'!$C$10:$C$29,$C1899,'17'!$E$10:$E$29)*'17'!$E$3</f>
        <v>0</v>
      </c>
      <c r="X1899" s="208">
        <f>SUMIF('18'!$C$10:$C$29,$C1899,'18'!$E$10:$E$29)*'18'!$E$3</f>
        <v>0</v>
      </c>
      <c r="Y1899" s="208">
        <f>SUMIF('19'!$C$10:$C$28,$C1899,'19'!$E$10:$E$28)*'19'!$E$3</f>
        <v>0</v>
      </c>
      <c r="Z1899" s="208">
        <f>SUMIF('20'!$C$10:$C$29,$C1899,'20'!$E$10:$E$29)*'20'!$E$3</f>
        <v>0</v>
      </c>
      <c r="AA1899" s="208">
        <f>SUMIF('21'!$C$10:$C$29,$C1899,'21'!$E$10:$E$29)*'21'!$E$3</f>
        <v>0</v>
      </c>
    </row>
    <row r="1900" spans="3:27" ht="15" hidden="1">
      <c r="C1900" s="207" t="s">
        <v>3897</v>
      </c>
      <c r="D1900" s="207" t="s">
        <v>3898</v>
      </c>
      <c r="F1900" s="336">
        <f t="shared" si="30"/>
        <v>0</v>
      </c>
      <c r="G1900" s="208">
        <f>SUMIF('01'!$C$10:$C$29,$C1900,'01'!$E$10:$E$29)*'01'!$E$3</f>
        <v>0</v>
      </c>
      <c r="H1900" s="208">
        <f>SUMIF('02'!$C$10:$C$28,$C1900,'02'!$E$10:$E$28)*'02'!$E$3</f>
        <v>0</v>
      </c>
      <c r="I1900" s="208">
        <f>SUMIF('03'!$C$10:$C$29,$C1900,'03'!$E$10:$E$29)*'03'!$E$3</f>
        <v>0</v>
      </c>
      <c r="J1900" s="208">
        <f>SUMIF('04'!$C$10:$C$26,$C1900,'04'!$E$10:$E$26)*'04'!$E$3</f>
        <v>0</v>
      </c>
      <c r="K1900" s="208">
        <f>SUMIF('05'!$C$10:$C$29,$C1900,'05'!$E$10:$E$29)*'05'!$E$3</f>
        <v>0</v>
      </c>
      <c r="L1900" s="208">
        <f>SUMIF('06'!$C$10:$C$29,$C1900,'06'!$E$10:$E$29)*'06'!$E$3</f>
        <v>0</v>
      </c>
      <c r="M1900" s="208">
        <f>SUMIF('07'!$C$10:$C$26,$C1900,'07'!$E$10:$E$26)*'07'!$E$3</f>
        <v>0</v>
      </c>
      <c r="N1900" s="208">
        <f>SUMIF('08'!$C$10:$C$29,$C1900,'08'!$E$10:$E$29)*'08'!$E$3</f>
        <v>0</v>
      </c>
      <c r="O1900" s="208">
        <f>SUMIF('09'!$C$10:$C$29,$C1900,'09'!$E$10:$E$29)*'09'!$E$3</f>
        <v>0</v>
      </c>
      <c r="P1900" s="208">
        <f>SUMIF('10'!$C$10:$C$29,$C1900,'10'!$E$10:$E$29)*'10'!$E$3</f>
        <v>0</v>
      </c>
      <c r="Q1900" s="208">
        <f>SUMIF('11'!$C$10:$C$39,$C1900,'11'!$E$10:$E$39)*'11'!$E$3</f>
        <v>0</v>
      </c>
      <c r="R1900" s="208">
        <f>SUMIF('12'!$C$10:$C$29,$C1900,'12'!$E$10:$E$29)*'12'!$E$3</f>
        <v>0</v>
      </c>
      <c r="S1900" s="208">
        <f>SUMIF('13'!$C$10:$C$29,$C1900,'13'!$E$10:$E$29)*'13'!$E$3</f>
        <v>0</v>
      </c>
      <c r="T1900" s="208">
        <f>SUMIF('14'!$C$10:$C$29,$C1900,'14'!$E$10:$E$29)*'14'!$E$3</f>
        <v>0</v>
      </c>
      <c r="U1900" s="208">
        <f>SUMIF('15'!$C$10:$C$29,$C1900,'15'!$E$10:$E$29)*'15'!$E$3</f>
        <v>0</v>
      </c>
      <c r="V1900" s="208">
        <f>SUMIF('16'!$C$10:$C$29,$C1900,'16'!$E$29:$E1900)*'16'!$E$3</f>
        <v>0</v>
      </c>
      <c r="W1900" s="208">
        <f>SUMIF('17'!$C$10:$C$29,$C1900,'17'!$E$10:$E$29)*'17'!$E$3</f>
        <v>0</v>
      </c>
      <c r="X1900" s="208">
        <f>SUMIF('18'!$C$10:$C$29,$C1900,'18'!$E$10:$E$29)*'18'!$E$3</f>
        <v>0</v>
      </c>
      <c r="Y1900" s="208">
        <f>SUMIF('19'!$C$10:$C$28,$C1900,'19'!$E$10:$E$28)*'19'!$E$3</f>
        <v>0</v>
      </c>
      <c r="Z1900" s="208">
        <f>SUMIF('20'!$C$10:$C$29,$C1900,'20'!$E$10:$E$29)*'20'!$E$3</f>
        <v>0</v>
      </c>
      <c r="AA1900" s="208">
        <f>SUMIF('21'!$C$10:$C$29,$C1900,'21'!$E$10:$E$29)*'21'!$E$3</f>
        <v>0</v>
      </c>
    </row>
    <row r="1901" spans="3:27" ht="15" hidden="1">
      <c r="C1901" s="207" t="s">
        <v>3899</v>
      </c>
      <c r="D1901" s="207" t="s">
        <v>3900</v>
      </c>
      <c r="F1901" s="336">
        <f t="shared" si="30"/>
        <v>0</v>
      </c>
      <c r="G1901" s="208">
        <f>SUMIF('01'!$C$10:$C$29,$C1901,'01'!$E$10:$E$29)*'01'!$E$3</f>
        <v>0</v>
      </c>
      <c r="H1901" s="208">
        <f>SUMIF('02'!$C$10:$C$28,$C1901,'02'!$E$10:$E$28)*'02'!$E$3</f>
        <v>0</v>
      </c>
      <c r="I1901" s="208">
        <f>SUMIF('03'!$C$10:$C$29,$C1901,'03'!$E$10:$E$29)*'03'!$E$3</f>
        <v>0</v>
      </c>
      <c r="J1901" s="208">
        <f>SUMIF('04'!$C$10:$C$26,$C1901,'04'!$E$10:$E$26)*'04'!$E$3</f>
        <v>0</v>
      </c>
      <c r="K1901" s="208">
        <f>SUMIF('05'!$C$10:$C$29,$C1901,'05'!$E$10:$E$29)*'05'!$E$3</f>
        <v>0</v>
      </c>
      <c r="L1901" s="208">
        <f>SUMIF('06'!$C$10:$C$29,$C1901,'06'!$E$10:$E$29)*'06'!$E$3</f>
        <v>0</v>
      </c>
      <c r="M1901" s="208">
        <f>SUMIF('07'!$C$10:$C$26,$C1901,'07'!$E$10:$E$26)*'07'!$E$3</f>
        <v>0</v>
      </c>
      <c r="N1901" s="208">
        <f>SUMIF('08'!$C$10:$C$29,$C1901,'08'!$E$10:$E$29)*'08'!$E$3</f>
        <v>0</v>
      </c>
      <c r="O1901" s="208">
        <f>SUMIF('09'!$C$10:$C$29,$C1901,'09'!$E$10:$E$29)*'09'!$E$3</f>
        <v>0</v>
      </c>
      <c r="P1901" s="208">
        <f>SUMIF('10'!$C$10:$C$29,$C1901,'10'!$E$10:$E$29)*'10'!$E$3</f>
        <v>0</v>
      </c>
      <c r="Q1901" s="208">
        <f>SUMIF('11'!$C$10:$C$39,$C1901,'11'!$E$10:$E$39)*'11'!$E$3</f>
        <v>0</v>
      </c>
      <c r="R1901" s="208">
        <f>SUMIF('12'!$C$10:$C$29,$C1901,'12'!$E$10:$E$29)*'12'!$E$3</f>
        <v>0</v>
      </c>
      <c r="S1901" s="208">
        <f>SUMIF('13'!$C$10:$C$29,$C1901,'13'!$E$10:$E$29)*'13'!$E$3</f>
        <v>0</v>
      </c>
      <c r="T1901" s="208">
        <f>SUMIF('14'!$C$10:$C$29,$C1901,'14'!$E$10:$E$29)*'14'!$E$3</f>
        <v>0</v>
      </c>
      <c r="U1901" s="208">
        <f>SUMIF('15'!$C$10:$C$29,$C1901,'15'!$E$10:$E$29)*'15'!$E$3</f>
        <v>0</v>
      </c>
      <c r="V1901" s="208">
        <f>SUMIF('16'!$C$10:$C$29,$C1901,'16'!$E$29:$E1901)*'16'!$E$3</f>
        <v>0</v>
      </c>
      <c r="W1901" s="208">
        <f>SUMIF('17'!$C$10:$C$29,$C1901,'17'!$E$10:$E$29)*'17'!$E$3</f>
        <v>0</v>
      </c>
      <c r="X1901" s="208">
        <f>SUMIF('18'!$C$10:$C$29,$C1901,'18'!$E$10:$E$29)*'18'!$E$3</f>
        <v>0</v>
      </c>
      <c r="Y1901" s="208">
        <f>SUMIF('19'!$C$10:$C$28,$C1901,'19'!$E$10:$E$28)*'19'!$E$3</f>
        <v>0</v>
      </c>
      <c r="Z1901" s="208">
        <f>SUMIF('20'!$C$10:$C$29,$C1901,'20'!$E$10:$E$29)*'20'!$E$3</f>
        <v>0</v>
      </c>
      <c r="AA1901" s="208">
        <f>SUMIF('21'!$C$10:$C$29,$C1901,'21'!$E$10:$E$29)*'21'!$E$3</f>
        <v>0</v>
      </c>
    </row>
    <row r="1902" spans="3:27" ht="15" hidden="1">
      <c r="C1902" s="207" t="s">
        <v>3901</v>
      </c>
      <c r="D1902" s="207" t="s">
        <v>3902</v>
      </c>
      <c r="F1902" s="336">
        <f t="shared" si="30"/>
        <v>0</v>
      </c>
      <c r="G1902" s="208">
        <f>SUMIF('01'!$C$10:$C$29,$C1902,'01'!$E$10:$E$29)*'01'!$E$3</f>
        <v>0</v>
      </c>
      <c r="H1902" s="208">
        <f>SUMIF('02'!$C$10:$C$28,$C1902,'02'!$E$10:$E$28)*'02'!$E$3</f>
        <v>0</v>
      </c>
      <c r="I1902" s="208">
        <f>SUMIF('03'!$C$10:$C$29,$C1902,'03'!$E$10:$E$29)*'03'!$E$3</f>
        <v>0</v>
      </c>
      <c r="J1902" s="208">
        <f>SUMIF('04'!$C$10:$C$26,$C1902,'04'!$E$10:$E$26)*'04'!$E$3</f>
        <v>0</v>
      </c>
      <c r="K1902" s="208">
        <f>SUMIF('05'!$C$10:$C$29,$C1902,'05'!$E$10:$E$29)*'05'!$E$3</f>
        <v>0</v>
      </c>
      <c r="L1902" s="208">
        <f>SUMIF('06'!$C$10:$C$29,$C1902,'06'!$E$10:$E$29)*'06'!$E$3</f>
        <v>0</v>
      </c>
      <c r="M1902" s="208">
        <f>SUMIF('07'!$C$10:$C$26,$C1902,'07'!$E$10:$E$26)*'07'!$E$3</f>
        <v>0</v>
      </c>
      <c r="N1902" s="208">
        <f>SUMIF('08'!$C$10:$C$29,$C1902,'08'!$E$10:$E$29)*'08'!$E$3</f>
        <v>0</v>
      </c>
      <c r="O1902" s="208">
        <f>SUMIF('09'!$C$10:$C$29,$C1902,'09'!$E$10:$E$29)*'09'!$E$3</f>
        <v>0</v>
      </c>
      <c r="P1902" s="208">
        <f>SUMIF('10'!$C$10:$C$29,$C1902,'10'!$E$10:$E$29)*'10'!$E$3</f>
        <v>0</v>
      </c>
      <c r="Q1902" s="208">
        <f>SUMIF('11'!$C$10:$C$39,$C1902,'11'!$E$10:$E$39)*'11'!$E$3</f>
        <v>0</v>
      </c>
      <c r="R1902" s="208">
        <f>SUMIF('12'!$C$10:$C$29,$C1902,'12'!$E$10:$E$29)*'12'!$E$3</f>
        <v>0</v>
      </c>
      <c r="S1902" s="208">
        <f>SUMIF('13'!$C$10:$C$29,$C1902,'13'!$E$10:$E$29)*'13'!$E$3</f>
        <v>0</v>
      </c>
      <c r="T1902" s="208">
        <f>SUMIF('14'!$C$10:$C$29,$C1902,'14'!$E$10:$E$29)*'14'!$E$3</f>
        <v>0</v>
      </c>
      <c r="U1902" s="208">
        <f>SUMIF('15'!$C$10:$C$29,$C1902,'15'!$E$10:$E$29)*'15'!$E$3</f>
        <v>0</v>
      </c>
      <c r="V1902" s="208">
        <f>SUMIF('16'!$C$10:$C$29,$C1902,'16'!$E$29:$E1902)*'16'!$E$3</f>
        <v>0</v>
      </c>
      <c r="W1902" s="208">
        <f>SUMIF('17'!$C$10:$C$29,$C1902,'17'!$E$10:$E$29)*'17'!$E$3</f>
        <v>0</v>
      </c>
      <c r="X1902" s="208">
        <f>SUMIF('18'!$C$10:$C$29,$C1902,'18'!$E$10:$E$29)*'18'!$E$3</f>
        <v>0</v>
      </c>
      <c r="Y1902" s="208">
        <f>SUMIF('19'!$C$10:$C$28,$C1902,'19'!$E$10:$E$28)*'19'!$E$3</f>
        <v>0</v>
      </c>
      <c r="Z1902" s="208">
        <f>SUMIF('20'!$C$10:$C$29,$C1902,'20'!$E$10:$E$29)*'20'!$E$3</f>
        <v>0</v>
      </c>
      <c r="AA1902" s="208">
        <f>SUMIF('21'!$C$10:$C$29,$C1902,'21'!$E$10:$E$29)*'21'!$E$3</f>
        <v>0</v>
      </c>
    </row>
    <row r="1903" spans="3:27" ht="15" hidden="1">
      <c r="C1903" s="207" t="s">
        <v>3903</v>
      </c>
      <c r="D1903" s="207" t="s">
        <v>3904</v>
      </c>
      <c r="F1903" s="336">
        <f t="shared" si="30"/>
        <v>0</v>
      </c>
      <c r="G1903" s="208">
        <f>SUMIF('01'!$C$10:$C$29,$C1903,'01'!$E$10:$E$29)*'01'!$E$3</f>
        <v>0</v>
      </c>
      <c r="H1903" s="208">
        <f>SUMIF('02'!$C$10:$C$28,$C1903,'02'!$E$10:$E$28)*'02'!$E$3</f>
        <v>0</v>
      </c>
      <c r="I1903" s="208">
        <f>SUMIF('03'!$C$10:$C$29,$C1903,'03'!$E$10:$E$29)*'03'!$E$3</f>
        <v>0</v>
      </c>
      <c r="J1903" s="208">
        <f>SUMIF('04'!$C$10:$C$26,$C1903,'04'!$E$10:$E$26)*'04'!$E$3</f>
        <v>0</v>
      </c>
      <c r="K1903" s="208">
        <f>SUMIF('05'!$C$10:$C$29,$C1903,'05'!$E$10:$E$29)*'05'!$E$3</f>
        <v>0</v>
      </c>
      <c r="L1903" s="208">
        <f>SUMIF('06'!$C$10:$C$29,$C1903,'06'!$E$10:$E$29)*'06'!$E$3</f>
        <v>0</v>
      </c>
      <c r="M1903" s="208">
        <f>SUMIF('07'!$C$10:$C$26,$C1903,'07'!$E$10:$E$26)*'07'!$E$3</f>
        <v>0</v>
      </c>
      <c r="N1903" s="208">
        <f>SUMIF('08'!$C$10:$C$29,$C1903,'08'!$E$10:$E$29)*'08'!$E$3</f>
        <v>0</v>
      </c>
      <c r="O1903" s="208">
        <f>SUMIF('09'!$C$10:$C$29,$C1903,'09'!$E$10:$E$29)*'09'!$E$3</f>
        <v>0</v>
      </c>
      <c r="P1903" s="208">
        <f>SUMIF('10'!$C$10:$C$29,$C1903,'10'!$E$10:$E$29)*'10'!$E$3</f>
        <v>0</v>
      </c>
      <c r="Q1903" s="208">
        <f>SUMIF('11'!$C$10:$C$39,$C1903,'11'!$E$10:$E$39)*'11'!$E$3</f>
        <v>0</v>
      </c>
      <c r="R1903" s="208">
        <f>SUMIF('12'!$C$10:$C$29,$C1903,'12'!$E$10:$E$29)*'12'!$E$3</f>
        <v>0</v>
      </c>
      <c r="S1903" s="208">
        <f>SUMIF('13'!$C$10:$C$29,$C1903,'13'!$E$10:$E$29)*'13'!$E$3</f>
        <v>0</v>
      </c>
      <c r="T1903" s="208">
        <f>SUMIF('14'!$C$10:$C$29,$C1903,'14'!$E$10:$E$29)*'14'!$E$3</f>
        <v>0</v>
      </c>
      <c r="U1903" s="208">
        <f>SUMIF('15'!$C$10:$C$29,$C1903,'15'!$E$10:$E$29)*'15'!$E$3</f>
        <v>0</v>
      </c>
      <c r="V1903" s="208">
        <f>SUMIF('16'!$C$10:$C$29,$C1903,'16'!$E$29:$E1903)*'16'!$E$3</f>
        <v>0</v>
      </c>
      <c r="W1903" s="208">
        <f>SUMIF('17'!$C$10:$C$29,$C1903,'17'!$E$10:$E$29)*'17'!$E$3</f>
        <v>0</v>
      </c>
      <c r="X1903" s="208">
        <f>SUMIF('18'!$C$10:$C$29,$C1903,'18'!$E$10:$E$29)*'18'!$E$3</f>
        <v>0</v>
      </c>
      <c r="Y1903" s="208">
        <f>SUMIF('19'!$C$10:$C$28,$C1903,'19'!$E$10:$E$28)*'19'!$E$3</f>
        <v>0</v>
      </c>
      <c r="Z1903" s="208">
        <f>SUMIF('20'!$C$10:$C$29,$C1903,'20'!$E$10:$E$29)*'20'!$E$3</f>
        <v>0</v>
      </c>
      <c r="AA1903" s="208">
        <f>SUMIF('21'!$C$10:$C$29,$C1903,'21'!$E$10:$E$29)*'21'!$E$3</f>
        <v>0</v>
      </c>
    </row>
    <row r="1904" spans="3:27" ht="15" hidden="1">
      <c r="C1904" s="207" t="s">
        <v>3905</v>
      </c>
      <c r="D1904" s="207" t="s">
        <v>3906</v>
      </c>
      <c r="F1904" s="336">
        <f t="shared" si="30"/>
        <v>0</v>
      </c>
      <c r="G1904" s="208">
        <f>SUMIF('01'!$C$10:$C$29,$C1904,'01'!$E$10:$E$29)*'01'!$E$3</f>
        <v>0</v>
      </c>
      <c r="H1904" s="208">
        <f>SUMIF('02'!$C$10:$C$28,$C1904,'02'!$E$10:$E$28)*'02'!$E$3</f>
        <v>0</v>
      </c>
      <c r="I1904" s="208">
        <f>SUMIF('03'!$C$10:$C$29,$C1904,'03'!$E$10:$E$29)*'03'!$E$3</f>
        <v>0</v>
      </c>
      <c r="J1904" s="208">
        <f>SUMIF('04'!$C$10:$C$26,$C1904,'04'!$E$10:$E$26)*'04'!$E$3</f>
        <v>0</v>
      </c>
      <c r="K1904" s="208">
        <f>SUMIF('05'!$C$10:$C$29,$C1904,'05'!$E$10:$E$29)*'05'!$E$3</f>
        <v>0</v>
      </c>
      <c r="L1904" s="208">
        <f>SUMIF('06'!$C$10:$C$29,$C1904,'06'!$E$10:$E$29)*'06'!$E$3</f>
        <v>0</v>
      </c>
      <c r="M1904" s="208">
        <f>SUMIF('07'!$C$10:$C$26,$C1904,'07'!$E$10:$E$26)*'07'!$E$3</f>
        <v>0</v>
      </c>
      <c r="N1904" s="208">
        <f>SUMIF('08'!$C$10:$C$29,$C1904,'08'!$E$10:$E$29)*'08'!$E$3</f>
        <v>0</v>
      </c>
      <c r="O1904" s="208">
        <f>SUMIF('09'!$C$10:$C$29,$C1904,'09'!$E$10:$E$29)*'09'!$E$3</f>
        <v>0</v>
      </c>
      <c r="P1904" s="208">
        <f>SUMIF('10'!$C$10:$C$29,$C1904,'10'!$E$10:$E$29)*'10'!$E$3</f>
        <v>0</v>
      </c>
      <c r="Q1904" s="208">
        <f>SUMIF('11'!$C$10:$C$39,$C1904,'11'!$E$10:$E$39)*'11'!$E$3</f>
        <v>0</v>
      </c>
      <c r="R1904" s="208">
        <f>SUMIF('12'!$C$10:$C$29,$C1904,'12'!$E$10:$E$29)*'12'!$E$3</f>
        <v>0</v>
      </c>
      <c r="S1904" s="208">
        <f>SUMIF('13'!$C$10:$C$29,$C1904,'13'!$E$10:$E$29)*'13'!$E$3</f>
        <v>0</v>
      </c>
      <c r="T1904" s="208">
        <f>SUMIF('14'!$C$10:$C$29,$C1904,'14'!$E$10:$E$29)*'14'!$E$3</f>
        <v>0</v>
      </c>
      <c r="U1904" s="208">
        <f>SUMIF('15'!$C$10:$C$29,$C1904,'15'!$E$10:$E$29)*'15'!$E$3</f>
        <v>0</v>
      </c>
      <c r="V1904" s="208">
        <f>SUMIF('16'!$C$10:$C$29,$C1904,'16'!$E$29:$E1904)*'16'!$E$3</f>
        <v>0</v>
      </c>
      <c r="W1904" s="208">
        <f>SUMIF('17'!$C$10:$C$29,$C1904,'17'!$E$10:$E$29)*'17'!$E$3</f>
        <v>0</v>
      </c>
      <c r="X1904" s="208">
        <f>SUMIF('18'!$C$10:$C$29,$C1904,'18'!$E$10:$E$29)*'18'!$E$3</f>
        <v>0</v>
      </c>
      <c r="Y1904" s="208">
        <f>SUMIF('19'!$C$10:$C$28,$C1904,'19'!$E$10:$E$28)*'19'!$E$3</f>
        <v>0</v>
      </c>
      <c r="Z1904" s="208">
        <f>SUMIF('20'!$C$10:$C$29,$C1904,'20'!$E$10:$E$29)*'20'!$E$3</f>
        <v>0</v>
      </c>
      <c r="AA1904" s="208">
        <f>SUMIF('21'!$C$10:$C$29,$C1904,'21'!$E$10:$E$29)*'21'!$E$3</f>
        <v>0</v>
      </c>
    </row>
    <row r="1905" spans="3:27" ht="15" hidden="1">
      <c r="C1905" s="207" t="s">
        <v>3907</v>
      </c>
      <c r="D1905" s="207" t="s">
        <v>3908</v>
      </c>
      <c r="F1905" s="336">
        <f t="shared" si="30"/>
        <v>0</v>
      </c>
      <c r="G1905" s="208">
        <f>SUMIF('01'!$C$10:$C$29,$C1905,'01'!$E$10:$E$29)*'01'!$E$3</f>
        <v>0</v>
      </c>
      <c r="H1905" s="208">
        <f>SUMIF('02'!$C$10:$C$28,$C1905,'02'!$E$10:$E$28)*'02'!$E$3</f>
        <v>0</v>
      </c>
      <c r="I1905" s="208">
        <f>SUMIF('03'!$C$10:$C$29,$C1905,'03'!$E$10:$E$29)*'03'!$E$3</f>
        <v>0</v>
      </c>
      <c r="J1905" s="208">
        <f>SUMIF('04'!$C$10:$C$26,$C1905,'04'!$E$10:$E$26)*'04'!$E$3</f>
        <v>0</v>
      </c>
      <c r="K1905" s="208">
        <f>SUMIF('05'!$C$10:$C$29,$C1905,'05'!$E$10:$E$29)*'05'!$E$3</f>
        <v>0</v>
      </c>
      <c r="L1905" s="208">
        <f>SUMIF('06'!$C$10:$C$29,$C1905,'06'!$E$10:$E$29)*'06'!$E$3</f>
        <v>0</v>
      </c>
      <c r="M1905" s="208">
        <f>SUMIF('07'!$C$10:$C$26,$C1905,'07'!$E$10:$E$26)*'07'!$E$3</f>
        <v>0</v>
      </c>
      <c r="N1905" s="208">
        <f>SUMIF('08'!$C$10:$C$29,$C1905,'08'!$E$10:$E$29)*'08'!$E$3</f>
        <v>0</v>
      </c>
      <c r="O1905" s="208">
        <f>SUMIF('09'!$C$10:$C$29,$C1905,'09'!$E$10:$E$29)*'09'!$E$3</f>
        <v>0</v>
      </c>
      <c r="P1905" s="208">
        <f>SUMIF('10'!$C$10:$C$29,$C1905,'10'!$E$10:$E$29)*'10'!$E$3</f>
        <v>0</v>
      </c>
      <c r="Q1905" s="208">
        <f>SUMIF('11'!$C$10:$C$39,$C1905,'11'!$E$10:$E$39)*'11'!$E$3</f>
        <v>0</v>
      </c>
      <c r="R1905" s="208">
        <f>SUMIF('12'!$C$10:$C$29,$C1905,'12'!$E$10:$E$29)*'12'!$E$3</f>
        <v>0</v>
      </c>
      <c r="S1905" s="208">
        <f>SUMIF('13'!$C$10:$C$29,$C1905,'13'!$E$10:$E$29)*'13'!$E$3</f>
        <v>0</v>
      </c>
      <c r="T1905" s="208">
        <f>SUMIF('14'!$C$10:$C$29,$C1905,'14'!$E$10:$E$29)*'14'!$E$3</f>
        <v>0</v>
      </c>
      <c r="U1905" s="208">
        <f>SUMIF('15'!$C$10:$C$29,$C1905,'15'!$E$10:$E$29)*'15'!$E$3</f>
        <v>0</v>
      </c>
      <c r="V1905" s="208">
        <f>SUMIF('16'!$C$10:$C$29,$C1905,'16'!$E$29:$E1905)*'16'!$E$3</f>
        <v>0</v>
      </c>
      <c r="W1905" s="208">
        <f>SUMIF('17'!$C$10:$C$29,$C1905,'17'!$E$10:$E$29)*'17'!$E$3</f>
        <v>0</v>
      </c>
      <c r="X1905" s="208">
        <f>SUMIF('18'!$C$10:$C$29,$C1905,'18'!$E$10:$E$29)*'18'!$E$3</f>
        <v>0</v>
      </c>
      <c r="Y1905" s="208">
        <f>SUMIF('19'!$C$10:$C$28,$C1905,'19'!$E$10:$E$28)*'19'!$E$3</f>
        <v>0</v>
      </c>
      <c r="Z1905" s="208">
        <f>SUMIF('20'!$C$10:$C$29,$C1905,'20'!$E$10:$E$29)*'20'!$E$3</f>
        <v>0</v>
      </c>
      <c r="AA1905" s="208">
        <f>SUMIF('21'!$C$10:$C$29,$C1905,'21'!$E$10:$E$29)*'21'!$E$3</f>
        <v>0</v>
      </c>
    </row>
    <row r="1906" spans="3:27" ht="15" hidden="1">
      <c r="C1906" s="207" t="s">
        <v>3909</v>
      </c>
      <c r="D1906" s="207" t="s">
        <v>3910</v>
      </c>
      <c r="F1906" s="336">
        <f t="shared" si="30"/>
        <v>0</v>
      </c>
      <c r="G1906" s="208">
        <f>SUMIF('01'!$C$10:$C$29,$C1906,'01'!$E$10:$E$29)*'01'!$E$3</f>
        <v>0</v>
      </c>
      <c r="H1906" s="208">
        <f>SUMIF('02'!$C$10:$C$28,$C1906,'02'!$E$10:$E$28)*'02'!$E$3</f>
        <v>0</v>
      </c>
      <c r="I1906" s="208">
        <f>SUMIF('03'!$C$10:$C$29,$C1906,'03'!$E$10:$E$29)*'03'!$E$3</f>
        <v>0</v>
      </c>
      <c r="J1906" s="208">
        <f>SUMIF('04'!$C$10:$C$26,$C1906,'04'!$E$10:$E$26)*'04'!$E$3</f>
        <v>0</v>
      </c>
      <c r="K1906" s="208">
        <f>SUMIF('05'!$C$10:$C$29,$C1906,'05'!$E$10:$E$29)*'05'!$E$3</f>
        <v>0</v>
      </c>
      <c r="L1906" s="208">
        <f>SUMIF('06'!$C$10:$C$29,$C1906,'06'!$E$10:$E$29)*'06'!$E$3</f>
        <v>0</v>
      </c>
      <c r="M1906" s="208">
        <f>SUMIF('07'!$C$10:$C$26,$C1906,'07'!$E$10:$E$26)*'07'!$E$3</f>
        <v>0</v>
      </c>
      <c r="N1906" s="208">
        <f>SUMIF('08'!$C$10:$C$29,$C1906,'08'!$E$10:$E$29)*'08'!$E$3</f>
        <v>0</v>
      </c>
      <c r="O1906" s="208">
        <f>SUMIF('09'!$C$10:$C$29,$C1906,'09'!$E$10:$E$29)*'09'!$E$3</f>
        <v>0</v>
      </c>
      <c r="P1906" s="208">
        <f>SUMIF('10'!$C$10:$C$29,$C1906,'10'!$E$10:$E$29)*'10'!$E$3</f>
        <v>0</v>
      </c>
      <c r="Q1906" s="208">
        <f>SUMIF('11'!$C$10:$C$39,$C1906,'11'!$E$10:$E$39)*'11'!$E$3</f>
        <v>0</v>
      </c>
      <c r="R1906" s="208">
        <f>SUMIF('12'!$C$10:$C$29,$C1906,'12'!$E$10:$E$29)*'12'!$E$3</f>
        <v>0</v>
      </c>
      <c r="S1906" s="208">
        <f>SUMIF('13'!$C$10:$C$29,$C1906,'13'!$E$10:$E$29)*'13'!$E$3</f>
        <v>0</v>
      </c>
      <c r="T1906" s="208">
        <f>SUMIF('14'!$C$10:$C$29,$C1906,'14'!$E$10:$E$29)*'14'!$E$3</f>
        <v>0</v>
      </c>
      <c r="U1906" s="208">
        <f>SUMIF('15'!$C$10:$C$29,$C1906,'15'!$E$10:$E$29)*'15'!$E$3</f>
        <v>0</v>
      </c>
      <c r="V1906" s="208">
        <f>SUMIF('16'!$C$10:$C$29,$C1906,'16'!$E$29:$E1906)*'16'!$E$3</f>
        <v>0</v>
      </c>
      <c r="W1906" s="208">
        <f>SUMIF('17'!$C$10:$C$29,$C1906,'17'!$E$10:$E$29)*'17'!$E$3</f>
        <v>0</v>
      </c>
      <c r="X1906" s="208">
        <f>SUMIF('18'!$C$10:$C$29,$C1906,'18'!$E$10:$E$29)*'18'!$E$3</f>
        <v>0</v>
      </c>
      <c r="Y1906" s="208">
        <f>SUMIF('19'!$C$10:$C$28,$C1906,'19'!$E$10:$E$28)*'19'!$E$3</f>
        <v>0</v>
      </c>
      <c r="Z1906" s="208">
        <f>SUMIF('20'!$C$10:$C$29,$C1906,'20'!$E$10:$E$29)*'20'!$E$3</f>
        <v>0</v>
      </c>
      <c r="AA1906" s="208">
        <f>SUMIF('21'!$C$10:$C$29,$C1906,'21'!$E$10:$E$29)*'21'!$E$3</f>
        <v>0</v>
      </c>
    </row>
    <row r="1907" spans="3:27" ht="15" hidden="1">
      <c r="C1907" s="207" t="s">
        <v>3911</v>
      </c>
      <c r="D1907" s="207" t="s">
        <v>3912</v>
      </c>
      <c r="F1907" s="336">
        <f t="shared" si="30"/>
        <v>0</v>
      </c>
      <c r="G1907" s="208">
        <f>SUMIF('01'!$C$10:$C$29,$C1907,'01'!$E$10:$E$29)*'01'!$E$3</f>
        <v>0</v>
      </c>
      <c r="H1907" s="208">
        <f>SUMIF('02'!$C$10:$C$28,$C1907,'02'!$E$10:$E$28)*'02'!$E$3</f>
        <v>0</v>
      </c>
      <c r="I1907" s="208">
        <f>SUMIF('03'!$C$10:$C$29,$C1907,'03'!$E$10:$E$29)*'03'!$E$3</f>
        <v>0</v>
      </c>
      <c r="J1907" s="208">
        <f>SUMIF('04'!$C$10:$C$26,$C1907,'04'!$E$10:$E$26)*'04'!$E$3</f>
        <v>0</v>
      </c>
      <c r="K1907" s="208">
        <f>SUMIF('05'!$C$10:$C$29,$C1907,'05'!$E$10:$E$29)*'05'!$E$3</f>
        <v>0</v>
      </c>
      <c r="L1907" s="208">
        <f>SUMIF('06'!$C$10:$C$29,$C1907,'06'!$E$10:$E$29)*'06'!$E$3</f>
        <v>0</v>
      </c>
      <c r="M1907" s="208">
        <f>SUMIF('07'!$C$10:$C$26,$C1907,'07'!$E$10:$E$26)*'07'!$E$3</f>
        <v>0</v>
      </c>
      <c r="N1907" s="208">
        <f>SUMIF('08'!$C$10:$C$29,$C1907,'08'!$E$10:$E$29)*'08'!$E$3</f>
        <v>0</v>
      </c>
      <c r="O1907" s="208">
        <f>SUMIF('09'!$C$10:$C$29,$C1907,'09'!$E$10:$E$29)*'09'!$E$3</f>
        <v>0</v>
      </c>
      <c r="P1907" s="208">
        <f>SUMIF('10'!$C$10:$C$29,$C1907,'10'!$E$10:$E$29)*'10'!$E$3</f>
        <v>0</v>
      </c>
      <c r="Q1907" s="208">
        <f>SUMIF('11'!$C$10:$C$39,$C1907,'11'!$E$10:$E$39)*'11'!$E$3</f>
        <v>0</v>
      </c>
      <c r="R1907" s="208">
        <f>SUMIF('12'!$C$10:$C$29,$C1907,'12'!$E$10:$E$29)*'12'!$E$3</f>
        <v>0</v>
      </c>
      <c r="S1907" s="208">
        <f>SUMIF('13'!$C$10:$C$29,$C1907,'13'!$E$10:$E$29)*'13'!$E$3</f>
        <v>0</v>
      </c>
      <c r="T1907" s="208">
        <f>SUMIF('14'!$C$10:$C$29,$C1907,'14'!$E$10:$E$29)*'14'!$E$3</f>
        <v>0</v>
      </c>
      <c r="U1907" s="208">
        <f>SUMIF('15'!$C$10:$C$29,$C1907,'15'!$E$10:$E$29)*'15'!$E$3</f>
        <v>0</v>
      </c>
      <c r="V1907" s="208">
        <f>SUMIF('16'!$C$10:$C$29,$C1907,'16'!$E$29:$E1907)*'16'!$E$3</f>
        <v>0</v>
      </c>
      <c r="W1907" s="208">
        <f>SUMIF('17'!$C$10:$C$29,$C1907,'17'!$E$10:$E$29)*'17'!$E$3</f>
        <v>0</v>
      </c>
      <c r="X1907" s="208">
        <f>SUMIF('18'!$C$10:$C$29,$C1907,'18'!$E$10:$E$29)*'18'!$E$3</f>
        <v>0</v>
      </c>
      <c r="Y1907" s="208">
        <f>SUMIF('19'!$C$10:$C$28,$C1907,'19'!$E$10:$E$28)*'19'!$E$3</f>
        <v>0</v>
      </c>
      <c r="Z1907" s="208">
        <f>SUMIF('20'!$C$10:$C$29,$C1907,'20'!$E$10:$E$29)*'20'!$E$3</f>
        <v>0</v>
      </c>
      <c r="AA1907" s="208">
        <f>SUMIF('21'!$C$10:$C$29,$C1907,'21'!$E$10:$E$29)*'21'!$E$3</f>
        <v>0</v>
      </c>
    </row>
    <row r="1908" spans="3:27" ht="15" hidden="1">
      <c r="C1908" s="207" t="s">
        <v>3913</v>
      </c>
      <c r="D1908" s="207" t="s">
        <v>3914</v>
      </c>
      <c r="F1908" s="336">
        <f t="shared" si="30"/>
        <v>0</v>
      </c>
      <c r="G1908" s="208">
        <f>SUMIF('01'!$C$10:$C$29,$C1908,'01'!$E$10:$E$29)*'01'!$E$3</f>
        <v>0</v>
      </c>
      <c r="H1908" s="208">
        <f>SUMIF('02'!$C$10:$C$28,$C1908,'02'!$E$10:$E$28)*'02'!$E$3</f>
        <v>0</v>
      </c>
      <c r="I1908" s="208">
        <f>SUMIF('03'!$C$10:$C$29,$C1908,'03'!$E$10:$E$29)*'03'!$E$3</f>
        <v>0</v>
      </c>
      <c r="J1908" s="208">
        <f>SUMIF('04'!$C$10:$C$26,$C1908,'04'!$E$10:$E$26)*'04'!$E$3</f>
        <v>0</v>
      </c>
      <c r="K1908" s="208">
        <f>SUMIF('05'!$C$10:$C$29,$C1908,'05'!$E$10:$E$29)*'05'!$E$3</f>
        <v>0</v>
      </c>
      <c r="L1908" s="208">
        <f>SUMIF('06'!$C$10:$C$29,$C1908,'06'!$E$10:$E$29)*'06'!$E$3</f>
        <v>0</v>
      </c>
      <c r="M1908" s="208">
        <f>SUMIF('07'!$C$10:$C$26,$C1908,'07'!$E$10:$E$26)*'07'!$E$3</f>
        <v>0</v>
      </c>
      <c r="N1908" s="208">
        <f>SUMIF('08'!$C$10:$C$29,$C1908,'08'!$E$10:$E$29)*'08'!$E$3</f>
        <v>0</v>
      </c>
      <c r="O1908" s="208">
        <f>SUMIF('09'!$C$10:$C$29,$C1908,'09'!$E$10:$E$29)*'09'!$E$3</f>
        <v>0</v>
      </c>
      <c r="P1908" s="208">
        <f>SUMIF('10'!$C$10:$C$29,$C1908,'10'!$E$10:$E$29)*'10'!$E$3</f>
        <v>0</v>
      </c>
      <c r="Q1908" s="208">
        <f>SUMIF('11'!$C$10:$C$39,$C1908,'11'!$E$10:$E$39)*'11'!$E$3</f>
        <v>0</v>
      </c>
      <c r="R1908" s="208">
        <f>SUMIF('12'!$C$10:$C$29,$C1908,'12'!$E$10:$E$29)*'12'!$E$3</f>
        <v>0</v>
      </c>
      <c r="S1908" s="208">
        <f>SUMIF('13'!$C$10:$C$29,$C1908,'13'!$E$10:$E$29)*'13'!$E$3</f>
        <v>0</v>
      </c>
      <c r="T1908" s="208">
        <f>SUMIF('14'!$C$10:$C$29,$C1908,'14'!$E$10:$E$29)*'14'!$E$3</f>
        <v>0</v>
      </c>
      <c r="U1908" s="208">
        <f>SUMIF('15'!$C$10:$C$29,$C1908,'15'!$E$10:$E$29)*'15'!$E$3</f>
        <v>0</v>
      </c>
      <c r="V1908" s="208">
        <f>SUMIF('16'!$C$10:$C$29,$C1908,'16'!$E$29:$E1908)*'16'!$E$3</f>
        <v>0</v>
      </c>
      <c r="W1908" s="208">
        <f>SUMIF('17'!$C$10:$C$29,$C1908,'17'!$E$10:$E$29)*'17'!$E$3</f>
        <v>0</v>
      </c>
      <c r="X1908" s="208">
        <f>SUMIF('18'!$C$10:$C$29,$C1908,'18'!$E$10:$E$29)*'18'!$E$3</f>
        <v>0</v>
      </c>
      <c r="Y1908" s="208">
        <f>SUMIF('19'!$C$10:$C$28,$C1908,'19'!$E$10:$E$28)*'19'!$E$3</f>
        <v>0</v>
      </c>
      <c r="Z1908" s="208">
        <f>SUMIF('20'!$C$10:$C$29,$C1908,'20'!$E$10:$E$29)*'20'!$E$3</f>
        <v>0</v>
      </c>
      <c r="AA1908" s="208">
        <f>SUMIF('21'!$C$10:$C$29,$C1908,'21'!$E$10:$E$29)*'21'!$E$3</f>
        <v>0</v>
      </c>
    </row>
    <row r="1909" spans="3:27" ht="15" hidden="1">
      <c r="C1909" s="207" t="s">
        <v>3915</v>
      </c>
      <c r="D1909" s="207" t="s">
        <v>3916</v>
      </c>
      <c r="F1909" s="336">
        <f t="shared" si="30"/>
        <v>0</v>
      </c>
      <c r="G1909" s="208">
        <f>SUMIF('01'!$C$10:$C$29,$C1909,'01'!$E$10:$E$29)*'01'!$E$3</f>
        <v>0</v>
      </c>
      <c r="H1909" s="208">
        <f>SUMIF('02'!$C$10:$C$28,$C1909,'02'!$E$10:$E$28)*'02'!$E$3</f>
        <v>0</v>
      </c>
      <c r="I1909" s="208">
        <f>SUMIF('03'!$C$10:$C$29,$C1909,'03'!$E$10:$E$29)*'03'!$E$3</f>
        <v>0</v>
      </c>
      <c r="J1909" s="208">
        <f>SUMIF('04'!$C$10:$C$26,$C1909,'04'!$E$10:$E$26)*'04'!$E$3</f>
        <v>0</v>
      </c>
      <c r="K1909" s="208">
        <f>SUMIF('05'!$C$10:$C$29,$C1909,'05'!$E$10:$E$29)*'05'!$E$3</f>
        <v>0</v>
      </c>
      <c r="L1909" s="208">
        <f>SUMIF('06'!$C$10:$C$29,$C1909,'06'!$E$10:$E$29)*'06'!$E$3</f>
        <v>0</v>
      </c>
      <c r="M1909" s="208">
        <f>SUMIF('07'!$C$10:$C$26,$C1909,'07'!$E$10:$E$26)*'07'!$E$3</f>
        <v>0</v>
      </c>
      <c r="N1909" s="208">
        <f>SUMIF('08'!$C$10:$C$29,$C1909,'08'!$E$10:$E$29)*'08'!$E$3</f>
        <v>0</v>
      </c>
      <c r="O1909" s="208">
        <f>SUMIF('09'!$C$10:$C$29,$C1909,'09'!$E$10:$E$29)*'09'!$E$3</f>
        <v>0</v>
      </c>
      <c r="P1909" s="208">
        <f>SUMIF('10'!$C$10:$C$29,$C1909,'10'!$E$10:$E$29)*'10'!$E$3</f>
        <v>0</v>
      </c>
      <c r="Q1909" s="208">
        <f>SUMIF('11'!$C$10:$C$39,$C1909,'11'!$E$10:$E$39)*'11'!$E$3</f>
        <v>0</v>
      </c>
      <c r="R1909" s="208">
        <f>SUMIF('12'!$C$10:$C$29,$C1909,'12'!$E$10:$E$29)*'12'!$E$3</f>
        <v>0</v>
      </c>
      <c r="S1909" s="208">
        <f>SUMIF('13'!$C$10:$C$29,$C1909,'13'!$E$10:$E$29)*'13'!$E$3</f>
        <v>0</v>
      </c>
      <c r="T1909" s="208">
        <f>SUMIF('14'!$C$10:$C$29,$C1909,'14'!$E$10:$E$29)*'14'!$E$3</f>
        <v>0</v>
      </c>
      <c r="U1909" s="208">
        <f>SUMIF('15'!$C$10:$C$29,$C1909,'15'!$E$10:$E$29)*'15'!$E$3</f>
        <v>0</v>
      </c>
      <c r="V1909" s="208">
        <f>SUMIF('16'!$C$10:$C$29,$C1909,'16'!$E$29:$E1909)*'16'!$E$3</f>
        <v>0</v>
      </c>
      <c r="W1909" s="208">
        <f>SUMIF('17'!$C$10:$C$29,$C1909,'17'!$E$10:$E$29)*'17'!$E$3</f>
        <v>0</v>
      </c>
      <c r="X1909" s="208">
        <f>SUMIF('18'!$C$10:$C$29,$C1909,'18'!$E$10:$E$29)*'18'!$E$3</f>
        <v>0</v>
      </c>
      <c r="Y1909" s="208">
        <f>SUMIF('19'!$C$10:$C$28,$C1909,'19'!$E$10:$E$28)*'19'!$E$3</f>
        <v>0</v>
      </c>
      <c r="Z1909" s="208">
        <f>SUMIF('20'!$C$10:$C$29,$C1909,'20'!$E$10:$E$29)*'20'!$E$3</f>
        <v>0</v>
      </c>
      <c r="AA1909" s="208">
        <f>SUMIF('21'!$C$10:$C$29,$C1909,'21'!$E$10:$E$29)*'21'!$E$3</f>
        <v>0</v>
      </c>
    </row>
    <row r="1910" spans="3:27" ht="15" hidden="1">
      <c r="C1910" s="207" t="s">
        <v>3917</v>
      </c>
      <c r="D1910" s="207" t="s">
        <v>3918</v>
      </c>
      <c r="F1910" s="336">
        <f t="shared" si="30"/>
        <v>0</v>
      </c>
      <c r="G1910" s="208">
        <f>SUMIF('01'!$C$10:$C$29,$C1910,'01'!$E$10:$E$29)*'01'!$E$3</f>
        <v>0</v>
      </c>
      <c r="H1910" s="208">
        <f>SUMIF('02'!$C$10:$C$28,$C1910,'02'!$E$10:$E$28)*'02'!$E$3</f>
        <v>0</v>
      </c>
      <c r="I1910" s="208">
        <f>SUMIF('03'!$C$10:$C$29,$C1910,'03'!$E$10:$E$29)*'03'!$E$3</f>
        <v>0</v>
      </c>
      <c r="J1910" s="208">
        <f>SUMIF('04'!$C$10:$C$26,$C1910,'04'!$E$10:$E$26)*'04'!$E$3</f>
        <v>0</v>
      </c>
      <c r="K1910" s="208">
        <f>SUMIF('05'!$C$10:$C$29,$C1910,'05'!$E$10:$E$29)*'05'!$E$3</f>
        <v>0</v>
      </c>
      <c r="L1910" s="208">
        <f>SUMIF('06'!$C$10:$C$29,$C1910,'06'!$E$10:$E$29)*'06'!$E$3</f>
        <v>0</v>
      </c>
      <c r="M1910" s="208">
        <f>SUMIF('07'!$C$10:$C$26,$C1910,'07'!$E$10:$E$26)*'07'!$E$3</f>
        <v>0</v>
      </c>
      <c r="N1910" s="208">
        <f>SUMIF('08'!$C$10:$C$29,$C1910,'08'!$E$10:$E$29)*'08'!$E$3</f>
        <v>0</v>
      </c>
      <c r="O1910" s="208">
        <f>SUMIF('09'!$C$10:$C$29,$C1910,'09'!$E$10:$E$29)*'09'!$E$3</f>
        <v>0</v>
      </c>
      <c r="P1910" s="208">
        <f>SUMIF('10'!$C$10:$C$29,$C1910,'10'!$E$10:$E$29)*'10'!$E$3</f>
        <v>0</v>
      </c>
      <c r="Q1910" s="208">
        <f>SUMIF('11'!$C$10:$C$39,$C1910,'11'!$E$10:$E$39)*'11'!$E$3</f>
        <v>0</v>
      </c>
      <c r="R1910" s="208">
        <f>SUMIF('12'!$C$10:$C$29,$C1910,'12'!$E$10:$E$29)*'12'!$E$3</f>
        <v>0</v>
      </c>
      <c r="S1910" s="208">
        <f>SUMIF('13'!$C$10:$C$29,$C1910,'13'!$E$10:$E$29)*'13'!$E$3</f>
        <v>0</v>
      </c>
      <c r="T1910" s="208">
        <f>SUMIF('14'!$C$10:$C$29,$C1910,'14'!$E$10:$E$29)*'14'!$E$3</f>
        <v>0</v>
      </c>
      <c r="U1910" s="208">
        <f>SUMIF('15'!$C$10:$C$29,$C1910,'15'!$E$10:$E$29)*'15'!$E$3</f>
        <v>0</v>
      </c>
      <c r="V1910" s="208">
        <f>SUMIF('16'!$C$10:$C$29,$C1910,'16'!$E$29:$E1910)*'16'!$E$3</f>
        <v>0</v>
      </c>
      <c r="W1910" s="208">
        <f>SUMIF('17'!$C$10:$C$29,$C1910,'17'!$E$10:$E$29)*'17'!$E$3</f>
        <v>0</v>
      </c>
      <c r="X1910" s="208">
        <f>SUMIF('18'!$C$10:$C$29,$C1910,'18'!$E$10:$E$29)*'18'!$E$3</f>
        <v>0</v>
      </c>
      <c r="Y1910" s="208">
        <f>SUMIF('19'!$C$10:$C$28,$C1910,'19'!$E$10:$E$28)*'19'!$E$3</f>
        <v>0</v>
      </c>
      <c r="Z1910" s="208">
        <f>SUMIF('20'!$C$10:$C$29,$C1910,'20'!$E$10:$E$29)*'20'!$E$3</f>
        <v>0</v>
      </c>
      <c r="AA1910" s="208">
        <f>SUMIF('21'!$C$10:$C$29,$C1910,'21'!$E$10:$E$29)*'21'!$E$3</f>
        <v>0</v>
      </c>
    </row>
    <row r="1911" spans="3:27" ht="15" hidden="1">
      <c r="C1911" s="207" t="s">
        <v>3919</v>
      </c>
      <c r="D1911" s="207" t="s">
        <v>3920</v>
      </c>
      <c r="F1911" s="336">
        <f t="shared" si="30"/>
        <v>0</v>
      </c>
      <c r="G1911" s="208">
        <f>SUMIF('01'!$C$10:$C$29,$C1911,'01'!$E$10:$E$29)*'01'!$E$3</f>
        <v>0</v>
      </c>
      <c r="H1911" s="208">
        <f>SUMIF('02'!$C$10:$C$28,$C1911,'02'!$E$10:$E$28)*'02'!$E$3</f>
        <v>0</v>
      </c>
      <c r="I1911" s="208">
        <f>SUMIF('03'!$C$10:$C$29,$C1911,'03'!$E$10:$E$29)*'03'!$E$3</f>
        <v>0</v>
      </c>
      <c r="J1911" s="208">
        <f>SUMIF('04'!$C$10:$C$26,$C1911,'04'!$E$10:$E$26)*'04'!$E$3</f>
        <v>0</v>
      </c>
      <c r="K1911" s="208">
        <f>SUMIF('05'!$C$10:$C$29,$C1911,'05'!$E$10:$E$29)*'05'!$E$3</f>
        <v>0</v>
      </c>
      <c r="L1911" s="208">
        <f>SUMIF('06'!$C$10:$C$29,$C1911,'06'!$E$10:$E$29)*'06'!$E$3</f>
        <v>0</v>
      </c>
      <c r="M1911" s="208">
        <f>SUMIF('07'!$C$10:$C$26,$C1911,'07'!$E$10:$E$26)*'07'!$E$3</f>
        <v>0</v>
      </c>
      <c r="N1911" s="208">
        <f>SUMIF('08'!$C$10:$C$29,$C1911,'08'!$E$10:$E$29)*'08'!$E$3</f>
        <v>0</v>
      </c>
      <c r="O1911" s="208">
        <f>SUMIF('09'!$C$10:$C$29,$C1911,'09'!$E$10:$E$29)*'09'!$E$3</f>
        <v>0</v>
      </c>
      <c r="P1911" s="208">
        <f>SUMIF('10'!$C$10:$C$29,$C1911,'10'!$E$10:$E$29)*'10'!$E$3</f>
        <v>0</v>
      </c>
      <c r="Q1911" s="208">
        <f>SUMIF('11'!$C$10:$C$39,$C1911,'11'!$E$10:$E$39)*'11'!$E$3</f>
        <v>0</v>
      </c>
      <c r="R1911" s="208">
        <f>SUMIF('12'!$C$10:$C$29,$C1911,'12'!$E$10:$E$29)*'12'!$E$3</f>
        <v>0</v>
      </c>
      <c r="S1911" s="208">
        <f>SUMIF('13'!$C$10:$C$29,$C1911,'13'!$E$10:$E$29)*'13'!$E$3</f>
        <v>0</v>
      </c>
      <c r="T1911" s="208">
        <f>SUMIF('14'!$C$10:$C$29,$C1911,'14'!$E$10:$E$29)*'14'!$E$3</f>
        <v>0</v>
      </c>
      <c r="U1911" s="208">
        <f>SUMIF('15'!$C$10:$C$29,$C1911,'15'!$E$10:$E$29)*'15'!$E$3</f>
        <v>0</v>
      </c>
      <c r="V1911" s="208">
        <f>SUMIF('16'!$C$10:$C$29,$C1911,'16'!$E$29:$E1911)*'16'!$E$3</f>
        <v>0</v>
      </c>
      <c r="W1911" s="208">
        <f>SUMIF('17'!$C$10:$C$29,$C1911,'17'!$E$10:$E$29)*'17'!$E$3</f>
        <v>0</v>
      </c>
      <c r="X1911" s="208">
        <f>SUMIF('18'!$C$10:$C$29,$C1911,'18'!$E$10:$E$29)*'18'!$E$3</f>
        <v>0</v>
      </c>
      <c r="Y1911" s="208">
        <f>SUMIF('19'!$C$10:$C$28,$C1911,'19'!$E$10:$E$28)*'19'!$E$3</f>
        <v>0</v>
      </c>
      <c r="Z1911" s="208">
        <f>SUMIF('20'!$C$10:$C$29,$C1911,'20'!$E$10:$E$29)*'20'!$E$3</f>
        <v>0</v>
      </c>
      <c r="AA1911" s="208">
        <f>SUMIF('21'!$C$10:$C$29,$C1911,'21'!$E$10:$E$29)*'21'!$E$3</f>
        <v>0</v>
      </c>
    </row>
    <row r="1912" spans="3:27" ht="15" hidden="1">
      <c r="C1912" s="207" t="s">
        <v>3921</v>
      </c>
      <c r="D1912" s="207" t="s">
        <v>3922</v>
      </c>
      <c r="F1912" s="336">
        <f t="shared" si="30"/>
        <v>0</v>
      </c>
      <c r="G1912" s="208">
        <f>SUMIF('01'!$C$10:$C$29,$C1912,'01'!$E$10:$E$29)*'01'!$E$3</f>
        <v>0</v>
      </c>
      <c r="H1912" s="208">
        <f>SUMIF('02'!$C$10:$C$28,$C1912,'02'!$E$10:$E$28)*'02'!$E$3</f>
        <v>0</v>
      </c>
      <c r="I1912" s="208">
        <f>SUMIF('03'!$C$10:$C$29,$C1912,'03'!$E$10:$E$29)*'03'!$E$3</f>
        <v>0</v>
      </c>
      <c r="J1912" s="208">
        <f>SUMIF('04'!$C$10:$C$26,$C1912,'04'!$E$10:$E$26)*'04'!$E$3</f>
        <v>0</v>
      </c>
      <c r="K1912" s="208">
        <f>SUMIF('05'!$C$10:$C$29,$C1912,'05'!$E$10:$E$29)*'05'!$E$3</f>
        <v>0</v>
      </c>
      <c r="L1912" s="208">
        <f>SUMIF('06'!$C$10:$C$29,$C1912,'06'!$E$10:$E$29)*'06'!$E$3</f>
        <v>0</v>
      </c>
      <c r="M1912" s="208">
        <f>SUMIF('07'!$C$10:$C$26,$C1912,'07'!$E$10:$E$26)*'07'!$E$3</f>
        <v>0</v>
      </c>
      <c r="N1912" s="208">
        <f>SUMIF('08'!$C$10:$C$29,$C1912,'08'!$E$10:$E$29)*'08'!$E$3</f>
        <v>0</v>
      </c>
      <c r="O1912" s="208">
        <f>SUMIF('09'!$C$10:$C$29,$C1912,'09'!$E$10:$E$29)*'09'!$E$3</f>
        <v>0</v>
      </c>
      <c r="P1912" s="208">
        <f>SUMIF('10'!$C$10:$C$29,$C1912,'10'!$E$10:$E$29)*'10'!$E$3</f>
        <v>0</v>
      </c>
      <c r="Q1912" s="208">
        <f>SUMIF('11'!$C$10:$C$39,$C1912,'11'!$E$10:$E$39)*'11'!$E$3</f>
        <v>0</v>
      </c>
      <c r="R1912" s="208">
        <f>SUMIF('12'!$C$10:$C$29,$C1912,'12'!$E$10:$E$29)*'12'!$E$3</f>
        <v>0</v>
      </c>
      <c r="S1912" s="208">
        <f>SUMIF('13'!$C$10:$C$29,$C1912,'13'!$E$10:$E$29)*'13'!$E$3</f>
        <v>0</v>
      </c>
      <c r="T1912" s="208">
        <f>SUMIF('14'!$C$10:$C$29,$C1912,'14'!$E$10:$E$29)*'14'!$E$3</f>
        <v>0</v>
      </c>
      <c r="U1912" s="208">
        <f>SUMIF('15'!$C$10:$C$29,$C1912,'15'!$E$10:$E$29)*'15'!$E$3</f>
        <v>0</v>
      </c>
      <c r="V1912" s="208">
        <f>SUMIF('16'!$C$10:$C$29,$C1912,'16'!$E$29:$E1912)*'16'!$E$3</f>
        <v>0</v>
      </c>
      <c r="W1912" s="208">
        <f>SUMIF('17'!$C$10:$C$29,$C1912,'17'!$E$10:$E$29)*'17'!$E$3</f>
        <v>0</v>
      </c>
      <c r="X1912" s="208">
        <f>SUMIF('18'!$C$10:$C$29,$C1912,'18'!$E$10:$E$29)*'18'!$E$3</f>
        <v>0</v>
      </c>
      <c r="Y1912" s="208">
        <f>SUMIF('19'!$C$10:$C$28,$C1912,'19'!$E$10:$E$28)*'19'!$E$3</f>
        <v>0</v>
      </c>
      <c r="Z1912" s="208">
        <f>SUMIF('20'!$C$10:$C$29,$C1912,'20'!$E$10:$E$29)*'20'!$E$3</f>
        <v>0</v>
      </c>
      <c r="AA1912" s="208">
        <f>SUMIF('21'!$C$10:$C$29,$C1912,'21'!$E$10:$E$29)*'21'!$E$3</f>
        <v>0</v>
      </c>
    </row>
    <row r="1913" spans="3:27" ht="15" hidden="1">
      <c r="C1913" s="207" t="s">
        <v>3923</v>
      </c>
      <c r="D1913" s="207" t="s">
        <v>3924</v>
      </c>
      <c r="F1913" s="336">
        <f t="shared" si="30"/>
        <v>0</v>
      </c>
      <c r="G1913" s="208">
        <f>SUMIF('01'!$C$10:$C$29,$C1913,'01'!$E$10:$E$29)*'01'!$E$3</f>
        <v>0</v>
      </c>
      <c r="H1913" s="208">
        <f>SUMIF('02'!$C$10:$C$28,$C1913,'02'!$E$10:$E$28)*'02'!$E$3</f>
        <v>0</v>
      </c>
      <c r="I1913" s="208">
        <f>SUMIF('03'!$C$10:$C$29,$C1913,'03'!$E$10:$E$29)*'03'!$E$3</f>
        <v>0</v>
      </c>
      <c r="J1913" s="208">
        <f>SUMIF('04'!$C$10:$C$26,$C1913,'04'!$E$10:$E$26)*'04'!$E$3</f>
        <v>0</v>
      </c>
      <c r="K1913" s="208">
        <f>SUMIF('05'!$C$10:$C$29,$C1913,'05'!$E$10:$E$29)*'05'!$E$3</f>
        <v>0</v>
      </c>
      <c r="L1913" s="208">
        <f>SUMIF('06'!$C$10:$C$29,$C1913,'06'!$E$10:$E$29)*'06'!$E$3</f>
        <v>0</v>
      </c>
      <c r="M1913" s="208">
        <f>SUMIF('07'!$C$10:$C$26,$C1913,'07'!$E$10:$E$26)*'07'!$E$3</f>
        <v>0</v>
      </c>
      <c r="N1913" s="208">
        <f>SUMIF('08'!$C$10:$C$29,$C1913,'08'!$E$10:$E$29)*'08'!$E$3</f>
        <v>0</v>
      </c>
      <c r="O1913" s="208">
        <f>SUMIF('09'!$C$10:$C$29,$C1913,'09'!$E$10:$E$29)*'09'!$E$3</f>
        <v>0</v>
      </c>
      <c r="P1913" s="208">
        <f>SUMIF('10'!$C$10:$C$29,$C1913,'10'!$E$10:$E$29)*'10'!$E$3</f>
        <v>0</v>
      </c>
      <c r="Q1913" s="208">
        <f>SUMIF('11'!$C$10:$C$39,$C1913,'11'!$E$10:$E$39)*'11'!$E$3</f>
        <v>0</v>
      </c>
      <c r="R1913" s="208">
        <f>SUMIF('12'!$C$10:$C$29,$C1913,'12'!$E$10:$E$29)*'12'!$E$3</f>
        <v>0</v>
      </c>
      <c r="S1913" s="208">
        <f>SUMIF('13'!$C$10:$C$29,$C1913,'13'!$E$10:$E$29)*'13'!$E$3</f>
        <v>0</v>
      </c>
      <c r="T1913" s="208">
        <f>SUMIF('14'!$C$10:$C$29,$C1913,'14'!$E$10:$E$29)*'14'!$E$3</f>
        <v>0</v>
      </c>
      <c r="U1913" s="208">
        <f>SUMIF('15'!$C$10:$C$29,$C1913,'15'!$E$10:$E$29)*'15'!$E$3</f>
        <v>0</v>
      </c>
      <c r="V1913" s="208">
        <f>SUMIF('16'!$C$10:$C$29,$C1913,'16'!$E$29:$E1913)*'16'!$E$3</f>
        <v>0</v>
      </c>
      <c r="W1913" s="208">
        <f>SUMIF('17'!$C$10:$C$29,$C1913,'17'!$E$10:$E$29)*'17'!$E$3</f>
        <v>0</v>
      </c>
      <c r="X1913" s="208">
        <f>SUMIF('18'!$C$10:$C$29,$C1913,'18'!$E$10:$E$29)*'18'!$E$3</f>
        <v>0</v>
      </c>
      <c r="Y1913" s="208">
        <f>SUMIF('19'!$C$10:$C$28,$C1913,'19'!$E$10:$E$28)*'19'!$E$3</f>
        <v>0</v>
      </c>
      <c r="Z1913" s="208">
        <f>SUMIF('20'!$C$10:$C$29,$C1913,'20'!$E$10:$E$29)*'20'!$E$3</f>
        <v>0</v>
      </c>
      <c r="AA1913" s="208">
        <f>SUMIF('21'!$C$10:$C$29,$C1913,'21'!$E$10:$E$29)*'21'!$E$3</f>
        <v>0</v>
      </c>
    </row>
    <row r="1914" spans="3:27" ht="15" hidden="1">
      <c r="C1914" s="207" t="s">
        <v>3925</v>
      </c>
      <c r="D1914" s="207" t="s">
        <v>3926</v>
      </c>
      <c r="F1914" s="336">
        <f t="shared" si="30"/>
        <v>0</v>
      </c>
      <c r="G1914" s="208">
        <f>SUMIF('01'!$C$10:$C$29,$C1914,'01'!$E$10:$E$29)*'01'!$E$3</f>
        <v>0</v>
      </c>
      <c r="H1914" s="208">
        <f>SUMIF('02'!$C$10:$C$28,$C1914,'02'!$E$10:$E$28)*'02'!$E$3</f>
        <v>0</v>
      </c>
      <c r="I1914" s="208">
        <f>SUMIF('03'!$C$10:$C$29,$C1914,'03'!$E$10:$E$29)*'03'!$E$3</f>
        <v>0</v>
      </c>
      <c r="J1914" s="208">
        <f>SUMIF('04'!$C$10:$C$26,$C1914,'04'!$E$10:$E$26)*'04'!$E$3</f>
        <v>0</v>
      </c>
      <c r="K1914" s="208">
        <f>SUMIF('05'!$C$10:$C$29,$C1914,'05'!$E$10:$E$29)*'05'!$E$3</f>
        <v>0</v>
      </c>
      <c r="L1914" s="208">
        <f>SUMIF('06'!$C$10:$C$29,$C1914,'06'!$E$10:$E$29)*'06'!$E$3</f>
        <v>0</v>
      </c>
      <c r="M1914" s="208">
        <f>SUMIF('07'!$C$10:$C$26,$C1914,'07'!$E$10:$E$26)*'07'!$E$3</f>
        <v>0</v>
      </c>
      <c r="N1914" s="208">
        <f>SUMIF('08'!$C$10:$C$29,$C1914,'08'!$E$10:$E$29)*'08'!$E$3</f>
        <v>0</v>
      </c>
      <c r="O1914" s="208">
        <f>SUMIF('09'!$C$10:$C$29,$C1914,'09'!$E$10:$E$29)*'09'!$E$3</f>
        <v>0</v>
      </c>
      <c r="P1914" s="208">
        <f>SUMIF('10'!$C$10:$C$29,$C1914,'10'!$E$10:$E$29)*'10'!$E$3</f>
        <v>0</v>
      </c>
      <c r="Q1914" s="208">
        <f>SUMIF('11'!$C$10:$C$39,$C1914,'11'!$E$10:$E$39)*'11'!$E$3</f>
        <v>0</v>
      </c>
      <c r="R1914" s="208">
        <f>SUMIF('12'!$C$10:$C$29,$C1914,'12'!$E$10:$E$29)*'12'!$E$3</f>
        <v>0</v>
      </c>
      <c r="S1914" s="208">
        <f>SUMIF('13'!$C$10:$C$29,$C1914,'13'!$E$10:$E$29)*'13'!$E$3</f>
        <v>0</v>
      </c>
      <c r="T1914" s="208">
        <f>SUMIF('14'!$C$10:$C$29,$C1914,'14'!$E$10:$E$29)*'14'!$E$3</f>
        <v>0</v>
      </c>
      <c r="U1914" s="208">
        <f>SUMIF('15'!$C$10:$C$29,$C1914,'15'!$E$10:$E$29)*'15'!$E$3</f>
        <v>0</v>
      </c>
      <c r="V1914" s="208">
        <f>SUMIF('16'!$C$10:$C$29,$C1914,'16'!$E$29:$E1914)*'16'!$E$3</f>
        <v>0</v>
      </c>
      <c r="W1914" s="208">
        <f>SUMIF('17'!$C$10:$C$29,$C1914,'17'!$E$10:$E$29)*'17'!$E$3</f>
        <v>0</v>
      </c>
      <c r="X1914" s="208">
        <f>SUMIF('18'!$C$10:$C$29,$C1914,'18'!$E$10:$E$29)*'18'!$E$3</f>
        <v>0</v>
      </c>
      <c r="Y1914" s="208">
        <f>SUMIF('19'!$C$10:$C$28,$C1914,'19'!$E$10:$E$28)*'19'!$E$3</f>
        <v>0</v>
      </c>
      <c r="Z1914" s="208">
        <f>SUMIF('20'!$C$10:$C$29,$C1914,'20'!$E$10:$E$29)*'20'!$E$3</f>
        <v>0</v>
      </c>
      <c r="AA1914" s="208">
        <f>SUMIF('21'!$C$10:$C$29,$C1914,'21'!$E$10:$E$29)*'21'!$E$3</f>
        <v>0</v>
      </c>
    </row>
    <row r="1915" spans="3:27" ht="15" hidden="1">
      <c r="C1915" s="207" t="s">
        <v>3927</v>
      </c>
      <c r="D1915" s="207" t="s">
        <v>3928</v>
      </c>
      <c r="F1915" s="336">
        <f t="shared" si="30"/>
        <v>0</v>
      </c>
      <c r="G1915" s="208">
        <f>SUMIF('01'!$C$10:$C$29,$C1915,'01'!$E$10:$E$29)*'01'!$E$3</f>
        <v>0</v>
      </c>
      <c r="H1915" s="208">
        <f>SUMIF('02'!$C$10:$C$28,$C1915,'02'!$E$10:$E$28)*'02'!$E$3</f>
        <v>0</v>
      </c>
      <c r="I1915" s="208">
        <f>SUMIF('03'!$C$10:$C$29,$C1915,'03'!$E$10:$E$29)*'03'!$E$3</f>
        <v>0</v>
      </c>
      <c r="J1915" s="208">
        <f>SUMIF('04'!$C$10:$C$26,$C1915,'04'!$E$10:$E$26)*'04'!$E$3</f>
        <v>0</v>
      </c>
      <c r="K1915" s="208">
        <f>SUMIF('05'!$C$10:$C$29,$C1915,'05'!$E$10:$E$29)*'05'!$E$3</f>
        <v>0</v>
      </c>
      <c r="L1915" s="208">
        <f>SUMIF('06'!$C$10:$C$29,$C1915,'06'!$E$10:$E$29)*'06'!$E$3</f>
        <v>0</v>
      </c>
      <c r="M1915" s="208">
        <f>SUMIF('07'!$C$10:$C$26,$C1915,'07'!$E$10:$E$26)*'07'!$E$3</f>
        <v>0</v>
      </c>
      <c r="N1915" s="208">
        <f>SUMIF('08'!$C$10:$C$29,$C1915,'08'!$E$10:$E$29)*'08'!$E$3</f>
        <v>0</v>
      </c>
      <c r="O1915" s="208">
        <f>SUMIF('09'!$C$10:$C$29,$C1915,'09'!$E$10:$E$29)*'09'!$E$3</f>
        <v>0</v>
      </c>
      <c r="P1915" s="208">
        <f>SUMIF('10'!$C$10:$C$29,$C1915,'10'!$E$10:$E$29)*'10'!$E$3</f>
        <v>0</v>
      </c>
      <c r="Q1915" s="208">
        <f>SUMIF('11'!$C$10:$C$39,$C1915,'11'!$E$10:$E$39)*'11'!$E$3</f>
        <v>0</v>
      </c>
      <c r="R1915" s="208">
        <f>SUMIF('12'!$C$10:$C$29,$C1915,'12'!$E$10:$E$29)*'12'!$E$3</f>
        <v>0</v>
      </c>
      <c r="S1915" s="208">
        <f>SUMIF('13'!$C$10:$C$29,$C1915,'13'!$E$10:$E$29)*'13'!$E$3</f>
        <v>0</v>
      </c>
      <c r="T1915" s="208">
        <f>SUMIF('14'!$C$10:$C$29,$C1915,'14'!$E$10:$E$29)*'14'!$E$3</f>
        <v>0</v>
      </c>
      <c r="U1915" s="208">
        <f>SUMIF('15'!$C$10:$C$29,$C1915,'15'!$E$10:$E$29)*'15'!$E$3</f>
        <v>0</v>
      </c>
      <c r="V1915" s="208">
        <f>SUMIF('16'!$C$10:$C$29,$C1915,'16'!$E$29:$E1915)*'16'!$E$3</f>
        <v>0</v>
      </c>
      <c r="W1915" s="208">
        <f>SUMIF('17'!$C$10:$C$29,$C1915,'17'!$E$10:$E$29)*'17'!$E$3</f>
        <v>0</v>
      </c>
      <c r="X1915" s="208">
        <f>SUMIF('18'!$C$10:$C$29,$C1915,'18'!$E$10:$E$29)*'18'!$E$3</f>
        <v>0</v>
      </c>
      <c r="Y1915" s="208">
        <f>SUMIF('19'!$C$10:$C$28,$C1915,'19'!$E$10:$E$28)*'19'!$E$3</f>
        <v>0</v>
      </c>
      <c r="Z1915" s="208">
        <f>SUMIF('20'!$C$10:$C$29,$C1915,'20'!$E$10:$E$29)*'20'!$E$3</f>
        <v>0</v>
      </c>
      <c r="AA1915" s="208">
        <f>SUMIF('21'!$C$10:$C$29,$C1915,'21'!$E$10:$E$29)*'21'!$E$3</f>
        <v>0</v>
      </c>
    </row>
    <row r="1916" spans="3:27" ht="15" hidden="1">
      <c r="C1916" s="207" t="s">
        <v>3929</v>
      </c>
      <c r="D1916" s="207" t="s">
        <v>3930</v>
      </c>
      <c r="F1916" s="336">
        <f t="shared" si="30"/>
        <v>0</v>
      </c>
      <c r="G1916" s="208">
        <f>SUMIF('01'!$C$10:$C$29,$C1916,'01'!$E$10:$E$29)*'01'!$E$3</f>
        <v>0</v>
      </c>
      <c r="H1916" s="208">
        <f>SUMIF('02'!$C$10:$C$28,$C1916,'02'!$E$10:$E$28)*'02'!$E$3</f>
        <v>0</v>
      </c>
      <c r="I1916" s="208">
        <f>SUMIF('03'!$C$10:$C$29,$C1916,'03'!$E$10:$E$29)*'03'!$E$3</f>
        <v>0</v>
      </c>
      <c r="J1916" s="208">
        <f>SUMIF('04'!$C$10:$C$26,$C1916,'04'!$E$10:$E$26)*'04'!$E$3</f>
        <v>0</v>
      </c>
      <c r="K1916" s="208">
        <f>SUMIF('05'!$C$10:$C$29,$C1916,'05'!$E$10:$E$29)*'05'!$E$3</f>
        <v>0</v>
      </c>
      <c r="L1916" s="208">
        <f>SUMIF('06'!$C$10:$C$29,$C1916,'06'!$E$10:$E$29)*'06'!$E$3</f>
        <v>0</v>
      </c>
      <c r="M1916" s="208">
        <f>SUMIF('07'!$C$10:$C$26,$C1916,'07'!$E$10:$E$26)*'07'!$E$3</f>
        <v>0</v>
      </c>
      <c r="N1916" s="208">
        <f>SUMIF('08'!$C$10:$C$29,$C1916,'08'!$E$10:$E$29)*'08'!$E$3</f>
        <v>0</v>
      </c>
      <c r="O1916" s="208">
        <f>SUMIF('09'!$C$10:$C$29,$C1916,'09'!$E$10:$E$29)*'09'!$E$3</f>
        <v>0</v>
      </c>
      <c r="P1916" s="208">
        <f>SUMIF('10'!$C$10:$C$29,$C1916,'10'!$E$10:$E$29)*'10'!$E$3</f>
        <v>0</v>
      </c>
      <c r="Q1916" s="208">
        <f>SUMIF('11'!$C$10:$C$39,$C1916,'11'!$E$10:$E$39)*'11'!$E$3</f>
        <v>0</v>
      </c>
      <c r="R1916" s="208">
        <f>SUMIF('12'!$C$10:$C$29,$C1916,'12'!$E$10:$E$29)*'12'!$E$3</f>
        <v>0</v>
      </c>
      <c r="S1916" s="208">
        <f>SUMIF('13'!$C$10:$C$29,$C1916,'13'!$E$10:$E$29)*'13'!$E$3</f>
        <v>0</v>
      </c>
      <c r="T1916" s="208">
        <f>SUMIF('14'!$C$10:$C$29,$C1916,'14'!$E$10:$E$29)*'14'!$E$3</f>
        <v>0</v>
      </c>
      <c r="U1916" s="208">
        <f>SUMIF('15'!$C$10:$C$29,$C1916,'15'!$E$10:$E$29)*'15'!$E$3</f>
        <v>0</v>
      </c>
      <c r="V1916" s="208">
        <f>SUMIF('16'!$C$10:$C$29,$C1916,'16'!$E$29:$E1916)*'16'!$E$3</f>
        <v>0</v>
      </c>
      <c r="W1916" s="208">
        <f>SUMIF('17'!$C$10:$C$29,$C1916,'17'!$E$10:$E$29)*'17'!$E$3</f>
        <v>0</v>
      </c>
      <c r="X1916" s="208">
        <f>SUMIF('18'!$C$10:$C$29,$C1916,'18'!$E$10:$E$29)*'18'!$E$3</f>
        <v>0</v>
      </c>
      <c r="Y1916" s="208">
        <f>SUMIF('19'!$C$10:$C$28,$C1916,'19'!$E$10:$E$28)*'19'!$E$3</f>
        <v>0</v>
      </c>
      <c r="Z1916" s="208">
        <f>SUMIF('20'!$C$10:$C$29,$C1916,'20'!$E$10:$E$29)*'20'!$E$3</f>
        <v>0</v>
      </c>
      <c r="AA1916" s="208">
        <f>SUMIF('21'!$C$10:$C$29,$C1916,'21'!$E$10:$E$29)*'21'!$E$3</f>
        <v>0</v>
      </c>
    </row>
    <row r="1917" spans="3:27" ht="15" hidden="1">
      <c r="C1917" s="207" t="s">
        <v>3931</v>
      </c>
      <c r="D1917" s="207" t="s">
        <v>3932</v>
      </c>
      <c r="F1917" s="336">
        <f t="shared" si="30"/>
        <v>0</v>
      </c>
      <c r="G1917" s="208">
        <f>SUMIF('01'!$C$10:$C$29,$C1917,'01'!$E$10:$E$29)*'01'!$E$3</f>
        <v>0</v>
      </c>
      <c r="H1917" s="208">
        <f>SUMIF('02'!$C$10:$C$28,$C1917,'02'!$E$10:$E$28)*'02'!$E$3</f>
        <v>0</v>
      </c>
      <c r="I1917" s="208">
        <f>SUMIF('03'!$C$10:$C$29,$C1917,'03'!$E$10:$E$29)*'03'!$E$3</f>
        <v>0</v>
      </c>
      <c r="J1917" s="208">
        <f>SUMIF('04'!$C$10:$C$26,$C1917,'04'!$E$10:$E$26)*'04'!$E$3</f>
        <v>0</v>
      </c>
      <c r="K1917" s="208">
        <f>SUMIF('05'!$C$10:$C$29,$C1917,'05'!$E$10:$E$29)*'05'!$E$3</f>
        <v>0</v>
      </c>
      <c r="L1917" s="208">
        <f>SUMIF('06'!$C$10:$C$29,$C1917,'06'!$E$10:$E$29)*'06'!$E$3</f>
        <v>0</v>
      </c>
      <c r="M1917" s="208">
        <f>SUMIF('07'!$C$10:$C$26,$C1917,'07'!$E$10:$E$26)*'07'!$E$3</f>
        <v>0</v>
      </c>
      <c r="N1917" s="208">
        <f>SUMIF('08'!$C$10:$C$29,$C1917,'08'!$E$10:$E$29)*'08'!$E$3</f>
        <v>0</v>
      </c>
      <c r="O1917" s="208">
        <f>SUMIF('09'!$C$10:$C$29,$C1917,'09'!$E$10:$E$29)*'09'!$E$3</f>
        <v>0</v>
      </c>
      <c r="P1917" s="208">
        <f>SUMIF('10'!$C$10:$C$29,$C1917,'10'!$E$10:$E$29)*'10'!$E$3</f>
        <v>0</v>
      </c>
      <c r="Q1917" s="208">
        <f>SUMIF('11'!$C$10:$C$39,$C1917,'11'!$E$10:$E$39)*'11'!$E$3</f>
        <v>0</v>
      </c>
      <c r="R1917" s="208">
        <f>SUMIF('12'!$C$10:$C$29,$C1917,'12'!$E$10:$E$29)*'12'!$E$3</f>
        <v>0</v>
      </c>
      <c r="S1917" s="208">
        <f>SUMIF('13'!$C$10:$C$29,$C1917,'13'!$E$10:$E$29)*'13'!$E$3</f>
        <v>0</v>
      </c>
      <c r="T1917" s="208">
        <f>SUMIF('14'!$C$10:$C$29,$C1917,'14'!$E$10:$E$29)*'14'!$E$3</f>
        <v>0</v>
      </c>
      <c r="U1917" s="208">
        <f>SUMIF('15'!$C$10:$C$29,$C1917,'15'!$E$10:$E$29)*'15'!$E$3</f>
        <v>0</v>
      </c>
      <c r="V1917" s="208">
        <f>SUMIF('16'!$C$10:$C$29,$C1917,'16'!$E$29:$E1917)*'16'!$E$3</f>
        <v>0</v>
      </c>
      <c r="W1917" s="208">
        <f>SUMIF('17'!$C$10:$C$29,$C1917,'17'!$E$10:$E$29)*'17'!$E$3</f>
        <v>0</v>
      </c>
      <c r="X1917" s="208">
        <f>SUMIF('18'!$C$10:$C$29,$C1917,'18'!$E$10:$E$29)*'18'!$E$3</f>
        <v>0</v>
      </c>
      <c r="Y1917" s="208">
        <f>SUMIF('19'!$C$10:$C$28,$C1917,'19'!$E$10:$E$28)*'19'!$E$3</f>
        <v>0</v>
      </c>
      <c r="Z1917" s="208">
        <f>SUMIF('20'!$C$10:$C$29,$C1917,'20'!$E$10:$E$29)*'20'!$E$3</f>
        <v>0</v>
      </c>
      <c r="AA1917" s="208">
        <f>SUMIF('21'!$C$10:$C$29,$C1917,'21'!$E$10:$E$29)*'21'!$E$3</f>
        <v>0</v>
      </c>
    </row>
    <row r="1918" spans="3:27" ht="15" hidden="1">
      <c r="C1918" s="207" t="s">
        <v>3933</v>
      </c>
      <c r="D1918" s="207" t="s">
        <v>3934</v>
      </c>
      <c r="F1918" s="336">
        <f t="shared" si="30"/>
        <v>0</v>
      </c>
      <c r="G1918" s="208">
        <f>SUMIF('01'!$C$10:$C$29,$C1918,'01'!$E$10:$E$29)*'01'!$E$3</f>
        <v>0</v>
      </c>
      <c r="H1918" s="208">
        <f>SUMIF('02'!$C$10:$C$28,$C1918,'02'!$E$10:$E$28)*'02'!$E$3</f>
        <v>0</v>
      </c>
      <c r="I1918" s="208">
        <f>SUMIF('03'!$C$10:$C$29,$C1918,'03'!$E$10:$E$29)*'03'!$E$3</f>
        <v>0</v>
      </c>
      <c r="J1918" s="208">
        <f>SUMIF('04'!$C$10:$C$26,$C1918,'04'!$E$10:$E$26)*'04'!$E$3</f>
        <v>0</v>
      </c>
      <c r="K1918" s="208">
        <f>SUMIF('05'!$C$10:$C$29,$C1918,'05'!$E$10:$E$29)*'05'!$E$3</f>
        <v>0</v>
      </c>
      <c r="L1918" s="208">
        <f>SUMIF('06'!$C$10:$C$29,$C1918,'06'!$E$10:$E$29)*'06'!$E$3</f>
        <v>0</v>
      </c>
      <c r="M1918" s="208">
        <f>SUMIF('07'!$C$10:$C$26,$C1918,'07'!$E$10:$E$26)*'07'!$E$3</f>
        <v>0</v>
      </c>
      <c r="N1918" s="208">
        <f>SUMIF('08'!$C$10:$C$29,$C1918,'08'!$E$10:$E$29)*'08'!$E$3</f>
        <v>0</v>
      </c>
      <c r="O1918" s="208">
        <f>SUMIF('09'!$C$10:$C$29,$C1918,'09'!$E$10:$E$29)*'09'!$E$3</f>
        <v>0</v>
      </c>
      <c r="P1918" s="208">
        <f>SUMIF('10'!$C$10:$C$29,$C1918,'10'!$E$10:$E$29)*'10'!$E$3</f>
        <v>0</v>
      </c>
      <c r="Q1918" s="208">
        <f>SUMIF('11'!$C$10:$C$39,$C1918,'11'!$E$10:$E$39)*'11'!$E$3</f>
        <v>0</v>
      </c>
      <c r="R1918" s="208">
        <f>SUMIF('12'!$C$10:$C$29,$C1918,'12'!$E$10:$E$29)*'12'!$E$3</f>
        <v>0</v>
      </c>
      <c r="S1918" s="208">
        <f>SUMIF('13'!$C$10:$C$29,$C1918,'13'!$E$10:$E$29)*'13'!$E$3</f>
        <v>0</v>
      </c>
      <c r="T1918" s="208">
        <f>SUMIF('14'!$C$10:$C$29,$C1918,'14'!$E$10:$E$29)*'14'!$E$3</f>
        <v>0</v>
      </c>
      <c r="U1918" s="208">
        <f>SUMIF('15'!$C$10:$C$29,$C1918,'15'!$E$10:$E$29)*'15'!$E$3</f>
        <v>0</v>
      </c>
      <c r="V1918" s="208">
        <f>SUMIF('16'!$C$10:$C$29,$C1918,'16'!$E$29:$E1918)*'16'!$E$3</f>
        <v>0</v>
      </c>
      <c r="W1918" s="208">
        <f>SUMIF('17'!$C$10:$C$29,$C1918,'17'!$E$10:$E$29)*'17'!$E$3</f>
        <v>0</v>
      </c>
      <c r="X1918" s="208">
        <f>SUMIF('18'!$C$10:$C$29,$C1918,'18'!$E$10:$E$29)*'18'!$E$3</f>
        <v>0</v>
      </c>
      <c r="Y1918" s="208">
        <f>SUMIF('19'!$C$10:$C$28,$C1918,'19'!$E$10:$E$28)*'19'!$E$3</f>
        <v>0</v>
      </c>
      <c r="Z1918" s="208">
        <f>SUMIF('20'!$C$10:$C$29,$C1918,'20'!$E$10:$E$29)*'20'!$E$3</f>
        <v>0</v>
      </c>
      <c r="AA1918" s="208">
        <f>SUMIF('21'!$C$10:$C$29,$C1918,'21'!$E$10:$E$29)*'21'!$E$3</f>
        <v>0</v>
      </c>
    </row>
    <row r="1919" spans="3:27" ht="15" hidden="1">
      <c r="C1919" s="207" t="s">
        <v>3935</v>
      </c>
      <c r="D1919" s="207" t="s">
        <v>3936</v>
      </c>
      <c r="F1919" s="336">
        <f t="shared" si="30"/>
        <v>0</v>
      </c>
      <c r="G1919" s="208">
        <f>SUMIF('01'!$C$10:$C$29,$C1919,'01'!$E$10:$E$29)*'01'!$E$3</f>
        <v>0</v>
      </c>
      <c r="H1919" s="208">
        <f>SUMIF('02'!$C$10:$C$28,$C1919,'02'!$E$10:$E$28)*'02'!$E$3</f>
        <v>0</v>
      </c>
      <c r="I1919" s="208">
        <f>SUMIF('03'!$C$10:$C$29,$C1919,'03'!$E$10:$E$29)*'03'!$E$3</f>
        <v>0</v>
      </c>
      <c r="J1919" s="208">
        <f>SUMIF('04'!$C$10:$C$26,$C1919,'04'!$E$10:$E$26)*'04'!$E$3</f>
        <v>0</v>
      </c>
      <c r="K1919" s="208">
        <f>SUMIF('05'!$C$10:$C$29,$C1919,'05'!$E$10:$E$29)*'05'!$E$3</f>
        <v>0</v>
      </c>
      <c r="L1919" s="208">
        <f>SUMIF('06'!$C$10:$C$29,$C1919,'06'!$E$10:$E$29)*'06'!$E$3</f>
        <v>0</v>
      </c>
      <c r="M1919" s="208">
        <f>SUMIF('07'!$C$10:$C$26,$C1919,'07'!$E$10:$E$26)*'07'!$E$3</f>
        <v>0</v>
      </c>
      <c r="N1919" s="208">
        <f>SUMIF('08'!$C$10:$C$29,$C1919,'08'!$E$10:$E$29)*'08'!$E$3</f>
        <v>0</v>
      </c>
      <c r="O1919" s="208">
        <f>SUMIF('09'!$C$10:$C$29,$C1919,'09'!$E$10:$E$29)*'09'!$E$3</f>
        <v>0</v>
      </c>
      <c r="P1919" s="208">
        <f>SUMIF('10'!$C$10:$C$29,$C1919,'10'!$E$10:$E$29)*'10'!$E$3</f>
        <v>0</v>
      </c>
      <c r="Q1919" s="208">
        <f>SUMIF('11'!$C$10:$C$39,$C1919,'11'!$E$10:$E$39)*'11'!$E$3</f>
        <v>0</v>
      </c>
      <c r="R1919" s="208">
        <f>SUMIF('12'!$C$10:$C$29,$C1919,'12'!$E$10:$E$29)*'12'!$E$3</f>
        <v>0</v>
      </c>
      <c r="S1919" s="208">
        <f>SUMIF('13'!$C$10:$C$29,$C1919,'13'!$E$10:$E$29)*'13'!$E$3</f>
        <v>0</v>
      </c>
      <c r="T1919" s="208">
        <f>SUMIF('14'!$C$10:$C$29,$C1919,'14'!$E$10:$E$29)*'14'!$E$3</f>
        <v>0</v>
      </c>
      <c r="U1919" s="208">
        <f>SUMIF('15'!$C$10:$C$29,$C1919,'15'!$E$10:$E$29)*'15'!$E$3</f>
        <v>0</v>
      </c>
      <c r="V1919" s="208">
        <f>SUMIF('16'!$C$10:$C$29,$C1919,'16'!$E$29:$E1919)*'16'!$E$3</f>
        <v>0</v>
      </c>
      <c r="W1919" s="208">
        <f>SUMIF('17'!$C$10:$C$29,$C1919,'17'!$E$10:$E$29)*'17'!$E$3</f>
        <v>0</v>
      </c>
      <c r="X1919" s="208">
        <f>SUMIF('18'!$C$10:$C$29,$C1919,'18'!$E$10:$E$29)*'18'!$E$3</f>
        <v>0</v>
      </c>
      <c r="Y1919" s="208">
        <f>SUMIF('19'!$C$10:$C$28,$C1919,'19'!$E$10:$E$28)*'19'!$E$3</f>
        <v>0</v>
      </c>
      <c r="Z1919" s="208">
        <f>SUMIF('20'!$C$10:$C$29,$C1919,'20'!$E$10:$E$29)*'20'!$E$3</f>
        <v>0</v>
      </c>
      <c r="AA1919" s="208">
        <f>SUMIF('21'!$C$10:$C$29,$C1919,'21'!$E$10:$E$29)*'21'!$E$3</f>
        <v>0</v>
      </c>
    </row>
    <row r="1920" spans="3:27" ht="15">
      <c r="C1920" s="207" t="s">
        <v>120</v>
      </c>
      <c r="D1920" s="207" t="s">
        <v>122</v>
      </c>
      <c r="F1920" s="336">
        <f t="shared" si="30"/>
        <v>37</v>
      </c>
      <c r="G1920" s="219">
        <f>SUMIF('01'!$C$10:$C$29,$C1920,'01'!$E$10:$E$29)*'01'!$E$3</f>
        <v>0</v>
      </c>
      <c r="H1920" s="219">
        <f>SUMIF('02'!$C$10:$C$28,$C1920,'02'!$E$10:$E$28)*'02'!$E$3</f>
        <v>0</v>
      </c>
      <c r="I1920" s="219">
        <f>SUMIF('03'!$C$10:$C$29,$C1920,'03'!$E$10:$E$29)*'03'!$E$3</f>
        <v>0</v>
      </c>
      <c r="J1920" s="219">
        <f>SUMIF('04'!$C$10:$C$26,$C1920,'04'!$E$10:$E$26)*'04'!$E$3</f>
        <v>0</v>
      </c>
      <c r="K1920" s="219">
        <f>SUMIF('05'!$C$10:$C$29,$C1920,'05'!$E$10:$E$29)*'05'!$E$3</f>
        <v>0</v>
      </c>
      <c r="L1920" s="219">
        <f>SUMIF('06'!$C$10:$C$29,$C1920,'06'!$E$10:$E$29)*'06'!$E$3</f>
        <v>20</v>
      </c>
      <c r="M1920" s="219">
        <f>SUMIF('07'!$C$10:$C$26,$C1920,'07'!$E$10:$E$26)*'07'!$E$3</f>
        <v>5</v>
      </c>
      <c r="N1920" s="219">
        <f>SUMIF('08'!$C$10:$C$29,$C1920,'08'!$E$10:$E$29)*'08'!$E$3</f>
        <v>0</v>
      </c>
      <c r="O1920" s="219">
        <f>SUMIF('09'!$C$10:$C$29,$C1920,'09'!$E$10:$E$29)*'09'!$E$3</f>
        <v>0</v>
      </c>
      <c r="P1920" s="219">
        <f>SUMIF('10'!$C$10:$C$29,$C1920,'10'!$E$10:$E$29)*'10'!$E$3</f>
        <v>0</v>
      </c>
      <c r="Q1920" s="219">
        <f>SUMIF('11'!$C$10:$C$39,$C1920,'11'!$E$10:$E$39)*'11'!$E$3</f>
        <v>0</v>
      </c>
      <c r="R1920" s="219">
        <f>SUMIF('12'!$C$10:$C$29,$C1920,'12'!$E$10:$E$29)*'12'!$E$3</f>
        <v>0</v>
      </c>
      <c r="S1920" s="219">
        <f>SUMIF('13'!$C$10:$C$29,$C1920,'13'!$E$10:$E$29)*'13'!$E$3</f>
        <v>12</v>
      </c>
      <c r="T1920" s="219">
        <f>SUMIF('14'!$C$10:$C$29,$C1920,'14'!$E$10:$E$29)*'14'!$E$3</f>
        <v>0</v>
      </c>
      <c r="U1920" s="219">
        <f>SUMIF('15'!$C$10:$C$29,$C1920,'15'!$E$10:$E$29)*'15'!$E$3</f>
        <v>0</v>
      </c>
      <c r="V1920" s="219">
        <f>SUMIF('16'!$C$10:$C$29,$C1920,'16'!$E$29:$E1920)*'16'!$E$3</f>
        <v>0</v>
      </c>
      <c r="W1920" s="219">
        <f>SUMIF('17'!$C$10:$C$29,$C1920,'17'!$E$10:$E$29)*'17'!$E$3</f>
        <v>0</v>
      </c>
      <c r="X1920" s="219">
        <f>SUMIF('18'!$C$10:$C$29,$C1920,'18'!$E$10:$E$29)*'18'!$E$3</f>
        <v>0</v>
      </c>
      <c r="Y1920" s="219">
        <f>SUMIF('19'!$C$10:$C$28,$C1920,'19'!$E$10:$E$28)*'19'!$E$3</f>
        <v>0</v>
      </c>
      <c r="Z1920" s="219">
        <f>SUMIF('20'!$C$10:$C$29,$C1920,'20'!$E$10:$E$29)*'20'!$E$3</f>
        <v>0</v>
      </c>
      <c r="AA1920" s="219">
        <f>SUMIF('21'!$C$10:$C$29,$C1920,'21'!$E$10:$E$29)*'21'!$E$3</f>
        <v>0</v>
      </c>
    </row>
    <row r="1921" spans="3:27" ht="15" hidden="1">
      <c r="C1921" s="207" t="s">
        <v>3937</v>
      </c>
      <c r="D1921" s="207" t="s">
        <v>3938</v>
      </c>
      <c r="F1921" s="336">
        <f t="shared" si="30"/>
        <v>0</v>
      </c>
      <c r="G1921" s="208">
        <f>SUMIF('01'!$C$10:$C$29,$C1921,'01'!$E$10:$E$29)*'01'!$E$3</f>
        <v>0</v>
      </c>
      <c r="H1921" s="208">
        <f>SUMIF('02'!$C$10:$C$28,$C1921,'02'!$E$10:$E$28)*'02'!$E$3</f>
        <v>0</v>
      </c>
      <c r="I1921" s="208">
        <f>SUMIF('03'!$C$10:$C$29,$C1921,'03'!$E$10:$E$29)*'03'!$E$3</f>
        <v>0</v>
      </c>
      <c r="J1921" s="208">
        <f>SUMIF('04'!$C$10:$C$26,$C1921,'04'!$E$10:$E$26)*'04'!$E$3</f>
        <v>0</v>
      </c>
      <c r="K1921" s="208">
        <f>SUMIF('05'!$C$10:$C$29,$C1921,'05'!$E$10:$E$29)*'05'!$E$3</f>
        <v>0</v>
      </c>
      <c r="L1921" s="208">
        <f>SUMIF('06'!$C$10:$C$29,$C1921,'06'!$E$10:$E$29)*'06'!$E$3</f>
        <v>0</v>
      </c>
      <c r="M1921" s="208">
        <f>SUMIF('07'!$C$10:$C$26,$C1921,'07'!$E$10:$E$26)*'07'!$E$3</f>
        <v>0</v>
      </c>
      <c r="N1921" s="208">
        <f>SUMIF('08'!$C$10:$C$29,$C1921,'08'!$E$10:$E$29)*'08'!$E$3</f>
        <v>0</v>
      </c>
      <c r="O1921" s="208">
        <f>SUMIF('09'!$C$10:$C$29,$C1921,'09'!$E$10:$E$29)*'09'!$E$3</f>
        <v>0</v>
      </c>
      <c r="P1921" s="208">
        <f>SUMIF('10'!$C$10:$C$29,$C1921,'10'!$E$10:$E$29)*'10'!$E$3</f>
        <v>0</v>
      </c>
      <c r="Q1921" s="208">
        <f>SUMIF('11'!$C$10:$C$39,$C1921,'11'!$E$10:$E$39)*'11'!$E$3</f>
        <v>0</v>
      </c>
      <c r="R1921" s="208">
        <f>SUMIF('12'!$C$10:$C$29,$C1921,'12'!$E$10:$E$29)*'12'!$E$3</f>
        <v>0</v>
      </c>
      <c r="S1921" s="208">
        <f>SUMIF('13'!$C$10:$C$29,$C1921,'13'!$E$10:$E$29)*'13'!$E$3</f>
        <v>0</v>
      </c>
      <c r="T1921" s="208">
        <f>SUMIF('14'!$C$10:$C$29,$C1921,'14'!$E$10:$E$29)*'14'!$E$3</f>
        <v>0</v>
      </c>
      <c r="U1921" s="208">
        <f>SUMIF('15'!$C$10:$C$29,$C1921,'15'!$E$10:$E$29)*'15'!$E$3</f>
        <v>0</v>
      </c>
      <c r="V1921" s="208">
        <f>SUMIF('16'!$C$10:$C$29,$C1921,'16'!$E$29:$E1921)*'16'!$E$3</f>
        <v>0</v>
      </c>
      <c r="W1921" s="208">
        <f>SUMIF('17'!$C$10:$C$29,$C1921,'17'!$E$10:$E$29)*'17'!$E$3</f>
        <v>0</v>
      </c>
      <c r="X1921" s="208">
        <f>SUMIF('18'!$C$10:$C$29,$C1921,'18'!$E$10:$E$29)*'18'!$E$3</f>
        <v>0</v>
      </c>
      <c r="Y1921" s="208">
        <f>SUMIF('19'!$C$10:$C$28,$C1921,'19'!$E$10:$E$28)*'19'!$E$3</f>
        <v>0</v>
      </c>
      <c r="Z1921" s="208">
        <f>SUMIF('20'!$C$10:$C$29,$C1921,'20'!$E$10:$E$29)*'20'!$E$3</f>
        <v>0</v>
      </c>
      <c r="AA1921" s="208">
        <f>SUMIF('21'!$C$10:$C$29,$C1921,'21'!$E$10:$E$29)*'21'!$E$3</f>
        <v>0</v>
      </c>
    </row>
    <row r="1922" spans="3:27" ht="15" hidden="1">
      <c r="C1922" s="207" t="s">
        <v>3939</v>
      </c>
      <c r="D1922" s="207" t="s">
        <v>3940</v>
      </c>
      <c r="F1922" s="336">
        <f t="shared" si="30"/>
        <v>0</v>
      </c>
      <c r="G1922" s="208">
        <f>SUMIF('01'!$C$10:$C$29,$C1922,'01'!$E$10:$E$29)*'01'!$E$3</f>
        <v>0</v>
      </c>
      <c r="H1922" s="208">
        <f>SUMIF('02'!$C$10:$C$28,$C1922,'02'!$E$10:$E$28)*'02'!$E$3</f>
        <v>0</v>
      </c>
      <c r="I1922" s="208">
        <f>SUMIF('03'!$C$10:$C$29,$C1922,'03'!$E$10:$E$29)*'03'!$E$3</f>
        <v>0</v>
      </c>
      <c r="J1922" s="208">
        <f>SUMIF('04'!$C$10:$C$26,$C1922,'04'!$E$10:$E$26)*'04'!$E$3</f>
        <v>0</v>
      </c>
      <c r="K1922" s="208">
        <f>SUMIF('05'!$C$10:$C$29,$C1922,'05'!$E$10:$E$29)*'05'!$E$3</f>
        <v>0</v>
      </c>
      <c r="L1922" s="208">
        <f>SUMIF('06'!$C$10:$C$29,$C1922,'06'!$E$10:$E$29)*'06'!$E$3</f>
        <v>0</v>
      </c>
      <c r="M1922" s="208">
        <f>SUMIF('07'!$C$10:$C$26,$C1922,'07'!$E$10:$E$26)*'07'!$E$3</f>
        <v>0</v>
      </c>
      <c r="N1922" s="208">
        <f>SUMIF('08'!$C$10:$C$29,$C1922,'08'!$E$10:$E$29)*'08'!$E$3</f>
        <v>0</v>
      </c>
      <c r="O1922" s="208">
        <f>SUMIF('09'!$C$10:$C$29,$C1922,'09'!$E$10:$E$29)*'09'!$E$3</f>
        <v>0</v>
      </c>
      <c r="P1922" s="208">
        <f>SUMIF('10'!$C$10:$C$29,$C1922,'10'!$E$10:$E$29)*'10'!$E$3</f>
        <v>0</v>
      </c>
      <c r="Q1922" s="208">
        <f>SUMIF('11'!$C$10:$C$39,$C1922,'11'!$E$10:$E$39)*'11'!$E$3</f>
        <v>0</v>
      </c>
      <c r="R1922" s="208">
        <f>SUMIF('12'!$C$10:$C$29,$C1922,'12'!$E$10:$E$29)*'12'!$E$3</f>
        <v>0</v>
      </c>
      <c r="S1922" s="208">
        <f>SUMIF('13'!$C$10:$C$29,$C1922,'13'!$E$10:$E$29)*'13'!$E$3</f>
        <v>0</v>
      </c>
      <c r="T1922" s="208">
        <f>SUMIF('14'!$C$10:$C$29,$C1922,'14'!$E$10:$E$29)*'14'!$E$3</f>
        <v>0</v>
      </c>
      <c r="U1922" s="208">
        <f>SUMIF('15'!$C$10:$C$29,$C1922,'15'!$E$10:$E$29)*'15'!$E$3</f>
        <v>0</v>
      </c>
      <c r="V1922" s="208">
        <f>SUMIF('16'!$C$10:$C$29,$C1922,'16'!$E$29:$E1922)*'16'!$E$3</f>
        <v>0</v>
      </c>
      <c r="W1922" s="208">
        <f>SUMIF('17'!$C$10:$C$29,$C1922,'17'!$E$10:$E$29)*'17'!$E$3</f>
        <v>0</v>
      </c>
      <c r="X1922" s="208">
        <f>SUMIF('18'!$C$10:$C$29,$C1922,'18'!$E$10:$E$29)*'18'!$E$3</f>
        <v>0</v>
      </c>
      <c r="Y1922" s="208">
        <f>SUMIF('19'!$C$10:$C$28,$C1922,'19'!$E$10:$E$28)*'19'!$E$3</f>
        <v>0</v>
      </c>
      <c r="Z1922" s="208">
        <f>SUMIF('20'!$C$10:$C$29,$C1922,'20'!$E$10:$E$29)*'20'!$E$3</f>
        <v>0</v>
      </c>
      <c r="AA1922" s="208">
        <f>SUMIF('21'!$C$10:$C$29,$C1922,'21'!$E$10:$E$29)*'21'!$E$3</f>
        <v>0</v>
      </c>
    </row>
    <row r="1923" spans="3:27" ht="15" hidden="1">
      <c r="C1923" s="207" t="s">
        <v>3941</v>
      </c>
      <c r="D1923" s="207" t="s">
        <v>3942</v>
      </c>
      <c r="F1923" s="336">
        <f t="shared" si="30"/>
        <v>0</v>
      </c>
      <c r="G1923" s="208">
        <f>SUMIF('01'!$C$10:$C$29,$C1923,'01'!$E$10:$E$29)*'01'!$E$3</f>
        <v>0</v>
      </c>
      <c r="H1923" s="208">
        <f>SUMIF('02'!$C$10:$C$28,$C1923,'02'!$E$10:$E$28)*'02'!$E$3</f>
        <v>0</v>
      </c>
      <c r="I1923" s="208">
        <f>SUMIF('03'!$C$10:$C$29,$C1923,'03'!$E$10:$E$29)*'03'!$E$3</f>
        <v>0</v>
      </c>
      <c r="J1923" s="208">
        <f>SUMIF('04'!$C$10:$C$26,$C1923,'04'!$E$10:$E$26)*'04'!$E$3</f>
        <v>0</v>
      </c>
      <c r="K1923" s="208">
        <f>SUMIF('05'!$C$10:$C$29,$C1923,'05'!$E$10:$E$29)*'05'!$E$3</f>
        <v>0</v>
      </c>
      <c r="L1923" s="208">
        <f>SUMIF('06'!$C$10:$C$29,$C1923,'06'!$E$10:$E$29)*'06'!$E$3</f>
        <v>0</v>
      </c>
      <c r="M1923" s="208">
        <f>SUMIF('07'!$C$10:$C$26,$C1923,'07'!$E$10:$E$26)*'07'!$E$3</f>
        <v>0</v>
      </c>
      <c r="N1923" s="208">
        <f>SUMIF('08'!$C$10:$C$29,$C1923,'08'!$E$10:$E$29)*'08'!$E$3</f>
        <v>0</v>
      </c>
      <c r="O1923" s="208">
        <f>SUMIF('09'!$C$10:$C$29,$C1923,'09'!$E$10:$E$29)*'09'!$E$3</f>
        <v>0</v>
      </c>
      <c r="P1923" s="208">
        <f>SUMIF('10'!$C$10:$C$29,$C1923,'10'!$E$10:$E$29)*'10'!$E$3</f>
        <v>0</v>
      </c>
      <c r="Q1923" s="208">
        <f>SUMIF('11'!$C$10:$C$39,$C1923,'11'!$E$10:$E$39)*'11'!$E$3</f>
        <v>0</v>
      </c>
      <c r="R1923" s="208">
        <f>SUMIF('12'!$C$10:$C$29,$C1923,'12'!$E$10:$E$29)*'12'!$E$3</f>
        <v>0</v>
      </c>
      <c r="S1923" s="208">
        <f>SUMIF('13'!$C$10:$C$29,$C1923,'13'!$E$10:$E$29)*'13'!$E$3</f>
        <v>0</v>
      </c>
      <c r="T1923" s="208">
        <f>SUMIF('14'!$C$10:$C$29,$C1923,'14'!$E$10:$E$29)*'14'!$E$3</f>
        <v>0</v>
      </c>
      <c r="U1923" s="208">
        <f>SUMIF('15'!$C$10:$C$29,$C1923,'15'!$E$10:$E$29)*'15'!$E$3</f>
        <v>0</v>
      </c>
      <c r="V1923" s="208">
        <f>SUMIF('16'!$C$10:$C$29,$C1923,'16'!$E$29:$E1923)*'16'!$E$3</f>
        <v>0</v>
      </c>
      <c r="W1923" s="208">
        <f>SUMIF('17'!$C$10:$C$29,$C1923,'17'!$E$10:$E$29)*'17'!$E$3</f>
        <v>0</v>
      </c>
      <c r="X1923" s="208">
        <f>SUMIF('18'!$C$10:$C$29,$C1923,'18'!$E$10:$E$29)*'18'!$E$3</f>
        <v>0</v>
      </c>
      <c r="Y1923" s="208">
        <f>SUMIF('19'!$C$10:$C$28,$C1923,'19'!$E$10:$E$28)*'19'!$E$3</f>
        <v>0</v>
      </c>
      <c r="Z1923" s="208">
        <f>SUMIF('20'!$C$10:$C$29,$C1923,'20'!$E$10:$E$29)*'20'!$E$3</f>
        <v>0</v>
      </c>
      <c r="AA1923" s="208">
        <f>SUMIF('21'!$C$10:$C$29,$C1923,'21'!$E$10:$E$29)*'21'!$E$3</f>
        <v>0</v>
      </c>
    </row>
    <row r="1924" spans="3:27" ht="15" hidden="1">
      <c r="C1924" s="207" t="s">
        <v>3943</v>
      </c>
      <c r="D1924" s="207" t="s">
        <v>3944</v>
      </c>
      <c r="F1924" s="336">
        <f t="shared" si="30"/>
        <v>0</v>
      </c>
      <c r="G1924" s="208">
        <f>SUMIF('01'!$C$10:$C$29,$C1924,'01'!$E$10:$E$29)*'01'!$E$3</f>
        <v>0</v>
      </c>
      <c r="H1924" s="208">
        <f>SUMIF('02'!$C$10:$C$28,$C1924,'02'!$E$10:$E$28)*'02'!$E$3</f>
        <v>0</v>
      </c>
      <c r="I1924" s="208">
        <f>SUMIF('03'!$C$10:$C$29,$C1924,'03'!$E$10:$E$29)*'03'!$E$3</f>
        <v>0</v>
      </c>
      <c r="J1924" s="208">
        <f>SUMIF('04'!$C$10:$C$26,$C1924,'04'!$E$10:$E$26)*'04'!$E$3</f>
        <v>0</v>
      </c>
      <c r="K1924" s="208">
        <f>SUMIF('05'!$C$10:$C$29,$C1924,'05'!$E$10:$E$29)*'05'!$E$3</f>
        <v>0</v>
      </c>
      <c r="L1924" s="208">
        <f>SUMIF('06'!$C$10:$C$29,$C1924,'06'!$E$10:$E$29)*'06'!$E$3</f>
        <v>0</v>
      </c>
      <c r="M1924" s="208">
        <f>SUMIF('07'!$C$10:$C$26,$C1924,'07'!$E$10:$E$26)*'07'!$E$3</f>
        <v>0</v>
      </c>
      <c r="N1924" s="208">
        <f>SUMIF('08'!$C$10:$C$29,$C1924,'08'!$E$10:$E$29)*'08'!$E$3</f>
        <v>0</v>
      </c>
      <c r="O1924" s="208">
        <f>SUMIF('09'!$C$10:$C$29,$C1924,'09'!$E$10:$E$29)*'09'!$E$3</f>
        <v>0</v>
      </c>
      <c r="P1924" s="208">
        <f>SUMIF('10'!$C$10:$C$29,$C1924,'10'!$E$10:$E$29)*'10'!$E$3</f>
        <v>0</v>
      </c>
      <c r="Q1924" s="208">
        <f>SUMIF('11'!$C$10:$C$39,$C1924,'11'!$E$10:$E$39)*'11'!$E$3</f>
        <v>0</v>
      </c>
      <c r="R1924" s="208">
        <f>SUMIF('12'!$C$10:$C$29,$C1924,'12'!$E$10:$E$29)*'12'!$E$3</f>
        <v>0</v>
      </c>
      <c r="S1924" s="208">
        <f>SUMIF('13'!$C$10:$C$29,$C1924,'13'!$E$10:$E$29)*'13'!$E$3</f>
        <v>0</v>
      </c>
      <c r="T1924" s="208">
        <f>SUMIF('14'!$C$10:$C$29,$C1924,'14'!$E$10:$E$29)*'14'!$E$3</f>
        <v>0</v>
      </c>
      <c r="U1924" s="208">
        <f>SUMIF('15'!$C$10:$C$29,$C1924,'15'!$E$10:$E$29)*'15'!$E$3</f>
        <v>0</v>
      </c>
      <c r="V1924" s="208">
        <f>SUMIF('16'!$C$10:$C$29,$C1924,'16'!$E$29:$E1924)*'16'!$E$3</f>
        <v>0</v>
      </c>
      <c r="W1924" s="208">
        <f>SUMIF('17'!$C$10:$C$29,$C1924,'17'!$E$10:$E$29)*'17'!$E$3</f>
        <v>0</v>
      </c>
      <c r="X1924" s="208">
        <f>SUMIF('18'!$C$10:$C$29,$C1924,'18'!$E$10:$E$29)*'18'!$E$3</f>
        <v>0</v>
      </c>
      <c r="Y1924" s="208">
        <f>SUMIF('19'!$C$10:$C$28,$C1924,'19'!$E$10:$E$28)*'19'!$E$3</f>
        <v>0</v>
      </c>
      <c r="Z1924" s="208">
        <f>SUMIF('20'!$C$10:$C$29,$C1924,'20'!$E$10:$E$29)*'20'!$E$3</f>
        <v>0</v>
      </c>
      <c r="AA1924" s="208">
        <f>SUMIF('21'!$C$10:$C$29,$C1924,'21'!$E$10:$E$29)*'21'!$E$3</f>
        <v>0</v>
      </c>
    </row>
    <row r="1925" spans="3:27" ht="15" hidden="1">
      <c r="C1925" s="207" t="s">
        <v>3945</v>
      </c>
      <c r="D1925" s="207" t="s">
        <v>3946</v>
      </c>
      <c r="F1925" s="336">
        <f t="shared" si="30"/>
        <v>0</v>
      </c>
      <c r="G1925" s="208">
        <f>SUMIF('01'!$C$10:$C$29,$C1925,'01'!$E$10:$E$29)*'01'!$E$3</f>
        <v>0</v>
      </c>
      <c r="H1925" s="208">
        <f>SUMIF('02'!$C$10:$C$28,$C1925,'02'!$E$10:$E$28)*'02'!$E$3</f>
        <v>0</v>
      </c>
      <c r="I1925" s="208">
        <f>SUMIF('03'!$C$10:$C$29,$C1925,'03'!$E$10:$E$29)*'03'!$E$3</f>
        <v>0</v>
      </c>
      <c r="J1925" s="208">
        <f>SUMIF('04'!$C$10:$C$26,$C1925,'04'!$E$10:$E$26)*'04'!$E$3</f>
        <v>0</v>
      </c>
      <c r="K1925" s="208">
        <f>SUMIF('05'!$C$10:$C$29,$C1925,'05'!$E$10:$E$29)*'05'!$E$3</f>
        <v>0</v>
      </c>
      <c r="L1925" s="208">
        <f>SUMIF('06'!$C$10:$C$29,$C1925,'06'!$E$10:$E$29)*'06'!$E$3</f>
        <v>0</v>
      </c>
      <c r="M1925" s="208">
        <f>SUMIF('07'!$C$10:$C$26,$C1925,'07'!$E$10:$E$26)*'07'!$E$3</f>
        <v>0</v>
      </c>
      <c r="N1925" s="208">
        <f>SUMIF('08'!$C$10:$C$29,$C1925,'08'!$E$10:$E$29)*'08'!$E$3</f>
        <v>0</v>
      </c>
      <c r="O1925" s="208">
        <f>SUMIF('09'!$C$10:$C$29,$C1925,'09'!$E$10:$E$29)*'09'!$E$3</f>
        <v>0</v>
      </c>
      <c r="P1925" s="208">
        <f>SUMIF('10'!$C$10:$C$29,$C1925,'10'!$E$10:$E$29)*'10'!$E$3</f>
        <v>0</v>
      </c>
      <c r="Q1925" s="208">
        <f>SUMIF('11'!$C$10:$C$39,$C1925,'11'!$E$10:$E$39)*'11'!$E$3</f>
        <v>0</v>
      </c>
      <c r="R1925" s="208">
        <f>SUMIF('12'!$C$10:$C$29,$C1925,'12'!$E$10:$E$29)*'12'!$E$3</f>
        <v>0</v>
      </c>
      <c r="S1925" s="208">
        <f>SUMIF('13'!$C$10:$C$29,$C1925,'13'!$E$10:$E$29)*'13'!$E$3</f>
        <v>0</v>
      </c>
      <c r="T1925" s="208">
        <f>SUMIF('14'!$C$10:$C$29,$C1925,'14'!$E$10:$E$29)*'14'!$E$3</f>
        <v>0</v>
      </c>
      <c r="U1925" s="208">
        <f>SUMIF('15'!$C$10:$C$29,$C1925,'15'!$E$10:$E$29)*'15'!$E$3</f>
        <v>0</v>
      </c>
      <c r="V1925" s="208">
        <f>SUMIF('16'!$C$10:$C$29,$C1925,'16'!$E$29:$E1925)*'16'!$E$3</f>
        <v>0</v>
      </c>
      <c r="W1925" s="208">
        <f>SUMIF('17'!$C$10:$C$29,$C1925,'17'!$E$10:$E$29)*'17'!$E$3</f>
        <v>0</v>
      </c>
      <c r="X1925" s="208">
        <f>SUMIF('18'!$C$10:$C$29,$C1925,'18'!$E$10:$E$29)*'18'!$E$3</f>
        <v>0</v>
      </c>
      <c r="Y1925" s="208">
        <f>SUMIF('19'!$C$10:$C$28,$C1925,'19'!$E$10:$E$28)*'19'!$E$3</f>
        <v>0</v>
      </c>
      <c r="Z1925" s="208">
        <f>SUMIF('20'!$C$10:$C$29,$C1925,'20'!$E$10:$E$29)*'20'!$E$3</f>
        <v>0</v>
      </c>
      <c r="AA1925" s="208">
        <f>SUMIF('21'!$C$10:$C$29,$C1925,'21'!$E$10:$E$29)*'21'!$E$3</f>
        <v>0</v>
      </c>
    </row>
    <row r="1926" spans="3:27" ht="15" hidden="1">
      <c r="C1926" s="207" t="s">
        <v>3947</v>
      </c>
      <c r="D1926" s="207" t="s">
        <v>3948</v>
      </c>
      <c r="F1926" s="336">
        <f t="shared" si="30"/>
        <v>0</v>
      </c>
      <c r="G1926" s="208">
        <f>SUMIF('01'!$C$10:$C$29,$C1926,'01'!$E$10:$E$29)*'01'!$E$3</f>
        <v>0</v>
      </c>
      <c r="H1926" s="208">
        <f>SUMIF('02'!$C$10:$C$28,$C1926,'02'!$E$10:$E$28)*'02'!$E$3</f>
        <v>0</v>
      </c>
      <c r="I1926" s="208">
        <f>SUMIF('03'!$C$10:$C$29,$C1926,'03'!$E$10:$E$29)*'03'!$E$3</f>
        <v>0</v>
      </c>
      <c r="J1926" s="208">
        <f>SUMIF('04'!$C$10:$C$26,$C1926,'04'!$E$10:$E$26)*'04'!$E$3</f>
        <v>0</v>
      </c>
      <c r="K1926" s="208">
        <f>SUMIF('05'!$C$10:$C$29,$C1926,'05'!$E$10:$E$29)*'05'!$E$3</f>
        <v>0</v>
      </c>
      <c r="L1926" s="208">
        <f>SUMIF('06'!$C$10:$C$29,$C1926,'06'!$E$10:$E$29)*'06'!$E$3</f>
        <v>0</v>
      </c>
      <c r="M1926" s="208">
        <f>SUMIF('07'!$C$10:$C$26,$C1926,'07'!$E$10:$E$26)*'07'!$E$3</f>
        <v>0</v>
      </c>
      <c r="N1926" s="208">
        <f>SUMIF('08'!$C$10:$C$29,$C1926,'08'!$E$10:$E$29)*'08'!$E$3</f>
        <v>0</v>
      </c>
      <c r="O1926" s="208">
        <f>SUMIF('09'!$C$10:$C$29,$C1926,'09'!$E$10:$E$29)*'09'!$E$3</f>
        <v>0</v>
      </c>
      <c r="P1926" s="208">
        <f>SUMIF('10'!$C$10:$C$29,$C1926,'10'!$E$10:$E$29)*'10'!$E$3</f>
        <v>0</v>
      </c>
      <c r="Q1926" s="208">
        <f>SUMIF('11'!$C$10:$C$39,$C1926,'11'!$E$10:$E$39)*'11'!$E$3</f>
        <v>0</v>
      </c>
      <c r="R1926" s="208">
        <f>SUMIF('12'!$C$10:$C$29,$C1926,'12'!$E$10:$E$29)*'12'!$E$3</f>
        <v>0</v>
      </c>
      <c r="S1926" s="208">
        <f>SUMIF('13'!$C$10:$C$29,$C1926,'13'!$E$10:$E$29)*'13'!$E$3</f>
        <v>0</v>
      </c>
      <c r="T1926" s="208">
        <f>SUMIF('14'!$C$10:$C$29,$C1926,'14'!$E$10:$E$29)*'14'!$E$3</f>
        <v>0</v>
      </c>
      <c r="U1926" s="208">
        <f>SUMIF('15'!$C$10:$C$29,$C1926,'15'!$E$10:$E$29)*'15'!$E$3</f>
        <v>0</v>
      </c>
      <c r="V1926" s="208">
        <f>SUMIF('16'!$C$10:$C$29,$C1926,'16'!$E$29:$E1926)*'16'!$E$3</f>
        <v>0</v>
      </c>
      <c r="W1926" s="208">
        <f>SUMIF('17'!$C$10:$C$29,$C1926,'17'!$E$10:$E$29)*'17'!$E$3</f>
        <v>0</v>
      </c>
      <c r="X1926" s="208">
        <f>SUMIF('18'!$C$10:$C$29,$C1926,'18'!$E$10:$E$29)*'18'!$E$3</f>
        <v>0</v>
      </c>
      <c r="Y1926" s="208">
        <f>SUMIF('19'!$C$10:$C$28,$C1926,'19'!$E$10:$E$28)*'19'!$E$3</f>
        <v>0</v>
      </c>
      <c r="Z1926" s="208">
        <f>SUMIF('20'!$C$10:$C$29,$C1926,'20'!$E$10:$E$29)*'20'!$E$3</f>
        <v>0</v>
      </c>
      <c r="AA1926" s="208">
        <f>SUMIF('21'!$C$10:$C$29,$C1926,'21'!$E$10:$E$29)*'21'!$E$3</f>
        <v>0</v>
      </c>
    </row>
    <row r="1927" spans="3:27" ht="15" hidden="1">
      <c r="C1927" s="207" t="s">
        <v>3949</v>
      </c>
      <c r="D1927" s="207" t="s">
        <v>3950</v>
      </c>
      <c r="F1927" s="336">
        <f t="shared" si="30"/>
        <v>0</v>
      </c>
      <c r="G1927" s="208">
        <f>SUMIF('01'!$C$10:$C$29,$C1927,'01'!$E$10:$E$29)*'01'!$E$3</f>
        <v>0</v>
      </c>
      <c r="H1927" s="208">
        <f>SUMIF('02'!$C$10:$C$28,$C1927,'02'!$E$10:$E$28)*'02'!$E$3</f>
        <v>0</v>
      </c>
      <c r="I1927" s="208">
        <f>SUMIF('03'!$C$10:$C$29,$C1927,'03'!$E$10:$E$29)*'03'!$E$3</f>
        <v>0</v>
      </c>
      <c r="J1927" s="208">
        <f>SUMIF('04'!$C$10:$C$26,$C1927,'04'!$E$10:$E$26)*'04'!$E$3</f>
        <v>0</v>
      </c>
      <c r="K1927" s="208">
        <f>SUMIF('05'!$C$10:$C$29,$C1927,'05'!$E$10:$E$29)*'05'!$E$3</f>
        <v>0</v>
      </c>
      <c r="L1927" s="208">
        <f>SUMIF('06'!$C$10:$C$29,$C1927,'06'!$E$10:$E$29)*'06'!$E$3</f>
        <v>0</v>
      </c>
      <c r="M1927" s="208">
        <f>SUMIF('07'!$C$10:$C$26,$C1927,'07'!$E$10:$E$26)*'07'!$E$3</f>
        <v>0</v>
      </c>
      <c r="N1927" s="208">
        <f>SUMIF('08'!$C$10:$C$29,$C1927,'08'!$E$10:$E$29)*'08'!$E$3</f>
        <v>0</v>
      </c>
      <c r="O1927" s="208">
        <f>SUMIF('09'!$C$10:$C$29,$C1927,'09'!$E$10:$E$29)*'09'!$E$3</f>
        <v>0</v>
      </c>
      <c r="P1927" s="208">
        <f>SUMIF('10'!$C$10:$C$29,$C1927,'10'!$E$10:$E$29)*'10'!$E$3</f>
        <v>0</v>
      </c>
      <c r="Q1927" s="208">
        <f>SUMIF('11'!$C$10:$C$39,$C1927,'11'!$E$10:$E$39)*'11'!$E$3</f>
        <v>0</v>
      </c>
      <c r="R1927" s="208">
        <f>SUMIF('12'!$C$10:$C$29,$C1927,'12'!$E$10:$E$29)*'12'!$E$3</f>
        <v>0</v>
      </c>
      <c r="S1927" s="208">
        <f>SUMIF('13'!$C$10:$C$29,$C1927,'13'!$E$10:$E$29)*'13'!$E$3</f>
        <v>0</v>
      </c>
      <c r="T1927" s="208">
        <f>SUMIF('14'!$C$10:$C$29,$C1927,'14'!$E$10:$E$29)*'14'!$E$3</f>
        <v>0</v>
      </c>
      <c r="U1927" s="208">
        <f>SUMIF('15'!$C$10:$C$29,$C1927,'15'!$E$10:$E$29)*'15'!$E$3</f>
        <v>0</v>
      </c>
      <c r="V1927" s="208">
        <f>SUMIF('16'!$C$10:$C$29,$C1927,'16'!$E$29:$E1927)*'16'!$E$3</f>
        <v>0</v>
      </c>
      <c r="W1927" s="208">
        <f>SUMIF('17'!$C$10:$C$29,$C1927,'17'!$E$10:$E$29)*'17'!$E$3</f>
        <v>0</v>
      </c>
      <c r="X1927" s="208">
        <f>SUMIF('18'!$C$10:$C$29,$C1927,'18'!$E$10:$E$29)*'18'!$E$3</f>
        <v>0</v>
      </c>
      <c r="Y1927" s="208">
        <f>SUMIF('19'!$C$10:$C$28,$C1927,'19'!$E$10:$E$28)*'19'!$E$3</f>
        <v>0</v>
      </c>
      <c r="Z1927" s="208">
        <f>SUMIF('20'!$C$10:$C$29,$C1927,'20'!$E$10:$E$29)*'20'!$E$3</f>
        <v>0</v>
      </c>
      <c r="AA1927" s="208">
        <f>SUMIF('21'!$C$10:$C$29,$C1927,'21'!$E$10:$E$29)*'21'!$E$3</f>
        <v>0</v>
      </c>
    </row>
    <row r="1928" spans="3:27" ht="15" hidden="1">
      <c r="C1928" s="207" t="s">
        <v>3951</v>
      </c>
      <c r="D1928" s="207" t="s">
        <v>3952</v>
      </c>
      <c r="F1928" s="336">
        <f t="shared" si="30"/>
        <v>0</v>
      </c>
      <c r="G1928" s="208">
        <f>SUMIF('01'!$C$10:$C$29,$C1928,'01'!$E$10:$E$29)*'01'!$E$3</f>
        <v>0</v>
      </c>
      <c r="H1928" s="208">
        <f>SUMIF('02'!$C$10:$C$28,$C1928,'02'!$E$10:$E$28)*'02'!$E$3</f>
        <v>0</v>
      </c>
      <c r="I1928" s="208">
        <f>SUMIF('03'!$C$10:$C$29,$C1928,'03'!$E$10:$E$29)*'03'!$E$3</f>
        <v>0</v>
      </c>
      <c r="J1928" s="208">
        <f>SUMIF('04'!$C$10:$C$26,$C1928,'04'!$E$10:$E$26)*'04'!$E$3</f>
        <v>0</v>
      </c>
      <c r="K1928" s="208">
        <f>SUMIF('05'!$C$10:$C$29,$C1928,'05'!$E$10:$E$29)*'05'!$E$3</f>
        <v>0</v>
      </c>
      <c r="L1928" s="208">
        <f>SUMIF('06'!$C$10:$C$29,$C1928,'06'!$E$10:$E$29)*'06'!$E$3</f>
        <v>0</v>
      </c>
      <c r="M1928" s="208">
        <f>SUMIF('07'!$C$10:$C$26,$C1928,'07'!$E$10:$E$26)*'07'!$E$3</f>
        <v>0</v>
      </c>
      <c r="N1928" s="208">
        <f>SUMIF('08'!$C$10:$C$29,$C1928,'08'!$E$10:$E$29)*'08'!$E$3</f>
        <v>0</v>
      </c>
      <c r="O1928" s="208">
        <f>SUMIF('09'!$C$10:$C$29,$C1928,'09'!$E$10:$E$29)*'09'!$E$3</f>
        <v>0</v>
      </c>
      <c r="P1928" s="208">
        <f>SUMIF('10'!$C$10:$C$29,$C1928,'10'!$E$10:$E$29)*'10'!$E$3</f>
        <v>0</v>
      </c>
      <c r="Q1928" s="208">
        <f>SUMIF('11'!$C$10:$C$39,$C1928,'11'!$E$10:$E$39)*'11'!$E$3</f>
        <v>0</v>
      </c>
      <c r="R1928" s="208">
        <f>SUMIF('12'!$C$10:$C$29,$C1928,'12'!$E$10:$E$29)*'12'!$E$3</f>
        <v>0</v>
      </c>
      <c r="S1928" s="208">
        <f>SUMIF('13'!$C$10:$C$29,$C1928,'13'!$E$10:$E$29)*'13'!$E$3</f>
        <v>0</v>
      </c>
      <c r="T1928" s="208">
        <f>SUMIF('14'!$C$10:$C$29,$C1928,'14'!$E$10:$E$29)*'14'!$E$3</f>
        <v>0</v>
      </c>
      <c r="U1928" s="208">
        <f>SUMIF('15'!$C$10:$C$29,$C1928,'15'!$E$10:$E$29)*'15'!$E$3</f>
        <v>0</v>
      </c>
      <c r="V1928" s="208">
        <f>SUMIF('16'!$C$10:$C$29,$C1928,'16'!$E$29:$E1928)*'16'!$E$3</f>
        <v>0</v>
      </c>
      <c r="W1928" s="208">
        <f>SUMIF('17'!$C$10:$C$29,$C1928,'17'!$E$10:$E$29)*'17'!$E$3</f>
        <v>0</v>
      </c>
      <c r="X1928" s="208">
        <f>SUMIF('18'!$C$10:$C$29,$C1928,'18'!$E$10:$E$29)*'18'!$E$3</f>
        <v>0</v>
      </c>
      <c r="Y1928" s="208">
        <f>SUMIF('19'!$C$10:$C$28,$C1928,'19'!$E$10:$E$28)*'19'!$E$3</f>
        <v>0</v>
      </c>
      <c r="Z1928" s="208">
        <f>SUMIF('20'!$C$10:$C$29,$C1928,'20'!$E$10:$E$29)*'20'!$E$3</f>
        <v>0</v>
      </c>
      <c r="AA1928" s="208">
        <f>SUMIF('21'!$C$10:$C$29,$C1928,'21'!$E$10:$E$29)*'21'!$E$3</f>
        <v>0</v>
      </c>
    </row>
    <row r="1929" spans="3:27" ht="15" hidden="1">
      <c r="C1929" s="207" t="s">
        <v>3953</v>
      </c>
      <c r="D1929" s="207" t="s">
        <v>3954</v>
      </c>
      <c r="F1929" s="336">
        <f t="shared" si="30"/>
        <v>0</v>
      </c>
      <c r="G1929" s="208">
        <f>SUMIF('01'!$C$10:$C$29,$C1929,'01'!$E$10:$E$29)*'01'!$E$3</f>
        <v>0</v>
      </c>
      <c r="H1929" s="208">
        <f>SUMIF('02'!$C$10:$C$28,$C1929,'02'!$E$10:$E$28)*'02'!$E$3</f>
        <v>0</v>
      </c>
      <c r="I1929" s="208">
        <f>SUMIF('03'!$C$10:$C$29,$C1929,'03'!$E$10:$E$29)*'03'!$E$3</f>
        <v>0</v>
      </c>
      <c r="J1929" s="208">
        <f>SUMIF('04'!$C$10:$C$26,$C1929,'04'!$E$10:$E$26)*'04'!$E$3</f>
        <v>0</v>
      </c>
      <c r="K1929" s="208">
        <f>SUMIF('05'!$C$10:$C$29,$C1929,'05'!$E$10:$E$29)*'05'!$E$3</f>
        <v>0</v>
      </c>
      <c r="L1929" s="208">
        <f>SUMIF('06'!$C$10:$C$29,$C1929,'06'!$E$10:$E$29)*'06'!$E$3</f>
        <v>0</v>
      </c>
      <c r="M1929" s="208">
        <f>SUMIF('07'!$C$10:$C$26,$C1929,'07'!$E$10:$E$26)*'07'!$E$3</f>
        <v>0</v>
      </c>
      <c r="N1929" s="208">
        <f>SUMIF('08'!$C$10:$C$29,$C1929,'08'!$E$10:$E$29)*'08'!$E$3</f>
        <v>0</v>
      </c>
      <c r="O1929" s="208">
        <f>SUMIF('09'!$C$10:$C$29,$C1929,'09'!$E$10:$E$29)*'09'!$E$3</f>
        <v>0</v>
      </c>
      <c r="P1929" s="208">
        <f>SUMIF('10'!$C$10:$C$29,$C1929,'10'!$E$10:$E$29)*'10'!$E$3</f>
        <v>0</v>
      </c>
      <c r="Q1929" s="208">
        <f>SUMIF('11'!$C$10:$C$39,$C1929,'11'!$E$10:$E$39)*'11'!$E$3</f>
        <v>0</v>
      </c>
      <c r="R1929" s="208">
        <f>SUMIF('12'!$C$10:$C$29,$C1929,'12'!$E$10:$E$29)*'12'!$E$3</f>
        <v>0</v>
      </c>
      <c r="S1929" s="208">
        <f>SUMIF('13'!$C$10:$C$29,$C1929,'13'!$E$10:$E$29)*'13'!$E$3</f>
        <v>0</v>
      </c>
      <c r="T1929" s="208">
        <f>SUMIF('14'!$C$10:$C$29,$C1929,'14'!$E$10:$E$29)*'14'!$E$3</f>
        <v>0</v>
      </c>
      <c r="U1929" s="208">
        <f>SUMIF('15'!$C$10:$C$29,$C1929,'15'!$E$10:$E$29)*'15'!$E$3</f>
        <v>0</v>
      </c>
      <c r="V1929" s="208">
        <f>SUMIF('16'!$C$10:$C$29,$C1929,'16'!$E$29:$E1929)*'16'!$E$3</f>
        <v>0</v>
      </c>
      <c r="W1929" s="208">
        <f>SUMIF('17'!$C$10:$C$29,$C1929,'17'!$E$10:$E$29)*'17'!$E$3</f>
        <v>0</v>
      </c>
      <c r="X1929" s="208">
        <f>SUMIF('18'!$C$10:$C$29,$C1929,'18'!$E$10:$E$29)*'18'!$E$3</f>
        <v>0</v>
      </c>
      <c r="Y1929" s="208">
        <f>SUMIF('19'!$C$10:$C$28,$C1929,'19'!$E$10:$E$28)*'19'!$E$3</f>
        <v>0</v>
      </c>
      <c r="Z1929" s="208">
        <f>SUMIF('20'!$C$10:$C$29,$C1929,'20'!$E$10:$E$29)*'20'!$E$3</f>
        <v>0</v>
      </c>
      <c r="AA1929" s="208">
        <f>SUMIF('21'!$C$10:$C$29,$C1929,'21'!$E$10:$E$29)*'21'!$E$3</f>
        <v>0</v>
      </c>
    </row>
    <row r="1930" spans="3:27" ht="15" hidden="1">
      <c r="C1930" s="207" t="s">
        <v>3955</v>
      </c>
      <c r="D1930" s="207" t="s">
        <v>3956</v>
      </c>
      <c r="F1930" s="336">
        <f t="shared" si="30"/>
        <v>0</v>
      </c>
      <c r="G1930" s="208">
        <f>SUMIF('01'!$C$10:$C$29,$C1930,'01'!$E$10:$E$29)*'01'!$E$3</f>
        <v>0</v>
      </c>
      <c r="H1930" s="208">
        <f>SUMIF('02'!$C$10:$C$28,$C1930,'02'!$E$10:$E$28)*'02'!$E$3</f>
        <v>0</v>
      </c>
      <c r="I1930" s="208">
        <f>SUMIF('03'!$C$10:$C$29,$C1930,'03'!$E$10:$E$29)*'03'!$E$3</f>
        <v>0</v>
      </c>
      <c r="J1930" s="208">
        <f>SUMIF('04'!$C$10:$C$26,$C1930,'04'!$E$10:$E$26)*'04'!$E$3</f>
        <v>0</v>
      </c>
      <c r="K1930" s="208">
        <f>SUMIF('05'!$C$10:$C$29,$C1930,'05'!$E$10:$E$29)*'05'!$E$3</f>
        <v>0</v>
      </c>
      <c r="L1930" s="208">
        <f>SUMIF('06'!$C$10:$C$29,$C1930,'06'!$E$10:$E$29)*'06'!$E$3</f>
        <v>0</v>
      </c>
      <c r="M1930" s="208">
        <f>SUMIF('07'!$C$10:$C$26,$C1930,'07'!$E$10:$E$26)*'07'!$E$3</f>
        <v>0</v>
      </c>
      <c r="N1930" s="208">
        <f>SUMIF('08'!$C$10:$C$29,$C1930,'08'!$E$10:$E$29)*'08'!$E$3</f>
        <v>0</v>
      </c>
      <c r="O1930" s="208">
        <f>SUMIF('09'!$C$10:$C$29,$C1930,'09'!$E$10:$E$29)*'09'!$E$3</f>
        <v>0</v>
      </c>
      <c r="P1930" s="208">
        <f>SUMIF('10'!$C$10:$C$29,$C1930,'10'!$E$10:$E$29)*'10'!$E$3</f>
        <v>0</v>
      </c>
      <c r="Q1930" s="208">
        <f>SUMIF('11'!$C$10:$C$39,$C1930,'11'!$E$10:$E$39)*'11'!$E$3</f>
        <v>0</v>
      </c>
      <c r="R1930" s="208">
        <f>SUMIF('12'!$C$10:$C$29,$C1930,'12'!$E$10:$E$29)*'12'!$E$3</f>
        <v>0</v>
      </c>
      <c r="S1930" s="208">
        <f>SUMIF('13'!$C$10:$C$29,$C1930,'13'!$E$10:$E$29)*'13'!$E$3</f>
        <v>0</v>
      </c>
      <c r="T1930" s="208">
        <f>SUMIF('14'!$C$10:$C$29,$C1930,'14'!$E$10:$E$29)*'14'!$E$3</f>
        <v>0</v>
      </c>
      <c r="U1930" s="208">
        <f>SUMIF('15'!$C$10:$C$29,$C1930,'15'!$E$10:$E$29)*'15'!$E$3</f>
        <v>0</v>
      </c>
      <c r="V1930" s="208">
        <f>SUMIF('16'!$C$10:$C$29,$C1930,'16'!$E$29:$E1930)*'16'!$E$3</f>
        <v>0</v>
      </c>
      <c r="W1930" s="208">
        <f>SUMIF('17'!$C$10:$C$29,$C1930,'17'!$E$10:$E$29)*'17'!$E$3</f>
        <v>0</v>
      </c>
      <c r="X1930" s="208">
        <f>SUMIF('18'!$C$10:$C$29,$C1930,'18'!$E$10:$E$29)*'18'!$E$3</f>
        <v>0</v>
      </c>
      <c r="Y1930" s="208">
        <f>SUMIF('19'!$C$10:$C$28,$C1930,'19'!$E$10:$E$28)*'19'!$E$3</f>
        <v>0</v>
      </c>
      <c r="Z1930" s="208">
        <f>SUMIF('20'!$C$10:$C$29,$C1930,'20'!$E$10:$E$29)*'20'!$E$3</f>
        <v>0</v>
      </c>
      <c r="AA1930" s="208">
        <f>SUMIF('21'!$C$10:$C$29,$C1930,'21'!$E$10:$E$29)*'21'!$E$3</f>
        <v>0</v>
      </c>
    </row>
    <row r="1931" spans="3:27" ht="15" hidden="1">
      <c r="C1931" s="207" t="s">
        <v>3957</v>
      </c>
      <c r="D1931" s="207" t="s">
        <v>3958</v>
      </c>
      <c r="F1931" s="336">
        <f t="shared" si="30"/>
        <v>0</v>
      </c>
      <c r="G1931" s="208">
        <f>SUMIF('01'!$C$10:$C$29,$C1931,'01'!$E$10:$E$29)*'01'!$E$3</f>
        <v>0</v>
      </c>
      <c r="H1931" s="208">
        <f>SUMIF('02'!$C$10:$C$28,$C1931,'02'!$E$10:$E$28)*'02'!$E$3</f>
        <v>0</v>
      </c>
      <c r="I1931" s="208">
        <f>SUMIF('03'!$C$10:$C$29,$C1931,'03'!$E$10:$E$29)*'03'!$E$3</f>
        <v>0</v>
      </c>
      <c r="J1931" s="208">
        <f>SUMIF('04'!$C$10:$C$26,$C1931,'04'!$E$10:$E$26)*'04'!$E$3</f>
        <v>0</v>
      </c>
      <c r="K1931" s="208">
        <f>SUMIF('05'!$C$10:$C$29,$C1931,'05'!$E$10:$E$29)*'05'!$E$3</f>
        <v>0</v>
      </c>
      <c r="L1931" s="208">
        <f>SUMIF('06'!$C$10:$C$29,$C1931,'06'!$E$10:$E$29)*'06'!$E$3</f>
        <v>0</v>
      </c>
      <c r="M1931" s="208">
        <f>SUMIF('07'!$C$10:$C$26,$C1931,'07'!$E$10:$E$26)*'07'!$E$3</f>
        <v>0</v>
      </c>
      <c r="N1931" s="208">
        <f>SUMIF('08'!$C$10:$C$29,$C1931,'08'!$E$10:$E$29)*'08'!$E$3</f>
        <v>0</v>
      </c>
      <c r="O1931" s="208">
        <f>SUMIF('09'!$C$10:$C$29,$C1931,'09'!$E$10:$E$29)*'09'!$E$3</f>
        <v>0</v>
      </c>
      <c r="P1931" s="208">
        <f>SUMIF('10'!$C$10:$C$29,$C1931,'10'!$E$10:$E$29)*'10'!$E$3</f>
        <v>0</v>
      </c>
      <c r="Q1931" s="208">
        <f>SUMIF('11'!$C$10:$C$39,$C1931,'11'!$E$10:$E$39)*'11'!$E$3</f>
        <v>0</v>
      </c>
      <c r="R1931" s="208">
        <f>SUMIF('12'!$C$10:$C$29,$C1931,'12'!$E$10:$E$29)*'12'!$E$3</f>
        <v>0</v>
      </c>
      <c r="S1931" s="208">
        <f>SUMIF('13'!$C$10:$C$29,$C1931,'13'!$E$10:$E$29)*'13'!$E$3</f>
        <v>0</v>
      </c>
      <c r="T1931" s="208">
        <f>SUMIF('14'!$C$10:$C$29,$C1931,'14'!$E$10:$E$29)*'14'!$E$3</f>
        <v>0</v>
      </c>
      <c r="U1931" s="208">
        <f>SUMIF('15'!$C$10:$C$29,$C1931,'15'!$E$10:$E$29)*'15'!$E$3</f>
        <v>0</v>
      </c>
      <c r="V1931" s="208">
        <f>SUMIF('16'!$C$10:$C$29,$C1931,'16'!$E$29:$E1931)*'16'!$E$3</f>
        <v>0</v>
      </c>
      <c r="W1931" s="208">
        <f>SUMIF('17'!$C$10:$C$29,$C1931,'17'!$E$10:$E$29)*'17'!$E$3</f>
        <v>0</v>
      </c>
      <c r="X1931" s="208">
        <f>SUMIF('18'!$C$10:$C$29,$C1931,'18'!$E$10:$E$29)*'18'!$E$3</f>
        <v>0</v>
      </c>
      <c r="Y1931" s="208">
        <f>SUMIF('19'!$C$10:$C$28,$C1931,'19'!$E$10:$E$28)*'19'!$E$3</f>
        <v>0</v>
      </c>
      <c r="Z1931" s="208">
        <f>SUMIF('20'!$C$10:$C$29,$C1931,'20'!$E$10:$E$29)*'20'!$E$3</f>
        <v>0</v>
      </c>
      <c r="AA1931" s="208">
        <f>SUMIF('21'!$C$10:$C$29,$C1931,'21'!$E$10:$E$29)*'21'!$E$3</f>
        <v>0</v>
      </c>
    </row>
    <row r="1932" spans="3:27" ht="15" hidden="1">
      <c r="C1932" s="207" t="s">
        <v>3959</v>
      </c>
      <c r="D1932" s="207" t="s">
        <v>3960</v>
      </c>
      <c r="F1932" s="336">
        <f t="shared" ref="F1932:F1976" si="31">SUM(G1932:AA1932)</f>
        <v>0</v>
      </c>
      <c r="G1932" s="208">
        <f>SUMIF('01'!$C$10:$C$29,$C1932,'01'!$E$10:$E$29)*'01'!$E$3</f>
        <v>0</v>
      </c>
      <c r="H1932" s="208">
        <f>SUMIF('02'!$C$10:$C$28,$C1932,'02'!$E$10:$E$28)*'02'!$E$3</f>
        <v>0</v>
      </c>
      <c r="I1932" s="208">
        <f>SUMIF('03'!$C$10:$C$29,$C1932,'03'!$E$10:$E$29)*'03'!$E$3</f>
        <v>0</v>
      </c>
      <c r="J1932" s="208">
        <f>SUMIF('04'!$C$10:$C$26,$C1932,'04'!$E$10:$E$26)*'04'!$E$3</f>
        <v>0</v>
      </c>
      <c r="K1932" s="208">
        <f>SUMIF('05'!$C$10:$C$29,$C1932,'05'!$E$10:$E$29)*'05'!$E$3</f>
        <v>0</v>
      </c>
      <c r="L1932" s="208">
        <f>SUMIF('06'!$C$10:$C$29,$C1932,'06'!$E$10:$E$29)*'06'!$E$3</f>
        <v>0</v>
      </c>
      <c r="M1932" s="208">
        <f>SUMIF('07'!$C$10:$C$26,$C1932,'07'!$E$10:$E$26)*'07'!$E$3</f>
        <v>0</v>
      </c>
      <c r="N1932" s="208">
        <f>SUMIF('08'!$C$10:$C$29,$C1932,'08'!$E$10:$E$29)*'08'!$E$3</f>
        <v>0</v>
      </c>
      <c r="O1932" s="208">
        <f>SUMIF('09'!$C$10:$C$29,$C1932,'09'!$E$10:$E$29)*'09'!$E$3</f>
        <v>0</v>
      </c>
      <c r="P1932" s="208">
        <f>SUMIF('10'!$C$10:$C$29,$C1932,'10'!$E$10:$E$29)*'10'!$E$3</f>
        <v>0</v>
      </c>
      <c r="Q1932" s="208">
        <f>SUMIF('11'!$C$10:$C$39,$C1932,'11'!$E$10:$E$39)*'11'!$E$3</f>
        <v>0</v>
      </c>
      <c r="R1932" s="208">
        <f>SUMIF('12'!$C$10:$C$29,$C1932,'12'!$E$10:$E$29)*'12'!$E$3</f>
        <v>0</v>
      </c>
      <c r="S1932" s="208">
        <f>SUMIF('13'!$C$10:$C$29,$C1932,'13'!$E$10:$E$29)*'13'!$E$3</f>
        <v>0</v>
      </c>
      <c r="T1932" s="208">
        <f>SUMIF('14'!$C$10:$C$29,$C1932,'14'!$E$10:$E$29)*'14'!$E$3</f>
        <v>0</v>
      </c>
      <c r="U1932" s="208">
        <f>SUMIF('15'!$C$10:$C$29,$C1932,'15'!$E$10:$E$29)*'15'!$E$3</f>
        <v>0</v>
      </c>
      <c r="V1932" s="208">
        <f>SUMIF('16'!$C$10:$C$29,$C1932,'16'!$E$29:$E1932)*'16'!$E$3</f>
        <v>0</v>
      </c>
      <c r="W1932" s="208">
        <f>SUMIF('17'!$C$10:$C$29,$C1932,'17'!$E$10:$E$29)*'17'!$E$3</f>
        <v>0</v>
      </c>
      <c r="X1932" s="208">
        <f>SUMIF('18'!$C$10:$C$29,$C1932,'18'!$E$10:$E$29)*'18'!$E$3</f>
        <v>0</v>
      </c>
      <c r="Y1932" s="208">
        <f>SUMIF('19'!$C$10:$C$28,$C1932,'19'!$E$10:$E$28)*'19'!$E$3</f>
        <v>0</v>
      </c>
      <c r="Z1932" s="208">
        <f>SUMIF('20'!$C$10:$C$29,$C1932,'20'!$E$10:$E$29)*'20'!$E$3</f>
        <v>0</v>
      </c>
      <c r="AA1932" s="208">
        <f>SUMIF('21'!$C$10:$C$29,$C1932,'21'!$E$10:$E$29)*'21'!$E$3</f>
        <v>0</v>
      </c>
    </row>
    <row r="1933" spans="3:27" ht="15" hidden="1">
      <c r="C1933" s="207" t="s">
        <v>3961</v>
      </c>
      <c r="D1933" s="207" t="s">
        <v>3962</v>
      </c>
      <c r="F1933" s="336">
        <f t="shared" si="31"/>
        <v>0</v>
      </c>
      <c r="G1933" s="208">
        <f>SUMIF('01'!$C$10:$C$29,$C1933,'01'!$E$10:$E$29)*'01'!$E$3</f>
        <v>0</v>
      </c>
      <c r="H1933" s="208">
        <f>SUMIF('02'!$C$10:$C$28,$C1933,'02'!$E$10:$E$28)*'02'!$E$3</f>
        <v>0</v>
      </c>
      <c r="I1933" s="208">
        <f>SUMIF('03'!$C$10:$C$29,$C1933,'03'!$E$10:$E$29)*'03'!$E$3</f>
        <v>0</v>
      </c>
      <c r="J1933" s="208">
        <f>SUMIF('04'!$C$10:$C$26,$C1933,'04'!$E$10:$E$26)*'04'!$E$3</f>
        <v>0</v>
      </c>
      <c r="K1933" s="208">
        <f>SUMIF('05'!$C$10:$C$29,$C1933,'05'!$E$10:$E$29)*'05'!$E$3</f>
        <v>0</v>
      </c>
      <c r="L1933" s="208">
        <f>SUMIF('06'!$C$10:$C$29,$C1933,'06'!$E$10:$E$29)*'06'!$E$3</f>
        <v>0</v>
      </c>
      <c r="M1933" s="208">
        <f>SUMIF('07'!$C$10:$C$26,$C1933,'07'!$E$10:$E$26)*'07'!$E$3</f>
        <v>0</v>
      </c>
      <c r="N1933" s="208">
        <f>SUMIF('08'!$C$10:$C$29,$C1933,'08'!$E$10:$E$29)*'08'!$E$3</f>
        <v>0</v>
      </c>
      <c r="O1933" s="208">
        <f>SUMIF('09'!$C$10:$C$29,$C1933,'09'!$E$10:$E$29)*'09'!$E$3</f>
        <v>0</v>
      </c>
      <c r="P1933" s="208">
        <f>SUMIF('10'!$C$10:$C$29,$C1933,'10'!$E$10:$E$29)*'10'!$E$3</f>
        <v>0</v>
      </c>
      <c r="Q1933" s="208">
        <f>SUMIF('11'!$C$10:$C$39,$C1933,'11'!$E$10:$E$39)*'11'!$E$3</f>
        <v>0</v>
      </c>
      <c r="R1933" s="208">
        <f>SUMIF('12'!$C$10:$C$29,$C1933,'12'!$E$10:$E$29)*'12'!$E$3</f>
        <v>0</v>
      </c>
      <c r="S1933" s="208">
        <f>SUMIF('13'!$C$10:$C$29,$C1933,'13'!$E$10:$E$29)*'13'!$E$3</f>
        <v>0</v>
      </c>
      <c r="T1933" s="208">
        <f>SUMIF('14'!$C$10:$C$29,$C1933,'14'!$E$10:$E$29)*'14'!$E$3</f>
        <v>0</v>
      </c>
      <c r="U1933" s="208">
        <f>SUMIF('15'!$C$10:$C$29,$C1933,'15'!$E$10:$E$29)*'15'!$E$3</f>
        <v>0</v>
      </c>
      <c r="V1933" s="208">
        <f>SUMIF('16'!$C$10:$C$29,$C1933,'16'!$E$29:$E1933)*'16'!$E$3</f>
        <v>0</v>
      </c>
      <c r="W1933" s="208">
        <f>SUMIF('17'!$C$10:$C$29,$C1933,'17'!$E$10:$E$29)*'17'!$E$3</f>
        <v>0</v>
      </c>
      <c r="X1933" s="208">
        <f>SUMIF('18'!$C$10:$C$29,$C1933,'18'!$E$10:$E$29)*'18'!$E$3</f>
        <v>0</v>
      </c>
      <c r="Y1933" s="208">
        <f>SUMIF('19'!$C$10:$C$28,$C1933,'19'!$E$10:$E$28)*'19'!$E$3</f>
        <v>0</v>
      </c>
      <c r="Z1933" s="208">
        <f>SUMIF('20'!$C$10:$C$29,$C1933,'20'!$E$10:$E$29)*'20'!$E$3</f>
        <v>0</v>
      </c>
      <c r="AA1933" s="208">
        <f>SUMIF('21'!$C$10:$C$29,$C1933,'21'!$E$10:$E$29)*'21'!$E$3</f>
        <v>0</v>
      </c>
    </row>
    <row r="1934" spans="3:27" ht="15" hidden="1">
      <c r="C1934" s="207" t="s">
        <v>3963</v>
      </c>
      <c r="D1934" s="207" t="s">
        <v>3964</v>
      </c>
      <c r="F1934" s="336">
        <f t="shared" si="31"/>
        <v>0</v>
      </c>
      <c r="G1934" s="208">
        <f>SUMIF('01'!$C$10:$C$29,$C1934,'01'!$E$10:$E$29)*'01'!$E$3</f>
        <v>0</v>
      </c>
      <c r="H1934" s="208">
        <f>SUMIF('02'!$C$10:$C$28,$C1934,'02'!$E$10:$E$28)*'02'!$E$3</f>
        <v>0</v>
      </c>
      <c r="I1934" s="208">
        <f>SUMIF('03'!$C$10:$C$29,$C1934,'03'!$E$10:$E$29)*'03'!$E$3</f>
        <v>0</v>
      </c>
      <c r="J1934" s="208">
        <f>SUMIF('04'!$C$10:$C$26,$C1934,'04'!$E$10:$E$26)*'04'!$E$3</f>
        <v>0</v>
      </c>
      <c r="K1934" s="208">
        <f>SUMIF('05'!$C$10:$C$29,$C1934,'05'!$E$10:$E$29)*'05'!$E$3</f>
        <v>0</v>
      </c>
      <c r="L1934" s="208">
        <f>SUMIF('06'!$C$10:$C$29,$C1934,'06'!$E$10:$E$29)*'06'!$E$3</f>
        <v>0</v>
      </c>
      <c r="M1934" s="208">
        <f>SUMIF('07'!$C$10:$C$26,$C1934,'07'!$E$10:$E$26)*'07'!$E$3</f>
        <v>0</v>
      </c>
      <c r="N1934" s="208">
        <f>SUMIF('08'!$C$10:$C$29,$C1934,'08'!$E$10:$E$29)*'08'!$E$3</f>
        <v>0</v>
      </c>
      <c r="O1934" s="208">
        <f>SUMIF('09'!$C$10:$C$29,$C1934,'09'!$E$10:$E$29)*'09'!$E$3</f>
        <v>0</v>
      </c>
      <c r="P1934" s="208">
        <f>SUMIF('10'!$C$10:$C$29,$C1934,'10'!$E$10:$E$29)*'10'!$E$3</f>
        <v>0</v>
      </c>
      <c r="Q1934" s="208">
        <f>SUMIF('11'!$C$10:$C$39,$C1934,'11'!$E$10:$E$39)*'11'!$E$3</f>
        <v>0</v>
      </c>
      <c r="R1934" s="208">
        <f>SUMIF('12'!$C$10:$C$29,$C1934,'12'!$E$10:$E$29)*'12'!$E$3</f>
        <v>0</v>
      </c>
      <c r="S1934" s="208">
        <f>SUMIF('13'!$C$10:$C$29,$C1934,'13'!$E$10:$E$29)*'13'!$E$3</f>
        <v>0</v>
      </c>
      <c r="T1934" s="208">
        <f>SUMIF('14'!$C$10:$C$29,$C1934,'14'!$E$10:$E$29)*'14'!$E$3</f>
        <v>0</v>
      </c>
      <c r="U1934" s="208">
        <f>SUMIF('15'!$C$10:$C$29,$C1934,'15'!$E$10:$E$29)*'15'!$E$3</f>
        <v>0</v>
      </c>
      <c r="V1934" s="208">
        <f>SUMIF('16'!$C$10:$C$29,$C1934,'16'!$E$29:$E1934)*'16'!$E$3</f>
        <v>0</v>
      </c>
      <c r="W1934" s="208">
        <f>SUMIF('17'!$C$10:$C$29,$C1934,'17'!$E$10:$E$29)*'17'!$E$3</f>
        <v>0</v>
      </c>
      <c r="X1934" s="208">
        <f>SUMIF('18'!$C$10:$C$29,$C1934,'18'!$E$10:$E$29)*'18'!$E$3</f>
        <v>0</v>
      </c>
      <c r="Y1934" s="208">
        <f>SUMIF('19'!$C$10:$C$28,$C1934,'19'!$E$10:$E$28)*'19'!$E$3</f>
        <v>0</v>
      </c>
      <c r="Z1934" s="208">
        <f>SUMIF('20'!$C$10:$C$29,$C1934,'20'!$E$10:$E$29)*'20'!$E$3</f>
        <v>0</v>
      </c>
      <c r="AA1934" s="208">
        <f>SUMIF('21'!$C$10:$C$29,$C1934,'21'!$E$10:$E$29)*'21'!$E$3</f>
        <v>0</v>
      </c>
    </row>
    <row r="1935" spans="3:27" ht="15" hidden="1">
      <c r="C1935" s="207" t="s">
        <v>3965</v>
      </c>
      <c r="D1935" s="207" t="s">
        <v>3966</v>
      </c>
      <c r="F1935" s="336">
        <f t="shared" si="31"/>
        <v>0</v>
      </c>
      <c r="G1935" s="208">
        <f>SUMIF('01'!$C$10:$C$29,$C1935,'01'!$E$10:$E$29)*'01'!$E$3</f>
        <v>0</v>
      </c>
      <c r="H1935" s="208">
        <f>SUMIF('02'!$C$10:$C$28,$C1935,'02'!$E$10:$E$28)*'02'!$E$3</f>
        <v>0</v>
      </c>
      <c r="I1935" s="208">
        <f>SUMIF('03'!$C$10:$C$29,$C1935,'03'!$E$10:$E$29)*'03'!$E$3</f>
        <v>0</v>
      </c>
      <c r="J1935" s="208">
        <f>SUMIF('04'!$C$10:$C$26,$C1935,'04'!$E$10:$E$26)*'04'!$E$3</f>
        <v>0</v>
      </c>
      <c r="K1935" s="208">
        <f>SUMIF('05'!$C$10:$C$29,$C1935,'05'!$E$10:$E$29)*'05'!$E$3</f>
        <v>0</v>
      </c>
      <c r="L1935" s="208">
        <f>SUMIF('06'!$C$10:$C$29,$C1935,'06'!$E$10:$E$29)*'06'!$E$3</f>
        <v>0</v>
      </c>
      <c r="M1935" s="208">
        <f>SUMIF('07'!$C$10:$C$26,$C1935,'07'!$E$10:$E$26)*'07'!$E$3</f>
        <v>0</v>
      </c>
      <c r="N1935" s="208">
        <f>SUMIF('08'!$C$10:$C$29,$C1935,'08'!$E$10:$E$29)*'08'!$E$3</f>
        <v>0</v>
      </c>
      <c r="O1935" s="208">
        <f>SUMIF('09'!$C$10:$C$29,$C1935,'09'!$E$10:$E$29)*'09'!$E$3</f>
        <v>0</v>
      </c>
      <c r="P1935" s="208">
        <f>SUMIF('10'!$C$10:$C$29,$C1935,'10'!$E$10:$E$29)*'10'!$E$3</f>
        <v>0</v>
      </c>
      <c r="Q1935" s="208">
        <f>SUMIF('11'!$C$10:$C$39,$C1935,'11'!$E$10:$E$39)*'11'!$E$3</f>
        <v>0</v>
      </c>
      <c r="R1935" s="208">
        <f>SUMIF('12'!$C$10:$C$29,$C1935,'12'!$E$10:$E$29)*'12'!$E$3</f>
        <v>0</v>
      </c>
      <c r="S1935" s="208">
        <f>SUMIF('13'!$C$10:$C$29,$C1935,'13'!$E$10:$E$29)*'13'!$E$3</f>
        <v>0</v>
      </c>
      <c r="T1935" s="208">
        <f>SUMIF('14'!$C$10:$C$29,$C1935,'14'!$E$10:$E$29)*'14'!$E$3</f>
        <v>0</v>
      </c>
      <c r="U1935" s="208">
        <f>SUMIF('15'!$C$10:$C$29,$C1935,'15'!$E$10:$E$29)*'15'!$E$3</f>
        <v>0</v>
      </c>
      <c r="V1935" s="208">
        <f>SUMIF('16'!$C$10:$C$29,$C1935,'16'!$E$29:$E1935)*'16'!$E$3</f>
        <v>0</v>
      </c>
      <c r="W1935" s="208">
        <f>SUMIF('17'!$C$10:$C$29,$C1935,'17'!$E$10:$E$29)*'17'!$E$3</f>
        <v>0</v>
      </c>
      <c r="X1935" s="208">
        <f>SUMIF('18'!$C$10:$C$29,$C1935,'18'!$E$10:$E$29)*'18'!$E$3</f>
        <v>0</v>
      </c>
      <c r="Y1935" s="208">
        <f>SUMIF('19'!$C$10:$C$28,$C1935,'19'!$E$10:$E$28)*'19'!$E$3</f>
        <v>0</v>
      </c>
      <c r="Z1935" s="208">
        <f>SUMIF('20'!$C$10:$C$29,$C1935,'20'!$E$10:$E$29)*'20'!$E$3</f>
        <v>0</v>
      </c>
      <c r="AA1935" s="208">
        <f>SUMIF('21'!$C$10:$C$29,$C1935,'21'!$E$10:$E$29)*'21'!$E$3</f>
        <v>0</v>
      </c>
    </row>
    <row r="1936" spans="3:27" ht="15" hidden="1">
      <c r="C1936" s="207" t="s">
        <v>3967</v>
      </c>
      <c r="D1936" s="207" t="s">
        <v>3968</v>
      </c>
      <c r="F1936" s="336">
        <f t="shared" si="31"/>
        <v>0</v>
      </c>
      <c r="G1936" s="208">
        <f>SUMIF('01'!$C$10:$C$29,$C1936,'01'!$E$10:$E$29)*'01'!$E$3</f>
        <v>0</v>
      </c>
      <c r="H1936" s="208">
        <f>SUMIF('02'!$C$10:$C$28,$C1936,'02'!$E$10:$E$28)*'02'!$E$3</f>
        <v>0</v>
      </c>
      <c r="I1936" s="208">
        <f>SUMIF('03'!$C$10:$C$29,$C1936,'03'!$E$10:$E$29)*'03'!$E$3</f>
        <v>0</v>
      </c>
      <c r="J1936" s="208">
        <f>SUMIF('04'!$C$10:$C$26,$C1936,'04'!$E$10:$E$26)*'04'!$E$3</f>
        <v>0</v>
      </c>
      <c r="K1936" s="208">
        <f>SUMIF('05'!$C$10:$C$29,$C1936,'05'!$E$10:$E$29)*'05'!$E$3</f>
        <v>0</v>
      </c>
      <c r="L1936" s="208">
        <f>SUMIF('06'!$C$10:$C$29,$C1936,'06'!$E$10:$E$29)*'06'!$E$3</f>
        <v>0</v>
      </c>
      <c r="M1936" s="208">
        <f>SUMIF('07'!$C$10:$C$26,$C1936,'07'!$E$10:$E$26)*'07'!$E$3</f>
        <v>0</v>
      </c>
      <c r="N1936" s="208">
        <f>SUMIF('08'!$C$10:$C$29,$C1936,'08'!$E$10:$E$29)*'08'!$E$3</f>
        <v>0</v>
      </c>
      <c r="O1936" s="208">
        <f>SUMIF('09'!$C$10:$C$29,$C1936,'09'!$E$10:$E$29)*'09'!$E$3</f>
        <v>0</v>
      </c>
      <c r="P1936" s="208">
        <f>SUMIF('10'!$C$10:$C$29,$C1936,'10'!$E$10:$E$29)*'10'!$E$3</f>
        <v>0</v>
      </c>
      <c r="Q1936" s="208">
        <f>SUMIF('11'!$C$10:$C$39,$C1936,'11'!$E$10:$E$39)*'11'!$E$3</f>
        <v>0</v>
      </c>
      <c r="R1936" s="208">
        <f>SUMIF('12'!$C$10:$C$29,$C1936,'12'!$E$10:$E$29)*'12'!$E$3</f>
        <v>0</v>
      </c>
      <c r="S1936" s="208">
        <f>SUMIF('13'!$C$10:$C$29,$C1936,'13'!$E$10:$E$29)*'13'!$E$3</f>
        <v>0</v>
      </c>
      <c r="T1936" s="208">
        <f>SUMIF('14'!$C$10:$C$29,$C1936,'14'!$E$10:$E$29)*'14'!$E$3</f>
        <v>0</v>
      </c>
      <c r="U1936" s="208">
        <f>SUMIF('15'!$C$10:$C$29,$C1936,'15'!$E$10:$E$29)*'15'!$E$3</f>
        <v>0</v>
      </c>
      <c r="V1936" s="208">
        <f>SUMIF('16'!$C$10:$C$29,$C1936,'16'!$E$29:$E1936)*'16'!$E$3</f>
        <v>0</v>
      </c>
      <c r="W1936" s="208">
        <f>SUMIF('17'!$C$10:$C$29,$C1936,'17'!$E$10:$E$29)*'17'!$E$3</f>
        <v>0</v>
      </c>
      <c r="X1936" s="208">
        <f>SUMIF('18'!$C$10:$C$29,$C1936,'18'!$E$10:$E$29)*'18'!$E$3</f>
        <v>0</v>
      </c>
      <c r="Y1936" s="208">
        <f>SUMIF('19'!$C$10:$C$28,$C1936,'19'!$E$10:$E$28)*'19'!$E$3</f>
        <v>0</v>
      </c>
      <c r="Z1936" s="208">
        <f>SUMIF('20'!$C$10:$C$29,$C1936,'20'!$E$10:$E$29)*'20'!$E$3</f>
        <v>0</v>
      </c>
      <c r="AA1936" s="208">
        <f>SUMIF('21'!$C$10:$C$29,$C1936,'21'!$E$10:$E$29)*'21'!$E$3</f>
        <v>0</v>
      </c>
    </row>
    <row r="1937" spans="3:27" ht="15" hidden="1">
      <c r="C1937" s="207" t="s">
        <v>3969</v>
      </c>
      <c r="D1937" s="207" t="s">
        <v>3970</v>
      </c>
      <c r="F1937" s="336">
        <f t="shared" si="31"/>
        <v>0</v>
      </c>
      <c r="G1937" s="208">
        <f>SUMIF('01'!$C$10:$C$29,$C1937,'01'!$E$10:$E$29)*'01'!$E$3</f>
        <v>0</v>
      </c>
      <c r="H1937" s="208">
        <f>SUMIF('02'!$C$10:$C$28,$C1937,'02'!$E$10:$E$28)*'02'!$E$3</f>
        <v>0</v>
      </c>
      <c r="I1937" s="208">
        <f>SUMIF('03'!$C$10:$C$29,$C1937,'03'!$E$10:$E$29)*'03'!$E$3</f>
        <v>0</v>
      </c>
      <c r="J1937" s="208">
        <f>SUMIF('04'!$C$10:$C$26,$C1937,'04'!$E$10:$E$26)*'04'!$E$3</f>
        <v>0</v>
      </c>
      <c r="K1937" s="208">
        <f>SUMIF('05'!$C$10:$C$29,$C1937,'05'!$E$10:$E$29)*'05'!$E$3</f>
        <v>0</v>
      </c>
      <c r="L1937" s="208">
        <f>SUMIF('06'!$C$10:$C$29,$C1937,'06'!$E$10:$E$29)*'06'!$E$3</f>
        <v>0</v>
      </c>
      <c r="M1937" s="208">
        <f>SUMIF('07'!$C$10:$C$26,$C1937,'07'!$E$10:$E$26)*'07'!$E$3</f>
        <v>0</v>
      </c>
      <c r="N1937" s="208">
        <f>SUMIF('08'!$C$10:$C$29,$C1937,'08'!$E$10:$E$29)*'08'!$E$3</f>
        <v>0</v>
      </c>
      <c r="O1937" s="208">
        <f>SUMIF('09'!$C$10:$C$29,$C1937,'09'!$E$10:$E$29)*'09'!$E$3</f>
        <v>0</v>
      </c>
      <c r="P1937" s="208">
        <f>SUMIF('10'!$C$10:$C$29,$C1937,'10'!$E$10:$E$29)*'10'!$E$3</f>
        <v>0</v>
      </c>
      <c r="Q1937" s="208">
        <f>SUMIF('11'!$C$10:$C$39,$C1937,'11'!$E$10:$E$39)*'11'!$E$3</f>
        <v>0</v>
      </c>
      <c r="R1937" s="208">
        <f>SUMIF('12'!$C$10:$C$29,$C1937,'12'!$E$10:$E$29)*'12'!$E$3</f>
        <v>0</v>
      </c>
      <c r="S1937" s="208">
        <f>SUMIF('13'!$C$10:$C$29,$C1937,'13'!$E$10:$E$29)*'13'!$E$3</f>
        <v>0</v>
      </c>
      <c r="T1937" s="208">
        <f>SUMIF('14'!$C$10:$C$29,$C1937,'14'!$E$10:$E$29)*'14'!$E$3</f>
        <v>0</v>
      </c>
      <c r="U1937" s="208">
        <f>SUMIF('15'!$C$10:$C$29,$C1937,'15'!$E$10:$E$29)*'15'!$E$3</f>
        <v>0</v>
      </c>
      <c r="V1937" s="208">
        <f>SUMIF('16'!$C$10:$C$29,$C1937,'16'!$E$29:$E1937)*'16'!$E$3</f>
        <v>0</v>
      </c>
      <c r="W1937" s="208">
        <f>SUMIF('17'!$C$10:$C$29,$C1937,'17'!$E$10:$E$29)*'17'!$E$3</f>
        <v>0</v>
      </c>
      <c r="X1937" s="208">
        <f>SUMIF('18'!$C$10:$C$29,$C1937,'18'!$E$10:$E$29)*'18'!$E$3</f>
        <v>0</v>
      </c>
      <c r="Y1937" s="208">
        <f>SUMIF('19'!$C$10:$C$28,$C1937,'19'!$E$10:$E$28)*'19'!$E$3</f>
        <v>0</v>
      </c>
      <c r="Z1937" s="208">
        <f>SUMIF('20'!$C$10:$C$29,$C1937,'20'!$E$10:$E$29)*'20'!$E$3</f>
        <v>0</v>
      </c>
      <c r="AA1937" s="208">
        <f>SUMIF('21'!$C$10:$C$29,$C1937,'21'!$E$10:$E$29)*'21'!$E$3</f>
        <v>0</v>
      </c>
    </row>
    <row r="1938" spans="3:27" ht="15" hidden="1">
      <c r="C1938" s="207" t="s">
        <v>3971</v>
      </c>
      <c r="D1938" s="207" t="s">
        <v>3972</v>
      </c>
      <c r="F1938" s="336">
        <f t="shared" si="31"/>
        <v>0</v>
      </c>
      <c r="G1938" s="208">
        <f>SUMIF('01'!$C$10:$C$29,$C1938,'01'!$E$10:$E$29)*'01'!$E$3</f>
        <v>0</v>
      </c>
      <c r="H1938" s="208">
        <f>SUMIF('02'!$C$10:$C$28,$C1938,'02'!$E$10:$E$28)*'02'!$E$3</f>
        <v>0</v>
      </c>
      <c r="I1938" s="208">
        <f>SUMIF('03'!$C$10:$C$29,$C1938,'03'!$E$10:$E$29)*'03'!$E$3</f>
        <v>0</v>
      </c>
      <c r="J1938" s="208">
        <f>SUMIF('04'!$C$10:$C$26,$C1938,'04'!$E$10:$E$26)*'04'!$E$3</f>
        <v>0</v>
      </c>
      <c r="K1938" s="208">
        <f>SUMIF('05'!$C$10:$C$29,$C1938,'05'!$E$10:$E$29)*'05'!$E$3</f>
        <v>0</v>
      </c>
      <c r="L1938" s="208">
        <f>SUMIF('06'!$C$10:$C$29,$C1938,'06'!$E$10:$E$29)*'06'!$E$3</f>
        <v>0</v>
      </c>
      <c r="M1938" s="208">
        <f>SUMIF('07'!$C$10:$C$26,$C1938,'07'!$E$10:$E$26)*'07'!$E$3</f>
        <v>0</v>
      </c>
      <c r="N1938" s="208">
        <f>SUMIF('08'!$C$10:$C$29,$C1938,'08'!$E$10:$E$29)*'08'!$E$3</f>
        <v>0</v>
      </c>
      <c r="O1938" s="208">
        <f>SUMIF('09'!$C$10:$C$29,$C1938,'09'!$E$10:$E$29)*'09'!$E$3</f>
        <v>0</v>
      </c>
      <c r="P1938" s="208">
        <f>SUMIF('10'!$C$10:$C$29,$C1938,'10'!$E$10:$E$29)*'10'!$E$3</f>
        <v>0</v>
      </c>
      <c r="Q1938" s="208">
        <f>SUMIF('11'!$C$10:$C$39,$C1938,'11'!$E$10:$E$39)*'11'!$E$3</f>
        <v>0</v>
      </c>
      <c r="R1938" s="208">
        <f>SUMIF('12'!$C$10:$C$29,$C1938,'12'!$E$10:$E$29)*'12'!$E$3</f>
        <v>0</v>
      </c>
      <c r="S1938" s="208">
        <f>SUMIF('13'!$C$10:$C$29,$C1938,'13'!$E$10:$E$29)*'13'!$E$3</f>
        <v>0</v>
      </c>
      <c r="T1938" s="208">
        <f>SUMIF('14'!$C$10:$C$29,$C1938,'14'!$E$10:$E$29)*'14'!$E$3</f>
        <v>0</v>
      </c>
      <c r="U1938" s="208">
        <f>SUMIF('15'!$C$10:$C$29,$C1938,'15'!$E$10:$E$29)*'15'!$E$3</f>
        <v>0</v>
      </c>
      <c r="V1938" s="208">
        <f>SUMIF('16'!$C$10:$C$29,$C1938,'16'!$E$29:$E1938)*'16'!$E$3</f>
        <v>0</v>
      </c>
      <c r="W1938" s="208">
        <f>SUMIF('17'!$C$10:$C$29,$C1938,'17'!$E$10:$E$29)*'17'!$E$3</f>
        <v>0</v>
      </c>
      <c r="X1938" s="208">
        <f>SUMIF('18'!$C$10:$C$29,$C1938,'18'!$E$10:$E$29)*'18'!$E$3</f>
        <v>0</v>
      </c>
      <c r="Y1938" s="208">
        <f>SUMIF('19'!$C$10:$C$28,$C1938,'19'!$E$10:$E$28)*'19'!$E$3</f>
        <v>0</v>
      </c>
      <c r="Z1938" s="208">
        <f>SUMIF('20'!$C$10:$C$29,$C1938,'20'!$E$10:$E$29)*'20'!$E$3</f>
        <v>0</v>
      </c>
      <c r="AA1938" s="208">
        <f>SUMIF('21'!$C$10:$C$29,$C1938,'21'!$E$10:$E$29)*'21'!$E$3</f>
        <v>0</v>
      </c>
    </row>
    <row r="1939" spans="3:27" ht="15">
      <c r="C1939" s="207" t="s">
        <v>3973</v>
      </c>
      <c r="D1939" s="207" t="s">
        <v>142</v>
      </c>
      <c r="F1939" s="336">
        <f t="shared" si="31"/>
        <v>0</v>
      </c>
      <c r="G1939" s="219">
        <f>SUMIF('01'!$C$10:$C$29,$C1939,'01'!$E$10:$E$29)*'01'!$E$3</f>
        <v>0</v>
      </c>
      <c r="H1939" s="219">
        <f>SUMIF('02'!$C$10:$C$28,$C1939,'02'!$E$10:$E$28)*'02'!$E$3</f>
        <v>0</v>
      </c>
      <c r="I1939" s="219">
        <f>SUMIF('03'!$C$10:$C$29,$C1939,'03'!$E$10:$E$29)*'03'!$E$3</f>
        <v>0</v>
      </c>
      <c r="J1939" s="219">
        <f>SUMIF('04'!$C$10:$C$26,$C1939,'04'!$E$10:$E$26)*'04'!$E$3</f>
        <v>0</v>
      </c>
      <c r="K1939" s="219">
        <f>SUMIF('05'!$C$10:$C$29,$C1939,'05'!$E$10:$E$29)*'05'!$E$3</f>
        <v>0</v>
      </c>
      <c r="L1939" s="219">
        <f>SUMIF('06'!$C$10:$C$29,$C1939,'06'!$E$10:$E$29)*'06'!$E$3</f>
        <v>0</v>
      </c>
      <c r="M1939" s="219">
        <f>SUMIF('07'!$C$10:$C$26,$C1939,'07'!$E$10:$E$26)*'07'!$E$3</f>
        <v>0</v>
      </c>
      <c r="N1939" s="219">
        <f>SUMIF('08'!$C$10:$C$29,$C1939,'08'!$E$10:$E$29)*'08'!$E$3</f>
        <v>0</v>
      </c>
      <c r="O1939" s="219">
        <f>SUMIF('09'!$C$10:$C$29,$C1939,'09'!$E$10:$E$29)*'09'!$E$3</f>
        <v>0</v>
      </c>
      <c r="P1939" s="219">
        <f>SUMIF('10'!$C$10:$C$29,$C1939,'10'!$E$10:$E$29)*'10'!$E$3</f>
        <v>0</v>
      </c>
      <c r="Q1939" s="219">
        <f>SUMIF('11'!$C$10:$C$39,$C1939,'11'!$E$10:$E$39)*'11'!$E$3</f>
        <v>0</v>
      </c>
      <c r="R1939" s="219">
        <f>SUMIF('12'!$C$10:$C$29,$C1939,'12'!$E$10:$E$29)*'12'!$E$3</f>
        <v>0</v>
      </c>
      <c r="S1939" s="219">
        <f>SUMIF('13'!$C$10:$C$29,$C1939,'13'!$E$10:$E$29)*'13'!$E$3</f>
        <v>0</v>
      </c>
      <c r="T1939" s="219">
        <f>SUMIF('14'!$C$10:$C$29,$C1939,'14'!$E$10:$E$29)*'14'!$E$3</f>
        <v>0</v>
      </c>
      <c r="U1939" s="219">
        <f>SUMIF('15'!$C$10:$C$29,$C1939,'15'!$E$10:$E$29)*'15'!$E$3</f>
        <v>0</v>
      </c>
      <c r="V1939" s="219">
        <f>SUMIF('16'!$C$10:$C$29,$C1939,'16'!$E$29:$E1939)*'16'!$E$3</f>
        <v>0</v>
      </c>
      <c r="W1939" s="219">
        <f>SUMIF('17'!$C$10:$C$29,$C1939,'17'!$E$10:$E$29)*'17'!$E$3</f>
        <v>0</v>
      </c>
      <c r="X1939" s="219">
        <f>SUMIF('18'!$C$10:$C$29,$C1939,'18'!$E$10:$E$29)*'18'!$E$3</f>
        <v>0</v>
      </c>
      <c r="Y1939" s="219">
        <f>SUMIF('19'!$C$10:$C$28,$C1939,'19'!$E$10:$E$28)*'19'!$E$3</f>
        <v>0</v>
      </c>
      <c r="Z1939" s="219">
        <f>SUMIF('20'!$C$10:$C$29,$C1939,'20'!$E$10:$E$29)*'20'!$E$3</f>
        <v>0</v>
      </c>
      <c r="AA1939" s="219">
        <f>SUMIF('21'!$C$10:$C$29,$C1939,'21'!$E$10:$E$29)*'21'!$E$3</f>
        <v>0</v>
      </c>
    </row>
    <row r="1940" spans="3:27" ht="15" hidden="1">
      <c r="C1940" s="207" t="s">
        <v>3974</v>
      </c>
      <c r="D1940" s="207" t="s">
        <v>3975</v>
      </c>
      <c r="F1940" s="336">
        <f t="shared" si="31"/>
        <v>0</v>
      </c>
      <c r="G1940" s="208">
        <f>SUMIF('01'!$C$10:$C$29,$C1940,'01'!$E$10:$E$29)*'01'!$E$3</f>
        <v>0</v>
      </c>
      <c r="H1940" s="208">
        <f>SUMIF('02'!$C$10:$C$28,$C1940,'02'!$E$10:$E$28)*'02'!$E$3</f>
        <v>0</v>
      </c>
      <c r="I1940" s="208">
        <f>SUMIF('03'!$C$10:$C$29,$C1940,'03'!$E$10:$E$29)*'03'!$E$3</f>
        <v>0</v>
      </c>
      <c r="J1940" s="208">
        <f>SUMIF('04'!$C$10:$C$26,$C1940,'04'!$E$10:$E$26)*'04'!$E$3</f>
        <v>0</v>
      </c>
      <c r="K1940" s="208">
        <f>SUMIF('05'!$C$10:$C$29,$C1940,'05'!$E$10:$E$29)*'05'!$E$3</f>
        <v>0</v>
      </c>
      <c r="L1940" s="208">
        <f>SUMIF('06'!$C$10:$C$29,$C1940,'06'!$E$10:$E$29)*'06'!$E$3</f>
        <v>0</v>
      </c>
      <c r="M1940" s="208">
        <f>SUMIF('07'!$C$10:$C$26,$C1940,'07'!$E$10:$E$26)*'07'!$E$3</f>
        <v>0</v>
      </c>
      <c r="N1940" s="208">
        <f>SUMIF('08'!$C$10:$C$29,$C1940,'08'!$E$10:$E$29)*'08'!$E$3</f>
        <v>0</v>
      </c>
      <c r="O1940" s="208">
        <f>SUMIF('09'!$C$10:$C$29,$C1940,'09'!$E$10:$E$29)*'09'!$E$3</f>
        <v>0</v>
      </c>
      <c r="P1940" s="208">
        <f>SUMIF('10'!$C$10:$C$29,$C1940,'10'!$E$10:$E$29)*'10'!$E$3</f>
        <v>0</v>
      </c>
      <c r="Q1940" s="208">
        <f>SUMIF('11'!$C$10:$C$39,$C1940,'11'!$E$10:$E$39)*'11'!$E$3</f>
        <v>0</v>
      </c>
      <c r="R1940" s="208">
        <f>SUMIF('12'!$C$10:$C$29,$C1940,'12'!$E$10:$E$29)*'12'!$E$3</f>
        <v>0</v>
      </c>
      <c r="S1940" s="208">
        <f>SUMIF('13'!$C$10:$C$29,$C1940,'13'!$E$10:$E$29)*'13'!$E$3</f>
        <v>0</v>
      </c>
      <c r="T1940" s="208">
        <f>SUMIF('14'!$C$10:$C$29,$C1940,'14'!$E$10:$E$29)*'14'!$E$3</f>
        <v>0</v>
      </c>
      <c r="U1940" s="208">
        <f>SUMIF('15'!$C$10:$C$29,$C1940,'15'!$E$10:$E$29)*'15'!$E$3</f>
        <v>0</v>
      </c>
      <c r="V1940" s="208">
        <f>SUMIF('16'!$C$10:$C$29,$C1940,'16'!$E$29:$E1940)*'16'!$E$3</f>
        <v>0</v>
      </c>
      <c r="W1940" s="208">
        <f>SUMIF('17'!$C$10:$C$29,$C1940,'17'!$E$10:$E$29)*'17'!$E$3</f>
        <v>0</v>
      </c>
      <c r="X1940" s="208">
        <f>SUMIF('18'!$C$10:$C$29,$C1940,'18'!$E$10:$E$29)*'18'!$E$3</f>
        <v>0</v>
      </c>
      <c r="Y1940" s="208">
        <f>SUMIF('19'!$C$10:$C$28,$C1940,'19'!$E$10:$E$28)*'19'!$E$3</f>
        <v>0</v>
      </c>
      <c r="Z1940" s="208">
        <f>SUMIF('20'!$C$10:$C$29,$C1940,'20'!$E$10:$E$29)*'20'!$E$3</f>
        <v>0</v>
      </c>
      <c r="AA1940" s="208">
        <f>SUMIF('21'!$C$10:$C$29,$C1940,'21'!$E$10:$E$29)*'21'!$E$3</f>
        <v>0</v>
      </c>
    </row>
    <row r="1941" spans="3:27" ht="15" hidden="1">
      <c r="C1941" s="207" t="s">
        <v>3976</v>
      </c>
      <c r="D1941" s="207" t="s">
        <v>3977</v>
      </c>
      <c r="F1941" s="336">
        <f t="shared" si="31"/>
        <v>0</v>
      </c>
      <c r="G1941" s="208">
        <f>SUMIF('01'!$C$10:$C$29,$C1941,'01'!$E$10:$E$29)*'01'!$E$3</f>
        <v>0</v>
      </c>
      <c r="H1941" s="208">
        <f>SUMIF('02'!$C$10:$C$28,$C1941,'02'!$E$10:$E$28)*'02'!$E$3</f>
        <v>0</v>
      </c>
      <c r="I1941" s="208">
        <f>SUMIF('03'!$C$10:$C$29,$C1941,'03'!$E$10:$E$29)*'03'!$E$3</f>
        <v>0</v>
      </c>
      <c r="J1941" s="208">
        <f>SUMIF('04'!$C$10:$C$26,$C1941,'04'!$E$10:$E$26)*'04'!$E$3</f>
        <v>0</v>
      </c>
      <c r="K1941" s="208">
        <f>SUMIF('05'!$C$10:$C$29,$C1941,'05'!$E$10:$E$29)*'05'!$E$3</f>
        <v>0</v>
      </c>
      <c r="L1941" s="208">
        <f>SUMIF('06'!$C$10:$C$29,$C1941,'06'!$E$10:$E$29)*'06'!$E$3</f>
        <v>0</v>
      </c>
      <c r="M1941" s="208">
        <f>SUMIF('07'!$C$10:$C$26,$C1941,'07'!$E$10:$E$26)*'07'!$E$3</f>
        <v>0</v>
      </c>
      <c r="N1941" s="208">
        <f>SUMIF('08'!$C$10:$C$29,$C1941,'08'!$E$10:$E$29)*'08'!$E$3</f>
        <v>0</v>
      </c>
      <c r="O1941" s="208">
        <f>SUMIF('09'!$C$10:$C$29,$C1941,'09'!$E$10:$E$29)*'09'!$E$3</f>
        <v>0</v>
      </c>
      <c r="P1941" s="208">
        <f>SUMIF('10'!$C$10:$C$29,$C1941,'10'!$E$10:$E$29)*'10'!$E$3</f>
        <v>0</v>
      </c>
      <c r="Q1941" s="208">
        <f>SUMIF('11'!$C$10:$C$39,$C1941,'11'!$E$10:$E$39)*'11'!$E$3</f>
        <v>0</v>
      </c>
      <c r="R1941" s="208">
        <f>SUMIF('12'!$C$10:$C$29,$C1941,'12'!$E$10:$E$29)*'12'!$E$3</f>
        <v>0</v>
      </c>
      <c r="S1941" s="208">
        <f>SUMIF('13'!$C$10:$C$29,$C1941,'13'!$E$10:$E$29)*'13'!$E$3</f>
        <v>0</v>
      </c>
      <c r="T1941" s="208">
        <f>SUMIF('14'!$C$10:$C$29,$C1941,'14'!$E$10:$E$29)*'14'!$E$3</f>
        <v>0</v>
      </c>
      <c r="U1941" s="208">
        <f>SUMIF('15'!$C$10:$C$29,$C1941,'15'!$E$10:$E$29)*'15'!$E$3</f>
        <v>0</v>
      </c>
      <c r="V1941" s="208">
        <f>SUMIF('16'!$C$10:$C$29,$C1941,'16'!$E$29:$E1941)*'16'!$E$3</f>
        <v>0</v>
      </c>
      <c r="W1941" s="208">
        <f>SUMIF('17'!$C$10:$C$29,$C1941,'17'!$E$10:$E$29)*'17'!$E$3</f>
        <v>0</v>
      </c>
      <c r="X1941" s="208">
        <f>SUMIF('18'!$C$10:$C$29,$C1941,'18'!$E$10:$E$29)*'18'!$E$3</f>
        <v>0</v>
      </c>
      <c r="Y1941" s="208">
        <f>SUMIF('19'!$C$10:$C$28,$C1941,'19'!$E$10:$E$28)*'19'!$E$3</f>
        <v>0</v>
      </c>
      <c r="Z1941" s="208">
        <f>SUMIF('20'!$C$10:$C$29,$C1941,'20'!$E$10:$E$29)*'20'!$E$3</f>
        <v>0</v>
      </c>
      <c r="AA1941" s="208">
        <f>SUMIF('21'!$C$10:$C$29,$C1941,'21'!$E$10:$E$29)*'21'!$E$3</f>
        <v>0</v>
      </c>
    </row>
    <row r="1942" spans="3:27" ht="15" hidden="1">
      <c r="C1942" s="207" t="s">
        <v>3978</v>
      </c>
      <c r="D1942" s="207" t="s">
        <v>3979</v>
      </c>
      <c r="F1942" s="336">
        <f t="shared" si="31"/>
        <v>0</v>
      </c>
      <c r="G1942" s="208">
        <f>SUMIF('01'!$C$10:$C$29,$C1942,'01'!$E$10:$E$29)*'01'!$E$3</f>
        <v>0</v>
      </c>
      <c r="H1942" s="208">
        <f>SUMIF('02'!$C$10:$C$28,$C1942,'02'!$E$10:$E$28)*'02'!$E$3</f>
        <v>0</v>
      </c>
      <c r="I1942" s="208">
        <f>SUMIF('03'!$C$10:$C$29,$C1942,'03'!$E$10:$E$29)*'03'!$E$3</f>
        <v>0</v>
      </c>
      <c r="J1942" s="208">
        <f>SUMIF('04'!$C$10:$C$26,$C1942,'04'!$E$10:$E$26)*'04'!$E$3</f>
        <v>0</v>
      </c>
      <c r="K1942" s="208">
        <f>SUMIF('05'!$C$10:$C$29,$C1942,'05'!$E$10:$E$29)*'05'!$E$3</f>
        <v>0</v>
      </c>
      <c r="L1942" s="208">
        <f>SUMIF('06'!$C$10:$C$29,$C1942,'06'!$E$10:$E$29)*'06'!$E$3</f>
        <v>0</v>
      </c>
      <c r="M1942" s="208">
        <f>SUMIF('07'!$C$10:$C$26,$C1942,'07'!$E$10:$E$26)*'07'!$E$3</f>
        <v>0</v>
      </c>
      <c r="N1942" s="208">
        <f>SUMIF('08'!$C$10:$C$29,$C1942,'08'!$E$10:$E$29)*'08'!$E$3</f>
        <v>0</v>
      </c>
      <c r="O1942" s="208">
        <f>SUMIF('09'!$C$10:$C$29,$C1942,'09'!$E$10:$E$29)*'09'!$E$3</f>
        <v>0</v>
      </c>
      <c r="P1942" s="208">
        <f>SUMIF('10'!$C$10:$C$29,$C1942,'10'!$E$10:$E$29)*'10'!$E$3</f>
        <v>0</v>
      </c>
      <c r="Q1942" s="208">
        <f>SUMIF('11'!$C$10:$C$39,$C1942,'11'!$E$10:$E$39)*'11'!$E$3</f>
        <v>0</v>
      </c>
      <c r="R1942" s="208">
        <f>SUMIF('12'!$C$10:$C$29,$C1942,'12'!$E$10:$E$29)*'12'!$E$3</f>
        <v>0</v>
      </c>
      <c r="S1942" s="208">
        <f>SUMIF('13'!$C$10:$C$29,$C1942,'13'!$E$10:$E$29)*'13'!$E$3</f>
        <v>0</v>
      </c>
      <c r="T1942" s="208">
        <f>SUMIF('14'!$C$10:$C$29,$C1942,'14'!$E$10:$E$29)*'14'!$E$3</f>
        <v>0</v>
      </c>
      <c r="U1942" s="208">
        <f>SUMIF('15'!$C$10:$C$29,$C1942,'15'!$E$10:$E$29)*'15'!$E$3</f>
        <v>0</v>
      </c>
      <c r="V1942" s="208">
        <f>SUMIF('16'!$C$10:$C$29,$C1942,'16'!$E$29:$E1942)*'16'!$E$3</f>
        <v>0</v>
      </c>
      <c r="W1942" s="208">
        <f>SUMIF('17'!$C$10:$C$29,$C1942,'17'!$E$10:$E$29)*'17'!$E$3</f>
        <v>0</v>
      </c>
      <c r="X1942" s="208">
        <f>SUMIF('18'!$C$10:$C$29,$C1942,'18'!$E$10:$E$29)*'18'!$E$3</f>
        <v>0</v>
      </c>
      <c r="Y1942" s="208">
        <f>SUMIF('19'!$C$10:$C$28,$C1942,'19'!$E$10:$E$28)*'19'!$E$3</f>
        <v>0</v>
      </c>
      <c r="Z1942" s="208">
        <f>SUMIF('20'!$C$10:$C$29,$C1942,'20'!$E$10:$E$29)*'20'!$E$3</f>
        <v>0</v>
      </c>
      <c r="AA1942" s="208">
        <f>SUMIF('21'!$C$10:$C$29,$C1942,'21'!$E$10:$E$29)*'21'!$E$3</f>
        <v>0</v>
      </c>
    </row>
    <row r="1943" spans="3:27" ht="15" hidden="1">
      <c r="C1943" s="207" t="s">
        <v>3980</v>
      </c>
      <c r="D1943" s="207" t="s">
        <v>3981</v>
      </c>
      <c r="F1943" s="336">
        <f t="shared" si="31"/>
        <v>0</v>
      </c>
      <c r="G1943" s="208">
        <f>SUMIF('01'!$C$10:$C$29,$C1943,'01'!$E$10:$E$29)*'01'!$E$3</f>
        <v>0</v>
      </c>
      <c r="H1943" s="208">
        <f>SUMIF('02'!$C$10:$C$28,$C1943,'02'!$E$10:$E$28)*'02'!$E$3</f>
        <v>0</v>
      </c>
      <c r="I1943" s="208">
        <f>SUMIF('03'!$C$10:$C$29,$C1943,'03'!$E$10:$E$29)*'03'!$E$3</f>
        <v>0</v>
      </c>
      <c r="J1943" s="208">
        <f>SUMIF('04'!$C$10:$C$26,$C1943,'04'!$E$10:$E$26)*'04'!$E$3</f>
        <v>0</v>
      </c>
      <c r="K1943" s="208">
        <f>SUMIF('05'!$C$10:$C$29,$C1943,'05'!$E$10:$E$29)*'05'!$E$3</f>
        <v>0</v>
      </c>
      <c r="L1943" s="208">
        <f>SUMIF('06'!$C$10:$C$29,$C1943,'06'!$E$10:$E$29)*'06'!$E$3</f>
        <v>0</v>
      </c>
      <c r="M1943" s="208">
        <f>SUMIF('07'!$C$10:$C$26,$C1943,'07'!$E$10:$E$26)*'07'!$E$3</f>
        <v>0</v>
      </c>
      <c r="N1943" s="208">
        <f>SUMIF('08'!$C$10:$C$29,$C1943,'08'!$E$10:$E$29)*'08'!$E$3</f>
        <v>0</v>
      </c>
      <c r="O1943" s="208">
        <f>SUMIF('09'!$C$10:$C$29,$C1943,'09'!$E$10:$E$29)*'09'!$E$3</f>
        <v>0</v>
      </c>
      <c r="P1943" s="208">
        <f>SUMIF('10'!$C$10:$C$29,$C1943,'10'!$E$10:$E$29)*'10'!$E$3</f>
        <v>0</v>
      </c>
      <c r="Q1943" s="208">
        <f>SUMIF('11'!$C$10:$C$39,$C1943,'11'!$E$10:$E$39)*'11'!$E$3</f>
        <v>0</v>
      </c>
      <c r="R1943" s="208">
        <f>SUMIF('12'!$C$10:$C$29,$C1943,'12'!$E$10:$E$29)*'12'!$E$3</f>
        <v>0</v>
      </c>
      <c r="S1943" s="208">
        <f>SUMIF('13'!$C$10:$C$29,$C1943,'13'!$E$10:$E$29)*'13'!$E$3</f>
        <v>0</v>
      </c>
      <c r="T1943" s="208">
        <f>SUMIF('14'!$C$10:$C$29,$C1943,'14'!$E$10:$E$29)*'14'!$E$3</f>
        <v>0</v>
      </c>
      <c r="U1943" s="208">
        <f>SUMIF('15'!$C$10:$C$29,$C1943,'15'!$E$10:$E$29)*'15'!$E$3</f>
        <v>0</v>
      </c>
      <c r="V1943" s="208">
        <f>SUMIF('16'!$C$10:$C$29,$C1943,'16'!$E$29:$E1943)*'16'!$E$3</f>
        <v>0</v>
      </c>
      <c r="W1943" s="208">
        <f>SUMIF('17'!$C$10:$C$29,$C1943,'17'!$E$10:$E$29)*'17'!$E$3</f>
        <v>0</v>
      </c>
      <c r="X1943" s="208">
        <f>SUMIF('18'!$C$10:$C$29,$C1943,'18'!$E$10:$E$29)*'18'!$E$3</f>
        <v>0</v>
      </c>
      <c r="Y1943" s="208">
        <f>SUMIF('19'!$C$10:$C$28,$C1943,'19'!$E$10:$E$28)*'19'!$E$3</f>
        <v>0</v>
      </c>
      <c r="Z1943" s="208">
        <f>SUMIF('20'!$C$10:$C$29,$C1943,'20'!$E$10:$E$29)*'20'!$E$3</f>
        <v>0</v>
      </c>
      <c r="AA1943" s="208">
        <f>SUMIF('21'!$C$10:$C$29,$C1943,'21'!$E$10:$E$29)*'21'!$E$3</f>
        <v>0</v>
      </c>
    </row>
    <row r="1944" spans="3:27" ht="15" hidden="1">
      <c r="C1944" s="207" t="s">
        <v>3982</v>
      </c>
      <c r="D1944" s="207" t="s">
        <v>3983</v>
      </c>
      <c r="F1944" s="336">
        <f t="shared" si="31"/>
        <v>0</v>
      </c>
      <c r="G1944" s="208">
        <f>SUMIF('01'!$C$10:$C$29,$C1944,'01'!$E$10:$E$29)*'01'!$E$3</f>
        <v>0</v>
      </c>
      <c r="H1944" s="208">
        <f>SUMIF('02'!$C$10:$C$28,$C1944,'02'!$E$10:$E$28)*'02'!$E$3</f>
        <v>0</v>
      </c>
      <c r="I1944" s="208">
        <f>SUMIF('03'!$C$10:$C$29,$C1944,'03'!$E$10:$E$29)*'03'!$E$3</f>
        <v>0</v>
      </c>
      <c r="J1944" s="208">
        <f>SUMIF('04'!$C$10:$C$26,$C1944,'04'!$E$10:$E$26)*'04'!$E$3</f>
        <v>0</v>
      </c>
      <c r="K1944" s="208">
        <f>SUMIF('05'!$C$10:$C$29,$C1944,'05'!$E$10:$E$29)*'05'!$E$3</f>
        <v>0</v>
      </c>
      <c r="L1944" s="208">
        <f>SUMIF('06'!$C$10:$C$29,$C1944,'06'!$E$10:$E$29)*'06'!$E$3</f>
        <v>0</v>
      </c>
      <c r="M1944" s="208">
        <f>SUMIF('07'!$C$10:$C$26,$C1944,'07'!$E$10:$E$26)*'07'!$E$3</f>
        <v>0</v>
      </c>
      <c r="N1944" s="208">
        <f>SUMIF('08'!$C$10:$C$29,$C1944,'08'!$E$10:$E$29)*'08'!$E$3</f>
        <v>0</v>
      </c>
      <c r="O1944" s="208">
        <f>SUMIF('09'!$C$10:$C$29,$C1944,'09'!$E$10:$E$29)*'09'!$E$3</f>
        <v>0</v>
      </c>
      <c r="P1944" s="208">
        <f>SUMIF('10'!$C$10:$C$29,$C1944,'10'!$E$10:$E$29)*'10'!$E$3</f>
        <v>0</v>
      </c>
      <c r="Q1944" s="208">
        <f>SUMIF('11'!$C$10:$C$39,$C1944,'11'!$E$10:$E$39)*'11'!$E$3</f>
        <v>0</v>
      </c>
      <c r="R1944" s="208">
        <f>SUMIF('12'!$C$10:$C$29,$C1944,'12'!$E$10:$E$29)*'12'!$E$3</f>
        <v>0</v>
      </c>
      <c r="S1944" s="208">
        <f>SUMIF('13'!$C$10:$C$29,$C1944,'13'!$E$10:$E$29)*'13'!$E$3</f>
        <v>0</v>
      </c>
      <c r="T1944" s="208">
        <f>SUMIF('14'!$C$10:$C$29,$C1944,'14'!$E$10:$E$29)*'14'!$E$3</f>
        <v>0</v>
      </c>
      <c r="U1944" s="208">
        <f>SUMIF('15'!$C$10:$C$29,$C1944,'15'!$E$10:$E$29)*'15'!$E$3</f>
        <v>0</v>
      </c>
      <c r="V1944" s="208">
        <f>SUMIF('16'!$C$10:$C$29,$C1944,'16'!$E$29:$E1944)*'16'!$E$3</f>
        <v>0</v>
      </c>
      <c r="W1944" s="208">
        <f>SUMIF('17'!$C$10:$C$29,$C1944,'17'!$E$10:$E$29)*'17'!$E$3</f>
        <v>0</v>
      </c>
      <c r="X1944" s="208">
        <f>SUMIF('18'!$C$10:$C$29,$C1944,'18'!$E$10:$E$29)*'18'!$E$3</f>
        <v>0</v>
      </c>
      <c r="Y1944" s="208">
        <f>SUMIF('19'!$C$10:$C$28,$C1944,'19'!$E$10:$E$28)*'19'!$E$3</f>
        <v>0</v>
      </c>
      <c r="Z1944" s="208">
        <f>SUMIF('20'!$C$10:$C$29,$C1944,'20'!$E$10:$E$29)*'20'!$E$3</f>
        <v>0</v>
      </c>
      <c r="AA1944" s="208">
        <f>SUMIF('21'!$C$10:$C$29,$C1944,'21'!$E$10:$E$29)*'21'!$E$3</f>
        <v>0</v>
      </c>
    </row>
    <row r="1945" spans="3:27" ht="15" hidden="1">
      <c r="C1945" s="207" t="s">
        <v>3984</v>
      </c>
      <c r="D1945" s="207" t="s">
        <v>3985</v>
      </c>
      <c r="F1945" s="336">
        <f t="shared" si="31"/>
        <v>0</v>
      </c>
      <c r="G1945" s="208">
        <f>SUMIF('01'!$C$10:$C$29,$C1945,'01'!$E$10:$E$29)*'01'!$E$3</f>
        <v>0</v>
      </c>
      <c r="H1945" s="208">
        <f>SUMIF('02'!$C$10:$C$28,$C1945,'02'!$E$10:$E$28)*'02'!$E$3</f>
        <v>0</v>
      </c>
      <c r="I1945" s="208">
        <f>SUMIF('03'!$C$10:$C$29,$C1945,'03'!$E$10:$E$29)*'03'!$E$3</f>
        <v>0</v>
      </c>
      <c r="J1945" s="208">
        <f>SUMIF('04'!$C$10:$C$26,$C1945,'04'!$E$10:$E$26)*'04'!$E$3</f>
        <v>0</v>
      </c>
      <c r="K1945" s="208">
        <f>SUMIF('05'!$C$10:$C$29,$C1945,'05'!$E$10:$E$29)*'05'!$E$3</f>
        <v>0</v>
      </c>
      <c r="L1945" s="208">
        <f>SUMIF('06'!$C$10:$C$29,$C1945,'06'!$E$10:$E$29)*'06'!$E$3</f>
        <v>0</v>
      </c>
      <c r="M1945" s="208">
        <f>SUMIF('07'!$C$10:$C$26,$C1945,'07'!$E$10:$E$26)*'07'!$E$3</f>
        <v>0</v>
      </c>
      <c r="N1945" s="208">
        <f>SUMIF('08'!$C$10:$C$29,$C1945,'08'!$E$10:$E$29)*'08'!$E$3</f>
        <v>0</v>
      </c>
      <c r="O1945" s="208">
        <f>SUMIF('09'!$C$10:$C$29,$C1945,'09'!$E$10:$E$29)*'09'!$E$3</f>
        <v>0</v>
      </c>
      <c r="P1945" s="208">
        <f>SUMIF('10'!$C$10:$C$29,$C1945,'10'!$E$10:$E$29)*'10'!$E$3</f>
        <v>0</v>
      </c>
      <c r="Q1945" s="208">
        <f>SUMIF('11'!$C$10:$C$39,$C1945,'11'!$E$10:$E$39)*'11'!$E$3</f>
        <v>0</v>
      </c>
      <c r="R1945" s="208">
        <f>SUMIF('12'!$C$10:$C$29,$C1945,'12'!$E$10:$E$29)*'12'!$E$3</f>
        <v>0</v>
      </c>
      <c r="S1945" s="208">
        <f>SUMIF('13'!$C$10:$C$29,$C1945,'13'!$E$10:$E$29)*'13'!$E$3</f>
        <v>0</v>
      </c>
      <c r="T1945" s="208">
        <f>SUMIF('14'!$C$10:$C$29,$C1945,'14'!$E$10:$E$29)*'14'!$E$3</f>
        <v>0</v>
      </c>
      <c r="U1945" s="208">
        <f>SUMIF('15'!$C$10:$C$29,$C1945,'15'!$E$10:$E$29)*'15'!$E$3</f>
        <v>0</v>
      </c>
      <c r="V1945" s="208">
        <f>SUMIF('16'!$C$10:$C$29,$C1945,'16'!$E$29:$E1945)*'16'!$E$3</f>
        <v>0</v>
      </c>
      <c r="W1945" s="208">
        <f>SUMIF('17'!$C$10:$C$29,$C1945,'17'!$E$10:$E$29)*'17'!$E$3</f>
        <v>0</v>
      </c>
      <c r="X1945" s="208">
        <f>SUMIF('18'!$C$10:$C$29,$C1945,'18'!$E$10:$E$29)*'18'!$E$3</f>
        <v>0</v>
      </c>
      <c r="Y1945" s="208">
        <f>SUMIF('19'!$C$10:$C$28,$C1945,'19'!$E$10:$E$28)*'19'!$E$3</f>
        <v>0</v>
      </c>
      <c r="Z1945" s="208">
        <f>SUMIF('20'!$C$10:$C$29,$C1945,'20'!$E$10:$E$29)*'20'!$E$3</f>
        <v>0</v>
      </c>
      <c r="AA1945" s="208">
        <f>SUMIF('21'!$C$10:$C$29,$C1945,'21'!$E$10:$E$29)*'21'!$E$3</f>
        <v>0</v>
      </c>
    </row>
    <row r="1946" spans="3:27" ht="15" hidden="1">
      <c r="C1946" s="207" t="s">
        <v>3986</v>
      </c>
      <c r="D1946" s="207" t="s">
        <v>3987</v>
      </c>
      <c r="F1946" s="336">
        <f t="shared" si="31"/>
        <v>0</v>
      </c>
      <c r="G1946" s="208">
        <f>SUMIF('01'!$C$10:$C$29,$C1946,'01'!$E$10:$E$29)*'01'!$E$3</f>
        <v>0</v>
      </c>
      <c r="H1946" s="208">
        <f>SUMIF('02'!$C$10:$C$28,$C1946,'02'!$E$10:$E$28)*'02'!$E$3</f>
        <v>0</v>
      </c>
      <c r="I1946" s="208">
        <f>SUMIF('03'!$C$10:$C$29,$C1946,'03'!$E$10:$E$29)*'03'!$E$3</f>
        <v>0</v>
      </c>
      <c r="J1946" s="208">
        <f>SUMIF('04'!$C$10:$C$26,$C1946,'04'!$E$10:$E$26)*'04'!$E$3</f>
        <v>0</v>
      </c>
      <c r="K1946" s="208">
        <f>SUMIF('05'!$C$10:$C$29,$C1946,'05'!$E$10:$E$29)*'05'!$E$3</f>
        <v>0</v>
      </c>
      <c r="L1946" s="208">
        <f>SUMIF('06'!$C$10:$C$29,$C1946,'06'!$E$10:$E$29)*'06'!$E$3</f>
        <v>0</v>
      </c>
      <c r="M1946" s="208">
        <f>SUMIF('07'!$C$10:$C$26,$C1946,'07'!$E$10:$E$26)*'07'!$E$3</f>
        <v>0</v>
      </c>
      <c r="N1946" s="208">
        <f>SUMIF('08'!$C$10:$C$29,$C1946,'08'!$E$10:$E$29)*'08'!$E$3</f>
        <v>0</v>
      </c>
      <c r="O1946" s="208">
        <f>SUMIF('09'!$C$10:$C$29,$C1946,'09'!$E$10:$E$29)*'09'!$E$3</f>
        <v>0</v>
      </c>
      <c r="P1946" s="208">
        <f>SUMIF('10'!$C$10:$C$29,$C1946,'10'!$E$10:$E$29)*'10'!$E$3</f>
        <v>0</v>
      </c>
      <c r="Q1946" s="208">
        <f>SUMIF('11'!$C$10:$C$39,$C1946,'11'!$E$10:$E$39)*'11'!$E$3</f>
        <v>0</v>
      </c>
      <c r="R1946" s="208">
        <f>SUMIF('12'!$C$10:$C$29,$C1946,'12'!$E$10:$E$29)*'12'!$E$3</f>
        <v>0</v>
      </c>
      <c r="S1946" s="208">
        <f>SUMIF('13'!$C$10:$C$29,$C1946,'13'!$E$10:$E$29)*'13'!$E$3</f>
        <v>0</v>
      </c>
      <c r="T1946" s="208">
        <f>SUMIF('14'!$C$10:$C$29,$C1946,'14'!$E$10:$E$29)*'14'!$E$3</f>
        <v>0</v>
      </c>
      <c r="U1946" s="208">
        <f>SUMIF('15'!$C$10:$C$29,$C1946,'15'!$E$10:$E$29)*'15'!$E$3</f>
        <v>0</v>
      </c>
      <c r="V1946" s="208">
        <f>SUMIF('16'!$C$10:$C$29,$C1946,'16'!$E$29:$E1946)*'16'!$E$3</f>
        <v>0</v>
      </c>
      <c r="W1946" s="208">
        <f>SUMIF('17'!$C$10:$C$29,$C1946,'17'!$E$10:$E$29)*'17'!$E$3</f>
        <v>0</v>
      </c>
      <c r="X1946" s="208">
        <f>SUMIF('18'!$C$10:$C$29,$C1946,'18'!$E$10:$E$29)*'18'!$E$3</f>
        <v>0</v>
      </c>
      <c r="Y1946" s="208">
        <f>SUMIF('19'!$C$10:$C$28,$C1946,'19'!$E$10:$E$28)*'19'!$E$3</f>
        <v>0</v>
      </c>
      <c r="Z1946" s="208">
        <f>SUMIF('20'!$C$10:$C$29,$C1946,'20'!$E$10:$E$29)*'20'!$E$3</f>
        <v>0</v>
      </c>
      <c r="AA1946" s="208">
        <f>SUMIF('21'!$C$10:$C$29,$C1946,'21'!$E$10:$E$29)*'21'!$E$3</f>
        <v>0</v>
      </c>
    </row>
    <row r="1947" spans="3:27" ht="15" hidden="1">
      <c r="C1947" s="207" t="s">
        <v>3988</v>
      </c>
      <c r="D1947" s="207" t="s">
        <v>3989</v>
      </c>
      <c r="F1947" s="336">
        <f t="shared" si="31"/>
        <v>0</v>
      </c>
      <c r="G1947" s="208">
        <f>SUMIF('01'!$C$10:$C$29,$C1947,'01'!$E$10:$E$29)*'01'!$E$3</f>
        <v>0</v>
      </c>
      <c r="H1947" s="208">
        <f>SUMIF('02'!$C$10:$C$28,$C1947,'02'!$E$10:$E$28)*'02'!$E$3</f>
        <v>0</v>
      </c>
      <c r="I1947" s="208">
        <f>SUMIF('03'!$C$10:$C$29,$C1947,'03'!$E$10:$E$29)*'03'!$E$3</f>
        <v>0</v>
      </c>
      <c r="J1947" s="208">
        <f>SUMIF('04'!$C$10:$C$26,$C1947,'04'!$E$10:$E$26)*'04'!$E$3</f>
        <v>0</v>
      </c>
      <c r="K1947" s="208">
        <f>SUMIF('05'!$C$10:$C$29,$C1947,'05'!$E$10:$E$29)*'05'!$E$3</f>
        <v>0</v>
      </c>
      <c r="L1947" s="208">
        <f>SUMIF('06'!$C$10:$C$29,$C1947,'06'!$E$10:$E$29)*'06'!$E$3</f>
        <v>0</v>
      </c>
      <c r="M1947" s="208">
        <f>SUMIF('07'!$C$10:$C$26,$C1947,'07'!$E$10:$E$26)*'07'!$E$3</f>
        <v>0</v>
      </c>
      <c r="N1947" s="208">
        <f>SUMIF('08'!$C$10:$C$29,$C1947,'08'!$E$10:$E$29)*'08'!$E$3</f>
        <v>0</v>
      </c>
      <c r="O1947" s="208">
        <f>SUMIF('09'!$C$10:$C$29,$C1947,'09'!$E$10:$E$29)*'09'!$E$3</f>
        <v>0</v>
      </c>
      <c r="P1947" s="208">
        <f>SUMIF('10'!$C$10:$C$29,$C1947,'10'!$E$10:$E$29)*'10'!$E$3</f>
        <v>0</v>
      </c>
      <c r="Q1947" s="208">
        <f>SUMIF('11'!$C$10:$C$39,$C1947,'11'!$E$10:$E$39)*'11'!$E$3</f>
        <v>0</v>
      </c>
      <c r="R1947" s="208">
        <f>SUMIF('12'!$C$10:$C$29,$C1947,'12'!$E$10:$E$29)*'12'!$E$3</f>
        <v>0</v>
      </c>
      <c r="S1947" s="208">
        <f>SUMIF('13'!$C$10:$C$29,$C1947,'13'!$E$10:$E$29)*'13'!$E$3</f>
        <v>0</v>
      </c>
      <c r="T1947" s="208">
        <f>SUMIF('14'!$C$10:$C$29,$C1947,'14'!$E$10:$E$29)*'14'!$E$3</f>
        <v>0</v>
      </c>
      <c r="U1947" s="208">
        <f>SUMIF('15'!$C$10:$C$29,$C1947,'15'!$E$10:$E$29)*'15'!$E$3</f>
        <v>0</v>
      </c>
      <c r="V1947" s="208">
        <f>SUMIF('16'!$C$10:$C$29,$C1947,'16'!$E$29:$E1947)*'16'!$E$3</f>
        <v>0</v>
      </c>
      <c r="W1947" s="208">
        <f>SUMIF('17'!$C$10:$C$29,$C1947,'17'!$E$10:$E$29)*'17'!$E$3</f>
        <v>0</v>
      </c>
      <c r="X1947" s="208">
        <f>SUMIF('18'!$C$10:$C$29,$C1947,'18'!$E$10:$E$29)*'18'!$E$3</f>
        <v>0</v>
      </c>
      <c r="Y1947" s="208">
        <f>SUMIF('19'!$C$10:$C$28,$C1947,'19'!$E$10:$E$28)*'19'!$E$3</f>
        <v>0</v>
      </c>
      <c r="Z1947" s="208">
        <f>SUMIF('20'!$C$10:$C$29,$C1947,'20'!$E$10:$E$29)*'20'!$E$3</f>
        <v>0</v>
      </c>
      <c r="AA1947" s="208">
        <f>SUMIF('21'!$C$10:$C$29,$C1947,'21'!$E$10:$E$29)*'21'!$E$3</f>
        <v>0</v>
      </c>
    </row>
    <row r="1948" spans="3:27" ht="15" hidden="1">
      <c r="C1948" s="207" t="s">
        <v>3990</v>
      </c>
      <c r="D1948" s="207" t="s">
        <v>3991</v>
      </c>
      <c r="F1948" s="336">
        <f t="shared" si="31"/>
        <v>0</v>
      </c>
      <c r="G1948" s="208">
        <f>SUMIF('01'!$C$10:$C$29,$C1948,'01'!$E$10:$E$29)*'01'!$E$3</f>
        <v>0</v>
      </c>
      <c r="H1948" s="208">
        <f>SUMIF('02'!$C$10:$C$28,$C1948,'02'!$E$10:$E$28)*'02'!$E$3</f>
        <v>0</v>
      </c>
      <c r="I1948" s="208">
        <f>SUMIF('03'!$C$10:$C$29,$C1948,'03'!$E$10:$E$29)*'03'!$E$3</f>
        <v>0</v>
      </c>
      <c r="J1948" s="208">
        <f>SUMIF('04'!$C$10:$C$26,$C1948,'04'!$E$10:$E$26)*'04'!$E$3</f>
        <v>0</v>
      </c>
      <c r="K1948" s="208">
        <f>SUMIF('05'!$C$10:$C$29,$C1948,'05'!$E$10:$E$29)*'05'!$E$3</f>
        <v>0</v>
      </c>
      <c r="L1948" s="208">
        <f>SUMIF('06'!$C$10:$C$29,$C1948,'06'!$E$10:$E$29)*'06'!$E$3</f>
        <v>0</v>
      </c>
      <c r="M1948" s="208">
        <f>SUMIF('07'!$C$10:$C$26,$C1948,'07'!$E$10:$E$26)*'07'!$E$3</f>
        <v>0</v>
      </c>
      <c r="N1948" s="208">
        <f>SUMIF('08'!$C$10:$C$29,$C1948,'08'!$E$10:$E$29)*'08'!$E$3</f>
        <v>0</v>
      </c>
      <c r="O1948" s="208">
        <f>SUMIF('09'!$C$10:$C$29,$C1948,'09'!$E$10:$E$29)*'09'!$E$3</f>
        <v>0</v>
      </c>
      <c r="P1948" s="208">
        <f>SUMIF('10'!$C$10:$C$29,$C1948,'10'!$E$10:$E$29)*'10'!$E$3</f>
        <v>0</v>
      </c>
      <c r="Q1948" s="208">
        <f>SUMIF('11'!$C$10:$C$39,$C1948,'11'!$E$10:$E$39)*'11'!$E$3</f>
        <v>0</v>
      </c>
      <c r="R1948" s="208">
        <f>SUMIF('12'!$C$10:$C$29,$C1948,'12'!$E$10:$E$29)*'12'!$E$3</f>
        <v>0</v>
      </c>
      <c r="S1948" s="208">
        <f>SUMIF('13'!$C$10:$C$29,$C1948,'13'!$E$10:$E$29)*'13'!$E$3</f>
        <v>0</v>
      </c>
      <c r="T1948" s="208">
        <f>SUMIF('14'!$C$10:$C$29,$C1948,'14'!$E$10:$E$29)*'14'!$E$3</f>
        <v>0</v>
      </c>
      <c r="U1948" s="208">
        <f>SUMIF('15'!$C$10:$C$29,$C1948,'15'!$E$10:$E$29)*'15'!$E$3</f>
        <v>0</v>
      </c>
      <c r="V1948" s="208">
        <f>SUMIF('16'!$C$10:$C$29,$C1948,'16'!$E$29:$E1948)*'16'!$E$3</f>
        <v>0</v>
      </c>
      <c r="W1948" s="208">
        <f>SUMIF('17'!$C$10:$C$29,$C1948,'17'!$E$10:$E$29)*'17'!$E$3</f>
        <v>0</v>
      </c>
      <c r="X1948" s="208">
        <f>SUMIF('18'!$C$10:$C$29,$C1948,'18'!$E$10:$E$29)*'18'!$E$3</f>
        <v>0</v>
      </c>
      <c r="Y1948" s="208">
        <f>SUMIF('19'!$C$10:$C$28,$C1948,'19'!$E$10:$E$28)*'19'!$E$3</f>
        <v>0</v>
      </c>
      <c r="Z1948" s="208">
        <f>SUMIF('20'!$C$10:$C$29,$C1948,'20'!$E$10:$E$29)*'20'!$E$3</f>
        <v>0</v>
      </c>
      <c r="AA1948" s="208">
        <f>SUMIF('21'!$C$10:$C$29,$C1948,'21'!$E$10:$E$29)*'21'!$E$3</f>
        <v>0</v>
      </c>
    </row>
    <row r="1949" spans="3:27" ht="15" hidden="1">
      <c r="C1949" s="207" t="s">
        <v>3992</v>
      </c>
      <c r="D1949" s="207" t="s">
        <v>3993</v>
      </c>
      <c r="F1949" s="336">
        <f t="shared" si="31"/>
        <v>0</v>
      </c>
      <c r="G1949" s="208">
        <f>SUMIF('01'!$C$10:$C$29,$C1949,'01'!$E$10:$E$29)*'01'!$E$3</f>
        <v>0</v>
      </c>
      <c r="H1949" s="208">
        <f>SUMIF('02'!$C$10:$C$28,$C1949,'02'!$E$10:$E$28)*'02'!$E$3</f>
        <v>0</v>
      </c>
      <c r="I1949" s="208">
        <f>SUMIF('03'!$C$10:$C$29,$C1949,'03'!$E$10:$E$29)*'03'!$E$3</f>
        <v>0</v>
      </c>
      <c r="J1949" s="208">
        <f>SUMIF('04'!$C$10:$C$26,$C1949,'04'!$E$10:$E$26)*'04'!$E$3</f>
        <v>0</v>
      </c>
      <c r="K1949" s="208">
        <f>SUMIF('05'!$C$10:$C$29,$C1949,'05'!$E$10:$E$29)*'05'!$E$3</f>
        <v>0</v>
      </c>
      <c r="L1949" s="208">
        <f>SUMIF('06'!$C$10:$C$29,$C1949,'06'!$E$10:$E$29)*'06'!$E$3</f>
        <v>0</v>
      </c>
      <c r="M1949" s="208">
        <f>SUMIF('07'!$C$10:$C$26,$C1949,'07'!$E$10:$E$26)*'07'!$E$3</f>
        <v>0</v>
      </c>
      <c r="N1949" s="208">
        <f>SUMIF('08'!$C$10:$C$29,$C1949,'08'!$E$10:$E$29)*'08'!$E$3</f>
        <v>0</v>
      </c>
      <c r="O1949" s="208">
        <f>SUMIF('09'!$C$10:$C$29,$C1949,'09'!$E$10:$E$29)*'09'!$E$3</f>
        <v>0</v>
      </c>
      <c r="P1949" s="208">
        <f>SUMIF('10'!$C$10:$C$29,$C1949,'10'!$E$10:$E$29)*'10'!$E$3</f>
        <v>0</v>
      </c>
      <c r="Q1949" s="208">
        <f>SUMIF('11'!$C$10:$C$39,$C1949,'11'!$E$10:$E$39)*'11'!$E$3</f>
        <v>0</v>
      </c>
      <c r="R1949" s="208">
        <f>SUMIF('12'!$C$10:$C$29,$C1949,'12'!$E$10:$E$29)*'12'!$E$3</f>
        <v>0</v>
      </c>
      <c r="S1949" s="208">
        <f>SUMIF('13'!$C$10:$C$29,$C1949,'13'!$E$10:$E$29)*'13'!$E$3</f>
        <v>0</v>
      </c>
      <c r="T1949" s="208">
        <f>SUMIF('14'!$C$10:$C$29,$C1949,'14'!$E$10:$E$29)*'14'!$E$3</f>
        <v>0</v>
      </c>
      <c r="U1949" s="208">
        <f>SUMIF('15'!$C$10:$C$29,$C1949,'15'!$E$10:$E$29)*'15'!$E$3</f>
        <v>0</v>
      </c>
      <c r="V1949" s="208">
        <f>SUMIF('16'!$C$10:$C$29,$C1949,'16'!$E$29:$E1949)*'16'!$E$3</f>
        <v>0</v>
      </c>
      <c r="W1949" s="208">
        <f>SUMIF('17'!$C$10:$C$29,$C1949,'17'!$E$10:$E$29)*'17'!$E$3</f>
        <v>0</v>
      </c>
      <c r="X1949" s="208">
        <f>SUMIF('18'!$C$10:$C$29,$C1949,'18'!$E$10:$E$29)*'18'!$E$3</f>
        <v>0</v>
      </c>
      <c r="Y1949" s="208">
        <f>SUMIF('19'!$C$10:$C$28,$C1949,'19'!$E$10:$E$28)*'19'!$E$3</f>
        <v>0</v>
      </c>
      <c r="Z1949" s="208">
        <f>SUMIF('20'!$C$10:$C$29,$C1949,'20'!$E$10:$E$29)*'20'!$E$3</f>
        <v>0</v>
      </c>
      <c r="AA1949" s="208">
        <f>SUMIF('21'!$C$10:$C$29,$C1949,'21'!$E$10:$E$29)*'21'!$E$3</f>
        <v>0</v>
      </c>
    </row>
    <row r="1950" spans="3:27" ht="15" hidden="1">
      <c r="C1950" s="207" t="s">
        <v>3994</v>
      </c>
      <c r="D1950" s="207" t="s">
        <v>3995</v>
      </c>
      <c r="F1950" s="336">
        <f t="shared" si="31"/>
        <v>0</v>
      </c>
      <c r="G1950" s="208">
        <f>SUMIF('01'!$C$10:$C$29,$C1950,'01'!$E$10:$E$29)*'01'!$E$3</f>
        <v>0</v>
      </c>
      <c r="H1950" s="208">
        <f>SUMIF('02'!$C$10:$C$28,$C1950,'02'!$E$10:$E$28)*'02'!$E$3</f>
        <v>0</v>
      </c>
      <c r="I1950" s="208">
        <f>SUMIF('03'!$C$10:$C$29,$C1950,'03'!$E$10:$E$29)*'03'!$E$3</f>
        <v>0</v>
      </c>
      <c r="J1950" s="208">
        <f>SUMIF('04'!$C$10:$C$26,$C1950,'04'!$E$10:$E$26)*'04'!$E$3</f>
        <v>0</v>
      </c>
      <c r="K1950" s="208">
        <f>SUMIF('05'!$C$10:$C$29,$C1950,'05'!$E$10:$E$29)*'05'!$E$3</f>
        <v>0</v>
      </c>
      <c r="L1950" s="208">
        <f>SUMIF('06'!$C$10:$C$29,$C1950,'06'!$E$10:$E$29)*'06'!$E$3</f>
        <v>0</v>
      </c>
      <c r="M1950" s="208">
        <f>SUMIF('07'!$C$10:$C$26,$C1950,'07'!$E$10:$E$26)*'07'!$E$3</f>
        <v>0</v>
      </c>
      <c r="N1950" s="208">
        <f>SUMIF('08'!$C$10:$C$29,$C1950,'08'!$E$10:$E$29)*'08'!$E$3</f>
        <v>0</v>
      </c>
      <c r="O1950" s="208">
        <f>SUMIF('09'!$C$10:$C$29,$C1950,'09'!$E$10:$E$29)*'09'!$E$3</f>
        <v>0</v>
      </c>
      <c r="P1950" s="208">
        <f>SUMIF('10'!$C$10:$C$29,$C1950,'10'!$E$10:$E$29)*'10'!$E$3</f>
        <v>0</v>
      </c>
      <c r="Q1950" s="208">
        <f>SUMIF('11'!$C$10:$C$39,$C1950,'11'!$E$10:$E$39)*'11'!$E$3</f>
        <v>0</v>
      </c>
      <c r="R1950" s="208">
        <f>SUMIF('12'!$C$10:$C$29,$C1950,'12'!$E$10:$E$29)*'12'!$E$3</f>
        <v>0</v>
      </c>
      <c r="S1950" s="208">
        <f>SUMIF('13'!$C$10:$C$29,$C1950,'13'!$E$10:$E$29)*'13'!$E$3</f>
        <v>0</v>
      </c>
      <c r="T1950" s="208">
        <f>SUMIF('14'!$C$10:$C$29,$C1950,'14'!$E$10:$E$29)*'14'!$E$3</f>
        <v>0</v>
      </c>
      <c r="U1950" s="208">
        <f>SUMIF('15'!$C$10:$C$29,$C1950,'15'!$E$10:$E$29)*'15'!$E$3</f>
        <v>0</v>
      </c>
      <c r="V1950" s="208">
        <f>SUMIF('16'!$C$10:$C$29,$C1950,'16'!$E$29:$E1950)*'16'!$E$3</f>
        <v>0</v>
      </c>
      <c r="W1950" s="208">
        <f>SUMIF('17'!$C$10:$C$29,$C1950,'17'!$E$10:$E$29)*'17'!$E$3</f>
        <v>0</v>
      </c>
      <c r="X1950" s="208">
        <f>SUMIF('18'!$C$10:$C$29,$C1950,'18'!$E$10:$E$29)*'18'!$E$3</f>
        <v>0</v>
      </c>
      <c r="Y1950" s="208">
        <f>SUMIF('19'!$C$10:$C$28,$C1950,'19'!$E$10:$E$28)*'19'!$E$3</f>
        <v>0</v>
      </c>
      <c r="Z1950" s="208">
        <f>SUMIF('20'!$C$10:$C$29,$C1950,'20'!$E$10:$E$29)*'20'!$E$3</f>
        <v>0</v>
      </c>
      <c r="AA1950" s="208">
        <f>SUMIF('21'!$C$10:$C$29,$C1950,'21'!$E$10:$E$29)*'21'!$E$3</f>
        <v>0</v>
      </c>
    </row>
    <row r="1951" spans="3:27" ht="15" hidden="1">
      <c r="C1951" s="207" t="s">
        <v>3996</v>
      </c>
      <c r="D1951" s="207" t="s">
        <v>3997</v>
      </c>
      <c r="F1951" s="336">
        <f t="shared" si="31"/>
        <v>0</v>
      </c>
      <c r="G1951" s="208">
        <f>SUMIF('01'!$C$10:$C$29,$C1951,'01'!$E$10:$E$29)*'01'!$E$3</f>
        <v>0</v>
      </c>
      <c r="H1951" s="208">
        <f>SUMIF('02'!$C$10:$C$28,$C1951,'02'!$E$10:$E$28)*'02'!$E$3</f>
        <v>0</v>
      </c>
      <c r="I1951" s="208">
        <f>SUMIF('03'!$C$10:$C$29,$C1951,'03'!$E$10:$E$29)*'03'!$E$3</f>
        <v>0</v>
      </c>
      <c r="J1951" s="208">
        <f>SUMIF('04'!$C$10:$C$26,$C1951,'04'!$E$10:$E$26)*'04'!$E$3</f>
        <v>0</v>
      </c>
      <c r="K1951" s="208">
        <f>SUMIF('05'!$C$10:$C$29,$C1951,'05'!$E$10:$E$29)*'05'!$E$3</f>
        <v>0</v>
      </c>
      <c r="L1951" s="208">
        <f>SUMIF('06'!$C$10:$C$29,$C1951,'06'!$E$10:$E$29)*'06'!$E$3</f>
        <v>0</v>
      </c>
      <c r="M1951" s="208">
        <f>SUMIF('07'!$C$10:$C$26,$C1951,'07'!$E$10:$E$26)*'07'!$E$3</f>
        <v>0</v>
      </c>
      <c r="N1951" s="208">
        <f>SUMIF('08'!$C$10:$C$29,$C1951,'08'!$E$10:$E$29)*'08'!$E$3</f>
        <v>0</v>
      </c>
      <c r="O1951" s="208">
        <f>SUMIF('09'!$C$10:$C$29,$C1951,'09'!$E$10:$E$29)*'09'!$E$3</f>
        <v>0</v>
      </c>
      <c r="P1951" s="208">
        <f>SUMIF('10'!$C$10:$C$29,$C1951,'10'!$E$10:$E$29)*'10'!$E$3</f>
        <v>0</v>
      </c>
      <c r="Q1951" s="208">
        <f>SUMIF('11'!$C$10:$C$39,$C1951,'11'!$E$10:$E$39)*'11'!$E$3</f>
        <v>0</v>
      </c>
      <c r="R1951" s="208">
        <f>SUMIF('12'!$C$10:$C$29,$C1951,'12'!$E$10:$E$29)*'12'!$E$3</f>
        <v>0</v>
      </c>
      <c r="S1951" s="208">
        <f>SUMIF('13'!$C$10:$C$29,$C1951,'13'!$E$10:$E$29)*'13'!$E$3</f>
        <v>0</v>
      </c>
      <c r="T1951" s="208">
        <f>SUMIF('14'!$C$10:$C$29,$C1951,'14'!$E$10:$E$29)*'14'!$E$3</f>
        <v>0</v>
      </c>
      <c r="U1951" s="208">
        <f>SUMIF('15'!$C$10:$C$29,$C1951,'15'!$E$10:$E$29)*'15'!$E$3</f>
        <v>0</v>
      </c>
      <c r="V1951" s="208">
        <f>SUMIF('16'!$C$10:$C$29,$C1951,'16'!$E$29:$E1951)*'16'!$E$3</f>
        <v>0</v>
      </c>
      <c r="W1951" s="208">
        <f>SUMIF('17'!$C$10:$C$29,$C1951,'17'!$E$10:$E$29)*'17'!$E$3</f>
        <v>0</v>
      </c>
      <c r="X1951" s="208">
        <f>SUMIF('18'!$C$10:$C$29,$C1951,'18'!$E$10:$E$29)*'18'!$E$3</f>
        <v>0</v>
      </c>
      <c r="Y1951" s="208">
        <f>SUMIF('19'!$C$10:$C$28,$C1951,'19'!$E$10:$E$28)*'19'!$E$3</f>
        <v>0</v>
      </c>
      <c r="Z1951" s="208">
        <f>SUMIF('20'!$C$10:$C$29,$C1951,'20'!$E$10:$E$29)*'20'!$E$3</f>
        <v>0</v>
      </c>
      <c r="AA1951" s="208">
        <f>SUMIF('21'!$C$10:$C$29,$C1951,'21'!$E$10:$E$29)*'21'!$E$3</f>
        <v>0</v>
      </c>
    </row>
    <row r="1952" spans="3:27" ht="15" hidden="1">
      <c r="C1952" s="207" t="s">
        <v>3998</v>
      </c>
      <c r="D1952" s="207" t="s">
        <v>3999</v>
      </c>
      <c r="F1952" s="336">
        <f t="shared" si="31"/>
        <v>0</v>
      </c>
      <c r="G1952" s="208">
        <f>SUMIF('01'!$C$10:$C$29,$C1952,'01'!$E$10:$E$29)*'01'!$E$3</f>
        <v>0</v>
      </c>
      <c r="H1952" s="208">
        <f>SUMIF('02'!$C$10:$C$28,$C1952,'02'!$E$10:$E$28)*'02'!$E$3</f>
        <v>0</v>
      </c>
      <c r="I1952" s="208">
        <f>SUMIF('03'!$C$10:$C$29,$C1952,'03'!$E$10:$E$29)*'03'!$E$3</f>
        <v>0</v>
      </c>
      <c r="J1952" s="208">
        <f>SUMIF('04'!$C$10:$C$26,$C1952,'04'!$E$10:$E$26)*'04'!$E$3</f>
        <v>0</v>
      </c>
      <c r="K1952" s="208">
        <f>SUMIF('05'!$C$10:$C$29,$C1952,'05'!$E$10:$E$29)*'05'!$E$3</f>
        <v>0</v>
      </c>
      <c r="L1952" s="208">
        <f>SUMIF('06'!$C$10:$C$29,$C1952,'06'!$E$10:$E$29)*'06'!$E$3</f>
        <v>0</v>
      </c>
      <c r="M1952" s="208">
        <f>SUMIF('07'!$C$10:$C$26,$C1952,'07'!$E$10:$E$26)*'07'!$E$3</f>
        <v>0</v>
      </c>
      <c r="N1952" s="208">
        <f>SUMIF('08'!$C$10:$C$29,$C1952,'08'!$E$10:$E$29)*'08'!$E$3</f>
        <v>0</v>
      </c>
      <c r="O1952" s="208">
        <f>SUMIF('09'!$C$10:$C$29,$C1952,'09'!$E$10:$E$29)*'09'!$E$3</f>
        <v>0</v>
      </c>
      <c r="P1952" s="208">
        <f>SUMIF('10'!$C$10:$C$29,$C1952,'10'!$E$10:$E$29)*'10'!$E$3</f>
        <v>0</v>
      </c>
      <c r="Q1952" s="208">
        <f>SUMIF('11'!$C$10:$C$39,$C1952,'11'!$E$10:$E$39)*'11'!$E$3</f>
        <v>0</v>
      </c>
      <c r="R1952" s="208">
        <f>SUMIF('12'!$C$10:$C$29,$C1952,'12'!$E$10:$E$29)*'12'!$E$3</f>
        <v>0</v>
      </c>
      <c r="S1952" s="208">
        <f>SUMIF('13'!$C$10:$C$29,$C1952,'13'!$E$10:$E$29)*'13'!$E$3</f>
        <v>0</v>
      </c>
      <c r="T1952" s="208">
        <f>SUMIF('14'!$C$10:$C$29,$C1952,'14'!$E$10:$E$29)*'14'!$E$3</f>
        <v>0</v>
      </c>
      <c r="U1952" s="208">
        <f>SUMIF('15'!$C$10:$C$29,$C1952,'15'!$E$10:$E$29)*'15'!$E$3</f>
        <v>0</v>
      </c>
      <c r="V1952" s="208">
        <f>SUMIF('16'!$C$10:$C$29,$C1952,'16'!$E$29:$E1952)*'16'!$E$3</f>
        <v>0</v>
      </c>
      <c r="W1952" s="208">
        <f>SUMIF('17'!$C$10:$C$29,$C1952,'17'!$E$10:$E$29)*'17'!$E$3</f>
        <v>0</v>
      </c>
      <c r="X1952" s="208">
        <f>SUMIF('18'!$C$10:$C$29,$C1952,'18'!$E$10:$E$29)*'18'!$E$3</f>
        <v>0</v>
      </c>
      <c r="Y1952" s="208">
        <f>SUMIF('19'!$C$10:$C$28,$C1952,'19'!$E$10:$E$28)*'19'!$E$3</f>
        <v>0</v>
      </c>
      <c r="Z1952" s="208">
        <f>SUMIF('20'!$C$10:$C$29,$C1952,'20'!$E$10:$E$29)*'20'!$E$3</f>
        <v>0</v>
      </c>
      <c r="AA1952" s="208">
        <f>SUMIF('21'!$C$10:$C$29,$C1952,'21'!$E$10:$E$29)*'21'!$E$3</f>
        <v>0</v>
      </c>
    </row>
    <row r="1953" spans="3:27" ht="15" hidden="1">
      <c r="C1953" s="207" t="s">
        <v>4000</v>
      </c>
      <c r="D1953" s="207" t="s">
        <v>4001</v>
      </c>
      <c r="F1953" s="336">
        <f t="shared" si="31"/>
        <v>0</v>
      </c>
      <c r="G1953" s="208">
        <f>SUMIF('01'!$C$10:$C$29,$C1953,'01'!$E$10:$E$29)*'01'!$E$3</f>
        <v>0</v>
      </c>
      <c r="H1953" s="208">
        <f>SUMIF('02'!$C$10:$C$28,$C1953,'02'!$E$10:$E$28)*'02'!$E$3</f>
        <v>0</v>
      </c>
      <c r="I1953" s="208">
        <f>SUMIF('03'!$C$10:$C$29,$C1953,'03'!$E$10:$E$29)*'03'!$E$3</f>
        <v>0</v>
      </c>
      <c r="J1953" s="208">
        <f>SUMIF('04'!$C$10:$C$26,$C1953,'04'!$E$10:$E$26)*'04'!$E$3</f>
        <v>0</v>
      </c>
      <c r="K1953" s="208">
        <f>SUMIF('05'!$C$10:$C$29,$C1953,'05'!$E$10:$E$29)*'05'!$E$3</f>
        <v>0</v>
      </c>
      <c r="L1953" s="208">
        <f>SUMIF('06'!$C$10:$C$29,$C1953,'06'!$E$10:$E$29)*'06'!$E$3</f>
        <v>0</v>
      </c>
      <c r="M1953" s="208">
        <f>SUMIF('07'!$C$10:$C$26,$C1953,'07'!$E$10:$E$26)*'07'!$E$3</f>
        <v>0</v>
      </c>
      <c r="N1953" s="208">
        <f>SUMIF('08'!$C$10:$C$29,$C1953,'08'!$E$10:$E$29)*'08'!$E$3</f>
        <v>0</v>
      </c>
      <c r="O1953" s="208">
        <f>SUMIF('09'!$C$10:$C$29,$C1953,'09'!$E$10:$E$29)*'09'!$E$3</f>
        <v>0</v>
      </c>
      <c r="P1953" s="208">
        <f>SUMIF('10'!$C$10:$C$29,$C1953,'10'!$E$10:$E$29)*'10'!$E$3</f>
        <v>0</v>
      </c>
      <c r="Q1953" s="208">
        <f>SUMIF('11'!$C$10:$C$39,$C1953,'11'!$E$10:$E$39)*'11'!$E$3</f>
        <v>0</v>
      </c>
      <c r="R1953" s="208">
        <f>SUMIF('12'!$C$10:$C$29,$C1953,'12'!$E$10:$E$29)*'12'!$E$3</f>
        <v>0</v>
      </c>
      <c r="S1953" s="208">
        <f>SUMIF('13'!$C$10:$C$29,$C1953,'13'!$E$10:$E$29)*'13'!$E$3</f>
        <v>0</v>
      </c>
      <c r="T1953" s="208">
        <f>SUMIF('14'!$C$10:$C$29,$C1953,'14'!$E$10:$E$29)*'14'!$E$3</f>
        <v>0</v>
      </c>
      <c r="U1953" s="208">
        <f>SUMIF('15'!$C$10:$C$29,$C1953,'15'!$E$10:$E$29)*'15'!$E$3</f>
        <v>0</v>
      </c>
      <c r="V1953" s="208">
        <f>SUMIF('16'!$C$10:$C$29,$C1953,'16'!$E$29:$E1953)*'16'!$E$3</f>
        <v>0</v>
      </c>
      <c r="W1953" s="208">
        <f>SUMIF('17'!$C$10:$C$29,$C1953,'17'!$E$10:$E$29)*'17'!$E$3</f>
        <v>0</v>
      </c>
      <c r="X1953" s="208">
        <f>SUMIF('18'!$C$10:$C$29,$C1953,'18'!$E$10:$E$29)*'18'!$E$3</f>
        <v>0</v>
      </c>
      <c r="Y1953" s="208">
        <f>SUMIF('19'!$C$10:$C$28,$C1953,'19'!$E$10:$E$28)*'19'!$E$3</f>
        <v>0</v>
      </c>
      <c r="Z1953" s="208">
        <f>SUMIF('20'!$C$10:$C$29,$C1953,'20'!$E$10:$E$29)*'20'!$E$3</f>
        <v>0</v>
      </c>
      <c r="AA1953" s="208">
        <f>SUMIF('21'!$C$10:$C$29,$C1953,'21'!$E$10:$E$29)*'21'!$E$3</f>
        <v>0</v>
      </c>
    </row>
    <row r="1954" spans="3:27" ht="15" hidden="1">
      <c r="C1954" s="207" t="s">
        <v>4002</v>
      </c>
      <c r="D1954" s="207" t="s">
        <v>4003</v>
      </c>
      <c r="F1954" s="336">
        <f t="shared" si="31"/>
        <v>0</v>
      </c>
      <c r="G1954" s="208">
        <f>SUMIF('01'!$C$10:$C$29,$C1954,'01'!$E$10:$E$29)*'01'!$E$3</f>
        <v>0</v>
      </c>
      <c r="H1954" s="208">
        <f>SUMIF('02'!$C$10:$C$28,$C1954,'02'!$E$10:$E$28)*'02'!$E$3</f>
        <v>0</v>
      </c>
      <c r="I1954" s="208">
        <f>SUMIF('03'!$C$10:$C$29,$C1954,'03'!$E$10:$E$29)*'03'!$E$3</f>
        <v>0</v>
      </c>
      <c r="J1954" s="208">
        <f>SUMIF('04'!$C$10:$C$26,$C1954,'04'!$E$10:$E$26)*'04'!$E$3</f>
        <v>0</v>
      </c>
      <c r="K1954" s="208">
        <f>SUMIF('05'!$C$10:$C$29,$C1954,'05'!$E$10:$E$29)*'05'!$E$3</f>
        <v>0</v>
      </c>
      <c r="L1954" s="208">
        <f>SUMIF('06'!$C$10:$C$29,$C1954,'06'!$E$10:$E$29)*'06'!$E$3</f>
        <v>0</v>
      </c>
      <c r="M1954" s="208">
        <f>SUMIF('07'!$C$10:$C$26,$C1954,'07'!$E$10:$E$26)*'07'!$E$3</f>
        <v>0</v>
      </c>
      <c r="N1954" s="208">
        <f>SUMIF('08'!$C$10:$C$29,$C1954,'08'!$E$10:$E$29)*'08'!$E$3</f>
        <v>0</v>
      </c>
      <c r="O1954" s="208">
        <f>SUMIF('09'!$C$10:$C$29,$C1954,'09'!$E$10:$E$29)*'09'!$E$3</f>
        <v>0</v>
      </c>
      <c r="P1954" s="208">
        <f>SUMIF('10'!$C$10:$C$29,$C1954,'10'!$E$10:$E$29)*'10'!$E$3</f>
        <v>0</v>
      </c>
      <c r="Q1954" s="208">
        <f>SUMIF('11'!$C$10:$C$39,$C1954,'11'!$E$10:$E$39)*'11'!$E$3</f>
        <v>0</v>
      </c>
      <c r="R1954" s="208">
        <f>SUMIF('12'!$C$10:$C$29,$C1954,'12'!$E$10:$E$29)*'12'!$E$3</f>
        <v>0</v>
      </c>
      <c r="S1954" s="208">
        <f>SUMIF('13'!$C$10:$C$29,$C1954,'13'!$E$10:$E$29)*'13'!$E$3</f>
        <v>0</v>
      </c>
      <c r="T1954" s="208">
        <f>SUMIF('14'!$C$10:$C$29,$C1954,'14'!$E$10:$E$29)*'14'!$E$3</f>
        <v>0</v>
      </c>
      <c r="U1954" s="208">
        <f>SUMIF('15'!$C$10:$C$29,$C1954,'15'!$E$10:$E$29)*'15'!$E$3</f>
        <v>0</v>
      </c>
      <c r="V1954" s="208">
        <f>SUMIF('16'!$C$10:$C$29,$C1954,'16'!$E$29:$E1954)*'16'!$E$3</f>
        <v>0</v>
      </c>
      <c r="W1954" s="208">
        <f>SUMIF('17'!$C$10:$C$29,$C1954,'17'!$E$10:$E$29)*'17'!$E$3</f>
        <v>0</v>
      </c>
      <c r="X1954" s="208">
        <f>SUMIF('18'!$C$10:$C$29,$C1954,'18'!$E$10:$E$29)*'18'!$E$3</f>
        <v>0</v>
      </c>
      <c r="Y1954" s="208">
        <f>SUMIF('19'!$C$10:$C$28,$C1954,'19'!$E$10:$E$28)*'19'!$E$3</f>
        <v>0</v>
      </c>
      <c r="Z1954" s="208">
        <f>SUMIF('20'!$C$10:$C$29,$C1954,'20'!$E$10:$E$29)*'20'!$E$3</f>
        <v>0</v>
      </c>
      <c r="AA1954" s="208">
        <f>SUMIF('21'!$C$10:$C$29,$C1954,'21'!$E$10:$E$29)*'21'!$E$3</f>
        <v>0</v>
      </c>
    </row>
    <row r="1955" spans="3:27" ht="15" hidden="1">
      <c r="C1955" s="207" t="s">
        <v>4004</v>
      </c>
      <c r="D1955" s="207" t="s">
        <v>4005</v>
      </c>
      <c r="F1955" s="336">
        <f t="shared" si="31"/>
        <v>0</v>
      </c>
      <c r="G1955" s="208">
        <f>SUMIF('01'!$C$10:$C$29,$C1955,'01'!$E$10:$E$29)*'01'!$E$3</f>
        <v>0</v>
      </c>
      <c r="H1955" s="208">
        <f>SUMIF('02'!$C$10:$C$28,$C1955,'02'!$E$10:$E$28)*'02'!$E$3</f>
        <v>0</v>
      </c>
      <c r="I1955" s="208">
        <f>SUMIF('03'!$C$10:$C$29,$C1955,'03'!$E$10:$E$29)*'03'!$E$3</f>
        <v>0</v>
      </c>
      <c r="J1955" s="208">
        <f>SUMIF('04'!$C$10:$C$26,$C1955,'04'!$E$10:$E$26)*'04'!$E$3</f>
        <v>0</v>
      </c>
      <c r="K1955" s="208">
        <f>SUMIF('05'!$C$10:$C$29,$C1955,'05'!$E$10:$E$29)*'05'!$E$3</f>
        <v>0</v>
      </c>
      <c r="L1955" s="208">
        <f>SUMIF('06'!$C$10:$C$29,$C1955,'06'!$E$10:$E$29)*'06'!$E$3</f>
        <v>0</v>
      </c>
      <c r="M1955" s="208">
        <f>SUMIF('07'!$C$10:$C$26,$C1955,'07'!$E$10:$E$26)*'07'!$E$3</f>
        <v>0</v>
      </c>
      <c r="N1955" s="208">
        <f>SUMIF('08'!$C$10:$C$29,$C1955,'08'!$E$10:$E$29)*'08'!$E$3</f>
        <v>0</v>
      </c>
      <c r="O1955" s="208">
        <f>SUMIF('09'!$C$10:$C$29,$C1955,'09'!$E$10:$E$29)*'09'!$E$3</f>
        <v>0</v>
      </c>
      <c r="P1955" s="208">
        <f>SUMIF('10'!$C$10:$C$29,$C1955,'10'!$E$10:$E$29)*'10'!$E$3</f>
        <v>0</v>
      </c>
      <c r="Q1955" s="208">
        <f>SUMIF('11'!$C$10:$C$39,$C1955,'11'!$E$10:$E$39)*'11'!$E$3</f>
        <v>0</v>
      </c>
      <c r="R1955" s="208">
        <f>SUMIF('12'!$C$10:$C$29,$C1955,'12'!$E$10:$E$29)*'12'!$E$3</f>
        <v>0</v>
      </c>
      <c r="S1955" s="208">
        <f>SUMIF('13'!$C$10:$C$29,$C1955,'13'!$E$10:$E$29)*'13'!$E$3</f>
        <v>0</v>
      </c>
      <c r="T1955" s="208">
        <f>SUMIF('14'!$C$10:$C$29,$C1955,'14'!$E$10:$E$29)*'14'!$E$3</f>
        <v>0</v>
      </c>
      <c r="U1955" s="208">
        <f>SUMIF('15'!$C$10:$C$29,$C1955,'15'!$E$10:$E$29)*'15'!$E$3</f>
        <v>0</v>
      </c>
      <c r="V1955" s="208">
        <f>SUMIF('16'!$C$10:$C$29,$C1955,'16'!$E$29:$E1955)*'16'!$E$3</f>
        <v>0</v>
      </c>
      <c r="W1955" s="208">
        <f>SUMIF('17'!$C$10:$C$29,$C1955,'17'!$E$10:$E$29)*'17'!$E$3</f>
        <v>0</v>
      </c>
      <c r="X1955" s="208">
        <f>SUMIF('18'!$C$10:$C$29,$C1955,'18'!$E$10:$E$29)*'18'!$E$3</f>
        <v>0</v>
      </c>
      <c r="Y1955" s="208">
        <f>SUMIF('19'!$C$10:$C$28,$C1955,'19'!$E$10:$E$28)*'19'!$E$3</f>
        <v>0</v>
      </c>
      <c r="Z1955" s="208">
        <f>SUMIF('20'!$C$10:$C$29,$C1955,'20'!$E$10:$E$29)*'20'!$E$3</f>
        <v>0</v>
      </c>
      <c r="AA1955" s="208">
        <f>SUMIF('21'!$C$10:$C$29,$C1955,'21'!$E$10:$E$29)*'21'!$E$3</f>
        <v>0</v>
      </c>
    </row>
    <row r="1956" spans="3:27" ht="15" hidden="1">
      <c r="C1956" s="207" t="s">
        <v>4006</v>
      </c>
      <c r="D1956" s="207" t="s">
        <v>4007</v>
      </c>
      <c r="F1956" s="336">
        <f t="shared" si="31"/>
        <v>0</v>
      </c>
      <c r="G1956" s="208">
        <f>SUMIF('01'!$C$10:$C$29,$C1956,'01'!$E$10:$E$29)*'01'!$E$3</f>
        <v>0</v>
      </c>
      <c r="H1956" s="208">
        <f>SUMIF('02'!$C$10:$C$28,$C1956,'02'!$E$10:$E$28)*'02'!$E$3</f>
        <v>0</v>
      </c>
      <c r="I1956" s="208">
        <f>SUMIF('03'!$C$10:$C$29,$C1956,'03'!$E$10:$E$29)*'03'!$E$3</f>
        <v>0</v>
      </c>
      <c r="J1956" s="208">
        <f>SUMIF('04'!$C$10:$C$26,$C1956,'04'!$E$10:$E$26)*'04'!$E$3</f>
        <v>0</v>
      </c>
      <c r="K1956" s="208">
        <f>SUMIF('05'!$C$10:$C$29,$C1956,'05'!$E$10:$E$29)*'05'!$E$3</f>
        <v>0</v>
      </c>
      <c r="L1956" s="208">
        <f>SUMIF('06'!$C$10:$C$29,$C1956,'06'!$E$10:$E$29)*'06'!$E$3</f>
        <v>0</v>
      </c>
      <c r="M1956" s="208">
        <f>SUMIF('07'!$C$10:$C$26,$C1956,'07'!$E$10:$E$26)*'07'!$E$3</f>
        <v>0</v>
      </c>
      <c r="N1956" s="208">
        <f>SUMIF('08'!$C$10:$C$29,$C1956,'08'!$E$10:$E$29)*'08'!$E$3</f>
        <v>0</v>
      </c>
      <c r="O1956" s="208">
        <f>SUMIF('09'!$C$10:$C$29,$C1956,'09'!$E$10:$E$29)*'09'!$E$3</f>
        <v>0</v>
      </c>
      <c r="P1956" s="208">
        <f>SUMIF('10'!$C$10:$C$29,$C1956,'10'!$E$10:$E$29)*'10'!$E$3</f>
        <v>0</v>
      </c>
      <c r="Q1956" s="208">
        <f>SUMIF('11'!$C$10:$C$39,$C1956,'11'!$E$10:$E$39)*'11'!$E$3</f>
        <v>0</v>
      </c>
      <c r="R1956" s="208">
        <f>SUMIF('12'!$C$10:$C$29,$C1956,'12'!$E$10:$E$29)*'12'!$E$3</f>
        <v>0</v>
      </c>
      <c r="S1956" s="208">
        <f>SUMIF('13'!$C$10:$C$29,$C1956,'13'!$E$10:$E$29)*'13'!$E$3</f>
        <v>0</v>
      </c>
      <c r="T1956" s="208">
        <f>SUMIF('14'!$C$10:$C$29,$C1956,'14'!$E$10:$E$29)*'14'!$E$3</f>
        <v>0</v>
      </c>
      <c r="U1956" s="208">
        <f>SUMIF('15'!$C$10:$C$29,$C1956,'15'!$E$10:$E$29)*'15'!$E$3</f>
        <v>0</v>
      </c>
      <c r="V1956" s="208">
        <f>SUMIF('16'!$C$10:$C$29,$C1956,'16'!$E$29:$E1956)*'16'!$E$3</f>
        <v>0</v>
      </c>
      <c r="W1956" s="208">
        <f>SUMIF('17'!$C$10:$C$29,$C1956,'17'!$E$10:$E$29)*'17'!$E$3</f>
        <v>0</v>
      </c>
      <c r="X1956" s="208">
        <f>SUMIF('18'!$C$10:$C$29,$C1956,'18'!$E$10:$E$29)*'18'!$E$3</f>
        <v>0</v>
      </c>
      <c r="Y1956" s="208">
        <f>SUMIF('19'!$C$10:$C$28,$C1956,'19'!$E$10:$E$28)*'19'!$E$3</f>
        <v>0</v>
      </c>
      <c r="Z1956" s="208">
        <f>SUMIF('20'!$C$10:$C$29,$C1956,'20'!$E$10:$E$29)*'20'!$E$3</f>
        <v>0</v>
      </c>
      <c r="AA1956" s="208">
        <f>SUMIF('21'!$C$10:$C$29,$C1956,'21'!$E$10:$E$29)*'21'!$E$3</f>
        <v>0</v>
      </c>
    </row>
    <row r="1957" spans="3:27" ht="15" hidden="1">
      <c r="C1957" s="207" t="s">
        <v>4008</v>
      </c>
      <c r="D1957" s="207" t="s">
        <v>4009</v>
      </c>
      <c r="F1957" s="336">
        <f t="shared" si="31"/>
        <v>0</v>
      </c>
      <c r="G1957" s="208">
        <f>SUMIF('01'!$C$10:$C$29,$C1957,'01'!$E$10:$E$29)*'01'!$E$3</f>
        <v>0</v>
      </c>
      <c r="H1957" s="208">
        <f>SUMIF('02'!$C$10:$C$28,$C1957,'02'!$E$10:$E$28)*'02'!$E$3</f>
        <v>0</v>
      </c>
      <c r="I1957" s="208">
        <f>SUMIF('03'!$C$10:$C$29,$C1957,'03'!$E$10:$E$29)*'03'!$E$3</f>
        <v>0</v>
      </c>
      <c r="J1957" s="208">
        <f>SUMIF('04'!$C$10:$C$26,$C1957,'04'!$E$10:$E$26)*'04'!$E$3</f>
        <v>0</v>
      </c>
      <c r="K1957" s="208">
        <f>SUMIF('05'!$C$10:$C$29,$C1957,'05'!$E$10:$E$29)*'05'!$E$3</f>
        <v>0</v>
      </c>
      <c r="L1957" s="208">
        <f>SUMIF('06'!$C$10:$C$29,$C1957,'06'!$E$10:$E$29)*'06'!$E$3</f>
        <v>0</v>
      </c>
      <c r="M1957" s="208">
        <f>SUMIF('07'!$C$10:$C$26,$C1957,'07'!$E$10:$E$26)*'07'!$E$3</f>
        <v>0</v>
      </c>
      <c r="N1957" s="208">
        <f>SUMIF('08'!$C$10:$C$29,$C1957,'08'!$E$10:$E$29)*'08'!$E$3</f>
        <v>0</v>
      </c>
      <c r="O1957" s="208">
        <f>SUMIF('09'!$C$10:$C$29,$C1957,'09'!$E$10:$E$29)*'09'!$E$3</f>
        <v>0</v>
      </c>
      <c r="P1957" s="208">
        <f>SUMIF('10'!$C$10:$C$29,$C1957,'10'!$E$10:$E$29)*'10'!$E$3</f>
        <v>0</v>
      </c>
      <c r="Q1957" s="208">
        <f>SUMIF('11'!$C$10:$C$39,$C1957,'11'!$E$10:$E$39)*'11'!$E$3</f>
        <v>0</v>
      </c>
      <c r="R1957" s="208">
        <f>SUMIF('12'!$C$10:$C$29,$C1957,'12'!$E$10:$E$29)*'12'!$E$3</f>
        <v>0</v>
      </c>
      <c r="S1957" s="208">
        <f>SUMIF('13'!$C$10:$C$29,$C1957,'13'!$E$10:$E$29)*'13'!$E$3</f>
        <v>0</v>
      </c>
      <c r="T1957" s="208">
        <f>SUMIF('14'!$C$10:$C$29,$C1957,'14'!$E$10:$E$29)*'14'!$E$3</f>
        <v>0</v>
      </c>
      <c r="U1957" s="208">
        <f>SUMIF('15'!$C$10:$C$29,$C1957,'15'!$E$10:$E$29)*'15'!$E$3</f>
        <v>0</v>
      </c>
      <c r="V1957" s="208">
        <f>SUMIF('16'!$C$10:$C$29,$C1957,'16'!$E$29:$E1957)*'16'!$E$3</f>
        <v>0</v>
      </c>
      <c r="W1957" s="208">
        <f>SUMIF('17'!$C$10:$C$29,$C1957,'17'!$E$10:$E$29)*'17'!$E$3</f>
        <v>0</v>
      </c>
      <c r="X1957" s="208">
        <f>SUMIF('18'!$C$10:$C$29,$C1957,'18'!$E$10:$E$29)*'18'!$E$3</f>
        <v>0</v>
      </c>
      <c r="Y1957" s="208">
        <f>SUMIF('19'!$C$10:$C$28,$C1957,'19'!$E$10:$E$28)*'19'!$E$3</f>
        <v>0</v>
      </c>
      <c r="Z1957" s="208">
        <f>SUMIF('20'!$C$10:$C$29,$C1957,'20'!$E$10:$E$29)*'20'!$E$3</f>
        <v>0</v>
      </c>
      <c r="AA1957" s="208">
        <f>SUMIF('21'!$C$10:$C$29,$C1957,'21'!$E$10:$E$29)*'21'!$E$3</f>
        <v>0</v>
      </c>
    </row>
    <row r="1958" spans="3:27" ht="15" hidden="1">
      <c r="C1958" s="207" t="s">
        <v>4010</v>
      </c>
      <c r="D1958" s="207" t="s">
        <v>4011</v>
      </c>
      <c r="F1958" s="336">
        <f t="shared" si="31"/>
        <v>0</v>
      </c>
      <c r="G1958" s="208">
        <f>SUMIF('01'!$C$10:$C$29,$C1958,'01'!$E$10:$E$29)*'01'!$E$3</f>
        <v>0</v>
      </c>
      <c r="H1958" s="208">
        <f>SUMIF('02'!$C$10:$C$28,$C1958,'02'!$E$10:$E$28)*'02'!$E$3</f>
        <v>0</v>
      </c>
      <c r="I1958" s="208">
        <f>SUMIF('03'!$C$10:$C$29,$C1958,'03'!$E$10:$E$29)*'03'!$E$3</f>
        <v>0</v>
      </c>
      <c r="J1958" s="208">
        <f>SUMIF('04'!$C$10:$C$26,$C1958,'04'!$E$10:$E$26)*'04'!$E$3</f>
        <v>0</v>
      </c>
      <c r="K1958" s="208">
        <f>SUMIF('05'!$C$10:$C$29,$C1958,'05'!$E$10:$E$29)*'05'!$E$3</f>
        <v>0</v>
      </c>
      <c r="L1958" s="208">
        <f>SUMIF('06'!$C$10:$C$29,$C1958,'06'!$E$10:$E$29)*'06'!$E$3</f>
        <v>0</v>
      </c>
      <c r="M1958" s="208">
        <f>SUMIF('07'!$C$10:$C$26,$C1958,'07'!$E$10:$E$26)*'07'!$E$3</f>
        <v>0</v>
      </c>
      <c r="N1958" s="208">
        <f>SUMIF('08'!$C$10:$C$29,$C1958,'08'!$E$10:$E$29)*'08'!$E$3</f>
        <v>0</v>
      </c>
      <c r="O1958" s="208">
        <f>SUMIF('09'!$C$10:$C$29,$C1958,'09'!$E$10:$E$29)*'09'!$E$3</f>
        <v>0</v>
      </c>
      <c r="P1958" s="208">
        <f>SUMIF('10'!$C$10:$C$29,$C1958,'10'!$E$10:$E$29)*'10'!$E$3</f>
        <v>0</v>
      </c>
      <c r="Q1958" s="208">
        <f>SUMIF('11'!$C$10:$C$39,$C1958,'11'!$E$10:$E$39)*'11'!$E$3</f>
        <v>0</v>
      </c>
      <c r="R1958" s="208">
        <f>SUMIF('12'!$C$10:$C$29,$C1958,'12'!$E$10:$E$29)*'12'!$E$3</f>
        <v>0</v>
      </c>
      <c r="S1958" s="208">
        <f>SUMIF('13'!$C$10:$C$29,$C1958,'13'!$E$10:$E$29)*'13'!$E$3</f>
        <v>0</v>
      </c>
      <c r="T1958" s="208">
        <f>SUMIF('14'!$C$10:$C$29,$C1958,'14'!$E$10:$E$29)*'14'!$E$3</f>
        <v>0</v>
      </c>
      <c r="U1958" s="208">
        <f>SUMIF('15'!$C$10:$C$29,$C1958,'15'!$E$10:$E$29)*'15'!$E$3</f>
        <v>0</v>
      </c>
      <c r="V1958" s="208">
        <f>SUMIF('16'!$C$10:$C$29,$C1958,'16'!$E$29:$E1958)*'16'!$E$3</f>
        <v>0</v>
      </c>
      <c r="W1958" s="208">
        <f>SUMIF('17'!$C$10:$C$29,$C1958,'17'!$E$10:$E$29)*'17'!$E$3</f>
        <v>0</v>
      </c>
      <c r="X1958" s="208">
        <f>SUMIF('18'!$C$10:$C$29,$C1958,'18'!$E$10:$E$29)*'18'!$E$3</f>
        <v>0</v>
      </c>
      <c r="Y1958" s="208">
        <f>SUMIF('19'!$C$10:$C$28,$C1958,'19'!$E$10:$E$28)*'19'!$E$3</f>
        <v>0</v>
      </c>
      <c r="Z1958" s="208">
        <f>SUMIF('20'!$C$10:$C$29,$C1958,'20'!$E$10:$E$29)*'20'!$E$3</f>
        <v>0</v>
      </c>
      <c r="AA1958" s="208">
        <f>SUMIF('21'!$C$10:$C$29,$C1958,'21'!$E$10:$E$29)*'21'!$E$3</f>
        <v>0</v>
      </c>
    </row>
    <row r="1959" spans="3:27" ht="15" hidden="1">
      <c r="C1959" s="207" t="s">
        <v>4012</v>
      </c>
      <c r="D1959" s="207" t="s">
        <v>4013</v>
      </c>
      <c r="F1959" s="336">
        <f t="shared" si="31"/>
        <v>0</v>
      </c>
      <c r="G1959" s="208">
        <f>SUMIF('01'!$C$10:$C$29,$C1959,'01'!$E$10:$E$29)*'01'!$E$3</f>
        <v>0</v>
      </c>
      <c r="H1959" s="208">
        <f>SUMIF('02'!$C$10:$C$28,$C1959,'02'!$E$10:$E$28)*'02'!$E$3</f>
        <v>0</v>
      </c>
      <c r="I1959" s="208">
        <f>SUMIF('03'!$C$10:$C$29,$C1959,'03'!$E$10:$E$29)*'03'!$E$3</f>
        <v>0</v>
      </c>
      <c r="J1959" s="208">
        <f>SUMIF('04'!$C$10:$C$26,$C1959,'04'!$E$10:$E$26)*'04'!$E$3</f>
        <v>0</v>
      </c>
      <c r="K1959" s="208">
        <f>SUMIF('05'!$C$10:$C$29,$C1959,'05'!$E$10:$E$29)*'05'!$E$3</f>
        <v>0</v>
      </c>
      <c r="L1959" s="208">
        <f>SUMIF('06'!$C$10:$C$29,$C1959,'06'!$E$10:$E$29)*'06'!$E$3</f>
        <v>0</v>
      </c>
      <c r="M1959" s="208">
        <f>SUMIF('07'!$C$10:$C$26,$C1959,'07'!$E$10:$E$26)*'07'!$E$3</f>
        <v>0</v>
      </c>
      <c r="N1959" s="208">
        <f>SUMIF('08'!$C$10:$C$29,$C1959,'08'!$E$10:$E$29)*'08'!$E$3</f>
        <v>0</v>
      </c>
      <c r="O1959" s="208">
        <f>SUMIF('09'!$C$10:$C$29,$C1959,'09'!$E$10:$E$29)*'09'!$E$3</f>
        <v>0</v>
      </c>
      <c r="P1959" s="208">
        <f>SUMIF('10'!$C$10:$C$29,$C1959,'10'!$E$10:$E$29)*'10'!$E$3</f>
        <v>0</v>
      </c>
      <c r="Q1959" s="208">
        <f>SUMIF('11'!$C$10:$C$39,$C1959,'11'!$E$10:$E$39)*'11'!$E$3</f>
        <v>0</v>
      </c>
      <c r="R1959" s="208">
        <f>SUMIF('12'!$C$10:$C$29,$C1959,'12'!$E$10:$E$29)*'12'!$E$3</f>
        <v>0</v>
      </c>
      <c r="S1959" s="208">
        <f>SUMIF('13'!$C$10:$C$29,$C1959,'13'!$E$10:$E$29)*'13'!$E$3</f>
        <v>0</v>
      </c>
      <c r="T1959" s="208">
        <f>SUMIF('14'!$C$10:$C$29,$C1959,'14'!$E$10:$E$29)*'14'!$E$3</f>
        <v>0</v>
      </c>
      <c r="U1959" s="208">
        <f>SUMIF('15'!$C$10:$C$29,$C1959,'15'!$E$10:$E$29)*'15'!$E$3</f>
        <v>0</v>
      </c>
      <c r="V1959" s="208">
        <f>SUMIF('16'!$C$10:$C$29,$C1959,'16'!$E$29:$E1959)*'16'!$E$3</f>
        <v>0</v>
      </c>
      <c r="W1959" s="208">
        <f>SUMIF('17'!$C$10:$C$29,$C1959,'17'!$E$10:$E$29)*'17'!$E$3</f>
        <v>0</v>
      </c>
      <c r="X1959" s="208">
        <f>SUMIF('18'!$C$10:$C$29,$C1959,'18'!$E$10:$E$29)*'18'!$E$3</f>
        <v>0</v>
      </c>
      <c r="Y1959" s="208">
        <f>SUMIF('19'!$C$10:$C$28,$C1959,'19'!$E$10:$E$28)*'19'!$E$3</f>
        <v>0</v>
      </c>
      <c r="Z1959" s="208">
        <f>SUMIF('20'!$C$10:$C$29,$C1959,'20'!$E$10:$E$29)*'20'!$E$3</f>
        <v>0</v>
      </c>
      <c r="AA1959" s="208">
        <f>SUMIF('21'!$C$10:$C$29,$C1959,'21'!$E$10:$E$29)*'21'!$E$3</f>
        <v>0</v>
      </c>
    </row>
    <row r="1960" spans="3:27" ht="15" hidden="1">
      <c r="C1960" s="207" t="s">
        <v>4014</v>
      </c>
      <c r="D1960" s="207" t="s">
        <v>4015</v>
      </c>
      <c r="F1960" s="336">
        <f t="shared" si="31"/>
        <v>0</v>
      </c>
      <c r="G1960" s="208">
        <f>SUMIF('01'!$C$10:$C$29,$C1960,'01'!$E$10:$E$29)*'01'!$E$3</f>
        <v>0</v>
      </c>
      <c r="H1960" s="208">
        <f>SUMIF('02'!$C$10:$C$28,$C1960,'02'!$E$10:$E$28)*'02'!$E$3</f>
        <v>0</v>
      </c>
      <c r="I1960" s="208">
        <f>SUMIF('03'!$C$10:$C$29,$C1960,'03'!$E$10:$E$29)*'03'!$E$3</f>
        <v>0</v>
      </c>
      <c r="J1960" s="208">
        <f>SUMIF('04'!$C$10:$C$26,$C1960,'04'!$E$10:$E$26)*'04'!$E$3</f>
        <v>0</v>
      </c>
      <c r="K1960" s="208">
        <f>SUMIF('05'!$C$10:$C$29,$C1960,'05'!$E$10:$E$29)*'05'!$E$3</f>
        <v>0</v>
      </c>
      <c r="L1960" s="208">
        <f>SUMIF('06'!$C$10:$C$29,$C1960,'06'!$E$10:$E$29)*'06'!$E$3</f>
        <v>0</v>
      </c>
      <c r="M1960" s="208">
        <f>SUMIF('07'!$C$10:$C$26,$C1960,'07'!$E$10:$E$26)*'07'!$E$3</f>
        <v>0</v>
      </c>
      <c r="N1960" s="208">
        <f>SUMIF('08'!$C$10:$C$29,$C1960,'08'!$E$10:$E$29)*'08'!$E$3</f>
        <v>0</v>
      </c>
      <c r="O1960" s="208">
        <f>SUMIF('09'!$C$10:$C$29,$C1960,'09'!$E$10:$E$29)*'09'!$E$3</f>
        <v>0</v>
      </c>
      <c r="P1960" s="208">
        <f>SUMIF('10'!$C$10:$C$29,$C1960,'10'!$E$10:$E$29)*'10'!$E$3</f>
        <v>0</v>
      </c>
      <c r="Q1960" s="208">
        <f>SUMIF('11'!$C$10:$C$39,$C1960,'11'!$E$10:$E$39)*'11'!$E$3</f>
        <v>0</v>
      </c>
      <c r="R1960" s="208">
        <f>SUMIF('12'!$C$10:$C$29,$C1960,'12'!$E$10:$E$29)*'12'!$E$3</f>
        <v>0</v>
      </c>
      <c r="S1960" s="208">
        <f>SUMIF('13'!$C$10:$C$29,$C1960,'13'!$E$10:$E$29)*'13'!$E$3</f>
        <v>0</v>
      </c>
      <c r="T1960" s="208">
        <f>SUMIF('14'!$C$10:$C$29,$C1960,'14'!$E$10:$E$29)*'14'!$E$3</f>
        <v>0</v>
      </c>
      <c r="U1960" s="208">
        <f>SUMIF('15'!$C$10:$C$29,$C1960,'15'!$E$10:$E$29)*'15'!$E$3</f>
        <v>0</v>
      </c>
      <c r="V1960" s="208">
        <f>SUMIF('16'!$C$10:$C$29,$C1960,'16'!$E$29:$E1960)*'16'!$E$3</f>
        <v>0</v>
      </c>
      <c r="W1960" s="208">
        <f>SUMIF('17'!$C$10:$C$29,$C1960,'17'!$E$10:$E$29)*'17'!$E$3</f>
        <v>0</v>
      </c>
      <c r="X1960" s="208">
        <f>SUMIF('18'!$C$10:$C$29,$C1960,'18'!$E$10:$E$29)*'18'!$E$3</f>
        <v>0</v>
      </c>
      <c r="Y1960" s="208">
        <f>SUMIF('19'!$C$10:$C$28,$C1960,'19'!$E$10:$E$28)*'19'!$E$3</f>
        <v>0</v>
      </c>
      <c r="Z1960" s="208">
        <f>SUMIF('20'!$C$10:$C$29,$C1960,'20'!$E$10:$E$29)*'20'!$E$3</f>
        <v>0</v>
      </c>
      <c r="AA1960" s="208">
        <f>SUMIF('21'!$C$10:$C$29,$C1960,'21'!$E$10:$E$29)*'21'!$E$3</f>
        <v>0</v>
      </c>
    </row>
    <row r="1961" spans="3:27" ht="15" hidden="1">
      <c r="C1961" s="207" t="s">
        <v>4016</v>
      </c>
      <c r="D1961" s="207" t="s">
        <v>4017</v>
      </c>
      <c r="F1961" s="336">
        <f t="shared" si="31"/>
        <v>0</v>
      </c>
      <c r="G1961" s="208">
        <f>SUMIF('01'!$C$10:$C$29,$C1961,'01'!$E$10:$E$29)*'01'!$E$3</f>
        <v>0</v>
      </c>
      <c r="H1961" s="208">
        <f>SUMIF('02'!$C$10:$C$28,$C1961,'02'!$E$10:$E$28)*'02'!$E$3</f>
        <v>0</v>
      </c>
      <c r="I1961" s="208">
        <f>SUMIF('03'!$C$10:$C$29,$C1961,'03'!$E$10:$E$29)*'03'!$E$3</f>
        <v>0</v>
      </c>
      <c r="J1961" s="208">
        <f>SUMIF('04'!$C$10:$C$26,$C1961,'04'!$E$10:$E$26)*'04'!$E$3</f>
        <v>0</v>
      </c>
      <c r="K1961" s="208">
        <f>SUMIF('05'!$C$10:$C$29,$C1961,'05'!$E$10:$E$29)*'05'!$E$3</f>
        <v>0</v>
      </c>
      <c r="L1961" s="208">
        <f>SUMIF('06'!$C$10:$C$29,$C1961,'06'!$E$10:$E$29)*'06'!$E$3</f>
        <v>0</v>
      </c>
      <c r="M1961" s="208">
        <f>SUMIF('07'!$C$10:$C$26,$C1961,'07'!$E$10:$E$26)*'07'!$E$3</f>
        <v>0</v>
      </c>
      <c r="N1961" s="208">
        <f>SUMIF('08'!$C$10:$C$29,$C1961,'08'!$E$10:$E$29)*'08'!$E$3</f>
        <v>0</v>
      </c>
      <c r="O1961" s="208">
        <f>SUMIF('09'!$C$10:$C$29,$C1961,'09'!$E$10:$E$29)*'09'!$E$3</f>
        <v>0</v>
      </c>
      <c r="P1961" s="208">
        <f>SUMIF('10'!$C$10:$C$29,$C1961,'10'!$E$10:$E$29)*'10'!$E$3</f>
        <v>0</v>
      </c>
      <c r="Q1961" s="208">
        <f>SUMIF('11'!$C$10:$C$39,$C1961,'11'!$E$10:$E$39)*'11'!$E$3</f>
        <v>0</v>
      </c>
      <c r="R1961" s="208">
        <f>SUMIF('12'!$C$10:$C$29,$C1961,'12'!$E$10:$E$29)*'12'!$E$3</f>
        <v>0</v>
      </c>
      <c r="S1961" s="208">
        <f>SUMIF('13'!$C$10:$C$29,$C1961,'13'!$E$10:$E$29)*'13'!$E$3</f>
        <v>0</v>
      </c>
      <c r="T1961" s="208">
        <f>SUMIF('14'!$C$10:$C$29,$C1961,'14'!$E$10:$E$29)*'14'!$E$3</f>
        <v>0</v>
      </c>
      <c r="U1961" s="208">
        <f>SUMIF('15'!$C$10:$C$29,$C1961,'15'!$E$10:$E$29)*'15'!$E$3</f>
        <v>0</v>
      </c>
      <c r="V1961" s="208">
        <f>SUMIF('16'!$C$10:$C$29,$C1961,'16'!$E$29:$E1961)*'16'!$E$3</f>
        <v>0</v>
      </c>
      <c r="W1961" s="208">
        <f>SUMIF('17'!$C$10:$C$29,$C1961,'17'!$E$10:$E$29)*'17'!$E$3</f>
        <v>0</v>
      </c>
      <c r="X1961" s="208">
        <f>SUMIF('18'!$C$10:$C$29,$C1961,'18'!$E$10:$E$29)*'18'!$E$3</f>
        <v>0</v>
      </c>
      <c r="Y1961" s="208">
        <f>SUMIF('19'!$C$10:$C$28,$C1961,'19'!$E$10:$E$28)*'19'!$E$3</f>
        <v>0</v>
      </c>
      <c r="Z1961" s="208">
        <f>SUMIF('20'!$C$10:$C$29,$C1961,'20'!$E$10:$E$29)*'20'!$E$3</f>
        <v>0</v>
      </c>
      <c r="AA1961" s="208">
        <f>SUMIF('21'!$C$10:$C$29,$C1961,'21'!$E$10:$E$29)*'21'!$E$3</f>
        <v>0</v>
      </c>
    </row>
    <row r="1962" spans="3:27" ht="15" hidden="1">
      <c r="C1962" s="207" t="s">
        <v>4018</v>
      </c>
      <c r="D1962" s="207" t="s">
        <v>4019</v>
      </c>
      <c r="F1962" s="336">
        <f t="shared" si="31"/>
        <v>0</v>
      </c>
      <c r="G1962" s="208">
        <f>SUMIF('01'!$C$10:$C$29,$C1962,'01'!$E$10:$E$29)*'01'!$E$3</f>
        <v>0</v>
      </c>
      <c r="H1962" s="208">
        <f>SUMIF('02'!$C$10:$C$28,$C1962,'02'!$E$10:$E$28)*'02'!$E$3</f>
        <v>0</v>
      </c>
      <c r="I1962" s="208">
        <f>SUMIF('03'!$C$10:$C$29,$C1962,'03'!$E$10:$E$29)*'03'!$E$3</f>
        <v>0</v>
      </c>
      <c r="J1962" s="208">
        <f>SUMIF('04'!$C$10:$C$26,$C1962,'04'!$E$10:$E$26)*'04'!$E$3</f>
        <v>0</v>
      </c>
      <c r="K1962" s="208">
        <f>SUMIF('05'!$C$10:$C$29,$C1962,'05'!$E$10:$E$29)*'05'!$E$3</f>
        <v>0</v>
      </c>
      <c r="L1962" s="208">
        <f>SUMIF('06'!$C$10:$C$29,$C1962,'06'!$E$10:$E$29)*'06'!$E$3</f>
        <v>0</v>
      </c>
      <c r="M1962" s="208">
        <f>SUMIF('07'!$C$10:$C$26,$C1962,'07'!$E$10:$E$26)*'07'!$E$3</f>
        <v>0</v>
      </c>
      <c r="N1962" s="208">
        <f>SUMIF('08'!$C$10:$C$29,$C1962,'08'!$E$10:$E$29)*'08'!$E$3</f>
        <v>0</v>
      </c>
      <c r="O1962" s="208">
        <f>SUMIF('09'!$C$10:$C$29,$C1962,'09'!$E$10:$E$29)*'09'!$E$3</f>
        <v>0</v>
      </c>
      <c r="P1962" s="208">
        <f>SUMIF('10'!$C$10:$C$29,$C1962,'10'!$E$10:$E$29)*'10'!$E$3</f>
        <v>0</v>
      </c>
      <c r="Q1962" s="208">
        <f>SUMIF('11'!$C$10:$C$39,$C1962,'11'!$E$10:$E$39)*'11'!$E$3</f>
        <v>0</v>
      </c>
      <c r="R1962" s="208">
        <f>SUMIF('12'!$C$10:$C$29,$C1962,'12'!$E$10:$E$29)*'12'!$E$3</f>
        <v>0</v>
      </c>
      <c r="S1962" s="208">
        <f>SUMIF('13'!$C$10:$C$29,$C1962,'13'!$E$10:$E$29)*'13'!$E$3</f>
        <v>0</v>
      </c>
      <c r="T1962" s="208">
        <f>SUMIF('14'!$C$10:$C$29,$C1962,'14'!$E$10:$E$29)*'14'!$E$3</f>
        <v>0</v>
      </c>
      <c r="U1962" s="208">
        <f>SUMIF('15'!$C$10:$C$29,$C1962,'15'!$E$10:$E$29)*'15'!$E$3</f>
        <v>0</v>
      </c>
      <c r="V1962" s="208">
        <f>SUMIF('16'!$C$10:$C$29,$C1962,'16'!$E$29:$E1962)*'16'!$E$3</f>
        <v>0</v>
      </c>
      <c r="W1962" s="208">
        <f>SUMIF('17'!$C$10:$C$29,$C1962,'17'!$E$10:$E$29)*'17'!$E$3</f>
        <v>0</v>
      </c>
      <c r="X1962" s="208">
        <f>SUMIF('18'!$C$10:$C$29,$C1962,'18'!$E$10:$E$29)*'18'!$E$3</f>
        <v>0</v>
      </c>
      <c r="Y1962" s="208">
        <f>SUMIF('19'!$C$10:$C$28,$C1962,'19'!$E$10:$E$28)*'19'!$E$3</f>
        <v>0</v>
      </c>
      <c r="Z1962" s="208">
        <f>SUMIF('20'!$C$10:$C$29,$C1962,'20'!$E$10:$E$29)*'20'!$E$3</f>
        <v>0</v>
      </c>
      <c r="AA1962" s="208">
        <f>SUMIF('21'!$C$10:$C$29,$C1962,'21'!$E$10:$E$29)*'21'!$E$3</f>
        <v>0</v>
      </c>
    </row>
    <row r="1963" spans="3:27" ht="15" hidden="1">
      <c r="C1963" s="207" t="s">
        <v>4020</v>
      </c>
      <c r="D1963" s="207" t="s">
        <v>4021</v>
      </c>
      <c r="F1963" s="336">
        <f t="shared" si="31"/>
        <v>0</v>
      </c>
      <c r="G1963" s="208">
        <f>SUMIF('01'!$C$10:$C$29,$C1963,'01'!$E$10:$E$29)*'01'!$E$3</f>
        <v>0</v>
      </c>
      <c r="H1963" s="208">
        <f>SUMIF('02'!$C$10:$C$28,$C1963,'02'!$E$10:$E$28)*'02'!$E$3</f>
        <v>0</v>
      </c>
      <c r="I1963" s="208">
        <f>SUMIF('03'!$C$10:$C$29,$C1963,'03'!$E$10:$E$29)*'03'!$E$3</f>
        <v>0</v>
      </c>
      <c r="J1963" s="208">
        <f>SUMIF('04'!$C$10:$C$26,$C1963,'04'!$E$10:$E$26)*'04'!$E$3</f>
        <v>0</v>
      </c>
      <c r="K1963" s="208">
        <f>SUMIF('05'!$C$10:$C$29,$C1963,'05'!$E$10:$E$29)*'05'!$E$3</f>
        <v>0</v>
      </c>
      <c r="L1963" s="208">
        <f>SUMIF('06'!$C$10:$C$29,$C1963,'06'!$E$10:$E$29)*'06'!$E$3</f>
        <v>0</v>
      </c>
      <c r="M1963" s="208">
        <f>SUMIF('07'!$C$10:$C$26,$C1963,'07'!$E$10:$E$26)*'07'!$E$3</f>
        <v>0</v>
      </c>
      <c r="N1963" s="208">
        <f>SUMIF('08'!$C$10:$C$29,$C1963,'08'!$E$10:$E$29)*'08'!$E$3</f>
        <v>0</v>
      </c>
      <c r="O1963" s="208">
        <f>SUMIF('09'!$C$10:$C$29,$C1963,'09'!$E$10:$E$29)*'09'!$E$3</f>
        <v>0</v>
      </c>
      <c r="P1963" s="208">
        <f>SUMIF('10'!$C$10:$C$29,$C1963,'10'!$E$10:$E$29)*'10'!$E$3</f>
        <v>0</v>
      </c>
      <c r="Q1963" s="208">
        <f>SUMIF('11'!$C$10:$C$39,$C1963,'11'!$E$10:$E$39)*'11'!$E$3</f>
        <v>0</v>
      </c>
      <c r="R1963" s="208">
        <f>SUMIF('12'!$C$10:$C$29,$C1963,'12'!$E$10:$E$29)*'12'!$E$3</f>
        <v>0</v>
      </c>
      <c r="S1963" s="208">
        <f>SUMIF('13'!$C$10:$C$29,$C1963,'13'!$E$10:$E$29)*'13'!$E$3</f>
        <v>0</v>
      </c>
      <c r="T1963" s="208">
        <f>SUMIF('14'!$C$10:$C$29,$C1963,'14'!$E$10:$E$29)*'14'!$E$3</f>
        <v>0</v>
      </c>
      <c r="U1963" s="208">
        <f>SUMIF('15'!$C$10:$C$29,$C1963,'15'!$E$10:$E$29)*'15'!$E$3</f>
        <v>0</v>
      </c>
      <c r="V1963" s="208">
        <f>SUMIF('16'!$C$10:$C$29,$C1963,'16'!$E$29:$E1963)*'16'!$E$3</f>
        <v>0</v>
      </c>
      <c r="W1963" s="208">
        <f>SUMIF('17'!$C$10:$C$29,$C1963,'17'!$E$10:$E$29)*'17'!$E$3</f>
        <v>0</v>
      </c>
      <c r="X1963" s="208">
        <f>SUMIF('18'!$C$10:$C$29,$C1963,'18'!$E$10:$E$29)*'18'!$E$3</f>
        <v>0</v>
      </c>
      <c r="Y1963" s="208">
        <f>SUMIF('19'!$C$10:$C$28,$C1963,'19'!$E$10:$E$28)*'19'!$E$3</f>
        <v>0</v>
      </c>
      <c r="Z1963" s="208">
        <f>SUMIF('20'!$C$10:$C$29,$C1963,'20'!$E$10:$E$29)*'20'!$E$3</f>
        <v>0</v>
      </c>
      <c r="AA1963" s="208">
        <f>SUMIF('21'!$C$10:$C$29,$C1963,'21'!$E$10:$E$29)*'21'!$E$3</f>
        <v>0</v>
      </c>
    </row>
    <row r="1964" spans="3:27" ht="15" hidden="1">
      <c r="C1964" s="207" t="s">
        <v>4022</v>
      </c>
      <c r="D1964" s="207" t="s">
        <v>4023</v>
      </c>
      <c r="F1964" s="336">
        <f t="shared" si="31"/>
        <v>0</v>
      </c>
      <c r="G1964" s="208">
        <f>SUMIF('01'!$C$10:$C$29,$C1964,'01'!$E$10:$E$29)*'01'!$E$3</f>
        <v>0</v>
      </c>
      <c r="H1964" s="208">
        <f>SUMIF('02'!$C$10:$C$28,$C1964,'02'!$E$10:$E$28)*'02'!$E$3</f>
        <v>0</v>
      </c>
      <c r="I1964" s="208">
        <f>SUMIF('03'!$C$10:$C$29,$C1964,'03'!$E$10:$E$29)*'03'!$E$3</f>
        <v>0</v>
      </c>
      <c r="J1964" s="208">
        <f>SUMIF('04'!$C$10:$C$26,$C1964,'04'!$E$10:$E$26)*'04'!$E$3</f>
        <v>0</v>
      </c>
      <c r="K1964" s="208">
        <f>SUMIF('05'!$C$10:$C$29,$C1964,'05'!$E$10:$E$29)*'05'!$E$3</f>
        <v>0</v>
      </c>
      <c r="L1964" s="208">
        <f>SUMIF('06'!$C$10:$C$29,$C1964,'06'!$E$10:$E$29)*'06'!$E$3</f>
        <v>0</v>
      </c>
      <c r="M1964" s="208">
        <f>SUMIF('07'!$C$10:$C$26,$C1964,'07'!$E$10:$E$26)*'07'!$E$3</f>
        <v>0</v>
      </c>
      <c r="N1964" s="208">
        <f>SUMIF('08'!$C$10:$C$29,$C1964,'08'!$E$10:$E$29)*'08'!$E$3</f>
        <v>0</v>
      </c>
      <c r="O1964" s="208">
        <f>SUMIF('09'!$C$10:$C$29,$C1964,'09'!$E$10:$E$29)*'09'!$E$3</f>
        <v>0</v>
      </c>
      <c r="P1964" s="208">
        <f>SUMIF('10'!$C$10:$C$29,$C1964,'10'!$E$10:$E$29)*'10'!$E$3</f>
        <v>0</v>
      </c>
      <c r="Q1964" s="208">
        <f>SUMIF('11'!$C$10:$C$39,$C1964,'11'!$E$10:$E$39)*'11'!$E$3</f>
        <v>0</v>
      </c>
      <c r="R1964" s="208">
        <f>SUMIF('12'!$C$10:$C$29,$C1964,'12'!$E$10:$E$29)*'12'!$E$3</f>
        <v>0</v>
      </c>
      <c r="S1964" s="208">
        <f>SUMIF('13'!$C$10:$C$29,$C1964,'13'!$E$10:$E$29)*'13'!$E$3</f>
        <v>0</v>
      </c>
      <c r="T1964" s="208">
        <f>SUMIF('14'!$C$10:$C$29,$C1964,'14'!$E$10:$E$29)*'14'!$E$3</f>
        <v>0</v>
      </c>
      <c r="U1964" s="208">
        <f>SUMIF('15'!$C$10:$C$29,$C1964,'15'!$E$10:$E$29)*'15'!$E$3</f>
        <v>0</v>
      </c>
      <c r="V1964" s="208">
        <f>SUMIF('16'!$C$10:$C$29,$C1964,'16'!$E$29:$E1964)*'16'!$E$3</f>
        <v>0</v>
      </c>
      <c r="W1964" s="208">
        <f>SUMIF('17'!$C$10:$C$29,$C1964,'17'!$E$10:$E$29)*'17'!$E$3</f>
        <v>0</v>
      </c>
      <c r="X1964" s="208">
        <f>SUMIF('18'!$C$10:$C$29,$C1964,'18'!$E$10:$E$29)*'18'!$E$3</f>
        <v>0</v>
      </c>
      <c r="Y1964" s="208">
        <f>SUMIF('19'!$C$10:$C$28,$C1964,'19'!$E$10:$E$28)*'19'!$E$3</f>
        <v>0</v>
      </c>
      <c r="Z1964" s="208">
        <f>SUMIF('20'!$C$10:$C$29,$C1964,'20'!$E$10:$E$29)*'20'!$E$3</f>
        <v>0</v>
      </c>
      <c r="AA1964" s="208">
        <f>SUMIF('21'!$C$10:$C$29,$C1964,'21'!$E$10:$E$29)*'21'!$E$3</f>
        <v>0</v>
      </c>
    </row>
    <row r="1965" spans="3:27" ht="15" hidden="1">
      <c r="C1965" s="207" t="s">
        <v>4024</v>
      </c>
      <c r="D1965" s="207" t="s">
        <v>4025</v>
      </c>
      <c r="F1965" s="336">
        <f t="shared" si="31"/>
        <v>0</v>
      </c>
      <c r="G1965" s="208">
        <f>SUMIF('01'!$C$10:$C$29,$C1965,'01'!$E$10:$E$29)*'01'!$E$3</f>
        <v>0</v>
      </c>
      <c r="H1965" s="208">
        <f>SUMIF('02'!$C$10:$C$28,$C1965,'02'!$E$10:$E$28)*'02'!$E$3</f>
        <v>0</v>
      </c>
      <c r="I1965" s="208">
        <f>SUMIF('03'!$C$10:$C$29,$C1965,'03'!$E$10:$E$29)*'03'!$E$3</f>
        <v>0</v>
      </c>
      <c r="J1965" s="208">
        <f>SUMIF('04'!$C$10:$C$26,$C1965,'04'!$E$10:$E$26)*'04'!$E$3</f>
        <v>0</v>
      </c>
      <c r="K1965" s="208">
        <f>SUMIF('05'!$C$10:$C$29,$C1965,'05'!$E$10:$E$29)*'05'!$E$3</f>
        <v>0</v>
      </c>
      <c r="L1965" s="208">
        <f>SUMIF('06'!$C$10:$C$29,$C1965,'06'!$E$10:$E$29)*'06'!$E$3</f>
        <v>0</v>
      </c>
      <c r="M1965" s="208">
        <f>SUMIF('07'!$C$10:$C$26,$C1965,'07'!$E$10:$E$26)*'07'!$E$3</f>
        <v>0</v>
      </c>
      <c r="N1965" s="208">
        <f>SUMIF('08'!$C$10:$C$29,$C1965,'08'!$E$10:$E$29)*'08'!$E$3</f>
        <v>0</v>
      </c>
      <c r="O1965" s="208">
        <f>SUMIF('09'!$C$10:$C$29,$C1965,'09'!$E$10:$E$29)*'09'!$E$3</f>
        <v>0</v>
      </c>
      <c r="P1965" s="208">
        <f>SUMIF('10'!$C$10:$C$29,$C1965,'10'!$E$10:$E$29)*'10'!$E$3</f>
        <v>0</v>
      </c>
      <c r="Q1965" s="208">
        <f>SUMIF('11'!$C$10:$C$39,$C1965,'11'!$E$10:$E$39)*'11'!$E$3</f>
        <v>0</v>
      </c>
      <c r="R1965" s="208">
        <f>SUMIF('12'!$C$10:$C$29,$C1965,'12'!$E$10:$E$29)*'12'!$E$3</f>
        <v>0</v>
      </c>
      <c r="S1965" s="208">
        <f>SUMIF('13'!$C$10:$C$29,$C1965,'13'!$E$10:$E$29)*'13'!$E$3</f>
        <v>0</v>
      </c>
      <c r="T1965" s="208">
        <f>SUMIF('14'!$C$10:$C$29,$C1965,'14'!$E$10:$E$29)*'14'!$E$3</f>
        <v>0</v>
      </c>
      <c r="U1965" s="208">
        <f>SUMIF('15'!$C$10:$C$29,$C1965,'15'!$E$10:$E$29)*'15'!$E$3</f>
        <v>0</v>
      </c>
      <c r="V1965" s="208">
        <f>SUMIF('16'!$C$10:$C$29,$C1965,'16'!$E$29:$E1965)*'16'!$E$3</f>
        <v>0</v>
      </c>
      <c r="W1965" s="208">
        <f>SUMIF('17'!$C$10:$C$29,$C1965,'17'!$E$10:$E$29)*'17'!$E$3</f>
        <v>0</v>
      </c>
      <c r="X1965" s="208">
        <f>SUMIF('18'!$C$10:$C$29,$C1965,'18'!$E$10:$E$29)*'18'!$E$3</f>
        <v>0</v>
      </c>
      <c r="Y1965" s="208">
        <f>SUMIF('19'!$C$10:$C$28,$C1965,'19'!$E$10:$E$28)*'19'!$E$3</f>
        <v>0</v>
      </c>
      <c r="Z1965" s="208">
        <f>SUMIF('20'!$C$10:$C$29,$C1965,'20'!$E$10:$E$29)*'20'!$E$3</f>
        <v>0</v>
      </c>
      <c r="AA1965" s="208">
        <f>SUMIF('21'!$C$10:$C$29,$C1965,'21'!$E$10:$E$29)*'21'!$E$3</f>
        <v>0</v>
      </c>
    </row>
    <row r="1966" spans="3:27" ht="15" hidden="1">
      <c r="C1966" s="207" t="s">
        <v>4026</v>
      </c>
      <c r="D1966" s="207" t="s">
        <v>4027</v>
      </c>
      <c r="F1966" s="336">
        <f t="shared" si="31"/>
        <v>0</v>
      </c>
      <c r="G1966" s="208">
        <f>SUMIF('01'!$C$10:$C$29,$C1966,'01'!$E$10:$E$29)*'01'!$E$3</f>
        <v>0</v>
      </c>
      <c r="H1966" s="208">
        <f>SUMIF('02'!$C$10:$C$28,$C1966,'02'!$E$10:$E$28)*'02'!$E$3</f>
        <v>0</v>
      </c>
      <c r="I1966" s="208">
        <f>SUMIF('03'!$C$10:$C$29,$C1966,'03'!$E$10:$E$29)*'03'!$E$3</f>
        <v>0</v>
      </c>
      <c r="J1966" s="208">
        <f>SUMIF('04'!$C$10:$C$26,$C1966,'04'!$E$10:$E$26)*'04'!$E$3</f>
        <v>0</v>
      </c>
      <c r="K1966" s="208">
        <f>SUMIF('05'!$C$10:$C$29,$C1966,'05'!$E$10:$E$29)*'05'!$E$3</f>
        <v>0</v>
      </c>
      <c r="L1966" s="208">
        <f>SUMIF('06'!$C$10:$C$29,$C1966,'06'!$E$10:$E$29)*'06'!$E$3</f>
        <v>0</v>
      </c>
      <c r="M1966" s="208">
        <f>SUMIF('07'!$C$10:$C$26,$C1966,'07'!$E$10:$E$26)*'07'!$E$3</f>
        <v>0</v>
      </c>
      <c r="N1966" s="208">
        <f>SUMIF('08'!$C$10:$C$29,$C1966,'08'!$E$10:$E$29)*'08'!$E$3</f>
        <v>0</v>
      </c>
      <c r="O1966" s="208">
        <f>SUMIF('09'!$C$10:$C$29,$C1966,'09'!$E$10:$E$29)*'09'!$E$3</f>
        <v>0</v>
      </c>
      <c r="P1966" s="208">
        <f>SUMIF('10'!$C$10:$C$29,$C1966,'10'!$E$10:$E$29)*'10'!$E$3</f>
        <v>0</v>
      </c>
      <c r="Q1966" s="208">
        <f>SUMIF('11'!$C$10:$C$39,$C1966,'11'!$E$10:$E$39)*'11'!$E$3</f>
        <v>0</v>
      </c>
      <c r="R1966" s="208">
        <f>SUMIF('12'!$C$10:$C$29,$C1966,'12'!$E$10:$E$29)*'12'!$E$3</f>
        <v>0</v>
      </c>
      <c r="S1966" s="208">
        <f>SUMIF('13'!$C$10:$C$29,$C1966,'13'!$E$10:$E$29)*'13'!$E$3</f>
        <v>0</v>
      </c>
      <c r="T1966" s="208">
        <f>SUMIF('14'!$C$10:$C$29,$C1966,'14'!$E$10:$E$29)*'14'!$E$3</f>
        <v>0</v>
      </c>
      <c r="U1966" s="208">
        <f>SUMIF('15'!$C$10:$C$29,$C1966,'15'!$E$10:$E$29)*'15'!$E$3</f>
        <v>0</v>
      </c>
      <c r="V1966" s="208">
        <f>SUMIF('16'!$C$10:$C$29,$C1966,'16'!$E$29:$E1966)*'16'!$E$3</f>
        <v>0</v>
      </c>
      <c r="W1966" s="208">
        <f>SUMIF('17'!$C$10:$C$29,$C1966,'17'!$E$10:$E$29)*'17'!$E$3</f>
        <v>0</v>
      </c>
      <c r="X1966" s="208">
        <f>SUMIF('18'!$C$10:$C$29,$C1966,'18'!$E$10:$E$29)*'18'!$E$3</f>
        <v>0</v>
      </c>
      <c r="Y1966" s="208">
        <f>SUMIF('19'!$C$10:$C$28,$C1966,'19'!$E$10:$E$28)*'19'!$E$3</f>
        <v>0</v>
      </c>
      <c r="Z1966" s="208">
        <f>SUMIF('20'!$C$10:$C$29,$C1966,'20'!$E$10:$E$29)*'20'!$E$3</f>
        <v>0</v>
      </c>
      <c r="AA1966" s="208">
        <f>SUMIF('21'!$C$10:$C$29,$C1966,'21'!$E$10:$E$29)*'21'!$E$3</f>
        <v>0</v>
      </c>
    </row>
    <row r="1967" spans="3:27" ht="15">
      <c r="C1967" s="207" t="s">
        <v>4028</v>
      </c>
      <c r="D1967" s="207" t="s">
        <v>4029</v>
      </c>
      <c r="F1967" s="336">
        <f t="shared" si="31"/>
        <v>1420</v>
      </c>
      <c r="G1967" s="219">
        <f>SUMIF('01'!$C$10:$C$29,$C1967,'01'!$E$10:$E$29)*'01'!$E$3</f>
        <v>460</v>
      </c>
      <c r="H1967" s="219">
        <f>SUMIF('02'!$C$10:$C$28,$C1967,'02'!$E$10:$E$28)*'02'!$E$3</f>
        <v>0</v>
      </c>
      <c r="I1967" s="219">
        <f>SUMIF('03'!$C$10:$C$29,$C1967,'03'!$E$10:$E$29)*'03'!$E$3</f>
        <v>960</v>
      </c>
      <c r="J1967" s="219">
        <f>SUMIF('04'!$C$10:$C$26,$C1967,'04'!$E$10:$E$26)*'04'!$E$3</f>
        <v>0</v>
      </c>
      <c r="K1967" s="219">
        <f>SUMIF('05'!$C$10:$C$29,$C1967,'05'!$E$10:$E$29)*'05'!$E$3</f>
        <v>0</v>
      </c>
      <c r="L1967" s="219">
        <f>SUMIF('06'!$C$10:$C$29,$C1967,'06'!$E$10:$E$29)*'06'!$E$3</f>
        <v>0</v>
      </c>
      <c r="M1967" s="219">
        <f>SUMIF('07'!$C$10:$C$26,$C1967,'07'!$E$10:$E$26)*'07'!$E$3</f>
        <v>0</v>
      </c>
      <c r="N1967" s="219">
        <f>SUMIF('08'!$C$10:$C$29,$C1967,'08'!$E$10:$E$29)*'08'!$E$3</f>
        <v>0</v>
      </c>
      <c r="O1967" s="219">
        <f>SUMIF('09'!$C$10:$C$29,$C1967,'09'!$E$10:$E$29)*'09'!$E$3</f>
        <v>0</v>
      </c>
      <c r="P1967" s="219">
        <f>SUMIF('10'!$C$10:$C$29,$C1967,'10'!$E$10:$E$29)*'10'!$E$3</f>
        <v>0</v>
      </c>
      <c r="Q1967" s="219">
        <f>SUMIF('11'!$C$10:$C$39,$C1967,'11'!$E$10:$E$39)*'11'!$E$3</f>
        <v>0</v>
      </c>
      <c r="R1967" s="219">
        <f>SUMIF('12'!$C$10:$C$29,$C1967,'12'!$E$10:$E$29)*'12'!$E$3</f>
        <v>0</v>
      </c>
      <c r="S1967" s="219">
        <f>SUMIF('13'!$C$10:$C$29,$C1967,'13'!$E$10:$E$29)*'13'!$E$3</f>
        <v>0</v>
      </c>
      <c r="T1967" s="219">
        <f>SUMIF('14'!$C$10:$C$29,$C1967,'14'!$E$10:$E$29)*'14'!$E$3</f>
        <v>0</v>
      </c>
      <c r="U1967" s="219">
        <f>SUMIF('15'!$C$10:$C$29,$C1967,'15'!$E$10:$E$29)*'15'!$E$3</f>
        <v>0</v>
      </c>
      <c r="V1967" s="219">
        <f>SUMIF('16'!$C$10:$C$29,$C1967,'16'!$E$29:$E1967)*'16'!$E$3</f>
        <v>0</v>
      </c>
      <c r="W1967" s="219">
        <f>SUMIF('17'!$C$10:$C$29,$C1967,'17'!$E$10:$E$29)*'17'!$E$3</f>
        <v>0</v>
      </c>
      <c r="X1967" s="219">
        <f>SUMIF('18'!$C$10:$C$29,$C1967,'18'!$E$10:$E$29)*'18'!$E$3</f>
        <v>0</v>
      </c>
      <c r="Y1967" s="219">
        <f>SUMIF('19'!$C$10:$C$28,$C1967,'19'!$E$10:$E$28)*'19'!$E$3</f>
        <v>0</v>
      </c>
      <c r="Z1967" s="219">
        <f>SUMIF('20'!$C$10:$C$29,$C1967,'20'!$E$10:$E$29)*'20'!$E$3</f>
        <v>0</v>
      </c>
      <c r="AA1967" s="219">
        <f>SUMIF('21'!$C$10:$C$29,$C1967,'21'!$E$10:$E$29)*'21'!$E$3</f>
        <v>0</v>
      </c>
    </row>
    <row r="1968" spans="3:27" ht="15" hidden="1">
      <c r="C1968" s="207" t="s">
        <v>4030</v>
      </c>
      <c r="D1968" s="207" t="s">
        <v>4031</v>
      </c>
      <c r="F1968" s="336">
        <f t="shared" si="31"/>
        <v>0</v>
      </c>
      <c r="G1968" s="208">
        <f>SUMIF('01'!$C$10:$C$29,$C1968,'01'!$E$10:$E$29)*'01'!$E$3</f>
        <v>0</v>
      </c>
      <c r="H1968" s="208">
        <f>SUMIF('02'!$C$10:$C$28,$C1968,'02'!$E$10:$E$28)*'02'!$E$3</f>
        <v>0</v>
      </c>
      <c r="I1968" s="208">
        <f>SUMIF('03'!$C$10:$C$29,$C1968,'03'!$E$10:$E$29)*'03'!$E$3</f>
        <v>0</v>
      </c>
      <c r="J1968" s="208">
        <f>SUMIF('04'!$C$10:$C$26,$C1968,'04'!$E$10:$E$26)*'04'!$E$3</f>
        <v>0</v>
      </c>
      <c r="K1968" s="208">
        <f>SUMIF('05'!$C$10:$C$29,$C1968,'05'!$E$10:$E$29)*'05'!$E$3</f>
        <v>0</v>
      </c>
      <c r="L1968" s="208">
        <f>SUMIF('06'!$C$10:$C$29,$C1968,'06'!$E$10:$E$29)*'06'!$E$3</f>
        <v>0</v>
      </c>
      <c r="M1968" s="208">
        <f>SUMIF('07'!$C$10:$C$26,$C1968,'07'!$E$10:$E$26)*'07'!$E$3</f>
        <v>0</v>
      </c>
      <c r="N1968" s="208">
        <f>SUMIF('08'!$C$10:$C$29,$C1968,'08'!$E$10:$E$29)*'08'!$E$3</f>
        <v>0</v>
      </c>
      <c r="O1968" s="208">
        <f>SUMIF('09'!$C$10:$C$29,$C1968,'09'!$E$10:$E$29)*'09'!$E$3</f>
        <v>0</v>
      </c>
      <c r="P1968" s="208">
        <f>SUMIF('10'!$C$10:$C$29,$C1968,'10'!$E$10:$E$29)*'10'!$E$3</f>
        <v>0</v>
      </c>
      <c r="Q1968" s="208">
        <f>SUMIF('11'!$C$10:$C$39,$C1968,'11'!$E$10:$E$39)*'11'!$E$3</f>
        <v>0</v>
      </c>
      <c r="R1968" s="208">
        <f>SUMIF('12'!$C$10:$C$29,$C1968,'12'!$E$10:$E$29)*'12'!$E$3</f>
        <v>0</v>
      </c>
      <c r="S1968" s="208">
        <f>SUMIF('13'!$C$10:$C$29,$C1968,'13'!$E$10:$E$29)*'13'!$E$3</f>
        <v>0</v>
      </c>
      <c r="T1968" s="208">
        <f>SUMIF('14'!$C$10:$C$29,$C1968,'14'!$E$10:$E$29)*'14'!$E$3</f>
        <v>0</v>
      </c>
      <c r="U1968" s="208">
        <f>SUMIF('15'!$C$10:$C$29,$C1968,'15'!$E$10:$E$29)*'15'!$E$3</f>
        <v>0</v>
      </c>
      <c r="V1968" s="208">
        <f>SUMIF('16'!$C$10:$C$29,$C1968,'16'!$E$29:$E1968)*'16'!$E$3</f>
        <v>0</v>
      </c>
      <c r="W1968" s="208">
        <f>SUMIF('17'!$C$10:$C$29,$C1968,'17'!$E$10:$E$29)*'17'!$E$3</f>
        <v>0</v>
      </c>
      <c r="X1968" s="208">
        <f>SUMIF('18'!$C$10:$C$29,$C1968,'18'!$E$10:$E$29)*'18'!$E$3</f>
        <v>0</v>
      </c>
      <c r="Y1968" s="208">
        <f>SUMIF('19'!$C$10:$C$28,$C1968,'19'!$E$10:$E$28)*'19'!$E$3</f>
        <v>0</v>
      </c>
      <c r="Z1968" s="208">
        <f>SUMIF('20'!$C$10:$C$29,$C1968,'20'!$E$10:$E$29)*'20'!$E$3</f>
        <v>0</v>
      </c>
      <c r="AA1968" s="208">
        <f>SUMIF('21'!$C$10:$C$29,$C1968,'21'!$E$10:$E$29)*'21'!$E$3</f>
        <v>0</v>
      </c>
    </row>
    <row r="1969" spans="3:27" ht="15" hidden="1">
      <c r="C1969" s="207" t="s">
        <v>4032</v>
      </c>
      <c r="D1969" s="207" t="s">
        <v>4033</v>
      </c>
      <c r="F1969" s="336">
        <f t="shared" si="31"/>
        <v>0</v>
      </c>
      <c r="G1969" s="208">
        <f>SUMIF('01'!$C$10:$C$29,$C1969,'01'!$E$10:$E$29)*'01'!$E$3</f>
        <v>0</v>
      </c>
      <c r="H1969" s="208">
        <f>SUMIF('02'!$C$10:$C$28,$C1969,'02'!$E$10:$E$28)*'02'!$E$3</f>
        <v>0</v>
      </c>
      <c r="I1969" s="208">
        <f>SUMIF('03'!$C$10:$C$29,$C1969,'03'!$E$10:$E$29)*'03'!$E$3</f>
        <v>0</v>
      </c>
      <c r="J1969" s="208">
        <f>SUMIF('04'!$C$10:$C$26,$C1969,'04'!$E$10:$E$26)*'04'!$E$3</f>
        <v>0</v>
      </c>
      <c r="K1969" s="208">
        <f>SUMIF('05'!$C$10:$C$29,$C1969,'05'!$E$10:$E$29)*'05'!$E$3</f>
        <v>0</v>
      </c>
      <c r="L1969" s="208">
        <f>SUMIF('06'!$C$10:$C$29,$C1969,'06'!$E$10:$E$29)*'06'!$E$3</f>
        <v>0</v>
      </c>
      <c r="M1969" s="208">
        <f>SUMIF('07'!$C$10:$C$26,$C1969,'07'!$E$10:$E$26)*'07'!$E$3</f>
        <v>0</v>
      </c>
      <c r="N1969" s="208">
        <f>SUMIF('08'!$C$10:$C$29,$C1969,'08'!$E$10:$E$29)*'08'!$E$3</f>
        <v>0</v>
      </c>
      <c r="O1969" s="208">
        <f>SUMIF('09'!$C$10:$C$29,$C1969,'09'!$E$10:$E$29)*'09'!$E$3</f>
        <v>0</v>
      </c>
      <c r="P1969" s="208">
        <f>SUMIF('10'!$C$10:$C$29,$C1969,'10'!$E$10:$E$29)*'10'!$E$3</f>
        <v>0</v>
      </c>
      <c r="Q1969" s="208">
        <f>SUMIF('11'!$C$10:$C$39,$C1969,'11'!$E$10:$E$39)*'11'!$E$3</f>
        <v>0</v>
      </c>
      <c r="R1969" s="208">
        <f>SUMIF('12'!$C$10:$C$29,$C1969,'12'!$E$10:$E$29)*'12'!$E$3</f>
        <v>0</v>
      </c>
      <c r="S1969" s="208">
        <f>SUMIF('13'!$C$10:$C$29,$C1969,'13'!$E$10:$E$29)*'13'!$E$3</f>
        <v>0</v>
      </c>
      <c r="T1969" s="208">
        <f>SUMIF('14'!$C$10:$C$29,$C1969,'14'!$E$10:$E$29)*'14'!$E$3</f>
        <v>0</v>
      </c>
      <c r="U1969" s="208">
        <f>SUMIF('15'!$C$10:$C$29,$C1969,'15'!$E$10:$E$29)*'15'!$E$3</f>
        <v>0</v>
      </c>
      <c r="V1969" s="208">
        <f>SUMIF('16'!$C$10:$C$29,$C1969,'16'!$E$29:$E1969)*'16'!$E$3</f>
        <v>0</v>
      </c>
      <c r="W1969" s="208">
        <f>SUMIF('17'!$C$10:$C$29,$C1969,'17'!$E$10:$E$29)*'17'!$E$3</f>
        <v>0</v>
      </c>
      <c r="X1969" s="208">
        <f>SUMIF('18'!$C$10:$C$29,$C1969,'18'!$E$10:$E$29)*'18'!$E$3</f>
        <v>0</v>
      </c>
      <c r="Y1969" s="208">
        <f>SUMIF('19'!$C$10:$C$28,$C1969,'19'!$E$10:$E$28)*'19'!$E$3</f>
        <v>0</v>
      </c>
      <c r="Z1969" s="208">
        <f>SUMIF('20'!$C$10:$C$29,$C1969,'20'!$E$10:$E$29)*'20'!$E$3</f>
        <v>0</v>
      </c>
      <c r="AA1969" s="208">
        <f>SUMIF('21'!$C$10:$C$29,$C1969,'21'!$E$10:$E$29)*'21'!$E$3</f>
        <v>0</v>
      </c>
    </row>
    <row r="1970" spans="3:27" ht="15">
      <c r="C1970" s="207" t="s">
        <v>66</v>
      </c>
      <c r="D1970" s="207" t="s">
        <v>4034</v>
      </c>
      <c r="F1970" s="336">
        <f t="shared" si="31"/>
        <v>36</v>
      </c>
      <c r="G1970" s="219">
        <f>SUMIF('01'!$C$10:$C$29,$C1970,'01'!$E$10:$E$29)*'01'!$E$3</f>
        <v>0</v>
      </c>
      <c r="H1970" s="219">
        <f>SUMIF('02'!$C$10:$C$28,$C1970,'02'!$E$10:$E$28)*'02'!$E$3</f>
        <v>24</v>
      </c>
      <c r="I1970" s="219">
        <f>SUMIF('03'!$C$10:$C$29,$C1970,'03'!$E$10:$E$29)*'03'!$E$3</f>
        <v>0</v>
      </c>
      <c r="J1970" s="219">
        <f>SUMIF('04'!$C$10:$C$26,$C1970,'04'!$E$10:$E$26)*'04'!$E$3</f>
        <v>9</v>
      </c>
      <c r="K1970" s="219">
        <f>SUMIF('05'!$C$10:$C$29,$C1970,'05'!$E$10:$E$29)*'05'!$E$3</f>
        <v>0</v>
      </c>
      <c r="L1970" s="219">
        <f>SUMIF('06'!$C$10:$C$29,$C1970,'06'!$E$10:$E$29)*'06'!$E$3</f>
        <v>0</v>
      </c>
      <c r="M1970" s="219">
        <f>SUMIF('07'!$C$10:$C$26,$C1970,'07'!$E$10:$E$26)*'07'!$E$3</f>
        <v>0</v>
      </c>
      <c r="N1970" s="219">
        <f>SUMIF('08'!$C$10:$C$29,$C1970,'08'!$E$10:$E$29)*'08'!$E$3</f>
        <v>0</v>
      </c>
      <c r="O1970" s="219">
        <f>SUMIF('09'!$C$10:$C$29,$C1970,'09'!$E$10:$E$29)*'09'!$E$3</f>
        <v>0</v>
      </c>
      <c r="P1970" s="219">
        <f>SUMIF('10'!$C$10:$C$29,$C1970,'10'!$E$10:$E$29)*'10'!$E$3</f>
        <v>0</v>
      </c>
      <c r="Q1970" s="219">
        <f>SUMIF('11'!$C$10:$C$39,$C1970,'11'!$E$10:$E$39)*'11'!$E$3</f>
        <v>0</v>
      </c>
      <c r="R1970" s="219">
        <f>SUMIF('12'!$C$10:$C$29,$C1970,'12'!$E$10:$E$29)*'12'!$E$3</f>
        <v>0</v>
      </c>
      <c r="S1970" s="219">
        <f>SUMIF('13'!$C$10:$C$29,$C1970,'13'!$E$10:$E$29)*'13'!$E$3</f>
        <v>0</v>
      </c>
      <c r="T1970" s="219">
        <f>SUMIF('14'!$C$10:$C$29,$C1970,'14'!$E$10:$E$29)*'14'!$E$3</f>
        <v>3</v>
      </c>
      <c r="U1970" s="219">
        <f>SUMIF('15'!$C$10:$C$29,$C1970,'15'!$E$10:$E$29)*'15'!$E$3</f>
        <v>0</v>
      </c>
      <c r="V1970" s="219">
        <f>SUMIF('16'!$C$10:$C$29,$C1970,'16'!$E$29:$E1970)*'16'!$E$3</f>
        <v>0</v>
      </c>
      <c r="W1970" s="219">
        <f>SUMIF('17'!$C$10:$C$29,$C1970,'17'!$E$10:$E$29)*'17'!$E$3</f>
        <v>0</v>
      </c>
      <c r="X1970" s="219">
        <f>SUMIF('18'!$C$10:$C$29,$C1970,'18'!$E$10:$E$29)*'18'!$E$3</f>
        <v>0</v>
      </c>
      <c r="Y1970" s="219">
        <f>SUMIF('19'!$C$10:$C$28,$C1970,'19'!$E$10:$E$28)*'19'!$E$3</f>
        <v>0</v>
      </c>
      <c r="Z1970" s="219">
        <f>SUMIF('20'!$C$10:$C$29,$C1970,'20'!$E$10:$E$29)*'20'!$E$3</f>
        <v>0</v>
      </c>
      <c r="AA1970" s="219">
        <f>SUMIF('21'!$C$10:$C$29,$C1970,'21'!$E$10:$E$29)*'21'!$E$3</f>
        <v>0</v>
      </c>
    </row>
    <row r="1971" spans="3:27" ht="15" hidden="1">
      <c r="C1971" s="207" t="s">
        <v>4035</v>
      </c>
      <c r="D1971" s="207" t="s">
        <v>4036</v>
      </c>
      <c r="F1971" s="336">
        <f t="shared" si="31"/>
        <v>0</v>
      </c>
      <c r="G1971" s="208">
        <f>SUMIF('01'!$C$10:$C$29,$C1971,'01'!$E$10:$E$29)*'01'!$E$3</f>
        <v>0</v>
      </c>
      <c r="H1971" s="208">
        <f>SUMIF('02'!$C$10:$C$28,$C1971,'02'!$E$10:$E$28)*'02'!$E$3</f>
        <v>0</v>
      </c>
      <c r="I1971" s="208">
        <f>SUMIF('03'!$C$10:$C$29,$C1971,'03'!$E$10:$E$29)*'03'!$E$3</f>
        <v>0</v>
      </c>
      <c r="J1971" s="208">
        <f>SUMIF('04'!$C$10:$C$26,$C1971,'04'!$E$10:$E$26)*'04'!$E$3</f>
        <v>0</v>
      </c>
      <c r="K1971" s="208">
        <f>SUMIF('05'!$C$10:$C$29,$C1971,'05'!$E$10:$E$29)*'05'!$E$3</f>
        <v>0</v>
      </c>
      <c r="L1971" s="208">
        <f>SUMIF('06'!$C$10:$C$29,$C1971,'06'!$E$10:$E$29)*'06'!$E$3</f>
        <v>0</v>
      </c>
      <c r="M1971" s="208">
        <f>SUMIF('07'!$C$10:$C$26,$C1971,'07'!$E$10:$E$26)*'07'!$E$3</f>
        <v>0</v>
      </c>
      <c r="N1971" s="208">
        <f>SUMIF('08'!$C$10:$C$29,$C1971,'08'!$E$10:$E$29)*'08'!$E$3</f>
        <v>0</v>
      </c>
      <c r="O1971" s="208">
        <f>SUMIF('09'!$C$10:$C$29,$C1971,'09'!$E$10:$E$29)*'09'!$E$3</f>
        <v>0</v>
      </c>
      <c r="P1971" s="208">
        <f>SUMIF('10'!$C$10:$C$29,$C1971,'10'!$E$10:$E$29)*'10'!$E$3</f>
        <v>0</v>
      </c>
      <c r="Q1971" s="208">
        <f>SUMIF('11'!$C$10:$C$39,$C1971,'11'!$E$10:$E$39)*'11'!$E$3</f>
        <v>0</v>
      </c>
      <c r="R1971" s="208">
        <f>SUMIF('12'!$C$10:$C$29,$C1971,'12'!$E$10:$E$29)*'12'!$E$3</f>
        <v>0</v>
      </c>
      <c r="S1971" s="208">
        <f>SUMIF('13'!$C$10:$C$29,$C1971,'13'!$E$10:$E$29)*'13'!$E$3</f>
        <v>0</v>
      </c>
      <c r="T1971" s="208">
        <f>SUMIF('14'!$C$10:$C$29,$C1971,'14'!$E$10:$E$29)*'14'!$E$3</f>
        <v>0</v>
      </c>
      <c r="U1971" s="208">
        <f>SUMIF('15'!$C$10:$C$29,$C1971,'15'!$E$10:$E$29)*'15'!$E$3</f>
        <v>0</v>
      </c>
      <c r="V1971" s="208">
        <f>SUMIF('16'!$C$10:$C$29,$C1971,'16'!$E$29:$E1971)*'16'!$E$3</f>
        <v>0</v>
      </c>
      <c r="W1971" s="208">
        <f>SUMIF('17'!$C$10:$C$29,$C1971,'17'!$E$10:$E$29)*'17'!$E$3</f>
        <v>0</v>
      </c>
      <c r="X1971" s="208">
        <f>SUMIF('18'!$C$10:$C$29,$C1971,'18'!$E$10:$E$29)*'18'!$E$3</f>
        <v>0</v>
      </c>
      <c r="Y1971" s="208">
        <f>SUMIF('19'!$C$10:$C$28,$C1971,'19'!$E$10:$E$28)*'19'!$E$3</f>
        <v>0</v>
      </c>
      <c r="Z1971" s="208">
        <f>SUMIF('20'!$C$10:$C$29,$C1971,'20'!$E$10:$E$29)*'20'!$E$3</f>
        <v>0</v>
      </c>
      <c r="AA1971" s="208">
        <f>SUMIF('21'!$C$10:$C$29,$C1971,'21'!$E$10:$E$29)*'21'!$E$3</f>
        <v>0</v>
      </c>
    </row>
    <row r="1972" spans="3:27" ht="15">
      <c r="C1972" s="207" t="s">
        <v>176</v>
      </c>
      <c r="D1972" s="207" t="s">
        <v>70</v>
      </c>
      <c r="F1972" s="336">
        <f t="shared" si="31"/>
        <v>20</v>
      </c>
      <c r="G1972" s="219">
        <f>SUMIF('01'!$C$10:$C$29,$C1972,'01'!$E$10:$E$29)*'01'!$E$3</f>
        <v>0</v>
      </c>
      <c r="H1972" s="219">
        <f>SUMIF('02'!$C$10:$C$28,$C1972,'02'!$E$10:$E$28)*'02'!$E$3</f>
        <v>0</v>
      </c>
      <c r="I1972" s="219">
        <f>SUMIF('03'!$C$10:$C$29,$C1972,'03'!$E$10:$E$29)*'03'!$E$3</f>
        <v>0</v>
      </c>
      <c r="J1972" s="219">
        <f>SUMIF('04'!$C$10:$C$26,$C1972,'04'!$E$10:$E$26)*'04'!$E$3</f>
        <v>0</v>
      </c>
      <c r="K1972" s="219">
        <f>SUMIF('05'!$C$10:$C$29,$C1972,'05'!$E$10:$E$29)*'05'!$E$3</f>
        <v>0</v>
      </c>
      <c r="L1972" s="219">
        <f>SUMIF('06'!$C$10:$C$29,$C1972,'06'!$E$10:$E$29)*'06'!$E$3</f>
        <v>0</v>
      </c>
      <c r="M1972" s="219">
        <f>SUMIF('07'!$C$10:$C$26,$C1972,'07'!$E$10:$E$26)*'07'!$E$3</f>
        <v>0</v>
      </c>
      <c r="N1972" s="219">
        <f>SUMIF('08'!$C$10:$C$29,$C1972,'08'!$E$10:$E$29)*'08'!$E$3</f>
        <v>0</v>
      </c>
      <c r="O1972" s="219">
        <f>SUMIF('09'!$C$10:$C$29,$C1972,'09'!$E$10:$E$29)*'09'!$E$3</f>
        <v>0</v>
      </c>
      <c r="P1972" s="219">
        <f>SUMIF('10'!$C$10:$C$29,$C1972,'10'!$E$10:$E$29)*'10'!$E$3</f>
        <v>0</v>
      </c>
      <c r="Q1972" s="219">
        <f>SUMIF('11'!$C$10:$C$39,$C1972,'11'!$E$10:$E$39)*'11'!$E$3</f>
        <v>0</v>
      </c>
      <c r="R1972" s="219">
        <f>SUMIF('12'!$C$10:$C$29,$C1972,'12'!$E$10:$E$29)*'12'!$E$3</f>
        <v>0</v>
      </c>
      <c r="S1972" s="219">
        <f>SUMIF('13'!$C$10:$C$29,$C1972,'13'!$E$10:$E$29)*'13'!$E$3</f>
        <v>0</v>
      </c>
      <c r="T1972" s="219">
        <f>SUMIF('14'!$C$10:$C$29,$C1972,'14'!$E$10:$E$29)*'14'!$E$3</f>
        <v>0</v>
      </c>
      <c r="U1972" s="219">
        <f>SUMIF('15'!$C$10:$C$29,$C1972,'15'!$E$10:$E$29)*'15'!$E$3</f>
        <v>20</v>
      </c>
      <c r="V1972" s="219">
        <f>SUMIF('16'!$C$10:$C$29,$C1972,'16'!$E$29:$E1972)*'16'!$E$3</f>
        <v>0</v>
      </c>
      <c r="W1972" s="219">
        <f>SUMIF('17'!$C$10:$C$29,$C1972,'17'!$E$10:$E$29)*'17'!$E$3</f>
        <v>0</v>
      </c>
      <c r="X1972" s="219">
        <f>SUMIF('18'!$C$10:$C$29,$C1972,'18'!$E$10:$E$29)*'18'!$E$3</f>
        <v>0</v>
      </c>
      <c r="Y1972" s="219">
        <f>SUMIF('19'!$C$10:$C$28,$C1972,'19'!$E$10:$E$28)*'19'!$E$3</f>
        <v>0</v>
      </c>
      <c r="Z1972" s="219">
        <f>SUMIF('20'!$C$10:$C$29,$C1972,'20'!$E$10:$E$29)*'20'!$E$3</f>
        <v>0</v>
      </c>
      <c r="AA1972" s="219">
        <f>SUMIF('21'!$C$10:$C$29,$C1972,'21'!$E$10:$E$29)*'21'!$E$3</f>
        <v>0</v>
      </c>
    </row>
    <row r="1973" spans="3:27" ht="15" hidden="1">
      <c r="C1973" s="207" t="s">
        <v>4037</v>
      </c>
      <c r="D1973" s="207" t="s">
        <v>4038</v>
      </c>
      <c r="F1973" s="336">
        <f t="shared" si="31"/>
        <v>0</v>
      </c>
      <c r="G1973" s="208">
        <f>SUMIF('01'!$C$10:$C$29,$C1973,'01'!$E$10:$E$29)*'01'!$E$3</f>
        <v>0</v>
      </c>
      <c r="H1973" s="208">
        <f>SUMIF('02'!$C$10:$C$28,$C1973,'02'!$E$10:$E$28)*'02'!$E$3</f>
        <v>0</v>
      </c>
      <c r="I1973" s="208">
        <f>SUMIF('03'!$C$10:$C$29,$C1973,'03'!$E$10:$E$29)*'03'!$E$3</f>
        <v>0</v>
      </c>
      <c r="J1973" s="208">
        <f>SUMIF('04'!$C$10:$C$26,$C1973,'04'!$E$10:$E$26)*'04'!$E$3</f>
        <v>0</v>
      </c>
      <c r="K1973" s="208">
        <f>SUMIF('05'!$C$10:$C$29,$C1973,'05'!$E$10:$E$29)*'05'!$E$3</f>
        <v>0</v>
      </c>
      <c r="L1973" s="208">
        <f>SUMIF('06'!$C$10:$C$29,$C1973,'06'!$E$10:$E$29)*'06'!$E$3</f>
        <v>0</v>
      </c>
      <c r="M1973" s="208">
        <f>SUMIF('07'!$C$10:$C$26,$C1973,'07'!$E$10:$E$26)*'07'!$E$3</f>
        <v>0</v>
      </c>
      <c r="N1973" s="208">
        <f>SUMIF('08'!$C$10:$C$29,$C1973,'08'!$E$10:$E$29)*'08'!$E$3</f>
        <v>0</v>
      </c>
      <c r="O1973" s="208">
        <f>SUMIF('09'!$C$10:$C$29,$C1973,'09'!$E$10:$E$29)*'09'!$E$3</f>
        <v>0</v>
      </c>
      <c r="P1973" s="208">
        <f>SUMIF('10'!$C$10:$C$29,$C1973,'10'!$E$10:$E$29)*'10'!$E$3</f>
        <v>0</v>
      </c>
      <c r="Q1973" s="208">
        <f>SUMIF('11'!$C$10:$C$39,$C1973,'11'!$E$10:$E$39)*'11'!$E$3</f>
        <v>0</v>
      </c>
      <c r="R1973" s="208">
        <f>SUMIF('12'!$C$10:$C$29,$C1973,'12'!$E$10:$E$29)*'12'!$E$3</f>
        <v>0</v>
      </c>
      <c r="S1973" s="208">
        <f>SUMIF('13'!$C$10:$C$29,$C1973,'13'!$E$10:$E$29)*'13'!$E$3</f>
        <v>0</v>
      </c>
      <c r="T1973" s="208">
        <f>SUMIF('14'!$C$10:$C$29,$C1973,'14'!$E$10:$E$29)*'14'!$E$3</f>
        <v>0</v>
      </c>
      <c r="U1973" s="208">
        <f>SUMIF('15'!$C$10:$C$29,$C1973,'15'!$E$10:$E$29)*'15'!$E$3</f>
        <v>0</v>
      </c>
      <c r="V1973" s="208">
        <f>SUMIF('16'!$C$10:$C$29,$C1973,'16'!$E$29:$E1973)*'16'!$E$3</f>
        <v>0</v>
      </c>
      <c r="W1973" s="208">
        <f>SUMIF('17'!$C$10:$C$29,$C1973,'17'!$E$10:$E$29)*'17'!$E$3</f>
        <v>0</v>
      </c>
      <c r="X1973" s="208">
        <f>SUMIF('18'!$C$10:$C$29,$C1973,'18'!$E$10:$E$29)*'18'!$E$3</f>
        <v>0</v>
      </c>
      <c r="Y1973" s="208">
        <f>SUMIF('19'!$C$10:$C$28,$C1973,'19'!$E$10:$E$28)*'19'!$E$3</f>
        <v>0</v>
      </c>
      <c r="Z1973" s="208">
        <f>SUMIF('20'!$C$10:$C$29,$C1973,'20'!$E$10:$E$29)*'20'!$E$3</f>
        <v>0</v>
      </c>
      <c r="AA1973" s="208">
        <f>SUMIF('21'!$C$10:$C$29,$C1973,'21'!$E$10:$E$29)*'21'!$E$3</f>
        <v>0</v>
      </c>
    </row>
    <row r="1974" spans="3:27" ht="15">
      <c r="C1974" s="207" t="s">
        <v>67</v>
      </c>
      <c r="D1974" s="207" t="s">
        <v>125</v>
      </c>
      <c r="F1974" s="336">
        <f t="shared" si="31"/>
        <v>2</v>
      </c>
      <c r="G1974" s="219">
        <f>SUMIF('01'!$C$10:$C$29,$C1974,'01'!$E$10:$E$29)*'01'!$E$3</f>
        <v>0</v>
      </c>
      <c r="H1974" s="219">
        <f>SUMIF('02'!$C$10:$C$28,$C1974,'02'!$E$10:$E$28)*'02'!$E$3</f>
        <v>2</v>
      </c>
      <c r="I1974" s="219">
        <f>SUMIF('03'!$C$10:$C$29,$C1974,'03'!$E$10:$E$29)*'03'!$E$3</f>
        <v>0</v>
      </c>
      <c r="J1974" s="219">
        <f>SUMIF('04'!$C$10:$C$26,$C1974,'04'!$E$10:$E$26)*'04'!$E$3</f>
        <v>0</v>
      </c>
      <c r="K1974" s="219">
        <f>SUMIF('05'!$C$10:$C$29,$C1974,'05'!$E$10:$E$29)*'05'!$E$3</f>
        <v>0</v>
      </c>
      <c r="L1974" s="219">
        <f>SUMIF('06'!$C$10:$C$29,$C1974,'06'!$E$10:$E$29)*'06'!$E$3</f>
        <v>0</v>
      </c>
      <c r="M1974" s="219">
        <f>SUMIF('07'!$C$10:$C$26,$C1974,'07'!$E$10:$E$26)*'07'!$E$3</f>
        <v>0</v>
      </c>
      <c r="N1974" s="219">
        <f>SUMIF('08'!$C$10:$C$29,$C1974,'08'!$E$10:$E$29)*'08'!$E$3</f>
        <v>0</v>
      </c>
      <c r="O1974" s="219">
        <f>SUMIF('09'!$C$10:$C$29,$C1974,'09'!$E$10:$E$29)*'09'!$E$3</f>
        <v>0</v>
      </c>
      <c r="P1974" s="219">
        <f>SUMIF('10'!$C$10:$C$29,$C1974,'10'!$E$10:$E$29)*'10'!$E$3</f>
        <v>0</v>
      </c>
      <c r="Q1974" s="219">
        <f>SUMIF('11'!$C$10:$C$39,$C1974,'11'!$E$10:$E$39)*'11'!$E$3</f>
        <v>0</v>
      </c>
      <c r="R1974" s="219">
        <f>SUMIF('12'!$C$10:$C$29,$C1974,'12'!$E$10:$E$29)*'12'!$E$3</f>
        <v>0</v>
      </c>
      <c r="S1974" s="219">
        <f>SUMIF('13'!$C$10:$C$29,$C1974,'13'!$E$10:$E$29)*'13'!$E$3</f>
        <v>0</v>
      </c>
      <c r="T1974" s="219">
        <f>SUMIF('14'!$C$10:$C$29,$C1974,'14'!$E$10:$E$29)*'14'!$E$3</f>
        <v>0</v>
      </c>
      <c r="U1974" s="219">
        <f>SUMIF('15'!$C$10:$C$29,$C1974,'15'!$E$10:$E$29)*'15'!$E$3</f>
        <v>0</v>
      </c>
      <c r="V1974" s="219">
        <f>SUMIF('16'!$C$10:$C$29,$C1974,'16'!$E$29:$E1974)*'16'!$E$3</f>
        <v>0</v>
      </c>
      <c r="W1974" s="219">
        <f>SUMIF('17'!$C$10:$C$29,$C1974,'17'!$E$10:$E$29)*'17'!$E$3</f>
        <v>0</v>
      </c>
      <c r="X1974" s="219">
        <f>SUMIF('18'!$C$10:$C$29,$C1974,'18'!$E$10:$E$29)*'18'!$E$3</f>
        <v>0</v>
      </c>
      <c r="Y1974" s="219">
        <f>SUMIF('19'!$C$10:$C$28,$C1974,'19'!$E$10:$E$28)*'19'!$E$3</f>
        <v>0</v>
      </c>
      <c r="Z1974" s="219">
        <f>SUMIF('20'!$C$10:$C$29,$C1974,'20'!$E$10:$E$29)*'20'!$E$3</f>
        <v>0</v>
      </c>
      <c r="AA1974" s="219">
        <f>SUMIF('21'!$C$10:$C$29,$C1974,'21'!$E$10:$E$29)*'21'!$E$3</f>
        <v>0</v>
      </c>
    </row>
    <row r="1975" spans="3:27" ht="15">
      <c r="C1975" s="212" t="s">
        <v>180</v>
      </c>
      <c r="D1975" s="212" t="s">
        <v>179</v>
      </c>
      <c r="F1975" s="336">
        <f t="shared" si="31"/>
        <v>0</v>
      </c>
      <c r="G1975" s="219">
        <f>SUMIF('01'!$C$10:$C$29,$C1975,'01'!$E$10:$E$29)*'01'!$E$3</f>
        <v>0</v>
      </c>
      <c r="H1975" s="219">
        <f>SUMIF('02'!$C$10:$C$28,$C1975,'02'!$E$10:$E$28)*'02'!$E$3</f>
        <v>0</v>
      </c>
      <c r="I1975" s="219">
        <f>SUMIF('03'!$C$10:$C$29,$C1975,'03'!$E$10:$E$29)*'03'!$E$3</f>
        <v>0</v>
      </c>
      <c r="J1975" s="219">
        <f>SUMIF('04'!$C$10:$C$26,$C1975,'04'!$E$10:$E$26)*'04'!$E$3</f>
        <v>0</v>
      </c>
      <c r="K1975" s="219">
        <f>SUMIF('05'!$C$10:$C$29,$C1975,'05'!$E$10:$E$29)*'05'!$E$3</f>
        <v>0</v>
      </c>
      <c r="L1975" s="219">
        <f>SUMIF('06'!$C$10:$C$29,$C1975,'06'!$E$10:$E$29)*'06'!$E$3</f>
        <v>0</v>
      </c>
      <c r="M1975" s="219">
        <f>SUMIF('07'!$C$10:$C$26,$C1975,'07'!$E$10:$E$26)*'07'!$E$3</f>
        <v>0</v>
      </c>
      <c r="N1975" s="219">
        <f>SUMIF('08'!$C$10:$C$29,$C1975,'08'!$E$10:$E$29)*'08'!$E$3</f>
        <v>0</v>
      </c>
      <c r="O1975" s="219">
        <f>SUMIF('09'!$C$10:$C$29,$C1975,'09'!$E$10:$E$29)*'09'!$E$3</f>
        <v>0</v>
      </c>
      <c r="P1975" s="219">
        <f>SUMIF('10'!$C$10:$C$29,$C1975,'10'!$E$10:$E$29)*'10'!$E$3</f>
        <v>0</v>
      </c>
      <c r="Q1975" s="219">
        <f>SUMIF('11'!$C$10:$C$39,$C1975,'11'!$E$10:$E$39)*'11'!$E$3</f>
        <v>0</v>
      </c>
      <c r="R1975" s="219">
        <f>SUMIF('12'!$C$10:$C$29,$C1975,'12'!$E$10:$E$29)*'12'!$E$3</f>
        <v>0</v>
      </c>
      <c r="S1975" s="219">
        <f>SUMIF('13'!$C$10:$C$29,$C1975,'13'!$E$10:$E$29)*'13'!$E$3</f>
        <v>0</v>
      </c>
      <c r="T1975" s="219">
        <f>SUMIF('14'!$C$10:$C$29,$C1975,'14'!$E$10:$E$29)*'14'!$E$3</f>
        <v>0</v>
      </c>
      <c r="U1975" s="219">
        <f>SUMIF('15'!$C$10:$C$29,$C1975,'15'!$E$10:$E$29)*'15'!$E$3</f>
        <v>0</v>
      </c>
      <c r="V1975" s="219">
        <f>SUMIF('16'!$C$10:$C$29,$C1975,'16'!$E$29:$E1975)*'16'!$E$3</f>
        <v>0</v>
      </c>
      <c r="W1975" s="219">
        <f>SUMIF('17'!$C$10:$C$29,$C1975,'17'!$E$10:$E$29)*'17'!$E$3</f>
        <v>0</v>
      </c>
      <c r="X1975" s="219">
        <f>SUMIF('18'!$C$10:$C$29,$C1975,'18'!$E$10:$E$29)*'18'!$E$3</f>
        <v>0</v>
      </c>
      <c r="Y1975" s="219">
        <f>SUMIF('19'!$C$10:$C$28,$C1975,'19'!$E$10:$E$28)*'19'!$E$3</f>
        <v>0</v>
      </c>
      <c r="Z1975" s="219">
        <f>SUMIF('20'!$C$10:$C$29,$C1975,'20'!$E$10:$E$29)*'20'!$E$3</f>
        <v>0</v>
      </c>
      <c r="AA1975" s="219">
        <f>SUMIF('21'!$C$10:$C$29,$C1975,'21'!$E$10:$E$29)*'21'!$E$3</f>
        <v>0</v>
      </c>
    </row>
    <row r="1976" spans="3:27" ht="15">
      <c r="C1976" s="212" t="s">
        <v>181</v>
      </c>
      <c r="D1976" s="212" t="s">
        <v>182</v>
      </c>
      <c r="F1976" s="336">
        <f t="shared" si="31"/>
        <v>0</v>
      </c>
      <c r="G1976" s="219">
        <f>SUMIF('01'!$C$10:$C$29,$C1976,'01'!$E$10:$E$29)*'01'!$E$3</f>
        <v>0</v>
      </c>
      <c r="H1976" s="219">
        <f>SUMIF('02'!$C$10:$C$28,$C1976,'02'!$E$10:$E$28)*'02'!$E$3</f>
        <v>0</v>
      </c>
      <c r="I1976" s="219">
        <f>SUMIF('03'!$C$10:$C$29,$C1976,'03'!$E$10:$E$29)*'03'!$E$3</f>
        <v>0</v>
      </c>
      <c r="J1976" s="219">
        <f>SUMIF('04'!$C$10:$C$26,$C1976,'04'!$E$10:$E$26)*'04'!$E$3</f>
        <v>0</v>
      </c>
      <c r="K1976" s="219">
        <f>SUMIF('05'!$C$10:$C$29,$C1976,'05'!$E$10:$E$29)*'05'!$E$3</f>
        <v>0</v>
      </c>
      <c r="L1976" s="219">
        <f>SUMIF('06'!$C$10:$C$29,$C1976,'06'!$E$10:$E$29)*'06'!$E$3</f>
        <v>0</v>
      </c>
      <c r="M1976" s="219">
        <f>SUMIF('07'!$C$10:$C$26,$C1976,'07'!$E$10:$E$26)*'07'!$E$3</f>
        <v>0</v>
      </c>
      <c r="N1976" s="219">
        <f>SUMIF('08'!$C$10:$C$29,$C1976,'08'!$E$10:$E$29)*'08'!$E$3</f>
        <v>0</v>
      </c>
      <c r="O1976" s="219">
        <f>SUMIF('09'!$C$10:$C$29,$C1976,'09'!$E$10:$E$29)*'09'!$E$3</f>
        <v>0</v>
      </c>
      <c r="P1976" s="219">
        <f>SUMIF('10'!$C$10:$C$29,$C1976,'10'!$E$10:$E$29)*'10'!$E$3</f>
        <v>0</v>
      </c>
      <c r="Q1976" s="219">
        <f>SUMIF('11'!$C$10:$C$39,$C1976,'11'!$E$10:$E$39)*'11'!$E$3</f>
        <v>0</v>
      </c>
      <c r="R1976" s="219">
        <f>SUMIF('12'!$C$10:$C$29,$C1976,'12'!$E$10:$E$29)*'12'!$E$3</f>
        <v>0</v>
      </c>
      <c r="S1976" s="219">
        <f>SUMIF('13'!$C$10:$C$29,$C1976,'13'!$E$10:$E$29)*'13'!$E$3</f>
        <v>0</v>
      </c>
      <c r="T1976" s="219">
        <f>SUMIF('14'!$C$10:$C$29,$C1976,'14'!$E$10:$E$29)*'14'!$E$3</f>
        <v>0</v>
      </c>
      <c r="U1976" s="219">
        <f>SUMIF('15'!$C$10:$C$29,$C1976,'15'!$E$10:$E$29)*'15'!$E$3</f>
        <v>0</v>
      </c>
      <c r="V1976" s="219">
        <f>SUMIF('16'!$C$10:$C$29,$C1976,'16'!$E$29:$E1976)*'16'!$E$3</f>
        <v>0</v>
      </c>
      <c r="W1976" s="219">
        <f>SUMIF('17'!$C$10:$C$29,$C1976,'17'!$E$10:$E$29)*'17'!$E$3</f>
        <v>0</v>
      </c>
      <c r="X1976" s="219">
        <f>SUMIF('18'!$C$10:$C$29,$C1976,'18'!$E$10:$E$29)*'18'!$E$3</f>
        <v>0</v>
      </c>
      <c r="Y1976" s="219">
        <f>SUMIF('19'!$C$10:$C$28,$C1976,'19'!$E$10:$E$28)*'19'!$E$3</f>
        <v>0</v>
      </c>
      <c r="Z1976" s="219">
        <f>SUMIF('20'!$C$10:$C$29,$C1976,'20'!$E$10:$E$29)*'20'!$E$3</f>
        <v>0</v>
      </c>
      <c r="AA1976" s="219">
        <f>SUMIF('21'!$C$10:$C$29,$C1976,'21'!$E$10:$E$29)*'21'!$E$3</f>
        <v>0</v>
      </c>
    </row>
    <row r="1977" spans="3:27" ht="15.75" thickBot="1">
      <c r="F1977" s="304"/>
      <c r="G1977" s="219"/>
      <c r="H1977" s="219"/>
      <c r="I1977" s="220"/>
      <c r="J1977" s="220"/>
      <c r="K1977" s="220"/>
      <c r="L1977" s="220"/>
      <c r="M1977" s="220"/>
      <c r="N1977" s="220"/>
      <c r="O1977" s="220"/>
      <c r="P1977" s="220"/>
      <c r="Q1977" s="220"/>
      <c r="R1977" s="220"/>
      <c r="S1977" s="220"/>
      <c r="T1977" s="220"/>
      <c r="U1977" s="220"/>
      <c r="V1977" s="220"/>
      <c r="W1977" s="220"/>
      <c r="X1977" s="220"/>
      <c r="Y1977" s="220"/>
      <c r="Z1977" s="220"/>
      <c r="AA1977" s="220"/>
    </row>
    <row r="1978" spans="3:27">
      <c r="G1978" s="219"/>
      <c r="H1978" s="219"/>
      <c r="I1978" s="220"/>
      <c r="J1978" s="220"/>
      <c r="K1978" s="220"/>
      <c r="L1978" s="220"/>
      <c r="M1978" s="220"/>
      <c r="N1978" s="220"/>
      <c r="O1978" s="220"/>
      <c r="P1978" s="220"/>
      <c r="Q1978" s="220"/>
      <c r="R1978" s="220"/>
      <c r="S1978" s="220"/>
      <c r="T1978" s="220"/>
      <c r="U1978" s="220"/>
      <c r="V1978" s="220"/>
      <c r="W1978" s="220"/>
      <c r="X1978" s="220"/>
      <c r="Y1978" s="220"/>
      <c r="Z1978" s="220"/>
      <c r="AA1978" s="220"/>
    </row>
    <row r="1979" spans="3:27">
      <c r="F1979" s="221">
        <f ca="1">SUM(F10:F1977)</f>
        <v>5804</v>
      </c>
      <c r="G1979" s="221">
        <f>SUM(G10:G1977)</f>
        <v>1380</v>
      </c>
      <c r="H1979" s="352">
        <f t="shared" ref="H1979:AA1979" si="32">SUM(H10:H1977)</f>
        <v>146</v>
      </c>
      <c r="I1979" s="221">
        <f t="shared" si="32"/>
        <v>2880</v>
      </c>
      <c r="J1979" s="221">
        <f t="shared" si="32"/>
        <v>32</v>
      </c>
      <c r="K1979" s="221">
        <f t="shared" si="32"/>
        <v>0</v>
      </c>
      <c r="L1979" s="221">
        <f t="shared" si="32"/>
        <v>270</v>
      </c>
      <c r="M1979" s="221">
        <f t="shared" si="32"/>
        <v>85</v>
      </c>
      <c r="N1979" s="221">
        <f t="shared" si="32"/>
        <v>720</v>
      </c>
      <c r="O1979" s="221">
        <f t="shared" si="32"/>
        <v>0</v>
      </c>
      <c r="P1979" s="221">
        <f t="shared" si="32"/>
        <v>0</v>
      </c>
      <c r="Q1979" s="221">
        <f t="shared" si="32"/>
        <v>0</v>
      </c>
      <c r="R1979" s="221">
        <f t="shared" si="32"/>
        <v>50</v>
      </c>
      <c r="S1979" s="221">
        <f t="shared" si="32"/>
        <v>168</v>
      </c>
      <c r="T1979" s="221">
        <f t="shared" si="32"/>
        <v>43</v>
      </c>
      <c r="U1979" s="221">
        <f t="shared" si="32"/>
        <v>30</v>
      </c>
      <c r="V1979" s="221">
        <f t="shared" ca="1" si="32"/>
        <v>0</v>
      </c>
      <c r="W1979" s="221">
        <f t="shared" si="32"/>
        <v>0</v>
      </c>
      <c r="X1979" s="221">
        <f t="shared" si="32"/>
        <v>0</v>
      </c>
      <c r="Y1979" s="221">
        <f t="shared" si="32"/>
        <v>0</v>
      </c>
      <c r="Z1979" s="221">
        <f t="shared" si="32"/>
        <v>0</v>
      </c>
      <c r="AA1979" s="221">
        <f t="shared" si="32"/>
        <v>0</v>
      </c>
    </row>
    <row r="1980" spans="3:27" s="283" customFormat="1"/>
  </sheetData>
  <autoFilter ref="F8:F1977">
    <filterColumn colId="0">
      <filters blank="1">
        <filter val="1"/>
        <filter val="10"/>
        <filter val="11"/>
        <filter val="12"/>
        <filter val="13"/>
        <filter val="14"/>
        <filter val="160"/>
        <filter val="2"/>
        <filter val="3"/>
        <filter val="320"/>
        <filter val="33"/>
        <filter val="4"/>
        <filter val="40"/>
        <filter val="5"/>
        <filter val="6"/>
        <filter val="640"/>
        <filter val="7"/>
        <filter val="8"/>
        <filter val="95"/>
      </filters>
    </filterColumn>
  </autoFilter>
  <mergeCells count="1">
    <mergeCell ref="F8:F9"/>
  </mergeCells>
  <conditionalFormatting sqref="F1977">
    <cfRule type="cellIs" dxfId="4" priority="1" operator="greaterThan">
      <formula>0</formula>
    </cfRule>
  </conditionalFormatting>
  <conditionalFormatting sqref="F8:F9">
    <cfRule type="cellIs" dxfId="3" priority="5" operator="greaterThan">
      <formula>0</formula>
    </cfRule>
  </conditionalFormatting>
  <conditionalFormatting sqref="F10">
    <cfRule type="cellIs" dxfId="2" priority="4" operator="greaterThan">
      <formula>0</formula>
    </cfRule>
  </conditionalFormatting>
  <conditionalFormatting sqref="F11">
    <cfRule type="cellIs" dxfId="1" priority="3" operator="greaterThan">
      <formula>0</formula>
    </cfRule>
  </conditionalFormatting>
  <conditionalFormatting sqref="F12:F1976">
    <cfRule type="cellIs" dxfId="0" priority="2" operator="greaterThan">
      <formula>0</formula>
    </cfRule>
  </conditionalFormatting>
  <pageMargins left="0.7" right="0.7" top="0.75" bottom="0.75" header="0.3" footer="0.3"/>
  <pageSetup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16"/>
  <sheetViews>
    <sheetView workbookViewId="0"/>
  </sheetViews>
  <sheetFormatPr defaultRowHeight="12.75"/>
  <cols>
    <col min="1" max="2" width="6.7109375" customWidth="1"/>
    <col min="3" max="3" width="12.7109375" customWidth="1"/>
    <col min="4" max="4" width="45.7109375" customWidth="1"/>
    <col min="5" max="5" width="6.7109375" customWidth="1"/>
    <col min="6" max="6" width="8.7109375" bestFit="1" customWidth="1"/>
  </cols>
  <sheetData>
    <row r="1" spans="2:27" ht="18.75">
      <c r="B1" s="69" t="s">
        <v>30</v>
      </c>
      <c r="C1" s="69"/>
      <c r="D1" s="204" t="s">
        <v>4043</v>
      </c>
      <c r="E1" s="205"/>
      <c r="F1" s="222"/>
      <c r="G1" s="205"/>
    </row>
    <row r="2" spans="2:27" ht="18.75">
      <c r="C2" s="69"/>
      <c r="D2" s="66" t="s">
        <v>4042</v>
      </c>
      <c r="E2" s="480">
        <f>ROUNDUP(F15,0)</f>
        <v>0</v>
      </c>
      <c r="F2" s="480"/>
      <c r="G2" s="480"/>
      <c r="H2" s="67"/>
    </row>
    <row r="3" spans="2:27" ht="18.75">
      <c r="C3" s="69"/>
      <c r="D3" s="66" t="s">
        <v>33</v>
      </c>
      <c r="E3" s="76">
        <v>1</v>
      </c>
      <c r="F3" s="76"/>
      <c r="G3" s="76"/>
    </row>
    <row r="4" spans="2:27" ht="18.75">
      <c r="C4" s="69"/>
      <c r="D4" s="66"/>
      <c r="E4" s="63"/>
      <c r="F4" s="63"/>
      <c r="G4" s="78"/>
    </row>
    <row r="7" spans="2:27" ht="13.5" thickBot="1"/>
    <row r="8" spans="2:27" ht="13.5" thickBot="1">
      <c r="F8" s="477" t="s">
        <v>4040</v>
      </c>
      <c r="G8" s="302" t="s">
        <v>4041</v>
      </c>
      <c r="H8" s="144"/>
      <c r="I8" s="144"/>
      <c r="J8" s="144"/>
      <c r="K8" s="144"/>
      <c r="L8" s="144"/>
      <c r="M8" s="144"/>
      <c r="N8" s="144"/>
      <c r="O8" s="144"/>
      <c r="P8" s="144"/>
      <c r="Q8" s="144"/>
      <c r="R8" s="144"/>
      <c r="S8" s="144"/>
      <c r="T8" s="144"/>
      <c r="U8" s="144"/>
      <c r="V8" s="144"/>
      <c r="W8" s="144"/>
      <c r="X8" s="144"/>
      <c r="Y8" s="144"/>
      <c r="Z8" s="144"/>
      <c r="AA8" s="145"/>
    </row>
    <row r="9" spans="2:27" ht="16.5" thickTop="1" thickBot="1">
      <c r="C9" s="206" t="s">
        <v>14</v>
      </c>
      <c r="D9" s="206" t="s">
        <v>196</v>
      </c>
      <c r="F9" s="481"/>
      <c r="G9" s="210">
        <v>1</v>
      </c>
      <c r="H9" s="210">
        <v>2</v>
      </c>
      <c r="I9" s="210">
        <f>H9+1</f>
        <v>3</v>
      </c>
      <c r="J9" s="210">
        <f t="shared" ref="J9:AA9" si="0">I9+1</f>
        <v>4</v>
      </c>
      <c r="K9" s="210">
        <f t="shared" si="0"/>
        <v>5</v>
      </c>
      <c r="L9" s="210">
        <f t="shared" si="0"/>
        <v>6</v>
      </c>
      <c r="M9" s="210">
        <f t="shared" si="0"/>
        <v>7</v>
      </c>
      <c r="N9" s="210">
        <f t="shared" si="0"/>
        <v>8</v>
      </c>
      <c r="O9" s="210">
        <f t="shared" si="0"/>
        <v>9</v>
      </c>
      <c r="P9" s="210">
        <f t="shared" si="0"/>
        <v>10</v>
      </c>
      <c r="Q9" s="210">
        <f t="shared" si="0"/>
        <v>11</v>
      </c>
      <c r="R9" s="210">
        <f t="shared" si="0"/>
        <v>12</v>
      </c>
      <c r="S9" s="210">
        <f t="shared" si="0"/>
        <v>13</v>
      </c>
      <c r="T9" s="210">
        <f t="shared" si="0"/>
        <v>14</v>
      </c>
      <c r="U9" s="210">
        <f t="shared" si="0"/>
        <v>15</v>
      </c>
      <c r="V9" s="210">
        <f t="shared" si="0"/>
        <v>16</v>
      </c>
      <c r="W9" s="210">
        <f t="shared" si="0"/>
        <v>17</v>
      </c>
      <c r="X9" s="210">
        <f t="shared" si="0"/>
        <v>18</v>
      </c>
      <c r="Y9" s="210">
        <f t="shared" si="0"/>
        <v>19</v>
      </c>
      <c r="Z9" s="210">
        <f t="shared" si="0"/>
        <v>20</v>
      </c>
      <c r="AA9" s="211">
        <f t="shared" si="0"/>
        <v>21</v>
      </c>
    </row>
    <row r="10" spans="2:27" ht="13.5" thickTop="1">
      <c r="C10" s="212" t="s">
        <v>195</v>
      </c>
      <c r="D10" s="212" t="s">
        <v>170</v>
      </c>
      <c r="F10" s="306">
        <f>SUM(G10:AA10)</f>
        <v>0</v>
      </c>
      <c r="G10" s="208">
        <f>SUMIF('01'!$C$10:$C$29,$C10,'01'!$G$10:$G$29)*'01'!$E$3</f>
        <v>0</v>
      </c>
      <c r="H10" s="208">
        <f>SUMIF('02'!$C$10:$C$28,$C10,'02'!$G$10:$G$28)*'02'!$E$3</f>
        <v>0</v>
      </c>
      <c r="I10" s="208">
        <f>SUMIF('03'!$C$10:$C$29,$C10,'03'!$G$10:$G$29)*'03'!$E$3</f>
        <v>0</v>
      </c>
      <c r="J10" s="208">
        <f>SUMIF('04'!$C$10:$C$26,$C10,'04'!$G$10:$G$26)*'04'!$E$3</f>
        <v>0</v>
      </c>
      <c r="K10" s="208">
        <f>SUMIF('05'!$C$10:$C$29,$C10,'05'!$G$10:$G$29)*'05'!$E$3</f>
        <v>0</v>
      </c>
      <c r="L10" s="208">
        <f>SUMIF('06'!$C$10:$C$29,$C10,'06'!$G$10:$G$29)*'06'!$E$3</f>
        <v>0</v>
      </c>
      <c r="M10" s="208">
        <f>SUMIF('07'!$C$10:$C$26,$C10,'07'!$G$10:$G$26)*'07'!$E$3</f>
        <v>0</v>
      </c>
      <c r="N10" s="208">
        <f>SUMIF('08'!$C$10:$C$29,$C10,'08'!$G$10:$G$29)*'08'!$E$3</f>
        <v>0</v>
      </c>
      <c r="O10" s="208">
        <f>SUMIF('09'!$C$10:$C$29,$C10,'09'!$G$10:$G$29)*'09'!$E$3</f>
        <v>0</v>
      </c>
      <c r="P10" s="208">
        <f>SUMIF('10'!$C$10:$C$29,$C10,'10'!$G$10:$G$29)*'10'!$E$3</f>
        <v>0</v>
      </c>
      <c r="Q10" s="208">
        <f>SUMIF('11'!$C$10:$C$39,$C10,'11'!$G$10:$G$39)*'11'!$E$3</f>
        <v>0</v>
      </c>
      <c r="R10" s="208">
        <f>SUMIF('12'!$C$10:$C$29,$C10,'12'!$G$10:$G$29)*'12'!$E$3</f>
        <v>0</v>
      </c>
      <c r="S10" s="208">
        <f>SUMIF('13'!$C$10:$C$29,$C10,'13'!$G$10:$G$29)*'13'!$E$3</f>
        <v>0</v>
      </c>
      <c r="T10" s="208">
        <f>SUMIF('14'!$C$10:$C$29,$C10,'14'!$G$10:$G$29)*'14'!$E$3</f>
        <v>0</v>
      </c>
      <c r="U10" s="208">
        <f>SUMIF('15'!$C$10:$C$29,$C10,'15'!$G$10:$G$29)*'15'!$E$3</f>
        <v>0</v>
      </c>
      <c r="V10" s="208">
        <f>SUMIF('16'!$C$10:$C$29,$C10,'16'!$G$10:$G$29)*'16'!$E$3</f>
        <v>0</v>
      </c>
      <c r="W10" s="208">
        <f>SUMIF('17'!$C$10:$C$29,$C10,'17'!$G$10:$G$29)*'17'!$E$3</f>
        <v>0</v>
      </c>
      <c r="X10" s="208">
        <f>SUMIF('18'!$C$10:$C$29,$C10,'18'!$G$10:$G$29)*'18'!$E$3</f>
        <v>0</v>
      </c>
      <c r="Y10" s="208">
        <f>SUMIF('19'!$C$10:$C$28,$C10,'19'!$G$10:$G$28)*'19'!$E$3</f>
        <v>0</v>
      </c>
      <c r="Z10" s="208">
        <f>SUMIF('20'!$C$10:$C$29,$C10,'20'!$G$10:$G$29)*'20'!$E$3</f>
        <v>0</v>
      </c>
      <c r="AA10" s="208">
        <f>SUMIF('21'!$C$10:$C$29,$C10,'21'!$G$10:$G$29)*'21'!$E$3</f>
        <v>0</v>
      </c>
    </row>
    <row r="11" spans="2:27">
      <c r="C11" s="212" t="s">
        <v>4046</v>
      </c>
      <c r="D11" s="212" t="s">
        <v>4047</v>
      </c>
      <c r="F11" s="306">
        <f>SUM(G11:AA11)</f>
        <v>0</v>
      </c>
      <c r="G11" s="208">
        <f>SUMIF('01'!$C$10:$C$29,$C11,'01'!$G$10:$G$29)*'01'!$E$3</f>
        <v>0</v>
      </c>
      <c r="H11" s="208">
        <f>SUMIF('02'!$C$10:$C$28,$C11,'02'!$G$10:$G$28)*'02'!$E$3</f>
        <v>0</v>
      </c>
      <c r="I11" s="208">
        <f>SUMIF('03'!$C$10:$C$29,$C11,'03'!$G$10:$G$29)*'03'!$E$3</f>
        <v>0</v>
      </c>
      <c r="J11" s="208">
        <f>SUMIF('04'!$C$10:$C$26,$C11,'04'!$G$10:$G$26)*'04'!$E$3</f>
        <v>0</v>
      </c>
      <c r="K11" s="208">
        <f>SUMIF('05'!$C$10:$C$29,$C11,'05'!$G$10:$G$29)*'05'!$E$3</f>
        <v>0</v>
      </c>
      <c r="L11" s="208">
        <f>SUMIF('06'!$C$10:$C$29,$C11,'06'!$G$10:$G$29)*'06'!$E$3</f>
        <v>0</v>
      </c>
      <c r="M11" s="208">
        <f>SUMIF('07'!$C$10:$C$26,$C11,'07'!$G$10:$G$26)*'07'!$E$3</f>
        <v>0</v>
      </c>
      <c r="N11" s="208">
        <f>SUMIF('08'!$C$10:$C$29,$C11,'08'!$G$10:$G$29)*'08'!$E$3</f>
        <v>0</v>
      </c>
      <c r="O11" s="208">
        <f>SUMIF('09'!$C$10:$C$29,$C11,'09'!$G$10:$G$29)*'09'!$E$3</f>
        <v>0</v>
      </c>
      <c r="P11" s="208">
        <f>SUMIF('10'!$C$10:$C$29,$C11,'10'!$G$10:$G$29)*'10'!$E$3</f>
        <v>0</v>
      </c>
      <c r="Q11" s="208">
        <f>SUMIF('11'!$C$10:$C$39,$C11,'11'!$G$10:$G$39)*'11'!$E$3</f>
        <v>0</v>
      </c>
      <c r="R11" s="208">
        <f>SUMIF('12'!$C$10:$C$29,$C11,'12'!$G$10:$G$29)*'12'!$E$3</f>
        <v>0</v>
      </c>
      <c r="S11" s="208">
        <f>SUMIF('13'!$C$10:$C$29,$C11,'13'!$G$10:$G$29)*'13'!$E$3</f>
        <v>0</v>
      </c>
      <c r="T11" s="208">
        <f>SUMIF('14'!$C$10:$C$29,$C11,'14'!$G$10:$G$29)*'14'!$E$3</f>
        <v>0</v>
      </c>
      <c r="U11" s="208">
        <f>SUMIF('15'!$C$10:$C$29,$C11,'15'!$G$10:$G$29)*'15'!$E$3</f>
        <v>0</v>
      </c>
      <c r="V11" s="208">
        <f>SUMIF('16'!$C$10:$C$29,$C11,'16'!$G$10:$G$29)*'16'!$E$3</f>
        <v>0</v>
      </c>
      <c r="W11" s="208">
        <f>SUMIF('17'!$C$10:$C$29,$C11,'17'!$G$10:$G$29)*'17'!$E$3</f>
        <v>0</v>
      </c>
      <c r="X11" s="208">
        <f>SUMIF('18'!$C$10:$C$29,$C11,'18'!$G$10:$G$29)*'18'!$E$3</f>
        <v>0</v>
      </c>
      <c r="Y11" s="208">
        <f>SUMIF('19'!$C$10:$C$28,$C11,'19'!$G$10:$G$28)*'19'!$E$3</f>
        <v>0</v>
      </c>
      <c r="Z11" s="208">
        <f>SUMIF('20'!$C$10:$C$29,$C11,'20'!$G$10:$G$29)*'20'!$E$3</f>
        <v>0</v>
      </c>
      <c r="AA11" s="208">
        <f>SUMIF('21'!$C$10:$C$29,$C11,'21'!$G$10:$G$29)*'21'!$E$3</f>
        <v>0</v>
      </c>
    </row>
    <row r="12" spans="2:27">
      <c r="C12" s="207"/>
      <c r="D12" s="207"/>
      <c r="F12" s="306">
        <f>SUM(G12:AA12)</f>
        <v>0</v>
      </c>
      <c r="G12" s="208">
        <f>SUMIF('01'!$C$10:$C$29,$C12,'01'!$G$10:$G$29)*'01'!$E$3</f>
        <v>0</v>
      </c>
      <c r="H12" s="208">
        <f>SUMIF('02'!$C$10:$C$28,$C12,'02'!$G$10:$G$28)*'02'!$E$3</f>
        <v>0</v>
      </c>
      <c r="I12" s="208">
        <f>SUMIF('03'!$C$10:$C$29,$C12,'03'!$G$10:$G$29)*'03'!$E$3</f>
        <v>0</v>
      </c>
      <c r="J12" s="208">
        <f>SUMIF('04'!$C$10:$C$26,$C12,'04'!$G$10:$G$26)*'04'!$E$3</f>
        <v>0</v>
      </c>
      <c r="K12" s="208">
        <f>SUMIF('05'!$C$10:$C$29,$C12,'05'!$G$10:$G$29)*'05'!$E$3</f>
        <v>0</v>
      </c>
      <c r="L12" s="208">
        <f>SUMIF('06'!$C$10:$C$29,$C12,'06'!$G$10:$G$29)*'06'!$E$3</f>
        <v>0</v>
      </c>
      <c r="M12" s="208">
        <f>SUMIF('07'!$C$10:$C$26,$C12,'07'!$G$10:$G$26)*'07'!$E$3</f>
        <v>0</v>
      </c>
      <c r="N12" s="208">
        <f>SUMIF('08'!$C$10:$C$29,$C12,'08'!$G$10:$G$29)*'08'!$E$3</f>
        <v>0</v>
      </c>
      <c r="O12" s="208">
        <f>SUMIF('09'!$C$10:$C$29,$C12,'09'!$G$10:$G$29)*'09'!$E$3</f>
        <v>0</v>
      </c>
      <c r="P12" s="208">
        <f>SUMIF('10'!$C$10:$C$29,$C12,'10'!$G$10:$G$29)*'10'!$E$3</f>
        <v>0</v>
      </c>
      <c r="Q12" s="208">
        <f>SUMIF('11'!$C$10:$C$39,$C12,'11'!$G$10:$G$39)*'11'!$E$3</f>
        <v>0</v>
      </c>
      <c r="R12" s="208">
        <f>SUMIF('12'!$C$10:$C$29,$C12,'12'!$G$10:$G$29)*'12'!$E$3</f>
        <v>0</v>
      </c>
      <c r="S12" s="208">
        <f>SUMIF('13'!$C$10:$C$29,$C12,'13'!$G$10:$G$29)*'13'!$E$3</f>
        <v>0</v>
      </c>
      <c r="T12" s="208">
        <f>SUMIF('14'!$C$10:$C$29,$C12,'14'!$G$10:$G$29)*'14'!$E$3</f>
        <v>0</v>
      </c>
      <c r="U12" s="208">
        <f>SUMIF('15'!$C$10:$C$29,$C12,'15'!$G$10:$G$29)*'15'!$E$3</f>
        <v>0</v>
      </c>
      <c r="V12" s="208">
        <f>SUMIF('16'!$C$10:$C$29,$C12,'16'!$G$10:$G$29)*'16'!$E$3</f>
        <v>0</v>
      </c>
      <c r="W12" s="208">
        <f>SUMIF('17'!$C$10:$C$29,$C12,'17'!$G$10:$G$29)*'17'!$E$3</f>
        <v>0</v>
      </c>
      <c r="X12" s="208">
        <f>SUMIF('18'!$C$10:$C$29,$C12,'18'!$G$10:$G$29)*'18'!$E$3</f>
        <v>0</v>
      </c>
      <c r="Y12" s="208">
        <f>SUMIF('19'!$C$10:$C$28,$C12,'19'!$G$10:$G$28)*'19'!$E$3</f>
        <v>0</v>
      </c>
      <c r="Z12" s="208">
        <f>SUMIF('20'!$C$10:$C$29,$C12,'20'!$G$10:$G$29)*'20'!$E$3</f>
        <v>0</v>
      </c>
      <c r="AA12" s="208">
        <f>SUMIF('21'!$C$10:$C$29,$C12,'21'!$G$10:$G$29)*'21'!$E$3</f>
        <v>0</v>
      </c>
    </row>
    <row r="13" spans="2:27">
      <c r="C13" s="207"/>
      <c r="D13" s="207"/>
      <c r="F13" s="306">
        <f>SUM(G13:AA13)</f>
        <v>0</v>
      </c>
      <c r="G13" s="208">
        <f>SUMIF('01'!$C$10:$C$29,$C13,'01'!$G$10:$G$29)*'01'!$E$3</f>
        <v>0</v>
      </c>
      <c r="H13" s="208">
        <f>SUMIF('02'!$C$10:$C$28,$C13,'02'!$G$10:$G$28)*'02'!$E$3</f>
        <v>0</v>
      </c>
      <c r="I13" s="208">
        <f>SUMIF('03'!$C$10:$C$29,$C13,'03'!$G$10:$G$29)*'03'!$E$3</f>
        <v>0</v>
      </c>
      <c r="J13" s="208">
        <f>SUMIF('04'!$C$10:$C$26,$C13,'04'!$G$10:$G$26)*'04'!$E$3</f>
        <v>0</v>
      </c>
      <c r="K13" s="208">
        <f>SUMIF('05'!$C$10:$C$29,$C13,'05'!$G$10:$G$29)*'05'!$E$3</f>
        <v>0</v>
      </c>
      <c r="L13" s="208">
        <f>SUMIF('06'!$C$10:$C$29,$C13,'06'!$G$10:$G$29)*'06'!$E$3</f>
        <v>0</v>
      </c>
      <c r="M13" s="208">
        <f>SUMIF('07'!$C$10:$C$26,$C13,'07'!$G$10:$G$26)*'07'!$E$3</f>
        <v>0</v>
      </c>
      <c r="N13" s="208">
        <f>SUMIF('08'!$C$10:$C$29,$C13,'08'!$G$10:$G$29)*'08'!$E$3</f>
        <v>0</v>
      </c>
      <c r="O13" s="208">
        <f>SUMIF('09'!$C$10:$C$29,$C13,'09'!$G$10:$G$29)*'09'!$E$3</f>
        <v>0</v>
      </c>
      <c r="P13" s="208">
        <f>SUMIF('10'!$C$10:$C$29,$C13,'10'!$G$10:$G$29)*'10'!$E$3</f>
        <v>0</v>
      </c>
      <c r="Q13" s="208">
        <f>SUMIF('11'!$C$10:$C$39,$C13,'11'!$G$10:$G$39)*'11'!$E$3</f>
        <v>0</v>
      </c>
      <c r="R13" s="208">
        <f>SUMIF('12'!$C$10:$C$29,$C13,'12'!$G$10:$G$29)*'12'!$E$3</f>
        <v>0</v>
      </c>
      <c r="S13" s="208">
        <f>SUMIF('13'!$C$10:$C$29,$C13,'13'!$G$10:$G$29)*'13'!$E$3</f>
        <v>0</v>
      </c>
      <c r="T13" s="208">
        <f>SUMIF('14'!$C$10:$C$29,$C13,'14'!$G$10:$G$29)*'14'!$E$3</f>
        <v>0</v>
      </c>
      <c r="U13" s="208">
        <f>SUMIF('15'!$C$10:$C$29,$C13,'15'!$G$10:$G$29)*'15'!$E$3</f>
        <v>0</v>
      </c>
      <c r="V13" s="208">
        <f>SUMIF('16'!$C$10:$C$29,$C13,'16'!$G$10:$G$29)*'16'!$E$3</f>
        <v>0</v>
      </c>
      <c r="W13" s="208">
        <f>SUMIF('17'!$C$10:$C$29,$C13,'17'!$G$10:$G$29)*'17'!$E$3</f>
        <v>0</v>
      </c>
      <c r="X13" s="208">
        <f>SUMIF('18'!$C$10:$C$29,$C13,'18'!$G$10:$G$29)*'18'!$E$3</f>
        <v>0</v>
      </c>
      <c r="Y13" s="208">
        <f>SUMIF('19'!$C$10:$C$28,$C13,'19'!$G$10:$G$28)*'19'!$E$3</f>
        <v>0</v>
      </c>
      <c r="Z13" s="208">
        <f>SUMIF('20'!$C$10:$C$29,$C13,'20'!$G$10:$G$29)*'20'!$E$3</f>
        <v>0</v>
      </c>
      <c r="AA13" s="208">
        <f>SUMIF('21'!$C$10:$C$29,$C13,'21'!$G$10:$G$29)*'21'!$E$3</f>
        <v>0</v>
      </c>
    </row>
    <row r="14" spans="2:27">
      <c r="F14" s="307"/>
    </row>
    <row r="15" spans="2:27">
      <c r="F15" s="308">
        <f>SUM(F10:F13)</f>
        <v>0</v>
      </c>
      <c r="G15" s="164">
        <f>SUM(G10:G13)</f>
        <v>0</v>
      </c>
      <c r="H15" s="164">
        <f t="shared" ref="H15:AA15" si="1">SUM(H10:H13)</f>
        <v>0</v>
      </c>
      <c r="I15" s="164">
        <f t="shared" si="1"/>
        <v>0</v>
      </c>
      <c r="J15" s="164">
        <f t="shared" si="1"/>
        <v>0</v>
      </c>
      <c r="K15" s="164">
        <f t="shared" si="1"/>
        <v>0</v>
      </c>
      <c r="L15" s="164">
        <f t="shared" si="1"/>
        <v>0</v>
      </c>
      <c r="M15" s="164">
        <f t="shared" si="1"/>
        <v>0</v>
      </c>
      <c r="N15" s="164">
        <f t="shared" si="1"/>
        <v>0</v>
      </c>
      <c r="O15" s="164">
        <f t="shared" si="1"/>
        <v>0</v>
      </c>
      <c r="P15" s="164">
        <f t="shared" si="1"/>
        <v>0</v>
      </c>
      <c r="Q15" s="164">
        <f t="shared" si="1"/>
        <v>0</v>
      </c>
      <c r="R15" s="164">
        <f t="shared" si="1"/>
        <v>0</v>
      </c>
      <c r="S15" s="164">
        <f t="shared" si="1"/>
        <v>0</v>
      </c>
      <c r="T15" s="164">
        <f t="shared" si="1"/>
        <v>0</v>
      </c>
      <c r="U15" s="164">
        <f t="shared" si="1"/>
        <v>0</v>
      </c>
      <c r="V15" s="164">
        <f t="shared" si="1"/>
        <v>0</v>
      </c>
      <c r="W15" s="164">
        <f t="shared" si="1"/>
        <v>0</v>
      </c>
      <c r="X15" s="164">
        <f t="shared" si="1"/>
        <v>0</v>
      </c>
      <c r="Y15" s="164">
        <f t="shared" si="1"/>
        <v>0</v>
      </c>
      <c r="Z15" s="164">
        <f t="shared" si="1"/>
        <v>0</v>
      </c>
      <c r="AA15" s="164">
        <f t="shared" si="1"/>
        <v>0</v>
      </c>
    </row>
    <row r="16" spans="2:27" ht="13.5" thickBot="1">
      <c r="F16" s="309"/>
    </row>
  </sheetData>
  <mergeCells count="2">
    <mergeCell ref="E2:G2"/>
    <mergeCell ref="F8:F9"/>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16"/>
  <sheetViews>
    <sheetView topLeftCell="B1" workbookViewId="0">
      <selection activeCell="F17" sqref="F17"/>
    </sheetView>
  </sheetViews>
  <sheetFormatPr defaultRowHeight="12.75"/>
  <cols>
    <col min="1" max="2" width="6.7109375" customWidth="1"/>
    <col min="3" max="3" width="16.140625" bestFit="1" customWidth="1"/>
    <col min="4" max="4" width="45.7109375" customWidth="1"/>
    <col min="5" max="5" width="6.7109375" customWidth="1"/>
    <col min="6" max="6" width="10.42578125" bestFit="1" customWidth="1"/>
    <col min="7" max="28" width="12.7109375" customWidth="1"/>
  </cols>
  <sheetData>
    <row r="1" spans="2:27" ht="18.75">
      <c r="B1" s="69" t="s">
        <v>30</v>
      </c>
      <c r="C1" s="69"/>
      <c r="D1" s="204" t="s">
        <v>4044</v>
      </c>
      <c r="E1" s="205"/>
      <c r="F1" s="222"/>
      <c r="G1" s="205"/>
    </row>
    <row r="2" spans="2:27" ht="18.75">
      <c r="C2" s="69"/>
      <c r="D2" s="66" t="s">
        <v>4042</v>
      </c>
      <c r="E2" s="480">
        <f>ROUNDUP(F16,0)</f>
        <v>44</v>
      </c>
      <c r="F2" s="480"/>
      <c r="G2" s="480"/>
      <c r="H2" s="67"/>
    </row>
    <row r="3" spans="2:27" ht="18.75">
      <c r="C3" s="69"/>
      <c r="D3" s="66" t="s">
        <v>33</v>
      </c>
      <c r="E3" s="76">
        <v>1</v>
      </c>
      <c r="F3" s="76"/>
      <c r="G3" s="76"/>
    </row>
    <row r="4" spans="2:27" ht="18.75">
      <c r="C4" s="69"/>
      <c r="D4" s="66"/>
      <c r="E4" s="63"/>
      <c r="F4" s="63"/>
      <c r="G4" s="78"/>
    </row>
    <row r="7" spans="2:27" ht="13.5" thickBot="1"/>
    <row r="8" spans="2:27" ht="13.5" thickBot="1">
      <c r="F8" s="477" t="s">
        <v>4040</v>
      </c>
      <c r="G8" s="302" t="s">
        <v>4041</v>
      </c>
      <c r="H8" s="144"/>
      <c r="I8" s="144"/>
      <c r="J8" s="144"/>
      <c r="K8" s="144"/>
      <c r="L8" s="144"/>
      <c r="M8" s="144"/>
      <c r="N8" s="144"/>
      <c r="O8" s="144"/>
      <c r="P8" s="144"/>
      <c r="Q8" s="144"/>
      <c r="R8" s="144"/>
      <c r="S8" s="144"/>
      <c r="T8" s="144"/>
      <c r="U8" s="144"/>
      <c r="V8" s="144"/>
      <c r="W8" s="144"/>
      <c r="X8" s="144"/>
      <c r="Y8" s="144"/>
      <c r="Z8" s="144"/>
      <c r="AA8" s="145"/>
    </row>
    <row r="9" spans="2:27" ht="16.5" thickTop="1" thickBot="1">
      <c r="C9" s="206" t="s">
        <v>14</v>
      </c>
      <c r="D9" s="206" t="s">
        <v>196</v>
      </c>
      <c r="F9" s="481"/>
      <c r="G9" s="210">
        <v>1</v>
      </c>
      <c r="H9" s="210">
        <v>2</v>
      </c>
      <c r="I9" s="210">
        <f>H9+1</f>
        <v>3</v>
      </c>
      <c r="J9" s="210">
        <f t="shared" ref="J9:AA9" si="0">I9+1</f>
        <v>4</v>
      </c>
      <c r="K9" s="210">
        <f t="shared" si="0"/>
        <v>5</v>
      </c>
      <c r="L9" s="210">
        <f t="shared" si="0"/>
        <v>6</v>
      </c>
      <c r="M9" s="210">
        <f t="shared" si="0"/>
        <v>7</v>
      </c>
      <c r="N9" s="210">
        <f t="shared" si="0"/>
        <v>8</v>
      </c>
      <c r="O9" s="210">
        <f t="shared" si="0"/>
        <v>9</v>
      </c>
      <c r="P9" s="210">
        <f t="shared" si="0"/>
        <v>10</v>
      </c>
      <c r="Q9" s="210">
        <f t="shared" si="0"/>
        <v>11</v>
      </c>
      <c r="R9" s="210">
        <f t="shared" si="0"/>
        <v>12</v>
      </c>
      <c r="S9" s="210">
        <f t="shared" si="0"/>
        <v>13</v>
      </c>
      <c r="T9" s="210">
        <f t="shared" si="0"/>
        <v>14</v>
      </c>
      <c r="U9" s="210">
        <f t="shared" si="0"/>
        <v>15</v>
      </c>
      <c r="V9" s="210">
        <f t="shared" si="0"/>
        <v>16</v>
      </c>
      <c r="W9" s="210">
        <f t="shared" si="0"/>
        <v>17</v>
      </c>
      <c r="X9" s="210">
        <f t="shared" si="0"/>
        <v>18</v>
      </c>
      <c r="Y9" s="210">
        <f t="shared" si="0"/>
        <v>19</v>
      </c>
      <c r="Z9" s="210">
        <f t="shared" si="0"/>
        <v>20</v>
      </c>
      <c r="AA9" s="211">
        <f t="shared" si="0"/>
        <v>21</v>
      </c>
    </row>
    <row r="10" spans="2:27" ht="13.5" thickTop="1">
      <c r="C10" s="213" t="s">
        <v>177</v>
      </c>
      <c r="D10" s="214" t="s">
        <v>126</v>
      </c>
      <c r="F10" s="306">
        <f>SUM(G10:AA10)</f>
        <v>0</v>
      </c>
      <c r="G10" s="208">
        <f>SUMIF('01'!$C$10:$C$29,$C10,'01'!$G$10:$G$29)*'01'!$E$3</f>
        <v>0</v>
      </c>
      <c r="H10" s="208">
        <f>SUMIF('02'!$C$10:$C$28,$C10,'02'!$G$10:$G$28)*'02'!$E$3</f>
        <v>0</v>
      </c>
      <c r="I10" s="208">
        <f>SUMIF('03'!$C$10:$C$29,$C10,'03'!$G$10:$G$29)*'03'!$E$3</f>
        <v>0</v>
      </c>
      <c r="J10" s="208">
        <f>SUMIF('04'!$C$10:$C$26,$C10,'04'!$G$10:$G$26)*'04'!$E$3</f>
        <v>0</v>
      </c>
      <c r="K10" s="208">
        <f>SUMIF('05'!$C$10:$C$29,$C10,'05'!$G$10:$G$29)*'05'!$E$3</f>
        <v>0</v>
      </c>
      <c r="L10" s="208">
        <f>SUMIF('06'!$C$10:$C$29,$C10,'06'!$G$10:$G$29)*'06'!$E$3</f>
        <v>0</v>
      </c>
      <c r="M10" s="208">
        <f>SUMIF('07'!$C$10:$C$26,$C10,'07'!$G$10:$G$26)*'07'!$E$3</f>
        <v>0</v>
      </c>
      <c r="N10" s="208">
        <f>SUMIF('08'!$C$10:$C$29,$C10,'08'!$G$10:$G$29)*'08'!$E$3</f>
        <v>0</v>
      </c>
      <c r="O10" s="208">
        <f>SUMIF('09'!$C$10:$C$29,$C10,'09'!$G$10:$G$29)*'09'!$E$3</f>
        <v>0</v>
      </c>
      <c r="P10" s="208">
        <f>SUMIF('10'!$C$10:$C$29,$C10,'10'!$G$10:$G$29)*'10'!$E$3</f>
        <v>0</v>
      </c>
      <c r="Q10" s="208">
        <f>SUMIF('11'!$C$10:$C$39,$C10,'11'!$G$10:$G$39)*'11'!$E$3</f>
        <v>0</v>
      </c>
      <c r="R10" s="208">
        <f>SUMIF('12'!$C$10:$C$29,$C10,'12'!$G$10:$G$29)*'12'!$E$3</f>
        <v>0</v>
      </c>
      <c r="S10" s="208">
        <f>SUMIF('13'!$C$10:$C$29,$C10,'13'!$G$10:$G$29)*'13'!$E$3</f>
        <v>0</v>
      </c>
      <c r="T10" s="208">
        <f>SUMIF('14'!$C$10:$C$29,$C10,'14'!$G$10:$G$29)*'14'!$E$3</f>
        <v>0</v>
      </c>
      <c r="U10" s="208">
        <f>SUMIF('15'!$C$10:$C$29,$C10,'15'!$G$10:$G$29)*'15'!$E$3</f>
        <v>0</v>
      </c>
      <c r="V10" s="208">
        <f>SUMIF('16'!$C$10:$C$29,$C10,'16'!$G$10:$G$29)*'16'!$E$3</f>
        <v>0</v>
      </c>
      <c r="W10" s="208">
        <f>SUMIF('17'!$C$10:$C$29,$C10,'17'!$G$10:$G$29)*'17'!$E$3</f>
        <v>0</v>
      </c>
      <c r="X10" s="208">
        <f>SUMIF('18'!$C$10:$C$29,$C10,'18'!$G$10:$G$29)*'18'!$E$3</f>
        <v>0</v>
      </c>
      <c r="Y10" s="208">
        <f>SUMIF('19'!$C$10:$C$28,$C10,'19'!$G$10:$G$28)*'19'!$E$3</f>
        <v>0</v>
      </c>
      <c r="Z10" s="208">
        <f>SUMIF('20'!$C$10:$C$29,$C10,'20'!$G$10:$G$29)*'20'!$E$3</f>
        <v>0</v>
      </c>
      <c r="AA10" s="208">
        <f>SUMIF('21'!$C$10:$C$29,$C10,'21'!$G$10:$G$29)*'21'!$E$3</f>
        <v>0</v>
      </c>
    </row>
    <row r="11" spans="2:27">
      <c r="C11" s="215" t="s">
        <v>130</v>
      </c>
      <c r="D11" s="216" t="s">
        <v>127</v>
      </c>
      <c r="F11" s="306">
        <f>SUM(G11:AA11)</f>
        <v>0</v>
      </c>
      <c r="G11" s="208">
        <f>SUMIF('01'!$C$10:$C$29,$C11,'01'!$G$10:$G$29)*'01'!$E$3</f>
        <v>0</v>
      </c>
      <c r="H11" s="208">
        <f>SUMIF('02'!$C$10:$C$28,$C11,'02'!$G$10:$G$28)*'02'!$E$3</f>
        <v>0</v>
      </c>
      <c r="I11" s="208">
        <f>SUMIF('03'!$C$10:$C$29,$C11,'03'!$G$10:$G$29)*'03'!$E$3</f>
        <v>0</v>
      </c>
      <c r="J11" s="208">
        <f>SUMIF('04'!$C$10:$C$26,$C11,'04'!$G$10:$G$26)*'04'!$E$3</f>
        <v>0</v>
      </c>
      <c r="K11" s="208">
        <f>SUMIF('05'!$C$10:$C$29,$C11,'05'!$G$10:$G$29)*'05'!$E$3</f>
        <v>0</v>
      </c>
      <c r="L11" s="208">
        <f>SUMIF('06'!$C$10:$C$29,$C11,'06'!$G$10:$G$29)*'06'!$E$3</f>
        <v>0</v>
      </c>
      <c r="M11" s="208">
        <f>SUMIF('07'!$C$10:$C$26,$C11,'07'!$G$10:$G$26)*'07'!$E$3</f>
        <v>0</v>
      </c>
      <c r="N11" s="208">
        <f>SUMIF('08'!$C$10:$C$29,$C11,'08'!$G$10:$G$29)*'08'!$E$3</f>
        <v>0</v>
      </c>
      <c r="O11" s="208">
        <f>SUMIF('09'!$C$10:$C$29,$C11,'09'!$G$10:$G$29)*'09'!$E$3</f>
        <v>0</v>
      </c>
      <c r="P11" s="208">
        <f>SUMIF('10'!$C$10:$C$29,$C11,'10'!$G$10:$G$29)*'10'!$E$3</f>
        <v>0</v>
      </c>
      <c r="Q11" s="208">
        <f>SUMIF('11'!$C$10:$C$39,$C11,'11'!$G$10:$G$39)*'11'!$E$3</f>
        <v>0</v>
      </c>
      <c r="R11" s="208">
        <f>SUMIF('12'!$C$10:$C$29,$C11,'12'!$G$10:$G$29)*'12'!$E$3</f>
        <v>0</v>
      </c>
      <c r="S11" s="208">
        <f>SUMIF('13'!$C$10:$C$29,$C11,'13'!$G$10:$G$29)*'13'!$E$3</f>
        <v>0</v>
      </c>
      <c r="T11" s="208">
        <f>SUMIF('14'!$C$10:$C$29,$C11,'14'!$G$10:$G$29)*'14'!$E$3</f>
        <v>0</v>
      </c>
      <c r="U11" s="208">
        <f>SUMIF('15'!$C$10:$C$29,$C11,'15'!$G$10:$G$29)*'15'!$E$3</f>
        <v>0</v>
      </c>
      <c r="V11" s="208">
        <f>SUMIF('16'!$C$10:$C$29,$C11,'16'!$G$10:$G$29)*'16'!$E$3</f>
        <v>0</v>
      </c>
      <c r="W11" s="208">
        <f>SUMIF('17'!$C$10:$C$29,$C11,'17'!$G$10:$G$29)*'17'!$E$3</f>
        <v>0</v>
      </c>
      <c r="X11" s="208">
        <f>SUMIF('18'!$C$10:$C$29,$C11,'18'!$G$10:$G$29)*'18'!$E$3</f>
        <v>0</v>
      </c>
      <c r="Y11" s="208">
        <f>SUMIF('19'!$C$10:$C$28,$C11,'19'!$G$10:$G$28)*'19'!$E$3</f>
        <v>0</v>
      </c>
      <c r="Z11" s="208">
        <f>SUMIF('20'!$C$10:$C$29,$C11,'20'!$G$10:$G$29)*'20'!$E$3</f>
        <v>0</v>
      </c>
      <c r="AA11" s="208">
        <f>SUMIF('21'!$C$10:$C$29,$C11,'21'!$G$10:$G$29)*'21'!$E$3</f>
        <v>0</v>
      </c>
    </row>
    <row r="12" spans="2:27">
      <c r="C12" s="215" t="s">
        <v>128</v>
      </c>
      <c r="D12" s="217" t="s">
        <v>129</v>
      </c>
      <c r="F12" s="306">
        <f>SUM(G12:AA12)</f>
        <v>0</v>
      </c>
      <c r="G12" s="208">
        <f>SUMIF('01'!$C$10:$C$29,$C12,'01'!$G$10:$G$29)*'01'!$E$3</f>
        <v>0</v>
      </c>
      <c r="H12" s="208">
        <f>SUMIF('02'!$C$10:$C$28,$C12,'02'!$G$10:$G$28)*'02'!$E$3</f>
        <v>0</v>
      </c>
      <c r="I12" s="208">
        <f>SUMIF('03'!$C$10:$C$29,$C12,'03'!$G$10:$G$29)*'03'!$E$3</f>
        <v>0</v>
      </c>
      <c r="J12" s="208">
        <f>SUMIF('04'!$C$10:$C$26,$C12,'04'!$G$10:$G$26)*'04'!$E$3</f>
        <v>0</v>
      </c>
      <c r="K12" s="208">
        <f>SUMIF('05'!$C$10:$C$29,$C12,'05'!$G$10:$G$29)*'05'!$E$3</f>
        <v>0</v>
      </c>
      <c r="L12" s="208">
        <f>SUMIF('06'!$C$10:$C$29,$C12,'06'!$G$10:$G$29)*'06'!$E$3</f>
        <v>0</v>
      </c>
      <c r="M12" s="208">
        <f>SUMIF('07'!$C$10:$C$26,$C12,'07'!$G$10:$G$26)*'07'!$E$3</f>
        <v>0</v>
      </c>
      <c r="N12" s="208">
        <f>SUMIF('08'!$C$10:$C$29,$C12,'08'!$G$10:$G$29)*'08'!$E$3</f>
        <v>0</v>
      </c>
      <c r="O12" s="208">
        <f>SUMIF('09'!$C$10:$C$29,$C12,'09'!$G$10:$G$29)*'09'!$E$3</f>
        <v>0</v>
      </c>
      <c r="P12" s="208">
        <f>SUMIF('10'!$C$10:$C$29,$C12,'10'!$G$10:$G$29)*'10'!$E$3</f>
        <v>0</v>
      </c>
      <c r="Q12" s="208">
        <f>SUMIF('11'!$C$10:$C$39,$C12,'11'!$G$10:$G$39)*'11'!$E$3</f>
        <v>0</v>
      </c>
      <c r="R12" s="208">
        <f>SUMIF('12'!$C$10:$C$29,$C12,'12'!$G$10:$G$29)*'12'!$E$3</f>
        <v>0</v>
      </c>
      <c r="S12" s="208">
        <f>SUMIF('13'!$C$10:$C$29,$C12,'13'!$G$10:$G$29)*'13'!$E$3</f>
        <v>0</v>
      </c>
      <c r="T12" s="208">
        <f>SUMIF('14'!$C$10:$C$29,$C12,'14'!$G$10:$G$29)*'14'!$E$3</f>
        <v>0</v>
      </c>
      <c r="U12" s="208">
        <f>SUMIF('15'!$C$10:$C$29,$C12,'15'!$G$10:$G$29)*'15'!$E$3</f>
        <v>0</v>
      </c>
      <c r="V12" s="208">
        <f>SUMIF('16'!$C$10:$C$29,$C12,'16'!$G$10:$G$29)*'16'!$E$3</f>
        <v>0</v>
      </c>
      <c r="W12" s="208">
        <f>SUMIF('17'!$C$10:$C$29,$C12,'17'!$G$10:$G$29)*'17'!$E$3</f>
        <v>0</v>
      </c>
      <c r="X12" s="208">
        <f>SUMIF('18'!$C$10:$C$29,$C12,'18'!$G$10:$G$29)*'18'!$E$3</f>
        <v>0</v>
      </c>
      <c r="Y12" s="208">
        <f>SUMIF('19'!$C$10:$C$28,$C12,'19'!$G$10:$G$28)*'19'!$E$3</f>
        <v>0</v>
      </c>
      <c r="Z12" s="208">
        <f>SUMIF('20'!$C$10:$C$29,$C12,'20'!$G$10:$G$29)*'20'!$E$3</f>
        <v>0</v>
      </c>
      <c r="AA12" s="208">
        <f>SUMIF('21'!$C$10:$C$29,$C12,'21'!$G$10:$G$29)*'21'!$E$3</f>
        <v>0</v>
      </c>
    </row>
    <row r="13" spans="2:27">
      <c r="C13" s="218" t="s">
        <v>4048</v>
      </c>
      <c r="D13" s="70" t="s">
        <v>131</v>
      </c>
      <c r="F13" s="306">
        <f>SUM(G13:AA13)</f>
        <v>43.5</v>
      </c>
      <c r="G13" s="208">
        <f>SUMIF('01'!$C$10:$C$29,$C13,'01'!$G$10:$G$29)*'01'!$E$3</f>
        <v>0</v>
      </c>
      <c r="H13" s="208">
        <f>SUMIF('02'!$C$10:$C$28,$C13,'02'!$G$10:$G$28)*'02'!$E$3</f>
        <v>0</v>
      </c>
      <c r="I13" s="208">
        <f>SUMIF('03'!$C$10:$C$29,$C13,'03'!$G$10:$G$29)*'03'!$E$3</f>
        <v>0</v>
      </c>
      <c r="J13" s="208">
        <f>SUMIF('04'!$C$10:$C$26,$C13,'04'!$G$10:$G$26)*'04'!$E$3</f>
        <v>0</v>
      </c>
      <c r="K13" s="208">
        <f>SUMIF('05'!$C$10:$C$29,$C13,'05'!$G$10:$G$29)*'05'!$E$3</f>
        <v>0</v>
      </c>
      <c r="L13" s="208">
        <f>SUMIF('06'!$C$10:$C$29,$C13,'06'!$G$10:$G$29)*'06'!$E$3</f>
        <v>0</v>
      </c>
      <c r="M13" s="208">
        <f>SUMIF('07'!$C$10:$C$26,$C13,'07'!$G$10:$G$26)*'07'!$E$3</f>
        <v>0</v>
      </c>
      <c r="N13" s="208">
        <f>SUMIF('08'!$C$10:$C$29,$C13,'08'!$G$10:$G$29)*'08'!$E$3</f>
        <v>0</v>
      </c>
      <c r="O13" s="208">
        <f>SUMIF('09'!$C$10:$C$29,$C13,'09'!$G$10:$G$29)*'09'!$E$3</f>
        <v>0</v>
      </c>
      <c r="P13" s="208">
        <f>SUMIF('10'!$C$10:$C$29,$C13,'10'!$G$10:$G$29)*'10'!$E$3</f>
        <v>43.5</v>
      </c>
      <c r="Q13" s="208">
        <f>SUMIF('11'!$C$10:$C$39,$C13,'11'!$G$10:$G$39)*'11'!$E$3</f>
        <v>0</v>
      </c>
      <c r="R13" s="208">
        <f>SUMIF('12'!$C$10:$C$29,$C13,'12'!$G$10:$G$29)*'12'!$E$3</f>
        <v>0</v>
      </c>
      <c r="S13" s="208">
        <f>SUMIF('13'!$C$10:$C$29,$C13,'13'!$G$10:$G$29)*'13'!$E$3</f>
        <v>0</v>
      </c>
      <c r="T13" s="208">
        <f>SUMIF('14'!$C$10:$C$29,$C13,'14'!$G$10:$G$29)*'14'!$E$3</f>
        <v>0</v>
      </c>
      <c r="U13" s="208">
        <f>SUMIF('15'!$C$10:$C$29,$C13,'15'!$G$10:$G$29)*'15'!$E$3</f>
        <v>0</v>
      </c>
      <c r="V13" s="208">
        <f>SUMIF('16'!$C$10:$C$29,$C13,'16'!$G$10:$G$29)*'16'!$E$3</f>
        <v>0</v>
      </c>
      <c r="W13" s="208">
        <f>SUMIF('17'!$C$10:$C$29,$C13,'17'!$G$10:$G$29)*'17'!$E$3</f>
        <v>0</v>
      </c>
      <c r="X13" s="208">
        <f>SUMIF('18'!$C$10:$C$29,$C13,'18'!$G$10:$G$29)*'18'!$E$3</f>
        <v>0</v>
      </c>
      <c r="Y13" s="208">
        <f>SUMIF('19'!$C$10:$C$28,$C13,'19'!$G$10:$G$28)*'19'!$E$3</f>
        <v>0</v>
      </c>
      <c r="Z13" s="208">
        <f>SUMIF('20'!$C$10:$C$29,$C13,'20'!$G$10:$G$29)*'20'!$E$3</f>
        <v>0</v>
      </c>
      <c r="AA13" s="208">
        <f>SUMIF('21'!$C$10:$C$29,$C13,'21'!$G$10:$G$29)*'21'!$E$3</f>
        <v>0</v>
      </c>
    </row>
    <row r="14" spans="2:27">
      <c r="C14" s="218" t="s">
        <v>49</v>
      </c>
      <c r="D14" s="70" t="s">
        <v>49</v>
      </c>
      <c r="F14" s="306">
        <f>SUM(G14:AA14)</f>
        <v>0</v>
      </c>
      <c r="G14" s="208">
        <f>SUMIF('01'!$C$10:$C$29,$C14,'01'!$G$10:$G$29)*'01'!$E$3</f>
        <v>0</v>
      </c>
      <c r="H14" s="208">
        <f>SUMIF('02'!$C$10:$C$28,$C14,'02'!$G$10:$G$28)*'02'!$E$3</f>
        <v>0</v>
      </c>
      <c r="I14" s="208">
        <f>SUMIF('03'!$C$10:$C$29,$C14,'03'!$G$10:$G$29)*'03'!$E$3</f>
        <v>0</v>
      </c>
      <c r="J14" s="208">
        <f>SUMIF('04'!$C$10:$C$26,$C14,'04'!$G$10:$G$26)*'04'!$E$3</f>
        <v>0</v>
      </c>
      <c r="K14" s="208">
        <f>SUMIF('05'!$C$10:$C$29,$C14,'05'!$G$10:$G$29)*'05'!$E$3</f>
        <v>0</v>
      </c>
      <c r="L14" s="208">
        <f>SUMIF('06'!$C$10:$C$29,$C14,'06'!$G$10:$G$29)*'06'!$E$3</f>
        <v>0</v>
      </c>
      <c r="M14" s="208">
        <f>SUMIF('07'!$C$10:$C$26,$C14,'07'!$G$10:$G$26)*'07'!$E$3</f>
        <v>0</v>
      </c>
      <c r="N14" s="208">
        <f>SUMIF('08'!$C$10:$C$29,$C14,'08'!$G$10:$G$29)*'08'!$E$3</f>
        <v>0</v>
      </c>
      <c r="O14" s="208">
        <f>SUMIF('09'!$C$10:$C$29,$C14,'09'!$G$10:$G$29)*'09'!$E$3</f>
        <v>0</v>
      </c>
      <c r="P14" s="208">
        <f>SUMIF('10'!$C$10:$C$29,$C14,'10'!$G$10:$G$29)*'10'!$E$3</f>
        <v>0</v>
      </c>
      <c r="Q14" s="208">
        <f>SUMIF('11'!$C$10:$C$39,$C14,'11'!$G$10:$G$39)*'11'!$E$3</f>
        <v>0</v>
      </c>
      <c r="R14" s="208">
        <f>SUMIF('12'!$C$10:$C$29,$C14,'12'!$G$10:$G$29)*'12'!$E$3</f>
        <v>0</v>
      </c>
      <c r="S14" s="208">
        <f>SUMIF('13'!$C$10:$C$29,$C14,'13'!$G$10:$G$29)*'13'!$E$3</f>
        <v>0</v>
      </c>
      <c r="T14" s="208">
        <f>SUMIF('14'!$C$10:$C$29,$C14,'14'!$G$10:$G$29)*'14'!$E$3</f>
        <v>0</v>
      </c>
      <c r="U14" s="208">
        <f>SUMIF('15'!$C$10:$C$29,$C14,'15'!$G$10:$G$29)*'15'!$E$3</f>
        <v>0</v>
      </c>
      <c r="V14" s="208">
        <f>SUMIF('16'!$C$10:$C$29,$C14,'16'!$G$10:$G$29)*'16'!$E$3</f>
        <v>0</v>
      </c>
      <c r="W14" s="208">
        <f>SUMIF('17'!$C$10:$C$29,$C14,'17'!$G$10:$G$29)*'17'!$E$3</f>
        <v>0</v>
      </c>
      <c r="X14" s="208">
        <f>SUMIF('18'!$C$10:$C$29,$C14,'18'!$G$10:$G$29)*'18'!$E$3</f>
        <v>0</v>
      </c>
      <c r="Y14" s="208">
        <f>SUMIF('19'!$C$10:$C$28,$C14,'19'!$G$10:$G$28)*'19'!$E$3</f>
        <v>0</v>
      </c>
      <c r="Z14" s="208">
        <f>SUMIF('20'!$C$10:$C$29,$C14,'20'!$G$10:$G$29)*'20'!$E$3</f>
        <v>0</v>
      </c>
      <c r="AA14" s="208">
        <f>SUMIF('21'!$C$10:$C$29,$C14,'21'!$G$10:$G$29)*'21'!$E$3</f>
        <v>0</v>
      </c>
    </row>
    <row r="15" spans="2:27">
      <c r="F15" s="307"/>
    </row>
    <row r="16" spans="2:27" ht="13.5" thickBot="1">
      <c r="F16" s="310">
        <f>SUM(F10:F15)</f>
        <v>43.5</v>
      </c>
      <c r="G16" s="164">
        <f>SUM(G10:G15)</f>
        <v>0</v>
      </c>
      <c r="H16" s="164">
        <f>SUM(H10:H15)</f>
        <v>0</v>
      </c>
      <c r="I16" s="164">
        <f t="shared" ref="I16:AA16" si="1">SUM(I10:I15)</f>
        <v>0</v>
      </c>
      <c r="J16" s="164">
        <f t="shared" si="1"/>
        <v>0</v>
      </c>
      <c r="K16" s="164">
        <f t="shared" si="1"/>
        <v>0</v>
      </c>
      <c r="L16" s="164">
        <f t="shared" si="1"/>
        <v>0</v>
      </c>
      <c r="M16" s="164">
        <f t="shared" si="1"/>
        <v>0</v>
      </c>
      <c r="N16" s="164">
        <f t="shared" si="1"/>
        <v>0</v>
      </c>
      <c r="O16" s="164">
        <f t="shared" si="1"/>
        <v>0</v>
      </c>
      <c r="P16" s="164">
        <f t="shared" si="1"/>
        <v>43.5</v>
      </c>
      <c r="Q16" s="164">
        <f t="shared" si="1"/>
        <v>0</v>
      </c>
      <c r="R16" s="164">
        <f t="shared" si="1"/>
        <v>0</v>
      </c>
      <c r="S16" s="164">
        <f t="shared" si="1"/>
        <v>0</v>
      </c>
      <c r="T16" s="164">
        <f t="shared" si="1"/>
        <v>0</v>
      </c>
      <c r="U16" s="164">
        <f t="shared" si="1"/>
        <v>0</v>
      </c>
      <c r="V16" s="164">
        <f t="shared" si="1"/>
        <v>0</v>
      </c>
      <c r="W16" s="164">
        <f t="shared" si="1"/>
        <v>0</v>
      </c>
      <c r="X16" s="164">
        <f t="shared" si="1"/>
        <v>0</v>
      </c>
      <c r="Y16" s="164">
        <f t="shared" si="1"/>
        <v>0</v>
      </c>
      <c r="Z16" s="164">
        <f t="shared" si="1"/>
        <v>0</v>
      </c>
      <c r="AA16" s="164">
        <f t="shared" si="1"/>
        <v>0</v>
      </c>
    </row>
  </sheetData>
  <mergeCells count="2">
    <mergeCell ref="E2:G2"/>
    <mergeCell ref="F8:F9"/>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71"/>
  <sheetViews>
    <sheetView workbookViewId="0">
      <selection activeCell="A3" sqref="A3"/>
    </sheetView>
  </sheetViews>
  <sheetFormatPr defaultColWidth="9.7109375" defaultRowHeight="12.75"/>
  <cols>
    <col min="1" max="1" width="12.42578125" customWidth="1"/>
    <col min="2" max="2" width="34.85546875" customWidth="1"/>
    <col min="3" max="3" width="15.140625" customWidth="1"/>
    <col min="4" max="4" width="15.28515625" customWidth="1"/>
    <col min="5" max="5" width="11" customWidth="1"/>
    <col min="6" max="7" width="10.5703125" style="229" bestFit="1" customWidth="1"/>
    <col min="12" max="12" width="11.42578125" customWidth="1"/>
  </cols>
  <sheetData>
    <row r="1" spans="1:12" ht="13.5" thickBot="1">
      <c r="A1" s="165" t="s">
        <v>4434</v>
      </c>
      <c r="E1">
        <v>1.3</v>
      </c>
    </row>
    <row r="2" spans="1:12" ht="39" thickTop="1" thickBot="1">
      <c r="A2" s="334" t="s">
        <v>14</v>
      </c>
      <c r="B2" s="334" t="s">
        <v>196</v>
      </c>
      <c r="C2" s="334" t="s">
        <v>4073</v>
      </c>
      <c r="D2" s="334" t="s">
        <v>4074</v>
      </c>
      <c r="E2" s="334" t="s">
        <v>4099</v>
      </c>
      <c r="F2" s="451" t="s">
        <v>4100</v>
      </c>
      <c r="G2" s="451" t="s">
        <v>4101</v>
      </c>
      <c r="L2" s="251" t="s">
        <v>4075</v>
      </c>
    </row>
    <row r="3" spans="1:12" ht="13.5" thickTop="1">
      <c r="A3" s="207" t="s">
        <v>219</v>
      </c>
      <c r="B3" s="207" t="s">
        <v>4102</v>
      </c>
      <c r="C3" s="10">
        <v>22.3505</v>
      </c>
      <c r="D3" s="10">
        <v>27.51</v>
      </c>
      <c r="E3" s="335"/>
      <c r="F3" s="229">
        <f>C3*$E$1</f>
        <v>29.05565</v>
      </c>
      <c r="G3" s="229">
        <f>D3*$E$1</f>
        <v>35.763000000000005</v>
      </c>
      <c r="L3" s="249">
        <f t="shared" ref="L3:L66" si="0">IF(C3&gt;D3,C3*1.3,D3*1.3)</f>
        <v>35.763000000000005</v>
      </c>
    </row>
    <row r="4" spans="1:12">
      <c r="A4" s="207" t="s">
        <v>255</v>
      </c>
      <c r="B4" s="207" t="s">
        <v>4105</v>
      </c>
      <c r="C4" s="10">
        <v>26.738299999999999</v>
      </c>
      <c r="D4" s="10">
        <v>27.51</v>
      </c>
      <c r="E4" s="335"/>
      <c r="F4" s="229">
        <f t="shared" ref="F4:F67" si="1">C4*$E$1</f>
        <v>34.759790000000002</v>
      </c>
      <c r="G4" s="229">
        <f t="shared" ref="G4:G67" si="2">D4*$E$1</f>
        <v>35.763000000000005</v>
      </c>
      <c r="L4" s="249">
        <f t="shared" si="0"/>
        <v>35.763000000000005</v>
      </c>
    </row>
    <row r="5" spans="1:12">
      <c r="A5" s="207" t="s">
        <v>349</v>
      </c>
      <c r="B5" s="207" t="s">
        <v>4111</v>
      </c>
      <c r="C5" s="10">
        <v>27.836500000000001</v>
      </c>
      <c r="D5" s="10">
        <v>24.316700000000001</v>
      </c>
      <c r="E5" s="335"/>
      <c r="F5" s="229">
        <f t="shared" si="1"/>
        <v>36.187450000000005</v>
      </c>
      <c r="G5" s="229">
        <f t="shared" si="2"/>
        <v>31.611710000000002</v>
      </c>
      <c r="L5" s="249">
        <f t="shared" si="0"/>
        <v>36.187450000000005</v>
      </c>
    </row>
    <row r="6" spans="1:12">
      <c r="A6" s="207" t="s">
        <v>307</v>
      </c>
      <c r="B6" s="207" t="s">
        <v>4108</v>
      </c>
      <c r="C6" s="10">
        <v>50.2622</v>
      </c>
      <c r="D6" s="10">
        <v>49.58</v>
      </c>
      <c r="E6" s="335"/>
      <c r="F6" s="229">
        <f t="shared" si="1"/>
        <v>65.340860000000006</v>
      </c>
      <c r="G6" s="229">
        <f t="shared" si="2"/>
        <v>64.453999999999994</v>
      </c>
      <c r="L6" s="249">
        <f t="shared" si="0"/>
        <v>65.340860000000006</v>
      </c>
    </row>
    <row r="7" spans="1:12">
      <c r="A7" s="207" t="s">
        <v>389</v>
      </c>
      <c r="B7" s="207" t="s">
        <v>4114</v>
      </c>
      <c r="C7" s="10">
        <v>106.4776</v>
      </c>
      <c r="D7" s="10">
        <v>101.8</v>
      </c>
      <c r="E7" s="335"/>
      <c r="F7" s="229">
        <f t="shared" si="1"/>
        <v>138.42088000000001</v>
      </c>
      <c r="G7" s="229">
        <f t="shared" si="2"/>
        <v>132.34</v>
      </c>
      <c r="L7" s="249">
        <f t="shared" si="0"/>
        <v>138.42088000000001</v>
      </c>
    </row>
    <row r="8" spans="1:12">
      <c r="A8" s="207" t="s">
        <v>221</v>
      </c>
      <c r="B8" s="207" t="s">
        <v>4103</v>
      </c>
      <c r="C8" s="10">
        <v>25.188199999999998</v>
      </c>
      <c r="D8" s="10">
        <v>28.97</v>
      </c>
      <c r="E8" s="335"/>
      <c r="F8" s="229">
        <f t="shared" si="1"/>
        <v>32.744659999999996</v>
      </c>
      <c r="G8" s="229">
        <f t="shared" si="2"/>
        <v>37.661000000000001</v>
      </c>
      <c r="L8" s="249">
        <f t="shared" si="0"/>
        <v>37.661000000000001</v>
      </c>
    </row>
    <row r="9" spans="1:12">
      <c r="A9" s="207" t="s">
        <v>257</v>
      </c>
      <c r="B9" s="207" t="s">
        <v>4106</v>
      </c>
      <c r="C9" s="10">
        <v>29.452100000000002</v>
      </c>
      <c r="D9" s="10">
        <v>31.02</v>
      </c>
      <c r="E9" s="335"/>
      <c r="F9" s="229">
        <f t="shared" si="1"/>
        <v>38.287730000000003</v>
      </c>
      <c r="G9" s="229">
        <f t="shared" si="2"/>
        <v>40.326000000000001</v>
      </c>
      <c r="L9" s="249">
        <f t="shared" si="0"/>
        <v>40.326000000000001</v>
      </c>
    </row>
    <row r="10" spans="1:12">
      <c r="A10" s="207" t="s">
        <v>351</v>
      </c>
      <c r="B10" s="207" t="s">
        <v>4112</v>
      </c>
      <c r="C10" s="10">
        <v>37.615200000000002</v>
      </c>
      <c r="D10" s="10">
        <v>47.4</v>
      </c>
      <c r="E10" s="335"/>
      <c r="F10" s="229">
        <f t="shared" si="1"/>
        <v>48.899760000000001</v>
      </c>
      <c r="G10" s="229">
        <f t="shared" si="2"/>
        <v>61.62</v>
      </c>
      <c r="L10" s="249">
        <f t="shared" si="0"/>
        <v>61.62</v>
      </c>
    </row>
    <row r="11" spans="1:12">
      <c r="A11" s="207" t="s">
        <v>309</v>
      </c>
      <c r="B11" s="207" t="s">
        <v>4109</v>
      </c>
      <c r="C11" s="10">
        <v>54.862400000000001</v>
      </c>
      <c r="D11" s="10">
        <v>55.13</v>
      </c>
      <c r="E11" s="335"/>
      <c r="F11" s="229">
        <f t="shared" si="1"/>
        <v>71.321120000000008</v>
      </c>
      <c r="G11" s="229">
        <f t="shared" si="2"/>
        <v>71.669000000000011</v>
      </c>
      <c r="L11" s="249">
        <f t="shared" si="0"/>
        <v>71.669000000000011</v>
      </c>
    </row>
    <row r="12" spans="1:12">
      <c r="A12" s="207" t="s">
        <v>391</v>
      </c>
      <c r="B12" s="207" t="s">
        <v>4115</v>
      </c>
      <c r="C12" s="10">
        <v>91.039599999999993</v>
      </c>
      <c r="D12" s="10">
        <v>88.5</v>
      </c>
      <c r="E12" s="335"/>
      <c r="F12" s="229">
        <f t="shared" si="1"/>
        <v>118.35148</v>
      </c>
      <c r="G12" s="229">
        <f t="shared" si="2"/>
        <v>115.05</v>
      </c>
      <c r="L12" s="249">
        <f t="shared" si="0"/>
        <v>118.35148</v>
      </c>
    </row>
    <row r="13" spans="1:12">
      <c r="A13" s="207" t="s">
        <v>197</v>
      </c>
      <c r="B13" s="207" t="s">
        <v>198</v>
      </c>
      <c r="C13" s="10">
        <v>0.28179999999999999</v>
      </c>
      <c r="D13" s="10">
        <v>0.26</v>
      </c>
      <c r="E13" s="335"/>
      <c r="F13" s="229">
        <f t="shared" si="1"/>
        <v>0.36634</v>
      </c>
      <c r="G13" s="229">
        <f t="shared" si="2"/>
        <v>0.33800000000000002</v>
      </c>
      <c r="L13" s="249">
        <f t="shared" si="0"/>
        <v>0.36634</v>
      </c>
    </row>
    <row r="14" spans="1:12">
      <c r="A14" s="207" t="s">
        <v>223</v>
      </c>
      <c r="B14" s="207" t="s">
        <v>224</v>
      </c>
      <c r="C14" s="10">
        <v>0.42459999999999998</v>
      </c>
      <c r="D14" s="10">
        <v>0.37</v>
      </c>
      <c r="E14" s="335"/>
      <c r="F14" s="229">
        <f t="shared" si="1"/>
        <v>0.55198000000000003</v>
      </c>
      <c r="G14" s="229">
        <f t="shared" si="2"/>
        <v>0.48099999999999998</v>
      </c>
      <c r="L14" s="249">
        <f t="shared" si="0"/>
        <v>0.55198000000000003</v>
      </c>
    </row>
    <row r="15" spans="1:12">
      <c r="A15" s="207" t="s">
        <v>259</v>
      </c>
      <c r="B15" s="207" t="s">
        <v>260</v>
      </c>
      <c r="C15" s="10">
        <v>0.39850000000000002</v>
      </c>
      <c r="D15" s="10">
        <v>0.36</v>
      </c>
      <c r="E15" s="335"/>
      <c r="F15" s="229">
        <f t="shared" si="1"/>
        <v>0.51805000000000001</v>
      </c>
      <c r="G15" s="229">
        <f t="shared" si="2"/>
        <v>0.46799999999999997</v>
      </c>
      <c r="L15" s="249">
        <f t="shared" si="0"/>
        <v>0.51805000000000001</v>
      </c>
    </row>
    <row r="16" spans="1:12">
      <c r="A16" s="207" t="s">
        <v>353</v>
      </c>
      <c r="B16" s="207" t="s">
        <v>354</v>
      </c>
      <c r="C16" s="10">
        <v>0.64370000000000005</v>
      </c>
      <c r="D16" s="10">
        <v>0.76</v>
      </c>
      <c r="E16" s="335"/>
      <c r="F16" s="229">
        <f t="shared" si="1"/>
        <v>0.83681000000000005</v>
      </c>
      <c r="G16" s="229">
        <f t="shared" si="2"/>
        <v>0.9880000000000001</v>
      </c>
      <c r="L16" s="249">
        <f t="shared" si="0"/>
        <v>0.9880000000000001</v>
      </c>
    </row>
    <row r="17" spans="1:12">
      <c r="A17" s="207" t="s">
        <v>311</v>
      </c>
      <c r="B17" s="207" t="s">
        <v>312</v>
      </c>
      <c r="C17" s="10">
        <v>0.64839999999999998</v>
      </c>
      <c r="D17" s="10">
        <v>0.56000000000000005</v>
      </c>
      <c r="E17" s="335"/>
      <c r="F17" s="229">
        <f t="shared" si="1"/>
        <v>0.84292</v>
      </c>
      <c r="G17" s="229">
        <f t="shared" si="2"/>
        <v>0.72800000000000009</v>
      </c>
      <c r="L17" s="249">
        <f t="shared" si="0"/>
        <v>0.84292</v>
      </c>
    </row>
    <row r="18" spans="1:12">
      <c r="A18" s="207" t="s">
        <v>393</v>
      </c>
      <c r="B18" s="207" t="s">
        <v>64</v>
      </c>
      <c r="C18" s="10">
        <v>1.7069000000000001</v>
      </c>
      <c r="D18" s="10">
        <v>0.94</v>
      </c>
      <c r="E18" s="335"/>
      <c r="F18" s="229">
        <f t="shared" si="1"/>
        <v>2.2189700000000001</v>
      </c>
      <c r="G18" s="229">
        <f t="shared" si="2"/>
        <v>1.222</v>
      </c>
      <c r="L18" s="249">
        <f t="shared" si="0"/>
        <v>2.2189700000000001</v>
      </c>
    </row>
    <row r="19" spans="1:12">
      <c r="A19" s="207" t="s">
        <v>443</v>
      </c>
      <c r="B19" s="207" t="s">
        <v>444</v>
      </c>
      <c r="C19" s="10">
        <v>1.9089</v>
      </c>
      <c r="D19" s="10">
        <v>1.49</v>
      </c>
      <c r="E19" s="335"/>
      <c r="F19" s="229">
        <f t="shared" si="1"/>
        <v>2.4815700000000001</v>
      </c>
      <c r="G19" s="229">
        <f t="shared" si="2"/>
        <v>1.9370000000000001</v>
      </c>
      <c r="L19" s="249">
        <f t="shared" si="0"/>
        <v>2.4815700000000001</v>
      </c>
    </row>
    <row r="20" spans="1:12">
      <c r="A20" s="207" t="s">
        <v>476</v>
      </c>
      <c r="B20" s="207" t="s">
        <v>477</v>
      </c>
      <c r="C20" s="10">
        <v>4.2805999999999997</v>
      </c>
      <c r="D20" s="10">
        <v>4.6399999999999997</v>
      </c>
      <c r="E20" s="335"/>
      <c r="F20" s="229">
        <f t="shared" si="1"/>
        <v>5.5647799999999998</v>
      </c>
      <c r="G20" s="229">
        <f t="shared" si="2"/>
        <v>6.032</v>
      </c>
      <c r="L20" s="249">
        <f t="shared" si="0"/>
        <v>6.032</v>
      </c>
    </row>
    <row r="21" spans="1:12">
      <c r="A21" s="207" t="s">
        <v>510</v>
      </c>
      <c r="B21" s="207" t="s">
        <v>511</v>
      </c>
      <c r="C21" s="10">
        <v>7.4223999999999997</v>
      </c>
      <c r="D21" s="10">
        <v>5.24</v>
      </c>
      <c r="E21" s="335"/>
      <c r="F21" s="229">
        <f t="shared" si="1"/>
        <v>9.6491199999999999</v>
      </c>
      <c r="G21" s="229">
        <f t="shared" si="2"/>
        <v>6.8120000000000003</v>
      </c>
      <c r="L21" s="249">
        <f t="shared" si="0"/>
        <v>9.6491199999999999</v>
      </c>
    </row>
    <row r="22" spans="1:12">
      <c r="A22" s="207" t="s">
        <v>546</v>
      </c>
      <c r="B22" s="207" t="s">
        <v>547</v>
      </c>
      <c r="C22" s="10">
        <v>32</v>
      </c>
      <c r="D22" s="10">
        <v>0</v>
      </c>
      <c r="E22" s="335"/>
      <c r="F22" s="229">
        <f t="shared" si="1"/>
        <v>41.6</v>
      </c>
      <c r="G22" s="229">
        <f t="shared" si="2"/>
        <v>0</v>
      </c>
      <c r="L22" s="249">
        <f t="shared" si="0"/>
        <v>41.6</v>
      </c>
    </row>
    <row r="23" spans="1:12">
      <c r="A23" s="207" t="s">
        <v>199</v>
      </c>
      <c r="B23" s="207" t="s">
        <v>200</v>
      </c>
      <c r="C23" s="10">
        <v>0.33300000000000002</v>
      </c>
      <c r="D23" s="10">
        <v>0.22</v>
      </c>
      <c r="E23" s="335"/>
      <c r="F23" s="229">
        <f t="shared" si="1"/>
        <v>0.43290000000000006</v>
      </c>
      <c r="G23" s="229">
        <f t="shared" si="2"/>
        <v>0.28600000000000003</v>
      </c>
      <c r="L23" s="249">
        <f t="shared" si="0"/>
        <v>0.43290000000000006</v>
      </c>
    </row>
    <row r="24" spans="1:12">
      <c r="A24" s="207" t="s">
        <v>225</v>
      </c>
      <c r="B24" s="207" t="s">
        <v>226</v>
      </c>
      <c r="C24" s="10">
        <v>0.29149999999999998</v>
      </c>
      <c r="D24" s="10">
        <v>0.24</v>
      </c>
      <c r="E24" s="335"/>
      <c r="F24" s="229">
        <f t="shared" si="1"/>
        <v>0.37895000000000001</v>
      </c>
      <c r="G24" s="229">
        <f t="shared" si="2"/>
        <v>0.312</v>
      </c>
      <c r="L24" s="249">
        <f t="shared" si="0"/>
        <v>0.37895000000000001</v>
      </c>
    </row>
    <row r="25" spans="1:12">
      <c r="A25" s="207" t="s">
        <v>261</v>
      </c>
      <c r="B25" s="207" t="s">
        <v>262</v>
      </c>
      <c r="C25" s="10">
        <v>0.3644</v>
      </c>
      <c r="D25" s="10">
        <v>0.42</v>
      </c>
      <c r="E25" s="335"/>
      <c r="F25" s="229">
        <f t="shared" si="1"/>
        <v>0.47372000000000003</v>
      </c>
      <c r="G25" s="229">
        <f t="shared" si="2"/>
        <v>0.54600000000000004</v>
      </c>
      <c r="L25" s="249">
        <f t="shared" si="0"/>
        <v>0.54600000000000004</v>
      </c>
    </row>
    <row r="26" spans="1:12">
      <c r="A26" s="207" t="s">
        <v>355</v>
      </c>
      <c r="B26" s="207" t="s">
        <v>356</v>
      </c>
      <c r="C26" s="10">
        <v>0.54430000000000001</v>
      </c>
      <c r="D26" s="10">
        <v>0.52</v>
      </c>
      <c r="E26" s="335"/>
      <c r="F26" s="229">
        <f t="shared" si="1"/>
        <v>0.70759000000000005</v>
      </c>
      <c r="G26" s="229">
        <f t="shared" si="2"/>
        <v>0.67600000000000005</v>
      </c>
      <c r="L26" s="249">
        <f t="shared" si="0"/>
        <v>0.70759000000000005</v>
      </c>
    </row>
    <row r="27" spans="1:12">
      <c r="A27" s="207" t="s">
        <v>313</v>
      </c>
      <c r="B27" s="207" t="s">
        <v>314</v>
      </c>
      <c r="C27" s="10">
        <v>0.59889999999999999</v>
      </c>
      <c r="D27" s="10">
        <v>0.64600000000000002</v>
      </c>
      <c r="E27" s="335"/>
      <c r="F27" s="229">
        <f t="shared" si="1"/>
        <v>0.77856999999999998</v>
      </c>
      <c r="G27" s="229">
        <f t="shared" si="2"/>
        <v>0.8398000000000001</v>
      </c>
      <c r="L27" s="249">
        <f t="shared" si="0"/>
        <v>0.8398000000000001</v>
      </c>
    </row>
    <row r="28" spans="1:12">
      <c r="A28" s="207" t="s">
        <v>394</v>
      </c>
      <c r="B28" s="207" t="s">
        <v>395</v>
      </c>
      <c r="C28" s="10">
        <v>0.96840000000000004</v>
      </c>
      <c r="D28" s="10">
        <v>0.9</v>
      </c>
      <c r="E28" s="335"/>
      <c r="F28" s="229">
        <f t="shared" si="1"/>
        <v>1.25892</v>
      </c>
      <c r="G28" s="229">
        <f t="shared" si="2"/>
        <v>1.1700000000000002</v>
      </c>
      <c r="L28" s="249">
        <f t="shared" si="0"/>
        <v>1.25892</v>
      </c>
    </row>
    <row r="29" spans="1:12">
      <c r="A29" s="207" t="s">
        <v>445</v>
      </c>
      <c r="B29" s="207" t="s">
        <v>446</v>
      </c>
      <c r="C29" s="10">
        <v>2.6650999999999998</v>
      </c>
      <c r="D29" s="10">
        <v>2.68</v>
      </c>
      <c r="E29" s="335"/>
      <c r="F29" s="229">
        <f t="shared" si="1"/>
        <v>3.4646299999999997</v>
      </c>
      <c r="G29" s="229">
        <f t="shared" si="2"/>
        <v>3.4840000000000004</v>
      </c>
      <c r="L29" s="249">
        <f t="shared" si="0"/>
        <v>3.4840000000000004</v>
      </c>
    </row>
    <row r="30" spans="1:12">
      <c r="A30" s="207" t="s">
        <v>478</v>
      </c>
      <c r="B30" s="207" t="s">
        <v>479</v>
      </c>
      <c r="C30" s="10">
        <v>3.6783000000000001</v>
      </c>
      <c r="D30" s="10">
        <v>5.76</v>
      </c>
      <c r="E30" s="335"/>
      <c r="F30" s="229">
        <f t="shared" si="1"/>
        <v>4.78179</v>
      </c>
      <c r="G30" s="229">
        <f t="shared" si="2"/>
        <v>7.4879999999999995</v>
      </c>
      <c r="L30" s="249">
        <f t="shared" si="0"/>
        <v>7.4879999999999995</v>
      </c>
    </row>
    <row r="31" spans="1:12">
      <c r="A31" s="207" t="s">
        <v>512</v>
      </c>
      <c r="B31" s="207" t="s">
        <v>513</v>
      </c>
      <c r="C31" s="10">
        <v>4.2812999999999999</v>
      </c>
      <c r="D31" s="10">
        <v>5</v>
      </c>
      <c r="E31" s="335"/>
      <c r="F31" s="229">
        <f t="shared" si="1"/>
        <v>5.56569</v>
      </c>
      <c r="G31" s="229">
        <f t="shared" si="2"/>
        <v>6.5</v>
      </c>
      <c r="L31" s="249">
        <f t="shared" si="0"/>
        <v>6.5</v>
      </c>
    </row>
    <row r="32" spans="1:12">
      <c r="A32" s="207" t="s">
        <v>229</v>
      </c>
      <c r="B32" s="207" t="s">
        <v>230</v>
      </c>
      <c r="C32" s="10">
        <v>0.31519999999999998</v>
      </c>
      <c r="D32" s="10">
        <v>0.23</v>
      </c>
      <c r="E32" s="335"/>
      <c r="F32" s="229">
        <f t="shared" si="1"/>
        <v>0.40976000000000001</v>
      </c>
      <c r="G32" s="229">
        <f t="shared" si="2"/>
        <v>0.29900000000000004</v>
      </c>
      <c r="L32" s="249">
        <f t="shared" si="0"/>
        <v>0.40976000000000001</v>
      </c>
    </row>
    <row r="33" spans="1:12">
      <c r="A33" s="207" t="s">
        <v>265</v>
      </c>
      <c r="B33" s="207" t="s">
        <v>266</v>
      </c>
      <c r="C33" s="10">
        <v>0.53620000000000001</v>
      </c>
      <c r="D33" s="10">
        <v>0.46</v>
      </c>
      <c r="E33" s="335"/>
      <c r="F33" s="229">
        <f t="shared" si="1"/>
        <v>0.69706000000000001</v>
      </c>
      <c r="G33" s="229">
        <f t="shared" si="2"/>
        <v>0.59800000000000009</v>
      </c>
      <c r="L33" s="249">
        <f t="shared" si="0"/>
        <v>0.69706000000000001</v>
      </c>
    </row>
    <row r="34" spans="1:12">
      <c r="A34" s="207" t="s">
        <v>359</v>
      </c>
      <c r="B34" s="207" t="s">
        <v>360</v>
      </c>
      <c r="C34" s="10">
        <v>0.47699999999999998</v>
      </c>
      <c r="D34" s="10">
        <v>1.67</v>
      </c>
      <c r="E34" s="335"/>
      <c r="F34" s="229">
        <f t="shared" si="1"/>
        <v>0.62009999999999998</v>
      </c>
      <c r="G34" s="229">
        <f t="shared" si="2"/>
        <v>2.1709999999999998</v>
      </c>
      <c r="L34" s="249">
        <f t="shared" si="0"/>
        <v>2.1709999999999998</v>
      </c>
    </row>
    <row r="35" spans="1:12">
      <c r="A35" s="207" t="s">
        <v>317</v>
      </c>
      <c r="B35" s="207" t="s">
        <v>318</v>
      </c>
      <c r="C35" s="10">
        <v>0.7833</v>
      </c>
      <c r="D35" s="10">
        <v>3.29</v>
      </c>
      <c r="E35" s="335"/>
      <c r="F35" s="229">
        <f t="shared" si="1"/>
        <v>1.0182900000000001</v>
      </c>
      <c r="G35" s="229">
        <f t="shared" si="2"/>
        <v>4.2770000000000001</v>
      </c>
      <c r="L35" s="249">
        <f t="shared" si="0"/>
        <v>4.2770000000000001</v>
      </c>
    </row>
    <row r="36" spans="1:12">
      <c r="A36" s="207" t="s">
        <v>398</v>
      </c>
      <c r="B36" s="207" t="s">
        <v>399</v>
      </c>
      <c r="C36" s="10">
        <v>1.1556</v>
      </c>
      <c r="D36" s="10">
        <v>0.88</v>
      </c>
      <c r="E36" s="335"/>
      <c r="F36" s="229">
        <f t="shared" si="1"/>
        <v>1.5022800000000001</v>
      </c>
      <c r="G36" s="229">
        <f t="shared" si="2"/>
        <v>1.1440000000000001</v>
      </c>
      <c r="L36" s="249">
        <f t="shared" si="0"/>
        <v>1.5022800000000001</v>
      </c>
    </row>
    <row r="37" spans="1:12">
      <c r="A37" s="207" t="s">
        <v>449</v>
      </c>
      <c r="B37" s="207" t="s">
        <v>450</v>
      </c>
      <c r="C37" s="10">
        <v>1.9590000000000001</v>
      </c>
      <c r="D37" s="10">
        <v>1.5763</v>
      </c>
      <c r="E37" s="335"/>
      <c r="F37" s="229">
        <f t="shared" si="1"/>
        <v>2.5467</v>
      </c>
      <c r="G37" s="229">
        <f t="shared" si="2"/>
        <v>2.0491900000000003</v>
      </c>
      <c r="L37" s="249">
        <f t="shared" si="0"/>
        <v>2.5467</v>
      </c>
    </row>
    <row r="38" spans="1:12">
      <c r="A38" s="207" t="s">
        <v>482</v>
      </c>
      <c r="B38" s="207" t="s">
        <v>483</v>
      </c>
      <c r="C38" s="10">
        <v>2.1387</v>
      </c>
      <c r="D38" s="10">
        <v>2.3267000000000002</v>
      </c>
      <c r="E38" s="335"/>
      <c r="F38" s="229">
        <f t="shared" si="1"/>
        <v>2.7803100000000001</v>
      </c>
      <c r="G38" s="229">
        <f t="shared" si="2"/>
        <v>3.0247100000000002</v>
      </c>
      <c r="L38" s="249">
        <f t="shared" si="0"/>
        <v>3.0247100000000002</v>
      </c>
    </row>
    <row r="39" spans="1:12">
      <c r="A39" s="207" t="s">
        <v>516</v>
      </c>
      <c r="B39" s="207" t="s">
        <v>517</v>
      </c>
      <c r="C39" s="10">
        <v>5.9663000000000004</v>
      </c>
      <c r="D39" s="10">
        <v>5.6</v>
      </c>
      <c r="E39" s="335"/>
      <c r="F39" s="229">
        <f t="shared" si="1"/>
        <v>7.756190000000001</v>
      </c>
      <c r="G39" s="229">
        <f t="shared" si="2"/>
        <v>7.2799999999999994</v>
      </c>
      <c r="L39" s="249">
        <f t="shared" si="0"/>
        <v>7.756190000000001</v>
      </c>
    </row>
    <row r="40" spans="1:12">
      <c r="A40" s="207" t="s">
        <v>550</v>
      </c>
      <c r="B40" s="207" t="s">
        <v>551</v>
      </c>
      <c r="C40" s="10">
        <v>21.8963</v>
      </c>
      <c r="D40" s="10">
        <v>13.54</v>
      </c>
      <c r="E40" s="335"/>
      <c r="F40" s="229">
        <f t="shared" si="1"/>
        <v>28.46519</v>
      </c>
      <c r="G40" s="229">
        <f t="shared" si="2"/>
        <v>17.602</v>
      </c>
      <c r="L40" s="249">
        <f t="shared" si="0"/>
        <v>28.46519</v>
      </c>
    </row>
    <row r="41" spans="1:12">
      <c r="A41" s="207" t="s">
        <v>203</v>
      </c>
      <c r="B41" s="207" t="s">
        <v>204</v>
      </c>
      <c r="C41" s="10">
        <v>0.34420000000000001</v>
      </c>
      <c r="D41" s="10">
        <v>0.51</v>
      </c>
      <c r="E41" s="335"/>
      <c r="F41" s="229">
        <f t="shared" si="1"/>
        <v>0.44746000000000002</v>
      </c>
      <c r="G41" s="229">
        <f t="shared" si="2"/>
        <v>0.66300000000000003</v>
      </c>
      <c r="L41" s="249">
        <f t="shared" si="0"/>
        <v>0.66300000000000003</v>
      </c>
    </row>
    <row r="42" spans="1:12">
      <c r="A42" s="207" t="s">
        <v>231</v>
      </c>
      <c r="B42" s="207" t="s">
        <v>232</v>
      </c>
      <c r="C42" s="10">
        <v>0.40550000000000003</v>
      </c>
      <c r="D42" s="10">
        <v>0.51</v>
      </c>
      <c r="E42" s="335"/>
      <c r="F42" s="229">
        <f t="shared" si="1"/>
        <v>0.52715000000000001</v>
      </c>
      <c r="G42" s="229">
        <f t="shared" si="2"/>
        <v>0.66300000000000003</v>
      </c>
      <c r="L42" s="249">
        <f t="shared" si="0"/>
        <v>0.66300000000000003</v>
      </c>
    </row>
    <row r="43" spans="1:12">
      <c r="A43" s="207" t="s">
        <v>267</v>
      </c>
      <c r="B43" s="207" t="s">
        <v>268</v>
      </c>
      <c r="C43" s="10">
        <v>0.56359999999999999</v>
      </c>
      <c r="D43" s="10">
        <v>0.55000000000000004</v>
      </c>
      <c r="E43" s="335"/>
      <c r="F43" s="229">
        <f t="shared" si="1"/>
        <v>0.73268</v>
      </c>
      <c r="G43" s="229">
        <f t="shared" si="2"/>
        <v>0.71500000000000008</v>
      </c>
      <c r="L43" s="249">
        <f t="shared" si="0"/>
        <v>0.73268</v>
      </c>
    </row>
    <row r="44" spans="1:12">
      <c r="A44" s="207" t="s">
        <v>361</v>
      </c>
      <c r="B44" s="207" t="s">
        <v>362</v>
      </c>
      <c r="C44" s="10">
        <v>0.87749999999999995</v>
      </c>
      <c r="D44" s="10">
        <v>0.97</v>
      </c>
      <c r="E44" s="335"/>
      <c r="F44" s="229">
        <f t="shared" si="1"/>
        <v>1.1407499999999999</v>
      </c>
      <c r="G44" s="229">
        <f t="shared" si="2"/>
        <v>1.2609999999999999</v>
      </c>
      <c r="L44" s="249">
        <f t="shared" si="0"/>
        <v>1.2609999999999999</v>
      </c>
    </row>
    <row r="45" spans="1:12">
      <c r="A45" s="207" t="s">
        <v>319</v>
      </c>
      <c r="B45" s="207" t="s">
        <v>320</v>
      </c>
      <c r="C45" s="10">
        <v>0.93420000000000003</v>
      </c>
      <c r="D45" s="10">
        <v>0.97</v>
      </c>
      <c r="E45" s="335"/>
      <c r="F45" s="229">
        <f t="shared" si="1"/>
        <v>1.2144600000000001</v>
      </c>
      <c r="G45" s="229">
        <f t="shared" si="2"/>
        <v>1.2609999999999999</v>
      </c>
      <c r="L45" s="249">
        <f t="shared" si="0"/>
        <v>1.2609999999999999</v>
      </c>
    </row>
    <row r="46" spans="1:12">
      <c r="A46" s="207" t="s">
        <v>400</v>
      </c>
      <c r="B46" s="207" t="s">
        <v>401</v>
      </c>
      <c r="C46" s="10">
        <v>1.7961</v>
      </c>
      <c r="D46" s="10">
        <v>1.36</v>
      </c>
      <c r="E46" s="335"/>
      <c r="F46" s="229">
        <f t="shared" si="1"/>
        <v>2.3349299999999999</v>
      </c>
      <c r="G46" s="229">
        <f t="shared" si="2"/>
        <v>1.7680000000000002</v>
      </c>
      <c r="L46" s="249">
        <f t="shared" si="0"/>
        <v>2.3349299999999999</v>
      </c>
    </row>
    <row r="47" spans="1:12">
      <c r="A47" s="207" t="s">
        <v>451</v>
      </c>
      <c r="B47" s="207" t="s">
        <v>452</v>
      </c>
      <c r="C47" s="10">
        <v>1.9251</v>
      </c>
      <c r="D47" s="10">
        <v>1.68</v>
      </c>
      <c r="E47" s="335"/>
      <c r="F47" s="229">
        <f t="shared" si="1"/>
        <v>2.5026299999999999</v>
      </c>
      <c r="G47" s="229">
        <f t="shared" si="2"/>
        <v>2.1840000000000002</v>
      </c>
      <c r="L47" s="249">
        <f t="shared" si="0"/>
        <v>2.5026299999999999</v>
      </c>
    </row>
    <row r="48" spans="1:12">
      <c r="A48" s="207" t="s">
        <v>484</v>
      </c>
      <c r="B48" s="207" t="s">
        <v>485</v>
      </c>
      <c r="C48" s="10">
        <v>2.2210999999999999</v>
      </c>
      <c r="D48" s="10">
        <v>1.92</v>
      </c>
      <c r="E48" s="335"/>
      <c r="F48" s="229">
        <f t="shared" si="1"/>
        <v>2.8874299999999997</v>
      </c>
      <c r="G48" s="229">
        <f t="shared" si="2"/>
        <v>2.496</v>
      </c>
      <c r="L48" s="249">
        <f t="shared" si="0"/>
        <v>2.8874299999999997</v>
      </c>
    </row>
    <row r="49" spans="1:12">
      <c r="A49" s="207" t="s">
        <v>518</v>
      </c>
      <c r="B49" s="207" t="s">
        <v>519</v>
      </c>
      <c r="C49" s="10">
        <v>5.3616000000000001</v>
      </c>
      <c r="D49" s="10">
        <v>5.6</v>
      </c>
      <c r="E49" s="335"/>
      <c r="F49" s="229">
        <f t="shared" si="1"/>
        <v>6.9700800000000003</v>
      </c>
      <c r="G49" s="229">
        <f t="shared" si="2"/>
        <v>7.2799999999999994</v>
      </c>
      <c r="L49" s="249">
        <f t="shared" si="0"/>
        <v>7.2799999999999994</v>
      </c>
    </row>
    <row r="50" spans="1:12">
      <c r="A50" s="207" t="s">
        <v>552</v>
      </c>
      <c r="B50" s="207" t="s">
        <v>553</v>
      </c>
      <c r="C50" s="10">
        <v>32.679699999999997</v>
      </c>
      <c r="D50" s="10">
        <v>0</v>
      </c>
      <c r="E50" s="335"/>
      <c r="F50" s="229">
        <f t="shared" si="1"/>
        <v>42.483609999999999</v>
      </c>
      <c r="G50" s="229">
        <f t="shared" si="2"/>
        <v>0</v>
      </c>
      <c r="L50" s="249">
        <f t="shared" si="0"/>
        <v>42.483609999999999</v>
      </c>
    </row>
    <row r="51" spans="1:12">
      <c r="A51" s="207" t="s">
        <v>205</v>
      </c>
      <c r="B51" s="207" t="s">
        <v>206</v>
      </c>
      <c r="C51" s="10">
        <v>0.23080000000000001</v>
      </c>
      <c r="D51" s="10">
        <v>0.17</v>
      </c>
      <c r="E51" s="335"/>
      <c r="F51" s="229">
        <f t="shared" si="1"/>
        <v>0.30004000000000003</v>
      </c>
      <c r="G51" s="229">
        <f t="shared" si="2"/>
        <v>0.22100000000000003</v>
      </c>
      <c r="L51" s="249">
        <f t="shared" si="0"/>
        <v>0.30004000000000003</v>
      </c>
    </row>
    <row r="52" spans="1:12">
      <c r="A52" s="207" t="s">
        <v>233</v>
      </c>
      <c r="B52" s="207" t="s">
        <v>234</v>
      </c>
      <c r="C52" s="10">
        <v>0.25900000000000001</v>
      </c>
      <c r="D52" s="10">
        <v>0.24</v>
      </c>
      <c r="E52" s="335"/>
      <c r="F52" s="229">
        <f t="shared" si="1"/>
        <v>0.3367</v>
      </c>
      <c r="G52" s="229">
        <f t="shared" si="2"/>
        <v>0.312</v>
      </c>
      <c r="L52" s="249">
        <f t="shared" si="0"/>
        <v>0.3367</v>
      </c>
    </row>
    <row r="53" spans="1:12">
      <c r="A53" s="207" t="s">
        <v>269</v>
      </c>
      <c r="B53" s="207" t="s">
        <v>270</v>
      </c>
      <c r="C53" s="10">
        <v>0.60680000000000001</v>
      </c>
      <c r="D53" s="10">
        <v>0.38</v>
      </c>
      <c r="E53" s="335"/>
      <c r="F53" s="229">
        <f t="shared" si="1"/>
        <v>0.78883999999999999</v>
      </c>
      <c r="G53" s="229">
        <f t="shared" si="2"/>
        <v>0.49400000000000005</v>
      </c>
      <c r="L53" s="249">
        <f t="shared" si="0"/>
        <v>0.78883999999999999</v>
      </c>
    </row>
    <row r="54" spans="1:12">
      <c r="A54" s="207" t="s">
        <v>363</v>
      </c>
      <c r="B54" s="207" t="s">
        <v>364</v>
      </c>
      <c r="C54" s="10">
        <v>0.51229999999999998</v>
      </c>
      <c r="D54" s="10">
        <v>0.49</v>
      </c>
      <c r="E54" s="335"/>
      <c r="F54" s="229">
        <f t="shared" si="1"/>
        <v>0.66598999999999997</v>
      </c>
      <c r="G54" s="229">
        <f t="shared" si="2"/>
        <v>0.63700000000000001</v>
      </c>
      <c r="L54" s="249">
        <f t="shared" si="0"/>
        <v>0.66598999999999997</v>
      </c>
    </row>
    <row r="55" spans="1:12">
      <c r="A55" s="207" t="s">
        <v>321</v>
      </c>
      <c r="B55" s="207" t="s">
        <v>322</v>
      </c>
      <c r="C55" s="10">
        <v>0.6492</v>
      </c>
      <c r="D55" s="10">
        <v>1.19</v>
      </c>
      <c r="E55" s="335"/>
      <c r="F55" s="229">
        <f t="shared" si="1"/>
        <v>0.84396000000000004</v>
      </c>
      <c r="G55" s="229">
        <f t="shared" si="2"/>
        <v>1.5469999999999999</v>
      </c>
      <c r="L55" s="249">
        <f t="shared" si="0"/>
        <v>1.5469999999999999</v>
      </c>
    </row>
    <row r="56" spans="1:12">
      <c r="A56" s="207" t="s">
        <v>402</v>
      </c>
      <c r="B56" s="207" t="s">
        <v>403</v>
      </c>
      <c r="C56" s="10">
        <v>1.2430000000000001</v>
      </c>
      <c r="D56" s="10">
        <v>2.29</v>
      </c>
      <c r="E56" s="335"/>
      <c r="F56" s="229">
        <f t="shared" si="1"/>
        <v>1.6159000000000001</v>
      </c>
      <c r="G56" s="229">
        <f t="shared" si="2"/>
        <v>2.9770000000000003</v>
      </c>
      <c r="L56" s="249">
        <f t="shared" si="0"/>
        <v>2.9770000000000003</v>
      </c>
    </row>
    <row r="57" spans="1:12">
      <c r="A57" s="207" t="s">
        <v>453</v>
      </c>
      <c r="B57" s="207" t="s">
        <v>454</v>
      </c>
      <c r="C57" s="10">
        <v>2.2961999999999998</v>
      </c>
      <c r="D57" s="10">
        <v>2.0249999999999999</v>
      </c>
      <c r="E57" s="335"/>
      <c r="F57" s="229">
        <f t="shared" si="1"/>
        <v>2.9850599999999998</v>
      </c>
      <c r="G57" s="229">
        <f t="shared" si="2"/>
        <v>2.6324999999999998</v>
      </c>
      <c r="L57" s="249">
        <f t="shared" si="0"/>
        <v>2.9850599999999998</v>
      </c>
    </row>
    <row r="58" spans="1:12">
      <c r="A58" s="207" t="s">
        <v>486</v>
      </c>
      <c r="B58" s="207" t="s">
        <v>487</v>
      </c>
      <c r="C58" s="10">
        <v>2.4876</v>
      </c>
      <c r="D58" s="10">
        <v>2.42</v>
      </c>
      <c r="E58" s="335"/>
      <c r="F58" s="229">
        <f t="shared" si="1"/>
        <v>3.2338800000000001</v>
      </c>
      <c r="G58" s="229">
        <f t="shared" si="2"/>
        <v>3.1459999999999999</v>
      </c>
      <c r="L58" s="249">
        <f t="shared" si="0"/>
        <v>3.2338800000000001</v>
      </c>
    </row>
    <row r="59" spans="1:12">
      <c r="A59" s="207" t="s">
        <v>520</v>
      </c>
      <c r="B59" s="207" t="s">
        <v>521</v>
      </c>
      <c r="C59" s="10">
        <v>5.4645000000000001</v>
      </c>
      <c r="D59" s="10">
        <v>5.08</v>
      </c>
      <c r="E59" s="335"/>
      <c r="F59" s="229">
        <f t="shared" si="1"/>
        <v>7.1038500000000004</v>
      </c>
      <c r="G59" s="229">
        <f t="shared" si="2"/>
        <v>6.6040000000000001</v>
      </c>
      <c r="L59" s="249">
        <f t="shared" si="0"/>
        <v>7.1038500000000004</v>
      </c>
    </row>
    <row r="60" spans="1:12">
      <c r="A60" s="207" t="s">
        <v>554</v>
      </c>
      <c r="B60" s="207" t="s">
        <v>555</v>
      </c>
      <c r="C60" s="10">
        <v>13.207800000000001</v>
      </c>
      <c r="D60" s="10">
        <v>13.353300000000001</v>
      </c>
      <c r="E60" s="335"/>
      <c r="F60" s="229">
        <f t="shared" si="1"/>
        <v>17.17014</v>
      </c>
      <c r="G60" s="229">
        <f t="shared" si="2"/>
        <v>17.359290000000001</v>
      </c>
      <c r="L60" s="249">
        <f t="shared" si="0"/>
        <v>17.359290000000001</v>
      </c>
    </row>
    <row r="61" spans="1:12">
      <c r="A61" s="207" t="s">
        <v>568</v>
      </c>
      <c r="B61" s="207" t="s">
        <v>569</v>
      </c>
      <c r="C61" s="10">
        <v>30.364100000000001</v>
      </c>
      <c r="D61" s="10">
        <v>0</v>
      </c>
      <c r="E61" s="335"/>
      <c r="F61" s="229">
        <f t="shared" si="1"/>
        <v>39.473330000000004</v>
      </c>
      <c r="G61" s="229">
        <f t="shared" si="2"/>
        <v>0</v>
      </c>
      <c r="L61" s="249">
        <f t="shared" si="0"/>
        <v>39.473330000000004</v>
      </c>
    </row>
    <row r="62" spans="1:12">
      <c r="A62" s="207" t="s">
        <v>207</v>
      </c>
      <c r="B62" s="207" t="s">
        <v>208</v>
      </c>
      <c r="C62" s="10">
        <v>0.1827</v>
      </c>
      <c r="D62" s="10">
        <v>0.32</v>
      </c>
      <c r="E62" s="335"/>
      <c r="F62" s="229">
        <f t="shared" si="1"/>
        <v>0.23751</v>
      </c>
      <c r="G62" s="229">
        <f t="shared" si="2"/>
        <v>0.41600000000000004</v>
      </c>
      <c r="L62" s="249">
        <f t="shared" si="0"/>
        <v>0.41600000000000004</v>
      </c>
    </row>
    <row r="63" spans="1:12">
      <c r="A63" s="207" t="s">
        <v>235</v>
      </c>
      <c r="B63" s="207" t="s">
        <v>236</v>
      </c>
      <c r="C63" s="10">
        <v>0.2172</v>
      </c>
      <c r="D63" s="10">
        <v>0.22</v>
      </c>
      <c r="E63" s="335"/>
      <c r="F63" s="229">
        <f t="shared" si="1"/>
        <v>0.28236</v>
      </c>
      <c r="G63" s="229">
        <f t="shared" si="2"/>
        <v>0.28600000000000003</v>
      </c>
      <c r="L63" s="249">
        <f t="shared" si="0"/>
        <v>0.28600000000000003</v>
      </c>
    </row>
    <row r="64" spans="1:12">
      <c r="A64" s="207" t="s">
        <v>271</v>
      </c>
      <c r="B64" s="207" t="s">
        <v>272</v>
      </c>
      <c r="C64" s="10">
        <v>0.37630000000000002</v>
      </c>
      <c r="D64" s="10">
        <v>0.38</v>
      </c>
      <c r="E64" s="335"/>
      <c r="F64" s="229">
        <f t="shared" si="1"/>
        <v>0.48919000000000007</v>
      </c>
      <c r="G64" s="229">
        <f t="shared" si="2"/>
        <v>0.49400000000000005</v>
      </c>
      <c r="L64" s="249">
        <f t="shared" si="0"/>
        <v>0.49400000000000005</v>
      </c>
    </row>
    <row r="65" spans="1:12">
      <c r="A65" s="207" t="s">
        <v>365</v>
      </c>
      <c r="B65" s="207" t="s">
        <v>366</v>
      </c>
      <c r="C65" s="10">
        <v>0.5403</v>
      </c>
      <c r="D65" s="10">
        <v>0.99</v>
      </c>
      <c r="E65" s="335"/>
      <c r="F65" s="229">
        <f t="shared" si="1"/>
        <v>0.70239000000000007</v>
      </c>
      <c r="G65" s="229">
        <f t="shared" si="2"/>
        <v>1.2869999999999999</v>
      </c>
      <c r="L65" s="249">
        <f t="shared" si="0"/>
        <v>1.2869999999999999</v>
      </c>
    </row>
    <row r="66" spans="1:12">
      <c r="A66" s="207" t="s">
        <v>323</v>
      </c>
      <c r="B66" s="207" t="s">
        <v>324</v>
      </c>
      <c r="C66" s="10">
        <v>0.55420000000000003</v>
      </c>
      <c r="D66" s="10">
        <v>0.79</v>
      </c>
      <c r="E66" s="335"/>
      <c r="F66" s="229">
        <f t="shared" si="1"/>
        <v>0.7204600000000001</v>
      </c>
      <c r="G66" s="229">
        <f t="shared" si="2"/>
        <v>1.0270000000000001</v>
      </c>
      <c r="L66" s="249">
        <f t="shared" si="0"/>
        <v>1.0270000000000001</v>
      </c>
    </row>
    <row r="67" spans="1:12">
      <c r="A67" s="207" t="s">
        <v>404</v>
      </c>
      <c r="B67" s="207" t="s">
        <v>405</v>
      </c>
      <c r="C67" s="10">
        <v>0.82040000000000002</v>
      </c>
      <c r="D67" s="10">
        <v>0.73</v>
      </c>
      <c r="E67" s="335"/>
      <c r="F67" s="229">
        <f t="shared" si="1"/>
        <v>1.0665200000000001</v>
      </c>
      <c r="G67" s="229">
        <f t="shared" si="2"/>
        <v>0.94899999999999995</v>
      </c>
      <c r="L67" s="249">
        <f t="shared" ref="L67:L130" si="3">IF(C67&gt;D67,C67*1.3,D67*1.3)</f>
        <v>1.0665200000000001</v>
      </c>
    </row>
    <row r="68" spans="1:12">
      <c r="A68" s="207" t="s">
        <v>455</v>
      </c>
      <c r="B68" s="207" t="s">
        <v>456</v>
      </c>
      <c r="C68" s="10">
        <v>2.0674999999999999</v>
      </c>
      <c r="D68" s="10">
        <v>1.69</v>
      </c>
      <c r="E68" s="335"/>
      <c r="F68" s="229">
        <f t="shared" ref="F68:F131" si="4">C68*$E$1</f>
        <v>2.6877499999999999</v>
      </c>
      <c r="G68" s="229">
        <f t="shared" ref="G68:G131" si="5">D68*$E$1</f>
        <v>2.1970000000000001</v>
      </c>
      <c r="L68" s="249">
        <f t="shared" si="3"/>
        <v>2.6877499999999999</v>
      </c>
    </row>
    <row r="69" spans="1:12">
      <c r="A69" s="207" t="s">
        <v>488</v>
      </c>
      <c r="B69" s="207" t="s">
        <v>489</v>
      </c>
      <c r="C69" s="10">
        <v>2.8481000000000001</v>
      </c>
      <c r="D69" s="10">
        <v>2.92</v>
      </c>
      <c r="E69" s="335"/>
      <c r="F69" s="229">
        <f t="shared" si="4"/>
        <v>3.7025300000000003</v>
      </c>
      <c r="G69" s="229">
        <f t="shared" si="5"/>
        <v>3.7959999999999998</v>
      </c>
      <c r="L69" s="249">
        <f t="shared" si="3"/>
        <v>3.7959999999999998</v>
      </c>
    </row>
    <row r="70" spans="1:12">
      <c r="A70" s="207" t="s">
        <v>522</v>
      </c>
      <c r="B70" s="207" t="s">
        <v>523</v>
      </c>
      <c r="C70" s="10">
        <v>4.1627999999999998</v>
      </c>
      <c r="D70" s="10">
        <v>4.24</v>
      </c>
      <c r="E70" s="335"/>
      <c r="F70" s="229">
        <f t="shared" si="4"/>
        <v>5.4116400000000002</v>
      </c>
      <c r="G70" s="229">
        <f t="shared" si="5"/>
        <v>5.5120000000000005</v>
      </c>
      <c r="L70" s="249">
        <f t="shared" si="3"/>
        <v>5.5120000000000005</v>
      </c>
    </row>
    <row r="71" spans="1:12">
      <c r="A71" s="207" t="s">
        <v>556</v>
      </c>
      <c r="B71" s="207" t="s">
        <v>557</v>
      </c>
      <c r="C71" s="10">
        <v>17.527799999999999</v>
      </c>
      <c r="D71" s="10">
        <v>19.66</v>
      </c>
      <c r="E71" s="335"/>
      <c r="F71" s="229">
        <f t="shared" si="4"/>
        <v>22.78614</v>
      </c>
      <c r="G71" s="229">
        <f t="shared" si="5"/>
        <v>25.558</v>
      </c>
      <c r="L71" s="249">
        <f t="shared" si="3"/>
        <v>25.558</v>
      </c>
    </row>
    <row r="72" spans="1:12">
      <c r="A72" s="207" t="s">
        <v>570</v>
      </c>
      <c r="B72" s="207" t="s">
        <v>571</v>
      </c>
      <c r="C72" s="10">
        <v>27.873999999999999</v>
      </c>
      <c r="D72" s="10">
        <v>25.5</v>
      </c>
      <c r="E72" s="335"/>
      <c r="F72" s="229">
        <f t="shared" si="4"/>
        <v>36.236199999999997</v>
      </c>
      <c r="G72" s="229">
        <f t="shared" si="5"/>
        <v>33.15</v>
      </c>
      <c r="L72" s="249">
        <f t="shared" si="3"/>
        <v>36.236199999999997</v>
      </c>
    </row>
    <row r="73" spans="1:12">
      <c r="A73" s="207" t="s">
        <v>209</v>
      </c>
      <c r="B73" s="207" t="s">
        <v>4376</v>
      </c>
      <c r="C73" s="10">
        <v>2.7961</v>
      </c>
      <c r="D73" s="10">
        <v>2</v>
      </c>
      <c r="E73" s="335"/>
      <c r="F73" s="229">
        <f t="shared" si="4"/>
        <v>3.6349300000000002</v>
      </c>
      <c r="G73" s="229">
        <f t="shared" si="5"/>
        <v>2.6</v>
      </c>
      <c r="L73" s="249">
        <f t="shared" si="3"/>
        <v>3.6349300000000002</v>
      </c>
    </row>
    <row r="74" spans="1:12">
      <c r="A74" s="207" t="s">
        <v>237</v>
      </c>
      <c r="B74" s="207" t="s">
        <v>4377</v>
      </c>
      <c r="C74" s="10">
        <v>3.8511000000000002</v>
      </c>
      <c r="D74" s="10">
        <v>4.24</v>
      </c>
      <c r="E74" s="335"/>
      <c r="F74" s="229">
        <f t="shared" si="4"/>
        <v>5.0064300000000008</v>
      </c>
      <c r="G74" s="229">
        <f t="shared" si="5"/>
        <v>5.5120000000000005</v>
      </c>
      <c r="L74" s="249">
        <f t="shared" si="3"/>
        <v>5.5120000000000005</v>
      </c>
    </row>
    <row r="75" spans="1:12">
      <c r="A75" s="207" t="s">
        <v>273</v>
      </c>
      <c r="B75" s="207" t="s">
        <v>4378</v>
      </c>
      <c r="C75" s="10">
        <v>4.4877000000000002</v>
      </c>
      <c r="D75" s="10">
        <v>3.5</v>
      </c>
      <c r="E75" s="335"/>
      <c r="F75" s="229">
        <f t="shared" si="4"/>
        <v>5.8340100000000001</v>
      </c>
      <c r="G75" s="229">
        <f t="shared" si="5"/>
        <v>4.55</v>
      </c>
      <c r="L75" s="249">
        <f t="shared" si="3"/>
        <v>5.8340100000000001</v>
      </c>
    </row>
    <row r="76" spans="1:12">
      <c r="A76" s="207" t="s">
        <v>367</v>
      </c>
      <c r="B76" s="207" t="s">
        <v>4379</v>
      </c>
      <c r="C76" s="10">
        <v>5.069</v>
      </c>
      <c r="D76" s="10">
        <v>6.77</v>
      </c>
      <c r="E76" s="335"/>
      <c r="F76" s="229">
        <f t="shared" si="4"/>
        <v>6.5897000000000006</v>
      </c>
      <c r="G76" s="229">
        <f t="shared" si="5"/>
        <v>8.8010000000000002</v>
      </c>
      <c r="L76" s="249">
        <f t="shared" si="3"/>
        <v>8.8010000000000002</v>
      </c>
    </row>
    <row r="77" spans="1:12">
      <c r="A77" s="207" t="s">
        <v>325</v>
      </c>
      <c r="B77" s="207" t="s">
        <v>4380</v>
      </c>
      <c r="C77" s="10">
        <v>5.3985000000000003</v>
      </c>
      <c r="D77" s="10">
        <v>6.99</v>
      </c>
      <c r="E77" s="335"/>
      <c r="F77" s="229">
        <f t="shared" si="4"/>
        <v>7.0180500000000006</v>
      </c>
      <c r="G77" s="229">
        <f t="shared" si="5"/>
        <v>9.0869999999999997</v>
      </c>
      <c r="L77" s="249">
        <f t="shared" si="3"/>
        <v>9.0869999999999997</v>
      </c>
    </row>
    <row r="78" spans="1:12">
      <c r="A78" s="207" t="s">
        <v>406</v>
      </c>
      <c r="B78" s="207" t="s">
        <v>4381</v>
      </c>
      <c r="C78" s="10">
        <v>8.843</v>
      </c>
      <c r="D78" s="10">
        <v>8.36</v>
      </c>
      <c r="E78" s="335"/>
      <c r="F78" s="229">
        <f t="shared" si="4"/>
        <v>11.495900000000001</v>
      </c>
      <c r="G78" s="229">
        <f t="shared" si="5"/>
        <v>10.868</v>
      </c>
      <c r="L78" s="249">
        <f t="shared" si="3"/>
        <v>11.495900000000001</v>
      </c>
    </row>
    <row r="79" spans="1:12">
      <c r="A79" s="207" t="s">
        <v>457</v>
      </c>
      <c r="B79" s="207" t="s">
        <v>4382</v>
      </c>
      <c r="C79" s="10">
        <v>15.08</v>
      </c>
      <c r="D79" s="10">
        <v>15.79</v>
      </c>
      <c r="E79" s="335"/>
      <c r="F79" s="229">
        <f t="shared" si="4"/>
        <v>19.603999999999999</v>
      </c>
      <c r="G79" s="229">
        <f t="shared" si="5"/>
        <v>20.527000000000001</v>
      </c>
      <c r="L79" s="249">
        <f t="shared" si="3"/>
        <v>20.527000000000001</v>
      </c>
    </row>
    <row r="80" spans="1:12">
      <c r="A80" s="207" t="s">
        <v>490</v>
      </c>
      <c r="B80" s="207" t="s">
        <v>4383</v>
      </c>
      <c r="C80" s="10">
        <v>21.5733</v>
      </c>
      <c r="D80" s="10">
        <v>20.59</v>
      </c>
      <c r="E80" s="335"/>
      <c r="F80" s="229">
        <f t="shared" si="4"/>
        <v>28.045290000000001</v>
      </c>
      <c r="G80" s="229">
        <f t="shared" si="5"/>
        <v>26.766999999999999</v>
      </c>
      <c r="L80" s="249">
        <f t="shared" si="3"/>
        <v>28.045290000000001</v>
      </c>
    </row>
    <row r="81" spans="1:12">
      <c r="A81" s="207" t="s">
        <v>524</v>
      </c>
      <c r="B81" s="207" t="s">
        <v>4384</v>
      </c>
      <c r="C81" s="10">
        <v>35.242699999999999</v>
      </c>
      <c r="D81" s="10">
        <v>0</v>
      </c>
      <c r="E81" s="335"/>
      <c r="F81" s="229">
        <f t="shared" si="4"/>
        <v>45.815510000000003</v>
      </c>
      <c r="G81" s="229">
        <f t="shared" si="5"/>
        <v>0</v>
      </c>
      <c r="L81" s="249">
        <f t="shared" si="3"/>
        <v>45.815510000000003</v>
      </c>
    </row>
    <row r="82" spans="1:12">
      <c r="A82" s="207" t="s">
        <v>239</v>
      </c>
      <c r="B82" s="207" t="s">
        <v>4104</v>
      </c>
      <c r="C82" s="10">
        <v>21.002400000000002</v>
      </c>
      <c r="D82" s="10">
        <v>24.52</v>
      </c>
      <c r="E82" s="335"/>
      <c r="F82" s="229">
        <f t="shared" si="4"/>
        <v>27.303120000000003</v>
      </c>
      <c r="G82" s="229">
        <f t="shared" si="5"/>
        <v>31.876000000000001</v>
      </c>
      <c r="L82" s="249">
        <f t="shared" si="3"/>
        <v>31.876000000000001</v>
      </c>
    </row>
    <row r="83" spans="1:12">
      <c r="A83" s="207" t="s">
        <v>275</v>
      </c>
      <c r="B83" s="207" t="s">
        <v>4107</v>
      </c>
      <c r="C83" s="10">
        <v>21.9634</v>
      </c>
      <c r="D83" s="10">
        <v>0</v>
      </c>
      <c r="E83" s="335"/>
      <c r="F83" s="229">
        <f t="shared" si="4"/>
        <v>28.552420000000001</v>
      </c>
      <c r="G83" s="229">
        <f t="shared" si="5"/>
        <v>0</v>
      </c>
      <c r="L83" s="249">
        <f t="shared" si="3"/>
        <v>28.552420000000001</v>
      </c>
    </row>
    <row r="84" spans="1:12">
      <c r="A84" s="207" t="s">
        <v>369</v>
      </c>
      <c r="B84" s="207" t="s">
        <v>4113</v>
      </c>
      <c r="C84" s="10">
        <v>41.345799999999997</v>
      </c>
      <c r="D84" s="10">
        <v>0</v>
      </c>
      <c r="E84" s="335"/>
      <c r="F84" s="229">
        <f t="shared" si="4"/>
        <v>53.749539999999996</v>
      </c>
      <c r="G84" s="229">
        <f t="shared" si="5"/>
        <v>0</v>
      </c>
      <c r="L84" s="249">
        <f t="shared" si="3"/>
        <v>53.749539999999996</v>
      </c>
    </row>
    <row r="85" spans="1:12">
      <c r="A85" s="207" t="s">
        <v>327</v>
      </c>
      <c r="B85" s="207" t="s">
        <v>4110</v>
      </c>
      <c r="C85" s="10">
        <v>49.523899999999998</v>
      </c>
      <c r="D85" s="10">
        <v>0</v>
      </c>
      <c r="E85" s="335"/>
      <c r="F85" s="229">
        <f t="shared" si="4"/>
        <v>64.381069999999994</v>
      </c>
      <c r="G85" s="229">
        <f t="shared" si="5"/>
        <v>0</v>
      </c>
      <c r="L85" s="249">
        <f t="shared" si="3"/>
        <v>64.381069999999994</v>
      </c>
    </row>
    <row r="86" spans="1:12">
      <c r="A86" s="207" t="s">
        <v>408</v>
      </c>
      <c r="B86" s="207" t="s">
        <v>4116</v>
      </c>
      <c r="C86" s="10">
        <v>124.9361</v>
      </c>
      <c r="D86" s="10">
        <v>133.71</v>
      </c>
      <c r="E86" s="335"/>
      <c r="F86" s="229">
        <f t="shared" si="4"/>
        <v>162.41693000000001</v>
      </c>
      <c r="G86" s="229">
        <f t="shared" si="5"/>
        <v>173.82300000000001</v>
      </c>
      <c r="L86" s="249">
        <f t="shared" si="3"/>
        <v>173.82300000000001</v>
      </c>
    </row>
    <row r="87" spans="1:12">
      <c r="A87" s="207" t="s">
        <v>211</v>
      </c>
      <c r="B87" s="207" t="s">
        <v>212</v>
      </c>
      <c r="C87" s="10">
        <v>1.6902999999999999</v>
      </c>
      <c r="D87" s="10">
        <v>0</v>
      </c>
      <c r="E87" s="335"/>
      <c r="F87" s="229">
        <f t="shared" si="4"/>
        <v>2.19739</v>
      </c>
      <c r="G87" s="229">
        <f t="shared" si="5"/>
        <v>0</v>
      </c>
      <c r="L87" s="249">
        <f t="shared" si="3"/>
        <v>2.19739</v>
      </c>
    </row>
    <row r="88" spans="1:12">
      <c r="A88" s="207" t="s">
        <v>241</v>
      </c>
      <c r="B88" s="207" t="s">
        <v>242</v>
      </c>
      <c r="C88" s="10">
        <v>1.5798000000000001</v>
      </c>
      <c r="D88" s="10">
        <v>1.1499999999999999</v>
      </c>
      <c r="E88" s="335"/>
      <c r="F88" s="229">
        <f t="shared" si="4"/>
        <v>2.0537400000000003</v>
      </c>
      <c r="G88" s="229">
        <f t="shared" si="5"/>
        <v>1.4949999999999999</v>
      </c>
      <c r="L88" s="249">
        <f t="shared" si="3"/>
        <v>2.0537400000000003</v>
      </c>
    </row>
    <row r="89" spans="1:12">
      <c r="A89" s="207" t="s">
        <v>277</v>
      </c>
      <c r="B89" s="207" t="s">
        <v>278</v>
      </c>
      <c r="C89" s="10">
        <v>1.8189</v>
      </c>
      <c r="D89" s="10">
        <v>1.45</v>
      </c>
      <c r="E89" s="335"/>
      <c r="F89" s="229">
        <f t="shared" si="4"/>
        <v>2.3645700000000001</v>
      </c>
      <c r="G89" s="229">
        <f t="shared" si="5"/>
        <v>1.885</v>
      </c>
      <c r="L89" s="249">
        <f t="shared" si="3"/>
        <v>2.3645700000000001</v>
      </c>
    </row>
    <row r="90" spans="1:12">
      <c r="A90" s="207" t="s">
        <v>371</v>
      </c>
      <c r="B90" s="207" t="s">
        <v>372</v>
      </c>
      <c r="C90" s="10">
        <v>2.7446999999999999</v>
      </c>
      <c r="D90" s="10">
        <v>1.91</v>
      </c>
      <c r="E90" s="335"/>
      <c r="F90" s="229">
        <f t="shared" si="4"/>
        <v>3.5681099999999999</v>
      </c>
      <c r="G90" s="229">
        <f t="shared" si="5"/>
        <v>2.4830000000000001</v>
      </c>
      <c r="L90" s="249">
        <f t="shared" si="3"/>
        <v>3.5681099999999999</v>
      </c>
    </row>
    <row r="91" spans="1:12">
      <c r="A91" s="207" t="s">
        <v>329</v>
      </c>
      <c r="B91" s="207" t="s">
        <v>330</v>
      </c>
      <c r="C91" s="10">
        <v>3.9887999999999999</v>
      </c>
      <c r="D91" s="10">
        <v>2.15</v>
      </c>
      <c r="E91" s="335"/>
      <c r="F91" s="229">
        <f t="shared" si="4"/>
        <v>5.1854399999999998</v>
      </c>
      <c r="G91" s="229">
        <f t="shared" si="5"/>
        <v>2.7949999999999999</v>
      </c>
      <c r="L91" s="249">
        <f t="shared" si="3"/>
        <v>5.1854399999999998</v>
      </c>
    </row>
    <row r="92" spans="1:12">
      <c r="A92" s="207" t="s">
        <v>410</v>
      </c>
      <c r="B92" s="207" t="s">
        <v>411</v>
      </c>
      <c r="C92" s="10">
        <v>3.7652000000000001</v>
      </c>
      <c r="D92" s="10">
        <v>0</v>
      </c>
      <c r="E92" s="335"/>
      <c r="F92" s="229">
        <f t="shared" si="4"/>
        <v>4.8947600000000007</v>
      </c>
      <c r="G92" s="229">
        <f t="shared" si="5"/>
        <v>0</v>
      </c>
      <c r="L92" s="249">
        <f t="shared" si="3"/>
        <v>4.8947600000000007</v>
      </c>
    </row>
    <row r="93" spans="1:12">
      <c r="A93" s="207" t="s">
        <v>459</v>
      </c>
      <c r="B93" s="207" t="s">
        <v>460</v>
      </c>
      <c r="C93" s="10">
        <v>5.0606999999999998</v>
      </c>
      <c r="D93" s="10">
        <v>0</v>
      </c>
      <c r="E93" s="335"/>
      <c r="F93" s="229">
        <f t="shared" si="4"/>
        <v>6.5789099999999996</v>
      </c>
      <c r="G93" s="229">
        <f t="shared" si="5"/>
        <v>0</v>
      </c>
      <c r="L93" s="249">
        <f t="shared" si="3"/>
        <v>6.5789099999999996</v>
      </c>
    </row>
    <row r="94" spans="1:12">
      <c r="A94" s="207" t="s">
        <v>492</v>
      </c>
      <c r="B94" s="207" t="s">
        <v>493</v>
      </c>
      <c r="C94" s="10">
        <v>0</v>
      </c>
      <c r="D94" s="10">
        <v>0</v>
      </c>
      <c r="E94" s="335"/>
      <c r="F94" s="229">
        <f t="shared" si="4"/>
        <v>0</v>
      </c>
      <c r="G94" s="229">
        <f t="shared" si="5"/>
        <v>0</v>
      </c>
      <c r="L94" s="249">
        <f t="shared" si="3"/>
        <v>0</v>
      </c>
    </row>
    <row r="95" spans="1:12">
      <c r="A95" s="207" t="s">
        <v>526</v>
      </c>
      <c r="B95" s="207" t="s">
        <v>527</v>
      </c>
      <c r="C95" s="10">
        <v>0</v>
      </c>
      <c r="D95" s="10">
        <v>0</v>
      </c>
      <c r="E95" s="335"/>
      <c r="F95" s="229">
        <f t="shared" si="4"/>
        <v>0</v>
      </c>
      <c r="G95" s="229">
        <f t="shared" si="5"/>
        <v>0</v>
      </c>
      <c r="L95" s="249">
        <f t="shared" si="3"/>
        <v>0</v>
      </c>
    </row>
    <row r="96" spans="1:12">
      <c r="A96" s="207" t="s">
        <v>201</v>
      </c>
      <c r="B96" s="207" t="s">
        <v>202</v>
      </c>
      <c r="C96" s="10">
        <v>0.47510000000000002</v>
      </c>
      <c r="D96" s="10">
        <v>0.38200000000000001</v>
      </c>
      <c r="E96" s="335"/>
      <c r="F96" s="229">
        <f t="shared" si="4"/>
        <v>0.61763000000000001</v>
      </c>
      <c r="G96" s="229">
        <f t="shared" si="5"/>
        <v>0.49660000000000004</v>
      </c>
      <c r="L96" s="249">
        <f t="shared" si="3"/>
        <v>0.61763000000000001</v>
      </c>
    </row>
    <row r="97" spans="1:12">
      <c r="A97" s="207" t="s">
        <v>227</v>
      </c>
      <c r="B97" s="207" t="s">
        <v>228</v>
      </c>
      <c r="C97" s="10">
        <v>0.5675</v>
      </c>
      <c r="D97" s="10">
        <v>0.5</v>
      </c>
      <c r="E97" s="335"/>
      <c r="F97" s="229">
        <f t="shared" si="4"/>
        <v>0.73775000000000002</v>
      </c>
      <c r="G97" s="229">
        <f t="shared" si="5"/>
        <v>0.65</v>
      </c>
      <c r="L97" s="249">
        <f t="shared" si="3"/>
        <v>0.73775000000000002</v>
      </c>
    </row>
    <row r="98" spans="1:12">
      <c r="A98" s="207" t="s">
        <v>263</v>
      </c>
      <c r="B98" s="207" t="s">
        <v>264</v>
      </c>
      <c r="C98" s="10">
        <v>0.65380000000000005</v>
      </c>
      <c r="D98" s="10">
        <v>0.63549999999999995</v>
      </c>
      <c r="E98" s="335"/>
      <c r="F98" s="229">
        <f t="shared" si="4"/>
        <v>0.84994000000000014</v>
      </c>
      <c r="G98" s="229">
        <f t="shared" si="5"/>
        <v>0.82614999999999994</v>
      </c>
      <c r="L98" s="249">
        <f t="shared" si="3"/>
        <v>0.84994000000000014</v>
      </c>
    </row>
    <row r="99" spans="1:12">
      <c r="A99" s="207" t="s">
        <v>357</v>
      </c>
      <c r="B99" s="207" t="s">
        <v>358</v>
      </c>
      <c r="C99" s="10">
        <v>0.74509999999999998</v>
      </c>
      <c r="D99" s="10">
        <v>0.88300000000000001</v>
      </c>
      <c r="E99" s="335"/>
      <c r="F99" s="229">
        <f t="shared" si="4"/>
        <v>0.96862999999999999</v>
      </c>
      <c r="G99" s="229">
        <f t="shared" si="5"/>
        <v>1.1479000000000001</v>
      </c>
      <c r="L99" s="249">
        <f t="shared" si="3"/>
        <v>1.1479000000000001</v>
      </c>
    </row>
    <row r="100" spans="1:12">
      <c r="A100" s="207" t="s">
        <v>315</v>
      </c>
      <c r="B100" s="207" t="s">
        <v>316</v>
      </c>
      <c r="C100" s="10">
        <v>1.2479</v>
      </c>
      <c r="D100" s="10">
        <v>1.79</v>
      </c>
      <c r="E100" s="335"/>
      <c r="F100" s="229">
        <f t="shared" si="4"/>
        <v>1.6222700000000001</v>
      </c>
      <c r="G100" s="229">
        <f t="shared" si="5"/>
        <v>2.327</v>
      </c>
      <c r="L100" s="249">
        <f t="shared" si="3"/>
        <v>2.327</v>
      </c>
    </row>
    <row r="101" spans="1:12">
      <c r="A101" s="207" t="s">
        <v>396</v>
      </c>
      <c r="B101" s="207" t="s">
        <v>397</v>
      </c>
      <c r="C101" s="10">
        <v>1.6416999999999999</v>
      </c>
      <c r="D101" s="10">
        <v>1.42</v>
      </c>
      <c r="E101" s="335"/>
      <c r="F101" s="229">
        <f t="shared" si="4"/>
        <v>2.1342099999999999</v>
      </c>
      <c r="G101" s="229">
        <f t="shared" si="5"/>
        <v>1.8459999999999999</v>
      </c>
      <c r="L101" s="249">
        <f t="shared" si="3"/>
        <v>2.1342099999999999</v>
      </c>
    </row>
    <row r="102" spans="1:12">
      <c r="A102" s="207" t="s">
        <v>447</v>
      </c>
      <c r="B102" s="207" t="s">
        <v>448</v>
      </c>
      <c r="C102" s="10">
        <v>4.1204999999999998</v>
      </c>
      <c r="D102" s="10">
        <v>4.2190000000000003</v>
      </c>
      <c r="E102" s="335"/>
      <c r="F102" s="229">
        <f t="shared" si="4"/>
        <v>5.3566500000000001</v>
      </c>
      <c r="G102" s="229">
        <f t="shared" si="5"/>
        <v>5.484700000000001</v>
      </c>
      <c r="L102" s="249">
        <f t="shared" si="3"/>
        <v>5.484700000000001</v>
      </c>
    </row>
    <row r="103" spans="1:12">
      <c r="A103" s="207" t="s">
        <v>480</v>
      </c>
      <c r="B103" s="207" t="s">
        <v>481</v>
      </c>
      <c r="C103" s="10">
        <v>6.2176999999999998</v>
      </c>
      <c r="D103" s="10">
        <v>7.32</v>
      </c>
      <c r="E103" s="335"/>
      <c r="F103" s="229">
        <f t="shared" si="4"/>
        <v>8.0830099999999998</v>
      </c>
      <c r="G103" s="229">
        <f t="shared" si="5"/>
        <v>9.516</v>
      </c>
      <c r="L103" s="249">
        <f t="shared" si="3"/>
        <v>9.516</v>
      </c>
    </row>
    <row r="104" spans="1:12">
      <c r="A104" s="207" t="s">
        <v>514</v>
      </c>
      <c r="B104" s="207" t="s">
        <v>515</v>
      </c>
      <c r="C104" s="10">
        <v>11.0829</v>
      </c>
      <c r="D104" s="10">
        <v>0</v>
      </c>
      <c r="E104" s="335"/>
      <c r="F104" s="229">
        <f t="shared" si="4"/>
        <v>14.407770000000001</v>
      </c>
      <c r="G104" s="229">
        <f t="shared" si="5"/>
        <v>0</v>
      </c>
      <c r="L104" s="249">
        <f t="shared" si="3"/>
        <v>14.407770000000001</v>
      </c>
    </row>
    <row r="105" spans="1:12">
      <c r="A105" s="207" t="s">
        <v>548</v>
      </c>
      <c r="B105" s="207" t="s">
        <v>549</v>
      </c>
      <c r="C105" s="10">
        <v>32.871600000000001</v>
      </c>
      <c r="D105" s="10">
        <v>43.61</v>
      </c>
      <c r="E105" s="335"/>
      <c r="F105" s="229">
        <f t="shared" si="4"/>
        <v>42.733080000000001</v>
      </c>
      <c r="G105" s="229">
        <f t="shared" si="5"/>
        <v>56.692999999999998</v>
      </c>
      <c r="L105" s="249">
        <f t="shared" si="3"/>
        <v>56.692999999999998</v>
      </c>
    </row>
    <row r="106" spans="1:12">
      <c r="A106" s="207" t="s">
        <v>213</v>
      </c>
      <c r="B106" s="207" t="s">
        <v>214</v>
      </c>
      <c r="C106" s="10">
        <v>0.2823</v>
      </c>
      <c r="D106" s="10">
        <v>0.219</v>
      </c>
      <c r="E106" s="335"/>
      <c r="F106" s="229">
        <f t="shared" si="4"/>
        <v>0.36698999999999998</v>
      </c>
      <c r="G106" s="229">
        <f t="shared" si="5"/>
        <v>0.28470000000000001</v>
      </c>
      <c r="L106" s="249">
        <f t="shared" si="3"/>
        <v>0.36698999999999998</v>
      </c>
    </row>
    <row r="107" spans="1:12">
      <c r="A107" s="207" t="s">
        <v>243</v>
      </c>
      <c r="B107" s="207" t="s">
        <v>244</v>
      </c>
      <c r="C107" s="10">
        <v>0.27160000000000001</v>
      </c>
      <c r="D107" s="10">
        <v>0.26</v>
      </c>
      <c r="E107" s="335"/>
      <c r="F107" s="229">
        <f t="shared" si="4"/>
        <v>0.35308</v>
      </c>
      <c r="G107" s="229">
        <f t="shared" si="5"/>
        <v>0.33800000000000002</v>
      </c>
      <c r="L107" s="249">
        <f t="shared" si="3"/>
        <v>0.35308</v>
      </c>
    </row>
    <row r="108" spans="1:12">
      <c r="A108" s="207" t="s">
        <v>279</v>
      </c>
      <c r="B108" s="207" t="s">
        <v>280</v>
      </c>
      <c r="C108" s="10">
        <v>0.44550000000000001</v>
      </c>
      <c r="D108" s="10">
        <v>0.44</v>
      </c>
      <c r="E108" s="335"/>
      <c r="F108" s="229">
        <f t="shared" si="4"/>
        <v>0.57915000000000005</v>
      </c>
      <c r="G108" s="229">
        <f t="shared" si="5"/>
        <v>0.57200000000000006</v>
      </c>
      <c r="L108" s="249">
        <f t="shared" si="3"/>
        <v>0.57915000000000005</v>
      </c>
    </row>
    <row r="109" spans="1:12">
      <c r="A109" s="207" t="s">
        <v>373</v>
      </c>
      <c r="B109" s="207" t="s">
        <v>374</v>
      </c>
      <c r="C109" s="10">
        <v>1.0229999999999999</v>
      </c>
      <c r="D109" s="10">
        <v>2.79</v>
      </c>
      <c r="E109" s="335"/>
      <c r="F109" s="229">
        <f t="shared" si="4"/>
        <v>1.3298999999999999</v>
      </c>
      <c r="G109" s="229">
        <f t="shared" si="5"/>
        <v>3.6270000000000002</v>
      </c>
      <c r="L109" s="249">
        <f t="shared" si="3"/>
        <v>3.6270000000000002</v>
      </c>
    </row>
    <row r="110" spans="1:12">
      <c r="A110" s="207" t="s">
        <v>331</v>
      </c>
      <c r="B110" s="207" t="s">
        <v>332</v>
      </c>
      <c r="C110" s="10">
        <v>0.92510000000000003</v>
      </c>
      <c r="D110" s="10">
        <v>1.19</v>
      </c>
      <c r="E110" s="335"/>
      <c r="F110" s="229">
        <f t="shared" si="4"/>
        <v>1.2026300000000001</v>
      </c>
      <c r="G110" s="229">
        <f t="shared" si="5"/>
        <v>1.5469999999999999</v>
      </c>
      <c r="L110" s="249">
        <f t="shared" si="3"/>
        <v>1.5469999999999999</v>
      </c>
    </row>
    <row r="111" spans="1:12">
      <c r="A111" s="207" t="s">
        <v>412</v>
      </c>
      <c r="B111" s="207" t="s">
        <v>413</v>
      </c>
      <c r="C111" s="10">
        <v>1.4495</v>
      </c>
      <c r="D111" s="10">
        <v>1.29</v>
      </c>
      <c r="E111" s="335"/>
      <c r="F111" s="229">
        <f t="shared" si="4"/>
        <v>1.88435</v>
      </c>
      <c r="G111" s="229">
        <f t="shared" si="5"/>
        <v>1.677</v>
      </c>
      <c r="L111" s="249">
        <f t="shared" si="3"/>
        <v>1.88435</v>
      </c>
    </row>
    <row r="112" spans="1:12">
      <c r="A112" s="207" t="s">
        <v>461</v>
      </c>
      <c r="B112" s="207" t="s">
        <v>462</v>
      </c>
      <c r="C112" s="10">
        <v>4.3343999999999996</v>
      </c>
      <c r="D112" s="10">
        <v>3.93</v>
      </c>
      <c r="E112" s="335"/>
      <c r="F112" s="229">
        <f t="shared" si="4"/>
        <v>5.6347199999999997</v>
      </c>
      <c r="G112" s="229">
        <f t="shared" si="5"/>
        <v>5.109</v>
      </c>
      <c r="L112" s="249">
        <f t="shared" si="3"/>
        <v>5.6347199999999997</v>
      </c>
    </row>
    <row r="113" spans="1:12">
      <c r="A113" s="207" t="s">
        <v>494</v>
      </c>
      <c r="B113" s="207" t="s">
        <v>495</v>
      </c>
      <c r="C113" s="10">
        <v>6.4119000000000002</v>
      </c>
      <c r="D113" s="10">
        <v>5.16</v>
      </c>
      <c r="E113" s="335"/>
      <c r="F113" s="229">
        <f t="shared" si="4"/>
        <v>8.3354700000000008</v>
      </c>
      <c r="G113" s="229">
        <f t="shared" si="5"/>
        <v>6.7080000000000002</v>
      </c>
      <c r="L113" s="249">
        <f t="shared" si="3"/>
        <v>8.3354700000000008</v>
      </c>
    </row>
    <row r="114" spans="1:12">
      <c r="A114" s="207" t="s">
        <v>528</v>
      </c>
      <c r="B114" s="207" t="s">
        <v>529</v>
      </c>
      <c r="C114" s="10">
        <v>9.0709</v>
      </c>
      <c r="D114" s="10">
        <v>9.24</v>
      </c>
      <c r="E114" s="335"/>
      <c r="F114" s="229">
        <f t="shared" si="4"/>
        <v>11.79217</v>
      </c>
      <c r="G114" s="229">
        <f t="shared" si="5"/>
        <v>12.012</v>
      </c>
      <c r="L114" s="249">
        <f t="shared" si="3"/>
        <v>12.012</v>
      </c>
    </row>
    <row r="115" spans="1:12">
      <c r="A115" s="207" t="s">
        <v>558</v>
      </c>
      <c r="B115" s="207" t="s">
        <v>559</v>
      </c>
      <c r="C115" s="10">
        <v>25.627400000000002</v>
      </c>
      <c r="D115" s="10">
        <v>0</v>
      </c>
      <c r="E115" s="335"/>
      <c r="F115" s="229">
        <f t="shared" si="4"/>
        <v>33.315620000000003</v>
      </c>
      <c r="G115" s="229">
        <f t="shared" si="5"/>
        <v>0</v>
      </c>
      <c r="L115" s="249">
        <f t="shared" si="3"/>
        <v>33.315620000000003</v>
      </c>
    </row>
    <row r="116" spans="1:12">
      <c r="A116" s="207" t="s">
        <v>281</v>
      </c>
      <c r="B116" s="207" t="s">
        <v>282</v>
      </c>
      <c r="C116" s="10">
        <v>0.81979999999999997</v>
      </c>
      <c r="D116" s="10">
        <v>0</v>
      </c>
      <c r="E116" s="335"/>
      <c r="F116" s="229">
        <f t="shared" si="4"/>
        <v>1.0657399999999999</v>
      </c>
      <c r="G116" s="229">
        <f t="shared" si="5"/>
        <v>0</v>
      </c>
      <c r="L116" s="249">
        <f t="shared" si="3"/>
        <v>1.0657399999999999</v>
      </c>
    </row>
    <row r="117" spans="1:12">
      <c r="A117" s="207" t="s">
        <v>283</v>
      </c>
      <c r="B117" s="207" t="s">
        <v>284</v>
      </c>
      <c r="C117" s="10">
        <v>0.60650000000000004</v>
      </c>
      <c r="D117" s="10">
        <v>1.27</v>
      </c>
      <c r="E117" s="335"/>
      <c r="F117" s="229">
        <f t="shared" si="4"/>
        <v>0.7884500000000001</v>
      </c>
      <c r="G117" s="229">
        <f t="shared" si="5"/>
        <v>1.651</v>
      </c>
      <c r="L117" s="249">
        <f t="shared" si="3"/>
        <v>1.651</v>
      </c>
    </row>
    <row r="118" spans="1:12">
      <c r="A118" s="207" t="s">
        <v>416</v>
      </c>
      <c r="B118" s="207" t="s">
        <v>417</v>
      </c>
      <c r="C118" s="10">
        <v>14.9064</v>
      </c>
      <c r="D118" s="10">
        <v>11.66</v>
      </c>
      <c r="E118" s="335"/>
      <c r="F118" s="229">
        <f t="shared" si="4"/>
        <v>19.378319999999999</v>
      </c>
      <c r="G118" s="229">
        <f t="shared" si="5"/>
        <v>15.158000000000001</v>
      </c>
      <c r="L118" s="249">
        <f t="shared" si="3"/>
        <v>19.378319999999999</v>
      </c>
    </row>
    <row r="119" spans="1:12">
      <c r="A119" s="207" t="s">
        <v>530</v>
      </c>
      <c r="B119" s="207" t="s">
        <v>531</v>
      </c>
      <c r="C119" s="10">
        <v>2.8996</v>
      </c>
      <c r="D119" s="10">
        <v>2.67</v>
      </c>
      <c r="E119" s="335"/>
      <c r="F119" s="229">
        <f t="shared" si="4"/>
        <v>3.7694800000000002</v>
      </c>
      <c r="G119" s="229">
        <f t="shared" si="5"/>
        <v>3.4710000000000001</v>
      </c>
      <c r="L119" s="249">
        <f t="shared" si="3"/>
        <v>3.7694800000000002</v>
      </c>
    </row>
    <row r="120" spans="1:12">
      <c r="A120" s="207" t="s">
        <v>157</v>
      </c>
      <c r="B120" s="207" t="s">
        <v>194</v>
      </c>
      <c r="C120" s="10">
        <v>3.8582000000000001</v>
      </c>
      <c r="D120" s="10">
        <v>3.3</v>
      </c>
      <c r="E120" s="335"/>
      <c r="F120" s="229">
        <f t="shared" si="4"/>
        <v>5.0156600000000005</v>
      </c>
      <c r="G120" s="229">
        <f t="shared" si="5"/>
        <v>4.29</v>
      </c>
      <c r="L120" s="249">
        <f t="shared" si="3"/>
        <v>5.0156600000000005</v>
      </c>
    </row>
    <row r="121" spans="1:12">
      <c r="A121" s="207" t="s">
        <v>65</v>
      </c>
      <c r="B121" s="207" t="s">
        <v>4428</v>
      </c>
      <c r="C121" s="10">
        <v>6.2049000000000003</v>
      </c>
      <c r="D121" s="10">
        <v>6.09</v>
      </c>
      <c r="E121" s="335"/>
      <c r="F121" s="229">
        <f t="shared" si="4"/>
        <v>8.0663700000000009</v>
      </c>
      <c r="G121" s="229">
        <f t="shared" si="5"/>
        <v>7.9169999999999998</v>
      </c>
      <c r="L121" s="249">
        <f t="shared" si="3"/>
        <v>8.0663700000000009</v>
      </c>
    </row>
    <row r="122" spans="1:12">
      <c r="A122" s="207" t="s">
        <v>578</v>
      </c>
      <c r="B122" s="207" t="s">
        <v>579</v>
      </c>
      <c r="C122" s="10">
        <v>7.9762000000000004</v>
      </c>
      <c r="D122" s="10">
        <v>7.6</v>
      </c>
      <c r="E122" s="335"/>
      <c r="F122" s="229">
        <f t="shared" si="4"/>
        <v>10.369060000000001</v>
      </c>
      <c r="G122" s="229">
        <f t="shared" si="5"/>
        <v>9.879999999999999</v>
      </c>
      <c r="L122" s="249">
        <f t="shared" si="3"/>
        <v>10.369060000000001</v>
      </c>
    </row>
    <row r="123" spans="1:12">
      <c r="A123" s="207" t="s">
        <v>586</v>
      </c>
      <c r="B123" s="207" t="s">
        <v>587</v>
      </c>
      <c r="C123" s="10">
        <v>10.915100000000001</v>
      </c>
      <c r="D123" s="10">
        <v>10.06</v>
      </c>
      <c r="E123" s="335"/>
      <c r="F123" s="229">
        <f t="shared" si="4"/>
        <v>14.189630000000001</v>
      </c>
      <c r="G123" s="229">
        <f t="shared" si="5"/>
        <v>13.078000000000001</v>
      </c>
      <c r="L123" s="249">
        <f t="shared" si="3"/>
        <v>14.189630000000001</v>
      </c>
    </row>
    <row r="124" spans="1:12">
      <c r="A124" s="207" t="s">
        <v>536</v>
      </c>
      <c r="B124" s="207" t="s">
        <v>537</v>
      </c>
      <c r="C124" s="10">
        <v>2.7271999999999998</v>
      </c>
      <c r="D124" s="10">
        <v>2.65</v>
      </c>
      <c r="E124" s="335"/>
      <c r="F124" s="229">
        <f t="shared" si="4"/>
        <v>3.5453600000000001</v>
      </c>
      <c r="G124" s="229">
        <f t="shared" si="5"/>
        <v>3.4449999999999998</v>
      </c>
      <c r="L124" s="249">
        <f t="shared" si="3"/>
        <v>3.5453600000000001</v>
      </c>
    </row>
    <row r="125" spans="1:12">
      <c r="A125" s="207" t="s">
        <v>564</v>
      </c>
      <c r="B125" s="207" t="s">
        <v>565</v>
      </c>
      <c r="C125" s="10">
        <v>4.2550999999999997</v>
      </c>
      <c r="D125" s="10">
        <v>3.95</v>
      </c>
      <c r="E125" s="335"/>
      <c r="F125" s="229">
        <f t="shared" si="4"/>
        <v>5.5316299999999998</v>
      </c>
      <c r="G125" s="229">
        <f t="shared" si="5"/>
        <v>5.1350000000000007</v>
      </c>
      <c r="L125" s="249">
        <f t="shared" si="3"/>
        <v>5.5316299999999998</v>
      </c>
    </row>
    <row r="126" spans="1:12">
      <c r="A126" s="207" t="s">
        <v>576</v>
      </c>
      <c r="B126" s="207" t="s">
        <v>4430</v>
      </c>
      <c r="C126" s="10">
        <v>7.3296999999999999</v>
      </c>
      <c r="D126" s="10">
        <v>7.1</v>
      </c>
      <c r="E126" s="335"/>
      <c r="F126" s="229">
        <f t="shared" si="4"/>
        <v>9.5286100000000005</v>
      </c>
      <c r="G126" s="229">
        <f t="shared" si="5"/>
        <v>9.23</v>
      </c>
      <c r="L126" s="249">
        <f t="shared" si="3"/>
        <v>9.5286100000000005</v>
      </c>
    </row>
    <row r="127" spans="1:12">
      <c r="A127" s="207" t="s">
        <v>584</v>
      </c>
      <c r="B127" s="207" t="s">
        <v>585</v>
      </c>
      <c r="C127" s="10">
        <v>10.7858</v>
      </c>
      <c r="D127" s="10">
        <v>9.9499999999999993</v>
      </c>
      <c r="E127" s="335"/>
      <c r="F127" s="229">
        <f t="shared" si="4"/>
        <v>14.02154</v>
      </c>
      <c r="G127" s="229">
        <f t="shared" si="5"/>
        <v>12.934999999999999</v>
      </c>
      <c r="L127" s="249">
        <f t="shared" si="3"/>
        <v>14.02154</v>
      </c>
    </row>
    <row r="128" spans="1:12">
      <c r="A128" s="207" t="s">
        <v>590</v>
      </c>
      <c r="B128" s="207" t="s">
        <v>591</v>
      </c>
      <c r="C128" s="10">
        <v>17.739799999999999</v>
      </c>
      <c r="D128" s="10">
        <v>16.350000000000001</v>
      </c>
      <c r="E128" s="335"/>
      <c r="F128" s="229">
        <f t="shared" si="4"/>
        <v>23.06174</v>
      </c>
      <c r="G128" s="229">
        <f t="shared" si="5"/>
        <v>21.255000000000003</v>
      </c>
      <c r="L128" s="249">
        <f t="shared" si="3"/>
        <v>23.06174</v>
      </c>
    </row>
    <row r="129" spans="1:12">
      <c r="A129" s="207" t="s">
        <v>532</v>
      </c>
      <c r="B129" s="207" t="s">
        <v>533</v>
      </c>
      <c r="C129" s="10">
        <v>4.3117000000000001</v>
      </c>
      <c r="D129" s="10">
        <v>0</v>
      </c>
      <c r="E129" s="335"/>
      <c r="F129" s="229">
        <f t="shared" si="4"/>
        <v>5.6052100000000005</v>
      </c>
      <c r="G129" s="229">
        <f t="shared" si="5"/>
        <v>0</v>
      </c>
      <c r="L129" s="249">
        <f t="shared" si="3"/>
        <v>5.6052100000000005</v>
      </c>
    </row>
    <row r="130" spans="1:12">
      <c r="A130" s="207" t="s">
        <v>560</v>
      </c>
      <c r="B130" s="207" t="s">
        <v>561</v>
      </c>
      <c r="C130" s="10">
        <v>0</v>
      </c>
      <c r="D130" s="10">
        <v>0</v>
      </c>
      <c r="E130" s="335"/>
      <c r="F130" s="229">
        <f t="shared" si="4"/>
        <v>0</v>
      </c>
      <c r="G130" s="229">
        <f t="shared" si="5"/>
        <v>0</v>
      </c>
      <c r="L130" s="249">
        <f t="shared" si="3"/>
        <v>0</v>
      </c>
    </row>
    <row r="131" spans="1:12">
      <c r="A131" s="207" t="s">
        <v>572</v>
      </c>
      <c r="B131" s="207" t="s">
        <v>4429</v>
      </c>
      <c r="C131" s="10">
        <v>6.3669000000000002</v>
      </c>
      <c r="D131" s="10">
        <v>5.75</v>
      </c>
      <c r="E131" s="335"/>
      <c r="F131" s="229">
        <f t="shared" si="4"/>
        <v>8.2769700000000004</v>
      </c>
      <c r="G131" s="229">
        <f t="shared" si="5"/>
        <v>7.4750000000000005</v>
      </c>
      <c r="L131" s="249">
        <f t="shared" ref="L131:L194" si="6">IF(C131&gt;D131,C131*1.3,D131*1.3)</f>
        <v>8.2769700000000004</v>
      </c>
    </row>
    <row r="132" spans="1:12">
      <c r="A132" s="207" t="s">
        <v>580</v>
      </c>
      <c r="B132" s="207" t="s">
        <v>581</v>
      </c>
      <c r="C132" s="10">
        <v>0</v>
      </c>
      <c r="D132" s="10">
        <v>0</v>
      </c>
      <c r="E132" s="335"/>
      <c r="F132" s="229">
        <f t="shared" ref="F132:F195" si="7">C132*$E$1</f>
        <v>0</v>
      </c>
      <c r="G132" s="229">
        <f t="shared" ref="G132:G195" si="8">D132*$E$1</f>
        <v>0</v>
      </c>
      <c r="L132" s="249">
        <f t="shared" si="6"/>
        <v>0</v>
      </c>
    </row>
    <row r="133" spans="1:12">
      <c r="A133" s="207" t="s">
        <v>245</v>
      </c>
      <c r="B133" s="207" t="s">
        <v>246</v>
      </c>
      <c r="C133" s="10">
        <v>0</v>
      </c>
      <c r="D133" s="10">
        <v>0</v>
      </c>
      <c r="E133" s="335"/>
      <c r="F133" s="229">
        <f t="shared" si="7"/>
        <v>0</v>
      </c>
      <c r="G133" s="229">
        <f t="shared" si="8"/>
        <v>0</v>
      </c>
      <c r="L133" s="249">
        <f t="shared" si="6"/>
        <v>0</v>
      </c>
    </row>
    <row r="134" spans="1:12">
      <c r="A134" s="207" t="s">
        <v>287</v>
      </c>
      <c r="B134" s="207" t="s">
        <v>288</v>
      </c>
      <c r="C134" s="10">
        <v>0</v>
      </c>
      <c r="D134" s="10">
        <v>0</v>
      </c>
      <c r="E134" s="335"/>
      <c r="F134" s="229">
        <f t="shared" si="7"/>
        <v>0</v>
      </c>
      <c r="G134" s="229">
        <f t="shared" si="8"/>
        <v>0</v>
      </c>
      <c r="L134" s="249">
        <f t="shared" si="6"/>
        <v>0</v>
      </c>
    </row>
    <row r="135" spans="1:12">
      <c r="A135" s="207" t="s">
        <v>375</v>
      </c>
      <c r="B135" s="207" t="s">
        <v>376</v>
      </c>
      <c r="C135" s="10">
        <v>0.30359999999999998</v>
      </c>
      <c r="D135" s="10">
        <v>0</v>
      </c>
      <c r="E135" s="335"/>
      <c r="F135" s="229">
        <f t="shared" si="7"/>
        <v>0.39467999999999998</v>
      </c>
      <c r="G135" s="229">
        <f t="shared" si="8"/>
        <v>0</v>
      </c>
      <c r="L135" s="249">
        <f t="shared" si="6"/>
        <v>0.39467999999999998</v>
      </c>
    </row>
    <row r="136" spans="1:12">
      <c r="A136" s="207" t="s">
        <v>333</v>
      </c>
      <c r="B136" s="207" t="s">
        <v>334</v>
      </c>
      <c r="C136" s="10">
        <v>0</v>
      </c>
      <c r="D136" s="10">
        <v>0</v>
      </c>
      <c r="E136" s="335"/>
      <c r="F136" s="229">
        <f t="shared" si="7"/>
        <v>0</v>
      </c>
      <c r="G136" s="229">
        <f t="shared" si="8"/>
        <v>0</v>
      </c>
      <c r="L136" s="249">
        <f t="shared" si="6"/>
        <v>0</v>
      </c>
    </row>
    <row r="137" spans="1:12">
      <c r="A137" s="207" t="s">
        <v>418</v>
      </c>
      <c r="B137" s="207" t="s">
        <v>146</v>
      </c>
      <c r="C137" s="10">
        <v>0.69620000000000004</v>
      </c>
      <c r="D137" s="10">
        <v>0.65</v>
      </c>
      <c r="E137" s="335"/>
      <c r="F137" s="229">
        <f t="shared" si="7"/>
        <v>0.90506000000000009</v>
      </c>
      <c r="G137" s="229">
        <f t="shared" si="8"/>
        <v>0.84500000000000008</v>
      </c>
      <c r="L137" s="249">
        <f t="shared" si="6"/>
        <v>0.90506000000000009</v>
      </c>
    </row>
    <row r="138" spans="1:12">
      <c r="A138" s="207" t="s">
        <v>463</v>
      </c>
      <c r="B138" s="207" t="s">
        <v>88</v>
      </c>
      <c r="C138" s="10">
        <v>1.0781000000000001</v>
      </c>
      <c r="D138" s="10">
        <v>1</v>
      </c>
      <c r="E138" s="335"/>
      <c r="F138" s="229">
        <f t="shared" si="7"/>
        <v>1.4015300000000002</v>
      </c>
      <c r="G138" s="229">
        <f t="shared" si="8"/>
        <v>1.3</v>
      </c>
      <c r="L138" s="249">
        <f t="shared" si="6"/>
        <v>1.4015300000000002</v>
      </c>
    </row>
    <row r="139" spans="1:12">
      <c r="A139" s="207" t="s">
        <v>496</v>
      </c>
      <c r="B139" s="207" t="s">
        <v>497</v>
      </c>
      <c r="C139" s="10">
        <v>2.1686999999999999</v>
      </c>
      <c r="D139" s="10">
        <v>2.0099999999999998</v>
      </c>
      <c r="E139" s="335"/>
      <c r="F139" s="229">
        <f t="shared" si="7"/>
        <v>2.8193099999999998</v>
      </c>
      <c r="G139" s="229">
        <f t="shared" si="8"/>
        <v>2.613</v>
      </c>
      <c r="L139" s="249">
        <f t="shared" si="6"/>
        <v>2.8193099999999998</v>
      </c>
    </row>
    <row r="140" spans="1:12">
      <c r="A140" s="207" t="s">
        <v>534</v>
      </c>
      <c r="B140" s="207" t="s">
        <v>535</v>
      </c>
      <c r="C140" s="10">
        <v>1.9508000000000001</v>
      </c>
      <c r="D140" s="10">
        <v>2</v>
      </c>
      <c r="E140" s="335"/>
      <c r="F140" s="229">
        <f t="shared" si="7"/>
        <v>2.5360400000000003</v>
      </c>
      <c r="G140" s="229">
        <f t="shared" si="8"/>
        <v>2.6</v>
      </c>
      <c r="L140" s="249">
        <f t="shared" si="6"/>
        <v>2.6</v>
      </c>
    </row>
    <row r="141" spans="1:12">
      <c r="A141" s="207" t="s">
        <v>562</v>
      </c>
      <c r="B141" s="207" t="s">
        <v>563</v>
      </c>
      <c r="C141" s="10">
        <v>3.7360000000000002</v>
      </c>
      <c r="D141" s="10">
        <v>3.44</v>
      </c>
      <c r="E141" s="335"/>
      <c r="F141" s="229">
        <f t="shared" si="7"/>
        <v>4.8568000000000007</v>
      </c>
      <c r="G141" s="229">
        <f t="shared" si="8"/>
        <v>4.4720000000000004</v>
      </c>
      <c r="L141" s="249">
        <f t="shared" si="6"/>
        <v>4.8568000000000007</v>
      </c>
    </row>
    <row r="142" spans="1:12">
      <c r="A142" s="207" t="s">
        <v>574</v>
      </c>
      <c r="B142" s="207" t="s">
        <v>575</v>
      </c>
      <c r="C142" s="10">
        <v>0</v>
      </c>
      <c r="D142" s="10">
        <v>0</v>
      </c>
      <c r="E142" s="335"/>
      <c r="F142" s="229">
        <f t="shared" si="7"/>
        <v>0</v>
      </c>
      <c r="G142" s="229">
        <f t="shared" si="8"/>
        <v>0</v>
      </c>
      <c r="L142" s="249">
        <f t="shared" si="6"/>
        <v>0</v>
      </c>
    </row>
    <row r="143" spans="1:12">
      <c r="A143" s="207" t="s">
        <v>582</v>
      </c>
      <c r="B143" s="207" t="s">
        <v>583</v>
      </c>
      <c r="C143" s="10">
        <v>0</v>
      </c>
      <c r="D143" s="10">
        <v>0</v>
      </c>
      <c r="E143" s="335"/>
      <c r="F143" s="229">
        <f t="shared" si="7"/>
        <v>0</v>
      </c>
      <c r="G143" s="229">
        <f t="shared" si="8"/>
        <v>0</v>
      </c>
      <c r="L143" s="249">
        <f t="shared" si="6"/>
        <v>0</v>
      </c>
    </row>
    <row r="144" spans="1:12">
      <c r="A144" s="207" t="s">
        <v>588</v>
      </c>
      <c r="B144" s="207" t="s">
        <v>589</v>
      </c>
      <c r="C144" s="10">
        <v>15.969200000000001</v>
      </c>
      <c r="D144" s="10">
        <v>14.8</v>
      </c>
      <c r="E144" s="335"/>
      <c r="F144" s="229">
        <f t="shared" si="7"/>
        <v>20.759960000000003</v>
      </c>
      <c r="G144" s="229">
        <f t="shared" si="8"/>
        <v>19.240000000000002</v>
      </c>
      <c r="L144" s="249">
        <f t="shared" si="6"/>
        <v>20.759960000000003</v>
      </c>
    </row>
    <row r="145" spans="1:12">
      <c r="A145" s="207" t="s">
        <v>247</v>
      </c>
      <c r="B145" s="207" t="s">
        <v>248</v>
      </c>
      <c r="C145" s="10">
        <v>0.28589999999999999</v>
      </c>
      <c r="D145" s="10">
        <v>0.47799999999999998</v>
      </c>
      <c r="E145" s="335"/>
      <c r="F145" s="229">
        <f t="shared" si="7"/>
        <v>0.37167</v>
      </c>
      <c r="G145" s="229">
        <f t="shared" si="8"/>
        <v>0.62139999999999995</v>
      </c>
      <c r="L145" s="249">
        <f t="shared" si="6"/>
        <v>0.62139999999999995</v>
      </c>
    </row>
    <row r="146" spans="1:12">
      <c r="A146" s="207" t="s">
        <v>289</v>
      </c>
      <c r="B146" s="207" t="s">
        <v>290</v>
      </c>
      <c r="C146" s="10">
        <v>0.41959999999999997</v>
      </c>
      <c r="D146" s="10">
        <v>0.35</v>
      </c>
      <c r="E146" s="335"/>
      <c r="F146" s="229">
        <f t="shared" si="7"/>
        <v>0.54547999999999996</v>
      </c>
      <c r="G146" s="229">
        <f t="shared" si="8"/>
        <v>0.45499999999999996</v>
      </c>
      <c r="L146" s="249">
        <f t="shared" si="6"/>
        <v>0.54547999999999996</v>
      </c>
    </row>
    <row r="147" spans="1:12">
      <c r="A147" s="207" t="s">
        <v>377</v>
      </c>
      <c r="B147" s="207" t="s">
        <v>378</v>
      </c>
      <c r="C147" s="10">
        <v>0.56359999999999999</v>
      </c>
      <c r="D147" s="10">
        <v>0.5</v>
      </c>
      <c r="E147" s="335"/>
      <c r="F147" s="229">
        <f t="shared" si="7"/>
        <v>0.73268</v>
      </c>
      <c r="G147" s="229">
        <f t="shared" si="8"/>
        <v>0.65</v>
      </c>
      <c r="L147" s="249">
        <f t="shared" si="6"/>
        <v>0.73268</v>
      </c>
    </row>
    <row r="148" spans="1:12">
      <c r="A148" s="207" t="s">
        <v>335</v>
      </c>
      <c r="B148" s="207" t="s">
        <v>336</v>
      </c>
      <c r="C148" s="10">
        <v>0.56579999999999997</v>
      </c>
      <c r="D148" s="10">
        <v>0.50700000000000001</v>
      </c>
      <c r="E148" s="335"/>
      <c r="F148" s="229">
        <f t="shared" si="7"/>
        <v>0.73553999999999997</v>
      </c>
      <c r="G148" s="229">
        <f t="shared" si="8"/>
        <v>0.65910000000000002</v>
      </c>
      <c r="L148" s="249">
        <f t="shared" si="6"/>
        <v>0.73553999999999997</v>
      </c>
    </row>
    <row r="149" spans="1:12">
      <c r="A149" s="207" t="s">
        <v>419</v>
      </c>
      <c r="B149" s="207" t="s">
        <v>420</v>
      </c>
      <c r="C149" s="10">
        <v>0.94820000000000004</v>
      </c>
      <c r="D149" s="10">
        <v>0.85</v>
      </c>
      <c r="E149" s="335"/>
      <c r="F149" s="229">
        <f t="shared" si="7"/>
        <v>1.2326600000000001</v>
      </c>
      <c r="G149" s="229">
        <f t="shared" si="8"/>
        <v>1.105</v>
      </c>
      <c r="L149" s="249">
        <f t="shared" si="6"/>
        <v>1.2326600000000001</v>
      </c>
    </row>
    <row r="150" spans="1:12">
      <c r="A150" s="207" t="s">
        <v>464</v>
      </c>
      <c r="B150" s="207" t="s">
        <v>465</v>
      </c>
      <c r="C150" s="10">
        <v>1.4516</v>
      </c>
      <c r="D150" s="10">
        <v>1.36</v>
      </c>
      <c r="E150" s="335"/>
      <c r="F150" s="229">
        <f t="shared" si="7"/>
        <v>1.8870800000000001</v>
      </c>
      <c r="G150" s="229">
        <f t="shared" si="8"/>
        <v>1.7680000000000002</v>
      </c>
      <c r="L150" s="249">
        <f t="shared" si="6"/>
        <v>1.8870800000000001</v>
      </c>
    </row>
    <row r="151" spans="1:12">
      <c r="A151" s="207" t="s">
        <v>498</v>
      </c>
      <c r="B151" s="207" t="s">
        <v>499</v>
      </c>
      <c r="C151" s="10">
        <v>1.8793</v>
      </c>
      <c r="D151" s="10">
        <v>1.71</v>
      </c>
      <c r="E151" s="335"/>
      <c r="F151" s="229">
        <f t="shared" si="7"/>
        <v>2.4430900000000002</v>
      </c>
      <c r="G151" s="229">
        <f t="shared" si="8"/>
        <v>2.2229999999999999</v>
      </c>
      <c r="L151" s="249">
        <f t="shared" si="6"/>
        <v>2.4430900000000002</v>
      </c>
    </row>
    <row r="152" spans="1:12">
      <c r="A152" s="207" t="s">
        <v>538</v>
      </c>
      <c r="B152" s="207" t="s">
        <v>539</v>
      </c>
      <c r="C152" s="10">
        <v>2.9498000000000002</v>
      </c>
      <c r="D152" s="10">
        <v>2.77</v>
      </c>
      <c r="E152" s="335"/>
      <c r="F152" s="229">
        <f t="shared" si="7"/>
        <v>3.8347400000000005</v>
      </c>
      <c r="G152" s="229">
        <f t="shared" si="8"/>
        <v>3.601</v>
      </c>
      <c r="L152" s="249">
        <f t="shared" si="6"/>
        <v>3.8347400000000005</v>
      </c>
    </row>
    <row r="153" spans="1:12">
      <c r="A153" s="207" t="s">
        <v>291</v>
      </c>
      <c r="B153" s="207" t="s">
        <v>292</v>
      </c>
      <c r="C153" s="10">
        <v>0.7389</v>
      </c>
      <c r="D153" s="10">
        <v>0</v>
      </c>
      <c r="E153" s="335"/>
      <c r="F153" s="229">
        <f t="shared" si="7"/>
        <v>0.96057000000000003</v>
      </c>
      <c r="G153" s="229">
        <f t="shared" si="8"/>
        <v>0</v>
      </c>
      <c r="L153" s="249">
        <f t="shared" si="6"/>
        <v>0.96057000000000003</v>
      </c>
    </row>
    <row r="154" spans="1:12">
      <c r="A154" s="207" t="s">
        <v>379</v>
      </c>
      <c r="B154" s="207" t="s">
        <v>380</v>
      </c>
      <c r="C154" s="10">
        <v>1.1040000000000001</v>
      </c>
      <c r="D154" s="10">
        <v>1.026</v>
      </c>
      <c r="E154" s="335"/>
      <c r="F154" s="229">
        <f t="shared" si="7"/>
        <v>1.4352000000000003</v>
      </c>
      <c r="G154" s="229">
        <f t="shared" si="8"/>
        <v>1.3338000000000001</v>
      </c>
      <c r="L154" s="249">
        <f t="shared" si="6"/>
        <v>1.4352000000000003</v>
      </c>
    </row>
    <row r="155" spans="1:12">
      <c r="A155" s="207" t="s">
        <v>337</v>
      </c>
      <c r="B155" s="207" t="s">
        <v>338</v>
      </c>
      <c r="C155" s="10">
        <v>1.2457</v>
      </c>
      <c r="D155" s="10">
        <v>1.1619999999999999</v>
      </c>
      <c r="E155" s="335"/>
      <c r="F155" s="229">
        <f t="shared" si="7"/>
        <v>1.61941</v>
      </c>
      <c r="G155" s="229">
        <f t="shared" si="8"/>
        <v>1.5105999999999999</v>
      </c>
      <c r="L155" s="249">
        <f t="shared" si="6"/>
        <v>1.61941</v>
      </c>
    </row>
    <row r="156" spans="1:12">
      <c r="A156" s="207" t="s">
        <v>540</v>
      </c>
      <c r="B156" s="207" t="s">
        <v>541</v>
      </c>
      <c r="C156" s="10">
        <v>9.8904999999999994</v>
      </c>
      <c r="D156" s="10">
        <v>4.96</v>
      </c>
      <c r="E156" s="335"/>
      <c r="F156" s="229">
        <f t="shared" si="7"/>
        <v>12.85765</v>
      </c>
      <c r="G156" s="229">
        <f t="shared" si="8"/>
        <v>6.4480000000000004</v>
      </c>
      <c r="L156" s="249">
        <f t="shared" si="6"/>
        <v>12.85765</v>
      </c>
    </row>
    <row r="157" spans="1:12">
      <c r="A157" s="207" t="s">
        <v>215</v>
      </c>
      <c r="B157" s="207" t="s">
        <v>216</v>
      </c>
      <c r="C157" s="10">
        <v>0.30349999999999999</v>
      </c>
      <c r="D157" s="10">
        <v>1.45</v>
      </c>
      <c r="E157" s="335"/>
      <c r="F157" s="229">
        <f t="shared" si="7"/>
        <v>0.39455000000000001</v>
      </c>
      <c r="G157" s="229">
        <f t="shared" si="8"/>
        <v>1.885</v>
      </c>
      <c r="L157" s="249">
        <f t="shared" si="6"/>
        <v>1.885</v>
      </c>
    </row>
    <row r="158" spans="1:12">
      <c r="A158" s="207" t="s">
        <v>249</v>
      </c>
      <c r="B158" s="207" t="s">
        <v>250</v>
      </c>
      <c r="C158" s="10">
        <v>0.39910000000000001</v>
      </c>
      <c r="D158" s="10">
        <v>0.3125</v>
      </c>
      <c r="E158" s="335"/>
      <c r="F158" s="229">
        <f t="shared" si="7"/>
        <v>0.51883000000000001</v>
      </c>
      <c r="G158" s="229">
        <f t="shared" si="8"/>
        <v>0.40625</v>
      </c>
      <c r="L158" s="249">
        <f t="shared" si="6"/>
        <v>0.51883000000000001</v>
      </c>
    </row>
    <row r="159" spans="1:12">
      <c r="A159" s="207" t="s">
        <v>293</v>
      </c>
      <c r="B159" s="207" t="s">
        <v>294</v>
      </c>
      <c r="C159" s="10">
        <v>0.58009999999999995</v>
      </c>
      <c r="D159" s="10">
        <v>0.64</v>
      </c>
      <c r="E159" s="335"/>
      <c r="F159" s="229">
        <f t="shared" si="7"/>
        <v>0.75412999999999997</v>
      </c>
      <c r="G159" s="229">
        <f t="shared" si="8"/>
        <v>0.83200000000000007</v>
      </c>
      <c r="L159" s="249">
        <f t="shared" si="6"/>
        <v>0.83200000000000007</v>
      </c>
    </row>
    <row r="160" spans="1:12">
      <c r="A160" s="207" t="s">
        <v>381</v>
      </c>
      <c r="B160" s="207" t="s">
        <v>382</v>
      </c>
      <c r="C160" s="10">
        <v>1.0314000000000001</v>
      </c>
      <c r="D160" s="10">
        <v>1.27</v>
      </c>
      <c r="E160" s="335"/>
      <c r="F160" s="229">
        <f t="shared" si="7"/>
        <v>1.3408200000000001</v>
      </c>
      <c r="G160" s="229">
        <f t="shared" si="8"/>
        <v>1.651</v>
      </c>
      <c r="L160" s="249">
        <f t="shared" si="6"/>
        <v>1.651</v>
      </c>
    </row>
    <row r="161" spans="1:12">
      <c r="A161" s="207" t="s">
        <v>339</v>
      </c>
      <c r="B161" s="207" t="s">
        <v>340</v>
      </c>
      <c r="C161" s="10">
        <v>1.0052000000000001</v>
      </c>
      <c r="D161" s="10">
        <v>1.6</v>
      </c>
      <c r="E161" s="335"/>
      <c r="F161" s="229">
        <f t="shared" si="7"/>
        <v>1.3067600000000001</v>
      </c>
      <c r="G161" s="229">
        <f t="shared" si="8"/>
        <v>2.08</v>
      </c>
      <c r="L161" s="249">
        <f t="shared" si="6"/>
        <v>2.08</v>
      </c>
    </row>
    <row r="162" spans="1:12">
      <c r="A162" s="207" t="s">
        <v>421</v>
      </c>
      <c r="B162" s="207" t="s">
        <v>422</v>
      </c>
      <c r="C162" s="10">
        <v>1.5763</v>
      </c>
      <c r="D162" s="10">
        <v>1.45</v>
      </c>
      <c r="E162" s="335"/>
      <c r="F162" s="229">
        <f t="shared" si="7"/>
        <v>2.0491900000000003</v>
      </c>
      <c r="G162" s="229">
        <f t="shared" si="8"/>
        <v>1.885</v>
      </c>
      <c r="L162" s="249">
        <f t="shared" si="6"/>
        <v>2.0491900000000003</v>
      </c>
    </row>
    <row r="163" spans="1:12">
      <c r="A163" s="207" t="s">
        <v>466</v>
      </c>
      <c r="B163" s="207" t="s">
        <v>467</v>
      </c>
      <c r="C163" s="10">
        <v>6.141</v>
      </c>
      <c r="D163" s="10">
        <v>4.57</v>
      </c>
      <c r="E163" s="335"/>
      <c r="F163" s="229">
        <f t="shared" si="7"/>
        <v>7.9833000000000007</v>
      </c>
      <c r="G163" s="229">
        <f t="shared" si="8"/>
        <v>5.9410000000000007</v>
      </c>
      <c r="L163" s="249">
        <f t="shared" si="6"/>
        <v>7.9833000000000007</v>
      </c>
    </row>
    <row r="164" spans="1:12">
      <c r="A164" s="207" t="s">
        <v>500</v>
      </c>
      <c r="B164" s="207" t="s">
        <v>501</v>
      </c>
      <c r="C164" s="10">
        <v>7.0091000000000001</v>
      </c>
      <c r="D164" s="10">
        <v>7.58</v>
      </c>
      <c r="E164" s="335"/>
      <c r="F164" s="229">
        <f t="shared" si="7"/>
        <v>9.1118300000000012</v>
      </c>
      <c r="G164" s="229">
        <f t="shared" si="8"/>
        <v>9.854000000000001</v>
      </c>
      <c r="L164" s="249">
        <f t="shared" si="6"/>
        <v>9.854000000000001</v>
      </c>
    </row>
    <row r="165" spans="1:12">
      <c r="A165" s="207" t="s">
        <v>542</v>
      </c>
      <c r="B165" s="207" t="s">
        <v>543</v>
      </c>
      <c r="C165" s="10">
        <v>12.733700000000001</v>
      </c>
      <c r="D165" s="10">
        <v>11.95</v>
      </c>
      <c r="E165" s="335"/>
      <c r="F165" s="229">
        <f t="shared" si="7"/>
        <v>16.553810000000002</v>
      </c>
      <c r="G165" s="229">
        <f t="shared" si="8"/>
        <v>15.535</v>
      </c>
      <c r="L165" s="249">
        <f t="shared" si="6"/>
        <v>16.553810000000002</v>
      </c>
    </row>
    <row r="166" spans="1:12">
      <c r="A166" s="207" t="s">
        <v>566</v>
      </c>
      <c r="B166" s="207" t="s">
        <v>567</v>
      </c>
      <c r="C166" s="10">
        <v>20.242699999999999</v>
      </c>
      <c r="D166" s="10">
        <v>0</v>
      </c>
      <c r="E166" s="335"/>
      <c r="F166" s="229">
        <f t="shared" si="7"/>
        <v>26.31551</v>
      </c>
      <c r="G166" s="229">
        <f t="shared" si="8"/>
        <v>0</v>
      </c>
      <c r="L166" s="249">
        <f t="shared" si="6"/>
        <v>26.31551</v>
      </c>
    </row>
    <row r="167" spans="1:12">
      <c r="A167" s="207" t="s">
        <v>295</v>
      </c>
      <c r="B167" s="207" t="s">
        <v>296</v>
      </c>
      <c r="C167" s="10">
        <v>0.69840000000000002</v>
      </c>
      <c r="D167" s="10">
        <v>0</v>
      </c>
      <c r="E167" s="335"/>
      <c r="F167" s="229">
        <f t="shared" si="7"/>
        <v>0.90792000000000006</v>
      </c>
      <c r="G167" s="229">
        <f t="shared" si="8"/>
        <v>0</v>
      </c>
      <c r="L167" s="249">
        <f t="shared" si="6"/>
        <v>0.90792000000000006</v>
      </c>
    </row>
    <row r="168" spans="1:12">
      <c r="A168" s="207" t="s">
        <v>383</v>
      </c>
      <c r="B168" s="207" t="s">
        <v>384</v>
      </c>
      <c r="C168" s="10">
        <v>1.6194</v>
      </c>
      <c r="D168" s="10">
        <v>0</v>
      </c>
      <c r="E168" s="335"/>
      <c r="F168" s="229">
        <f t="shared" si="7"/>
        <v>2.1052200000000001</v>
      </c>
      <c r="G168" s="229">
        <f t="shared" si="8"/>
        <v>0</v>
      </c>
      <c r="L168" s="249">
        <f t="shared" si="6"/>
        <v>2.1052200000000001</v>
      </c>
    </row>
    <row r="169" spans="1:12">
      <c r="A169" s="207" t="s">
        <v>341</v>
      </c>
      <c r="B169" s="207" t="s">
        <v>342</v>
      </c>
      <c r="C169" s="10">
        <v>1.6807000000000001</v>
      </c>
      <c r="D169" s="10">
        <v>0</v>
      </c>
      <c r="E169" s="335"/>
      <c r="F169" s="229">
        <f t="shared" si="7"/>
        <v>2.1849100000000004</v>
      </c>
      <c r="G169" s="229">
        <f t="shared" si="8"/>
        <v>0</v>
      </c>
      <c r="L169" s="249">
        <f t="shared" si="6"/>
        <v>2.1849100000000004</v>
      </c>
    </row>
    <row r="170" spans="1:12">
      <c r="A170" s="207" t="s">
        <v>423</v>
      </c>
      <c r="B170" s="207" t="s">
        <v>424</v>
      </c>
      <c r="C170" s="10">
        <v>3.4209999999999998</v>
      </c>
      <c r="D170" s="10">
        <v>0</v>
      </c>
      <c r="E170" s="335"/>
      <c r="F170" s="229">
        <f t="shared" si="7"/>
        <v>4.4473000000000003</v>
      </c>
      <c r="G170" s="229">
        <f t="shared" si="8"/>
        <v>0</v>
      </c>
      <c r="L170" s="249">
        <f t="shared" si="6"/>
        <v>4.4473000000000003</v>
      </c>
    </row>
    <row r="171" spans="1:12">
      <c r="A171" s="207" t="s">
        <v>468</v>
      </c>
      <c r="B171" s="207" t="s">
        <v>469</v>
      </c>
      <c r="C171" s="10">
        <v>5.2125000000000004</v>
      </c>
      <c r="D171" s="10">
        <v>0</v>
      </c>
      <c r="E171" s="335"/>
      <c r="F171" s="229">
        <f t="shared" si="7"/>
        <v>6.776250000000001</v>
      </c>
      <c r="G171" s="229">
        <f t="shared" si="8"/>
        <v>0</v>
      </c>
      <c r="L171" s="249">
        <f t="shared" si="6"/>
        <v>6.776250000000001</v>
      </c>
    </row>
    <row r="172" spans="1:12">
      <c r="A172" s="207" t="s">
        <v>502</v>
      </c>
      <c r="B172" s="207" t="s">
        <v>503</v>
      </c>
      <c r="C172" s="10">
        <v>11.6295</v>
      </c>
      <c r="D172" s="10">
        <v>0</v>
      </c>
      <c r="E172" s="335"/>
      <c r="F172" s="229">
        <f t="shared" si="7"/>
        <v>15.118350000000001</v>
      </c>
      <c r="G172" s="229">
        <f t="shared" si="8"/>
        <v>0</v>
      </c>
      <c r="L172" s="249">
        <f t="shared" si="6"/>
        <v>15.118350000000001</v>
      </c>
    </row>
    <row r="173" spans="1:12">
      <c r="A173" s="207" t="s">
        <v>544</v>
      </c>
      <c r="B173" s="207" t="s">
        <v>545</v>
      </c>
      <c r="C173" s="10">
        <v>14.5487</v>
      </c>
      <c r="D173" s="10">
        <v>12.06</v>
      </c>
      <c r="E173" s="335"/>
      <c r="F173" s="229">
        <f t="shared" si="7"/>
        <v>18.913309999999999</v>
      </c>
      <c r="G173" s="229">
        <f t="shared" si="8"/>
        <v>15.678000000000001</v>
      </c>
      <c r="L173" s="249">
        <f t="shared" si="6"/>
        <v>18.913309999999999</v>
      </c>
    </row>
    <row r="174" spans="1:12">
      <c r="A174" s="207" t="s">
        <v>251</v>
      </c>
      <c r="B174" s="207" t="s">
        <v>252</v>
      </c>
      <c r="C174" s="10">
        <v>0.56679999999999997</v>
      </c>
      <c r="D174" s="10">
        <v>0</v>
      </c>
      <c r="E174" s="335"/>
      <c r="F174" s="229">
        <f t="shared" si="7"/>
        <v>0.73683999999999994</v>
      </c>
      <c r="G174" s="229">
        <f t="shared" si="8"/>
        <v>0</v>
      </c>
      <c r="L174" s="249">
        <f t="shared" si="6"/>
        <v>0.73683999999999994</v>
      </c>
    </row>
    <row r="175" spans="1:12">
      <c r="A175" s="207" t="s">
        <v>297</v>
      </c>
      <c r="B175" s="207" t="s">
        <v>298</v>
      </c>
      <c r="C175" s="10">
        <v>0.89410000000000001</v>
      </c>
      <c r="D175" s="10">
        <v>0.8</v>
      </c>
      <c r="E175" s="335"/>
      <c r="F175" s="229">
        <f t="shared" si="7"/>
        <v>1.1623300000000001</v>
      </c>
      <c r="G175" s="229">
        <f t="shared" si="8"/>
        <v>1.04</v>
      </c>
      <c r="L175" s="249">
        <f t="shared" si="6"/>
        <v>1.1623300000000001</v>
      </c>
    </row>
    <row r="176" spans="1:12">
      <c r="A176" s="207" t="s">
        <v>385</v>
      </c>
      <c r="B176" s="207" t="s">
        <v>386</v>
      </c>
      <c r="C176" s="10">
        <v>2.1356000000000002</v>
      </c>
      <c r="D176" s="10">
        <v>0</v>
      </c>
      <c r="E176" s="335"/>
      <c r="F176" s="229">
        <f t="shared" si="7"/>
        <v>2.7762800000000003</v>
      </c>
      <c r="G176" s="229">
        <f t="shared" si="8"/>
        <v>0</v>
      </c>
      <c r="L176" s="249">
        <f t="shared" si="6"/>
        <v>2.7762800000000003</v>
      </c>
    </row>
    <row r="177" spans="1:12">
      <c r="A177" s="207" t="s">
        <v>343</v>
      </c>
      <c r="B177" s="207" t="s">
        <v>344</v>
      </c>
      <c r="C177" s="10">
        <v>2.0112999999999999</v>
      </c>
      <c r="D177" s="10">
        <v>2.2639999999999998</v>
      </c>
      <c r="E177" s="335"/>
      <c r="F177" s="229">
        <f t="shared" si="7"/>
        <v>2.61469</v>
      </c>
      <c r="G177" s="229">
        <f t="shared" si="8"/>
        <v>2.9432</v>
      </c>
      <c r="L177" s="249">
        <f t="shared" si="6"/>
        <v>2.9432</v>
      </c>
    </row>
    <row r="178" spans="1:12">
      <c r="A178" s="207" t="s">
        <v>425</v>
      </c>
      <c r="B178" s="207" t="s">
        <v>426</v>
      </c>
      <c r="C178" s="10">
        <v>2.6012</v>
      </c>
      <c r="D178" s="10">
        <v>0</v>
      </c>
      <c r="E178" s="335"/>
      <c r="F178" s="229">
        <f t="shared" si="7"/>
        <v>3.3815599999999999</v>
      </c>
      <c r="G178" s="229">
        <f t="shared" si="8"/>
        <v>0</v>
      </c>
      <c r="L178" s="249">
        <f t="shared" si="6"/>
        <v>3.3815599999999999</v>
      </c>
    </row>
    <row r="179" spans="1:12">
      <c r="A179" s="207" t="s">
        <v>470</v>
      </c>
      <c r="B179" s="207" t="s">
        <v>471</v>
      </c>
      <c r="C179" s="10">
        <v>4.3223000000000003</v>
      </c>
      <c r="D179" s="10">
        <v>5.35</v>
      </c>
      <c r="E179" s="335"/>
      <c r="F179" s="229">
        <f t="shared" si="7"/>
        <v>5.6189900000000002</v>
      </c>
      <c r="G179" s="229">
        <f t="shared" si="8"/>
        <v>6.9550000000000001</v>
      </c>
      <c r="L179" s="249">
        <f t="shared" si="6"/>
        <v>6.9550000000000001</v>
      </c>
    </row>
    <row r="180" spans="1:12">
      <c r="A180" s="207" t="s">
        <v>504</v>
      </c>
      <c r="B180" s="207" t="s">
        <v>505</v>
      </c>
      <c r="C180" s="10">
        <v>8.2895000000000003</v>
      </c>
      <c r="D180" s="10">
        <v>0</v>
      </c>
      <c r="E180" s="335"/>
      <c r="F180" s="229">
        <f t="shared" si="7"/>
        <v>10.776350000000001</v>
      </c>
      <c r="G180" s="229">
        <f t="shared" si="8"/>
        <v>0</v>
      </c>
      <c r="L180" s="249">
        <f t="shared" si="6"/>
        <v>10.776350000000001</v>
      </c>
    </row>
    <row r="181" spans="1:12">
      <c r="A181" s="207" t="s">
        <v>217</v>
      </c>
      <c r="B181" s="207" t="s">
        <v>218</v>
      </c>
      <c r="C181" s="10">
        <v>0.7288</v>
      </c>
      <c r="D181" s="10">
        <v>0</v>
      </c>
      <c r="E181" s="335"/>
      <c r="F181" s="229">
        <f t="shared" si="7"/>
        <v>0.94744000000000006</v>
      </c>
      <c r="G181" s="229">
        <f t="shared" si="8"/>
        <v>0</v>
      </c>
      <c r="L181" s="249">
        <f t="shared" si="6"/>
        <v>0.94744000000000006</v>
      </c>
    </row>
    <row r="182" spans="1:12">
      <c r="A182" s="207" t="s">
        <v>253</v>
      </c>
      <c r="B182" s="207" t="s">
        <v>254</v>
      </c>
      <c r="C182" s="10">
        <v>1.1335999999999999</v>
      </c>
      <c r="D182" s="10">
        <v>0</v>
      </c>
      <c r="E182" s="335"/>
      <c r="F182" s="229">
        <f t="shared" si="7"/>
        <v>1.4736799999999999</v>
      </c>
      <c r="G182" s="229">
        <f t="shared" si="8"/>
        <v>0</v>
      </c>
      <c r="L182" s="249">
        <f t="shared" si="6"/>
        <v>1.4736799999999999</v>
      </c>
    </row>
    <row r="183" spans="1:12">
      <c r="A183" s="207" t="s">
        <v>299</v>
      </c>
      <c r="B183" s="207" t="s">
        <v>300</v>
      </c>
      <c r="C183" s="10">
        <v>0.91600000000000004</v>
      </c>
      <c r="D183" s="10">
        <v>0.97599999999999998</v>
      </c>
      <c r="E183" s="335"/>
      <c r="F183" s="229">
        <f t="shared" si="7"/>
        <v>1.1908000000000001</v>
      </c>
      <c r="G183" s="229">
        <f t="shared" si="8"/>
        <v>1.2687999999999999</v>
      </c>
      <c r="L183" s="249">
        <f t="shared" si="6"/>
        <v>1.2687999999999999</v>
      </c>
    </row>
    <row r="184" spans="1:12">
      <c r="A184" s="207" t="s">
        <v>387</v>
      </c>
      <c r="B184" s="207" t="s">
        <v>388</v>
      </c>
      <c r="C184" s="10">
        <v>0.93369999999999997</v>
      </c>
      <c r="D184" s="10">
        <v>0</v>
      </c>
      <c r="E184" s="335"/>
      <c r="F184" s="229">
        <f t="shared" si="7"/>
        <v>1.2138100000000001</v>
      </c>
      <c r="G184" s="229">
        <f t="shared" si="8"/>
        <v>0</v>
      </c>
      <c r="L184" s="249">
        <f t="shared" si="6"/>
        <v>1.2138100000000001</v>
      </c>
    </row>
    <row r="185" spans="1:12">
      <c r="A185" s="207" t="s">
        <v>345</v>
      </c>
      <c r="B185" s="207" t="s">
        <v>346</v>
      </c>
      <c r="C185" s="10">
        <v>1.6877</v>
      </c>
      <c r="D185" s="10">
        <v>2.1280000000000001</v>
      </c>
      <c r="E185" s="335"/>
      <c r="F185" s="229">
        <f t="shared" si="7"/>
        <v>2.19401</v>
      </c>
      <c r="G185" s="229">
        <f t="shared" si="8"/>
        <v>2.7664000000000004</v>
      </c>
      <c r="L185" s="249">
        <f t="shared" si="6"/>
        <v>2.7664000000000004</v>
      </c>
    </row>
    <row r="186" spans="1:12">
      <c r="A186" s="207" t="s">
        <v>427</v>
      </c>
      <c r="B186" s="207" t="s">
        <v>428</v>
      </c>
      <c r="C186" s="10">
        <v>4.3421000000000003</v>
      </c>
      <c r="D186" s="10">
        <v>0</v>
      </c>
      <c r="E186" s="335"/>
      <c r="F186" s="229">
        <f t="shared" si="7"/>
        <v>5.6447300000000009</v>
      </c>
      <c r="G186" s="229">
        <f t="shared" si="8"/>
        <v>0</v>
      </c>
      <c r="L186" s="249">
        <f t="shared" si="6"/>
        <v>5.6447300000000009</v>
      </c>
    </row>
    <row r="187" spans="1:12">
      <c r="A187" s="207" t="s">
        <v>472</v>
      </c>
      <c r="B187" s="207" t="s">
        <v>473</v>
      </c>
      <c r="C187" s="10">
        <v>5.2630999999999997</v>
      </c>
      <c r="D187" s="10">
        <v>0</v>
      </c>
      <c r="E187" s="335"/>
      <c r="F187" s="229">
        <f t="shared" si="7"/>
        <v>6.8420299999999994</v>
      </c>
      <c r="G187" s="229">
        <f t="shared" si="8"/>
        <v>0</v>
      </c>
      <c r="L187" s="249">
        <f t="shared" si="6"/>
        <v>6.8420299999999994</v>
      </c>
    </row>
    <row r="188" spans="1:12">
      <c r="A188" s="207" t="s">
        <v>506</v>
      </c>
      <c r="B188" s="207" t="s">
        <v>507</v>
      </c>
      <c r="C188" s="10">
        <v>10.4655</v>
      </c>
      <c r="D188" s="10">
        <v>0</v>
      </c>
      <c r="E188" s="335"/>
      <c r="F188" s="229">
        <f t="shared" si="7"/>
        <v>13.605150000000002</v>
      </c>
      <c r="G188" s="229">
        <f t="shared" si="8"/>
        <v>0</v>
      </c>
      <c r="L188" s="249">
        <f t="shared" si="6"/>
        <v>13.605150000000002</v>
      </c>
    </row>
    <row r="189" spans="1:12">
      <c r="A189" s="207" t="s">
        <v>285</v>
      </c>
      <c r="B189" s="207" t="s">
        <v>286</v>
      </c>
      <c r="C189" s="10">
        <v>3.3176000000000001</v>
      </c>
      <c r="D189" s="10">
        <v>3.12</v>
      </c>
      <c r="E189" s="335"/>
      <c r="F189" s="229">
        <f t="shared" si="7"/>
        <v>4.3128800000000007</v>
      </c>
      <c r="G189" s="229">
        <f t="shared" si="8"/>
        <v>4.056</v>
      </c>
      <c r="L189" s="249">
        <f t="shared" si="6"/>
        <v>4.3128800000000007</v>
      </c>
    </row>
    <row r="190" spans="1:12">
      <c r="A190" s="207" t="s">
        <v>414</v>
      </c>
      <c r="B190" s="207" t="s">
        <v>415</v>
      </c>
      <c r="C190" s="10">
        <v>11.057499999999999</v>
      </c>
      <c r="D190" s="10">
        <v>10.25</v>
      </c>
      <c r="E190" s="335"/>
      <c r="F190" s="229">
        <f t="shared" si="7"/>
        <v>14.374749999999999</v>
      </c>
      <c r="G190" s="229">
        <f t="shared" si="8"/>
        <v>13.325000000000001</v>
      </c>
      <c r="L190" s="249">
        <f t="shared" si="6"/>
        <v>14.374749999999999</v>
      </c>
    </row>
    <row r="191" spans="1:12">
      <c r="A191" s="207" t="s">
        <v>301</v>
      </c>
      <c r="B191" s="207" t="s">
        <v>302</v>
      </c>
      <c r="C191" s="10">
        <v>3.4859</v>
      </c>
      <c r="D191" s="10">
        <v>2.83</v>
      </c>
      <c r="E191" s="335"/>
      <c r="F191" s="229">
        <f t="shared" si="7"/>
        <v>4.5316700000000001</v>
      </c>
      <c r="G191" s="229">
        <f t="shared" si="8"/>
        <v>3.6790000000000003</v>
      </c>
      <c r="L191" s="249">
        <f t="shared" si="6"/>
        <v>4.5316700000000001</v>
      </c>
    </row>
    <row r="192" spans="1:12">
      <c r="A192" s="207" t="s">
        <v>429</v>
      </c>
      <c r="B192" s="207" t="s">
        <v>430</v>
      </c>
      <c r="C192" s="10">
        <v>10.4231</v>
      </c>
      <c r="D192" s="10">
        <v>9.5500000000000007</v>
      </c>
      <c r="E192" s="335"/>
      <c r="F192" s="229">
        <f t="shared" si="7"/>
        <v>13.55003</v>
      </c>
      <c r="G192" s="229">
        <f t="shared" si="8"/>
        <v>12.415000000000001</v>
      </c>
      <c r="L192" s="249">
        <f t="shared" si="6"/>
        <v>13.55003</v>
      </c>
    </row>
    <row r="193" spans="1:12">
      <c r="A193" s="207" t="s">
        <v>474</v>
      </c>
      <c r="B193" s="207" t="s">
        <v>475</v>
      </c>
      <c r="C193" s="10">
        <v>16.6676</v>
      </c>
      <c r="D193" s="10">
        <v>15.47</v>
      </c>
      <c r="E193" s="335"/>
      <c r="F193" s="229">
        <f t="shared" si="7"/>
        <v>21.66788</v>
      </c>
      <c r="G193" s="229">
        <f t="shared" si="8"/>
        <v>20.111000000000001</v>
      </c>
      <c r="L193" s="249">
        <f t="shared" si="6"/>
        <v>21.66788</v>
      </c>
    </row>
    <row r="194" spans="1:12">
      <c r="A194" s="207" t="s">
        <v>431</v>
      </c>
      <c r="B194" s="207" t="s">
        <v>432</v>
      </c>
      <c r="C194" s="10">
        <v>6.2130000000000001</v>
      </c>
      <c r="D194" s="10">
        <v>5.19</v>
      </c>
      <c r="E194" s="335"/>
      <c r="F194" s="229">
        <f t="shared" si="7"/>
        <v>8.0769000000000002</v>
      </c>
      <c r="G194" s="229">
        <f t="shared" si="8"/>
        <v>6.7470000000000008</v>
      </c>
      <c r="L194" s="249">
        <f t="shared" si="6"/>
        <v>8.0769000000000002</v>
      </c>
    </row>
    <row r="195" spans="1:12">
      <c r="A195" s="207" t="s">
        <v>303</v>
      </c>
      <c r="B195" s="207" t="s">
        <v>304</v>
      </c>
      <c r="C195" s="10">
        <v>1.9362999999999999</v>
      </c>
      <c r="D195" s="10">
        <v>2.88</v>
      </c>
      <c r="E195" s="335"/>
      <c r="F195" s="229">
        <f t="shared" si="7"/>
        <v>2.5171899999999998</v>
      </c>
      <c r="G195" s="229">
        <f t="shared" si="8"/>
        <v>3.7439999999999998</v>
      </c>
      <c r="L195" s="249">
        <f t="shared" ref="L195:L258" si="9">IF(C195&gt;D195,C195*1.3,D195*1.3)</f>
        <v>3.7439999999999998</v>
      </c>
    </row>
    <row r="196" spans="1:12">
      <c r="A196" s="207" t="s">
        <v>347</v>
      </c>
      <c r="B196" s="207" t="s">
        <v>348</v>
      </c>
      <c r="C196" s="10">
        <v>2.3077000000000001</v>
      </c>
      <c r="D196" s="10">
        <v>0</v>
      </c>
      <c r="E196" s="335"/>
      <c r="F196" s="229">
        <f t="shared" ref="F196:F259" si="10">C196*$E$1</f>
        <v>3.0000100000000001</v>
      </c>
      <c r="G196" s="229">
        <f t="shared" ref="G196:G259" si="11">D196*$E$1</f>
        <v>0</v>
      </c>
      <c r="L196" s="249">
        <f t="shared" si="9"/>
        <v>3.0000100000000001</v>
      </c>
    </row>
    <row r="197" spans="1:12">
      <c r="A197" s="207" t="s">
        <v>433</v>
      </c>
      <c r="B197" s="207" t="s">
        <v>434</v>
      </c>
      <c r="C197" s="10">
        <v>4.0178000000000003</v>
      </c>
      <c r="D197" s="10">
        <v>4.43</v>
      </c>
      <c r="E197" s="335"/>
      <c r="F197" s="229">
        <f t="shared" si="10"/>
        <v>5.2231400000000008</v>
      </c>
      <c r="G197" s="229">
        <f t="shared" si="11"/>
        <v>5.7589999999999995</v>
      </c>
      <c r="L197" s="249">
        <f t="shared" si="9"/>
        <v>5.7589999999999995</v>
      </c>
    </row>
    <row r="198" spans="1:12">
      <c r="A198" s="207" t="s">
        <v>508</v>
      </c>
      <c r="B198" s="207" t="s">
        <v>509</v>
      </c>
      <c r="C198" s="10">
        <v>13.2616</v>
      </c>
      <c r="D198" s="10">
        <v>15.17</v>
      </c>
      <c r="E198" s="335"/>
      <c r="F198" s="229">
        <f t="shared" si="10"/>
        <v>17.240079999999999</v>
      </c>
      <c r="G198" s="229">
        <f t="shared" si="11"/>
        <v>19.721</v>
      </c>
      <c r="L198" s="249">
        <f t="shared" si="9"/>
        <v>19.721</v>
      </c>
    </row>
    <row r="199" spans="1:12">
      <c r="A199" s="207" t="s">
        <v>435</v>
      </c>
      <c r="B199" s="207" t="s">
        <v>436</v>
      </c>
      <c r="C199" s="10">
        <v>4.1772</v>
      </c>
      <c r="D199" s="10">
        <v>3.14</v>
      </c>
      <c r="E199" s="335"/>
      <c r="F199" s="229">
        <f t="shared" si="10"/>
        <v>5.4303600000000003</v>
      </c>
      <c r="G199" s="229">
        <f t="shared" si="11"/>
        <v>4.0820000000000007</v>
      </c>
      <c r="L199" s="249">
        <f t="shared" si="9"/>
        <v>5.4303600000000003</v>
      </c>
    </row>
    <row r="200" spans="1:12">
      <c r="A200" s="207" t="s">
        <v>437</v>
      </c>
      <c r="B200" s="207" t="s">
        <v>438</v>
      </c>
      <c r="C200" s="10">
        <v>1.8203</v>
      </c>
      <c r="D200" s="10">
        <v>2.4239999999999999</v>
      </c>
      <c r="E200" s="335"/>
      <c r="F200" s="229">
        <f t="shared" si="10"/>
        <v>2.36639</v>
      </c>
      <c r="G200" s="229">
        <f t="shared" si="11"/>
        <v>3.1512000000000002</v>
      </c>
      <c r="L200" s="249">
        <f t="shared" si="9"/>
        <v>3.1512000000000002</v>
      </c>
    </row>
    <row r="201" spans="1:12">
      <c r="A201" s="207" t="s">
        <v>439</v>
      </c>
      <c r="B201" s="207" t="s">
        <v>440</v>
      </c>
      <c r="C201" s="10">
        <v>14.6432</v>
      </c>
      <c r="D201" s="10">
        <v>20.103300000000001</v>
      </c>
      <c r="E201" s="335"/>
      <c r="F201" s="229">
        <f t="shared" si="10"/>
        <v>19.036160000000002</v>
      </c>
      <c r="G201" s="229">
        <f t="shared" si="11"/>
        <v>26.134290000000004</v>
      </c>
      <c r="L201" s="249">
        <f t="shared" si="9"/>
        <v>26.134290000000004</v>
      </c>
    </row>
    <row r="202" spans="1:12">
      <c r="A202" s="207" t="s">
        <v>305</v>
      </c>
      <c r="B202" s="207" t="s">
        <v>306</v>
      </c>
      <c r="C202" s="10">
        <v>6.5856000000000003</v>
      </c>
      <c r="D202" s="10">
        <v>5.12</v>
      </c>
      <c r="E202" s="335"/>
      <c r="F202" s="229">
        <f t="shared" si="10"/>
        <v>8.56128</v>
      </c>
      <c r="G202" s="229">
        <f t="shared" si="11"/>
        <v>6.6560000000000006</v>
      </c>
      <c r="L202" s="249">
        <f t="shared" si="9"/>
        <v>8.56128</v>
      </c>
    </row>
    <row r="203" spans="1:12">
      <c r="A203" s="207" t="s">
        <v>441</v>
      </c>
      <c r="B203" s="207" t="s">
        <v>442</v>
      </c>
      <c r="C203" s="10">
        <v>16.4483</v>
      </c>
      <c r="D203" s="10">
        <v>13.71</v>
      </c>
      <c r="E203" s="335"/>
      <c r="F203" s="229">
        <f t="shared" si="10"/>
        <v>21.38279</v>
      </c>
      <c r="G203" s="229">
        <f t="shared" si="11"/>
        <v>17.823</v>
      </c>
      <c r="L203" s="249">
        <f t="shared" si="9"/>
        <v>21.38279</v>
      </c>
    </row>
    <row r="204" spans="1:12">
      <c r="A204" s="207" t="s">
        <v>680</v>
      </c>
      <c r="B204" s="207" t="s">
        <v>681</v>
      </c>
      <c r="C204" s="10">
        <v>0.62749999999999995</v>
      </c>
      <c r="D204" s="10">
        <v>0</v>
      </c>
      <c r="E204" s="335"/>
      <c r="F204" s="229">
        <f t="shared" si="10"/>
        <v>0.81574999999999998</v>
      </c>
      <c r="G204" s="229">
        <f t="shared" si="11"/>
        <v>0</v>
      </c>
      <c r="L204" s="249">
        <f t="shared" si="9"/>
        <v>0.81574999999999998</v>
      </c>
    </row>
    <row r="205" spans="1:12">
      <c r="A205" s="207" t="s">
        <v>823</v>
      </c>
      <c r="B205" s="207" t="s">
        <v>824</v>
      </c>
      <c r="C205" s="10">
        <v>1.4128000000000001</v>
      </c>
      <c r="D205" s="10">
        <v>1.34</v>
      </c>
      <c r="E205" s="335"/>
      <c r="F205" s="229">
        <f t="shared" si="10"/>
        <v>1.8366400000000001</v>
      </c>
      <c r="G205" s="229">
        <f t="shared" si="11"/>
        <v>1.7420000000000002</v>
      </c>
      <c r="L205" s="249">
        <f t="shared" si="9"/>
        <v>1.8366400000000001</v>
      </c>
    </row>
    <row r="206" spans="1:12">
      <c r="A206" s="207" t="s">
        <v>636</v>
      </c>
      <c r="B206" s="207" t="s">
        <v>637</v>
      </c>
      <c r="C206" s="10">
        <v>0.92049999999999998</v>
      </c>
      <c r="D206" s="10">
        <v>1.1000000000000001</v>
      </c>
      <c r="E206" s="335"/>
      <c r="F206" s="229">
        <f t="shared" si="10"/>
        <v>1.19665</v>
      </c>
      <c r="G206" s="229">
        <f t="shared" si="11"/>
        <v>1.4300000000000002</v>
      </c>
      <c r="L206" s="249">
        <f t="shared" si="9"/>
        <v>1.4300000000000002</v>
      </c>
    </row>
    <row r="207" spans="1:12">
      <c r="A207" s="207" t="s">
        <v>775</v>
      </c>
      <c r="B207" s="207" t="s">
        <v>776</v>
      </c>
      <c r="C207" s="10">
        <v>1.9601</v>
      </c>
      <c r="D207" s="10">
        <v>1.2</v>
      </c>
      <c r="E207" s="335"/>
      <c r="F207" s="229">
        <f t="shared" si="10"/>
        <v>2.54813</v>
      </c>
      <c r="G207" s="229">
        <f t="shared" si="11"/>
        <v>1.56</v>
      </c>
      <c r="L207" s="249">
        <f t="shared" si="9"/>
        <v>2.54813</v>
      </c>
    </row>
    <row r="208" spans="1:12">
      <c r="A208" s="207" t="s">
        <v>878</v>
      </c>
      <c r="B208" s="207" t="s">
        <v>879</v>
      </c>
      <c r="C208" s="10">
        <v>2.0253999999999999</v>
      </c>
      <c r="D208" s="10">
        <v>2.09</v>
      </c>
      <c r="E208" s="335"/>
      <c r="F208" s="229">
        <f t="shared" si="10"/>
        <v>2.6330200000000001</v>
      </c>
      <c r="G208" s="229">
        <f t="shared" si="11"/>
        <v>2.7170000000000001</v>
      </c>
      <c r="L208" s="249">
        <f t="shared" si="9"/>
        <v>2.7170000000000001</v>
      </c>
    </row>
    <row r="209" spans="1:12">
      <c r="A209" s="207" t="s">
        <v>993</v>
      </c>
      <c r="B209" s="207" t="s">
        <v>994</v>
      </c>
      <c r="C209" s="10">
        <v>2.9653</v>
      </c>
      <c r="D209" s="10">
        <v>2.95</v>
      </c>
      <c r="E209" s="335"/>
      <c r="F209" s="229">
        <f t="shared" si="10"/>
        <v>3.8548900000000001</v>
      </c>
      <c r="G209" s="229">
        <f t="shared" si="11"/>
        <v>3.8350000000000004</v>
      </c>
      <c r="L209" s="249">
        <f t="shared" si="9"/>
        <v>3.8548900000000001</v>
      </c>
    </row>
    <row r="210" spans="1:12">
      <c r="A210" s="207" t="s">
        <v>934</v>
      </c>
      <c r="B210" s="207" t="s">
        <v>935</v>
      </c>
      <c r="C210" s="10">
        <v>3.6964000000000001</v>
      </c>
      <c r="D210" s="10">
        <v>5.99</v>
      </c>
      <c r="E210" s="335"/>
      <c r="F210" s="229">
        <f t="shared" si="10"/>
        <v>4.80532</v>
      </c>
      <c r="G210" s="229">
        <f t="shared" si="11"/>
        <v>7.7870000000000008</v>
      </c>
      <c r="L210" s="249">
        <f t="shared" si="9"/>
        <v>7.7870000000000008</v>
      </c>
    </row>
    <row r="211" spans="1:12">
      <c r="A211" s="207" t="s">
        <v>1043</v>
      </c>
      <c r="B211" s="207" t="s">
        <v>1044</v>
      </c>
      <c r="C211" s="10">
        <v>5.2438000000000002</v>
      </c>
      <c r="D211" s="10">
        <v>5.15</v>
      </c>
      <c r="E211" s="335"/>
      <c r="F211" s="229">
        <f t="shared" si="10"/>
        <v>6.8169400000000007</v>
      </c>
      <c r="G211" s="229">
        <f t="shared" si="11"/>
        <v>6.6950000000000003</v>
      </c>
      <c r="L211" s="249">
        <f t="shared" si="9"/>
        <v>6.8169400000000007</v>
      </c>
    </row>
    <row r="212" spans="1:12">
      <c r="A212" s="207" t="s">
        <v>1091</v>
      </c>
      <c r="B212" s="207" t="s">
        <v>1092</v>
      </c>
      <c r="C212" s="10">
        <v>15.79</v>
      </c>
      <c r="D212" s="10">
        <v>15.99</v>
      </c>
      <c r="E212" s="335"/>
      <c r="F212" s="229">
        <f t="shared" si="10"/>
        <v>20.527000000000001</v>
      </c>
      <c r="G212" s="229">
        <f t="shared" si="11"/>
        <v>20.787000000000003</v>
      </c>
      <c r="L212" s="249">
        <f t="shared" si="9"/>
        <v>20.787000000000003</v>
      </c>
    </row>
    <row r="213" spans="1:12">
      <c r="A213" s="207" t="s">
        <v>1139</v>
      </c>
      <c r="B213" s="207" t="s">
        <v>1140</v>
      </c>
      <c r="C213" s="10">
        <v>22.789000000000001</v>
      </c>
      <c r="D213" s="10">
        <v>21.17</v>
      </c>
      <c r="E213" s="335"/>
      <c r="F213" s="229">
        <f t="shared" si="10"/>
        <v>29.625700000000002</v>
      </c>
      <c r="G213" s="229">
        <f t="shared" si="11"/>
        <v>27.521000000000004</v>
      </c>
      <c r="L213" s="249">
        <f t="shared" si="9"/>
        <v>29.625700000000002</v>
      </c>
    </row>
    <row r="214" spans="1:12">
      <c r="A214" s="207" t="s">
        <v>1181</v>
      </c>
      <c r="B214" s="207" t="s">
        <v>1182</v>
      </c>
      <c r="C214" s="10">
        <v>48.817900000000002</v>
      </c>
      <c r="D214" s="10">
        <v>66.709999999999994</v>
      </c>
      <c r="E214" s="335"/>
      <c r="F214" s="229">
        <f t="shared" si="10"/>
        <v>63.463270000000001</v>
      </c>
      <c r="G214" s="229">
        <f t="shared" si="11"/>
        <v>86.722999999999999</v>
      </c>
      <c r="L214" s="249">
        <f t="shared" si="9"/>
        <v>86.722999999999999</v>
      </c>
    </row>
    <row r="215" spans="1:12">
      <c r="A215" s="207" t="s">
        <v>650</v>
      </c>
      <c r="B215" s="207" t="s">
        <v>651</v>
      </c>
      <c r="C215" s="10">
        <v>1.4430000000000001</v>
      </c>
      <c r="D215" s="10">
        <v>1.33</v>
      </c>
      <c r="E215" s="335"/>
      <c r="F215" s="229">
        <f t="shared" si="10"/>
        <v>1.8759000000000001</v>
      </c>
      <c r="G215" s="229">
        <f t="shared" si="11"/>
        <v>1.7290000000000001</v>
      </c>
      <c r="L215" s="249">
        <f t="shared" si="9"/>
        <v>1.8759000000000001</v>
      </c>
    </row>
    <row r="216" spans="1:12">
      <c r="A216" s="207" t="s">
        <v>789</v>
      </c>
      <c r="B216" s="207" t="s">
        <v>790</v>
      </c>
      <c r="C216" s="10">
        <v>1.2336</v>
      </c>
      <c r="D216" s="10">
        <v>1.1499999999999999</v>
      </c>
      <c r="E216" s="335"/>
      <c r="F216" s="229">
        <f t="shared" si="10"/>
        <v>1.60368</v>
      </c>
      <c r="G216" s="229">
        <f t="shared" si="11"/>
        <v>1.4949999999999999</v>
      </c>
      <c r="L216" s="249">
        <f t="shared" si="9"/>
        <v>1.60368</v>
      </c>
    </row>
    <row r="217" spans="1:12">
      <c r="A217" s="207" t="s">
        <v>594</v>
      </c>
      <c r="B217" s="207" t="s">
        <v>595</v>
      </c>
      <c r="C217" s="10">
        <v>1.6093999999999999</v>
      </c>
      <c r="D217" s="10">
        <v>1.98</v>
      </c>
      <c r="E217" s="335"/>
      <c r="F217" s="229">
        <f t="shared" si="10"/>
        <v>2.0922200000000002</v>
      </c>
      <c r="G217" s="229">
        <f t="shared" si="11"/>
        <v>2.5739999999999998</v>
      </c>
      <c r="L217" s="249">
        <f t="shared" si="9"/>
        <v>2.5739999999999998</v>
      </c>
    </row>
    <row r="218" spans="1:12">
      <c r="A218" s="207" t="s">
        <v>730</v>
      </c>
      <c r="B218" s="207" t="s">
        <v>731</v>
      </c>
      <c r="C218" s="10">
        <v>1.9379</v>
      </c>
      <c r="D218" s="10">
        <v>2.2999999999999998</v>
      </c>
      <c r="E218" s="335"/>
      <c r="F218" s="229">
        <f t="shared" si="10"/>
        <v>2.5192700000000001</v>
      </c>
      <c r="G218" s="229">
        <f t="shared" si="11"/>
        <v>2.9899999999999998</v>
      </c>
      <c r="L218" s="249">
        <f t="shared" si="9"/>
        <v>2.9899999999999998</v>
      </c>
    </row>
    <row r="219" spans="1:12">
      <c r="A219" s="207" t="s">
        <v>831</v>
      </c>
      <c r="B219" s="207" t="s">
        <v>832</v>
      </c>
      <c r="C219" s="10">
        <v>2.0310000000000001</v>
      </c>
      <c r="D219" s="10">
        <v>1.99</v>
      </c>
      <c r="E219" s="335"/>
      <c r="F219" s="229">
        <f t="shared" si="10"/>
        <v>2.6403000000000003</v>
      </c>
      <c r="G219" s="229">
        <f t="shared" si="11"/>
        <v>2.5870000000000002</v>
      </c>
      <c r="L219" s="249">
        <f t="shared" si="9"/>
        <v>2.6403000000000003</v>
      </c>
    </row>
    <row r="220" spans="1:12">
      <c r="A220" s="207" t="s">
        <v>945</v>
      </c>
      <c r="B220" s="207" t="s">
        <v>946</v>
      </c>
      <c r="C220" s="10">
        <v>2.7250999999999999</v>
      </c>
      <c r="D220" s="10">
        <v>2.5299999999999998</v>
      </c>
      <c r="E220" s="335"/>
      <c r="F220" s="229">
        <f t="shared" si="10"/>
        <v>3.5426299999999999</v>
      </c>
      <c r="G220" s="229">
        <f t="shared" si="11"/>
        <v>3.2889999999999997</v>
      </c>
      <c r="L220" s="249">
        <f t="shared" si="9"/>
        <v>3.5426299999999999</v>
      </c>
    </row>
    <row r="221" spans="1:12">
      <c r="A221" s="207" t="s">
        <v>890</v>
      </c>
      <c r="B221" s="207" t="s">
        <v>891</v>
      </c>
      <c r="C221" s="10">
        <v>3.2757000000000001</v>
      </c>
      <c r="D221" s="10">
        <v>2.65</v>
      </c>
      <c r="E221" s="335"/>
      <c r="F221" s="229">
        <f t="shared" si="10"/>
        <v>4.2584100000000005</v>
      </c>
      <c r="G221" s="229">
        <f t="shared" si="11"/>
        <v>3.4449999999999998</v>
      </c>
      <c r="L221" s="249">
        <f t="shared" si="9"/>
        <v>4.2584100000000005</v>
      </c>
    </row>
    <row r="222" spans="1:12">
      <c r="A222" s="207" t="s">
        <v>1003</v>
      </c>
      <c r="B222" s="207" t="s">
        <v>1004</v>
      </c>
      <c r="C222" s="10">
        <v>4.3423999999999996</v>
      </c>
      <c r="D222" s="10">
        <v>3.45</v>
      </c>
      <c r="E222" s="335"/>
      <c r="F222" s="229">
        <f t="shared" si="10"/>
        <v>5.6451199999999995</v>
      </c>
      <c r="G222" s="229">
        <f t="shared" si="11"/>
        <v>4.4850000000000003</v>
      </c>
      <c r="L222" s="249">
        <f t="shared" si="9"/>
        <v>5.6451199999999995</v>
      </c>
    </row>
    <row r="223" spans="1:12">
      <c r="A223" s="207" t="s">
        <v>1051</v>
      </c>
      <c r="B223" s="207" t="s">
        <v>1052</v>
      </c>
      <c r="C223" s="10">
        <v>7.0994999999999999</v>
      </c>
      <c r="D223" s="10">
        <v>6.77</v>
      </c>
      <c r="E223" s="335"/>
      <c r="F223" s="229">
        <f t="shared" si="10"/>
        <v>9.2293500000000002</v>
      </c>
      <c r="G223" s="229">
        <f t="shared" si="11"/>
        <v>8.8010000000000002</v>
      </c>
      <c r="L223" s="249">
        <f t="shared" si="9"/>
        <v>9.2293500000000002</v>
      </c>
    </row>
    <row r="224" spans="1:12">
      <c r="A224" s="207" t="s">
        <v>1101</v>
      </c>
      <c r="B224" s="207" t="s">
        <v>1102</v>
      </c>
      <c r="C224" s="10">
        <v>8.6264000000000003</v>
      </c>
      <c r="D224" s="10">
        <v>7.79</v>
      </c>
      <c r="E224" s="335"/>
      <c r="F224" s="229">
        <f t="shared" si="10"/>
        <v>11.214320000000001</v>
      </c>
      <c r="G224" s="229">
        <f t="shared" si="11"/>
        <v>10.127000000000001</v>
      </c>
      <c r="L224" s="249">
        <f t="shared" si="9"/>
        <v>11.214320000000001</v>
      </c>
    </row>
    <row r="225" spans="1:12">
      <c r="A225" s="207" t="s">
        <v>1149</v>
      </c>
      <c r="B225" s="207" t="s">
        <v>1150</v>
      </c>
      <c r="C225" s="10">
        <v>18.898499999999999</v>
      </c>
      <c r="D225" s="10">
        <v>18.510000000000002</v>
      </c>
      <c r="E225" s="335"/>
      <c r="F225" s="229">
        <f t="shared" si="10"/>
        <v>24.568049999999999</v>
      </c>
      <c r="G225" s="229">
        <f t="shared" si="11"/>
        <v>24.063000000000002</v>
      </c>
      <c r="L225" s="249">
        <f t="shared" si="9"/>
        <v>24.568049999999999</v>
      </c>
    </row>
    <row r="226" spans="1:12">
      <c r="A226" s="207" t="s">
        <v>1189</v>
      </c>
      <c r="B226" s="207" t="s">
        <v>1190</v>
      </c>
      <c r="C226" s="10">
        <v>45.546199999999999</v>
      </c>
      <c r="D226" s="10">
        <v>0</v>
      </c>
      <c r="E226" s="335"/>
      <c r="F226" s="229">
        <f t="shared" si="10"/>
        <v>59.210059999999999</v>
      </c>
      <c r="G226" s="229">
        <f t="shared" si="11"/>
        <v>0</v>
      </c>
      <c r="L226" s="249">
        <f t="shared" si="9"/>
        <v>59.210059999999999</v>
      </c>
    </row>
    <row r="227" spans="1:12">
      <c r="A227" s="207" t="s">
        <v>688</v>
      </c>
      <c r="B227" s="207" t="s">
        <v>689</v>
      </c>
      <c r="C227" s="10">
        <v>0.7389</v>
      </c>
      <c r="D227" s="10">
        <v>0</v>
      </c>
      <c r="E227" s="335"/>
      <c r="F227" s="229">
        <f t="shared" si="10"/>
        <v>0.96057000000000003</v>
      </c>
      <c r="G227" s="229">
        <f t="shared" si="11"/>
        <v>0</v>
      </c>
      <c r="L227" s="249">
        <f t="shared" si="9"/>
        <v>0.96057000000000003</v>
      </c>
    </row>
    <row r="228" spans="1:12">
      <c r="A228" s="207" t="s">
        <v>652</v>
      </c>
      <c r="B228" s="207" t="s">
        <v>653</v>
      </c>
      <c r="C228" s="10">
        <v>1.1214</v>
      </c>
      <c r="D228" s="10">
        <v>1.03</v>
      </c>
      <c r="E228" s="335"/>
      <c r="F228" s="229">
        <f t="shared" si="10"/>
        <v>1.4578199999999999</v>
      </c>
      <c r="G228" s="229">
        <f t="shared" si="11"/>
        <v>1.3390000000000002</v>
      </c>
      <c r="L228" s="249">
        <f t="shared" si="9"/>
        <v>1.4578199999999999</v>
      </c>
    </row>
    <row r="229" spans="1:12">
      <c r="A229" s="207" t="s">
        <v>791</v>
      </c>
      <c r="B229" s="207" t="s">
        <v>792</v>
      </c>
      <c r="C229" s="10">
        <v>0.9919</v>
      </c>
      <c r="D229" s="10">
        <v>0</v>
      </c>
      <c r="E229" s="335"/>
      <c r="F229" s="229">
        <f t="shared" si="10"/>
        <v>1.2894700000000001</v>
      </c>
      <c r="G229" s="229">
        <f t="shared" si="11"/>
        <v>0</v>
      </c>
      <c r="L229" s="249">
        <f t="shared" si="9"/>
        <v>1.2894700000000001</v>
      </c>
    </row>
    <row r="230" spans="1:12">
      <c r="A230" s="207" t="s">
        <v>596</v>
      </c>
      <c r="B230" s="207" t="s">
        <v>597</v>
      </c>
      <c r="C230" s="10">
        <v>1.1327</v>
      </c>
      <c r="D230" s="10">
        <v>0.88</v>
      </c>
      <c r="E230" s="335"/>
      <c r="F230" s="229">
        <f t="shared" si="10"/>
        <v>1.4725100000000002</v>
      </c>
      <c r="G230" s="229">
        <f t="shared" si="11"/>
        <v>1.1440000000000001</v>
      </c>
      <c r="L230" s="249">
        <f t="shared" si="9"/>
        <v>1.4725100000000002</v>
      </c>
    </row>
    <row r="231" spans="1:12">
      <c r="A231" s="207" t="s">
        <v>732</v>
      </c>
      <c r="B231" s="207" t="s">
        <v>733</v>
      </c>
      <c r="C231" s="10">
        <v>1.1914</v>
      </c>
      <c r="D231" s="10">
        <v>1.24</v>
      </c>
      <c r="E231" s="335"/>
      <c r="F231" s="229">
        <f t="shared" si="10"/>
        <v>1.5488200000000001</v>
      </c>
      <c r="G231" s="229">
        <f t="shared" si="11"/>
        <v>1.6120000000000001</v>
      </c>
      <c r="L231" s="249">
        <f t="shared" si="9"/>
        <v>1.6120000000000001</v>
      </c>
    </row>
    <row r="232" spans="1:12">
      <c r="A232" s="207" t="s">
        <v>833</v>
      </c>
      <c r="B232" s="207" t="s">
        <v>834</v>
      </c>
      <c r="C232" s="10">
        <v>1.2956000000000001</v>
      </c>
      <c r="D232" s="10">
        <v>1.4</v>
      </c>
      <c r="E232" s="335"/>
      <c r="F232" s="229">
        <f t="shared" si="10"/>
        <v>1.6842800000000002</v>
      </c>
      <c r="G232" s="229">
        <f t="shared" si="11"/>
        <v>1.8199999999999998</v>
      </c>
      <c r="L232" s="249">
        <f t="shared" si="9"/>
        <v>1.8199999999999998</v>
      </c>
    </row>
    <row r="233" spans="1:12">
      <c r="A233" s="207" t="s">
        <v>947</v>
      </c>
      <c r="B233" s="207" t="s">
        <v>948</v>
      </c>
      <c r="C233" s="10">
        <v>1.8855999999999999</v>
      </c>
      <c r="D233" s="10">
        <v>2.0299999999999998</v>
      </c>
      <c r="E233" s="335"/>
      <c r="F233" s="229">
        <f t="shared" si="10"/>
        <v>2.4512800000000001</v>
      </c>
      <c r="G233" s="229">
        <f t="shared" si="11"/>
        <v>2.6389999999999998</v>
      </c>
      <c r="L233" s="249">
        <f t="shared" si="9"/>
        <v>2.6389999999999998</v>
      </c>
    </row>
    <row r="234" spans="1:12">
      <c r="A234" s="207" t="s">
        <v>892</v>
      </c>
      <c r="B234" s="207" t="s">
        <v>893</v>
      </c>
      <c r="C234" s="10">
        <v>1.7713000000000001</v>
      </c>
      <c r="D234" s="10">
        <v>0</v>
      </c>
      <c r="E234" s="335"/>
      <c r="F234" s="229">
        <f t="shared" si="10"/>
        <v>2.3026900000000001</v>
      </c>
      <c r="G234" s="229">
        <f t="shared" si="11"/>
        <v>0</v>
      </c>
      <c r="L234" s="249">
        <f t="shared" si="9"/>
        <v>2.3026900000000001</v>
      </c>
    </row>
    <row r="235" spans="1:12">
      <c r="A235" s="207" t="s">
        <v>1005</v>
      </c>
      <c r="B235" s="207" t="s">
        <v>138</v>
      </c>
      <c r="C235" s="10">
        <v>3.5152000000000001</v>
      </c>
      <c r="D235" s="10">
        <v>3.6</v>
      </c>
      <c r="E235" s="335"/>
      <c r="F235" s="229">
        <f t="shared" si="10"/>
        <v>4.5697600000000005</v>
      </c>
      <c r="G235" s="229">
        <f t="shared" si="11"/>
        <v>4.6800000000000006</v>
      </c>
      <c r="L235" s="249">
        <f t="shared" si="9"/>
        <v>4.6800000000000006</v>
      </c>
    </row>
    <row r="236" spans="1:12">
      <c r="A236" s="207" t="s">
        <v>1053</v>
      </c>
      <c r="B236" s="207" t="s">
        <v>1054</v>
      </c>
      <c r="C236" s="10">
        <v>8.6507000000000005</v>
      </c>
      <c r="D236" s="10">
        <v>12.09</v>
      </c>
      <c r="E236" s="335"/>
      <c r="F236" s="229">
        <f t="shared" si="10"/>
        <v>11.24591</v>
      </c>
      <c r="G236" s="229">
        <f t="shared" si="11"/>
        <v>15.717000000000001</v>
      </c>
      <c r="L236" s="249">
        <f t="shared" si="9"/>
        <v>15.717000000000001</v>
      </c>
    </row>
    <row r="237" spans="1:12">
      <c r="A237" s="207" t="s">
        <v>1103</v>
      </c>
      <c r="B237" s="207" t="s">
        <v>1104</v>
      </c>
      <c r="C237" s="10">
        <v>10.1214</v>
      </c>
      <c r="D237" s="10">
        <v>0</v>
      </c>
      <c r="E237" s="335"/>
      <c r="F237" s="229">
        <f t="shared" si="10"/>
        <v>13.157819999999999</v>
      </c>
      <c r="G237" s="229">
        <f t="shared" si="11"/>
        <v>0</v>
      </c>
      <c r="L237" s="249">
        <f t="shared" si="9"/>
        <v>13.157819999999999</v>
      </c>
    </row>
    <row r="238" spans="1:12">
      <c r="A238" s="207" t="s">
        <v>1151</v>
      </c>
      <c r="B238" s="207" t="s">
        <v>1152</v>
      </c>
      <c r="C238" s="10">
        <v>19.250900000000001</v>
      </c>
      <c r="D238" s="10">
        <v>0</v>
      </c>
      <c r="E238" s="335"/>
      <c r="F238" s="229">
        <f t="shared" si="10"/>
        <v>25.026170000000004</v>
      </c>
      <c r="G238" s="229">
        <f t="shared" si="11"/>
        <v>0</v>
      </c>
      <c r="L238" s="249">
        <f t="shared" si="9"/>
        <v>25.026170000000004</v>
      </c>
    </row>
    <row r="239" spans="1:12">
      <c r="A239" s="207" t="s">
        <v>690</v>
      </c>
      <c r="B239" s="207" t="s">
        <v>691</v>
      </c>
      <c r="C239" s="10">
        <v>0.82989999999999997</v>
      </c>
      <c r="D239" s="10">
        <v>0</v>
      </c>
      <c r="E239" s="335"/>
      <c r="F239" s="229">
        <f t="shared" si="10"/>
        <v>1.07887</v>
      </c>
      <c r="G239" s="229">
        <f t="shared" si="11"/>
        <v>0</v>
      </c>
      <c r="L239" s="249">
        <f t="shared" si="9"/>
        <v>1.07887</v>
      </c>
    </row>
    <row r="240" spans="1:12">
      <c r="A240" s="207" t="s">
        <v>654</v>
      </c>
      <c r="B240" s="207" t="s">
        <v>655</v>
      </c>
      <c r="C240" s="10">
        <v>1.2612000000000001</v>
      </c>
      <c r="D240" s="10">
        <v>1.24</v>
      </c>
      <c r="E240" s="335"/>
      <c r="F240" s="229">
        <f t="shared" si="10"/>
        <v>1.6395600000000001</v>
      </c>
      <c r="G240" s="229">
        <f t="shared" si="11"/>
        <v>1.6120000000000001</v>
      </c>
      <c r="L240" s="249">
        <f t="shared" si="9"/>
        <v>1.6395600000000001</v>
      </c>
    </row>
    <row r="241" spans="1:12">
      <c r="A241" s="207" t="s">
        <v>793</v>
      </c>
      <c r="B241" s="207" t="s">
        <v>794</v>
      </c>
      <c r="C241" s="10">
        <v>1.4138999999999999</v>
      </c>
      <c r="D241" s="10">
        <v>1.48</v>
      </c>
      <c r="E241" s="335"/>
      <c r="F241" s="229">
        <f t="shared" si="10"/>
        <v>1.8380699999999999</v>
      </c>
      <c r="G241" s="229">
        <f t="shared" si="11"/>
        <v>1.9239999999999999</v>
      </c>
      <c r="L241" s="249">
        <f t="shared" si="9"/>
        <v>1.9239999999999999</v>
      </c>
    </row>
    <row r="242" spans="1:12">
      <c r="A242" s="207" t="s">
        <v>598</v>
      </c>
      <c r="B242" s="207" t="s">
        <v>599</v>
      </c>
      <c r="C242" s="10">
        <v>1.1910000000000001</v>
      </c>
      <c r="D242" s="10">
        <v>1.2</v>
      </c>
      <c r="E242" s="335"/>
      <c r="F242" s="229">
        <f t="shared" si="10"/>
        <v>1.5483000000000002</v>
      </c>
      <c r="G242" s="229">
        <f t="shared" si="11"/>
        <v>1.56</v>
      </c>
      <c r="L242" s="249">
        <f t="shared" si="9"/>
        <v>1.56</v>
      </c>
    </row>
    <row r="243" spans="1:12">
      <c r="A243" s="207" t="s">
        <v>734</v>
      </c>
      <c r="B243" s="207" t="s">
        <v>735</v>
      </c>
      <c r="C243" s="10">
        <v>1.7591000000000001</v>
      </c>
      <c r="D243" s="10">
        <v>1.23</v>
      </c>
      <c r="E243" s="335"/>
      <c r="F243" s="229">
        <f t="shared" si="10"/>
        <v>2.2868300000000001</v>
      </c>
      <c r="G243" s="229">
        <f t="shared" si="11"/>
        <v>1.599</v>
      </c>
      <c r="L243" s="249">
        <f t="shared" si="9"/>
        <v>2.2868300000000001</v>
      </c>
    </row>
    <row r="244" spans="1:12">
      <c r="A244" s="207" t="s">
        <v>835</v>
      </c>
      <c r="B244" s="207" t="s">
        <v>836</v>
      </c>
      <c r="C244" s="10">
        <v>2.0516000000000001</v>
      </c>
      <c r="D244" s="10">
        <v>1.87</v>
      </c>
      <c r="E244" s="335"/>
      <c r="F244" s="229">
        <f t="shared" si="10"/>
        <v>2.6670800000000003</v>
      </c>
      <c r="G244" s="229">
        <f t="shared" si="11"/>
        <v>2.431</v>
      </c>
      <c r="L244" s="249">
        <f t="shared" si="9"/>
        <v>2.6670800000000003</v>
      </c>
    </row>
    <row r="245" spans="1:12">
      <c r="A245" s="207" t="s">
        <v>949</v>
      </c>
      <c r="B245" s="207" t="s">
        <v>950</v>
      </c>
      <c r="C245" s="10">
        <v>2.7195999999999998</v>
      </c>
      <c r="D245" s="10">
        <v>2.92</v>
      </c>
      <c r="E245" s="335"/>
      <c r="F245" s="229">
        <f t="shared" si="10"/>
        <v>3.5354799999999997</v>
      </c>
      <c r="G245" s="229">
        <f t="shared" si="11"/>
        <v>3.7959999999999998</v>
      </c>
      <c r="L245" s="249">
        <f t="shared" si="9"/>
        <v>3.7959999999999998</v>
      </c>
    </row>
    <row r="246" spans="1:12">
      <c r="A246" s="207" t="s">
        <v>894</v>
      </c>
      <c r="B246" s="207" t="s">
        <v>895</v>
      </c>
      <c r="C246" s="10">
        <v>2.5756000000000001</v>
      </c>
      <c r="D246" s="10">
        <v>5.99</v>
      </c>
      <c r="E246" s="335"/>
      <c r="F246" s="229">
        <f t="shared" si="10"/>
        <v>3.3482800000000004</v>
      </c>
      <c r="G246" s="229">
        <f t="shared" si="11"/>
        <v>7.7870000000000008</v>
      </c>
      <c r="L246" s="249">
        <f t="shared" si="9"/>
        <v>7.7870000000000008</v>
      </c>
    </row>
    <row r="247" spans="1:12">
      <c r="A247" s="207" t="s">
        <v>1006</v>
      </c>
      <c r="B247" s="207" t="s">
        <v>1007</v>
      </c>
      <c r="C247" s="10">
        <v>5.0769000000000002</v>
      </c>
      <c r="D247" s="10">
        <v>4.95</v>
      </c>
      <c r="E247" s="335"/>
      <c r="F247" s="229">
        <f t="shared" si="10"/>
        <v>6.5999700000000008</v>
      </c>
      <c r="G247" s="229">
        <f t="shared" si="11"/>
        <v>6.4350000000000005</v>
      </c>
      <c r="L247" s="249">
        <f t="shared" si="9"/>
        <v>6.5999700000000008</v>
      </c>
    </row>
    <row r="248" spans="1:12">
      <c r="A248" s="207" t="s">
        <v>1055</v>
      </c>
      <c r="B248" s="207" t="s">
        <v>1056</v>
      </c>
      <c r="C248" s="10">
        <v>9.9593000000000007</v>
      </c>
      <c r="D248" s="10">
        <v>13.93</v>
      </c>
      <c r="E248" s="335"/>
      <c r="F248" s="229">
        <f t="shared" si="10"/>
        <v>12.947090000000001</v>
      </c>
      <c r="G248" s="229">
        <f t="shared" si="11"/>
        <v>18.109000000000002</v>
      </c>
      <c r="L248" s="249">
        <f t="shared" si="9"/>
        <v>18.109000000000002</v>
      </c>
    </row>
    <row r="249" spans="1:12">
      <c r="A249" s="207" t="s">
        <v>1105</v>
      </c>
      <c r="B249" s="207" t="s">
        <v>1106</v>
      </c>
      <c r="C249" s="10">
        <v>12.7125</v>
      </c>
      <c r="D249" s="10">
        <v>0</v>
      </c>
      <c r="E249" s="335"/>
      <c r="F249" s="229">
        <f t="shared" si="10"/>
        <v>16.526250000000001</v>
      </c>
      <c r="G249" s="229">
        <f t="shared" si="11"/>
        <v>0</v>
      </c>
      <c r="L249" s="249">
        <f t="shared" si="9"/>
        <v>16.526250000000001</v>
      </c>
    </row>
    <row r="250" spans="1:12">
      <c r="A250" s="207" t="s">
        <v>1153</v>
      </c>
      <c r="B250" s="207" t="s">
        <v>1154</v>
      </c>
      <c r="C250" s="10">
        <v>16.194199999999999</v>
      </c>
      <c r="D250" s="10">
        <v>0</v>
      </c>
      <c r="E250" s="335"/>
      <c r="F250" s="229">
        <f t="shared" si="10"/>
        <v>21.05246</v>
      </c>
      <c r="G250" s="229">
        <f t="shared" si="11"/>
        <v>0</v>
      </c>
      <c r="L250" s="249">
        <f t="shared" si="9"/>
        <v>21.05246</v>
      </c>
    </row>
    <row r="251" spans="1:12">
      <c r="A251" s="207" t="s">
        <v>1191</v>
      </c>
      <c r="B251" s="207" t="s">
        <v>1192</v>
      </c>
      <c r="C251" s="10">
        <v>25.0504</v>
      </c>
      <c r="D251" s="10">
        <v>0</v>
      </c>
      <c r="E251" s="335"/>
      <c r="F251" s="229">
        <f t="shared" si="10"/>
        <v>32.565519999999999</v>
      </c>
      <c r="G251" s="229">
        <f t="shared" si="11"/>
        <v>0</v>
      </c>
      <c r="L251" s="249">
        <f t="shared" si="9"/>
        <v>32.565519999999999</v>
      </c>
    </row>
    <row r="252" spans="1:12">
      <c r="A252" s="207" t="s">
        <v>600</v>
      </c>
      <c r="B252" s="207" t="s">
        <v>4117</v>
      </c>
      <c r="C252" s="10">
        <v>18.710799999999999</v>
      </c>
      <c r="D252" s="10">
        <v>23.22</v>
      </c>
      <c r="E252" s="335"/>
      <c r="F252" s="229">
        <f t="shared" si="10"/>
        <v>24.32404</v>
      </c>
      <c r="G252" s="229">
        <f t="shared" si="11"/>
        <v>30.186</v>
      </c>
      <c r="L252" s="249">
        <f t="shared" si="9"/>
        <v>30.186</v>
      </c>
    </row>
    <row r="253" spans="1:12">
      <c r="A253" s="207" t="s">
        <v>736</v>
      </c>
      <c r="B253" s="207" t="s">
        <v>4118</v>
      </c>
      <c r="C253" s="10">
        <v>7.6923000000000004</v>
      </c>
      <c r="D253" s="10">
        <v>0</v>
      </c>
      <c r="E253" s="335"/>
      <c r="F253" s="229">
        <f t="shared" si="10"/>
        <v>9.9999900000000004</v>
      </c>
      <c r="G253" s="229">
        <f t="shared" si="11"/>
        <v>0</v>
      </c>
      <c r="L253" s="249">
        <f t="shared" si="9"/>
        <v>9.9999900000000004</v>
      </c>
    </row>
    <row r="254" spans="1:12">
      <c r="A254" s="207" t="s">
        <v>837</v>
      </c>
      <c r="B254" s="207" t="s">
        <v>4119</v>
      </c>
      <c r="C254" s="10">
        <v>12.649900000000001</v>
      </c>
      <c r="D254" s="10">
        <v>19.34</v>
      </c>
      <c r="E254" s="335"/>
      <c r="F254" s="229">
        <f t="shared" si="10"/>
        <v>16.444870000000002</v>
      </c>
      <c r="G254" s="229">
        <f t="shared" si="11"/>
        <v>25.141999999999999</v>
      </c>
      <c r="L254" s="249">
        <f t="shared" si="9"/>
        <v>25.141999999999999</v>
      </c>
    </row>
    <row r="255" spans="1:12">
      <c r="A255" s="207" t="s">
        <v>951</v>
      </c>
      <c r="B255" s="207" t="s">
        <v>4121</v>
      </c>
      <c r="C255" s="10">
        <v>31.407</v>
      </c>
      <c r="D255" s="10">
        <v>35.14</v>
      </c>
      <c r="E255" s="335"/>
      <c r="F255" s="229">
        <f t="shared" si="10"/>
        <v>40.829100000000004</v>
      </c>
      <c r="G255" s="229">
        <f t="shared" si="11"/>
        <v>45.682000000000002</v>
      </c>
      <c r="L255" s="249">
        <f t="shared" si="9"/>
        <v>45.682000000000002</v>
      </c>
    </row>
    <row r="256" spans="1:12">
      <c r="A256" s="207" t="s">
        <v>896</v>
      </c>
      <c r="B256" s="207" t="s">
        <v>4120</v>
      </c>
      <c r="C256" s="10">
        <v>32.413699999999999</v>
      </c>
      <c r="D256" s="10">
        <v>36.450000000000003</v>
      </c>
      <c r="E256" s="335"/>
      <c r="F256" s="229">
        <f t="shared" si="10"/>
        <v>42.137810000000002</v>
      </c>
      <c r="G256" s="229">
        <f t="shared" si="11"/>
        <v>47.385000000000005</v>
      </c>
      <c r="L256" s="249">
        <f t="shared" si="9"/>
        <v>47.385000000000005</v>
      </c>
    </row>
    <row r="257" spans="1:12">
      <c r="A257" s="207" t="s">
        <v>1008</v>
      </c>
      <c r="B257" s="207" t="s">
        <v>4122</v>
      </c>
      <c r="C257" s="10">
        <v>22.381499999999999</v>
      </c>
      <c r="D257" s="10">
        <v>46.72</v>
      </c>
      <c r="E257" s="335"/>
      <c r="F257" s="229">
        <f t="shared" si="10"/>
        <v>29.095949999999998</v>
      </c>
      <c r="G257" s="229">
        <f t="shared" si="11"/>
        <v>60.735999999999997</v>
      </c>
      <c r="L257" s="249">
        <f t="shared" si="9"/>
        <v>60.735999999999997</v>
      </c>
    </row>
    <row r="258" spans="1:12">
      <c r="A258" s="207" t="s">
        <v>692</v>
      </c>
      <c r="B258" s="207" t="s">
        <v>693</v>
      </c>
      <c r="C258" s="10">
        <v>3.4007999999999998</v>
      </c>
      <c r="D258" s="10">
        <v>0</v>
      </c>
      <c r="E258" s="335"/>
      <c r="F258" s="229">
        <f t="shared" si="10"/>
        <v>4.4210399999999996</v>
      </c>
      <c r="G258" s="229">
        <f t="shared" si="11"/>
        <v>0</v>
      </c>
      <c r="L258" s="249">
        <f t="shared" si="9"/>
        <v>4.4210399999999996</v>
      </c>
    </row>
    <row r="259" spans="1:12">
      <c r="A259" s="207" t="s">
        <v>656</v>
      </c>
      <c r="B259" s="207" t="s">
        <v>657</v>
      </c>
      <c r="C259" s="10">
        <v>4.6660000000000004</v>
      </c>
      <c r="D259" s="10">
        <v>0</v>
      </c>
      <c r="E259" s="335"/>
      <c r="F259" s="229">
        <f t="shared" si="10"/>
        <v>6.0658000000000003</v>
      </c>
      <c r="G259" s="229">
        <f t="shared" si="11"/>
        <v>0</v>
      </c>
      <c r="L259" s="249">
        <f t="shared" ref="L259:L322" si="12">IF(C259&gt;D259,C259*1.3,D259*1.3)</f>
        <v>6.0658000000000003</v>
      </c>
    </row>
    <row r="260" spans="1:12">
      <c r="A260" s="207" t="s">
        <v>795</v>
      </c>
      <c r="B260" s="207" t="s">
        <v>796</v>
      </c>
      <c r="C260" s="10">
        <v>3.4007999999999998</v>
      </c>
      <c r="D260" s="10">
        <v>0</v>
      </c>
      <c r="E260" s="335"/>
      <c r="F260" s="229">
        <f t="shared" ref="F260:F323" si="13">C260*$E$1</f>
        <v>4.4210399999999996</v>
      </c>
      <c r="G260" s="229">
        <f t="shared" ref="G260:G323" si="14">D260*$E$1</f>
        <v>0</v>
      </c>
      <c r="L260" s="249">
        <f t="shared" si="12"/>
        <v>4.4210399999999996</v>
      </c>
    </row>
    <row r="261" spans="1:12">
      <c r="A261" s="207" t="s">
        <v>602</v>
      </c>
      <c r="B261" s="207" t="s">
        <v>603</v>
      </c>
      <c r="C261" s="10">
        <v>3.5931000000000002</v>
      </c>
      <c r="D261" s="10">
        <v>0</v>
      </c>
      <c r="E261" s="335"/>
      <c r="F261" s="229">
        <f t="shared" si="13"/>
        <v>4.67103</v>
      </c>
      <c r="G261" s="229">
        <f t="shared" si="14"/>
        <v>0</v>
      </c>
      <c r="L261" s="249">
        <f t="shared" si="12"/>
        <v>4.67103</v>
      </c>
    </row>
    <row r="262" spans="1:12">
      <c r="A262" s="207" t="s">
        <v>738</v>
      </c>
      <c r="B262" s="207" t="s">
        <v>739</v>
      </c>
      <c r="C262" s="10">
        <v>5.6565000000000003</v>
      </c>
      <c r="D262" s="10">
        <v>5.17</v>
      </c>
      <c r="E262" s="335"/>
      <c r="F262" s="229">
        <f t="shared" si="13"/>
        <v>7.3534500000000005</v>
      </c>
      <c r="G262" s="229">
        <f t="shared" si="14"/>
        <v>6.7210000000000001</v>
      </c>
      <c r="L262" s="249">
        <f t="shared" si="12"/>
        <v>7.3534500000000005</v>
      </c>
    </row>
    <row r="263" spans="1:12">
      <c r="A263" s="207" t="s">
        <v>839</v>
      </c>
      <c r="B263" s="207" t="s">
        <v>840</v>
      </c>
      <c r="C263" s="10">
        <v>6.7004000000000001</v>
      </c>
      <c r="D263" s="10">
        <v>7.1275000000000004</v>
      </c>
      <c r="E263" s="335"/>
      <c r="F263" s="229">
        <f t="shared" si="13"/>
        <v>8.7105200000000007</v>
      </c>
      <c r="G263" s="229">
        <f t="shared" si="14"/>
        <v>9.2657500000000006</v>
      </c>
      <c r="L263" s="249">
        <f t="shared" si="12"/>
        <v>9.2657500000000006</v>
      </c>
    </row>
    <row r="264" spans="1:12">
      <c r="A264" s="207" t="s">
        <v>953</v>
      </c>
      <c r="B264" s="207" t="s">
        <v>954</v>
      </c>
      <c r="C264" s="10">
        <v>8.0972000000000008</v>
      </c>
      <c r="D264" s="10">
        <v>0</v>
      </c>
      <c r="E264" s="335"/>
      <c r="F264" s="229">
        <f t="shared" si="13"/>
        <v>10.526360000000002</v>
      </c>
      <c r="G264" s="229">
        <f t="shared" si="14"/>
        <v>0</v>
      </c>
      <c r="L264" s="249">
        <f t="shared" si="12"/>
        <v>10.526360000000002</v>
      </c>
    </row>
    <row r="265" spans="1:12">
      <c r="A265" s="207" t="s">
        <v>898</v>
      </c>
      <c r="B265" s="207" t="s">
        <v>899</v>
      </c>
      <c r="C265" s="10">
        <v>10.6983</v>
      </c>
      <c r="D265" s="10">
        <v>0</v>
      </c>
      <c r="E265" s="335"/>
      <c r="F265" s="229">
        <f t="shared" si="13"/>
        <v>13.90779</v>
      </c>
      <c r="G265" s="229">
        <f t="shared" si="14"/>
        <v>0</v>
      </c>
      <c r="L265" s="249">
        <f t="shared" si="12"/>
        <v>13.90779</v>
      </c>
    </row>
    <row r="266" spans="1:12">
      <c r="A266" s="207" t="s">
        <v>1010</v>
      </c>
      <c r="B266" s="207" t="s">
        <v>1011</v>
      </c>
      <c r="C266" s="10">
        <v>35.929499999999997</v>
      </c>
      <c r="D266" s="10">
        <v>29.9</v>
      </c>
      <c r="E266" s="335"/>
      <c r="F266" s="229">
        <f t="shared" si="13"/>
        <v>46.708349999999996</v>
      </c>
      <c r="G266" s="229">
        <f t="shared" si="14"/>
        <v>38.869999999999997</v>
      </c>
      <c r="L266" s="249">
        <f t="shared" si="12"/>
        <v>46.708349999999996</v>
      </c>
    </row>
    <row r="267" spans="1:12">
      <c r="A267" s="207" t="s">
        <v>1057</v>
      </c>
      <c r="B267" s="207" t="s">
        <v>1058</v>
      </c>
      <c r="C267" s="10">
        <v>0</v>
      </c>
      <c r="D267" s="10">
        <v>0</v>
      </c>
      <c r="E267" s="335"/>
      <c r="F267" s="229">
        <f t="shared" si="13"/>
        <v>0</v>
      </c>
      <c r="G267" s="229">
        <f t="shared" si="14"/>
        <v>0</v>
      </c>
      <c r="L267" s="249">
        <f t="shared" si="12"/>
        <v>0</v>
      </c>
    </row>
    <row r="268" spans="1:12">
      <c r="A268" s="207" t="s">
        <v>1107</v>
      </c>
      <c r="B268" s="207" t="s">
        <v>1108</v>
      </c>
      <c r="C268" s="10">
        <v>0</v>
      </c>
      <c r="D268" s="10">
        <v>0</v>
      </c>
      <c r="E268" s="335"/>
      <c r="F268" s="229">
        <f t="shared" si="13"/>
        <v>0</v>
      </c>
      <c r="G268" s="229">
        <f t="shared" si="14"/>
        <v>0</v>
      </c>
      <c r="L268" s="249">
        <f t="shared" si="12"/>
        <v>0</v>
      </c>
    </row>
    <row r="269" spans="1:12">
      <c r="A269" s="207" t="s">
        <v>1155</v>
      </c>
      <c r="B269" s="207" t="s">
        <v>1156</v>
      </c>
      <c r="C269" s="10">
        <v>0</v>
      </c>
      <c r="D269" s="10">
        <v>0</v>
      </c>
      <c r="E269" s="335"/>
      <c r="F269" s="229">
        <f t="shared" si="13"/>
        <v>0</v>
      </c>
      <c r="G269" s="229">
        <f t="shared" si="14"/>
        <v>0</v>
      </c>
      <c r="L269" s="249">
        <f t="shared" si="12"/>
        <v>0</v>
      </c>
    </row>
    <row r="270" spans="1:12">
      <c r="A270" s="207" t="s">
        <v>686</v>
      </c>
      <c r="B270" s="207" t="s">
        <v>687</v>
      </c>
      <c r="C270" s="10">
        <v>0.76919999999999999</v>
      </c>
      <c r="D270" s="10">
        <v>0</v>
      </c>
      <c r="E270" s="335"/>
      <c r="F270" s="229">
        <f t="shared" si="13"/>
        <v>0.99996000000000007</v>
      </c>
      <c r="G270" s="229">
        <f t="shared" si="14"/>
        <v>0</v>
      </c>
      <c r="L270" s="249">
        <f t="shared" si="12"/>
        <v>0.99996000000000007</v>
      </c>
    </row>
    <row r="271" spans="1:12">
      <c r="A271" s="207" t="s">
        <v>648</v>
      </c>
      <c r="B271" s="207" t="s">
        <v>649</v>
      </c>
      <c r="C271" s="10">
        <v>1.2571000000000001</v>
      </c>
      <c r="D271" s="10">
        <v>1.48</v>
      </c>
      <c r="E271" s="335"/>
      <c r="F271" s="229">
        <f t="shared" si="13"/>
        <v>1.6342300000000003</v>
      </c>
      <c r="G271" s="229">
        <f t="shared" si="14"/>
        <v>1.9239999999999999</v>
      </c>
      <c r="L271" s="249">
        <f t="shared" si="12"/>
        <v>1.9239999999999999</v>
      </c>
    </row>
    <row r="272" spans="1:12">
      <c r="A272" s="207" t="s">
        <v>787</v>
      </c>
      <c r="B272" s="207" t="s">
        <v>788</v>
      </c>
      <c r="C272" s="10">
        <v>1.0121</v>
      </c>
      <c r="D272" s="10">
        <v>0</v>
      </c>
      <c r="E272" s="335"/>
      <c r="F272" s="229">
        <f t="shared" si="13"/>
        <v>1.3157300000000001</v>
      </c>
      <c r="G272" s="229">
        <f t="shared" si="14"/>
        <v>0</v>
      </c>
      <c r="L272" s="249">
        <f t="shared" si="12"/>
        <v>1.3157300000000001</v>
      </c>
    </row>
    <row r="273" spans="1:12">
      <c r="A273" s="207" t="s">
        <v>592</v>
      </c>
      <c r="B273" s="207" t="s">
        <v>593</v>
      </c>
      <c r="C273" s="10">
        <v>1.2347999999999999</v>
      </c>
      <c r="D273" s="10">
        <v>0</v>
      </c>
      <c r="E273" s="335"/>
      <c r="F273" s="229">
        <f t="shared" si="13"/>
        <v>1.60524</v>
      </c>
      <c r="G273" s="229">
        <f t="shared" si="14"/>
        <v>0</v>
      </c>
      <c r="L273" s="249">
        <f t="shared" si="12"/>
        <v>1.60524</v>
      </c>
    </row>
    <row r="274" spans="1:12">
      <c r="A274" s="207" t="s">
        <v>728</v>
      </c>
      <c r="B274" s="207" t="s">
        <v>729</v>
      </c>
      <c r="C274" s="10">
        <v>1.8894</v>
      </c>
      <c r="D274" s="10">
        <v>1.84</v>
      </c>
      <c r="E274" s="335"/>
      <c r="F274" s="229">
        <f t="shared" si="13"/>
        <v>2.4562200000000001</v>
      </c>
      <c r="G274" s="229">
        <f t="shared" si="14"/>
        <v>2.3920000000000003</v>
      </c>
      <c r="L274" s="249">
        <f t="shared" si="12"/>
        <v>2.4562200000000001</v>
      </c>
    </row>
    <row r="275" spans="1:12">
      <c r="A275" s="207" t="s">
        <v>829</v>
      </c>
      <c r="B275" s="207" t="s">
        <v>830</v>
      </c>
      <c r="C275" s="10">
        <v>2.1198000000000001</v>
      </c>
      <c r="D275" s="10">
        <v>1.95</v>
      </c>
      <c r="E275" s="335"/>
      <c r="F275" s="229">
        <f t="shared" si="13"/>
        <v>2.7557400000000003</v>
      </c>
      <c r="G275" s="229">
        <f t="shared" si="14"/>
        <v>2.5350000000000001</v>
      </c>
      <c r="L275" s="249">
        <f t="shared" si="12"/>
        <v>2.7557400000000003</v>
      </c>
    </row>
    <row r="276" spans="1:12">
      <c r="A276" s="207" t="s">
        <v>943</v>
      </c>
      <c r="B276" s="207" t="s">
        <v>944</v>
      </c>
      <c r="C276" s="10">
        <v>2.2469000000000001</v>
      </c>
      <c r="D276" s="10">
        <v>0</v>
      </c>
      <c r="E276" s="335"/>
      <c r="F276" s="229">
        <f t="shared" si="13"/>
        <v>2.9209700000000001</v>
      </c>
      <c r="G276" s="229">
        <f t="shared" si="14"/>
        <v>0</v>
      </c>
      <c r="L276" s="249">
        <f t="shared" si="12"/>
        <v>2.9209700000000001</v>
      </c>
    </row>
    <row r="277" spans="1:12">
      <c r="A277" s="207" t="s">
        <v>888</v>
      </c>
      <c r="B277" s="207" t="s">
        <v>889</v>
      </c>
      <c r="C277" s="10">
        <v>3.8955000000000002</v>
      </c>
      <c r="D277" s="10">
        <v>4.8</v>
      </c>
      <c r="E277" s="335"/>
      <c r="F277" s="229">
        <f t="shared" si="13"/>
        <v>5.0641500000000006</v>
      </c>
      <c r="G277" s="229">
        <f t="shared" si="14"/>
        <v>6.24</v>
      </c>
      <c r="L277" s="249">
        <f t="shared" si="12"/>
        <v>6.24</v>
      </c>
    </row>
    <row r="278" spans="1:12">
      <c r="A278" s="207" t="s">
        <v>1001</v>
      </c>
      <c r="B278" s="207" t="s">
        <v>1002</v>
      </c>
      <c r="C278" s="10">
        <v>6.5575999999999999</v>
      </c>
      <c r="D278" s="10">
        <v>6.83</v>
      </c>
      <c r="E278" s="335"/>
      <c r="F278" s="229">
        <f t="shared" si="13"/>
        <v>8.5248799999999996</v>
      </c>
      <c r="G278" s="229">
        <f t="shared" si="14"/>
        <v>8.8789999999999996</v>
      </c>
      <c r="L278" s="249">
        <f t="shared" si="12"/>
        <v>8.8789999999999996</v>
      </c>
    </row>
    <row r="279" spans="1:12">
      <c r="A279" s="207" t="s">
        <v>1049</v>
      </c>
      <c r="B279" s="207" t="s">
        <v>1050</v>
      </c>
      <c r="C279" s="10">
        <v>16.594000000000001</v>
      </c>
      <c r="D279" s="10">
        <v>24.95</v>
      </c>
      <c r="E279" s="335"/>
      <c r="F279" s="229">
        <f t="shared" si="13"/>
        <v>21.572200000000002</v>
      </c>
      <c r="G279" s="229">
        <f t="shared" si="14"/>
        <v>32.435000000000002</v>
      </c>
      <c r="L279" s="249">
        <f t="shared" si="12"/>
        <v>32.435000000000002</v>
      </c>
    </row>
    <row r="280" spans="1:12">
      <c r="A280" s="207" t="s">
        <v>1099</v>
      </c>
      <c r="B280" s="207" t="s">
        <v>1100</v>
      </c>
      <c r="C280" s="10">
        <v>16.730699999999999</v>
      </c>
      <c r="D280" s="10">
        <v>0</v>
      </c>
      <c r="E280" s="335"/>
      <c r="F280" s="229">
        <f t="shared" si="13"/>
        <v>21.74991</v>
      </c>
      <c r="G280" s="229">
        <f t="shared" si="14"/>
        <v>0</v>
      </c>
      <c r="L280" s="249">
        <f t="shared" si="12"/>
        <v>21.74991</v>
      </c>
    </row>
    <row r="281" spans="1:12">
      <c r="A281" s="207" t="s">
        <v>1147</v>
      </c>
      <c r="B281" s="207" t="s">
        <v>1148</v>
      </c>
      <c r="C281" s="10">
        <v>45.796700000000001</v>
      </c>
      <c r="D281" s="10">
        <v>54.87</v>
      </c>
      <c r="E281" s="335"/>
      <c r="F281" s="229">
        <f t="shared" si="13"/>
        <v>59.535710000000002</v>
      </c>
      <c r="G281" s="229">
        <f t="shared" si="14"/>
        <v>71.331000000000003</v>
      </c>
      <c r="L281" s="249">
        <f t="shared" si="12"/>
        <v>71.331000000000003</v>
      </c>
    </row>
    <row r="282" spans="1:12">
      <c r="A282" s="207" t="s">
        <v>694</v>
      </c>
      <c r="B282" s="207" t="s">
        <v>695</v>
      </c>
      <c r="C282" s="10">
        <v>0.47570000000000001</v>
      </c>
      <c r="D282" s="10">
        <v>0</v>
      </c>
      <c r="E282" s="335"/>
      <c r="F282" s="229">
        <f t="shared" si="13"/>
        <v>0.61841000000000002</v>
      </c>
      <c r="G282" s="229">
        <f t="shared" si="14"/>
        <v>0</v>
      </c>
      <c r="L282" s="249">
        <f t="shared" si="12"/>
        <v>0.61841000000000002</v>
      </c>
    </row>
    <row r="283" spans="1:12">
      <c r="A283" s="207" t="s">
        <v>658</v>
      </c>
      <c r="B283" s="207" t="s">
        <v>659</v>
      </c>
      <c r="C283" s="10">
        <v>0.1113</v>
      </c>
      <c r="D283" s="10">
        <v>0</v>
      </c>
      <c r="E283" s="335"/>
      <c r="F283" s="229">
        <f t="shared" si="13"/>
        <v>0.14469000000000001</v>
      </c>
      <c r="G283" s="229">
        <f t="shared" si="14"/>
        <v>0</v>
      </c>
      <c r="L283" s="249">
        <f t="shared" si="12"/>
        <v>0.14469000000000001</v>
      </c>
    </row>
    <row r="284" spans="1:12">
      <c r="A284" s="207" t="s">
        <v>797</v>
      </c>
      <c r="B284" s="207" t="s">
        <v>798</v>
      </c>
      <c r="C284" s="10">
        <v>0.96099999999999997</v>
      </c>
      <c r="D284" s="10">
        <v>1.1000000000000001</v>
      </c>
      <c r="E284" s="335"/>
      <c r="F284" s="229">
        <f t="shared" si="13"/>
        <v>1.2493000000000001</v>
      </c>
      <c r="G284" s="229">
        <f t="shared" si="14"/>
        <v>1.4300000000000002</v>
      </c>
      <c r="L284" s="249">
        <f t="shared" si="12"/>
        <v>1.4300000000000002</v>
      </c>
    </row>
    <row r="285" spans="1:12">
      <c r="A285" s="207" t="s">
        <v>604</v>
      </c>
      <c r="B285" s="207" t="s">
        <v>605</v>
      </c>
      <c r="C285" s="10">
        <v>0.4592</v>
      </c>
      <c r="D285" s="10">
        <v>0.84</v>
      </c>
      <c r="E285" s="335"/>
      <c r="F285" s="229">
        <f t="shared" si="13"/>
        <v>0.59696000000000005</v>
      </c>
      <c r="G285" s="229">
        <f t="shared" si="14"/>
        <v>1.0920000000000001</v>
      </c>
      <c r="L285" s="249">
        <f t="shared" si="12"/>
        <v>1.0920000000000001</v>
      </c>
    </row>
    <row r="286" spans="1:12">
      <c r="A286" s="207" t="s">
        <v>740</v>
      </c>
      <c r="B286" s="207" t="s">
        <v>68</v>
      </c>
      <c r="C286" s="10">
        <v>1.3012999999999999</v>
      </c>
      <c r="D286" s="10">
        <v>1.27</v>
      </c>
      <c r="E286" s="335"/>
      <c r="F286" s="229">
        <f t="shared" si="13"/>
        <v>1.6916899999999999</v>
      </c>
      <c r="G286" s="229">
        <f t="shared" si="14"/>
        <v>1.651</v>
      </c>
      <c r="L286" s="249">
        <f t="shared" si="12"/>
        <v>1.6916899999999999</v>
      </c>
    </row>
    <row r="287" spans="1:12">
      <c r="A287" s="207" t="s">
        <v>841</v>
      </c>
      <c r="B287" s="207" t="s">
        <v>842</v>
      </c>
      <c r="C287" s="10">
        <v>2.2671000000000001</v>
      </c>
      <c r="D287" s="10">
        <v>1.79</v>
      </c>
      <c r="E287" s="335"/>
      <c r="F287" s="229">
        <f t="shared" si="13"/>
        <v>2.9472300000000002</v>
      </c>
      <c r="G287" s="229">
        <f t="shared" si="14"/>
        <v>2.327</v>
      </c>
      <c r="L287" s="249">
        <f t="shared" si="12"/>
        <v>2.9472300000000002</v>
      </c>
    </row>
    <row r="288" spans="1:12">
      <c r="A288" s="207" t="s">
        <v>955</v>
      </c>
      <c r="B288" s="207" t="s">
        <v>956</v>
      </c>
      <c r="C288" s="10">
        <v>3.6417000000000002</v>
      </c>
      <c r="D288" s="10">
        <v>2.5299999999999998</v>
      </c>
      <c r="E288" s="335"/>
      <c r="F288" s="229">
        <f t="shared" si="13"/>
        <v>4.73421</v>
      </c>
      <c r="G288" s="229">
        <f t="shared" si="14"/>
        <v>3.2889999999999997</v>
      </c>
      <c r="L288" s="249">
        <f t="shared" si="12"/>
        <v>4.73421</v>
      </c>
    </row>
    <row r="289" spans="1:12">
      <c r="A289" s="207" t="s">
        <v>900</v>
      </c>
      <c r="B289" s="207" t="s">
        <v>144</v>
      </c>
      <c r="C289" s="10">
        <v>5.2286999999999999</v>
      </c>
      <c r="D289" s="10">
        <v>7.49</v>
      </c>
      <c r="E289" s="335"/>
      <c r="F289" s="229">
        <f t="shared" si="13"/>
        <v>6.7973100000000004</v>
      </c>
      <c r="G289" s="229">
        <f t="shared" si="14"/>
        <v>9.7370000000000001</v>
      </c>
      <c r="L289" s="249">
        <f t="shared" si="12"/>
        <v>9.7370000000000001</v>
      </c>
    </row>
    <row r="290" spans="1:12">
      <c r="A290" s="207" t="s">
        <v>1012</v>
      </c>
      <c r="B290" s="207" t="s">
        <v>135</v>
      </c>
      <c r="C290" s="10">
        <v>7.0532000000000004</v>
      </c>
      <c r="D290" s="10">
        <v>6.93</v>
      </c>
      <c r="E290" s="335"/>
      <c r="F290" s="229">
        <f t="shared" si="13"/>
        <v>9.1691600000000015</v>
      </c>
      <c r="G290" s="229">
        <f t="shared" si="14"/>
        <v>9.0090000000000003</v>
      </c>
      <c r="L290" s="249">
        <f t="shared" si="12"/>
        <v>9.1691600000000015</v>
      </c>
    </row>
    <row r="291" spans="1:12">
      <c r="A291" s="207" t="s">
        <v>1059</v>
      </c>
      <c r="B291" s="207" t="s">
        <v>1060</v>
      </c>
      <c r="C291" s="10">
        <v>22.226500000000001</v>
      </c>
      <c r="D291" s="10">
        <v>17.27</v>
      </c>
      <c r="E291" s="335"/>
      <c r="F291" s="229">
        <f t="shared" si="13"/>
        <v>28.894450000000003</v>
      </c>
      <c r="G291" s="229">
        <f t="shared" si="14"/>
        <v>22.451000000000001</v>
      </c>
      <c r="L291" s="249">
        <f t="shared" si="12"/>
        <v>28.894450000000003</v>
      </c>
    </row>
    <row r="292" spans="1:12">
      <c r="A292" s="207" t="s">
        <v>1109</v>
      </c>
      <c r="B292" s="207" t="s">
        <v>1110</v>
      </c>
      <c r="C292" s="10">
        <v>32.17</v>
      </c>
      <c r="D292" s="10">
        <v>26.21</v>
      </c>
      <c r="E292" s="335"/>
      <c r="F292" s="229">
        <f t="shared" si="13"/>
        <v>41.821000000000005</v>
      </c>
      <c r="G292" s="229">
        <f t="shared" si="14"/>
        <v>34.073</v>
      </c>
      <c r="L292" s="249">
        <f t="shared" si="12"/>
        <v>41.821000000000005</v>
      </c>
    </row>
    <row r="293" spans="1:12">
      <c r="A293" s="207" t="s">
        <v>1157</v>
      </c>
      <c r="B293" s="207" t="s">
        <v>1158</v>
      </c>
      <c r="C293" s="10">
        <v>48.954999999999998</v>
      </c>
      <c r="D293" s="10">
        <v>45.37</v>
      </c>
      <c r="E293" s="335"/>
      <c r="F293" s="229">
        <f t="shared" si="13"/>
        <v>63.641500000000001</v>
      </c>
      <c r="G293" s="229">
        <f t="shared" si="14"/>
        <v>58.981000000000002</v>
      </c>
      <c r="L293" s="249">
        <f t="shared" si="12"/>
        <v>63.641500000000001</v>
      </c>
    </row>
    <row r="294" spans="1:12">
      <c r="A294" s="207" t="s">
        <v>1193</v>
      </c>
      <c r="B294" s="207" t="s">
        <v>1194</v>
      </c>
      <c r="C294" s="10">
        <v>1.2650999999999999</v>
      </c>
      <c r="D294" s="10">
        <v>0</v>
      </c>
      <c r="E294" s="335"/>
      <c r="F294" s="229">
        <f t="shared" si="13"/>
        <v>1.6446299999999998</v>
      </c>
      <c r="G294" s="229">
        <f t="shared" si="14"/>
        <v>0</v>
      </c>
      <c r="L294" s="249">
        <f t="shared" si="12"/>
        <v>1.6446299999999998</v>
      </c>
    </row>
    <row r="295" spans="1:12">
      <c r="A295" s="207" t="s">
        <v>638</v>
      </c>
      <c r="B295" s="207" t="s">
        <v>639</v>
      </c>
      <c r="C295" s="10">
        <v>3.9979</v>
      </c>
      <c r="D295" s="10">
        <v>0</v>
      </c>
      <c r="E295" s="335"/>
      <c r="F295" s="229">
        <f t="shared" si="13"/>
        <v>5.1972700000000005</v>
      </c>
      <c r="G295" s="229">
        <f t="shared" si="14"/>
        <v>0</v>
      </c>
      <c r="L295" s="249">
        <f t="shared" si="12"/>
        <v>5.1972700000000005</v>
      </c>
    </row>
    <row r="296" spans="1:12">
      <c r="A296" s="207" t="s">
        <v>777</v>
      </c>
      <c r="B296" s="207" t="s">
        <v>778</v>
      </c>
      <c r="C296" s="10">
        <v>13.292400000000001</v>
      </c>
      <c r="D296" s="10">
        <v>15.63</v>
      </c>
      <c r="E296" s="335"/>
      <c r="F296" s="229">
        <f t="shared" si="13"/>
        <v>17.28012</v>
      </c>
      <c r="G296" s="229">
        <f t="shared" si="14"/>
        <v>20.319000000000003</v>
      </c>
      <c r="L296" s="249">
        <f t="shared" si="12"/>
        <v>20.319000000000003</v>
      </c>
    </row>
    <row r="297" spans="1:12">
      <c r="A297" s="207" t="s">
        <v>880</v>
      </c>
      <c r="B297" s="207" t="s">
        <v>881</v>
      </c>
      <c r="C297" s="10">
        <v>19.453600000000002</v>
      </c>
      <c r="D297" s="10">
        <v>22.91</v>
      </c>
      <c r="E297" s="335"/>
      <c r="F297" s="229">
        <f t="shared" si="13"/>
        <v>25.289680000000004</v>
      </c>
      <c r="G297" s="229">
        <f t="shared" si="14"/>
        <v>29.783000000000001</v>
      </c>
      <c r="L297" s="249">
        <f t="shared" si="12"/>
        <v>29.783000000000001</v>
      </c>
    </row>
    <row r="298" spans="1:12">
      <c r="A298" s="207" t="s">
        <v>936</v>
      </c>
      <c r="B298" s="207" t="s">
        <v>937</v>
      </c>
      <c r="C298" s="10">
        <v>20.040299999999998</v>
      </c>
      <c r="D298" s="10">
        <v>0</v>
      </c>
      <c r="E298" s="335"/>
      <c r="F298" s="229">
        <f t="shared" si="13"/>
        <v>26.052389999999999</v>
      </c>
      <c r="G298" s="229">
        <f t="shared" si="14"/>
        <v>0</v>
      </c>
      <c r="L298" s="249">
        <f t="shared" si="12"/>
        <v>26.052389999999999</v>
      </c>
    </row>
    <row r="299" spans="1:12">
      <c r="A299" s="207" t="s">
        <v>136</v>
      </c>
      <c r="B299" s="207" t="s">
        <v>69</v>
      </c>
      <c r="C299" s="10">
        <v>67.679100000000005</v>
      </c>
      <c r="D299" s="10">
        <v>63.5</v>
      </c>
      <c r="E299" s="335"/>
      <c r="F299" s="229">
        <f t="shared" si="13"/>
        <v>87.982830000000007</v>
      </c>
      <c r="G299" s="229">
        <f t="shared" si="14"/>
        <v>82.55</v>
      </c>
      <c r="L299" s="249">
        <f t="shared" si="12"/>
        <v>87.982830000000007</v>
      </c>
    </row>
    <row r="300" spans="1:12">
      <c r="A300" s="207" t="s">
        <v>660</v>
      </c>
      <c r="B300" s="207" t="s">
        <v>661</v>
      </c>
      <c r="C300" s="10">
        <v>0</v>
      </c>
      <c r="D300" s="10">
        <v>0</v>
      </c>
      <c r="E300" s="335"/>
      <c r="F300" s="229">
        <f t="shared" si="13"/>
        <v>0</v>
      </c>
      <c r="G300" s="229">
        <f t="shared" si="14"/>
        <v>0</v>
      </c>
      <c r="L300" s="249">
        <f t="shared" si="12"/>
        <v>0</v>
      </c>
    </row>
    <row r="301" spans="1:12">
      <c r="A301" s="207" t="s">
        <v>799</v>
      </c>
      <c r="B301" s="207" t="s">
        <v>800</v>
      </c>
      <c r="C301" s="10">
        <v>0.88049999999999995</v>
      </c>
      <c r="D301" s="10">
        <v>0</v>
      </c>
      <c r="E301" s="335"/>
      <c r="F301" s="229">
        <f t="shared" si="13"/>
        <v>1.1446499999999999</v>
      </c>
      <c r="G301" s="229">
        <f t="shared" si="14"/>
        <v>0</v>
      </c>
      <c r="L301" s="249">
        <f t="shared" si="12"/>
        <v>1.1446499999999999</v>
      </c>
    </row>
    <row r="302" spans="1:12">
      <c r="A302" s="207" t="s">
        <v>606</v>
      </c>
      <c r="B302" s="207" t="s">
        <v>607</v>
      </c>
      <c r="C302" s="10">
        <v>1.17</v>
      </c>
      <c r="D302" s="10">
        <v>0</v>
      </c>
      <c r="E302" s="335"/>
      <c r="F302" s="229">
        <f t="shared" si="13"/>
        <v>1.5209999999999999</v>
      </c>
      <c r="G302" s="229">
        <f t="shared" si="14"/>
        <v>0</v>
      </c>
      <c r="L302" s="249">
        <f t="shared" si="12"/>
        <v>1.5209999999999999</v>
      </c>
    </row>
    <row r="303" spans="1:12">
      <c r="A303" s="207" t="s">
        <v>741</v>
      </c>
      <c r="B303" s="207" t="s">
        <v>742</v>
      </c>
      <c r="C303" s="10">
        <v>1.4373</v>
      </c>
      <c r="D303" s="10">
        <v>0</v>
      </c>
      <c r="E303" s="335"/>
      <c r="F303" s="229">
        <f t="shared" si="13"/>
        <v>1.86849</v>
      </c>
      <c r="G303" s="229">
        <f t="shared" si="14"/>
        <v>0</v>
      </c>
      <c r="L303" s="249">
        <f t="shared" si="12"/>
        <v>1.86849</v>
      </c>
    </row>
    <row r="304" spans="1:12">
      <c r="A304" s="207" t="s">
        <v>843</v>
      </c>
      <c r="B304" s="207" t="s">
        <v>119</v>
      </c>
      <c r="C304" s="10">
        <v>2.3917000000000002</v>
      </c>
      <c r="D304" s="10">
        <v>2.0299999999999998</v>
      </c>
      <c r="E304" s="335"/>
      <c r="F304" s="229">
        <f t="shared" si="13"/>
        <v>3.1092100000000005</v>
      </c>
      <c r="G304" s="229">
        <f t="shared" si="14"/>
        <v>2.6389999999999998</v>
      </c>
      <c r="L304" s="249">
        <f t="shared" si="12"/>
        <v>3.1092100000000005</v>
      </c>
    </row>
    <row r="305" spans="1:12">
      <c r="A305" s="207" t="s">
        <v>957</v>
      </c>
      <c r="B305" s="207" t="s">
        <v>958</v>
      </c>
      <c r="C305" s="10">
        <v>5.4396000000000004</v>
      </c>
      <c r="D305" s="10">
        <v>3.66</v>
      </c>
      <c r="E305" s="335"/>
      <c r="F305" s="229">
        <f t="shared" si="13"/>
        <v>7.0714800000000011</v>
      </c>
      <c r="G305" s="229">
        <f t="shared" si="14"/>
        <v>4.758</v>
      </c>
      <c r="L305" s="249">
        <f t="shared" si="12"/>
        <v>7.0714800000000011</v>
      </c>
    </row>
    <row r="306" spans="1:12">
      <c r="A306" s="207" t="s">
        <v>901</v>
      </c>
      <c r="B306" s="207" t="s">
        <v>902</v>
      </c>
      <c r="C306" s="10">
        <v>4.0789</v>
      </c>
      <c r="D306" s="10">
        <v>0</v>
      </c>
      <c r="E306" s="335"/>
      <c r="F306" s="229">
        <f t="shared" si="13"/>
        <v>5.3025700000000002</v>
      </c>
      <c r="G306" s="229">
        <f t="shared" si="14"/>
        <v>0</v>
      </c>
      <c r="L306" s="249">
        <f t="shared" si="12"/>
        <v>5.3025700000000002</v>
      </c>
    </row>
    <row r="307" spans="1:12">
      <c r="A307" s="207" t="s">
        <v>1013</v>
      </c>
      <c r="B307" s="207" t="s">
        <v>1014</v>
      </c>
      <c r="C307" s="10">
        <v>10.1214</v>
      </c>
      <c r="D307" s="10">
        <v>0</v>
      </c>
      <c r="E307" s="335"/>
      <c r="F307" s="229">
        <f t="shared" si="13"/>
        <v>13.157819999999999</v>
      </c>
      <c r="G307" s="229">
        <f t="shared" si="14"/>
        <v>0</v>
      </c>
      <c r="L307" s="249">
        <f t="shared" si="12"/>
        <v>13.157819999999999</v>
      </c>
    </row>
    <row r="308" spans="1:12">
      <c r="A308" s="207" t="s">
        <v>1061</v>
      </c>
      <c r="B308" s="207" t="s">
        <v>1062</v>
      </c>
      <c r="C308" s="10">
        <v>19.564699999999998</v>
      </c>
      <c r="D308" s="10">
        <v>0</v>
      </c>
      <c r="E308" s="335"/>
      <c r="F308" s="229">
        <f t="shared" si="13"/>
        <v>25.43411</v>
      </c>
      <c r="G308" s="229">
        <f t="shared" si="14"/>
        <v>0</v>
      </c>
      <c r="L308" s="249">
        <f t="shared" si="12"/>
        <v>25.43411</v>
      </c>
    </row>
    <row r="309" spans="1:12">
      <c r="A309" s="207" t="s">
        <v>1159</v>
      </c>
      <c r="B309" s="207" t="s">
        <v>1160</v>
      </c>
      <c r="C309" s="10">
        <v>0</v>
      </c>
      <c r="D309" s="10">
        <v>0</v>
      </c>
      <c r="E309" s="335"/>
      <c r="F309" s="229">
        <f t="shared" si="13"/>
        <v>0</v>
      </c>
      <c r="G309" s="229">
        <f t="shared" si="14"/>
        <v>0</v>
      </c>
      <c r="L309" s="249">
        <f t="shared" si="12"/>
        <v>0</v>
      </c>
    </row>
    <row r="310" spans="1:12">
      <c r="A310" s="207" t="s">
        <v>696</v>
      </c>
      <c r="B310" s="207" t="s">
        <v>697</v>
      </c>
      <c r="C310" s="10">
        <v>1.5992</v>
      </c>
      <c r="D310" s="10">
        <v>0</v>
      </c>
      <c r="E310" s="335"/>
      <c r="F310" s="229">
        <f t="shared" si="13"/>
        <v>2.0789599999999999</v>
      </c>
      <c r="G310" s="229">
        <f t="shared" si="14"/>
        <v>0</v>
      </c>
      <c r="L310" s="249">
        <f t="shared" si="12"/>
        <v>2.0789599999999999</v>
      </c>
    </row>
    <row r="311" spans="1:12">
      <c r="A311" s="207" t="s">
        <v>662</v>
      </c>
      <c r="B311" s="207" t="s">
        <v>663</v>
      </c>
      <c r="C311" s="10">
        <v>1.482</v>
      </c>
      <c r="D311" s="10">
        <v>1.51</v>
      </c>
      <c r="E311" s="335"/>
      <c r="F311" s="229">
        <f t="shared" si="13"/>
        <v>1.9266000000000001</v>
      </c>
      <c r="G311" s="229">
        <f t="shared" si="14"/>
        <v>1.9630000000000001</v>
      </c>
      <c r="L311" s="249">
        <f t="shared" si="12"/>
        <v>1.9630000000000001</v>
      </c>
    </row>
    <row r="312" spans="1:12">
      <c r="A312" s="207" t="s">
        <v>801</v>
      </c>
      <c r="B312" s="207" t="s">
        <v>802</v>
      </c>
      <c r="C312" s="10">
        <v>1.5658000000000001</v>
      </c>
      <c r="D312" s="10">
        <v>1.51</v>
      </c>
      <c r="E312" s="335"/>
      <c r="F312" s="229">
        <f t="shared" si="13"/>
        <v>2.0355400000000001</v>
      </c>
      <c r="G312" s="229">
        <f t="shared" si="14"/>
        <v>1.9630000000000001</v>
      </c>
      <c r="L312" s="249">
        <f t="shared" si="12"/>
        <v>2.0355400000000001</v>
      </c>
    </row>
    <row r="313" spans="1:12">
      <c r="A313" s="207" t="s">
        <v>608</v>
      </c>
      <c r="B313" s="207" t="s">
        <v>609</v>
      </c>
      <c r="C313" s="10">
        <v>1.7512000000000001</v>
      </c>
      <c r="D313" s="10">
        <v>0.97</v>
      </c>
      <c r="E313" s="335"/>
      <c r="F313" s="229">
        <f t="shared" si="13"/>
        <v>2.2765600000000004</v>
      </c>
      <c r="G313" s="229">
        <f t="shared" si="14"/>
        <v>1.2609999999999999</v>
      </c>
      <c r="L313" s="249">
        <f t="shared" si="12"/>
        <v>2.2765600000000004</v>
      </c>
    </row>
    <row r="314" spans="1:12">
      <c r="A314" s="207" t="s">
        <v>743</v>
      </c>
      <c r="B314" s="207" t="s">
        <v>744</v>
      </c>
      <c r="C314" s="10">
        <v>1.8812</v>
      </c>
      <c r="D314" s="10">
        <v>1.62</v>
      </c>
      <c r="E314" s="335"/>
      <c r="F314" s="229">
        <f t="shared" si="13"/>
        <v>2.44556</v>
      </c>
      <c r="G314" s="229">
        <f t="shared" si="14"/>
        <v>2.1060000000000003</v>
      </c>
      <c r="L314" s="249">
        <f t="shared" si="12"/>
        <v>2.44556</v>
      </c>
    </row>
    <row r="315" spans="1:12">
      <c r="A315" s="207" t="s">
        <v>844</v>
      </c>
      <c r="B315" s="207" t="s">
        <v>845</v>
      </c>
      <c r="C315" s="10">
        <v>2.4662000000000002</v>
      </c>
      <c r="D315" s="10">
        <v>2.37</v>
      </c>
      <c r="E315" s="335"/>
      <c r="F315" s="229">
        <f t="shared" si="13"/>
        <v>3.2060600000000004</v>
      </c>
      <c r="G315" s="229">
        <f t="shared" si="14"/>
        <v>3.0810000000000004</v>
      </c>
      <c r="L315" s="249">
        <f t="shared" si="12"/>
        <v>3.2060600000000004</v>
      </c>
    </row>
    <row r="316" spans="1:12">
      <c r="A316" s="207" t="s">
        <v>959</v>
      </c>
      <c r="B316" s="207" t="s">
        <v>960</v>
      </c>
      <c r="C316" s="10">
        <v>3.5708000000000002</v>
      </c>
      <c r="D316" s="10">
        <v>3.71</v>
      </c>
      <c r="E316" s="335"/>
      <c r="F316" s="229">
        <f t="shared" si="13"/>
        <v>4.6420400000000006</v>
      </c>
      <c r="G316" s="229">
        <f t="shared" si="14"/>
        <v>4.8230000000000004</v>
      </c>
      <c r="L316" s="249">
        <f t="shared" si="12"/>
        <v>4.8230000000000004</v>
      </c>
    </row>
    <row r="317" spans="1:12">
      <c r="A317" s="207" t="s">
        <v>903</v>
      </c>
      <c r="B317" s="207" t="s">
        <v>904</v>
      </c>
      <c r="C317" s="10">
        <v>4.1757999999999997</v>
      </c>
      <c r="D317" s="10">
        <v>3.95</v>
      </c>
      <c r="E317" s="335"/>
      <c r="F317" s="229">
        <f t="shared" si="13"/>
        <v>5.4285399999999999</v>
      </c>
      <c r="G317" s="229">
        <f t="shared" si="14"/>
        <v>5.1350000000000007</v>
      </c>
      <c r="L317" s="249">
        <f t="shared" si="12"/>
        <v>5.4285399999999999</v>
      </c>
    </row>
    <row r="318" spans="1:12">
      <c r="A318" s="207" t="s">
        <v>1015</v>
      </c>
      <c r="B318" s="207" t="s">
        <v>1016</v>
      </c>
      <c r="C318" s="10">
        <v>8.9458000000000002</v>
      </c>
      <c r="D318" s="10">
        <v>7.92</v>
      </c>
      <c r="E318" s="335"/>
      <c r="F318" s="229">
        <f t="shared" si="13"/>
        <v>11.62954</v>
      </c>
      <c r="G318" s="229">
        <f t="shared" si="14"/>
        <v>10.295999999999999</v>
      </c>
      <c r="L318" s="249">
        <f t="shared" si="12"/>
        <v>11.62954</v>
      </c>
    </row>
    <row r="319" spans="1:12">
      <c r="A319" s="207" t="s">
        <v>1063</v>
      </c>
      <c r="B319" s="207" t="s">
        <v>1064</v>
      </c>
      <c r="C319" s="10">
        <v>13.967599999999999</v>
      </c>
      <c r="D319" s="10">
        <v>0</v>
      </c>
      <c r="E319" s="335"/>
      <c r="F319" s="229">
        <f t="shared" si="13"/>
        <v>18.157879999999999</v>
      </c>
      <c r="G319" s="229">
        <f t="shared" si="14"/>
        <v>0</v>
      </c>
      <c r="L319" s="249">
        <f t="shared" si="12"/>
        <v>18.157879999999999</v>
      </c>
    </row>
    <row r="320" spans="1:12">
      <c r="A320" s="207" t="s">
        <v>1111</v>
      </c>
      <c r="B320" s="207" t="s">
        <v>1112</v>
      </c>
      <c r="C320" s="10">
        <v>27.8338</v>
      </c>
      <c r="D320" s="10">
        <v>0</v>
      </c>
      <c r="E320" s="335"/>
      <c r="F320" s="229">
        <f t="shared" si="13"/>
        <v>36.18394</v>
      </c>
      <c r="G320" s="229">
        <f t="shared" si="14"/>
        <v>0</v>
      </c>
      <c r="L320" s="249">
        <f t="shared" si="12"/>
        <v>36.18394</v>
      </c>
    </row>
    <row r="321" spans="1:12">
      <c r="A321" s="207" t="s">
        <v>1161</v>
      </c>
      <c r="B321" s="207" t="s">
        <v>1162</v>
      </c>
      <c r="C321" s="10">
        <v>63</v>
      </c>
      <c r="D321" s="10">
        <v>57.64</v>
      </c>
      <c r="E321" s="335"/>
      <c r="F321" s="229">
        <f t="shared" si="13"/>
        <v>81.900000000000006</v>
      </c>
      <c r="G321" s="229">
        <f t="shared" si="14"/>
        <v>74.932000000000002</v>
      </c>
      <c r="L321" s="249">
        <f t="shared" si="12"/>
        <v>81.900000000000006</v>
      </c>
    </row>
    <row r="322" spans="1:12">
      <c r="A322" s="207" t="s">
        <v>698</v>
      </c>
      <c r="B322" s="207" t="s">
        <v>699</v>
      </c>
      <c r="C322" s="10">
        <v>0.3846</v>
      </c>
      <c r="D322" s="10">
        <v>0</v>
      </c>
      <c r="E322" s="335"/>
      <c r="F322" s="229">
        <f t="shared" si="13"/>
        <v>0.49998000000000004</v>
      </c>
      <c r="G322" s="229">
        <f t="shared" si="14"/>
        <v>0</v>
      </c>
      <c r="L322" s="249">
        <f t="shared" si="12"/>
        <v>0.49998000000000004</v>
      </c>
    </row>
    <row r="323" spans="1:12">
      <c r="A323" s="207" t="s">
        <v>700</v>
      </c>
      <c r="B323" s="207" t="s">
        <v>701</v>
      </c>
      <c r="C323" s="10">
        <v>0.52629999999999999</v>
      </c>
      <c r="D323" s="10">
        <v>0</v>
      </c>
      <c r="E323" s="335"/>
      <c r="F323" s="229">
        <f t="shared" si="13"/>
        <v>0.68418999999999996</v>
      </c>
      <c r="G323" s="229">
        <f t="shared" si="14"/>
        <v>0</v>
      </c>
      <c r="L323" s="249">
        <f t="shared" ref="L323:L386" si="15">IF(C323&gt;D323,C323*1.3,D323*1.3)</f>
        <v>0.68418999999999996</v>
      </c>
    </row>
    <row r="324" spans="1:12">
      <c r="A324" s="207" t="s">
        <v>702</v>
      </c>
      <c r="B324" s="207" t="s">
        <v>703</v>
      </c>
      <c r="C324" s="10">
        <v>0.45550000000000002</v>
      </c>
      <c r="D324" s="10">
        <v>0</v>
      </c>
      <c r="E324" s="335"/>
      <c r="F324" s="229">
        <f t="shared" ref="F324:F387" si="16">C324*$E$1</f>
        <v>0.59215000000000007</v>
      </c>
      <c r="G324" s="229">
        <f t="shared" ref="G324:G387" si="17">D324*$E$1</f>
        <v>0</v>
      </c>
      <c r="L324" s="249">
        <f t="shared" si="15"/>
        <v>0.59215000000000007</v>
      </c>
    </row>
    <row r="325" spans="1:12">
      <c r="A325" s="207" t="s">
        <v>704</v>
      </c>
      <c r="B325" s="207" t="s">
        <v>705</v>
      </c>
      <c r="C325" s="10">
        <v>0.34420000000000001</v>
      </c>
      <c r="D325" s="10">
        <v>0</v>
      </c>
      <c r="E325" s="335"/>
      <c r="F325" s="229">
        <f t="shared" si="16"/>
        <v>0.44746000000000002</v>
      </c>
      <c r="G325" s="229">
        <f t="shared" si="17"/>
        <v>0</v>
      </c>
      <c r="L325" s="249">
        <f t="shared" si="15"/>
        <v>0.44746000000000002</v>
      </c>
    </row>
    <row r="326" spans="1:12">
      <c r="A326" s="207" t="s">
        <v>706</v>
      </c>
      <c r="B326" s="207" t="s">
        <v>707</v>
      </c>
      <c r="C326" s="10">
        <v>0.64780000000000004</v>
      </c>
      <c r="D326" s="10">
        <v>0</v>
      </c>
      <c r="E326" s="335"/>
      <c r="F326" s="229">
        <f t="shared" si="16"/>
        <v>0.84214000000000011</v>
      </c>
      <c r="G326" s="229">
        <f t="shared" si="17"/>
        <v>0</v>
      </c>
      <c r="L326" s="249">
        <f t="shared" si="15"/>
        <v>0.84214000000000011</v>
      </c>
    </row>
    <row r="327" spans="1:12">
      <c r="A327" s="207" t="s">
        <v>708</v>
      </c>
      <c r="B327" s="207" t="s">
        <v>709</v>
      </c>
      <c r="C327" s="10">
        <v>0.65790000000000004</v>
      </c>
      <c r="D327" s="10">
        <v>0</v>
      </c>
      <c r="E327" s="335"/>
      <c r="F327" s="229">
        <f t="shared" si="16"/>
        <v>0.85527000000000009</v>
      </c>
      <c r="G327" s="229">
        <f t="shared" si="17"/>
        <v>0</v>
      </c>
      <c r="L327" s="249">
        <f t="shared" si="15"/>
        <v>0.85527000000000009</v>
      </c>
    </row>
    <row r="328" spans="1:12">
      <c r="A328" s="207" t="s">
        <v>710</v>
      </c>
      <c r="B328" s="207" t="s">
        <v>711</v>
      </c>
      <c r="C328" s="10">
        <v>0.3543</v>
      </c>
      <c r="D328" s="10">
        <v>0</v>
      </c>
      <c r="E328" s="335"/>
      <c r="F328" s="229">
        <f t="shared" si="16"/>
        <v>0.46059</v>
      </c>
      <c r="G328" s="229">
        <f t="shared" si="17"/>
        <v>0</v>
      </c>
      <c r="L328" s="249">
        <f t="shared" si="15"/>
        <v>0.46059</v>
      </c>
    </row>
    <row r="329" spans="1:12">
      <c r="A329" s="207" t="s">
        <v>712</v>
      </c>
      <c r="B329" s="207" t="s">
        <v>713</v>
      </c>
      <c r="C329" s="10">
        <v>0.40489999999999998</v>
      </c>
      <c r="D329" s="10">
        <v>0</v>
      </c>
      <c r="E329" s="335"/>
      <c r="F329" s="229">
        <f t="shared" si="16"/>
        <v>0.52637</v>
      </c>
      <c r="G329" s="229">
        <f t="shared" si="17"/>
        <v>0</v>
      </c>
      <c r="L329" s="249">
        <f t="shared" si="15"/>
        <v>0.52637</v>
      </c>
    </row>
    <row r="330" spans="1:12">
      <c r="A330" s="207" t="s">
        <v>714</v>
      </c>
      <c r="B330" s="207" t="s">
        <v>715</v>
      </c>
      <c r="C330" s="10">
        <v>0.65790000000000004</v>
      </c>
      <c r="D330" s="10">
        <v>0</v>
      </c>
      <c r="E330" s="335"/>
      <c r="F330" s="229">
        <f t="shared" si="16"/>
        <v>0.85527000000000009</v>
      </c>
      <c r="G330" s="229">
        <f t="shared" si="17"/>
        <v>0</v>
      </c>
      <c r="L330" s="249">
        <f t="shared" si="15"/>
        <v>0.85527000000000009</v>
      </c>
    </row>
    <row r="331" spans="1:12">
      <c r="A331" s="207" t="s">
        <v>716</v>
      </c>
      <c r="B331" s="207" t="s">
        <v>717</v>
      </c>
      <c r="C331" s="10">
        <v>1.0121</v>
      </c>
      <c r="D331" s="10">
        <v>0</v>
      </c>
      <c r="E331" s="335"/>
      <c r="F331" s="229">
        <f t="shared" si="16"/>
        <v>1.3157300000000001</v>
      </c>
      <c r="G331" s="229">
        <f t="shared" si="17"/>
        <v>0</v>
      </c>
      <c r="L331" s="249">
        <f t="shared" si="15"/>
        <v>1.3157300000000001</v>
      </c>
    </row>
    <row r="332" spans="1:12">
      <c r="A332" s="207" t="s">
        <v>718</v>
      </c>
      <c r="B332" s="207" t="s">
        <v>719</v>
      </c>
      <c r="C332" s="10">
        <v>1.1841999999999999</v>
      </c>
      <c r="D332" s="10">
        <v>0</v>
      </c>
      <c r="E332" s="335"/>
      <c r="F332" s="229">
        <f t="shared" si="16"/>
        <v>1.5394600000000001</v>
      </c>
      <c r="G332" s="229">
        <f t="shared" si="17"/>
        <v>0</v>
      </c>
      <c r="L332" s="249">
        <f t="shared" si="15"/>
        <v>1.5394600000000001</v>
      </c>
    </row>
    <row r="333" spans="1:12">
      <c r="A333" s="207" t="s">
        <v>720</v>
      </c>
      <c r="B333" s="207" t="s">
        <v>721</v>
      </c>
      <c r="C333" s="10">
        <v>0</v>
      </c>
      <c r="D333" s="10">
        <v>0</v>
      </c>
      <c r="E333" s="335"/>
      <c r="F333" s="229">
        <f t="shared" si="16"/>
        <v>0</v>
      </c>
      <c r="G333" s="229">
        <f t="shared" si="17"/>
        <v>0</v>
      </c>
      <c r="L333" s="249">
        <f t="shared" si="15"/>
        <v>0</v>
      </c>
    </row>
    <row r="334" spans="1:12">
      <c r="A334" s="207" t="s">
        <v>664</v>
      </c>
      <c r="B334" s="207" t="s">
        <v>665</v>
      </c>
      <c r="C334" s="10">
        <v>0.60670000000000002</v>
      </c>
      <c r="D334" s="10">
        <v>0.48</v>
      </c>
      <c r="E334" s="335"/>
      <c r="F334" s="229">
        <f t="shared" si="16"/>
        <v>0.78871000000000002</v>
      </c>
      <c r="G334" s="229">
        <f t="shared" si="17"/>
        <v>0.624</v>
      </c>
      <c r="L334" s="249">
        <f t="shared" si="15"/>
        <v>0.78871000000000002</v>
      </c>
    </row>
    <row r="335" spans="1:12">
      <c r="A335" s="207" t="s">
        <v>666</v>
      </c>
      <c r="B335" s="207" t="s">
        <v>667</v>
      </c>
      <c r="C335" s="10">
        <v>0.91759999999999997</v>
      </c>
      <c r="D335" s="10">
        <v>0.56000000000000005</v>
      </c>
      <c r="E335" s="335"/>
      <c r="F335" s="229">
        <f t="shared" si="16"/>
        <v>1.1928799999999999</v>
      </c>
      <c r="G335" s="229">
        <f t="shared" si="17"/>
        <v>0.72800000000000009</v>
      </c>
      <c r="L335" s="249">
        <f t="shared" si="15"/>
        <v>1.1928799999999999</v>
      </c>
    </row>
    <row r="336" spans="1:12">
      <c r="A336" s="207" t="s">
        <v>668</v>
      </c>
      <c r="B336" s="207" t="s">
        <v>669</v>
      </c>
      <c r="C336" s="10">
        <v>0.7218</v>
      </c>
      <c r="D336" s="10">
        <v>0.56000000000000005</v>
      </c>
      <c r="E336" s="335"/>
      <c r="F336" s="229">
        <f t="shared" si="16"/>
        <v>0.93834000000000006</v>
      </c>
      <c r="G336" s="229">
        <f t="shared" si="17"/>
        <v>0.72800000000000009</v>
      </c>
      <c r="L336" s="249">
        <f t="shared" si="15"/>
        <v>0.93834000000000006</v>
      </c>
    </row>
    <row r="337" spans="1:12">
      <c r="A337" s="207" t="s">
        <v>670</v>
      </c>
      <c r="B337" s="207" t="s">
        <v>671</v>
      </c>
      <c r="C337" s="10">
        <v>0.88660000000000005</v>
      </c>
      <c r="D337" s="10">
        <v>0.72</v>
      </c>
      <c r="E337" s="335"/>
      <c r="F337" s="229">
        <f t="shared" si="16"/>
        <v>1.1525800000000002</v>
      </c>
      <c r="G337" s="229">
        <f t="shared" si="17"/>
        <v>0.93599999999999994</v>
      </c>
      <c r="L337" s="249">
        <f t="shared" si="15"/>
        <v>1.1525800000000002</v>
      </c>
    </row>
    <row r="338" spans="1:12">
      <c r="A338" s="207" t="s">
        <v>672</v>
      </c>
      <c r="B338" s="207" t="s">
        <v>673</v>
      </c>
      <c r="C338" s="10">
        <v>0.95399999999999996</v>
      </c>
      <c r="D338" s="10">
        <v>0.88</v>
      </c>
      <c r="E338" s="335"/>
      <c r="F338" s="229">
        <f t="shared" si="16"/>
        <v>1.2402</v>
      </c>
      <c r="G338" s="229">
        <f t="shared" si="17"/>
        <v>1.1440000000000001</v>
      </c>
      <c r="L338" s="249">
        <f t="shared" si="15"/>
        <v>1.2402</v>
      </c>
    </row>
    <row r="339" spans="1:12">
      <c r="A339" s="207" t="s">
        <v>674</v>
      </c>
      <c r="B339" s="207" t="s">
        <v>675</v>
      </c>
      <c r="C339" s="10">
        <v>1.3170999999999999</v>
      </c>
      <c r="D339" s="10">
        <v>1.19</v>
      </c>
      <c r="E339" s="335"/>
      <c r="F339" s="229">
        <f t="shared" si="16"/>
        <v>1.7122299999999999</v>
      </c>
      <c r="G339" s="229">
        <f t="shared" si="17"/>
        <v>1.5469999999999999</v>
      </c>
      <c r="L339" s="249">
        <f t="shared" si="15"/>
        <v>1.7122299999999999</v>
      </c>
    </row>
    <row r="340" spans="1:12">
      <c r="A340" s="207" t="s">
        <v>676</v>
      </c>
      <c r="B340" s="207" t="s">
        <v>677</v>
      </c>
      <c r="C340" s="10">
        <v>1.4864999999999999</v>
      </c>
      <c r="D340" s="10">
        <v>1.33</v>
      </c>
      <c r="E340" s="335"/>
      <c r="F340" s="229">
        <f t="shared" si="16"/>
        <v>1.93245</v>
      </c>
      <c r="G340" s="229">
        <f t="shared" si="17"/>
        <v>1.7290000000000001</v>
      </c>
      <c r="L340" s="249">
        <f t="shared" si="15"/>
        <v>1.93245</v>
      </c>
    </row>
    <row r="341" spans="1:12">
      <c r="A341" s="207" t="s">
        <v>803</v>
      </c>
      <c r="B341" s="207" t="s">
        <v>804</v>
      </c>
      <c r="C341" s="10">
        <v>0.74619999999999997</v>
      </c>
      <c r="D341" s="10">
        <v>0.6</v>
      </c>
      <c r="E341" s="335"/>
      <c r="F341" s="229">
        <f t="shared" si="16"/>
        <v>0.97006000000000003</v>
      </c>
      <c r="G341" s="229">
        <f t="shared" si="17"/>
        <v>0.78</v>
      </c>
      <c r="L341" s="249">
        <f t="shared" si="15"/>
        <v>0.97006000000000003</v>
      </c>
    </row>
    <row r="342" spans="1:12">
      <c r="A342" s="207" t="s">
        <v>805</v>
      </c>
      <c r="B342" s="207" t="s">
        <v>806</v>
      </c>
      <c r="C342" s="10">
        <v>0.54220000000000002</v>
      </c>
      <c r="D342" s="10">
        <v>0.8</v>
      </c>
      <c r="E342" s="335"/>
      <c r="F342" s="229">
        <f t="shared" si="16"/>
        <v>0.70486000000000004</v>
      </c>
      <c r="G342" s="229">
        <f t="shared" si="17"/>
        <v>1.04</v>
      </c>
      <c r="L342" s="249">
        <f t="shared" si="15"/>
        <v>1.04</v>
      </c>
    </row>
    <row r="343" spans="1:12">
      <c r="A343" s="207" t="s">
        <v>807</v>
      </c>
      <c r="B343" s="207" t="s">
        <v>808</v>
      </c>
      <c r="C343" s="10">
        <v>0.86199999999999999</v>
      </c>
      <c r="D343" s="10">
        <v>0.8</v>
      </c>
      <c r="E343" s="335"/>
      <c r="F343" s="229">
        <f t="shared" si="16"/>
        <v>1.1206</v>
      </c>
      <c r="G343" s="229">
        <f t="shared" si="17"/>
        <v>1.04</v>
      </c>
      <c r="L343" s="249">
        <f t="shared" si="15"/>
        <v>1.1206</v>
      </c>
    </row>
    <row r="344" spans="1:12">
      <c r="A344" s="207" t="s">
        <v>809</v>
      </c>
      <c r="B344" s="207" t="s">
        <v>810</v>
      </c>
      <c r="C344" s="10">
        <v>0.95030000000000003</v>
      </c>
      <c r="D344" s="10">
        <v>0.95</v>
      </c>
      <c r="E344" s="335"/>
      <c r="F344" s="229">
        <f t="shared" si="16"/>
        <v>1.23539</v>
      </c>
      <c r="G344" s="229">
        <f t="shared" si="17"/>
        <v>1.2349999999999999</v>
      </c>
      <c r="L344" s="249">
        <f t="shared" si="15"/>
        <v>1.23539</v>
      </c>
    </row>
    <row r="345" spans="1:12">
      <c r="A345" s="207" t="s">
        <v>811</v>
      </c>
      <c r="B345" s="207" t="s">
        <v>812</v>
      </c>
      <c r="C345" s="10">
        <v>0.86229999999999996</v>
      </c>
      <c r="D345" s="10">
        <v>0.95</v>
      </c>
      <c r="E345" s="335"/>
      <c r="F345" s="229">
        <f t="shared" si="16"/>
        <v>1.1209899999999999</v>
      </c>
      <c r="G345" s="229">
        <f t="shared" si="17"/>
        <v>1.2349999999999999</v>
      </c>
      <c r="L345" s="249">
        <f t="shared" si="15"/>
        <v>1.2349999999999999</v>
      </c>
    </row>
    <row r="346" spans="1:12">
      <c r="A346" s="207" t="s">
        <v>813</v>
      </c>
      <c r="B346" s="207" t="s">
        <v>814</v>
      </c>
      <c r="C346" s="10">
        <v>1.4574</v>
      </c>
      <c r="D346" s="10">
        <v>0</v>
      </c>
      <c r="E346" s="335"/>
      <c r="F346" s="229">
        <f t="shared" si="16"/>
        <v>1.8946200000000002</v>
      </c>
      <c r="G346" s="229">
        <f t="shared" si="17"/>
        <v>0</v>
      </c>
      <c r="L346" s="249">
        <f t="shared" si="15"/>
        <v>1.8946200000000002</v>
      </c>
    </row>
    <row r="347" spans="1:12">
      <c r="A347" s="207" t="s">
        <v>815</v>
      </c>
      <c r="B347" s="207" t="s">
        <v>816</v>
      </c>
      <c r="C347" s="10">
        <v>0.17199999999999999</v>
      </c>
      <c r="D347" s="10">
        <v>0</v>
      </c>
      <c r="E347" s="335"/>
      <c r="F347" s="229">
        <f t="shared" si="16"/>
        <v>0.22359999999999999</v>
      </c>
      <c r="G347" s="229">
        <f t="shared" si="17"/>
        <v>0</v>
      </c>
      <c r="L347" s="249">
        <f t="shared" si="15"/>
        <v>0.22359999999999999</v>
      </c>
    </row>
    <row r="348" spans="1:12">
      <c r="A348" s="207" t="s">
        <v>817</v>
      </c>
      <c r="B348" s="207" t="s">
        <v>818</v>
      </c>
      <c r="C348" s="10">
        <v>1.7003999999999999</v>
      </c>
      <c r="D348" s="10">
        <v>0</v>
      </c>
      <c r="E348" s="335"/>
      <c r="F348" s="229">
        <f t="shared" si="16"/>
        <v>2.2105199999999998</v>
      </c>
      <c r="G348" s="229">
        <f t="shared" si="17"/>
        <v>0</v>
      </c>
      <c r="L348" s="249">
        <f t="shared" si="15"/>
        <v>2.2105199999999998</v>
      </c>
    </row>
    <row r="349" spans="1:12">
      <c r="A349" s="207" t="s">
        <v>819</v>
      </c>
      <c r="B349" s="207" t="s">
        <v>820</v>
      </c>
      <c r="C349" s="10">
        <v>1.2650999999999999</v>
      </c>
      <c r="D349" s="10">
        <v>0</v>
      </c>
      <c r="E349" s="335"/>
      <c r="F349" s="229">
        <f t="shared" si="16"/>
        <v>1.6446299999999998</v>
      </c>
      <c r="G349" s="229">
        <f t="shared" si="17"/>
        <v>0</v>
      </c>
      <c r="L349" s="249">
        <f t="shared" si="15"/>
        <v>1.6446299999999998</v>
      </c>
    </row>
    <row r="350" spans="1:12">
      <c r="A350" s="207" t="s">
        <v>610</v>
      </c>
      <c r="B350" s="207" t="s">
        <v>611</v>
      </c>
      <c r="C350" s="10">
        <v>0.64900000000000002</v>
      </c>
      <c r="D350" s="10">
        <v>0.64</v>
      </c>
      <c r="E350" s="335"/>
      <c r="F350" s="229">
        <f t="shared" si="16"/>
        <v>0.84370000000000001</v>
      </c>
      <c r="G350" s="229">
        <f t="shared" si="17"/>
        <v>0.83200000000000007</v>
      </c>
      <c r="L350" s="249">
        <f t="shared" si="15"/>
        <v>0.84370000000000001</v>
      </c>
    </row>
    <row r="351" spans="1:12">
      <c r="A351" s="207" t="s">
        <v>612</v>
      </c>
      <c r="B351" s="207" t="s">
        <v>613</v>
      </c>
      <c r="C351" s="10">
        <v>0.70569999999999999</v>
      </c>
      <c r="D351" s="10">
        <v>0.68</v>
      </c>
      <c r="E351" s="335"/>
      <c r="F351" s="229">
        <f t="shared" si="16"/>
        <v>0.91741000000000006</v>
      </c>
      <c r="G351" s="229">
        <f t="shared" si="17"/>
        <v>0.88400000000000012</v>
      </c>
      <c r="L351" s="249">
        <f t="shared" si="15"/>
        <v>0.91741000000000006</v>
      </c>
    </row>
    <row r="352" spans="1:12">
      <c r="A352" s="207" t="s">
        <v>614</v>
      </c>
      <c r="B352" s="207" t="s">
        <v>615</v>
      </c>
      <c r="C352" s="10">
        <v>0.75960000000000005</v>
      </c>
      <c r="D352" s="10">
        <v>0.96</v>
      </c>
      <c r="E352" s="335"/>
      <c r="F352" s="229">
        <f t="shared" si="16"/>
        <v>0.98748000000000014</v>
      </c>
      <c r="G352" s="229">
        <f t="shared" si="17"/>
        <v>1.248</v>
      </c>
      <c r="L352" s="249">
        <f t="shared" si="15"/>
        <v>1.248</v>
      </c>
    </row>
    <row r="353" spans="1:12">
      <c r="A353" s="207" t="s">
        <v>616</v>
      </c>
      <c r="B353" s="207" t="s">
        <v>617</v>
      </c>
      <c r="C353" s="10">
        <v>0.84719999999999995</v>
      </c>
      <c r="D353" s="10">
        <v>1.26</v>
      </c>
      <c r="E353" s="335"/>
      <c r="F353" s="229">
        <f t="shared" si="16"/>
        <v>1.1013599999999999</v>
      </c>
      <c r="G353" s="229">
        <f t="shared" si="17"/>
        <v>1.6380000000000001</v>
      </c>
      <c r="L353" s="249">
        <f t="shared" si="15"/>
        <v>1.6380000000000001</v>
      </c>
    </row>
    <row r="354" spans="1:12">
      <c r="A354" s="207" t="s">
        <v>618</v>
      </c>
      <c r="B354" s="207" t="s">
        <v>619</v>
      </c>
      <c r="C354" s="10">
        <v>0.73380000000000001</v>
      </c>
      <c r="D354" s="10">
        <v>0.84</v>
      </c>
      <c r="E354" s="335"/>
      <c r="F354" s="229">
        <f t="shared" si="16"/>
        <v>0.95394000000000001</v>
      </c>
      <c r="G354" s="229">
        <f t="shared" si="17"/>
        <v>1.0920000000000001</v>
      </c>
      <c r="L354" s="249">
        <f t="shared" si="15"/>
        <v>1.0920000000000001</v>
      </c>
    </row>
    <row r="355" spans="1:12">
      <c r="A355" s="207" t="s">
        <v>620</v>
      </c>
      <c r="B355" s="207" t="s">
        <v>621</v>
      </c>
      <c r="C355" s="10">
        <v>0.81079999999999997</v>
      </c>
      <c r="D355" s="10">
        <v>0.98</v>
      </c>
      <c r="E355" s="335"/>
      <c r="F355" s="229">
        <f t="shared" si="16"/>
        <v>1.0540400000000001</v>
      </c>
      <c r="G355" s="229">
        <f t="shared" si="17"/>
        <v>1.274</v>
      </c>
      <c r="L355" s="249">
        <f t="shared" si="15"/>
        <v>1.274</v>
      </c>
    </row>
    <row r="356" spans="1:12">
      <c r="A356" s="207" t="s">
        <v>622</v>
      </c>
      <c r="B356" s="207" t="s">
        <v>623</v>
      </c>
      <c r="C356" s="10">
        <v>0.78210000000000002</v>
      </c>
      <c r="D356" s="10">
        <v>1</v>
      </c>
      <c r="E356" s="335"/>
      <c r="F356" s="229">
        <f t="shared" si="16"/>
        <v>1.0167300000000001</v>
      </c>
      <c r="G356" s="229">
        <f t="shared" si="17"/>
        <v>1.3</v>
      </c>
      <c r="L356" s="249">
        <f t="shared" si="15"/>
        <v>1.3</v>
      </c>
    </row>
    <row r="357" spans="1:12">
      <c r="A357" s="207" t="s">
        <v>624</v>
      </c>
      <c r="B357" s="207" t="s">
        <v>625</v>
      </c>
      <c r="C357" s="10">
        <v>1.0787</v>
      </c>
      <c r="D357" s="10">
        <v>1.24</v>
      </c>
      <c r="E357" s="335"/>
      <c r="F357" s="229">
        <f t="shared" si="16"/>
        <v>1.4023099999999999</v>
      </c>
      <c r="G357" s="229">
        <f t="shared" si="17"/>
        <v>1.6120000000000001</v>
      </c>
      <c r="L357" s="249">
        <f t="shared" si="15"/>
        <v>1.6120000000000001</v>
      </c>
    </row>
    <row r="358" spans="1:12">
      <c r="A358" s="207" t="s">
        <v>626</v>
      </c>
      <c r="B358" s="207" t="s">
        <v>627</v>
      </c>
      <c r="C358" s="10">
        <v>0.87029999999999996</v>
      </c>
      <c r="D358" s="10">
        <v>1.1599999999999999</v>
      </c>
      <c r="E358" s="335"/>
      <c r="F358" s="229">
        <f t="shared" si="16"/>
        <v>1.1313899999999999</v>
      </c>
      <c r="G358" s="229">
        <f t="shared" si="17"/>
        <v>1.508</v>
      </c>
      <c r="L358" s="249">
        <f t="shared" si="15"/>
        <v>1.508</v>
      </c>
    </row>
    <row r="359" spans="1:12">
      <c r="A359" s="207" t="s">
        <v>628</v>
      </c>
      <c r="B359" s="207" t="s">
        <v>629</v>
      </c>
      <c r="C359" s="10">
        <v>0.97419999999999995</v>
      </c>
      <c r="D359" s="10">
        <v>1.4</v>
      </c>
      <c r="E359" s="335"/>
      <c r="F359" s="229">
        <f t="shared" si="16"/>
        <v>1.2664599999999999</v>
      </c>
      <c r="G359" s="229">
        <f t="shared" si="17"/>
        <v>1.8199999999999998</v>
      </c>
      <c r="L359" s="249">
        <f t="shared" si="15"/>
        <v>1.8199999999999998</v>
      </c>
    </row>
    <row r="360" spans="1:12">
      <c r="A360" s="207" t="s">
        <v>630</v>
      </c>
      <c r="B360" s="207" t="s">
        <v>631</v>
      </c>
      <c r="C360" s="10">
        <v>1.2786</v>
      </c>
      <c r="D360" s="10">
        <v>1.32</v>
      </c>
      <c r="E360" s="335"/>
      <c r="F360" s="229">
        <f t="shared" si="16"/>
        <v>1.66218</v>
      </c>
      <c r="G360" s="229">
        <f t="shared" si="17"/>
        <v>1.7160000000000002</v>
      </c>
      <c r="L360" s="249">
        <f t="shared" si="15"/>
        <v>1.7160000000000002</v>
      </c>
    </row>
    <row r="361" spans="1:12">
      <c r="A361" s="207" t="s">
        <v>745</v>
      </c>
      <c r="B361" s="207" t="s">
        <v>746</v>
      </c>
      <c r="C361" s="10">
        <v>0.88560000000000005</v>
      </c>
      <c r="D361" s="10">
        <v>0.83</v>
      </c>
      <c r="E361" s="335"/>
      <c r="F361" s="229">
        <f t="shared" si="16"/>
        <v>1.1512800000000001</v>
      </c>
      <c r="G361" s="229">
        <f t="shared" si="17"/>
        <v>1.079</v>
      </c>
      <c r="L361" s="249">
        <f t="shared" si="15"/>
        <v>1.1512800000000001</v>
      </c>
    </row>
    <row r="362" spans="1:12">
      <c r="A362" s="207" t="s">
        <v>747</v>
      </c>
      <c r="B362" s="207" t="s">
        <v>748</v>
      </c>
      <c r="C362" s="10">
        <v>0.99960000000000004</v>
      </c>
      <c r="D362" s="10">
        <v>0.9</v>
      </c>
      <c r="E362" s="335"/>
      <c r="F362" s="229">
        <f t="shared" si="16"/>
        <v>1.2994800000000002</v>
      </c>
      <c r="G362" s="229">
        <f t="shared" si="17"/>
        <v>1.1700000000000002</v>
      </c>
      <c r="L362" s="249">
        <f t="shared" si="15"/>
        <v>1.2994800000000002</v>
      </c>
    </row>
    <row r="363" spans="1:12">
      <c r="A363" s="207" t="s">
        <v>749</v>
      </c>
      <c r="B363" s="207" t="s">
        <v>750</v>
      </c>
      <c r="C363" s="10">
        <v>0.87050000000000005</v>
      </c>
      <c r="D363" s="10">
        <v>0.91</v>
      </c>
      <c r="E363" s="335"/>
      <c r="F363" s="229">
        <f t="shared" si="16"/>
        <v>1.13165</v>
      </c>
      <c r="G363" s="229">
        <f t="shared" si="17"/>
        <v>1.1830000000000001</v>
      </c>
      <c r="L363" s="249">
        <f t="shared" si="15"/>
        <v>1.1830000000000001</v>
      </c>
    </row>
    <row r="364" spans="1:12">
      <c r="A364" s="207" t="s">
        <v>751</v>
      </c>
      <c r="B364" s="207" t="s">
        <v>752</v>
      </c>
      <c r="C364" s="10">
        <v>0.90780000000000005</v>
      </c>
      <c r="D364" s="10">
        <v>0.95</v>
      </c>
      <c r="E364" s="335"/>
      <c r="F364" s="229">
        <f t="shared" si="16"/>
        <v>1.1801400000000002</v>
      </c>
      <c r="G364" s="229">
        <f t="shared" si="17"/>
        <v>1.2349999999999999</v>
      </c>
      <c r="L364" s="249">
        <f t="shared" si="15"/>
        <v>1.2349999999999999</v>
      </c>
    </row>
    <row r="365" spans="1:12">
      <c r="A365" s="207" t="s">
        <v>753</v>
      </c>
      <c r="B365" s="207" t="s">
        <v>754</v>
      </c>
      <c r="C365" s="10">
        <v>0.86060000000000003</v>
      </c>
      <c r="D365" s="10">
        <v>0.98</v>
      </c>
      <c r="E365" s="335"/>
      <c r="F365" s="229">
        <f t="shared" si="16"/>
        <v>1.1187800000000001</v>
      </c>
      <c r="G365" s="229">
        <f t="shared" si="17"/>
        <v>1.274</v>
      </c>
      <c r="L365" s="249">
        <f t="shared" si="15"/>
        <v>1.274</v>
      </c>
    </row>
    <row r="366" spans="1:12">
      <c r="A366" s="207" t="s">
        <v>755</v>
      </c>
      <c r="B366" s="207" t="s">
        <v>756</v>
      </c>
      <c r="C366" s="10">
        <v>1.2116</v>
      </c>
      <c r="D366" s="10">
        <v>1.28</v>
      </c>
      <c r="E366" s="335"/>
      <c r="F366" s="229">
        <f t="shared" si="16"/>
        <v>1.57508</v>
      </c>
      <c r="G366" s="229">
        <f t="shared" si="17"/>
        <v>1.6640000000000001</v>
      </c>
      <c r="L366" s="249">
        <f t="shared" si="15"/>
        <v>1.6640000000000001</v>
      </c>
    </row>
    <row r="367" spans="1:12">
      <c r="A367" s="207" t="s">
        <v>757</v>
      </c>
      <c r="B367" s="207" t="s">
        <v>758</v>
      </c>
      <c r="C367" s="10">
        <v>1.2290000000000001</v>
      </c>
      <c r="D367" s="10">
        <v>1.28</v>
      </c>
      <c r="E367" s="335"/>
      <c r="F367" s="229">
        <f t="shared" si="16"/>
        <v>1.5977000000000001</v>
      </c>
      <c r="G367" s="229">
        <f t="shared" si="17"/>
        <v>1.6640000000000001</v>
      </c>
      <c r="L367" s="249">
        <f t="shared" si="15"/>
        <v>1.6640000000000001</v>
      </c>
    </row>
    <row r="368" spans="1:12">
      <c r="A368" s="207" t="s">
        <v>759</v>
      </c>
      <c r="B368" s="207" t="s">
        <v>760</v>
      </c>
      <c r="C368" s="10">
        <v>1.3776999999999999</v>
      </c>
      <c r="D368" s="10">
        <v>1.52</v>
      </c>
      <c r="E368" s="335"/>
      <c r="F368" s="229">
        <f t="shared" si="16"/>
        <v>1.79101</v>
      </c>
      <c r="G368" s="229">
        <f t="shared" si="17"/>
        <v>1.9760000000000002</v>
      </c>
      <c r="L368" s="249">
        <f t="shared" si="15"/>
        <v>1.9760000000000002</v>
      </c>
    </row>
    <row r="369" spans="1:12">
      <c r="A369" s="207" t="s">
        <v>761</v>
      </c>
      <c r="B369" s="207" t="s">
        <v>762</v>
      </c>
      <c r="C369" s="10">
        <v>1.2250000000000001</v>
      </c>
      <c r="D369" s="10">
        <v>1.52</v>
      </c>
      <c r="E369" s="335"/>
      <c r="F369" s="229">
        <f t="shared" si="16"/>
        <v>1.5925000000000002</v>
      </c>
      <c r="G369" s="229">
        <f t="shared" si="17"/>
        <v>1.9760000000000002</v>
      </c>
      <c r="L369" s="249">
        <f t="shared" si="15"/>
        <v>1.9760000000000002</v>
      </c>
    </row>
    <row r="370" spans="1:12">
      <c r="A370" s="207" t="s">
        <v>763</v>
      </c>
      <c r="B370" s="207" t="s">
        <v>764</v>
      </c>
      <c r="C370" s="10">
        <v>1.6247</v>
      </c>
      <c r="D370" s="10">
        <v>1.82</v>
      </c>
      <c r="E370" s="335"/>
      <c r="F370" s="229">
        <f t="shared" si="16"/>
        <v>2.1121099999999999</v>
      </c>
      <c r="G370" s="229">
        <f t="shared" si="17"/>
        <v>2.3660000000000001</v>
      </c>
      <c r="L370" s="249">
        <f t="shared" si="15"/>
        <v>2.3660000000000001</v>
      </c>
    </row>
    <row r="371" spans="1:12">
      <c r="A371" s="207" t="s">
        <v>765</v>
      </c>
      <c r="B371" s="207" t="s">
        <v>141</v>
      </c>
      <c r="C371" s="10">
        <v>1.6798999999999999</v>
      </c>
      <c r="D371" s="10">
        <v>1.82</v>
      </c>
      <c r="E371" s="335"/>
      <c r="F371" s="229">
        <f t="shared" si="16"/>
        <v>2.1838700000000002</v>
      </c>
      <c r="G371" s="229">
        <f t="shared" si="17"/>
        <v>2.3660000000000001</v>
      </c>
      <c r="L371" s="249">
        <f t="shared" si="15"/>
        <v>2.3660000000000001</v>
      </c>
    </row>
    <row r="372" spans="1:12">
      <c r="A372" s="207" t="s">
        <v>766</v>
      </c>
      <c r="B372" s="207" t="s">
        <v>767</v>
      </c>
      <c r="C372" s="10">
        <v>2.8855</v>
      </c>
      <c r="D372" s="10">
        <v>2.6</v>
      </c>
      <c r="E372" s="335"/>
      <c r="F372" s="229">
        <f t="shared" si="16"/>
        <v>3.75115</v>
      </c>
      <c r="G372" s="229">
        <f t="shared" si="17"/>
        <v>3.3800000000000003</v>
      </c>
      <c r="L372" s="249">
        <f t="shared" si="15"/>
        <v>3.75115</v>
      </c>
    </row>
    <row r="373" spans="1:12">
      <c r="A373" s="207" t="s">
        <v>768</v>
      </c>
      <c r="B373" s="207" t="s">
        <v>769</v>
      </c>
      <c r="C373" s="10">
        <v>3.2985000000000002</v>
      </c>
      <c r="D373" s="10">
        <v>2.73</v>
      </c>
      <c r="E373" s="335"/>
      <c r="F373" s="229">
        <f t="shared" si="16"/>
        <v>4.2880500000000001</v>
      </c>
      <c r="G373" s="229">
        <f t="shared" si="17"/>
        <v>3.5489999999999999</v>
      </c>
      <c r="L373" s="249">
        <f t="shared" si="15"/>
        <v>4.2880500000000001</v>
      </c>
    </row>
    <row r="374" spans="1:12">
      <c r="A374" s="207" t="s">
        <v>174</v>
      </c>
      <c r="B374" s="207" t="s">
        <v>175</v>
      </c>
      <c r="C374" s="10">
        <v>4.3693999999999997</v>
      </c>
      <c r="D374" s="10">
        <v>3.92</v>
      </c>
      <c r="E374" s="335"/>
      <c r="F374" s="229">
        <f t="shared" si="16"/>
        <v>5.6802200000000003</v>
      </c>
      <c r="G374" s="229">
        <f t="shared" si="17"/>
        <v>5.0960000000000001</v>
      </c>
      <c r="L374" s="249">
        <f t="shared" si="15"/>
        <v>5.6802200000000003</v>
      </c>
    </row>
    <row r="375" spans="1:12">
      <c r="A375" s="207" t="s">
        <v>770</v>
      </c>
      <c r="B375" s="207" t="s">
        <v>121</v>
      </c>
      <c r="C375" s="10">
        <v>6.2412000000000001</v>
      </c>
      <c r="D375" s="10">
        <v>6.39</v>
      </c>
      <c r="E375" s="335"/>
      <c r="F375" s="229">
        <f t="shared" si="16"/>
        <v>8.1135599999999997</v>
      </c>
      <c r="G375" s="229">
        <f t="shared" si="17"/>
        <v>8.3070000000000004</v>
      </c>
      <c r="L375" s="249">
        <f t="shared" si="15"/>
        <v>8.3070000000000004</v>
      </c>
    </row>
    <row r="376" spans="1:12">
      <c r="A376" s="207" t="s">
        <v>846</v>
      </c>
      <c r="B376" s="207" t="s">
        <v>847</v>
      </c>
      <c r="C376" s="10">
        <v>1.2013</v>
      </c>
      <c r="D376" s="10">
        <v>1.1200000000000001</v>
      </c>
      <c r="E376" s="335"/>
      <c r="F376" s="229">
        <f t="shared" si="16"/>
        <v>1.56169</v>
      </c>
      <c r="G376" s="229">
        <f t="shared" si="17"/>
        <v>1.4560000000000002</v>
      </c>
      <c r="L376" s="249">
        <f t="shared" si="15"/>
        <v>1.56169</v>
      </c>
    </row>
    <row r="377" spans="1:12">
      <c r="A377" s="207" t="s">
        <v>848</v>
      </c>
      <c r="B377" s="207" t="s">
        <v>849</v>
      </c>
      <c r="C377" s="10">
        <v>1.2724</v>
      </c>
      <c r="D377" s="10">
        <v>1.32</v>
      </c>
      <c r="E377" s="335"/>
      <c r="F377" s="229">
        <f t="shared" si="16"/>
        <v>1.65412</v>
      </c>
      <c r="G377" s="229">
        <f t="shared" si="17"/>
        <v>1.7160000000000002</v>
      </c>
      <c r="L377" s="249">
        <f t="shared" si="15"/>
        <v>1.7160000000000002</v>
      </c>
    </row>
    <row r="378" spans="1:12">
      <c r="A378" s="207" t="s">
        <v>850</v>
      </c>
      <c r="B378" s="207" t="s">
        <v>851</v>
      </c>
      <c r="C378" s="10">
        <v>1.2773000000000001</v>
      </c>
      <c r="D378" s="10">
        <v>1.43</v>
      </c>
      <c r="E378" s="335"/>
      <c r="F378" s="229">
        <f t="shared" si="16"/>
        <v>1.6604900000000002</v>
      </c>
      <c r="G378" s="229">
        <f t="shared" si="17"/>
        <v>1.859</v>
      </c>
      <c r="L378" s="249">
        <f t="shared" si="15"/>
        <v>1.859</v>
      </c>
    </row>
    <row r="379" spans="1:12">
      <c r="A379" s="207" t="s">
        <v>852</v>
      </c>
      <c r="B379" s="207" t="s">
        <v>853</v>
      </c>
      <c r="C379" s="10">
        <v>1.0278</v>
      </c>
      <c r="D379" s="10">
        <v>0.97</v>
      </c>
      <c r="E379" s="335"/>
      <c r="F379" s="229">
        <f t="shared" si="16"/>
        <v>1.3361400000000001</v>
      </c>
      <c r="G379" s="229">
        <f t="shared" si="17"/>
        <v>1.2609999999999999</v>
      </c>
      <c r="L379" s="249">
        <f t="shared" si="15"/>
        <v>1.3361400000000001</v>
      </c>
    </row>
    <row r="380" spans="1:12">
      <c r="A380" s="207" t="s">
        <v>854</v>
      </c>
      <c r="B380" s="207" t="s">
        <v>855</v>
      </c>
      <c r="C380" s="10">
        <v>1.2571000000000001</v>
      </c>
      <c r="D380" s="10">
        <v>1.08</v>
      </c>
      <c r="E380" s="335"/>
      <c r="F380" s="229">
        <f t="shared" si="16"/>
        <v>1.6342300000000003</v>
      </c>
      <c r="G380" s="229">
        <f t="shared" si="17"/>
        <v>1.4040000000000001</v>
      </c>
      <c r="L380" s="249">
        <f t="shared" si="15"/>
        <v>1.6342300000000003</v>
      </c>
    </row>
    <row r="381" spans="1:12">
      <c r="A381" s="207" t="s">
        <v>856</v>
      </c>
      <c r="B381" s="207" t="s">
        <v>857</v>
      </c>
      <c r="C381" s="10">
        <v>1.361</v>
      </c>
      <c r="D381" s="10">
        <v>1.79</v>
      </c>
      <c r="E381" s="335"/>
      <c r="F381" s="229">
        <f t="shared" si="16"/>
        <v>1.7693000000000001</v>
      </c>
      <c r="G381" s="229">
        <f t="shared" si="17"/>
        <v>2.327</v>
      </c>
      <c r="L381" s="249">
        <f t="shared" si="15"/>
        <v>2.327</v>
      </c>
    </row>
    <row r="382" spans="1:12">
      <c r="A382" s="207" t="s">
        <v>858</v>
      </c>
      <c r="B382" s="207" t="s">
        <v>859</v>
      </c>
      <c r="C382" s="10">
        <v>1.5095000000000001</v>
      </c>
      <c r="D382" s="10">
        <v>1.32</v>
      </c>
      <c r="E382" s="335"/>
      <c r="F382" s="229">
        <f t="shared" si="16"/>
        <v>1.9623500000000003</v>
      </c>
      <c r="G382" s="229">
        <f t="shared" si="17"/>
        <v>1.7160000000000002</v>
      </c>
      <c r="L382" s="249">
        <f t="shared" si="15"/>
        <v>1.9623500000000003</v>
      </c>
    </row>
    <row r="383" spans="1:12">
      <c r="A383" s="207" t="s">
        <v>860</v>
      </c>
      <c r="B383" s="207" t="s">
        <v>861</v>
      </c>
      <c r="C383" s="10">
        <v>1.6296999999999999</v>
      </c>
      <c r="D383" s="10">
        <v>2.11</v>
      </c>
      <c r="E383" s="335"/>
      <c r="F383" s="229">
        <f t="shared" si="16"/>
        <v>2.1186099999999999</v>
      </c>
      <c r="G383" s="229">
        <f t="shared" si="17"/>
        <v>2.7429999999999999</v>
      </c>
      <c r="L383" s="249">
        <f t="shared" si="15"/>
        <v>2.7429999999999999</v>
      </c>
    </row>
    <row r="384" spans="1:12">
      <c r="A384" s="207" t="s">
        <v>862</v>
      </c>
      <c r="B384" s="207" t="s">
        <v>863</v>
      </c>
      <c r="C384" s="10">
        <v>2.0005999999999999</v>
      </c>
      <c r="D384" s="10">
        <v>2.39</v>
      </c>
      <c r="E384" s="335"/>
      <c r="F384" s="229">
        <f t="shared" si="16"/>
        <v>2.6007799999999999</v>
      </c>
      <c r="G384" s="229">
        <f t="shared" si="17"/>
        <v>3.1070000000000002</v>
      </c>
      <c r="L384" s="249">
        <f t="shared" si="15"/>
        <v>3.1070000000000002</v>
      </c>
    </row>
    <row r="385" spans="1:12">
      <c r="A385" s="207" t="s">
        <v>864</v>
      </c>
      <c r="B385" s="207" t="s">
        <v>865</v>
      </c>
      <c r="C385" s="10">
        <v>2.0798000000000001</v>
      </c>
      <c r="D385" s="10">
        <v>2.11</v>
      </c>
      <c r="E385" s="335"/>
      <c r="F385" s="229">
        <f t="shared" si="16"/>
        <v>2.7037400000000003</v>
      </c>
      <c r="G385" s="229">
        <f t="shared" si="17"/>
        <v>2.7429999999999999</v>
      </c>
      <c r="L385" s="249">
        <f t="shared" si="15"/>
        <v>2.7429999999999999</v>
      </c>
    </row>
    <row r="386" spans="1:12">
      <c r="A386" s="207" t="s">
        <v>866</v>
      </c>
      <c r="B386" s="207" t="s">
        <v>867</v>
      </c>
      <c r="C386" s="10">
        <v>3.1955</v>
      </c>
      <c r="D386" s="10">
        <v>3.99</v>
      </c>
      <c r="E386" s="335"/>
      <c r="F386" s="229">
        <f t="shared" si="16"/>
        <v>4.1541500000000005</v>
      </c>
      <c r="G386" s="229">
        <f t="shared" si="17"/>
        <v>5.1870000000000003</v>
      </c>
      <c r="L386" s="249">
        <f t="shared" si="15"/>
        <v>5.1870000000000003</v>
      </c>
    </row>
    <row r="387" spans="1:12">
      <c r="A387" s="207" t="s">
        <v>868</v>
      </c>
      <c r="B387" s="207" t="s">
        <v>869</v>
      </c>
      <c r="C387" s="10">
        <v>3.4941</v>
      </c>
      <c r="D387" s="10">
        <v>2.85</v>
      </c>
      <c r="E387" s="335"/>
      <c r="F387" s="229">
        <f t="shared" si="16"/>
        <v>4.5423299999999998</v>
      </c>
      <c r="G387" s="229">
        <f t="shared" si="17"/>
        <v>3.7050000000000001</v>
      </c>
      <c r="L387" s="249">
        <f t="shared" ref="L387:L450" si="18">IF(C387&gt;D387,C387*1.3,D387*1.3)</f>
        <v>4.5423299999999998</v>
      </c>
    </row>
    <row r="388" spans="1:12">
      <c r="A388" s="207" t="s">
        <v>870</v>
      </c>
      <c r="B388" s="207" t="s">
        <v>871</v>
      </c>
      <c r="C388" s="10">
        <v>5.0369000000000002</v>
      </c>
      <c r="D388" s="10">
        <v>3.69</v>
      </c>
      <c r="E388" s="335"/>
      <c r="F388" s="229">
        <f t="shared" ref="F388:F451" si="19">C388*$E$1</f>
        <v>6.5479700000000003</v>
      </c>
      <c r="G388" s="229">
        <f t="shared" ref="G388:G451" si="20">D388*$E$1</f>
        <v>4.7969999999999997</v>
      </c>
      <c r="L388" s="249">
        <f t="shared" si="18"/>
        <v>6.5479700000000003</v>
      </c>
    </row>
    <row r="389" spans="1:12">
      <c r="A389" s="207" t="s">
        <v>872</v>
      </c>
      <c r="B389" s="207" t="s">
        <v>873</v>
      </c>
      <c r="C389" s="10">
        <v>7.5587</v>
      </c>
      <c r="D389" s="10">
        <v>8.24</v>
      </c>
      <c r="E389" s="335"/>
      <c r="F389" s="229">
        <f t="shared" si="19"/>
        <v>9.8263099999999994</v>
      </c>
      <c r="G389" s="229">
        <f t="shared" si="20"/>
        <v>10.712000000000002</v>
      </c>
      <c r="L389" s="249">
        <f t="shared" si="18"/>
        <v>10.712000000000002</v>
      </c>
    </row>
    <row r="390" spans="1:12">
      <c r="A390" s="207" t="s">
        <v>961</v>
      </c>
      <c r="B390" s="207" t="s">
        <v>962</v>
      </c>
      <c r="C390" s="10">
        <v>1.2003999999999999</v>
      </c>
      <c r="D390" s="10">
        <v>0.95</v>
      </c>
      <c r="E390" s="335"/>
      <c r="F390" s="229">
        <f t="shared" si="19"/>
        <v>1.5605199999999999</v>
      </c>
      <c r="G390" s="229">
        <f t="shared" si="20"/>
        <v>1.2349999999999999</v>
      </c>
      <c r="L390" s="249">
        <f t="shared" si="18"/>
        <v>1.5605199999999999</v>
      </c>
    </row>
    <row r="391" spans="1:12">
      <c r="A391" s="207" t="s">
        <v>963</v>
      </c>
      <c r="B391" s="207" t="s">
        <v>964</v>
      </c>
      <c r="C391" s="10">
        <v>1.2796000000000001</v>
      </c>
      <c r="D391" s="10">
        <v>1.01</v>
      </c>
      <c r="E391" s="335"/>
      <c r="F391" s="229">
        <f t="shared" si="19"/>
        <v>1.6634800000000001</v>
      </c>
      <c r="G391" s="229">
        <f t="shared" si="20"/>
        <v>1.3130000000000002</v>
      </c>
      <c r="L391" s="249">
        <f t="shared" si="18"/>
        <v>1.6634800000000001</v>
      </c>
    </row>
    <row r="392" spans="1:12">
      <c r="A392" s="207" t="s">
        <v>965</v>
      </c>
      <c r="B392" s="207" t="s">
        <v>966</v>
      </c>
      <c r="C392" s="10">
        <v>1.5680000000000001</v>
      </c>
      <c r="D392" s="10">
        <v>1.78</v>
      </c>
      <c r="E392" s="335"/>
      <c r="F392" s="229">
        <f t="shared" si="19"/>
        <v>2.0384000000000002</v>
      </c>
      <c r="G392" s="229">
        <f t="shared" si="20"/>
        <v>2.3140000000000001</v>
      </c>
      <c r="L392" s="249">
        <f t="shared" si="18"/>
        <v>2.3140000000000001</v>
      </c>
    </row>
    <row r="393" spans="1:12">
      <c r="A393" s="207" t="s">
        <v>967</v>
      </c>
      <c r="B393" s="207" t="s">
        <v>968</v>
      </c>
      <c r="C393" s="10">
        <v>1.3956999999999999</v>
      </c>
      <c r="D393" s="10">
        <v>1.77</v>
      </c>
      <c r="E393" s="335"/>
      <c r="F393" s="229">
        <f t="shared" si="19"/>
        <v>1.8144100000000001</v>
      </c>
      <c r="G393" s="229">
        <f t="shared" si="20"/>
        <v>2.3010000000000002</v>
      </c>
      <c r="L393" s="249">
        <f t="shared" si="18"/>
        <v>2.3010000000000002</v>
      </c>
    </row>
    <row r="394" spans="1:12">
      <c r="A394" s="207" t="s">
        <v>969</v>
      </c>
      <c r="B394" s="207" t="s">
        <v>970</v>
      </c>
      <c r="C394" s="10">
        <v>1.8088</v>
      </c>
      <c r="D394" s="10">
        <v>2.11</v>
      </c>
      <c r="E394" s="335"/>
      <c r="F394" s="229">
        <f t="shared" si="19"/>
        <v>2.3514400000000002</v>
      </c>
      <c r="G394" s="229">
        <f t="shared" si="20"/>
        <v>2.7429999999999999</v>
      </c>
      <c r="L394" s="249">
        <f t="shared" si="18"/>
        <v>2.7429999999999999</v>
      </c>
    </row>
    <row r="395" spans="1:12">
      <c r="A395" s="207" t="s">
        <v>971</v>
      </c>
      <c r="B395" s="207" t="s">
        <v>972</v>
      </c>
      <c r="C395" s="10">
        <v>1.8915999999999999</v>
      </c>
      <c r="D395" s="10">
        <v>2.4300000000000002</v>
      </c>
      <c r="E395" s="335"/>
      <c r="F395" s="229">
        <f t="shared" si="19"/>
        <v>2.4590800000000002</v>
      </c>
      <c r="G395" s="229">
        <f t="shared" si="20"/>
        <v>3.1590000000000003</v>
      </c>
      <c r="L395" s="249">
        <f t="shared" si="18"/>
        <v>3.1590000000000003</v>
      </c>
    </row>
    <row r="396" spans="1:12">
      <c r="A396" s="207" t="s">
        <v>973</v>
      </c>
      <c r="B396" s="207" t="s">
        <v>974</v>
      </c>
      <c r="C396" s="10">
        <v>2.0078</v>
      </c>
      <c r="D396" s="10">
        <v>2.6</v>
      </c>
      <c r="E396" s="335"/>
      <c r="F396" s="229">
        <f t="shared" si="19"/>
        <v>2.6101400000000003</v>
      </c>
      <c r="G396" s="229">
        <f t="shared" si="20"/>
        <v>3.3800000000000003</v>
      </c>
      <c r="L396" s="249">
        <f t="shared" si="18"/>
        <v>3.3800000000000003</v>
      </c>
    </row>
    <row r="397" spans="1:12">
      <c r="A397" s="207" t="s">
        <v>975</v>
      </c>
      <c r="B397" s="207" t="s">
        <v>976</v>
      </c>
      <c r="C397" s="10">
        <v>2.5485000000000002</v>
      </c>
      <c r="D397" s="10">
        <v>2.6</v>
      </c>
      <c r="E397" s="335"/>
      <c r="F397" s="229">
        <f t="shared" si="19"/>
        <v>3.3130500000000005</v>
      </c>
      <c r="G397" s="229">
        <f t="shared" si="20"/>
        <v>3.3800000000000003</v>
      </c>
      <c r="L397" s="249">
        <f t="shared" si="18"/>
        <v>3.3800000000000003</v>
      </c>
    </row>
    <row r="398" spans="1:12">
      <c r="A398" s="207" t="s">
        <v>977</v>
      </c>
      <c r="B398" s="207" t="s">
        <v>978</v>
      </c>
      <c r="C398" s="10">
        <v>1.6093</v>
      </c>
      <c r="D398" s="10">
        <v>0</v>
      </c>
      <c r="E398" s="335"/>
      <c r="F398" s="229">
        <f t="shared" si="19"/>
        <v>2.0920900000000002</v>
      </c>
      <c r="G398" s="229">
        <f t="shared" si="20"/>
        <v>0</v>
      </c>
      <c r="L398" s="249">
        <f t="shared" si="18"/>
        <v>2.0920900000000002</v>
      </c>
    </row>
    <row r="399" spans="1:12">
      <c r="A399" s="207" t="s">
        <v>979</v>
      </c>
      <c r="B399" s="207" t="s">
        <v>980</v>
      </c>
      <c r="C399" s="10">
        <v>2.4998999999999998</v>
      </c>
      <c r="D399" s="10">
        <v>3.03</v>
      </c>
      <c r="E399" s="335"/>
      <c r="F399" s="229">
        <f t="shared" si="19"/>
        <v>3.24987</v>
      </c>
      <c r="G399" s="229">
        <f t="shared" si="20"/>
        <v>3.9390000000000001</v>
      </c>
      <c r="L399" s="249">
        <f t="shared" si="18"/>
        <v>3.9390000000000001</v>
      </c>
    </row>
    <row r="400" spans="1:12">
      <c r="A400" s="207" t="s">
        <v>981</v>
      </c>
      <c r="B400" s="207" t="s">
        <v>982</v>
      </c>
      <c r="C400" s="10">
        <v>4.2558999999999996</v>
      </c>
      <c r="D400" s="10">
        <v>4.9000000000000004</v>
      </c>
      <c r="E400" s="335"/>
      <c r="F400" s="229">
        <f t="shared" si="19"/>
        <v>5.5326699999999995</v>
      </c>
      <c r="G400" s="229">
        <f t="shared" si="20"/>
        <v>6.370000000000001</v>
      </c>
      <c r="L400" s="249">
        <f t="shared" si="18"/>
        <v>6.370000000000001</v>
      </c>
    </row>
    <row r="401" spans="1:12">
      <c r="A401" s="207" t="s">
        <v>983</v>
      </c>
      <c r="B401" s="207" t="s">
        <v>984</v>
      </c>
      <c r="C401" s="10">
        <v>4.9410999999999996</v>
      </c>
      <c r="D401" s="10">
        <v>5.83</v>
      </c>
      <c r="E401" s="335"/>
      <c r="F401" s="229">
        <f t="shared" si="19"/>
        <v>6.4234299999999998</v>
      </c>
      <c r="G401" s="229">
        <f t="shared" si="20"/>
        <v>7.5790000000000006</v>
      </c>
      <c r="L401" s="249">
        <f t="shared" si="18"/>
        <v>7.5790000000000006</v>
      </c>
    </row>
    <row r="402" spans="1:12">
      <c r="A402" s="207" t="s">
        <v>985</v>
      </c>
      <c r="B402" s="207" t="s">
        <v>986</v>
      </c>
      <c r="C402" s="10">
        <v>6.2874999999999996</v>
      </c>
      <c r="D402" s="10">
        <v>6.97</v>
      </c>
      <c r="E402" s="335"/>
      <c r="F402" s="229">
        <f t="shared" si="19"/>
        <v>8.1737500000000001</v>
      </c>
      <c r="G402" s="229">
        <f t="shared" si="20"/>
        <v>9.0609999999999999</v>
      </c>
      <c r="L402" s="249">
        <f t="shared" si="18"/>
        <v>9.0609999999999999</v>
      </c>
    </row>
    <row r="403" spans="1:12">
      <c r="A403" s="207" t="s">
        <v>987</v>
      </c>
      <c r="B403" s="207" t="s">
        <v>988</v>
      </c>
      <c r="C403" s="10">
        <v>6.2347000000000001</v>
      </c>
      <c r="D403" s="10">
        <v>0</v>
      </c>
      <c r="E403" s="335"/>
      <c r="F403" s="229">
        <f t="shared" si="19"/>
        <v>8.1051099999999998</v>
      </c>
      <c r="G403" s="229">
        <f t="shared" si="20"/>
        <v>0</v>
      </c>
      <c r="L403" s="249">
        <f t="shared" si="18"/>
        <v>8.1051099999999998</v>
      </c>
    </row>
    <row r="404" spans="1:12">
      <c r="A404" s="207" t="s">
        <v>905</v>
      </c>
      <c r="B404" s="207" t="s">
        <v>906</v>
      </c>
      <c r="C404" s="10">
        <v>1.4279999999999999</v>
      </c>
      <c r="D404" s="10">
        <v>1.65</v>
      </c>
      <c r="E404" s="335"/>
      <c r="F404" s="229">
        <f t="shared" si="19"/>
        <v>1.8564000000000001</v>
      </c>
      <c r="G404" s="229">
        <f t="shared" si="20"/>
        <v>2.145</v>
      </c>
      <c r="L404" s="249">
        <f t="shared" si="18"/>
        <v>2.145</v>
      </c>
    </row>
    <row r="405" spans="1:12">
      <c r="A405" s="207" t="s">
        <v>907</v>
      </c>
      <c r="B405" s="207" t="s">
        <v>908</v>
      </c>
      <c r="C405" s="10">
        <v>1.3696999999999999</v>
      </c>
      <c r="D405" s="10">
        <v>1.89</v>
      </c>
      <c r="E405" s="335"/>
      <c r="F405" s="229">
        <f t="shared" si="19"/>
        <v>1.78061</v>
      </c>
      <c r="G405" s="229">
        <f t="shared" si="20"/>
        <v>2.4569999999999999</v>
      </c>
      <c r="L405" s="249">
        <f t="shared" si="18"/>
        <v>2.4569999999999999</v>
      </c>
    </row>
    <row r="406" spans="1:12">
      <c r="A406" s="207" t="s">
        <v>909</v>
      </c>
      <c r="B406" s="207" t="s">
        <v>910</v>
      </c>
      <c r="C406" s="10">
        <v>1.4984</v>
      </c>
      <c r="D406" s="10">
        <v>1.52</v>
      </c>
      <c r="E406" s="335"/>
      <c r="F406" s="229">
        <f t="shared" si="19"/>
        <v>1.9479200000000001</v>
      </c>
      <c r="G406" s="229">
        <f t="shared" si="20"/>
        <v>1.9760000000000002</v>
      </c>
      <c r="L406" s="249">
        <f t="shared" si="18"/>
        <v>1.9760000000000002</v>
      </c>
    </row>
    <row r="407" spans="1:12">
      <c r="A407" s="207" t="s">
        <v>911</v>
      </c>
      <c r="B407" s="207" t="s">
        <v>912</v>
      </c>
      <c r="C407" s="10">
        <v>1.611</v>
      </c>
      <c r="D407" s="10">
        <v>2.11</v>
      </c>
      <c r="E407" s="335"/>
      <c r="F407" s="229">
        <f t="shared" si="19"/>
        <v>2.0943000000000001</v>
      </c>
      <c r="G407" s="229">
        <f t="shared" si="20"/>
        <v>2.7429999999999999</v>
      </c>
      <c r="L407" s="249">
        <f t="shared" si="18"/>
        <v>2.7429999999999999</v>
      </c>
    </row>
    <row r="408" spans="1:12">
      <c r="A408" s="207" t="s">
        <v>913</v>
      </c>
      <c r="B408" s="207" t="s">
        <v>914</v>
      </c>
      <c r="C408" s="10">
        <v>2.8673000000000002</v>
      </c>
      <c r="D408" s="10">
        <v>3.08</v>
      </c>
      <c r="E408" s="335"/>
      <c r="F408" s="229">
        <f t="shared" si="19"/>
        <v>3.7274900000000004</v>
      </c>
      <c r="G408" s="229">
        <f t="shared" si="20"/>
        <v>4.0040000000000004</v>
      </c>
      <c r="L408" s="249">
        <f t="shared" si="18"/>
        <v>4.0040000000000004</v>
      </c>
    </row>
    <row r="409" spans="1:12">
      <c r="A409" s="207" t="s">
        <v>915</v>
      </c>
      <c r="B409" s="207" t="s">
        <v>916</v>
      </c>
      <c r="C409" s="10">
        <v>1.7802</v>
      </c>
      <c r="D409" s="10">
        <v>2.67</v>
      </c>
      <c r="E409" s="335"/>
      <c r="F409" s="229">
        <f t="shared" si="19"/>
        <v>2.31426</v>
      </c>
      <c r="G409" s="229">
        <f t="shared" si="20"/>
        <v>3.4710000000000001</v>
      </c>
      <c r="L409" s="249">
        <f t="shared" si="18"/>
        <v>3.4710000000000001</v>
      </c>
    </row>
    <row r="410" spans="1:12">
      <c r="A410" s="207" t="s">
        <v>917</v>
      </c>
      <c r="B410" s="207" t="s">
        <v>918</v>
      </c>
      <c r="C410" s="10">
        <v>2.5684999999999998</v>
      </c>
      <c r="D410" s="10">
        <v>3.37</v>
      </c>
      <c r="E410" s="335"/>
      <c r="F410" s="229">
        <f t="shared" si="19"/>
        <v>3.3390499999999999</v>
      </c>
      <c r="G410" s="229">
        <f t="shared" si="20"/>
        <v>4.3810000000000002</v>
      </c>
      <c r="L410" s="249">
        <f t="shared" si="18"/>
        <v>4.3810000000000002</v>
      </c>
    </row>
    <row r="411" spans="1:12">
      <c r="A411" s="207" t="s">
        <v>919</v>
      </c>
      <c r="B411" s="207" t="s">
        <v>920</v>
      </c>
      <c r="C411" s="10">
        <v>3.1261000000000001</v>
      </c>
      <c r="D411" s="10">
        <v>3.37</v>
      </c>
      <c r="E411" s="335"/>
      <c r="F411" s="229">
        <f t="shared" si="19"/>
        <v>4.06393</v>
      </c>
      <c r="G411" s="229">
        <f t="shared" si="20"/>
        <v>4.3810000000000002</v>
      </c>
      <c r="L411" s="249">
        <f t="shared" si="18"/>
        <v>4.3810000000000002</v>
      </c>
    </row>
    <row r="412" spans="1:12">
      <c r="A412" s="207" t="s">
        <v>921</v>
      </c>
      <c r="B412" s="207" t="s">
        <v>922</v>
      </c>
      <c r="C412" s="10">
        <v>2.6214</v>
      </c>
      <c r="D412" s="10">
        <v>0</v>
      </c>
      <c r="E412" s="335"/>
      <c r="F412" s="229">
        <f t="shared" si="19"/>
        <v>3.4078200000000001</v>
      </c>
      <c r="G412" s="229">
        <f t="shared" si="20"/>
        <v>0</v>
      </c>
      <c r="L412" s="249">
        <f t="shared" si="18"/>
        <v>3.4078200000000001</v>
      </c>
    </row>
    <row r="413" spans="1:12">
      <c r="A413" s="207" t="s">
        <v>923</v>
      </c>
      <c r="B413" s="207" t="s">
        <v>143</v>
      </c>
      <c r="C413" s="10">
        <v>3.5177</v>
      </c>
      <c r="D413" s="10">
        <v>4.59</v>
      </c>
      <c r="E413" s="335"/>
      <c r="F413" s="229">
        <f t="shared" si="19"/>
        <v>4.57301</v>
      </c>
      <c r="G413" s="229">
        <f t="shared" si="20"/>
        <v>5.9669999999999996</v>
      </c>
      <c r="L413" s="249">
        <f t="shared" si="18"/>
        <v>5.9669999999999996</v>
      </c>
    </row>
    <row r="414" spans="1:12">
      <c r="A414" s="207" t="s">
        <v>924</v>
      </c>
      <c r="B414" s="207" t="s">
        <v>925</v>
      </c>
      <c r="C414" s="10">
        <v>3.8801000000000001</v>
      </c>
      <c r="D414" s="10">
        <v>4.1283000000000003</v>
      </c>
      <c r="E414" s="335"/>
      <c r="F414" s="229">
        <f t="shared" si="19"/>
        <v>5.04413</v>
      </c>
      <c r="G414" s="229">
        <f t="shared" si="20"/>
        <v>5.3667900000000008</v>
      </c>
      <c r="L414" s="249">
        <f t="shared" si="18"/>
        <v>5.3667900000000008</v>
      </c>
    </row>
    <row r="415" spans="1:12">
      <c r="A415" s="207" t="s">
        <v>926</v>
      </c>
      <c r="B415" s="207" t="s">
        <v>927</v>
      </c>
      <c r="C415" s="10">
        <v>4.6858000000000004</v>
      </c>
      <c r="D415" s="10">
        <v>4.8117000000000001</v>
      </c>
      <c r="E415" s="335"/>
      <c r="F415" s="229">
        <f t="shared" si="19"/>
        <v>6.0915400000000011</v>
      </c>
      <c r="G415" s="229">
        <f t="shared" si="20"/>
        <v>6.2552099999999999</v>
      </c>
      <c r="L415" s="249">
        <f t="shared" si="18"/>
        <v>6.2552099999999999</v>
      </c>
    </row>
    <row r="416" spans="1:12">
      <c r="A416" s="207" t="s">
        <v>928</v>
      </c>
      <c r="B416" s="207" t="s">
        <v>929</v>
      </c>
      <c r="C416" s="10">
        <v>6.9314999999999998</v>
      </c>
      <c r="D416" s="10">
        <v>7.48</v>
      </c>
      <c r="E416" s="335"/>
      <c r="F416" s="229">
        <f t="shared" si="19"/>
        <v>9.0109499999999993</v>
      </c>
      <c r="G416" s="229">
        <f t="shared" si="20"/>
        <v>9.7240000000000002</v>
      </c>
      <c r="L416" s="249">
        <f t="shared" si="18"/>
        <v>9.7240000000000002</v>
      </c>
    </row>
    <row r="417" spans="1:12">
      <c r="A417" s="207" t="s">
        <v>1017</v>
      </c>
      <c r="B417" s="207" t="s">
        <v>1018</v>
      </c>
      <c r="C417" s="10">
        <v>2.6823000000000001</v>
      </c>
      <c r="D417" s="10">
        <v>1.97</v>
      </c>
      <c r="E417" s="335"/>
      <c r="F417" s="229">
        <f t="shared" si="19"/>
        <v>3.4869900000000005</v>
      </c>
      <c r="G417" s="229">
        <f t="shared" si="20"/>
        <v>2.5609999999999999</v>
      </c>
      <c r="L417" s="249">
        <f t="shared" si="18"/>
        <v>3.4869900000000005</v>
      </c>
    </row>
    <row r="418" spans="1:12">
      <c r="A418" s="207" t="s">
        <v>1019</v>
      </c>
      <c r="B418" s="207" t="s">
        <v>1020</v>
      </c>
      <c r="C418" s="10">
        <v>2.5188999999999999</v>
      </c>
      <c r="D418" s="10">
        <v>2.02</v>
      </c>
      <c r="E418" s="335"/>
      <c r="F418" s="229">
        <f t="shared" si="19"/>
        <v>3.2745700000000002</v>
      </c>
      <c r="G418" s="229">
        <f t="shared" si="20"/>
        <v>2.6260000000000003</v>
      </c>
      <c r="L418" s="249">
        <f t="shared" si="18"/>
        <v>3.2745700000000002</v>
      </c>
    </row>
    <row r="419" spans="1:12">
      <c r="A419" s="207" t="s">
        <v>1021</v>
      </c>
      <c r="B419" s="207" t="s">
        <v>1022</v>
      </c>
      <c r="C419" s="10">
        <v>2.5411000000000001</v>
      </c>
      <c r="D419" s="10">
        <v>2.79</v>
      </c>
      <c r="E419" s="335"/>
      <c r="F419" s="229">
        <f t="shared" si="19"/>
        <v>3.3034300000000001</v>
      </c>
      <c r="G419" s="229">
        <f t="shared" si="20"/>
        <v>3.6270000000000002</v>
      </c>
      <c r="L419" s="249">
        <f t="shared" si="18"/>
        <v>3.6270000000000002</v>
      </c>
    </row>
    <row r="420" spans="1:12">
      <c r="A420" s="207" t="s">
        <v>1023</v>
      </c>
      <c r="B420" s="207" t="s">
        <v>1024</v>
      </c>
      <c r="C420" s="10">
        <v>3.2511000000000001</v>
      </c>
      <c r="D420" s="10">
        <v>3.39</v>
      </c>
      <c r="E420" s="335"/>
      <c r="F420" s="229">
        <f t="shared" si="19"/>
        <v>4.2264300000000006</v>
      </c>
      <c r="G420" s="229">
        <f t="shared" si="20"/>
        <v>4.407</v>
      </c>
      <c r="L420" s="249">
        <f t="shared" si="18"/>
        <v>4.407</v>
      </c>
    </row>
    <row r="421" spans="1:12">
      <c r="A421" s="207" t="s">
        <v>1025</v>
      </c>
      <c r="B421" s="207" t="s">
        <v>1026</v>
      </c>
      <c r="C421" s="10">
        <v>3.3687999999999998</v>
      </c>
      <c r="D421" s="10">
        <v>3.4</v>
      </c>
      <c r="E421" s="335"/>
      <c r="F421" s="229">
        <f t="shared" si="19"/>
        <v>4.3794399999999998</v>
      </c>
      <c r="G421" s="229">
        <f t="shared" si="20"/>
        <v>4.42</v>
      </c>
      <c r="L421" s="249">
        <f t="shared" si="18"/>
        <v>4.42</v>
      </c>
    </row>
    <row r="422" spans="1:12">
      <c r="A422" s="207" t="s">
        <v>1027</v>
      </c>
      <c r="B422" s="207" t="s">
        <v>1028</v>
      </c>
      <c r="C422" s="10">
        <v>3.9590000000000001</v>
      </c>
      <c r="D422" s="10">
        <v>3.88</v>
      </c>
      <c r="E422" s="335"/>
      <c r="F422" s="229">
        <f t="shared" si="19"/>
        <v>5.1467000000000001</v>
      </c>
      <c r="G422" s="229">
        <f t="shared" si="20"/>
        <v>5.0439999999999996</v>
      </c>
      <c r="L422" s="249">
        <f t="shared" si="18"/>
        <v>5.1467000000000001</v>
      </c>
    </row>
    <row r="423" spans="1:12">
      <c r="A423" s="207" t="s">
        <v>1029</v>
      </c>
      <c r="B423" s="207" t="s">
        <v>1030</v>
      </c>
      <c r="C423" s="10">
        <v>4.1075999999999997</v>
      </c>
      <c r="D423" s="10">
        <v>4.32</v>
      </c>
      <c r="E423" s="335"/>
      <c r="F423" s="229">
        <f t="shared" si="19"/>
        <v>5.33988</v>
      </c>
      <c r="G423" s="229">
        <f t="shared" si="20"/>
        <v>5.6160000000000005</v>
      </c>
      <c r="L423" s="249">
        <f t="shared" si="18"/>
        <v>5.6160000000000005</v>
      </c>
    </row>
    <row r="424" spans="1:12">
      <c r="A424" s="207" t="s">
        <v>1031</v>
      </c>
      <c r="B424" s="207" t="s">
        <v>1032</v>
      </c>
      <c r="C424" s="10">
        <v>4.5652999999999997</v>
      </c>
      <c r="D424" s="10">
        <v>3.63</v>
      </c>
      <c r="E424" s="335"/>
      <c r="F424" s="229">
        <f t="shared" si="19"/>
        <v>5.9348900000000002</v>
      </c>
      <c r="G424" s="229">
        <f t="shared" si="20"/>
        <v>4.7190000000000003</v>
      </c>
      <c r="L424" s="249">
        <f t="shared" si="18"/>
        <v>5.9348900000000002</v>
      </c>
    </row>
    <row r="425" spans="1:12">
      <c r="A425" s="207" t="s">
        <v>1033</v>
      </c>
      <c r="B425" s="207" t="s">
        <v>133</v>
      </c>
      <c r="C425" s="10">
        <v>4.2518000000000002</v>
      </c>
      <c r="D425" s="10">
        <v>3.75</v>
      </c>
      <c r="E425" s="335"/>
      <c r="F425" s="229">
        <f t="shared" si="19"/>
        <v>5.5273400000000006</v>
      </c>
      <c r="G425" s="229">
        <f t="shared" si="20"/>
        <v>4.875</v>
      </c>
      <c r="L425" s="249">
        <f t="shared" si="18"/>
        <v>5.5273400000000006</v>
      </c>
    </row>
    <row r="426" spans="1:12">
      <c r="A426" s="207" t="s">
        <v>1034</v>
      </c>
      <c r="B426" s="207" t="s">
        <v>1035</v>
      </c>
      <c r="C426" s="10">
        <v>7.3693999999999997</v>
      </c>
      <c r="D426" s="10">
        <v>5.83</v>
      </c>
      <c r="E426" s="335"/>
      <c r="F426" s="229">
        <f t="shared" si="19"/>
        <v>9.5802200000000006</v>
      </c>
      <c r="G426" s="229">
        <f t="shared" si="20"/>
        <v>7.5790000000000006</v>
      </c>
      <c r="L426" s="249">
        <f t="shared" si="18"/>
        <v>9.5802200000000006</v>
      </c>
    </row>
    <row r="427" spans="1:12">
      <c r="A427" s="207" t="s">
        <v>1036</v>
      </c>
      <c r="B427" s="207" t="s">
        <v>1037</v>
      </c>
      <c r="C427" s="10">
        <v>7.5903999999999998</v>
      </c>
      <c r="D427" s="10">
        <v>6.59</v>
      </c>
      <c r="E427" s="335"/>
      <c r="F427" s="229">
        <f t="shared" si="19"/>
        <v>9.8675200000000007</v>
      </c>
      <c r="G427" s="229">
        <f t="shared" si="20"/>
        <v>8.5670000000000002</v>
      </c>
      <c r="L427" s="249">
        <f t="shared" si="18"/>
        <v>9.8675200000000007</v>
      </c>
    </row>
    <row r="428" spans="1:12">
      <c r="A428" s="207" t="s">
        <v>1038</v>
      </c>
      <c r="B428" s="207" t="s">
        <v>1039</v>
      </c>
      <c r="C428" s="10">
        <v>12.6145</v>
      </c>
      <c r="D428" s="10">
        <v>14.95</v>
      </c>
      <c r="E428" s="335"/>
      <c r="F428" s="229">
        <f t="shared" si="19"/>
        <v>16.398849999999999</v>
      </c>
      <c r="G428" s="229">
        <f t="shared" si="20"/>
        <v>19.434999999999999</v>
      </c>
      <c r="L428" s="249">
        <f t="shared" si="18"/>
        <v>19.434999999999999</v>
      </c>
    </row>
    <row r="429" spans="1:12">
      <c r="A429" s="207" t="s">
        <v>1065</v>
      </c>
      <c r="B429" s="207" t="s">
        <v>1066</v>
      </c>
      <c r="C429" s="10">
        <v>6.1317000000000004</v>
      </c>
      <c r="D429" s="10">
        <v>8.64</v>
      </c>
      <c r="E429" s="335"/>
      <c r="F429" s="229">
        <f t="shared" si="19"/>
        <v>7.971210000000001</v>
      </c>
      <c r="G429" s="229">
        <f t="shared" si="20"/>
        <v>11.232000000000001</v>
      </c>
      <c r="L429" s="249">
        <f t="shared" si="18"/>
        <v>11.232000000000001</v>
      </c>
    </row>
    <row r="430" spans="1:12">
      <c r="A430" s="207" t="s">
        <v>1067</v>
      </c>
      <c r="B430" s="207" t="s">
        <v>1068</v>
      </c>
      <c r="C430" s="10">
        <v>5.5834999999999999</v>
      </c>
      <c r="D430" s="10">
        <v>11.08</v>
      </c>
      <c r="E430" s="335"/>
      <c r="F430" s="229">
        <f t="shared" si="19"/>
        <v>7.2585500000000005</v>
      </c>
      <c r="G430" s="229">
        <f t="shared" si="20"/>
        <v>14.404</v>
      </c>
      <c r="L430" s="249">
        <f t="shared" si="18"/>
        <v>14.404</v>
      </c>
    </row>
    <row r="431" spans="1:12">
      <c r="A431" s="207" t="s">
        <v>1069</v>
      </c>
      <c r="B431" s="207" t="s">
        <v>1070</v>
      </c>
      <c r="C431" s="10">
        <v>7.2563000000000004</v>
      </c>
      <c r="D431" s="10">
        <v>5.52</v>
      </c>
      <c r="E431" s="335"/>
      <c r="F431" s="229">
        <f t="shared" si="19"/>
        <v>9.4331900000000015</v>
      </c>
      <c r="G431" s="229">
        <f t="shared" si="20"/>
        <v>7.1759999999999993</v>
      </c>
      <c r="L431" s="249">
        <f t="shared" si="18"/>
        <v>9.4331900000000015</v>
      </c>
    </row>
    <row r="432" spans="1:12">
      <c r="A432" s="207" t="s">
        <v>1071</v>
      </c>
      <c r="B432" s="207" t="s">
        <v>1072</v>
      </c>
      <c r="C432" s="10">
        <v>9.5022000000000002</v>
      </c>
      <c r="D432" s="10">
        <v>6.42</v>
      </c>
      <c r="E432" s="335"/>
      <c r="F432" s="229">
        <f t="shared" si="19"/>
        <v>12.352860000000002</v>
      </c>
      <c r="G432" s="229">
        <f t="shared" si="20"/>
        <v>8.3460000000000001</v>
      </c>
      <c r="L432" s="249">
        <f t="shared" si="18"/>
        <v>12.352860000000002</v>
      </c>
    </row>
    <row r="433" spans="1:12">
      <c r="A433" s="207" t="s">
        <v>1073</v>
      </c>
      <c r="B433" s="207" t="s">
        <v>1074</v>
      </c>
      <c r="C433" s="10">
        <v>7.0922999999999998</v>
      </c>
      <c r="D433" s="10">
        <v>6.52</v>
      </c>
      <c r="E433" s="335"/>
      <c r="F433" s="229">
        <f t="shared" si="19"/>
        <v>9.2199899999999992</v>
      </c>
      <c r="G433" s="229">
        <f t="shared" si="20"/>
        <v>8.4759999999999991</v>
      </c>
      <c r="L433" s="249">
        <f t="shared" si="18"/>
        <v>9.2199899999999992</v>
      </c>
    </row>
    <row r="434" spans="1:12">
      <c r="A434" s="207" t="s">
        <v>1075</v>
      </c>
      <c r="B434" s="207" t="s">
        <v>1076</v>
      </c>
      <c r="C434" s="10">
        <v>7.4225000000000003</v>
      </c>
      <c r="D434" s="10">
        <v>7.15</v>
      </c>
      <c r="E434" s="335"/>
      <c r="F434" s="229">
        <f t="shared" si="19"/>
        <v>9.6492500000000003</v>
      </c>
      <c r="G434" s="229">
        <f t="shared" si="20"/>
        <v>9.2949999999999999</v>
      </c>
      <c r="L434" s="249">
        <f t="shared" si="18"/>
        <v>9.6492500000000003</v>
      </c>
    </row>
    <row r="435" spans="1:12">
      <c r="A435" s="207" t="s">
        <v>1077</v>
      </c>
      <c r="B435" s="207" t="s">
        <v>1078</v>
      </c>
      <c r="C435" s="10">
        <v>7.7645</v>
      </c>
      <c r="D435" s="10">
        <v>7.27</v>
      </c>
      <c r="E435" s="335"/>
      <c r="F435" s="229">
        <f t="shared" si="19"/>
        <v>10.09385</v>
      </c>
      <c r="G435" s="229">
        <f t="shared" si="20"/>
        <v>9.4510000000000005</v>
      </c>
      <c r="L435" s="249">
        <f t="shared" si="18"/>
        <v>10.09385</v>
      </c>
    </row>
    <row r="436" spans="1:12">
      <c r="A436" s="207" t="s">
        <v>1079</v>
      </c>
      <c r="B436" s="207" t="s">
        <v>1080</v>
      </c>
      <c r="C436" s="10">
        <v>10.418100000000001</v>
      </c>
      <c r="D436" s="10">
        <v>10.89</v>
      </c>
      <c r="E436" s="335"/>
      <c r="F436" s="229">
        <f t="shared" si="19"/>
        <v>13.543530000000002</v>
      </c>
      <c r="G436" s="229">
        <f t="shared" si="20"/>
        <v>14.157000000000002</v>
      </c>
      <c r="L436" s="249">
        <f t="shared" si="18"/>
        <v>14.157000000000002</v>
      </c>
    </row>
    <row r="437" spans="1:12">
      <c r="A437" s="207" t="s">
        <v>1081</v>
      </c>
      <c r="B437" s="207" t="s">
        <v>1082</v>
      </c>
      <c r="C437" s="10">
        <v>11.175000000000001</v>
      </c>
      <c r="D437" s="10">
        <v>10.31</v>
      </c>
      <c r="E437" s="335"/>
      <c r="F437" s="229">
        <f t="shared" si="19"/>
        <v>14.527500000000002</v>
      </c>
      <c r="G437" s="229">
        <f t="shared" si="20"/>
        <v>13.403</v>
      </c>
      <c r="L437" s="249">
        <f t="shared" si="18"/>
        <v>14.527500000000002</v>
      </c>
    </row>
    <row r="438" spans="1:12">
      <c r="A438" s="207" t="s">
        <v>1083</v>
      </c>
      <c r="B438" s="207" t="s">
        <v>1084</v>
      </c>
      <c r="C438" s="10">
        <v>12.734999999999999</v>
      </c>
      <c r="D438" s="10">
        <v>11.75</v>
      </c>
      <c r="E438" s="335"/>
      <c r="F438" s="229">
        <f t="shared" si="19"/>
        <v>16.555499999999999</v>
      </c>
      <c r="G438" s="229">
        <f t="shared" si="20"/>
        <v>15.275</v>
      </c>
      <c r="L438" s="249">
        <f t="shared" si="18"/>
        <v>16.555499999999999</v>
      </c>
    </row>
    <row r="439" spans="1:12">
      <c r="A439" s="207" t="s">
        <v>1085</v>
      </c>
      <c r="B439" s="207" t="s">
        <v>1086</v>
      </c>
      <c r="C439" s="10">
        <v>17.617000000000001</v>
      </c>
      <c r="D439" s="10">
        <v>17.88</v>
      </c>
      <c r="E439" s="335"/>
      <c r="F439" s="229">
        <f t="shared" si="19"/>
        <v>22.902100000000001</v>
      </c>
      <c r="G439" s="229">
        <f t="shared" si="20"/>
        <v>23.244</v>
      </c>
      <c r="L439" s="249">
        <f t="shared" si="18"/>
        <v>23.244</v>
      </c>
    </row>
    <row r="440" spans="1:12">
      <c r="A440" s="207" t="s">
        <v>1113</v>
      </c>
      <c r="B440" s="207" t="s">
        <v>1114</v>
      </c>
      <c r="C440" s="10">
        <v>8.5505999999999993</v>
      </c>
      <c r="D440" s="10">
        <v>9.08</v>
      </c>
      <c r="E440" s="335"/>
      <c r="F440" s="229">
        <f t="shared" si="19"/>
        <v>11.115779999999999</v>
      </c>
      <c r="G440" s="229">
        <f t="shared" si="20"/>
        <v>11.804</v>
      </c>
      <c r="L440" s="249">
        <f t="shared" si="18"/>
        <v>11.804</v>
      </c>
    </row>
    <row r="441" spans="1:12">
      <c r="A441" s="207" t="s">
        <v>1115</v>
      </c>
      <c r="B441" s="207" t="s">
        <v>1116</v>
      </c>
      <c r="C441" s="10">
        <v>11.0868</v>
      </c>
      <c r="D441" s="10">
        <v>14.05</v>
      </c>
      <c r="E441" s="335"/>
      <c r="F441" s="229">
        <f t="shared" si="19"/>
        <v>14.412840000000001</v>
      </c>
      <c r="G441" s="229">
        <f t="shared" si="20"/>
        <v>18.265000000000001</v>
      </c>
      <c r="L441" s="249">
        <f t="shared" si="18"/>
        <v>18.265000000000001</v>
      </c>
    </row>
    <row r="442" spans="1:12">
      <c r="A442" s="207" t="s">
        <v>1117</v>
      </c>
      <c r="B442" s="207" t="s">
        <v>1118</v>
      </c>
      <c r="C442" s="10">
        <v>9.2729999999999997</v>
      </c>
      <c r="D442" s="10">
        <v>14.35</v>
      </c>
      <c r="E442" s="335"/>
      <c r="F442" s="229">
        <f t="shared" si="19"/>
        <v>12.0549</v>
      </c>
      <c r="G442" s="229">
        <f t="shared" si="20"/>
        <v>18.655000000000001</v>
      </c>
      <c r="L442" s="249">
        <f t="shared" si="18"/>
        <v>18.655000000000001</v>
      </c>
    </row>
    <row r="443" spans="1:12">
      <c r="A443" s="207" t="s">
        <v>1119</v>
      </c>
      <c r="B443" s="207" t="s">
        <v>1120</v>
      </c>
      <c r="C443" s="10">
        <v>13.9925</v>
      </c>
      <c r="D443" s="10">
        <v>14.74</v>
      </c>
      <c r="E443" s="335"/>
      <c r="F443" s="229">
        <f t="shared" si="19"/>
        <v>18.190249999999999</v>
      </c>
      <c r="G443" s="229">
        <f t="shared" si="20"/>
        <v>19.162000000000003</v>
      </c>
      <c r="L443" s="249">
        <f t="shared" si="18"/>
        <v>19.162000000000003</v>
      </c>
    </row>
    <row r="444" spans="1:12">
      <c r="A444" s="207" t="s">
        <v>1121</v>
      </c>
      <c r="B444" s="207" t="s">
        <v>1122</v>
      </c>
      <c r="C444" s="10">
        <v>16.239999999999998</v>
      </c>
      <c r="D444" s="10">
        <v>15.05</v>
      </c>
      <c r="E444" s="335"/>
      <c r="F444" s="229">
        <f t="shared" si="19"/>
        <v>21.111999999999998</v>
      </c>
      <c r="G444" s="229">
        <f t="shared" si="20"/>
        <v>19.565000000000001</v>
      </c>
      <c r="L444" s="249">
        <f t="shared" si="18"/>
        <v>21.111999999999998</v>
      </c>
    </row>
    <row r="445" spans="1:12">
      <c r="A445" s="207" t="s">
        <v>1123</v>
      </c>
      <c r="B445" s="207" t="s">
        <v>1124</v>
      </c>
      <c r="C445" s="10">
        <v>14.713800000000001</v>
      </c>
      <c r="D445" s="10">
        <v>15.19</v>
      </c>
      <c r="E445" s="335"/>
      <c r="F445" s="229">
        <f t="shared" si="19"/>
        <v>19.127940000000002</v>
      </c>
      <c r="G445" s="229">
        <f t="shared" si="20"/>
        <v>19.747</v>
      </c>
      <c r="L445" s="249">
        <f t="shared" si="18"/>
        <v>19.747</v>
      </c>
    </row>
    <row r="446" spans="1:12">
      <c r="A446" s="207" t="s">
        <v>1125</v>
      </c>
      <c r="B446" s="207" t="s">
        <v>1126</v>
      </c>
      <c r="C446" s="10">
        <v>16.563400000000001</v>
      </c>
      <c r="D446" s="10">
        <v>15.35</v>
      </c>
      <c r="E446" s="335"/>
      <c r="F446" s="229">
        <f t="shared" si="19"/>
        <v>21.532420000000002</v>
      </c>
      <c r="G446" s="229">
        <f t="shared" si="20"/>
        <v>19.955000000000002</v>
      </c>
      <c r="L446" s="249">
        <f t="shared" si="18"/>
        <v>21.532420000000002</v>
      </c>
    </row>
    <row r="447" spans="1:12">
      <c r="A447" s="207" t="s">
        <v>1127</v>
      </c>
      <c r="B447" s="207" t="s">
        <v>1128</v>
      </c>
      <c r="C447" s="10">
        <v>16.017800000000001</v>
      </c>
      <c r="D447" s="10">
        <v>15.75</v>
      </c>
      <c r="E447" s="335"/>
      <c r="F447" s="229">
        <f t="shared" si="19"/>
        <v>20.823140000000002</v>
      </c>
      <c r="G447" s="229">
        <f t="shared" si="20"/>
        <v>20.475000000000001</v>
      </c>
      <c r="L447" s="249">
        <f t="shared" si="18"/>
        <v>20.823140000000002</v>
      </c>
    </row>
    <row r="448" spans="1:12">
      <c r="A448" s="207" t="s">
        <v>1129</v>
      </c>
      <c r="B448" s="207" t="s">
        <v>1130</v>
      </c>
      <c r="C448" s="10">
        <v>14.119300000000001</v>
      </c>
      <c r="D448" s="10">
        <v>0</v>
      </c>
      <c r="E448" s="335"/>
      <c r="F448" s="229">
        <f t="shared" si="19"/>
        <v>18.355090000000001</v>
      </c>
      <c r="G448" s="229">
        <f t="shared" si="20"/>
        <v>0</v>
      </c>
      <c r="L448" s="249">
        <f t="shared" si="18"/>
        <v>18.355090000000001</v>
      </c>
    </row>
    <row r="449" spans="1:12">
      <c r="A449" s="207" t="s">
        <v>1131</v>
      </c>
      <c r="B449" s="207" t="s">
        <v>1132</v>
      </c>
      <c r="C449" s="10">
        <v>17.709800000000001</v>
      </c>
      <c r="D449" s="10">
        <v>23.11</v>
      </c>
      <c r="E449" s="335"/>
      <c r="F449" s="229">
        <f t="shared" si="19"/>
        <v>23.022740000000002</v>
      </c>
      <c r="G449" s="229">
        <f t="shared" si="20"/>
        <v>30.042999999999999</v>
      </c>
      <c r="L449" s="249">
        <f t="shared" si="18"/>
        <v>30.042999999999999</v>
      </c>
    </row>
    <row r="450" spans="1:12">
      <c r="A450" s="207" t="s">
        <v>1133</v>
      </c>
      <c r="B450" s="207" t="s">
        <v>1134</v>
      </c>
      <c r="C450" s="10">
        <v>14.935</v>
      </c>
      <c r="D450" s="10">
        <v>0</v>
      </c>
      <c r="E450" s="335"/>
      <c r="F450" s="229">
        <f t="shared" si="19"/>
        <v>19.415500000000002</v>
      </c>
      <c r="G450" s="229">
        <f t="shared" si="20"/>
        <v>0</v>
      </c>
      <c r="L450" s="249">
        <f t="shared" si="18"/>
        <v>19.415500000000002</v>
      </c>
    </row>
    <row r="451" spans="1:12">
      <c r="A451" s="207" t="s">
        <v>1163</v>
      </c>
      <c r="B451" s="207" t="s">
        <v>1164</v>
      </c>
      <c r="C451" s="10">
        <v>9.4373000000000005</v>
      </c>
      <c r="D451" s="10">
        <v>11.68</v>
      </c>
      <c r="E451" s="335"/>
      <c r="F451" s="229">
        <f t="shared" si="19"/>
        <v>12.268490000000002</v>
      </c>
      <c r="G451" s="229">
        <f t="shared" si="20"/>
        <v>15.183999999999999</v>
      </c>
      <c r="L451" s="249">
        <f t="shared" ref="L451:L514" si="21">IF(C451&gt;D451,C451*1.3,D451*1.3)</f>
        <v>15.183999999999999</v>
      </c>
    </row>
    <row r="452" spans="1:12">
      <c r="A452" s="207" t="s">
        <v>1165</v>
      </c>
      <c r="B452" s="207" t="s">
        <v>1166</v>
      </c>
      <c r="C452" s="10">
        <v>10.425000000000001</v>
      </c>
      <c r="D452" s="10">
        <v>0</v>
      </c>
      <c r="E452" s="335"/>
      <c r="F452" s="229">
        <f t="shared" ref="F452:F515" si="22">C452*$E$1</f>
        <v>13.552500000000002</v>
      </c>
      <c r="G452" s="229">
        <f t="shared" ref="G452:G515" si="23">D452*$E$1</f>
        <v>0</v>
      </c>
      <c r="L452" s="249">
        <f t="shared" si="21"/>
        <v>13.552500000000002</v>
      </c>
    </row>
    <row r="453" spans="1:12">
      <c r="A453" s="207" t="s">
        <v>1167</v>
      </c>
      <c r="B453" s="207" t="s">
        <v>1168</v>
      </c>
      <c r="C453" s="10">
        <v>0</v>
      </c>
      <c r="D453" s="10">
        <v>0</v>
      </c>
      <c r="E453" s="335"/>
      <c r="F453" s="229">
        <f t="shared" si="22"/>
        <v>0</v>
      </c>
      <c r="G453" s="229">
        <f t="shared" si="23"/>
        <v>0</v>
      </c>
      <c r="L453" s="249">
        <f t="shared" si="21"/>
        <v>0</v>
      </c>
    </row>
    <row r="454" spans="1:12">
      <c r="A454" s="207" t="s">
        <v>1169</v>
      </c>
      <c r="B454" s="207" t="s">
        <v>1170</v>
      </c>
      <c r="C454" s="10">
        <v>19.164999999999999</v>
      </c>
      <c r="D454" s="10">
        <v>17.760000000000002</v>
      </c>
      <c r="E454" s="335"/>
      <c r="F454" s="229">
        <f t="shared" si="22"/>
        <v>24.9145</v>
      </c>
      <c r="G454" s="229">
        <f t="shared" si="23"/>
        <v>23.088000000000005</v>
      </c>
      <c r="L454" s="249">
        <f t="shared" si="21"/>
        <v>24.9145</v>
      </c>
    </row>
    <row r="455" spans="1:12">
      <c r="A455" s="207" t="s">
        <v>1171</v>
      </c>
      <c r="B455" s="207" t="s">
        <v>1172</v>
      </c>
      <c r="C455" s="10">
        <v>0</v>
      </c>
      <c r="D455" s="10">
        <v>0</v>
      </c>
      <c r="E455" s="335"/>
      <c r="F455" s="229">
        <f t="shared" si="22"/>
        <v>0</v>
      </c>
      <c r="G455" s="229">
        <f t="shared" si="23"/>
        <v>0</v>
      </c>
      <c r="L455" s="249">
        <f t="shared" si="21"/>
        <v>0</v>
      </c>
    </row>
    <row r="456" spans="1:12">
      <c r="A456" s="207" t="s">
        <v>1173</v>
      </c>
      <c r="B456" s="207" t="s">
        <v>1174</v>
      </c>
      <c r="C456" s="10">
        <v>21.18</v>
      </c>
      <c r="D456" s="10">
        <v>19.63</v>
      </c>
      <c r="E456" s="335"/>
      <c r="F456" s="229">
        <f t="shared" si="22"/>
        <v>27.533999999999999</v>
      </c>
      <c r="G456" s="229">
        <f t="shared" si="23"/>
        <v>25.518999999999998</v>
      </c>
      <c r="L456" s="249">
        <f t="shared" si="21"/>
        <v>27.533999999999999</v>
      </c>
    </row>
    <row r="457" spans="1:12">
      <c r="A457" s="207" t="s">
        <v>1175</v>
      </c>
      <c r="B457" s="207" t="s">
        <v>1176</v>
      </c>
      <c r="C457" s="10">
        <v>36.432000000000002</v>
      </c>
      <c r="D457" s="10">
        <v>21.73</v>
      </c>
      <c r="E457" s="335"/>
      <c r="F457" s="229">
        <f t="shared" si="22"/>
        <v>47.361600000000003</v>
      </c>
      <c r="G457" s="229">
        <f t="shared" si="23"/>
        <v>28.249000000000002</v>
      </c>
      <c r="L457" s="249">
        <f t="shared" si="21"/>
        <v>47.361600000000003</v>
      </c>
    </row>
    <row r="458" spans="1:12">
      <c r="A458" s="207" t="s">
        <v>632</v>
      </c>
      <c r="B458" s="207" t="s">
        <v>633</v>
      </c>
      <c r="C458" s="10">
        <v>0.86429999999999996</v>
      </c>
      <c r="D458" s="10">
        <v>0.79730000000000001</v>
      </c>
      <c r="E458" s="335"/>
      <c r="F458" s="229">
        <f t="shared" si="22"/>
        <v>1.1235900000000001</v>
      </c>
      <c r="G458" s="229">
        <f t="shared" si="23"/>
        <v>1.0364900000000001</v>
      </c>
      <c r="L458" s="249">
        <f t="shared" si="21"/>
        <v>1.1235900000000001</v>
      </c>
    </row>
    <row r="459" spans="1:12">
      <c r="A459" s="207" t="s">
        <v>771</v>
      </c>
      <c r="B459" s="207" t="s">
        <v>772</v>
      </c>
      <c r="C459" s="10">
        <v>1.0002</v>
      </c>
      <c r="D459" s="10">
        <v>0.96050000000000002</v>
      </c>
      <c r="E459" s="335"/>
      <c r="F459" s="229">
        <f t="shared" si="22"/>
        <v>1.30026</v>
      </c>
      <c r="G459" s="229">
        <f t="shared" si="23"/>
        <v>1.24865</v>
      </c>
      <c r="L459" s="249">
        <f t="shared" si="21"/>
        <v>1.30026</v>
      </c>
    </row>
    <row r="460" spans="1:12">
      <c r="A460" s="207" t="s">
        <v>874</v>
      </c>
      <c r="B460" s="207" t="s">
        <v>875</v>
      </c>
      <c r="C460" s="10">
        <v>1.4242999999999999</v>
      </c>
      <c r="D460" s="10">
        <v>1.32</v>
      </c>
      <c r="E460" s="335"/>
      <c r="F460" s="229">
        <f t="shared" si="22"/>
        <v>1.8515899999999998</v>
      </c>
      <c r="G460" s="229">
        <f t="shared" si="23"/>
        <v>1.7160000000000002</v>
      </c>
      <c r="L460" s="249">
        <f t="shared" si="21"/>
        <v>1.8515899999999998</v>
      </c>
    </row>
    <row r="461" spans="1:12">
      <c r="A461" s="207" t="s">
        <v>989</v>
      </c>
      <c r="B461" s="207" t="s">
        <v>990</v>
      </c>
      <c r="C461" s="10">
        <v>1.9280999999999999</v>
      </c>
      <c r="D461" s="10">
        <v>1.77</v>
      </c>
      <c r="E461" s="335"/>
      <c r="F461" s="229">
        <f t="shared" si="22"/>
        <v>2.5065300000000001</v>
      </c>
      <c r="G461" s="229">
        <f t="shared" si="23"/>
        <v>2.3010000000000002</v>
      </c>
      <c r="L461" s="249">
        <f t="shared" si="21"/>
        <v>2.5065300000000001</v>
      </c>
    </row>
    <row r="462" spans="1:12">
      <c r="A462" s="207" t="s">
        <v>930</v>
      </c>
      <c r="B462" s="207" t="s">
        <v>931</v>
      </c>
      <c r="C462" s="10">
        <v>2.5663999999999998</v>
      </c>
      <c r="D462" s="10">
        <v>2.15</v>
      </c>
      <c r="E462" s="335"/>
      <c r="F462" s="229">
        <f t="shared" si="22"/>
        <v>3.3363199999999997</v>
      </c>
      <c r="G462" s="229">
        <f t="shared" si="23"/>
        <v>2.7949999999999999</v>
      </c>
      <c r="L462" s="249">
        <f t="shared" si="21"/>
        <v>3.3363199999999997</v>
      </c>
    </row>
    <row r="463" spans="1:12">
      <c r="A463" s="207" t="s">
        <v>1040</v>
      </c>
      <c r="B463" s="207" t="s">
        <v>134</v>
      </c>
      <c r="C463" s="10">
        <v>3.2073</v>
      </c>
      <c r="D463" s="10">
        <v>2.95</v>
      </c>
      <c r="E463" s="335"/>
      <c r="F463" s="229">
        <f t="shared" si="22"/>
        <v>4.1694900000000006</v>
      </c>
      <c r="G463" s="229">
        <f t="shared" si="23"/>
        <v>3.8350000000000004</v>
      </c>
      <c r="L463" s="249">
        <f t="shared" si="21"/>
        <v>4.1694900000000006</v>
      </c>
    </row>
    <row r="464" spans="1:12">
      <c r="A464" s="207" t="s">
        <v>1087</v>
      </c>
      <c r="B464" s="207" t="s">
        <v>1088</v>
      </c>
      <c r="C464" s="10">
        <v>5.5568</v>
      </c>
      <c r="D464" s="10">
        <v>3.6229</v>
      </c>
      <c r="E464" s="335"/>
      <c r="F464" s="229">
        <f t="shared" si="22"/>
        <v>7.22384</v>
      </c>
      <c r="G464" s="229">
        <f t="shared" si="23"/>
        <v>4.7097699999999998</v>
      </c>
      <c r="L464" s="249">
        <f t="shared" si="21"/>
        <v>7.22384</v>
      </c>
    </row>
    <row r="465" spans="1:12">
      <c r="A465" s="207" t="s">
        <v>1135</v>
      </c>
      <c r="B465" s="207" t="s">
        <v>1136</v>
      </c>
      <c r="C465" s="10">
        <v>7.4767000000000001</v>
      </c>
      <c r="D465" s="10">
        <v>6.95</v>
      </c>
      <c r="E465" s="335"/>
      <c r="F465" s="229">
        <f t="shared" si="22"/>
        <v>9.719710000000001</v>
      </c>
      <c r="G465" s="229">
        <f t="shared" si="23"/>
        <v>9.0350000000000001</v>
      </c>
      <c r="L465" s="249">
        <f t="shared" si="21"/>
        <v>9.719710000000001</v>
      </c>
    </row>
    <row r="466" spans="1:12">
      <c r="A466" s="207" t="s">
        <v>1177</v>
      </c>
      <c r="B466" s="207" t="s">
        <v>1178</v>
      </c>
      <c r="C466" s="10">
        <v>10.069599999999999</v>
      </c>
      <c r="D466" s="10">
        <v>8.25</v>
      </c>
      <c r="E466" s="335"/>
      <c r="F466" s="229">
        <f t="shared" si="22"/>
        <v>13.090479999999999</v>
      </c>
      <c r="G466" s="229">
        <f t="shared" si="23"/>
        <v>10.725</v>
      </c>
      <c r="L466" s="249">
        <f t="shared" si="21"/>
        <v>13.090479999999999</v>
      </c>
    </row>
    <row r="467" spans="1:12">
      <c r="A467" s="207" t="s">
        <v>1195</v>
      </c>
      <c r="B467" s="207" t="s">
        <v>1196</v>
      </c>
      <c r="C467" s="10">
        <v>19.7563</v>
      </c>
      <c r="D467" s="10">
        <v>18.5</v>
      </c>
      <c r="E467" s="335"/>
      <c r="F467" s="229">
        <f t="shared" si="22"/>
        <v>25.68319</v>
      </c>
      <c r="G467" s="229">
        <f t="shared" si="23"/>
        <v>24.05</v>
      </c>
      <c r="L467" s="249">
        <f t="shared" si="21"/>
        <v>25.68319</v>
      </c>
    </row>
    <row r="468" spans="1:12">
      <c r="A468" s="207" t="s">
        <v>1201</v>
      </c>
      <c r="B468" s="207" t="s">
        <v>1202</v>
      </c>
      <c r="C468" s="10">
        <v>26.69</v>
      </c>
      <c r="D468" s="10">
        <v>0</v>
      </c>
      <c r="E468" s="335"/>
      <c r="F468" s="229">
        <f t="shared" si="22"/>
        <v>34.697000000000003</v>
      </c>
      <c r="G468" s="229">
        <f t="shared" si="23"/>
        <v>0</v>
      </c>
      <c r="L468" s="249">
        <f t="shared" si="21"/>
        <v>34.697000000000003</v>
      </c>
    </row>
    <row r="469" spans="1:12">
      <c r="A469" s="207" t="s">
        <v>722</v>
      </c>
      <c r="B469" s="207" t="s">
        <v>723</v>
      </c>
      <c r="C469" s="10">
        <v>0.87050000000000005</v>
      </c>
      <c r="D469" s="10">
        <v>0</v>
      </c>
      <c r="E469" s="335"/>
      <c r="F469" s="229">
        <f t="shared" si="22"/>
        <v>1.13165</v>
      </c>
      <c r="G469" s="229">
        <f t="shared" si="23"/>
        <v>0</v>
      </c>
      <c r="L469" s="249">
        <f t="shared" si="21"/>
        <v>1.13165</v>
      </c>
    </row>
    <row r="470" spans="1:12">
      <c r="A470" s="207" t="s">
        <v>678</v>
      </c>
      <c r="B470" s="207" t="s">
        <v>679</v>
      </c>
      <c r="C470" s="10">
        <v>0.6603</v>
      </c>
      <c r="D470" s="10">
        <v>0.25</v>
      </c>
      <c r="E470" s="335"/>
      <c r="F470" s="229">
        <f t="shared" si="22"/>
        <v>0.85838999999999999</v>
      </c>
      <c r="G470" s="229">
        <f t="shared" si="23"/>
        <v>0.32500000000000001</v>
      </c>
      <c r="L470" s="249">
        <f t="shared" si="21"/>
        <v>0.85838999999999999</v>
      </c>
    </row>
    <row r="471" spans="1:12">
      <c r="A471" s="207" t="s">
        <v>821</v>
      </c>
      <c r="B471" s="207" t="s">
        <v>822</v>
      </c>
      <c r="C471" s="10">
        <v>0.87050000000000005</v>
      </c>
      <c r="D471" s="10">
        <v>0</v>
      </c>
      <c r="E471" s="335"/>
      <c r="F471" s="229">
        <f t="shared" si="22"/>
        <v>1.13165</v>
      </c>
      <c r="G471" s="229">
        <f t="shared" si="23"/>
        <v>0</v>
      </c>
      <c r="L471" s="249">
        <f t="shared" si="21"/>
        <v>1.13165</v>
      </c>
    </row>
    <row r="472" spans="1:12">
      <c r="A472" s="207" t="s">
        <v>634</v>
      </c>
      <c r="B472" s="207" t="s">
        <v>635</v>
      </c>
      <c r="C472" s="10">
        <v>1.0485</v>
      </c>
      <c r="D472" s="10">
        <v>1.1399999999999999</v>
      </c>
      <c r="E472" s="335"/>
      <c r="F472" s="229">
        <f t="shared" si="22"/>
        <v>1.3630500000000001</v>
      </c>
      <c r="G472" s="229">
        <f t="shared" si="23"/>
        <v>1.482</v>
      </c>
      <c r="L472" s="249">
        <f t="shared" si="21"/>
        <v>1.482</v>
      </c>
    </row>
    <row r="473" spans="1:12">
      <c r="A473" s="207" t="s">
        <v>773</v>
      </c>
      <c r="B473" s="207" t="s">
        <v>774</v>
      </c>
      <c r="C473" s="10">
        <v>1.1687000000000001</v>
      </c>
      <c r="D473" s="10">
        <v>1.1599999999999999</v>
      </c>
      <c r="E473" s="335"/>
      <c r="F473" s="229">
        <f t="shared" si="22"/>
        <v>1.5193100000000002</v>
      </c>
      <c r="G473" s="229">
        <f t="shared" si="23"/>
        <v>1.508</v>
      </c>
      <c r="L473" s="249">
        <f t="shared" si="21"/>
        <v>1.5193100000000002</v>
      </c>
    </row>
    <row r="474" spans="1:12">
      <c r="A474" s="207" t="s">
        <v>876</v>
      </c>
      <c r="B474" s="207" t="s">
        <v>877</v>
      </c>
      <c r="C474" s="10">
        <v>1.4463999999999999</v>
      </c>
      <c r="D474" s="10">
        <v>1.42</v>
      </c>
      <c r="E474" s="335"/>
      <c r="F474" s="229">
        <f t="shared" si="22"/>
        <v>1.88032</v>
      </c>
      <c r="G474" s="229">
        <f t="shared" si="23"/>
        <v>1.8459999999999999</v>
      </c>
      <c r="L474" s="249">
        <f t="shared" si="21"/>
        <v>1.88032</v>
      </c>
    </row>
    <row r="475" spans="1:12">
      <c r="A475" s="207" t="s">
        <v>991</v>
      </c>
      <c r="B475" s="207" t="s">
        <v>992</v>
      </c>
      <c r="C475" s="10">
        <v>1.8065</v>
      </c>
      <c r="D475" s="10">
        <v>2.06</v>
      </c>
      <c r="E475" s="335"/>
      <c r="F475" s="229">
        <f t="shared" si="22"/>
        <v>2.3484500000000001</v>
      </c>
      <c r="G475" s="229">
        <f t="shared" si="23"/>
        <v>2.6780000000000004</v>
      </c>
      <c r="L475" s="249">
        <f t="shared" si="21"/>
        <v>2.6780000000000004</v>
      </c>
    </row>
    <row r="476" spans="1:12">
      <c r="A476" s="207" t="s">
        <v>932</v>
      </c>
      <c r="B476" s="207" t="s">
        <v>933</v>
      </c>
      <c r="C476" s="10">
        <v>2.3767999999999998</v>
      </c>
      <c r="D476" s="10">
        <v>2.3359999999999999</v>
      </c>
      <c r="E476" s="335"/>
      <c r="F476" s="229">
        <f t="shared" si="22"/>
        <v>3.0898399999999997</v>
      </c>
      <c r="G476" s="229">
        <f t="shared" si="23"/>
        <v>3.0367999999999999</v>
      </c>
      <c r="L476" s="249">
        <f t="shared" si="21"/>
        <v>3.0898399999999997</v>
      </c>
    </row>
    <row r="477" spans="1:12">
      <c r="A477" s="207" t="s">
        <v>1041</v>
      </c>
      <c r="B477" s="207" t="s">
        <v>1042</v>
      </c>
      <c r="C477" s="10">
        <v>4.0814000000000004</v>
      </c>
      <c r="D477" s="10">
        <v>4.78</v>
      </c>
      <c r="E477" s="335"/>
      <c r="F477" s="229">
        <f t="shared" si="22"/>
        <v>5.3058200000000006</v>
      </c>
      <c r="G477" s="229">
        <f t="shared" si="23"/>
        <v>6.2140000000000004</v>
      </c>
      <c r="L477" s="249">
        <f t="shared" si="21"/>
        <v>6.2140000000000004</v>
      </c>
    </row>
    <row r="478" spans="1:12">
      <c r="A478" s="207" t="s">
        <v>1089</v>
      </c>
      <c r="B478" s="207" t="s">
        <v>1090</v>
      </c>
      <c r="C478" s="10">
        <v>5.6368999999999998</v>
      </c>
      <c r="D478" s="10">
        <v>5.96</v>
      </c>
      <c r="E478" s="335"/>
      <c r="F478" s="229">
        <f t="shared" si="22"/>
        <v>7.3279699999999997</v>
      </c>
      <c r="G478" s="229">
        <f t="shared" si="23"/>
        <v>7.7480000000000002</v>
      </c>
      <c r="L478" s="249">
        <f t="shared" si="21"/>
        <v>7.7480000000000002</v>
      </c>
    </row>
    <row r="479" spans="1:12">
      <c r="A479" s="207" t="s">
        <v>1137</v>
      </c>
      <c r="B479" s="207" t="s">
        <v>1138</v>
      </c>
      <c r="C479" s="10">
        <v>7.5404</v>
      </c>
      <c r="D479" s="10">
        <v>0</v>
      </c>
      <c r="E479" s="335"/>
      <c r="F479" s="229">
        <f t="shared" si="22"/>
        <v>9.8025199999999995</v>
      </c>
      <c r="G479" s="229">
        <f t="shared" si="23"/>
        <v>0</v>
      </c>
      <c r="L479" s="249">
        <f t="shared" si="21"/>
        <v>9.8025199999999995</v>
      </c>
    </row>
    <row r="480" spans="1:12">
      <c r="A480" s="207" t="s">
        <v>1179</v>
      </c>
      <c r="B480" s="207" t="s">
        <v>1180</v>
      </c>
      <c r="C480" s="10">
        <v>16.163799999999998</v>
      </c>
      <c r="D480" s="10">
        <v>0</v>
      </c>
      <c r="E480" s="335"/>
      <c r="F480" s="229">
        <f t="shared" si="22"/>
        <v>21.01294</v>
      </c>
      <c r="G480" s="229">
        <f t="shared" si="23"/>
        <v>0</v>
      </c>
      <c r="L480" s="249">
        <f t="shared" si="21"/>
        <v>21.01294</v>
      </c>
    </row>
    <row r="481" spans="1:12">
      <c r="A481" s="207" t="s">
        <v>1197</v>
      </c>
      <c r="B481" s="207" t="s">
        <v>1198</v>
      </c>
      <c r="C481" s="10">
        <v>56.340499999999999</v>
      </c>
      <c r="D481" s="10">
        <v>61.52</v>
      </c>
      <c r="E481" s="335"/>
      <c r="F481" s="229">
        <f t="shared" si="22"/>
        <v>73.242649999999998</v>
      </c>
      <c r="G481" s="229">
        <f t="shared" si="23"/>
        <v>79.976000000000013</v>
      </c>
      <c r="L481" s="249">
        <f t="shared" si="21"/>
        <v>79.976000000000013</v>
      </c>
    </row>
    <row r="482" spans="1:12">
      <c r="A482" s="207" t="s">
        <v>724</v>
      </c>
      <c r="B482" s="207" t="s">
        <v>725</v>
      </c>
      <c r="C482" s="10">
        <v>0.70850000000000002</v>
      </c>
      <c r="D482" s="10">
        <v>0</v>
      </c>
      <c r="E482" s="335"/>
      <c r="F482" s="229">
        <f t="shared" si="22"/>
        <v>0.92105000000000004</v>
      </c>
      <c r="G482" s="229">
        <f t="shared" si="23"/>
        <v>0</v>
      </c>
      <c r="L482" s="249">
        <f t="shared" si="21"/>
        <v>0.92105000000000004</v>
      </c>
    </row>
    <row r="483" spans="1:12">
      <c r="A483" s="207" t="s">
        <v>682</v>
      </c>
      <c r="B483" s="207" t="s">
        <v>683</v>
      </c>
      <c r="C483" s="10">
        <v>1.446</v>
      </c>
      <c r="D483" s="10">
        <v>2.36</v>
      </c>
      <c r="E483" s="335"/>
      <c r="F483" s="229">
        <f t="shared" si="22"/>
        <v>1.8797999999999999</v>
      </c>
      <c r="G483" s="229">
        <f t="shared" si="23"/>
        <v>3.0680000000000001</v>
      </c>
      <c r="L483" s="249">
        <f t="shared" si="21"/>
        <v>3.0680000000000001</v>
      </c>
    </row>
    <row r="484" spans="1:12">
      <c r="A484" s="207" t="s">
        <v>825</v>
      </c>
      <c r="B484" s="207" t="s">
        <v>826</v>
      </c>
      <c r="C484" s="10">
        <v>0.90859999999999996</v>
      </c>
      <c r="D484" s="10">
        <v>1.43</v>
      </c>
      <c r="E484" s="335"/>
      <c r="F484" s="229">
        <f t="shared" si="22"/>
        <v>1.1811799999999999</v>
      </c>
      <c r="G484" s="229">
        <f t="shared" si="23"/>
        <v>1.859</v>
      </c>
      <c r="L484" s="249">
        <f t="shared" si="21"/>
        <v>1.859</v>
      </c>
    </row>
    <row r="485" spans="1:12">
      <c r="A485" s="207" t="s">
        <v>640</v>
      </c>
      <c r="B485" s="207" t="s">
        <v>641</v>
      </c>
      <c r="C485" s="10">
        <v>0.96350000000000002</v>
      </c>
      <c r="D485" s="10">
        <v>1.55</v>
      </c>
      <c r="E485" s="335"/>
      <c r="F485" s="229">
        <f t="shared" si="22"/>
        <v>1.2525500000000001</v>
      </c>
      <c r="G485" s="229">
        <f t="shared" si="23"/>
        <v>2.0150000000000001</v>
      </c>
      <c r="L485" s="249">
        <f t="shared" si="21"/>
        <v>2.0150000000000001</v>
      </c>
    </row>
    <row r="486" spans="1:12">
      <c r="A486" s="207" t="s">
        <v>779</v>
      </c>
      <c r="B486" s="207" t="s">
        <v>780</v>
      </c>
      <c r="C486" s="10">
        <v>1.9357</v>
      </c>
      <c r="D486" s="10">
        <v>1.8</v>
      </c>
      <c r="E486" s="335"/>
      <c r="F486" s="229">
        <f t="shared" si="22"/>
        <v>2.51641</v>
      </c>
      <c r="G486" s="229">
        <f t="shared" si="23"/>
        <v>2.3400000000000003</v>
      </c>
      <c r="L486" s="249">
        <f t="shared" si="21"/>
        <v>2.51641</v>
      </c>
    </row>
    <row r="487" spans="1:12">
      <c r="A487" s="207" t="s">
        <v>882</v>
      </c>
      <c r="B487" s="207" t="s">
        <v>883</v>
      </c>
      <c r="C487" s="10">
        <v>2.9624000000000001</v>
      </c>
      <c r="D487" s="10">
        <v>2.81</v>
      </c>
      <c r="E487" s="335"/>
      <c r="F487" s="229">
        <f t="shared" si="22"/>
        <v>3.8511200000000003</v>
      </c>
      <c r="G487" s="229">
        <f t="shared" si="23"/>
        <v>3.653</v>
      </c>
      <c r="L487" s="249">
        <f t="shared" si="21"/>
        <v>3.8511200000000003</v>
      </c>
    </row>
    <row r="488" spans="1:12">
      <c r="A488" s="207" t="s">
        <v>995</v>
      </c>
      <c r="B488" s="207" t="s">
        <v>996</v>
      </c>
      <c r="C488" s="10">
        <v>4.8087</v>
      </c>
      <c r="D488" s="10">
        <v>4.79</v>
      </c>
      <c r="E488" s="335"/>
      <c r="F488" s="229">
        <f t="shared" si="22"/>
        <v>6.2513100000000001</v>
      </c>
      <c r="G488" s="229">
        <f t="shared" si="23"/>
        <v>6.2270000000000003</v>
      </c>
      <c r="L488" s="249">
        <f t="shared" si="21"/>
        <v>6.2513100000000001</v>
      </c>
    </row>
    <row r="489" spans="1:12">
      <c r="A489" s="207" t="s">
        <v>938</v>
      </c>
      <c r="B489" s="207" t="s">
        <v>939</v>
      </c>
      <c r="C489" s="10">
        <v>5.5251999999999999</v>
      </c>
      <c r="D489" s="10">
        <v>6.91</v>
      </c>
      <c r="E489" s="335"/>
      <c r="F489" s="229">
        <f t="shared" si="22"/>
        <v>7.18276</v>
      </c>
      <c r="G489" s="229">
        <f t="shared" si="23"/>
        <v>8.9830000000000005</v>
      </c>
      <c r="L489" s="249">
        <f t="shared" si="21"/>
        <v>8.9830000000000005</v>
      </c>
    </row>
    <row r="490" spans="1:12">
      <c r="A490" s="207" t="s">
        <v>1045</v>
      </c>
      <c r="B490" s="207" t="s">
        <v>1046</v>
      </c>
      <c r="C490" s="10">
        <v>9.4079999999999995</v>
      </c>
      <c r="D490" s="10">
        <v>7.67</v>
      </c>
      <c r="E490" s="335"/>
      <c r="F490" s="229">
        <f t="shared" si="22"/>
        <v>12.230399999999999</v>
      </c>
      <c r="G490" s="229">
        <f t="shared" si="23"/>
        <v>9.9710000000000001</v>
      </c>
      <c r="L490" s="249">
        <f t="shared" si="21"/>
        <v>12.230399999999999</v>
      </c>
    </row>
    <row r="491" spans="1:12">
      <c r="A491" s="207" t="s">
        <v>1093</v>
      </c>
      <c r="B491" s="207" t="s">
        <v>1094</v>
      </c>
      <c r="C491" s="10">
        <v>21.865300000000001</v>
      </c>
      <c r="D491" s="10">
        <v>19.850000000000001</v>
      </c>
      <c r="E491" s="335"/>
      <c r="F491" s="229">
        <f t="shared" si="22"/>
        <v>28.424890000000001</v>
      </c>
      <c r="G491" s="229">
        <f t="shared" si="23"/>
        <v>25.805000000000003</v>
      </c>
      <c r="L491" s="249">
        <f t="shared" si="21"/>
        <v>28.424890000000001</v>
      </c>
    </row>
    <row r="492" spans="1:12">
      <c r="A492" s="207" t="s">
        <v>1141</v>
      </c>
      <c r="B492" s="207" t="s">
        <v>1142</v>
      </c>
      <c r="C492" s="10">
        <v>24.780200000000001</v>
      </c>
      <c r="D492" s="10">
        <v>30.56</v>
      </c>
      <c r="E492" s="335"/>
      <c r="F492" s="229">
        <f t="shared" si="22"/>
        <v>32.214260000000003</v>
      </c>
      <c r="G492" s="229">
        <f t="shared" si="23"/>
        <v>39.728000000000002</v>
      </c>
      <c r="L492" s="249">
        <f t="shared" si="21"/>
        <v>39.728000000000002</v>
      </c>
    </row>
    <row r="493" spans="1:12">
      <c r="A493" s="207" t="s">
        <v>1183</v>
      </c>
      <c r="B493" s="207" t="s">
        <v>1184</v>
      </c>
      <c r="C493" s="10">
        <v>76.996600000000001</v>
      </c>
      <c r="D493" s="10">
        <v>68.5</v>
      </c>
      <c r="E493" s="335"/>
      <c r="F493" s="229">
        <f t="shared" si="22"/>
        <v>100.09558</v>
      </c>
      <c r="G493" s="229">
        <f t="shared" si="23"/>
        <v>89.05</v>
      </c>
      <c r="L493" s="249">
        <f t="shared" si="21"/>
        <v>100.09558</v>
      </c>
    </row>
    <row r="494" spans="1:12">
      <c r="A494" s="207" t="s">
        <v>1199</v>
      </c>
      <c r="B494" s="207" t="s">
        <v>1200</v>
      </c>
      <c r="C494" s="10">
        <v>213.95</v>
      </c>
      <c r="D494" s="10">
        <v>197.19</v>
      </c>
      <c r="E494" s="335"/>
      <c r="F494" s="229">
        <f t="shared" si="22"/>
        <v>278.13499999999999</v>
      </c>
      <c r="G494" s="229">
        <f t="shared" si="23"/>
        <v>256.34699999999998</v>
      </c>
      <c r="L494" s="249">
        <f t="shared" si="21"/>
        <v>278.13499999999999</v>
      </c>
    </row>
    <row r="495" spans="1:12">
      <c r="A495" s="207" t="s">
        <v>644</v>
      </c>
      <c r="B495" s="207" t="s">
        <v>645</v>
      </c>
      <c r="C495" s="10">
        <v>3.0567000000000002</v>
      </c>
      <c r="D495" s="10">
        <v>0</v>
      </c>
      <c r="E495" s="335"/>
      <c r="F495" s="229">
        <f t="shared" si="22"/>
        <v>3.9737100000000005</v>
      </c>
      <c r="G495" s="229">
        <f t="shared" si="23"/>
        <v>0</v>
      </c>
      <c r="L495" s="249">
        <f t="shared" si="21"/>
        <v>3.9737100000000005</v>
      </c>
    </row>
    <row r="496" spans="1:12">
      <c r="A496" s="207" t="s">
        <v>783</v>
      </c>
      <c r="B496" s="207" t="s">
        <v>784</v>
      </c>
      <c r="C496" s="10">
        <v>4.3765999999999998</v>
      </c>
      <c r="D496" s="10">
        <v>4</v>
      </c>
      <c r="E496" s="335"/>
      <c r="F496" s="229">
        <f t="shared" si="22"/>
        <v>5.6895800000000003</v>
      </c>
      <c r="G496" s="229">
        <f t="shared" si="23"/>
        <v>5.2</v>
      </c>
      <c r="L496" s="249">
        <f t="shared" si="21"/>
        <v>5.6895800000000003</v>
      </c>
    </row>
    <row r="497" spans="1:12">
      <c r="A497" s="207" t="s">
        <v>884</v>
      </c>
      <c r="B497" s="207" t="s">
        <v>885</v>
      </c>
      <c r="C497" s="10">
        <v>6.4237000000000002</v>
      </c>
      <c r="D497" s="10">
        <v>6.37</v>
      </c>
      <c r="E497" s="335"/>
      <c r="F497" s="229">
        <f t="shared" si="22"/>
        <v>8.350810000000001</v>
      </c>
      <c r="G497" s="229">
        <f t="shared" si="23"/>
        <v>8.2810000000000006</v>
      </c>
      <c r="L497" s="249">
        <f t="shared" si="21"/>
        <v>8.350810000000001</v>
      </c>
    </row>
    <row r="498" spans="1:12">
      <c r="A498" s="207" t="s">
        <v>642</v>
      </c>
      <c r="B498" s="207" t="s">
        <v>643</v>
      </c>
      <c r="C498" s="10">
        <v>2.6644999999999999</v>
      </c>
      <c r="D498" s="10">
        <v>2.4700000000000002</v>
      </c>
      <c r="E498" s="335"/>
      <c r="F498" s="229">
        <f t="shared" si="22"/>
        <v>3.4638499999999999</v>
      </c>
      <c r="G498" s="229">
        <f t="shared" si="23"/>
        <v>3.2110000000000003</v>
      </c>
      <c r="L498" s="249">
        <f t="shared" si="21"/>
        <v>3.4638499999999999</v>
      </c>
    </row>
    <row r="499" spans="1:12">
      <c r="A499" s="207" t="s">
        <v>781</v>
      </c>
      <c r="B499" s="207" t="s">
        <v>782</v>
      </c>
      <c r="C499" s="10">
        <v>3.0059999999999998</v>
      </c>
      <c r="D499" s="10">
        <v>0</v>
      </c>
      <c r="E499" s="335"/>
      <c r="F499" s="229">
        <f t="shared" si="22"/>
        <v>3.9077999999999999</v>
      </c>
      <c r="G499" s="229">
        <f t="shared" si="23"/>
        <v>0</v>
      </c>
      <c r="L499" s="249">
        <f t="shared" si="21"/>
        <v>3.9077999999999999</v>
      </c>
    </row>
    <row r="500" spans="1:12">
      <c r="A500" s="207" t="s">
        <v>172</v>
      </c>
      <c r="B500" s="207" t="s">
        <v>173</v>
      </c>
      <c r="C500" s="10">
        <v>3.2593000000000001</v>
      </c>
      <c r="D500" s="10">
        <v>3.32</v>
      </c>
      <c r="E500" s="335"/>
      <c r="F500" s="229">
        <f t="shared" si="22"/>
        <v>4.2370900000000002</v>
      </c>
      <c r="G500" s="229">
        <f t="shared" si="23"/>
        <v>4.3159999999999998</v>
      </c>
      <c r="L500" s="249">
        <f t="shared" si="21"/>
        <v>4.3159999999999998</v>
      </c>
    </row>
    <row r="501" spans="1:12">
      <c r="A501" s="207" t="s">
        <v>997</v>
      </c>
      <c r="B501" s="207" t="s">
        <v>998</v>
      </c>
      <c r="C501" s="10">
        <v>5.8219000000000003</v>
      </c>
      <c r="D501" s="10">
        <v>5.12</v>
      </c>
      <c r="E501" s="335"/>
      <c r="F501" s="229">
        <f t="shared" si="22"/>
        <v>7.5684700000000005</v>
      </c>
      <c r="G501" s="229">
        <f t="shared" si="23"/>
        <v>6.6560000000000006</v>
      </c>
      <c r="L501" s="249">
        <f t="shared" si="21"/>
        <v>7.5684700000000005</v>
      </c>
    </row>
    <row r="502" spans="1:12">
      <c r="A502" s="207" t="s">
        <v>940</v>
      </c>
      <c r="B502" s="207" t="s">
        <v>941</v>
      </c>
      <c r="C502" s="10">
        <v>3.2286999999999999</v>
      </c>
      <c r="D502" s="10">
        <v>0</v>
      </c>
      <c r="E502" s="335"/>
      <c r="F502" s="229">
        <f t="shared" si="22"/>
        <v>4.1973099999999999</v>
      </c>
      <c r="G502" s="229">
        <f t="shared" si="23"/>
        <v>0</v>
      </c>
      <c r="L502" s="249">
        <f t="shared" si="21"/>
        <v>4.1973099999999999</v>
      </c>
    </row>
    <row r="503" spans="1:12">
      <c r="A503" s="207" t="s">
        <v>139</v>
      </c>
      <c r="B503" s="207" t="s">
        <v>140</v>
      </c>
      <c r="C503" s="10">
        <v>9.2309000000000001</v>
      </c>
      <c r="D503" s="10">
        <v>8.0299999999999994</v>
      </c>
      <c r="E503" s="335"/>
      <c r="F503" s="229">
        <f t="shared" si="22"/>
        <v>12.000170000000001</v>
      </c>
      <c r="G503" s="229">
        <f t="shared" si="23"/>
        <v>10.439</v>
      </c>
      <c r="L503" s="249">
        <f t="shared" si="21"/>
        <v>12.000170000000001</v>
      </c>
    </row>
    <row r="504" spans="1:12">
      <c r="A504" s="207" t="s">
        <v>1095</v>
      </c>
      <c r="B504" s="207" t="s">
        <v>1096</v>
      </c>
      <c r="C504" s="10">
        <v>16.093</v>
      </c>
      <c r="D504" s="10">
        <v>0</v>
      </c>
      <c r="E504" s="335"/>
      <c r="F504" s="229">
        <f t="shared" si="22"/>
        <v>20.9209</v>
      </c>
      <c r="G504" s="229">
        <f t="shared" si="23"/>
        <v>0</v>
      </c>
      <c r="L504" s="249">
        <f t="shared" si="21"/>
        <v>20.9209</v>
      </c>
    </row>
    <row r="505" spans="1:12">
      <c r="A505" s="207" t="s">
        <v>1143</v>
      </c>
      <c r="B505" s="207" t="s">
        <v>1144</v>
      </c>
      <c r="C505" s="10">
        <v>21.63</v>
      </c>
      <c r="D505" s="10">
        <v>0</v>
      </c>
      <c r="E505" s="335"/>
      <c r="F505" s="229">
        <f t="shared" si="22"/>
        <v>28.119</v>
      </c>
      <c r="G505" s="229">
        <f t="shared" si="23"/>
        <v>0</v>
      </c>
      <c r="L505" s="249">
        <f t="shared" si="21"/>
        <v>28.119</v>
      </c>
    </row>
    <row r="506" spans="1:12">
      <c r="A506" s="207" t="s">
        <v>1185</v>
      </c>
      <c r="B506" s="207" t="s">
        <v>1186</v>
      </c>
      <c r="C506" s="10">
        <v>39.311500000000002</v>
      </c>
      <c r="D506" s="10">
        <v>0</v>
      </c>
      <c r="E506" s="335"/>
      <c r="F506" s="229">
        <f t="shared" si="22"/>
        <v>51.104950000000002</v>
      </c>
      <c r="G506" s="229">
        <f t="shared" si="23"/>
        <v>0</v>
      </c>
      <c r="L506" s="249">
        <f t="shared" si="21"/>
        <v>51.104950000000002</v>
      </c>
    </row>
    <row r="507" spans="1:12">
      <c r="A507" s="207" t="s">
        <v>726</v>
      </c>
      <c r="B507" s="207" t="s">
        <v>727</v>
      </c>
      <c r="C507" s="10">
        <v>4.4534000000000002</v>
      </c>
      <c r="D507" s="10">
        <v>0</v>
      </c>
      <c r="E507" s="335"/>
      <c r="F507" s="229">
        <f t="shared" si="22"/>
        <v>5.7894200000000007</v>
      </c>
      <c r="G507" s="229">
        <f t="shared" si="23"/>
        <v>0</v>
      </c>
      <c r="L507" s="249">
        <f t="shared" si="21"/>
        <v>5.7894200000000007</v>
      </c>
    </row>
    <row r="508" spans="1:12">
      <c r="A508" s="207" t="s">
        <v>684</v>
      </c>
      <c r="B508" s="207" t="s">
        <v>685</v>
      </c>
      <c r="C508" s="10">
        <v>3.0196000000000001</v>
      </c>
      <c r="D508" s="10">
        <v>4.95</v>
      </c>
      <c r="E508" s="335"/>
      <c r="F508" s="229">
        <f t="shared" si="22"/>
        <v>3.9254800000000003</v>
      </c>
      <c r="G508" s="229">
        <f t="shared" si="23"/>
        <v>6.4350000000000005</v>
      </c>
      <c r="L508" s="249">
        <f t="shared" si="21"/>
        <v>6.4350000000000005</v>
      </c>
    </row>
    <row r="509" spans="1:12">
      <c r="A509" s="207" t="s">
        <v>827</v>
      </c>
      <c r="B509" s="207" t="s">
        <v>828</v>
      </c>
      <c r="C509" s="10">
        <v>3.1211000000000002</v>
      </c>
      <c r="D509" s="10">
        <v>3.3</v>
      </c>
      <c r="E509" s="335"/>
      <c r="F509" s="229">
        <f t="shared" si="22"/>
        <v>4.0574300000000001</v>
      </c>
      <c r="G509" s="229">
        <f t="shared" si="23"/>
        <v>4.29</v>
      </c>
      <c r="L509" s="249">
        <f t="shared" si="21"/>
        <v>4.29</v>
      </c>
    </row>
    <row r="510" spans="1:12">
      <c r="A510" s="207" t="s">
        <v>646</v>
      </c>
      <c r="B510" s="207" t="s">
        <v>647</v>
      </c>
      <c r="C510" s="10">
        <v>2.1956000000000002</v>
      </c>
      <c r="D510" s="10">
        <v>3.9</v>
      </c>
      <c r="E510" s="335"/>
      <c r="F510" s="229">
        <f t="shared" si="22"/>
        <v>2.8542800000000006</v>
      </c>
      <c r="G510" s="229">
        <f t="shared" si="23"/>
        <v>5.07</v>
      </c>
      <c r="L510" s="249">
        <f t="shared" si="21"/>
        <v>5.07</v>
      </c>
    </row>
    <row r="511" spans="1:12">
      <c r="A511" s="207" t="s">
        <v>785</v>
      </c>
      <c r="B511" s="207" t="s">
        <v>786</v>
      </c>
      <c r="C511" s="10">
        <v>3.6638999999999999</v>
      </c>
      <c r="D511" s="10">
        <v>0</v>
      </c>
      <c r="E511" s="335"/>
      <c r="F511" s="229">
        <f t="shared" si="22"/>
        <v>4.7630699999999999</v>
      </c>
      <c r="G511" s="229">
        <f t="shared" si="23"/>
        <v>0</v>
      </c>
      <c r="L511" s="249">
        <f t="shared" si="21"/>
        <v>4.7630699999999999</v>
      </c>
    </row>
    <row r="512" spans="1:12">
      <c r="A512" s="207" t="s">
        <v>886</v>
      </c>
      <c r="B512" s="207" t="s">
        <v>887</v>
      </c>
      <c r="C512" s="10">
        <v>5.7969999999999997</v>
      </c>
      <c r="D512" s="10">
        <v>5.27</v>
      </c>
      <c r="E512" s="335"/>
      <c r="F512" s="229">
        <f t="shared" si="22"/>
        <v>7.5361000000000002</v>
      </c>
      <c r="G512" s="229">
        <f t="shared" si="23"/>
        <v>6.851</v>
      </c>
      <c r="L512" s="249">
        <f t="shared" si="21"/>
        <v>7.5361000000000002</v>
      </c>
    </row>
    <row r="513" spans="1:12">
      <c r="A513" s="207" t="s">
        <v>999</v>
      </c>
      <c r="B513" s="207" t="s">
        <v>1000</v>
      </c>
      <c r="C513" s="10">
        <v>7.9374000000000002</v>
      </c>
      <c r="D513" s="10">
        <v>6.67</v>
      </c>
      <c r="E513" s="335"/>
      <c r="F513" s="229">
        <f t="shared" si="22"/>
        <v>10.318620000000001</v>
      </c>
      <c r="G513" s="229">
        <f t="shared" si="23"/>
        <v>8.6709999999999994</v>
      </c>
      <c r="L513" s="249">
        <f t="shared" si="21"/>
        <v>10.318620000000001</v>
      </c>
    </row>
    <row r="514" spans="1:12">
      <c r="A514" s="207" t="s">
        <v>942</v>
      </c>
      <c r="B514" s="207" t="s">
        <v>145</v>
      </c>
      <c r="C514" s="10">
        <v>9.7637999999999998</v>
      </c>
      <c r="D514" s="10">
        <v>9.25</v>
      </c>
      <c r="E514" s="335"/>
      <c r="F514" s="229">
        <f t="shared" si="22"/>
        <v>12.69294</v>
      </c>
      <c r="G514" s="229">
        <f t="shared" si="23"/>
        <v>12.025</v>
      </c>
      <c r="L514" s="249">
        <f t="shared" si="21"/>
        <v>12.69294</v>
      </c>
    </row>
    <row r="515" spans="1:12">
      <c r="A515" s="207" t="s">
        <v>1047</v>
      </c>
      <c r="B515" s="207" t="s">
        <v>1048</v>
      </c>
      <c r="C515" s="10">
        <v>14.2117</v>
      </c>
      <c r="D515" s="10">
        <v>15.17</v>
      </c>
      <c r="E515" s="335"/>
      <c r="F515" s="229">
        <f t="shared" si="22"/>
        <v>18.475210000000001</v>
      </c>
      <c r="G515" s="229">
        <f t="shared" si="23"/>
        <v>19.721</v>
      </c>
      <c r="L515" s="249">
        <f t="shared" ref="L515:L578" si="24">IF(C515&gt;D515,C515*1.3,D515*1.3)</f>
        <v>19.721</v>
      </c>
    </row>
    <row r="516" spans="1:12">
      <c r="A516" s="207" t="s">
        <v>1097</v>
      </c>
      <c r="B516" s="207" t="s">
        <v>1098</v>
      </c>
      <c r="C516" s="10">
        <v>19.331700000000001</v>
      </c>
      <c r="D516" s="10">
        <v>34.03</v>
      </c>
      <c r="E516" s="335"/>
      <c r="F516" s="229">
        <f t="shared" ref="F516:F579" si="25">C516*$E$1</f>
        <v>25.131210000000003</v>
      </c>
      <c r="G516" s="229">
        <f t="shared" ref="G516:G579" si="26">D516*$E$1</f>
        <v>44.239000000000004</v>
      </c>
      <c r="L516" s="249">
        <f t="shared" si="24"/>
        <v>44.239000000000004</v>
      </c>
    </row>
    <row r="517" spans="1:12">
      <c r="A517" s="207" t="s">
        <v>1145</v>
      </c>
      <c r="B517" s="207" t="s">
        <v>1146</v>
      </c>
      <c r="C517" s="10">
        <v>36.507899999999999</v>
      </c>
      <c r="D517" s="10">
        <v>51.8</v>
      </c>
      <c r="E517" s="335"/>
      <c r="F517" s="229">
        <f t="shared" si="25"/>
        <v>47.460270000000001</v>
      </c>
      <c r="G517" s="229">
        <f t="shared" si="26"/>
        <v>67.34</v>
      </c>
      <c r="L517" s="249">
        <f t="shared" si="24"/>
        <v>67.34</v>
      </c>
    </row>
    <row r="518" spans="1:12">
      <c r="A518" s="207" t="s">
        <v>1187</v>
      </c>
      <c r="B518" s="207" t="s">
        <v>1188</v>
      </c>
      <c r="C518" s="10">
        <v>123.3365</v>
      </c>
      <c r="D518" s="10">
        <v>114.86</v>
      </c>
      <c r="E518" s="335"/>
      <c r="F518" s="229">
        <f t="shared" si="25"/>
        <v>160.33745000000002</v>
      </c>
      <c r="G518" s="229">
        <f t="shared" si="26"/>
        <v>149.31800000000001</v>
      </c>
      <c r="L518" s="249">
        <f t="shared" si="24"/>
        <v>160.33745000000002</v>
      </c>
    </row>
    <row r="519" spans="1:12">
      <c r="A519" s="207" t="s">
        <v>1248</v>
      </c>
      <c r="B519" s="207" t="s">
        <v>1249</v>
      </c>
      <c r="C519" s="10">
        <v>73.967100000000002</v>
      </c>
      <c r="D519" s="10">
        <v>0</v>
      </c>
      <c r="E519" s="335"/>
      <c r="F519" s="229">
        <f t="shared" si="25"/>
        <v>96.157230000000013</v>
      </c>
      <c r="G519" s="229">
        <f t="shared" si="26"/>
        <v>0</v>
      </c>
      <c r="L519" s="249">
        <f t="shared" si="24"/>
        <v>96.157230000000013</v>
      </c>
    </row>
    <row r="520" spans="1:12">
      <c r="A520" s="207" t="s">
        <v>1299</v>
      </c>
      <c r="B520" s="207" t="s">
        <v>1300</v>
      </c>
      <c r="C520" s="10">
        <v>45.715000000000003</v>
      </c>
      <c r="D520" s="10">
        <v>43.31</v>
      </c>
      <c r="E520" s="335"/>
      <c r="F520" s="229">
        <f t="shared" si="25"/>
        <v>59.429500000000004</v>
      </c>
      <c r="G520" s="229">
        <f t="shared" si="26"/>
        <v>56.303000000000004</v>
      </c>
      <c r="L520" s="249">
        <f t="shared" si="24"/>
        <v>59.429500000000004</v>
      </c>
    </row>
    <row r="521" spans="1:12">
      <c r="A521" s="207" t="s">
        <v>1383</v>
      </c>
      <c r="B521" s="207" t="s">
        <v>1384</v>
      </c>
      <c r="C521" s="10">
        <v>56.11</v>
      </c>
      <c r="D521" s="10">
        <v>52</v>
      </c>
      <c r="E521" s="335"/>
      <c r="F521" s="229">
        <f t="shared" si="25"/>
        <v>72.942999999999998</v>
      </c>
      <c r="G521" s="229">
        <f t="shared" si="26"/>
        <v>67.600000000000009</v>
      </c>
      <c r="L521" s="249">
        <f t="shared" si="24"/>
        <v>72.942999999999998</v>
      </c>
    </row>
    <row r="522" spans="1:12">
      <c r="A522" s="207" t="s">
        <v>1471</v>
      </c>
      <c r="B522" s="207" t="s">
        <v>1472</v>
      </c>
      <c r="C522" s="10">
        <v>80.06</v>
      </c>
      <c r="D522" s="10">
        <v>74.2</v>
      </c>
      <c r="E522" s="335"/>
      <c r="F522" s="229">
        <f t="shared" si="25"/>
        <v>104.078</v>
      </c>
      <c r="G522" s="229">
        <f t="shared" si="26"/>
        <v>96.460000000000008</v>
      </c>
      <c r="L522" s="249">
        <f t="shared" si="24"/>
        <v>104.078</v>
      </c>
    </row>
    <row r="523" spans="1:12">
      <c r="A523" s="207" t="s">
        <v>1558</v>
      </c>
      <c r="B523" s="207" t="s">
        <v>1559</v>
      </c>
      <c r="C523" s="10">
        <v>126.99</v>
      </c>
      <c r="D523" s="10">
        <v>117.04</v>
      </c>
      <c r="E523" s="335"/>
      <c r="F523" s="229">
        <f t="shared" si="25"/>
        <v>165.08699999999999</v>
      </c>
      <c r="G523" s="229">
        <f t="shared" si="26"/>
        <v>152.15200000000002</v>
      </c>
      <c r="L523" s="249">
        <f t="shared" si="24"/>
        <v>165.08699999999999</v>
      </c>
    </row>
    <row r="524" spans="1:12">
      <c r="A524" s="207" t="s">
        <v>1639</v>
      </c>
      <c r="B524" s="207" t="s">
        <v>1640</v>
      </c>
      <c r="C524" s="10">
        <v>184.93</v>
      </c>
      <c r="D524" s="10">
        <v>171.39</v>
      </c>
      <c r="E524" s="335"/>
      <c r="F524" s="229">
        <f t="shared" si="25"/>
        <v>240.40900000000002</v>
      </c>
      <c r="G524" s="229">
        <f t="shared" si="26"/>
        <v>222.80699999999999</v>
      </c>
      <c r="L524" s="249">
        <f t="shared" si="24"/>
        <v>240.40900000000002</v>
      </c>
    </row>
    <row r="525" spans="1:12">
      <c r="A525" s="207" t="s">
        <v>1260</v>
      </c>
      <c r="B525" s="207" t="s">
        <v>1261</v>
      </c>
      <c r="C525" s="10">
        <v>0</v>
      </c>
      <c r="D525" s="10">
        <v>0</v>
      </c>
      <c r="E525" s="335"/>
      <c r="F525" s="229">
        <f t="shared" si="25"/>
        <v>0</v>
      </c>
      <c r="G525" s="229">
        <f t="shared" si="26"/>
        <v>0</v>
      </c>
      <c r="L525" s="249">
        <f t="shared" si="24"/>
        <v>0</v>
      </c>
    </row>
    <row r="526" spans="1:12">
      <c r="A526" s="207" t="s">
        <v>1311</v>
      </c>
      <c r="B526" s="207" t="s">
        <v>1312</v>
      </c>
      <c r="C526" s="10">
        <v>19.938300000000002</v>
      </c>
      <c r="D526" s="10">
        <v>15.29</v>
      </c>
      <c r="E526" s="335"/>
      <c r="F526" s="229">
        <f t="shared" si="25"/>
        <v>25.919790000000003</v>
      </c>
      <c r="G526" s="229">
        <f t="shared" si="26"/>
        <v>19.876999999999999</v>
      </c>
      <c r="L526" s="249">
        <f t="shared" si="24"/>
        <v>25.919790000000003</v>
      </c>
    </row>
    <row r="527" spans="1:12">
      <c r="A527" s="207" t="s">
        <v>1389</v>
      </c>
      <c r="B527" s="207" t="s">
        <v>1390</v>
      </c>
      <c r="C527" s="10">
        <v>33.04</v>
      </c>
      <c r="D527" s="10">
        <v>25.85</v>
      </c>
      <c r="E527" s="335"/>
      <c r="F527" s="229">
        <f t="shared" si="25"/>
        <v>42.951999999999998</v>
      </c>
      <c r="G527" s="229">
        <f t="shared" si="26"/>
        <v>33.605000000000004</v>
      </c>
      <c r="L527" s="249">
        <f t="shared" si="24"/>
        <v>42.951999999999998</v>
      </c>
    </row>
    <row r="528" spans="1:12">
      <c r="A528" s="207" t="s">
        <v>1481</v>
      </c>
      <c r="B528" s="207" t="s">
        <v>1482</v>
      </c>
      <c r="C528" s="10">
        <v>41.150399999999998</v>
      </c>
      <c r="D528" s="10">
        <v>43.52</v>
      </c>
      <c r="E528" s="335"/>
      <c r="F528" s="229">
        <f t="shared" si="25"/>
        <v>53.495519999999999</v>
      </c>
      <c r="G528" s="229">
        <f t="shared" si="26"/>
        <v>56.576000000000008</v>
      </c>
      <c r="L528" s="249">
        <f t="shared" si="24"/>
        <v>56.576000000000008</v>
      </c>
    </row>
    <row r="529" spans="1:12">
      <c r="A529" s="207" t="s">
        <v>1570</v>
      </c>
      <c r="B529" s="207" t="s">
        <v>1571</v>
      </c>
      <c r="C529" s="10">
        <v>50.02</v>
      </c>
      <c r="D529" s="10">
        <v>46.1</v>
      </c>
      <c r="E529" s="335"/>
      <c r="F529" s="229">
        <f t="shared" si="25"/>
        <v>65.02600000000001</v>
      </c>
      <c r="G529" s="229">
        <f t="shared" si="26"/>
        <v>59.930000000000007</v>
      </c>
      <c r="L529" s="249">
        <f t="shared" si="24"/>
        <v>65.02600000000001</v>
      </c>
    </row>
    <row r="530" spans="1:12">
      <c r="A530" s="207" t="s">
        <v>1651</v>
      </c>
      <c r="B530" s="207" t="s">
        <v>1652</v>
      </c>
      <c r="C530" s="10">
        <v>75.033600000000007</v>
      </c>
      <c r="D530" s="10">
        <v>66.66</v>
      </c>
      <c r="E530" s="335"/>
      <c r="F530" s="229">
        <f t="shared" si="25"/>
        <v>97.543680000000009</v>
      </c>
      <c r="G530" s="229">
        <f t="shared" si="26"/>
        <v>86.658000000000001</v>
      </c>
      <c r="L530" s="249">
        <f t="shared" si="24"/>
        <v>97.543680000000009</v>
      </c>
    </row>
    <row r="531" spans="1:12">
      <c r="A531" s="207" t="s">
        <v>1295</v>
      </c>
      <c r="B531" s="207" t="s">
        <v>1296</v>
      </c>
      <c r="C531" s="10">
        <v>0</v>
      </c>
      <c r="D531" s="10">
        <v>0</v>
      </c>
      <c r="E531" s="335"/>
      <c r="F531" s="229">
        <f t="shared" si="25"/>
        <v>0</v>
      </c>
      <c r="G531" s="229">
        <f t="shared" si="26"/>
        <v>0</v>
      </c>
      <c r="L531" s="249">
        <f t="shared" si="24"/>
        <v>0</v>
      </c>
    </row>
    <row r="532" spans="1:12">
      <c r="A532" s="207" t="s">
        <v>1367</v>
      </c>
      <c r="B532" s="207" t="s">
        <v>1368</v>
      </c>
      <c r="C532" s="10">
        <v>37.35</v>
      </c>
      <c r="D532" s="10">
        <v>34.840000000000003</v>
      </c>
      <c r="E532" s="335"/>
      <c r="F532" s="229">
        <f t="shared" si="25"/>
        <v>48.555000000000007</v>
      </c>
      <c r="G532" s="229">
        <f t="shared" si="26"/>
        <v>45.292000000000009</v>
      </c>
      <c r="L532" s="249">
        <f t="shared" si="24"/>
        <v>48.555000000000007</v>
      </c>
    </row>
    <row r="533" spans="1:12">
      <c r="A533" s="207" t="s">
        <v>1441</v>
      </c>
      <c r="B533" s="207" t="s">
        <v>1442</v>
      </c>
      <c r="C533" s="10">
        <v>60.658499999999997</v>
      </c>
      <c r="D533" s="10">
        <v>54.1</v>
      </c>
      <c r="E533" s="335"/>
      <c r="F533" s="229">
        <f t="shared" si="25"/>
        <v>78.856049999999996</v>
      </c>
      <c r="G533" s="229">
        <f t="shared" si="26"/>
        <v>70.33</v>
      </c>
      <c r="L533" s="249">
        <f t="shared" si="24"/>
        <v>78.856049999999996</v>
      </c>
    </row>
    <row r="534" spans="1:12">
      <c r="A534" s="207" t="s">
        <v>1530</v>
      </c>
      <c r="B534" s="207" t="s">
        <v>1531</v>
      </c>
      <c r="C534" s="10">
        <v>103.09</v>
      </c>
      <c r="D534" s="10">
        <v>95.54</v>
      </c>
      <c r="E534" s="335"/>
      <c r="F534" s="229">
        <f t="shared" si="25"/>
        <v>134.017</v>
      </c>
      <c r="G534" s="229">
        <f t="shared" si="26"/>
        <v>124.20200000000001</v>
      </c>
      <c r="L534" s="249">
        <f t="shared" si="24"/>
        <v>134.017</v>
      </c>
    </row>
    <row r="535" spans="1:12">
      <c r="A535" s="207" t="s">
        <v>1609</v>
      </c>
      <c r="B535" s="207" t="s">
        <v>1610</v>
      </c>
      <c r="C535" s="10">
        <v>115.5052</v>
      </c>
      <c r="D535" s="10">
        <v>0</v>
      </c>
      <c r="E535" s="335"/>
      <c r="F535" s="229">
        <f t="shared" si="25"/>
        <v>150.15676000000002</v>
      </c>
      <c r="G535" s="229">
        <f t="shared" si="26"/>
        <v>0</v>
      </c>
      <c r="L535" s="249">
        <f t="shared" si="24"/>
        <v>150.15676000000002</v>
      </c>
    </row>
    <row r="536" spans="1:12">
      <c r="A536" s="207" t="s">
        <v>1688</v>
      </c>
      <c r="B536" s="207" t="s">
        <v>1689</v>
      </c>
      <c r="C536" s="10">
        <v>136.69999999999999</v>
      </c>
      <c r="D536" s="10">
        <v>125.99</v>
      </c>
      <c r="E536" s="335"/>
      <c r="F536" s="229">
        <f t="shared" si="25"/>
        <v>177.70999999999998</v>
      </c>
      <c r="G536" s="229">
        <f t="shared" si="26"/>
        <v>163.78700000000001</v>
      </c>
      <c r="L536" s="249">
        <f t="shared" si="24"/>
        <v>177.70999999999998</v>
      </c>
    </row>
    <row r="537" spans="1:12">
      <c r="A537" s="207" t="s">
        <v>4388</v>
      </c>
      <c r="B537" s="207" t="s">
        <v>4389</v>
      </c>
      <c r="C537" s="10">
        <v>106.2925</v>
      </c>
      <c r="D537" s="10">
        <v>98.51</v>
      </c>
      <c r="E537" s="335"/>
      <c r="F537" s="229">
        <f t="shared" si="25"/>
        <v>138.18025</v>
      </c>
      <c r="G537" s="229">
        <f t="shared" si="26"/>
        <v>128.06300000000002</v>
      </c>
      <c r="L537" s="249">
        <f t="shared" si="24"/>
        <v>138.18025</v>
      </c>
    </row>
    <row r="538" spans="1:12">
      <c r="A538" s="207" t="s">
        <v>1265</v>
      </c>
      <c r="B538" s="207" t="s">
        <v>1266</v>
      </c>
      <c r="C538" s="10">
        <v>131.77199999999999</v>
      </c>
      <c r="D538" s="10">
        <v>126.6</v>
      </c>
      <c r="E538" s="335"/>
      <c r="F538" s="229">
        <f t="shared" si="25"/>
        <v>171.30359999999999</v>
      </c>
      <c r="G538" s="229">
        <f t="shared" si="26"/>
        <v>164.57999999999998</v>
      </c>
      <c r="L538" s="249">
        <f t="shared" si="24"/>
        <v>171.30359999999999</v>
      </c>
    </row>
    <row r="539" spans="1:12">
      <c r="A539" s="207" t="s">
        <v>1318</v>
      </c>
      <c r="B539" s="207" t="s">
        <v>1319</v>
      </c>
      <c r="C539" s="10">
        <v>182.8922</v>
      </c>
      <c r="D539" s="10">
        <v>169.85</v>
      </c>
      <c r="E539" s="335"/>
      <c r="F539" s="229">
        <f t="shared" si="25"/>
        <v>237.75986</v>
      </c>
      <c r="G539" s="229">
        <f t="shared" si="26"/>
        <v>220.80500000000001</v>
      </c>
      <c r="L539" s="249">
        <f t="shared" si="24"/>
        <v>237.75986</v>
      </c>
    </row>
    <row r="540" spans="1:12">
      <c r="A540" s="207" t="s">
        <v>1396</v>
      </c>
      <c r="B540" s="207" t="s">
        <v>1397</v>
      </c>
      <c r="C540" s="10">
        <v>241.99680000000001</v>
      </c>
      <c r="D540" s="10">
        <v>223.61</v>
      </c>
      <c r="E540" s="335"/>
      <c r="F540" s="229">
        <f t="shared" si="25"/>
        <v>314.59584000000001</v>
      </c>
      <c r="G540" s="229">
        <f t="shared" si="26"/>
        <v>290.69300000000004</v>
      </c>
      <c r="L540" s="249">
        <f t="shared" si="24"/>
        <v>314.59584000000001</v>
      </c>
    </row>
    <row r="541" spans="1:12">
      <c r="A541" s="207" t="s">
        <v>1488</v>
      </c>
      <c r="B541" s="207" t="s">
        <v>1489</v>
      </c>
      <c r="C541" s="10">
        <v>263.38499999999999</v>
      </c>
      <c r="D541" s="10">
        <v>242.75</v>
      </c>
      <c r="E541" s="335"/>
      <c r="F541" s="229">
        <f t="shared" si="25"/>
        <v>342.40050000000002</v>
      </c>
      <c r="G541" s="229">
        <f t="shared" si="26"/>
        <v>315.57499999999999</v>
      </c>
      <c r="L541" s="249">
        <f t="shared" si="24"/>
        <v>342.40050000000002</v>
      </c>
    </row>
    <row r="542" spans="1:12">
      <c r="A542" s="207" t="s">
        <v>1575</v>
      </c>
      <c r="B542" s="207" t="s">
        <v>1576</v>
      </c>
      <c r="C542" s="10">
        <v>281.89060000000001</v>
      </c>
      <c r="D542" s="10">
        <v>0</v>
      </c>
      <c r="E542" s="335"/>
      <c r="F542" s="229">
        <f t="shared" si="25"/>
        <v>366.45778000000001</v>
      </c>
      <c r="G542" s="229">
        <f t="shared" si="26"/>
        <v>0</v>
      </c>
      <c r="L542" s="249">
        <f t="shared" si="24"/>
        <v>366.45778000000001</v>
      </c>
    </row>
    <row r="543" spans="1:12">
      <c r="A543" s="207" t="s">
        <v>1215</v>
      </c>
      <c r="B543" s="207" t="s">
        <v>4334</v>
      </c>
      <c r="C543" s="10">
        <v>37.236699999999999</v>
      </c>
      <c r="D543" s="10">
        <v>34.51</v>
      </c>
      <c r="E543" s="335"/>
      <c r="F543" s="229">
        <f t="shared" si="25"/>
        <v>48.407710000000002</v>
      </c>
      <c r="G543" s="229">
        <f t="shared" si="26"/>
        <v>44.863</v>
      </c>
      <c r="L543" s="249">
        <f t="shared" si="24"/>
        <v>48.407710000000002</v>
      </c>
    </row>
    <row r="544" spans="1:12">
      <c r="A544" s="207" t="s">
        <v>1233</v>
      </c>
      <c r="B544" s="207" t="s">
        <v>4335</v>
      </c>
      <c r="C544" s="10">
        <v>46.648200000000003</v>
      </c>
      <c r="D544" s="10">
        <v>34.51</v>
      </c>
      <c r="E544" s="335"/>
      <c r="F544" s="229">
        <f t="shared" si="25"/>
        <v>60.642660000000006</v>
      </c>
      <c r="G544" s="229">
        <f t="shared" si="26"/>
        <v>44.863</v>
      </c>
      <c r="L544" s="249">
        <f t="shared" si="24"/>
        <v>60.642660000000006</v>
      </c>
    </row>
    <row r="545" spans="1:12">
      <c r="A545" s="207" t="s">
        <v>1264</v>
      </c>
      <c r="B545" s="207" t="s">
        <v>4336</v>
      </c>
      <c r="C545" s="10">
        <v>57.135899999999999</v>
      </c>
      <c r="D545" s="10">
        <v>56.6</v>
      </c>
      <c r="E545" s="335"/>
      <c r="F545" s="229">
        <f t="shared" si="25"/>
        <v>74.276669999999996</v>
      </c>
      <c r="G545" s="229">
        <f t="shared" si="26"/>
        <v>73.58</v>
      </c>
      <c r="L545" s="249">
        <f t="shared" si="24"/>
        <v>74.276669999999996</v>
      </c>
    </row>
    <row r="546" spans="1:12">
      <c r="A546" s="207" t="s">
        <v>1317</v>
      </c>
      <c r="B546" s="207" t="s">
        <v>4338</v>
      </c>
      <c r="C546" s="10">
        <v>72.158100000000005</v>
      </c>
      <c r="D546" s="10">
        <v>61.53</v>
      </c>
      <c r="E546" s="335"/>
      <c r="F546" s="229">
        <f t="shared" si="25"/>
        <v>93.805530000000005</v>
      </c>
      <c r="G546" s="229">
        <f t="shared" si="26"/>
        <v>79.989000000000004</v>
      </c>
      <c r="L546" s="249">
        <f t="shared" si="24"/>
        <v>93.805530000000005</v>
      </c>
    </row>
    <row r="547" spans="1:12">
      <c r="A547" s="207" t="s">
        <v>1395</v>
      </c>
      <c r="B547" s="207" t="s">
        <v>4340</v>
      </c>
      <c r="C547" s="10">
        <v>79.695800000000006</v>
      </c>
      <c r="D547" s="10">
        <v>0</v>
      </c>
      <c r="E547" s="335"/>
      <c r="F547" s="229">
        <f t="shared" si="25"/>
        <v>103.60454000000001</v>
      </c>
      <c r="G547" s="229">
        <f t="shared" si="26"/>
        <v>0</v>
      </c>
      <c r="L547" s="249">
        <f t="shared" si="24"/>
        <v>103.60454000000001</v>
      </c>
    </row>
    <row r="548" spans="1:12">
      <c r="A548" s="207" t="s">
        <v>1487</v>
      </c>
      <c r="B548" s="207" t="s">
        <v>4343</v>
      </c>
      <c r="C548" s="10">
        <v>96.163300000000007</v>
      </c>
      <c r="D548" s="10">
        <v>0</v>
      </c>
      <c r="E548" s="335"/>
      <c r="F548" s="229">
        <f t="shared" si="25"/>
        <v>125.01229000000001</v>
      </c>
      <c r="G548" s="229">
        <f t="shared" si="26"/>
        <v>0</v>
      </c>
      <c r="L548" s="249">
        <f t="shared" si="24"/>
        <v>125.01229000000001</v>
      </c>
    </row>
    <row r="549" spans="1:12">
      <c r="A549" s="207" t="s">
        <v>1574</v>
      </c>
      <c r="B549" s="207" t="s">
        <v>4345</v>
      </c>
      <c r="C549" s="10">
        <v>116.8109</v>
      </c>
      <c r="D549" s="10">
        <v>0</v>
      </c>
      <c r="E549" s="335"/>
      <c r="F549" s="229">
        <f t="shared" si="25"/>
        <v>151.85417000000001</v>
      </c>
      <c r="G549" s="229">
        <f t="shared" si="26"/>
        <v>0</v>
      </c>
      <c r="L549" s="249">
        <f t="shared" si="24"/>
        <v>151.85417000000001</v>
      </c>
    </row>
    <row r="550" spans="1:12">
      <c r="A550" s="207" t="s">
        <v>1653</v>
      </c>
      <c r="B550" s="207" t="s">
        <v>4346</v>
      </c>
      <c r="C550" s="10">
        <v>51.770899999999997</v>
      </c>
      <c r="D550" s="10">
        <v>0</v>
      </c>
      <c r="E550" s="335"/>
      <c r="F550" s="229">
        <f t="shared" si="25"/>
        <v>67.302170000000004</v>
      </c>
      <c r="G550" s="229">
        <f t="shared" si="26"/>
        <v>0</v>
      </c>
      <c r="L550" s="249">
        <f t="shared" si="24"/>
        <v>67.302170000000004</v>
      </c>
    </row>
    <row r="551" spans="1:12">
      <c r="A551" s="207" t="s">
        <v>1398</v>
      </c>
      <c r="B551" s="207" t="s">
        <v>4341</v>
      </c>
      <c r="C551" s="10">
        <v>245.8484</v>
      </c>
      <c r="D551" s="10">
        <v>0</v>
      </c>
      <c r="E551" s="335"/>
      <c r="F551" s="229">
        <f t="shared" si="25"/>
        <v>319.60291999999998</v>
      </c>
      <c r="G551" s="229">
        <f t="shared" si="26"/>
        <v>0</v>
      </c>
      <c r="L551" s="249">
        <f t="shared" si="24"/>
        <v>319.60291999999998</v>
      </c>
    </row>
    <row r="552" spans="1:12">
      <c r="A552" s="207" t="s">
        <v>1490</v>
      </c>
      <c r="B552" s="207" t="s">
        <v>4351</v>
      </c>
      <c r="C552" s="10">
        <v>0</v>
      </c>
      <c r="D552" s="10">
        <v>0</v>
      </c>
      <c r="E552" s="335"/>
      <c r="F552" s="229">
        <f t="shared" si="25"/>
        <v>0</v>
      </c>
      <c r="G552" s="229">
        <f t="shared" si="26"/>
        <v>0</v>
      </c>
      <c r="L552" s="249">
        <f t="shared" si="24"/>
        <v>0</v>
      </c>
    </row>
    <row r="553" spans="1:12">
      <c r="A553" s="207" t="s">
        <v>1320</v>
      </c>
      <c r="B553" s="207" t="s">
        <v>4339</v>
      </c>
      <c r="C553" s="10">
        <v>51.194000000000003</v>
      </c>
      <c r="D553" s="10">
        <v>0</v>
      </c>
      <c r="E553" s="335"/>
      <c r="F553" s="229">
        <f t="shared" si="25"/>
        <v>66.552199999999999</v>
      </c>
      <c r="G553" s="229">
        <f t="shared" si="26"/>
        <v>0</v>
      </c>
      <c r="L553" s="249">
        <f t="shared" si="24"/>
        <v>66.552199999999999</v>
      </c>
    </row>
    <row r="554" spans="1:12">
      <c r="A554" s="207" t="s">
        <v>1400</v>
      </c>
      <c r="B554" s="207" t="s">
        <v>4342</v>
      </c>
      <c r="C554" s="10">
        <v>120.895</v>
      </c>
      <c r="D554" s="10">
        <v>117.64</v>
      </c>
      <c r="E554" s="335"/>
      <c r="F554" s="229">
        <f t="shared" si="25"/>
        <v>157.1635</v>
      </c>
      <c r="G554" s="229">
        <f t="shared" si="26"/>
        <v>152.93200000000002</v>
      </c>
      <c r="L554" s="249">
        <f t="shared" si="24"/>
        <v>157.1635</v>
      </c>
    </row>
    <row r="555" spans="1:12">
      <c r="A555" s="207" t="s">
        <v>1491</v>
      </c>
      <c r="B555" s="207" t="s">
        <v>4344</v>
      </c>
      <c r="C555" s="10">
        <v>174.98859999999999</v>
      </c>
      <c r="D555" s="10">
        <v>0</v>
      </c>
      <c r="E555" s="335"/>
      <c r="F555" s="229">
        <f t="shared" si="25"/>
        <v>227.48517999999999</v>
      </c>
      <c r="G555" s="229">
        <f t="shared" si="26"/>
        <v>0</v>
      </c>
      <c r="L555" s="249">
        <f t="shared" si="24"/>
        <v>227.48517999999999</v>
      </c>
    </row>
    <row r="556" spans="1:12">
      <c r="A556" s="207" t="s">
        <v>1379</v>
      </c>
      <c r="B556" s="207" t="s">
        <v>1380</v>
      </c>
      <c r="C556" s="10">
        <v>43.21</v>
      </c>
      <c r="D556" s="10">
        <v>40.049999999999997</v>
      </c>
      <c r="E556" s="335"/>
      <c r="F556" s="229">
        <f t="shared" si="25"/>
        <v>56.173000000000002</v>
      </c>
      <c r="G556" s="229">
        <f t="shared" si="26"/>
        <v>52.064999999999998</v>
      </c>
      <c r="L556" s="249">
        <f t="shared" si="24"/>
        <v>56.173000000000002</v>
      </c>
    </row>
    <row r="557" spans="1:12">
      <c r="A557" s="207" t="s">
        <v>1467</v>
      </c>
      <c r="B557" s="207" t="s">
        <v>1468</v>
      </c>
      <c r="C557" s="10">
        <v>73.37</v>
      </c>
      <c r="D557" s="10">
        <v>68</v>
      </c>
      <c r="E557" s="335"/>
      <c r="F557" s="229">
        <f t="shared" si="25"/>
        <v>95.381000000000014</v>
      </c>
      <c r="G557" s="229">
        <f t="shared" si="26"/>
        <v>88.4</v>
      </c>
      <c r="L557" s="249">
        <f t="shared" si="24"/>
        <v>95.381000000000014</v>
      </c>
    </row>
    <row r="558" spans="1:12">
      <c r="A558" s="207" t="s">
        <v>1554</v>
      </c>
      <c r="B558" s="207" t="s">
        <v>1555</v>
      </c>
      <c r="C558" s="10">
        <v>116.3959</v>
      </c>
      <c r="D558" s="10">
        <v>0</v>
      </c>
      <c r="E558" s="335"/>
      <c r="F558" s="229">
        <f t="shared" si="25"/>
        <v>151.31467000000001</v>
      </c>
      <c r="G558" s="229">
        <f t="shared" si="26"/>
        <v>0</v>
      </c>
      <c r="L558" s="249">
        <f t="shared" si="24"/>
        <v>151.31467000000001</v>
      </c>
    </row>
    <row r="559" spans="1:12">
      <c r="A559" s="207" t="s">
        <v>1635</v>
      </c>
      <c r="B559" s="207" t="s">
        <v>1636</v>
      </c>
      <c r="C559" s="10">
        <v>0</v>
      </c>
      <c r="D559" s="10">
        <v>0</v>
      </c>
      <c r="E559" s="335"/>
      <c r="F559" s="229">
        <f t="shared" si="25"/>
        <v>0</v>
      </c>
      <c r="G559" s="229">
        <f t="shared" si="26"/>
        <v>0</v>
      </c>
      <c r="L559" s="249">
        <f t="shared" si="24"/>
        <v>0</v>
      </c>
    </row>
    <row r="560" spans="1:12">
      <c r="A560" s="207" t="s">
        <v>1297</v>
      </c>
      <c r="B560" s="207" t="s">
        <v>1298</v>
      </c>
      <c r="C560" s="10">
        <v>31.261099999999999</v>
      </c>
      <c r="D560" s="10">
        <v>26.13</v>
      </c>
      <c r="E560" s="335"/>
      <c r="F560" s="229">
        <f t="shared" si="25"/>
        <v>40.639429999999997</v>
      </c>
      <c r="G560" s="229">
        <f t="shared" si="26"/>
        <v>33.969000000000001</v>
      </c>
      <c r="L560" s="249">
        <f t="shared" si="24"/>
        <v>40.639429999999997</v>
      </c>
    </row>
    <row r="561" spans="1:12">
      <c r="A561" s="207" t="s">
        <v>1381</v>
      </c>
      <c r="B561" s="207" t="s">
        <v>1382</v>
      </c>
      <c r="C561" s="10">
        <v>56.643999999999998</v>
      </c>
      <c r="D561" s="10">
        <v>51.68</v>
      </c>
      <c r="E561" s="335"/>
      <c r="F561" s="229">
        <f t="shared" si="25"/>
        <v>73.637200000000007</v>
      </c>
      <c r="G561" s="229">
        <f t="shared" si="26"/>
        <v>67.183999999999997</v>
      </c>
      <c r="L561" s="249">
        <f t="shared" si="24"/>
        <v>73.637200000000007</v>
      </c>
    </row>
    <row r="562" spans="1:12">
      <c r="A562" s="207" t="s">
        <v>1469</v>
      </c>
      <c r="B562" s="207" t="s">
        <v>1470</v>
      </c>
      <c r="C562" s="10">
        <v>78.731999999999999</v>
      </c>
      <c r="D562" s="10">
        <v>72.52</v>
      </c>
      <c r="E562" s="335"/>
      <c r="F562" s="229">
        <f t="shared" si="25"/>
        <v>102.3516</v>
      </c>
      <c r="G562" s="229">
        <f t="shared" si="26"/>
        <v>94.275999999999996</v>
      </c>
      <c r="L562" s="249">
        <f t="shared" si="24"/>
        <v>102.3516</v>
      </c>
    </row>
    <row r="563" spans="1:12">
      <c r="A563" s="207" t="s">
        <v>1556</v>
      </c>
      <c r="B563" s="207" t="s">
        <v>1557</v>
      </c>
      <c r="C563" s="10">
        <v>56.386200000000002</v>
      </c>
      <c r="D563" s="10">
        <v>0</v>
      </c>
      <c r="E563" s="335"/>
      <c r="F563" s="229">
        <f t="shared" si="25"/>
        <v>73.302060000000012</v>
      </c>
      <c r="G563" s="229">
        <f t="shared" si="26"/>
        <v>0</v>
      </c>
      <c r="L563" s="249">
        <f t="shared" si="24"/>
        <v>73.302060000000012</v>
      </c>
    </row>
    <row r="564" spans="1:12">
      <c r="A564" s="207" t="s">
        <v>1637</v>
      </c>
      <c r="B564" s="207" t="s">
        <v>1638</v>
      </c>
      <c r="C564" s="10">
        <v>128.03550000000001</v>
      </c>
      <c r="D564" s="10">
        <v>0</v>
      </c>
      <c r="E564" s="335"/>
      <c r="F564" s="229">
        <f t="shared" si="25"/>
        <v>166.44615000000002</v>
      </c>
      <c r="G564" s="229">
        <f t="shared" si="26"/>
        <v>0</v>
      </c>
      <c r="L564" s="249">
        <f t="shared" si="24"/>
        <v>166.44615000000002</v>
      </c>
    </row>
    <row r="565" spans="1:12">
      <c r="A565" s="207" t="s">
        <v>1258</v>
      </c>
      <c r="B565" s="207" t="s">
        <v>1259</v>
      </c>
      <c r="C565" s="10">
        <v>55.5563</v>
      </c>
      <c r="D565" s="10">
        <v>0</v>
      </c>
      <c r="E565" s="335"/>
      <c r="F565" s="229">
        <f t="shared" si="25"/>
        <v>72.223190000000002</v>
      </c>
      <c r="G565" s="229">
        <f t="shared" si="26"/>
        <v>0</v>
      </c>
      <c r="L565" s="249">
        <f t="shared" si="24"/>
        <v>72.223190000000002</v>
      </c>
    </row>
    <row r="566" spans="1:12">
      <c r="A566" s="207" t="s">
        <v>1309</v>
      </c>
      <c r="B566" s="207" t="s">
        <v>1310</v>
      </c>
      <c r="C566" s="10">
        <v>44.092399999999998</v>
      </c>
      <c r="D566" s="10">
        <v>38.68</v>
      </c>
      <c r="E566" s="335"/>
      <c r="F566" s="229">
        <f t="shared" si="25"/>
        <v>57.320119999999996</v>
      </c>
      <c r="G566" s="229">
        <f t="shared" si="26"/>
        <v>50.283999999999999</v>
      </c>
      <c r="L566" s="249">
        <f t="shared" si="24"/>
        <v>57.320119999999996</v>
      </c>
    </row>
    <row r="567" spans="1:12">
      <c r="A567" s="207" t="s">
        <v>1388</v>
      </c>
      <c r="B567" s="207" t="s">
        <v>161</v>
      </c>
      <c r="C567" s="10">
        <v>56.638100000000001</v>
      </c>
      <c r="D567" s="10">
        <v>54.18</v>
      </c>
      <c r="E567" s="335"/>
      <c r="F567" s="229">
        <f t="shared" si="25"/>
        <v>73.629530000000003</v>
      </c>
      <c r="G567" s="229">
        <f t="shared" si="26"/>
        <v>70.433999999999997</v>
      </c>
      <c r="L567" s="249">
        <f t="shared" si="24"/>
        <v>73.629530000000003</v>
      </c>
    </row>
    <row r="568" spans="1:12">
      <c r="A568" s="207" t="s">
        <v>1479</v>
      </c>
      <c r="B568" s="207" t="s">
        <v>1480</v>
      </c>
      <c r="C568" s="10">
        <v>83.165999999999997</v>
      </c>
      <c r="D568" s="10">
        <v>76.430000000000007</v>
      </c>
      <c r="E568" s="335"/>
      <c r="F568" s="229">
        <f t="shared" si="25"/>
        <v>108.11579999999999</v>
      </c>
      <c r="G568" s="229">
        <f t="shared" si="26"/>
        <v>99.359000000000009</v>
      </c>
      <c r="L568" s="249">
        <f t="shared" si="24"/>
        <v>108.11579999999999</v>
      </c>
    </row>
    <row r="569" spans="1:12">
      <c r="A569" s="207" t="s">
        <v>1568</v>
      </c>
      <c r="B569" s="207" t="s">
        <v>1569</v>
      </c>
      <c r="C569" s="10">
        <v>103.35</v>
      </c>
      <c r="D569" s="10">
        <v>95.78</v>
      </c>
      <c r="E569" s="335"/>
      <c r="F569" s="229">
        <f t="shared" si="25"/>
        <v>134.35499999999999</v>
      </c>
      <c r="G569" s="229">
        <f t="shared" si="26"/>
        <v>124.51400000000001</v>
      </c>
      <c r="L569" s="249">
        <f t="shared" si="24"/>
        <v>134.35499999999999</v>
      </c>
    </row>
    <row r="570" spans="1:12">
      <c r="A570" s="207" t="s">
        <v>1649</v>
      </c>
      <c r="B570" s="207" t="s">
        <v>1650</v>
      </c>
      <c r="C570" s="10">
        <v>0</v>
      </c>
      <c r="D570" s="10">
        <v>0</v>
      </c>
      <c r="E570" s="335"/>
      <c r="F570" s="229">
        <f t="shared" si="25"/>
        <v>0</v>
      </c>
      <c r="G570" s="229">
        <f t="shared" si="26"/>
        <v>0</v>
      </c>
      <c r="L570" s="249">
        <f t="shared" si="24"/>
        <v>0</v>
      </c>
    </row>
    <row r="571" spans="1:12">
      <c r="A571" s="207" t="s">
        <v>1267</v>
      </c>
      <c r="B571" s="207" t="s">
        <v>1268</v>
      </c>
      <c r="C571" s="10">
        <v>38.198099999999997</v>
      </c>
      <c r="D571" s="10">
        <v>0</v>
      </c>
      <c r="E571" s="335"/>
      <c r="F571" s="229">
        <f t="shared" si="25"/>
        <v>49.657529999999994</v>
      </c>
      <c r="G571" s="229">
        <f t="shared" si="26"/>
        <v>0</v>
      </c>
      <c r="L571" s="249">
        <f t="shared" si="24"/>
        <v>49.657529999999994</v>
      </c>
    </row>
    <row r="572" spans="1:12">
      <c r="A572" s="207" t="s">
        <v>1322</v>
      </c>
      <c r="B572" s="207" t="s">
        <v>1323</v>
      </c>
      <c r="C572" s="10">
        <v>47.159300000000002</v>
      </c>
      <c r="D572" s="10">
        <v>43.86</v>
      </c>
      <c r="E572" s="335"/>
      <c r="F572" s="229">
        <f t="shared" si="25"/>
        <v>61.307090000000002</v>
      </c>
      <c r="G572" s="229">
        <f t="shared" si="26"/>
        <v>57.018000000000001</v>
      </c>
      <c r="L572" s="249">
        <f t="shared" si="24"/>
        <v>61.307090000000002</v>
      </c>
    </row>
    <row r="573" spans="1:12">
      <c r="A573" s="207" t="s">
        <v>1401</v>
      </c>
      <c r="B573" s="207" t="s">
        <v>1402</v>
      </c>
      <c r="C573" s="10">
        <v>60.789299999999997</v>
      </c>
      <c r="D573" s="10">
        <v>57.5</v>
      </c>
      <c r="E573" s="335"/>
      <c r="F573" s="229">
        <f t="shared" si="25"/>
        <v>79.026089999999996</v>
      </c>
      <c r="G573" s="229">
        <f t="shared" si="26"/>
        <v>74.75</v>
      </c>
      <c r="L573" s="249">
        <f t="shared" si="24"/>
        <v>79.026089999999996</v>
      </c>
    </row>
    <row r="574" spans="1:12">
      <c r="A574" s="207" t="s">
        <v>1492</v>
      </c>
      <c r="B574" s="207" t="s">
        <v>1493</v>
      </c>
      <c r="C574" s="10">
        <v>102.03</v>
      </c>
      <c r="D574" s="10">
        <v>94.56</v>
      </c>
      <c r="E574" s="335"/>
      <c r="F574" s="229">
        <f t="shared" si="25"/>
        <v>132.63900000000001</v>
      </c>
      <c r="G574" s="229">
        <f t="shared" si="26"/>
        <v>122.92800000000001</v>
      </c>
      <c r="L574" s="249">
        <f t="shared" si="24"/>
        <v>132.63900000000001</v>
      </c>
    </row>
    <row r="575" spans="1:12">
      <c r="A575" s="207" t="s">
        <v>1577</v>
      </c>
      <c r="B575" s="207" t="s">
        <v>1578</v>
      </c>
      <c r="C575" s="10">
        <v>137.08000000000001</v>
      </c>
      <c r="D575" s="10">
        <v>126.34</v>
      </c>
      <c r="E575" s="335"/>
      <c r="F575" s="229">
        <f t="shared" si="25"/>
        <v>178.20400000000004</v>
      </c>
      <c r="G575" s="229">
        <f t="shared" si="26"/>
        <v>164.24200000000002</v>
      </c>
      <c r="L575" s="249">
        <f t="shared" si="24"/>
        <v>178.20400000000004</v>
      </c>
    </row>
    <row r="576" spans="1:12">
      <c r="A576" s="207" t="s">
        <v>1654</v>
      </c>
      <c r="B576" s="207" t="s">
        <v>1655</v>
      </c>
      <c r="C576" s="10">
        <v>264.8159</v>
      </c>
      <c r="D576" s="10">
        <v>0</v>
      </c>
      <c r="E576" s="335"/>
      <c r="F576" s="229">
        <f t="shared" si="25"/>
        <v>344.26067</v>
      </c>
      <c r="G576" s="229">
        <f t="shared" si="26"/>
        <v>0</v>
      </c>
      <c r="L576" s="249">
        <f t="shared" si="24"/>
        <v>344.26067</v>
      </c>
    </row>
    <row r="577" spans="1:12">
      <c r="A577" s="207" t="s">
        <v>1324</v>
      </c>
      <c r="B577" s="207" t="s">
        <v>1325</v>
      </c>
      <c r="C577" s="10">
        <v>53.848300000000002</v>
      </c>
      <c r="D577" s="10">
        <v>46.31</v>
      </c>
      <c r="E577" s="335"/>
      <c r="F577" s="229">
        <f t="shared" si="25"/>
        <v>70.002790000000005</v>
      </c>
      <c r="G577" s="229">
        <f t="shared" si="26"/>
        <v>60.203000000000003</v>
      </c>
      <c r="L577" s="249">
        <f t="shared" si="24"/>
        <v>70.002790000000005</v>
      </c>
    </row>
    <row r="578" spans="1:12">
      <c r="A578" s="207" t="s">
        <v>1403</v>
      </c>
      <c r="B578" s="207" t="s">
        <v>1404</v>
      </c>
      <c r="C578" s="10">
        <v>80.58</v>
      </c>
      <c r="D578" s="10">
        <v>74.680000000000007</v>
      </c>
      <c r="E578" s="335"/>
      <c r="F578" s="229">
        <f t="shared" si="25"/>
        <v>104.754</v>
      </c>
      <c r="G578" s="229">
        <f t="shared" si="26"/>
        <v>97.084000000000017</v>
      </c>
      <c r="L578" s="249">
        <f t="shared" si="24"/>
        <v>104.754</v>
      </c>
    </row>
    <row r="579" spans="1:12">
      <c r="A579" s="207" t="s">
        <v>1494</v>
      </c>
      <c r="B579" s="207" t="s">
        <v>1495</v>
      </c>
      <c r="C579" s="10">
        <v>151.13249999999999</v>
      </c>
      <c r="D579" s="10">
        <v>0</v>
      </c>
      <c r="E579" s="335"/>
      <c r="F579" s="229">
        <f t="shared" si="25"/>
        <v>196.47225</v>
      </c>
      <c r="G579" s="229">
        <f t="shared" si="26"/>
        <v>0</v>
      </c>
      <c r="L579" s="249">
        <f t="shared" ref="L579:L642" si="27">IF(C579&gt;D579,C579*1.3,D579*1.3)</f>
        <v>196.47225</v>
      </c>
    </row>
    <row r="580" spans="1:12">
      <c r="A580" s="207" t="s">
        <v>1256</v>
      </c>
      <c r="B580" s="207" t="s">
        <v>1257</v>
      </c>
      <c r="C580" s="10">
        <v>0</v>
      </c>
      <c r="D580" s="10">
        <v>0</v>
      </c>
      <c r="E580" s="335"/>
      <c r="F580" s="229">
        <f t="shared" ref="F580:F643" si="28">C580*$E$1</f>
        <v>0</v>
      </c>
      <c r="G580" s="229">
        <f t="shared" ref="G580:G643" si="29">D580*$E$1</f>
        <v>0</v>
      </c>
      <c r="L580" s="249">
        <f t="shared" si="27"/>
        <v>0</v>
      </c>
    </row>
    <row r="581" spans="1:12">
      <c r="A581" s="207" t="s">
        <v>1307</v>
      </c>
      <c r="B581" s="207" t="s">
        <v>1308</v>
      </c>
      <c r="C581" s="10">
        <v>6.2336999999999998</v>
      </c>
      <c r="D581" s="10">
        <v>5.75</v>
      </c>
      <c r="E581" s="335"/>
      <c r="F581" s="229">
        <f t="shared" si="28"/>
        <v>8.1038099999999993</v>
      </c>
      <c r="G581" s="229">
        <f t="shared" si="29"/>
        <v>7.4750000000000005</v>
      </c>
      <c r="L581" s="249">
        <f t="shared" si="27"/>
        <v>8.1038099999999993</v>
      </c>
    </row>
    <row r="582" spans="1:12">
      <c r="A582" s="207" t="s">
        <v>7</v>
      </c>
      <c r="B582" s="207" t="s">
        <v>8</v>
      </c>
      <c r="C582" s="10">
        <v>13.23</v>
      </c>
      <c r="D582" s="10">
        <v>12.26</v>
      </c>
      <c r="E582" s="335"/>
      <c r="F582" s="229">
        <f t="shared" si="28"/>
        <v>17.199000000000002</v>
      </c>
      <c r="G582" s="229">
        <f t="shared" si="29"/>
        <v>15.938000000000001</v>
      </c>
      <c r="L582" s="249">
        <f t="shared" si="27"/>
        <v>17.199000000000002</v>
      </c>
    </row>
    <row r="583" spans="1:12">
      <c r="A583" s="207" t="s">
        <v>1477</v>
      </c>
      <c r="B583" s="207" t="s">
        <v>1478</v>
      </c>
      <c r="C583" s="10">
        <v>0</v>
      </c>
      <c r="D583" s="10">
        <v>0</v>
      </c>
      <c r="E583" s="335"/>
      <c r="F583" s="229">
        <f t="shared" si="28"/>
        <v>0</v>
      </c>
      <c r="G583" s="229">
        <f t="shared" si="29"/>
        <v>0</v>
      </c>
      <c r="L583" s="249">
        <f t="shared" si="27"/>
        <v>0</v>
      </c>
    </row>
    <row r="584" spans="1:12">
      <c r="A584" s="207" t="s">
        <v>1566</v>
      </c>
      <c r="B584" s="207" t="s">
        <v>1567</v>
      </c>
      <c r="C584" s="10">
        <v>17.077500000000001</v>
      </c>
      <c r="D584" s="10">
        <v>15.74</v>
      </c>
      <c r="E584" s="335"/>
      <c r="F584" s="229">
        <f t="shared" si="28"/>
        <v>22.200750000000003</v>
      </c>
      <c r="G584" s="229">
        <f t="shared" si="29"/>
        <v>20.462</v>
      </c>
      <c r="L584" s="249">
        <f t="shared" si="27"/>
        <v>22.200750000000003</v>
      </c>
    </row>
    <row r="585" spans="1:12">
      <c r="A585" s="207" t="s">
        <v>1647</v>
      </c>
      <c r="B585" s="207" t="s">
        <v>1648</v>
      </c>
      <c r="C585" s="10">
        <v>23.662500000000001</v>
      </c>
      <c r="D585" s="10">
        <v>21.93</v>
      </c>
      <c r="E585" s="335"/>
      <c r="F585" s="229">
        <f t="shared" si="28"/>
        <v>30.761250000000004</v>
      </c>
      <c r="G585" s="229">
        <f t="shared" si="29"/>
        <v>28.509</v>
      </c>
      <c r="L585" s="249">
        <f t="shared" si="27"/>
        <v>30.761250000000004</v>
      </c>
    </row>
    <row r="586" spans="1:12">
      <c r="A586" s="207" t="s">
        <v>1326</v>
      </c>
      <c r="B586" s="207" t="s">
        <v>1327</v>
      </c>
      <c r="C586" s="10">
        <v>43.628399999999999</v>
      </c>
      <c r="D586" s="10">
        <v>38.020000000000003</v>
      </c>
      <c r="E586" s="335"/>
      <c r="F586" s="229">
        <f t="shared" si="28"/>
        <v>56.716920000000002</v>
      </c>
      <c r="G586" s="229">
        <f t="shared" si="29"/>
        <v>49.426000000000009</v>
      </c>
      <c r="L586" s="249">
        <f t="shared" si="27"/>
        <v>56.716920000000002</v>
      </c>
    </row>
    <row r="587" spans="1:12">
      <c r="A587" s="207" t="s">
        <v>1405</v>
      </c>
      <c r="B587" s="207" t="s">
        <v>1406</v>
      </c>
      <c r="C587" s="10">
        <v>46.912599999999998</v>
      </c>
      <c r="D587" s="10">
        <v>0</v>
      </c>
      <c r="E587" s="335"/>
      <c r="F587" s="229">
        <f t="shared" si="28"/>
        <v>60.986379999999997</v>
      </c>
      <c r="G587" s="229">
        <f t="shared" si="29"/>
        <v>0</v>
      </c>
      <c r="L587" s="249">
        <f t="shared" si="27"/>
        <v>60.986379999999997</v>
      </c>
    </row>
    <row r="588" spans="1:12">
      <c r="A588" s="207" t="s">
        <v>1496</v>
      </c>
      <c r="B588" s="207" t="s">
        <v>1497</v>
      </c>
      <c r="C588" s="10">
        <v>71.138999999999996</v>
      </c>
      <c r="D588" s="10">
        <v>72.95</v>
      </c>
      <c r="E588" s="335"/>
      <c r="F588" s="229">
        <f t="shared" si="28"/>
        <v>92.480699999999999</v>
      </c>
      <c r="G588" s="229">
        <f t="shared" si="29"/>
        <v>94.835000000000008</v>
      </c>
      <c r="L588" s="249">
        <f t="shared" si="27"/>
        <v>94.835000000000008</v>
      </c>
    </row>
    <row r="589" spans="1:12">
      <c r="A589" s="207" t="s">
        <v>1579</v>
      </c>
      <c r="B589" s="207" t="s">
        <v>1580</v>
      </c>
      <c r="C589" s="10">
        <v>68.825400000000002</v>
      </c>
      <c r="D589" s="10">
        <v>0</v>
      </c>
      <c r="E589" s="335"/>
      <c r="F589" s="229">
        <f t="shared" si="28"/>
        <v>89.473020000000005</v>
      </c>
      <c r="G589" s="229">
        <f t="shared" si="29"/>
        <v>0</v>
      </c>
      <c r="L589" s="249">
        <f t="shared" si="27"/>
        <v>89.473020000000005</v>
      </c>
    </row>
    <row r="590" spans="1:12">
      <c r="A590" s="207" t="s">
        <v>1656</v>
      </c>
      <c r="B590" s="207" t="s">
        <v>1657</v>
      </c>
      <c r="C590" s="10">
        <v>231.08</v>
      </c>
      <c r="D590" s="10">
        <v>214.16</v>
      </c>
      <c r="E590" s="335"/>
      <c r="F590" s="229">
        <f t="shared" si="28"/>
        <v>300.40400000000005</v>
      </c>
      <c r="G590" s="229">
        <f t="shared" si="29"/>
        <v>278.40800000000002</v>
      </c>
      <c r="L590" s="249">
        <f t="shared" si="27"/>
        <v>300.40400000000005</v>
      </c>
    </row>
    <row r="591" spans="1:12">
      <c r="A591" s="207" t="s">
        <v>1217</v>
      </c>
      <c r="B591" s="207" t="s">
        <v>1218</v>
      </c>
      <c r="C591" s="10">
        <v>13.555</v>
      </c>
      <c r="D591" s="10">
        <v>14.67</v>
      </c>
      <c r="E591" s="335"/>
      <c r="F591" s="229">
        <f t="shared" si="28"/>
        <v>17.621500000000001</v>
      </c>
      <c r="G591" s="229">
        <f t="shared" si="29"/>
        <v>19.071000000000002</v>
      </c>
      <c r="L591" s="249">
        <f t="shared" si="27"/>
        <v>19.071000000000002</v>
      </c>
    </row>
    <row r="592" spans="1:12">
      <c r="A592" s="207" t="s">
        <v>1234</v>
      </c>
      <c r="B592" s="207" t="s">
        <v>1235</v>
      </c>
      <c r="C592" s="10">
        <v>24.05</v>
      </c>
      <c r="D592" s="10">
        <v>26.35</v>
      </c>
      <c r="E592" s="335"/>
      <c r="F592" s="229">
        <f t="shared" si="28"/>
        <v>31.265000000000001</v>
      </c>
      <c r="G592" s="229">
        <f t="shared" si="29"/>
        <v>34.255000000000003</v>
      </c>
      <c r="L592" s="249">
        <f t="shared" si="27"/>
        <v>34.255000000000003</v>
      </c>
    </row>
    <row r="593" spans="1:12">
      <c r="A593" s="207" t="s">
        <v>1269</v>
      </c>
      <c r="B593" s="207" t="s">
        <v>1270</v>
      </c>
      <c r="C593" s="10">
        <v>28.902899999999999</v>
      </c>
      <c r="D593" s="10">
        <v>23.13</v>
      </c>
      <c r="E593" s="335"/>
      <c r="F593" s="229">
        <f t="shared" si="28"/>
        <v>37.573770000000003</v>
      </c>
      <c r="G593" s="229">
        <f t="shared" si="29"/>
        <v>30.068999999999999</v>
      </c>
      <c r="L593" s="249">
        <f t="shared" si="27"/>
        <v>37.573770000000003</v>
      </c>
    </row>
    <row r="594" spans="1:12">
      <c r="A594" s="207" t="s">
        <v>1328</v>
      </c>
      <c r="B594" s="207" t="s">
        <v>1329</v>
      </c>
      <c r="C594" s="10">
        <v>50.000700000000002</v>
      </c>
      <c r="D594" s="10">
        <v>52.814999999999998</v>
      </c>
      <c r="E594" s="335"/>
      <c r="F594" s="229">
        <f t="shared" si="28"/>
        <v>65.000910000000005</v>
      </c>
      <c r="G594" s="229">
        <f t="shared" si="29"/>
        <v>68.659499999999994</v>
      </c>
      <c r="L594" s="249">
        <f t="shared" si="27"/>
        <v>68.659499999999994</v>
      </c>
    </row>
    <row r="595" spans="1:12">
      <c r="A595" s="207" t="s">
        <v>1407</v>
      </c>
      <c r="B595" s="207" t="s">
        <v>1408</v>
      </c>
      <c r="C595" s="10">
        <v>52.078200000000002</v>
      </c>
      <c r="D595" s="10">
        <v>49</v>
      </c>
      <c r="E595" s="335"/>
      <c r="F595" s="229">
        <f t="shared" si="28"/>
        <v>67.701660000000004</v>
      </c>
      <c r="G595" s="229">
        <f t="shared" si="29"/>
        <v>63.7</v>
      </c>
      <c r="L595" s="249">
        <f t="shared" si="27"/>
        <v>67.701660000000004</v>
      </c>
    </row>
    <row r="596" spans="1:12">
      <c r="A596" s="207" t="s">
        <v>1498</v>
      </c>
      <c r="B596" s="207" t="s">
        <v>1499</v>
      </c>
      <c r="C596" s="10">
        <v>0</v>
      </c>
      <c r="D596" s="10">
        <v>0</v>
      </c>
      <c r="E596" s="335"/>
      <c r="F596" s="229">
        <f t="shared" si="28"/>
        <v>0</v>
      </c>
      <c r="G596" s="229">
        <f t="shared" si="29"/>
        <v>0</v>
      </c>
      <c r="L596" s="249">
        <f t="shared" si="27"/>
        <v>0</v>
      </c>
    </row>
    <row r="597" spans="1:12">
      <c r="A597" s="207" t="s">
        <v>1271</v>
      </c>
      <c r="B597" s="207" t="s">
        <v>1272</v>
      </c>
      <c r="C597" s="10">
        <v>43.305</v>
      </c>
      <c r="D597" s="10">
        <v>39.950000000000003</v>
      </c>
      <c r="E597" s="335"/>
      <c r="F597" s="229">
        <f t="shared" si="28"/>
        <v>56.296500000000002</v>
      </c>
      <c r="G597" s="229">
        <f t="shared" si="29"/>
        <v>51.935000000000002</v>
      </c>
      <c r="L597" s="249">
        <f t="shared" si="27"/>
        <v>56.296500000000002</v>
      </c>
    </row>
    <row r="598" spans="1:12">
      <c r="A598" s="207" t="s">
        <v>1332</v>
      </c>
      <c r="B598" s="207" t="s">
        <v>1333</v>
      </c>
      <c r="C598" s="10">
        <v>39.422800000000002</v>
      </c>
      <c r="D598" s="10">
        <v>0</v>
      </c>
      <c r="E598" s="335"/>
      <c r="F598" s="229">
        <f t="shared" si="28"/>
        <v>51.249640000000007</v>
      </c>
      <c r="G598" s="229">
        <f t="shared" si="29"/>
        <v>0</v>
      </c>
      <c r="L598" s="249">
        <f t="shared" si="27"/>
        <v>51.249640000000007</v>
      </c>
    </row>
    <row r="599" spans="1:12">
      <c r="A599" s="207" t="s">
        <v>1411</v>
      </c>
      <c r="B599" s="207" t="s">
        <v>1412</v>
      </c>
      <c r="C599" s="10">
        <v>106.55110000000001</v>
      </c>
      <c r="D599" s="10">
        <v>75.41</v>
      </c>
      <c r="E599" s="335"/>
      <c r="F599" s="229">
        <f t="shared" si="28"/>
        <v>138.51643000000001</v>
      </c>
      <c r="G599" s="229">
        <f t="shared" si="29"/>
        <v>98.033000000000001</v>
      </c>
      <c r="L599" s="249">
        <f t="shared" si="27"/>
        <v>138.51643000000001</v>
      </c>
    </row>
    <row r="600" spans="1:12">
      <c r="A600" s="207" t="s">
        <v>1502</v>
      </c>
      <c r="B600" s="207" t="s">
        <v>1503</v>
      </c>
      <c r="C600" s="10">
        <v>50.606900000000003</v>
      </c>
      <c r="D600" s="10">
        <v>0</v>
      </c>
      <c r="E600" s="335"/>
      <c r="F600" s="229">
        <f t="shared" si="28"/>
        <v>65.788970000000006</v>
      </c>
      <c r="G600" s="229">
        <f t="shared" si="29"/>
        <v>0</v>
      </c>
      <c r="L600" s="249">
        <f t="shared" si="27"/>
        <v>65.788970000000006</v>
      </c>
    </row>
    <row r="601" spans="1:12">
      <c r="A601" s="207" t="s">
        <v>1581</v>
      </c>
      <c r="B601" s="207" t="s">
        <v>1582</v>
      </c>
      <c r="C601" s="10">
        <v>230.41550000000001</v>
      </c>
      <c r="D601" s="10">
        <v>275.85000000000002</v>
      </c>
      <c r="E601" s="335"/>
      <c r="F601" s="229">
        <f t="shared" si="28"/>
        <v>299.54015000000004</v>
      </c>
      <c r="G601" s="229">
        <f t="shared" si="29"/>
        <v>358.60500000000002</v>
      </c>
      <c r="L601" s="249">
        <f t="shared" si="27"/>
        <v>358.60500000000002</v>
      </c>
    </row>
    <row r="602" spans="1:12">
      <c r="A602" s="207" t="s">
        <v>1330</v>
      </c>
      <c r="B602" s="207" t="s">
        <v>1331</v>
      </c>
      <c r="C602" s="10">
        <v>56.433300000000003</v>
      </c>
      <c r="D602" s="10">
        <v>61.9</v>
      </c>
      <c r="E602" s="335"/>
      <c r="F602" s="229">
        <f t="shared" si="28"/>
        <v>73.363290000000006</v>
      </c>
      <c r="G602" s="229">
        <f t="shared" si="29"/>
        <v>80.47</v>
      </c>
      <c r="L602" s="249">
        <f t="shared" si="27"/>
        <v>80.47</v>
      </c>
    </row>
    <row r="603" spans="1:12">
      <c r="A603" s="207" t="s">
        <v>1409</v>
      </c>
      <c r="B603" s="207" t="s">
        <v>1410</v>
      </c>
      <c r="C603" s="10">
        <v>57.07</v>
      </c>
      <c r="D603" s="10">
        <v>52.89</v>
      </c>
      <c r="E603" s="335"/>
      <c r="F603" s="229">
        <f t="shared" si="28"/>
        <v>74.191000000000003</v>
      </c>
      <c r="G603" s="229">
        <f t="shared" si="29"/>
        <v>68.757000000000005</v>
      </c>
      <c r="L603" s="249">
        <f t="shared" si="27"/>
        <v>74.191000000000003</v>
      </c>
    </row>
    <row r="604" spans="1:12">
      <c r="A604" s="207" t="s">
        <v>1500</v>
      </c>
      <c r="B604" s="207" t="s">
        <v>1501</v>
      </c>
      <c r="C604" s="10">
        <v>0</v>
      </c>
      <c r="D604" s="10">
        <v>0</v>
      </c>
      <c r="E604" s="335"/>
      <c r="F604" s="229">
        <f t="shared" si="28"/>
        <v>0</v>
      </c>
      <c r="G604" s="229">
        <f t="shared" si="29"/>
        <v>0</v>
      </c>
      <c r="L604" s="249">
        <f t="shared" si="27"/>
        <v>0</v>
      </c>
    </row>
    <row r="605" spans="1:12">
      <c r="A605" s="207" t="s">
        <v>1219</v>
      </c>
      <c r="B605" s="207" t="s">
        <v>1220</v>
      </c>
      <c r="C605" s="10">
        <v>0.61370000000000002</v>
      </c>
      <c r="D605" s="10">
        <v>0.84</v>
      </c>
      <c r="E605" s="335"/>
      <c r="F605" s="229">
        <f t="shared" si="28"/>
        <v>0.79781000000000002</v>
      </c>
      <c r="G605" s="229">
        <f t="shared" si="29"/>
        <v>1.0920000000000001</v>
      </c>
      <c r="L605" s="249">
        <f t="shared" si="27"/>
        <v>1.0920000000000001</v>
      </c>
    </row>
    <row r="606" spans="1:12">
      <c r="A606" s="207" t="s">
        <v>1236</v>
      </c>
      <c r="B606" s="207" t="s">
        <v>1237</v>
      </c>
      <c r="C606" s="10">
        <v>0.46860000000000002</v>
      </c>
      <c r="D606" s="10">
        <v>1.74</v>
      </c>
      <c r="E606" s="335"/>
      <c r="F606" s="229">
        <f t="shared" si="28"/>
        <v>0.60918000000000005</v>
      </c>
      <c r="G606" s="229">
        <f t="shared" si="29"/>
        <v>2.262</v>
      </c>
      <c r="L606" s="249">
        <f t="shared" si="27"/>
        <v>2.262</v>
      </c>
    </row>
    <row r="607" spans="1:12">
      <c r="A607" s="207" t="s">
        <v>1275</v>
      </c>
      <c r="B607" s="207" t="s">
        <v>1276</v>
      </c>
      <c r="C607" s="10">
        <v>1.3185</v>
      </c>
      <c r="D607" s="10">
        <v>1.7</v>
      </c>
      <c r="E607" s="335"/>
      <c r="F607" s="229">
        <f t="shared" si="28"/>
        <v>1.7140500000000001</v>
      </c>
      <c r="G607" s="229">
        <f t="shared" si="29"/>
        <v>2.21</v>
      </c>
      <c r="L607" s="249">
        <f t="shared" si="27"/>
        <v>2.21</v>
      </c>
    </row>
    <row r="608" spans="1:12">
      <c r="A608" s="207" t="s">
        <v>1336</v>
      </c>
      <c r="B608" s="207" t="s">
        <v>1337</v>
      </c>
      <c r="C608" s="10">
        <v>1.2621</v>
      </c>
      <c r="D608" s="10">
        <v>1.18</v>
      </c>
      <c r="E608" s="335"/>
      <c r="F608" s="229">
        <f t="shared" si="28"/>
        <v>1.64073</v>
      </c>
      <c r="G608" s="229">
        <f t="shared" si="29"/>
        <v>1.534</v>
      </c>
      <c r="L608" s="249">
        <f t="shared" si="27"/>
        <v>1.64073</v>
      </c>
    </row>
    <row r="609" spans="1:12">
      <c r="A609" s="207" t="s">
        <v>1415</v>
      </c>
      <c r="B609" s="207" t="s">
        <v>1416</v>
      </c>
      <c r="C609" s="10">
        <v>2.5541</v>
      </c>
      <c r="D609" s="10">
        <v>4.4000000000000004</v>
      </c>
      <c r="E609" s="335"/>
      <c r="F609" s="229">
        <f t="shared" si="28"/>
        <v>3.3203300000000002</v>
      </c>
      <c r="G609" s="229">
        <f t="shared" si="29"/>
        <v>5.7200000000000006</v>
      </c>
      <c r="L609" s="249">
        <f t="shared" si="27"/>
        <v>5.7200000000000006</v>
      </c>
    </row>
    <row r="610" spans="1:12">
      <c r="A610" s="207" t="s">
        <v>1506</v>
      </c>
      <c r="B610" s="207" t="s">
        <v>1507</v>
      </c>
      <c r="C610" s="10">
        <v>2.8811</v>
      </c>
      <c r="D610" s="10">
        <v>2.72</v>
      </c>
      <c r="E610" s="335"/>
      <c r="F610" s="229">
        <f t="shared" si="28"/>
        <v>3.7454300000000003</v>
      </c>
      <c r="G610" s="229">
        <f t="shared" si="29"/>
        <v>3.5360000000000005</v>
      </c>
      <c r="L610" s="249">
        <f t="shared" si="27"/>
        <v>3.7454300000000003</v>
      </c>
    </row>
    <row r="611" spans="1:12">
      <c r="A611" s="207" t="s">
        <v>1585</v>
      </c>
      <c r="B611" s="207" t="s">
        <v>1586</v>
      </c>
      <c r="C611" s="10">
        <v>3.8612000000000002</v>
      </c>
      <c r="D611" s="10">
        <v>4.25</v>
      </c>
      <c r="E611" s="335"/>
      <c r="F611" s="229">
        <f t="shared" si="28"/>
        <v>5.0195600000000002</v>
      </c>
      <c r="G611" s="229">
        <f t="shared" si="29"/>
        <v>5.5250000000000004</v>
      </c>
      <c r="L611" s="249">
        <f t="shared" si="27"/>
        <v>5.5250000000000004</v>
      </c>
    </row>
    <row r="612" spans="1:12">
      <c r="A612" s="207" t="s">
        <v>1660</v>
      </c>
      <c r="B612" s="207" t="s">
        <v>1661</v>
      </c>
      <c r="C612" s="10">
        <v>5.125</v>
      </c>
      <c r="D612" s="10">
        <v>4.75</v>
      </c>
      <c r="E612" s="335"/>
      <c r="F612" s="229">
        <f t="shared" si="28"/>
        <v>6.6625000000000005</v>
      </c>
      <c r="G612" s="229">
        <f t="shared" si="29"/>
        <v>6.1749999999999998</v>
      </c>
      <c r="L612" s="249">
        <f t="shared" si="27"/>
        <v>6.6625000000000005</v>
      </c>
    </row>
    <row r="613" spans="1:12">
      <c r="A613" s="207" t="s">
        <v>1273</v>
      </c>
      <c r="B613" s="207" t="s">
        <v>1274</v>
      </c>
      <c r="C613" s="10">
        <v>5.3605</v>
      </c>
      <c r="D613" s="10">
        <v>4.9450000000000003</v>
      </c>
      <c r="E613" s="335"/>
      <c r="F613" s="229">
        <f t="shared" si="28"/>
        <v>6.9686500000000002</v>
      </c>
      <c r="G613" s="229">
        <f t="shared" si="29"/>
        <v>6.4285000000000005</v>
      </c>
      <c r="L613" s="249">
        <f t="shared" si="27"/>
        <v>6.9686500000000002</v>
      </c>
    </row>
    <row r="614" spans="1:12">
      <c r="A614" s="207" t="s">
        <v>1334</v>
      </c>
      <c r="B614" s="207" t="s">
        <v>1335</v>
      </c>
      <c r="C614" s="10">
        <v>5.6685999999999996</v>
      </c>
      <c r="D614" s="10">
        <v>4.17</v>
      </c>
      <c r="E614" s="335"/>
      <c r="F614" s="229">
        <f t="shared" si="28"/>
        <v>7.3691800000000001</v>
      </c>
      <c r="G614" s="229">
        <f t="shared" si="29"/>
        <v>5.4210000000000003</v>
      </c>
      <c r="L614" s="249">
        <f t="shared" si="27"/>
        <v>7.3691800000000001</v>
      </c>
    </row>
    <row r="615" spans="1:12">
      <c r="A615" s="207" t="s">
        <v>1413</v>
      </c>
      <c r="B615" s="207" t="s">
        <v>1414</v>
      </c>
      <c r="C615" s="10">
        <v>7.9454000000000002</v>
      </c>
      <c r="D615" s="10">
        <v>7.3049999999999997</v>
      </c>
      <c r="E615" s="335"/>
      <c r="F615" s="229">
        <f t="shared" si="28"/>
        <v>10.32902</v>
      </c>
      <c r="G615" s="229">
        <f t="shared" si="29"/>
        <v>9.4964999999999993</v>
      </c>
      <c r="L615" s="249">
        <f t="shared" si="27"/>
        <v>10.32902</v>
      </c>
    </row>
    <row r="616" spans="1:12">
      <c r="A616" s="207" t="s">
        <v>1504</v>
      </c>
      <c r="B616" s="207" t="s">
        <v>1505</v>
      </c>
      <c r="C616" s="10">
        <v>5.3994</v>
      </c>
      <c r="D616" s="10">
        <v>10.125</v>
      </c>
      <c r="E616" s="335"/>
      <c r="F616" s="229">
        <f t="shared" si="28"/>
        <v>7.0192199999999998</v>
      </c>
      <c r="G616" s="229">
        <f t="shared" si="29"/>
        <v>13.1625</v>
      </c>
      <c r="L616" s="249">
        <f t="shared" si="27"/>
        <v>13.1625</v>
      </c>
    </row>
    <row r="617" spans="1:12">
      <c r="A617" s="207" t="s">
        <v>1583</v>
      </c>
      <c r="B617" s="207" t="s">
        <v>1584</v>
      </c>
      <c r="C617" s="10">
        <v>6.0830000000000002</v>
      </c>
      <c r="D617" s="10">
        <v>0</v>
      </c>
      <c r="E617" s="335"/>
      <c r="F617" s="229">
        <f t="shared" si="28"/>
        <v>7.9079000000000006</v>
      </c>
      <c r="G617" s="229">
        <f t="shared" si="29"/>
        <v>0</v>
      </c>
      <c r="L617" s="249">
        <f t="shared" si="27"/>
        <v>7.9079000000000006</v>
      </c>
    </row>
    <row r="618" spans="1:12">
      <c r="A618" s="207" t="s">
        <v>1658</v>
      </c>
      <c r="B618" s="207" t="s">
        <v>1659</v>
      </c>
      <c r="C618" s="10">
        <v>5.9513999999999996</v>
      </c>
      <c r="D618" s="10">
        <v>0</v>
      </c>
      <c r="E618" s="335"/>
      <c r="F618" s="229">
        <f t="shared" si="28"/>
        <v>7.7368199999999998</v>
      </c>
      <c r="G618" s="229">
        <f t="shared" si="29"/>
        <v>0</v>
      </c>
      <c r="L618" s="249">
        <f t="shared" si="27"/>
        <v>7.7368199999999998</v>
      </c>
    </row>
    <row r="619" spans="1:12">
      <c r="A619" s="207" t="s">
        <v>1252</v>
      </c>
      <c r="B619" s="207" t="s">
        <v>1253</v>
      </c>
      <c r="C619" s="10">
        <v>30.8703</v>
      </c>
      <c r="D619" s="10">
        <v>0</v>
      </c>
      <c r="E619" s="335"/>
      <c r="F619" s="229">
        <f t="shared" si="28"/>
        <v>40.131390000000003</v>
      </c>
      <c r="G619" s="229">
        <f t="shared" si="29"/>
        <v>0</v>
      </c>
      <c r="L619" s="249">
        <f t="shared" si="27"/>
        <v>40.131390000000003</v>
      </c>
    </row>
    <row r="620" spans="1:12">
      <c r="A620" s="207" t="s">
        <v>1303</v>
      </c>
      <c r="B620" s="207" t="s">
        <v>1304</v>
      </c>
      <c r="C620" s="10">
        <v>33.265000000000001</v>
      </c>
      <c r="D620" s="10">
        <v>30.83</v>
      </c>
      <c r="E620" s="335"/>
      <c r="F620" s="229">
        <f t="shared" si="28"/>
        <v>43.244500000000002</v>
      </c>
      <c r="G620" s="229">
        <f t="shared" si="29"/>
        <v>40.079000000000001</v>
      </c>
      <c r="L620" s="249">
        <f t="shared" si="27"/>
        <v>43.244500000000002</v>
      </c>
    </row>
    <row r="621" spans="1:12">
      <c r="A621" s="207" t="s">
        <v>1387</v>
      </c>
      <c r="B621" s="207" t="s">
        <v>148</v>
      </c>
      <c r="C621" s="10">
        <v>44.548200000000001</v>
      </c>
      <c r="D621" s="10">
        <v>39</v>
      </c>
      <c r="E621" s="335"/>
      <c r="F621" s="229">
        <f t="shared" si="28"/>
        <v>57.912660000000002</v>
      </c>
      <c r="G621" s="229">
        <f t="shared" si="29"/>
        <v>50.7</v>
      </c>
      <c r="L621" s="249">
        <f t="shared" si="27"/>
        <v>57.912660000000002</v>
      </c>
    </row>
    <row r="622" spans="1:12">
      <c r="A622" s="207" t="s">
        <v>1475</v>
      </c>
      <c r="B622" s="207" t="s">
        <v>1476</v>
      </c>
      <c r="C622" s="10">
        <v>56.242600000000003</v>
      </c>
      <c r="D622" s="10">
        <v>54.04</v>
      </c>
      <c r="E622" s="335"/>
      <c r="F622" s="229">
        <f t="shared" si="28"/>
        <v>73.115380000000002</v>
      </c>
      <c r="G622" s="229">
        <f t="shared" si="29"/>
        <v>70.251999999999995</v>
      </c>
      <c r="L622" s="249">
        <f t="shared" si="27"/>
        <v>73.115380000000002</v>
      </c>
    </row>
    <row r="623" spans="1:12">
      <c r="A623" s="207" t="s">
        <v>1562</v>
      </c>
      <c r="B623" s="207" t="s">
        <v>1563</v>
      </c>
      <c r="C623" s="10">
        <v>71.61</v>
      </c>
      <c r="D623" s="10">
        <v>67.3</v>
      </c>
      <c r="E623" s="335"/>
      <c r="F623" s="229">
        <f t="shared" si="28"/>
        <v>93.093000000000004</v>
      </c>
      <c r="G623" s="229">
        <f t="shared" si="29"/>
        <v>87.49</v>
      </c>
      <c r="L623" s="249">
        <f t="shared" si="27"/>
        <v>93.093000000000004</v>
      </c>
    </row>
    <row r="624" spans="1:12">
      <c r="A624" s="207" t="s">
        <v>1643</v>
      </c>
      <c r="B624" s="207" t="s">
        <v>1644</v>
      </c>
      <c r="C624" s="10">
        <v>109.96</v>
      </c>
      <c r="D624" s="10">
        <v>101.91</v>
      </c>
      <c r="E624" s="335"/>
      <c r="F624" s="229">
        <f t="shared" si="28"/>
        <v>142.94800000000001</v>
      </c>
      <c r="G624" s="229">
        <f t="shared" si="29"/>
        <v>132.483</v>
      </c>
      <c r="L624" s="249">
        <f t="shared" si="27"/>
        <v>142.94800000000001</v>
      </c>
    </row>
    <row r="625" spans="1:12">
      <c r="A625" s="207" t="s">
        <v>1254</v>
      </c>
      <c r="B625" s="207" t="s">
        <v>1255</v>
      </c>
      <c r="C625" s="10">
        <v>29.186299999999999</v>
      </c>
      <c r="D625" s="10">
        <v>27.4</v>
      </c>
      <c r="E625" s="335"/>
      <c r="F625" s="229">
        <f t="shared" si="28"/>
        <v>37.942190000000004</v>
      </c>
      <c r="G625" s="229">
        <f t="shared" si="29"/>
        <v>35.619999999999997</v>
      </c>
      <c r="L625" s="249">
        <f t="shared" si="27"/>
        <v>37.942190000000004</v>
      </c>
    </row>
    <row r="626" spans="1:12">
      <c r="A626" s="207" t="s">
        <v>1305</v>
      </c>
      <c r="B626" s="207" t="s">
        <v>1306</v>
      </c>
      <c r="C626" s="10">
        <v>42.592100000000002</v>
      </c>
      <c r="D626" s="10">
        <v>39.85</v>
      </c>
      <c r="E626" s="335"/>
      <c r="F626" s="229">
        <f t="shared" si="28"/>
        <v>55.369730000000004</v>
      </c>
      <c r="G626" s="229">
        <f t="shared" si="29"/>
        <v>51.805000000000007</v>
      </c>
      <c r="L626" s="249">
        <f t="shared" si="27"/>
        <v>55.369730000000004</v>
      </c>
    </row>
    <row r="627" spans="1:12">
      <c r="A627" s="207" t="s">
        <v>5</v>
      </c>
      <c r="B627" s="207" t="s">
        <v>6</v>
      </c>
      <c r="C627" s="10">
        <v>51.657800000000002</v>
      </c>
      <c r="D627" s="10">
        <v>50.51</v>
      </c>
      <c r="E627" s="335"/>
      <c r="F627" s="229">
        <f t="shared" si="28"/>
        <v>67.155140000000003</v>
      </c>
      <c r="G627" s="229">
        <f t="shared" si="29"/>
        <v>65.662999999999997</v>
      </c>
      <c r="L627" s="249">
        <f t="shared" si="27"/>
        <v>67.155140000000003</v>
      </c>
    </row>
    <row r="628" spans="1:12">
      <c r="A628" s="207" t="s">
        <v>62</v>
      </c>
      <c r="B628" s="207" t="s">
        <v>63</v>
      </c>
      <c r="C628" s="10">
        <v>66.745099999999994</v>
      </c>
      <c r="D628" s="10">
        <v>61.43</v>
      </c>
      <c r="E628" s="335"/>
      <c r="F628" s="229">
        <f t="shared" si="28"/>
        <v>86.768630000000002</v>
      </c>
      <c r="G628" s="229">
        <f t="shared" si="29"/>
        <v>79.859000000000009</v>
      </c>
      <c r="L628" s="249">
        <f t="shared" si="27"/>
        <v>86.768630000000002</v>
      </c>
    </row>
    <row r="629" spans="1:12">
      <c r="A629" s="207" t="s">
        <v>1564</v>
      </c>
      <c r="B629" s="207" t="s">
        <v>1565</v>
      </c>
      <c r="C629" s="10">
        <v>100.85380000000001</v>
      </c>
      <c r="D629" s="10">
        <v>94.51</v>
      </c>
      <c r="E629" s="335"/>
      <c r="F629" s="229">
        <f t="shared" si="28"/>
        <v>131.10994000000002</v>
      </c>
      <c r="G629" s="229">
        <f t="shared" si="29"/>
        <v>122.86300000000001</v>
      </c>
      <c r="L629" s="249">
        <f t="shared" si="27"/>
        <v>131.10994000000002</v>
      </c>
    </row>
    <row r="630" spans="1:12">
      <c r="A630" s="207" t="s">
        <v>1645</v>
      </c>
      <c r="B630" s="207" t="s">
        <v>1646</v>
      </c>
      <c r="C630" s="10">
        <v>109.8039</v>
      </c>
      <c r="D630" s="10">
        <v>100.66</v>
      </c>
      <c r="E630" s="335"/>
      <c r="F630" s="229">
        <f t="shared" si="28"/>
        <v>142.74507</v>
      </c>
      <c r="G630" s="229">
        <f t="shared" si="29"/>
        <v>130.858</v>
      </c>
      <c r="L630" s="249">
        <f t="shared" si="27"/>
        <v>142.74507</v>
      </c>
    </row>
    <row r="631" spans="1:12">
      <c r="A631" s="207" t="s">
        <v>1250</v>
      </c>
      <c r="B631" s="207" t="s">
        <v>1251</v>
      </c>
      <c r="C631" s="10">
        <v>16.890999999999998</v>
      </c>
      <c r="D631" s="10">
        <v>10.5</v>
      </c>
      <c r="E631" s="335"/>
      <c r="F631" s="229">
        <f t="shared" si="28"/>
        <v>21.958299999999998</v>
      </c>
      <c r="G631" s="229">
        <f t="shared" si="29"/>
        <v>13.65</v>
      </c>
      <c r="L631" s="249">
        <f t="shared" si="27"/>
        <v>21.958299999999998</v>
      </c>
    </row>
    <row r="632" spans="1:12">
      <c r="A632" s="207" t="s">
        <v>1301</v>
      </c>
      <c r="B632" s="207" t="s">
        <v>1302</v>
      </c>
      <c r="C632" s="10">
        <v>19.3156</v>
      </c>
      <c r="D632" s="10">
        <v>51.6</v>
      </c>
      <c r="E632" s="335"/>
      <c r="F632" s="229">
        <f t="shared" si="28"/>
        <v>25.110279999999999</v>
      </c>
      <c r="G632" s="229">
        <f t="shared" si="29"/>
        <v>67.08</v>
      </c>
      <c r="L632" s="249">
        <f t="shared" si="27"/>
        <v>67.08</v>
      </c>
    </row>
    <row r="633" spans="1:12">
      <c r="A633" s="207" t="s">
        <v>1385</v>
      </c>
      <c r="B633" s="207" t="s">
        <v>1386</v>
      </c>
      <c r="C633" s="10">
        <v>19.219200000000001</v>
      </c>
      <c r="D633" s="10">
        <v>23.77</v>
      </c>
      <c r="E633" s="335"/>
      <c r="F633" s="229">
        <f t="shared" si="28"/>
        <v>24.984960000000001</v>
      </c>
      <c r="G633" s="229">
        <f t="shared" si="29"/>
        <v>30.901</v>
      </c>
      <c r="L633" s="249">
        <f t="shared" si="27"/>
        <v>30.901</v>
      </c>
    </row>
    <row r="634" spans="1:12">
      <c r="A634" s="207" t="s">
        <v>1473</v>
      </c>
      <c r="B634" s="207" t="s">
        <v>1474</v>
      </c>
      <c r="C634" s="10">
        <v>21.680299999999999</v>
      </c>
      <c r="D634" s="10">
        <v>20.12</v>
      </c>
      <c r="E634" s="335"/>
      <c r="F634" s="229">
        <f t="shared" si="28"/>
        <v>28.18439</v>
      </c>
      <c r="G634" s="229">
        <f t="shared" si="29"/>
        <v>26.156000000000002</v>
      </c>
      <c r="L634" s="249">
        <f t="shared" si="27"/>
        <v>28.18439</v>
      </c>
    </row>
    <row r="635" spans="1:12">
      <c r="A635" s="207" t="s">
        <v>1560</v>
      </c>
      <c r="B635" s="207" t="s">
        <v>1561</v>
      </c>
      <c r="C635" s="10">
        <v>27.435600000000001</v>
      </c>
      <c r="D635" s="10">
        <v>26.69</v>
      </c>
      <c r="E635" s="335"/>
      <c r="F635" s="229">
        <f t="shared" si="28"/>
        <v>35.66628</v>
      </c>
      <c r="G635" s="229">
        <f t="shared" si="29"/>
        <v>34.697000000000003</v>
      </c>
      <c r="L635" s="249">
        <f t="shared" si="27"/>
        <v>35.66628</v>
      </c>
    </row>
    <row r="636" spans="1:12">
      <c r="A636" s="207" t="s">
        <v>1641</v>
      </c>
      <c r="B636" s="207" t="s">
        <v>1642</v>
      </c>
      <c r="C636" s="10">
        <v>58.806699999999999</v>
      </c>
      <c r="D636" s="10">
        <v>27.78</v>
      </c>
      <c r="E636" s="335"/>
      <c r="F636" s="229">
        <f t="shared" si="28"/>
        <v>76.448710000000005</v>
      </c>
      <c r="G636" s="229">
        <f t="shared" si="29"/>
        <v>36.114000000000004</v>
      </c>
      <c r="L636" s="249">
        <f t="shared" si="27"/>
        <v>76.448710000000005</v>
      </c>
    </row>
    <row r="637" spans="1:12">
      <c r="A637" s="207" t="s">
        <v>1277</v>
      </c>
      <c r="B637" s="207" t="s">
        <v>1278</v>
      </c>
      <c r="C637" s="10">
        <v>29.6919</v>
      </c>
      <c r="D637" s="10">
        <v>0</v>
      </c>
      <c r="E637" s="335"/>
      <c r="F637" s="229">
        <f t="shared" si="28"/>
        <v>38.599470000000004</v>
      </c>
      <c r="G637" s="229">
        <f t="shared" si="29"/>
        <v>0</v>
      </c>
      <c r="L637" s="249">
        <f t="shared" si="27"/>
        <v>38.599470000000004</v>
      </c>
    </row>
    <row r="638" spans="1:12">
      <c r="A638" s="207" t="s">
        <v>1340</v>
      </c>
      <c r="B638" s="207" t="s">
        <v>1341</v>
      </c>
      <c r="C638" s="10">
        <v>31.712900000000001</v>
      </c>
      <c r="D638" s="10">
        <v>32.68</v>
      </c>
      <c r="E638" s="335"/>
      <c r="F638" s="229">
        <f t="shared" si="28"/>
        <v>41.226770000000002</v>
      </c>
      <c r="G638" s="229">
        <f t="shared" si="29"/>
        <v>42.484000000000002</v>
      </c>
      <c r="L638" s="249">
        <f t="shared" si="27"/>
        <v>42.484000000000002</v>
      </c>
    </row>
    <row r="639" spans="1:12">
      <c r="A639" s="207" t="s">
        <v>1417</v>
      </c>
      <c r="B639" s="207" t="s">
        <v>1418</v>
      </c>
      <c r="C639" s="10">
        <v>52.794199999999996</v>
      </c>
      <c r="D639" s="10">
        <v>52.33</v>
      </c>
      <c r="E639" s="335"/>
      <c r="F639" s="229">
        <f t="shared" si="28"/>
        <v>68.632459999999995</v>
      </c>
      <c r="G639" s="229">
        <f t="shared" si="29"/>
        <v>68.028999999999996</v>
      </c>
      <c r="L639" s="249">
        <f t="shared" si="27"/>
        <v>68.632459999999995</v>
      </c>
    </row>
    <row r="640" spans="1:12">
      <c r="A640" s="207" t="s">
        <v>1510</v>
      </c>
      <c r="B640" s="207" t="s">
        <v>1511</v>
      </c>
      <c r="C640" s="10">
        <v>58.6342</v>
      </c>
      <c r="D640" s="10">
        <v>53.6</v>
      </c>
      <c r="E640" s="335"/>
      <c r="F640" s="229">
        <f t="shared" si="28"/>
        <v>76.224460000000008</v>
      </c>
      <c r="G640" s="229">
        <f t="shared" si="29"/>
        <v>69.680000000000007</v>
      </c>
      <c r="L640" s="249">
        <f t="shared" si="27"/>
        <v>76.224460000000008</v>
      </c>
    </row>
    <row r="641" spans="1:12">
      <c r="A641" s="207" t="s">
        <v>1589</v>
      </c>
      <c r="B641" s="207" t="s">
        <v>1590</v>
      </c>
      <c r="C641" s="10">
        <v>62.508200000000002</v>
      </c>
      <c r="D641" s="10">
        <v>94.5</v>
      </c>
      <c r="E641" s="335"/>
      <c r="F641" s="229">
        <f t="shared" si="28"/>
        <v>81.260660000000001</v>
      </c>
      <c r="G641" s="229">
        <f t="shared" si="29"/>
        <v>122.85000000000001</v>
      </c>
      <c r="L641" s="249">
        <f t="shared" si="27"/>
        <v>122.85000000000001</v>
      </c>
    </row>
    <row r="642" spans="1:12">
      <c r="A642" s="207" t="s">
        <v>1664</v>
      </c>
      <c r="B642" s="207" t="s">
        <v>1665</v>
      </c>
      <c r="C642" s="10">
        <v>93.314999999999998</v>
      </c>
      <c r="D642" s="10">
        <v>93</v>
      </c>
      <c r="E642" s="335"/>
      <c r="F642" s="229">
        <f t="shared" si="28"/>
        <v>121.3095</v>
      </c>
      <c r="G642" s="229">
        <f t="shared" si="29"/>
        <v>120.9</v>
      </c>
      <c r="L642" s="249">
        <f t="shared" si="27"/>
        <v>121.3095</v>
      </c>
    </row>
    <row r="643" spans="1:12">
      <c r="A643" s="207" t="s">
        <v>1344</v>
      </c>
      <c r="B643" s="207" t="s">
        <v>1345</v>
      </c>
      <c r="C643" s="10">
        <v>0</v>
      </c>
      <c r="D643" s="10">
        <v>0</v>
      </c>
      <c r="E643" s="335"/>
      <c r="F643" s="229">
        <f t="shared" si="28"/>
        <v>0</v>
      </c>
      <c r="G643" s="229">
        <f t="shared" si="29"/>
        <v>0</v>
      </c>
      <c r="L643" s="249">
        <f t="shared" ref="L643:L706" si="30">IF(C643&gt;D643,C643*1.3,D643*1.3)</f>
        <v>0</v>
      </c>
    </row>
    <row r="644" spans="1:12">
      <c r="A644" s="207" t="s">
        <v>1443</v>
      </c>
      <c r="B644" s="207" t="s">
        <v>1444</v>
      </c>
      <c r="C644" s="10">
        <v>0</v>
      </c>
      <c r="D644" s="10">
        <v>0</v>
      </c>
      <c r="E644" s="335"/>
      <c r="F644" s="229">
        <f t="shared" ref="F644:F707" si="31">C644*$E$1</f>
        <v>0</v>
      </c>
      <c r="G644" s="229">
        <f t="shared" ref="G644:G707" si="32">D644*$E$1</f>
        <v>0</v>
      </c>
      <c r="L644" s="249">
        <f t="shared" si="30"/>
        <v>0</v>
      </c>
    </row>
    <row r="645" spans="1:12">
      <c r="A645" s="207" t="s">
        <v>1419</v>
      </c>
      <c r="B645" s="207" t="s">
        <v>1420</v>
      </c>
      <c r="C645" s="10">
        <v>70.697800000000001</v>
      </c>
      <c r="D645" s="10">
        <v>0</v>
      </c>
      <c r="E645" s="335"/>
      <c r="F645" s="229">
        <f t="shared" si="31"/>
        <v>91.907139999999998</v>
      </c>
      <c r="G645" s="229">
        <f t="shared" si="32"/>
        <v>0</v>
      </c>
      <c r="L645" s="249">
        <f t="shared" si="30"/>
        <v>91.907139999999998</v>
      </c>
    </row>
    <row r="646" spans="1:12">
      <c r="A646" s="207" t="s">
        <v>1552</v>
      </c>
      <c r="B646" s="207" t="s">
        <v>1553</v>
      </c>
      <c r="C646" s="10">
        <v>0</v>
      </c>
      <c r="D646" s="10">
        <v>0</v>
      </c>
      <c r="E646" s="335"/>
      <c r="F646" s="229">
        <f t="shared" si="31"/>
        <v>0</v>
      </c>
      <c r="G646" s="229">
        <f t="shared" si="32"/>
        <v>0</v>
      </c>
      <c r="L646" s="249">
        <f t="shared" si="30"/>
        <v>0</v>
      </c>
    </row>
    <row r="647" spans="1:12">
      <c r="A647" s="207" t="s">
        <v>1512</v>
      </c>
      <c r="B647" s="207" t="s">
        <v>1513</v>
      </c>
      <c r="C647" s="10">
        <v>77.2</v>
      </c>
      <c r="D647" s="10">
        <v>71.150000000000006</v>
      </c>
      <c r="E647" s="335"/>
      <c r="F647" s="229">
        <f t="shared" si="31"/>
        <v>100.36000000000001</v>
      </c>
      <c r="G647" s="229">
        <f t="shared" si="32"/>
        <v>92.495000000000005</v>
      </c>
      <c r="L647" s="249">
        <f t="shared" si="30"/>
        <v>100.36000000000001</v>
      </c>
    </row>
    <row r="648" spans="1:12">
      <c r="A648" s="207" t="s">
        <v>1625</v>
      </c>
      <c r="B648" s="207" t="s">
        <v>1626</v>
      </c>
      <c r="C648" s="10">
        <v>115.1409</v>
      </c>
      <c r="D648" s="10">
        <v>0</v>
      </c>
      <c r="E648" s="335"/>
      <c r="F648" s="229">
        <f t="shared" si="31"/>
        <v>149.68317000000002</v>
      </c>
      <c r="G648" s="229">
        <f t="shared" si="32"/>
        <v>0</v>
      </c>
      <c r="L648" s="249">
        <f t="shared" si="30"/>
        <v>149.68317000000002</v>
      </c>
    </row>
    <row r="649" spans="1:12">
      <c r="A649" s="207" t="s">
        <v>1670</v>
      </c>
      <c r="B649" s="207" t="s">
        <v>1671</v>
      </c>
      <c r="C649" s="10">
        <v>315.83769999999998</v>
      </c>
      <c r="D649" s="10">
        <v>0</v>
      </c>
      <c r="E649" s="335"/>
      <c r="F649" s="229">
        <f t="shared" si="31"/>
        <v>410.58900999999997</v>
      </c>
      <c r="G649" s="229">
        <f t="shared" si="32"/>
        <v>0</v>
      </c>
      <c r="L649" s="249">
        <f t="shared" si="30"/>
        <v>410.58900999999997</v>
      </c>
    </row>
    <row r="650" spans="1:12">
      <c r="A650" s="207" t="s">
        <v>1342</v>
      </c>
      <c r="B650" s="207" t="s">
        <v>1343</v>
      </c>
      <c r="C650" s="10">
        <v>0</v>
      </c>
      <c r="D650" s="10">
        <v>0</v>
      </c>
      <c r="E650" s="335"/>
      <c r="F650" s="229">
        <f t="shared" si="31"/>
        <v>0</v>
      </c>
      <c r="G650" s="229">
        <f t="shared" si="32"/>
        <v>0</v>
      </c>
      <c r="L650" s="249">
        <f t="shared" si="30"/>
        <v>0</v>
      </c>
    </row>
    <row r="651" spans="1:12">
      <c r="A651" s="207" t="s">
        <v>1451</v>
      </c>
      <c r="B651" s="207" t="s">
        <v>1452</v>
      </c>
      <c r="C651" s="10">
        <v>0</v>
      </c>
      <c r="D651" s="10">
        <v>0</v>
      </c>
      <c r="E651" s="335"/>
      <c r="F651" s="229">
        <f t="shared" si="31"/>
        <v>0</v>
      </c>
      <c r="G651" s="229">
        <f t="shared" si="32"/>
        <v>0</v>
      </c>
      <c r="L651" s="249">
        <f t="shared" si="30"/>
        <v>0</v>
      </c>
    </row>
    <row r="652" spans="1:12">
      <c r="A652" s="207" t="s">
        <v>1540</v>
      </c>
      <c r="B652" s="207" t="s">
        <v>1541</v>
      </c>
      <c r="C652" s="10">
        <v>53.19</v>
      </c>
      <c r="D652" s="10">
        <v>49.02</v>
      </c>
      <c r="E652" s="335"/>
      <c r="F652" s="229">
        <f t="shared" si="31"/>
        <v>69.147000000000006</v>
      </c>
      <c r="G652" s="229">
        <f t="shared" si="32"/>
        <v>63.726000000000006</v>
      </c>
      <c r="L652" s="249">
        <f t="shared" si="30"/>
        <v>69.147000000000006</v>
      </c>
    </row>
    <row r="653" spans="1:12">
      <c r="A653" s="207" t="s">
        <v>1591</v>
      </c>
      <c r="B653" s="207" t="s">
        <v>1592</v>
      </c>
      <c r="C653" s="10">
        <v>91.011399999999995</v>
      </c>
      <c r="D653" s="10">
        <v>0</v>
      </c>
      <c r="E653" s="335"/>
      <c r="F653" s="229">
        <f t="shared" si="31"/>
        <v>118.31482</v>
      </c>
      <c r="G653" s="229">
        <f t="shared" si="32"/>
        <v>0</v>
      </c>
      <c r="L653" s="249">
        <f t="shared" si="30"/>
        <v>118.31482</v>
      </c>
    </row>
    <row r="654" spans="1:12">
      <c r="A654" s="207" t="s">
        <v>1666</v>
      </c>
      <c r="B654" s="207" t="s">
        <v>1667</v>
      </c>
      <c r="C654" s="10">
        <v>0</v>
      </c>
      <c r="D654" s="10">
        <v>0</v>
      </c>
      <c r="E654" s="335"/>
      <c r="F654" s="229">
        <f t="shared" si="31"/>
        <v>0</v>
      </c>
      <c r="G654" s="229">
        <f t="shared" si="32"/>
        <v>0</v>
      </c>
      <c r="L654" s="249">
        <f t="shared" si="30"/>
        <v>0</v>
      </c>
    </row>
    <row r="655" spans="1:12">
      <c r="A655" s="207" t="s">
        <v>1371</v>
      </c>
      <c r="B655" s="207" t="s">
        <v>1372</v>
      </c>
      <c r="C655" s="10">
        <v>138.11000000000001</v>
      </c>
      <c r="D655" s="10">
        <v>128</v>
      </c>
      <c r="E655" s="335"/>
      <c r="F655" s="229">
        <f t="shared" si="31"/>
        <v>179.54300000000003</v>
      </c>
      <c r="G655" s="229">
        <f t="shared" si="32"/>
        <v>166.4</v>
      </c>
      <c r="L655" s="249">
        <f t="shared" si="30"/>
        <v>179.54300000000003</v>
      </c>
    </row>
    <row r="656" spans="1:12">
      <c r="A656" s="207" t="s">
        <v>1453</v>
      </c>
      <c r="B656" s="207" t="s">
        <v>1454</v>
      </c>
      <c r="C656" s="10">
        <v>104.39</v>
      </c>
      <c r="D656" s="10">
        <v>96.3</v>
      </c>
      <c r="E656" s="335"/>
      <c r="F656" s="229">
        <f t="shared" si="31"/>
        <v>135.70699999999999</v>
      </c>
      <c r="G656" s="229">
        <f t="shared" si="32"/>
        <v>125.19</v>
      </c>
      <c r="L656" s="249">
        <f t="shared" si="30"/>
        <v>135.70699999999999</v>
      </c>
    </row>
    <row r="657" spans="1:12">
      <c r="A657" s="207" t="s">
        <v>1542</v>
      </c>
      <c r="B657" s="207" t="s">
        <v>1543</v>
      </c>
      <c r="C657" s="10">
        <v>156.47</v>
      </c>
      <c r="D657" s="10">
        <v>144.21</v>
      </c>
      <c r="E657" s="335"/>
      <c r="F657" s="229">
        <f t="shared" si="31"/>
        <v>203.411</v>
      </c>
      <c r="G657" s="229">
        <f t="shared" si="32"/>
        <v>187.47300000000001</v>
      </c>
      <c r="L657" s="249">
        <f t="shared" si="30"/>
        <v>203.411</v>
      </c>
    </row>
    <row r="658" spans="1:12">
      <c r="A658" s="207" t="s">
        <v>1623</v>
      </c>
      <c r="B658" s="207" t="s">
        <v>1624</v>
      </c>
      <c r="C658" s="10">
        <v>0</v>
      </c>
      <c r="D658" s="10">
        <v>0</v>
      </c>
      <c r="E658" s="335"/>
      <c r="F658" s="229">
        <f t="shared" si="31"/>
        <v>0</v>
      </c>
      <c r="G658" s="229">
        <f t="shared" si="32"/>
        <v>0</v>
      </c>
      <c r="L658" s="249">
        <f t="shared" si="30"/>
        <v>0</v>
      </c>
    </row>
    <row r="659" spans="1:12">
      <c r="A659" s="207" t="s">
        <v>1668</v>
      </c>
      <c r="B659" s="207" t="s">
        <v>1669</v>
      </c>
      <c r="C659" s="10">
        <v>0</v>
      </c>
      <c r="D659" s="10">
        <v>0</v>
      </c>
      <c r="E659" s="335"/>
      <c r="F659" s="229">
        <f t="shared" si="31"/>
        <v>0</v>
      </c>
      <c r="G659" s="229">
        <f t="shared" si="32"/>
        <v>0</v>
      </c>
      <c r="L659" s="249">
        <f t="shared" si="30"/>
        <v>0</v>
      </c>
    </row>
    <row r="660" spans="1:12">
      <c r="A660" s="207" t="s">
        <v>1377</v>
      </c>
      <c r="B660" s="207" t="s">
        <v>1378</v>
      </c>
      <c r="C660" s="10">
        <v>0</v>
      </c>
      <c r="D660" s="10">
        <v>0</v>
      </c>
      <c r="E660" s="335"/>
      <c r="F660" s="229">
        <f t="shared" si="31"/>
        <v>0</v>
      </c>
      <c r="G660" s="229">
        <f t="shared" si="32"/>
        <v>0</v>
      </c>
      <c r="L660" s="249">
        <f t="shared" si="30"/>
        <v>0</v>
      </c>
    </row>
    <row r="661" spans="1:12">
      <c r="A661" s="207" t="s">
        <v>1455</v>
      </c>
      <c r="B661" s="207" t="s">
        <v>1456</v>
      </c>
      <c r="C661" s="10">
        <v>42.279000000000003</v>
      </c>
      <c r="D661" s="10">
        <v>46.42</v>
      </c>
      <c r="E661" s="335"/>
      <c r="F661" s="229">
        <f t="shared" si="31"/>
        <v>54.962700000000005</v>
      </c>
      <c r="G661" s="229">
        <f t="shared" si="32"/>
        <v>60.346000000000004</v>
      </c>
      <c r="L661" s="249">
        <f t="shared" si="30"/>
        <v>60.346000000000004</v>
      </c>
    </row>
    <row r="662" spans="1:12">
      <c r="A662" s="207" t="s">
        <v>164</v>
      </c>
      <c r="B662" s="207" t="s">
        <v>165</v>
      </c>
      <c r="C662" s="10">
        <v>54.793399999999998</v>
      </c>
      <c r="D662" s="10">
        <v>52</v>
      </c>
      <c r="E662" s="335"/>
      <c r="F662" s="229">
        <f t="shared" si="31"/>
        <v>71.23142</v>
      </c>
      <c r="G662" s="229">
        <f t="shared" si="32"/>
        <v>67.600000000000009</v>
      </c>
      <c r="L662" s="249">
        <f t="shared" si="30"/>
        <v>71.23142</v>
      </c>
    </row>
    <row r="663" spans="1:12">
      <c r="A663" s="207" t="s">
        <v>1627</v>
      </c>
      <c r="B663" s="207" t="s">
        <v>1628</v>
      </c>
      <c r="C663" s="10">
        <v>96.02</v>
      </c>
      <c r="D663" s="10">
        <v>88.5</v>
      </c>
      <c r="E663" s="335"/>
      <c r="F663" s="229">
        <f t="shared" si="31"/>
        <v>124.82599999999999</v>
      </c>
      <c r="G663" s="229">
        <f t="shared" si="32"/>
        <v>115.05</v>
      </c>
      <c r="L663" s="249">
        <f t="shared" si="30"/>
        <v>124.82599999999999</v>
      </c>
    </row>
    <row r="664" spans="1:12">
      <c r="A664" s="207" t="s">
        <v>1698</v>
      </c>
      <c r="B664" s="207" t="s">
        <v>1699</v>
      </c>
      <c r="C664" s="10">
        <v>117.39</v>
      </c>
      <c r="D664" s="10">
        <v>108.29</v>
      </c>
      <c r="E664" s="335"/>
      <c r="F664" s="229">
        <f t="shared" si="31"/>
        <v>152.607</v>
      </c>
      <c r="G664" s="229">
        <f t="shared" si="32"/>
        <v>140.77700000000002</v>
      </c>
      <c r="L664" s="249">
        <f t="shared" si="30"/>
        <v>152.607</v>
      </c>
    </row>
    <row r="665" spans="1:12">
      <c r="A665" s="207" t="s">
        <v>1706</v>
      </c>
      <c r="B665" s="207" t="s">
        <v>1707</v>
      </c>
      <c r="C665" s="10">
        <v>0</v>
      </c>
      <c r="D665" s="10">
        <v>0</v>
      </c>
      <c r="E665" s="335"/>
      <c r="F665" s="229">
        <f t="shared" si="31"/>
        <v>0</v>
      </c>
      <c r="G665" s="229">
        <f t="shared" si="32"/>
        <v>0</v>
      </c>
      <c r="L665" s="249">
        <f t="shared" si="30"/>
        <v>0</v>
      </c>
    </row>
    <row r="666" spans="1:12">
      <c r="A666" s="207" t="s">
        <v>1373</v>
      </c>
      <c r="B666" s="207" t="s">
        <v>1374</v>
      </c>
      <c r="C666" s="10">
        <v>61.774999999999999</v>
      </c>
      <c r="D666" s="10">
        <v>57.25</v>
      </c>
      <c r="E666" s="335"/>
      <c r="F666" s="229">
        <f t="shared" si="31"/>
        <v>80.307500000000005</v>
      </c>
      <c r="G666" s="229">
        <f t="shared" si="32"/>
        <v>74.424999999999997</v>
      </c>
      <c r="L666" s="249">
        <f t="shared" si="30"/>
        <v>80.307500000000005</v>
      </c>
    </row>
    <row r="667" spans="1:12">
      <c r="A667" s="207" t="s">
        <v>1457</v>
      </c>
      <c r="B667" s="207" t="s">
        <v>1458</v>
      </c>
      <c r="C667" s="10">
        <v>41.853200000000001</v>
      </c>
      <c r="D667" s="10">
        <v>38.61</v>
      </c>
      <c r="E667" s="335"/>
      <c r="F667" s="229">
        <f t="shared" si="31"/>
        <v>54.40916</v>
      </c>
      <c r="G667" s="229">
        <f t="shared" si="32"/>
        <v>50.192999999999998</v>
      </c>
      <c r="L667" s="249">
        <f t="shared" si="30"/>
        <v>54.40916</v>
      </c>
    </row>
    <row r="668" spans="1:12">
      <c r="A668" s="207" t="s">
        <v>1544</v>
      </c>
      <c r="B668" s="207" t="s">
        <v>1545</v>
      </c>
      <c r="C668" s="10">
        <v>63.98</v>
      </c>
      <c r="D668" s="10">
        <v>58.91</v>
      </c>
      <c r="E668" s="335"/>
      <c r="F668" s="229">
        <f t="shared" si="31"/>
        <v>83.173999999999992</v>
      </c>
      <c r="G668" s="229">
        <f t="shared" si="32"/>
        <v>76.582999999999998</v>
      </c>
      <c r="L668" s="249">
        <f t="shared" si="30"/>
        <v>83.173999999999992</v>
      </c>
    </row>
    <row r="669" spans="1:12">
      <c r="A669" s="207" t="s">
        <v>1629</v>
      </c>
      <c r="B669" s="207" t="s">
        <v>1630</v>
      </c>
      <c r="C669" s="10">
        <v>0</v>
      </c>
      <c r="D669" s="10">
        <v>0</v>
      </c>
      <c r="E669" s="335"/>
      <c r="F669" s="229">
        <f t="shared" si="31"/>
        <v>0</v>
      </c>
      <c r="G669" s="229">
        <f t="shared" si="32"/>
        <v>0</v>
      </c>
      <c r="L669" s="249">
        <f t="shared" si="30"/>
        <v>0</v>
      </c>
    </row>
    <row r="670" spans="1:12">
      <c r="A670" s="207" t="s">
        <v>1700</v>
      </c>
      <c r="B670" s="207" t="s">
        <v>1701</v>
      </c>
      <c r="C670" s="10">
        <v>100.84</v>
      </c>
      <c r="D670" s="10">
        <v>91.99</v>
      </c>
      <c r="E670" s="335"/>
      <c r="F670" s="229">
        <f t="shared" si="31"/>
        <v>131.09200000000001</v>
      </c>
      <c r="G670" s="229">
        <f t="shared" si="32"/>
        <v>119.587</v>
      </c>
      <c r="L670" s="249">
        <f t="shared" si="30"/>
        <v>131.09200000000001</v>
      </c>
    </row>
    <row r="671" spans="1:12">
      <c r="A671" s="207" t="s">
        <v>1708</v>
      </c>
      <c r="B671" s="207" t="s">
        <v>1709</v>
      </c>
      <c r="C671" s="10">
        <v>0</v>
      </c>
      <c r="D671" s="10">
        <v>0</v>
      </c>
      <c r="E671" s="335"/>
      <c r="F671" s="229">
        <f t="shared" si="31"/>
        <v>0</v>
      </c>
      <c r="G671" s="229">
        <f t="shared" si="32"/>
        <v>0</v>
      </c>
      <c r="L671" s="249">
        <f t="shared" si="30"/>
        <v>0</v>
      </c>
    </row>
    <row r="672" spans="1:12">
      <c r="A672" s="207" t="s">
        <v>1338</v>
      </c>
      <c r="B672" s="207" t="s">
        <v>1339</v>
      </c>
      <c r="C672" s="10">
        <v>20.461500000000001</v>
      </c>
      <c r="D672" s="10">
        <v>20.03</v>
      </c>
      <c r="E672" s="335"/>
      <c r="F672" s="229">
        <f t="shared" si="31"/>
        <v>26.599950000000003</v>
      </c>
      <c r="G672" s="229">
        <f t="shared" si="32"/>
        <v>26.039000000000001</v>
      </c>
      <c r="L672" s="249">
        <f t="shared" si="30"/>
        <v>26.599950000000003</v>
      </c>
    </row>
    <row r="673" spans="1:12">
      <c r="A673" s="207" t="s">
        <v>60</v>
      </c>
      <c r="B673" s="207" t="s">
        <v>61</v>
      </c>
      <c r="C673" s="10">
        <v>20.405200000000001</v>
      </c>
      <c r="D673" s="10">
        <v>18.940000000000001</v>
      </c>
      <c r="E673" s="335"/>
      <c r="F673" s="229">
        <f t="shared" si="31"/>
        <v>26.526760000000003</v>
      </c>
      <c r="G673" s="229">
        <f t="shared" si="32"/>
        <v>24.622000000000003</v>
      </c>
      <c r="L673" s="249">
        <f t="shared" si="30"/>
        <v>26.526760000000003</v>
      </c>
    </row>
    <row r="674" spans="1:12">
      <c r="A674" s="207" t="s">
        <v>1508</v>
      </c>
      <c r="B674" s="207" t="s">
        <v>1509</v>
      </c>
      <c r="C674" s="10">
        <v>26.140799999999999</v>
      </c>
      <c r="D674" s="10">
        <v>24.55</v>
      </c>
      <c r="E674" s="335"/>
      <c r="F674" s="229">
        <f t="shared" si="31"/>
        <v>33.983040000000003</v>
      </c>
      <c r="G674" s="229">
        <f t="shared" si="32"/>
        <v>31.915000000000003</v>
      </c>
      <c r="L674" s="249">
        <f t="shared" si="30"/>
        <v>33.983040000000003</v>
      </c>
    </row>
    <row r="675" spans="1:12">
      <c r="A675" s="207" t="s">
        <v>1587</v>
      </c>
      <c r="B675" s="207" t="s">
        <v>1588</v>
      </c>
      <c r="C675" s="10">
        <v>0</v>
      </c>
      <c r="D675" s="10">
        <v>0</v>
      </c>
      <c r="E675" s="335"/>
      <c r="F675" s="229">
        <f t="shared" si="31"/>
        <v>0</v>
      </c>
      <c r="G675" s="229">
        <f t="shared" si="32"/>
        <v>0</v>
      </c>
      <c r="L675" s="249">
        <f t="shared" si="30"/>
        <v>0</v>
      </c>
    </row>
    <row r="676" spans="1:12">
      <c r="A676" s="207" t="s">
        <v>1662</v>
      </c>
      <c r="B676" s="207" t="s">
        <v>1663</v>
      </c>
      <c r="C676" s="10">
        <v>24.422799999999999</v>
      </c>
      <c r="D676" s="10">
        <v>0</v>
      </c>
      <c r="E676" s="335"/>
      <c r="F676" s="229">
        <f t="shared" si="31"/>
        <v>31.749639999999999</v>
      </c>
      <c r="G676" s="229">
        <f t="shared" si="32"/>
        <v>0</v>
      </c>
      <c r="L676" s="249">
        <f t="shared" si="30"/>
        <v>31.749639999999999</v>
      </c>
    </row>
    <row r="677" spans="1:12">
      <c r="A677" s="207" t="s">
        <v>1213</v>
      </c>
      <c r="B677" s="207" t="s">
        <v>1214</v>
      </c>
      <c r="C677" s="10">
        <v>83.604699999999994</v>
      </c>
      <c r="D677" s="10">
        <v>88.25</v>
      </c>
      <c r="E677" s="335"/>
      <c r="F677" s="229">
        <f t="shared" si="31"/>
        <v>108.68611</v>
      </c>
      <c r="G677" s="229">
        <f t="shared" si="32"/>
        <v>114.72500000000001</v>
      </c>
      <c r="L677" s="249">
        <f t="shared" si="30"/>
        <v>114.72500000000001</v>
      </c>
    </row>
    <row r="678" spans="1:12">
      <c r="A678" s="207" t="s">
        <v>1231</v>
      </c>
      <c r="B678" s="207" t="s">
        <v>1232</v>
      </c>
      <c r="C678" s="10">
        <v>51.194000000000003</v>
      </c>
      <c r="D678" s="10">
        <v>0</v>
      </c>
      <c r="E678" s="335"/>
      <c r="F678" s="229">
        <f t="shared" si="31"/>
        <v>66.552199999999999</v>
      </c>
      <c r="G678" s="229">
        <f t="shared" si="32"/>
        <v>0</v>
      </c>
      <c r="L678" s="249">
        <f t="shared" si="30"/>
        <v>66.552199999999999</v>
      </c>
    </row>
    <row r="679" spans="1:12">
      <c r="A679" s="207" t="s">
        <v>1262</v>
      </c>
      <c r="B679" s="207" t="s">
        <v>1263</v>
      </c>
      <c r="C679" s="10">
        <v>80.637</v>
      </c>
      <c r="D679" s="10">
        <v>0</v>
      </c>
      <c r="E679" s="335"/>
      <c r="F679" s="229">
        <f t="shared" si="31"/>
        <v>104.82810000000001</v>
      </c>
      <c r="G679" s="229">
        <f t="shared" si="32"/>
        <v>0</v>
      </c>
      <c r="L679" s="249">
        <f t="shared" si="30"/>
        <v>104.82810000000001</v>
      </c>
    </row>
    <row r="680" spans="1:12">
      <c r="A680" s="207" t="s">
        <v>1313</v>
      </c>
      <c r="B680" s="207" t="s">
        <v>1314</v>
      </c>
      <c r="C680" s="10">
        <v>89.093599999999995</v>
      </c>
      <c r="D680" s="10">
        <v>84.78</v>
      </c>
      <c r="E680" s="335"/>
      <c r="F680" s="229">
        <f t="shared" si="31"/>
        <v>115.82168</v>
      </c>
      <c r="G680" s="229">
        <f t="shared" si="32"/>
        <v>110.214</v>
      </c>
      <c r="L680" s="249">
        <f t="shared" si="30"/>
        <v>115.82168</v>
      </c>
    </row>
    <row r="681" spans="1:12">
      <c r="A681" s="207" t="s">
        <v>1391</v>
      </c>
      <c r="B681" s="207" t="s">
        <v>1392</v>
      </c>
      <c r="C681" s="10">
        <v>112.1267</v>
      </c>
      <c r="D681" s="10">
        <v>104.65</v>
      </c>
      <c r="E681" s="335"/>
      <c r="F681" s="229">
        <f t="shared" si="31"/>
        <v>145.76471000000001</v>
      </c>
      <c r="G681" s="229">
        <f t="shared" si="32"/>
        <v>136.04500000000002</v>
      </c>
      <c r="L681" s="249">
        <f t="shared" si="30"/>
        <v>145.76471000000001</v>
      </c>
    </row>
    <row r="682" spans="1:12">
      <c r="A682" s="207" t="s">
        <v>1483</v>
      </c>
      <c r="B682" s="207" t="s">
        <v>1484</v>
      </c>
      <c r="C682" s="10">
        <v>0</v>
      </c>
      <c r="D682" s="10">
        <v>0</v>
      </c>
      <c r="E682" s="335"/>
      <c r="F682" s="229">
        <f t="shared" si="31"/>
        <v>0</v>
      </c>
      <c r="G682" s="229">
        <f t="shared" si="32"/>
        <v>0</v>
      </c>
      <c r="L682" s="249">
        <f t="shared" si="30"/>
        <v>0</v>
      </c>
    </row>
    <row r="683" spans="1:12">
      <c r="A683" s="207" t="s">
        <v>1315</v>
      </c>
      <c r="B683" s="207" t="s">
        <v>1316</v>
      </c>
      <c r="C683" s="10">
        <v>72.013300000000001</v>
      </c>
      <c r="D683" s="10">
        <v>100.7</v>
      </c>
      <c r="E683" s="335"/>
      <c r="F683" s="229">
        <f t="shared" si="31"/>
        <v>93.617290000000011</v>
      </c>
      <c r="G683" s="229">
        <f t="shared" si="32"/>
        <v>130.91</v>
      </c>
      <c r="L683" s="249">
        <f t="shared" si="30"/>
        <v>130.91</v>
      </c>
    </row>
    <row r="684" spans="1:12">
      <c r="A684" s="207" t="s">
        <v>1393</v>
      </c>
      <c r="B684" s="207" t="s">
        <v>1394</v>
      </c>
      <c r="C684" s="10">
        <v>114.1623</v>
      </c>
      <c r="D684" s="10">
        <v>125.04</v>
      </c>
      <c r="E684" s="335"/>
      <c r="F684" s="229">
        <f t="shared" si="31"/>
        <v>148.41099</v>
      </c>
      <c r="G684" s="229">
        <f t="shared" si="32"/>
        <v>162.55200000000002</v>
      </c>
      <c r="L684" s="249">
        <f t="shared" si="30"/>
        <v>162.55200000000002</v>
      </c>
    </row>
    <row r="685" spans="1:12">
      <c r="A685" s="207" t="s">
        <v>1485</v>
      </c>
      <c r="B685" s="207" t="s">
        <v>1486</v>
      </c>
      <c r="C685" s="10">
        <v>138.7029</v>
      </c>
      <c r="D685" s="10">
        <v>172.97</v>
      </c>
      <c r="E685" s="335"/>
      <c r="F685" s="229">
        <f t="shared" si="31"/>
        <v>180.31377000000001</v>
      </c>
      <c r="G685" s="229">
        <f t="shared" si="32"/>
        <v>224.86100000000002</v>
      </c>
      <c r="L685" s="249">
        <f t="shared" si="30"/>
        <v>224.86100000000002</v>
      </c>
    </row>
    <row r="686" spans="1:12">
      <c r="A686" s="207" t="s">
        <v>1572</v>
      </c>
      <c r="B686" s="207" t="s">
        <v>1573</v>
      </c>
      <c r="C686" s="10">
        <v>101.21380000000001</v>
      </c>
      <c r="D686" s="10">
        <v>0</v>
      </c>
      <c r="E686" s="335"/>
      <c r="F686" s="229">
        <f t="shared" si="31"/>
        <v>131.57794000000001</v>
      </c>
      <c r="G686" s="229">
        <f t="shared" si="32"/>
        <v>0</v>
      </c>
      <c r="L686" s="249">
        <f t="shared" si="30"/>
        <v>131.57794000000001</v>
      </c>
    </row>
    <row r="687" spans="1:12">
      <c r="A687" s="207" t="s">
        <v>1203</v>
      </c>
      <c r="B687" s="207" t="s">
        <v>1204</v>
      </c>
      <c r="C687" s="10">
        <v>48.665700000000001</v>
      </c>
      <c r="D687" s="10">
        <v>62.93</v>
      </c>
      <c r="E687" s="335"/>
      <c r="F687" s="229">
        <f t="shared" si="31"/>
        <v>63.265410000000003</v>
      </c>
      <c r="G687" s="229">
        <f t="shared" si="32"/>
        <v>81.808999999999997</v>
      </c>
      <c r="L687" s="249">
        <f t="shared" si="30"/>
        <v>81.808999999999997</v>
      </c>
    </row>
    <row r="688" spans="1:12">
      <c r="A688" s="207" t="s">
        <v>1205</v>
      </c>
      <c r="B688" s="207" t="s">
        <v>1206</v>
      </c>
      <c r="C688" s="10">
        <v>16.0822</v>
      </c>
      <c r="D688" s="10">
        <v>13.07</v>
      </c>
      <c r="E688" s="335"/>
      <c r="F688" s="229">
        <f t="shared" si="31"/>
        <v>20.906860000000002</v>
      </c>
      <c r="G688" s="229">
        <f t="shared" si="32"/>
        <v>16.991</v>
      </c>
      <c r="L688" s="249">
        <f t="shared" si="30"/>
        <v>20.906860000000002</v>
      </c>
    </row>
    <row r="689" spans="1:12">
      <c r="A689" s="207" t="s">
        <v>1207</v>
      </c>
      <c r="B689" s="207" t="s">
        <v>1208</v>
      </c>
      <c r="C689" s="10">
        <v>15.104900000000001</v>
      </c>
      <c r="D689" s="10">
        <v>13.94</v>
      </c>
      <c r="E689" s="335"/>
      <c r="F689" s="229">
        <f t="shared" si="31"/>
        <v>19.636370000000003</v>
      </c>
      <c r="G689" s="229">
        <f t="shared" si="32"/>
        <v>18.122</v>
      </c>
      <c r="L689" s="249">
        <f t="shared" si="30"/>
        <v>19.636370000000003</v>
      </c>
    </row>
    <row r="690" spans="1:12">
      <c r="A690" s="207" t="s">
        <v>1211</v>
      </c>
      <c r="B690" s="207" t="s">
        <v>1212</v>
      </c>
      <c r="C690" s="10">
        <v>14.8238</v>
      </c>
      <c r="D690" s="10">
        <v>14.67</v>
      </c>
      <c r="E690" s="335"/>
      <c r="F690" s="229">
        <f t="shared" si="31"/>
        <v>19.27094</v>
      </c>
      <c r="G690" s="229">
        <f t="shared" si="32"/>
        <v>19.071000000000002</v>
      </c>
      <c r="L690" s="249">
        <f t="shared" si="30"/>
        <v>19.27094</v>
      </c>
    </row>
    <row r="691" spans="1:12">
      <c r="A691" s="207" t="s">
        <v>1209</v>
      </c>
      <c r="B691" s="207" t="s">
        <v>1210</v>
      </c>
      <c r="C691" s="10">
        <v>16.299199999999999</v>
      </c>
      <c r="D691" s="10">
        <v>15.94</v>
      </c>
      <c r="E691" s="335"/>
      <c r="F691" s="229">
        <f t="shared" si="31"/>
        <v>21.188959999999998</v>
      </c>
      <c r="G691" s="229">
        <f t="shared" si="32"/>
        <v>20.722000000000001</v>
      </c>
      <c r="L691" s="249">
        <f t="shared" si="30"/>
        <v>21.188959999999998</v>
      </c>
    </row>
    <row r="692" spans="1:12">
      <c r="A692" s="207" t="s">
        <v>1221</v>
      </c>
      <c r="B692" s="207" t="s">
        <v>1222</v>
      </c>
      <c r="C692" s="10">
        <v>18.0014</v>
      </c>
      <c r="D692" s="10">
        <v>16.72</v>
      </c>
      <c r="E692" s="335"/>
      <c r="F692" s="229">
        <f t="shared" si="31"/>
        <v>23.401820000000001</v>
      </c>
      <c r="G692" s="229">
        <f t="shared" si="32"/>
        <v>21.736000000000001</v>
      </c>
      <c r="L692" s="249">
        <f t="shared" si="30"/>
        <v>23.401820000000001</v>
      </c>
    </row>
    <row r="693" spans="1:12">
      <c r="A693" s="207" t="s">
        <v>1238</v>
      </c>
      <c r="B693" s="207" t="s">
        <v>1239</v>
      </c>
      <c r="C693" s="10">
        <v>39.685899999999997</v>
      </c>
      <c r="D693" s="10">
        <v>0</v>
      </c>
      <c r="E693" s="335"/>
      <c r="F693" s="229">
        <f t="shared" si="31"/>
        <v>51.591670000000001</v>
      </c>
      <c r="G693" s="229">
        <f t="shared" si="32"/>
        <v>0</v>
      </c>
      <c r="L693" s="249">
        <f t="shared" si="30"/>
        <v>51.591670000000001</v>
      </c>
    </row>
    <row r="694" spans="1:12">
      <c r="A694" s="207" t="s">
        <v>1279</v>
      </c>
      <c r="B694" s="207" t="s">
        <v>1280</v>
      </c>
      <c r="C694" s="10">
        <v>78.871700000000004</v>
      </c>
      <c r="D694" s="10">
        <v>84.19</v>
      </c>
      <c r="E694" s="335"/>
      <c r="F694" s="229">
        <f t="shared" si="31"/>
        <v>102.53321000000001</v>
      </c>
      <c r="G694" s="229">
        <f t="shared" si="32"/>
        <v>109.447</v>
      </c>
      <c r="L694" s="249">
        <f t="shared" si="30"/>
        <v>109.447</v>
      </c>
    </row>
    <row r="695" spans="1:12">
      <c r="A695" s="207" t="s">
        <v>1223</v>
      </c>
      <c r="B695" s="207" t="s">
        <v>1224</v>
      </c>
      <c r="C695" s="10">
        <v>44.129199999999997</v>
      </c>
      <c r="D695" s="10">
        <v>0</v>
      </c>
      <c r="E695" s="335"/>
      <c r="F695" s="229">
        <f t="shared" si="31"/>
        <v>57.367959999999997</v>
      </c>
      <c r="G695" s="229">
        <f t="shared" si="32"/>
        <v>0</v>
      </c>
      <c r="L695" s="249">
        <f t="shared" si="30"/>
        <v>57.367959999999997</v>
      </c>
    </row>
    <row r="696" spans="1:12">
      <c r="A696" s="207" t="s">
        <v>1240</v>
      </c>
      <c r="B696" s="207" t="s">
        <v>1241</v>
      </c>
      <c r="C696" s="10">
        <v>44.108899999999998</v>
      </c>
      <c r="D696" s="10">
        <v>0</v>
      </c>
      <c r="E696" s="335"/>
      <c r="F696" s="229">
        <f t="shared" si="31"/>
        <v>57.341569999999997</v>
      </c>
      <c r="G696" s="229">
        <f t="shared" si="32"/>
        <v>0</v>
      </c>
      <c r="L696" s="249">
        <f t="shared" si="30"/>
        <v>57.341569999999997</v>
      </c>
    </row>
    <row r="697" spans="1:12">
      <c r="A697" s="207" t="s">
        <v>1281</v>
      </c>
      <c r="B697" s="207" t="s">
        <v>1282</v>
      </c>
      <c r="C697" s="10">
        <v>45.546199999999999</v>
      </c>
      <c r="D697" s="10">
        <v>0</v>
      </c>
      <c r="E697" s="335"/>
      <c r="F697" s="229">
        <f t="shared" si="31"/>
        <v>59.210059999999999</v>
      </c>
      <c r="G697" s="229">
        <f t="shared" si="32"/>
        <v>0</v>
      </c>
      <c r="L697" s="249">
        <f t="shared" si="30"/>
        <v>59.210059999999999</v>
      </c>
    </row>
    <row r="698" spans="1:12">
      <c r="A698" s="207" t="s">
        <v>1346</v>
      </c>
      <c r="B698" s="207" t="s">
        <v>1347</v>
      </c>
      <c r="C698" s="10">
        <v>89.881</v>
      </c>
      <c r="D698" s="10">
        <v>51.38</v>
      </c>
      <c r="E698" s="335"/>
      <c r="F698" s="229">
        <f t="shared" si="31"/>
        <v>116.84530000000001</v>
      </c>
      <c r="G698" s="229">
        <f t="shared" si="32"/>
        <v>66.794000000000011</v>
      </c>
      <c r="L698" s="249">
        <f t="shared" si="30"/>
        <v>116.84530000000001</v>
      </c>
    </row>
    <row r="699" spans="1:12">
      <c r="A699" s="207" t="s">
        <v>1421</v>
      </c>
      <c r="B699" s="207" t="s">
        <v>1422</v>
      </c>
      <c r="C699" s="10">
        <v>35.5867</v>
      </c>
      <c r="D699" s="10">
        <v>0</v>
      </c>
      <c r="E699" s="335"/>
      <c r="F699" s="229">
        <f t="shared" si="31"/>
        <v>46.262710000000006</v>
      </c>
      <c r="G699" s="229">
        <f t="shared" si="32"/>
        <v>0</v>
      </c>
      <c r="L699" s="249">
        <f t="shared" si="30"/>
        <v>46.262710000000006</v>
      </c>
    </row>
    <row r="700" spans="1:12">
      <c r="A700" s="207" t="s">
        <v>1225</v>
      </c>
      <c r="B700" s="207" t="s">
        <v>1226</v>
      </c>
      <c r="C700" s="10">
        <v>72.514200000000002</v>
      </c>
      <c r="D700" s="10">
        <v>65.459999999999994</v>
      </c>
      <c r="E700" s="335"/>
      <c r="F700" s="229">
        <f t="shared" si="31"/>
        <v>94.268460000000005</v>
      </c>
      <c r="G700" s="229">
        <f t="shared" si="32"/>
        <v>85.097999999999999</v>
      </c>
      <c r="L700" s="249">
        <f t="shared" si="30"/>
        <v>94.268460000000005</v>
      </c>
    </row>
    <row r="701" spans="1:12">
      <c r="A701" s="207" t="s">
        <v>1283</v>
      </c>
      <c r="B701" s="207" t="s">
        <v>1284</v>
      </c>
      <c r="C701" s="10">
        <v>70.141199999999998</v>
      </c>
      <c r="D701" s="10">
        <v>0</v>
      </c>
      <c r="E701" s="335"/>
      <c r="F701" s="229">
        <f t="shared" si="31"/>
        <v>91.18356</v>
      </c>
      <c r="G701" s="229">
        <f t="shared" si="32"/>
        <v>0</v>
      </c>
      <c r="L701" s="249">
        <f t="shared" si="30"/>
        <v>91.18356</v>
      </c>
    </row>
    <row r="702" spans="1:12">
      <c r="A702" s="207" t="s">
        <v>1348</v>
      </c>
      <c r="B702" s="207" t="s">
        <v>1349</v>
      </c>
      <c r="C702" s="10">
        <v>92.270300000000006</v>
      </c>
      <c r="D702" s="10">
        <v>108.5</v>
      </c>
      <c r="E702" s="335"/>
      <c r="F702" s="229">
        <f t="shared" si="31"/>
        <v>119.95139000000002</v>
      </c>
      <c r="G702" s="229">
        <f t="shared" si="32"/>
        <v>141.05000000000001</v>
      </c>
      <c r="L702" s="249">
        <f t="shared" si="30"/>
        <v>141.05000000000001</v>
      </c>
    </row>
    <row r="703" spans="1:12">
      <c r="A703" s="207" t="s">
        <v>1423</v>
      </c>
      <c r="B703" s="207" t="s">
        <v>1424</v>
      </c>
      <c r="C703" s="10">
        <v>71.031800000000004</v>
      </c>
      <c r="D703" s="10">
        <v>0</v>
      </c>
      <c r="E703" s="335"/>
      <c r="F703" s="229">
        <f t="shared" si="31"/>
        <v>92.341340000000002</v>
      </c>
      <c r="G703" s="229">
        <f t="shared" si="32"/>
        <v>0</v>
      </c>
      <c r="L703" s="249">
        <f t="shared" si="30"/>
        <v>92.341340000000002</v>
      </c>
    </row>
    <row r="704" spans="1:12">
      <c r="A704" s="207" t="s">
        <v>1514</v>
      </c>
      <c r="B704" s="207" t="s">
        <v>1515</v>
      </c>
      <c r="C704" s="10">
        <v>125.8796</v>
      </c>
      <c r="D704" s="10">
        <v>0</v>
      </c>
      <c r="E704" s="335"/>
      <c r="F704" s="229">
        <f t="shared" si="31"/>
        <v>163.64348000000001</v>
      </c>
      <c r="G704" s="229">
        <f t="shared" si="32"/>
        <v>0</v>
      </c>
      <c r="L704" s="249">
        <f t="shared" si="30"/>
        <v>163.64348000000001</v>
      </c>
    </row>
    <row r="705" spans="1:12">
      <c r="A705" s="207" t="s">
        <v>1593</v>
      </c>
      <c r="B705" s="207" t="s">
        <v>1594</v>
      </c>
      <c r="C705" s="10">
        <v>124.24</v>
      </c>
      <c r="D705" s="10">
        <v>0</v>
      </c>
      <c r="E705" s="335"/>
      <c r="F705" s="229">
        <f t="shared" si="31"/>
        <v>161.512</v>
      </c>
      <c r="G705" s="229">
        <f t="shared" si="32"/>
        <v>0</v>
      </c>
      <c r="L705" s="249">
        <f t="shared" si="30"/>
        <v>161.512</v>
      </c>
    </row>
    <row r="706" spans="1:12">
      <c r="A706" s="207" t="s">
        <v>1672</v>
      </c>
      <c r="B706" s="207" t="s">
        <v>1673</v>
      </c>
      <c r="C706" s="10">
        <v>177.1242</v>
      </c>
      <c r="D706" s="10">
        <v>0</v>
      </c>
      <c r="E706" s="335"/>
      <c r="F706" s="229">
        <f t="shared" si="31"/>
        <v>230.26146</v>
      </c>
      <c r="G706" s="229">
        <f t="shared" si="32"/>
        <v>0</v>
      </c>
      <c r="L706" s="249">
        <f t="shared" si="30"/>
        <v>230.26146</v>
      </c>
    </row>
    <row r="707" spans="1:12">
      <c r="A707" s="207" t="s">
        <v>1242</v>
      </c>
      <c r="B707" s="207" t="s">
        <v>1243</v>
      </c>
      <c r="C707" s="10">
        <v>85.647199999999998</v>
      </c>
      <c r="D707" s="10">
        <v>0</v>
      </c>
      <c r="E707" s="335"/>
      <c r="F707" s="229">
        <f t="shared" si="31"/>
        <v>111.34135999999999</v>
      </c>
      <c r="G707" s="229">
        <f t="shared" si="32"/>
        <v>0</v>
      </c>
      <c r="L707" s="249">
        <f t="shared" ref="L707:L770" si="33">IF(C707&gt;D707,C707*1.3,D707*1.3)</f>
        <v>111.34135999999999</v>
      </c>
    </row>
    <row r="708" spans="1:12">
      <c r="A708" s="207" t="s">
        <v>1285</v>
      </c>
      <c r="B708" s="207" t="s">
        <v>1286</v>
      </c>
      <c r="C708" s="10">
        <v>76.95</v>
      </c>
      <c r="D708" s="10">
        <v>0</v>
      </c>
      <c r="E708" s="335"/>
      <c r="F708" s="229">
        <f t="shared" ref="F708:F771" si="34">C708*$E$1</f>
        <v>100.03500000000001</v>
      </c>
      <c r="G708" s="229">
        <f t="shared" ref="G708:G771" si="35">D708*$E$1</f>
        <v>0</v>
      </c>
      <c r="L708" s="249">
        <f t="shared" si="33"/>
        <v>100.03500000000001</v>
      </c>
    </row>
    <row r="709" spans="1:12">
      <c r="A709" s="207" t="s">
        <v>1350</v>
      </c>
      <c r="B709" s="207" t="s">
        <v>1351</v>
      </c>
      <c r="C709" s="10">
        <v>129.9186</v>
      </c>
      <c r="D709" s="10">
        <v>118</v>
      </c>
      <c r="E709" s="335"/>
      <c r="F709" s="229">
        <f t="shared" si="34"/>
        <v>168.89418000000001</v>
      </c>
      <c r="G709" s="229">
        <f t="shared" si="35"/>
        <v>153.4</v>
      </c>
      <c r="L709" s="249">
        <f t="shared" si="33"/>
        <v>168.89418000000001</v>
      </c>
    </row>
    <row r="710" spans="1:12">
      <c r="A710" s="207" t="s">
        <v>1425</v>
      </c>
      <c r="B710" s="207" t="s">
        <v>1426</v>
      </c>
      <c r="C710" s="10">
        <v>156.88419999999999</v>
      </c>
      <c r="D710" s="10">
        <v>130.38999999999999</v>
      </c>
      <c r="E710" s="335"/>
      <c r="F710" s="229">
        <f t="shared" si="34"/>
        <v>203.94945999999999</v>
      </c>
      <c r="G710" s="229">
        <f t="shared" si="35"/>
        <v>169.50699999999998</v>
      </c>
      <c r="L710" s="249">
        <f t="shared" si="33"/>
        <v>203.94945999999999</v>
      </c>
    </row>
    <row r="711" spans="1:12">
      <c r="A711" s="207" t="s">
        <v>1516</v>
      </c>
      <c r="B711" s="207" t="s">
        <v>1517</v>
      </c>
      <c r="C711" s="10">
        <v>111.4161</v>
      </c>
      <c r="D711" s="10">
        <v>0</v>
      </c>
      <c r="E711" s="335"/>
      <c r="F711" s="229">
        <f t="shared" si="34"/>
        <v>144.84093000000001</v>
      </c>
      <c r="G711" s="229">
        <f t="shared" si="35"/>
        <v>0</v>
      </c>
      <c r="L711" s="249">
        <f t="shared" si="33"/>
        <v>144.84093000000001</v>
      </c>
    </row>
    <row r="712" spans="1:12">
      <c r="A712" s="207" t="s">
        <v>1595</v>
      </c>
      <c r="B712" s="207" t="s">
        <v>1596</v>
      </c>
      <c r="C712" s="10">
        <v>187.2456</v>
      </c>
      <c r="D712" s="10">
        <v>0</v>
      </c>
      <c r="E712" s="335"/>
      <c r="F712" s="229">
        <f t="shared" si="34"/>
        <v>243.41928000000001</v>
      </c>
      <c r="G712" s="229">
        <f t="shared" si="35"/>
        <v>0</v>
      </c>
      <c r="L712" s="249">
        <f t="shared" si="33"/>
        <v>243.41928000000001</v>
      </c>
    </row>
    <row r="713" spans="1:12">
      <c r="A713" s="207" t="s">
        <v>1674</v>
      </c>
      <c r="B713" s="207" t="s">
        <v>1675</v>
      </c>
      <c r="C713" s="10">
        <v>276.31380000000001</v>
      </c>
      <c r="D713" s="10">
        <v>0</v>
      </c>
      <c r="E713" s="335"/>
      <c r="F713" s="229">
        <f t="shared" si="34"/>
        <v>359.20794000000001</v>
      </c>
      <c r="G713" s="229">
        <f t="shared" si="35"/>
        <v>0</v>
      </c>
      <c r="L713" s="249">
        <f t="shared" si="33"/>
        <v>359.20794000000001</v>
      </c>
    </row>
    <row r="714" spans="1:12">
      <c r="A714" s="207" t="s">
        <v>1352</v>
      </c>
      <c r="B714" s="207" t="s">
        <v>1353</v>
      </c>
      <c r="C714" s="10">
        <v>165.55959999999999</v>
      </c>
      <c r="D714" s="10">
        <v>168</v>
      </c>
      <c r="E714" s="335"/>
      <c r="F714" s="229">
        <f t="shared" si="34"/>
        <v>215.22747999999999</v>
      </c>
      <c r="G714" s="229">
        <f t="shared" si="35"/>
        <v>218.4</v>
      </c>
      <c r="L714" s="249">
        <f t="shared" si="33"/>
        <v>218.4</v>
      </c>
    </row>
    <row r="715" spans="1:12">
      <c r="A715" s="207" t="s">
        <v>1427</v>
      </c>
      <c r="B715" s="207" t="s">
        <v>1428</v>
      </c>
      <c r="C715" s="10">
        <v>150.8895</v>
      </c>
      <c r="D715" s="10">
        <v>0</v>
      </c>
      <c r="E715" s="335"/>
      <c r="F715" s="229">
        <f t="shared" si="34"/>
        <v>196.15635</v>
      </c>
      <c r="G715" s="229">
        <f t="shared" si="35"/>
        <v>0</v>
      </c>
      <c r="L715" s="249">
        <f t="shared" si="33"/>
        <v>196.15635</v>
      </c>
    </row>
    <row r="716" spans="1:12">
      <c r="A716" s="207" t="s">
        <v>1518</v>
      </c>
      <c r="B716" s="207" t="s">
        <v>1519</v>
      </c>
      <c r="C716" s="10">
        <v>212.54900000000001</v>
      </c>
      <c r="D716" s="10">
        <v>0</v>
      </c>
      <c r="E716" s="335"/>
      <c r="F716" s="229">
        <f t="shared" si="34"/>
        <v>276.31370000000004</v>
      </c>
      <c r="G716" s="229">
        <f t="shared" si="35"/>
        <v>0</v>
      </c>
      <c r="L716" s="249">
        <f t="shared" si="33"/>
        <v>276.31370000000004</v>
      </c>
    </row>
    <row r="717" spans="1:12">
      <c r="A717" s="207" t="s">
        <v>1354</v>
      </c>
      <c r="B717" s="207" t="s">
        <v>1355</v>
      </c>
      <c r="C717" s="10">
        <v>185</v>
      </c>
      <c r="D717" s="10">
        <v>0</v>
      </c>
      <c r="E717" s="335"/>
      <c r="F717" s="229">
        <f t="shared" si="34"/>
        <v>240.5</v>
      </c>
      <c r="G717" s="229">
        <f t="shared" si="35"/>
        <v>0</v>
      </c>
      <c r="L717" s="249">
        <f t="shared" si="33"/>
        <v>240.5</v>
      </c>
    </row>
    <row r="718" spans="1:12">
      <c r="A718" s="207" t="s">
        <v>1429</v>
      </c>
      <c r="B718" s="207" t="s">
        <v>1430</v>
      </c>
      <c r="C718" s="10">
        <v>233.47</v>
      </c>
      <c r="D718" s="10">
        <v>0</v>
      </c>
      <c r="E718" s="335"/>
      <c r="F718" s="229">
        <f t="shared" si="34"/>
        <v>303.51100000000002</v>
      </c>
      <c r="G718" s="229">
        <f t="shared" si="35"/>
        <v>0</v>
      </c>
      <c r="L718" s="249">
        <f t="shared" si="33"/>
        <v>303.51100000000002</v>
      </c>
    </row>
    <row r="719" spans="1:12">
      <c r="A719" s="207" t="s">
        <v>1520</v>
      </c>
      <c r="B719" s="207" t="s">
        <v>1521</v>
      </c>
      <c r="C719" s="10">
        <v>303.64139999999998</v>
      </c>
      <c r="D719" s="10">
        <v>0</v>
      </c>
      <c r="E719" s="335"/>
      <c r="F719" s="229">
        <f t="shared" si="34"/>
        <v>394.73381999999998</v>
      </c>
      <c r="G719" s="229">
        <f t="shared" si="35"/>
        <v>0</v>
      </c>
      <c r="L719" s="249">
        <f t="shared" si="33"/>
        <v>394.73381999999998</v>
      </c>
    </row>
    <row r="720" spans="1:12">
      <c r="A720" s="207" t="s">
        <v>1227</v>
      </c>
      <c r="B720" s="207" t="s">
        <v>1228</v>
      </c>
      <c r="C720" s="10">
        <v>30.922999999999998</v>
      </c>
      <c r="D720" s="10">
        <v>26.6</v>
      </c>
      <c r="E720" s="335"/>
      <c r="F720" s="229">
        <f t="shared" si="34"/>
        <v>40.1999</v>
      </c>
      <c r="G720" s="229">
        <f t="shared" si="35"/>
        <v>34.580000000000005</v>
      </c>
      <c r="L720" s="249">
        <f t="shared" si="33"/>
        <v>40.1999</v>
      </c>
    </row>
    <row r="721" spans="1:12">
      <c r="A721" s="207" t="s">
        <v>1244</v>
      </c>
      <c r="B721" s="207" t="s">
        <v>1245</v>
      </c>
      <c r="C721" s="10">
        <v>35.7027</v>
      </c>
      <c r="D721" s="10">
        <v>35.299999999999997</v>
      </c>
      <c r="E721" s="335"/>
      <c r="F721" s="229">
        <f t="shared" si="34"/>
        <v>46.413510000000002</v>
      </c>
      <c r="G721" s="229">
        <f t="shared" si="35"/>
        <v>45.89</v>
      </c>
      <c r="L721" s="249">
        <f t="shared" si="33"/>
        <v>46.413510000000002</v>
      </c>
    </row>
    <row r="722" spans="1:12">
      <c r="A722" s="207" t="s">
        <v>1287</v>
      </c>
      <c r="B722" s="207" t="s">
        <v>1288</v>
      </c>
      <c r="C722" s="10">
        <v>33.664299999999997</v>
      </c>
      <c r="D722" s="10">
        <v>28.83</v>
      </c>
      <c r="E722" s="335"/>
      <c r="F722" s="229">
        <f t="shared" si="34"/>
        <v>43.763590000000001</v>
      </c>
      <c r="G722" s="229">
        <f t="shared" si="35"/>
        <v>37.478999999999999</v>
      </c>
      <c r="L722" s="249">
        <f t="shared" si="33"/>
        <v>43.763590000000001</v>
      </c>
    </row>
    <row r="723" spans="1:12">
      <c r="A723" s="207" t="s">
        <v>1356</v>
      </c>
      <c r="B723" s="207" t="s">
        <v>1357</v>
      </c>
      <c r="C723" s="10">
        <v>40.342199999999998</v>
      </c>
      <c r="D723" s="10">
        <v>31.85</v>
      </c>
      <c r="E723" s="335"/>
      <c r="F723" s="229">
        <f t="shared" si="34"/>
        <v>52.444859999999998</v>
      </c>
      <c r="G723" s="229">
        <f t="shared" si="35"/>
        <v>41.405000000000001</v>
      </c>
      <c r="L723" s="249">
        <f t="shared" si="33"/>
        <v>52.444859999999998</v>
      </c>
    </row>
    <row r="724" spans="1:12">
      <c r="A724" s="207" t="s">
        <v>1431</v>
      </c>
      <c r="B724" s="207" t="s">
        <v>1432</v>
      </c>
      <c r="C724" s="10">
        <v>44.843400000000003</v>
      </c>
      <c r="D724" s="10">
        <v>42.57</v>
      </c>
      <c r="E724" s="335"/>
      <c r="F724" s="229">
        <f t="shared" si="34"/>
        <v>58.296420000000005</v>
      </c>
      <c r="G724" s="229">
        <f t="shared" si="35"/>
        <v>55.341000000000001</v>
      </c>
      <c r="L724" s="249">
        <f t="shared" si="33"/>
        <v>58.296420000000005</v>
      </c>
    </row>
    <row r="725" spans="1:12">
      <c r="A725" s="207" t="s">
        <v>1522</v>
      </c>
      <c r="B725" s="207" t="s">
        <v>82</v>
      </c>
      <c r="C725" s="10">
        <v>53.616100000000003</v>
      </c>
      <c r="D725" s="10">
        <v>49.7</v>
      </c>
      <c r="E725" s="335"/>
      <c r="F725" s="229">
        <f t="shared" si="34"/>
        <v>69.70093</v>
      </c>
      <c r="G725" s="229">
        <f t="shared" si="35"/>
        <v>64.61</v>
      </c>
      <c r="L725" s="249">
        <f t="shared" si="33"/>
        <v>69.70093</v>
      </c>
    </row>
    <row r="726" spans="1:12">
      <c r="A726" s="207" t="s">
        <v>1597</v>
      </c>
      <c r="B726" s="207" t="s">
        <v>1598</v>
      </c>
      <c r="C726" s="10">
        <v>41.092799999999997</v>
      </c>
      <c r="D726" s="10">
        <v>51</v>
      </c>
      <c r="E726" s="335"/>
      <c r="F726" s="229">
        <f t="shared" si="34"/>
        <v>53.420639999999999</v>
      </c>
      <c r="G726" s="229">
        <f t="shared" si="35"/>
        <v>66.3</v>
      </c>
      <c r="L726" s="249">
        <f t="shared" si="33"/>
        <v>66.3</v>
      </c>
    </row>
    <row r="727" spans="1:12">
      <c r="A727" s="207" t="s">
        <v>1676</v>
      </c>
      <c r="B727" s="207" t="s">
        <v>1677</v>
      </c>
      <c r="C727" s="10">
        <v>61</v>
      </c>
      <c r="D727" s="10">
        <v>56.49</v>
      </c>
      <c r="E727" s="335"/>
      <c r="F727" s="229">
        <f t="shared" si="34"/>
        <v>79.3</v>
      </c>
      <c r="G727" s="229">
        <f t="shared" si="35"/>
        <v>73.437000000000012</v>
      </c>
      <c r="L727" s="249">
        <f t="shared" si="33"/>
        <v>79.3</v>
      </c>
    </row>
    <row r="728" spans="1:12">
      <c r="A728" s="207" t="s">
        <v>1289</v>
      </c>
      <c r="B728" s="207" t="s">
        <v>1290</v>
      </c>
      <c r="C728" s="10">
        <v>68.835099999999997</v>
      </c>
      <c r="D728" s="10">
        <v>71.849999999999994</v>
      </c>
      <c r="E728" s="335"/>
      <c r="F728" s="229">
        <f t="shared" si="34"/>
        <v>89.48563</v>
      </c>
      <c r="G728" s="229">
        <f t="shared" si="35"/>
        <v>93.405000000000001</v>
      </c>
      <c r="L728" s="249">
        <f t="shared" si="33"/>
        <v>93.405000000000001</v>
      </c>
    </row>
    <row r="729" spans="1:12">
      <c r="A729" s="207" t="s">
        <v>1358</v>
      </c>
      <c r="B729" s="207" t="s">
        <v>1359</v>
      </c>
      <c r="C729" s="10">
        <v>74.808700000000002</v>
      </c>
      <c r="D729" s="10">
        <v>71.290000000000006</v>
      </c>
      <c r="E729" s="335"/>
      <c r="F729" s="229">
        <f t="shared" si="34"/>
        <v>97.251310000000004</v>
      </c>
      <c r="G729" s="229">
        <f t="shared" si="35"/>
        <v>92.677000000000007</v>
      </c>
      <c r="L729" s="249">
        <f t="shared" si="33"/>
        <v>97.251310000000004</v>
      </c>
    </row>
    <row r="730" spans="1:12">
      <c r="A730" s="207" t="s">
        <v>1433</v>
      </c>
      <c r="B730" s="207" t="s">
        <v>1434</v>
      </c>
      <c r="C730" s="10">
        <v>85.693399999999997</v>
      </c>
      <c r="D730" s="10">
        <v>81.75</v>
      </c>
      <c r="E730" s="335"/>
      <c r="F730" s="229">
        <f t="shared" si="34"/>
        <v>111.40142</v>
      </c>
      <c r="G730" s="229">
        <f t="shared" si="35"/>
        <v>106.27500000000001</v>
      </c>
      <c r="L730" s="249">
        <f t="shared" si="33"/>
        <v>111.40142</v>
      </c>
    </row>
    <row r="731" spans="1:12">
      <c r="A731" s="207" t="s">
        <v>1523</v>
      </c>
      <c r="B731" s="207" t="s">
        <v>132</v>
      </c>
      <c r="C731" s="10">
        <v>104.41379999999999</v>
      </c>
      <c r="D731" s="10">
        <v>102.13</v>
      </c>
      <c r="E731" s="335"/>
      <c r="F731" s="229">
        <f t="shared" si="34"/>
        <v>135.73794000000001</v>
      </c>
      <c r="G731" s="229">
        <f t="shared" si="35"/>
        <v>132.76900000000001</v>
      </c>
      <c r="L731" s="249">
        <f t="shared" si="33"/>
        <v>135.73794000000001</v>
      </c>
    </row>
    <row r="732" spans="1:12">
      <c r="A732" s="207" t="s">
        <v>1599</v>
      </c>
      <c r="B732" s="207" t="s">
        <v>1600</v>
      </c>
      <c r="C732" s="10">
        <v>98.930199999999999</v>
      </c>
      <c r="D732" s="10">
        <v>102.38</v>
      </c>
      <c r="E732" s="335"/>
      <c r="F732" s="229">
        <f t="shared" si="34"/>
        <v>128.60926000000001</v>
      </c>
      <c r="G732" s="229">
        <f t="shared" si="35"/>
        <v>133.09399999999999</v>
      </c>
      <c r="L732" s="249">
        <f t="shared" si="33"/>
        <v>133.09399999999999</v>
      </c>
    </row>
    <row r="733" spans="1:12">
      <c r="A733" s="207" t="s">
        <v>1678</v>
      </c>
      <c r="B733" s="207" t="s">
        <v>1679</v>
      </c>
      <c r="C733" s="10">
        <v>117.5282</v>
      </c>
      <c r="D733" s="10">
        <v>109.8</v>
      </c>
      <c r="E733" s="335"/>
      <c r="F733" s="229">
        <f t="shared" si="34"/>
        <v>152.78666000000001</v>
      </c>
      <c r="G733" s="229">
        <f t="shared" si="35"/>
        <v>142.74</v>
      </c>
      <c r="L733" s="249">
        <f t="shared" si="33"/>
        <v>152.78666000000001</v>
      </c>
    </row>
    <row r="734" spans="1:12">
      <c r="A734" s="207" t="s">
        <v>1229</v>
      </c>
      <c r="B734" s="207" t="s">
        <v>1230</v>
      </c>
      <c r="C734" s="10">
        <v>36.436900000000001</v>
      </c>
      <c r="D734" s="10">
        <v>0</v>
      </c>
      <c r="E734" s="335"/>
      <c r="F734" s="229">
        <f t="shared" si="34"/>
        <v>47.367970000000007</v>
      </c>
      <c r="G734" s="229">
        <f t="shared" si="35"/>
        <v>0</v>
      </c>
      <c r="L734" s="249">
        <f t="shared" si="33"/>
        <v>47.367970000000007</v>
      </c>
    </row>
    <row r="735" spans="1:12">
      <c r="A735" s="207" t="s">
        <v>1246</v>
      </c>
      <c r="B735" s="207" t="s">
        <v>1247</v>
      </c>
      <c r="C735" s="10">
        <v>38.511800000000001</v>
      </c>
      <c r="D735" s="10">
        <v>0</v>
      </c>
      <c r="E735" s="335"/>
      <c r="F735" s="229">
        <f t="shared" si="34"/>
        <v>50.065340000000006</v>
      </c>
      <c r="G735" s="229">
        <f t="shared" si="35"/>
        <v>0</v>
      </c>
      <c r="L735" s="249">
        <f t="shared" si="33"/>
        <v>50.065340000000006</v>
      </c>
    </row>
    <row r="736" spans="1:12">
      <c r="A736" s="207" t="s">
        <v>1369</v>
      </c>
      <c r="B736" s="207" t="s">
        <v>1370</v>
      </c>
      <c r="C736" s="10">
        <v>42.82</v>
      </c>
      <c r="D736" s="10">
        <v>0</v>
      </c>
      <c r="E736" s="335"/>
      <c r="F736" s="229">
        <f t="shared" si="34"/>
        <v>55.666000000000004</v>
      </c>
      <c r="G736" s="229">
        <f t="shared" si="35"/>
        <v>0</v>
      </c>
      <c r="L736" s="249">
        <f t="shared" si="33"/>
        <v>55.666000000000004</v>
      </c>
    </row>
    <row r="737" spans="1:12">
      <c r="A737" s="207" t="s">
        <v>1360</v>
      </c>
      <c r="B737" s="207" t="s">
        <v>1361</v>
      </c>
      <c r="C737" s="10">
        <v>469.12119999999999</v>
      </c>
      <c r="D737" s="10">
        <v>450.06</v>
      </c>
      <c r="E737" s="335"/>
      <c r="F737" s="229">
        <f t="shared" si="34"/>
        <v>609.85756000000003</v>
      </c>
      <c r="G737" s="229">
        <f t="shared" si="35"/>
        <v>585.07799999999997</v>
      </c>
      <c r="L737" s="249">
        <f t="shared" si="33"/>
        <v>609.85756000000003</v>
      </c>
    </row>
    <row r="738" spans="1:12">
      <c r="A738" s="207" t="s">
        <v>1435</v>
      </c>
      <c r="B738" s="207" t="s">
        <v>1436</v>
      </c>
      <c r="C738" s="10">
        <v>523.31979999999999</v>
      </c>
      <c r="D738" s="10">
        <v>489.55</v>
      </c>
      <c r="E738" s="335"/>
      <c r="F738" s="229">
        <f t="shared" si="34"/>
        <v>680.31574000000001</v>
      </c>
      <c r="G738" s="229">
        <f t="shared" si="35"/>
        <v>636.41500000000008</v>
      </c>
      <c r="L738" s="249">
        <f t="shared" si="33"/>
        <v>680.31574000000001</v>
      </c>
    </row>
    <row r="739" spans="1:12">
      <c r="A739" s="207" t="s">
        <v>1445</v>
      </c>
      <c r="B739" s="207" t="s">
        <v>1446</v>
      </c>
      <c r="C739" s="10">
        <v>0</v>
      </c>
      <c r="D739" s="10">
        <v>0</v>
      </c>
      <c r="E739" s="335"/>
      <c r="F739" s="229">
        <f t="shared" si="34"/>
        <v>0</v>
      </c>
      <c r="G739" s="229">
        <f t="shared" si="35"/>
        <v>0</v>
      </c>
      <c r="L739" s="249">
        <f t="shared" si="33"/>
        <v>0</v>
      </c>
    </row>
    <row r="740" spans="1:12">
      <c r="A740" s="207" t="s">
        <v>1459</v>
      </c>
      <c r="B740" s="207" t="s">
        <v>1460</v>
      </c>
      <c r="C740" s="10">
        <v>480.88</v>
      </c>
      <c r="D740" s="10">
        <v>445.67</v>
      </c>
      <c r="E740" s="335"/>
      <c r="F740" s="229">
        <f t="shared" si="34"/>
        <v>625.14400000000001</v>
      </c>
      <c r="G740" s="229">
        <f t="shared" si="35"/>
        <v>579.37100000000009</v>
      </c>
      <c r="L740" s="249">
        <f t="shared" si="33"/>
        <v>625.14400000000001</v>
      </c>
    </row>
    <row r="741" spans="1:12">
      <c r="A741" s="207" t="s">
        <v>1532</v>
      </c>
      <c r="B741" s="207" t="s">
        <v>1533</v>
      </c>
      <c r="C741" s="10">
        <v>366.18150000000003</v>
      </c>
      <c r="D741" s="10">
        <v>0</v>
      </c>
      <c r="E741" s="335"/>
      <c r="F741" s="229">
        <f t="shared" si="34"/>
        <v>476.03595000000007</v>
      </c>
      <c r="G741" s="229">
        <f t="shared" si="35"/>
        <v>0</v>
      </c>
      <c r="L741" s="249">
        <f t="shared" si="33"/>
        <v>476.03595000000007</v>
      </c>
    </row>
    <row r="742" spans="1:12">
      <c r="A742" s="207" t="s">
        <v>1546</v>
      </c>
      <c r="B742" s="207" t="s">
        <v>147</v>
      </c>
      <c r="C742" s="10">
        <v>549.49</v>
      </c>
      <c r="D742" s="10">
        <v>509.26</v>
      </c>
      <c r="E742" s="335"/>
      <c r="F742" s="229">
        <f t="shared" si="34"/>
        <v>714.33699999999999</v>
      </c>
      <c r="G742" s="229">
        <f t="shared" si="35"/>
        <v>662.03800000000001</v>
      </c>
      <c r="L742" s="249">
        <f t="shared" si="33"/>
        <v>714.33699999999999</v>
      </c>
    </row>
    <row r="743" spans="1:12">
      <c r="A743" s="207" t="s">
        <v>166</v>
      </c>
      <c r="B743" s="207" t="s">
        <v>167</v>
      </c>
      <c r="C743" s="10">
        <v>735.99</v>
      </c>
      <c r="D743" s="10">
        <v>682.1</v>
      </c>
      <c r="E743" s="335"/>
      <c r="F743" s="229">
        <f t="shared" si="34"/>
        <v>956.78700000000003</v>
      </c>
      <c r="G743" s="229">
        <f t="shared" si="35"/>
        <v>886.73</v>
      </c>
      <c r="L743" s="249">
        <f t="shared" si="33"/>
        <v>956.78700000000003</v>
      </c>
    </row>
    <row r="744" spans="1:12">
      <c r="A744" s="207" t="s">
        <v>1611</v>
      </c>
      <c r="B744" s="207" t="s">
        <v>1612</v>
      </c>
      <c r="C744" s="10">
        <v>0</v>
      </c>
      <c r="D744" s="10">
        <v>0</v>
      </c>
      <c r="E744" s="335"/>
      <c r="F744" s="229">
        <f t="shared" si="34"/>
        <v>0</v>
      </c>
      <c r="G744" s="229">
        <f t="shared" si="35"/>
        <v>0</v>
      </c>
      <c r="L744" s="249">
        <f t="shared" si="33"/>
        <v>0</v>
      </c>
    </row>
    <row r="745" spans="1:12">
      <c r="A745" s="207" t="s">
        <v>1615</v>
      </c>
      <c r="B745" s="207" t="s">
        <v>1616</v>
      </c>
      <c r="C745" s="10">
        <v>0</v>
      </c>
      <c r="D745" s="10">
        <v>0</v>
      </c>
      <c r="E745" s="335"/>
      <c r="F745" s="229">
        <f t="shared" si="34"/>
        <v>0</v>
      </c>
      <c r="G745" s="229">
        <f t="shared" si="35"/>
        <v>0</v>
      </c>
      <c r="L745" s="249">
        <f t="shared" si="33"/>
        <v>0</v>
      </c>
    </row>
    <row r="746" spans="1:12">
      <c r="A746" s="207" t="s">
        <v>1601</v>
      </c>
      <c r="B746" s="207" t="s">
        <v>1602</v>
      </c>
      <c r="C746" s="10">
        <v>0</v>
      </c>
      <c r="D746" s="10">
        <v>0</v>
      </c>
      <c r="E746" s="335"/>
      <c r="F746" s="229">
        <f t="shared" si="34"/>
        <v>0</v>
      </c>
      <c r="G746" s="229">
        <f t="shared" si="35"/>
        <v>0</v>
      </c>
      <c r="L746" s="249">
        <f t="shared" si="33"/>
        <v>0</v>
      </c>
    </row>
    <row r="747" spans="1:12">
      <c r="A747" s="207" t="s">
        <v>1680</v>
      </c>
      <c r="B747" s="207" t="s">
        <v>1681</v>
      </c>
      <c r="C747" s="10">
        <v>0</v>
      </c>
      <c r="D747" s="10">
        <v>0</v>
      </c>
      <c r="E747" s="335"/>
      <c r="F747" s="229">
        <f t="shared" si="34"/>
        <v>0</v>
      </c>
      <c r="G747" s="229">
        <f t="shared" si="35"/>
        <v>0</v>
      </c>
      <c r="L747" s="249">
        <f t="shared" si="33"/>
        <v>0</v>
      </c>
    </row>
    <row r="748" spans="1:12">
      <c r="A748" s="207" t="s">
        <v>1365</v>
      </c>
      <c r="B748" s="207" t="s">
        <v>1366</v>
      </c>
      <c r="C748" s="10">
        <v>163.07</v>
      </c>
      <c r="D748" s="10">
        <v>151.13</v>
      </c>
      <c r="E748" s="335"/>
      <c r="F748" s="229">
        <f t="shared" si="34"/>
        <v>211.99099999999999</v>
      </c>
      <c r="G748" s="229">
        <f t="shared" si="35"/>
        <v>196.46899999999999</v>
      </c>
      <c r="L748" s="249">
        <f t="shared" si="33"/>
        <v>211.99099999999999</v>
      </c>
    </row>
    <row r="749" spans="1:12">
      <c r="A749" s="207" t="s">
        <v>159</v>
      </c>
      <c r="B749" s="207" t="s">
        <v>160</v>
      </c>
      <c r="C749" s="10">
        <v>177.8</v>
      </c>
      <c r="D749" s="10">
        <v>164.78</v>
      </c>
      <c r="E749" s="335"/>
      <c r="F749" s="229">
        <f t="shared" si="34"/>
        <v>231.14000000000001</v>
      </c>
      <c r="G749" s="229">
        <f t="shared" si="35"/>
        <v>214.214</v>
      </c>
      <c r="L749" s="249">
        <f t="shared" si="33"/>
        <v>231.14000000000001</v>
      </c>
    </row>
    <row r="750" spans="1:12">
      <c r="A750" s="207" t="s">
        <v>1528</v>
      </c>
      <c r="B750" s="207" t="s">
        <v>1529</v>
      </c>
      <c r="C750" s="10">
        <v>296.88</v>
      </c>
      <c r="D750" s="10">
        <v>275.14</v>
      </c>
      <c r="E750" s="335"/>
      <c r="F750" s="229">
        <f t="shared" si="34"/>
        <v>385.94400000000002</v>
      </c>
      <c r="G750" s="229">
        <f t="shared" si="35"/>
        <v>357.68200000000002</v>
      </c>
      <c r="L750" s="249">
        <f t="shared" si="33"/>
        <v>385.94400000000002</v>
      </c>
    </row>
    <row r="751" spans="1:12">
      <c r="A751" s="207" t="s">
        <v>1607</v>
      </c>
      <c r="B751" s="207" t="s">
        <v>1608</v>
      </c>
      <c r="C751" s="10">
        <v>0</v>
      </c>
      <c r="D751" s="10">
        <v>0</v>
      </c>
      <c r="E751" s="335"/>
      <c r="F751" s="229">
        <f t="shared" si="34"/>
        <v>0</v>
      </c>
      <c r="G751" s="229">
        <f t="shared" si="35"/>
        <v>0</v>
      </c>
      <c r="L751" s="249">
        <f t="shared" si="33"/>
        <v>0</v>
      </c>
    </row>
    <row r="752" spans="1:12">
      <c r="A752" s="207" t="s">
        <v>1686</v>
      </c>
      <c r="B752" s="207" t="s">
        <v>1687</v>
      </c>
      <c r="C752" s="10">
        <v>0</v>
      </c>
      <c r="D752" s="10">
        <v>0</v>
      </c>
      <c r="E752" s="335"/>
      <c r="F752" s="229">
        <f t="shared" si="34"/>
        <v>0</v>
      </c>
      <c r="G752" s="229">
        <f t="shared" si="35"/>
        <v>0</v>
      </c>
      <c r="L752" s="249">
        <f t="shared" si="33"/>
        <v>0</v>
      </c>
    </row>
    <row r="753" spans="1:12">
      <c r="A753" s="207" t="s">
        <v>1375</v>
      </c>
      <c r="B753" s="207" t="s">
        <v>1376</v>
      </c>
      <c r="C753" s="10">
        <v>78.025800000000004</v>
      </c>
      <c r="D753" s="10">
        <v>0</v>
      </c>
      <c r="E753" s="335"/>
      <c r="F753" s="229">
        <f t="shared" si="34"/>
        <v>101.43354000000001</v>
      </c>
      <c r="G753" s="229">
        <f t="shared" si="35"/>
        <v>0</v>
      </c>
      <c r="L753" s="249">
        <f t="shared" si="33"/>
        <v>101.43354000000001</v>
      </c>
    </row>
    <row r="754" spans="1:12">
      <c r="A754" s="207" t="s">
        <v>1449</v>
      </c>
      <c r="B754" s="207" t="s">
        <v>1450</v>
      </c>
      <c r="C754" s="10">
        <v>126.1125</v>
      </c>
      <c r="D754" s="10">
        <v>0</v>
      </c>
      <c r="E754" s="335"/>
      <c r="F754" s="229">
        <f t="shared" si="34"/>
        <v>163.94624999999999</v>
      </c>
      <c r="G754" s="229">
        <f t="shared" si="35"/>
        <v>0</v>
      </c>
      <c r="L754" s="249">
        <f t="shared" si="33"/>
        <v>163.94624999999999</v>
      </c>
    </row>
    <row r="755" spans="1:12">
      <c r="A755" s="207" t="s">
        <v>1465</v>
      </c>
      <c r="B755" s="207" t="s">
        <v>1466</v>
      </c>
      <c r="C755" s="10">
        <v>197.45</v>
      </c>
      <c r="D755" s="10">
        <v>182.99</v>
      </c>
      <c r="E755" s="335"/>
      <c r="F755" s="229">
        <f t="shared" si="34"/>
        <v>256.685</v>
      </c>
      <c r="G755" s="229">
        <f t="shared" si="35"/>
        <v>237.88700000000003</v>
      </c>
      <c r="L755" s="249">
        <f t="shared" si="33"/>
        <v>256.685</v>
      </c>
    </row>
    <row r="756" spans="1:12">
      <c r="A756" s="207" t="s">
        <v>1538</v>
      </c>
      <c r="B756" s="207" t="s">
        <v>1539</v>
      </c>
      <c r="C756" s="10">
        <v>0</v>
      </c>
      <c r="D756" s="10">
        <v>0</v>
      </c>
      <c r="E756" s="335"/>
      <c r="F756" s="229">
        <f t="shared" si="34"/>
        <v>0</v>
      </c>
      <c r="G756" s="229">
        <f t="shared" si="35"/>
        <v>0</v>
      </c>
      <c r="L756" s="249">
        <f t="shared" si="33"/>
        <v>0</v>
      </c>
    </row>
    <row r="757" spans="1:12">
      <c r="A757" s="207" t="s">
        <v>1550</v>
      </c>
      <c r="B757" s="207" t="s">
        <v>1551</v>
      </c>
      <c r="C757" s="10">
        <v>293.58999999999997</v>
      </c>
      <c r="D757" s="10">
        <v>272.08999999999997</v>
      </c>
      <c r="E757" s="335"/>
      <c r="F757" s="229">
        <f t="shared" si="34"/>
        <v>381.66699999999997</v>
      </c>
      <c r="G757" s="229">
        <f t="shared" si="35"/>
        <v>353.71699999999998</v>
      </c>
      <c r="L757" s="249">
        <f t="shared" si="33"/>
        <v>381.66699999999997</v>
      </c>
    </row>
    <row r="758" spans="1:12">
      <c r="A758" s="207" t="s">
        <v>1633</v>
      </c>
      <c r="B758" s="207" t="s">
        <v>1634</v>
      </c>
      <c r="C758" s="10">
        <v>0</v>
      </c>
      <c r="D758" s="10">
        <v>0</v>
      </c>
      <c r="E758" s="335"/>
      <c r="F758" s="229">
        <f t="shared" si="34"/>
        <v>0</v>
      </c>
      <c r="G758" s="229">
        <f t="shared" si="35"/>
        <v>0</v>
      </c>
      <c r="L758" s="249">
        <f t="shared" si="33"/>
        <v>0</v>
      </c>
    </row>
    <row r="759" spans="1:12">
      <c r="A759" s="207" t="s">
        <v>1621</v>
      </c>
      <c r="B759" s="207" t="s">
        <v>1622</v>
      </c>
      <c r="C759" s="10">
        <v>0</v>
      </c>
      <c r="D759" s="10">
        <v>0</v>
      </c>
      <c r="E759" s="335"/>
      <c r="F759" s="229">
        <f t="shared" si="34"/>
        <v>0</v>
      </c>
      <c r="G759" s="229">
        <f t="shared" si="35"/>
        <v>0</v>
      </c>
      <c r="L759" s="249">
        <f t="shared" si="33"/>
        <v>0</v>
      </c>
    </row>
    <row r="760" spans="1:12">
      <c r="A760" s="207" t="s">
        <v>1696</v>
      </c>
      <c r="B760" s="207" t="s">
        <v>1697</v>
      </c>
      <c r="C760" s="10">
        <v>540.63</v>
      </c>
      <c r="D760" s="10">
        <v>501.05</v>
      </c>
      <c r="E760" s="335"/>
      <c r="F760" s="229">
        <f t="shared" si="34"/>
        <v>702.81900000000007</v>
      </c>
      <c r="G760" s="229">
        <f t="shared" si="35"/>
        <v>651.36500000000001</v>
      </c>
      <c r="L760" s="249">
        <f t="shared" si="33"/>
        <v>702.81900000000007</v>
      </c>
    </row>
    <row r="761" spans="1:12">
      <c r="A761" s="207" t="s">
        <v>1463</v>
      </c>
      <c r="B761" s="207" t="s">
        <v>1464</v>
      </c>
      <c r="C761" s="10">
        <v>78.005499999999998</v>
      </c>
      <c r="D761" s="10">
        <v>0</v>
      </c>
      <c r="E761" s="335"/>
      <c r="F761" s="229">
        <f t="shared" si="34"/>
        <v>101.40715</v>
      </c>
      <c r="G761" s="229">
        <f t="shared" si="35"/>
        <v>0</v>
      </c>
      <c r="L761" s="249">
        <f t="shared" si="33"/>
        <v>101.40715</v>
      </c>
    </row>
    <row r="762" spans="1:12">
      <c r="A762" s="207" t="s">
        <v>1536</v>
      </c>
      <c r="B762" s="207" t="s">
        <v>1537</v>
      </c>
      <c r="C762" s="10">
        <v>84.49</v>
      </c>
      <c r="D762" s="10">
        <v>78.3</v>
      </c>
      <c r="E762" s="335"/>
      <c r="F762" s="229">
        <f t="shared" si="34"/>
        <v>109.837</v>
      </c>
      <c r="G762" s="229">
        <f t="shared" si="35"/>
        <v>101.79</v>
      </c>
      <c r="L762" s="249">
        <f t="shared" si="33"/>
        <v>109.837</v>
      </c>
    </row>
    <row r="763" spans="1:12">
      <c r="A763" s="207" t="s">
        <v>1549</v>
      </c>
      <c r="B763" s="207" t="s">
        <v>9</v>
      </c>
      <c r="C763" s="10">
        <v>131.96</v>
      </c>
      <c r="D763" s="10">
        <v>122.3</v>
      </c>
      <c r="E763" s="335"/>
      <c r="F763" s="229">
        <f t="shared" si="34"/>
        <v>171.54800000000003</v>
      </c>
      <c r="G763" s="229">
        <f t="shared" si="35"/>
        <v>158.99</v>
      </c>
      <c r="L763" s="249">
        <f t="shared" si="33"/>
        <v>171.54800000000003</v>
      </c>
    </row>
    <row r="764" spans="1:12">
      <c r="A764" s="207" t="s">
        <v>1619</v>
      </c>
      <c r="B764" s="207" t="s">
        <v>1620</v>
      </c>
      <c r="C764" s="10">
        <v>194.8467</v>
      </c>
      <c r="D764" s="10">
        <v>0</v>
      </c>
      <c r="E764" s="335"/>
      <c r="F764" s="229">
        <f t="shared" si="34"/>
        <v>253.30071000000001</v>
      </c>
      <c r="G764" s="229">
        <f t="shared" si="35"/>
        <v>0</v>
      </c>
      <c r="L764" s="249">
        <f t="shared" si="33"/>
        <v>253.30071000000001</v>
      </c>
    </row>
    <row r="765" spans="1:12">
      <c r="A765" s="207" t="s">
        <v>1694</v>
      </c>
      <c r="B765" s="207" t="s">
        <v>1695</v>
      </c>
      <c r="C765" s="10">
        <v>302.6395</v>
      </c>
      <c r="D765" s="10">
        <v>0</v>
      </c>
      <c r="E765" s="335"/>
      <c r="F765" s="229">
        <f t="shared" si="34"/>
        <v>393.43135000000001</v>
      </c>
      <c r="G765" s="229">
        <f t="shared" si="35"/>
        <v>0</v>
      </c>
      <c r="L765" s="249">
        <f t="shared" si="33"/>
        <v>393.43135000000001</v>
      </c>
    </row>
    <row r="766" spans="1:12">
      <c r="A766" s="207" t="s">
        <v>1704</v>
      </c>
      <c r="B766" s="207" t="s">
        <v>1705</v>
      </c>
      <c r="C766" s="10">
        <v>0</v>
      </c>
      <c r="D766" s="10">
        <v>0</v>
      </c>
      <c r="E766" s="335"/>
      <c r="F766" s="229">
        <f t="shared" si="34"/>
        <v>0</v>
      </c>
      <c r="G766" s="229">
        <f t="shared" si="35"/>
        <v>0</v>
      </c>
      <c r="L766" s="249">
        <f t="shared" si="33"/>
        <v>0</v>
      </c>
    </row>
    <row r="767" spans="1:12">
      <c r="A767" s="207" t="s">
        <v>1293</v>
      </c>
      <c r="B767" s="207" t="s">
        <v>4337</v>
      </c>
      <c r="C767" s="10">
        <v>55.494300000000003</v>
      </c>
      <c r="D767" s="10">
        <v>51.195</v>
      </c>
      <c r="E767" s="335"/>
      <c r="F767" s="229">
        <f t="shared" si="34"/>
        <v>72.142590000000013</v>
      </c>
      <c r="G767" s="229">
        <f t="shared" si="35"/>
        <v>66.5535</v>
      </c>
      <c r="L767" s="249">
        <f t="shared" si="33"/>
        <v>72.142590000000013</v>
      </c>
    </row>
    <row r="768" spans="1:12">
      <c r="A768" s="207" t="s">
        <v>1364</v>
      </c>
      <c r="B768" s="207" t="s">
        <v>1294</v>
      </c>
      <c r="C768" s="10">
        <v>57.385399999999997</v>
      </c>
      <c r="D768" s="10">
        <v>51.7</v>
      </c>
      <c r="E768" s="335"/>
      <c r="F768" s="229">
        <f t="shared" si="34"/>
        <v>74.601020000000005</v>
      </c>
      <c r="G768" s="229">
        <f t="shared" si="35"/>
        <v>67.210000000000008</v>
      </c>
      <c r="L768" s="249">
        <f t="shared" si="33"/>
        <v>74.601020000000005</v>
      </c>
    </row>
    <row r="769" spans="1:12">
      <c r="A769" s="207" t="s">
        <v>1439</v>
      </c>
      <c r="B769" s="207" t="s">
        <v>1440</v>
      </c>
      <c r="C769" s="10">
        <v>91.937799999999996</v>
      </c>
      <c r="D769" s="10">
        <v>83.5</v>
      </c>
      <c r="E769" s="335"/>
      <c r="F769" s="229">
        <f t="shared" si="34"/>
        <v>119.51913999999999</v>
      </c>
      <c r="G769" s="229">
        <f t="shared" si="35"/>
        <v>108.55</v>
      </c>
      <c r="L769" s="249">
        <f t="shared" si="33"/>
        <v>119.51913999999999</v>
      </c>
    </row>
    <row r="770" spans="1:12">
      <c r="A770" s="207" t="s">
        <v>1526</v>
      </c>
      <c r="B770" s="207" t="s">
        <v>1527</v>
      </c>
      <c r="C770" s="10">
        <v>147.28700000000001</v>
      </c>
      <c r="D770" s="10">
        <v>122</v>
      </c>
      <c r="E770" s="335"/>
      <c r="F770" s="229">
        <f t="shared" si="34"/>
        <v>191.47310000000002</v>
      </c>
      <c r="G770" s="229">
        <f t="shared" si="35"/>
        <v>158.6</v>
      </c>
      <c r="L770" s="249">
        <f t="shared" si="33"/>
        <v>191.47310000000002</v>
      </c>
    </row>
    <row r="771" spans="1:12">
      <c r="A771" s="207" t="s">
        <v>1605</v>
      </c>
      <c r="B771" s="207" t="s">
        <v>1606</v>
      </c>
      <c r="C771" s="10">
        <v>194.215</v>
      </c>
      <c r="D771" s="10">
        <v>179</v>
      </c>
      <c r="E771" s="335"/>
      <c r="F771" s="229">
        <f t="shared" si="34"/>
        <v>252.4795</v>
      </c>
      <c r="G771" s="229">
        <f t="shared" si="35"/>
        <v>232.70000000000002</v>
      </c>
      <c r="L771" s="249">
        <f t="shared" ref="L771:L834" si="36">IF(C771&gt;D771,C771*1.3,D771*1.3)</f>
        <v>252.4795</v>
      </c>
    </row>
    <row r="772" spans="1:12">
      <c r="A772" s="207" t="s">
        <v>1684</v>
      </c>
      <c r="B772" s="207" t="s">
        <v>1685</v>
      </c>
      <c r="C772" s="10">
        <v>271.245</v>
      </c>
      <c r="D772" s="10">
        <v>250</v>
      </c>
      <c r="E772" s="335"/>
      <c r="F772" s="229">
        <f t="shared" ref="F772:F835" si="37">C772*$E$1</f>
        <v>352.61850000000004</v>
      </c>
      <c r="G772" s="229">
        <f t="shared" ref="G772:G835" si="38">D772*$E$1</f>
        <v>325</v>
      </c>
      <c r="L772" s="249">
        <f t="shared" si="36"/>
        <v>352.61850000000004</v>
      </c>
    </row>
    <row r="773" spans="1:12">
      <c r="A773" s="207" t="s">
        <v>1447</v>
      </c>
      <c r="B773" s="207" t="s">
        <v>1448</v>
      </c>
      <c r="C773" s="10">
        <v>116.3399</v>
      </c>
      <c r="D773" s="10">
        <v>0</v>
      </c>
      <c r="E773" s="335"/>
      <c r="F773" s="229">
        <f t="shared" si="37"/>
        <v>151.24187000000001</v>
      </c>
      <c r="G773" s="229">
        <f t="shared" si="38"/>
        <v>0</v>
      </c>
      <c r="L773" s="249">
        <f t="shared" si="36"/>
        <v>151.24187000000001</v>
      </c>
    </row>
    <row r="774" spans="1:12">
      <c r="A774" s="207" t="s">
        <v>1461</v>
      </c>
      <c r="B774" s="207" t="s">
        <v>1462</v>
      </c>
      <c r="C774" s="10">
        <v>137.30500000000001</v>
      </c>
      <c r="D774" s="10">
        <v>89.5</v>
      </c>
      <c r="E774" s="335"/>
      <c r="F774" s="229">
        <f t="shared" si="37"/>
        <v>178.49650000000003</v>
      </c>
      <c r="G774" s="229">
        <f t="shared" si="38"/>
        <v>116.35000000000001</v>
      </c>
      <c r="L774" s="249">
        <f t="shared" si="36"/>
        <v>178.49650000000003</v>
      </c>
    </row>
    <row r="775" spans="1:12">
      <c r="A775" s="207" t="s">
        <v>1534</v>
      </c>
      <c r="B775" s="207" t="s">
        <v>1535</v>
      </c>
      <c r="C775" s="10">
        <v>113.95650000000001</v>
      </c>
      <c r="D775" s="10">
        <v>107.19</v>
      </c>
      <c r="E775" s="335"/>
      <c r="F775" s="229">
        <f t="shared" si="37"/>
        <v>148.14345</v>
      </c>
      <c r="G775" s="229">
        <f t="shared" si="38"/>
        <v>139.34700000000001</v>
      </c>
      <c r="L775" s="249">
        <f t="shared" si="36"/>
        <v>148.14345</v>
      </c>
    </row>
    <row r="776" spans="1:12">
      <c r="A776" s="207" t="s">
        <v>1547</v>
      </c>
      <c r="B776" s="207" t="s">
        <v>1548</v>
      </c>
      <c r="C776" s="10">
        <v>149.24250000000001</v>
      </c>
      <c r="D776" s="10">
        <v>136.41999999999999</v>
      </c>
      <c r="E776" s="335"/>
      <c r="F776" s="229">
        <f t="shared" si="37"/>
        <v>194.01525000000001</v>
      </c>
      <c r="G776" s="229">
        <f t="shared" si="38"/>
        <v>177.346</v>
      </c>
      <c r="L776" s="249">
        <f t="shared" si="36"/>
        <v>194.01525000000001</v>
      </c>
    </row>
    <row r="777" spans="1:12">
      <c r="A777" s="207" t="s">
        <v>1613</v>
      </c>
      <c r="B777" s="207" t="s">
        <v>1614</v>
      </c>
      <c r="C777" s="10">
        <v>0</v>
      </c>
      <c r="D777" s="10">
        <v>0</v>
      </c>
      <c r="E777" s="335"/>
      <c r="F777" s="229">
        <f t="shared" si="37"/>
        <v>0</v>
      </c>
      <c r="G777" s="229">
        <f t="shared" si="38"/>
        <v>0</v>
      </c>
      <c r="L777" s="249">
        <f t="shared" si="36"/>
        <v>0</v>
      </c>
    </row>
    <row r="778" spans="1:12">
      <c r="A778" s="207" t="s">
        <v>1617</v>
      </c>
      <c r="B778" s="207" t="s">
        <v>1618</v>
      </c>
      <c r="C778" s="10">
        <v>203.57</v>
      </c>
      <c r="D778" s="10">
        <v>187.62</v>
      </c>
      <c r="E778" s="335"/>
      <c r="F778" s="229">
        <f t="shared" si="37"/>
        <v>264.64100000000002</v>
      </c>
      <c r="G778" s="229">
        <f t="shared" si="38"/>
        <v>243.90600000000001</v>
      </c>
      <c r="L778" s="249">
        <f t="shared" si="36"/>
        <v>264.64100000000002</v>
      </c>
    </row>
    <row r="779" spans="1:12">
      <c r="A779" s="207" t="s">
        <v>1631</v>
      </c>
      <c r="B779" s="207" t="s">
        <v>1632</v>
      </c>
      <c r="C779" s="10">
        <v>0</v>
      </c>
      <c r="D779" s="10">
        <v>0</v>
      </c>
      <c r="E779" s="335"/>
      <c r="F779" s="229">
        <f t="shared" si="37"/>
        <v>0</v>
      </c>
      <c r="G779" s="229">
        <f t="shared" si="38"/>
        <v>0</v>
      </c>
      <c r="L779" s="249">
        <f t="shared" si="36"/>
        <v>0</v>
      </c>
    </row>
    <row r="780" spans="1:12">
      <c r="A780" s="207" t="s">
        <v>1690</v>
      </c>
      <c r="B780" s="207" t="s">
        <v>1691</v>
      </c>
      <c r="C780" s="10">
        <v>0</v>
      </c>
      <c r="D780" s="10">
        <v>0</v>
      </c>
      <c r="E780" s="335"/>
      <c r="F780" s="229">
        <f t="shared" si="37"/>
        <v>0</v>
      </c>
      <c r="G780" s="229">
        <f t="shared" si="38"/>
        <v>0</v>
      </c>
      <c r="L780" s="249">
        <f t="shared" si="36"/>
        <v>0</v>
      </c>
    </row>
    <row r="781" spans="1:12">
      <c r="A781" s="207" t="s">
        <v>1692</v>
      </c>
      <c r="B781" s="207" t="s">
        <v>1693</v>
      </c>
      <c r="C781" s="10">
        <v>213.745</v>
      </c>
      <c r="D781" s="10">
        <v>197</v>
      </c>
      <c r="E781" s="335"/>
      <c r="F781" s="229">
        <f t="shared" si="37"/>
        <v>277.86850000000004</v>
      </c>
      <c r="G781" s="229">
        <f t="shared" si="38"/>
        <v>256.10000000000002</v>
      </c>
      <c r="L781" s="249">
        <f t="shared" si="36"/>
        <v>277.86850000000004</v>
      </c>
    </row>
    <row r="782" spans="1:12">
      <c r="A782" s="207" t="s">
        <v>1702</v>
      </c>
      <c r="B782" s="207" t="s">
        <v>1703</v>
      </c>
      <c r="C782" s="10">
        <v>208.81399999999999</v>
      </c>
      <c r="D782" s="10">
        <v>192.63</v>
      </c>
      <c r="E782" s="335"/>
      <c r="F782" s="229">
        <f t="shared" si="37"/>
        <v>271.45819999999998</v>
      </c>
      <c r="G782" s="229">
        <f t="shared" si="38"/>
        <v>250.41900000000001</v>
      </c>
      <c r="L782" s="249">
        <f t="shared" si="36"/>
        <v>271.45819999999998</v>
      </c>
    </row>
    <row r="783" spans="1:12">
      <c r="A783" s="207" t="s">
        <v>1291</v>
      </c>
      <c r="B783" s="207" t="s">
        <v>1292</v>
      </c>
      <c r="C783" s="10">
        <v>85.515600000000006</v>
      </c>
      <c r="D783" s="10">
        <v>0</v>
      </c>
      <c r="E783" s="335"/>
      <c r="F783" s="229">
        <f t="shared" si="37"/>
        <v>111.17028000000001</v>
      </c>
      <c r="G783" s="229">
        <f t="shared" si="38"/>
        <v>0</v>
      </c>
      <c r="L783" s="249">
        <f t="shared" si="36"/>
        <v>111.17028000000001</v>
      </c>
    </row>
    <row r="784" spans="1:12">
      <c r="A784" s="207" t="s">
        <v>1362</v>
      </c>
      <c r="B784" s="207" t="s">
        <v>1363</v>
      </c>
      <c r="C784" s="10">
        <v>71.989999999999995</v>
      </c>
      <c r="D784" s="10">
        <v>71.150000000000006</v>
      </c>
      <c r="E784" s="335"/>
      <c r="F784" s="229">
        <f t="shared" si="37"/>
        <v>93.587000000000003</v>
      </c>
      <c r="G784" s="229">
        <f t="shared" si="38"/>
        <v>92.495000000000005</v>
      </c>
      <c r="L784" s="249">
        <f t="shared" si="36"/>
        <v>93.587000000000003</v>
      </c>
    </row>
    <row r="785" spans="1:12">
      <c r="A785" s="207" t="s">
        <v>1437</v>
      </c>
      <c r="B785" s="207" t="s">
        <v>1438</v>
      </c>
      <c r="C785" s="10">
        <v>118.41</v>
      </c>
      <c r="D785" s="10">
        <v>109.74</v>
      </c>
      <c r="E785" s="335"/>
      <c r="F785" s="229">
        <f t="shared" si="37"/>
        <v>153.93299999999999</v>
      </c>
      <c r="G785" s="229">
        <f t="shared" si="38"/>
        <v>142.66200000000001</v>
      </c>
      <c r="L785" s="249">
        <f t="shared" si="36"/>
        <v>153.93299999999999</v>
      </c>
    </row>
    <row r="786" spans="1:12">
      <c r="A786" s="207" t="s">
        <v>1524</v>
      </c>
      <c r="B786" s="207" t="s">
        <v>1525</v>
      </c>
      <c r="C786" s="10">
        <v>181.5711</v>
      </c>
      <c r="D786" s="10">
        <v>157.59</v>
      </c>
      <c r="E786" s="335"/>
      <c r="F786" s="229">
        <f t="shared" si="37"/>
        <v>236.04243</v>
      </c>
      <c r="G786" s="229">
        <f t="shared" si="38"/>
        <v>204.86700000000002</v>
      </c>
      <c r="L786" s="249">
        <f t="shared" si="36"/>
        <v>236.04243</v>
      </c>
    </row>
    <row r="787" spans="1:12">
      <c r="A787" s="207" t="s">
        <v>1603</v>
      </c>
      <c r="B787" s="207" t="s">
        <v>1604</v>
      </c>
      <c r="C787" s="10">
        <v>0</v>
      </c>
      <c r="D787" s="10">
        <v>0</v>
      </c>
      <c r="E787" s="335"/>
      <c r="F787" s="229">
        <f t="shared" si="37"/>
        <v>0</v>
      </c>
      <c r="G787" s="229">
        <f t="shared" si="38"/>
        <v>0</v>
      </c>
      <c r="L787" s="249">
        <f t="shared" si="36"/>
        <v>0</v>
      </c>
    </row>
    <row r="788" spans="1:12">
      <c r="A788" s="207" t="s">
        <v>1682</v>
      </c>
      <c r="B788" s="207" t="s">
        <v>1683</v>
      </c>
      <c r="C788" s="10">
        <v>0</v>
      </c>
      <c r="D788" s="10">
        <v>0</v>
      </c>
      <c r="E788" s="335"/>
      <c r="F788" s="229">
        <f t="shared" si="37"/>
        <v>0</v>
      </c>
      <c r="G788" s="229">
        <f t="shared" si="38"/>
        <v>0</v>
      </c>
      <c r="L788" s="249">
        <f t="shared" si="36"/>
        <v>0</v>
      </c>
    </row>
    <row r="789" spans="1:12">
      <c r="A789" s="207" t="s">
        <v>1734</v>
      </c>
      <c r="B789" s="207" t="s">
        <v>1735</v>
      </c>
      <c r="C789" s="10">
        <v>5.8197999999999999</v>
      </c>
      <c r="D789" s="10">
        <v>0</v>
      </c>
      <c r="E789" s="335"/>
      <c r="F789" s="229">
        <f t="shared" si="37"/>
        <v>7.5657399999999999</v>
      </c>
      <c r="G789" s="229">
        <f t="shared" si="38"/>
        <v>0</v>
      </c>
      <c r="L789" s="249">
        <f t="shared" si="36"/>
        <v>7.5657399999999999</v>
      </c>
    </row>
    <row r="790" spans="1:12">
      <c r="A790" s="207" t="s">
        <v>1724</v>
      </c>
      <c r="B790" s="207" t="s">
        <v>1725</v>
      </c>
      <c r="C790" s="10">
        <v>92.104600000000005</v>
      </c>
      <c r="D790" s="10">
        <v>0</v>
      </c>
      <c r="E790" s="335"/>
      <c r="F790" s="229">
        <f t="shared" si="37"/>
        <v>119.73598000000001</v>
      </c>
      <c r="G790" s="229">
        <f t="shared" si="38"/>
        <v>0</v>
      </c>
      <c r="L790" s="249">
        <f t="shared" si="36"/>
        <v>119.73598000000001</v>
      </c>
    </row>
    <row r="791" spans="1:12">
      <c r="A791" s="207" t="s">
        <v>1810</v>
      </c>
      <c r="B791" s="207" t="s">
        <v>1811</v>
      </c>
      <c r="C791" s="10">
        <v>217.41739999999999</v>
      </c>
      <c r="D791" s="10">
        <v>0</v>
      </c>
      <c r="E791" s="335"/>
      <c r="F791" s="229">
        <f t="shared" si="37"/>
        <v>282.64261999999997</v>
      </c>
      <c r="G791" s="229">
        <f t="shared" si="38"/>
        <v>0</v>
      </c>
      <c r="L791" s="249">
        <f t="shared" si="36"/>
        <v>282.64261999999997</v>
      </c>
    </row>
    <row r="792" spans="1:12">
      <c r="A792" s="207" t="s">
        <v>1897</v>
      </c>
      <c r="B792" s="207" t="s">
        <v>1898</v>
      </c>
      <c r="C792" s="10">
        <v>544.6635</v>
      </c>
      <c r="D792" s="10">
        <v>795.25</v>
      </c>
      <c r="E792" s="335"/>
      <c r="F792" s="229">
        <f t="shared" si="37"/>
        <v>708.06254999999999</v>
      </c>
      <c r="G792" s="229">
        <f t="shared" si="38"/>
        <v>1033.825</v>
      </c>
      <c r="L792" s="249">
        <f t="shared" si="36"/>
        <v>1033.825</v>
      </c>
    </row>
    <row r="793" spans="1:12">
      <c r="A793" s="207" t="s">
        <v>1812</v>
      </c>
      <c r="B793" s="207" t="s">
        <v>1813</v>
      </c>
      <c r="C793" s="10">
        <v>0</v>
      </c>
      <c r="D793" s="10">
        <v>0</v>
      </c>
      <c r="E793" s="335"/>
      <c r="F793" s="229">
        <f t="shared" si="37"/>
        <v>0</v>
      </c>
      <c r="G793" s="229">
        <f t="shared" si="38"/>
        <v>0</v>
      </c>
      <c r="L793" s="249">
        <f t="shared" si="36"/>
        <v>0</v>
      </c>
    </row>
    <row r="794" spans="1:12">
      <c r="A794" s="207" t="s">
        <v>1899</v>
      </c>
      <c r="B794" s="207" t="s">
        <v>1900</v>
      </c>
      <c r="C794" s="10">
        <v>507.42540000000002</v>
      </c>
      <c r="D794" s="10">
        <v>0</v>
      </c>
      <c r="E794" s="335"/>
      <c r="F794" s="229">
        <f t="shared" si="37"/>
        <v>659.65302000000008</v>
      </c>
      <c r="G794" s="229">
        <f t="shared" si="38"/>
        <v>0</v>
      </c>
      <c r="L794" s="249">
        <f t="shared" si="36"/>
        <v>659.65302000000008</v>
      </c>
    </row>
    <row r="795" spans="1:12">
      <c r="A795" s="207" t="s">
        <v>1814</v>
      </c>
      <c r="B795" s="207" t="s">
        <v>4166</v>
      </c>
      <c r="C795" s="10">
        <v>197.52340000000001</v>
      </c>
      <c r="D795" s="10">
        <v>177.55</v>
      </c>
      <c r="E795" s="335"/>
      <c r="F795" s="229">
        <f t="shared" si="37"/>
        <v>256.78042000000005</v>
      </c>
      <c r="G795" s="229">
        <f t="shared" si="38"/>
        <v>230.81500000000003</v>
      </c>
      <c r="L795" s="249">
        <f t="shared" si="36"/>
        <v>256.78042000000005</v>
      </c>
    </row>
    <row r="796" spans="1:12">
      <c r="A796" s="207" t="s">
        <v>1901</v>
      </c>
      <c r="B796" s="207" t="s">
        <v>4204</v>
      </c>
      <c r="C796" s="10">
        <v>319.767</v>
      </c>
      <c r="D796" s="10">
        <v>283.25</v>
      </c>
      <c r="E796" s="335"/>
      <c r="F796" s="229">
        <f t="shared" si="37"/>
        <v>415.69710000000003</v>
      </c>
      <c r="G796" s="229">
        <f t="shared" si="38"/>
        <v>368.22500000000002</v>
      </c>
      <c r="L796" s="249">
        <f t="shared" si="36"/>
        <v>415.69710000000003</v>
      </c>
    </row>
    <row r="797" spans="1:12">
      <c r="A797" s="207" t="s">
        <v>1730</v>
      </c>
      <c r="B797" s="207" t="s">
        <v>4129</v>
      </c>
      <c r="C797" s="10">
        <v>5.8968999999999996</v>
      </c>
      <c r="D797" s="10">
        <v>4.46</v>
      </c>
      <c r="E797" s="335"/>
      <c r="F797" s="229">
        <f t="shared" si="37"/>
        <v>7.6659699999999997</v>
      </c>
      <c r="G797" s="229">
        <f t="shared" si="38"/>
        <v>5.798</v>
      </c>
      <c r="L797" s="249">
        <f t="shared" si="36"/>
        <v>7.6659699999999997</v>
      </c>
    </row>
    <row r="798" spans="1:12">
      <c r="A798" s="207" t="s">
        <v>1710</v>
      </c>
      <c r="B798" s="207" t="s">
        <v>4123</v>
      </c>
      <c r="C798" s="10">
        <v>6.5251999999999999</v>
      </c>
      <c r="D798" s="10">
        <v>5.52</v>
      </c>
      <c r="E798" s="335"/>
      <c r="F798" s="229">
        <f t="shared" si="37"/>
        <v>8.4827600000000007</v>
      </c>
      <c r="G798" s="229">
        <f t="shared" si="38"/>
        <v>7.1759999999999993</v>
      </c>
      <c r="L798" s="249">
        <f t="shared" si="36"/>
        <v>8.4827600000000007</v>
      </c>
    </row>
    <row r="799" spans="1:12">
      <c r="A799" s="207" t="s">
        <v>1750</v>
      </c>
      <c r="B799" s="207" t="s">
        <v>4139</v>
      </c>
      <c r="C799" s="10">
        <v>9.8404000000000007</v>
      </c>
      <c r="D799" s="10">
        <v>8.5</v>
      </c>
      <c r="E799" s="335"/>
      <c r="F799" s="229">
        <f t="shared" si="37"/>
        <v>12.792520000000001</v>
      </c>
      <c r="G799" s="229">
        <f t="shared" si="38"/>
        <v>11.05</v>
      </c>
      <c r="L799" s="249">
        <f t="shared" si="36"/>
        <v>12.792520000000001</v>
      </c>
    </row>
    <row r="800" spans="1:12">
      <c r="A800" s="207" t="s">
        <v>1784</v>
      </c>
      <c r="B800" s="207" t="s">
        <v>4155</v>
      </c>
      <c r="C800" s="10">
        <v>15.132099999999999</v>
      </c>
      <c r="D800" s="10">
        <v>15.19</v>
      </c>
      <c r="E800" s="335"/>
      <c r="F800" s="229">
        <f t="shared" si="37"/>
        <v>19.67173</v>
      </c>
      <c r="G800" s="229">
        <f t="shared" si="38"/>
        <v>19.747</v>
      </c>
      <c r="L800" s="249">
        <f t="shared" si="36"/>
        <v>19.747</v>
      </c>
    </row>
    <row r="801" spans="1:12">
      <c r="A801" s="207" t="s">
        <v>1853</v>
      </c>
      <c r="B801" s="207" t="s">
        <v>4183</v>
      </c>
      <c r="C801" s="10">
        <v>25.3809</v>
      </c>
      <c r="D801" s="10">
        <v>22.41</v>
      </c>
      <c r="E801" s="335"/>
      <c r="F801" s="229">
        <f t="shared" si="37"/>
        <v>32.995170000000002</v>
      </c>
      <c r="G801" s="229">
        <f t="shared" si="38"/>
        <v>29.133000000000003</v>
      </c>
      <c r="L801" s="249">
        <f t="shared" si="36"/>
        <v>32.995170000000002</v>
      </c>
    </row>
    <row r="802" spans="1:12">
      <c r="A802" s="207" t="s">
        <v>1827</v>
      </c>
      <c r="B802" s="207" t="s">
        <v>4173</v>
      </c>
      <c r="C802" s="10">
        <v>33.865499999999997</v>
      </c>
      <c r="D802" s="10">
        <v>29.75</v>
      </c>
      <c r="E802" s="335"/>
      <c r="F802" s="229">
        <f t="shared" si="37"/>
        <v>44.025149999999996</v>
      </c>
      <c r="G802" s="229">
        <f t="shared" si="38"/>
        <v>38.675000000000004</v>
      </c>
      <c r="L802" s="249">
        <f t="shared" si="36"/>
        <v>44.025149999999996</v>
      </c>
    </row>
    <row r="803" spans="1:12">
      <c r="A803" s="207" t="s">
        <v>1877</v>
      </c>
      <c r="B803" s="207" t="s">
        <v>4195</v>
      </c>
      <c r="C803" s="10">
        <v>48.727200000000003</v>
      </c>
      <c r="D803" s="10">
        <v>45.26</v>
      </c>
      <c r="E803" s="335"/>
      <c r="F803" s="229">
        <f t="shared" si="37"/>
        <v>63.345360000000007</v>
      </c>
      <c r="G803" s="229">
        <f t="shared" si="38"/>
        <v>58.838000000000001</v>
      </c>
      <c r="L803" s="249">
        <f t="shared" si="36"/>
        <v>63.345360000000007</v>
      </c>
    </row>
    <row r="804" spans="1:12">
      <c r="A804" s="207" t="s">
        <v>1908</v>
      </c>
      <c r="B804" s="207" t="s">
        <v>4207</v>
      </c>
      <c r="C804" s="10">
        <v>148.24590000000001</v>
      </c>
      <c r="D804" s="10">
        <v>96.5</v>
      </c>
      <c r="E804" s="335"/>
      <c r="F804" s="229">
        <f t="shared" si="37"/>
        <v>192.71967000000001</v>
      </c>
      <c r="G804" s="229">
        <f t="shared" si="38"/>
        <v>125.45</v>
      </c>
      <c r="L804" s="249">
        <f t="shared" si="36"/>
        <v>192.71967000000001</v>
      </c>
    </row>
    <row r="805" spans="1:12">
      <c r="A805" s="207" t="s">
        <v>1714</v>
      </c>
      <c r="B805" s="207" t="s">
        <v>1715</v>
      </c>
      <c r="C805" s="10">
        <v>3.2286999999999999</v>
      </c>
      <c r="D805" s="10">
        <v>0</v>
      </c>
      <c r="E805" s="335"/>
      <c r="F805" s="229">
        <f t="shared" si="37"/>
        <v>4.1973099999999999</v>
      </c>
      <c r="G805" s="229">
        <f t="shared" si="38"/>
        <v>0</v>
      </c>
      <c r="L805" s="249">
        <f t="shared" si="36"/>
        <v>4.1973099999999999</v>
      </c>
    </row>
    <row r="806" spans="1:12">
      <c r="A806" s="207" t="s">
        <v>1786</v>
      </c>
      <c r="B806" s="207" t="s">
        <v>1787</v>
      </c>
      <c r="C806" s="10">
        <v>4.6871</v>
      </c>
      <c r="D806" s="10">
        <v>2.65</v>
      </c>
      <c r="E806" s="335"/>
      <c r="F806" s="229">
        <f t="shared" si="37"/>
        <v>6.0932300000000001</v>
      </c>
      <c r="G806" s="229">
        <f t="shared" si="38"/>
        <v>3.4449999999999998</v>
      </c>
      <c r="L806" s="249">
        <f t="shared" si="36"/>
        <v>6.0932300000000001</v>
      </c>
    </row>
    <row r="807" spans="1:12">
      <c r="A807" s="207" t="s">
        <v>1879</v>
      </c>
      <c r="B807" s="207" t="s">
        <v>1880</v>
      </c>
      <c r="C807" s="10">
        <v>12.682499999999999</v>
      </c>
      <c r="D807" s="10">
        <v>7.75</v>
      </c>
      <c r="E807" s="335"/>
      <c r="F807" s="229">
        <f t="shared" si="37"/>
        <v>16.48725</v>
      </c>
      <c r="G807" s="229">
        <f t="shared" si="38"/>
        <v>10.075000000000001</v>
      </c>
      <c r="L807" s="249">
        <f t="shared" si="36"/>
        <v>16.48725</v>
      </c>
    </row>
    <row r="808" spans="1:12">
      <c r="A808" s="207" t="s">
        <v>1744</v>
      </c>
      <c r="B808" s="207" t="s">
        <v>4135</v>
      </c>
      <c r="C808" s="10">
        <v>35.623399999999997</v>
      </c>
      <c r="D808" s="10">
        <v>33.6</v>
      </c>
      <c r="E808" s="335"/>
      <c r="F808" s="229">
        <f t="shared" si="37"/>
        <v>46.310420000000001</v>
      </c>
      <c r="G808" s="229">
        <f t="shared" si="38"/>
        <v>43.680000000000007</v>
      </c>
      <c r="L808" s="249">
        <f t="shared" si="36"/>
        <v>46.310420000000001</v>
      </c>
    </row>
    <row r="809" spans="1:12">
      <c r="A809" s="207" t="s">
        <v>1776</v>
      </c>
      <c r="B809" s="207" t="s">
        <v>4151</v>
      </c>
      <c r="C809" s="10">
        <v>38.021000000000001</v>
      </c>
      <c r="D809" s="10">
        <v>37.29</v>
      </c>
      <c r="E809" s="335"/>
      <c r="F809" s="229">
        <f t="shared" si="37"/>
        <v>49.427300000000002</v>
      </c>
      <c r="G809" s="229">
        <f t="shared" si="38"/>
        <v>48.477000000000004</v>
      </c>
      <c r="L809" s="249">
        <f t="shared" si="36"/>
        <v>49.427300000000002</v>
      </c>
    </row>
    <row r="810" spans="1:12">
      <c r="A810" s="207" t="s">
        <v>1851</v>
      </c>
      <c r="B810" s="207" t="s">
        <v>4182</v>
      </c>
      <c r="C810" s="10">
        <v>18.876300000000001</v>
      </c>
      <c r="D810" s="10">
        <v>0</v>
      </c>
      <c r="E810" s="335"/>
      <c r="F810" s="229">
        <f t="shared" si="37"/>
        <v>24.539190000000001</v>
      </c>
      <c r="G810" s="229">
        <f t="shared" si="38"/>
        <v>0</v>
      </c>
      <c r="L810" s="249">
        <f t="shared" si="36"/>
        <v>24.539190000000001</v>
      </c>
    </row>
    <row r="811" spans="1:12">
      <c r="A811" s="207" t="s">
        <v>1821</v>
      </c>
      <c r="B811" s="207" t="s">
        <v>4170</v>
      </c>
      <c r="C811" s="10">
        <v>136.96</v>
      </c>
      <c r="D811" s="10">
        <v>126.23</v>
      </c>
      <c r="E811" s="335"/>
      <c r="F811" s="229">
        <f t="shared" si="37"/>
        <v>178.04800000000003</v>
      </c>
      <c r="G811" s="229">
        <f t="shared" si="38"/>
        <v>164.09900000000002</v>
      </c>
      <c r="L811" s="249">
        <f t="shared" si="36"/>
        <v>178.04800000000003</v>
      </c>
    </row>
    <row r="812" spans="1:12">
      <c r="A812" s="207" t="s">
        <v>1871</v>
      </c>
      <c r="B812" s="207" t="s">
        <v>4192</v>
      </c>
      <c r="C812" s="10">
        <v>156.75380000000001</v>
      </c>
      <c r="D812" s="10">
        <v>147.9</v>
      </c>
      <c r="E812" s="335"/>
      <c r="F812" s="229">
        <f t="shared" si="37"/>
        <v>203.77994000000001</v>
      </c>
      <c r="G812" s="229">
        <f t="shared" si="38"/>
        <v>192.27</v>
      </c>
      <c r="L812" s="249">
        <f t="shared" si="36"/>
        <v>203.77994000000001</v>
      </c>
    </row>
    <row r="813" spans="1:12">
      <c r="A813" s="207" t="s">
        <v>1746</v>
      </c>
      <c r="B813" s="207" t="s">
        <v>4136</v>
      </c>
      <c r="C813" s="10">
        <v>30.855499999999999</v>
      </c>
      <c r="D813" s="10">
        <v>31.6</v>
      </c>
      <c r="E813" s="335"/>
      <c r="F813" s="229">
        <f t="shared" si="37"/>
        <v>40.11215</v>
      </c>
      <c r="G813" s="229">
        <f t="shared" si="38"/>
        <v>41.080000000000005</v>
      </c>
      <c r="L813" s="249">
        <f t="shared" si="36"/>
        <v>41.080000000000005</v>
      </c>
    </row>
    <row r="814" spans="1:12">
      <c r="A814" s="207" t="s">
        <v>1778</v>
      </c>
      <c r="B814" s="207" t="s">
        <v>4152</v>
      </c>
      <c r="C814" s="10">
        <v>35.440800000000003</v>
      </c>
      <c r="D814" s="10">
        <v>30</v>
      </c>
      <c r="E814" s="335"/>
      <c r="F814" s="229">
        <f t="shared" si="37"/>
        <v>46.073040000000006</v>
      </c>
      <c r="G814" s="229">
        <f t="shared" si="38"/>
        <v>39</v>
      </c>
      <c r="L814" s="249">
        <f t="shared" si="36"/>
        <v>46.073040000000006</v>
      </c>
    </row>
    <row r="815" spans="1:12">
      <c r="A815" s="207" t="s">
        <v>1873</v>
      </c>
      <c r="B815" s="207" t="s">
        <v>4193</v>
      </c>
      <c r="C815" s="10">
        <v>0</v>
      </c>
      <c r="D815" s="10">
        <v>0</v>
      </c>
      <c r="E815" s="335"/>
      <c r="F815" s="229">
        <f t="shared" si="37"/>
        <v>0</v>
      </c>
      <c r="G815" s="229">
        <f t="shared" si="38"/>
        <v>0</v>
      </c>
      <c r="L815" s="249">
        <f t="shared" si="36"/>
        <v>0</v>
      </c>
    </row>
    <row r="816" spans="1:12">
      <c r="A816" s="207" t="s">
        <v>1883</v>
      </c>
      <c r="B816" s="207" t="s">
        <v>4197</v>
      </c>
      <c r="C816" s="10">
        <v>206.76750000000001</v>
      </c>
      <c r="D816" s="10">
        <v>260</v>
      </c>
      <c r="E816" s="335"/>
      <c r="F816" s="229">
        <f t="shared" si="37"/>
        <v>268.79775000000001</v>
      </c>
      <c r="G816" s="229">
        <f t="shared" si="38"/>
        <v>338</v>
      </c>
      <c r="L816" s="249">
        <f t="shared" si="36"/>
        <v>338</v>
      </c>
    </row>
    <row r="817" spans="1:12">
      <c r="A817" s="207" t="s">
        <v>1912</v>
      </c>
      <c r="B817" s="207" t="s">
        <v>4209</v>
      </c>
      <c r="C817" s="10">
        <v>211.483</v>
      </c>
      <c r="D817" s="10">
        <v>209.71</v>
      </c>
      <c r="E817" s="335"/>
      <c r="F817" s="229">
        <f t="shared" si="37"/>
        <v>274.92790000000002</v>
      </c>
      <c r="G817" s="229">
        <f t="shared" si="38"/>
        <v>272.62300000000005</v>
      </c>
      <c r="L817" s="249">
        <f t="shared" si="36"/>
        <v>274.92790000000002</v>
      </c>
    </row>
    <row r="818" spans="1:12">
      <c r="A818" s="207" t="s">
        <v>1926</v>
      </c>
      <c r="B818" s="207" t="s">
        <v>4214</v>
      </c>
      <c r="C818" s="10">
        <v>199.8459</v>
      </c>
      <c r="D818" s="10">
        <v>182.82</v>
      </c>
      <c r="E818" s="335"/>
      <c r="F818" s="229">
        <f t="shared" si="37"/>
        <v>259.79966999999999</v>
      </c>
      <c r="G818" s="229">
        <f t="shared" si="38"/>
        <v>237.666</v>
      </c>
      <c r="L818" s="249">
        <f t="shared" si="36"/>
        <v>259.79966999999999</v>
      </c>
    </row>
    <row r="819" spans="1:12">
      <c r="A819" s="207" t="s">
        <v>1944</v>
      </c>
      <c r="B819" s="207" t="s">
        <v>4219</v>
      </c>
      <c r="C819" s="10">
        <v>301.77</v>
      </c>
      <c r="D819" s="10">
        <v>279.67</v>
      </c>
      <c r="E819" s="335"/>
      <c r="F819" s="229">
        <f t="shared" si="37"/>
        <v>392.30099999999999</v>
      </c>
      <c r="G819" s="229">
        <f t="shared" si="38"/>
        <v>363.57100000000003</v>
      </c>
      <c r="L819" s="249">
        <f t="shared" si="36"/>
        <v>392.30099999999999</v>
      </c>
    </row>
    <row r="820" spans="1:12">
      <c r="A820" s="207" t="s">
        <v>1966</v>
      </c>
      <c r="B820" s="207" t="s">
        <v>4223</v>
      </c>
      <c r="C820" s="10">
        <v>444.28</v>
      </c>
      <c r="D820" s="10">
        <v>411.76</v>
      </c>
      <c r="E820" s="335"/>
      <c r="F820" s="229">
        <f t="shared" si="37"/>
        <v>577.56399999999996</v>
      </c>
      <c r="G820" s="229">
        <f t="shared" si="38"/>
        <v>535.28800000000001</v>
      </c>
      <c r="L820" s="249">
        <f t="shared" si="36"/>
        <v>577.56399999999996</v>
      </c>
    </row>
    <row r="821" spans="1:12">
      <c r="A821" s="207" t="s">
        <v>1979</v>
      </c>
      <c r="B821" s="207" t="s">
        <v>4226</v>
      </c>
      <c r="C821" s="10">
        <v>0</v>
      </c>
      <c r="D821" s="10">
        <v>0</v>
      </c>
      <c r="E821" s="335"/>
      <c r="F821" s="229">
        <f t="shared" si="37"/>
        <v>0</v>
      </c>
      <c r="G821" s="229">
        <f t="shared" si="38"/>
        <v>0</v>
      </c>
      <c r="L821" s="249">
        <f t="shared" si="36"/>
        <v>0</v>
      </c>
    </row>
    <row r="822" spans="1:12">
      <c r="A822" s="207" t="s">
        <v>1808</v>
      </c>
      <c r="B822" s="207" t="s">
        <v>4165</v>
      </c>
      <c r="C822" s="10">
        <v>126.81</v>
      </c>
      <c r="D822" s="10">
        <v>115.92</v>
      </c>
      <c r="E822" s="335"/>
      <c r="F822" s="229">
        <f t="shared" si="37"/>
        <v>164.85300000000001</v>
      </c>
      <c r="G822" s="229">
        <f t="shared" si="38"/>
        <v>150.696</v>
      </c>
      <c r="L822" s="249">
        <f t="shared" si="36"/>
        <v>164.85300000000001</v>
      </c>
    </row>
    <row r="823" spans="1:12">
      <c r="A823" s="207" t="s">
        <v>1716</v>
      </c>
      <c r="B823" s="207" t="s">
        <v>1717</v>
      </c>
      <c r="C823" s="10">
        <v>22.8231</v>
      </c>
      <c r="D823" s="10">
        <v>19.079999999999998</v>
      </c>
      <c r="E823" s="335"/>
      <c r="F823" s="229">
        <f t="shared" si="37"/>
        <v>29.670030000000001</v>
      </c>
      <c r="G823" s="229">
        <f t="shared" si="38"/>
        <v>24.803999999999998</v>
      </c>
      <c r="L823" s="249">
        <f t="shared" si="36"/>
        <v>29.670030000000001</v>
      </c>
    </row>
    <row r="824" spans="1:12">
      <c r="A824" s="207" t="s">
        <v>1754</v>
      </c>
      <c r="B824" s="207" t="s">
        <v>4140</v>
      </c>
      <c r="C824" s="10">
        <v>20.1098</v>
      </c>
      <c r="D824" s="10">
        <v>19.61</v>
      </c>
      <c r="E824" s="335"/>
      <c r="F824" s="229">
        <f t="shared" si="37"/>
        <v>26.14274</v>
      </c>
      <c r="G824" s="229">
        <f t="shared" si="38"/>
        <v>25.492999999999999</v>
      </c>
      <c r="L824" s="249">
        <f t="shared" si="36"/>
        <v>26.14274</v>
      </c>
    </row>
    <row r="825" spans="1:12">
      <c r="A825" s="207" t="s">
        <v>1788</v>
      </c>
      <c r="B825" s="207" t="s">
        <v>4156</v>
      </c>
      <c r="C825" s="10">
        <v>19.663799999999998</v>
      </c>
      <c r="D825" s="10">
        <v>16.14</v>
      </c>
      <c r="E825" s="335"/>
      <c r="F825" s="229">
        <f t="shared" si="37"/>
        <v>25.562939999999998</v>
      </c>
      <c r="G825" s="229">
        <f t="shared" si="38"/>
        <v>20.982000000000003</v>
      </c>
      <c r="L825" s="249">
        <f t="shared" si="36"/>
        <v>25.562939999999998</v>
      </c>
    </row>
    <row r="826" spans="1:12">
      <c r="A826" s="207" t="s">
        <v>1855</v>
      </c>
      <c r="B826" s="207" t="s">
        <v>4184</v>
      </c>
      <c r="C826" s="10">
        <v>26.638999999999999</v>
      </c>
      <c r="D826" s="10">
        <v>22.46</v>
      </c>
      <c r="E826" s="335"/>
      <c r="F826" s="229">
        <f t="shared" si="37"/>
        <v>34.630699999999997</v>
      </c>
      <c r="G826" s="229">
        <f t="shared" si="38"/>
        <v>29.198</v>
      </c>
      <c r="L826" s="249">
        <f t="shared" si="36"/>
        <v>34.630699999999997</v>
      </c>
    </row>
    <row r="827" spans="1:12">
      <c r="A827" s="207" t="s">
        <v>1829</v>
      </c>
      <c r="B827" s="207" t="s">
        <v>4174</v>
      </c>
      <c r="C827" s="10">
        <v>31.043600000000001</v>
      </c>
      <c r="D827" s="10">
        <v>30.72</v>
      </c>
      <c r="E827" s="335"/>
      <c r="F827" s="229">
        <f t="shared" si="37"/>
        <v>40.356680000000004</v>
      </c>
      <c r="G827" s="229">
        <f t="shared" si="38"/>
        <v>39.936</v>
      </c>
      <c r="L827" s="249">
        <f t="shared" si="36"/>
        <v>40.356680000000004</v>
      </c>
    </row>
    <row r="828" spans="1:12">
      <c r="A828" s="207" t="s">
        <v>1881</v>
      </c>
      <c r="B828" s="207" t="s">
        <v>4196</v>
      </c>
      <c r="C828" s="10">
        <v>71.313199999999995</v>
      </c>
      <c r="D828" s="10">
        <v>66.349999999999994</v>
      </c>
      <c r="E828" s="335"/>
      <c r="F828" s="229">
        <f t="shared" si="37"/>
        <v>92.707160000000002</v>
      </c>
      <c r="G828" s="229">
        <f t="shared" si="38"/>
        <v>86.254999999999995</v>
      </c>
      <c r="L828" s="249">
        <f t="shared" si="36"/>
        <v>92.707160000000002</v>
      </c>
    </row>
    <row r="829" spans="1:12">
      <c r="A829" s="207" t="s">
        <v>1910</v>
      </c>
      <c r="B829" s="207" t="s">
        <v>4208</v>
      </c>
      <c r="C829" s="10">
        <v>136.40129999999999</v>
      </c>
      <c r="D829" s="10">
        <v>137.55000000000001</v>
      </c>
      <c r="E829" s="335"/>
      <c r="F829" s="229">
        <f t="shared" si="37"/>
        <v>177.32168999999999</v>
      </c>
      <c r="G829" s="229">
        <f t="shared" si="38"/>
        <v>178.81500000000003</v>
      </c>
      <c r="L829" s="249">
        <f t="shared" si="36"/>
        <v>178.81500000000003</v>
      </c>
    </row>
    <row r="830" spans="1:12">
      <c r="A830" s="207" t="s">
        <v>1924</v>
      </c>
      <c r="B830" s="207" t="s">
        <v>4213</v>
      </c>
      <c r="C830" s="10">
        <v>209.35059999999999</v>
      </c>
      <c r="D830" s="10">
        <v>0</v>
      </c>
      <c r="E830" s="335"/>
      <c r="F830" s="229">
        <f t="shared" si="37"/>
        <v>272.15577999999999</v>
      </c>
      <c r="G830" s="229">
        <f t="shared" si="38"/>
        <v>0</v>
      </c>
      <c r="L830" s="249">
        <f t="shared" si="36"/>
        <v>272.15577999999999</v>
      </c>
    </row>
    <row r="831" spans="1:12">
      <c r="A831" s="207" t="s">
        <v>1942</v>
      </c>
      <c r="B831" s="207" t="s">
        <v>4218</v>
      </c>
      <c r="C831" s="10">
        <v>306.62439999999998</v>
      </c>
      <c r="D831" s="10">
        <v>272.85669999999999</v>
      </c>
      <c r="E831" s="335"/>
      <c r="F831" s="229">
        <f t="shared" si="37"/>
        <v>398.61171999999999</v>
      </c>
      <c r="G831" s="229">
        <f t="shared" si="38"/>
        <v>354.71370999999999</v>
      </c>
      <c r="L831" s="249">
        <f t="shared" si="36"/>
        <v>398.61171999999999</v>
      </c>
    </row>
    <row r="832" spans="1:12">
      <c r="A832" s="207" t="s">
        <v>1964</v>
      </c>
      <c r="B832" s="207" t="s">
        <v>4222</v>
      </c>
      <c r="C832" s="10">
        <v>608.30499999999995</v>
      </c>
      <c r="D832" s="10">
        <v>560.65</v>
      </c>
      <c r="E832" s="335"/>
      <c r="F832" s="229">
        <f t="shared" si="37"/>
        <v>790.79649999999992</v>
      </c>
      <c r="G832" s="229">
        <f t="shared" si="38"/>
        <v>728.84500000000003</v>
      </c>
      <c r="L832" s="249">
        <f t="shared" si="36"/>
        <v>790.79649999999992</v>
      </c>
    </row>
    <row r="833" spans="1:12">
      <c r="A833" s="207" t="s">
        <v>1977</v>
      </c>
      <c r="B833" s="207" t="s">
        <v>4225</v>
      </c>
      <c r="C833" s="10">
        <v>0</v>
      </c>
      <c r="D833" s="10">
        <v>0</v>
      </c>
      <c r="E833" s="335"/>
      <c r="F833" s="229">
        <f t="shared" si="37"/>
        <v>0</v>
      </c>
      <c r="G833" s="229">
        <f t="shared" si="38"/>
        <v>0</v>
      </c>
      <c r="L833" s="249">
        <f t="shared" si="36"/>
        <v>0</v>
      </c>
    </row>
    <row r="834" spans="1:12">
      <c r="A834" s="207" t="s">
        <v>1831</v>
      </c>
      <c r="B834" s="207" t="s">
        <v>1832</v>
      </c>
      <c r="C834" s="10">
        <v>7.8845999999999998</v>
      </c>
      <c r="D834" s="10">
        <v>0</v>
      </c>
      <c r="E834" s="335"/>
      <c r="F834" s="229">
        <f t="shared" si="37"/>
        <v>10.249980000000001</v>
      </c>
      <c r="G834" s="229">
        <f t="shared" si="38"/>
        <v>0</v>
      </c>
      <c r="L834" s="249">
        <f t="shared" si="36"/>
        <v>10.249980000000001</v>
      </c>
    </row>
    <row r="835" spans="1:12">
      <c r="A835" s="207" t="s">
        <v>1718</v>
      </c>
      <c r="B835" s="207" t="s">
        <v>4124</v>
      </c>
      <c r="C835" s="10">
        <v>23.816700000000001</v>
      </c>
      <c r="D835" s="10">
        <v>23.09</v>
      </c>
      <c r="E835" s="335"/>
      <c r="F835" s="229">
        <f t="shared" si="37"/>
        <v>30.961710000000004</v>
      </c>
      <c r="G835" s="229">
        <f t="shared" si="38"/>
        <v>30.016999999999999</v>
      </c>
      <c r="L835" s="249">
        <f t="shared" ref="L835:L898" si="39">IF(C835&gt;D835,C835*1.3,D835*1.3)</f>
        <v>30.961710000000004</v>
      </c>
    </row>
    <row r="836" spans="1:12">
      <c r="A836" s="207" t="s">
        <v>1756</v>
      </c>
      <c r="B836" s="207" t="s">
        <v>4141</v>
      </c>
      <c r="C836" s="10">
        <v>4.7469000000000001</v>
      </c>
      <c r="D836" s="10">
        <v>0</v>
      </c>
      <c r="E836" s="335"/>
      <c r="F836" s="229">
        <f t="shared" ref="F836:F899" si="40">C836*$E$1</f>
        <v>6.1709700000000005</v>
      </c>
      <c r="G836" s="229">
        <f t="shared" ref="G836:G899" si="41">D836*$E$1</f>
        <v>0</v>
      </c>
      <c r="L836" s="249">
        <f t="shared" si="39"/>
        <v>6.1709700000000005</v>
      </c>
    </row>
    <row r="837" spans="1:12">
      <c r="A837" s="207" t="s">
        <v>1790</v>
      </c>
      <c r="B837" s="207" t="s">
        <v>4157</v>
      </c>
      <c r="C837" s="10">
        <v>54.395600000000002</v>
      </c>
      <c r="D837" s="10">
        <v>74.5</v>
      </c>
      <c r="E837" s="335"/>
      <c r="F837" s="229">
        <f t="shared" si="40"/>
        <v>70.714280000000002</v>
      </c>
      <c r="G837" s="229">
        <f t="shared" si="41"/>
        <v>96.850000000000009</v>
      </c>
      <c r="L837" s="249">
        <f t="shared" si="39"/>
        <v>96.850000000000009</v>
      </c>
    </row>
    <row r="838" spans="1:12">
      <c r="A838" s="207" t="s">
        <v>1857</v>
      </c>
      <c r="B838" s="207" t="s">
        <v>4185</v>
      </c>
      <c r="C838" s="10">
        <v>12.6416</v>
      </c>
      <c r="D838" s="10">
        <v>0</v>
      </c>
      <c r="E838" s="335"/>
      <c r="F838" s="229">
        <f t="shared" si="40"/>
        <v>16.434080000000002</v>
      </c>
      <c r="G838" s="229">
        <f t="shared" si="41"/>
        <v>0</v>
      </c>
      <c r="L838" s="249">
        <f t="shared" si="39"/>
        <v>16.434080000000002</v>
      </c>
    </row>
    <row r="839" spans="1:12">
      <c r="A839" s="207" t="s">
        <v>1833</v>
      </c>
      <c r="B839" s="207" t="s">
        <v>4175</v>
      </c>
      <c r="C839" s="10">
        <v>19.311599999999999</v>
      </c>
      <c r="D839" s="10">
        <v>0</v>
      </c>
      <c r="E839" s="335"/>
      <c r="F839" s="229">
        <f t="shared" si="40"/>
        <v>25.105079999999997</v>
      </c>
      <c r="G839" s="229">
        <f t="shared" si="41"/>
        <v>0</v>
      </c>
      <c r="L839" s="249">
        <f t="shared" si="39"/>
        <v>25.105079999999997</v>
      </c>
    </row>
    <row r="840" spans="1:12">
      <c r="A840" s="207" t="s">
        <v>1885</v>
      </c>
      <c r="B840" s="207" t="s">
        <v>4198</v>
      </c>
      <c r="C840" s="10">
        <v>64.34</v>
      </c>
      <c r="D840" s="10">
        <v>70.2</v>
      </c>
      <c r="E840" s="335"/>
      <c r="F840" s="229">
        <f t="shared" si="40"/>
        <v>83.64200000000001</v>
      </c>
      <c r="G840" s="229">
        <f t="shared" si="41"/>
        <v>91.26</v>
      </c>
      <c r="L840" s="249">
        <f t="shared" si="39"/>
        <v>91.26</v>
      </c>
    </row>
    <row r="841" spans="1:12">
      <c r="A841" s="207" t="s">
        <v>1914</v>
      </c>
      <c r="B841" s="207" t="s">
        <v>4210</v>
      </c>
      <c r="C841" s="10">
        <v>101.21380000000001</v>
      </c>
      <c r="D841" s="10">
        <v>0</v>
      </c>
      <c r="E841" s="335"/>
      <c r="F841" s="229">
        <f t="shared" si="40"/>
        <v>131.57794000000001</v>
      </c>
      <c r="G841" s="229">
        <f t="shared" si="41"/>
        <v>0</v>
      </c>
      <c r="L841" s="249">
        <f t="shared" si="39"/>
        <v>131.57794000000001</v>
      </c>
    </row>
    <row r="842" spans="1:12">
      <c r="A842" s="207" t="s">
        <v>1928</v>
      </c>
      <c r="B842" s="207" t="s">
        <v>4215</v>
      </c>
      <c r="C842" s="10">
        <v>24.088899999999999</v>
      </c>
      <c r="D842" s="10">
        <v>0</v>
      </c>
      <c r="E842" s="335"/>
      <c r="F842" s="229">
        <f t="shared" si="40"/>
        <v>31.315570000000001</v>
      </c>
      <c r="G842" s="229">
        <f t="shared" si="41"/>
        <v>0</v>
      </c>
      <c r="L842" s="249">
        <f t="shared" si="39"/>
        <v>31.315570000000001</v>
      </c>
    </row>
    <row r="843" spans="1:12">
      <c r="A843" s="207" t="s">
        <v>1968</v>
      </c>
      <c r="B843" s="207" t="s">
        <v>4224</v>
      </c>
      <c r="C843" s="10">
        <v>604.34500000000003</v>
      </c>
      <c r="D843" s="10">
        <v>557</v>
      </c>
      <c r="E843" s="335"/>
      <c r="F843" s="229">
        <f t="shared" si="40"/>
        <v>785.64850000000001</v>
      </c>
      <c r="G843" s="229">
        <f t="shared" si="41"/>
        <v>724.1</v>
      </c>
      <c r="L843" s="249">
        <f t="shared" si="39"/>
        <v>785.64850000000001</v>
      </c>
    </row>
    <row r="844" spans="1:12">
      <c r="A844" s="207" t="s">
        <v>1981</v>
      </c>
      <c r="B844" s="207" t="s">
        <v>4227</v>
      </c>
      <c r="C844" s="10">
        <v>1409.8173999999999</v>
      </c>
      <c r="D844" s="10">
        <v>0</v>
      </c>
      <c r="E844" s="335"/>
      <c r="F844" s="229">
        <f t="shared" si="40"/>
        <v>1832.76262</v>
      </c>
      <c r="G844" s="229">
        <f t="shared" si="41"/>
        <v>0</v>
      </c>
      <c r="L844" s="249">
        <f t="shared" si="39"/>
        <v>1832.76262</v>
      </c>
    </row>
    <row r="845" spans="1:12">
      <c r="A845" s="207" t="s">
        <v>1712</v>
      </c>
      <c r="B845" s="207" t="s">
        <v>1713</v>
      </c>
      <c r="C845" s="10">
        <v>16.6008</v>
      </c>
      <c r="D845" s="10">
        <v>17.04</v>
      </c>
      <c r="E845" s="335"/>
      <c r="F845" s="229">
        <f t="shared" si="40"/>
        <v>21.581040000000002</v>
      </c>
      <c r="G845" s="229">
        <f t="shared" si="41"/>
        <v>22.152000000000001</v>
      </c>
      <c r="L845" s="249">
        <f t="shared" si="39"/>
        <v>22.152000000000001</v>
      </c>
    </row>
    <row r="846" spans="1:12">
      <c r="A846" s="207" t="s">
        <v>1752</v>
      </c>
      <c r="B846" s="207" t="s">
        <v>1753</v>
      </c>
      <c r="C846" s="10">
        <v>9.7772000000000006</v>
      </c>
      <c r="D846" s="10">
        <v>0</v>
      </c>
      <c r="E846" s="335"/>
      <c r="F846" s="229">
        <f t="shared" si="40"/>
        <v>12.710360000000001</v>
      </c>
      <c r="G846" s="229">
        <f t="shared" si="41"/>
        <v>0</v>
      </c>
      <c r="L846" s="249">
        <f t="shared" si="39"/>
        <v>12.710360000000001</v>
      </c>
    </row>
    <row r="847" spans="1:12">
      <c r="A847" s="207" t="s">
        <v>1738</v>
      </c>
      <c r="B847" s="207" t="s">
        <v>4132</v>
      </c>
      <c r="C847" s="10">
        <v>3.73</v>
      </c>
      <c r="D847" s="10">
        <v>0</v>
      </c>
      <c r="E847" s="335"/>
      <c r="F847" s="229">
        <f t="shared" si="40"/>
        <v>4.8490000000000002</v>
      </c>
      <c r="G847" s="229">
        <f t="shared" si="41"/>
        <v>0</v>
      </c>
      <c r="L847" s="249">
        <f t="shared" si="39"/>
        <v>4.8490000000000002</v>
      </c>
    </row>
    <row r="848" spans="1:12">
      <c r="A848" s="207" t="s">
        <v>1742</v>
      </c>
      <c r="B848" s="207" t="s">
        <v>4134</v>
      </c>
      <c r="C848" s="10">
        <v>1.8219000000000001</v>
      </c>
      <c r="D848" s="10">
        <v>0</v>
      </c>
      <c r="E848" s="335"/>
      <c r="F848" s="229">
        <f t="shared" si="40"/>
        <v>2.3684700000000003</v>
      </c>
      <c r="G848" s="229">
        <f t="shared" si="41"/>
        <v>0</v>
      </c>
      <c r="L848" s="249">
        <f t="shared" si="39"/>
        <v>2.3684700000000003</v>
      </c>
    </row>
    <row r="849" spans="1:12">
      <c r="A849" s="207" t="s">
        <v>1758</v>
      </c>
      <c r="B849" s="207" t="s">
        <v>4142</v>
      </c>
      <c r="C849" s="10">
        <v>0</v>
      </c>
      <c r="D849" s="10">
        <v>0</v>
      </c>
      <c r="E849" s="335"/>
      <c r="F849" s="229">
        <f t="shared" si="40"/>
        <v>0</v>
      </c>
      <c r="G849" s="229">
        <f t="shared" si="41"/>
        <v>0</v>
      </c>
      <c r="L849" s="249">
        <f t="shared" si="39"/>
        <v>0</v>
      </c>
    </row>
    <row r="850" spans="1:12">
      <c r="A850" s="207" t="s">
        <v>1792</v>
      </c>
      <c r="B850" s="207" t="s">
        <v>4158</v>
      </c>
      <c r="C850" s="10">
        <v>0</v>
      </c>
      <c r="D850" s="10">
        <v>0</v>
      </c>
      <c r="E850" s="335"/>
      <c r="F850" s="229">
        <f t="shared" si="40"/>
        <v>0</v>
      </c>
      <c r="G850" s="229">
        <f t="shared" si="41"/>
        <v>0</v>
      </c>
      <c r="L850" s="249">
        <f t="shared" si="39"/>
        <v>0</v>
      </c>
    </row>
    <row r="851" spans="1:12">
      <c r="A851" s="207" t="s">
        <v>1794</v>
      </c>
      <c r="B851" s="207" t="s">
        <v>4159</v>
      </c>
      <c r="C851" s="10">
        <v>40.083399999999997</v>
      </c>
      <c r="D851" s="10">
        <v>37</v>
      </c>
      <c r="E851" s="335"/>
      <c r="F851" s="229">
        <f t="shared" si="40"/>
        <v>52.108419999999995</v>
      </c>
      <c r="G851" s="229">
        <f t="shared" si="41"/>
        <v>48.1</v>
      </c>
      <c r="L851" s="249">
        <f t="shared" si="39"/>
        <v>52.108419999999995</v>
      </c>
    </row>
    <row r="852" spans="1:12">
      <c r="A852" s="207" t="s">
        <v>1887</v>
      </c>
      <c r="B852" s="207" t="s">
        <v>4199</v>
      </c>
      <c r="C852" s="10">
        <v>113.4405</v>
      </c>
      <c r="D852" s="10">
        <v>0</v>
      </c>
      <c r="E852" s="335"/>
      <c r="F852" s="229">
        <f t="shared" si="40"/>
        <v>147.47265000000002</v>
      </c>
      <c r="G852" s="229">
        <f t="shared" si="41"/>
        <v>0</v>
      </c>
      <c r="L852" s="249">
        <f t="shared" si="39"/>
        <v>147.47265000000002</v>
      </c>
    </row>
    <row r="853" spans="1:12">
      <c r="A853" s="207" t="s">
        <v>1820</v>
      </c>
      <c r="B853" s="207" t="s">
        <v>4169</v>
      </c>
      <c r="C853" s="10">
        <v>63.162799999999997</v>
      </c>
      <c r="D853" s="10">
        <v>68.33</v>
      </c>
      <c r="E853" s="335"/>
      <c r="F853" s="229">
        <f t="shared" si="40"/>
        <v>82.111639999999994</v>
      </c>
      <c r="G853" s="229">
        <f t="shared" si="41"/>
        <v>88.829000000000008</v>
      </c>
      <c r="L853" s="249">
        <f t="shared" si="39"/>
        <v>88.829000000000008</v>
      </c>
    </row>
    <row r="854" spans="1:12">
      <c r="A854" s="207" t="s">
        <v>1835</v>
      </c>
      <c r="B854" s="207" t="s">
        <v>4176</v>
      </c>
      <c r="C854" s="10">
        <v>143.58189999999999</v>
      </c>
      <c r="D854" s="10">
        <v>0</v>
      </c>
      <c r="E854" s="335"/>
      <c r="F854" s="229">
        <f t="shared" si="40"/>
        <v>186.65646999999998</v>
      </c>
      <c r="G854" s="229">
        <f t="shared" si="41"/>
        <v>0</v>
      </c>
      <c r="L854" s="249">
        <f t="shared" si="39"/>
        <v>186.65646999999998</v>
      </c>
    </row>
    <row r="855" spans="1:12">
      <c r="A855" s="207" t="s">
        <v>1796</v>
      </c>
      <c r="B855" s="207" t="s">
        <v>4160</v>
      </c>
      <c r="C855" s="10">
        <v>31.3156</v>
      </c>
      <c r="D855" s="10">
        <v>0</v>
      </c>
      <c r="E855" s="335"/>
      <c r="F855" s="229">
        <f t="shared" si="40"/>
        <v>40.710280000000004</v>
      </c>
      <c r="G855" s="229">
        <f t="shared" si="41"/>
        <v>0</v>
      </c>
      <c r="L855" s="249">
        <f t="shared" si="39"/>
        <v>40.710280000000004</v>
      </c>
    </row>
    <row r="856" spans="1:12">
      <c r="A856" s="207" t="s">
        <v>1760</v>
      </c>
      <c r="B856" s="207" t="s">
        <v>4143</v>
      </c>
      <c r="C856" s="10">
        <v>8.7043999999999997</v>
      </c>
      <c r="D856" s="10">
        <v>0</v>
      </c>
      <c r="E856" s="335"/>
      <c r="F856" s="229">
        <f t="shared" si="40"/>
        <v>11.315720000000001</v>
      </c>
      <c r="G856" s="229">
        <f t="shared" si="41"/>
        <v>0</v>
      </c>
      <c r="L856" s="249">
        <f t="shared" si="39"/>
        <v>11.315720000000001</v>
      </c>
    </row>
    <row r="857" spans="1:12">
      <c r="A857" s="207" t="s">
        <v>1798</v>
      </c>
      <c r="B857" s="207" t="s">
        <v>4161</v>
      </c>
      <c r="C857" s="10">
        <v>13.62</v>
      </c>
      <c r="D857" s="10">
        <v>12.62</v>
      </c>
      <c r="E857" s="335"/>
      <c r="F857" s="229">
        <f t="shared" si="40"/>
        <v>17.706</v>
      </c>
      <c r="G857" s="229">
        <f t="shared" si="41"/>
        <v>16.405999999999999</v>
      </c>
      <c r="L857" s="249">
        <f t="shared" si="39"/>
        <v>17.706</v>
      </c>
    </row>
    <row r="858" spans="1:12">
      <c r="A858" s="207" t="s">
        <v>1859</v>
      </c>
      <c r="B858" s="207" t="s">
        <v>4186</v>
      </c>
      <c r="C858" s="10">
        <v>12.429</v>
      </c>
      <c r="D858" s="10">
        <v>0</v>
      </c>
      <c r="E858" s="335"/>
      <c r="F858" s="229">
        <f t="shared" si="40"/>
        <v>16.157700000000002</v>
      </c>
      <c r="G858" s="229">
        <f t="shared" si="41"/>
        <v>0</v>
      </c>
      <c r="L858" s="249">
        <f t="shared" si="39"/>
        <v>16.157700000000002</v>
      </c>
    </row>
    <row r="859" spans="1:12">
      <c r="A859" s="207" t="s">
        <v>1837</v>
      </c>
      <c r="B859" s="207" t="s">
        <v>4177</v>
      </c>
      <c r="C859" s="10">
        <v>29.260999999999999</v>
      </c>
      <c r="D859" s="10">
        <v>0</v>
      </c>
      <c r="E859" s="335"/>
      <c r="F859" s="229">
        <f t="shared" si="40"/>
        <v>38.039299999999997</v>
      </c>
      <c r="G859" s="229">
        <f t="shared" si="41"/>
        <v>0</v>
      </c>
      <c r="L859" s="249">
        <f t="shared" si="39"/>
        <v>38.039299999999997</v>
      </c>
    </row>
    <row r="860" spans="1:12">
      <c r="A860" s="207" t="s">
        <v>1889</v>
      </c>
      <c r="B860" s="207" t="s">
        <v>4200</v>
      </c>
      <c r="C860" s="10">
        <v>51.072400000000002</v>
      </c>
      <c r="D860" s="10">
        <v>0</v>
      </c>
      <c r="E860" s="335"/>
      <c r="F860" s="229">
        <f t="shared" si="40"/>
        <v>66.394120000000001</v>
      </c>
      <c r="G860" s="229">
        <f t="shared" si="41"/>
        <v>0</v>
      </c>
      <c r="L860" s="249">
        <f t="shared" si="39"/>
        <v>66.394120000000001</v>
      </c>
    </row>
    <row r="861" spans="1:12">
      <c r="A861" s="207" t="s">
        <v>1916</v>
      </c>
      <c r="B861" s="207" t="s">
        <v>4211</v>
      </c>
      <c r="C861" s="10">
        <v>131.578</v>
      </c>
      <c r="D861" s="10">
        <v>0</v>
      </c>
      <c r="E861" s="335"/>
      <c r="F861" s="229">
        <f t="shared" si="40"/>
        <v>171.0514</v>
      </c>
      <c r="G861" s="229">
        <f t="shared" si="41"/>
        <v>0</v>
      </c>
      <c r="L861" s="249">
        <f t="shared" si="39"/>
        <v>171.0514</v>
      </c>
    </row>
    <row r="862" spans="1:12">
      <c r="A862" s="207" t="s">
        <v>1930</v>
      </c>
      <c r="B862" s="207" t="s">
        <v>4216</v>
      </c>
      <c r="C862" s="10">
        <v>0</v>
      </c>
      <c r="D862" s="10">
        <v>0</v>
      </c>
      <c r="E862" s="335"/>
      <c r="F862" s="229">
        <f t="shared" si="40"/>
        <v>0</v>
      </c>
      <c r="G862" s="229">
        <f t="shared" si="41"/>
        <v>0</v>
      </c>
      <c r="L862" s="249">
        <f t="shared" si="39"/>
        <v>0</v>
      </c>
    </row>
    <row r="863" spans="1:12">
      <c r="A863" s="207" t="s">
        <v>1946</v>
      </c>
      <c r="B863" s="207" t="s">
        <v>4220</v>
      </c>
      <c r="C863" s="10">
        <v>0</v>
      </c>
      <c r="D863" s="10">
        <v>0</v>
      </c>
      <c r="E863" s="335"/>
      <c r="F863" s="229">
        <f t="shared" si="40"/>
        <v>0</v>
      </c>
      <c r="G863" s="229">
        <f t="shared" si="41"/>
        <v>0</v>
      </c>
      <c r="L863" s="249">
        <f t="shared" si="39"/>
        <v>0</v>
      </c>
    </row>
    <row r="864" spans="1:12">
      <c r="A864" s="207" t="s">
        <v>1800</v>
      </c>
      <c r="B864" s="207" t="s">
        <v>4162</v>
      </c>
      <c r="C864" s="10">
        <v>12.773199999999999</v>
      </c>
      <c r="D864" s="10">
        <v>0</v>
      </c>
      <c r="E864" s="335"/>
      <c r="F864" s="229">
        <f t="shared" si="40"/>
        <v>16.605159999999998</v>
      </c>
      <c r="G864" s="229">
        <f t="shared" si="41"/>
        <v>0</v>
      </c>
      <c r="L864" s="249">
        <f t="shared" si="39"/>
        <v>16.605159999999998</v>
      </c>
    </row>
    <row r="865" spans="1:12">
      <c r="A865" s="207" t="s">
        <v>1891</v>
      </c>
      <c r="B865" s="207" t="s">
        <v>4201</v>
      </c>
      <c r="C865" s="10">
        <v>38.283299999999997</v>
      </c>
      <c r="D865" s="10">
        <v>44.55</v>
      </c>
      <c r="E865" s="335"/>
      <c r="F865" s="229">
        <f t="shared" si="40"/>
        <v>49.76829</v>
      </c>
      <c r="G865" s="229">
        <f t="shared" si="41"/>
        <v>57.914999999999999</v>
      </c>
      <c r="L865" s="249">
        <f t="shared" si="39"/>
        <v>57.914999999999999</v>
      </c>
    </row>
    <row r="866" spans="1:12">
      <c r="A866" s="207" t="s">
        <v>1918</v>
      </c>
      <c r="B866" s="207" t="s">
        <v>1919</v>
      </c>
      <c r="C866" s="10">
        <v>0</v>
      </c>
      <c r="D866" s="10">
        <v>0</v>
      </c>
      <c r="E866" s="335"/>
      <c r="F866" s="229">
        <f t="shared" si="40"/>
        <v>0</v>
      </c>
      <c r="G866" s="229">
        <f t="shared" si="41"/>
        <v>0</v>
      </c>
      <c r="L866" s="249">
        <f t="shared" si="39"/>
        <v>0</v>
      </c>
    </row>
    <row r="867" spans="1:12">
      <c r="A867" s="207" t="s">
        <v>1932</v>
      </c>
      <c r="B867" s="207" t="s">
        <v>1933</v>
      </c>
      <c r="C867" s="10">
        <v>344.13749999999999</v>
      </c>
      <c r="D867" s="10">
        <v>317.47000000000003</v>
      </c>
      <c r="E867" s="335"/>
      <c r="F867" s="229">
        <f t="shared" si="40"/>
        <v>447.37875000000003</v>
      </c>
      <c r="G867" s="229">
        <f t="shared" si="41"/>
        <v>412.71100000000007</v>
      </c>
      <c r="L867" s="249">
        <f t="shared" si="39"/>
        <v>447.37875000000003</v>
      </c>
    </row>
    <row r="868" spans="1:12">
      <c r="A868" s="207" t="s">
        <v>1948</v>
      </c>
      <c r="B868" s="207" t="s">
        <v>1949</v>
      </c>
      <c r="C868" s="10">
        <v>396.7011</v>
      </c>
      <c r="D868" s="10">
        <v>376.64</v>
      </c>
      <c r="E868" s="335"/>
      <c r="F868" s="229">
        <f t="shared" si="40"/>
        <v>515.71143000000006</v>
      </c>
      <c r="G868" s="229">
        <f t="shared" si="41"/>
        <v>489.63200000000001</v>
      </c>
      <c r="L868" s="249">
        <f t="shared" si="39"/>
        <v>515.71143000000006</v>
      </c>
    </row>
    <row r="869" spans="1:12">
      <c r="A869" s="207" t="s">
        <v>1970</v>
      </c>
      <c r="B869" s="207" t="s">
        <v>1971</v>
      </c>
      <c r="C869" s="10">
        <v>539.32500000000005</v>
      </c>
      <c r="D869" s="10">
        <v>499.84</v>
      </c>
      <c r="E869" s="335"/>
      <c r="F869" s="229">
        <f t="shared" si="40"/>
        <v>701.12250000000006</v>
      </c>
      <c r="G869" s="229">
        <f t="shared" si="41"/>
        <v>649.79200000000003</v>
      </c>
      <c r="L869" s="249">
        <f t="shared" si="39"/>
        <v>701.12250000000006</v>
      </c>
    </row>
    <row r="870" spans="1:12">
      <c r="A870" s="207" t="s">
        <v>168</v>
      </c>
      <c r="B870" s="207" t="s">
        <v>169</v>
      </c>
      <c r="C870" s="10">
        <v>842.42</v>
      </c>
      <c r="D870" s="10">
        <v>780.74</v>
      </c>
      <c r="E870" s="335"/>
      <c r="F870" s="229">
        <f t="shared" si="40"/>
        <v>1095.146</v>
      </c>
      <c r="G870" s="229">
        <f t="shared" si="41"/>
        <v>1014.9620000000001</v>
      </c>
      <c r="L870" s="249">
        <f t="shared" si="39"/>
        <v>1095.146</v>
      </c>
    </row>
    <row r="871" spans="1:12">
      <c r="A871" s="207" t="s">
        <v>1802</v>
      </c>
      <c r="B871" s="207" t="s">
        <v>1803</v>
      </c>
      <c r="C871" s="10">
        <v>0</v>
      </c>
      <c r="D871" s="10">
        <v>0</v>
      </c>
      <c r="E871" s="335"/>
      <c r="F871" s="229">
        <f t="shared" si="40"/>
        <v>0</v>
      </c>
      <c r="G871" s="229">
        <f t="shared" si="41"/>
        <v>0</v>
      </c>
      <c r="L871" s="249">
        <f t="shared" si="39"/>
        <v>0</v>
      </c>
    </row>
    <row r="872" spans="1:12">
      <c r="A872" s="207" t="s">
        <v>1839</v>
      </c>
      <c r="B872" s="207" t="s">
        <v>1840</v>
      </c>
      <c r="C872" s="10">
        <v>0</v>
      </c>
      <c r="D872" s="10">
        <v>0</v>
      </c>
      <c r="E872" s="335"/>
      <c r="F872" s="229">
        <f t="shared" si="40"/>
        <v>0</v>
      </c>
      <c r="G872" s="229">
        <f t="shared" si="41"/>
        <v>0</v>
      </c>
      <c r="L872" s="249">
        <f t="shared" si="39"/>
        <v>0</v>
      </c>
    </row>
    <row r="873" spans="1:12">
      <c r="A873" s="207" t="s">
        <v>1892</v>
      </c>
      <c r="B873" s="207" t="s">
        <v>12</v>
      </c>
      <c r="C873" s="10">
        <v>274.51139999999998</v>
      </c>
      <c r="D873" s="10">
        <v>253.87</v>
      </c>
      <c r="E873" s="335"/>
      <c r="F873" s="229">
        <f t="shared" si="40"/>
        <v>356.86482000000001</v>
      </c>
      <c r="G873" s="229">
        <f t="shared" si="41"/>
        <v>330.03100000000001</v>
      </c>
      <c r="L873" s="249">
        <f t="shared" si="39"/>
        <v>356.86482000000001</v>
      </c>
    </row>
    <row r="874" spans="1:12">
      <c r="A874" s="207" t="s">
        <v>1920</v>
      </c>
      <c r="B874" s="207" t="s">
        <v>1921</v>
      </c>
      <c r="C874" s="10">
        <v>350.44920000000002</v>
      </c>
      <c r="D874" s="10">
        <v>353.6</v>
      </c>
      <c r="E874" s="335"/>
      <c r="F874" s="229">
        <f t="shared" si="40"/>
        <v>455.58396000000005</v>
      </c>
      <c r="G874" s="229">
        <f t="shared" si="41"/>
        <v>459.68000000000006</v>
      </c>
      <c r="L874" s="249">
        <f t="shared" si="39"/>
        <v>459.68000000000006</v>
      </c>
    </row>
    <row r="875" spans="1:12">
      <c r="A875" s="207" t="s">
        <v>1934</v>
      </c>
      <c r="B875" s="207" t="s">
        <v>1935</v>
      </c>
      <c r="C875" s="10">
        <v>291.4006</v>
      </c>
      <c r="D875" s="10">
        <v>0</v>
      </c>
      <c r="E875" s="335"/>
      <c r="F875" s="229">
        <f t="shared" si="40"/>
        <v>378.82078000000001</v>
      </c>
      <c r="G875" s="229">
        <f t="shared" si="41"/>
        <v>0</v>
      </c>
      <c r="L875" s="249">
        <f t="shared" si="39"/>
        <v>378.82078000000001</v>
      </c>
    </row>
    <row r="876" spans="1:12">
      <c r="A876" s="207" t="s">
        <v>1950</v>
      </c>
      <c r="B876" s="207" t="s">
        <v>1951</v>
      </c>
      <c r="C876" s="10">
        <v>0</v>
      </c>
      <c r="D876" s="10">
        <v>0</v>
      </c>
      <c r="E876" s="335"/>
      <c r="F876" s="229">
        <f t="shared" si="40"/>
        <v>0</v>
      </c>
      <c r="G876" s="229">
        <f t="shared" si="41"/>
        <v>0</v>
      </c>
      <c r="L876" s="249">
        <f t="shared" si="39"/>
        <v>0</v>
      </c>
    </row>
    <row r="877" spans="1:12">
      <c r="A877" s="207" t="s">
        <v>1940</v>
      </c>
      <c r="B877" s="207" t="s">
        <v>1941</v>
      </c>
      <c r="C877" s="10">
        <v>366.58600000000001</v>
      </c>
      <c r="D877" s="10">
        <v>338.18</v>
      </c>
      <c r="E877" s="335"/>
      <c r="F877" s="229">
        <f t="shared" si="40"/>
        <v>476.56180000000001</v>
      </c>
      <c r="G877" s="229">
        <f t="shared" si="41"/>
        <v>439.63400000000001</v>
      </c>
      <c r="L877" s="249">
        <f t="shared" si="39"/>
        <v>476.56180000000001</v>
      </c>
    </row>
    <row r="878" spans="1:12">
      <c r="A878" s="207" t="s">
        <v>1956</v>
      </c>
      <c r="B878" s="207" t="s">
        <v>1957</v>
      </c>
      <c r="C878" s="10">
        <v>367.62</v>
      </c>
      <c r="D878" s="10">
        <v>340.7</v>
      </c>
      <c r="E878" s="335"/>
      <c r="F878" s="229">
        <f t="shared" si="40"/>
        <v>477.90600000000001</v>
      </c>
      <c r="G878" s="229">
        <f t="shared" si="41"/>
        <v>442.91</v>
      </c>
      <c r="L878" s="249">
        <f t="shared" si="39"/>
        <v>477.90600000000001</v>
      </c>
    </row>
    <row r="879" spans="1:12">
      <c r="A879" s="207" t="s">
        <v>162</v>
      </c>
      <c r="B879" s="207" t="s">
        <v>163</v>
      </c>
      <c r="C879" s="10">
        <v>504.82</v>
      </c>
      <c r="D879" s="10">
        <v>498.36</v>
      </c>
      <c r="E879" s="335"/>
      <c r="F879" s="229">
        <f t="shared" si="40"/>
        <v>656.26599999999996</v>
      </c>
      <c r="G879" s="229">
        <f t="shared" si="41"/>
        <v>647.86800000000005</v>
      </c>
      <c r="L879" s="249">
        <f t="shared" si="39"/>
        <v>656.26599999999996</v>
      </c>
    </row>
    <row r="880" spans="1:12">
      <c r="A880" s="207" t="s">
        <v>1985</v>
      </c>
      <c r="B880" s="207" t="s">
        <v>1986</v>
      </c>
      <c r="C880" s="10">
        <v>794.30830000000003</v>
      </c>
      <c r="D880" s="10">
        <v>771.14</v>
      </c>
      <c r="E880" s="335"/>
      <c r="F880" s="229">
        <f t="shared" si="40"/>
        <v>1032.6007900000002</v>
      </c>
      <c r="G880" s="229">
        <f t="shared" si="41"/>
        <v>1002.482</v>
      </c>
      <c r="L880" s="249">
        <f t="shared" si="39"/>
        <v>1032.6007900000002</v>
      </c>
    </row>
    <row r="881" spans="1:12">
      <c r="A881" s="207" t="s">
        <v>1989</v>
      </c>
      <c r="B881" s="207" t="s">
        <v>1990</v>
      </c>
      <c r="C881" s="10">
        <v>1190.06</v>
      </c>
      <c r="D881" s="10">
        <v>1096.83</v>
      </c>
      <c r="E881" s="335"/>
      <c r="F881" s="229">
        <f t="shared" si="40"/>
        <v>1547.078</v>
      </c>
      <c r="G881" s="229">
        <f t="shared" si="41"/>
        <v>1425.8789999999999</v>
      </c>
      <c r="L881" s="249">
        <f t="shared" si="39"/>
        <v>1547.078</v>
      </c>
    </row>
    <row r="882" spans="1:12">
      <c r="A882" s="207" t="s">
        <v>1993</v>
      </c>
      <c r="B882" s="207" t="s">
        <v>1994</v>
      </c>
      <c r="C882" s="10">
        <v>1476.34</v>
      </c>
      <c r="D882" s="10">
        <v>1360.68</v>
      </c>
      <c r="E882" s="335"/>
      <c r="F882" s="229">
        <f t="shared" si="40"/>
        <v>1919.242</v>
      </c>
      <c r="G882" s="229">
        <f t="shared" si="41"/>
        <v>1768.8840000000002</v>
      </c>
      <c r="L882" s="249">
        <f t="shared" si="39"/>
        <v>1919.242</v>
      </c>
    </row>
    <row r="883" spans="1:12">
      <c r="A883" s="207" t="s">
        <v>1938</v>
      </c>
      <c r="B883" s="207" t="s">
        <v>1939</v>
      </c>
      <c r="C883" s="10">
        <v>213.7433</v>
      </c>
      <c r="D883" s="10">
        <v>0</v>
      </c>
      <c r="E883" s="335"/>
      <c r="F883" s="229">
        <f t="shared" si="40"/>
        <v>277.86628999999999</v>
      </c>
      <c r="G883" s="229">
        <f t="shared" si="41"/>
        <v>0</v>
      </c>
      <c r="L883" s="249">
        <f t="shared" si="39"/>
        <v>277.86628999999999</v>
      </c>
    </row>
    <row r="884" spans="1:12">
      <c r="A884" s="207" t="s">
        <v>1954</v>
      </c>
      <c r="B884" s="207" t="s">
        <v>1955</v>
      </c>
      <c r="C884" s="10">
        <v>408.60500000000002</v>
      </c>
      <c r="D884" s="10">
        <v>377.13</v>
      </c>
      <c r="E884" s="335"/>
      <c r="F884" s="229">
        <f t="shared" si="40"/>
        <v>531.18650000000002</v>
      </c>
      <c r="G884" s="229">
        <f t="shared" si="41"/>
        <v>490.26900000000001</v>
      </c>
      <c r="L884" s="249">
        <f t="shared" si="39"/>
        <v>531.18650000000002</v>
      </c>
    </row>
    <row r="885" spans="1:12">
      <c r="A885" s="207" t="s">
        <v>1972</v>
      </c>
      <c r="B885" s="207" t="s">
        <v>116</v>
      </c>
      <c r="C885" s="10">
        <v>531.93089999999995</v>
      </c>
      <c r="D885" s="10">
        <v>498.36</v>
      </c>
      <c r="E885" s="335"/>
      <c r="F885" s="229">
        <f t="shared" si="40"/>
        <v>691.51017000000002</v>
      </c>
      <c r="G885" s="229">
        <f t="shared" si="41"/>
        <v>647.86800000000005</v>
      </c>
      <c r="L885" s="249">
        <f t="shared" si="39"/>
        <v>691.51017000000002</v>
      </c>
    </row>
    <row r="886" spans="1:12">
      <c r="A886" s="207" t="s">
        <v>1983</v>
      </c>
      <c r="B886" s="207" t="s">
        <v>1984</v>
      </c>
      <c r="C886" s="10">
        <v>791.80669999999998</v>
      </c>
      <c r="D886" s="10">
        <v>762.76</v>
      </c>
      <c r="E886" s="335"/>
      <c r="F886" s="229">
        <f t="shared" si="40"/>
        <v>1029.34871</v>
      </c>
      <c r="G886" s="229">
        <f t="shared" si="41"/>
        <v>991.58799999999997</v>
      </c>
      <c r="L886" s="249">
        <f t="shared" si="39"/>
        <v>1029.34871</v>
      </c>
    </row>
    <row r="887" spans="1:12">
      <c r="A887" s="207" t="s">
        <v>1987</v>
      </c>
      <c r="B887" s="207" t="s">
        <v>1988</v>
      </c>
      <c r="C887" s="10">
        <v>1050.6400000000001</v>
      </c>
      <c r="D887" s="10">
        <v>968.33</v>
      </c>
      <c r="E887" s="335"/>
      <c r="F887" s="229">
        <f t="shared" si="40"/>
        <v>1365.8320000000001</v>
      </c>
      <c r="G887" s="229">
        <f t="shared" si="41"/>
        <v>1258.8290000000002</v>
      </c>
      <c r="L887" s="249">
        <f t="shared" si="39"/>
        <v>1365.8320000000001</v>
      </c>
    </row>
    <row r="888" spans="1:12">
      <c r="A888" s="207" t="s">
        <v>1991</v>
      </c>
      <c r="B888" s="207" t="s">
        <v>1992</v>
      </c>
      <c r="C888" s="10">
        <v>1370.83</v>
      </c>
      <c r="D888" s="10">
        <v>1270.45</v>
      </c>
      <c r="E888" s="335"/>
      <c r="F888" s="229">
        <f t="shared" si="40"/>
        <v>1782.079</v>
      </c>
      <c r="G888" s="229">
        <f t="shared" si="41"/>
        <v>1651.585</v>
      </c>
      <c r="L888" s="249">
        <f t="shared" si="39"/>
        <v>1782.079</v>
      </c>
    </row>
    <row r="889" spans="1:12">
      <c r="A889" s="207" t="s">
        <v>1732</v>
      </c>
      <c r="B889" s="207" t="s">
        <v>4130</v>
      </c>
      <c r="C889" s="10">
        <v>13.876099999999999</v>
      </c>
      <c r="D889" s="10">
        <v>8.5</v>
      </c>
      <c r="E889" s="335"/>
      <c r="F889" s="229">
        <f t="shared" si="40"/>
        <v>18.038930000000001</v>
      </c>
      <c r="G889" s="229">
        <f t="shared" si="41"/>
        <v>11.05</v>
      </c>
      <c r="L889" s="249">
        <f t="shared" si="39"/>
        <v>18.038930000000001</v>
      </c>
    </row>
    <row r="890" spans="1:12">
      <c r="A890" s="207" t="s">
        <v>1720</v>
      </c>
      <c r="B890" s="207" t="s">
        <v>4125</v>
      </c>
      <c r="C890" s="10">
        <v>4.8742999999999999</v>
      </c>
      <c r="D890" s="10">
        <v>8.15</v>
      </c>
      <c r="E890" s="335"/>
      <c r="F890" s="229">
        <f t="shared" si="40"/>
        <v>6.3365900000000002</v>
      </c>
      <c r="G890" s="229">
        <f t="shared" si="41"/>
        <v>10.595000000000001</v>
      </c>
      <c r="L890" s="249">
        <f t="shared" si="39"/>
        <v>10.595000000000001</v>
      </c>
    </row>
    <row r="891" spans="1:12">
      <c r="A891" s="207" t="s">
        <v>1762</v>
      </c>
      <c r="B891" s="207" t="s">
        <v>4144</v>
      </c>
      <c r="C891" s="10">
        <v>10.0175</v>
      </c>
      <c r="D891" s="10">
        <v>8.51</v>
      </c>
      <c r="E891" s="335"/>
      <c r="F891" s="229">
        <f t="shared" si="40"/>
        <v>13.02275</v>
      </c>
      <c r="G891" s="229">
        <f t="shared" si="41"/>
        <v>11.063000000000001</v>
      </c>
      <c r="L891" s="249">
        <f t="shared" si="39"/>
        <v>13.02275</v>
      </c>
    </row>
    <row r="892" spans="1:12">
      <c r="A892" s="207" t="s">
        <v>1804</v>
      </c>
      <c r="B892" s="207" t="s">
        <v>4163</v>
      </c>
      <c r="C892" s="10">
        <v>16.28</v>
      </c>
      <c r="D892" s="10">
        <v>15.94</v>
      </c>
      <c r="E892" s="335"/>
      <c r="F892" s="229">
        <f t="shared" si="40"/>
        <v>21.164000000000001</v>
      </c>
      <c r="G892" s="229">
        <f t="shared" si="41"/>
        <v>20.722000000000001</v>
      </c>
      <c r="L892" s="249">
        <f t="shared" si="39"/>
        <v>21.164000000000001</v>
      </c>
    </row>
    <row r="893" spans="1:12">
      <c r="A893" s="207" t="s">
        <v>1861</v>
      </c>
      <c r="B893" s="207" t="s">
        <v>4187</v>
      </c>
      <c r="C893" s="10">
        <v>23.028400000000001</v>
      </c>
      <c r="D893" s="10">
        <v>23.27</v>
      </c>
      <c r="E893" s="335"/>
      <c r="F893" s="229">
        <f t="shared" si="40"/>
        <v>29.936920000000004</v>
      </c>
      <c r="G893" s="229">
        <f t="shared" si="41"/>
        <v>30.251000000000001</v>
      </c>
      <c r="L893" s="249">
        <f t="shared" si="39"/>
        <v>30.251000000000001</v>
      </c>
    </row>
    <row r="894" spans="1:12">
      <c r="A894" s="207" t="s">
        <v>1841</v>
      </c>
      <c r="B894" s="207" t="s">
        <v>4178</v>
      </c>
      <c r="C894" s="10">
        <v>25.989899999999999</v>
      </c>
      <c r="D894" s="10">
        <v>22.84</v>
      </c>
      <c r="E894" s="335"/>
      <c r="F894" s="229">
        <f t="shared" si="40"/>
        <v>33.78687</v>
      </c>
      <c r="G894" s="229">
        <f t="shared" si="41"/>
        <v>29.692</v>
      </c>
      <c r="L894" s="249">
        <f t="shared" si="39"/>
        <v>33.78687</v>
      </c>
    </row>
    <row r="895" spans="1:12">
      <c r="A895" s="207" t="s">
        <v>1893</v>
      </c>
      <c r="B895" s="207" t="s">
        <v>4202</v>
      </c>
      <c r="C895" s="10">
        <v>42.885199999999998</v>
      </c>
      <c r="D895" s="10">
        <v>42.01</v>
      </c>
      <c r="E895" s="335"/>
      <c r="F895" s="229">
        <f t="shared" si="40"/>
        <v>55.75076</v>
      </c>
      <c r="G895" s="229">
        <f t="shared" si="41"/>
        <v>54.613</v>
      </c>
      <c r="L895" s="249">
        <f t="shared" si="39"/>
        <v>55.75076</v>
      </c>
    </row>
    <row r="896" spans="1:12">
      <c r="A896" s="207" t="s">
        <v>1922</v>
      </c>
      <c r="B896" s="207" t="s">
        <v>4212</v>
      </c>
      <c r="C896" s="10">
        <v>92.424300000000002</v>
      </c>
      <c r="D896" s="10">
        <v>68</v>
      </c>
      <c r="E896" s="335"/>
      <c r="F896" s="229">
        <f t="shared" si="40"/>
        <v>120.15159000000001</v>
      </c>
      <c r="G896" s="229">
        <f t="shared" si="41"/>
        <v>88.4</v>
      </c>
      <c r="L896" s="249">
        <f t="shared" si="39"/>
        <v>120.15159000000001</v>
      </c>
    </row>
    <row r="897" spans="1:12">
      <c r="A897" s="207" t="s">
        <v>1936</v>
      </c>
      <c r="B897" s="207" t="s">
        <v>4217</v>
      </c>
      <c r="C897" s="10">
        <v>152.74180000000001</v>
      </c>
      <c r="D897" s="10">
        <v>0</v>
      </c>
      <c r="E897" s="335"/>
      <c r="F897" s="229">
        <f t="shared" si="40"/>
        <v>198.56434000000002</v>
      </c>
      <c r="G897" s="229">
        <f t="shared" si="41"/>
        <v>0</v>
      </c>
      <c r="L897" s="249">
        <f t="shared" si="39"/>
        <v>198.56434000000002</v>
      </c>
    </row>
    <row r="898" spans="1:12">
      <c r="A898" s="207" t="s">
        <v>1952</v>
      </c>
      <c r="B898" s="207" t="s">
        <v>4221</v>
      </c>
      <c r="C898" s="10">
        <v>176.2638</v>
      </c>
      <c r="D898" s="10">
        <v>0</v>
      </c>
      <c r="E898" s="335"/>
      <c r="F898" s="229">
        <f t="shared" si="40"/>
        <v>229.14294000000001</v>
      </c>
      <c r="G898" s="229">
        <f t="shared" si="41"/>
        <v>0</v>
      </c>
      <c r="L898" s="249">
        <f t="shared" si="39"/>
        <v>229.14294000000001</v>
      </c>
    </row>
    <row r="899" spans="1:12">
      <c r="A899" s="207" t="s">
        <v>1722</v>
      </c>
      <c r="B899" s="207" t="s">
        <v>4126</v>
      </c>
      <c r="C899" s="10">
        <v>4.9194000000000004</v>
      </c>
      <c r="D899" s="10">
        <v>4.49</v>
      </c>
      <c r="E899" s="335"/>
      <c r="F899" s="229">
        <f t="shared" si="40"/>
        <v>6.395220000000001</v>
      </c>
      <c r="G899" s="229">
        <f t="shared" si="41"/>
        <v>5.8370000000000006</v>
      </c>
      <c r="L899" s="249">
        <f t="shared" ref="L899:L962" si="42">IF(C899&gt;D899,C899*1.3,D899*1.3)</f>
        <v>6.395220000000001</v>
      </c>
    </row>
    <row r="900" spans="1:12">
      <c r="A900" s="207" t="s">
        <v>1764</v>
      </c>
      <c r="B900" s="207" t="s">
        <v>4145</v>
      </c>
      <c r="C900" s="10">
        <v>5.4714999999999998</v>
      </c>
      <c r="D900" s="10">
        <v>4.3099999999999996</v>
      </c>
      <c r="E900" s="335"/>
      <c r="F900" s="229">
        <f t="shared" ref="F900:F963" si="43">C900*$E$1</f>
        <v>7.1129499999999997</v>
      </c>
      <c r="G900" s="229">
        <f t="shared" ref="G900:G963" si="44">D900*$E$1</f>
        <v>5.6029999999999998</v>
      </c>
      <c r="L900" s="249">
        <f t="shared" si="42"/>
        <v>7.1129499999999997</v>
      </c>
    </row>
    <row r="901" spans="1:12">
      <c r="A901" s="207" t="s">
        <v>1728</v>
      </c>
      <c r="B901" s="207" t="s">
        <v>4128</v>
      </c>
      <c r="C901" s="10">
        <v>6.1062000000000003</v>
      </c>
      <c r="D901" s="10">
        <v>5.44</v>
      </c>
      <c r="E901" s="335"/>
      <c r="F901" s="229">
        <f t="shared" si="43"/>
        <v>7.938060000000001</v>
      </c>
      <c r="G901" s="229">
        <f t="shared" si="44"/>
        <v>7.072000000000001</v>
      </c>
      <c r="L901" s="249">
        <f t="shared" si="42"/>
        <v>7.938060000000001</v>
      </c>
    </row>
    <row r="902" spans="1:12">
      <c r="A902" s="207" t="s">
        <v>1960</v>
      </c>
      <c r="B902" s="207" t="s">
        <v>1961</v>
      </c>
      <c r="C902" s="10">
        <v>703.96</v>
      </c>
      <c r="D902" s="10">
        <v>652.41999999999996</v>
      </c>
      <c r="E902" s="335"/>
      <c r="F902" s="229">
        <f t="shared" si="43"/>
        <v>915.14800000000002</v>
      </c>
      <c r="G902" s="229">
        <f t="shared" si="44"/>
        <v>848.14599999999996</v>
      </c>
      <c r="L902" s="249">
        <f t="shared" si="42"/>
        <v>915.14800000000002</v>
      </c>
    </row>
    <row r="903" spans="1:12">
      <c r="A903" s="207" t="s">
        <v>1962</v>
      </c>
      <c r="B903" s="207" t="s">
        <v>1963</v>
      </c>
      <c r="C903" s="10">
        <v>469.072</v>
      </c>
      <c r="D903" s="10">
        <v>424.14</v>
      </c>
      <c r="E903" s="335"/>
      <c r="F903" s="229">
        <f t="shared" si="43"/>
        <v>609.79359999999997</v>
      </c>
      <c r="G903" s="229">
        <f t="shared" si="44"/>
        <v>551.38199999999995</v>
      </c>
      <c r="L903" s="249">
        <f t="shared" si="42"/>
        <v>609.79359999999997</v>
      </c>
    </row>
    <row r="904" spans="1:12">
      <c r="A904" s="207" t="s">
        <v>1975</v>
      </c>
      <c r="B904" s="207" t="s">
        <v>1976</v>
      </c>
      <c r="C904" s="10">
        <v>635.57000000000005</v>
      </c>
      <c r="D904" s="10">
        <v>561.94000000000005</v>
      </c>
      <c r="E904" s="335"/>
      <c r="F904" s="229">
        <f t="shared" si="43"/>
        <v>826.2410000000001</v>
      </c>
      <c r="G904" s="229">
        <f t="shared" si="44"/>
        <v>730.52200000000005</v>
      </c>
      <c r="L904" s="249">
        <f t="shared" si="42"/>
        <v>826.2410000000001</v>
      </c>
    </row>
    <row r="905" spans="1:12">
      <c r="A905" s="207" t="s">
        <v>1958</v>
      </c>
      <c r="B905" s="207" t="s">
        <v>1959</v>
      </c>
      <c r="C905" s="10">
        <v>1090.07</v>
      </c>
      <c r="D905" s="10">
        <v>1010.26</v>
      </c>
      <c r="E905" s="335"/>
      <c r="F905" s="229">
        <f t="shared" si="43"/>
        <v>1417.0909999999999</v>
      </c>
      <c r="G905" s="229">
        <f t="shared" si="44"/>
        <v>1313.338</v>
      </c>
      <c r="L905" s="249">
        <f t="shared" si="42"/>
        <v>1417.0909999999999</v>
      </c>
    </row>
    <row r="906" spans="1:12">
      <c r="A906" s="207" t="s">
        <v>1973</v>
      </c>
      <c r="B906" s="207" t="s">
        <v>1974</v>
      </c>
      <c r="C906" s="10">
        <v>0</v>
      </c>
      <c r="D906" s="10">
        <v>0</v>
      </c>
      <c r="E906" s="335"/>
      <c r="F906" s="229">
        <f t="shared" si="43"/>
        <v>0</v>
      </c>
      <c r="G906" s="229">
        <f t="shared" si="44"/>
        <v>0</v>
      </c>
      <c r="L906" s="249">
        <f t="shared" si="42"/>
        <v>0</v>
      </c>
    </row>
    <row r="907" spans="1:12">
      <c r="A907" s="207" t="s">
        <v>1766</v>
      </c>
      <c r="B907" s="207" t="s">
        <v>4146</v>
      </c>
      <c r="C907" s="10">
        <v>85.928299999999993</v>
      </c>
      <c r="D907" s="10">
        <v>59.75</v>
      </c>
      <c r="E907" s="335"/>
      <c r="F907" s="229">
        <f t="shared" si="43"/>
        <v>111.70679</v>
      </c>
      <c r="G907" s="229">
        <f t="shared" si="44"/>
        <v>77.674999999999997</v>
      </c>
      <c r="L907" s="249">
        <f t="shared" si="42"/>
        <v>111.70679</v>
      </c>
    </row>
    <row r="908" spans="1:12">
      <c r="A908" s="207" t="s">
        <v>1806</v>
      </c>
      <c r="B908" s="207" t="s">
        <v>4164</v>
      </c>
      <c r="C908" s="10">
        <v>115.67</v>
      </c>
      <c r="D908" s="10">
        <v>136.09</v>
      </c>
      <c r="E908" s="335"/>
      <c r="F908" s="229">
        <f t="shared" si="43"/>
        <v>150.37100000000001</v>
      </c>
      <c r="G908" s="229">
        <f t="shared" si="44"/>
        <v>176.917</v>
      </c>
      <c r="L908" s="249">
        <f t="shared" si="42"/>
        <v>176.917</v>
      </c>
    </row>
    <row r="909" spans="1:12">
      <c r="A909" s="207" t="s">
        <v>1863</v>
      </c>
      <c r="B909" s="207" t="s">
        <v>4188</v>
      </c>
      <c r="C909" s="10">
        <v>275.28750000000002</v>
      </c>
      <c r="D909" s="10">
        <v>366.53</v>
      </c>
      <c r="E909" s="335"/>
      <c r="F909" s="229">
        <f t="shared" si="43"/>
        <v>357.87375000000003</v>
      </c>
      <c r="G909" s="229">
        <f t="shared" si="44"/>
        <v>476.48899999999998</v>
      </c>
      <c r="L909" s="249">
        <f t="shared" si="42"/>
        <v>476.48899999999998</v>
      </c>
    </row>
    <row r="910" spans="1:12">
      <c r="A910" s="207" t="s">
        <v>1843</v>
      </c>
      <c r="B910" s="207" t="s">
        <v>4179</v>
      </c>
      <c r="C910" s="10">
        <v>324.55520000000001</v>
      </c>
      <c r="D910" s="10">
        <v>393.15</v>
      </c>
      <c r="E910" s="335"/>
      <c r="F910" s="229">
        <f t="shared" si="43"/>
        <v>421.92176000000001</v>
      </c>
      <c r="G910" s="229">
        <f t="shared" si="44"/>
        <v>511.09499999999997</v>
      </c>
      <c r="L910" s="249">
        <f t="shared" si="42"/>
        <v>511.09499999999997</v>
      </c>
    </row>
    <row r="911" spans="1:12">
      <c r="A911" s="207" t="s">
        <v>1895</v>
      </c>
      <c r="B911" s="207" t="s">
        <v>4203</v>
      </c>
      <c r="C911" s="10">
        <v>486.92869999999999</v>
      </c>
      <c r="D911" s="10">
        <v>457.14</v>
      </c>
      <c r="E911" s="335"/>
      <c r="F911" s="229">
        <f t="shared" si="43"/>
        <v>633.00730999999996</v>
      </c>
      <c r="G911" s="229">
        <f t="shared" si="44"/>
        <v>594.28200000000004</v>
      </c>
      <c r="L911" s="249">
        <f t="shared" si="42"/>
        <v>633.00730999999996</v>
      </c>
    </row>
    <row r="912" spans="1:12">
      <c r="A912" s="207" t="s">
        <v>1768</v>
      </c>
      <c r="B912" s="207" t="s">
        <v>4147</v>
      </c>
      <c r="C912" s="10">
        <v>111.63549999999999</v>
      </c>
      <c r="D912" s="10">
        <v>129.71</v>
      </c>
      <c r="E912" s="335"/>
      <c r="F912" s="229">
        <f t="shared" si="43"/>
        <v>145.12615</v>
      </c>
      <c r="G912" s="229">
        <f t="shared" si="44"/>
        <v>168.62300000000002</v>
      </c>
      <c r="L912" s="249">
        <f t="shared" si="42"/>
        <v>168.62300000000002</v>
      </c>
    </row>
    <row r="913" spans="1:12">
      <c r="A913" s="207" t="s">
        <v>1816</v>
      </c>
      <c r="B913" s="207" t="s">
        <v>4167</v>
      </c>
      <c r="C913" s="10">
        <v>263.72570000000002</v>
      </c>
      <c r="D913" s="10">
        <v>336.38</v>
      </c>
      <c r="E913" s="335"/>
      <c r="F913" s="229">
        <f t="shared" si="43"/>
        <v>342.84341000000006</v>
      </c>
      <c r="G913" s="229">
        <f t="shared" si="44"/>
        <v>437.29399999999998</v>
      </c>
      <c r="L913" s="249">
        <f t="shared" si="42"/>
        <v>437.29399999999998</v>
      </c>
    </row>
    <row r="914" spans="1:12">
      <c r="A914" s="207" t="s">
        <v>1865</v>
      </c>
      <c r="B914" s="207" t="s">
        <v>4189</v>
      </c>
      <c r="C914" s="10">
        <v>391.27569999999997</v>
      </c>
      <c r="D914" s="10">
        <v>477.93</v>
      </c>
      <c r="E914" s="335"/>
      <c r="F914" s="229">
        <f t="shared" si="43"/>
        <v>508.65841</v>
      </c>
      <c r="G914" s="229">
        <f t="shared" si="44"/>
        <v>621.30900000000008</v>
      </c>
      <c r="L914" s="249">
        <f t="shared" si="42"/>
        <v>621.30900000000008</v>
      </c>
    </row>
    <row r="915" spans="1:12">
      <c r="A915" s="207" t="s">
        <v>1845</v>
      </c>
      <c r="B915" s="207" t="s">
        <v>4180</v>
      </c>
      <c r="C915" s="10">
        <v>445.56740000000002</v>
      </c>
      <c r="D915" s="10">
        <v>394.5</v>
      </c>
      <c r="E915" s="335"/>
      <c r="F915" s="229">
        <f t="shared" si="43"/>
        <v>579.23761999999999</v>
      </c>
      <c r="G915" s="229">
        <f t="shared" si="44"/>
        <v>512.85</v>
      </c>
      <c r="L915" s="249">
        <f t="shared" si="42"/>
        <v>579.23761999999999</v>
      </c>
    </row>
    <row r="916" spans="1:12">
      <c r="A916" s="207" t="s">
        <v>1902</v>
      </c>
      <c r="B916" s="207" t="s">
        <v>4205</v>
      </c>
      <c r="C916" s="10">
        <v>742.35</v>
      </c>
      <c r="D916" s="10">
        <v>688</v>
      </c>
      <c r="E916" s="335"/>
      <c r="F916" s="229">
        <f t="shared" si="43"/>
        <v>965.05500000000006</v>
      </c>
      <c r="G916" s="229">
        <f t="shared" si="44"/>
        <v>894.4</v>
      </c>
      <c r="L916" s="249">
        <f t="shared" si="42"/>
        <v>965.05500000000006</v>
      </c>
    </row>
    <row r="917" spans="1:12">
      <c r="A917" s="207" t="s">
        <v>1770</v>
      </c>
      <c r="B917" s="207" t="s">
        <v>4148</v>
      </c>
      <c r="C917" s="10">
        <v>53.849600000000002</v>
      </c>
      <c r="D917" s="10">
        <v>88.48</v>
      </c>
      <c r="E917" s="335"/>
      <c r="F917" s="229">
        <f t="shared" si="43"/>
        <v>70.004480000000001</v>
      </c>
      <c r="G917" s="229">
        <f t="shared" si="44"/>
        <v>115.02400000000002</v>
      </c>
      <c r="L917" s="249">
        <f t="shared" si="42"/>
        <v>115.02400000000002</v>
      </c>
    </row>
    <row r="918" spans="1:12">
      <c r="A918" s="207" t="s">
        <v>1740</v>
      </c>
      <c r="B918" s="207" t="s">
        <v>4133</v>
      </c>
      <c r="C918" s="10">
        <v>1.1580999999999999</v>
      </c>
      <c r="D918" s="10">
        <v>0.98</v>
      </c>
      <c r="E918" s="335"/>
      <c r="F918" s="229">
        <f t="shared" si="43"/>
        <v>1.50553</v>
      </c>
      <c r="G918" s="229">
        <f t="shared" si="44"/>
        <v>1.274</v>
      </c>
      <c r="L918" s="249">
        <f t="shared" si="42"/>
        <v>1.50553</v>
      </c>
    </row>
    <row r="919" spans="1:12">
      <c r="A919" s="207" t="s">
        <v>1736</v>
      </c>
      <c r="B919" s="207" t="s">
        <v>4131</v>
      </c>
      <c r="C919" s="10">
        <v>3.754</v>
      </c>
      <c r="D919" s="10">
        <v>0</v>
      </c>
      <c r="E919" s="335"/>
      <c r="F919" s="229">
        <f t="shared" si="43"/>
        <v>4.8802000000000003</v>
      </c>
      <c r="G919" s="229">
        <f t="shared" si="44"/>
        <v>0</v>
      </c>
      <c r="L919" s="249">
        <f t="shared" si="42"/>
        <v>4.8802000000000003</v>
      </c>
    </row>
    <row r="920" spans="1:12">
      <c r="A920" s="207" t="s">
        <v>1849</v>
      </c>
      <c r="B920" s="207" t="s">
        <v>1850</v>
      </c>
      <c r="C920" s="10">
        <v>0</v>
      </c>
      <c r="D920" s="10">
        <v>0</v>
      </c>
      <c r="E920" s="335"/>
      <c r="F920" s="229">
        <f t="shared" si="43"/>
        <v>0</v>
      </c>
      <c r="G920" s="229">
        <f t="shared" si="44"/>
        <v>0</v>
      </c>
      <c r="L920" s="249">
        <f t="shared" si="42"/>
        <v>0</v>
      </c>
    </row>
    <row r="921" spans="1:12">
      <c r="A921" s="207" t="s">
        <v>1906</v>
      </c>
      <c r="B921" s="207" t="s">
        <v>1907</v>
      </c>
      <c r="C921" s="10">
        <v>0</v>
      </c>
      <c r="D921" s="10">
        <v>0</v>
      </c>
      <c r="E921" s="335"/>
      <c r="F921" s="229">
        <f t="shared" si="43"/>
        <v>0</v>
      </c>
      <c r="G921" s="229">
        <f t="shared" si="44"/>
        <v>0</v>
      </c>
      <c r="L921" s="249">
        <f t="shared" si="42"/>
        <v>0</v>
      </c>
    </row>
    <row r="922" spans="1:12">
      <c r="A922" s="207" t="s">
        <v>137</v>
      </c>
      <c r="B922" s="207" t="s">
        <v>4137</v>
      </c>
      <c r="C922" s="10">
        <v>31.578399999999998</v>
      </c>
      <c r="D922" s="10">
        <v>29.19</v>
      </c>
      <c r="E922" s="335"/>
      <c r="F922" s="229">
        <f t="shared" si="43"/>
        <v>41.051920000000003</v>
      </c>
      <c r="G922" s="229">
        <f t="shared" si="44"/>
        <v>37.947000000000003</v>
      </c>
      <c r="L922" s="249">
        <f t="shared" si="42"/>
        <v>41.051920000000003</v>
      </c>
    </row>
    <row r="923" spans="1:12">
      <c r="A923" s="207" t="s">
        <v>1780</v>
      </c>
      <c r="B923" s="207" t="s">
        <v>4153</v>
      </c>
      <c r="C923" s="10">
        <v>47.260199999999998</v>
      </c>
      <c r="D923" s="10">
        <v>44.75</v>
      </c>
      <c r="E923" s="335"/>
      <c r="F923" s="229">
        <f t="shared" si="43"/>
        <v>61.43826</v>
      </c>
      <c r="G923" s="229">
        <f t="shared" si="44"/>
        <v>58.175000000000004</v>
      </c>
      <c r="L923" s="249">
        <f t="shared" si="42"/>
        <v>61.43826</v>
      </c>
    </row>
    <row r="924" spans="1:12">
      <c r="A924" s="207" t="s">
        <v>1823</v>
      </c>
      <c r="B924" s="207" t="s">
        <v>4171</v>
      </c>
      <c r="C924" s="10">
        <v>114.78660000000001</v>
      </c>
      <c r="D924" s="10">
        <v>0</v>
      </c>
      <c r="E924" s="335"/>
      <c r="F924" s="229">
        <f t="shared" si="43"/>
        <v>149.22258000000002</v>
      </c>
      <c r="G924" s="229">
        <f t="shared" si="44"/>
        <v>0</v>
      </c>
      <c r="L924" s="249">
        <f t="shared" si="42"/>
        <v>149.22258000000002</v>
      </c>
    </row>
    <row r="925" spans="1:12">
      <c r="A925" s="207" t="s">
        <v>1875</v>
      </c>
      <c r="B925" s="207" t="s">
        <v>4194</v>
      </c>
      <c r="C925" s="10">
        <v>253.46270000000001</v>
      </c>
      <c r="D925" s="10">
        <v>264.16000000000003</v>
      </c>
      <c r="E925" s="335"/>
      <c r="F925" s="229">
        <f t="shared" si="43"/>
        <v>329.50151000000005</v>
      </c>
      <c r="G925" s="229">
        <f t="shared" si="44"/>
        <v>343.40800000000007</v>
      </c>
      <c r="L925" s="249">
        <f t="shared" si="42"/>
        <v>343.40800000000007</v>
      </c>
    </row>
    <row r="926" spans="1:12">
      <c r="A926" s="207" t="s">
        <v>1748</v>
      </c>
      <c r="B926" s="207" t="s">
        <v>4138</v>
      </c>
      <c r="C926" s="10">
        <v>52.6492</v>
      </c>
      <c r="D926" s="10">
        <v>55</v>
      </c>
      <c r="E926" s="335"/>
      <c r="F926" s="229">
        <f t="shared" si="43"/>
        <v>68.443960000000004</v>
      </c>
      <c r="G926" s="229">
        <f t="shared" si="44"/>
        <v>71.5</v>
      </c>
      <c r="L926" s="249">
        <f t="shared" si="42"/>
        <v>71.5</v>
      </c>
    </row>
    <row r="927" spans="1:12">
      <c r="A927" s="207" t="s">
        <v>1782</v>
      </c>
      <c r="B927" s="207" t="s">
        <v>4154</v>
      </c>
      <c r="C927" s="10">
        <v>87.773799999999994</v>
      </c>
      <c r="D927" s="10">
        <v>88.08</v>
      </c>
      <c r="E927" s="335"/>
      <c r="F927" s="229">
        <f t="shared" si="43"/>
        <v>114.10593999999999</v>
      </c>
      <c r="G927" s="229">
        <f t="shared" si="44"/>
        <v>114.504</v>
      </c>
      <c r="L927" s="249">
        <f t="shared" si="42"/>
        <v>114.504</v>
      </c>
    </row>
    <row r="928" spans="1:12">
      <c r="A928" s="207" t="s">
        <v>1825</v>
      </c>
      <c r="B928" s="207" t="s">
        <v>4172</v>
      </c>
      <c r="C928" s="10">
        <v>96.821100000000001</v>
      </c>
      <c r="D928" s="10">
        <v>0</v>
      </c>
      <c r="E928" s="335"/>
      <c r="F928" s="229">
        <f t="shared" si="43"/>
        <v>125.86743000000001</v>
      </c>
      <c r="G928" s="229">
        <f t="shared" si="44"/>
        <v>0</v>
      </c>
      <c r="L928" s="249">
        <f t="shared" si="42"/>
        <v>125.86743000000001</v>
      </c>
    </row>
    <row r="929" spans="1:12">
      <c r="A929" s="207" t="s">
        <v>1774</v>
      </c>
      <c r="B929" s="207" t="s">
        <v>4150</v>
      </c>
      <c r="C929" s="10">
        <v>0</v>
      </c>
      <c r="D929" s="10">
        <v>0</v>
      </c>
      <c r="E929" s="335"/>
      <c r="F929" s="229">
        <f t="shared" si="43"/>
        <v>0</v>
      </c>
      <c r="G929" s="229">
        <f t="shared" si="44"/>
        <v>0</v>
      </c>
      <c r="L929" s="249">
        <f t="shared" si="42"/>
        <v>0</v>
      </c>
    </row>
    <row r="930" spans="1:12">
      <c r="A930" s="207" t="s">
        <v>1818</v>
      </c>
      <c r="B930" s="207" t="s">
        <v>4168</v>
      </c>
      <c r="C930" s="10">
        <v>0</v>
      </c>
      <c r="D930" s="10">
        <v>0</v>
      </c>
      <c r="E930" s="335"/>
      <c r="F930" s="229">
        <f t="shared" si="43"/>
        <v>0</v>
      </c>
      <c r="G930" s="229">
        <f t="shared" si="44"/>
        <v>0</v>
      </c>
      <c r="L930" s="249">
        <f t="shared" si="42"/>
        <v>0</v>
      </c>
    </row>
    <row r="931" spans="1:12">
      <c r="A931" s="207" t="s">
        <v>1869</v>
      </c>
      <c r="B931" s="207" t="s">
        <v>4191</v>
      </c>
      <c r="C931" s="10">
        <v>0</v>
      </c>
      <c r="D931" s="10">
        <v>0</v>
      </c>
      <c r="E931" s="335"/>
      <c r="F931" s="229">
        <f t="shared" si="43"/>
        <v>0</v>
      </c>
      <c r="G931" s="229">
        <f t="shared" si="44"/>
        <v>0</v>
      </c>
      <c r="L931" s="249">
        <f t="shared" si="42"/>
        <v>0</v>
      </c>
    </row>
    <row r="932" spans="1:12">
      <c r="A932" s="207" t="s">
        <v>1726</v>
      </c>
      <c r="B932" s="207" t="s">
        <v>4127</v>
      </c>
      <c r="C932" s="10">
        <v>11.538399999999999</v>
      </c>
      <c r="D932" s="10">
        <v>0</v>
      </c>
      <c r="E932" s="335"/>
      <c r="F932" s="229">
        <f t="shared" si="43"/>
        <v>14.999919999999999</v>
      </c>
      <c r="G932" s="229">
        <f t="shared" si="44"/>
        <v>0</v>
      </c>
      <c r="L932" s="249">
        <f t="shared" si="42"/>
        <v>14.999919999999999</v>
      </c>
    </row>
    <row r="933" spans="1:12">
      <c r="A933" s="207" t="s">
        <v>1772</v>
      </c>
      <c r="B933" s="207" t="s">
        <v>4149</v>
      </c>
      <c r="C933" s="10">
        <v>22.1355</v>
      </c>
      <c r="D933" s="10">
        <v>0</v>
      </c>
      <c r="E933" s="335"/>
      <c r="F933" s="229">
        <f t="shared" si="43"/>
        <v>28.776150000000001</v>
      </c>
      <c r="G933" s="229">
        <f t="shared" si="44"/>
        <v>0</v>
      </c>
      <c r="L933" s="249">
        <f t="shared" si="42"/>
        <v>28.776150000000001</v>
      </c>
    </row>
    <row r="934" spans="1:12">
      <c r="A934" s="207" t="s">
        <v>1867</v>
      </c>
      <c r="B934" s="207" t="s">
        <v>4190</v>
      </c>
      <c r="C934" s="10">
        <v>65.738399999999999</v>
      </c>
      <c r="D934" s="10">
        <v>0</v>
      </c>
      <c r="E934" s="335"/>
      <c r="F934" s="229">
        <f t="shared" si="43"/>
        <v>85.459919999999997</v>
      </c>
      <c r="G934" s="229">
        <f t="shared" si="44"/>
        <v>0</v>
      </c>
      <c r="L934" s="249">
        <f t="shared" si="42"/>
        <v>85.459919999999997</v>
      </c>
    </row>
    <row r="935" spans="1:12">
      <c r="A935" s="207" t="s">
        <v>1847</v>
      </c>
      <c r="B935" s="207" t="s">
        <v>4181</v>
      </c>
      <c r="C935" s="10">
        <v>151.02000000000001</v>
      </c>
      <c r="D935" s="10">
        <v>127.42</v>
      </c>
      <c r="E935" s="335"/>
      <c r="F935" s="229">
        <f t="shared" si="43"/>
        <v>196.32600000000002</v>
      </c>
      <c r="G935" s="229">
        <f t="shared" si="44"/>
        <v>165.64600000000002</v>
      </c>
      <c r="L935" s="249">
        <f t="shared" si="42"/>
        <v>196.32600000000002</v>
      </c>
    </row>
    <row r="936" spans="1:12">
      <c r="A936" s="207" t="s">
        <v>1904</v>
      </c>
      <c r="B936" s="207" t="s">
        <v>4206</v>
      </c>
      <c r="C936" s="10">
        <v>63.207999999999998</v>
      </c>
      <c r="D936" s="10">
        <v>0</v>
      </c>
      <c r="E936" s="335"/>
      <c r="F936" s="229">
        <f t="shared" si="43"/>
        <v>82.170400000000001</v>
      </c>
      <c r="G936" s="229">
        <f t="shared" si="44"/>
        <v>0</v>
      </c>
      <c r="L936" s="249">
        <f t="shared" si="42"/>
        <v>82.170400000000001</v>
      </c>
    </row>
    <row r="937" spans="1:12">
      <c r="A937" s="207" t="s">
        <v>2733</v>
      </c>
      <c r="B937" s="207" t="s">
        <v>2734</v>
      </c>
      <c r="C937" s="10">
        <v>138.97999999999999</v>
      </c>
      <c r="D937" s="10">
        <v>119.73</v>
      </c>
      <c r="E937" s="335"/>
      <c r="F937" s="229">
        <f t="shared" si="43"/>
        <v>180.67400000000001</v>
      </c>
      <c r="G937" s="229">
        <f t="shared" si="44"/>
        <v>155.649</v>
      </c>
      <c r="L937" s="249">
        <f t="shared" si="42"/>
        <v>180.67400000000001</v>
      </c>
    </row>
    <row r="938" spans="1:12">
      <c r="A938" s="207" t="s">
        <v>2581</v>
      </c>
      <c r="B938" s="207" t="s">
        <v>2582</v>
      </c>
      <c r="C938" s="10">
        <v>43.31</v>
      </c>
      <c r="D938" s="10">
        <v>0</v>
      </c>
      <c r="E938" s="335"/>
      <c r="F938" s="229">
        <f t="shared" si="43"/>
        <v>56.303000000000004</v>
      </c>
      <c r="G938" s="229">
        <f t="shared" si="44"/>
        <v>0</v>
      </c>
      <c r="L938" s="249">
        <f t="shared" si="42"/>
        <v>56.303000000000004</v>
      </c>
    </row>
    <row r="939" spans="1:12">
      <c r="A939" s="207" t="s">
        <v>2175</v>
      </c>
      <c r="B939" s="207" t="s">
        <v>2176</v>
      </c>
      <c r="C939" s="10">
        <v>111.23180000000001</v>
      </c>
      <c r="D939" s="10">
        <v>95.2</v>
      </c>
      <c r="E939" s="335"/>
      <c r="F939" s="229">
        <f t="shared" si="43"/>
        <v>144.60134000000002</v>
      </c>
      <c r="G939" s="229">
        <f t="shared" si="44"/>
        <v>123.76</v>
      </c>
      <c r="L939" s="249">
        <f t="shared" si="42"/>
        <v>144.60134000000002</v>
      </c>
    </row>
    <row r="940" spans="1:12">
      <c r="A940" s="207" t="s">
        <v>2181</v>
      </c>
      <c r="B940" s="207" t="s">
        <v>2182</v>
      </c>
      <c r="C940" s="10">
        <v>90.626800000000003</v>
      </c>
      <c r="D940" s="10">
        <v>0</v>
      </c>
      <c r="E940" s="335"/>
      <c r="F940" s="229">
        <f t="shared" si="43"/>
        <v>117.81484</v>
      </c>
      <c r="G940" s="229">
        <f t="shared" si="44"/>
        <v>0</v>
      </c>
      <c r="L940" s="249">
        <f t="shared" si="42"/>
        <v>117.81484</v>
      </c>
    </row>
    <row r="941" spans="1:12">
      <c r="A941" s="207" t="s">
        <v>2177</v>
      </c>
      <c r="B941" s="207" t="s">
        <v>2178</v>
      </c>
      <c r="C941" s="10">
        <v>5.5061</v>
      </c>
      <c r="D941" s="10">
        <v>0</v>
      </c>
      <c r="E941" s="335"/>
      <c r="F941" s="229">
        <f t="shared" si="43"/>
        <v>7.1579300000000003</v>
      </c>
      <c r="G941" s="229">
        <f t="shared" si="44"/>
        <v>0</v>
      </c>
      <c r="L941" s="249">
        <f t="shared" si="42"/>
        <v>7.1579300000000003</v>
      </c>
    </row>
    <row r="942" spans="1:12">
      <c r="A942" s="207" t="s">
        <v>2179</v>
      </c>
      <c r="B942" s="207" t="s">
        <v>2180</v>
      </c>
      <c r="C942" s="10">
        <v>9.4433000000000007</v>
      </c>
      <c r="D942" s="10">
        <v>0</v>
      </c>
      <c r="E942" s="335"/>
      <c r="F942" s="229">
        <f t="shared" si="43"/>
        <v>12.276290000000001</v>
      </c>
      <c r="G942" s="229">
        <f t="shared" si="44"/>
        <v>0</v>
      </c>
      <c r="L942" s="249">
        <f t="shared" si="42"/>
        <v>12.276290000000001</v>
      </c>
    </row>
    <row r="943" spans="1:12">
      <c r="A943" s="207" t="s">
        <v>2737</v>
      </c>
      <c r="B943" s="207" t="s">
        <v>2738</v>
      </c>
      <c r="C943" s="10">
        <v>40.833799999999997</v>
      </c>
      <c r="D943" s="10">
        <v>37.590000000000003</v>
      </c>
      <c r="E943" s="335"/>
      <c r="F943" s="229">
        <f t="shared" si="43"/>
        <v>53.083939999999998</v>
      </c>
      <c r="G943" s="229">
        <f t="shared" si="44"/>
        <v>48.867000000000004</v>
      </c>
      <c r="L943" s="249">
        <f t="shared" si="42"/>
        <v>53.083939999999998</v>
      </c>
    </row>
    <row r="944" spans="1:12">
      <c r="A944" s="207" t="s">
        <v>2583</v>
      </c>
      <c r="B944" s="207" t="s">
        <v>2584</v>
      </c>
      <c r="C944" s="10">
        <v>23.864899999999999</v>
      </c>
      <c r="D944" s="10">
        <v>22.015000000000001</v>
      </c>
      <c r="E944" s="335"/>
      <c r="F944" s="229">
        <f t="shared" si="43"/>
        <v>31.024369999999998</v>
      </c>
      <c r="G944" s="229">
        <f t="shared" si="44"/>
        <v>28.619500000000002</v>
      </c>
      <c r="L944" s="249">
        <f t="shared" si="42"/>
        <v>31.024369999999998</v>
      </c>
    </row>
    <row r="945" spans="1:12">
      <c r="A945" s="207" t="s">
        <v>2369</v>
      </c>
      <c r="B945" s="207" t="s">
        <v>2370</v>
      </c>
      <c r="C945" s="10">
        <v>73.693799999999996</v>
      </c>
      <c r="D945" s="10">
        <v>0</v>
      </c>
      <c r="E945" s="335"/>
      <c r="F945" s="229">
        <f t="shared" si="43"/>
        <v>95.801940000000002</v>
      </c>
      <c r="G945" s="229">
        <f t="shared" si="44"/>
        <v>0</v>
      </c>
      <c r="L945" s="249">
        <f t="shared" si="42"/>
        <v>95.801940000000002</v>
      </c>
    </row>
    <row r="946" spans="1:12">
      <c r="A946" s="207" t="s">
        <v>2391</v>
      </c>
      <c r="B946" s="207" t="s">
        <v>2392</v>
      </c>
      <c r="C946" s="10">
        <v>289.56259999999997</v>
      </c>
      <c r="D946" s="10">
        <v>0</v>
      </c>
      <c r="E946" s="335"/>
      <c r="F946" s="229">
        <f t="shared" si="43"/>
        <v>376.43137999999999</v>
      </c>
      <c r="G946" s="229">
        <f t="shared" si="44"/>
        <v>0</v>
      </c>
      <c r="L946" s="249">
        <f t="shared" si="42"/>
        <v>376.43137999999999</v>
      </c>
    </row>
    <row r="947" spans="1:12">
      <c r="A947" s="207" t="s">
        <v>2193</v>
      </c>
      <c r="B947" s="207" t="s">
        <v>2194</v>
      </c>
      <c r="C947" s="10">
        <v>4.4349999999999996</v>
      </c>
      <c r="D947" s="10">
        <v>4.24</v>
      </c>
      <c r="E947" s="335"/>
      <c r="F947" s="229">
        <f t="shared" si="43"/>
        <v>5.7654999999999994</v>
      </c>
      <c r="G947" s="229">
        <f t="shared" si="44"/>
        <v>5.5120000000000005</v>
      </c>
      <c r="L947" s="249">
        <f t="shared" si="42"/>
        <v>5.7654999999999994</v>
      </c>
    </row>
    <row r="948" spans="1:12">
      <c r="A948" s="207" t="s">
        <v>2195</v>
      </c>
      <c r="B948" s="207" t="s">
        <v>2196</v>
      </c>
      <c r="C948" s="10">
        <v>4.5141</v>
      </c>
      <c r="D948" s="10">
        <v>3.52</v>
      </c>
      <c r="E948" s="335"/>
      <c r="F948" s="229">
        <f t="shared" si="43"/>
        <v>5.8683300000000003</v>
      </c>
      <c r="G948" s="229">
        <f t="shared" si="44"/>
        <v>4.5760000000000005</v>
      </c>
      <c r="L948" s="249">
        <f t="shared" si="42"/>
        <v>5.8683300000000003</v>
      </c>
    </row>
    <row r="949" spans="1:12">
      <c r="A949" s="207" t="s">
        <v>2197</v>
      </c>
      <c r="B949" s="207" t="s">
        <v>2198</v>
      </c>
      <c r="C949" s="10">
        <v>8.2995000000000001</v>
      </c>
      <c r="D949" s="10">
        <v>0</v>
      </c>
      <c r="E949" s="335"/>
      <c r="F949" s="229">
        <f t="shared" si="43"/>
        <v>10.789350000000001</v>
      </c>
      <c r="G949" s="229">
        <f t="shared" si="44"/>
        <v>0</v>
      </c>
      <c r="L949" s="249">
        <f t="shared" si="42"/>
        <v>10.789350000000001</v>
      </c>
    </row>
    <row r="950" spans="1:12">
      <c r="A950" s="207" t="s">
        <v>2199</v>
      </c>
      <c r="B950" s="207" t="s">
        <v>2200</v>
      </c>
      <c r="C950" s="10">
        <v>10.5768</v>
      </c>
      <c r="D950" s="10">
        <v>0</v>
      </c>
      <c r="E950" s="335"/>
      <c r="F950" s="229">
        <f t="shared" si="43"/>
        <v>13.749840000000001</v>
      </c>
      <c r="G950" s="229">
        <f t="shared" si="44"/>
        <v>0</v>
      </c>
      <c r="L950" s="249">
        <f t="shared" si="42"/>
        <v>13.749840000000001</v>
      </c>
    </row>
    <row r="951" spans="1:12">
      <c r="A951" s="207" t="s">
        <v>2201</v>
      </c>
      <c r="B951" s="207" t="s">
        <v>2202</v>
      </c>
      <c r="C951" s="10">
        <v>6.5555000000000003</v>
      </c>
      <c r="D951" s="10">
        <v>4.12</v>
      </c>
      <c r="E951" s="335"/>
      <c r="F951" s="229">
        <f t="shared" si="43"/>
        <v>8.5221499999999999</v>
      </c>
      <c r="G951" s="229">
        <f t="shared" si="44"/>
        <v>5.3560000000000008</v>
      </c>
      <c r="L951" s="249">
        <f t="shared" si="42"/>
        <v>8.5221499999999999</v>
      </c>
    </row>
    <row r="952" spans="1:12">
      <c r="A952" s="207" t="s">
        <v>2371</v>
      </c>
      <c r="B952" s="207" t="s">
        <v>2372</v>
      </c>
      <c r="C952" s="10">
        <v>20.49</v>
      </c>
      <c r="D952" s="10">
        <v>0</v>
      </c>
      <c r="E952" s="335"/>
      <c r="F952" s="229">
        <f t="shared" si="43"/>
        <v>26.637</v>
      </c>
      <c r="G952" s="229">
        <f t="shared" si="44"/>
        <v>0</v>
      </c>
      <c r="L952" s="249">
        <f t="shared" si="42"/>
        <v>26.637</v>
      </c>
    </row>
    <row r="953" spans="1:12">
      <c r="A953" s="207" t="s">
        <v>2205</v>
      </c>
      <c r="B953" s="207" t="s">
        <v>2206</v>
      </c>
      <c r="C953" s="10">
        <v>3.6233</v>
      </c>
      <c r="D953" s="10">
        <v>1.0509999999999999</v>
      </c>
      <c r="E953" s="335"/>
      <c r="F953" s="229">
        <f t="shared" si="43"/>
        <v>4.7102900000000005</v>
      </c>
      <c r="G953" s="229">
        <f t="shared" si="44"/>
        <v>1.3663000000000001</v>
      </c>
      <c r="L953" s="249">
        <f t="shared" si="42"/>
        <v>4.7102900000000005</v>
      </c>
    </row>
    <row r="954" spans="1:12">
      <c r="A954" s="207" t="s">
        <v>2203</v>
      </c>
      <c r="B954" s="207" t="s">
        <v>2204</v>
      </c>
      <c r="C954" s="10">
        <v>3.9575</v>
      </c>
      <c r="D954" s="10">
        <v>0</v>
      </c>
      <c r="E954" s="335"/>
      <c r="F954" s="229">
        <f t="shared" si="43"/>
        <v>5.1447500000000002</v>
      </c>
      <c r="G954" s="229">
        <f t="shared" si="44"/>
        <v>0</v>
      </c>
      <c r="L954" s="249">
        <f t="shared" si="42"/>
        <v>5.1447500000000002</v>
      </c>
    </row>
    <row r="955" spans="1:12">
      <c r="A955" s="207" t="s">
        <v>2591</v>
      </c>
      <c r="B955" s="207" t="s">
        <v>2592</v>
      </c>
      <c r="C955" s="10">
        <v>16.674600000000002</v>
      </c>
      <c r="D955" s="10">
        <v>11.34</v>
      </c>
      <c r="E955" s="335"/>
      <c r="F955" s="229">
        <f t="shared" si="43"/>
        <v>21.676980000000004</v>
      </c>
      <c r="G955" s="229">
        <f t="shared" si="44"/>
        <v>14.742000000000001</v>
      </c>
      <c r="L955" s="249">
        <f t="shared" si="42"/>
        <v>21.676980000000004</v>
      </c>
    </row>
    <row r="956" spans="1:12">
      <c r="A956" s="207" t="s">
        <v>2593</v>
      </c>
      <c r="B956" s="207" t="s">
        <v>2594</v>
      </c>
      <c r="C956" s="10">
        <v>17.272600000000001</v>
      </c>
      <c r="D956" s="10">
        <v>10.88</v>
      </c>
      <c r="E956" s="335"/>
      <c r="F956" s="229">
        <f t="shared" si="43"/>
        <v>22.45438</v>
      </c>
      <c r="G956" s="229">
        <f t="shared" si="44"/>
        <v>14.144000000000002</v>
      </c>
      <c r="L956" s="249">
        <f t="shared" si="42"/>
        <v>22.45438</v>
      </c>
    </row>
    <row r="957" spans="1:12">
      <c r="A957" s="207" t="s">
        <v>2595</v>
      </c>
      <c r="B957" s="207" t="s">
        <v>2596</v>
      </c>
      <c r="C957" s="10">
        <v>25.372599999999998</v>
      </c>
      <c r="D957" s="10">
        <v>7.66</v>
      </c>
      <c r="E957" s="335"/>
      <c r="F957" s="229">
        <f t="shared" si="43"/>
        <v>32.984380000000002</v>
      </c>
      <c r="G957" s="229">
        <f t="shared" si="44"/>
        <v>9.9580000000000002</v>
      </c>
      <c r="L957" s="249">
        <f t="shared" si="42"/>
        <v>32.984380000000002</v>
      </c>
    </row>
    <row r="958" spans="1:12">
      <c r="A958" s="207" t="s">
        <v>2597</v>
      </c>
      <c r="B958" s="207" t="s">
        <v>2598</v>
      </c>
      <c r="C958" s="10">
        <v>10.4338</v>
      </c>
      <c r="D958" s="10">
        <v>9.43</v>
      </c>
      <c r="E958" s="335"/>
      <c r="F958" s="229">
        <f t="shared" si="43"/>
        <v>13.563940000000001</v>
      </c>
      <c r="G958" s="229">
        <f t="shared" si="44"/>
        <v>12.259</v>
      </c>
      <c r="L958" s="249">
        <f t="shared" si="42"/>
        <v>13.563940000000001</v>
      </c>
    </row>
    <row r="959" spans="1:12">
      <c r="A959" s="207" t="s">
        <v>2599</v>
      </c>
      <c r="B959" s="207" t="s">
        <v>2600</v>
      </c>
      <c r="C959" s="10">
        <v>13.049899999999999</v>
      </c>
      <c r="D959" s="10">
        <v>12.22</v>
      </c>
      <c r="E959" s="335"/>
      <c r="F959" s="229">
        <f t="shared" si="43"/>
        <v>16.964870000000001</v>
      </c>
      <c r="G959" s="229">
        <f t="shared" si="44"/>
        <v>15.886000000000001</v>
      </c>
      <c r="L959" s="249">
        <f t="shared" si="42"/>
        <v>16.964870000000001</v>
      </c>
    </row>
    <row r="960" spans="1:12">
      <c r="A960" s="207" t="s">
        <v>2601</v>
      </c>
      <c r="B960" s="207" t="s">
        <v>2602</v>
      </c>
      <c r="C960" s="10">
        <v>14.5343</v>
      </c>
      <c r="D960" s="10">
        <v>0</v>
      </c>
      <c r="E960" s="335"/>
      <c r="F960" s="229">
        <f t="shared" si="43"/>
        <v>18.894590000000001</v>
      </c>
      <c r="G960" s="229">
        <f t="shared" si="44"/>
        <v>0</v>
      </c>
      <c r="L960" s="249">
        <f t="shared" si="42"/>
        <v>18.894590000000001</v>
      </c>
    </row>
    <row r="961" spans="1:12">
      <c r="A961" s="207" t="s">
        <v>2603</v>
      </c>
      <c r="B961" s="207" t="s">
        <v>2604</v>
      </c>
      <c r="C961" s="10">
        <v>34.801099999999998</v>
      </c>
      <c r="D961" s="10">
        <v>24.2</v>
      </c>
      <c r="E961" s="335"/>
      <c r="F961" s="229">
        <f t="shared" si="43"/>
        <v>45.241430000000001</v>
      </c>
      <c r="G961" s="229">
        <f t="shared" si="44"/>
        <v>31.46</v>
      </c>
      <c r="L961" s="249">
        <f t="shared" si="42"/>
        <v>45.241430000000001</v>
      </c>
    </row>
    <row r="962" spans="1:12">
      <c r="A962" s="207" t="s">
        <v>2605</v>
      </c>
      <c r="B962" s="207" t="s">
        <v>2606</v>
      </c>
      <c r="C962" s="10">
        <v>48.529699999999998</v>
      </c>
      <c r="D962" s="10">
        <v>76.61</v>
      </c>
      <c r="E962" s="335"/>
      <c r="F962" s="229">
        <f t="shared" si="43"/>
        <v>63.088610000000003</v>
      </c>
      <c r="G962" s="229">
        <f t="shared" si="44"/>
        <v>99.593000000000004</v>
      </c>
      <c r="L962" s="249">
        <f t="shared" si="42"/>
        <v>99.593000000000004</v>
      </c>
    </row>
    <row r="963" spans="1:12">
      <c r="A963" s="207" t="s">
        <v>2607</v>
      </c>
      <c r="B963" s="207" t="s">
        <v>2608</v>
      </c>
      <c r="C963" s="10">
        <v>61.365900000000003</v>
      </c>
      <c r="D963" s="10">
        <v>0</v>
      </c>
      <c r="E963" s="335"/>
      <c r="F963" s="229">
        <f t="shared" si="43"/>
        <v>79.775670000000005</v>
      </c>
      <c r="G963" s="229">
        <f t="shared" si="44"/>
        <v>0</v>
      </c>
      <c r="L963" s="249">
        <f t="shared" ref="L963:L1026" si="45">IF(C963&gt;D963,C963*1.3,D963*1.3)</f>
        <v>79.775670000000005</v>
      </c>
    </row>
    <row r="964" spans="1:12">
      <c r="A964" s="207" t="s">
        <v>2815</v>
      </c>
      <c r="B964" s="207" t="s">
        <v>2816</v>
      </c>
      <c r="C964" s="10">
        <v>274.91059999999999</v>
      </c>
      <c r="D964" s="10">
        <v>312.0933</v>
      </c>
      <c r="E964" s="335"/>
      <c r="F964" s="229">
        <f t="shared" ref="F964:F1027" si="46">C964*$E$1</f>
        <v>357.38378</v>
      </c>
      <c r="G964" s="229">
        <f t="shared" ref="G964:G1027" si="47">D964*$E$1</f>
        <v>405.72129000000001</v>
      </c>
      <c r="L964" s="249">
        <f t="shared" si="45"/>
        <v>405.72129000000001</v>
      </c>
    </row>
    <row r="965" spans="1:12">
      <c r="A965" s="207" t="s">
        <v>2817</v>
      </c>
      <c r="B965" s="207" t="s">
        <v>2818</v>
      </c>
      <c r="C965" s="10">
        <v>75.137299999999996</v>
      </c>
      <c r="D965" s="10">
        <v>67.069999999999993</v>
      </c>
      <c r="E965" s="335"/>
      <c r="F965" s="229">
        <f t="shared" si="46"/>
        <v>97.678489999999996</v>
      </c>
      <c r="G965" s="229">
        <f t="shared" si="47"/>
        <v>87.190999999999988</v>
      </c>
      <c r="L965" s="249">
        <f t="shared" si="45"/>
        <v>97.678489999999996</v>
      </c>
    </row>
    <row r="966" spans="1:12">
      <c r="A966" s="207" t="s">
        <v>2819</v>
      </c>
      <c r="B966" s="207" t="s">
        <v>2820</v>
      </c>
      <c r="C966" s="10">
        <v>100.1511</v>
      </c>
      <c r="D966" s="10">
        <v>0</v>
      </c>
      <c r="E966" s="335"/>
      <c r="F966" s="229">
        <f t="shared" si="46"/>
        <v>130.19642999999999</v>
      </c>
      <c r="G966" s="229">
        <f t="shared" si="47"/>
        <v>0</v>
      </c>
      <c r="L966" s="249">
        <f t="shared" si="45"/>
        <v>130.19642999999999</v>
      </c>
    </row>
    <row r="967" spans="1:12">
      <c r="A967" s="207" t="s">
        <v>2821</v>
      </c>
      <c r="B967" s="207" t="s">
        <v>2822</v>
      </c>
      <c r="C967" s="10">
        <v>341.74200000000002</v>
      </c>
      <c r="D967" s="10">
        <v>312.08999999999997</v>
      </c>
      <c r="E967" s="335"/>
      <c r="F967" s="229">
        <f t="shared" si="46"/>
        <v>444.26460000000003</v>
      </c>
      <c r="G967" s="229">
        <f t="shared" si="47"/>
        <v>405.71699999999998</v>
      </c>
      <c r="L967" s="249">
        <f t="shared" si="45"/>
        <v>444.26460000000003</v>
      </c>
    </row>
    <row r="968" spans="1:12">
      <c r="A968" s="207" t="s">
        <v>2823</v>
      </c>
      <c r="B968" s="207" t="s">
        <v>2824</v>
      </c>
      <c r="C968" s="10">
        <v>341.74200000000002</v>
      </c>
      <c r="D968" s="10">
        <v>312.08999999999997</v>
      </c>
      <c r="E968" s="335"/>
      <c r="F968" s="229">
        <f t="shared" si="46"/>
        <v>444.26460000000003</v>
      </c>
      <c r="G968" s="229">
        <f t="shared" si="47"/>
        <v>405.71699999999998</v>
      </c>
      <c r="L968" s="249">
        <f t="shared" si="45"/>
        <v>444.26460000000003</v>
      </c>
    </row>
    <row r="969" spans="1:12">
      <c r="A969" s="207" t="s">
        <v>2825</v>
      </c>
      <c r="B969" s="207" t="s">
        <v>2826</v>
      </c>
      <c r="C969" s="10">
        <v>188.57140000000001</v>
      </c>
      <c r="D969" s="10">
        <v>0</v>
      </c>
      <c r="E969" s="335"/>
      <c r="F969" s="229">
        <f t="shared" si="46"/>
        <v>245.14282000000003</v>
      </c>
      <c r="G969" s="229">
        <f t="shared" si="47"/>
        <v>0</v>
      </c>
      <c r="L969" s="249">
        <f t="shared" si="45"/>
        <v>245.14282000000003</v>
      </c>
    </row>
    <row r="970" spans="1:12">
      <c r="A970" s="207" t="s">
        <v>2827</v>
      </c>
      <c r="B970" s="207" t="s">
        <v>2828</v>
      </c>
      <c r="C970" s="10">
        <v>30.708300000000001</v>
      </c>
      <c r="D970" s="10">
        <v>0</v>
      </c>
      <c r="E970" s="335"/>
      <c r="F970" s="229">
        <f t="shared" si="46"/>
        <v>39.920790000000004</v>
      </c>
      <c r="G970" s="229">
        <f t="shared" si="47"/>
        <v>0</v>
      </c>
      <c r="L970" s="249">
        <f t="shared" si="45"/>
        <v>39.920790000000004</v>
      </c>
    </row>
    <row r="971" spans="1:12">
      <c r="A971" s="207" t="s">
        <v>2207</v>
      </c>
      <c r="B971" s="207" t="s">
        <v>2208</v>
      </c>
      <c r="C971" s="10">
        <v>6.3410000000000002</v>
      </c>
      <c r="D971" s="10">
        <v>5.9752000000000001</v>
      </c>
      <c r="E971" s="335"/>
      <c r="F971" s="229">
        <f t="shared" si="46"/>
        <v>8.2433000000000014</v>
      </c>
      <c r="G971" s="229">
        <f t="shared" si="47"/>
        <v>7.76776</v>
      </c>
      <c r="L971" s="249">
        <f t="shared" si="45"/>
        <v>8.2433000000000014</v>
      </c>
    </row>
    <row r="972" spans="1:12">
      <c r="A972" s="207" t="s">
        <v>2479</v>
      </c>
      <c r="B972" s="207" t="s">
        <v>2480</v>
      </c>
      <c r="C972" s="10">
        <v>7.2516999999999996</v>
      </c>
      <c r="D972" s="10">
        <v>8</v>
      </c>
      <c r="E972" s="335"/>
      <c r="F972" s="229">
        <f t="shared" si="46"/>
        <v>9.4272100000000005</v>
      </c>
      <c r="G972" s="229">
        <f t="shared" si="47"/>
        <v>10.4</v>
      </c>
      <c r="L972" s="249">
        <f t="shared" si="45"/>
        <v>10.4</v>
      </c>
    </row>
    <row r="973" spans="1:12">
      <c r="A973" s="207" t="s">
        <v>2403</v>
      </c>
      <c r="B973" s="207" t="s">
        <v>2404</v>
      </c>
      <c r="C973" s="10">
        <v>7.2964000000000002</v>
      </c>
      <c r="D973" s="10">
        <v>2.4500000000000002</v>
      </c>
      <c r="E973" s="335"/>
      <c r="F973" s="229">
        <f t="shared" si="46"/>
        <v>9.4853199999999998</v>
      </c>
      <c r="G973" s="229">
        <f t="shared" si="47"/>
        <v>3.1850000000000005</v>
      </c>
      <c r="L973" s="249">
        <f t="shared" si="45"/>
        <v>9.4853199999999998</v>
      </c>
    </row>
    <row r="974" spans="1:12">
      <c r="A974" s="207" t="s">
        <v>2609</v>
      </c>
      <c r="B974" s="207" t="s">
        <v>2610</v>
      </c>
      <c r="C974" s="10">
        <v>10.1021</v>
      </c>
      <c r="D974" s="10">
        <v>11.645</v>
      </c>
      <c r="E974" s="335"/>
      <c r="F974" s="229">
        <f t="shared" si="46"/>
        <v>13.13273</v>
      </c>
      <c r="G974" s="229">
        <f t="shared" si="47"/>
        <v>15.138500000000001</v>
      </c>
      <c r="L974" s="249">
        <f t="shared" si="45"/>
        <v>15.138500000000001</v>
      </c>
    </row>
    <row r="975" spans="1:12">
      <c r="A975" s="207" t="s">
        <v>2757</v>
      </c>
      <c r="B975" s="207" t="s">
        <v>2758</v>
      </c>
      <c r="C975" s="10">
        <v>12.1553</v>
      </c>
      <c r="D975" s="10">
        <v>19.23</v>
      </c>
      <c r="E975" s="335"/>
      <c r="F975" s="229">
        <f t="shared" si="46"/>
        <v>15.801890000000002</v>
      </c>
      <c r="G975" s="229">
        <f t="shared" si="47"/>
        <v>24.999000000000002</v>
      </c>
      <c r="L975" s="249">
        <f t="shared" si="45"/>
        <v>24.999000000000002</v>
      </c>
    </row>
    <row r="976" spans="1:12">
      <c r="A976" s="207" t="s">
        <v>2829</v>
      </c>
      <c r="B976" s="207" t="s">
        <v>2830</v>
      </c>
      <c r="C976" s="10">
        <v>0</v>
      </c>
      <c r="D976" s="10">
        <v>0</v>
      </c>
      <c r="E976" s="335"/>
      <c r="F976" s="229">
        <f t="shared" si="46"/>
        <v>0</v>
      </c>
      <c r="G976" s="229">
        <f t="shared" si="47"/>
        <v>0</v>
      </c>
      <c r="L976" s="249">
        <f t="shared" si="45"/>
        <v>0</v>
      </c>
    </row>
    <row r="977" spans="1:12">
      <c r="A977" s="207" t="s">
        <v>2001</v>
      </c>
      <c r="B977" s="207" t="s">
        <v>2002</v>
      </c>
      <c r="C977" s="10">
        <v>0.26919999999999999</v>
      </c>
      <c r="D977" s="10">
        <v>0.20499999999999999</v>
      </c>
      <c r="E977" s="335"/>
      <c r="F977" s="229">
        <f t="shared" si="46"/>
        <v>0.34995999999999999</v>
      </c>
      <c r="G977" s="229">
        <f t="shared" si="47"/>
        <v>0.26650000000000001</v>
      </c>
      <c r="L977" s="249">
        <f t="shared" si="45"/>
        <v>0.34995999999999999</v>
      </c>
    </row>
    <row r="978" spans="1:12">
      <c r="A978" s="207" t="s">
        <v>2085</v>
      </c>
      <c r="B978" s="207" t="s">
        <v>2086</v>
      </c>
      <c r="C978" s="10">
        <v>0.21260000000000001</v>
      </c>
      <c r="D978" s="10">
        <v>0</v>
      </c>
      <c r="E978" s="335"/>
      <c r="F978" s="229">
        <f t="shared" si="46"/>
        <v>0.27638000000000001</v>
      </c>
      <c r="G978" s="229">
        <f t="shared" si="47"/>
        <v>0</v>
      </c>
      <c r="L978" s="249">
        <f t="shared" si="45"/>
        <v>0.27638000000000001</v>
      </c>
    </row>
    <row r="979" spans="1:12">
      <c r="A979" s="207" t="s">
        <v>2209</v>
      </c>
      <c r="B979" s="207" t="s">
        <v>2210</v>
      </c>
      <c r="C979" s="10">
        <v>0.59840000000000004</v>
      </c>
      <c r="D979" s="10">
        <v>0.54820000000000002</v>
      </c>
      <c r="E979" s="335"/>
      <c r="F979" s="229">
        <f t="shared" si="46"/>
        <v>0.77792000000000006</v>
      </c>
      <c r="G979" s="229">
        <f t="shared" si="47"/>
        <v>0.71266000000000007</v>
      </c>
      <c r="L979" s="249">
        <f t="shared" si="45"/>
        <v>0.77792000000000006</v>
      </c>
    </row>
    <row r="980" spans="1:12">
      <c r="A980" s="207" t="s">
        <v>2481</v>
      </c>
      <c r="B980" s="207" t="s">
        <v>2482</v>
      </c>
      <c r="C980" s="10">
        <v>0.8236</v>
      </c>
      <c r="D980" s="10">
        <v>2.62</v>
      </c>
      <c r="E980" s="335"/>
      <c r="F980" s="229">
        <f t="shared" si="46"/>
        <v>1.0706800000000001</v>
      </c>
      <c r="G980" s="229">
        <f t="shared" si="47"/>
        <v>3.4060000000000001</v>
      </c>
      <c r="L980" s="249">
        <f t="shared" si="45"/>
        <v>3.4060000000000001</v>
      </c>
    </row>
    <row r="981" spans="1:12">
      <c r="A981" s="207" t="s">
        <v>2405</v>
      </c>
      <c r="B981" s="207" t="s">
        <v>2406</v>
      </c>
      <c r="C981" s="10">
        <v>0.90410000000000001</v>
      </c>
      <c r="D981" s="10">
        <v>1.1212</v>
      </c>
      <c r="E981" s="335"/>
      <c r="F981" s="229">
        <f t="shared" si="46"/>
        <v>1.17533</v>
      </c>
      <c r="G981" s="229">
        <f t="shared" si="47"/>
        <v>1.45756</v>
      </c>
      <c r="L981" s="249">
        <f t="shared" si="45"/>
        <v>1.45756</v>
      </c>
    </row>
    <row r="982" spans="1:12">
      <c r="A982" s="207" t="s">
        <v>2611</v>
      </c>
      <c r="B982" s="207" t="s">
        <v>2612</v>
      </c>
      <c r="C982" s="10">
        <v>1.9653</v>
      </c>
      <c r="D982" s="10">
        <v>1.8431999999999999</v>
      </c>
      <c r="E982" s="335"/>
      <c r="F982" s="229">
        <f t="shared" si="46"/>
        <v>2.5548900000000003</v>
      </c>
      <c r="G982" s="229">
        <f t="shared" si="47"/>
        <v>2.3961600000000001</v>
      </c>
      <c r="L982" s="249">
        <f t="shared" si="45"/>
        <v>2.5548900000000003</v>
      </c>
    </row>
    <row r="983" spans="1:12">
      <c r="A983" s="207" t="s">
        <v>2759</v>
      </c>
      <c r="B983" s="207" t="s">
        <v>2760</v>
      </c>
      <c r="C983" s="10">
        <v>2.7986</v>
      </c>
      <c r="D983" s="10">
        <v>2.7669999999999999</v>
      </c>
      <c r="E983" s="335"/>
      <c r="F983" s="229">
        <f t="shared" si="46"/>
        <v>3.6381800000000002</v>
      </c>
      <c r="G983" s="229">
        <f t="shared" si="47"/>
        <v>3.5971000000000002</v>
      </c>
      <c r="L983" s="249">
        <f t="shared" si="45"/>
        <v>3.6381800000000002</v>
      </c>
    </row>
    <row r="984" spans="1:12">
      <c r="A984" s="207" t="s">
        <v>2831</v>
      </c>
      <c r="B984" s="207" t="s">
        <v>2832</v>
      </c>
      <c r="C984" s="10">
        <v>2.9424999999999999</v>
      </c>
      <c r="D984" s="10">
        <v>3.0459999999999998</v>
      </c>
      <c r="E984" s="335"/>
      <c r="F984" s="229">
        <f t="shared" si="46"/>
        <v>3.82525</v>
      </c>
      <c r="G984" s="229">
        <f t="shared" si="47"/>
        <v>3.9598</v>
      </c>
      <c r="L984" s="249">
        <f t="shared" si="45"/>
        <v>3.9598</v>
      </c>
    </row>
    <row r="985" spans="1:12">
      <c r="A985" s="207" t="s">
        <v>2895</v>
      </c>
      <c r="B985" s="207" t="s">
        <v>2896</v>
      </c>
      <c r="C985" s="10">
        <v>1.1436999999999999</v>
      </c>
      <c r="D985" s="10">
        <v>0</v>
      </c>
      <c r="E985" s="335"/>
      <c r="F985" s="229">
        <f t="shared" si="46"/>
        <v>1.48681</v>
      </c>
      <c r="G985" s="229">
        <f t="shared" si="47"/>
        <v>0</v>
      </c>
      <c r="L985" s="249">
        <f t="shared" si="45"/>
        <v>1.48681</v>
      </c>
    </row>
    <row r="986" spans="1:12">
      <c r="A986" s="207" t="s">
        <v>1999</v>
      </c>
      <c r="B986" s="207" t="s">
        <v>2000</v>
      </c>
      <c r="C986" s="10">
        <v>7.0900000000000005E-2</v>
      </c>
      <c r="D986" s="10">
        <v>0</v>
      </c>
      <c r="E986" s="335"/>
      <c r="F986" s="229">
        <f t="shared" si="46"/>
        <v>9.2170000000000016E-2</v>
      </c>
      <c r="G986" s="229">
        <f t="shared" si="47"/>
        <v>0</v>
      </c>
      <c r="L986" s="249">
        <f t="shared" si="45"/>
        <v>9.2170000000000016E-2</v>
      </c>
    </row>
    <row r="987" spans="1:12">
      <c r="A987" s="207" t="s">
        <v>2087</v>
      </c>
      <c r="B987" s="207" t="s">
        <v>2088</v>
      </c>
      <c r="C987" s="10">
        <v>7.0900000000000005E-2</v>
      </c>
      <c r="D987" s="10">
        <v>0</v>
      </c>
      <c r="E987" s="335"/>
      <c r="F987" s="229">
        <f t="shared" si="46"/>
        <v>9.2170000000000016E-2</v>
      </c>
      <c r="G987" s="229">
        <f t="shared" si="47"/>
        <v>0</v>
      </c>
      <c r="L987" s="249">
        <f t="shared" si="45"/>
        <v>9.2170000000000016E-2</v>
      </c>
    </row>
    <row r="988" spans="1:12">
      <c r="A988" s="207" t="s">
        <v>2211</v>
      </c>
      <c r="B988" s="207" t="s">
        <v>2212</v>
      </c>
      <c r="C988" s="10">
        <v>2.02</v>
      </c>
      <c r="D988" s="10">
        <v>1.86</v>
      </c>
      <c r="E988" s="335"/>
      <c r="F988" s="229">
        <f t="shared" si="46"/>
        <v>2.6260000000000003</v>
      </c>
      <c r="G988" s="229">
        <f t="shared" si="47"/>
        <v>2.4180000000000001</v>
      </c>
      <c r="L988" s="249">
        <f t="shared" si="45"/>
        <v>2.6260000000000003</v>
      </c>
    </row>
    <row r="989" spans="1:12">
      <c r="A989" s="207" t="s">
        <v>2483</v>
      </c>
      <c r="B989" s="207" t="s">
        <v>2484</v>
      </c>
      <c r="C989" s="10">
        <v>1.6870000000000001</v>
      </c>
      <c r="D989" s="10">
        <v>2.0299999999999998</v>
      </c>
      <c r="E989" s="335"/>
      <c r="F989" s="229">
        <f t="shared" si="46"/>
        <v>2.1931000000000003</v>
      </c>
      <c r="G989" s="229">
        <f t="shared" si="47"/>
        <v>2.6389999999999998</v>
      </c>
      <c r="L989" s="249">
        <f t="shared" si="45"/>
        <v>2.6389999999999998</v>
      </c>
    </row>
    <row r="990" spans="1:12">
      <c r="A990" s="207" t="s">
        <v>2407</v>
      </c>
      <c r="B990" s="207" t="s">
        <v>2408</v>
      </c>
      <c r="C990" s="10">
        <v>3.8765000000000001</v>
      </c>
      <c r="D990" s="10">
        <v>0</v>
      </c>
      <c r="E990" s="335"/>
      <c r="F990" s="229">
        <f t="shared" si="46"/>
        <v>5.0394500000000004</v>
      </c>
      <c r="G990" s="229">
        <f t="shared" si="47"/>
        <v>0</v>
      </c>
      <c r="L990" s="249">
        <f t="shared" si="45"/>
        <v>5.0394500000000004</v>
      </c>
    </row>
    <row r="991" spans="1:12">
      <c r="A991" s="207" t="s">
        <v>2613</v>
      </c>
      <c r="B991" s="207" t="s">
        <v>2614</v>
      </c>
      <c r="C991" s="10">
        <v>4.423</v>
      </c>
      <c r="D991" s="10">
        <v>0</v>
      </c>
      <c r="E991" s="335"/>
      <c r="F991" s="229">
        <f t="shared" si="46"/>
        <v>5.7499000000000002</v>
      </c>
      <c r="G991" s="229">
        <f t="shared" si="47"/>
        <v>0</v>
      </c>
      <c r="L991" s="249">
        <f t="shared" si="45"/>
        <v>5.7499000000000002</v>
      </c>
    </row>
    <row r="992" spans="1:12">
      <c r="A992" s="207" t="s">
        <v>3049</v>
      </c>
      <c r="B992" s="207" t="s">
        <v>3050</v>
      </c>
      <c r="C992" s="10">
        <v>15.594900000000001</v>
      </c>
      <c r="D992" s="10">
        <v>14.5158</v>
      </c>
      <c r="E992" s="335"/>
      <c r="F992" s="229">
        <f t="shared" si="46"/>
        <v>20.273370000000003</v>
      </c>
      <c r="G992" s="229">
        <f t="shared" si="47"/>
        <v>18.870540000000002</v>
      </c>
      <c r="L992" s="249">
        <f t="shared" si="45"/>
        <v>20.273370000000003</v>
      </c>
    </row>
    <row r="993" spans="1:12">
      <c r="A993" s="207" t="s">
        <v>1995</v>
      </c>
      <c r="B993" s="207" t="s">
        <v>1996</v>
      </c>
      <c r="C993" s="10">
        <v>7.4465000000000003</v>
      </c>
      <c r="D993" s="10">
        <v>3.75</v>
      </c>
      <c r="E993" s="335"/>
      <c r="F993" s="229">
        <f t="shared" si="46"/>
        <v>9.6804500000000004</v>
      </c>
      <c r="G993" s="229">
        <f t="shared" si="47"/>
        <v>4.875</v>
      </c>
      <c r="L993" s="249">
        <f t="shared" si="45"/>
        <v>9.6804500000000004</v>
      </c>
    </row>
    <row r="994" spans="1:12">
      <c r="A994" s="207" t="s">
        <v>2073</v>
      </c>
      <c r="B994" s="207" t="s">
        <v>2074</v>
      </c>
      <c r="C994" s="10">
        <v>5.9513999999999996</v>
      </c>
      <c r="D994" s="10">
        <v>0</v>
      </c>
      <c r="E994" s="335"/>
      <c r="F994" s="229">
        <f t="shared" si="46"/>
        <v>7.7368199999999998</v>
      </c>
      <c r="G994" s="229">
        <f t="shared" si="47"/>
        <v>0</v>
      </c>
      <c r="L994" s="249">
        <f t="shared" si="45"/>
        <v>7.7368199999999998</v>
      </c>
    </row>
    <row r="995" spans="1:12">
      <c r="A995" s="207" t="s">
        <v>2077</v>
      </c>
      <c r="B995" s="207" t="s">
        <v>2078</v>
      </c>
      <c r="C995" s="10">
        <v>11.5914</v>
      </c>
      <c r="D995" s="10">
        <v>6.5933000000000002</v>
      </c>
      <c r="E995" s="335"/>
      <c r="F995" s="229">
        <f t="shared" si="46"/>
        <v>15.068820000000001</v>
      </c>
      <c r="G995" s="229">
        <f t="shared" si="47"/>
        <v>8.5712900000000012</v>
      </c>
      <c r="L995" s="249">
        <f t="shared" si="45"/>
        <v>15.068820000000001</v>
      </c>
    </row>
    <row r="996" spans="1:12">
      <c r="A996" s="207" t="s">
        <v>2083</v>
      </c>
      <c r="B996" s="207" t="s">
        <v>2084</v>
      </c>
      <c r="C996" s="10">
        <v>17.679500000000001</v>
      </c>
      <c r="D996" s="10">
        <v>11.66</v>
      </c>
      <c r="E996" s="335"/>
      <c r="F996" s="229">
        <f t="shared" si="46"/>
        <v>22.983350000000002</v>
      </c>
      <c r="G996" s="229">
        <f t="shared" si="47"/>
        <v>15.158000000000001</v>
      </c>
      <c r="L996" s="249">
        <f t="shared" si="45"/>
        <v>22.983350000000002</v>
      </c>
    </row>
    <row r="997" spans="1:12">
      <c r="A997" s="207" t="s">
        <v>2153</v>
      </c>
      <c r="B997" s="207" t="s">
        <v>2154</v>
      </c>
      <c r="C997" s="10">
        <v>15.759600000000001</v>
      </c>
      <c r="D997" s="10">
        <v>11.83</v>
      </c>
      <c r="E997" s="335"/>
      <c r="F997" s="229">
        <f t="shared" si="46"/>
        <v>20.487480000000001</v>
      </c>
      <c r="G997" s="229">
        <f t="shared" si="47"/>
        <v>15.379000000000001</v>
      </c>
      <c r="L997" s="249">
        <f t="shared" si="45"/>
        <v>20.487480000000001</v>
      </c>
    </row>
    <row r="998" spans="1:12">
      <c r="A998" s="207" t="s">
        <v>2163</v>
      </c>
      <c r="B998" s="207" t="s">
        <v>2164</v>
      </c>
      <c r="C998" s="10">
        <v>17.8017</v>
      </c>
      <c r="D998" s="10">
        <v>21.24</v>
      </c>
      <c r="E998" s="335"/>
      <c r="F998" s="229">
        <f t="shared" si="46"/>
        <v>23.142210000000002</v>
      </c>
      <c r="G998" s="229">
        <f t="shared" si="47"/>
        <v>27.611999999999998</v>
      </c>
      <c r="L998" s="249">
        <f t="shared" si="45"/>
        <v>27.611999999999998</v>
      </c>
    </row>
    <row r="999" spans="1:12">
      <c r="A999" s="207" t="s">
        <v>2401</v>
      </c>
      <c r="B999" s="207" t="s">
        <v>2402</v>
      </c>
      <c r="C999" s="10">
        <v>15.5768</v>
      </c>
      <c r="D999" s="10">
        <v>0</v>
      </c>
      <c r="E999" s="335"/>
      <c r="F999" s="229">
        <f t="shared" si="46"/>
        <v>20.249840000000003</v>
      </c>
      <c r="G999" s="229">
        <f t="shared" si="47"/>
        <v>0</v>
      </c>
      <c r="L999" s="249">
        <f t="shared" si="45"/>
        <v>20.249840000000003</v>
      </c>
    </row>
    <row r="1000" spans="1:12">
      <c r="A1000" s="207" t="s">
        <v>2553</v>
      </c>
      <c r="B1000" s="207" t="s">
        <v>2554</v>
      </c>
      <c r="C1000" s="10">
        <v>14.3634</v>
      </c>
      <c r="D1000" s="10">
        <v>5.65</v>
      </c>
      <c r="E1000" s="335"/>
      <c r="F1000" s="229">
        <f t="shared" si="46"/>
        <v>18.672420000000002</v>
      </c>
      <c r="G1000" s="229">
        <f t="shared" si="47"/>
        <v>7.3450000000000006</v>
      </c>
      <c r="L1000" s="249">
        <f t="shared" si="45"/>
        <v>18.672420000000002</v>
      </c>
    </row>
    <row r="1001" spans="1:12">
      <c r="A1001" s="207" t="s">
        <v>2573</v>
      </c>
      <c r="B1001" s="207" t="s">
        <v>2574</v>
      </c>
      <c r="C1001" s="10">
        <v>5.8118999999999996</v>
      </c>
      <c r="D1001" s="10">
        <v>5.33</v>
      </c>
      <c r="E1001" s="335"/>
      <c r="F1001" s="229">
        <f t="shared" si="46"/>
        <v>7.5554699999999997</v>
      </c>
      <c r="G1001" s="229">
        <f t="shared" si="47"/>
        <v>6.9290000000000003</v>
      </c>
      <c r="L1001" s="249">
        <f t="shared" si="45"/>
        <v>7.5554699999999997</v>
      </c>
    </row>
    <row r="1002" spans="1:12">
      <c r="A1002" s="207" t="s">
        <v>2547</v>
      </c>
      <c r="B1002" s="207" t="s">
        <v>2548</v>
      </c>
      <c r="C1002" s="10">
        <v>2.3178000000000001</v>
      </c>
      <c r="D1002" s="10">
        <v>0</v>
      </c>
      <c r="E1002" s="335"/>
      <c r="F1002" s="229">
        <f t="shared" si="46"/>
        <v>3.0131400000000004</v>
      </c>
      <c r="G1002" s="229">
        <f t="shared" si="47"/>
        <v>0</v>
      </c>
      <c r="L1002" s="249">
        <f t="shared" si="45"/>
        <v>3.0131400000000004</v>
      </c>
    </row>
    <row r="1003" spans="1:12">
      <c r="A1003" s="207" t="s">
        <v>2551</v>
      </c>
      <c r="B1003" s="207" t="s">
        <v>2552</v>
      </c>
      <c r="C1003" s="10">
        <v>7.1863999999999999</v>
      </c>
      <c r="D1003" s="10">
        <v>6.78</v>
      </c>
      <c r="E1003" s="335"/>
      <c r="F1003" s="229">
        <f t="shared" si="46"/>
        <v>9.3423200000000008</v>
      </c>
      <c r="G1003" s="229">
        <f t="shared" si="47"/>
        <v>8.8140000000000001</v>
      </c>
      <c r="L1003" s="249">
        <f t="shared" si="45"/>
        <v>9.3423200000000008</v>
      </c>
    </row>
    <row r="1004" spans="1:12">
      <c r="A1004" s="207" t="s">
        <v>2579</v>
      </c>
      <c r="B1004" s="207" t="s">
        <v>2580</v>
      </c>
      <c r="C1004" s="10">
        <v>5.1688999999999998</v>
      </c>
      <c r="D1004" s="10">
        <v>9.1199999999999992</v>
      </c>
      <c r="E1004" s="335"/>
      <c r="F1004" s="229">
        <f t="shared" si="46"/>
        <v>6.71957</v>
      </c>
      <c r="G1004" s="229">
        <f t="shared" si="47"/>
        <v>11.856</v>
      </c>
      <c r="L1004" s="249">
        <f t="shared" si="45"/>
        <v>11.856</v>
      </c>
    </row>
    <row r="1005" spans="1:12">
      <c r="A1005" s="207" t="s">
        <v>2569</v>
      </c>
      <c r="B1005" s="207" t="s">
        <v>2570</v>
      </c>
      <c r="C1005" s="10">
        <v>3.5729000000000002</v>
      </c>
      <c r="D1005" s="10">
        <v>0</v>
      </c>
      <c r="E1005" s="335"/>
      <c r="F1005" s="229">
        <f t="shared" si="46"/>
        <v>4.6447700000000003</v>
      </c>
      <c r="G1005" s="229">
        <f t="shared" si="47"/>
        <v>0</v>
      </c>
      <c r="L1005" s="249">
        <f t="shared" si="45"/>
        <v>4.6447700000000003</v>
      </c>
    </row>
    <row r="1006" spans="1:12">
      <c r="A1006" s="207" t="s">
        <v>2575</v>
      </c>
      <c r="B1006" s="207" t="s">
        <v>2576</v>
      </c>
      <c r="C1006" s="10">
        <v>15.9816</v>
      </c>
      <c r="D1006" s="10">
        <v>0</v>
      </c>
      <c r="E1006" s="335"/>
      <c r="F1006" s="229">
        <f t="shared" si="46"/>
        <v>20.77608</v>
      </c>
      <c r="G1006" s="229">
        <f t="shared" si="47"/>
        <v>0</v>
      </c>
      <c r="L1006" s="249">
        <f t="shared" si="45"/>
        <v>20.77608</v>
      </c>
    </row>
    <row r="1007" spans="1:12">
      <c r="A1007" s="207" t="s">
        <v>2577</v>
      </c>
      <c r="B1007" s="207" t="s">
        <v>2578</v>
      </c>
      <c r="C1007" s="10">
        <v>16.289899999999999</v>
      </c>
      <c r="D1007" s="10">
        <v>16.07</v>
      </c>
      <c r="E1007" s="335"/>
      <c r="F1007" s="229">
        <f t="shared" si="46"/>
        <v>21.176870000000001</v>
      </c>
      <c r="G1007" s="229">
        <f t="shared" si="47"/>
        <v>20.891000000000002</v>
      </c>
      <c r="L1007" s="249">
        <f t="shared" si="45"/>
        <v>21.176870000000001</v>
      </c>
    </row>
    <row r="1008" spans="1:12">
      <c r="A1008" s="207" t="s">
        <v>2805</v>
      </c>
      <c r="B1008" s="207" t="s">
        <v>2806</v>
      </c>
      <c r="C1008" s="10">
        <v>18.077500000000001</v>
      </c>
      <c r="D1008" s="10">
        <v>36.299999999999997</v>
      </c>
      <c r="E1008" s="335"/>
      <c r="F1008" s="229">
        <f t="shared" si="46"/>
        <v>23.50075</v>
      </c>
      <c r="G1008" s="229">
        <f t="shared" si="47"/>
        <v>47.19</v>
      </c>
      <c r="L1008" s="249">
        <f t="shared" si="45"/>
        <v>47.19</v>
      </c>
    </row>
    <row r="1009" spans="1:12">
      <c r="A1009" s="207" t="s">
        <v>2807</v>
      </c>
      <c r="B1009" s="207" t="s">
        <v>2808</v>
      </c>
      <c r="C1009" s="10">
        <v>6.5776000000000003</v>
      </c>
      <c r="D1009" s="10">
        <v>5.56</v>
      </c>
      <c r="E1009" s="335"/>
      <c r="F1009" s="229">
        <f t="shared" si="46"/>
        <v>8.5508800000000011</v>
      </c>
      <c r="G1009" s="229">
        <f t="shared" si="47"/>
        <v>7.2279999999999998</v>
      </c>
      <c r="L1009" s="249">
        <f t="shared" si="45"/>
        <v>8.5508800000000011</v>
      </c>
    </row>
    <row r="1010" spans="1:12">
      <c r="A1010" s="207" t="s">
        <v>2809</v>
      </c>
      <c r="B1010" s="207" t="s">
        <v>2810</v>
      </c>
      <c r="C1010" s="10">
        <v>7.4165999999999999</v>
      </c>
      <c r="D1010" s="10">
        <v>11.83</v>
      </c>
      <c r="E1010" s="335"/>
      <c r="F1010" s="229">
        <f t="shared" si="46"/>
        <v>9.6415799999999994</v>
      </c>
      <c r="G1010" s="229">
        <f t="shared" si="47"/>
        <v>15.379000000000001</v>
      </c>
      <c r="L1010" s="249">
        <f t="shared" si="45"/>
        <v>15.379000000000001</v>
      </c>
    </row>
    <row r="1011" spans="1:12">
      <c r="A1011" s="207" t="s">
        <v>2801</v>
      </c>
      <c r="B1011" s="207" t="s">
        <v>2802</v>
      </c>
      <c r="C1011" s="10">
        <v>15.906499999999999</v>
      </c>
      <c r="D1011" s="10">
        <v>14.72</v>
      </c>
      <c r="E1011" s="335"/>
      <c r="F1011" s="229">
        <f t="shared" si="46"/>
        <v>20.678450000000002</v>
      </c>
      <c r="G1011" s="229">
        <f t="shared" si="47"/>
        <v>19.136000000000003</v>
      </c>
      <c r="L1011" s="249">
        <f t="shared" si="45"/>
        <v>20.678450000000002</v>
      </c>
    </row>
    <row r="1012" spans="1:12">
      <c r="A1012" s="207" t="s">
        <v>2813</v>
      </c>
      <c r="B1012" s="207" t="s">
        <v>2814</v>
      </c>
      <c r="C1012" s="10">
        <v>24.928999999999998</v>
      </c>
      <c r="D1012" s="10">
        <v>0</v>
      </c>
      <c r="E1012" s="335"/>
      <c r="F1012" s="229">
        <f t="shared" si="46"/>
        <v>32.407699999999998</v>
      </c>
      <c r="G1012" s="229">
        <f t="shared" si="47"/>
        <v>0</v>
      </c>
      <c r="L1012" s="249">
        <f t="shared" si="45"/>
        <v>32.407699999999998</v>
      </c>
    </row>
    <row r="1013" spans="1:12">
      <c r="A1013" s="207" t="s">
        <v>2877</v>
      </c>
      <c r="B1013" s="207" t="s">
        <v>2878</v>
      </c>
      <c r="C1013" s="10">
        <v>1.3158000000000001</v>
      </c>
      <c r="D1013" s="10">
        <v>0</v>
      </c>
      <c r="E1013" s="335"/>
      <c r="F1013" s="229">
        <f t="shared" si="46"/>
        <v>1.7105400000000002</v>
      </c>
      <c r="G1013" s="229">
        <f t="shared" si="47"/>
        <v>0</v>
      </c>
      <c r="L1013" s="249">
        <f t="shared" si="45"/>
        <v>1.7105400000000002</v>
      </c>
    </row>
    <row r="1014" spans="1:12">
      <c r="A1014" s="207" t="s">
        <v>2879</v>
      </c>
      <c r="B1014" s="207" t="s">
        <v>2880</v>
      </c>
      <c r="C1014" s="10">
        <v>10.118499999999999</v>
      </c>
      <c r="D1014" s="10">
        <v>17.98</v>
      </c>
      <c r="E1014" s="335"/>
      <c r="F1014" s="229">
        <f t="shared" si="46"/>
        <v>13.15405</v>
      </c>
      <c r="G1014" s="229">
        <f t="shared" si="47"/>
        <v>23.374000000000002</v>
      </c>
      <c r="L1014" s="249">
        <f t="shared" si="45"/>
        <v>23.374000000000002</v>
      </c>
    </row>
    <row r="1015" spans="1:12">
      <c r="A1015" s="207" t="s">
        <v>2885</v>
      </c>
      <c r="B1015" s="207" t="s">
        <v>2886</v>
      </c>
      <c r="C1015" s="10">
        <v>9.0789000000000009</v>
      </c>
      <c r="D1015" s="10">
        <v>0</v>
      </c>
      <c r="E1015" s="335"/>
      <c r="F1015" s="229">
        <f t="shared" si="46"/>
        <v>11.802570000000001</v>
      </c>
      <c r="G1015" s="229">
        <f t="shared" si="47"/>
        <v>0</v>
      </c>
      <c r="L1015" s="249">
        <f t="shared" si="45"/>
        <v>11.802570000000001</v>
      </c>
    </row>
    <row r="1016" spans="1:12">
      <c r="A1016" s="207" t="s">
        <v>2869</v>
      </c>
      <c r="B1016" s="207" t="s">
        <v>2870</v>
      </c>
      <c r="C1016" s="10">
        <v>27.2651</v>
      </c>
      <c r="D1016" s="10">
        <v>28.48</v>
      </c>
      <c r="E1016" s="335"/>
      <c r="F1016" s="229">
        <f t="shared" si="46"/>
        <v>35.444630000000004</v>
      </c>
      <c r="G1016" s="229">
        <f t="shared" si="47"/>
        <v>37.024000000000001</v>
      </c>
      <c r="L1016" s="249">
        <f t="shared" si="45"/>
        <v>37.024000000000001</v>
      </c>
    </row>
    <row r="1017" spans="1:12">
      <c r="A1017" s="207" t="s">
        <v>2871</v>
      </c>
      <c r="B1017" s="207" t="s">
        <v>2872</v>
      </c>
      <c r="C1017" s="10">
        <v>23.602499999999999</v>
      </c>
      <c r="D1017" s="10">
        <v>26.52</v>
      </c>
      <c r="E1017" s="335"/>
      <c r="F1017" s="229">
        <f t="shared" si="46"/>
        <v>30.683250000000001</v>
      </c>
      <c r="G1017" s="229">
        <f t="shared" si="47"/>
        <v>34.475999999999999</v>
      </c>
      <c r="L1017" s="249">
        <f t="shared" si="45"/>
        <v>34.475999999999999</v>
      </c>
    </row>
    <row r="1018" spans="1:12">
      <c r="A1018" s="207" t="s">
        <v>2881</v>
      </c>
      <c r="B1018" s="207" t="s">
        <v>2882</v>
      </c>
      <c r="C1018" s="10">
        <v>58.051499999999997</v>
      </c>
      <c r="D1018" s="10">
        <v>63.8</v>
      </c>
      <c r="E1018" s="335"/>
      <c r="F1018" s="229">
        <f t="shared" si="46"/>
        <v>75.466949999999997</v>
      </c>
      <c r="G1018" s="229">
        <f t="shared" si="47"/>
        <v>82.94</v>
      </c>
      <c r="L1018" s="249">
        <f t="shared" si="45"/>
        <v>82.94</v>
      </c>
    </row>
    <row r="1019" spans="1:12">
      <c r="A1019" s="207" t="s">
        <v>2883</v>
      </c>
      <c r="B1019" s="207" t="s">
        <v>2884</v>
      </c>
      <c r="C1019" s="10">
        <v>10.1214</v>
      </c>
      <c r="D1019" s="10">
        <v>0</v>
      </c>
      <c r="E1019" s="335"/>
      <c r="F1019" s="229">
        <f t="shared" si="46"/>
        <v>13.157819999999999</v>
      </c>
      <c r="G1019" s="229">
        <f t="shared" si="47"/>
        <v>0</v>
      </c>
      <c r="L1019" s="249">
        <f t="shared" si="45"/>
        <v>13.157819999999999</v>
      </c>
    </row>
    <row r="1020" spans="1:12">
      <c r="A1020" s="207" t="s">
        <v>2185</v>
      </c>
      <c r="B1020" s="207" t="s">
        <v>2186</v>
      </c>
      <c r="C1020" s="10">
        <v>15.526199999999999</v>
      </c>
      <c r="D1020" s="10">
        <v>0</v>
      </c>
      <c r="E1020" s="335"/>
      <c r="F1020" s="229">
        <f t="shared" si="46"/>
        <v>20.184059999999999</v>
      </c>
      <c r="G1020" s="229">
        <f t="shared" si="47"/>
        <v>0</v>
      </c>
      <c r="L1020" s="249">
        <f t="shared" si="45"/>
        <v>20.184059999999999</v>
      </c>
    </row>
    <row r="1021" spans="1:12">
      <c r="A1021" s="207" t="s">
        <v>2891</v>
      </c>
      <c r="B1021" s="207" t="s">
        <v>2892</v>
      </c>
      <c r="C1021" s="10">
        <v>30.35</v>
      </c>
      <c r="D1021" s="10">
        <v>0</v>
      </c>
      <c r="E1021" s="335"/>
      <c r="F1021" s="229">
        <f t="shared" si="46"/>
        <v>39.455000000000005</v>
      </c>
      <c r="G1021" s="229">
        <f t="shared" si="47"/>
        <v>0</v>
      </c>
      <c r="L1021" s="249">
        <f t="shared" si="45"/>
        <v>39.455000000000005</v>
      </c>
    </row>
    <row r="1022" spans="1:12">
      <c r="A1022" s="207" t="s">
        <v>2187</v>
      </c>
      <c r="B1022" s="207" t="s">
        <v>2188</v>
      </c>
      <c r="C1022" s="10">
        <v>16.298100000000002</v>
      </c>
      <c r="D1022" s="10">
        <v>14.884399999999999</v>
      </c>
      <c r="E1022" s="335"/>
      <c r="F1022" s="229">
        <f t="shared" si="46"/>
        <v>21.187530000000002</v>
      </c>
      <c r="G1022" s="229">
        <f t="shared" si="47"/>
        <v>19.349720000000001</v>
      </c>
      <c r="L1022" s="249">
        <f t="shared" si="45"/>
        <v>21.187530000000002</v>
      </c>
    </row>
    <row r="1023" spans="1:12">
      <c r="A1023" s="207" t="s">
        <v>2585</v>
      </c>
      <c r="B1023" s="207" t="s">
        <v>2586</v>
      </c>
      <c r="C1023" s="10">
        <v>87.87</v>
      </c>
      <c r="D1023" s="10">
        <v>0</v>
      </c>
      <c r="E1023" s="335"/>
      <c r="F1023" s="229">
        <f t="shared" si="46"/>
        <v>114.23100000000001</v>
      </c>
      <c r="G1023" s="229">
        <f t="shared" si="47"/>
        <v>0</v>
      </c>
      <c r="L1023" s="249">
        <f t="shared" si="45"/>
        <v>114.23100000000001</v>
      </c>
    </row>
    <row r="1024" spans="1:12">
      <c r="A1024" s="207" t="s">
        <v>2189</v>
      </c>
      <c r="B1024" s="207" t="s">
        <v>2190</v>
      </c>
      <c r="C1024" s="10">
        <v>15.789300000000001</v>
      </c>
      <c r="D1024" s="10">
        <v>0</v>
      </c>
      <c r="E1024" s="335"/>
      <c r="F1024" s="229">
        <f t="shared" si="46"/>
        <v>20.52609</v>
      </c>
      <c r="G1024" s="229">
        <f t="shared" si="47"/>
        <v>0</v>
      </c>
      <c r="L1024" s="249">
        <f t="shared" si="45"/>
        <v>20.52609</v>
      </c>
    </row>
    <row r="1025" spans="1:12">
      <c r="A1025" s="207" t="s">
        <v>2587</v>
      </c>
      <c r="B1025" s="207" t="s">
        <v>2588</v>
      </c>
      <c r="C1025" s="10">
        <v>92.611999999999995</v>
      </c>
      <c r="D1025" s="10">
        <v>84</v>
      </c>
      <c r="E1025" s="335"/>
      <c r="F1025" s="229">
        <f t="shared" si="46"/>
        <v>120.3956</v>
      </c>
      <c r="G1025" s="229">
        <f t="shared" si="47"/>
        <v>109.2</v>
      </c>
      <c r="L1025" s="249">
        <f t="shared" si="45"/>
        <v>120.3956</v>
      </c>
    </row>
    <row r="1026" spans="1:12">
      <c r="A1026" s="207" t="s">
        <v>2191</v>
      </c>
      <c r="B1026" s="207" t="s">
        <v>2192</v>
      </c>
      <c r="C1026" s="10">
        <v>6.8217999999999996</v>
      </c>
      <c r="D1026" s="10">
        <v>0</v>
      </c>
      <c r="E1026" s="335"/>
      <c r="F1026" s="229">
        <f t="shared" si="46"/>
        <v>8.8683399999999999</v>
      </c>
      <c r="G1026" s="229">
        <f t="shared" si="47"/>
        <v>0</v>
      </c>
      <c r="L1026" s="249">
        <f t="shared" si="45"/>
        <v>8.8683399999999999</v>
      </c>
    </row>
    <row r="1027" spans="1:12">
      <c r="A1027" s="207" t="s">
        <v>2589</v>
      </c>
      <c r="B1027" s="207" t="s">
        <v>2590</v>
      </c>
      <c r="C1027" s="10">
        <v>92.833299999999994</v>
      </c>
      <c r="D1027" s="10">
        <v>0</v>
      </c>
      <c r="E1027" s="335"/>
      <c r="F1027" s="229">
        <f t="shared" si="46"/>
        <v>120.68329</v>
      </c>
      <c r="G1027" s="229">
        <f t="shared" si="47"/>
        <v>0</v>
      </c>
      <c r="L1027" s="249">
        <f t="shared" ref="L1027:L1090" si="48">IF(C1027&gt;D1027,C1027*1.3,D1027*1.3)</f>
        <v>120.68329</v>
      </c>
    </row>
    <row r="1028" spans="1:12">
      <c r="A1028" s="207" t="s">
        <v>2893</v>
      </c>
      <c r="B1028" s="207" t="s">
        <v>2894</v>
      </c>
      <c r="C1028" s="10">
        <v>14.1294</v>
      </c>
      <c r="D1028" s="10">
        <v>0</v>
      </c>
      <c r="E1028" s="335"/>
      <c r="F1028" s="229">
        <f t="shared" ref="F1028:F1091" si="49">C1028*$E$1</f>
        <v>18.368220000000001</v>
      </c>
      <c r="G1028" s="229">
        <f t="shared" ref="G1028:G1091" si="50">D1028*$E$1</f>
        <v>0</v>
      </c>
      <c r="L1028" s="249">
        <f t="shared" si="48"/>
        <v>18.368220000000001</v>
      </c>
    </row>
    <row r="1029" spans="1:12">
      <c r="A1029" s="207" t="s">
        <v>2063</v>
      </c>
      <c r="B1029" s="207" t="s">
        <v>2064</v>
      </c>
      <c r="C1029" s="10">
        <v>0.19589999999999999</v>
      </c>
      <c r="D1029" s="10">
        <v>0.1187</v>
      </c>
      <c r="E1029" s="335"/>
      <c r="F1029" s="229">
        <f t="shared" si="49"/>
        <v>0.25467000000000001</v>
      </c>
      <c r="G1029" s="229">
        <f t="shared" si="50"/>
        <v>0.15431</v>
      </c>
      <c r="L1029" s="249">
        <f t="shared" si="48"/>
        <v>0.25467000000000001</v>
      </c>
    </row>
    <row r="1030" spans="1:12">
      <c r="A1030" s="207" t="s">
        <v>2147</v>
      </c>
      <c r="B1030" s="207" t="s">
        <v>2148</v>
      </c>
      <c r="C1030" s="10">
        <v>0.20660000000000001</v>
      </c>
      <c r="D1030" s="10">
        <v>0.20300000000000001</v>
      </c>
      <c r="E1030" s="335"/>
      <c r="F1030" s="229">
        <f t="shared" si="49"/>
        <v>0.26858000000000004</v>
      </c>
      <c r="G1030" s="229">
        <f t="shared" si="50"/>
        <v>0.26390000000000002</v>
      </c>
      <c r="L1030" s="249">
        <f t="shared" si="48"/>
        <v>0.26858000000000004</v>
      </c>
    </row>
    <row r="1031" spans="1:12">
      <c r="A1031" s="207" t="s">
        <v>2341</v>
      </c>
      <c r="B1031" s="207" t="s">
        <v>2342</v>
      </c>
      <c r="C1031" s="10">
        <v>0.245</v>
      </c>
      <c r="D1031" s="10">
        <v>0.38500000000000001</v>
      </c>
      <c r="E1031" s="335"/>
      <c r="F1031" s="229">
        <f t="shared" si="49"/>
        <v>0.31850000000000001</v>
      </c>
      <c r="G1031" s="229">
        <f t="shared" si="50"/>
        <v>0.50050000000000006</v>
      </c>
      <c r="L1031" s="249">
        <f t="shared" si="48"/>
        <v>0.50050000000000006</v>
      </c>
    </row>
    <row r="1032" spans="1:12">
      <c r="A1032" s="207" t="s">
        <v>2541</v>
      </c>
      <c r="B1032" s="207" t="s">
        <v>2542</v>
      </c>
      <c r="C1032" s="10">
        <v>0.3987</v>
      </c>
      <c r="D1032" s="10">
        <v>0.60599999999999998</v>
      </c>
      <c r="E1032" s="335"/>
      <c r="F1032" s="229">
        <f t="shared" si="49"/>
        <v>0.51831000000000005</v>
      </c>
      <c r="G1032" s="229">
        <f t="shared" si="50"/>
        <v>0.78780000000000006</v>
      </c>
      <c r="L1032" s="249">
        <f t="shared" si="48"/>
        <v>0.78780000000000006</v>
      </c>
    </row>
    <row r="1033" spans="1:12">
      <c r="A1033" s="207" t="s">
        <v>2471</v>
      </c>
      <c r="B1033" s="207" t="s">
        <v>2472</v>
      </c>
      <c r="C1033" s="10">
        <v>0.79779999999999995</v>
      </c>
      <c r="D1033" s="10">
        <v>0.87829999999999997</v>
      </c>
      <c r="E1033" s="335"/>
      <c r="F1033" s="229">
        <f t="shared" si="49"/>
        <v>1.03714</v>
      </c>
      <c r="G1033" s="229">
        <f t="shared" si="50"/>
        <v>1.1417900000000001</v>
      </c>
      <c r="L1033" s="249">
        <f t="shared" si="48"/>
        <v>1.1417900000000001</v>
      </c>
    </row>
    <row r="1034" spans="1:12">
      <c r="A1034" s="207" t="s">
        <v>2713</v>
      </c>
      <c r="B1034" s="207" t="s">
        <v>2714</v>
      </c>
      <c r="C1034" s="10">
        <v>1.1572</v>
      </c>
      <c r="D1034" s="10">
        <v>1.359</v>
      </c>
      <c r="E1034" s="335"/>
      <c r="F1034" s="229">
        <f t="shared" si="49"/>
        <v>1.5043600000000001</v>
      </c>
      <c r="G1034" s="229">
        <f t="shared" si="50"/>
        <v>1.7666999999999999</v>
      </c>
      <c r="L1034" s="249">
        <f t="shared" si="48"/>
        <v>1.7666999999999999</v>
      </c>
    </row>
    <row r="1035" spans="1:12">
      <c r="A1035" s="207" t="s">
        <v>2797</v>
      </c>
      <c r="B1035" s="207" t="s">
        <v>2798</v>
      </c>
      <c r="C1035" s="10">
        <v>1.1983999999999999</v>
      </c>
      <c r="D1035" s="10">
        <v>1.0780000000000001</v>
      </c>
      <c r="E1035" s="335"/>
      <c r="F1035" s="229">
        <f t="shared" si="49"/>
        <v>1.55792</v>
      </c>
      <c r="G1035" s="229">
        <f t="shared" si="50"/>
        <v>1.4014000000000002</v>
      </c>
      <c r="L1035" s="249">
        <f t="shared" si="48"/>
        <v>1.55792</v>
      </c>
    </row>
    <row r="1036" spans="1:12">
      <c r="A1036" s="207" t="s">
        <v>2861</v>
      </c>
      <c r="B1036" s="207" t="s">
        <v>2862</v>
      </c>
      <c r="C1036" s="10">
        <v>1.99</v>
      </c>
      <c r="D1036" s="10">
        <v>0</v>
      </c>
      <c r="E1036" s="335"/>
      <c r="F1036" s="229">
        <f t="shared" si="49"/>
        <v>2.5870000000000002</v>
      </c>
      <c r="G1036" s="229">
        <f t="shared" si="50"/>
        <v>0</v>
      </c>
      <c r="L1036" s="249">
        <f t="shared" si="48"/>
        <v>2.5870000000000002</v>
      </c>
    </row>
    <row r="1037" spans="1:12">
      <c r="A1037" s="207" t="s">
        <v>2943</v>
      </c>
      <c r="B1037" s="207" t="s">
        <v>2944</v>
      </c>
      <c r="C1037" s="10">
        <v>2.6315</v>
      </c>
      <c r="D1037" s="10">
        <v>0</v>
      </c>
      <c r="E1037" s="335"/>
      <c r="F1037" s="229">
        <f t="shared" si="49"/>
        <v>3.4209499999999999</v>
      </c>
      <c r="G1037" s="229">
        <f t="shared" si="50"/>
        <v>0</v>
      </c>
      <c r="L1037" s="249">
        <f t="shared" si="48"/>
        <v>3.4209499999999999</v>
      </c>
    </row>
    <row r="1038" spans="1:12">
      <c r="A1038" s="207" t="s">
        <v>2065</v>
      </c>
      <c r="B1038" s="207" t="s">
        <v>2066</v>
      </c>
      <c r="C1038" s="10">
        <v>0.14050000000000001</v>
      </c>
      <c r="D1038" s="10">
        <v>0.1124</v>
      </c>
      <c r="E1038" s="335"/>
      <c r="F1038" s="229">
        <f t="shared" si="49"/>
        <v>0.18265000000000003</v>
      </c>
      <c r="G1038" s="229">
        <f t="shared" si="50"/>
        <v>0.14612</v>
      </c>
      <c r="L1038" s="249">
        <f t="shared" si="48"/>
        <v>0.18265000000000003</v>
      </c>
    </row>
    <row r="1039" spans="1:12">
      <c r="A1039" s="207" t="s">
        <v>2149</v>
      </c>
      <c r="B1039" s="207" t="s">
        <v>2150</v>
      </c>
      <c r="C1039" s="10">
        <v>0.16309999999999999</v>
      </c>
      <c r="D1039" s="10">
        <v>0.16919999999999999</v>
      </c>
      <c r="E1039" s="335"/>
      <c r="F1039" s="229">
        <f t="shared" si="49"/>
        <v>0.21203</v>
      </c>
      <c r="G1039" s="229">
        <f t="shared" si="50"/>
        <v>0.21995999999999999</v>
      </c>
      <c r="L1039" s="249">
        <f t="shared" si="48"/>
        <v>0.21995999999999999</v>
      </c>
    </row>
    <row r="1040" spans="1:12">
      <c r="A1040" s="207" t="s">
        <v>2343</v>
      </c>
      <c r="B1040" s="207" t="s">
        <v>2344</v>
      </c>
      <c r="C1040" s="10">
        <v>0.25559999999999999</v>
      </c>
      <c r="D1040" s="10">
        <v>0.218</v>
      </c>
      <c r="E1040" s="335"/>
      <c r="F1040" s="229">
        <f t="shared" si="49"/>
        <v>0.33228000000000002</v>
      </c>
      <c r="G1040" s="229">
        <f t="shared" si="50"/>
        <v>0.28339999999999999</v>
      </c>
      <c r="L1040" s="249">
        <f t="shared" si="48"/>
        <v>0.33228000000000002</v>
      </c>
    </row>
    <row r="1041" spans="1:12">
      <c r="A1041" s="207" t="s">
        <v>2543</v>
      </c>
      <c r="B1041" s="207" t="s">
        <v>2544</v>
      </c>
      <c r="C1041" s="10">
        <v>0.14169999999999999</v>
      </c>
      <c r="D1041" s="10">
        <v>0</v>
      </c>
      <c r="E1041" s="335"/>
      <c r="F1041" s="229">
        <f t="shared" si="49"/>
        <v>0.18420999999999998</v>
      </c>
      <c r="G1041" s="229">
        <f t="shared" si="50"/>
        <v>0</v>
      </c>
      <c r="L1041" s="249">
        <f t="shared" si="48"/>
        <v>0.18420999999999998</v>
      </c>
    </row>
    <row r="1042" spans="1:12">
      <c r="A1042" s="207" t="s">
        <v>2473</v>
      </c>
      <c r="B1042" s="207" t="s">
        <v>2474</v>
      </c>
      <c r="C1042" s="10">
        <v>0.73570000000000002</v>
      </c>
      <c r="D1042" s="10">
        <v>1.3120000000000001</v>
      </c>
      <c r="E1042" s="335"/>
      <c r="F1042" s="229">
        <f t="shared" si="49"/>
        <v>0.95641000000000009</v>
      </c>
      <c r="G1042" s="229">
        <f t="shared" si="50"/>
        <v>1.7056000000000002</v>
      </c>
      <c r="L1042" s="249">
        <f t="shared" si="48"/>
        <v>1.7056000000000002</v>
      </c>
    </row>
    <row r="1043" spans="1:12">
      <c r="A1043" s="207" t="s">
        <v>2715</v>
      </c>
      <c r="B1043" s="207" t="s">
        <v>2716</v>
      </c>
      <c r="C1043" s="10">
        <v>1.4005000000000001</v>
      </c>
      <c r="D1043" s="10">
        <v>1.29</v>
      </c>
      <c r="E1043" s="335"/>
      <c r="F1043" s="229">
        <f t="shared" si="49"/>
        <v>1.8206500000000001</v>
      </c>
      <c r="G1043" s="229">
        <f t="shared" si="50"/>
        <v>1.677</v>
      </c>
      <c r="L1043" s="249">
        <f t="shared" si="48"/>
        <v>1.8206500000000001</v>
      </c>
    </row>
    <row r="1044" spans="1:12">
      <c r="A1044" s="207" t="s">
        <v>2799</v>
      </c>
      <c r="B1044" s="207" t="s">
        <v>2800</v>
      </c>
      <c r="C1044" s="10">
        <v>0</v>
      </c>
      <c r="D1044" s="10">
        <v>0</v>
      </c>
      <c r="E1044" s="335"/>
      <c r="F1044" s="229">
        <f t="shared" si="49"/>
        <v>0</v>
      </c>
      <c r="G1044" s="229">
        <f t="shared" si="50"/>
        <v>0</v>
      </c>
      <c r="L1044" s="249">
        <f t="shared" si="48"/>
        <v>0</v>
      </c>
    </row>
    <row r="1045" spans="1:12">
      <c r="A1045" s="207" t="s">
        <v>2241</v>
      </c>
      <c r="B1045" s="207" t="s">
        <v>4390</v>
      </c>
      <c r="C1045" s="10">
        <v>2.9887000000000001</v>
      </c>
      <c r="D1045" s="10">
        <v>2.41</v>
      </c>
      <c r="E1045" s="335"/>
      <c r="F1045" s="229">
        <f t="shared" si="49"/>
        <v>3.8853100000000005</v>
      </c>
      <c r="G1045" s="229">
        <f t="shared" si="50"/>
        <v>3.1330000000000005</v>
      </c>
      <c r="L1045" s="249">
        <f t="shared" si="48"/>
        <v>3.8853100000000005</v>
      </c>
    </row>
    <row r="1046" spans="1:12">
      <c r="A1046" s="207" t="s">
        <v>2511</v>
      </c>
      <c r="B1046" s="207" t="s">
        <v>4391</v>
      </c>
      <c r="C1046" s="10">
        <v>2.0648</v>
      </c>
      <c r="D1046" s="10">
        <v>0</v>
      </c>
      <c r="E1046" s="335"/>
      <c r="F1046" s="229">
        <f t="shared" si="49"/>
        <v>2.68424</v>
      </c>
      <c r="G1046" s="229">
        <f t="shared" si="50"/>
        <v>0</v>
      </c>
      <c r="L1046" s="249">
        <f t="shared" si="48"/>
        <v>2.68424</v>
      </c>
    </row>
    <row r="1047" spans="1:12">
      <c r="A1047" s="207" t="s">
        <v>2435</v>
      </c>
      <c r="B1047" s="207" t="s">
        <v>4392</v>
      </c>
      <c r="C1047" s="10">
        <v>1.8522000000000001</v>
      </c>
      <c r="D1047" s="10">
        <v>0</v>
      </c>
      <c r="E1047" s="335"/>
      <c r="F1047" s="229">
        <f t="shared" si="49"/>
        <v>2.4078600000000003</v>
      </c>
      <c r="G1047" s="229">
        <f t="shared" si="50"/>
        <v>0</v>
      </c>
      <c r="L1047" s="249">
        <f t="shared" si="48"/>
        <v>2.4078600000000003</v>
      </c>
    </row>
    <row r="1048" spans="1:12">
      <c r="A1048" s="207" t="s">
        <v>2637</v>
      </c>
      <c r="B1048" s="207" t="s">
        <v>4393</v>
      </c>
      <c r="C1048" s="10">
        <v>5.7510000000000003</v>
      </c>
      <c r="D1048" s="10">
        <v>4.8849999999999998</v>
      </c>
      <c r="E1048" s="335"/>
      <c r="F1048" s="229">
        <f t="shared" si="49"/>
        <v>7.4763000000000011</v>
      </c>
      <c r="G1048" s="229">
        <f t="shared" si="50"/>
        <v>6.3505000000000003</v>
      </c>
      <c r="L1048" s="249">
        <f t="shared" si="48"/>
        <v>7.4763000000000011</v>
      </c>
    </row>
    <row r="1049" spans="1:12">
      <c r="A1049" s="207" t="s">
        <v>2775</v>
      </c>
      <c r="B1049" s="207" t="s">
        <v>4394</v>
      </c>
      <c r="C1049" s="10">
        <v>3.8281999999999998</v>
      </c>
      <c r="D1049" s="10">
        <v>4.915</v>
      </c>
      <c r="E1049" s="335"/>
      <c r="F1049" s="229">
        <f t="shared" si="49"/>
        <v>4.9766599999999999</v>
      </c>
      <c r="G1049" s="229">
        <f t="shared" si="50"/>
        <v>6.3895</v>
      </c>
      <c r="L1049" s="249">
        <f t="shared" si="48"/>
        <v>6.3895</v>
      </c>
    </row>
    <row r="1050" spans="1:12">
      <c r="A1050" s="207" t="s">
        <v>2843</v>
      </c>
      <c r="B1050" s="207" t="s">
        <v>4395</v>
      </c>
      <c r="C1050" s="10">
        <v>4.0182000000000002</v>
      </c>
      <c r="D1050" s="10">
        <v>0</v>
      </c>
      <c r="E1050" s="335"/>
      <c r="F1050" s="229">
        <f t="shared" si="49"/>
        <v>5.2236600000000006</v>
      </c>
      <c r="G1050" s="229">
        <f t="shared" si="50"/>
        <v>0</v>
      </c>
      <c r="L1050" s="249">
        <f t="shared" si="48"/>
        <v>5.2236600000000006</v>
      </c>
    </row>
    <row r="1051" spans="1:12">
      <c r="A1051" s="207" t="s">
        <v>2021</v>
      </c>
      <c r="B1051" s="207" t="s">
        <v>2022</v>
      </c>
      <c r="C1051" s="10">
        <v>0.26090000000000002</v>
      </c>
      <c r="D1051" s="10">
        <v>0.27129999999999999</v>
      </c>
      <c r="E1051" s="335"/>
      <c r="F1051" s="229">
        <f t="shared" si="49"/>
        <v>0.33917000000000003</v>
      </c>
      <c r="G1051" s="229">
        <f t="shared" si="50"/>
        <v>0.35269</v>
      </c>
      <c r="L1051" s="249">
        <f t="shared" si="48"/>
        <v>0.35269</v>
      </c>
    </row>
    <row r="1052" spans="1:12">
      <c r="A1052" s="207" t="s">
        <v>2107</v>
      </c>
      <c r="B1052" s="207" t="s">
        <v>2108</v>
      </c>
      <c r="C1052" s="10">
        <v>0.45660000000000001</v>
      </c>
      <c r="D1052" s="10">
        <v>0.32079999999999997</v>
      </c>
      <c r="E1052" s="335"/>
      <c r="F1052" s="229">
        <f t="shared" si="49"/>
        <v>0.59358</v>
      </c>
      <c r="G1052" s="229">
        <f t="shared" si="50"/>
        <v>0.41703999999999997</v>
      </c>
      <c r="L1052" s="249">
        <f t="shared" si="48"/>
        <v>0.59358</v>
      </c>
    </row>
    <row r="1053" spans="1:12">
      <c r="A1053" s="207" t="s">
        <v>2231</v>
      </c>
      <c r="B1053" s="207" t="s">
        <v>2232</v>
      </c>
      <c r="C1053" s="10">
        <v>0.75639999999999996</v>
      </c>
      <c r="D1053" s="10">
        <v>0.73929999999999996</v>
      </c>
      <c r="E1053" s="335"/>
      <c r="F1053" s="229">
        <f t="shared" si="49"/>
        <v>0.98331999999999997</v>
      </c>
      <c r="G1053" s="229">
        <f t="shared" si="50"/>
        <v>0.96109</v>
      </c>
      <c r="L1053" s="249">
        <f t="shared" si="48"/>
        <v>0.98331999999999997</v>
      </c>
    </row>
    <row r="1054" spans="1:12">
      <c r="A1054" s="207" t="s">
        <v>2501</v>
      </c>
      <c r="B1054" s="207" t="s">
        <v>2502</v>
      </c>
      <c r="C1054" s="10">
        <v>1.1415</v>
      </c>
      <c r="D1054" s="10">
        <v>0.996</v>
      </c>
      <c r="E1054" s="335"/>
      <c r="F1054" s="229">
        <f t="shared" si="49"/>
        <v>1.4839500000000001</v>
      </c>
      <c r="G1054" s="229">
        <f t="shared" si="50"/>
        <v>1.2948</v>
      </c>
      <c r="L1054" s="249">
        <f t="shared" si="48"/>
        <v>1.4839500000000001</v>
      </c>
    </row>
    <row r="1055" spans="1:12">
      <c r="A1055" s="207" t="s">
        <v>2429</v>
      </c>
      <c r="B1055" s="207" t="s">
        <v>2430</v>
      </c>
      <c r="C1055" s="10">
        <v>1.4984999999999999</v>
      </c>
      <c r="D1055" s="10">
        <v>1.22</v>
      </c>
      <c r="E1055" s="335"/>
      <c r="F1055" s="229">
        <f t="shared" si="49"/>
        <v>1.9480500000000001</v>
      </c>
      <c r="G1055" s="229">
        <f t="shared" si="50"/>
        <v>1.5860000000000001</v>
      </c>
      <c r="L1055" s="249">
        <f t="shared" si="48"/>
        <v>1.9480500000000001</v>
      </c>
    </row>
    <row r="1056" spans="1:12">
      <c r="A1056" s="207" t="s">
        <v>2633</v>
      </c>
      <c r="B1056" s="207" t="s">
        <v>2634</v>
      </c>
      <c r="C1056" s="10">
        <v>1.8725000000000001</v>
      </c>
      <c r="D1056" s="10">
        <v>0</v>
      </c>
      <c r="E1056" s="335"/>
      <c r="F1056" s="229">
        <f t="shared" si="49"/>
        <v>2.43425</v>
      </c>
      <c r="G1056" s="229">
        <f t="shared" si="50"/>
        <v>0</v>
      </c>
      <c r="L1056" s="249">
        <f t="shared" si="48"/>
        <v>2.43425</v>
      </c>
    </row>
    <row r="1057" spans="1:12">
      <c r="A1057" s="207" t="s">
        <v>2771</v>
      </c>
      <c r="B1057" s="207" t="s">
        <v>2772</v>
      </c>
      <c r="C1057" s="10">
        <v>0</v>
      </c>
      <c r="D1057" s="10">
        <v>0</v>
      </c>
      <c r="E1057" s="335"/>
      <c r="F1057" s="229">
        <f t="shared" si="49"/>
        <v>0</v>
      </c>
      <c r="G1057" s="229">
        <f t="shared" si="50"/>
        <v>0</v>
      </c>
      <c r="L1057" s="249">
        <f t="shared" si="48"/>
        <v>0</v>
      </c>
    </row>
    <row r="1058" spans="1:12">
      <c r="A1058" s="207" t="s">
        <v>2025</v>
      </c>
      <c r="B1058" s="207" t="s">
        <v>2026</v>
      </c>
      <c r="C1058" s="10">
        <v>0.40129999999999999</v>
      </c>
      <c r="D1058" s="10">
        <v>1.1900000000000001E-2</v>
      </c>
      <c r="E1058" s="335"/>
      <c r="F1058" s="229">
        <f t="shared" si="49"/>
        <v>0.52168999999999999</v>
      </c>
      <c r="G1058" s="229">
        <f t="shared" si="50"/>
        <v>1.5470000000000001E-2</v>
      </c>
      <c r="L1058" s="249">
        <f t="shared" si="48"/>
        <v>0.52168999999999999</v>
      </c>
    </row>
    <row r="1059" spans="1:12">
      <c r="A1059" s="207" t="s">
        <v>2111</v>
      </c>
      <c r="B1059" s="207" t="s">
        <v>2112</v>
      </c>
      <c r="C1059" s="10">
        <v>1.8452</v>
      </c>
      <c r="D1059" s="10">
        <v>1.7658</v>
      </c>
      <c r="E1059" s="335"/>
      <c r="F1059" s="229">
        <f t="shared" si="49"/>
        <v>2.3987600000000002</v>
      </c>
      <c r="G1059" s="229">
        <f t="shared" si="50"/>
        <v>2.2955399999999999</v>
      </c>
      <c r="L1059" s="249">
        <f t="shared" si="48"/>
        <v>2.3987600000000002</v>
      </c>
    </row>
    <row r="1060" spans="1:12">
      <c r="A1060" s="207" t="s">
        <v>2235</v>
      </c>
      <c r="B1060" s="207" t="s">
        <v>2236</v>
      </c>
      <c r="C1060" s="10">
        <v>3.5678000000000001</v>
      </c>
      <c r="D1060" s="10">
        <v>3.2643</v>
      </c>
      <c r="E1060" s="335"/>
      <c r="F1060" s="229">
        <f t="shared" si="49"/>
        <v>4.6381399999999999</v>
      </c>
      <c r="G1060" s="229">
        <f t="shared" si="50"/>
        <v>4.2435900000000002</v>
      </c>
      <c r="L1060" s="249">
        <f t="shared" si="48"/>
        <v>4.6381399999999999</v>
      </c>
    </row>
    <row r="1061" spans="1:12">
      <c r="A1061" s="207" t="s">
        <v>2505</v>
      </c>
      <c r="B1061" s="207" t="s">
        <v>2506</v>
      </c>
      <c r="C1061" s="10">
        <v>4.4234999999999998</v>
      </c>
      <c r="D1061" s="10">
        <v>4.0663999999999998</v>
      </c>
      <c r="E1061" s="335"/>
      <c r="F1061" s="229">
        <f t="shared" si="49"/>
        <v>5.7505499999999996</v>
      </c>
      <c r="G1061" s="229">
        <f t="shared" si="50"/>
        <v>5.2863199999999999</v>
      </c>
      <c r="L1061" s="249">
        <f t="shared" si="48"/>
        <v>5.7505499999999996</v>
      </c>
    </row>
    <row r="1062" spans="1:12">
      <c r="A1062" s="207" t="s">
        <v>2431</v>
      </c>
      <c r="B1062" s="207" t="s">
        <v>2432</v>
      </c>
      <c r="C1062" s="10">
        <v>5.3529999999999998</v>
      </c>
      <c r="D1062" s="10">
        <v>4.9329999999999998</v>
      </c>
      <c r="E1062" s="335"/>
      <c r="F1062" s="229">
        <f t="shared" si="49"/>
        <v>6.9588999999999999</v>
      </c>
      <c r="G1062" s="229">
        <f t="shared" si="50"/>
        <v>6.4128999999999996</v>
      </c>
      <c r="L1062" s="249">
        <f t="shared" si="48"/>
        <v>6.9588999999999999</v>
      </c>
    </row>
    <row r="1063" spans="1:12">
      <c r="A1063" s="207" t="s">
        <v>2023</v>
      </c>
      <c r="B1063" s="207" t="s">
        <v>2024</v>
      </c>
      <c r="C1063" s="10">
        <v>0.5262</v>
      </c>
      <c r="D1063" s="10">
        <v>0.59109999999999996</v>
      </c>
      <c r="E1063" s="335"/>
      <c r="F1063" s="229">
        <f t="shared" si="49"/>
        <v>0.68406</v>
      </c>
      <c r="G1063" s="229">
        <f t="shared" si="50"/>
        <v>0.76842999999999995</v>
      </c>
      <c r="L1063" s="249">
        <f t="shared" si="48"/>
        <v>0.76842999999999995</v>
      </c>
    </row>
    <row r="1064" spans="1:12">
      <c r="A1064" s="207" t="s">
        <v>2109</v>
      </c>
      <c r="B1064" s="207" t="s">
        <v>2110</v>
      </c>
      <c r="C1064" s="10">
        <v>0.96150000000000002</v>
      </c>
      <c r="D1064" s="10">
        <v>0</v>
      </c>
      <c r="E1064" s="335"/>
      <c r="F1064" s="229">
        <f t="shared" si="49"/>
        <v>1.2499500000000001</v>
      </c>
      <c r="G1064" s="229">
        <f t="shared" si="50"/>
        <v>0</v>
      </c>
      <c r="L1064" s="249">
        <f t="shared" si="48"/>
        <v>1.2499500000000001</v>
      </c>
    </row>
    <row r="1065" spans="1:12">
      <c r="A1065" s="207" t="s">
        <v>2233</v>
      </c>
      <c r="B1065" s="207" t="s">
        <v>2234</v>
      </c>
      <c r="C1065" s="10">
        <v>1.0121</v>
      </c>
      <c r="D1065" s="10">
        <v>0</v>
      </c>
      <c r="E1065" s="335"/>
      <c r="F1065" s="229">
        <f t="shared" si="49"/>
        <v>1.3157300000000001</v>
      </c>
      <c r="G1065" s="229">
        <f t="shared" si="50"/>
        <v>0</v>
      </c>
      <c r="L1065" s="249">
        <f t="shared" si="48"/>
        <v>1.3157300000000001</v>
      </c>
    </row>
    <row r="1066" spans="1:12">
      <c r="A1066" s="207" t="s">
        <v>2503</v>
      </c>
      <c r="B1066" s="207" t="s">
        <v>2504</v>
      </c>
      <c r="C1066" s="10">
        <v>0.31369999999999998</v>
      </c>
      <c r="D1066" s="10">
        <v>0</v>
      </c>
      <c r="E1066" s="335"/>
      <c r="F1066" s="229">
        <f t="shared" si="49"/>
        <v>0.40781000000000001</v>
      </c>
      <c r="G1066" s="229">
        <f t="shared" si="50"/>
        <v>0</v>
      </c>
      <c r="L1066" s="249">
        <f t="shared" si="48"/>
        <v>0.40781000000000001</v>
      </c>
    </row>
    <row r="1067" spans="1:12">
      <c r="A1067" s="207" t="s">
        <v>2027</v>
      </c>
      <c r="B1067" s="207" t="s">
        <v>2028</v>
      </c>
      <c r="C1067" s="10">
        <v>0.24049999999999999</v>
      </c>
      <c r="D1067" s="10">
        <v>0.2198</v>
      </c>
      <c r="E1067" s="335"/>
      <c r="F1067" s="229">
        <f t="shared" si="49"/>
        <v>0.31264999999999998</v>
      </c>
      <c r="G1067" s="229">
        <f t="shared" si="50"/>
        <v>0.28573999999999999</v>
      </c>
      <c r="L1067" s="249">
        <f t="shared" si="48"/>
        <v>0.31264999999999998</v>
      </c>
    </row>
    <row r="1068" spans="1:12">
      <c r="A1068" s="207" t="s">
        <v>2113</v>
      </c>
      <c r="B1068" s="207" t="s">
        <v>2114</v>
      </c>
      <c r="C1068" s="10">
        <v>0.28849999999999998</v>
      </c>
      <c r="D1068" s="10">
        <v>0.2681</v>
      </c>
      <c r="E1068" s="335"/>
      <c r="F1068" s="229">
        <f t="shared" si="49"/>
        <v>0.37504999999999999</v>
      </c>
      <c r="G1068" s="229">
        <f t="shared" si="50"/>
        <v>0.34853000000000001</v>
      </c>
      <c r="L1068" s="249">
        <f t="shared" si="48"/>
        <v>0.37504999999999999</v>
      </c>
    </row>
    <row r="1069" spans="1:12">
      <c r="A1069" s="207" t="s">
        <v>2237</v>
      </c>
      <c r="B1069" s="207" t="s">
        <v>2238</v>
      </c>
      <c r="C1069" s="10">
        <v>0.44169999999999998</v>
      </c>
      <c r="D1069" s="10">
        <v>0.42630000000000001</v>
      </c>
      <c r="E1069" s="335"/>
      <c r="F1069" s="229">
        <f t="shared" si="49"/>
        <v>0.57421</v>
      </c>
      <c r="G1069" s="229">
        <f t="shared" si="50"/>
        <v>0.55419000000000007</v>
      </c>
      <c r="L1069" s="249">
        <f t="shared" si="48"/>
        <v>0.57421</v>
      </c>
    </row>
    <row r="1070" spans="1:12">
      <c r="A1070" s="207" t="s">
        <v>2507</v>
      </c>
      <c r="B1070" s="207" t="s">
        <v>2508</v>
      </c>
      <c r="C1070" s="10">
        <v>0.56189999999999996</v>
      </c>
      <c r="D1070" s="10">
        <v>0.54339999999999999</v>
      </c>
      <c r="E1070" s="335"/>
      <c r="F1070" s="229">
        <f t="shared" si="49"/>
        <v>0.73046999999999995</v>
      </c>
      <c r="G1070" s="229">
        <f t="shared" si="50"/>
        <v>0.70642000000000005</v>
      </c>
      <c r="L1070" s="249">
        <f t="shared" si="48"/>
        <v>0.73046999999999995</v>
      </c>
    </row>
    <row r="1071" spans="1:12">
      <c r="A1071" s="207" t="s">
        <v>2433</v>
      </c>
      <c r="B1071" s="207" t="s">
        <v>2434</v>
      </c>
      <c r="C1071" s="10">
        <v>0.625</v>
      </c>
      <c r="D1071" s="10">
        <v>0.57499999999999996</v>
      </c>
      <c r="E1071" s="335"/>
      <c r="F1071" s="229">
        <f t="shared" si="49"/>
        <v>0.8125</v>
      </c>
      <c r="G1071" s="229">
        <f t="shared" si="50"/>
        <v>0.74749999999999994</v>
      </c>
      <c r="L1071" s="249">
        <f t="shared" si="48"/>
        <v>0.8125</v>
      </c>
    </row>
    <row r="1072" spans="1:12">
      <c r="A1072" s="207" t="s">
        <v>2635</v>
      </c>
      <c r="B1072" s="207" t="s">
        <v>2636</v>
      </c>
      <c r="C1072" s="10">
        <v>0.87560000000000004</v>
      </c>
      <c r="D1072" s="10">
        <v>0.74729999999999996</v>
      </c>
      <c r="E1072" s="335"/>
      <c r="F1072" s="229">
        <f t="shared" si="49"/>
        <v>1.1382800000000002</v>
      </c>
      <c r="G1072" s="229">
        <f t="shared" si="50"/>
        <v>0.97148999999999996</v>
      </c>
      <c r="L1072" s="249">
        <f t="shared" si="48"/>
        <v>1.1382800000000002</v>
      </c>
    </row>
    <row r="1073" spans="1:12">
      <c r="A1073" s="207" t="s">
        <v>2773</v>
      </c>
      <c r="B1073" s="207" t="s">
        <v>2774</v>
      </c>
      <c r="C1073" s="10">
        <v>1.2044999999999999</v>
      </c>
      <c r="D1073" s="10">
        <v>1.214</v>
      </c>
      <c r="E1073" s="335"/>
      <c r="F1073" s="229">
        <f t="shared" si="49"/>
        <v>1.56585</v>
      </c>
      <c r="G1073" s="229">
        <f t="shared" si="50"/>
        <v>1.5782</v>
      </c>
      <c r="L1073" s="249">
        <f t="shared" si="48"/>
        <v>1.5782</v>
      </c>
    </row>
    <row r="1074" spans="1:12">
      <c r="A1074" s="207" t="s">
        <v>2841</v>
      </c>
      <c r="B1074" s="207" t="s">
        <v>2842</v>
      </c>
      <c r="C1074" s="10">
        <v>3.0870000000000002</v>
      </c>
      <c r="D1074" s="10">
        <v>0</v>
      </c>
      <c r="E1074" s="335"/>
      <c r="F1074" s="229">
        <f t="shared" si="49"/>
        <v>4.0131000000000006</v>
      </c>
      <c r="G1074" s="229">
        <f t="shared" si="50"/>
        <v>0</v>
      </c>
      <c r="L1074" s="249">
        <f t="shared" si="48"/>
        <v>4.0131000000000006</v>
      </c>
    </row>
    <row r="1075" spans="1:12">
      <c r="A1075" s="207" t="s">
        <v>2905</v>
      </c>
      <c r="B1075" s="207" t="s">
        <v>2906</v>
      </c>
      <c r="C1075" s="10">
        <v>1.9129</v>
      </c>
      <c r="D1075" s="10">
        <v>0</v>
      </c>
      <c r="E1075" s="335"/>
      <c r="F1075" s="229">
        <f t="shared" si="49"/>
        <v>2.4867699999999999</v>
      </c>
      <c r="G1075" s="229">
        <f t="shared" si="50"/>
        <v>0</v>
      </c>
      <c r="L1075" s="249">
        <f t="shared" si="48"/>
        <v>2.4867699999999999</v>
      </c>
    </row>
    <row r="1076" spans="1:12">
      <c r="A1076" s="207" t="s">
        <v>2029</v>
      </c>
      <c r="B1076" s="207" t="s">
        <v>2030</v>
      </c>
      <c r="C1076" s="10">
        <v>0.46560000000000001</v>
      </c>
      <c r="D1076" s="10">
        <v>0</v>
      </c>
      <c r="E1076" s="335"/>
      <c r="F1076" s="229">
        <f t="shared" si="49"/>
        <v>0.60528000000000004</v>
      </c>
      <c r="G1076" s="229">
        <f t="shared" si="50"/>
        <v>0</v>
      </c>
      <c r="L1076" s="249">
        <f t="shared" si="48"/>
        <v>0.60528000000000004</v>
      </c>
    </row>
    <row r="1077" spans="1:12">
      <c r="A1077" s="207" t="s">
        <v>2115</v>
      </c>
      <c r="B1077" s="207" t="s">
        <v>2116</v>
      </c>
      <c r="C1077" s="10">
        <v>0.88049999999999995</v>
      </c>
      <c r="D1077" s="10">
        <v>0</v>
      </c>
      <c r="E1077" s="335"/>
      <c r="F1077" s="229">
        <f t="shared" si="49"/>
        <v>1.1446499999999999</v>
      </c>
      <c r="G1077" s="229">
        <f t="shared" si="50"/>
        <v>0</v>
      </c>
      <c r="L1077" s="249">
        <f t="shared" si="48"/>
        <v>1.1446499999999999</v>
      </c>
    </row>
    <row r="1078" spans="1:12">
      <c r="A1078" s="207" t="s">
        <v>2239</v>
      </c>
      <c r="B1078" s="207" t="s">
        <v>2240</v>
      </c>
      <c r="C1078" s="10">
        <v>0.22270000000000001</v>
      </c>
      <c r="D1078" s="10">
        <v>0</v>
      </c>
      <c r="E1078" s="335"/>
      <c r="F1078" s="229">
        <f t="shared" si="49"/>
        <v>0.28951000000000005</v>
      </c>
      <c r="G1078" s="229">
        <f t="shared" si="50"/>
        <v>0</v>
      </c>
      <c r="L1078" s="249">
        <f t="shared" si="48"/>
        <v>0.28951000000000005</v>
      </c>
    </row>
    <row r="1079" spans="1:12">
      <c r="A1079" s="207" t="s">
        <v>2509</v>
      </c>
      <c r="B1079" s="207" t="s">
        <v>2510</v>
      </c>
      <c r="C1079" s="10">
        <v>2.0749</v>
      </c>
      <c r="D1079" s="10">
        <v>0</v>
      </c>
      <c r="E1079" s="335"/>
      <c r="F1079" s="229">
        <f t="shared" si="49"/>
        <v>2.6973700000000003</v>
      </c>
      <c r="G1079" s="229">
        <f t="shared" si="50"/>
        <v>0</v>
      </c>
      <c r="L1079" s="249">
        <f t="shared" si="48"/>
        <v>2.6973700000000003</v>
      </c>
    </row>
    <row r="1080" spans="1:12">
      <c r="A1080" s="207" t="s">
        <v>2019</v>
      </c>
      <c r="B1080" s="207" t="s">
        <v>2020</v>
      </c>
      <c r="C1080" s="10">
        <v>13.319800000000001</v>
      </c>
      <c r="D1080" s="10">
        <v>0</v>
      </c>
      <c r="E1080" s="335"/>
      <c r="F1080" s="229">
        <f t="shared" si="49"/>
        <v>17.315740000000002</v>
      </c>
      <c r="G1080" s="229">
        <f t="shared" si="50"/>
        <v>0</v>
      </c>
      <c r="L1080" s="249">
        <f t="shared" si="48"/>
        <v>17.315740000000002</v>
      </c>
    </row>
    <row r="1081" spans="1:12">
      <c r="A1081" s="207" t="s">
        <v>2105</v>
      </c>
      <c r="B1081" s="207" t="s">
        <v>2106</v>
      </c>
      <c r="C1081" s="10">
        <v>1.4676</v>
      </c>
      <c r="D1081" s="10">
        <v>0</v>
      </c>
      <c r="E1081" s="335"/>
      <c r="F1081" s="229">
        <f t="shared" si="49"/>
        <v>1.90788</v>
      </c>
      <c r="G1081" s="229">
        <f t="shared" si="50"/>
        <v>0</v>
      </c>
      <c r="L1081" s="249">
        <f t="shared" si="48"/>
        <v>1.90788</v>
      </c>
    </row>
    <row r="1082" spans="1:12">
      <c r="A1082" s="207" t="s">
        <v>2229</v>
      </c>
      <c r="B1082" s="207" t="s">
        <v>2230</v>
      </c>
      <c r="C1082" s="10">
        <v>0</v>
      </c>
      <c r="D1082" s="10">
        <v>0</v>
      </c>
      <c r="E1082" s="335"/>
      <c r="F1082" s="229">
        <f t="shared" si="49"/>
        <v>0</v>
      </c>
      <c r="G1082" s="229">
        <f t="shared" si="50"/>
        <v>0</v>
      </c>
      <c r="L1082" s="249">
        <f t="shared" si="48"/>
        <v>0</v>
      </c>
    </row>
    <row r="1083" spans="1:12">
      <c r="A1083" s="207" t="s">
        <v>2499</v>
      </c>
      <c r="B1083" s="207" t="s">
        <v>2500</v>
      </c>
      <c r="C1083" s="10">
        <v>27.317599999999999</v>
      </c>
      <c r="D1083" s="10">
        <v>0</v>
      </c>
      <c r="E1083" s="335"/>
      <c r="F1083" s="229">
        <f t="shared" si="49"/>
        <v>35.512880000000003</v>
      </c>
      <c r="G1083" s="229">
        <f t="shared" si="50"/>
        <v>0</v>
      </c>
      <c r="L1083" s="249">
        <f t="shared" si="48"/>
        <v>35.512880000000003</v>
      </c>
    </row>
    <row r="1084" spans="1:12">
      <c r="A1084" s="207" t="s">
        <v>2427</v>
      </c>
      <c r="B1084" s="207" t="s">
        <v>2428</v>
      </c>
      <c r="C1084" s="10">
        <v>58.967199999999998</v>
      </c>
      <c r="D1084" s="10">
        <v>0</v>
      </c>
      <c r="E1084" s="335"/>
      <c r="F1084" s="229">
        <f t="shared" si="49"/>
        <v>76.657359999999997</v>
      </c>
      <c r="G1084" s="229">
        <f t="shared" si="50"/>
        <v>0</v>
      </c>
      <c r="L1084" s="249">
        <f t="shared" si="48"/>
        <v>76.657359999999997</v>
      </c>
    </row>
    <row r="1085" spans="1:12">
      <c r="A1085" s="207" t="s">
        <v>2631</v>
      </c>
      <c r="B1085" s="207" t="s">
        <v>2632</v>
      </c>
      <c r="C1085" s="10">
        <v>45.431399999999996</v>
      </c>
      <c r="D1085" s="10">
        <v>43.746699999999997</v>
      </c>
      <c r="E1085" s="335"/>
      <c r="F1085" s="229">
        <f t="shared" si="49"/>
        <v>59.06082</v>
      </c>
      <c r="G1085" s="229">
        <f t="shared" si="50"/>
        <v>56.870709999999995</v>
      </c>
      <c r="L1085" s="249">
        <f t="shared" si="48"/>
        <v>59.06082</v>
      </c>
    </row>
    <row r="1086" spans="1:12">
      <c r="A1086" s="207" t="s">
        <v>2769</v>
      </c>
      <c r="B1086" s="207" t="s">
        <v>2770</v>
      </c>
      <c r="C1086" s="10">
        <v>34.281399999999998</v>
      </c>
      <c r="D1086" s="10">
        <v>2.41</v>
      </c>
      <c r="E1086" s="335"/>
      <c r="F1086" s="229">
        <f t="shared" si="49"/>
        <v>44.565820000000002</v>
      </c>
      <c r="G1086" s="229">
        <f t="shared" si="50"/>
        <v>3.1330000000000005</v>
      </c>
      <c r="L1086" s="249">
        <f t="shared" si="48"/>
        <v>44.565820000000002</v>
      </c>
    </row>
    <row r="1087" spans="1:12">
      <c r="A1087" s="207" t="s">
        <v>2839</v>
      </c>
      <c r="B1087" s="207" t="s">
        <v>2840</v>
      </c>
      <c r="C1087" s="10">
        <v>35.020000000000003</v>
      </c>
      <c r="D1087" s="10">
        <v>0</v>
      </c>
      <c r="E1087" s="335"/>
      <c r="F1087" s="229">
        <f t="shared" si="49"/>
        <v>45.526000000000003</v>
      </c>
      <c r="G1087" s="229">
        <f t="shared" si="50"/>
        <v>0</v>
      </c>
      <c r="L1087" s="249">
        <f t="shared" si="48"/>
        <v>45.526000000000003</v>
      </c>
    </row>
    <row r="1088" spans="1:12">
      <c r="A1088" s="207" t="s">
        <v>3055</v>
      </c>
      <c r="B1088" s="207" t="s">
        <v>3056</v>
      </c>
      <c r="C1088" s="10">
        <v>130.69999999999999</v>
      </c>
      <c r="D1088" s="10">
        <v>120.46</v>
      </c>
      <c r="E1088" s="335"/>
      <c r="F1088" s="229">
        <f t="shared" si="49"/>
        <v>169.91</v>
      </c>
      <c r="G1088" s="229">
        <f t="shared" si="50"/>
        <v>156.59799999999998</v>
      </c>
      <c r="L1088" s="249">
        <f t="shared" si="48"/>
        <v>169.91</v>
      </c>
    </row>
    <row r="1089" spans="1:12">
      <c r="A1089" s="207" t="s">
        <v>2043</v>
      </c>
      <c r="B1089" s="207" t="s">
        <v>2044</v>
      </c>
      <c r="C1089" s="10">
        <v>2.5911</v>
      </c>
      <c r="D1089" s="10">
        <v>0</v>
      </c>
      <c r="E1089" s="335"/>
      <c r="F1089" s="229">
        <f t="shared" si="49"/>
        <v>3.36843</v>
      </c>
      <c r="G1089" s="229">
        <f t="shared" si="50"/>
        <v>0</v>
      </c>
      <c r="L1089" s="249">
        <f t="shared" si="48"/>
        <v>3.36843</v>
      </c>
    </row>
    <row r="1090" spans="1:12">
      <c r="A1090" s="207" t="s">
        <v>2129</v>
      </c>
      <c r="B1090" s="207" t="s">
        <v>2130</v>
      </c>
      <c r="C1090" s="10">
        <v>2.6720999999999999</v>
      </c>
      <c r="D1090" s="10">
        <v>0</v>
      </c>
      <c r="E1090" s="335"/>
      <c r="F1090" s="229">
        <f t="shared" si="49"/>
        <v>3.4737300000000002</v>
      </c>
      <c r="G1090" s="229">
        <f t="shared" si="50"/>
        <v>0</v>
      </c>
      <c r="L1090" s="249">
        <f t="shared" si="48"/>
        <v>3.4737300000000002</v>
      </c>
    </row>
    <row r="1091" spans="1:12">
      <c r="A1091" s="207" t="s">
        <v>2999</v>
      </c>
      <c r="B1091" s="207" t="s">
        <v>3000</v>
      </c>
      <c r="C1091" s="10">
        <v>2.7079</v>
      </c>
      <c r="D1091" s="10">
        <v>2.44</v>
      </c>
      <c r="E1091" s="335"/>
      <c r="F1091" s="229">
        <f t="shared" si="49"/>
        <v>3.52027</v>
      </c>
      <c r="G1091" s="229">
        <f t="shared" si="50"/>
        <v>3.1720000000000002</v>
      </c>
      <c r="L1091" s="249">
        <f t="shared" ref="L1091:L1154" si="51">IF(C1091&gt;D1091,C1091*1.3,D1091*1.3)</f>
        <v>3.52027</v>
      </c>
    </row>
    <row r="1092" spans="1:12">
      <c r="A1092" s="207" t="s">
        <v>3131</v>
      </c>
      <c r="B1092" s="207" t="s">
        <v>3132</v>
      </c>
      <c r="C1092" s="10">
        <v>2.2894000000000001</v>
      </c>
      <c r="D1092" s="10">
        <v>2.98</v>
      </c>
      <c r="E1092" s="335"/>
      <c r="F1092" s="229">
        <f t="shared" ref="F1092:F1155" si="52">C1092*$E$1</f>
        <v>2.9762200000000001</v>
      </c>
      <c r="G1092" s="229">
        <f t="shared" ref="G1092:G1155" si="53">D1092*$E$1</f>
        <v>3.8740000000000001</v>
      </c>
      <c r="L1092" s="249">
        <f t="shared" si="51"/>
        <v>3.8740000000000001</v>
      </c>
    </row>
    <row r="1093" spans="1:12">
      <c r="A1093" s="207" t="s">
        <v>2555</v>
      </c>
      <c r="B1093" s="207" t="s">
        <v>2556</v>
      </c>
      <c r="C1093" s="10">
        <v>62.625100000000003</v>
      </c>
      <c r="D1093" s="10">
        <v>56.12</v>
      </c>
      <c r="E1093" s="335"/>
      <c r="F1093" s="229">
        <f t="shared" si="52"/>
        <v>81.412630000000007</v>
      </c>
      <c r="G1093" s="229">
        <f t="shared" si="53"/>
        <v>72.956000000000003</v>
      </c>
      <c r="L1093" s="249">
        <f t="shared" si="51"/>
        <v>81.412630000000007</v>
      </c>
    </row>
    <row r="1094" spans="1:12">
      <c r="A1094" s="207" t="s">
        <v>2557</v>
      </c>
      <c r="B1094" s="207" t="s">
        <v>2558</v>
      </c>
      <c r="C1094" s="10">
        <v>24.024999999999999</v>
      </c>
      <c r="D1094" s="10">
        <v>21.98</v>
      </c>
      <c r="E1094" s="335"/>
      <c r="F1094" s="229">
        <f t="shared" si="52"/>
        <v>31.232499999999998</v>
      </c>
      <c r="G1094" s="229">
        <f t="shared" si="53"/>
        <v>28.574000000000002</v>
      </c>
      <c r="L1094" s="249">
        <f t="shared" si="51"/>
        <v>31.232499999999998</v>
      </c>
    </row>
    <row r="1095" spans="1:12">
      <c r="A1095" s="207" t="s">
        <v>2571</v>
      </c>
      <c r="B1095" s="207" t="s">
        <v>2572</v>
      </c>
      <c r="C1095" s="10">
        <v>62.003599999999999</v>
      </c>
      <c r="D1095" s="10">
        <v>0</v>
      </c>
      <c r="E1095" s="335"/>
      <c r="F1095" s="229">
        <f t="shared" si="52"/>
        <v>80.604680000000002</v>
      </c>
      <c r="G1095" s="229">
        <f t="shared" si="53"/>
        <v>0</v>
      </c>
      <c r="L1095" s="249">
        <f t="shared" si="51"/>
        <v>80.604680000000002</v>
      </c>
    </row>
    <row r="1096" spans="1:12">
      <c r="A1096" s="207" t="s">
        <v>2039</v>
      </c>
      <c r="B1096" s="207" t="s">
        <v>2040</v>
      </c>
      <c r="C1096" s="10">
        <v>0.3352</v>
      </c>
      <c r="D1096" s="10">
        <v>0.29220000000000002</v>
      </c>
      <c r="E1096" s="335"/>
      <c r="F1096" s="229">
        <f t="shared" si="52"/>
        <v>0.43576000000000004</v>
      </c>
      <c r="G1096" s="229">
        <f t="shared" si="53"/>
        <v>0.37986000000000003</v>
      </c>
      <c r="L1096" s="249">
        <f t="shared" si="51"/>
        <v>0.43576000000000004</v>
      </c>
    </row>
    <row r="1097" spans="1:12">
      <c r="A1097" s="207" t="s">
        <v>2125</v>
      </c>
      <c r="B1097" s="207" t="s">
        <v>2126</v>
      </c>
      <c r="C1097" s="10">
        <v>0.35859999999999997</v>
      </c>
      <c r="D1097" s="10">
        <v>10.68</v>
      </c>
      <c r="E1097" s="335"/>
      <c r="F1097" s="229">
        <f t="shared" si="52"/>
        <v>0.46617999999999998</v>
      </c>
      <c r="G1097" s="229">
        <f t="shared" si="53"/>
        <v>13.884</v>
      </c>
      <c r="L1097" s="249">
        <f t="shared" si="51"/>
        <v>13.884</v>
      </c>
    </row>
    <row r="1098" spans="1:12">
      <c r="A1098" s="207" t="s">
        <v>2251</v>
      </c>
      <c r="B1098" s="207" t="s">
        <v>2252</v>
      </c>
      <c r="C1098" s="10">
        <v>0.63</v>
      </c>
      <c r="D1098" s="10">
        <v>0.97499999999999998</v>
      </c>
      <c r="E1098" s="335"/>
      <c r="F1098" s="229">
        <f t="shared" si="52"/>
        <v>0.81900000000000006</v>
      </c>
      <c r="G1098" s="229">
        <f t="shared" si="53"/>
        <v>1.2675000000000001</v>
      </c>
      <c r="L1098" s="249">
        <f t="shared" si="51"/>
        <v>1.2675000000000001</v>
      </c>
    </row>
    <row r="1099" spans="1:12">
      <c r="A1099" s="207" t="s">
        <v>2517</v>
      </c>
      <c r="B1099" s="207" t="s">
        <v>2518</v>
      </c>
      <c r="C1099" s="10">
        <v>0.94430000000000003</v>
      </c>
      <c r="D1099" s="10">
        <v>2.92</v>
      </c>
      <c r="E1099" s="335"/>
      <c r="F1099" s="229">
        <f t="shared" si="52"/>
        <v>1.2275900000000002</v>
      </c>
      <c r="G1099" s="229">
        <f t="shared" si="53"/>
        <v>3.7959999999999998</v>
      </c>
      <c r="L1099" s="249">
        <f t="shared" si="51"/>
        <v>3.7959999999999998</v>
      </c>
    </row>
    <row r="1100" spans="1:12">
      <c r="A1100" s="207" t="s">
        <v>2441</v>
      </c>
      <c r="B1100" s="207" t="s">
        <v>2442</v>
      </c>
      <c r="C1100" s="10">
        <v>1.1032</v>
      </c>
      <c r="D1100" s="10">
        <v>0</v>
      </c>
      <c r="E1100" s="335"/>
      <c r="F1100" s="229">
        <f t="shared" si="52"/>
        <v>1.4341600000000001</v>
      </c>
      <c r="G1100" s="229">
        <f t="shared" si="53"/>
        <v>0</v>
      </c>
      <c r="L1100" s="249">
        <f t="shared" si="51"/>
        <v>1.4341600000000001</v>
      </c>
    </row>
    <row r="1101" spans="1:12">
      <c r="A1101" s="207" t="s">
        <v>2641</v>
      </c>
      <c r="B1101" s="207" t="s">
        <v>2642</v>
      </c>
      <c r="C1101" s="10">
        <v>0.30359999999999998</v>
      </c>
      <c r="D1101" s="10">
        <v>0</v>
      </c>
      <c r="E1101" s="335"/>
      <c r="F1101" s="229">
        <f t="shared" si="52"/>
        <v>0.39467999999999998</v>
      </c>
      <c r="G1101" s="229">
        <f t="shared" si="53"/>
        <v>0</v>
      </c>
      <c r="L1101" s="249">
        <f t="shared" si="51"/>
        <v>0.39467999999999998</v>
      </c>
    </row>
    <row r="1102" spans="1:12">
      <c r="A1102" s="207" t="s">
        <v>2037</v>
      </c>
      <c r="B1102" s="207" t="s">
        <v>2038</v>
      </c>
      <c r="C1102" s="10">
        <v>0.94120000000000004</v>
      </c>
      <c r="D1102" s="10">
        <v>0</v>
      </c>
      <c r="E1102" s="335"/>
      <c r="F1102" s="229">
        <f t="shared" si="52"/>
        <v>1.22356</v>
      </c>
      <c r="G1102" s="229">
        <f t="shared" si="53"/>
        <v>0</v>
      </c>
      <c r="L1102" s="249">
        <f t="shared" si="51"/>
        <v>1.22356</v>
      </c>
    </row>
    <row r="1103" spans="1:12">
      <c r="A1103" s="207" t="s">
        <v>2123</v>
      </c>
      <c r="B1103" s="207" t="s">
        <v>2124</v>
      </c>
      <c r="C1103" s="10">
        <v>2.6</v>
      </c>
      <c r="D1103" s="10">
        <v>0</v>
      </c>
      <c r="E1103" s="335"/>
      <c r="F1103" s="229">
        <f t="shared" si="52"/>
        <v>3.3800000000000003</v>
      </c>
      <c r="G1103" s="229">
        <f t="shared" si="53"/>
        <v>0</v>
      </c>
      <c r="L1103" s="249">
        <f t="shared" si="51"/>
        <v>3.3800000000000003</v>
      </c>
    </row>
    <row r="1104" spans="1:12">
      <c r="A1104" s="207" t="s">
        <v>2249</v>
      </c>
      <c r="B1104" s="207" t="s">
        <v>2250</v>
      </c>
      <c r="C1104" s="10">
        <v>3.16</v>
      </c>
      <c r="D1104" s="10">
        <v>0</v>
      </c>
      <c r="E1104" s="335"/>
      <c r="F1104" s="229">
        <f t="shared" si="52"/>
        <v>4.1080000000000005</v>
      </c>
      <c r="G1104" s="229">
        <f t="shared" si="53"/>
        <v>0</v>
      </c>
      <c r="L1104" s="249">
        <f t="shared" si="51"/>
        <v>4.1080000000000005</v>
      </c>
    </row>
    <row r="1105" spans="1:12">
      <c r="A1105" s="207" t="s">
        <v>2031</v>
      </c>
      <c r="B1105" s="207" t="s">
        <v>2032</v>
      </c>
      <c r="C1105" s="10">
        <v>2.0299999999999999E-2</v>
      </c>
      <c r="D1105" s="10">
        <v>0</v>
      </c>
      <c r="E1105" s="335"/>
      <c r="F1105" s="229">
        <f t="shared" si="52"/>
        <v>2.639E-2</v>
      </c>
      <c r="G1105" s="229">
        <f t="shared" si="53"/>
        <v>0</v>
      </c>
      <c r="L1105" s="249">
        <f t="shared" si="51"/>
        <v>2.639E-2</v>
      </c>
    </row>
    <row r="1106" spans="1:12">
      <c r="A1106" s="207" t="s">
        <v>2117</v>
      </c>
      <c r="B1106" s="207" t="s">
        <v>2118</v>
      </c>
      <c r="C1106" s="10">
        <v>4.4432999999999998</v>
      </c>
      <c r="D1106" s="10">
        <v>0</v>
      </c>
      <c r="E1106" s="335"/>
      <c r="F1106" s="229">
        <f t="shared" si="52"/>
        <v>5.7762900000000004</v>
      </c>
      <c r="G1106" s="229">
        <f t="shared" si="53"/>
        <v>0</v>
      </c>
      <c r="L1106" s="249">
        <f t="shared" si="51"/>
        <v>5.7762900000000004</v>
      </c>
    </row>
    <row r="1107" spans="1:12">
      <c r="A1107" s="207" t="s">
        <v>2243</v>
      </c>
      <c r="B1107" s="207" t="s">
        <v>2244</v>
      </c>
      <c r="C1107" s="10">
        <v>0.2429</v>
      </c>
      <c r="D1107" s="10">
        <v>0</v>
      </c>
      <c r="E1107" s="335"/>
      <c r="F1107" s="229">
        <f t="shared" si="52"/>
        <v>0.31577</v>
      </c>
      <c r="G1107" s="229">
        <f t="shared" si="53"/>
        <v>0</v>
      </c>
      <c r="L1107" s="249">
        <f t="shared" si="51"/>
        <v>0.31577</v>
      </c>
    </row>
    <row r="1108" spans="1:12">
      <c r="A1108" s="207" t="s">
        <v>2159</v>
      </c>
      <c r="B1108" s="207" t="s">
        <v>2160</v>
      </c>
      <c r="C1108" s="10">
        <v>0</v>
      </c>
      <c r="D1108" s="10">
        <v>0</v>
      </c>
      <c r="E1108" s="335"/>
      <c r="F1108" s="229">
        <f t="shared" si="52"/>
        <v>0</v>
      </c>
      <c r="G1108" s="229">
        <f t="shared" si="53"/>
        <v>0</v>
      </c>
      <c r="L1108" s="249">
        <f t="shared" si="51"/>
        <v>0</v>
      </c>
    </row>
    <row r="1109" spans="1:12">
      <c r="A1109" s="207" t="s">
        <v>2033</v>
      </c>
      <c r="B1109" s="207" t="s">
        <v>2034</v>
      </c>
      <c r="C1109" s="10">
        <v>0.83520000000000005</v>
      </c>
      <c r="D1109" s="10">
        <v>1.56</v>
      </c>
      <c r="E1109" s="335"/>
      <c r="F1109" s="229">
        <f t="shared" si="52"/>
        <v>1.0857600000000001</v>
      </c>
      <c r="G1109" s="229">
        <f t="shared" si="53"/>
        <v>2.028</v>
      </c>
      <c r="L1109" s="249">
        <f t="shared" si="51"/>
        <v>2.028</v>
      </c>
    </row>
    <row r="1110" spans="1:12">
      <c r="A1110" s="207" t="s">
        <v>2119</v>
      </c>
      <c r="B1110" s="207" t="s">
        <v>2120</v>
      </c>
      <c r="C1110" s="10">
        <v>0.59030000000000005</v>
      </c>
      <c r="D1110" s="10">
        <v>2.31</v>
      </c>
      <c r="E1110" s="335"/>
      <c r="F1110" s="229">
        <f t="shared" si="52"/>
        <v>0.76739000000000013</v>
      </c>
      <c r="G1110" s="229">
        <f t="shared" si="53"/>
        <v>3.0030000000000001</v>
      </c>
      <c r="L1110" s="249">
        <f t="shared" si="51"/>
        <v>3.0030000000000001</v>
      </c>
    </row>
    <row r="1111" spans="1:12">
      <c r="A1111" s="207" t="s">
        <v>2245</v>
      </c>
      <c r="B1111" s="207" t="s">
        <v>2246</v>
      </c>
      <c r="C1111" s="10">
        <v>1.5688</v>
      </c>
      <c r="D1111" s="10">
        <v>0</v>
      </c>
      <c r="E1111" s="335"/>
      <c r="F1111" s="229">
        <f t="shared" si="52"/>
        <v>2.0394399999999999</v>
      </c>
      <c r="G1111" s="229">
        <f t="shared" si="53"/>
        <v>0</v>
      </c>
      <c r="L1111" s="249">
        <f t="shared" si="51"/>
        <v>2.0394399999999999</v>
      </c>
    </row>
    <row r="1112" spans="1:12">
      <c r="A1112" s="207" t="s">
        <v>2513</v>
      </c>
      <c r="B1112" s="207" t="s">
        <v>2514</v>
      </c>
      <c r="C1112" s="10">
        <v>6.508</v>
      </c>
      <c r="D1112" s="10">
        <v>0</v>
      </c>
      <c r="E1112" s="335"/>
      <c r="F1112" s="229">
        <f t="shared" si="52"/>
        <v>8.4603999999999999</v>
      </c>
      <c r="G1112" s="229">
        <f t="shared" si="53"/>
        <v>0</v>
      </c>
      <c r="L1112" s="249">
        <f t="shared" si="51"/>
        <v>8.4603999999999999</v>
      </c>
    </row>
    <row r="1113" spans="1:12">
      <c r="A1113" s="207" t="s">
        <v>2437</v>
      </c>
      <c r="B1113" s="207" t="s">
        <v>2438</v>
      </c>
      <c r="C1113" s="10">
        <v>11.530099999999999</v>
      </c>
      <c r="D1113" s="10">
        <v>10.96</v>
      </c>
      <c r="E1113" s="335"/>
      <c r="F1113" s="229">
        <f t="shared" si="52"/>
        <v>14.989129999999999</v>
      </c>
      <c r="G1113" s="229">
        <f t="shared" si="53"/>
        <v>14.248000000000001</v>
      </c>
      <c r="L1113" s="249">
        <f t="shared" si="51"/>
        <v>14.989129999999999</v>
      </c>
    </row>
    <row r="1114" spans="1:12">
      <c r="A1114" s="207" t="s">
        <v>2035</v>
      </c>
      <c r="B1114" s="207" t="s">
        <v>2036</v>
      </c>
      <c r="C1114" s="10">
        <v>2.766</v>
      </c>
      <c r="D1114" s="10">
        <v>2.5688</v>
      </c>
      <c r="E1114" s="335"/>
      <c r="F1114" s="229">
        <f t="shared" si="52"/>
        <v>3.5958000000000001</v>
      </c>
      <c r="G1114" s="229">
        <f t="shared" si="53"/>
        <v>3.3394400000000002</v>
      </c>
      <c r="L1114" s="249">
        <f t="shared" si="51"/>
        <v>3.5958000000000001</v>
      </c>
    </row>
    <row r="1115" spans="1:12">
      <c r="A1115" s="207" t="s">
        <v>2121</v>
      </c>
      <c r="B1115" s="207" t="s">
        <v>2122</v>
      </c>
      <c r="C1115" s="10">
        <v>3.6459000000000001</v>
      </c>
      <c r="D1115" s="10">
        <v>3.6556000000000002</v>
      </c>
      <c r="E1115" s="335"/>
      <c r="F1115" s="229">
        <f t="shared" si="52"/>
        <v>4.7396700000000003</v>
      </c>
      <c r="G1115" s="229">
        <f t="shared" si="53"/>
        <v>4.7522800000000007</v>
      </c>
      <c r="L1115" s="249">
        <f t="shared" si="51"/>
        <v>4.7522800000000007</v>
      </c>
    </row>
    <row r="1116" spans="1:12">
      <c r="A1116" s="207" t="s">
        <v>2247</v>
      </c>
      <c r="B1116" s="207" t="s">
        <v>2248</v>
      </c>
      <c r="C1116" s="10">
        <v>5.4535999999999998</v>
      </c>
      <c r="D1116" s="10">
        <v>5.0475000000000003</v>
      </c>
      <c r="E1116" s="335"/>
      <c r="F1116" s="229">
        <f t="shared" si="52"/>
        <v>7.0896799999999995</v>
      </c>
      <c r="G1116" s="229">
        <f t="shared" si="53"/>
        <v>6.5617500000000009</v>
      </c>
      <c r="L1116" s="249">
        <f t="shared" si="51"/>
        <v>7.0896799999999995</v>
      </c>
    </row>
    <row r="1117" spans="1:12">
      <c r="A1117" s="207" t="s">
        <v>2515</v>
      </c>
      <c r="B1117" s="207" t="s">
        <v>2516</v>
      </c>
      <c r="C1117" s="10">
        <v>9.0846999999999998</v>
      </c>
      <c r="D1117" s="10">
        <v>7.16</v>
      </c>
      <c r="E1117" s="335"/>
      <c r="F1117" s="229">
        <f t="shared" si="52"/>
        <v>11.81011</v>
      </c>
      <c r="G1117" s="229">
        <f t="shared" si="53"/>
        <v>9.3079999999999998</v>
      </c>
      <c r="L1117" s="249">
        <f t="shared" si="51"/>
        <v>11.81011</v>
      </c>
    </row>
    <row r="1118" spans="1:12">
      <c r="A1118" s="207" t="s">
        <v>2439</v>
      </c>
      <c r="B1118" s="207" t="s">
        <v>2440</v>
      </c>
      <c r="C1118" s="10">
        <v>11.0482</v>
      </c>
      <c r="D1118" s="10">
        <v>12.574999999999999</v>
      </c>
      <c r="E1118" s="335"/>
      <c r="F1118" s="229">
        <f t="shared" si="52"/>
        <v>14.36266</v>
      </c>
      <c r="G1118" s="229">
        <f t="shared" si="53"/>
        <v>16.3475</v>
      </c>
      <c r="L1118" s="249">
        <f t="shared" si="51"/>
        <v>16.3475</v>
      </c>
    </row>
    <row r="1119" spans="1:12">
      <c r="A1119" s="207" t="s">
        <v>2639</v>
      </c>
      <c r="B1119" s="207" t="s">
        <v>2640</v>
      </c>
      <c r="C1119" s="10">
        <v>24.254999999999999</v>
      </c>
      <c r="D1119" s="10">
        <v>22.315000000000001</v>
      </c>
      <c r="E1119" s="335"/>
      <c r="F1119" s="229">
        <f t="shared" si="52"/>
        <v>31.531500000000001</v>
      </c>
      <c r="G1119" s="229">
        <f t="shared" si="53"/>
        <v>29.009500000000003</v>
      </c>
      <c r="L1119" s="249">
        <f t="shared" si="51"/>
        <v>31.531500000000001</v>
      </c>
    </row>
    <row r="1120" spans="1:12">
      <c r="A1120" s="207" t="s">
        <v>2777</v>
      </c>
      <c r="B1120" s="207" t="s">
        <v>2778</v>
      </c>
      <c r="C1120" s="10">
        <v>120.045</v>
      </c>
      <c r="D1120" s="10">
        <v>110.435</v>
      </c>
      <c r="E1120" s="335"/>
      <c r="F1120" s="229">
        <f t="shared" si="52"/>
        <v>156.05850000000001</v>
      </c>
      <c r="G1120" s="229">
        <f t="shared" si="53"/>
        <v>143.56550000000001</v>
      </c>
      <c r="L1120" s="249">
        <f t="shared" si="51"/>
        <v>156.05850000000001</v>
      </c>
    </row>
    <row r="1121" spans="1:12">
      <c r="A1121" s="207" t="s">
        <v>2253</v>
      </c>
      <c r="B1121" s="207" t="s">
        <v>2254</v>
      </c>
      <c r="C1121" s="10">
        <v>6.9322999999999997</v>
      </c>
      <c r="D1121" s="10">
        <v>5.16</v>
      </c>
      <c r="E1121" s="335"/>
      <c r="F1121" s="229">
        <f t="shared" si="52"/>
        <v>9.0119899999999991</v>
      </c>
      <c r="G1121" s="229">
        <f t="shared" si="53"/>
        <v>6.7080000000000002</v>
      </c>
      <c r="L1121" s="249">
        <f t="shared" si="51"/>
        <v>9.0119899999999991</v>
      </c>
    </row>
    <row r="1122" spans="1:12">
      <c r="A1122" s="207" t="s">
        <v>2907</v>
      </c>
      <c r="B1122" s="207" t="s">
        <v>2908</v>
      </c>
      <c r="C1122" s="10">
        <v>4.3471000000000002</v>
      </c>
      <c r="D1122" s="10">
        <v>3.6840000000000002</v>
      </c>
      <c r="E1122" s="335"/>
      <c r="F1122" s="229">
        <f t="shared" si="52"/>
        <v>5.6512300000000009</v>
      </c>
      <c r="G1122" s="229">
        <f t="shared" si="53"/>
        <v>4.7892000000000001</v>
      </c>
      <c r="L1122" s="249">
        <f t="shared" si="51"/>
        <v>5.6512300000000009</v>
      </c>
    </row>
    <row r="1123" spans="1:12">
      <c r="A1123" s="207" t="s">
        <v>2645</v>
      </c>
      <c r="B1123" s="207" t="s">
        <v>2646</v>
      </c>
      <c r="C1123" s="10">
        <v>8.1384000000000007</v>
      </c>
      <c r="D1123" s="10">
        <v>17.399999999999999</v>
      </c>
      <c r="E1123" s="335"/>
      <c r="F1123" s="229">
        <f t="shared" si="52"/>
        <v>10.579920000000001</v>
      </c>
      <c r="G1123" s="229">
        <f t="shared" si="53"/>
        <v>22.619999999999997</v>
      </c>
      <c r="L1123" s="249">
        <f t="shared" si="51"/>
        <v>22.619999999999997</v>
      </c>
    </row>
    <row r="1124" spans="1:12">
      <c r="A1124" s="207" t="s">
        <v>2257</v>
      </c>
      <c r="B1124" s="207" t="s">
        <v>2258</v>
      </c>
      <c r="C1124" s="10">
        <v>17.8584</v>
      </c>
      <c r="D1124" s="10">
        <v>12.92</v>
      </c>
      <c r="E1124" s="335"/>
      <c r="F1124" s="229">
        <f t="shared" si="52"/>
        <v>23.215920000000001</v>
      </c>
      <c r="G1124" s="229">
        <f t="shared" si="53"/>
        <v>16.795999999999999</v>
      </c>
      <c r="L1124" s="249">
        <f t="shared" si="51"/>
        <v>23.215920000000001</v>
      </c>
    </row>
    <row r="1125" spans="1:12">
      <c r="A1125" s="207" t="s">
        <v>2745</v>
      </c>
      <c r="B1125" s="207" t="s">
        <v>2746</v>
      </c>
      <c r="C1125" s="10">
        <v>124.065</v>
      </c>
      <c r="D1125" s="10">
        <v>191.4</v>
      </c>
      <c r="E1125" s="335"/>
      <c r="F1125" s="229">
        <f t="shared" si="52"/>
        <v>161.28450000000001</v>
      </c>
      <c r="G1125" s="229">
        <f t="shared" si="53"/>
        <v>248.82000000000002</v>
      </c>
      <c r="L1125" s="249">
        <f t="shared" si="51"/>
        <v>248.82000000000002</v>
      </c>
    </row>
    <row r="1126" spans="1:12">
      <c r="A1126" s="207" t="s">
        <v>2865</v>
      </c>
      <c r="B1126" s="207" t="s">
        <v>2866</v>
      </c>
      <c r="C1126" s="10">
        <v>0</v>
      </c>
      <c r="D1126" s="10">
        <v>0</v>
      </c>
      <c r="E1126" s="335"/>
      <c r="F1126" s="229">
        <f t="shared" si="52"/>
        <v>0</v>
      </c>
      <c r="G1126" s="229">
        <f t="shared" si="53"/>
        <v>0</v>
      </c>
      <c r="L1126" s="249">
        <f t="shared" si="51"/>
        <v>0</v>
      </c>
    </row>
    <row r="1127" spans="1:12">
      <c r="A1127" s="207" t="s">
        <v>2647</v>
      </c>
      <c r="B1127" s="207" t="s">
        <v>4347</v>
      </c>
      <c r="C1127" s="10">
        <v>52.155299999999997</v>
      </c>
      <c r="D1127" s="10">
        <v>47.630899999999997</v>
      </c>
      <c r="E1127" s="335"/>
      <c r="F1127" s="229">
        <f t="shared" si="52"/>
        <v>67.80189</v>
      </c>
      <c r="G1127" s="229">
        <f t="shared" si="53"/>
        <v>61.920169999999999</v>
      </c>
      <c r="L1127" s="249">
        <f t="shared" si="51"/>
        <v>67.80189</v>
      </c>
    </row>
    <row r="1128" spans="1:12">
      <c r="A1128" s="207" t="s">
        <v>2847</v>
      </c>
      <c r="B1128" s="207" t="s">
        <v>2848</v>
      </c>
      <c r="C1128" s="10">
        <v>60.565300000000001</v>
      </c>
      <c r="D1128" s="10">
        <v>58.174999999999997</v>
      </c>
      <c r="E1128" s="335"/>
      <c r="F1128" s="229">
        <f t="shared" si="52"/>
        <v>78.734890000000007</v>
      </c>
      <c r="G1128" s="229">
        <f t="shared" si="53"/>
        <v>75.627499999999998</v>
      </c>
      <c r="L1128" s="249">
        <f t="shared" si="51"/>
        <v>78.734890000000007</v>
      </c>
    </row>
    <row r="1129" spans="1:12">
      <c r="A1129" s="207" t="s">
        <v>2849</v>
      </c>
      <c r="B1129" s="207" t="s">
        <v>2850</v>
      </c>
      <c r="C1129" s="10">
        <v>76.92</v>
      </c>
      <c r="D1129" s="10">
        <v>70.760000000000005</v>
      </c>
      <c r="E1129" s="335"/>
      <c r="F1129" s="229">
        <f t="shared" si="52"/>
        <v>99.996000000000009</v>
      </c>
      <c r="G1129" s="229">
        <f t="shared" si="53"/>
        <v>91.988000000000014</v>
      </c>
      <c r="L1129" s="249">
        <f t="shared" si="51"/>
        <v>99.996000000000009</v>
      </c>
    </row>
    <row r="1130" spans="1:12">
      <c r="A1130" s="207" t="s">
        <v>2911</v>
      </c>
      <c r="B1130" s="207" t="s">
        <v>2912</v>
      </c>
      <c r="C1130" s="10">
        <v>79.274299999999997</v>
      </c>
      <c r="D1130" s="10">
        <v>74.22</v>
      </c>
      <c r="E1130" s="335"/>
      <c r="F1130" s="229">
        <f t="shared" si="52"/>
        <v>103.05659</v>
      </c>
      <c r="G1130" s="229">
        <f t="shared" si="53"/>
        <v>96.486000000000004</v>
      </c>
      <c r="L1130" s="249">
        <f t="shared" si="51"/>
        <v>103.05659</v>
      </c>
    </row>
    <row r="1131" spans="1:12">
      <c r="A1131" s="207" t="s">
        <v>2913</v>
      </c>
      <c r="B1131" s="207" t="s">
        <v>2914</v>
      </c>
      <c r="C1131" s="10">
        <v>186.9</v>
      </c>
      <c r="D1131" s="10">
        <v>172.26</v>
      </c>
      <c r="E1131" s="335"/>
      <c r="F1131" s="229">
        <f t="shared" si="52"/>
        <v>242.97000000000003</v>
      </c>
      <c r="G1131" s="229">
        <f t="shared" si="53"/>
        <v>223.93799999999999</v>
      </c>
      <c r="L1131" s="249">
        <f t="shared" si="51"/>
        <v>242.97000000000003</v>
      </c>
    </row>
    <row r="1132" spans="1:12">
      <c r="A1132" s="207" t="s">
        <v>2975</v>
      </c>
      <c r="B1132" s="207" t="s">
        <v>2976</v>
      </c>
      <c r="C1132" s="10">
        <v>118.0975</v>
      </c>
      <c r="D1132" s="10">
        <v>109.76</v>
      </c>
      <c r="E1132" s="335"/>
      <c r="F1132" s="229">
        <f t="shared" si="52"/>
        <v>153.52674999999999</v>
      </c>
      <c r="G1132" s="229">
        <f t="shared" si="53"/>
        <v>142.68800000000002</v>
      </c>
      <c r="L1132" s="249">
        <f t="shared" si="51"/>
        <v>153.52674999999999</v>
      </c>
    </row>
    <row r="1133" spans="1:12">
      <c r="A1133" s="207" t="s">
        <v>2977</v>
      </c>
      <c r="B1133" s="207" t="s">
        <v>2978</v>
      </c>
      <c r="C1133" s="10">
        <v>98.227999999999994</v>
      </c>
      <c r="D1133" s="10">
        <v>0</v>
      </c>
      <c r="E1133" s="335"/>
      <c r="F1133" s="229">
        <f t="shared" si="52"/>
        <v>127.6964</v>
      </c>
      <c r="G1133" s="229">
        <f t="shared" si="53"/>
        <v>0</v>
      </c>
      <c r="L1133" s="249">
        <f t="shared" si="51"/>
        <v>127.6964</v>
      </c>
    </row>
    <row r="1134" spans="1:12">
      <c r="A1134" s="207" t="s">
        <v>3001</v>
      </c>
      <c r="B1134" s="207" t="s">
        <v>3002</v>
      </c>
      <c r="C1134" s="10">
        <v>127.45</v>
      </c>
      <c r="D1134" s="10">
        <v>0</v>
      </c>
      <c r="E1134" s="335"/>
      <c r="F1134" s="229">
        <f t="shared" si="52"/>
        <v>165.685</v>
      </c>
      <c r="G1134" s="229">
        <f t="shared" si="53"/>
        <v>0</v>
      </c>
      <c r="L1134" s="249">
        <f t="shared" si="51"/>
        <v>165.685</v>
      </c>
    </row>
    <row r="1135" spans="1:12">
      <c r="A1135" s="207" t="s">
        <v>3063</v>
      </c>
      <c r="B1135" s="207" t="s">
        <v>3064</v>
      </c>
      <c r="C1135" s="10">
        <v>0</v>
      </c>
      <c r="D1135" s="10">
        <v>0</v>
      </c>
      <c r="E1135" s="335"/>
      <c r="F1135" s="229">
        <f t="shared" si="52"/>
        <v>0</v>
      </c>
      <c r="G1135" s="229">
        <f t="shared" si="53"/>
        <v>0</v>
      </c>
      <c r="L1135" s="249">
        <f t="shared" si="51"/>
        <v>0</v>
      </c>
    </row>
    <row r="1136" spans="1:12">
      <c r="A1136" s="207" t="s">
        <v>3065</v>
      </c>
      <c r="B1136" s="207" t="s">
        <v>3066</v>
      </c>
      <c r="C1136" s="10">
        <v>8.8561999999999994</v>
      </c>
      <c r="D1136" s="10">
        <v>0</v>
      </c>
      <c r="E1136" s="335"/>
      <c r="F1136" s="229">
        <f t="shared" si="52"/>
        <v>11.513059999999999</v>
      </c>
      <c r="G1136" s="229">
        <f t="shared" si="53"/>
        <v>0</v>
      </c>
      <c r="L1136" s="249">
        <f t="shared" si="51"/>
        <v>11.513059999999999</v>
      </c>
    </row>
    <row r="1137" spans="1:12">
      <c r="A1137" s="207" t="s">
        <v>2005</v>
      </c>
      <c r="B1137" s="207" t="s">
        <v>2006</v>
      </c>
      <c r="C1137" s="10">
        <v>0.21029999999999999</v>
      </c>
      <c r="D1137" s="10">
        <v>0.16880000000000001</v>
      </c>
      <c r="E1137" s="335"/>
      <c r="F1137" s="229">
        <f t="shared" si="52"/>
        <v>0.27338999999999997</v>
      </c>
      <c r="G1137" s="229">
        <f t="shared" si="53"/>
        <v>0.21944000000000002</v>
      </c>
      <c r="L1137" s="249">
        <f t="shared" si="51"/>
        <v>0.27338999999999997</v>
      </c>
    </row>
    <row r="1138" spans="1:12">
      <c r="A1138" s="207" t="s">
        <v>2091</v>
      </c>
      <c r="B1138" s="207" t="s">
        <v>2092</v>
      </c>
      <c r="C1138" s="10">
        <v>0.42499999999999999</v>
      </c>
      <c r="D1138" s="10">
        <v>1.89</v>
      </c>
      <c r="E1138" s="335"/>
      <c r="F1138" s="229">
        <f t="shared" si="52"/>
        <v>0.55249999999999999</v>
      </c>
      <c r="G1138" s="229">
        <f t="shared" si="53"/>
        <v>2.4569999999999999</v>
      </c>
      <c r="L1138" s="249">
        <f t="shared" si="51"/>
        <v>2.4569999999999999</v>
      </c>
    </row>
    <row r="1139" spans="1:12">
      <c r="A1139" s="207" t="s">
        <v>2215</v>
      </c>
      <c r="B1139" s="207" t="s">
        <v>2216</v>
      </c>
      <c r="C1139" s="10">
        <v>0.45650000000000002</v>
      </c>
      <c r="D1139" s="10">
        <v>0.30599999999999999</v>
      </c>
      <c r="E1139" s="335"/>
      <c r="F1139" s="229">
        <f t="shared" si="52"/>
        <v>0.59345000000000003</v>
      </c>
      <c r="G1139" s="229">
        <f t="shared" si="53"/>
        <v>0.39779999999999999</v>
      </c>
      <c r="L1139" s="249">
        <f t="shared" si="51"/>
        <v>0.59345000000000003</v>
      </c>
    </row>
    <row r="1140" spans="1:12">
      <c r="A1140" s="207" t="s">
        <v>2485</v>
      </c>
      <c r="B1140" s="207" t="s">
        <v>2486</v>
      </c>
      <c r="C1140" s="10">
        <v>0.57520000000000004</v>
      </c>
      <c r="D1140" s="10">
        <v>0.46920000000000001</v>
      </c>
      <c r="E1140" s="335"/>
      <c r="F1140" s="229">
        <f t="shared" si="52"/>
        <v>0.74776000000000009</v>
      </c>
      <c r="G1140" s="229">
        <f t="shared" si="53"/>
        <v>0.60996000000000006</v>
      </c>
      <c r="L1140" s="249">
        <f t="shared" si="51"/>
        <v>0.74776000000000009</v>
      </c>
    </row>
    <row r="1141" spans="1:12">
      <c r="A1141" s="207" t="s">
        <v>2411</v>
      </c>
      <c r="B1141" s="207" t="s">
        <v>2412</v>
      </c>
      <c r="C1141" s="10">
        <v>0.64410000000000001</v>
      </c>
      <c r="D1141" s="10">
        <v>0.65400000000000003</v>
      </c>
      <c r="E1141" s="335"/>
      <c r="F1141" s="229">
        <f t="shared" si="52"/>
        <v>0.83733000000000002</v>
      </c>
      <c r="G1141" s="229">
        <f t="shared" si="53"/>
        <v>0.85020000000000007</v>
      </c>
      <c r="L1141" s="249">
        <f t="shared" si="51"/>
        <v>0.85020000000000007</v>
      </c>
    </row>
    <row r="1142" spans="1:12">
      <c r="A1142" s="207" t="s">
        <v>2617</v>
      </c>
      <c r="B1142" s="207" t="s">
        <v>2618</v>
      </c>
      <c r="C1142" s="10">
        <v>0.78500000000000003</v>
      </c>
      <c r="D1142" s="10">
        <v>0.71499999999999997</v>
      </c>
      <c r="E1142" s="335"/>
      <c r="F1142" s="229">
        <f t="shared" si="52"/>
        <v>1.0205000000000002</v>
      </c>
      <c r="G1142" s="229">
        <f t="shared" si="53"/>
        <v>0.92949999999999999</v>
      </c>
      <c r="L1142" s="249">
        <f t="shared" si="51"/>
        <v>1.0205000000000002</v>
      </c>
    </row>
    <row r="1143" spans="1:12">
      <c r="A1143" s="207" t="s">
        <v>2761</v>
      </c>
      <c r="B1143" s="207" t="s">
        <v>2762</v>
      </c>
      <c r="C1143" s="10">
        <v>1.7867</v>
      </c>
      <c r="D1143" s="10">
        <v>1.34</v>
      </c>
      <c r="E1143" s="335"/>
      <c r="F1143" s="229">
        <f t="shared" si="52"/>
        <v>2.3227099999999998</v>
      </c>
      <c r="G1143" s="229">
        <f t="shared" si="53"/>
        <v>1.7420000000000002</v>
      </c>
      <c r="L1143" s="249">
        <f t="shared" si="51"/>
        <v>2.3227099999999998</v>
      </c>
    </row>
    <row r="1144" spans="1:12">
      <c r="A1144" s="207" t="s">
        <v>2833</v>
      </c>
      <c r="B1144" s="207" t="s">
        <v>2834</v>
      </c>
      <c r="C1144" s="10">
        <v>1.4777</v>
      </c>
      <c r="D1144" s="10">
        <v>0</v>
      </c>
      <c r="E1144" s="335"/>
      <c r="F1144" s="229">
        <f t="shared" si="52"/>
        <v>1.9210100000000001</v>
      </c>
      <c r="G1144" s="229">
        <f t="shared" si="53"/>
        <v>0</v>
      </c>
      <c r="L1144" s="249">
        <f t="shared" si="51"/>
        <v>1.9210100000000001</v>
      </c>
    </row>
    <row r="1145" spans="1:12">
      <c r="A1145" s="207" t="s">
        <v>2899</v>
      </c>
      <c r="B1145" s="207" t="s">
        <v>2900</v>
      </c>
      <c r="C1145" s="10">
        <v>1.9129</v>
      </c>
      <c r="D1145" s="10">
        <v>0</v>
      </c>
      <c r="E1145" s="335"/>
      <c r="F1145" s="229">
        <f t="shared" si="52"/>
        <v>2.4867699999999999</v>
      </c>
      <c r="G1145" s="229">
        <f t="shared" si="53"/>
        <v>0</v>
      </c>
      <c r="L1145" s="249">
        <f t="shared" si="51"/>
        <v>2.4867699999999999</v>
      </c>
    </row>
    <row r="1146" spans="1:12">
      <c r="A1146" s="207" t="s">
        <v>2007</v>
      </c>
      <c r="B1146" s="207" t="s">
        <v>2008</v>
      </c>
      <c r="C1146" s="10">
        <v>0.30570000000000003</v>
      </c>
      <c r="D1146" s="10">
        <v>2.59</v>
      </c>
      <c r="E1146" s="335"/>
      <c r="F1146" s="229">
        <f t="shared" si="52"/>
        <v>0.39741000000000004</v>
      </c>
      <c r="G1146" s="229">
        <f t="shared" si="53"/>
        <v>3.367</v>
      </c>
      <c r="L1146" s="249">
        <f t="shared" si="51"/>
        <v>3.367</v>
      </c>
    </row>
    <row r="1147" spans="1:12">
      <c r="A1147" s="207" t="s">
        <v>2093</v>
      </c>
      <c r="B1147" s="207" t="s">
        <v>2094</v>
      </c>
      <c r="C1147" s="10">
        <v>0.33100000000000002</v>
      </c>
      <c r="D1147" s="10">
        <v>3.18</v>
      </c>
      <c r="E1147" s="335"/>
      <c r="F1147" s="229">
        <f t="shared" si="52"/>
        <v>0.43030000000000002</v>
      </c>
      <c r="G1147" s="229">
        <f t="shared" si="53"/>
        <v>4.1340000000000003</v>
      </c>
      <c r="L1147" s="249">
        <f t="shared" si="51"/>
        <v>4.1340000000000003</v>
      </c>
    </row>
    <row r="1148" spans="1:12">
      <c r="A1148" s="207" t="s">
        <v>2217</v>
      </c>
      <c r="B1148" s="207" t="s">
        <v>2218</v>
      </c>
      <c r="C1148" s="10">
        <v>0.43880000000000002</v>
      </c>
      <c r="D1148" s="10">
        <v>1.0843</v>
      </c>
      <c r="E1148" s="335"/>
      <c r="F1148" s="229">
        <f t="shared" si="52"/>
        <v>0.57044000000000006</v>
      </c>
      <c r="G1148" s="229">
        <f t="shared" si="53"/>
        <v>1.4095900000000001</v>
      </c>
      <c r="L1148" s="249">
        <f t="shared" si="51"/>
        <v>1.4095900000000001</v>
      </c>
    </row>
    <row r="1149" spans="1:12">
      <c r="A1149" s="207" t="s">
        <v>2487</v>
      </c>
      <c r="B1149" s="207" t="s">
        <v>2488</v>
      </c>
      <c r="C1149" s="10">
        <v>1.1133999999999999</v>
      </c>
      <c r="D1149" s="10">
        <v>0</v>
      </c>
      <c r="E1149" s="335"/>
      <c r="F1149" s="229">
        <f t="shared" si="52"/>
        <v>1.4474199999999999</v>
      </c>
      <c r="G1149" s="229">
        <f t="shared" si="53"/>
        <v>0</v>
      </c>
      <c r="L1149" s="249">
        <f t="shared" si="51"/>
        <v>1.4474199999999999</v>
      </c>
    </row>
    <row r="1150" spans="1:12">
      <c r="A1150" s="207" t="s">
        <v>2413</v>
      </c>
      <c r="B1150" s="207" t="s">
        <v>2414</v>
      </c>
      <c r="C1150" s="10">
        <v>1.4503999999999999</v>
      </c>
      <c r="D1150" s="10">
        <v>2.3439999999999999</v>
      </c>
      <c r="E1150" s="335"/>
      <c r="F1150" s="229">
        <f t="shared" si="52"/>
        <v>1.8855199999999999</v>
      </c>
      <c r="G1150" s="229">
        <f t="shared" si="53"/>
        <v>3.0472000000000001</v>
      </c>
      <c r="L1150" s="249">
        <f t="shared" si="51"/>
        <v>3.0472000000000001</v>
      </c>
    </row>
    <row r="1151" spans="1:12">
      <c r="A1151" s="207" t="s">
        <v>2619</v>
      </c>
      <c r="B1151" s="207" t="s">
        <v>2620</v>
      </c>
      <c r="C1151" s="10">
        <v>2.2368000000000001</v>
      </c>
      <c r="D1151" s="10">
        <v>0</v>
      </c>
      <c r="E1151" s="335"/>
      <c r="F1151" s="229">
        <f t="shared" si="52"/>
        <v>2.9078400000000002</v>
      </c>
      <c r="G1151" s="229">
        <f t="shared" si="53"/>
        <v>0</v>
      </c>
      <c r="L1151" s="249">
        <f t="shared" si="51"/>
        <v>2.9078400000000002</v>
      </c>
    </row>
    <row r="1152" spans="1:12">
      <c r="A1152" s="207" t="s">
        <v>3133</v>
      </c>
      <c r="B1152" s="207" t="s">
        <v>3134</v>
      </c>
      <c r="C1152" s="10">
        <v>99.088300000000004</v>
      </c>
      <c r="D1152" s="10">
        <v>0</v>
      </c>
      <c r="E1152" s="335"/>
      <c r="F1152" s="229">
        <f t="shared" si="52"/>
        <v>128.81479000000002</v>
      </c>
      <c r="G1152" s="229">
        <f t="shared" si="53"/>
        <v>0</v>
      </c>
      <c r="L1152" s="249">
        <f t="shared" si="51"/>
        <v>128.81479000000002</v>
      </c>
    </row>
    <row r="1153" spans="1:12">
      <c r="A1153" s="207" t="s">
        <v>3135</v>
      </c>
      <c r="B1153" s="207" t="s">
        <v>3136</v>
      </c>
      <c r="C1153" s="10">
        <v>193.70750000000001</v>
      </c>
      <c r="D1153" s="10">
        <v>139</v>
      </c>
      <c r="E1153" s="335"/>
      <c r="F1153" s="229">
        <f t="shared" si="52"/>
        <v>251.81975000000003</v>
      </c>
      <c r="G1153" s="229">
        <f t="shared" si="53"/>
        <v>180.70000000000002</v>
      </c>
      <c r="L1153" s="249">
        <f t="shared" si="51"/>
        <v>251.81975000000003</v>
      </c>
    </row>
    <row r="1154" spans="1:12">
      <c r="A1154" s="207" t="s">
        <v>3202</v>
      </c>
      <c r="B1154" s="207" t="s">
        <v>3203</v>
      </c>
      <c r="C1154" s="10">
        <v>0</v>
      </c>
      <c r="D1154" s="10">
        <v>0</v>
      </c>
      <c r="E1154" s="335"/>
      <c r="F1154" s="229">
        <f t="shared" si="52"/>
        <v>0</v>
      </c>
      <c r="G1154" s="229">
        <f t="shared" si="53"/>
        <v>0</v>
      </c>
      <c r="L1154" s="249">
        <f t="shared" si="51"/>
        <v>0</v>
      </c>
    </row>
    <row r="1155" spans="1:12">
      <c r="A1155" s="207" t="s">
        <v>3206</v>
      </c>
      <c r="B1155" s="207" t="s">
        <v>3207</v>
      </c>
      <c r="C1155" s="10">
        <v>100.7786</v>
      </c>
      <c r="D1155" s="10">
        <v>0</v>
      </c>
      <c r="E1155" s="335"/>
      <c r="F1155" s="229">
        <f t="shared" si="52"/>
        <v>131.01218</v>
      </c>
      <c r="G1155" s="229">
        <f t="shared" si="53"/>
        <v>0</v>
      </c>
      <c r="L1155" s="249">
        <f t="shared" ref="L1155:L1218" si="54">IF(C1155&gt;D1155,C1155*1.3,D1155*1.3)</f>
        <v>131.01218</v>
      </c>
    </row>
    <row r="1156" spans="1:12">
      <c r="A1156" s="207" t="s">
        <v>3204</v>
      </c>
      <c r="B1156" s="207" t="s">
        <v>3205</v>
      </c>
      <c r="C1156" s="10">
        <v>161.94210000000001</v>
      </c>
      <c r="D1156" s="10">
        <v>0</v>
      </c>
      <c r="E1156" s="335"/>
      <c r="F1156" s="229">
        <f t="shared" ref="F1156:F1219" si="55">C1156*$E$1</f>
        <v>210.52473000000003</v>
      </c>
      <c r="G1156" s="229">
        <f t="shared" ref="G1156:G1219" si="56">D1156*$E$1</f>
        <v>0</v>
      </c>
      <c r="L1156" s="249">
        <f t="shared" si="54"/>
        <v>210.52473000000003</v>
      </c>
    </row>
    <row r="1157" spans="1:12">
      <c r="A1157" s="207" t="s">
        <v>3198</v>
      </c>
      <c r="B1157" s="207" t="s">
        <v>3199</v>
      </c>
      <c r="C1157" s="10">
        <v>0</v>
      </c>
      <c r="D1157" s="10">
        <v>0</v>
      </c>
      <c r="E1157" s="335"/>
      <c r="F1157" s="229">
        <f t="shared" si="55"/>
        <v>0</v>
      </c>
      <c r="G1157" s="229">
        <f t="shared" si="56"/>
        <v>0</v>
      </c>
      <c r="L1157" s="249">
        <f t="shared" si="54"/>
        <v>0</v>
      </c>
    </row>
    <row r="1158" spans="1:12">
      <c r="A1158" s="207" t="s">
        <v>2873</v>
      </c>
      <c r="B1158" s="207" t="s">
        <v>2874</v>
      </c>
      <c r="C1158" s="10">
        <v>21.4573</v>
      </c>
      <c r="D1158" s="10">
        <v>0</v>
      </c>
      <c r="E1158" s="335"/>
      <c r="F1158" s="229">
        <f t="shared" si="55"/>
        <v>27.894490000000001</v>
      </c>
      <c r="G1158" s="229">
        <f t="shared" si="56"/>
        <v>0</v>
      </c>
      <c r="L1158" s="249">
        <f t="shared" si="54"/>
        <v>27.894490000000001</v>
      </c>
    </row>
    <row r="1159" spans="1:12">
      <c r="A1159" s="207" t="s">
        <v>2887</v>
      </c>
      <c r="B1159" s="207" t="s">
        <v>2888</v>
      </c>
      <c r="C1159" s="10">
        <v>160.5924</v>
      </c>
      <c r="D1159" s="10">
        <v>173.69</v>
      </c>
      <c r="E1159" s="335"/>
      <c r="F1159" s="229">
        <f t="shared" si="55"/>
        <v>208.77011999999999</v>
      </c>
      <c r="G1159" s="229">
        <f t="shared" si="56"/>
        <v>225.797</v>
      </c>
      <c r="L1159" s="249">
        <f t="shared" si="54"/>
        <v>225.797</v>
      </c>
    </row>
    <row r="1160" spans="1:12">
      <c r="A1160" s="207" t="s">
        <v>3043</v>
      </c>
      <c r="B1160" s="207" t="s">
        <v>3044</v>
      </c>
      <c r="C1160" s="10">
        <v>0</v>
      </c>
      <c r="D1160" s="10">
        <v>0</v>
      </c>
      <c r="E1160" s="335"/>
      <c r="F1160" s="229">
        <f t="shared" si="55"/>
        <v>0</v>
      </c>
      <c r="G1160" s="229">
        <f t="shared" si="56"/>
        <v>0</v>
      </c>
      <c r="L1160" s="249">
        <f t="shared" si="54"/>
        <v>0</v>
      </c>
    </row>
    <row r="1161" spans="1:12">
      <c r="A1161" s="207" t="s">
        <v>3057</v>
      </c>
      <c r="B1161" s="207" t="s">
        <v>3058</v>
      </c>
      <c r="C1161" s="10">
        <v>0</v>
      </c>
      <c r="D1161" s="10">
        <v>0</v>
      </c>
      <c r="E1161" s="335"/>
      <c r="F1161" s="229">
        <f t="shared" si="55"/>
        <v>0</v>
      </c>
      <c r="G1161" s="229">
        <f t="shared" si="56"/>
        <v>0</v>
      </c>
      <c r="L1161" s="249">
        <f t="shared" si="54"/>
        <v>0</v>
      </c>
    </row>
    <row r="1162" spans="1:12">
      <c r="A1162" s="207" t="s">
        <v>3045</v>
      </c>
      <c r="B1162" s="207" t="s">
        <v>3046</v>
      </c>
      <c r="C1162" s="10">
        <v>48.866100000000003</v>
      </c>
      <c r="D1162" s="10">
        <v>0</v>
      </c>
      <c r="E1162" s="335"/>
      <c r="F1162" s="229">
        <f t="shared" si="55"/>
        <v>63.52593000000001</v>
      </c>
      <c r="G1162" s="229">
        <f t="shared" si="56"/>
        <v>0</v>
      </c>
      <c r="L1162" s="249">
        <f t="shared" si="54"/>
        <v>63.52593000000001</v>
      </c>
    </row>
    <row r="1163" spans="1:12">
      <c r="A1163" s="207" t="s">
        <v>3053</v>
      </c>
      <c r="B1163" s="207" t="s">
        <v>3054</v>
      </c>
      <c r="C1163" s="10">
        <v>225.87200000000001</v>
      </c>
      <c r="D1163" s="10">
        <v>208.37</v>
      </c>
      <c r="E1163" s="335"/>
      <c r="F1163" s="229">
        <f t="shared" si="55"/>
        <v>293.6336</v>
      </c>
      <c r="G1163" s="229">
        <f t="shared" si="56"/>
        <v>270.88100000000003</v>
      </c>
      <c r="L1163" s="249">
        <f t="shared" si="54"/>
        <v>293.6336</v>
      </c>
    </row>
    <row r="1164" spans="1:12">
      <c r="A1164" s="207" t="s">
        <v>2011</v>
      </c>
      <c r="B1164" s="207" t="s">
        <v>2012</v>
      </c>
      <c r="C1164" s="10">
        <v>0.85</v>
      </c>
      <c r="D1164" s="10">
        <v>0</v>
      </c>
      <c r="E1164" s="335"/>
      <c r="F1164" s="229">
        <f t="shared" si="55"/>
        <v>1.105</v>
      </c>
      <c r="G1164" s="229">
        <f t="shared" si="56"/>
        <v>0</v>
      </c>
      <c r="L1164" s="249">
        <f t="shared" si="54"/>
        <v>1.105</v>
      </c>
    </row>
    <row r="1165" spans="1:12">
      <c r="A1165" s="207" t="s">
        <v>2097</v>
      </c>
      <c r="B1165" s="207" t="s">
        <v>2098</v>
      </c>
      <c r="C1165" s="10">
        <v>0.81979999999999997</v>
      </c>
      <c r="D1165" s="10">
        <v>0</v>
      </c>
      <c r="E1165" s="335"/>
      <c r="F1165" s="229">
        <f t="shared" si="55"/>
        <v>1.0657399999999999</v>
      </c>
      <c r="G1165" s="229">
        <f t="shared" si="56"/>
        <v>0</v>
      </c>
      <c r="L1165" s="249">
        <f t="shared" si="54"/>
        <v>1.0657399999999999</v>
      </c>
    </row>
    <row r="1166" spans="1:12">
      <c r="A1166" s="207" t="s">
        <v>2221</v>
      </c>
      <c r="B1166" s="207" t="s">
        <v>2222</v>
      </c>
      <c r="C1166" s="10">
        <v>6.48</v>
      </c>
      <c r="D1166" s="10">
        <v>5.96</v>
      </c>
      <c r="E1166" s="335"/>
      <c r="F1166" s="229">
        <f t="shared" si="55"/>
        <v>8.4240000000000013</v>
      </c>
      <c r="G1166" s="229">
        <f t="shared" si="56"/>
        <v>7.7480000000000002</v>
      </c>
      <c r="L1166" s="249">
        <f t="shared" si="54"/>
        <v>8.4240000000000013</v>
      </c>
    </row>
    <row r="1167" spans="1:12">
      <c r="A1167" s="207" t="s">
        <v>2491</v>
      </c>
      <c r="B1167" s="207" t="s">
        <v>2492</v>
      </c>
      <c r="C1167" s="10">
        <v>7.835</v>
      </c>
      <c r="D1167" s="10">
        <v>7.22</v>
      </c>
      <c r="E1167" s="335"/>
      <c r="F1167" s="229">
        <f t="shared" si="55"/>
        <v>10.185500000000001</v>
      </c>
      <c r="G1167" s="229">
        <f t="shared" si="56"/>
        <v>9.3859999999999992</v>
      </c>
      <c r="L1167" s="249">
        <f t="shared" si="54"/>
        <v>10.185500000000001</v>
      </c>
    </row>
    <row r="1168" spans="1:12">
      <c r="A1168" s="207" t="s">
        <v>2421</v>
      </c>
      <c r="B1168" s="207" t="s">
        <v>2422</v>
      </c>
      <c r="C1168" s="10">
        <v>6.6769999999999996</v>
      </c>
      <c r="D1168" s="10">
        <v>6.36</v>
      </c>
      <c r="E1168" s="335"/>
      <c r="F1168" s="229">
        <f t="shared" si="55"/>
        <v>8.6800999999999995</v>
      </c>
      <c r="G1168" s="229">
        <f t="shared" si="56"/>
        <v>8.2680000000000007</v>
      </c>
      <c r="L1168" s="249">
        <f t="shared" si="54"/>
        <v>8.6800999999999995</v>
      </c>
    </row>
    <row r="1169" spans="1:12">
      <c r="A1169" s="207" t="s">
        <v>2625</v>
      </c>
      <c r="B1169" s="207" t="s">
        <v>2626</v>
      </c>
      <c r="C1169" s="10">
        <v>7.1260000000000003</v>
      </c>
      <c r="D1169" s="10">
        <v>9.3550000000000004</v>
      </c>
      <c r="E1169" s="335"/>
      <c r="F1169" s="229">
        <f t="shared" si="55"/>
        <v>9.2638000000000016</v>
      </c>
      <c r="G1169" s="229">
        <f t="shared" si="56"/>
        <v>12.1615</v>
      </c>
      <c r="L1169" s="249">
        <f t="shared" si="54"/>
        <v>12.1615</v>
      </c>
    </row>
    <row r="1170" spans="1:12">
      <c r="A1170" s="207" t="s">
        <v>2765</v>
      </c>
      <c r="B1170" s="207" t="s">
        <v>2766</v>
      </c>
      <c r="C1170" s="10">
        <v>5.4654999999999996</v>
      </c>
      <c r="D1170" s="10">
        <v>0</v>
      </c>
      <c r="E1170" s="335"/>
      <c r="F1170" s="229">
        <f t="shared" si="55"/>
        <v>7.1051500000000001</v>
      </c>
      <c r="G1170" s="229">
        <f t="shared" si="56"/>
        <v>0</v>
      </c>
      <c r="L1170" s="249">
        <f t="shared" si="54"/>
        <v>7.1051500000000001</v>
      </c>
    </row>
    <row r="1171" spans="1:12">
      <c r="A1171" s="207" t="s">
        <v>2013</v>
      </c>
      <c r="B1171" s="207" t="s">
        <v>2014</v>
      </c>
      <c r="C1171" s="10">
        <v>3.7094</v>
      </c>
      <c r="D1171" s="10">
        <v>3.7530999999999999</v>
      </c>
      <c r="E1171" s="335"/>
      <c r="F1171" s="229">
        <f t="shared" si="55"/>
        <v>4.8222200000000006</v>
      </c>
      <c r="G1171" s="229">
        <f t="shared" si="56"/>
        <v>4.8790300000000002</v>
      </c>
      <c r="L1171" s="249">
        <f t="shared" si="54"/>
        <v>4.8790300000000002</v>
      </c>
    </row>
    <row r="1172" spans="1:12">
      <c r="A1172" s="207" t="s">
        <v>2099</v>
      </c>
      <c r="B1172" s="207" t="s">
        <v>2100</v>
      </c>
      <c r="C1172" s="10">
        <v>5.5243000000000002</v>
      </c>
      <c r="D1172" s="10">
        <v>5.6813000000000002</v>
      </c>
      <c r="E1172" s="335"/>
      <c r="F1172" s="229">
        <f t="shared" si="55"/>
        <v>7.1815900000000008</v>
      </c>
      <c r="G1172" s="229">
        <f t="shared" si="56"/>
        <v>7.3856900000000003</v>
      </c>
      <c r="L1172" s="249">
        <f t="shared" si="54"/>
        <v>7.3856900000000003</v>
      </c>
    </row>
    <row r="1173" spans="1:12">
      <c r="A1173" s="207" t="s">
        <v>2223</v>
      </c>
      <c r="B1173" s="207" t="s">
        <v>2224</v>
      </c>
      <c r="C1173" s="10">
        <v>11.6297</v>
      </c>
      <c r="D1173" s="10">
        <v>10.923299999999999</v>
      </c>
      <c r="E1173" s="335"/>
      <c r="F1173" s="229">
        <f t="shared" si="55"/>
        <v>15.11861</v>
      </c>
      <c r="G1173" s="229">
        <f t="shared" si="56"/>
        <v>14.200289999999999</v>
      </c>
      <c r="L1173" s="249">
        <f t="shared" si="54"/>
        <v>15.11861</v>
      </c>
    </row>
    <row r="1174" spans="1:12">
      <c r="A1174" s="207" t="s">
        <v>2493</v>
      </c>
      <c r="B1174" s="207" t="s">
        <v>2494</v>
      </c>
      <c r="C1174" s="10">
        <v>16.0107</v>
      </c>
      <c r="D1174" s="10">
        <v>14.766</v>
      </c>
      <c r="E1174" s="335"/>
      <c r="F1174" s="229">
        <f t="shared" si="55"/>
        <v>20.81391</v>
      </c>
      <c r="G1174" s="229">
        <f t="shared" si="56"/>
        <v>19.195800000000002</v>
      </c>
      <c r="L1174" s="249">
        <f t="shared" si="54"/>
        <v>20.81391</v>
      </c>
    </row>
    <row r="1175" spans="1:12">
      <c r="A1175" s="207" t="s">
        <v>2423</v>
      </c>
      <c r="B1175" s="207" t="s">
        <v>2424</v>
      </c>
      <c r="C1175" s="10">
        <v>22.228300000000001</v>
      </c>
      <c r="D1175" s="10">
        <v>20.486699999999999</v>
      </c>
      <c r="E1175" s="335"/>
      <c r="F1175" s="229">
        <f t="shared" si="55"/>
        <v>28.896790000000003</v>
      </c>
      <c r="G1175" s="229">
        <f t="shared" si="56"/>
        <v>26.632709999999999</v>
      </c>
      <c r="L1175" s="249">
        <f t="shared" si="54"/>
        <v>28.896790000000003</v>
      </c>
    </row>
    <row r="1176" spans="1:12">
      <c r="A1176" s="207" t="s">
        <v>2627</v>
      </c>
      <c r="B1176" s="207" t="s">
        <v>2628</v>
      </c>
      <c r="C1176" s="10">
        <v>33.549999999999997</v>
      </c>
      <c r="D1176" s="10">
        <v>30.89</v>
      </c>
      <c r="E1176" s="335"/>
      <c r="F1176" s="229">
        <f t="shared" si="55"/>
        <v>43.614999999999995</v>
      </c>
      <c r="G1176" s="229">
        <f t="shared" si="56"/>
        <v>40.157000000000004</v>
      </c>
      <c r="L1176" s="249">
        <f t="shared" si="54"/>
        <v>43.614999999999995</v>
      </c>
    </row>
    <row r="1177" spans="1:12">
      <c r="A1177" s="207" t="s">
        <v>2157</v>
      </c>
      <c r="B1177" s="207" t="s">
        <v>2158</v>
      </c>
      <c r="C1177" s="10">
        <v>0</v>
      </c>
      <c r="D1177" s="10">
        <v>0</v>
      </c>
      <c r="E1177" s="335"/>
      <c r="F1177" s="229">
        <f t="shared" si="55"/>
        <v>0</v>
      </c>
      <c r="G1177" s="229">
        <f t="shared" si="56"/>
        <v>0</v>
      </c>
      <c r="L1177" s="249">
        <f t="shared" si="54"/>
        <v>0</v>
      </c>
    </row>
    <row r="1178" spans="1:12">
      <c r="A1178" s="207" t="s">
        <v>2015</v>
      </c>
      <c r="B1178" s="207" t="s">
        <v>2016</v>
      </c>
      <c r="C1178" s="10">
        <v>2.0979999999999999</v>
      </c>
      <c r="D1178" s="10">
        <v>1.9336</v>
      </c>
      <c r="E1178" s="335"/>
      <c r="F1178" s="229">
        <f t="shared" si="55"/>
        <v>2.7273999999999998</v>
      </c>
      <c r="G1178" s="229">
        <f t="shared" si="56"/>
        <v>2.5136799999999999</v>
      </c>
      <c r="L1178" s="249">
        <f t="shared" si="54"/>
        <v>2.7273999999999998</v>
      </c>
    </row>
    <row r="1179" spans="1:12">
      <c r="A1179" s="207" t="s">
        <v>2101</v>
      </c>
      <c r="B1179" s="207" t="s">
        <v>2102</v>
      </c>
      <c r="C1179" s="10">
        <v>2.7124999999999999</v>
      </c>
      <c r="D1179" s="10">
        <v>0</v>
      </c>
      <c r="E1179" s="335"/>
      <c r="F1179" s="229">
        <f t="shared" si="55"/>
        <v>3.5262500000000001</v>
      </c>
      <c r="G1179" s="229">
        <f t="shared" si="56"/>
        <v>0</v>
      </c>
      <c r="L1179" s="249">
        <f t="shared" si="54"/>
        <v>3.5262500000000001</v>
      </c>
    </row>
    <row r="1180" spans="1:12">
      <c r="A1180" s="207" t="s">
        <v>2225</v>
      </c>
      <c r="B1180" s="207" t="s">
        <v>2226</v>
      </c>
      <c r="C1180" s="10">
        <v>0.84009999999999996</v>
      </c>
      <c r="D1180" s="10">
        <v>0</v>
      </c>
      <c r="E1180" s="335"/>
      <c r="F1180" s="229">
        <f t="shared" si="55"/>
        <v>1.09213</v>
      </c>
      <c r="G1180" s="229">
        <f t="shared" si="56"/>
        <v>0</v>
      </c>
      <c r="L1180" s="249">
        <f t="shared" si="54"/>
        <v>1.09213</v>
      </c>
    </row>
    <row r="1181" spans="1:12">
      <c r="A1181" s="207" t="s">
        <v>2495</v>
      </c>
      <c r="B1181" s="207" t="s">
        <v>2496</v>
      </c>
      <c r="C1181" s="10">
        <v>5.4958999999999998</v>
      </c>
      <c r="D1181" s="10">
        <v>0</v>
      </c>
      <c r="E1181" s="335"/>
      <c r="F1181" s="229">
        <f t="shared" si="55"/>
        <v>7.1446699999999996</v>
      </c>
      <c r="G1181" s="229">
        <f t="shared" si="56"/>
        <v>0</v>
      </c>
      <c r="L1181" s="249">
        <f t="shared" si="54"/>
        <v>7.1446699999999996</v>
      </c>
    </row>
    <row r="1182" spans="1:12">
      <c r="A1182" s="207" t="s">
        <v>2017</v>
      </c>
      <c r="B1182" s="207" t="s">
        <v>2018</v>
      </c>
      <c r="C1182" s="10">
        <v>1.6359999999999999</v>
      </c>
      <c r="D1182" s="10">
        <v>3.5550000000000002</v>
      </c>
      <c r="E1182" s="335"/>
      <c r="F1182" s="229">
        <f t="shared" si="55"/>
        <v>2.1267999999999998</v>
      </c>
      <c r="G1182" s="229">
        <f t="shared" si="56"/>
        <v>4.6215000000000002</v>
      </c>
      <c r="L1182" s="249">
        <f t="shared" si="54"/>
        <v>4.6215000000000002</v>
      </c>
    </row>
    <row r="1183" spans="1:12">
      <c r="A1183" s="207" t="s">
        <v>2103</v>
      </c>
      <c r="B1183" s="207" t="s">
        <v>2104</v>
      </c>
      <c r="C1183" s="10">
        <v>1.1884999999999999</v>
      </c>
      <c r="D1183" s="10">
        <v>1.0207999999999999</v>
      </c>
      <c r="E1183" s="335"/>
      <c r="F1183" s="229">
        <f t="shared" si="55"/>
        <v>1.5450499999999998</v>
      </c>
      <c r="G1183" s="229">
        <f t="shared" si="56"/>
        <v>1.32704</v>
      </c>
      <c r="L1183" s="249">
        <f t="shared" si="54"/>
        <v>1.5450499999999998</v>
      </c>
    </row>
    <row r="1184" spans="1:12">
      <c r="A1184" s="207" t="s">
        <v>2227</v>
      </c>
      <c r="B1184" s="207" t="s">
        <v>2228</v>
      </c>
      <c r="C1184" s="10">
        <v>3.63</v>
      </c>
      <c r="D1184" s="10">
        <v>3.34</v>
      </c>
      <c r="E1184" s="335"/>
      <c r="F1184" s="229">
        <f t="shared" si="55"/>
        <v>4.7190000000000003</v>
      </c>
      <c r="G1184" s="229">
        <f t="shared" si="56"/>
        <v>4.3419999999999996</v>
      </c>
      <c r="L1184" s="249">
        <f t="shared" si="54"/>
        <v>4.7190000000000003</v>
      </c>
    </row>
    <row r="1185" spans="1:12">
      <c r="A1185" s="207" t="s">
        <v>2497</v>
      </c>
      <c r="B1185" s="207" t="s">
        <v>2498</v>
      </c>
      <c r="C1185" s="10">
        <v>2.0832999999999999</v>
      </c>
      <c r="D1185" s="10">
        <v>1.92</v>
      </c>
      <c r="E1185" s="335"/>
      <c r="F1185" s="229">
        <f t="shared" si="55"/>
        <v>2.7082899999999999</v>
      </c>
      <c r="G1185" s="229">
        <f t="shared" si="56"/>
        <v>2.496</v>
      </c>
      <c r="L1185" s="249">
        <f t="shared" si="54"/>
        <v>2.7082899999999999</v>
      </c>
    </row>
    <row r="1186" spans="1:12">
      <c r="A1186" s="207" t="s">
        <v>2425</v>
      </c>
      <c r="B1186" s="207" t="s">
        <v>2426</v>
      </c>
      <c r="C1186" s="10">
        <v>8.25</v>
      </c>
      <c r="D1186" s="10">
        <v>7.58</v>
      </c>
      <c r="E1186" s="335"/>
      <c r="F1186" s="229">
        <f t="shared" si="55"/>
        <v>10.725</v>
      </c>
      <c r="G1186" s="229">
        <f t="shared" si="56"/>
        <v>9.854000000000001</v>
      </c>
      <c r="L1186" s="249">
        <f t="shared" si="54"/>
        <v>10.725</v>
      </c>
    </row>
    <row r="1187" spans="1:12">
      <c r="A1187" s="207" t="s">
        <v>2629</v>
      </c>
      <c r="B1187" s="207" t="s">
        <v>2630</v>
      </c>
      <c r="C1187" s="10">
        <v>4.5594999999999999</v>
      </c>
      <c r="D1187" s="10">
        <v>4.1900000000000004</v>
      </c>
      <c r="E1187" s="335"/>
      <c r="F1187" s="229">
        <f t="shared" si="55"/>
        <v>5.9273499999999997</v>
      </c>
      <c r="G1187" s="229">
        <f t="shared" si="56"/>
        <v>5.447000000000001</v>
      </c>
      <c r="L1187" s="249">
        <f t="shared" si="54"/>
        <v>5.9273499999999997</v>
      </c>
    </row>
    <row r="1188" spans="1:12">
      <c r="A1188" s="207" t="s">
        <v>2767</v>
      </c>
      <c r="B1188" s="207" t="s">
        <v>2768</v>
      </c>
      <c r="C1188" s="10">
        <v>7.9401999999999999</v>
      </c>
      <c r="D1188" s="10">
        <v>7.3049999999999997</v>
      </c>
      <c r="E1188" s="335"/>
      <c r="F1188" s="229">
        <f t="shared" si="55"/>
        <v>10.32226</v>
      </c>
      <c r="G1188" s="229">
        <f t="shared" si="56"/>
        <v>9.4964999999999993</v>
      </c>
      <c r="L1188" s="249">
        <f t="shared" si="54"/>
        <v>10.32226</v>
      </c>
    </row>
    <row r="1189" spans="1:12">
      <c r="A1189" s="207" t="s">
        <v>2837</v>
      </c>
      <c r="B1189" s="207" t="s">
        <v>2838</v>
      </c>
      <c r="C1189" s="10">
        <v>8.5525000000000002</v>
      </c>
      <c r="D1189" s="10">
        <v>0</v>
      </c>
      <c r="E1189" s="335"/>
      <c r="F1189" s="229">
        <f t="shared" si="55"/>
        <v>11.118250000000002</v>
      </c>
      <c r="G1189" s="229">
        <f t="shared" si="56"/>
        <v>0</v>
      </c>
      <c r="L1189" s="249">
        <f t="shared" si="54"/>
        <v>11.118250000000002</v>
      </c>
    </row>
    <row r="1190" spans="1:12">
      <c r="A1190" s="207" t="s">
        <v>2045</v>
      </c>
      <c r="B1190" s="207" t="s">
        <v>2046</v>
      </c>
      <c r="C1190" s="10">
        <v>0.48580000000000001</v>
      </c>
      <c r="D1190" s="10">
        <v>0</v>
      </c>
      <c r="E1190" s="335"/>
      <c r="F1190" s="229">
        <f t="shared" si="55"/>
        <v>0.63153999999999999</v>
      </c>
      <c r="G1190" s="229">
        <f t="shared" si="56"/>
        <v>0</v>
      </c>
      <c r="L1190" s="249">
        <f t="shared" si="54"/>
        <v>0.63153999999999999</v>
      </c>
    </row>
    <row r="1191" spans="1:12">
      <c r="A1191" s="207" t="s">
        <v>2131</v>
      </c>
      <c r="B1191" s="207" t="s">
        <v>2132</v>
      </c>
      <c r="C1191" s="10">
        <v>0.3735</v>
      </c>
      <c r="D1191" s="10">
        <v>0</v>
      </c>
      <c r="E1191" s="335"/>
      <c r="F1191" s="229">
        <f t="shared" si="55"/>
        <v>0.48555000000000004</v>
      </c>
      <c r="G1191" s="229">
        <f t="shared" si="56"/>
        <v>0</v>
      </c>
      <c r="L1191" s="249">
        <f t="shared" si="54"/>
        <v>0.48555000000000004</v>
      </c>
    </row>
    <row r="1192" spans="1:12">
      <c r="A1192" s="207" t="s">
        <v>2259</v>
      </c>
      <c r="B1192" s="207" t="s">
        <v>2260</v>
      </c>
      <c r="C1192" s="10">
        <v>1.579</v>
      </c>
      <c r="D1192" s="10">
        <v>0</v>
      </c>
      <c r="E1192" s="335"/>
      <c r="F1192" s="229">
        <f t="shared" si="55"/>
        <v>2.0527000000000002</v>
      </c>
      <c r="G1192" s="229">
        <f t="shared" si="56"/>
        <v>0</v>
      </c>
      <c r="L1192" s="249">
        <f t="shared" si="54"/>
        <v>2.0527000000000002</v>
      </c>
    </row>
    <row r="1193" spans="1:12">
      <c r="A1193" s="207" t="s">
        <v>2521</v>
      </c>
      <c r="B1193" s="207" t="s">
        <v>2522</v>
      </c>
      <c r="C1193" s="10">
        <v>1.8623000000000001</v>
      </c>
      <c r="D1193" s="10">
        <v>0</v>
      </c>
      <c r="E1193" s="335"/>
      <c r="F1193" s="229">
        <f t="shared" si="55"/>
        <v>2.4209900000000002</v>
      </c>
      <c r="G1193" s="229">
        <f t="shared" si="56"/>
        <v>0</v>
      </c>
      <c r="L1193" s="249">
        <f t="shared" si="54"/>
        <v>2.4209900000000002</v>
      </c>
    </row>
    <row r="1194" spans="1:12">
      <c r="A1194" s="207" t="s">
        <v>2445</v>
      </c>
      <c r="B1194" s="207" t="s">
        <v>2446</v>
      </c>
      <c r="C1194" s="10">
        <v>0</v>
      </c>
      <c r="D1194" s="10">
        <v>0</v>
      </c>
      <c r="E1194" s="335"/>
      <c r="F1194" s="229">
        <f t="shared" si="55"/>
        <v>0</v>
      </c>
      <c r="G1194" s="229">
        <f t="shared" si="56"/>
        <v>0</v>
      </c>
      <c r="L1194" s="249">
        <f t="shared" si="54"/>
        <v>0</v>
      </c>
    </row>
    <row r="1195" spans="1:12">
      <c r="A1195" s="207" t="s">
        <v>2649</v>
      </c>
      <c r="B1195" s="207" t="s">
        <v>2650</v>
      </c>
      <c r="C1195" s="10">
        <v>3.5640000000000001</v>
      </c>
      <c r="D1195" s="10">
        <v>3.66</v>
      </c>
      <c r="E1195" s="335"/>
      <c r="F1195" s="229">
        <f t="shared" si="55"/>
        <v>4.6332000000000004</v>
      </c>
      <c r="G1195" s="229">
        <f t="shared" si="56"/>
        <v>4.758</v>
      </c>
      <c r="L1195" s="249">
        <f t="shared" si="54"/>
        <v>4.758</v>
      </c>
    </row>
    <row r="1196" spans="1:12">
      <c r="A1196" s="207" t="s">
        <v>2781</v>
      </c>
      <c r="B1196" s="207" t="s">
        <v>2782</v>
      </c>
      <c r="C1196" s="10">
        <v>7.77</v>
      </c>
      <c r="D1196" s="10">
        <v>7.1</v>
      </c>
      <c r="E1196" s="335"/>
      <c r="F1196" s="229">
        <f t="shared" si="55"/>
        <v>10.100999999999999</v>
      </c>
      <c r="G1196" s="229">
        <f t="shared" si="56"/>
        <v>9.23</v>
      </c>
      <c r="L1196" s="249">
        <f t="shared" si="54"/>
        <v>10.100999999999999</v>
      </c>
    </row>
    <row r="1197" spans="1:12">
      <c r="A1197" s="207" t="s">
        <v>2851</v>
      </c>
      <c r="B1197" s="207" t="s">
        <v>2852</v>
      </c>
      <c r="C1197" s="10">
        <v>0</v>
      </c>
      <c r="D1197" s="10">
        <v>0</v>
      </c>
      <c r="E1197" s="335"/>
      <c r="F1197" s="229">
        <f t="shared" si="55"/>
        <v>0</v>
      </c>
      <c r="G1197" s="229">
        <f t="shared" si="56"/>
        <v>0</v>
      </c>
      <c r="L1197" s="249">
        <f t="shared" si="54"/>
        <v>0</v>
      </c>
    </row>
    <row r="1198" spans="1:12">
      <c r="A1198" s="207" t="s">
        <v>2047</v>
      </c>
      <c r="B1198" s="207" t="s">
        <v>2048</v>
      </c>
      <c r="C1198" s="10">
        <v>0.60729999999999995</v>
      </c>
      <c r="D1198" s="10">
        <v>0</v>
      </c>
      <c r="E1198" s="335"/>
      <c r="F1198" s="229">
        <f t="shared" si="55"/>
        <v>0.78948999999999991</v>
      </c>
      <c r="G1198" s="229">
        <f t="shared" si="56"/>
        <v>0</v>
      </c>
      <c r="L1198" s="249">
        <f t="shared" si="54"/>
        <v>0.78948999999999991</v>
      </c>
    </row>
    <row r="1199" spans="1:12">
      <c r="A1199" s="207" t="s">
        <v>2133</v>
      </c>
      <c r="B1199" s="207" t="s">
        <v>2134</v>
      </c>
      <c r="C1199" s="10">
        <v>4.6760999999999999</v>
      </c>
      <c r="D1199" s="10">
        <v>0</v>
      </c>
      <c r="E1199" s="335"/>
      <c r="F1199" s="229">
        <f t="shared" si="55"/>
        <v>6.0789299999999997</v>
      </c>
      <c r="G1199" s="229">
        <f t="shared" si="56"/>
        <v>0</v>
      </c>
      <c r="L1199" s="249">
        <f t="shared" si="54"/>
        <v>6.0789299999999997</v>
      </c>
    </row>
    <row r="1200" spans="1:12">
      <c r="A1200" s="207" t="s">
        <v>2261</v>
      </c>
      <c r="B1200" s="207" t="s">
        <v>2262</v>
      </c>
      <c r="C1200" s="10">
        <v>6.0223000000000004</v>
      </c>
      <c r="D1200" s="10">
        <v>0</v>
      </c>
      <c r="E1200" s="335"/>
      <c r="F1200" s="229">
        <f t="shared" si="55"/>
        <v>7.828990000000001</v>
      </c>
      <c r="G1200" s="229">
        <f t="shared" si="56"/>
        <v>0</v>
      </c>
      <c r="L1200" s="249">
        <f t="shared" si="54"/>
        <v>7.828990000000001</v>
      </c>
    </row>
    <row r="1201" spans="1:12">
      <c r="A1201" s="207" t="s">
        <v>2523</v>
      </c>
      <c r="B1201" s="207" t="s">
        <v>2524</v>
      </c>
      <c r="C1201" s="10">
        <v>6.6395999999999997</v>
      </c>
      <c r="D1201" s="10">
        <v>0</v>
      </c>
      <c r="E1201" s="335"/>
      <c r="F1201" s="229">
        <f t="shared" si="55"/>
        <v>8.6314799999999998</v>
      </c>
      <c r="G1201" s="229">
        <f t="shared" si="56"/>
        <v>0</v>
      </c>
      <c r="L1201" s="249">
        <f t="shared" si="54"/>
        <v>8.6314799999999998</v>
      </c>
    </row>
    <row r="1202" spans="1:12">
      <c r="A1202" s="207" t="s">
        <v>2651</v>
      </c>
      <c r="B1202" s="207" t="s">
        <v>2652</v>
      </c>
      <c r="C1202" s="10">
        <v>9.3000000000000007</v>
      </c>
      <c r="D1202" s="10">
        <v>0</v>
      </c>
      <c r="E1202" s="335"/>
      <c r="F1202" s="229">
        <f t="shared" si="55"/>
        <v>12.090000000000002</v>
      </c>
      <c r="G1202" s="229">
        <f t="shared" si="56"/>
        <v>0</v>
      </c>
      <c r="L1202" s="249">
        <f t="shared" si="54"/>
        <v>12.090000000000002</v>
      </c>
    </row>
    <row r="1203" spans="1:12">
      <c r="A1203" s="207" t="s">
        <v>2853</v>
      </c>
      <c r="B1203" s="207" t="s">
        <v>2854</v>
      </c>
      <c r="C1203" s="10">
        <v>294.22969999999998</v>
      </c>
      <c r="D1203" s="10">
        <v>0</v>
      </c>
      <c r="E1203" s="335"/>
      <c r="F1203" s="229">
        <f t="shared" si="55"/>
        <v>382.49860999999999</v>
      </c>
      <c r="G1203" s="229">
        <f t="shared" si="56"/>
        <v>0</v>
      </c>
      <c r="L1203" s="249">
        <f t="shared" si="54"/>
        <v>382.49860999999999</v>
      </c>
    </row>
    <row r="1204" spans="1:12">
      <c r="A1204" s="207" t="s">
        <v>2915</v>
      </c>
      <c r="B1204" s="207" t="s">
        <v>2916</v>
      </c>
      <c r="C1204" s="10">
        <v>0</v>
      </c>
      <c r="D1204" s="10">
        <v>0</v>
      </c>
      <c r="E1204" s="335"/>
      <c r="F1204" s="229">
        <f t="shared" si="55"/>
        <v>0</v>
      </c>
      <c r="G1204" s="229">
        <f t="shared" si="56"/>
        <v>0</v>
      </c>
      <c r="L1204" s="249">
        <f t="shared" si="54"/>
        <v>0</v>
      </c>
    </row>
    <row r="1205" spans="1:12">
      <c r="A1205" s="207" t="s">
        <v>2979</v>
      </c>
      <c r="B1205" s="207" t="s">
        <v>2980</v>
      </c>
      <c r="C1205" s="10">
        <v>0</v>
      </c>
      <c r="D1205" s="10">
        <v>0</v>
      </c>
      <c r="E1205" s="335"/>
      <c r="F1205" s="229">
        <f t="shared" si="55"/>
        <v>0</v>
      </c>
      <c r="G1205" s="229">
        <f t="shared" si="56"/>
        <v>0</v>
      </c>
      <c r="L1205" s="249">
        <f t="shared" si="54"/>
        <v>0</v>
      </c>
    </row>
    <row r="1206" spans="1:12">
      <c r="A1206" s="207" t="s">
        <v>2269</v>
      </c>
      <c r="B1206" s="207" t="s">
        <v>2270</v>
      </c>
      <c r="C1206" s="10">
        <v>13.98</v>
      </c>
      <c r="D1206" s="10">
        <v>0</v>
      </c>
      <c r="E1206" s="335"/>
      <c r="F1206" s="229">
        <f t="shared" si="55"/>
        <v>18.173999999999999</v>
      </c>
      <c r="G1206" s="229">
        <f t="shared" si="56"/>
        <v>0</v>
      </c>
      <c r="L1206" s="249">
        <f t="shared" si="54"/>
        <v>18.173999999999999</v>
      </c>
    </row>
    <row r="1207" spans="1:12">
      <c r="A1207" s="207" t="s">
        <v>2271</v>
      </c>
      <c r="B1207" s="207" t="s">
        <v>2272</v>
      </c>
      <c r="C1207" s="10">
        <v>3.61</v>
      </c>
      <c r="D1207" s="10">
        <v>0</v>
      </c>
      <c r="E1207" s="335"/>
      <c r="F1207" s="229">
        <f t="shared" si="55"/>
        <v>4.6929999999999996</v>
      </c>
      <c r="G1207" s="229">
        <f t="shared" si="56"/>
        <v>0</v>
      </c>
      <c r="L1207" s="249">
        <f t="shared" si="54"/>
        <v>4.6929999999999996</v>
      </c>
    </row>
    <row r="1208" spans="1:12">
      <c r="A1208" s="207" t="s">
        <v>2339</v>
      </c>
      <c r="B1208" s="207" t="s">
        <v>2340</v>
      </c>
      <c r="C1208" s="10">
        <v>123.06</v>
      </c>
      <c r="D1208" s="10">
        <v>112.38</v>
      </c>
      <c r="E1208" s="335"/>
      <c r="F1208" s="229">
        <f t="shared" si="55"/>
        <v>159.97800000000001</v>
      </c>
      <c r="G1208" s="229">
        <f t="shared" si="56"/>
        <v>146.09399999999999</v>
      </c>
      <c r="L1208" s="249">
        <f t="shared" si="54"/>
        <v>159.97800000000001</v>
      </c>
    </row>
    <row r="1209" spans="1:12">
      <c r="A1209" s="207" t="s">
        <v>3041</v>
      </c>
      <c r="B1209" s="207" t="s">
        <v>3042</v>
      </c>
      <c r="C1209" s="10">
        <v>0</v>
      </c>
      <c r="D1209" s="10">
        <v>0</v>
      </c>
      <c r="E1209" s="335"/>
      <c r="F1209" s="229">
        <f t="shared" si="55"/>
        <v>0</v>
      </c>
      <c r="G1209" s="229">
        <f t="shared" si="56"/>
        <v>0</v>
      </c>
      <c r="L1209" s="249">
        <f t="shared" si="54"/>
        <v>0</v>
      </c>
    </row>
    <row r="1210" spans="1:12">
      <c r="A1210" s="207" t="s">
        <v>3212</v>
      </c>
      <c r="B1210" s="207" t="s">
        <v>3213</v>
      </c>
      <c r="C1210" s="10">
        <v>24.407599999999999</v>
      </c>
      <c r="D1210" s="10">
        <v>26.975000000000001</v>
      </c>
      <c r="E1210" s="335"/>
      <c r="F1210" s="229">
        <f t="shared" si="55"/>
        <v>31.729879999999998</v>
      </c>
      <c r="G1210" s="229">
        <f t="shared" si="56"/>
        <v>35.067500000000003</v>
      </c>
      <c r="L1210" s="249">
        <f t="shared" si="54"/>
        <v>35.067500000000003</v>
      </c>
    </row>
    <row r="1211" spans="1:12">
      <c r="A1211" s="207" t="s">
        <v>2079</v>
      </c>
      <c r="B1211" s="207" t="s">
        <v>2080</v>
      </c>
      <c r="C1211" s="10">
        <v>4.3217999999999996</v>
      </c>
      <c r="D1211" s="10">
        <v>0</v>
      </c>
      <c r="E1211" s="335"/>
      <c r="F1211" s="229">
        <f t="shared" si="55"/>
        <v>5.6183399999999999</v>
      </c>
      <c r="G1211" s="229">
        <f t="shared" si="56"/>
        <v>0</v>
      </c>
      <c r="L1211" s="249">
        <f t="shared" si="54"/>
        <v>5.6183399999999999</v>
      </c>
    </row>
    <row r="1212" spans="1:12">
      <c r="A1212" s="207" t="s">
        <v>2987</v>
      </c>
      <c r="B1212" s="207" t="s">
        <v>2988</v>
      </c>
      <c r="C1212" s="10">
        <v>3.7785000000000002</v>
      </c>
      <c r="D1212" s="10">
        <v>0</v>
      </c>
      <c r="E1212" s="335"/>
      <c r="F1212" s="229">
        <f t="shared" si="55"/>
        <v>4.9120500000000007</v>
      </c>
      <c r="G1212" s="229">
        <f t="shared" si="56"/>
        <v>0</v>
      </c>
      <c r="L1212" s="249">
        <f t="shared" si="54"/>
        <v>4.9120500000000007</v>
      </c>
    </row>
    <row r="1213" spans="1:12">
      <c r="A1213" s="207" t="s">
        <v>2549</v>
      </c>
      <c r="B1213" s="207" t="s">
        <v>2550</v>
      </c>
      <c r="C1213" s="10">
        <v>3.7785000000000002</v>
      </c>
      <c r="D1213" s="10">
        <v>0</v>
      </c>
      <c r="E1213" s="335"/>
      <c r="F1213" s="229">
        <f t="shared" si="55"/>
        <v>4.9120500000000007</v>
      </c>
      <c r="G1213" s="229">
        <f t="shared" si="56"/>
        <v>0</v>
      </c>
      <c r="L1213" s="249">
        <f t="shared" si="54"/>
        <v>4.9120500000000007</v>
      </c>
    </row>
    <row r="1214" spans="1:12">
      <c r="A1214" s="207" t="s">
        <v>2565</v>
      </c>
      <c r="B1214" s="207" t="s">
        <v>2566</v>
      </c>
      <c r="C1214" s="10">
        <v>3.7785000000000002</v>
      </c>
      <c r="D1214" s="10">
        <v>4.4660000000000002</v>
      </c>
      <c r="E1214" s="335"/>
      <c r="F1214" s="229">
        <f t="shared" si="55"/>
        <v>4.9120500000000007</v>
      </c>
      <c r="G1214" s="229">
        <f t="shared" si="56"/>
        <v>5.8058000000000005</v>
      </c>
      <c r="L1214" s="249">
        <f t="shared" si="54"/>
        <v>5.8058000000000005</v>
      </c>
    </row>
    <row r="1215" spans="1:12">
      <c r="A1215" s="207" t="s">
        <v>2803</v>
      </c>
      <c r="B1215" s="207" t="s">
        <v>2804</v>
      </c>
      <c r="C1215" s="10">
        <v>4.0621</v>
      </c>
      <c r="D1215" s="10">
        <v>4.1950000000000003</v>
      </c>
      <c r="E1215" s="335"/>
      <c r="F1215" s="229">
        <f t="shared" si="55"/>
        <v>5.2807300000000001</v>
      </c>
      <c r="G1215" s="229">
        <f t="shared" si="56"/>
        <v>5.4535000000000009</v>
      </c>
      <c r="L1215" s="249">
        <f t="shared" si="54"/>
        <v>5.4535000000000009</v>
      </c>
    </row>
    <row r="1216" spans="1:12">
      <c r="A1216" s="207" t="s">
        <v>2875</v>
      </c>
      <c r="B1216" s="207" t="s">
        <v>2876</v>
      </c>
      <c r="C1216" s="10">
        <v>6.1969000000000003</v>
      </c>
      <c r="D1216" s="10">
        <v>4.4589999999999996</v>
      </c>
      <c r="E1216" s="335"/>
      <c r="F1216" s="229">
        <f t="shared" si="55"/>
        <v>8.0559700000000003</v>
      </c>
      <c r="G1216" s="229">
        <f t="shared" si="56"/>
        <v>5.7966999999999995</v>
      </c>
      <c r="L1216" s="249">
        <f t="shared" si="54"/>
        <v>8.0559700000000003</v>
      </c>
    </row>
    <row r="1217" spans="1:12">
      <c r="A1217" s="207" t="s">
        <v>2969</v>
      </c>
      <c r="B1217" s="207" t="s">
        <v>2970</v>
      </c>
      <c r="C1217" s="10">
        <v>15.47</v>
      </c>
      <c r="D1217" s="10">
        <v>7.7350000000000003</v>
      </c>
      <c r="E1217" s="335"/>
      <c r="F1217" s="229">
        <f t="shared" si="55"/>
        <v>20.111000000000001</v>
      </c>
      <c r="G1217" s="229">
        <f t="shared" si="56"/>
        <v>10.0555</v>
      </c>
      <c r="L1217" s="249">
        <f t="shared" si="54"/>
        <v>20.111000000000001</v>
      </c>
    </row>
    <row r="1218" spans="1:12">
      <c r="A1218" s="207" t="s">
        <v>2989</v>
      </c>
      <c r="B1218" s="207" t="s">
        <v>2990</v>
      </c>
      <c r="C1218" s="10">
        <v>19.260899999999999</v>
      </c>
      <c r="D1218" s="10">
        <v>0</v>
      </c>
      <c r="E1218" s="335"/>
      <c r="F1218" s="229">
        <f t="shared" si="55"/>
        <v>25.039169999999999</v>
      </c>
      <c r="G1218" s="229">
        <f t="shared" si="56"/>
        <v>0</v>
      </c>
      <c r="L1218" s="249">
        <f t="shared" si="54"/>
        <v>25.039169999999999</v>
      </c>
    </row>
    <row r="1219" spans="1:12">
      <c r="A1219" s="207" t="s">
        <v>3003</v>
      </c>
      <c r="B1219" s="207" t="s">
        <v>3004</v>
      </c>
      <c r="C1219" s="10">
        <v>13.319800000000001</v>
      </c>
      <c r="D1219" s="10">
        <v>0</v>
      </c>
      <c r="E1219" s="335"/>
      <c r="F1219" s="229">
        <f t="shared" si="55"/>
        <v>17.315740000000002</v>
      </c>
      <c r="G1219" s="229">
        <f t="shared" si="56"/>
        <v>0</v>
      </c>
      <c r="L1219" s="249">
        <f t="shared" ref="L1219:L1282" si="57">IF(C1219&gt;D1219,C1219*1.3,D1219*1.3)</f>
        <v>17.315740000000002</v>
      </c>
    </row>
    <row r="1220" spans="1:12">
      <c r="A1220" s="207" t="s">
        <v>3067</v>
      </c>
      <c r="B1220" s="207" t="s">
        <v>3068</v>
      </c>
      <c r="C1220" s="10">
        <v>0</v>
      </c>
      <c r="D1220" s="10">
        <v>0</v>
      </c>
      <c r="E1220" s="335"/>
      <c r="F1220" s="229">
        <f t="shared" ref="F1220:F1283" si="58">C1220*$E$1</f>
        <v>0</v>
      </c>
      <c r="G1220" s="229">
        <f t="shared" ref="G1220:G1283" si="59">D1220*$E$1</f>
        <v>0</v>
      </c>
      <c r="L1220" s="249">
        <f t="shared" si="57"/>
        <v>0</v>
      </c>
    </row>
    <row r="1221" spans="1:12">
      <c r="A1221" s="207" t="s">
        <v>3107</v>
      </c>
      <c r="B1221" s="207" t="s">
        <v>3108</v>
      </c>
      <c r="C1221" s="10">
        <v>11.4169</v>
      </c>
      <c r="D1221" s="10">
        <v>0</v>
      </c>
      <c r="E1221" s="335"/>
      <c r="F1221" s="229">
        <f t="shared" si="58"/>
        <v>14.84197</v>
      </c>
      <c r="G1221" s="229">
        <f t="shared" si="59"/>
        <v>0</v>
      </c>
      <c r="L1221" s="249">
        <f t="shared" si="57"/>
        <v>14.84197</v>
      </c>
    </row>
    <row r="1222" spans="1:12">
      <c r="A1222" s="207" t="s">
        <v>3111</v>
      </c>
      <c r="B1222" s="207" t="s">
        <v>3112</v>
      </c>
      <c r="C1222" s="10">
        <v>28.997800000000002</v>
      </c>
      <c r="D1222" s="10">
        <v>0</v>
      </c>
      <c r="E1222" s="335"/>
      <c r="F1222" s="229">
        <f t="shared" si="58"/>
        <v>37.697140000000005</v>
      </c>
      <c r="G1222" s="229">
        <f t="shared" si="59"/>
        <v>0</v>
      </c>
      <c r="L1222" s="249">
        <f t="shared" si="57"/>
        <v>37.697140000000005</v>
      </c>
    </row>
    <row r="1223" spans="1:12">
      <c r="A1223" s="207" t="s">
        <v>3129</v>
      </c>
      <c r="B1223" s="207" t="s">
        <v>3130</v>
      </c>
      <c r="C1223" s="10">
        <v>24.092199999999998</v>
      </c>
      <c r="D1223" s="10">
        <v>24.3567</v>
      </c>
      <c r="E1223" s="335"/>
      <c r="F1223" s="229">
        <f t="shared" si="58"/>
        <v>31.319859999999998</v>
      </c>
      <c r="G1223" s="229">
        <f t="shared" si="59"/>
        <v>31.663710000000002</v>
      </c>
      <c r="L1223" s="249">
        <f t="shared" si="57"/>
        <v>31.663710000000002</v>
      </c>
    </row>
    <row r="1224" spans="1:12">
      <c r="A1224" s="207" t="s">
        <v>3178</v>
      </c>
      <c r="B1224" s="207" t="s">
        <v>3179</v>
      </c>
      <c r="C1224" s="10">
        <v>45.8904</v>
      </c>
      <c r="D1224" s="10">
        <v>0</v>
      </c>
      <c r="E1224" s="335"/>
      <c r="F1224" s="229">
        <f t="shared" si="58"/>
        <v>59.657519999999998</v>
      </c>
      <c r="G1224" s="229">
        <f t="shared" si="59"/>
        <v>0</v>
      </c>
      <c r="L1224" s="249">
        <f t="shared" si="57"/>
        <v>59.657519999999998</v>
      </c>
    </row>
    <row r="1225" spans="1:12">
      <c r="A1225" s="207" t="s">
        <v>3210</v>
      </c>
      <c r="B1225" s="207" t="s">
        <v>3211</v>
      </c>
      <c r="C1225" s="10">
        <v>40.175600000000003</v>
      </c>
      <c r="D1225" s="10">
        <v>40.975000000000001</v>
      </c>
      <c r="E1225" s="335"/>
      <c r="F1225" s="229">
        <f t="shared" si="58"/>
        <v>52.228280000000005</v>
      </c>
      <c r="G1225" s="229">
        <f t="shared" si="59"/>
        <v>53.267500000000005</v>
      </c>
      <c r="L1225" s="249">
        <f t="shared" si="57"/>
        <v>53.267500000000005</v>
      </c>
    </row>
    <row r="1226" spans="1:12">
      <c r="A1226" s="207" t="s">
        <v>3220</v>
      </c>
      <c r="B1226" s="207" t="s">
        <v>3221</v>
      </c>
      <c r="C1226" s="10">
        <v>12.3371</v>
      </c>
      <c r="D1226" s="10">
        <v>0</v>
      </c>
      <c r="E1226" s="335"/>
      <c r="F1226" s="229">
        <f t="shared" si="58"/>
        <v>16.038229999999999</v>
      </c>
      <c r="G1226" s="229">
        <f t="shared" si="59"/>
        <v>0</v>
      </c>
      <c r="L1226" s="249">
        <f t="shared" si="57"/>
        <v>16.038229999999999</v>
      </c>
    </row>
    <row r="1227" spans="1:12">
      <c r="A1227" s="207" t="s">
        <v>2991</v>
      </c>
      <c r="B1227" s="207" t="s">
        <v>2992</v>
      </c>
      <c r="C1227" s="10">
        <v>16.757999999999999</v>
      </c>
      <c r="D1227" s="10">
        <v>0</v>
      </c>
      <c r="E1227" s="335"/>
      <c r="F1227" s="229">
        <f t="shared" si="58"/>
        <v>21.785399999999999</v>
      </c>
      <c r="G1227" s="229">
        <f t="shared" si="59"/>
        <v>0</v>
      </c>
      <c r="L1227" s="249">
        <f t="shared" si="57"/>
        <v>21.785399999999999</v>
      </c>
    </row>
    <row r="1228" spans="1:12">
      <c r="A1228" s="207" t="s">
        <v>2567</v>
      </c>
      <c r="B1228" s="207" t="s">
        <v>2568</v>
      </c>
      <c r="C1228" s="10">
        <v>6.0258000000000003</v>
      </c>
      <c r="D1228" s="10">
        <v>4.1100000000000003</v>
      </c>
      <c r="E1228" s="335"/>
      <c r="F1228" s="229">
        <f t="shared" si="58"/>
        <v>7.8335400000000011</v>
      </c>
      <c r="G1228" s="229">
        <f t="shared" si="59"/>
        <v>5.3430000000000009</v>
      </c>
      <c r="L1228" s="249">
        <f t="shared" si="57"/>
        <v>7.8335400000000011</v>
      </c>
    </row>
    <row r="1229" spans="1:12">
      <c r="A1229" s="207" t="s">
        <v>3182</v>
      </c>
      <c r="B1229" s="207" t="s">
        <v>3183</v>
      </c>
      <c r="C1229" s="10">
        <v>12.7463</v>
      </c>
      <c r="D1229" s="10">
        <v>11.737500000000001</v>
      </c>
      <c r="E1229" s="335"/>
      <c r="F1229" s="229">
        <f t="shared" si="58"/>
        <v>16.57019</v>
      </c>
      <c r="G1229" s="229">
        <f t="shared" si="59"/>
        <v>15.258750000000001</v>
      </c>
      <c r="L1229" s="249">
        <f t="shared" si="57"/>
        <v>16.57019</v>
      </c>
    </row>
    <row r="1230" spans="1:12">
      <c r="A1230" s="207" t="s">
        <v>2811</v>
      </c>
      <c r="B1230" s="207" t="s">
        <v>2812</v>
      </c>
      <c r="C1230" s="10">
        <v>11.3645</v>
      </c>
      <c r="D1230" s="10">
        <v>13.96</v>
      </c>
      <c r="E1230" s="335"/>
      <c r="F1230" s="229">
        <f t="shared" si="58"/>
        <v>14.773849999999999</v>
      </c>
      <c r="G1230" s="229">
        <f t="shared" si="59"/>
        <v>18.148000000000003</v>
      </c>
      <c r="L1230" s="249">
        <f t="shared" si="57"/>
        <v>18.148000000000003</v>
      </c>
    </row>
    <row r="1231" spans="1:12">
      <c r="A1231" s="207" t="s">
        <v>2889</v>
      </c>
      <c r="B1231" s="207" t="s">
        <v>2890</v>
      </c>
      <c r="C1231" s="10">
        <v>13.5413</v>
      </c>
      <c r="D1231" s="10">
        <v>15.0083</v>
      </c>
      <c r="E1231" s="335"/>
      <c r="F1231" s="229">
        <f t="shared" si="58"/>
        <v>17.60369</v>
      </c>
      <c r="G1231" s="229">
        <f t="shared" si="59"/>
        <v>19.51079</v>
      </c>
      <c r="L1231" s="249">
        <f t="shared" si="57"/>
        <v>19.51079</v>
      </c>
    </row>
    <row r="1232" spans="1:12">
      <c r="A1232" s="207" t="s">
        <v>2971</v>
      </c>
      <c r="B1232" s="207" t="s">
        <v>2972</v>
      </c>
      <c r="C1232" s="10">
        <v>9.3724000000000007</v>
      </c>
      <c r="D1232" s="10">
        <v>0</v>
      </c>
      <c r="E1232" s="335"/>
      <c r="F1232" s="229">
        <f t="shared" si="58"/>
        <v>12.184120000000002</v>
      </c>
      <c r="G1232" s="229">
        <f t="shared" si="59"/>
        <v>0</v>
      </c>
      <c r="L1232" s="249">
        <f t="shared" si="57"/>
        <v>12.184120000000002</v>
      </c>
    </row>
    <row r="1233" spans="1:12">
      <c r="A1233" s="207" t="s">
        <v>2993</v>
      </c>
      <c r="B1233" s="207" t="s">
        <v>2994</v>
      </c>
      <c r="C1233" s="10">
        <v>16.001899999999999</v>
      </c>
      <c r="D1233" s="10">
        <v>0</v>
      </c>
      <c r="E1233" s="335"/>
      <c r="F1233" s="229">
        <f t="shared" si="58"/>
        <v>20.80247</v>
      </c>
      <c r="G1233" s="229">
        <f t="shared" si="59"/>
        <v>0</v>
      </c>
      <c r="L1233" s="249">
        <f t="shared" si="57"/>
        <v>20.80247</v>
      </c>
    </row>
    <row r="1234" spans="1:12">
      <c r="A1234" s="207" t="s">
        <v>3061</v>
      </c>
      <c r="B1234" s="207" t="s">
        <v>3062</v>
      </c>
      <c r="C1234" s="10">
        <v>18.104199999999999</v>
      </c>
      <c r="D1234" s="10">
        <v>28.62</v>
      </c>
      <c r="E1234" s="335"/>
      <c r="F1234" s="229">
        <f t="shared" si="58"/>
        <v>23.53546</v>
      </c>
      <c r="G1234" s="229">
        <f t="shared" si="59"/>
        <v>37.206000000000003</v>
      </c>
      <c r="L1234" s="249">
        <f t="shared" si="57"/>
        <v>37.206000000000003</v>
      </c>
    </row>
    <row r="1235" spans="1:12">
      <c r="A1235" s="207" t="s">
        <v>3069</v>
      </c>
      <c r="B1235" s="207" t="s">
        <v>3070</v>
      </c>
      <c r="C1235" s="10">
        <v>28.036899999999999</v>
      </c>
      <c r="D1235" s="10">
        <v>50.82</v>
      </c>
      <c r="E1235" s="335"/>
      <c r="F1235" s="229">
        <f t="shared" si="58"/>
        <v>36.447969999999998</v>
      </c>
      <c r="G1235" s="229">
        <f t="shared" si="59"/>
        <v>66.066000000000003</v>
      </c>
      <c r="L1235" s="249">
        <f t="shared" si="57"/>
        <v>66.066000000000003</v>
      </c>
    </row>
    <row r="1236" spans="1:12">
      <c r="A1236" s="207" t="s">
        <v>3109</v>
      </c>
      <c r="B1236" s="207" t="s">
        <v>3110</v>
      </c>
      <c r="C1236" s="10">
        <v>27.641500000000001</v>
      </c>
      <c r="D1236" s="10">
        <v>0</v>
      </c>
      <c r="E1236" s="335"/>
      <c r="F1236" s="229">
        <f t="shared" si="58"/>
        <v>35.933950000000003</v>
      </c>
      <c r="G1236" s="229">
        <f t="shared" si="59"/>
        <v>0</v>
      </c>
      <c r="L1236" s="249">
        <f t="shared" si="57"/>
        <v>35.933950000000003</v>
      </c>
    </row>
    <row r="1237" spans="1:12">
      <c r="A1237" s="207" t="s">
        <v>3113</v>
      </c>
      <c r="B1237" s="207" t="s">
        <v>3114</v>
      </c>
      <c r="C1237" s="10">
        <v>47.516100000000002</v>
      </c>
      <c r="D1237" s="10">
        <v>58.253300000000003</v>
      </c>
      <c r="E1237" s="335"/>
      <c r="F1237" s="229">
        <f t="shared" si="58"/>
        <v>61.770930000000007</v>
      </c>
      <c r="G1237" s="229">
        <f t="shared" si="59"/>
        <v>75.729290000000006</v>
      </c>
      <c r="L1237" s="249">
        <f t="shared" si="57"/>
        <v>75.729290000000006</v>
      </c>
    </row>
    <row r="1238" spans="1:12">
      <c r="A1238" s="207" t="s">
        <v>3161</v>
      </c>
      <c r="B1238" s="207" t="s">
        <v>3162</v>
      </c>
      <c r="C1238" s="10">
        <v>45.36</v>
      </c>
      <c r="D1238" s="10">
        <v>0</v>
      </c>
      <c r="E1238" s="335"/>
      <c r="F1238" s="229">
        <f t="shared" si="58"/>
        <v>58.968000000000004</v>
      </c>
      <c r="G1238" s="229">
        <f t="shared" si="59"/>
        <v>0</v>
      </c>
      <c r="L1238" s="249">
        <f t="shared" si="57"/>
        <v>58.968000000000004</v>
      </c>
    </row>
    <row r="1239" spans="1:12">
      <c r="A1239" s="207" t="s">
        <v>3180</v>
      </c>
      <c r="B1239" s="207" t="s">
        <v>3181</v>
      </c>
      <c r="C1239" s="10">
        <v>5.2847999999999997</v>
      </c>
      <c r="D1239" s="10">
        <v>0</v>
      </c>
      <c r="E1239" s="335"/>
      <c r="F1239" s="229">
        <f t="shared" si="58"/>
        <v>6.8702399999999999</v>
      </c>
      <c r="G1239" s="229">
        <f t="shared" si="59"/>
        <v>0</v>
      </c>
      <c r="L1239" s="249">
        <f t="shared" si="57"/>
        <v>6.8702399999999999</v>
      </c>
    </row>
    <row r="1240" spans="1:12">
      <c r="A1240" s="207" t="s">
        <v>3192</v>
      </c>
      <c r="B1240" s="207" t="s">
        <v>3193</v>
      </c>
      <c r="C1240" s="10">
        <v>59.51</v>
      </c>
      <c r="D1240" s="10">
        <v>0</v>
      </c>
      <c r="E1240" s="335"/>
      <c r="F1240" s="229">
        <f t="shared" si="58"/>
        <v>77.363</v>
      </c>
      <c r="G1240" s="229">
        <f t="shared" si="59"/>
        <v>0</v>
      </c>
      <c r="L1240" s="249">
        <f t="shared" si="57"/>
        <v>77.363</v>
      </c>
    </row>
    <row r="1241" spans="1:12">
      <c r="A1241" s="207" t="s">
        <v>3200</v>
      </c>
      <c r="B1241" s="207" t="s">
        <v>3201</v>
      </c>
      <c r="C1241" s="10">
        <v>108.3433</v>
      </c>
      <c r="D1241" s="10">
        <v>98.94</v>
      </c>
      <c r="E1241" s="335"/>
      <c r="F1241" s="229">
        <f t="shared" si="58"/>
        <v>140.84629000000001</v>
      </c>
      <c r="G1241" s="229">
        <f t="shared" si="59"/>
        <v>128.62200000000001</v>
      </c>
      <c r="L1241" s="249">
        <f t="shared" si="57"/>
        <v>140.84629000000001</v>
      </c>
    </row>
    <row r="1242" spans="1:12">
      <c r="A1242" s="207" t="s">
        <v>1997</v>
      </c>
      <c r="B1242" s="207" t="s">
        <v>1998</v>
      </c>
      <c r="C1242" s="10">
        <v>31.11</v>
      </c>
      <c r="D1242" s="10">
        <v>16.11</v>
      </c>
      <c r="E1242" s="335"/>
      <c r="F1242" s="229">
        <f t="shared" si="58"/>
        <v>40.442999999999998</v>
      </c>
      <c r="G1242" s="229">
        <f t="shared" si="59"/>
        <v>20.943000000000001</v>
      </c>
      <c r="L1242" s="249">
        <f t="shared" si="57"/>
        <v>40.442999999999998</v>
      </c>
    </row>
    <row r="1243" spans="1:12">
      <c r="A1243" s="207" t="s">
        <v>3005</v>
      </c>
      <c r="B1243" s="207" t="s">
        <v>3006</v>
      </c>
      <c r="C1243" s="10">
        <v>0</v>
      </c>
      <c r="D1243" s="10">
        <v>0</v>
      </c>
      <c r="E1243" s="335"/>
      <c r="F1243" s="229">
        <f t="shared" si="58"/>
        <v>0</v>
      </c>
      <c r="G1243" s="229">
        <f t="shared" si="59"/>
        <v>0</v>
      </c>
      <c r="L1243" s="249">
        <f t="shared" si="57"/>
        <v>0</v>
      </c>
    </row>
    <row r="1244" spans="1:12">
      <c r="A1244" s="207" t="s">
        <v>2165</v>
      </c>
      <c r="B1244" s="207" t="s">
        <v>2166</v>
      </c>
      <c r="C1244" s="10">
        <v>2.4811999999999999</v>
      </c>
      <c r="D1244" s="10">
        <v>2.2332999999999998</v>
      </c>
      <c r="E1244" s="335"/>
      <c r="F1244" s="229">
        <f t="shared" si="58"/>
        <v>3.2255599999999998</v>
      </c>
      <c r="G1244" s="229">
        <f t="shared" si="59"/>
        <v>2.9032899999999997</v>
      </c>
      <c r="L1244" s="249">
        <f t="shared" si="57"/>
        <v>3.2255599999999998</v>
      </c>
    </row>
    <row r="1245" spans="1:12">
      <c r="A1245" s="207" t="s">
        <v>2621</v>
      </c>
      <c r="B1245" s="207" t="s">
        <v>2622</v>
      </c>
      <c r="C1245" s="10">
        <v>5.4307999999999996</v>
      </c>
      <c r="D1245" s="10">
        <v>5.01</v>
      </c>
      <c r="E1245" s="335"/>
      <c r="F1245" s="229">
        <f t="shared" si="58"/>
        <v>7.0600399999999999</v>
      </c>
      <c r="G1245" s="229">
        <f t="shared" si="59"/>
        <v>6.5129999999999999</v>
      </c>
      <c r="L1245" s="249">
        <f t="shared" si="57"/>
        <v>7.0600399999999999</v>
      </c>
    </row>
    <row r="1246" spans="1:12">
      <c r="A1246" s="207" t="s">
        <v>2901</v>
      </c>
      <c r="B1246" s="207" t="s">
        <v>2902</v>
      </c>
      <c r="C1246" s="10">
        <v>25.896799999999999</v>
      </c>
      <c r="D1246" s="10">
        <v>23.891999999999999</v>
      </c>
      <c r="E1246" s="335"/>
      <c r="F1246" s="229">
        <f t="shared" si="58"/>
        <v>33.665840000000003</v>
      </c>
      <c r="G1246" s="229">
        <f t="shared" si="59"/>
        <v>31.0596</v>
      </c>
      <c r="L1246" s="249">
        <f t="shared" si="57"/>
        <v>33.665840000000003</v>
      </c>
    </row>
    <row r="1247" spans="1:12">
      <c r="A1247" s="207" t="s">
        <v>2169</v>
      </c>
      <c r="B1247" s="207" t="s">
        <v>2170</v>
      </c>
      <c r="C1247" s="10">
        <v>2.2650999999999999</v>
      </c>
      <c r="D1247" s="10">
        <v>2.125</v>
      </c>
      <c r="E1247" s="335"/>
      <c r="F1247" s="229">
        <f t="shared" si="58"/>
        <v>2.9446300000000001</v>
      </c>
      <c r="G1247" s="229">
        <f t="shared" si="59"/>
        <v>2.7625000000000002</v>
      </c>
      <c r="L1247" s="249">
        <f t="shared" si="57"/>
        <v>2.9446300000000001</v>
      </c>
    </row>
    <row r="1248" spans="1:12">
      <c r="A1248" s="207" t="s">
        <v>3059</v>
      </c>
      <c r="B1248" s="207" t="s">
        <v>3060</v>
      </c>
      <c r="C1248" s="10">
        <v>4.12</v>
      </c>
      <c r="D1248" s="10">
        <v>3.79</v>
      </c>
      <c r="E1248" s="335"/>
      <c r="F1248" s="229">
        <f t="shared" si="58"/>
        <v>5.3560000000000008</v>
      </c>
      <c r="G1248" s="229">
        <f t="shared" si="59"/>
        <v>4.9270000000000005</v>
      </c>
      <c r="L1248" s="249">
        <f t="shared" si="57"/>
        <v>5.3560000000000008</v>
      </c>
    </row>
    <row r="1249" spans="1:12">
      <c r="A1249" s="207" t="s">
        <v>2735</v>
      </c>
      <c r="B1249" s="207" t="s">
        <v>2736</v>
      </c>
      <c r="C1249" s="10">
        <v>1.5620000000000001</v>
      </c>
      <c r="D1249" s="10">
        <v>0.99199999999999999</v>
      </c>
      <c r="E1249" s="335"/>
      <c r="F1249" s="229">
        <f t="shared" si="58"/>
        <v>2.0306000000000002</v>
      </c>
      <c r="G1249" s="229">
        <f t="shared" si="59"/>
        <v>1.2896000000000001</v>
      </c>
      <c r="L1249" s="249">
        <f t="shared" si="57"/>
        <v>2.0306000000000002</v>
      </c>
    </row>
    <row r="1250" spans="1:12">
      <c r="A1250" s="207" t="s">
        <v>2897</v>
      </c>
      <c r="B1250" s="207" t="s">
        <v>2898</v>
      </c>
      <c r="C1250" s="10">
        <v>4.4978999999999996</v>
      </c>
      <c r="D1250" s="10">
        <v>14.515000000000001</v>
      </c>
      <c r="E1250" s="335"/>
      <c r="F1250" s="229">
        <f t="shared" si="58"/>
        <v>5.84727</v>
      </c>
      <c r="G1250" s="229">
        <f t="shared" si="59"/>
        <v>18.869500000000002</v>
      </c>
      <c r="L1250" s="249">
        <f t="shared" si="57"/>
        <v>18.869500000000002</v>
      </c>
    </row>
    <row r="1251" spans="1:12">
      <c r="A1251" s="207" t="s">
        <v>2963</v>
      </c>
      <c r="B1251" s="207" t="s">
        <v>2964</v>
      </c>
      <c r="C1251" s="10">
        <v>4.1695000000000002</v>
      </c>
      <c r="D1251" s="10">
        <v>2.665</v>
      </c>
      <c r="E1251" s="335"/>
      <c r="F1251" s="229">
        <f t="shared" si="58"/>
        <v>5.4203500000000009</v>
      </c>
      <c r="G1251" s="229">
        <f t="shared" si="59"/>
        <v>3.4645000000000001</v>
      </c>
      <c r="L1251" s="249">
        <f t="shared" si="57"/>
        <v>5.4203500000000009</v>
      </c>
    </row>
    <row r="1252" spans="1:12">
      <c r="A1252" s="207" t="s">
        <v>2965</v>
      </c>
      <c r="B1252" s="207" t="s">
        <v>2966</v>
      </c>
      <c r="C1252" s="10">
        <v>18.733799999999999</v>
      </c>
      <c r="D1252" s="10">
        <v>17.109000000000002</v>
      </c>
      <c r="E1252" s="335"/>
      <c r="F1252" s="229">
        <f t="shared" si="58"/>
        <v>24.353939999999998</v>
      </c>
      <c r="G1252" s="229">
        <f t="shared" si="59"/>
        <v>22.241700000000002</v>
      </c>
      <c r="L1252" s="249">
        <f t="shared" si="57"/>
        <v>24.353939999999998</v>
      </c>
    </row>
    <row r="1253" spans="1:12">
      <c r="A1253" s="207" t="s">
        <v>2995</v>
      </c>
      <c r="B1253" s="207" t="s">
        <v>2996</v>
      </c>
      <c r="C1253" s="10">
        <v>4.1932999999999998</v>
      </c>
      <c r="D1253" s="10">
        <v>0.92669999999999997</v>
      </c>
      <c r="E1253" s="335"/>
      <c r="F1253" s="229">
        <f t="shared" si="58"/>
        <v>5.4512900000000002</v>
      </c>
      <c r="G1253" s="229">
        <f t="shared" si="59"/>
        <v>1.2047099999999999</v>
      </c>
      <c r="L1253" s="249">
        <f t="shared" si="57"/>
        <v>5.4512900000000002</v>
      </c>
    </row>
    <row r="1254" spans="1:12">
      <c r="A1254" s="207" t="s">
        <v>2171</v>
      </c>
      <c r="B1254" s="207" t="s">
        <v>2172</v>
      </c>
      <c r="C1254" s="10">
        <v>32.847499999999997</v>
      </c>
      <c r="D1254" s="10">
        <v>30.6</v>
      </c>
      <c r="E1254" s="335"/>
      <c r="F1254" s="229">
        <f t="shared" si="58"/>
        <v>42.701749999999997</v>
      </c>
      <c r="G1254" s="229">
        <f t="shared" si="59"/>
        <v>39.78</v>
      </c>
      <c r="L1254" s="249">
        <f t="shared" si="57"/>
        <v>42.701749999999997</v>
      </c>
    </row>
    <row r="1255" spans="1:12">
      <c r="A1255" s="207" t="s">
        <v>2167</v>
      </c>
      <c r="B1255" s="207" t="s">
        <v>2168</v>
      </c>
      <c r="C1255" s="10">
        <v>9.35</v>
      </c>
      <c r="D1255" s="10">
        <v>8.6199999999999992</v>
      </c>
      <c r="E1255" s="335"/>
      <c r="F1255" s="229">
        <f t="shared" si="58"/>
        <v>12.154999999999999</v>
      </c>
      <c r="G1255" s="229">
        <f t="shared" si="59"/>
        <v>11.206</v>
      </c>
      <c r="L1255" s="249">
        <f t="shared" si="57"/>
        <v>12.154999999999999</v>
      </c>
    </row>
    <row r="1256" spans="1:12">
      <c r="A1256" s="207" t="s">
        <v>2927</v>
      </c>
      <c r="B1256" s="207" t="s">
        <v>2928</v>
      </c>
      <c r="C1256" s="10">
        <v>0</v>
      </c>
      <c r="D1256" s="10">
        <v>0</v>
      </c>
      <c r="E1256" s="335"/>
      <c r="F1256" s="229">
        <f t="shared" si="58"/>
        <v>0</v>
      </c>
      <c r="G1256" s="229">
        <f t="shared" si="59"/>
        <v>0</v>
      </c>
      <c r="L1256" s="249">
        <f t="shared" si="57"/>
        <v>0</v>
      </c>
    </row>
    <row r="1257" spans="1:12">
      <c r="A1257" s="207" t="s">
        <v>3017</v>
      </c>
      <c r="B1257" s="207" t="s">
        <v>3018</v>
      </c>
      <c r="C1257" s="10">
        <v>0</v>
      </c>
      <c r="D1257" s="10">
        <v>0</v>
      </c>
      <c r="E1257" s="335"/>
      <c r="F1257" s="229">
        <f t="shared" si="58"/>
        <v>0</v>
      </c>
      <c r="G1257" s="229">
        <f t="shared" si="59"/>
        <v>0</v>
      </c>
      <c r="L1257" s="249">
        <f t="shared" si="57"/>
        <v>0</v>
      </c>
    </row>
    <row r="1258" spans="1:12">
      <c r="A1258" s="207" t="s">
        <v>3079</v>
      </c>
      <c r="B1258" s="207" t="s">
        <v>3080</v>
      </c>
      <c r="C1258" s="10">
        <v>0</v>
      </c>
      <c r="D1258" s="10">
        <v>0</v>
      </c>
      <c r="E1258" s="335"/>
      <c r="F1258" s="229">
        <f t="shared" si="58"/>
        <v>0</v>
      </c>
      <c r="G1258" s="229">
        <f t="shared" si="59"/>
        <v>0</v>
      </c>
      <c r="L1258" s="249">
        <f t="shared" si="57"/>
        <v>0</v>
      </c>
    </row>
    <row r="1259" spans="1:12">
      <c r="A1259" s="207" t="s">
        <v>2917</v>
      </c>
      <c r="B1259" s="207" t="s">
        <v>2918</v>
      </c>
      <c r="C1259" s="10">
        <v>4.8613</v>
      </c>
      <c r="D1259" s="10">
        <v>4.7</v>
      </c>
      <c r="E1259" s="335"/>
      <c r="F1259" s="229">
        <f t="shared" si="58"/>
        <v>6.3196900000000005</v>
      </c>
      <c r="G1259" s="229">
        <f t="shared" si="59"/>
        <v>6.11</v>
      </c>
      <c r="L1259" s="249">
        <f t="shared" si="57"/>
        <v>6.3196900000000005</v>
      </c>
    </row>
    <row r="1260" spans="1:12">
      <c r="A1260" s="207" t="s">
        <v>3007</v>
      </c>
      <c r="B1260" s="207" t="s">
        <v>3008</v>
      </c>
      <c r="C1260" s="10">
        <v>7.1239999999999997</v>
      </c>
      <c r="D1260" s="10">
        <v>6.5049999999999999</v>
      </c>
      <c r="E1260" s="335"/>
      <c r="F1260" s="229">
        <f t="shared" si="58"/>
        <v>9.2612000000000005</v>
      </c>
      <c r="G1260" s="229">
        <f t="shared" si="59"/>
        <v>8.4565000000000001</v>
      </c>
      <c r="L1260" s="249">
        <f t="shared" si="57"/>
        <v>9.2612000000000005</v>
      </c>
    </row>
    <row r="1261" spans="1:12">
      <c r="A1261" s="207" t="s">
        <v>3071</v>
      </c>
      <c r="B1261" s="207" t="s">
        <v>3072</v>
      </c>
      <c r="C1261" s="10">
        <v>0</v>
      </c>
      <c r="D1261" s="10">
        <v>0</v>
      </c>
      <c r="E1261" s="335"/>
      <c r="F1261" s="229">
        <f t="shared" si="58"/>
        <v>0</v>
      </c>
      <c r="G1261" s="229">
        <f t="shared" si="59"/>
        <v>0</v>
      </c>
      <c r="L1261" s="249">
        <f t="shared" si="57"/>
        <v>0</v>
      </c>
    </row>
    <row r="1262" spans="1:12">
      <c r="A1262" s="207" t="s">
        <v>2919</v>
      </c>
      <c r="B1262" s="207" t="s">
        <v>2920</v>
      </c>
      <c r="C1262" s="10">
        <v>23.188099999999999</v>
      </c>
      <c r="D1262" s="10">
        <v>0</v>
      </c>
      <c r="E1262" s="335"/>
      <c r="F1262" s="229">
        <f t="shared" si="58"/>
        <v>30.14453</v>
      </c>
      <c r="G1262" s="229">
        <f t="shared" si="59"/>
        <v>0</v>
      </c>
      <c r="L1262" s="249">
        <f t="shared" si="57"/>
        <v>30.14453</v>
      </c>
    </row>
    <row r="1263" spans="1:12">
      <c r="A1263" s="207" t="s">
        <v>2921</v>
      </c>
      <c r="B1263" s="207" t="s">
        <v>2922</v>
      </c>
      <c r="C1263" s="10">
        <v>34.61</v>
      </c>
      <c r="D1263" s="10">
        <v>31.9</v>
      </c>
      <c r="E1263" s="335"/>
      <c r="F1263" s="229">
        <f t="shared" si="58"/>
        <v>44.993000000000002</v>
      </c>
      <c r="G1263" s="229">
        <f t="shared" si="59"/>
        <v>41.47</v>
      </c>
      <c r="L1263" s="249">
        <f t="shared" si="57"/>
        <v>44.993000000000002</v>
      </c>
    </row>
    <row r="1264" spans="1:12">
      <c r="A1264" s="207" t="s">
        <v>2923</v>
      </c>
      <c r="B1264" s="207" t="s">
        <v>2924</v>
      </c>
      <c r="C1264" s="10">
        <v>41.676000000000002</v>
      </c>
      <c r="D1264" s="10">
        <v>38.380000000000003</v>
      </c>
      <c r="E1264" s="335"/>
      <c r="F1264" s="229">
        <f t="shared" si="58"/>
        <v>54.178800000000003</v>
      </c>
      <c r="G1264" s="229">
        <f t="shared" si="59"/>
        <v>49.894000000000005</v>
      </c>
      <c r="L1264" s="249">
        <f t="shared" si="57"/>
        <v>54.178800000000003</v>
      </c>
    </row>
    <row r="1265" spans="1:12">
      <c r="A1265" s="207" t="s">
        <v>3009</v>
      </c>
      <c r="B1265" s="207" t="s">
        <v>3010</v>
      </c>
      <c r="C1265" s="10">
        <v>0</v>
      </c>
      <c r="D1265" s="10">
        <v>0</v>
      </c>
      <c r="E1265" s="335"/>
      <c r="F1265" s="229">
        <f t="shared" si="58"/>
        <v>0</v>
      </c>
      <c r="G1265" s="229">
        <f t="shared" si="59"/>
        <v>0</v>
      </c>
      <c r="L1265" s="249">
        <f t="shared" si="57"/>
        <v>0</v>
      </c>
    </row>
    <row r="1266" spans="1:12">
      <c r="A1266" s="207" t="s">
        <v>3011</v>
      </c>
      <c r="B1266" s="207" t="s">
        <v>3012</v>
      </c>
      <c r="C1266" s="10">
        <v>41.73</v>
      </c>
      <c r="D1266" s="10">
        <v>38.18</v>
      </c>
      <c r="E1266" s="335"/>
      <c r="F1266" s="229">
        <f t="shared" si="58"/>
        <v>54.248999999999995</v>
      </c>
      <c r="G1266" s="229">
        <f t="shared" si="59"/>
        <v>49.634</v>
      </c>
      <c r="L1266" s="249">
        <f t="shared" si="57"/>
        <v>54.248999999999995</v>
      </c>
    </row>
    <row r="1267" spans="1:12">
      <c r="A1267" s="207" t="s">
        <v>3013</v>
      </c>
      <c r="B1267" s="207" t="s">
        <v>3014</v>
      </c>
      <c r="C1267" s="10">
        <v>61.496699999999997</v>
      </c>
      <c r="D1267" s="10">
        <v>56.16</v>
      </c>
      <c r="E1267" s="335"/>
      <c r="F1267" s="229">
        <f t="shared" si="58"/>
        <v>79.945710000000005</v>
      </c>
      <c r="G1267" s="229">
        <f t="shared" si="59"/>
        <v>73.007999999999996</v>
      </c>
      <c r="L1267" s="249">
        <f t="shared" si="57"/>
        <v>79.945710000000005</v>
      </c>
    </row>
    <row r="1268" spans="1:12">
      <c r="A1268" s="207" t="s">
        <v>3073</v>
      </c>
      <c r="B1268" s="207" t="s">
        <v>3074</v>
      </c>
      <c r="C1268" s="10">
        <v>0</v>
      </c>
      <c r="D1268" s="10">
        <v>0</v>
      </c>
      <c r="E1268" s="335"/>
      <c r="F1268" s="229">
        <f t="shared" si="58"/>
        <v>0</v>
      </c>
      <c r="G1268" s="229">
        <f t="shared" si="59"/>
        <v>0</v>
      </c>
      <c r="L1268" s="249">
        <f t="shared" si="57"/>
        <v>0</v>
      </c>
    </row>
    <row r="1269" spans="1:12">
      <c r="A1269" s="207" t="s">
        <v>3075</v>
      </c>
      <c r="B1269" s="207" t="s">
        <v>3076</v>
      </c>
      <c r="C1269" s="10">
        <v>0</v>
      </c>
      <c r="D1269" s="10">
        <v>0</v>
      </c>
      <c r="E1269" s="335"/>
      <c r="F1269" s="229">
        <f t="shared" si="58"/>
        <v>0</v>
      </c>
      <c r="G1269" s="229">
        <f t="shared" si="59"/>
        <v>0</v>
      </c>
      <c r="L1269" s="249">
        <f t="shared" si="57"/>
        <v>0</v>
      </c>
    </row>
    <row r="1270" spans="1:12">
      <c r="A1270" s="207" t="s">
        <v>3081</v>
      </c>
      <c r="B1270" s="207" t="s">
        <v>3082</v>
      </c>
      <c r="C1270" s="10">
        <v>0</v>
      </c>
      <c r="D1270" s="10">
        <v>0</v>
      </c>
      <c r="E1270" s="335"/>
      <c r="F1270" s="229">
        <f t="shared" si="58"/>
        <v>0</v>
      </c>
      <c r="G1270" s="229">
        <f t="shared" si="59"/>
        <v>0</v>
      </c>
      <c r="L1270" s="249">
        <f t="shared" si="57"/>
        <v>0</v>
      </c>
    </row>
    <row r="1271" spans="1:12">
      <c r="A1271" s="207" t="s">
        <v>2925</v>
      </c>
      <c r="B1271" s="207" t="s">
        <v>2926</v>
      </c>
      <c r="C1271" s="10">
        <v>2.7631000000000001</v>
      </c>
      <c r="D1271" s="10">
        <v>0</v>
      </c>
      <c r="E1271" s="335"/>
      <c r="F1271" s="229">
        <f t="shared" si="58"/>
        <v>3.5920300000000003</v>
      </c>
      <c r="G1271" s="229">
        <f t="shared" si="59"/>
        <v>0</v>
      </c>
      <c r="L1271" s="249">
        <f t="shared" si="57"/>
        <v>3.5920300000000003</v>
      </c>
    </row>
    <row r="1272" spans="1:12">
      <c r="A1272" s="207" t="s">
        <v>3015</v>
      </c>
      <c r="B1272" s="207" t="s">
        <v>3016</v>
      </c>
      <c r="C1272" s="10">
        <v>6.2018000000000004</v>
      </c>
      <c r="D1272" s="10">
        <v>6.3449999999999998</v>
      </c>
      <c r="E1272" s="335"/>
      <c r="F1272" s="229">
        <f t="shared" si="58"/>
        <v>8.0623400000000007</v>
      </c>
      <c r="G1272" s="229">
        <f t="shared" si="59"/>
        <v>8.2484999999999999</v>
      </c>
      <c r="L1272" s="249">
        <f t="shared" si="57"/>
        <v>8.2484999999999999</v>
      </c>
    </row>
    <row r="1273" spans="1:12">
      <c r="A1273" s="207" t="s">
        <v>3077</v>
      </c>
      <c r="B1273" s="207" t="s">
        <v>3078</v>
      </c>
      <c r="C1273" s="10">
        <v>0</v>
      </c>
      <c r="D1273" s="10">
        <v>0</v>
      </c>
      <c r="E1273" s="335"/>
      <c r="F1273" s="229">
        <f t="shared" si="58"/>
        <v>0</v>
      </c>
      <c r="G1273" s="229">
        <f t="shared" si="59"/>
        <v>0</v>
      </c>
      <c r="L1273" s="249">
        <f t="shared" si="57"/>
        <v>0</v>
      </c>
    </row>
    <row r="1274" spans="1:12">
      <c r="A1274" s="207" t="s">
        <v>2379</v>
      </c>
      <c r="B1274" s="207" t="s">
        <v>2380</v>
      </c>
      <c r="C1274" s="10">
        <v>57.5</v>
      </c>
      <c r="D1274" s="10">
        <v>52.9</v>
      </c>
      <c r="E1274" s="335"/>
      <c r="F1274" s="229">
        <f t="shared" si="58"/>
        <v>74.75</v>
      </c>
      <c r="G1274" s="229">
        <f t="shared" si="59"/>
        <v>68.77</v>
      </c>
      <c r="L1274" s="249">
        <f t="shared" si="57"/>
        <v>74.75</v>
      </c>
    </row>
    <row r="1275" spans="1:12">
      <c r="A1275" s="207" t="s">
        <v>2277</v>
      </c>
      <c r="B1275" s="207" t="s">
        <v>2278</v>
      </c>
      <c r="C1275" s="10">
        <v>125.53</v>
      </c>
      <c r="D1275" s="10">
        <v>94.76</v>
      </c>
      <c r="E1275" s="335"/>
      <c r="F1275" s="229">
        <f t="shared" si="58"/>
        <v>163.18899999999999</v>
      </c>
      <c r="G1275" s="229">
        <f t="shared" si="59"/>
        <v>123.18800000000002</v>
      </c>
      <c r="L1275" s="249">
        <f t="shared" si="57"/>
        <v>163.18899999999999</v>
      </c>
    </row>
    <row r="1276" spans="1:12">
      <c r="A1276" s="207" t="s">
        <v>2279</v>
      </c>
      <c r="B1276" s="207" t="s">
        <v>2280</v>
      </c>
      <c r="C1276" s="10">
        <v>45.39</v>
      </c>
      <c r="D1276" s="10">
        <v>41.76</v>
      </c>
      <c r="E1276" s="335"/>
      <c r="F1276" s="229">
        <f t="shared" si="58"/>
        <v>59.007000000000005</v>
      </c>
      <c r="G1276" s="229">
        <f t="shared" si="59"/>
        <v>54.287999999999997</v>
      </c>
      <c r="L1276" s="249">
        <f t="shared" si="57"/>
        <v>59.007000000000005</v>
      </c>
    </row>
    <row r="1277" spans="1:12">
      <c r="A1277" s="207" t="s">
        <v>2653</v>
      </c>
      <c r="B1277" s="207" t="s">
        <v>2654</v>
      </c>
      <c r="C1277" s="10">
        <v>13.78</v>
      </c>
      <c r="D1277" s="10">
        <v>11.33</v>
      </c>
      <c r="E1277" s="335"/>
      <c r="F1277" s="229">
        <f t="shared" si="58"/>
        <v>17.914000000000001</v>
      </c>
      <c r="G1277" s="229">
        <f t="shared" si="59"/>
        <v>14.729000000000001</v>
      </c>
      <c r="L1277" s="249">
        <f t="shared" si="57"/>
        <v>17.914000000000001</v>
      </c>
    </row>
    <row r="1278" spans="1:12">
      <c r="A1278" s="207" t="s">
        <v>2275</v>
      </c>
      <c r="B1278" s="207" t="s">
        <v>2276</v>
      </c>
      <c r="C1278" s="10">
        <v>13.881500000000001</v>
      </c>
      <c r="D1278" s="10">
        <v>11.48</v>
      </c>
      <c r="E1278" s="335"/>
      <c r="F1278" s="229">
        <f t="shared" si="58"/>
        <v>18.045950000000001</v>
      </c>
      <c r="G1278" s="229">
        <f t="shared" si="59"/>
        <v>14.924000000000001</v>
      </c>
      <c r="L1278" s="249">
        <f t="shared" si="57"/>
        <v>18.045950000000001</v>
      </c>
    </row>
    <row r="1279" spans="1:12">
      <c r="A1279" s="207" t="s">
        <v>2655</v>
      </c>
      <c r="B1279" s="207" t="s">
        <v>2656</v>
      </c>
      <c r="C1279" s="10">
        <v>17.27</v>
      </c>
      <c r="D1279" s="10">
        <v>15.8</v>
      </c>
      <c r="E1279" s="335"/>
      <c r="F1279" s="229">
        <f t="shared" si="58"/>
        <v>22.451000000000001</v>
      </c>
      <c r="G1279" s="229">
        <f t="shared" si="59"/>
        <v>20.540000000000003</v>
      </c>
      <c r="L1279" s="249">
        <f t="shared" si="57"/>
        <v>22.451000000000001</v>
      </c>
    </row>
    <row r="1280" spans="1:12">
      <c r="A1280" s="207" t="s">
        <v>2739</v>
      </c>
      <c r="B1280" s="207" t="s">
        <v>2740</v>
      </c>
      <c r="C1280" s="10">
        <v>9.8683999999999994</v>
      </c>
      <c r="D1280" s="10">
        <v>8.5299999999999994</v>
      </c>
      <c r="E1280" s="335"/>
      <c r="F1280" s="229">
        <f t="shared" si="58"/>
        <v>12.82892</v>
      </c>
      <c r="G1280" s="229">
        <f t="shared" si="59"/>
        <v>11.089</v>
      </c>
      <c r="L1280" s="249">
        <f t="shared" si="57"/>
        <v>12.82892</v>
      </c>
    </row>
    <row r="1281" spans="1:12">
      <c r="A1281" s="207" t="s">
        <v>2267</v>
      </c>
      <c r="B1281" s="207" t="s">
        <v>2268</v>
      </c>
      <c r="C1281" s="10">
        <v>39.250799999999998</v>
      </c>
      <c r="D1281" s="10">
        <v>0</v>
      </c>
      <c r="E1281" s="335"/>
      <c r="F1281" s="229">
        <f t="shared" si="58"/>
        <v>51.026040000000002</v>
      </c>
      <c r="G1281" s="229">
        <f t="shared" si="59"/>
        <v>0</v>
      </c>
      <c r="L1281" s="249">
        <f t="shared" si="57"/>
        <v>51.026040000000002</v>
      </c>
    </row>
    <row r="1282" spans="1:12">
      <c r="A1282" s="207" t="s">
        <v>2285</v>
      </c>
      <c r="B1282" s="207" t="s">
        <v>2286</v>
      </c>
      <c r="C1282" s="10">
        <v>0</v>
      </c>
      <c r="D1282" s="10">
        <v>0</v>
      </c>
      <c r="E1282" s="335"/>
      <c r="F1282" s="229">
        <f t="shared" si="58"/>
        <v>0</v>
      </c>
      <c r="G1282" s="229">
        <f t="shared" si="59"/>
        <v>0</v>
      </c>
      <c r="L1282" s="249">
        <f t="shared" si="57"/>
        <v>0</v>
      </c>
    </row>
    <row r="1283" spans="1:12">
      <c r="A1283" s="207" t="s">
        <v>2287</v>
      </c>
      <c r="B1283" s="207" t="s">
        <v>2288</v>
      </c>
      <c r="C1283" s="10">
        <v>0.86040000000000005</v>
      </c>
      <c r="D1283" s="10">
        <v>0</v>
      </c>
      <c r="E1283" s="335"/>
      <c r="F1283" s="229">
        <f t="shared" si="58"/>
        <v>1.1185200000000002</v>
      </c>
      <c r="G1283" s="229">
        <f t="shared" si="59"/>
        <v>0</v>
      </c>
      <c r="L1283" s="249">
        <f t="shared" ref="L1283:L1346" si="60">IF(C1283&gt;D1283,C1283*1.3,D1283*1.3)</f>
        <v>1.1185200000000002</v>
      </c>
    </row>
    <row r="1284" spans="1:12">
      <c r="A1284" s="207" t="s">
        <v>2281</v>
      </c>
      <c r="B1284" s="207" t="s">
        <v>2282</v>
      </c>
      <c r="C1284" s="10">
        <v>0.47299999999999998</v>
      </c>
      <c r="D1284" s="10">
        <v>0.432</v>
      </c>
      <c r="E1284" s="335"/>
      <c r="F1284" s="229">
        <f t="shared" ref="F1284:F1347" si="61">C1284*$E$1</f>
        <v>0.6149</v>
      </c>
      <c r="G1284" s="229">
        <f t="shared" ref="G1284:G1347" si="62">D1284*$E$1</f>
        <v>0.56159999999999999</v>
      </c>
      <c r="L1284" s="249">
        <f t="shared" si="60"/>
        <v>0.6149</v>
      </c>
    </row>
    <row r="1285" spans="1:12">
      <c r="A1285" s="207" t="s">
        <v>2291</v>
      </c>
      <c r="B1285" s="207" t="s">
        <v>2292</v>
      </c>
      <c r="C1285" s="10">
        <v>2.9649999999999999</v>
      </c>
      <c r="D1285" s="10">
        <v>2.73</v>
      </c>
      <c r="E1285" s="335"/>
      <c r="F1285" s="229">
        <f t="shared" si="61"/>
        <v>3.8544999999999998</v>
      </c>
      <c r="G1285" s="229">
        <f t="shared" si="62"/>
        <v>3.5489999999999999</v>
      </c>
      <c r="L1285" s="249">
        <f t="shared" si="60"/>
        <v>3.8544999999999998</v>
      </c>
    </row>
    <row r="1286" spans="1:12">
      <c r="A1286" s="207" t="s">
        <v>2283</v>
      </c>
      <c r="B1286" s="207" t="s">
        <v>2284</v>
      </c>
      <c r="C1286" s="10">
        <v>7.1569000000000003</v>
      </c>
      <c r="D1286" s="10">
        <v>7.0433000000000003</v>
      </c>
      <c r="E1286" s="335"/>
      <c r="F1286" s="229">
        <f t="shared" si="61"/>
        <v>9.3039700000000014</v>
      </c>
      <c r="G1286" s="229">
        <f t="shared" si="62"/>
        <v>9.1562900000000003</v>
      </c>
      <c r="L1286" s="249">
        <f t="shared" si="60"/>
        <v>9.3039700000000014</v>
      </c>
    </row>
    <row r="1287" spans="1:12">
      <c r="A1287" s="207" t="s">
        <v>2295</v>
      </c>
      <c r="B1287" s="207" t="s">
        <v>2296</v>
      </c>
      <c r="C1287" s="10">
        <v>211.55709999999999</v>
      </c>
      <c r="D1287" s="10">
        <v>0</v>
      </c>
      <c r="E1287" s="335"/>
      <c r="F1287" s="229">
        <f t="shared" si="61"/>
        <v>275.02422999999999</v>
      </c>
      <c r="G1287" s="229">
        <f t="shared" si="62"/>
        <v>0</v>
      </c>
      <c r="L1287" s="249">
        <f t="shared" si="60"/>
        <v>275.02422999999999</v>
      </c>
    </row>
    <row r="1288" spans="1:12">
      <c r="A1288" s="207" t="s">
        <v>2659</v>
      </c>
      <c r="B1288" s="207" t="s">
        <v>2660</v>
      </c>
      <c r="C1288" s="10">
        <v>208.7637</v>
      </c>
      <c r="D1288" s="10">
        <v>0</v>
      </c>
      <c r="E1288" s="335"/>
      <c r="F1288" s="229">
        <f t="shared" si="61"/>
        <v>271.39281</v>
      </c>
      <c r="G1288" s="229">
        <f t="shared" si="62"/>
        <v>0</v>
      </c>
      <c r="L1288" s="249">
        <f t="shared" si="60"/>
        <v>271.39281</v>
      </c>
    </row>
    <row r="1289" spans="1:12">
      <c r="A1289" s="207" t="s">
        <v>2929</v>
      </c>
      <c r="B1289" s="207" t="s">
        <v>2930</v>
      </c>
      <c r="C1289" s="10">
        <v>0</v>
      </c>
      <c r="D1289" s="10">
        <v>0</v>
      </c>
      <c r="E1289" s="335"/>
      <c r="F1289" s="229">
        <f t="shared" si="61"/>
        <v>0</v>
      </c>
      <c r="G1289" s="229">
        <f t="shared" si="62"/>
        <v>0</v>
      </c>
      <c r="L1289" s="249">
        <f t="shared" si="60"/>
        <v>0</v>
      </c>
    </row>
    <row r="1290" spans="1:12">
      <c r="A1290" s="207" t="s">
        <v>2049</v>
      </c>
      <c r="B1290" s="207" t="s">
        <v>2050</v>
      </c>
      <c r="C1290" s="10">
        <v>0.20469999999999999</v>
      </c>
      <c r="D1290" s="10">
        <v>0.19</v>
      </c>
      <c r="E1290" s="335"/>
      <c r="F1290" s="229">
        <f t="shared" si="61"/>
        <v>0.26611000000000001</v>
      </c>
      <c r="G1290" s="229">
        <f t="shared" si="62"/>
        <v>0.24700000000000003</v>
      </c>
      <c r="L1290" s="249">
        <f t="shared" si="60"/>
        <v>0.26611000000000001</v>
      </c>
    </row>
    <row r="1291" spans="1:12">
      <c r="A1291" s="207" t="s">
        <v>2135</v>
      </c>
      <c r="B1291" s="207" t="s">
        <v>2136</v>
      </c>
      <c r="C1291" s="10">
        <v>9.3200000000000005E-2</v>
      </c>
      <c r="D1291" s="10">
        <v>0.23499999999999999</v>
      </c>
      <c r="E1291" s="335"/>
      <c r="F1291" s="229">
        <f t="shared" si="61"/>
        <v>0.12116</v>
      </c>
      <c r="G1291" s="229">
        <f t="shared" si="62"/>
        <v>0.30549999999999999</v>
      </c>
      <c r="L1291" s="249">
        <f t="shared" si="60"/>
        <v>0.30549999999999999</v>
      </c>
    </row>
    <row r="1292" spans="1:12">
      <c r="A1292" s="207" t="s">
        <v>2297</v>
      </c>
      <c r="B1292" s="207" t="s">
        <v>2298</v>
      </c>
      <c r="C1292" s="10">
        <v>0.2261</v>
      </c>
      <c r="D1292" s="10">
        <v>0.19620000000000001</v>
      </c>
      <c r="E1292" s="335"/>
      <c r="F1292" s="229">
        <f t="shared" si="61"/>
        <v>0.29393000000000002</v>
      </c>
      <c r="G1292" s="229">
        <f t="shared" si="62"/>
        <v>0.25506000000000001</v>
      </c>
      <c r="L1292" s="249">
        <f t="shared" si="60"/>
        <v>0.29393000000000002</v>
      </c>
    </row>
    <row r="1293" spans="1:12">
      <c r="A1293" s="207" t="s">
        <v>2525</v>
      </c>
      <c r="B1293" s="207" t="s">
        <v>2526</v>
      </c>
      <c r="C1293" s="10">
        <v>0.58699999999999997</v>
      </c>
      <c r="D1293" s="10">
        <v>0</v>
      </c>
      <c r="E1293" s="335"/>
      <c r="F1293" s="229">
        <f t="shared" si="61"/>
        <v>0.7631</v>
      </c>
      <c r="G1293" s="229">
        <f t="shared" si="62"/>
        <v>0</v>
      </c>
      <c r="L1293" s="249">
        <f t="shared" si="60"/>
        <v>0.7631</v>
      </c>
    </row>
    <row r="1294" spans="1:12">
      <c r="A1294" s="207" t="s">
        <v>2447</v>
      </c>
      <c r="B1294" s="207" t="s">
        <v>2448</v>
      </c>
      <c r="C1294" s="10">
        <v>0.55010000000000003</v>
      </c>
      <c r="D1294" s="10">
        <v>0.46639999999999998</v>
      </c>
      <c r="E1294" s="335"/>
      <c r="F1294" s="229">
        <f t="shared" si="61"/>
        <v>0.71513000000000004</v>
      </c>
      <c r="G1294" s="229">
        <f t="shared" si="62"/>
        <v>0.60631999999999997</v>
      </c>
      <c r="L1294" s="249">
        <f t="shared" si="60"/>
        <v>0.71513000000000004</v>
      </c>
    </row>
    <row r="1295" spans="1:12">
      <c r="A1295" s="207" t="s">
        <v>2661</v>
      </c>
      <c r="B1295" s="207" t="s">
        <v>2662</v>
      </c>
      <c r="C1295" s="10">
        <v>0.6381</v>
      </c>
      <c r="D1295" s="10">
        <v>0.57620000000000005</v>
      </c>
      <c r="E1295" s="335"/>
      <c r="F1295" s="229">
        <f t="shared" si="61"/>
        <v>0.82952999999999999</v>
      </c>
      <c r="G1295" s="229">
        <f t="shared" si="62"/>
        <v>0.74906000000000006</v>
      </c>
      <c r="L1295" s="249">
        <f t="shared" si="60"/>
        <v>0.82952999999999999</v>
      </c>
    </row>
    <row r="1296" spans="1:12">
      <c r="A1296" s="207" t="s">
        <v>2783</v>
      </c>
      <c r="B1296" s="207" t="s">
        <v>2784</v>
      </c>
      <c r="C1296" s="10">
        <v>1.502</v>
      </c>
      <c r="D1296" s="10">
        <v>1.3795999999999999</v>
      </c>
      <c r="E1296" s="335"/>
      <c r="F1296" s="229">
        <f t="shared" si="61"/>
        <v>1.9526000000000001</v>
      </c>
      <c r="G1296" s="229">
        <f t="shared" si="62"/>
        <v>1.79348</v>
      </c>
      <c r="L1296" s="249">
        <f t="shared" si="60"/>
        <v>1.9526000000000001</v>
      </c>
    </row>
    <row r="1297" spans="1:12">
      <c r="A1297" s="207" t="s">
        <v>2855</v>
      </c>
      <c r="B1297" s="207" t="s">
        <v>2856</v>
      </c>
      <c r="C1297" s="10">
        <v>1.4542999999999999</v>
      </c>
      <c r="D1297" s="10">
        <v>1.2649999999999999</v>
      </c>
      <c r="E1297" s="335"/>
      <c r="F1297" s="229">
        <f t="shared" si="61"/>
        <v>1.89059</v>
      </c>
      <c r="G1297" s="229">
        <f t="shared" si="62"/>
        <v>1.6444999999999999</v>
      </c>
      <c r="L1297" s="249">
        <f t="shared" si="60"/>
        <v>1.89059</v>
      </c>
    </row>
    <row r="1298" spans="1:12">
      <c r="A1298" s="207" t="s">
        <v>2931</v>
      </c>
      <c r="B1298" s="207" t="s">
        <v>2932</v>
      </c>
      <c r="C1298" s="10">
        <v>1.4676</v>
      </c>
      <c r="D1298" s="10">
        <v>0</v>
      </c>
      <c r="E1298" s="335"/>
      <c r="F1298" s="229">
        <f t="shared" si="61"/>
        <v>1.90788</v>
      </c>
      <c r="G1298" s="229">
        <f t="shared" si="62"/>
        <v>0</v>
      </c>
      <c r="L1298" s="249">
        <f t="shared" si="60"/>
        <v>1.90788</v>
      </c>
    </row>
    <row r="1299" spans="1:12">
      <c r="A1299" s="207" t="s">
        <v>2051</v>
      </c>
      <c r="B1299" s="207" t="s">
        <v>2052</v>
      </c>
      <c r="C1299" s="10">
        <v>9.1600000000000001E-2</v>
      </c>
      <c r="D1299" s="10">
        <v>1.1825000000000001</v>
      </c>
      <c r="E1299" s="335"/>
      <c r="F1299" s="229">
        <f t="shared" si="61"/>
        <v>0.11908000000000001</v>
      </c>
      <c r="G1299" s="229">
        <f t="shared" si="62"/>
        <v>1.5372500000000002</v>
      </c>
      <c r="L1299" s="249">
        <f t="shared" si="60"/>
        <v>1.5372500000000002</v>
      </c>
    </row>
    <row r="1300" spans="1:12">
      <c r="A1300" s="207" t="s">
        <v>2137</v>
      </c>
      <c r="B1300" s="207" t="s">
        <v>2138</v>
      </c>
      <c r="C1300" s="10">
        <v>0.12139999999999999</v>
      </c>
      <c r="D1300" s="10">
        <v>0</v>
      </c>
      <c r="E1300" s="335"/>
      <c r="F1300" s="229">
        <f t="shared" si="61"/>
        <v>0.15781999999999999</v>
      </c>
      <c r="G1300" s="229">
        <f t="shared" si="62"/>
        <v>0</v>
      </c>
      <c r="L1300" s="249">
        <f t="shared" si="60"/>
        <v>0.15781999999999999</v>
      </c>
    </row>
    <row r="1301" spans="1:12">
      <c r="A1301" s="207" t="s">
        <v>2299</v>
      </c>
      <c r="B1301" s="207" t="s">
        <v>2300</v>
      </c>
      <c r="C1301" s="10">
        <v>0.95140000000000002</v>
      </c>
      <c r="D1301" s="10">
        <v>0</v>
      </c>
      <c r="E1301" s="335"/>
      <c r="F1301" s="229">
        <f t="shared" si="61"/>
        <v>1.23682</v>
      </c>
      <c r="G1301" s="229">
        <f t="shared" si="62"/>
        <v>0</v>
      </c>
      <c r="L1301" s="249">
        <f t="shared" si="60"/>
        <v>1.23682</v>
      </c>
    </row>
    <row r="1302" spans="1:12">
      <c r="A1302" s="207" t="s">
        <v>2527</v>
      </c>
      <c r="B1302" s="207" t="s">
        <v>2528</v>
      </c>
      <c r="C1302" s="10">
        <v>2.5505</v>
      </c>
      <c r="D1302" s="10">
        <v>0</v>
      </c>
      <c r="E1302" s="335"/>
      <c r="F1302" s="229">
        <f t="shared" si="61"/>
        <v>3.3156500000000002</v>
      </c>
      <c r="G1302" s="229">
        <f t="shared" si="62"/>
        <v>0</v>
      </c>
      <c r="L1302" s="249">
        <f t="shared" si="60"/>
        <v>3.3156500000000002</v>
      </c>
    </row>
    <row r="1303" spans="1:12">
      <c r="A1303" s="207" t="s">
        <v>2449</v>
      </c>
      <c r="B1303" s="207" t="s">
        <v>2450</v>
      </c>
      <c r="C1303" s="10">
        <v>3.1781000000000001</v>
      </c>
      <c r="D1303" s="10">
        <v>0</v>
      </c>
      <c r="E1303" s="335"/>
      <c r="F1303" s="229">
        <f t="shared" si="61"/>
        <v>4.1315300000000006</v>
      </c>
      <c r="G1303" s="229">
        <f t="shared" si="62"/>
        <v>0</v>
      </c>
      <c r="L1303" s="249">
        <f t="shared" si="60"/>
        <v>4.1315300000000006</v>
      </c>
    </row>
    <row r="1304" spans="1:12">
      <c r="A1304" s="207" t="s">
        <v>2663</v>
      </c>
      <c r="B1304" s="207" t="s">
        <v>2664</v>
      </c>
      <c r="C1304" s="10">
        <v>4.3973000000000004</v>
      </c>
      <c r="D1304" s="10">
        <v>4.8150000000000004</v>
      </c>
      <c r="E1304" s="335"/>
      <c r="F1304" s="229">
        <f t="shared" si="61"/>
        <v>5.7164900000000012</v>
      </c>
      <c r="G1304" s="229">
        <f t="shared" si="62"/>
        <v>6.259500000000001</v>
      </c>
      <c r="L1304" s="249">
        <f t="shared" si="60"/>
        <v>6.259500000000001</v>
      </c>
    </row>
    <row r="1305" spans="1:12">
      <c r="A1305" s="207" t="s">
        <v>2785</v>
      </c>
      <c r="B1305" s="207" t="s">
        <v>2786</v>
      </c>
      <c r="C1305" s="10">
        <v>6.8449999999999998</v>
      </c>
      <c r="D1305" s="10">
        <v>8.9774999999999991</v>
      </c>
      <c r="E1305" s="335"/>
      <c r="F1305" s="229">
        <f t="shared" si="61"/>
        <v>8.8985000000000003</v>
      </c>
      <c r="G1305" s="229">
        <f t="shared" si="62"/>
        <v>11.67075</v>
      </c>
      <c r="L1305" s="249">
        <f t="shared" si="60"/>
        <v>11.67075</v>
      </c>
    </row>
    <row r="1306" spans="1:12">
      <c r="A1306" s="207" t="s">
        <v>2301</v>
      </c>
      <c r="B1306" s="207" t="s">
        <v>2302</v>
      </c>
      <c r="C1306" s="10">
        <v>0.94220000000000004</v>
      </c>
      <c r="D1306" s="10">
        <v>1.94</v>
      </c>
      <c r="E1306" s="335"/>
      <c r="F1306" s="229">
        <f t="shared" si="61"/>
        <v>1.2248600000000001</v>
      </c>
      <c r="G1306" s="229">
        <f t="shared" si="62"/>
        <v>2.5219999999999998</v>
      </c>
      <c r="L1306" s="249">
        <f t="shared" si="60"/>
        <v>2.5219999999999998</v>
      </c>
    </row>
    <row r="1307" spans="1:12">
      <c r="A1307" s="207" t="s">
        <v>2529</v>
      </c>
      <c r="B1307" s="207" t="s">
        <v>2530</v>
      </c>
      <c r="C1307" s="10">
        <v>3.1375999999999999</v>
      </c>
      <c r="D1307" s="10">
        <v>0</v>
      </c>
      <c r="E1307" s="335"/>
      <c r="F1307" s="229">
        <f t="shared" si="61"/>
        <v>4.0788799999999998</v>
      </c>
      <c r="G1307" s="229">
        <f t="shared" si="62"/>
        <v>0</v>
      </c>
      <c r="L1307" s="249">
        <f t="shared" si="60"/>
        <v>4.0788799999999998</v>
      </c>
    </row>
    <row r="1308" spans="1:12">
      <c r="A1308" s="207" t="s">
        <v>2451</v>
      </c>
      <c r="B1308" s="207" t="s">
        <v>2452</v>
      </c>
      <c r="C1308" s="10">
        <v>2.3885999999999998</v>
      </c>
      <c r="D1308" s="10">
        <v>0</v>
      </c>
      <c r="E1308" s="335"/>
      <c r="F1308" s="229">
        <f t="shared" si="61"/>
        <v>3.1051799999999998</v>
      </c>
      <c r="G1308" s="229">
        <f t="shared" si="62"/>
        <v>0</v>
      </c>
      <c r="L1308" s="249">
        <f t="shared" si="60"/>
        <v>3.1051799999999998</v>
      </c>
    </row>
    <row r="1309" spans="1:12">
      <c r="A1309" s="207" t="s">
        <v>2665</v>
      </c>
      <c r="B1309" s="207" t="s">
        <v>2666</v>
      </c>
      <c r="C1309" s="10">
        <v>7.3634000000000004</v>
      </c>
      <c r="D1309" s="10">
        <v>15.625</v>
      </c>
      <c r="E1309" s="335"/>
      <c r="F1309" s="229">
        <f t="shared" si="61"/>
        <v>9.572420000000001</v>
      </c>
      <c r="G1309" s="229">
        <f t="shared" si="62"/>
        <v>20.3125</v>
      </c>
      <c r="L1309" s="249">
        <f t="shared" si="60"/>
        <v>20.3125</v>
      </c>
    </row>
    <row r="1310" spans="1:12">
      <c r="A1310" s="207" t="s">
        <v>2453</v>
      </c>
      <c r="B1310" s="207" t="s">
        <v>2454</v>
      </c>
      <c r="C1310" s="10">
        <v>137.3877</v>
      </c>
      <c r="D1310" s="10">
        <v>0</v>
      </c>
      <c r="E1310" s="335"/>
      <c r="F1310" s="229">
        <f t="shared" si="61"/>
        <v>178.60400999999999</v>
      </c>
      <c r="G1310" s="229">
        <f t="shared" si="62"/>
        <v>0</v>
      </c>
      <c r="L1310" s="249">
        <f t="shared" si="60"/>
        <v>178.60400999999999</v>
      </c>
    </row>
    <row r="1311" spans="1:12">
      <c r="A1311" s="207" t="s">
        <v>2669</v>
      </c>
      <c r="B1311" s="207" t="s">
        <v>2670</v>
      </c>
      <c r="C1311" s="10">
        <v>354.83659999999998</v>
      </c>
      <c r="D1311" s="10">
        <v>327.33999999999997</v>
      </c>
      <c r="E1311" s="335"/>
      <c r="F1311" s="229">
        <f t="shared" si="61"/>
        <v>461.28757999999999</v>
      </c>
      <c r="G1311" s="229">
        <f t="shared" si="62"/>
        <v>425.54199999999997</v>
      </c>
      <c r="L1311" s="249">
        <f t="shared" si="60"/>
        <v>461.28757999999999</v>
      </c>
    </row>
    <row r="1312" spans="1:12">
      <c r="A1312" s="207" t="s">
        <v>2667</v>
      </c>
      <c r="B1312" s="207" t="s">
        <v>2668</v>
      </c>
      <c r="C1312" s="10">
        <v>90.635499999999993</v>
      </c>
      <c r="D1312" s="10">
        <v>130.1</v>
      </c>
      <c r="E1312" s="335"/>
      <c r="F1312" s="229">
        <f t="shared" si="61"/>
        <v>117.82615</v>
      </c>
      <c r="G1312" s="229">
        <f t="shared" si="62"/>
        <v>169.13</v>
      </c>
      <c r="L1312" s="249">
        <f t="shared" si="60"/>
        <v>169.13</v>
      </c>
    </row>
    <row r="1313" spans="1:12">
      <c r="A1313" s="207" t="s">
        <v>2387</v>
      </c>
      <c r="B1313" s="207" t="s">
        <v>2388</v>
      </c>
      <c r="C1313" s="10">
        <v>100.2</v>
      </c>
      <c r="D1313" s="10">
        <v>86.07</v>
      </c>
      <c r="E1313" s="335"/>
      <c r="F1313" s="229">
        <f t="shared" si="61"/>
        <v>130.26000000000002</v>
      </c>
      <c r="G1313" s="229">
        <f t="shared" si="62"/>
        <v>111.89099999999999</v>
      </c>
      <c r="L1313" s="249">
        <f t="shared" si="60"/>
        <v>130.26000000000002</v>
      </c>
    </row>
    <row r="1314" spans="1:12">
      <c r="A1314" s="207" t="s">
        <v>2697</v>
      </c>
      <c r="B1314" s="207" t="s">
        <v>2698</v>
      </c>
      <c r="C1314" s="10">
        <v>109.37179999999999</v>
      </c>
      <c r="D1314" s="10">
        <v>94.94</v>
      </c>
      <c r="E1314" s="335"/>
      <c r="F1314" s="229">
        <f t="shared" si="61"/>
        <v>142.18333999999999</v>
      </c>
      <c r="G1314" s="229">
        <f t="shared" si="62"/>
        <v>123.422</v>
      </c>
      <c r="L1314" s="249">
        <f t="shared" si="60"/>
        <v>142.18333999999999</v>
      </c>
    </row>
    <row r="1315" spans="1:12">
      <c r="A1315" s="207" t="s">
        <v>2329</v>
      </c>
      <c r="B1315" s="207" t="s">
        <v>2330</v>
      </c>
      <c r="C1315" s="10">
        <v>73.832700000000003</v>
      </c>
      <c r="D1315" s="10">
        <v>71.599999999999994</v>
      </c>
      <c r="E1315" s="335"/>
      <c r="F1315" s="229">
        <f t="shared" si="61"/>
        <v>95.982510000000005</v>
      </c>
      <c r="G1315" s="229">
        <f t="shared" si="62"/>
        <v>93.08</v>
      </c>
      <c r="L1315" s="249">
        <f t="shared" si="60"/>
        <v>95.982510000000005</v>
      </c>
    </row>
    <row r="1316" spans="1:12">
      <c r="A1316" s="207" t="s">
        <v>2677</v>
      </c>
      <c r="B1316" s="207" t="s">
        <v>2678</v>
      </c>
      <c r="C1316" s="10">
        <v>137.06</v>
      </c>
      <c r="D1316" s="10">
        <v>125.4</v>
      </c>
      <c r="E1316" s="335"/>
      <c r="F1316" s="229">
        <f t="shared" si="61"/>
        <v>178.178</v>
      </c>
      <c r="G1316" s="229">
        <f t="shared" si="62"/>
        <v>163.02000000000001</v>
      </c>
      <c r="L1316" s="249">
        <f t="shared" si="60"/>
        <v>178.178</v>
      </c>
    </row>
    <row r="1317" spans="1:12">
      <c r="A1317" s="207" t="s">
        <v>2309</v>
      </c>
      <c r="B1317" s="207" t="s">
        <v>2310</v>
      </c>
      <c r="C1317" s="10">
        <v>72.34</v>
      </c>
      <c r="D1317" s="10">
        <v>66.180000000000007</v>
      </c>
      <c r="E1317" s="335"/>
      <c r="F1317" s="229">
        <f t="shared" si="61"/>
        <v>94.042000000000002</v>
      </c>
      <c r="G1317" s="229">
        <f t="shared" si="62"/>
        <v>86.034000000000006</v>
      </c>
      <c r="L1317" s="249">
        <f t="shared" si="60"/>
        <v>94.042000000000002</v>
      </c>
    </row>
    <row r="1318" spans="1:12">
      <c r="A1318" s="207" t="s">
        <v>2053</v>
      </c>
      <c r="B1318" s="207" t="s">
        <v>2054</v>
      </c>
      <c r="C1318" s="10">
        <v>2.2183000000000002</v>
      </c>
      <c r="D1318" s="10">
        <v>1.9219999999999999</v>
      </c>
      <c r="E1318" s="335"/>
      <c r="F1318" s="229">
        <f t="shared" si="61"/>
        <v>2.8837900000000003</v>
      </c>
      <c r="G1318" s="229">
        <f t="shared" si="62"/>
        <v>2.4986000000000002</v>
      </c>
      <c r="L1318" s="249">
        <f t="shared" si="60"/>
        <v>2.8837900000000003</v>
      </c>
    </row>
    <row r="1319" spans="1:12">
      <c r="A1319" s="207" t="s">
        <v>2139</v>
      </c>
      <c r="B1319" s="207" t="s">
        <v>2140</v>
      </c>
      <c r="C1319" s="10">
        <v>2.2513999999999998</v>
      </c>
      <c r="D1319" s="10">
        <v>1.514</v>
      </c>
      <c r="E1319" s="335"/>
      <c r="F1319" s="229">
        <f t="shared" si="61"/>
        <v>2.9268199999999998</v>
      </c>
      <c r="G1319" s="229">
        <f t="shared" si="62"/>
        <v>1.9682000000000002</v>
      </c>
      <c r="L1319" s="249">
        <f t="shared" si="60"/>
        <v>2.9268199999999998</v>
      </c>
    </row>
    <row r="1320" spans="1:12">
      <c r="A1320" s="207" t="s">
        <v>2303</v>
      </c>
      <c r="B1320" s="207" t="s">
        <v>2304</v>
      </c>
      <c r="C1320" s="10">
        <v>2.5598999999999998</v>
      </c>
      <c r="D1320" s="10">
        <v>1.901</v>
      </c>
      <c r="E1320" s="335"/>
      <c r="F1320" s="229">
        <f t="shared" si="61"/>
        <v>3.3278699999999999</v>
      </c>
      <c r="G1320" s="229">
        <f t="shared" si="62"/>
        <v>2.4713000000000003</v>
      </c>
      <c r="L1320" s="249">
        <f t="shared" si="60"/>
        <v>3.3278699999999999</v>
      </c>
    </row>
    <row r="1321" spans="1:12">
      <c r="A1321" s="207" t="s">
        <v>2531</v>
      </c>
      <c r="B1321" s="207" t="s">
        <v>2532</v>
      </c>
      <c r="C1321" s="10">
        <v>5.0462999999999996</v>
      </c>
      <c r="D1321" s="10">
        <v>4.7030000000000003</v>
      </c>
      <c r="E1321" s="335"/>
      <c r="F1321" s="229">
        <f t="shared" si="61"/>
        <v>6.5601899999999995</v>
      </c>
      <c r="G1321" s="229">
        <f t="shared" si="62"/>
        <v>6.113900000000001</v>
      </c>
      <c r="L1321" s="249">
        <f t="shared" si="60"/>
        <v>6.5601899999999995</v>
      </c>
    </row>
    <row r="1322" spans="1:12">
      <c r="A1322" s="207" t="s">
        <v>2455</v>
      </c>
      <c r="B1322" s="207" t="s">
        <v>2456</v>
      </c>
      <c r="C1322" s="10">
        <v>5.3498999999999999</v>
      </c>
      <c r="D1322" s="10">
        <v>3.6779999999999999</v>
      </c>
      <c r="E1322" s="335"/>
      <c r="F1322" s="229">
        <f t="shared" si="61"/>
        <v>6.9548699999999997</v>
      </c>
      <c r="G1322" s="229">
        <f t="shared" si="62"/>
        <v>4.7813999999999997</v>
      </c>
      <c r="L1322" s="249">
        <f t="shared" si="60"/>
        <v>6.9548699999999997</v>
      </c>
    </row>
    <row r="1323" spans="1:12">
      <c r="A1323" s="207" t="s">
        <v>2671</v>
      </c>
      <c r="B1323" s="207" t="s">
        <v>2672</v>
      </c>
      <c r="C1323" s="10">
        <v>6.9451000000000001</v>
      </c>
      <c r="D1323" s="10">
        <v>5.5090000000000003</v>
      </c>
      <c r="E1323" s="335"/>
      <c r="F1323" s="229">
        <f t="shared" si="61"/>
        <v>9.0286299999999997</v>
      </c>
      <c r="G1323" s="229">
        <f t="shared" si="62"/>
        <v>7.1617000000000006</v>
      </c>
      <c r="L1323" s="249">
        <f t="shared" si="60"/>
        <v>9.0286299999999997</v>
      </c>
    </row>
    <row r="1324" spans="1:12">
      <c r="A1324" s="207" t="s">
        <v>2787</v>
      </c>
      <c r="B1324" s="207" t="s">
        <v>2788</v>
      </c>
      <c r="C1324" s="10">
        <v>0</v>
      </c>
      <c r="D1324" s="10">
        <v>0</v>
      </c>
      <c r="E1324" s="335"/>
      <c r="F1324" s="229">
        <f t="shared" si="61"/>
        <v>0</v>
      </c>
      <c r="G1324" s="229">
        <f t="shared" si="62"/>
        <v>0</v>
      </c>
      <c r="L1324" s="249">
        <f t="shared" si="60"/>
        <v>0</v>
      </c>
    </row>
    <row r="1325" spans="1:12">
      <c r="A1325" s="207" t="s">
        <v>2003</v>
      </c>
      <c r="B1325" s="207" t="s">
        <v>2004</v>
      </c>
      <c r="C1325" s="10">
        <v>0.41499999999999998</v>
      </c>
      <c r="D1325" s="10">
        <v>0</v>
      </c>
      <c r="E1325" s="335"/>
      <c r="F1325" s="229">
        <f t="shared" si="61"/>
        <v>0.53949999999999998</v>
      </c>
      <c r="G1325" s="229">
        <f t="shared" si="62"/>
        <v>0</v>
      </c>
      <c r="L1325" s="249">
        <f t="shared" si="60"/>
        <v>0.53949999999999998</v>
      </c>
    </row>
    <row r="1326" spans="1:12">
      <c r="A1326" s="207" t="s">
        <v>2089</v>
      </c>
      <c r="B1326" s="207" t="s">
        <v>2090</v>
      </c>
      <c r="C1326" s="10">
        <v>1.8623000000000001</v>
      </c>
      <c r="D1326" s="10">
        <v>0</v>
      </c>
      <c r="E1326" s="335"/>
      <c r="F1326" s="229">
        <f t="shared" si="61"/>
        <v>2.4209900000000002</v>
      </c>
      <c r="G1326" s="229">
        <f t="shared" si="62"/>
        <v>0</v>
      </c>
      <c r="L1326" s="249">
        <f t="shared" si="60"/>
        <v>2.4209900000000002</v>
      </c>
    </row>
    <row r="1327" spans="1:12">
      <c r="A1327" s="207" t="s">
        <v>2213</v>
      </c>
      <c r="B1327" s="207" t="s">
        <v>2214</v>
      </c>
      <c r="C1327" s="10">
        <v>4.8075999999999999</v>
      </c>
      <c r="D1327" s="10">
        <v>0</v>
      </c>
      <c r="E1327" s="335"/>
      <c r="F1327" s="229">
        <f t="shared" si="61"/>
        <v>6.2498800000000001</v>
      </c>
      <c r="G1327" s="229">
        <f t="shared" si="62"/>
        <v>0</v>
      </c>
      <c r="L1327" s="249">
        <f t="shared" si="60"/>
        <v>6.2498800000000001</v>
      </c>
    </row>
    <row r="1328" spans="1:12">
      <c r="A1328" s="207" t="s">
        <v>2409</v>
      </c>
      <c r="B1328" s="207" t="s">
        <v>2410</v>
      </c>
      <c r="C1328" s="10">
        <v>20.0808</v>
      </c>
      <c r="D1328" s="10">
        <v>0</v>
      </c>
      <c r="E1328" s="335"/>
      <c r="F1328" s="229">
        <f t="shared" si="61"/>
        <v>26.105040000000002</v>
      </c>
      <c r="G1328" s="229">
        <f t="shared" si="62"/>
        <v>0</v>
      </c>
      <c r="L1328" s="249">
        <f t="shared" si="60"/>
        <v>26.105040000000002</v>
      </c>
    </row>
    <row r="1329" spans="1:12">
      <c r="A1329" s="207" t="s">
        <v>2457</v>
      </c>
      <c r="B1329" s="207" t="s">
        <v>2458</v>
      </c>
      <c r="C1329" s="10">
        <v>0</v>
      </c>
      <c r="D1329" s="10">
        <v>0</v>
      </c>
      <c r="E1329" s="335"/>
      <c r="F1329" s="229">
        <f t="shared" si="61"/>
        <v>0</v>
      </c>
      <c r="G1329" s="229">
        <f t="shared" si="62"/>
        <v>0</v>
      </c>
      <c r="L1329" s="249">
        <f t="shared" si="60"/>
        <v>0</v>
      </c>
    </row>
    <row r="1330" spans="1:12">
      <c r="A1330" s="207" t="s">
        <v>2675</v>
      </c>
      <c r="B1330" s="207" t="s">
        <v>2676</v>
      </c>
      <c r="C1330" s="10">
        <v>0</v>
      </c>
      <c r="D1330" s="10">
        <v>0</v>
      </c>
      <c r="E1330" s="335"/>
      <c r="F1330" s="229">
        <f t="shared" si="61"/>
        <v>0</v>
      </c>
      <c r="G1330" s="229">
        <f t="shared" si="62"/>
        <v>0</v>
      </c>
      <c r="L1330" s="249">
        <f t="shared" si="60"/>
        <v>0</v>
      </c>
    </row>
    <row r="1331" spans="1:12">
      <c r="A1331" s="207" t="s">
        <v>2305</v>
      </c>
      <c r="B1331" s="207" t="s">
        <v>2306</v>
      </c>
      <c r="C1331" s="10">
        <v>200.649</v>
      </c>
      <c r="D1331" s="10">
        <v>183.57</v>
      </c>
      <c r="E1331" s="335"/>
      <c r="F1331" s="229">
        <f t="shared" si="61"/>
        <v>260.84370000000001</v>
      </c>
      <c r="G1331" s="229">
        <f t="shared" si="62"/>
        <v>238.64099999999999</v>
      </c>
      <c r="L1331" s="249">
        <f t="shared" si="60"/>
        <v>260.84370000000001</v>
      </c>
    </row>
    <row r="1332" spans="1:12">
      <c r="A1332" s="207" t="s">
        <v>2673</v>
      </c>
      <c r="B1332" s="207" t="s">
        <v>2674</v>
      </c>
      <c r="C1332" s="10">
        <v>0</v>
      </c>
      <c r="D1332" s="10">
        <v>0</v>
      </c>
      <c r="E1332" s="335"/>
      <c r="F1332" s="229">
        <f t="shared" si="61"/>
        <v>0</v>
      </c>
      <c r="G1332" s="229">
        <f t="shared" si="62"/>
        <v>0</v>
      </c>
      <c r="L1332" s="249">
        <f t="shared" si="60"/>
        <v>0</v>
      </c>
    </row>
    <row r="1333" spans="1:12">
      <c r="A1333" s="207" t="s">
        <v>2311</v>
      </c>
      <c r="B1333" s="207" t="s">
        <v>2312</v>
      </c>
      <c r="C1333" s="10">
        <v>0</v>
      </c>
      <c r="D1333" s="10">
        <v>0</v>
      </c>
      <c r="E1333" s="335"/>
      <c r="F1333" s="229">
        <f t="shared" si="61"/>
        <v>0</v>
      </c>
      <c r="G1333" s="229">
        <f t="shared" si="62"/>
        <v>0</v>
      </c>
      <c r="L1333" s="249">
        <f t="shared" si="60"/>
        <v>0</v>
      </c>
    </row>
    <row r="1334" spans="1:12">
      <c r="A1334" s="207" t="s">
        <v>2679</v>
      </c>
      <c r="B1334" s="207" t="s">
        <v>2680</v>
      </c>
      <c r="C1334" s="10">
        <v>0</v>
      </c>
      <c r="D1334" s="10">
        <v>0</v>
      </c>
      <c r="E1334" s="335"/>
      <c r="F1334" s="229">
        <f t="shared" si="61"/>
        <v>0</v>
      </c>
      <c r="G1334" s="229">
        <f t="shared" si="62"/>
        <v>0</v>
      </c>
      <c r="L1334" s="249">
        <f t="shared" si="60"/>
        <v>0</v>
      </c>
    </row>
    <row r="1335" spans="1:12">
      <c r="A1335" s="207" t="s">
        <v>2857</v>
      </c>
      <c r="B1335" s="207" t="s">
        <v>2858</v>
      </c>
      <c r="C1335" s="10">
        <v>0</v>
      </c>
      <c r="D1335" s="10">
        <v>0</v>
      </c>
      <c r="E1335" s="335"/>
      <c r="F1335" s="229">
        <f t="shared" si="61"/>
        <v>0</v>
      </c>
      <c r="G1335" s="229">
        <f t="shared" si="62"/>
        <v>0</v>
      </c>
      <c r="L1335" s="249">
        <f t="shared" si="60"/>
        <v>0</v>
      </c>
    </row>
    <row r="1336" spans="1:12">
      <c r="A1336" s="207" t="s">
        <v>2741</v>
      </c>
      <c r="B1336" s="207" t="s">
        <v>2742</v>
      </c>
      <c r="C1336" s="10">
        <v>0</v>
      </c>
      <c r="D1336" s="10">
        <v>0</v>
      </c>
      <c r="E1336" s="335"/>
      <c r="F1336" s="229">
        <f t="shared" si="61"/>
        <v>0</v>
      </c>
      <c r="G1336" s="229">
        <f t="shared" si="62"/>
        <v>0</v>
      </c>
      <c r="L1336" s="249">
        <f t="shared" si="60"/>
        <v>0</v>
      </c>
    </row>
    <row r="1337" spans="1:12">
      <c r="A1337" s="207" t="s">
        <v>2173</v>
      </c>
      <c r="B1337" s="207" t="s">
        <v>2174</v>
      </c>
      <c r="C1337" s="10">
        <v>149.22890000000001</v>
      </c>
      <c r="D1337" s="10">
        <v>19.010000000000002</v>
      </c>
      <c r="E1337" s="335"/>
      <c r="F1337" s="229">
        <f t="shared" si="61"/>
        <v>193.99757000000002</v>
      </c>
      <c r="G1337" s="229">
        <f t="shared" si="62"/>
        <v>24.713000000000005</v>
      </c>
      <c r="L1337" s="249">
        <f t="shared" si="60"/>
        <v>193.99757000000002</v>
      </c>
    </row>
    <row r="1338" spans="1:12">
      <c r="A1338" s="207" t="s">
        <v>2161</v>
      </c>
      <c r="B1338" s="207" t="s">
        <v>2162</v>
      </c>
      <c r="C1338" s="10">
        <v>141.6994</v>
      </c>
      <c r="D1338" s="10">
        <v>0</v>
      </c>
      <c r="E1338" s="335"/>
      <c r="F1338" s="229">
        <f t="shared" si="61"/>
        <v>184.20922000000002</v>
      </c>
      <c r="G1338" s="229">
        <f t="shared" si="62"/>
        <v>0</v>
      </c>
      <c r="L1338" s="249">
        <f t="shared" si="60"/>
        <v>184.20922000000002</v>
      </c>
    </row>
    <row r="1339" spans="1:12">
      <c r="A1339" s="207" t="s">
        <v>2315</v>
      </c>
      <c r="B1339" s="207" t="s">
        <v>2316</v>
      </c>
      <c r="C1339" s="10">
        <v>2.2627000000000002</v>
      </c>
      <c r="D1339" s="10">
        <v>1.6841999999999999</v>
      </c>
      <c r="E1339" s="335"/>
      <c r="F1339" s="229">
        <f t="shared" si="61"/>
        <v>2.9415100000000005</v>
      </c>
      <c r="G1339" s="229">
        <f t="shared" si="62"/>
        <v>2.18946</v>
      </c>
      <c r="L1339" s="249">
        <f t="shared" si="60"/>
        <v>2.9415100000000005</v>
      </c>
    </row>
    <row r="1340" spans="1:12">
      <c r="A1340" s="207" t="s">
        <v>2383</v>
      </c>
      <c r="B1340" s="207" t="s">
        <v>2384</v>
      </c>
      <c r="C1340" s="10">
        <v>2.9857999999999998</v>
      </c>
      <c r="D1340" s="10">
        <v>0</v>
      </c>
      <c r="E1340" s="335"/>
      <c r="F1340" s="229">
        <f t="shared" si="61"/>
        <v>3.8815399999999998</v>
      </c>
      <c r="G1340" s="229">
        <f t="shared" si="62"/>
        <v>0</v>
      </c>
      <c r="L1340" s="249">
        <f t="shared" si="60"/>
        <v>3.8815399999999998</v>
      </c>
    </row>
    <row r="1341" spans="1:12">
      <c r="A1341" s="207" t="s">
        <v>2535</v>
      </c>
      <c r="B1341" s="207" t="s">
        <v>2536</v>
      </c>
      <c r="C1341" s="10">
        <v>2.0749</v>
      </c>
      <c r="D1341" s="10">
        <v>0</v>
      </c>
      <c r="E1341" s="335"/>
      <c r="F1341" s="229">
        <f t="shared" si="61"/>
        <v>2.6973700000000003</v>
      </c>
      <c r="G1341" s="229">
        <f t="shared" si="62"/>
        <v>0</v>
      </c>
      <c r="L1341" s="249">
        <f t="shared" si="60"/>
        <v>2.6973700000000003</v>
      </c>
    </row>
    <row r="1342" spans="1:12">
      <c r="A1342" s="207" t="s">
        <v>2461</v>
      </c>
      <c r="B1342" s="207" t="s">
        <v>2462</v>
      </c>
      <c r="C1342" s="10">
        <v>2.5304000000000002</v>
      </c>
      <c r="D1342" s="10">
        <v>0</v>
      </c>
      <c r="E1342" s="335"/>
      <c r="F1342" s="229">
        <f t="shared" si="61"/>
        <v>3.2895200000000004</v>
      </c>
      <c r="G1342" s="229">
        <f t="shared" si="62"/>
        <v>0</v>
      </c>
      <c r="L1342" s="249">
        <f t="shared" si="60"/>
        <v>3.2895200000000004</v>
      </c>
    </row>
    <row r="1343" spans="1:12">
      <c r="A1343" s="207" t="s">
        <v>2683</v>
      </c>
      <c r="B1343" s="207" t="s">
        <v>2684</v>
      </c>
      <c r="C1343" s="10">
        <v>8.8864999999999998</v>
      </c>
      <c r="D1343" s="10">
        <v>0</v>
      </c>
      <c r="E1343" s="335"/>
      <c r="F1343" s="229">
        <f t="shared" si="61"/>
        <v>11.55245</v>
      </c>
      <c r="G1343" s="229">
        <f t="shared" si="62"/>
        <v>0</v>
      </c>
      <c r="L1343" s="249">
        <f t="shared" si="60"/>
        <v>11.55245</v>
      </c>
    </row>
    <row r="1344" spans="1:12">
      <c r="A1344" s="207" t="s">
        <v>2055</v>
      </c>
      <c r="B1344" s="207" t="s">
        <v>2056</v>
      </c>
      <c r="C1344" s="10">
        <v>0.51300000000000001</v>
      </c>
      <c r="D1344" s="10">
        <v>0.879</v>
      </c>
      <c r="E1344" s="335"/>
      <c r="F1344" s="229">
        <f t="shared" si="61"/>
        <v>0.66690000000000005</v>
      </c>
      <c r="G1344" s="229">
        <f t="shared" si="62"/>
        <v>1.1427</v>
      </c>
      <c r="L1344" s="249">
        <f t="shared" si="60"/>
        <v>1.1427</v>
      </c>
    </row>
    <row r="1345" spans="1:12">
      <c r="A1345" s="207" t="s">
        <v>2141</v>
      </c>
      <c r="B1345" s="207" t="s">
        <v>2142</v>
      </c>
      <c r="C1345" s="10">
        <v>0.8891</v>
      </c>
      <c r="D1345" s="10">
        <v>1.0209999999999999</v>
      </c>
      <c r="E1345" s="335"/>
      <c r="F1345" s="229">
        <f t="shared" si="61"/>
        <v>1.1558300000000001</v>
      </c>
      <c r="G1345" s="229">
        <f t="shared" si="62"/>
        <v>1.3272999999999999</v>
      </c>
      <c r="L1345" s="249">
        <f t="shared" si="60"/>
        <v>1.3272999999999999</v>
      </c>
    </row>
    <row r="1346" spans="1:12">
      <c r="A1346" s="207" t="s">
        <v>2313</v>
      </c>
      <c r="B1346" s="207" t="s">
        <v>2314</v>
      </c>
      <c r="C1346" s="10">
        <v>0.96619999999999995</v>
      </c>
      <c r="D1346" s="10">
        <v>1.79</v>
      </c>
      <c r="E1346" s="335"/>
      <c r="F1346" s="229">
        <f t="shared" si="61"/>
        <v>1.25606</v>
      </c>
      <c r="G1346" s="229">
        <f t="shared" si="62"/>
        <v>2.327</v>
      </c>
      <c r="L1346" s="249">
        <f t="shared" si="60"/>
        <v>2.327</v>
      </c>
    </row>
    <row r="1347" spans="1:12">
      <c r="A1347" s="207" t="s">
        <v>2533</v>
      </c>
      <c r="B1347" s="207" t="s">
        <v>2534</v>
      </c>
      <c r="C1347" s="10">
        <v>1.26</v>
      </c>
      <c r="D1347" s="10">
        <v>1.8129999999999999</v>
      </c>
      <c r="E1347" s="335"/>
      <c r="F1347" s="229">
        <f t="shared" si="61"/>
        <v>1.6380000000000001</v>
      </c>
      <c r="G1347" s="229">
        <f t="shared" si="62"/>
        <v>2.3569</v>
      </c>
      <c r="L1347" s="249">
        <f t="shared" ref="L1347:L1410" si="63">IF(C1347&gt;D1347,C1347*1.3,D1347*1.3)</f>
        <v>2.3569</v>
      </c>
    </row>
    <row r="1348" spans="1:12">
      <c r="A1348" s="207" t="s">
        <v>2459</v>
      </c>
      <c r="B1348" s="207" t="s">
        <v>2460</v>
      </c>
      <c r="C1348" s="10">
        <v>2.4529999999999998</v>
      </c>
      <c r="D1348" s="10">
        <v>2.9020000000000001</v>
      </c>
      <c r="E1348" s="335"/>
      <c r="F1348" s="229">
        <f t="shared" ref="F1348:F1411" si="64">C1348*$E$1</f>
        <v>3.1888999999999998</v>
      </c>
      <c r="G1348" s="229">
        <f t="shared" ref="G1348:G1411" si="65">D1348*$E$1</f>
        <v>3.7726000000000002</v>
      </c>
      <c r="L1348" s="249">
        <f t="shared" si="63"/>
        <v>3.7726000000000002</v>
      </c>
    </row>
    <row r="1349" spans="1:12">
      <c r="A1349" s="207" t="s">
        <v>2681</v>
      </c>
      <c r="B1349" s="207" t="s">
        <v>2682</v>
      </c>
      <c r="C1349" s="10">
        <v>3.0278</v>
      </c>
      <c r="D1349" s="10">
        <v>3.6419999999999999</v>
      </c>
      <c r="E1349" s="335"/>
      <c r="F1349" s="229">
        <f t="shared" si="64"/>
        <v>3.9361400000000004</v>
      </c>
      <c r="G1349" s="229">
        <f t="shared" si="65"/>
        <v>4.7346000000000004</v>
      </c>
      <c r="L1349" s="249">
        <f t="shared" si="63"/>
        <v>4.7346000000000004</v>
      </c>
    </row>
    <row r="1350" spans="1:12">
      <c r="A1350" s="207" t="s">
        <v>2789</v>
      </c>
      <c r="B1350" s="207" t="s">
        <v>2790</v>
      </c>
      <c r="C1350" s="10">
        <v>3.1305999999999998</v>
      </c>
      <c r="D1350" s="10">
        <v>4.2</v>
      </c>
      <c r="E1350" s="335"/>
      <c r="F1350" s="229">
        <f t="shared" si="64"/>
        <v>4.0697799999999997</v>
      </c>
      <c r="G1350" s="229">
        <f t="shared" si="65"/>
        <v>5.4600000000000009</v>
      </c>
      <c r="L1350" s="249">
        <f t="shared" si="63"/>
        <v>5.4600000000000009</v>
      </c>
    </row>
    <row r="1351" spans="1:12">
      <c r="A1351" s="207" t="s">
        <v>2289</v>
      </c>
      <c r="B1351" s="207" t="s">
        <v>2290</v>
      </c>
      <c r="C1351" s="10">
        <v>18.52</v>
      </c>
      <c r="D1351" s="10">
        <v>16.914999999999999</v>
      </c>
      <c r="E1351" s="335"/>
      <c r="F1351" s="229">
        <f t="shared" si="64"/>
        <v>24.076000000000001</v>
      </c>
      <c r="G1351" s="229">
        <f t="shared" si="65"/>
        <v>21.9895</v>
      </c>
      <c r="L1351" s="249">
        <f t="shared" si="63"/>
        <v>24.076000000000001</v>
      </c>
    </row>
    <row r="1352" spans="1:12">
      <c r="A1352" s="207" t="s">
        <v>2319</v>
      </c>
      <c r="B1352" s="207" t="s">
        <v>2320</v>
      </c>
      <c r="C1352" s="10">
        <v>20.154599999999999</v>
      </c>
      <c r="D1352" s="10">
        <v>18.649999999999999</v>
      </c>
      <c r="E1352" s="335"/>
      <c r="F1352" s="229">
        <f t="shared" si="64"/>
        <v>26.200979999999998</v>
      </c>
      <c r="G1352" s="229">
        <f t="shared" si="65"/>
        <v>24.244999999999997</v>
      </c>
      <c r="L1352" s="249">
        <f t="shared" si="63"/>
        <v>26.200979999999998</v>
      </c>
    </row>
    <row r="1353" spans="1:12">
      <c r="A1353" s="207" t="s">
        <v>2317</v>
      </c>
      <c r="B1353" s="207" t="s">
        <v>2318</v>
      </c>
      <c r="C1353" s="10">
        <v>2.6861000000000002</v>
      </c>
      <c r="D1353" s="10">
        <v>1.7795000000000001</v>
      </c>
      <c r="E1353" s="335"/>
      <c r="F1353" s="229">
        <f t="shared" si="64"/>
        <v>3.4919300000000004</v>
      </c>
      <c r="G1353" s="229">
        <f t="shared" si="65"/>
        <v>2.3133500000000002</v>
      </c>
      <c r="L1353" s="249">
        <f t="shared" si="63"/>
        <v>3.4919300000000004</v>
      </c>
    </row>
    <row r="1354" spans="1:12">
      <c r="A1354" s="207" t="s">
        <v>2691</v>
      </c>
      <c r="B1354" s="207" t="s">
        <v>2692</v>
      </c>
      <c r="C1354" s="10">
        <v>41.151000000000003</v>
      </c>
      <c r="D1354" s="10">
        <v>39.865000000000002</v>
      </c>
      <c r="E1354" s="335"/>
      <c r="F1354" s="229">
        <f t="shared" si="64"/>
        <v>53.496300000000005</v>
      </c>
      <c r="G1354" s="229">
        <f t="shared" si="65"/>
        <v>51.824500000000008</v>
      </c>
      <c r="L1354" s="249">
        <f t="shared" si="63"/>
        <v>53.496300000000005</v>
      </c>
    </row>
    <row r="1355" spans="1:12">
      <c r="A1355" s="207" t="s">
        <v>2693</v>
      </c>
      <c r="B1355" s="207" t="s">
        <v>2694</v>
      </c>
      <c r="C1355" s="10">
        <v>61.3491</v>
      </c>
      <c r="D1355" s="10">
        <v>70.91</v>
      </c>
      <c r="E1355" s="335"/>
      <c r="F1355" s="229">
        <f t="shared" si="64"/>
        <v>79.753830000000008</v>
      </c>
      <c r="G1355" s="229">
        <f t="shared" si="65"/>
        <v>92.182999999999993</v>
      </c>
      <c r="L1355" s="249">
        <f t="shared" si="63"/>
        <v>92.182999999999993</v>
      </c>
    </row>
    <row r="1356" spans="1:12">
      <c r="A1356" s="207" t="s">
        <v>3083</v>
      </c>
      <c r="B1356" s="207" t="s">
        <v>3084</v>
      </c>
      <c r="C1356" s="10">
        <v>3.34</v>
      </c>
      <c r="D1356" s="10">
        <v>4.82</v>
      </c>
      <c r="E1356" s="335"/>
      <c r="F1356" s="229">
        <f t="shared" si="64"/>
        <v>4.3419999999999996</v>
      </c>
      <c r="G1356" s="229">
        <f t="shared" si="65"/>
        <v>6.2660000000000009</v>
      </c>
      <c r="L1356" s="249">
        <f t="shared" si="63"/>
        <v>6.2660000000000009</v>
      </c>
    </row>
    <row r="1357" spans="1:12">
      <c r="A1357" s="207" t="s">
        <v>2331</v>
      </c>
      <c r="B1357" s="207" t="s">
        <v>2332</v>
      </c>
      <c r="C1357" s="10">
        <v>11.902200000000001</v>
      </c>
      <c r="D1357" s="10">
        <v>7.72</v>
      </c>
      <c r="E1357" s="335"/>
      <c r="F1357" s="229">
        <f t="shared" si="64"/>
        <v>15.472860000000001</v>
      </c>
      <c r="G1357" s="229">
        <f t="shared" si="65"/>
        <v>10.036</v>
      </c>
      <c r="L1357" s="249">
        <f t="shared" si="63"/>
        <v>15.472860000000001</v>
      </c>
    </row>
    <row r="1358" spans="1:12">
      <c r="A1358" s="207" t="s">
        <v>2561</v>
      </c>
      <c r="B1358" s="207" t="s">
        <v>2562</v>
      </c>
      <c r="C1358" s="10">
        <v>10.920999999999999</v>
      </c>
      <c r="D1358" s="10">
        <v>0</v>
      </c>
      <c r="E1358" s="335"/>
      <c r="F1358" s="229">
        <f t="shared" si="64"/>
        <v>14.1973</v>
      </c>
      <c r="G1358" s="229">
        <f t="shared" si="65"/>
        <v>0</v>
      </c>
      <c r="L1358" s="249">
        <f t="shared" si="63"/>
        <v>14.1973</v>
      </c>
    </row>
    <row r="1359" spans="1:12">
      <c r="A1359" s="207" t="s">
        <v>2183</v>
      </c>
      <c r="B1359" s="207" t="s">
        <v>2184</v>
      </c>
      <c r="C1359" s="10">
        <v>83.19</v>
      </c>
      <c r="D1359" s="10">
        <v>82.2</v>
      </c>
      <c r="E1359" s="335"/>
      <c r="F1359" s="229">
        <f t="shared" si="64"/>
        <v>108.14700000000001</v>
      </c>
      <c r="G1359" s="229">
        <f t="shared" si="65"/>
        <v>106.86000000000001</v>
      </c>
      <c r="L1359" s="249">
        <f t="shared" si="63"/>
        <v>108.14700000000001</v>
      </c>
    </row>
    <row r="1360" spans="1:12">
      <c r="A1360" s="207" t="s">
        <v>2321</v>
      </c>
      <c r="B1360" s="207" t="s">
        <v>2322</v>
      </c>
      <c r="C1360" s="10">
        <v>11.260999999999999</v>
      </c>
      <c r="D1360" s="10">
        <v>6.83</v>
      </c>
      <c r="E1360" s="335"/>
      <c r="F1360" s="229">
        <f t="shared" si="64"/>
        <v>14.639299999999999</v>
      </c>
      <c r="G1360" s="229">
        <f t="shared" si="65"/>
        <v>8.8789999999999996</v>
      </c>
      <c r="L1360" s="249">
        <f t="shared" si="63"/>
        <v>14.639299999999999</v>
      </c>
    </row>
    <row r="1361" spans="1:12">
      <c r="A1361" s="207" t="s">
        <v>2685</v>
      </c>
      <c r="B1361" s="207" t="s">
        <v>2686</v>
      </c>
      <c r="C1361" s="10">
        <v>8.9674999999999994</v>
      </c>
      <c r="D1361" s="10">
        <v>0</v>
      </c>
      <c r="E1361" s="335"/>
      <c r="F1361" s="229">
        <f t="shared" si="64"/>
        <v>11.65775</v>
      </c>
      <c r="G1361" s="229">
        <f t="shared" si="65"/>
        <v>0</v>
      </c>
      <c r="L1361" s="249">
        <f t="shared" si="63"/>
        <v>11.65775</v>
      </c>
    </row>
    <row r="1362" spans="1:12">
      <c r="A1362" s="207" t="s">
        <v>2399</v>
      </c>
      <c r="B1362" s="207" t="s">
        <v>2400</v>
      </c>
      <c r="C1362" s="10">
        <v>42.618299999999998</v>
      </c>
      <c r="D1362" s="10">
        <v>43.2</v>
      </c>
      <c r="E1362" s="335"/>
      <c r="F1362" s="229">
        <f t="shared" si="64"/>
        <v>55.403790000000001</v>
      </c>
      <c r="G1362" s="229">
        <f t="shared" si="65"/>
        <v>56.160000000000004</v>
      </c>
      <c r="L1362" s="249">
        <f t="shared" si="63"/>
        <v>56.160000000000004</v>
      </c>
    </row>
    <row r="1363" spans="1:12">
      <c r="A1363" s="207" t="s">
        <v>2323</v>
      </c>
      <c r="B1363" s="207" t="s">
        <v>2324</v>
      </c>
      <c r="C1363" s="10">
        <v>34.129300000000001</v>
      </c>
      <c r="D1363" s="10">
        <v>0</v>
      </c>
      <c r="E1363" s="335"/>
      <c r="F1363" s="229">
        <f t="shared" si="64"/>
        <v>44.368090000000002</v>
      </c>
      <c r="G1363" s="229">
        <f t="shared" si="65"/>
        <v>0</v>
      </c>
      <c r="L1363" s="249">
        <f t="shared" si="63"/>
        <v>44.368090000000002</v>
      </c>
    </row>
    <row r="1364" spans="1:12">
      <c r="A1364" s="207" t="s">
        <v>2463</v>
      </c>
      <c r="B1364" s="207" t="s">
        <v>2464</v>
      </c>
      <c r="C1364" s="10">
        <v>21.17</v>
      </c>
      <c r="D1364" s="10">
        <v>18.079999999999998</v>
      </c>
      <c r="E1364" s="335"/>
      <c r="F1364" s="229">
        <f t="shared" si="64"/>
        <v>27.521000000000004</v>
      </c>
      <c r="G1364" s="229">
        <f t="shared" si="65"/>
        <v>23.503999999999998</v>
      </c>
      <c r="L1364" s="249">
        <f t="shared" si="63"/>
        <v>27.521000000000004</v>
      </c>
    </row>
    <row r="1365" spans="1:12">
      <c r="A1365" s="207" t="s">
        <v>2687</v>
      </c>
      <c r="B1365" s="207" t="s">
        <v>2688</v>
      </c>
      <c r="C1365" s="10">
        <v>18.298100000000002</v>
      </c>
      <c r="D1365" s="10">
        <v>21.2</v>
      </c>
      <c r="E1365" s="335"/>
      <c r="F1365" s="229">
        <f t="shared" si="64"/>
        <v>23.787530000000004</v>
      </c>
      <c r="G1365" s="229">
        <f t="shared" si="65"/>
        <v>27.56</v>
      </c>
      <c r="L1365" s="249">
        <f t="shared" si="63"/>
        <v>27.56</v>
      </c>
    </row>
    <row r="1366" spans="1:12">
      <c r="A1366" s="207" t="s">
        <v>2395</v>
      </c>
      <c r="B1366" s="207" t="s">
        <v>2396</v>
      </c>
      <c r="C1366" s="10">
        <v>14.980600000000001</v>
      </c>
      <c r="D1366" s="10">
        <v>7.6260000000000003</v>
      </c>
      <c r="E1366" s="335"/>
      <c r="F1366" s="229">
        <f t="shared" si="64"/>
        <v>19.474780000000003</v>
      </c>
      <c r="G1366" s="229">
        <f t="shared" si="65"/>
        <v>9.9138000000000002</v>
      </c>
      <c r="L1366" s="249">
        <f t="shared" si="63"/>
        <v>19.474780000000003</v>
      </c>
    </row>
    <row r="1367" spans="1:12">
      <c r="A1367" s="207" t="s">
        <v>2689</v>
      </c>
      <c r="B1367" s="207" t="s">
        <v>2690</v>
      </c>
      <c r="C1367" s="10">
        <v>13.9169</v>
      </c>
      <c r="D1367" s="10">
        <v>11.4375</v>
      </c>
      <c r="E1367" s="335"/>
      <c r="F1367" s="229">
        <f t="shared" si="64"/>
        <v>18.09197</v>
      </c>
      <c r="G1367" s="229">
        <f t="shared" si="65"/>
        <v>14.86875</v>
      </c>
      <c r="L1367" s="249">
        <f t="shared" si="63"/>
        <v>18.09197</v>
      </c>
    </row>
    <row r="1368" spans="1:12">
      <c r="A1368" s="207" t="s">
        <v>2327</v>
      </c>
      <c r="B1368" s="207" t="s">
        <v>2328</v>
      </c>
      <c r="C1368" s="10">
        <v>95.828800000000001</v>
      </c>
      <c r="D1368" s="10">
        <v>86.97</v>
      </c>
      <c r="E1368" s="335"/>
      <c r="F1368" s="229">
        <f t="shared" si="64"/>
        <v>124.57744000000001</v>
      </c>
      <c r="G1368" s="229">
        <f t="shared" si="65"/>
        <v>113.06100000000001</v>
      </c>
      <c r="L1368" s="249">
        <f t="shared" si="63"/>
        <v>124.57744000000001</v>
      </c>
    </row>
    <row r="1369" spans="1:12">
      <c r="A1369" s="207" t="s">
        <v>2695</v>
      </c>
      <c r="B1369" s="207" t="s">
        <v>2696</v>
      </c>
      <c r="C1369" s="10">
        <v>104.05</v>
      </c>
      <c r="D1369" s="10">
        <v>95.02</v>
      </c>
      <c r="E1369" s="335"/>
      <c r="F1369" s="229">
        <f t="shared" si="64"/>
        <v>135.26500000000001</v>
      </c>
      <c r="G1369" s="229">
        <f t="shared" si="65"/>
        <v>123.526</v>
      </c>
      <c r="L1369" s="249">
        <f t="shared" si="63"/>
        <v>135.26500000000001</v>
      </c>
    </row>
    <row r="1370" spans="1:12">
      <c r="A1370" s="207" t="s">
        <v>2385</v>
      </c>
      <c r="B1370" s="207" t="s">
        <v>2386</v>
      </c>
      <c r="C1370" s="10">
        <v>17.307600000000001</v>
      </c>
      <c r="D1370" s="10">
        <v>0</v>
      </c>
      <c r="E1370" s="335"/>
      <c r="F1370" s="229">
        <f t="shared" si="64"/>
        <v>22.499880000000001</v>
      </c>
      <c r="G1370" s="229">
        <f t="shared" si="65"/>
        <v>0</v>
      </c>
      <c r="L1370" s="249">
        <f t="shared" si="63"/>
        <v>22.499880000000001</v>
      </c>
    </row>
    <row r="1371" spans="1:12">
      <c r="A1371" s="207" t="s">
        <v>2325</v>
      </c>
      <c r="B1371" s="207" t="s">
        <v>2326</v>
      </c>
      <c r="C1371" s="10">
        <v>77.1755</v>
      </c>
      <c r="D1371" s="10">
        <v>0</v>
      </c>
      <c r="E1371" s="335"/>
      <c r="F1371" s="229">
        <f t="shared" si="64"/>
        <v>100.32815000000001</v>
      </c>
      <c r="G1371" s="229">
        <f t="shared" si="65"/>
        <v>0</v>
      </c>
      <c r="L1371" s="249">
        <f t="shared" si="63"/>
        <v>100.32815000000001</v>
      </c>
    </row>
    <row r="1372" spans="1:12">
      <c r="A1372" s="207" t="s">
        <v>2615</v>
      </c>
      <c r="B1372" s="207" t="s">
        <v>2616</v>
      </c>
      <c r="C1372" s="10">
        <v>0</v>
      </c>
      <c r="D1372" s="10">
        <v>0</v>
      </c>
      <c r="E1372" s="335"/>
      <c r="F1372" s="229">
        <f t="shared" si="64"/>
        <v>0</v>
      </c>
      <c r="G1372" s="229">
        <f t="shared" si="65"/>
        <v>0</v>
      </c>
      <c r="L1372" s="249">
        <f t="shared" si="63"/>
        <v>0</v>
      </c>
    </row>
    <row r="1373" spans="1:12">
      <c r="A1373" s="207" t="s">
        <v>2057</v>
      </c>
      <c r="B1373" s="207" t="s">
        <v>4396</v>
      </c>
      <c r="C1373" s="10">
        <v>3.7909000000000002</v>
      </c>
      <c r="D1373" s="10">
        <v>3.5575000000000001</v>
      </c>
      <c r="E1373" s="335"/>
      <c r="F1373" s="229">
        <f t="shared" si="64"/>
        <v>4.9281700000000006</v>
      </c>
      <c r="G1373" s="229">
        <f t="shared" si="65"/>
        <v>4.6247500000000006</v>
      </c>
      <c r="L1373" s="249">
        <f t="shared" si="63"/>
        <v>4.9281700000000006</v>
      </c>
    </row>
    <row r="1374" spans="1:12">
      <c r="A1374" s="207" t="s">
        <v>2143</v>
      </c>
      <c r="B1374" s="207" t="s">
        <v>4397</v>
      </c>
      <c r="C1374" s="10">
        <v>4.4432999999999998</v>
      </c>
      <c r="D1374" s="10">
        <v>0</v>
      </c>
      <c r="E1374" s="335"/>
      <c r="F1374" s="229">
        <f t="shared" si="64"/>
        <v>5.7762900000000004</v>
      </c>
      <c r="G1374" s="229">
        <f t="shared" si="65"/>
        <v>0</v>
      </c>
      <c r="L1374" s="249">
        <f t="shared" si="63"/>
        <v>5.7762900000000004</v>
      </c>
    </row>
    <row r="1375" spans="1:12">
      <c r="A1375" s="207" t="s">
        <v>2333</v>
      </c>
      <c r="B1375" s="207" t="s">
        <v>4398</v>
      </c>
      <c r="C1375" s="10">
        <v>6.0019999999999998</v>
      </c>
      <c r="D1375" s="10">
        <v>0</v>
      </c>
      <c r="E1375" s="335"/>
      <c r="F1375" s="229">
        <f t="shared" si="64"/>
        <v>7.8026</v>
      </c>
      <c r="G1375" s="229">
        <f t="shared" si="65"/>
        <v>0</v>
      </c>
      <c r="L1375" s="249">
        <f t="shared" si="63"/>
        <v>7.8026</v>
      </c>
    </row>
    <row r="1376" spans="1:12">
      <c r="A1376" s="207" t="s">
        <v>2537</v>
      </c>
      <c r="B1376" s="207" t="s">
        <v>4399</v>
      </c>
      <c r="C1376" s="10">
        <v>10.931100000000001</v>
      </c>
      <c r="D1376" s="10">
        <v>0</v>
      </c>
      <c r="E1376" s="335"/>
      <c r="F1376" s="229">
        <f t="shared" si="64"/>
        <v>14.210430000000001</v>
      </c>
      <c r="G1376" s="229">
        <f t="shared" si="65"/>
        <v>0</v>
      </c>
      <c r="L1376" s="249">
        <f t="shared" si="63"/>
        <v>14.210430000000001</v>
      </c>
    </row>
    <row r="1377" spans="1:12">
      <c r="A1377" s="207" t="s">
        <v>2465</v>
      </c>
      <c r="B1377" s="207" t="s">
        <v>4400</v>
      </c>
      <c r="C1377" s="10">
        <v>24.706299999999999</v>
      </c>
      <c r="D1377" s="10">
        <v>0</v>
      </c>
      <c r="E1377" s="335"/>
      <c r="F1377" s="229">
        <f t="shared" si="64"/>
        <v>32.118189999999998</v>
      </c>
      <c r="G1377" s="229">
        <f t="shared" si="65"/>
        <v>0</v>
      </c>
      <c r="L1377" s="249">
        <f t="shared" si="63"/>
        <v>32.118189999999998</v>
      </c>
    </row>
    <row r="1378" spans="1:12">
      <c r="A1378" s="207" t="s">
        <v>2699</v>
      </c>
      <c r="B1378" s="207" t="s">
        <v>4401</v>
      </c>
      <c r="C1378" s="10">
        <v>37.823599999999999</v>
      </c>
      <c r="D1378" s="10">
        <v>0</v>
      </c>
      <c r="E1378" s="335"/>
      <c r="F1378" s="229">
        <f t="shared" si="64"/>
        <v>49.170679999999997</v>
      </c>
      <c r="G1378" s="229">
        <f t="shared" si="65"/>
        <v>0</v>
      </c>
      <c r="L1378" s="249">
        <f t="shared" si="63"/>
        <v>49.170679999999997</v>
      </c>
    </row>
    <row r="1379" spans="1:12">
      <c r="A1379" s="207" t="s">
        <v>2791</v>
      </c>
      <c r="B1379" s="207" t="s">
        <v>4402</v>
      </c>
      <c r="C1379" s="10">
        <v>82.1755</v>
      </c>
      <c r="D1379" s="10">
        <v>0</v>
      </c>
      <c r="E1379" s="335"/>
      <c r="F1379" s="229">
        <f t="shared" si="64"/>
        <v>106.82815000000001</v>
      </c>
      <c r="G1379" s="229">
        <f t="shared" si="65"/>
        <v>0</v>
      </c>
      <c r="L1379" s="249">
        <f t="shared" si="63"/>
        <v>106.82815000000001</v>
      </c>
    </row>
    <row r="1380" spans="1:12">
      <c r="A1380" s="207" t="s">
        <v>2059</v>
      </c>
      <c r="B1380" s="207" t="s">
        <v>4403</v>
      </c>
      <c r="C1380" s="10">
        <v>0.55710000000000004</v>
      </c>
      <c r="D1380" s="10">
        <v>0.2014</v>
      </c>
      <c r="E1380" s="335"/>
      <c r="F1380" s="229">
        <f t="shared" si="64"/>
        <v>0.72423000000000004</v>
      </c>
      <c r="G1380" s="229">
        <f t="shared" si="65"/>
        <v>0.26182</v>
      </c>
      <c r="L1380" s="249">
        <f t="shared" si="63"/>
        <v>0.72423000000000004</v>
      </c>
    </row>
    <row r="1381" spans="1:12">
      <c r="A1381" s="207" t="s">
        <v>2145</v>
      </c>
      <c r="B1381" s="207" t="s">
        <v>4404</v>
      </c>
      <c r="C1381" s="10">
        <v>4.1368999999999998</v>
      </c>
      <c r="D1381" s="10">
        <v>3.7574999999999998</v>
      </c>
      <c r="E1381" s="335"/>
      <c r="F1381" s="229">
        <f t="shared" si="64"/>
        <v>5.3779700000000004</v>
      </c>
      <c r="G1381" s="229">
        <f t="shared" si="65"/>
        <v>4.8847500000000004</v>
      </c>
      <c r="L1381" s="249">
        <f t="shared" si="63"/>
        <v>5.3779700000000004</v>
      </c>
    </row>
    <row r="1382" spans="1:12">
      <c r="A1382" s="207" t="s">
        <v>2335</v>
      </c>
      <c r="B1382" s="207" t="s">
        <v>4405</v>
      </c>
      <c r="C1382" s="10">
        <v>1.5688</v>
      </c>
      <c r="D1382" s="10">
        <v>0.57699999999999996</v>
      </c>
      <c r="E1382" s="335"/>
      <c r="F1382" s="229">
        <f t="shared" si="64"/>
        <v>2.0394399999999999</v>
      </c>
      <c r="G1382" s="229">
        <f t="shared" si="65"/>
        <v>0.75009999999999999</v>
      </c>
      <c r="L1382" s="249">
        <f t="shared" si="63"/>
        <v>2.0394399999999999</v>
      </c>
    </row>
    <row r="1383" spans="1:12">
      <c r="A1383" s="207" t="s">
        <v>2539</v>
      </c>
      <c r="B1383" s="207" t="s">
        <v>4406</v>
      </c>
      <c r="C1383" s="10">
        <v>6.98</v>
      </c>
      <c r="D1383" s="10">
        <v>6.37</v>
      </c>
      <c r="E1383" s="335"/>
      <c r="F1383" s="229">
        <f t="shared" si="64"/>
        <v>9.0740000000000016</v>
      </c>
      <c r="G1383" s="229">
        <f t="shared" si="65"/>
        <v>8.2810000000000006</v>
      </c>
      <c r="L1383" s="249">
        <f t="shared" si="63"/>
        <v>9.0740000000000016</v>
      </c>
    </row>
    <row r="1384" spans="1:12">
      <c r="A1384" s="207" t="s">
        <v>2467</v>
      </c>
      <c r="B1384" s="207" t="s">
        <v>4407</v>
      </c>
      <c r="C1384" s="10">
        <v>1.7635000000000001</v>
      </c>
      <c r="D1384" s="10">
        <v>0.64329999999999998</v>
      </c>
      <c r="E1384" s="335"/>
      <c r="F1384" s="229">
        <f t="shared" si="64"/>
        <v>2.2925500000000003</v>
      </c>
      <c r="G1384" s="229">
        <f t="shared" si="65"/>
        <v>0.83628999999999998</v>
      </c>
      <c r="L1384" s="249">
        <f t="shared" si="63"/>
        <v>2.2925500000000003</v>
      </c>
    </row>
    <row r="1385" spans="1:12">
      <c r="A1385" s="207" t="s">
        <v>2701</v>
      </c>
      <c r="B1385" s="207" t="s">
        <v>4408</v>
      </c>
      <c r="C1385" s="10">
        <v>11.4442</v>
      </c>
      <c r="D1385" s="10">
        <v>11.943300000000001</v>
      </c>
      <c r="E1385" s="335"/>
      <c r="F1385" s="229">
        <f t="shared" si="64"/>
        <v>14.877460000000001</v>
      </c>
      <c r="G1385" s="229">
        <f t="shared" si="65"/>
        <v>15.526290000000001</v>
      </c>
      <c r="L1385" s="249">
        <f t="shared" si="63"/>
        <v>15.526290000000001</v>
      </c>
    </row>
    <row r="1386" spans="1:12">
      <c r="A1386" s="207" t="s">
        <v>2793</v>
      </c>
      <c r="B1386" s="207" t="s">
        <v>4409</v>
      </c>
      <c r="C1386" s="10">
        <v>46.797400000000003</v>
      </c>
      <c r="D1386" s="10">
        <v>42.84</v>
      </c>
      <c r="E1386" s="335"/>
      <c r="F1386" s="229">
        <f t="shared" si="64"/>
        <v>60.836620000000003</v>
      </c>
      <c r="G1386" s="229">
        <f t="shared" si="65"/>
        <v>55.692000000000007</v>
      </c>
      <c r="L1386" s="249">
        <f t="shared" si="63"/>
        <v>60.836620000000003</v>
      </c>
    </row>
    <row r="1387" spans="1:12">
      <c r="A1387" s="207" t="s">
        <v>2933</v>
      </c>
      <c r="B1387" s="207" t="s">
        <v>4410</v>
      </c>
      <c r="C1387" s="10">
        <v>75.647199999999998</v>
      </c>
      <c r="D1387" s="10">
        <v>0</v>
      </c>
      <c r="E1387" s="335"/>
      <c r="F1387" s="229">
        <f t="shared" si="64"/>
        <v>98.341359999999995</v>
      </c>
      <c r="G1387" s="229">
        <f t="shared" si="65"/>
        <v>0</v>
      </c>
      <c r="L1387" s="249">
        <f t="shared" si="63"/>
        <v>98.341359999999995</v>
      </c>
    </row>
    <row r="1388" spans="1:12">
      <c r="A1388" s="207" t="s">
        <v>2755</v>
      </c>
      <c r="B1388" s="207" t="s">
        <v>2756</v>
      </c>
      <c r="C1388" s="10">
        <v>24.3978</v>
      </c>
      <c r="D1388" s="10">
        <v>0</v>
      </c>
      <c r="E1388" s="335"/>
      <c r="F1388" s="229">
        <f t="shared" si="64"/>
        <v>31.717140000000001</v>
      </c>
      <c r="G1388" s="229">
        <f t="shared" si="65"/>
        <v>0</v>
      </c>
      <c r="L1388" s="249">
        <f t="shared" si="63"/>
        <v>31.717140000000001</v>
      </c>
    </row>
    <row r="1389" spans="1:12">
      <c r="A1389" s="207" t="s">
        <v>2707</v>
      </c>
      <c r="B1389" s="207" t="s">
        <v>2708</v>
      </c>
      <c r="C1389" s="10">
        <v>0.4325</v>
      </c>
      <c r="D1389" s="10">
        <v>0.39500000000000002</v>
      </c>
      <c r="E1389" s="335"/>
      <c r="F1389" s="229">
        <f t="shared" si="64"/>
        <v>0.56225000000000003</v>
      </c>
      <c r="G1389" s="229">
        <f t="shared" si="65"/>
        <v>0.51350000000000007</v>
      </c>
      <c r="L1389" s="249">
        <f t="shared" si="63"/>
        <v>0.56225000000000003</v>
      </c>
    </row>
    <row r="1390" spans="1:12">
      <c r="A1390" s="207" t="s">
        <v>2709</v>
      </c>
      <c r="B1390" s="207" t="s">
        <v>2710</v>
      </c>
      <c r="C1390" s="10">
        <v>0.63180000000000003</v>
      </c>
      <c r="D1390" s="10">
        <v>0.91</v>
      </c>
      <c r="E1390" s="335"/>
      <c r="F1390" s="229">
        <f t="shared" si="64"/>
        <v>0.82134000000000007</v>
      </c>
      <c r="G1390" s="229">
        <f t="shared" si="65"/>
        <v>1.1830000000000001</v>
      </c>
      <c r="L1390" s="249">
        <f t="shared" si="63"/>
        <v>1.1830000000000001</v>
      </c>
    </row>
    <row r="1391" spans="1:12">
      <c r="A1391" s="207" t="s">
        <v>2941</v>
      </c>
      <c r="B1391" s="207" t="s">
        <v>2942</v>
      </c>
      <c r="C1391" s="10">
        <v>1.4855</v>
      </c>
      <c r="D1391" s="10">
        <v>3.3050000000000002</v>
      </c>
      <c r="E1391" s="335"/>
      <c r="F1391" s="229">
        <f t="shared" si="64"/>
        <v>1.9311500000000001</v>
      </c>
      <c r="G1391" s="229">
        <f t="shared" si="65"/>
        <v>4.2965</v>
      </c>
      <c r="L1391" s="249">
        <f t="shared" si="63"/>
        <v>4.2965</v>
      </c>
    </row>
    <row r="1392" spans="1:12">
      <c r="A1392" s="207" t="s">
        <v>3027</v>
      </c>
      <c r="B1392" s="207" t="s">
        <v>3028</v>
      </c>
      <c r="C1392" s="10">
        <v>9.7629999999999999</v>
      </c>
      <c r="D1392" s="10">
        <v>8.3949999999999996</v>
      </c>
      <c r="E1392" s="335"/>
      <c r="F1392" s="229">
        <f t="shared" si="64"/>
        <v>12.6919</v>
      </c>
      <c r="G1392" s="229">
        <f t="shared" si="65"/>
        <v>10.913499999999999</v>
      </c>
      <c r="L1392" s="249">
        <f t="shared" si="63"/>
        <v>12.6919</v>
      </c>
    </row>
    <row r="1393" spans="1:12">
      <c r="A1393" s="207" t="s">
        <v>2703</v>
      </c>
      <c r="B1393" s="207" t="s">
        <v>2704</v>
      </c>
      <c r="C1393" s="10">
        <v>1.6555</v>
      </c>
      <c r="D1393" s="10">
        <v>1.99</v>
      </c>
      <c r="E1393" s="335"/>
      <c r="F1393" s="229">
        <f t="shared" si="64"/>
        <v>2.1521500000000002</v>
      </c>
      <c r="G1393" s="229">
        <f t="shared" si="65"/>
        <v>2.5870000000000002</v>
      </c>
      <c r="L1393" s="249">
        <f t="shared" si="63"/>
        <v>2.5870000000000002</v>
      </c>
    </row>
    <row r="1394" spans="1:12">
      <c r="A1394" s="207" t="s">
        <v>2937</v>
      </c>
      <c r="B1394" s="207" t="s">
        <v>2938</v>
      </c>
      <c r="C1394" s="10">
        <v>4.7050000000000001</v>
      </c>
      <c r="D1394" s="10">
        <v>4.3600000000000003</v>
      </c>
      <c r="E1394" s="335"/>
      <c r="F1394" s="229">
        <f t="shared" si="64"/>
        <v>6.1165000000000003</v>
      </c>
      <c r="G1394" s="229">
        <f t="shared" si="65"/>
        <v>5.668000000000001</v>
      </c>
      <c r="L1394" s="249">
        <f t="shared" si="63"/>
        <v>6.1165000000000003</v>
      </c>
    </row>
    <row r="1395" spans="1:12">
      <c r="A1395" s="207" t="s">
        <v>2939</v>
      </c>
      <c r="B1395" s="207" t="s">
        <v>2940</v>
      </c>
      <c r="C1395" s="10">
        <v>1.5842000000000001</v>
      </c>
      <c r="D1395" s="10">
        <v>1.3825000000000001</v>
      </c>
      <c r="E1395" s="335"/>
      <c r="F1395" s="229">
        <f t="shared" si="64"/>
        <v>2.0594600000000001</v>
      </c>
      <c r="G1395" s="229">
        <f t="shared" si="65"/>
        <v>1.7972500000000002</v>
      </c>
      <c r="L1395" s="249">
        <f t="shared" si="63"/>
        <v>2.0594600000000001</v>
      </c>
    </row>
    <row r="1396" spans="1:12">
      <c r="A1396" s="207" t="s">
        <v>2935</v>
      </c>
      <c r="B1396" s="207" t="s">
        <v>2936</v>
      </c>
      <c r="C1396" s="10">
        <v>4.9409000000000001</v>
      </c>
      <c r="D1396" s="10">
        <v>9.3800000000000008</v>
      </c>
      <c r="E1396" s="335"/>
      <c r="F1396" s="229">
        <f t="shared" si="64"/>
        <v>6.4231700000000007</v>
      </c>
      <c r="G1396" s="229">
        <f t="shared" si="65"/>
        <v>12.194000000000001</v>
      </c>
      <c r="L1396" s="249">
        <f t="shared" si="63"/>
        <v>12.194000000000001</v>
      </c>
    </row>
    <row r="1397" spans="1:12">
      <c r="A1397" s="207" t="s">
        <v>2983</v>
      </c>
      <c r="B1397" s="207" t="s">
        <v>2984</v>
      </c>
      <c r="C1397" s="10">
        <v>0</v>
      </c>
      <c r="D1397" s="10">
        <v>0</v>
      </c>
      <c r="E1397" s="335"/>
      <c r="F1397" s="229">
        <f t="shared" si="64"/>
        <v>0</v>
      </c>
      <c r="G1397" s="229">
        <f t="shared" si="65"/>
        <v>0</v>
      </c>
      <c r="L1397" s="249">
        <f t="shared" si="63"/>
        <v>0</v>
      </c>
    </row>
    <row r="1398" spans="1:12">
      <c r="A1398" s="207" t="s">
        <v>2705</v>
      </c>
      <c r="B1398" s="207" t="s">
        <v>2706</v>
      </c>
      <c r="C1398" s="10">
        <v>5.4739000000000004</v>
      </c>
      <c r="D1398" s="10">
        <v>4.3600000000000003</v>
      </c>
      <c r="E1398" s="335"/>
      <c r="F1398" s="229">
        <f t="shared" si="64"/>
        <v>7.1160700000000006</v>
      </c>
      <c r="G1398" s="229">
        <f t="shared" si="65"/>
        <v>5.668000000000001</v>
      </c>
      <c r="L1398" s="249">
        <f t="shared" si="63"/>
        <v>7.1160700000000006</v>
      </c>
    </row>
    <row r="1399" spans="1:12">
      <c r="A1399" s="207" t="s">
        <v>3157</v>
      </c>
      <c r="B1399" s="207" t="s">
        <v>3158</v>
      </c>
      <c r="C1399" s="10">
        <v>102.295</v>
      </c>
      <c r="D1399" s="10">
        <v>93.42</v>
      </c>
      <c r="E1399" s="335"/>
      <c r="F1399" s="229">
        <f t="shared" si="64"/>
        <v>132.98350000000002</v>
      </c>
      <c r="G1399" s="229">
        <f t="shared" si="65"/>
        <v>121.44600000000001</v>
      </c>
      <c r="L1399" s="249">
        <f t="shared" si="63"/>
        <v>132.98350000000002</v>
      </c>
    </row>
    <row r="1400" spans="1:12">
      <c r="A1400" s="207" t="s">
        <v>3159</v>
      </c>
      <c r="B1400" s="207" t="s">
        <v>3160</v>
      </c>
      <c r="C1400" s="10">
        <v>0</v>
      </c>
      <c r="D1400" s="10">
        <v>0</v>
      </c>
      <c r="E1400" s="335"/>
      <c r="F1400" s="229">
        <f t="shared" si="64"/>
        <v>0</v>
      </c>
      <c r="G1400" s="229">
        <f t="shared" si="65"/>
        <v>0</v>
      </c>
      <c r="L1400" s="249">
        <f t="shared" si="63"/>
        <v>0</v>
      </c>
    </row>
    <row r="1401" spans="1:12">
      <c r="A1401" s="207" t="s">
        <v>2981</v>
      </c>
      <c r="B1401" s="207" t="s">
        <v>2982</v>
      </c>
      <c r="C1401" s="10">
        <v>0</v>
      </c>
      <c r="D1401" s="10">
        <v>0</v>
      </c>
      <c r="E1401" s="335"/>
      <c r="F1401" s="229">
        <f t="shared" si="64"/>
        <v>0</v>
      </c>
      <c r="G1401" s="229">
        <f t="shared" si="65"/>
        <v>0</v>
      </c>
      <c r="L1401" s="249">
        <f t="shared" si="63"/>
        <v>0</v>
      </c>
    </row>
    <row r="1402" spans="1:12">
      <c r="A1402" s="207" t="s">
        <v>3019</v>
      </c>
      <c r="B1402" s="207" t="s">
        <v>3020</v>
      </c>
      <c r="C1402" s="10">
        <v>12.78</v>
      </c>
      <c r="D1402" s="10">
        <v>11.78</v>
      </c>
      <c r="E1402" s="335"/>
      <c r="F1402" s="229">
        <f t="shared" si="64"/>
        <v>16.614000000000001</v>
      </c>
      <c r="G1402" s="229">
        <f t="shared" si="65"/>
        <v>15.314</v>
      </c>
      <c r="L1402" s="249">
        <f t="shared" si="63"/>
        <v>16.614000000000001</v>
      </c>
    </row>
    <row r="1403" spans="1:12">
      <c r="A1403" s="207" t="s">
        <v>3021</v>
      </c>
      <c r="B1403" s="207" t="s">
        <v>3022</v>
      </c>
      <c r="C1403" s="10">
        <v>17.799299999999999</v>
      </c>
      <c r="D1403" s="10">
        <v>9.3000000000000007</v>
      </c>
      <c r="E1403" s="335"/>
      <c r="F1403" s="229">
        <f t="shared" si="64"/>
        <v>23.139089999999999</v>
      </c>
      <c r="G1403" s="229">
        <f t="shared" si="65"/>
        <v>12.090000000000002</v>
      </c>
      <c r="L1403" s="249">
        <f t="shared" si="63"/>
        <v>23.139089999999999</v>
      </c>
    </row>
    <row r="1404" spans="1:12">
      <c r="A1404" s="207" t="s">
        <v>3085</v>
      </c>
      <c r="B1404" s="207" t="s">
        <v>3086</v>
      </c>
      <c r="C1404" s="10">
        <v>17.156099999999999</v>
      </c>
      <c r="D1404" s="10">
        <v>15.8</v>
      </c>
      <c r="E1404" s="335"/>
      <c r="F1404" s="229">
        <f t="shared" si="64"/>
        <v>22.30293</v>
      </c>
      <c r="G1404" s="229">
        <f t="shared" si="65"/>
        <v>20.540000000000003</v>
      </c>
      <c r="L1404" s="249">
        <f t="shared" si="63"/>
        <v>22.30293</v>
      </c>
    </row>
    <row r="1405" spans="1:12">
      <c r="A1405" s="207" t="s">
        <v>3087</v>
      </c>
      <c r="B1405" s="207" t="s">
        <v>3088</v>
      </c>
      <c r="C1405" s="10">
        <v>19.0383</v>
      </c>
      <c r="D1405" s="10">
        <v>0</v>
      </c>
      <c r="E1405" s="335"/>
      <c r="F1405" s="229">
        <f t="shared" si="64"/>
        <v>24.749790000000001</v>
      </c>
      <c r="G1405" s="229">
        <f t="shared" si="65"/>
        <v>0</v>
      </c>
      <c r="L1405" s="249">
        <f t="shared" si="63"/>
        <v>24.749790000000001</v>
      </c>
    </row>
    <row r="1406" spans="1:12">
      <c r="A1406" s="207" t="s">
        <v>3115</v>
      </c>
      <c r="B1406" s="207" t="s">
        <v>3116</v>
      </c>
      <c r="C1406" s="10">
        <v>19.4331</v>
      </c>
      <c r="D1406" s="10">
        <v>0</v>
      </c>
      <c r="E1406" s="335"/>
      <c r="F1406" s="229">
        <f t="shared" si="64"/>
        <v>25.263030000000001</v>
      </c>
      <c r="G1406" s="229">
        <f t="shared" si="65"/>
        <v>0</v>
      </c>
      <c r="L1406" s="249">
        <f t="shared" si="63"/>
        <v>25.263030000000001</v>
      </c>
    </row>
    <row r="1407" spans="1:12">
      <c r="A1407" s="207" t="s">
        <v>3137</v>
      </c>
      <c r="B1407" s="207" t="s">
        <v>3138</v>
      </c>
      <c r="C1407" s="10">
        <v>28.892499999999998</v>
      </c>
      <c r="D1407" s="10">
        <v>26.7</v>
      </c>
      <c r="E1407" s="335"/>
      <c r="F1407" s="229">
        <f t="shared" si="64"/>
        <v>37.560249999999996</v>
      </c>
      <c r="G1407" s="229">
        <f t="shared" si="65"/>
        <v>34.71</v>
      </c>
      <c r="L1407" s="249">
        <f t="shared" si="63"/>
        <v>37.560249999999996</v>
      </c>
    </row>
    <row r="1408" spans="1:12">
      <c r="A1408" s="207" t="s">
        <v>3190</v>
      </c>
      <c r="B1408" s="207" t="s">
        <v>3191</v>
      </c>
      <c r="C1408" s="10">
        <v>11.647</v>
      </c>
      <c r="D1408" s="10">
        <v>10.635</v>
      </c>
      <c r="E1408" s="335"/>
      <c r="F1408" s="229">
        <f t="shared" si="64"/>
        <v>15.141100000000002</v>
      </c>
      <c r="G1408" s="229">
        <f t="shared" si="65"/>
        <v>13.8255</v>
      </c>
      <c r="L1408" s="249">
        <f t="shared" si="63"/>
        <v>15.141100000000002</v>
      </c>
    </row>
    <row r="1409" spans="1:12">
      <c r="A1409" s="207" t="s">
        <v>3184</v>
      </c>
      <c r="B1409" s="207" t="s">
        <v>3185</v>
      </c>
      <c r="C1409" s="10">
        <v>29.95</v>
      </c>
      <c r="D1409" s="10">
        <v>0</v>
      </c>
      <c r="E1409" s="335"/>
      <c r="F1409" s="229">
        <f t="shared" si="64"/>
        <v>38.935000000000002</v>
      </c>
      <c r="G1409" s="229">
        <f t="shared" si="65"/>
        <v>0</v>
      </c>
      <c r="L1409" s="249">
        <f t="shared" si="63"/>
        <v>38.935000000000002</v>
      </c>
    </row>
    <row r="1410" spans="1:12">
      <c r="A1410" s="207" t="s">
        <v>3188</v>
      </c>
      <c r="B1410" s="207" t="s">
        <v>3189</v>
      </c>
      <c r="C1410" s="10">
        <v>50.46</v>
      </c>
      <c r="D1410" s="10">
        <v>46.77</v>
      </c>
      <c r="E1410" s="335"/>
      <c r="F1410" s="229">
        <f t="shared" si="64"/>
        <v>65.597999999999999</v>
      </c>
      <c r="G1410" s="229">
        <f t="shared" si="65"/>
        <v>60.801000000000009</v>
      </c>
      <c r="L1410" s="249">
        <f t="shared" si="63"/>
        <v>65.597999999999999</v>
      </c>
    </row>
    <row r="1411" spans="1:12">
      <c r="A1411" s="207" t="s">
        <v>3194</v>
      </c>
      <c r="B1411" s="207" t="s">
        <v>3195</v>
      </c>
      <c r="C1411" s="10">
        <v>0</v>
      </c>
      <c r="D1411" s="10">
        <v>0</v>
      </c>
      <c r="E1411" s="335"/>
      <c r="F1411" s="229">
        <f t="shared" si="64"/>
        <v>0</v>
      </c>
      <c r="G1411" s="229">
        <f t="shared" si="65"/>
        <v>0</v>
      </c>
      <c r="L1411" s="249">
        <f t="shared" ref="L1411:L1474" si="66">IF(C1411&gt;D1411,C1411*1.3,D1411*1.3)</f>
        <v>0</v>
      </c>
    </row>
    <row r="1412" spans="1:12">
      <c r="A1412" s="207" t="s">
        <v>3214</v>
      </c>
      <c r="B1412" s="207" t="s">
        <v>3215</v>
      </c>
      <c r="C1412" s="10">
        <v>118.4335</v>
      </c>
      <c r="D1412" s="10">
        <v>260.72000000000003</v>
      </c>
      <c r="E1412" s="335"/>
      <c r="F1412" s="229">
        <f t="shared" ref="F1412:F1475" si="67">C1412*$E$1</f>
        <v>153.96355</v>
      </c>
      <c r="G1412" s="229">
        <f t="shared" ref="G1412:G1475" si="68">D1412*$E$1</f>
        <v>338.93600000000004</v>
      </c>
      <c r="L1412" s="249">
        <f t="shared" si="66"/>
        <v>338.93600000000004</v>
      </c>
    </row>
    <row r="1413" spans="1:12">
      <c r="A1413" s="207" t="s">
        <v>3023</v>
      </c>
      <c r="B1413" s="207" t="s">
        <v>3024</v>
      </c>
      <c r="C1413" s="10">
        <v>23.3367</v>
      </c>
      <c r="D1413" s="10">
        <v>21.466699999999999</v>
      </c>
      <c r="E1413" s="335"/>
      <c r="F1413" s="229">
        <f t="shared" si="67"/>
        <v>30.337710000000001</v>
      </c>
      <c r="G1413" s="229">
        <f t="shared" si="68"/>
        <v>27.90671</v>
      </c>
      <c r="L1413" s="249">
        <f t="shared" si="66"/>
        <v>30.337710000000001</v>
      </c>
    </row>
    <row r="1414" spans="1:12">
      <c r="A1414" s="207" t="s">
        <v>3025</v>
      </c>
      <c r="B1414" s="207" t="s">
        <v>3026</v>
      </c>
      <c r="C1414" s="10">
        <v>31.44</v>
      </c>
      <c r="D1414" s="10">
        <v>0</v>
      </c>
      <c r="E1414" s="335"/>
      <c r="F1414" s="229">
        <f t="shared" si="67"/>
        <v>40.872</v>
      </c>
      <c r="G1414" s="229">
        <f t="shared" si="68"/>
        <v>0</v>
      </c>
      <c r="L1414" s="249">
        <f t="shared" si="66"/>
        <v>40.872</v>
      </c>
    </row>
    <row r="1415" spans="1:12">
      <c r="A1415" s="207" t="s">
        <v>3105</v>
      </c>
      <c r="B1415" s="207" t="s">
        <v>3106</v>
      </c>
      <c r="C1415" s="10">
        <v>36.03</v>
      </c>
      <c r="D1415" s="10">
        <v>33.200000000000003</v>
      </c>
      <c r="E1415" s="335"/>
      <c r="F1415" s="229">
        <f t="shared" si="67"/>
        <v>46.839000000000006</v>
      </c>
      <c r="G1415" s="229">
        <f t="shared" si="68"/>
        <v>43.160000000000004</v>
      </c>
      <c r="L1415" s="249">
        <f t="shared" si="66"/>
        <v>46.839000000000006</v>
      </c>
    </row>
    <row r="1416" spans="1:12">
      <c r="A1416" s="207" t="s">
        <v>3089</v>
      </c>
      <c r="B1416" s="207" t="s">
        <v>3090</v>
      </c>
      <c r="C1416" s="10">
        <v>35.070500000000003</v>
      </c>
      <c r="D1416" s="10">
        <v>0</v>
      </c>
      <c r="E1416" s="335"/>
      <c r="F1416" s="229">
        <f t="shared" si="67"/>
        <v>45.591650000000008</v>
      </c>
      <c r="G1416" s="229">
        <f t="shared" si="68"/>
        <v>0</v>
      </c>
      <c r="L1416" s="249">
        <f t="shared" si="66"/>
        <v>45.591650000000008</v>
      </c>
    </row>
    <row r="1417" spans="1:12">
      <c r="A1417" s="207" t="s">
        <v>3139</v>
      </c>
      <c r="B1417" s="207" t="s">
        <v>3140</v>
      </c>
      <c r="C1417" s="10">
        <v>0</v>
      </c>
      <c r="D1417" s="10">
        <v>0</v>
      </c>
      <c r="E1417" s="335"/>
      <c r="F1417" s="229">
        <f t="shared" si="67"/>
        <v>0</v>
      </c>
      <c r="G1417" s="229">
        <f t="shared" si="68"/>
        <v>0</v>
      </c>
      <c r="L1417" s="249">
        <f t="shared" si="66"/>
        <v>0</v>
      </c>
    </row>
    <row r="1418" spans="1:12">
      <c r="A1418" s="207" t="s">
        <v>3208</v>
      </c>
      <c r="B1418" s="207" t="s">
        <v>3209</v>
      </c>
      <c r="C1418" s="10">
        <v>0</v>
      </c>
      <c r="D1418" s="10">
        <v>0</v>
      </c>
      <c r="E1418" s="335"/>
      <c r="F1418" s="229">
        <f t="shared" si="67"/>
        <v>0</v>
      </c>
      <c r="G1418" s="229">
        <f t="shared" si="68"/>
        <v>0</v>
      </c>
      <c r="L1418" s="249">
        <f t="shared" si="66"/>
        <v>0</v>
      </c>
    </row>
    <row r="1419" spans="1:12">
      <c r="A1419" s="207" t="s">
        <v>3216</v>
      </c>
      <c r="B1419" s="207" t="s">
        <v>3217</v>
      </c>
      <c r="C1419" s="10">
        <v>0</v>
      </c>
      <c r="D1419" s="10">
        <v>0</v>
      </c>
      <c r="E1419" s="335"/>
      <c r="F1419" s="229">
        <f t="shared" si="67"/>
        <v>0</v>
      </c>
      <c r="G1419" s="229">
        <f t="shared" si="68"/>
        <v>0</v>
      </c>
      <c r="L1419" s="249">
        <f t="shared" si="66"/>
        <v>0</v>
      </c>
    </row>
    <row r="1420" spans="1:12">
      <c r="A1420" s="207" t="s">
        <v>3218</v>
      </c>
      <c r="B1420" s="207" t="s">
        <v>3219</v>
      </c>
      <c r="C1420" s="10">
        <v>0</v>
      </c>
      <c r="D1420" s="10">
        <v>0</v>
      </c>
      <c r="E1420" s="335"/>
      <c r="F1420" s="229">
        <f t="shared" si="67"/>
        <v>0</v>
      </c>
      <c r="G1420" s="229">
        <f t="shared" si="68"/>
        <v>0</v>
      </c>
      <c r="L1420" s="249">
        <f t="shared" si="66"/>
        <v>0</v>
      </c>
    </row>
    <row r="1421" spans="1:12">
      <c r="A1421" s="207" t="s">
        <v>2563</v>
      </c>
      <c r="B1421" s="207" t="s">
        <v>4435</v>
      </c>
      <c r="C1421" s="10">
        <v>3.6299000000000001</v>
      </c>
      <c r="D1421" s="10">
        <v>3.85</v>
      </c>
      <c r="E1421" s="335"/>
      <c r="F1421" s="229">
        <f t="shared" si="67"/>
        <v>4.7188699999999999</v>
      </c>
      <c r="G1421" s="229">
        <f t="shared" si="68"/>
        <v>5.0049999999999999</v>
      </c>
      <c r="L1421" s="249">
        <f t="shared" si="66"/>
        <v>5.0049999999999999</v>
      </c>
    </row>
    <row r="1422" spans="1:12">
      <c r="A1422" s="207" t="s">
        <v>2061</v>
      </c>
      <c r="B1422" s="207" t="s">
        <v>2062</v>
      </c>
      <c r="C1422" s="10">
        <v>203.33799999999999</v>
      </c>
      <c r="D1422" s="10">
        <v>162.76</v>
      </c>
      <c r="E1422" s="335"/>
      <c r="F1422" s="229">
        <f t="shared" si="67"/>
        <v>264.33940000000001</v>
      </c>
      <c r="G1422" s="229">
        <f t="shared" si="68"/>
        <v>211.58799999999999</v>
      </c>
      <c r="L1422" s="249">
        <f t="shared" si="66"/>
        <v>264.33940000000001</v>
      </c>
    </row>
    <row r="1423" spans="1:12">
      <c r="A1423" s="207" t="s">
        <v>2337</v>
      </c>
      <c r="B1423" s="207" t="s">
        <v>2338</v>
      </c>
      <c r="C1423" s="10">
        <v>223.38499999999999</v>
      </c>
      <c r="D1423" s="10">
        <v>237.09</v>
      </c>
      <c r="E1423" s="335"/>
      <c r="F1423" s="229">
        <f t="shared" si="67"/>
        <v>290.40050000000002</v>
      </c>
      <c r="G1423" s="229">
        <f t="shared" si="68"/>
        <v>308.21700000000004</v>
      </c>
      <c r="L1423" s="249">
        <f t="shared" si="66"/>
        <v>308.21700000000004</v>
      </c>
    </row>
    <row r="1424" spans="1:12">
      <c r="A1424" s="207" t="s">
        <v>2469</v>
      </c>
      <c r="B1424" s="207" t="s">
        <v>2470</v>
      </c>
      <c r="C1424" s="10">
        <v>95</v>
      </c>
      <c r="D1424" s="10">
        <v>0</v>
      </c>
      <c r="E1424" s="335"/>
      <c r="F1424" s="229">
        <f t="shared" si="67"/>
        <v>123.5</v>
      </c>
      <c r="G1424" s="229">
        <f t="shared" si="68"/>
        <v>0</v>
      </c>
      <c r="L1424" s="249">
        <f t="shared" si="66"/>
        <v>123.5</v>
      </c>
    </row>
    <row r="1425" spans="1:12">
      <c r="A1425" s="207" t="s">
        <v>2559</v>
      </c>
      <c r="B1425" s="207" t="s">
        <v>2560</v>
      </c>
      <c r="C1425" s="10">
        <v>499.72399999999999</v>
      </c>
      <c r="D1425" s="10">
        <v>461</v>
      </c>
      <c r="E1425" s="335"/>
      <c r="F1425" s="229">
        <f t="shared" si="67"/>
        <v>649.64120000000003</v>
      </c>
      <c r="G1425" s="229">
        <f t="shared" si="68"/>
        <v>599.30000000000007</v>
      </c>
      <c r="L1425" s="249">
        <f t="shared" si="66"/>
        <v>649.64120000000003</v>
      </c>
    </row>
    <row r="1426" spans="1:12">
      <c r="A1426" s="207" t="s">
        <v>2711</v>
      </c>
      <c r="B1426" s="207" t="s">
        <v>2712</v>
      </c>
      <c r="C1426" s="10">
        <v>517.69830000000002</v>
      </c>
      <c r="D1426" s="10">
        <v>482.61</v>
      </c>
      <c r="E1426" s="335"/>
      <c r="F1426" s="229">
        <f t="shared" si="67"/>
        <v>673.00779</v>
      </c>
      <c r="G1426" s="229">
        <f t="shared" si="68"/>
        <v>627.39300000000003</v>
      </c>
      <c r="L1426" s="249">
        <f t="shared" si="66"/>
        <v>673.00779</v>
      </c>
    </row>
    <row r="1427" spans="1:12">
      <c r="A1427" s="207" t="s">
        <v>2795</v>
      </c>
      <c r="B1427" s="207" t="s">
        <v>2796</v>
      </c>
      <c r="C1427" s="10">
        <v>1156.5050000000001</v>
      </c>
      <c r="D1427" s="10">
        <v>1065.9000000000001</v>
      </c>
      <c r="E1427" s="335"/>
      <c r="F1427" s="229">
        <f t="shared" si="67"/>
        <v>1503.4565000000002</v>
      </c>
      <c r="G1427" s="229">
        <f t="shared" si="68"/>
        <v>1385.67</v>
      </c>
      <c r="L1427" s="249">
        <f t="shared" si="66"/>
        <v>1503.4565000000002</v>
      </c>
    </row>
    <row r="1428" spans="1:12">
      <c r="A1428" s="207" t="s">
        <v>2859</v>
      </c>
      <c r="B1428" s="207" t="s">
        <v>2860</v>
      </c>
      <c r="C1428" s="10">
        <v>711.05</v>
      </c>
      <c r="D1428" s="10">
        <v>0</v>
      </c>
      <c r="E1428" s="335"/>
      <c r="F1428" s="229">
        <f t="shared" si="67"/>
        <v>924.36500000000001</v>
      </c>
      <c r="G1428" s="229">
        <f t="shared" si="68"/>
        <v>0</v>
      </c>
      <c r="L1428" s="249">
        <f t="shared" si="66"/>
        <v>924.36500000000001</v>
      </c>
    </row>
    <row r="1429" spans="1:12">
      <c r="A1429" s="207" t="s">
        <v>2359</v>
      </c>
      <c r="B1429" s="207" t="s">
        <v>2360</v>
      </c>
      <c r="C1429" s="10">
        <v>53.863799999999998</v>
      </c>
      <c r="D1429" s="10">
        <v>43.11</v>
      </c>
      <c r="E1429" s="335"/>
      <c r="F1429" s="229">
        <f t="shared" si="67"/>
        <v>70.022940000000006</v>
      </c>
      <c r="G1429" s="229">
        <f t="shared" si="68"/>
        <v>56.042999999999999</v>
      </c>
      <c r="L1429" s="249">
        <f t="shared" si="66"/>
        <v>70.022940000000006</v>
      </c>
    </row>
    <row r="1430" spans="1:12">
      <c r="A1430" s="207" t="s">
        <v>2075</v>
      </c>
      <c r="B1430" s="207" t="s">
        <v>2076</v>
      </c>
      <c r="C1430" s="10">
        <v>51.6464</v>
      </c>
      <c r="D1430" s="10">
        <v>47.643300000000004</v>
      </c>
      <c r="E1430" s="335"/>
      <c r="F1430" s="229">
        <f t="shared" si="67"/>
        <v>67.140320000000003</v>
      </c>
      <c r="G1430" s="229">
        <f t="shared" si="68"/>
        <v>61.936290000000007</v>
      </c>
      <c r="L1430" s="249">
        <f t="shared" si="66"/>
        <v>67.140320000000003</v>
      </c>
    </row>
    <row r="1431" spans="1:12">
      <c r="A1431" s="207" t="s">
        <v>2357</v>
      </c>
      <c r="B1431" s="207" t="s">
        <v>2358</v>
      </c>
      <c r="C1431" s="10">
        <v>184.72</v>
      </c>
      <c r="D1431" s="10">
        <v>0</v>
      </c>
      <c r="E1431" s="335"/>
      <c r="F1431" s="229">
        <f t="shared" si="67"/>
        <v>240.136</v>
      </c>
      <c r="G1431" s="229">
        <f t="shared" si="68"/>
        <v>0</v>
      </c>
      <c r="L1431" s="249">
        <f t="shared" si="66"/>
        <v>240.136</v>
      </c>
    </row>
    <row r="1432" spans="1:12">
      <c r="A1432" s="207" t="s">
        <v>2355</v>
      </c>
      <c r="B1432" s="207" t="s">
        <v>2356</v>
      </c>
      <c r="C1432" s="10">
        <v>117.52</v>
      </c>
      <c r="D1432" s="10">
        <v>107.8</v>
      </c>
      <c r="E1432" s="335"/>
      <c r="F1432" s="229">
        <f t="shared" si="67"/>
        <v>152.77600000000001</v>
      </c>
      <c r="G1432" s="229">
        <f t="shared" si="68"/>
        <v>140.14000000000001</v>
      </c>
      <c r="L1432" s="249">
        <f t="shared" si="66"/>
        <v>152.77600000000001</v>
      </c>
    </row>
    <row r="1433" spans="1:12">
      <c r="A1433" s="207" t="s">
        <v>2717</v>
      </c>
      <c r="B1433" s="207" t="s">
        <v>2718</v>
      </c>
      <c r="C1433" s="10">
        <v>56.750500000000002</v>
      </c>
      <c r="D1433" s="10">
        <v>0</v>
      </c>
      <c r="E1433" s="335"/>
      <c r="F1433" s="229">
        <f t="shared" si="67"/>
        <v>73.775649999999999</v>
      </c>
      <c r="G1433" s="229">
        <f t="shared" si="68"/>
        <v>0</v>
      </c>
      <c r="L1433" s="249">
        <f t="shared" si="66"/>
        <v>73.775649999999999</v>
      </c>
    </row>
    <row r="1434" spans="1:12">
      <c r="A1434" s="207" t="s">
        <v>2747</v>
      </c>
      <c r="B1434" s="207" t="s">
        <v>2748</v>
      </c>
      <c r="C1434" s="10">
        <v>211.5369</v>
      </c>
      <c r="D1434" s="10">
        <v>0</v>
      </c>
      <c r="E1434" s="335"/>
      <c r="F1434" s="229">
        <f t="shared" si="67"/>
        <v>274.99797000000001</v>
      </c>
      <c r="G1434" s="229">
        <f t="shared" si="68"/>
        <v>0</v>
      </c>
      <c r="L1434" s="249">
        <f t="shared" si="66"/>
        <v>274.99797000000001</v>
      </c>
    </row>
    <row r="1435" spans="1:12">
      <c r="A1435" s="207" t="s">
        <v>2751</v>
      </c>
      <c r="B1435" s="207" t="s">
        <v>2752</v>
      </c>
      <c r="C1435" s="10">
        <v>0</v>
      </c>
      <c r="D1435" s="10">
        <v>0</v>
      </c>
      <c r="E1435" s="335"/>
      <c r="F1435" s="229">
        <f t="shared" si="67"/>
        <v>0</v>
      </c>
      <c r="G1435" s="229">
        <f t="shared" si="68"/>
        <v>0</v>
      </c>
      <c r="L1435" s="249">
        <f t="shared" si="66"/>
        <v>0</v>
      </c>
    </row>
    <row r="1436" spans="1:12">
      <c r="A1436" s="207" t="s">
        <v>2345</v>
      </c>
      <c r="B1436" s="207" t="s">
        <v>2346</v>
      </c>
      <c r="C1436" s="10">
        <v>73.296899999999994</v>
      </c>
      <c r="D1436" s="10">
        <v>0</v>
      </c>
      <c r="E1436" s="335"/>
      <c r="F1436" s="229">
        <f t="shared" si="67"/>
        <v>95.285969999999992</v>
      </c>
      <c r="G1436" s="229">
        <f t="shared" si="68"/>
        <v>0</v>
      </c>
      <c r="L1436" s="249">
        <f t="shared" si="66"/>
        <v>95.285969999999992</v>
      </c>
    </row>
    <row r="1437" spans="1:12">
      <c r="A1437" s="207" t="s">
        <v>2347</v>
      </c>
      <c r="B1437" s="207" t="s">
        <v>2348</v>
      </c>
      <c r="C1437" s="10">
        <v>37.978000000000002</v>
      </c>
      <c r="D1437" s="10">
        <v>95.62</v>
      </c>
      <c r="E1437" s="335"/>
      <c r="F1437" s="229">
        <f t="shared" si="67"/>
        <v>49.371400000000001</v>
      </c>
      <c r="G1437" s="229">
        <f t="shared" si="68"/>
        <v>124.30600000000001</v>
      </c>
      <c r="L1437" s="249">
        <f t="shared" si="66"/>
        <v>124.30600000000001</v>
      </c>
    </row>
    <row r="1438" spans="1:12">
      <c r="A1438" s="207" t="s">
        <v>2349</v>
      </c>
      <c r="B1438" s="207" t="s">
        <v>2350</v>
      </c>
      <c r="C1438" s="10">
        <v>86.792699999999996</v>
      </c>
      <c r="D1438" s="10">
        <v>89</v>
      </c>
      <c r="E1438" s="335"/>
      <c r="F1438" s="229">
        <f t="shared" si="67"/>
        <v>112.83051</v>
      </c>
      <c r="G1438" s="229">
        <f t="shared" si="68"/>
        <v>115.7</v>
      </c>
      <c r="L1438" s="249">
        <f t="shared" si="66"/>
        <v>115.7</v>
      </c>
    </row>
    <row r="1439" spans="1:12">
      <c r="A1439" s="207" t="s">
        <v>2351</v>
      </c>
      <c r="B1439" s="207" t="s">
        <v>2352</v>
      </c>
      <c r="C1439" s="10">
        <v>0</v>
      </c>
      <c r="D1439" s="10">
        <v>0</v>
      </c>
      <c r="E1439" s="335"/>
      <c r="F1439" s="229">
        <f t="shared" si="67"/>
        <v>0</v>
      </c>
      <c r="G1439" s="229">
        <f t="shared" si="68"/>
        <v>0</v>
      </c>
      <c r="L1439" s="249">
        <f t="shared" si="66"/>
        <v>0</v>
      </c>
    </row>
    <row r="1440" spans="1:12">
      <c r="A1440" s="207" t="s">
        <v>2353</v>
      </c>
      <c r="B1440" s="207" t="s">
        <v>2354</v>
      </c>
      <c r="C1440" s="10">
        <v>167.71129999999999</v>
      </c>
      <c r="D1440" s="10">
        <v>0</v>
      </c>
      <c r="E1440" s="335"/>
      <c r="F1440" s="229">
        <f t="shared" si="67"/>
        <v>218.02468999999999</v>
      </c>
      <c r="G1440" s="229">
        <f t="shared" si="68"/>
        <v>0</v>
      </c>
      <c r="L1440" s="249">
        <f t="shared" si="66"/>
        <v>218.02468999999999</v>
      </c>
    </row>
    <row r="1441" spans="1:12">
      <c r="A1441" s="207" t="s">
        <v>2373</v>
      </c>
      <c r="B1441" s="207" t="s">
        <v>2374</v>
      </c>
      <c r="C1441" s="10">
        <v>37.767699999999998</v>
      </c>
      <c r="D1441" s="10">
        <v>155.84</v>
      </c>
      <c r="E1441" s="335"/>
      <c r="F1441" s="229">
        <f t="shared" si="67"/>
        <v>49.098010000000002</v>
      </c>
      <c r="G1441" s="229">
        <f t="shared" si="68"/>
        <v>202.59200000000001</v>
      </c>
      <c r="L1441" s="249">
        <f t="shared" si="66"/>
        <v>202.59200000000001</v>
      </c>
    </row>
    <row r="1442" spans="1:12">
      <c r="A1442" s="207" t="s">
        <v>2393</v>
      </c>
      <c r="B1442" s="207" t="s">
        <v>2394</v>
      </c>
      <c r="C1442" s="10">
        <v>79.06</v>
      </c>
      <c r="D1442" s="10">
        <v>72.2</v>
      </c>
      <c r="E1442" s="335"/>
      <c r="F1442" s="229">
        <f t="shared" si="67"/>
        <v>102.77800000000001</v>
      </c>
      <c r="G1442" s="229">
        <f t="shared" si="68"/>
        <v>93.860000000000014</v>
      </c>
      <c r="L1442" s="249">
        <f t="shared" si="66"/>
        <v>102.77800000000001</v>
      </c>
    </row>
    <row r="1443" spans="1:12">
      <c r="A1443" s="207" t="s">
        <v>2377</v>
      </c>
      <c r="B1443" s="207" t="s">
        <v>2378</v>
      </c>
      <c r="C1443" s="10">
        <v>43.0749</v>
      </c>
      <c r="D1443" s="10">
        <v>33.286700000000003</v>
      </c>
      <c r="E1443" s="335"/>
      <c r="F1443" s="229">
        <f t="shared" si="67"/>
        <v>55.997370000000004</v>
      </c>
      <c r="G1443" s="229">
        <f t="shared" si="68"/>
        <v>43.272710000000004</v>
      </c>
      <c r="L1443" s="249">
        <f t="shared" si="66"/>
        <v>55.997370000000004</v>
      </c>
    </row>
    <row r="1444" spans="1:12">
      <c r="A1444" s="207" t="s">
        <v>2375</v>
      </c>
      <c r="B1444" s="207" t="s">
        <v>2376</v>
      </c>
      <c r="C1444" s="10">
        <v>64.61</v>
      </c>
      <c r="D1444" s="10">
        <v>59</v>
      </c>
      <c r="E1444" s="335"/>
      <c r="F1444" s="229">
        <f t="shared" si="67"/>
        <v>83.993000000000009</v>
      </c>
      <c r="G1444" s="229">
        <f t="shared" si="68"/>
        <v>76.7</v>
      </c>
      <c r="L1444" s="249">
        <f t="shared" si="66"/>
        <v>83.993000000000009</v>
      </c>
    </row>
    <row r="1445" spans="1:12">
      <c r="A1445" s="207" t="s">
        <v>2263</v>
      </c>
      <c r="B1445" s="207" t="s">
        <v>2264</v>
      </c>
      <c r="C1445" s="10">
        <v>0</v>
      </c>
      <c r="D1445" s="10">
        <v>0</v>
      </c>
      <c r="E1445" s="335"/>
      <c r="F1445" s="229">
        <f t="shared" si="67"/>
        <v>0</v>
      </c>
      <c r="G1445" s="229">
        <f t="shared" si="68"/>
        <v>0</v>
      </c>
      <c r="L1445" s="249">
        <f t="shared" si="66"/>
        <v>0</v>
      </c>
    </row>
    <row r="1446" spans="1:12">
      <c r="A1446" s="207" t="s">
        <v>2381</v>
      </c>
      <c r="B1446" s="207" t="s">
        <v>2382</v>
      </c>
      <c r="C1446" s="10">
        <v>15.5641</v>
      </c>
      <c r="D1446" s="10">
        <v>15.8925</v>
      </c>
      <c r="E1446" s="335"/>
      <c r="F1446" s="229">
        <f t="shared" si="67"/>
        <v>20.233329999999999</v>
      </c>
      <c r="G1446" s="229">
        <f t="shared" si="68"/>
        <v>20.660250000000001</v>
      </c>
      <c r="L1446" s="249">
        <f t="shared" si="66"/>
        <v>20.660250000000001</v>
      </c>
    </row>
    <row r="1447" spans="1:12">
      <c r="A1447" s="207" t="s">
        <v>2743</v>
      </c>
      <c r="B1447" s="207" t="s">
        <v>2744</v>
      </c>
      <c r="C1447" s="10">
        <v>2.9453</v>
      </c>
      <c r="D1447" s="10">
        <v>0</v>
      </c>
      <c r="E1447" s="335"/>
      <c r="F1447" s="229">
        <f t="shared" si="67"/>
        <v>3.8288900000000003</v>
      </c>
      <c r="G1447" s="229">
        <f t="shared" si="68"/>
        <v>0</v>
      </c>
      <c r="L1447" s="249">
        <f t="shared" si="66"/>
        <v>3.8288900000000003</v>
      </c>
    </row>
    <row r="1448" spans="1:12">
      <c r="A1448" s="207" t="s">
        <v>2657</v>
      </c>
      <c r="B1448" s="207" t="s">
        <v>2658</v>
      </c>
      <c r="C1448" s="10">
        <v>10.9008</v>
      </c>
      <c r="D1448" s="10">
        <v>6.99</v>
      </c>
      <c r="E1448" s="335"/>
      <c r="F1448" s="229">
        <f t="shared" si="67"/>
        <v>14.171040000000001</v>
      </c>
      <c r="G1448" s="229">
        <f t="shared" si="68"/>
        <v>9.0869999999999997</v>
      </c>
      <c r="L1448" s="249">
        <f t="shared" si="66"/>
        <v>14.171040000000001</v>
      </c>
    </row>
    <row r="1449" spans="1:12">
      <c r="A1449" s="207" t="s">
        <v>2293</v>
      </c>
      <c r="B1449" s="207" t="s">
        <v>2294</v>
      </c>
      <c r="C1449" s="10">
        <v>3.6857000000000002</v>
      </c>
      <c r="D1449" s="10">
        <v>10.5</v>
      </c>
      <c r="E1449" s="335"/>
      <c r="F1449" s="229">
        <f t="shared" si="67"/>
        <v>4.7914100000000008</v>
      </c>
      <c r="G1449" s="229">
        <f t="shared" si="68"/>
        <v>13.65</v>
      </c>
      <c r="L1449" s="249">
        <f t="shared" si="66"/>
        <v>13.65</v>
      </c>
    </row>
    <row r="1450" spans="1:12">
      <c r="A1450" s="207" t="s">
        <v>2307</v>
      </c>
      <c r="B1450" s="207" t="s">
        <v>2308</v>
      </c>
      <c r="C1450" s="10">
        <v>0</v>
      </c>
      <c r="D1450" s="10">
        <v>0</v>
      </c>
      <c r="E1450" s="335"/>
      <c r="F1450" s="229">
        <f t="shared" si="67"/>
        <v>0</v>
      </c>
      <c r="G1450" s="229">
        <f t="shared" si="68"/>
        <v>0</v>
      </c>
      <c r="L1450" s="249">
        <f t="shared" si="66"/>
        <v>0</v>
      </c>
    </row>
    <row r="1451" spans="1:12">
      <c r="A1451" s="207" t="s">
        <v>2397</v>
      </c>
      <c r="B1451" s="207" t="s">
        <v>2398</v>
      </c>
      <c r="C1451" s="10">
        <v>0</v>
      </c>
      <c r="D1451" s="10">
        <v>0</v>
      </c>
      <c r="E1451" s="335"/>
      <c r="F1451" s="229">
        <f t="shared" si="67"/>
        <v>0</v>
      </c>
      <c r="G1451" s="229">
        <f t="shared" si="68"/>
        <v>0</v>
      </c>
      <c r="L1451" s="249">
        <f t="shared" si="66"/>
        <v>0</v>
      </c>
    </row>
    <row r="1452" spans="1:12">
      <c r="A1452" s="207" t="s">
        <v>2753</v>
      </c>
      <c r="B1452" s="207" t="s">
        <v>2754</v>
      </c>
      <c r="C1452" s="10">
        <v>2214.5036</v>
      </c>
      <c r="D1452" s="10">
        <v>2042.9</v>
      </c>
      <c r="E1452" s="335"/>
      <c r="F1452" s="229">
        <f t="shared" si="67"/>
        <v>2878.8546799999999</v>
      </c>
      <c r="G1452" s="229">
        <f t="shared" si="68"/>
        <v>2655.77</v>
      </c>
      <c r="L1452" s="249">
        <f t="shared" si="66"/>
        <v>2878.8546799999999</v>
      </c>
    </row>
    <row r="1453" spans="1:12">
      <c r="A1453" s="207" t="s">
        <v>2067</v>
      </c>
      <c r="B1453" s="207" t="s">
        <v>2068</v>
      </c>
      <c r="C1453" s="10">
        <v>3.2185999999999999</v>
      </c>
      <c r="D1453" s="10">
        <v>0</v>
      </c>
      <c r="E1453" s="335"/>
      <c r="F1453" s="229">
        <f t="shared" si="67"/>
        <v>4.1841800000000005</v>
      </c>
      <c r="G1453" s="229">
        <f t="shared" si="68"/>
        <v>0</v>
      </c>
      <c r="L1453" s="249">
        <f t="shared" si="66"/>
        <v>4.1841800000000005</v>
      </c>
    </row>
    <row r="1454" spans="1:12">
      <c r="A1454" s="207" t="s">
        <v>2151</v>
      </c>
      <c r="B1454" s="207" t="s">
        <v>2152</v>
      </c>
      <c r="C1454" s="10">
        <v>1.8927</v>
      </c>
      <c r="D1454" s="10">
        <v>0</v>
      </c>
      <c r="E1454" s="335"/>
      <c r="F1454" s="229">
        <f t="shared" si="67"/>
        <v>2.4605100000000002</v>
      </c>
      <c r="G1454" s="229">
        <f t="shared" si="68"/>
        <v>0</v>
      </c>
      <c r="L1454" s="249">
        <f t="shared" si="66"/>
        <v>2.4605100000000002</v>
      </c>
    </row>
    <row r="1455" spans="1:12">
      <c r="A1455" s="207" t="s">
        <v>2361</v>
      </c>
      <c r="B1455" s="207" t="s">
        <v>2362</v>
      </c>
      <c r="C1455" s="10">
        <v>6.1132999999999997</v>
      </c>
      <c r="D1455" s="10">
        <v>0</v>
      </c>
      <c r="E1455" s="335"/>
      <c r="F1455" s="229">
        <f t="shared" si="67"/>
        <v>7.9472899999999997</v>
      </c>
      <c r="G1455" s="229">
        <f t="shared" si="68"/>
        <v>0</v>
      </c>
      <c r="L1455" s="249">
        <f t="shared" si="66"/>
        <v>7.9472899999999997</v>
      </c>
    </row>
    <row r="1456" spans="1:12">
      <c r="A1456" s="207" t="s">
        <v>2475</v>
      </c>
      <c r="B1456" s="207" t="s">
        <v>2476</v>
      </c>
      <c r="C1456" s="10">
        <v>0</v>
      </c>
      <c r="D1456" s="10">
        <v>0</v>
      </c>
      <c r="E1456" s="335"/>
      <c r="F1456" s="229">
        <f t="shared" si="67"/>
        <v>0</v>
      </c>
      <c r="G1456" s="229">
        <f t="shared" si="68"/>
        <v>0</v>
      </c>
      <c r="L1456" s="249">
        <f t="shared" si="66"/>
        <v>0</v>
      </c>
    </row>
    <row r="1457" spans="1:12">
      <c r="A1457" s="207" t="s">
        <v>2041</v>
      </c>
      <c r="B1457" s="207" t="s">
        <v>2042</v>
      </c>
      <c r="C1457" s="10">
        <v>0.25159999999999999</v>
      </c>
      <c r="D1457" s="10">
        <v>0.26829999999999998</v>
      </c>
      <c r="E1457" s="335"/>
      <c r="F1457" s="229">
        <f t="shared" si="67"/>
        <v>0.32707999999999998</v>
      </c>
      <c r="G1457" s="229">
        <f t="shared" si="68"/>
        <v>0.34878999999999999</v>
      </c>
      <c r="L1457" s="249">
        <f t="shared" si="66"/>
        <v>0.34878999999999999</v>
      </c>
    </row>
    <row r="1458" spans="1:12">
      <c r="A1458" s="207" t="s">
        <v>2127</v>
      </c>
      <c r="B1458" s="207" t="s">
        <v>2128</v>
      </c>
      <c r="C1458" s="10">
        <v>0.40589999999999998</v>
      </c>
      <c r="D1458" s="10">
        <v>0.3458</v>
      </c>
      <c r="E1458" s="335"/>
      <c r="F1458" s="229">
        <f t="shared" si="67"/>
        <v>0.52766999999999997</v>
      </c>
      <c r="G1458" s="229">
        <f t="shared" si="68"/>
        <v>0.44954</v>
      </c>
      <c r="L1458" s="249">
        <f t="shared" si="66"/>
        <v>0.52766999999999997</v>
      </c>
    </row>
    <row r="1459" spans="1:12">
      <c r="A1459" s="207" t="s">
        <v>2255</v>
      </c>
      <c r="B1459" s="207" t="s">
        <v>2256</v>
      </c>
      <c r="C1459" s="10">
        <v>0.53779999999999994</v>
      </c>
      <c r="D1459" s="10">
        <v>0.51</v>
      </c>
      <c r="E1459" s="335"/>
      <c r="F1459" s="229">
        <f t="shared" si="67"/>
        <v>0.69913999999999998</v>
      </c>
      <c r="G1459" s="229">
        <f t="shared" si="68"/>
        <v>0.66300000000000003</v>
      </c>
      <c r="L1459" s="249">
        <f t="shared" si="66"/>
        <v>0.69913999999999998</v>
      </c>
    </row>
    <row r="1460" spans="1:12">
      <c r="A1460" s="207" t="s">
        <v>2519</v>
      </c>
      <c r="B1460" s="207" t="s">
        <v>2520</v>
      </c>
      <c r="C1460" s="10">
        <v>0.75519999999999998</v>
      </c>
      <c r="D1460" s="10">
        <v>0.75829999999999997</v>
      </c>
      <c r="E1460" s="335"/>
      <c r="F1460" s="229">
        <f t="shared" si="67"/>
        <v>0.98175999999999997</v>
      </c>
      <c r="G1460" s="229">
        <f t="shared" si="68"/>
        <v>0.98579000000000006</v>
      </c>
      <c r="L1460" s="249">
        <f t="shared" si="66"/>
        <v>0.98579000000000006</v>
      </c>
    </row>
    <row r="1461" spans="1:12">
      <c r="A1461" s="207" t="s">
        <v>2443</v>
      </c>
      <c r="B1461" s="207" t="s">
        <v>2444</v>
      </c>
      <c r="C1461" s="10">
        <v>0.94750000000000001</v>
      </c>
      <c r="D1461" s="10">
        <v>2.33</v>
      </c>
      <c r="E1461" s="335"/>
      <c r="F1461" s="229">
        <f t="shared" si="67"/>
        <v>1.2317500000000001</v>
      </c>
      <c r="G1461" s="229">
        <f t="shared" si="68"/>
        <v>3.0290000000000004</v>
      </c>
      <c r="L1461" s="249">
        <f t="shared" si="66"/>
        <v>3.0290000000000004</v>
      </c>
    </row>
    <row r="1462" spans="1:12">
      <c r="A1462" s="207" t="s">
        <v>2643</v>
      </c>
      <c r="B1462" s="207" t="s">
        <v>2644</v>
      </c>
      <c r="C1462" s="10">
        <v>1.1649</v>
      </c>
      <c r="D1462" s="10">
        <v>0.995</v>
      </c>
      <c r="E1462" s="335"/>
      <c r="F1462" s="229">
        <f t="shared" si="67"/>
        <v>1.5143700000000002</v>
      </c>
      <c r="G1462" s="229">
        <f t="shared" si="68"/>
        <v>1.2935000000000001</v>
      </c>
      <c r="L1462" s="249">
        <f t="shared" si="66"/>
        <v>1.5143700000000002</v>
      </c>
    </row>
    <row r="1463" spans="1:12">
      <c r="A1463" s="207" t="s">
        <v>2779</v>
      </c>
      <c r="B1463" s="207" t="s">
        <v>2780</v>
      </c>
      <c r="C1463" s="10">
        <v>1.8705000000000001</v>
      </c>
      <c r="D1463" s="10">
        <v>1.655</v>
      </c>
      <c r="E1463" s="335"/>
      <c r="F1463" s="229">
        <f t="shared" si="67"/>
        <v>2.4316500000000003</v>
      </c>
      <c r="G1463" s="229">
        <f t="shared" si="68"/>
        <v>2.1515</v>
      </c>
      <c r="L1463" s="249">
        <f t="shared" si="66"/>
        <v>2.4316500000000003</v>
      </c>
    </row>
    <row r="1464" spans="1:12">
      <c r="A1464" s="207" t="s">
        <v>2845</v>
      </c>
      <c r="B1464" s="207" t="s">
        <v>2846</v>
      </c>
      <c r="C1464" s="10">
        <v>2.3064</v>
      </c>
      <c r="D1464" s="10">
        <v>2.4249999999999998</v>
      </c>
      <c r="E1464" s="335"/>
      <c r="F1464" s="229">
        <f t="shared" si="67"/>
        <v>2.9983200000000001</v>
      </c>
      <c r="G1464" s="229">
        <f t="shared" si="68"/>
        <v>3.1524999999999999</v>
      </c>
      <c r="L1464" s="249">
        <f t="shared" si="66"/>
        <v>3.1524999999999999</v>
      </c>
    </row>
    <row r="1465" spans="1:12">
      <c r="A1465" s="207" t="s">
        <v>2909</v>
      </c>
      <c r="B1465" s="207" t="s">
        <v>2910</v>
      </c>
      <c r="C1465" s="10">
        <v>3.1276000000000002</v>
      </c>
      <c r="D1465" s="10">
        <v>0</v>
      </c>
      <c r="E1465" s="335"/>
      <c r="F1465" s="229">
        <f t="shared" si="67"/>
        <v>4.0658799999999999</v>
      </c>
      <c r="G1465" s="229">
        <f t="shared" si="68"/>
        <v>0</v>
      </c>
      <c r="L1465" s="249">
        <f t="shared" si="66"/>
        <v>4.0658799999999999</v>
      </c>
    </row>
    <row r="1466" spans="1:12">
      <c r="A1466" s="207" t="s">
        <v>2273</v>
      </c>
      <c r="B1466" s="207" t="s">
        <v>2274</v>
      </c>
      <c r="C1466" s="10">
        <v>45.07</v>
      </c>
      <c r="D1466" s="10">
        <v>0</v>
      </c>
      <c r="E1466" s="335"/>
      <c r="F1466" s="229">
        <f t="shared" si="67"/>
        <v>58.591000000000001</v>
      </c>
      <c r="G1466" s="229">
        <f t="shared" si="68"/>
        <v>0</v>
      </c>
      <c r="L1466" s="249">
        <f t="shared" si="66"/>
        <v>58.591000000000001</v>
      </c>
    </row>
    <row r="1467" spans="1:12">
      <c r="A1467" s="207" t="s">
        <v>2265</v>
      </c>
      <c r="B1467" s="207" t="s">
        <v>2266</v>
      </c>
      <c r="C1467" s="10">
        <v>39.124000000000002</v>
      </c>
      <c r="D1467" s="10">
        <v>36.299999999999997</v>
      </c>
      <c r="E1467" s="335"/>
      <c r="F1467" s="229">
        <f t="shared" si="67"/>
        <v>50.861200000000004</v>
      </c>
      <c r="G1467" s="229">
        <f t="shared" si="68"/>
        <v>47.19</v>
      </c>
      <c r="L1467" s="249">
        <f t="shared" si="66"/>
        <v>50.861200000000004</v>
      </c>
    </row>
    <row r="1468" spans="1:12">
      <c r="A1468" s="207" t="s">
        <v>2363</v>
      </c>
      <c r="B1468" s="207" t="s">
        <v>2364</v>
      </c>
      <c r="C1468" s="10">
        <v>55.363999999999997</v>
      </c>
      <c r="D1468" s="10">
        <v>0</v>
      </c>
      <c r="E1468" s="335"/>
      <c r="F1468" s="229">
        <f t="shared" si="67"/>
        <v>71.973200000000006</v>
      </c>
      <c r="G1468" s="229">
        <f t="shared" si="68"/>
        <v>0</v>
      </c>
      <c r="L1468" s="249">
        <f t="shared" si="66"/>
        <v>71.973200000000006</v>
      </c>
    </row>
    <row r="1469" spans="1:12">
      <c r="A1469" s="207" t="s">
        <v>2719</v>
      </c>
      <c r="B1469" s="207" t="s">
        <v>2720</v>
      </c>
      <c r="C1469" s="10">
        <v>0</v>
      </c>
      <c r="D1469" s="10">
        <v>0</v>
      </c>
      <c r="E1469" s="335"/>
      <c r="F1469" s="229">
        <f t="shared" si="67"/>
        <v>0</v>
      </c>
      <c r="G1469" s="229">
        <f t="shared" si="68"/>
        <v>0</v>
      </c>
      <c r="L1469" s="249">
        <f t="shared" si="66"/>
        <v>0</v>
      </c>
    </row>
    <row r="1470" spans="1:12">
      <c r="A1470" s="207" t="s">
        <v>2081</v>
      </c>
      <c r="B1470" s="207" t="s">
        <v>2082</v>
      </c>
      <c r="C1470" s="10">
        <v>19.6526</v>
      </c>
      <c r="D1470" s="10">
        <v>18.145</v>
      </c>
      <c r="E1470" s="335"/>
      <c r="F1470" s="229">
        <f t="shared" si="67"/>
        <v>25.548380000000002</v>
      </c>
      <c r="G1470" s="229">
        <f t="shared" si="68"/>
        <v>23.5885</v>
      </c>
      <c r="L1470" s="249">
        <f t="shared" si="66"/>
        <v>25.548380000000002</v>
      </c>
    </row>
    <row r="1471" spans="1:12">
      <c r="A1471" s="207" t="s">
        <v>2985</v>
      </c>
      <c r="B1471" s="207" t="s">
        <v>2986</v>
      </c>
      <c r="C1471" s="10">
        <v>0</v>
      </c>
      <c r="D1471" s="10">
        <v>0</v>
      </c>
      <c r="E1471" s="335"/>
      <c r="F1471" s="229">
        <f t="shared" si="67"/>
        <v>0</v>
      </c>
      <c r="G1471" s="229">
        <f t="shared" si="68"/>
        <v>0</v>
      </c>
      <c r="L1471" s="249">
        <f t="shared" si="66"/>
        <v>0</v>
      </c>
    </row>
    <row r="1472" spans="1:12">
      <c r="A1472" s="207" t="s">
        <v>2945</v>
      </c>
      <c r="B1472" s="207" t="s">
        <v>2946</v>
      </c>
      <c r="C1472" s="10">
        <v>739.55899999999997</v>
      </c>
      <c r="D1472" s="10">
        <v>378.71</v>
      </c>
      <c r="E1472" s="335"/>
      <c r="F1472" s="229">
        <f t="shared" si="67"/>
        <v>961.42669999999998</v>
      </c>
      <c r="G1472" s="229">
        <f t="shared" si="68"/>
        <v>492.32299999999998</v>
      </c>
      <c r="L1472" s="249">
        <f t="shared" si="66"/>
        <v>961.42669999999998</v>
      </c>
    </row>
    <row r="1473" spans="1:12">
      <c r="A1473" s="207" t="s">
        <v>2415</v>
      </c>
      <c r="B1473" s="207" t="s">
        <v>2416</v>
      </c>
      <c r="C1473" s="10">
        <v>2.2602000000000002</v>
      </c>
      <c r="D1473" s="10">
        <v>2.0832000000000002</v>
      </c>
      <c r="E1473" s="335"/>
      <c r="F1473" s="229">
        <f t="shared" si="67"/>
        <v>2.9382600000000005</v>
      </c>
      <c r="G1473" s="229">
        <f t="shared" si="68"/>
        <v>2.7081600000000003</v>
      </c>
      <c r="L1473" s="249">
        <f t="shared" si="66"/>
        <v>2.9382600000000005</v>
      </c>
    </row>
    <row r="1474" spans="1:12">
      <c r="A1474" s="207" t="s">
        <v>2417</v>
      </c>
      <c r="B1474" s="207" t="s">
        <v>2418</v>
      </c>
      <c r="C1474" s="10">
        <v>1.9261999999999999</v>
      </c>
      <c r="D1474" s="10">
        <v>1.7802</v>
      </c>
      <c r="E1474" s="335"/>
      <c r="F1474" s="229">
        <f t="shared" si="67"/>
        <v>2.50406</v>
      </c>
      <c r="G1474" s="229">
        <f t="shared" si="68"/>
        <v>2.31426</v>
      </c>
      <c r="L1474" s="249">
        <f t="shared" si="66"/>
        <v>2.50406</v>
      </c>
    </row>
    <row r="1475" spans="1:12">
      <c r="A1475" s="207" t="s">
        <v>2009</v>
      </c>
      <c r="B1475" s="207" t="s">
        <v>2010</v>
      </c>
      <c r="C1475" s="10">
        <v>0.57420000000000004</v>
      </c>
      <c r="D1475" s="10">
        <v>0.86499999999999999</v>
      </c>
      <c r="E1475" s="335"/>
      <c r="F1475" s="229">
        <f t="shared" si="67"/>
        <v>0.74646000000000012</v>
      </c>
      <c r="G1475" s="229">
        <f t="shared" si="68"/>
        <v>1.1245000000000001</v>
      </c>
      <c r="L1475" s="249">
        <f t="shared" ref="L1475:L1538" si="69">IF(C1475&gt;D1475,C1475*1.3,D1475*1.3)</f>
        <v>1.1245000000000001</v>
      </c>
    </row>
    <row r="1476" spans="1:12">
      <c r="A1476" s="207" t="s">
        <v>2095</v>
      </c>
      <c r="B1476" s="207" t="s">
        <v>2096</v>
      </c>
      <c r="C1476" s="10">
        <v>0.58699999999999997</v>
      </c>
      <c r="D1476" s="10">
        <v>0</v>
      </c>
      <c r="E1476" s="335"/>
      <c r="F1476" s="229">
        <f t="shared" ref="F1476:F1539" si="70">C1476*$E$1</f>
        <v>0.7631</v>
      </c>
      <c r="G1476" s="229">
        <f t="shared" ref="G1476:G1539" si="71">D1476*$E$1</f>
        <v>0</v>
      </c>
      <c r="L1476" s="249">
        <f t="shared" si="69"/>
        <v>0.7631</v>
      </c>
    </row>
    <row r="1477" spans="1:12">
      <c r="A1477" s="207" t="s">
        <v>2219</v>
      </c>
      <c r="B1477" s="207" t="s">
        <v>2220</v>
      </c>
      <c r="C1477" s="10">
        <v>0.246</v>
      </c>
      <c r="D1477" s="10">
        <v>0.22600000000000001</v>
      </c>
      <c r="E1477" s="335"/>
      <c r="F1477" s="229">
        <f t="shared" si="70"/>
        <v>0.31980000000000003</v>
      </c>
      <c r="G1477" s="229">
        <f t="shared" si="71"/>
        <v>0.29380000000000001</v>
      </c>
      <c r="L1477" s="249">
        <f t="shared" si="69"/>
        <v>0.31980000000000003</v>
      </c>
    </row>
    <row r="1478" spans="1:12">
      <c r="A1478" s="207" t="s">
        <v>2489</v>
      </c>
      <c r="B1478" s="207" t="s">
        <v>2490</v>
      </c>
      <c r="C1478" s="10">
        <v>1.2538</v>
      </c>
      <c r="D1478" s="10">
        <v>1.1767000000000001</v>
      </c>
      <c r="E1478" s="335"/>
      <c r="F1478" s="229">
        <f t="shared" si="70"/>
        <v>1.6299400000000002</v>
      </c>
      <c r="G1478" s="229">
        <f t="shared" si="71"/>
        <v>1.5297100000000001</v>
      </c>
      <c r="L1478" s="249">
        <f t="shared" si="69"/>
        <v>1.6299400000000002</v>
      </c>
    </row>
    <row r="1479" spans="1:12">
      <c r="A1479" s="207" t="s">
        <v>2419</v>
      </c>
      <c r="B1479" s="207" t="s">
        <v>2420</v>
      </c>
      <c r="C1479" s="10">
        <v>0.95669999999999999</v>
      </c>
      <c r="D1479" s="10">
        <v>0.88</v>
      </c>
      <c r="E1479" s="335"/>
      <c r="F1479" s="229">
        <f t="shared" si="70"/>
        <v>1.2437100000000001</v>
      </c>
      <c r="G1479" s="229">
        <f t="shared" si="71"/>
        <v>1.1440000000000001</v>
      </c>
      <c r="L1479" s="249">
        <f t="shared" si="69"/>
        <v>1.2437100000000001</v>
      </c>
    </row>
    <row r="1480" spans="1:12">
      <c r="A1480" s="207" t="s">
        <v>2623</v>
      </c>
      <c r="B1480" s="207" t="s">
        <v>2624</v>
      </c>
      <c r="C1480" s="10">
        <v>1.4508000000000001</v>
      </c>
      <c r="D1480" s="10">
        <v>1.3857999999999999</v>
      </c>
      <c r="E1480" s="335"/>
      <c r="F1480" s="229">
        <f t="shared" si="70"/>
        <v>1.8860400000000002</v>
      </c>
      <c r="G1480" s="229">
        <f t="shared" si="71"/>
        <v>1.8015399999999999</v>
      </c>
      <c r="L1480" s="249">
        <f t="shared" si="69"/>
        <v>1.8860400000000002</v>
      </c>
    </row>
    <row r="1481" spans="1:12">
      <c r="A1481" s="207" t="s">
        <v>2763</v>
      </c>
      <c r="B1481" s="207" t="s">
        <v>2764</v>
      </c>
      <c r="C1481" s="10">
        <v>1.7766999999999999</v>
      </c>
      <c r="D1481" s="10">
        <v>1.69</v>
      </c>
      <c r="E1481" s="335"/>
      <c r="F1481" s="229">
        <f t="shared" si="70"/>
        <v>2.3097099999999999</v>
      </c>
      <c r="G1481" s="229">
        <f t="shared" si="71"/>
        <v>2.1970000000000001</v>
      </c>
      <c r="L1481" s="249">
        <f t="shared" si="69"/>
        <v>2.3097099999999999</v>
      </c>
    </row>
    <row r="1482" spans="1:12">
      <c r="A1482" s="207" t="s">
        <v>2835</v>
      </c>
      <c r="B1482" s="207" t="s">
        <v>2836</v>
      </c>
      <c r="C1482" s="10">
        <v>1.9671000000000001</v>
      </c>
      <c r="D1482" s="10">
        <v>1.7883</v>
      </c>
      <c r="E1482" s="335"/>
      <c r="F1482" s="229">
        <f t="shared" si="70"/>
        <v>2.5572300000000001</v>
      </c>
      <c r="G1482" s="229">
        <f t="shared" si="71"/>
        <v>2.3247900000000001</v>
      </c>
      <c r="L1482" s="249">
        <f t="shared" si="69"/>
        <v>2.5572300000000001</v>
      </c>
    </row>
    <row r="1483" spans="1:12">
      <c r="A1483" s="207" t="s">
        <v>2903</v>
      </c>
      <c r="B1483" s="207" t="s">
        <v>2904</v>
      </c>
      <c r="C1483" s="10">
        <v>2.8441999999999998</v>
      </c>
      <c r="D1483" s="10">
        <v>2.0716999999999999</v>
      </c>
      <c r="E1483" s="335"/>
      <c r="F1483" s="229">
        <f t="shared" si="70"/>
        <v>3.69746</v>
      </c>
      <c r="G1483" s="229">
        <f t="shared" si="71"/>
        <v>2.6932100000000001</v>
      </c>
      <c r="L1483" s="249">
        <f t="shared" si="69"/>
        <v>3.69746</v>
      </c>
    </row>
    <row r="1484" spans="1:12">
      <c r="A1484" s="207" t="s">
        <v>2997</v>
      </c>
      <c r="B1484" s="207" t="s">
        <v>2998</v>
      </c>
      <c r="C1484" s="10">
        <v>3.3782999999999999</v>
      </c>
      <c r="D1484" s="10">
        <v>7.3259999999999996</v>
      </c>
      <c r="E1484" s="335"/>
      <c r="F1484" s="229">
        <f t="shared" si="70"/>
        <v>4.3917900000000003</v>
      </c>
      <c r="G1484" s="229">
        <f t="shared" si="71"/>
        <v>9.5237999999999996</v>
      </c>
      <c r="L1484" s="249">
        <f t="shared" si="69"/>
        <v>9.5237999999999996</v>
      </c>
    </row>
    <row r="1485" spans="1:12">
      <c r="A1485" s="207" t="s">
        <v>2973</v>
      </c>
      <c r="B1485" s="207" t="s">
        <v>2974</v>
      </c>
      <c r="C1485" s="10">
        <v>3.9527000000000001</v>
      </c>
      <c r="D1485" s="10">
        <v>4.0475000000000003</v>
      </c>
      <c r="E1485" s="335"/>
      <c r="F1485" s="229">
        <f t="shared" si="70"/>
        <v>5.1385100000000001</v>
      </c>
      <c r="G1485" s="229">
        <f t="shared" si="71"/>
        <v>5.261750000000001</v>
      </c>
      <c r="L1485" s="249">
        <f t="shared" si="69"/>
        <v>5.261750000000001</v>
      </c>
    </row>
    <row r="1486" spans="1:12">
      <c r="A1486" s="207" t="s">
        <v>2071</v>
      </c>
      <c r="B1486" s="207" t="s">
        <v>2072</v>
      </c>
      <c r="C1486" s="10">
        <v>1.7185999999999999</v>
      </c>
      <c r="D1486" s="10">
        <v>1.5</v>
      </c>
      <c r="E1486" s="335"/>
      <c r="F1486" s="229">
        <f t="shared" si="70"/>
        <v>2.2341799999999998</v>
      </c>
      <c r="G1486" s="229">
        <f t="shared" si="71"/>
        <v>1.9500000000000002</v>
      </c>
      <c r="L1486" s="249">
        <f t="shared" si="69"/>
        <v>2.2341799999999998</v>
      </c>
    </row>
    <row r="1487" spans="1:12">
      <c r="A1487" s="207" t="s">
        <v>2155</v>
      </c>
      <c r="B1487" s="207" t="s">
        <v>2156</v>
      </c>
      <c r="C1487" s="10">
        <v>1.8599000000000001</v>
      </c>
      <c r="D1487" s="10">
        <v>1.5636000000000001</v>
      </c>
      <c r="E1487" s="335"/>
      <c r="F1487" s="229">
        <f t="shared" si="70"/>
        <v>2.4178700000000002</v>
      </c>
      <c r="G1487" s="229">
        <f t="shared" si="71"/>
        <v>2.03268</v>
      </c>
      <c r="L1487" s="249">
        <f t="shared" si="69"/>
        <v>2.4178700000000002</v>
      </c>
    </row>
    <row r="1488" spans="1:12">
      <c r="A1488" s="207" t="s">
        <v>2731</v>
      </c>
      <c r="B1488" s="207" t="s">
        <v>4228</v>
      </c>
      <c r="C1488" s="10">
        <v>24.57</v>
      </c>
      <c r="D1488" s="10">
        <v>22.6</v>
      </c>
      <c r="E1488" s="335"/>
      <c r="F1488" s="229">
        <f t="shared" si="70"/>
        <v>31.941000000000003</v>
      </c>
      <c r="G1488" s="229">
        <f t="shared" si="71"/>
        <v>29.380000000000003</v>
      </c>
      <c r="L1488" s="249">
        <f t="shared" si="69"/>
        <v>31.941000000000003</v>
      </c>
    </row>
    <row r="1489" spans="1:12">
      <c r="A1489" s="207" t="s">
        <v>2959</v>
      </c>
      <c r="B1489" s="207" t="s">
        <v>4229</v>
      </c>
      <c r="C1489" s="10">
        <v>8.5725999999999996</v>
      </c>
      <c r="D1489" s="10">
        <v>9.3658000000000001</v>
      </c>
      <c r="E1489" s="335"/>
      <c r="F1489" s="229">
        <f t="shared" si="70"/>
        <v>11.14438</v>
      </c>
      <c r="G1489" s="229">
        <f t="shared" si="71"/>
        <v>12.17554</v>
      </c>
      <c r="L1489" s="249">
        <f t="shared" si="69"/>
        <v>12.17554</v>
      </c>
    </row>
    <row r="1490" spans="1:12">
      <c r="A1490" s="207" t="s">
        <v>3039</v>
      </c>
      <c r="B1490" s="207" t="s">
        <v>4230</v>
      </c>
      <c r="C1490" s="10">
        <v>6.9790999999999999</v>
      </c>
      <c r="D1490" s="10">
        <v>7.4633000000000003</v>
      </c>
      <c r="E1490" s="335"/>
      <c r="F1490" s="229">
        <f t="shared" si="70"/>
        <v>9.0728299999999997</v>
      </c>
      <c r="G1490" s="229">
        <f t="shared" si="71"/>
        <v>9.7022900000000014</v>
      </c>
      <c r="L1490" s="249">
        <f t="shared" si="69"/>
        <v>9.7022900000000014</v>
      </c>
    </row>
    <row r="1491" spans="1:12">
      <c r="A1491" s="207" t="s">
        <v>3101</v>
      </c>
      <c r="B1491" s="207" t="s">
        <v>4231</v>
      </c>
      <c r="C1491" s="10">
        <v>5.1181999999999999</v>
      </c>
      <c r="D1491" s="10">
        <v>4.03</v>
      </c>
      <c r="E1491" s="335"/>
      <c r="F1491" s="229">
        <f t="shared" si="70"/>
        <v>6.6536600000000004</v>
      </c>
      <c r="G1491" s="229">
        <f t="shared" si="71"/>
        <v>5.2390000000000008</v>
      </c>
      <c r="L1491" s="249">
        <f t="shared" si="69"/>
        <v>6.6536600000000004</v>
      </c>
    </row>
    <row r="1492" spans="1:12">
      <c r="A1492" s="207" t="s">
        <v>3127</v>
      </c>
      <c r="B1492" s="207" t="s">
        <v>4232</v>
      </c>
      <c r="C1492" s="10">
        <v>3.2170999999999998</v>
      </c>
      <c r="D1492" s="10">
        <v>3.75</v>
      </c>
      <c r="E1492" s="335"/>
      <c r="F1492" s="229">
        <f t="shared" si="70"/>
        <v>4.1822299999999997</v>
      </c>
      <c r="G1492" s="229">
        <f t="shared" si="71"/>
        <v>4.875</v>
      </c>
      <c r="L1492" s="249">
        <f t="shared" si="69"/>
        <v>4.875</v>
      </c>
    </row>
    <row r="1493" spans="1:12">
      <c r="A1493" s="207" t="s">
        <v>2967</v>
      </c>
      <c r="B1493" s="207" t="s">
        <v>2968</v>
      </c>
      <c r="C1493" s="10">
        <v>0</v>
      </c>
      <c r="D1493" s="10">
        <v>0</v>
      </c>
      <c r="E1493" s="335"/>
      <c r="F1493" s="229">
        <f t="shared" si="70"/>
        <v>0</v>
      </c>
      <c r="G1493" s="229">
        <f t="shared" si="71"/>
        <v>0</v>
      </c>
      <c r="L1493" s="249">
        <f t="shared" si="69"/>
        <v>0</v>
      </c>
    </row>
    <row r="1494" spans="1:12">
      <c r="A1494" s="207" t="s">
        <v>3051</v>
      </c>
      <c r="B1494" s="207" t="s">
        <v>4411</v>
      </c>
      <c r="C1494" s="10">
        <v>0.49930000000000002</v>
      </c>
      <c r="D1494" s="10">
        <v>0.45610000000000001</v>
      </c>
      <c r="E1494" s="335"/>
      <c r="F1494" s="229">
        <f t="shared" si="70"/>
        <v>0.64909000000000006</v>
      </c>
      <c r="G1494" s="229">
        <f t="shared" si="71"/>
        <v>0.59293000000000007</v>
      </c>
      <c r="L1494" s="249">
        <f t="shared" si="69"/>
        <v>0.64909000000000006</v>
      </c>
    </row>
    <row r="1495" spans="1:12">
      <c r="A1495" s="207" t="s">
        <v>3037</v>
      </c>
      <c r="B1495" s="207" t="s">
        <v>3038</v>
      </c>
      <c r="C1495" s="10">
        <v>0</v>
      </c>
      <c r="D1495" s="10">
        <v>0</v>
      </c>
      <c r="E1495" s="335"/>
      <c r="F1495" s="229">
        <f t="shared" si="70"/>
        <v>0</v>
      </c>
      <c r="G1495" s="229">
        <f t="shared" si="71"/>
        <v>0</v>
      </c>
      <c r="L1495" s="249">
        <f t="shared" si="69"/>
        <v>0</v>
      </c>
    </row>
    <row r="1496" spans="1:12">
      <c r="A1496" s="207" t="s">
        <v>2069</v>
      </c>
      <c r="B1496" s="207" t="s">
        <v>2070</v>
      </c>
      <c r="C1496" s="10">
        <v>0</v>
      </c>
      <c r="D1496" s="10">
        <v>0</v>
      </c>
      <c r="E1496" s="335"/>
      <c r="F1496" s="229">
        <f t="shared" si="70"/>
        <v>0</v>
      </c>
      <c r="G1496" s="229">
        <f t="shared" si="71"/>
        <v>0</v>
      </c>
      <c r="L1496" s="249">
        <f t="shared" si="69"/>
        <v>0</v>
      </c>
    </row>
    <row r="1497" spans="1:12">
      <c r="A1497" s="207" t="s">
        <v>2723</v>
      </c>
      <c r="B1497" s="207" t="s">
        <v>2724</v>
      </c>
      <c r="C1497" s="10">
        <v>0.377</v>
      </c>
      <c r="D1497" s="10">
        <v>0.34460000000000002</v>
      </c>
      <c r="E1497" s="335"/>
      <c r="F1497" s="229">
        <f t="shared" si="70"/>
        <v>0.49010000000000004</v>
      </c>
      <c r="G1497" s="229">
        <f t="shared" si="71"/>
        <v>0.44798000000000004</v>
      </c>
      <c r="L1497" s="249">
        <f t="shared" si="69"/>
        <v>0.49010000000000004</v>
      </c>
    </row>
    <row r="1498" spans="1:12">
      <c r="A1498" s="207" t="s">
        <v>2949</v>
      </c>
      <c r="B1498" s="207" t="s">
        <v>2950</v>
      </c>
      <c r="C1498" s="10">
        <v>1.2085999999999999</v>
      </c>
      <c r="D1498" s="10">
        <v>1.1039000000000001</v>
      </c>
      <c r="E1498" s="335"/>
      <c r="F1498" s="229">
        <f t="shared" si="70"/>
        <v>1.57118</v>
      </c>
      <c r="G1498" s="229">
        <f t="shared" si="71"/>
        <v>1.4350700000000003</v>
      </c>
      <c r="L1498" s="249">
        <f t="shared" si="69"/>
        <v>1.57118</v>
      </c>
    </row>
    <row r="1499" spans="1:12">
      <c r="A1499" s="207" t="s">
        <v>3029</v>
      </c>
      <c r="B1499" s="207" t="s">
        <v>3030</v>
      </c>
      <c r="C1499" s="10">
        <v>0.4</v>
      </c>
      <c r="D1499" s="10">
        <v>0</v>
      </c>
      <c r="E1499" s="335"/>
      <c r="F1499" s="229">
        <f t="shared" si="70"/>
        <v>0.52</v>
      </c>
      <c r="G1499" s="229">
        <f t="shared" si="71"/>
        <v>0</v>
      </c>
      <c r="L1499" s="249">
        <f t="shared" si="69"/>
        <v>0.52</v>
      </c>
    </row>
    <row r="1500" spans="1:12">
      <c r="A1500" s="207" t="s">
        <v>2365</v>
      </c>
      <c r="B1500" s="207" t="s">
        <v>2366</v>
      </c>
      <c r="C1500" s="10">
        <v>0</v>
      </c>
      <c r="D1500" s="10">
        <v>0</v>
      </c>
      <c r="E1500" s="335"/>
      <c r="F1500" s="229">
        <f t="shared" si="70"/>
        <v>0</v>
      </c>
      <c r="G1500" s="229">
        <f t="shared" si="71"/>
        <v>0</v>
      </c>
      <c r="L1500" s="249">
        <f t="shared" si="69"/>
        <v>0</v>
      </c>
    </row>
    <row r="1501" spans="1:12">
      <c r="A1501" s="207" t="s">
        <v>2477</v>
      </c>
      <c r="B1501" s="207" t="s">
        <v>2478</v>
      </c>
      <c r="C1501" s="10">
        <v>0.54190000000000005</v>
      </c>
      <c r="D1501" s="10">
        <v>0.498</v>
      </c>
      <c r="E1501" s="335"/>
      <c r="F1501" s="229">
        <f t="shared" si="70"/>
        <v>0.70447000000000004</v>
      </c>
      <c r="G1501" s="229">
        <f t="shared" si="71"/>
        <v>0.64739999999999998</v>
      </c>
      <c r="L1501" s="249">
        <f t="shared" si="69"/>
        <v>0.70447000000000004</v>
      </c>
    </row>
    <row r="1502" spans="1:12">
      <c r="A1502" s="207" t="s">
        <v>2721</v>
      </c>
      <c r="B1502" s="207" t="s">
        <v>2722</v>
      </c>
      <c r="C1502" s="10">
        <v>1.8187</v>
      </c>
      <c r="D1502" s="10">
        <v>2.3713000000000002</v>
      </c>
      <c r="E1502" s="335"/>
      <c r="F1502" s="229">
        <f t="shared" si="70"/>
        <v>2.3643100000000001</v>
      </c>
      <c r="G1502" s="229">
        <f t="shared" si="71"/>
        <v>3.0826900000000004</v>
      </c>
      <c r="L1502" s="249">
        <f t="shared" si="69"/>
        <v>3.0826900000000004</v>
      </c>
    </row>
    <row r="1503" spans="1:12">
      <c r="A1503" s="207" t="s">
        <v>2545</v>
      </c>
      <c r="B1503" s="207" t="s">
        <v>2546</v>
      </c>
      <c r="C1503" s="10">
        <v>1.1943999999999999</v>
      </c>
      <c r="D1503" s="10">
        <v>0</v>
      </c>
      <c r="E1503" s="335"/>
      <c r="F1503" s="229">
        <f t="shared" si="70"/>
        <v>1.5527199999999999</v>
      </c>
      <c r="G1503" s="229">
        <f t="shared" si="71"/>
        <v>0</v>
      </c>
      <c r="L1503" s="249">
        <f t="shared" si="69"/>
        <v>1.5527199999999999</v>
      </c>
    </row>
    <row r="1504" spans="1:12">
      <c r="A1504" s="207" t="s">
        <v>2947</v>
      </c>
      <c r="B1504" s="207" t="s">
        <v>2948</v>
      </c>
      <c r="C1504" s="10">
        <v>2.5773999999999999</v>
      </c>
      <c r="D1504" s="10">
        <v>2.3712</v>
      </c>
      <c r="E1504" s="335"/>
      <c r="F1504" s="229">
        <f t="shared" si="70"/>
        <v>3.3506200000000002</v>
      </c>
      <c r="G1504" s="229">
        <f t="shared" si="71"/>
        <v>3.08256</v>
      </c>
      <c r="L1504" s="249">
        <f t="shared" si="69"/>
        <v>3.3506200000000002</v>
      </c>
    </row>
    <row r="1505" spans="1:12">
      <c r="A1505" s="207" t="s">
        <v>2725</v>
      </c>
      <c r="B1505" s="207" t="s">
        <v>2726</v>
      </c>
      <c r="C1505" s="10">
        <v>0</v>
      </c>
      <c r="D1505" s="10">
        <v>0</v>
      </c>
      <c r="E1505" s="335"/>
      <c r="F1505" s="229">
        <f t="shared" si="70"/>
        <v>0</v>
      </c>
      <c r="G1505" s="229">
        <f t="shared" si="71"/>
        <v>0</v>
      </c>
      <c r="L1505" s="249">
        <f t="shared" si="69"/>
        <v>0</v>
      </c>
    </row>
    <row r="1506" spans="1:12">
      <c r="A1506" s="207" t="s">
        <v>2951</v>
      </c>
      <c r="B1506" s="207" t="s">
        <v>2952</v>
      </c>
      <c r="C1506" s="10">
        <v>1.1322000000000001</v>
      </c>
      <c r="D1506" s="10">
        <v>1.0522</v>
      </c>
      <c r="E1506" s="335"/>
      <c r="F1506" s="229">
        <f t="shared" si="70"/>
        <v>1.4718600000000002</v>
      </c>
      <c r="G1506" s="229">
        <f t="shared" si="71"/>
        <v>1.3678600000000001</v>
      </c>
      <c r="L1506" s="249">
        <f t="shared" si="69"/>
        <v>1.4718600000000002</v>
      </c>
    </row>
    <row r="1507" spans="1:12">
      <c r="A1507" s="207" t="s">
        <v>3031</v>
      </c>
      <c r="B1507" s="207" t="s">
        <v>3032</v>
      </c>
      <c r="C1507" s="10">
        <v>0.71899999999999997</v>
      </c>
      <c r="D1507" s="10">
        <v>0.66200000000000003</v>
      </c>
      <c r="E1507" s="335"/>
      <c r="F1507" s="229">
        <f t="shared" si="70"/>
        <v>0.93469999999999998</v>
      </c>
      <c r="G1507" s="229">
        <f t="shared" si="71"/>
        <v>0.86060000000000003</v>
      </c>
      <c r="L1507" s="249">
        <f t="shared" si="69"/>
        <v>0.93469999999999998</v>
      </c>
    </row>
    <row r="1508" spans="1:12">
      <c r="A1508" s="207" t="s">
        <v>3091</v>
      </c>
      <c r="B1508" s="207" t="s">
        <v>3092</v>
      </c>
      <c r="C1508" s="10">
        <v>0</v>
      </c>
      <c r="D1508" s="10">
        <v>0</v>
      </c>
      <c r="E1508" s="335"/>
      <c r="F1508" s="229">
        <f t="shared" si="70"/>
        <v>0</v>
      </c>
      <c r="G1508" s="229">
        <f t="shared" si="71"/>
        <v>0</v>
      </c>
      <c r="L1508" s="249">
        <f t="shared" si="69"/>
        <v>0</v>
      </c>
    </row>
    <row r="1509" spans="1:12">
      <c r="A1509" s="207" t="s">
        <v>2367</v>
      </c>
      <c r="B1509" s="207" t="s">
        <v>2368</v>
      </c>
      <c r="C1509" s="10">
        <v>1.8519000000000001</v>
      </c>
      <c r="D1509" s="10">
        <v>1.7050000000000001</v>
      </c>
      <c r="E1509" s="335"/>
      <c r="F1509" s="229">
        <f t="shared" si="70"/>
        <v>2.40747</v>
      </c>
      <c r="G1509" s="229">
        <f t="shared" si="71"/>
        <v>2.2165000000000004</v>
      </c>
      <c r="L1509" s="249">
        <f t="shared" si="69"/>
        <v>2.40747</v>
      </c>
    </row>
    <row r="1510" spans="1:12">
      <c r="A1510" s="207" t="s">
        <v>2727</v>
      </c>
      <c r="B1510" s="207" t="s">
        <v>2728</v>
      </c>
      <c r="C1510" s="10">
        <v>1.1608000000000001</v>
      </c>
      <c r="D1510" s="10">
        <v>1.1123000000000001</v>
      </c>
      <c r="E1510" s="335"/>
      <c r="F1510" s="229">
        <f t="shared" si="70"/>
        <v>1.5090400000000002</v>
      </c>
      <c r="G1510" s="229">
        <f t="shared" si="71"/>
        <v>1.4459900000000001</v>
      </c>
      <c r="L1510" s="249">
        <f t="shared" si="69"/>
        <v>1.5090400000000002</v>
      </c>
    </row>
    <row r="1511" spans="1:12">
      <c r="A1511" s="207" t="s">
        <v>2863</v>
      </c>
      <c r="B1511" s="207" t="s">
        <v>2864</v>
      </c>
      <c r="C1511" s="10">
        <v>3.0398000000000001</v>
      </c>
      <c r="D1511" s="10">
        <v>2.7629000000000001</v>
      </c>
      <c r="E1511" s="335"/>
      <c r="F1511" s="229">
        <f t="shared" si="70"/>
        <v>3.95174</v>
      </c>
      <c r="G1511" s="229">
        <f t="shared" si="71"/>
        <v>3.5917700000000004</v>
      </c>
      <c r="L1511" s="249">
        <f t="shared" si="69"/>
        <v>3.95174</v>
      </c>
    </row>
    <row r="1512" spans="1:12">
      <c r="A1512" s="207" t="s">
        <v>2955</v>
      </c>
      <c r="B1512" s="207" t="s">
        <v>2956</v>
      </c>
      <c r="C1512" s="10">
        <v>0.8004</v>
      </c>
      <c r="D1512" s="10">
        <v>0.73699999999999999</v>
      </c>
      <c r="E1512" s="335"/>
      <c r="F1512" s="229">
        <f t="shared" si="70"/>
        <v>1.0405200000000001</v>
      </c>
      <c r="G1512" s="229">
        <f t="shared" si="71"/>
        <v>0.95810000000000006</v>
      </c>
      <c r="L1512" s="249">
        <f t="shared" si="69"/>
        <v>1.0405200000000001</v>
      </c>
    </row>
    <row r="1513" spans="1:12">
      <c r="A1513" s="207" t="s">
        <v>3033</v>
      </c>
      <c r="B1513" s="207" t="s">
        <v>3034</v>
      </c>
      <c r="C1513" s="10">
        <v>0.48370000000000002</v>
      </c>
      <c r="D1513" s="10">
        <v>0.47249999999999998</v>
      </c>
      <c r="E1513" s="335"/>
      <c r="F1513" s="229">
        <f t="shared" si="70"/>
        <v>0.62881000000000009</v>
      </c>
      <c r="G1513" s="229">
        <f t="shared" si="71"/>
        <v>0.61424999999999996</v>
      </c>
      <c r="L1513" s="249">
        <f t="shared" si="69"/>
        <v>0.62881000000000009</v>
      </c>
    </row>
    <row r="1514" spans="1:12">
      <c r="A1514" s="207" t="s">
        <v>3093</v>
      </c>
      <c r="B1514" s="207" t="s">
        <v>3094</v>
      </c>
      <c r="C1514" s="10">
        <v>0.38400000000000001</v>
      </c>
      <c r="D1514" s="10">
        <v>0.29780000000000001</v>
      </c>
      <c r="E1514" s="335"/>
      <c r="F1514" s="229">
        <f t="shared" si="70"/>
        <v>0.49920000000000003</v>
      </c>
      <c r="G1514" s="229">
        <f t="shared" si="71"/>
        <v>0.38714000000000004</v>
      </c>
      <c r="L1514" s="249">
        <f t="shared" si="69"/>
        <v>0.49920000000000003</v>
      </c>
    </row>
    <row r="1515" spans="1:12">
      <c r="A1515" s="207" t="s">
        <v>3117</v>
      </c>
      <c r="B1515" s="207" t="s">
        <v>3118</v>
      </c>
      <c r="C1515" s="10">
        <v>0.21560000000000001</v>
      </c>
      <c r="D1515" s="10">
        <v>0.19270000000000001</v>
      </c>
      <c r="E1515" s="335"/>
      <c r="F1515" s="229">
        <f t="shared" si="70"/>
        <v>0.28028000000000003</v>
      </c>
      <c r="G1515" s="229">
        <f t="shared" si="71"/>
        <v>0.25051000000000001</v>
      </c>
      <c r="L1515" s="249">
        <f t="shared" si="69"/>
        <v>0.28028000000000003</v>
      </c>
    </row>
    <row r="1516" spans="1:12">
      <c r="A1516" s="207" t="s">
        <v>3141</v>
      </c>
      <c r="B1516" s="207" t="s">
        <v>3142</v>
      </c>
      <c r="C1516" s="10">
        <v>0.14699999999999999</v>
      </c>
      <c r="D1516" s="10">
        <v>0.121</v>
      </c>
      <c r="E1516" s="335"/>
      <c r="F1516" s="229">
        <f t="shared" si="70"/>
        <v>0.19109999999999999</v>
      </c>
      <c r="G1516" s="229">
        <f t="shared" si="71"/>
        <v>0.1573</v>
      </c>
      <c r="L1516" s="249">
        <f t="shared" si="69"/>
        <v>0.19109999999999999</v>
      </c>
    </row>
    <row r="1517" spans="1:12">
      <c r="A1517" s="207" t="s">
        <v>3164</v>
      </c>
      <c r="B1517" s="207" t="s">
        <v>3165</v>
      </c>
      <c r="C1517" s="10">
        <v>9.4500000000000001E-2</v>
      </c>
      <c r="D1517" s="10">
        <v>8.3299999999999999E-2</v>
      </c>
      <c r="E1517" s="335"/>
      <c r="F1517" s="229">
        <f t="shared" si="70"/>
        <v>0.12285</v>
      </c>
      <c r="G1517" s="229">
        <f t="shared" si="71"/>
        <v>0.10829</v>
      </c>
      <c r="L1517" s="249">
        <f t="shared" si="69"/>
        <v>0.12285</v>
      </c>
    </row>
    <row r="1518" spans="1:12">
      <c r="A1518" s="207" t="s">
        <v>3186</v>
      </c>
      <c r="B1518" s="207" t="s">
        <v>3187</v>
      </c>
      <c r="C1518" s="10">
        <v>9.11E-2</v>
      </c>
      <c r="D1518" s="10">
        <v>0</v>
      </c>
      <c r="E1518" s="335"/>
      <c r="F1518" s="229">
        <f t="shared" si="70"/>
        <v>0.11843000000000001</v>
      </c>
      <c r="G1518" s="229">
        <f t="shared" si="71"/>
        <v>0</v>
      </c>
      <c r="L1518" s="249">
        <f t="shared" si="69"/>
        <v>0.11843000000000001</v>
      </c>
    </row>
    <row r="1519" spans="1:12">
      <c r="A1519" s="207" t="s">
        <v>3196</v>
      </c>
      <c r="B1519" s="207" t="s">
        <v>3197</v>
      </c>
      <c r="C1519" s="10">
        <v>6.3200000000000006E-2</v>
      </c>
      <c r="D1519" s="10">
        <v>8.5500000000000007E-2</v>
      </c>
      <c r="E1519" s="335"/>
      <c r="F1519" s="229">
        <f t="shared" si="70"/>
        <v>8.2160000000000011E-2</v>
      </c>
      <c r="G1519" s="229">
        <f t="shared" si="71"/>
        <v>0.11115000000000001</v>
      </c>
      <c r="L1519" s="249">
        <f t="shared" si="69"/>
        <v>0.11115000000000001</v>
      </c>
    </row>
    <row r="1520" spans="1:12">
      <c r="A1520" s="207" t="s">
        <v>2389</v>
      </c>
      <c r="B1520" s="207" t="s">
        <v>2390</v>
      </c>
      <c r="C1520" s="10">
        <v>1.712</v>
      </c>
      <c r="D1520" s="10">
        <v>1.5629999999999999</v>
      </c>
      <c r="E1520" s="335"/>
      <c r="F1520" s="229">
        <f t="shared" si="70"/>
        <v>2.2256</v>
      </c>
      <c r="G1520" s="229">
        <f t="shared" si="71"/>
        <v>2.0318999999999998</v>
      </c>
      <c r="L1520" s="249">
        <f t="shared" si="69"/>
        <v>2.2256</v>
      </c>
    </row>
    <row r="1521" spans="1:12">
      <c r="A1521" s="207" t="s">
        <v>2749</v>
      </c>
      <c r="B1521" s="207" t="s">
        <v>2750</v>
      </c>
      <c r="C1521" s="10">
        <v>2.3687999999999998</v>
      </c>
      <c r="D1521" s="10">
        <v>2.2044000000000001</v>
      </c>
      <c r="E1521" s="335"/>
      <c r="F1521" s="229">
        <f t="shared" si="70"/>
        <v>3.07944</v>
      </c>
      <c r="G1521" s="229">
        <f t="shared" si="71"/>
        <v>2.8657200000000005</v>
      </c>
      <c r="L1521" s="249">
        <f t="shared" si="69"/>
        <v>3.07944</v>
      </c>
    </row>
    <row r="1522" spans="1:12">
      <c r="A1522" s="207" t="s">
        <v>2867</v>
      </c>
      <c r="B1522" s="207" t="s">
        <v>2868</v>
      </c>
      <c r="C1522" s="10">
        <v>2.9689999999999999</v>
      </c>
      <c r="D1522" s="10">
        <v>2.7629000000000001</v>
      </c>
      <c r="E1522" s="335"/>
      <c r="F1522" s="229">
        <f t="shared" si="70"/>
        <v>3.8597000000000001</v>
      </c>
      <c r="G1522" s="229">
        <f t="shared" si="71"/>
        <v>3.5917700000000004</v>
      </c>
      <c r="L1522" s="249">
        <f t="shared" si="69"/>
        <v>3.8597000000000001</v>
      </c>
    </row>
    <row r="1523" spans="1:12">
      <c r="A1523" s="207" t="s">
        <v>2961</v>
      </c>
      <c r="B1523" s="207" t="s">
        <v>2962</v>
      </c>
      <c r="C1523" s="10">
        <v>2.2585999999999999</v>
      </c>
      <c r="D1523" s="10">
        <v>2.0665</v>
      </c>
      <c r="E1523" s="335"/>
      <c r="F1523" s="229">
        <f t="shared" si="70"/>
        <v>2.9361800000000002</v>
      </c>
      <c r="G1523" s="229">
        <f t="shared" si="71"/>
        <v>2.6864500000000002</v>
      </c>
      <c r="L1523" s="249">
        <f t="shared" si="69"/>
        <v>2.9361800000000002</v>
      </c>
    </row>
    <row r="1524" spans="1:12">
      <c r="A1524" s="207" t="s">
        <v>2953</v>
      </c>
      <c r="B1524" s="207" t="s">
        <v>2954</v>
      </c>
      <c r="C1524" s="10">
        <v>1.1229</v>
      </c>
      <c r="D1524" s="10">
        <v>1.0274000000000001</v>
      </c>
      <c r="E1524" s="335"/>
      <c r="F1524" s="229">
        <f t="shared" si="70"/>
        <v>1.45977</v>
      </c>
      <c r="G1524" s="229">
        <f t="shared" si="71"/>
        <v>1.3356200000000003</v>
      </c>
      <c r="L1524" s="249">
        <f t="shared" si="69"/>
        <v>1.45977</v>
      </c>
    </row>
    <row r="1525" spans="1:12">
      <c r="A1525" s="207" t="s">
        <v>3151</v>
      </c>
      <c r="B1525" s="207" t="s">
        <v>3152</v>
      </c>
      <c r="C1525" s="10">
        <v>0.3846</v>
      </c>
      <c r="D1525" s="10">
        <v>0</v>
      </c>
      <c r="E1525" s="335"/>
      <c r="F1525" s="229">
        <f t="shared" si="70"/>
        <v>0.49998000000000004</v>
      </c>
      <c r="G1525" s="229">
        <f t="shared" si="71"/>
        <v>0</v>
      </c>
      <c r="L1525" s="249">
        <f t="shared" si="69"/>
        <v>0.49998000000000004</v>
      </c>
    </row>
    <row r="1526" spans="1:12">
      <c r="A1526" s="207" t="s">
        <v>3153</v>
      </c>
      <c r="B1526" s="207" t="s">
        <v>3154</v>
      </c>
      <c r="C1526" s="10">
        <v>0</v>
      </c>
      <c r="D1526" s="10">
        <v>0</v>
      </c>
      <c r="E1526" s="335"/>
      <c r="F1526" s="229">
        <f t="shared" si="70"/>
        <v>0</v>
      </c>
      <c r="G1526" s="229">
        <f t="shared" si="71"/>
        <v>0</v>
      </c>
      <c r="L1526" s="249">
        <f t="shared" si="69"/>
        <v>0</v>
      </c>
    </row>
    <row r="1527" spans="1:12">
      <c r="A1527" s="207" t="s">
        <v>3172</v>
      </c>
      <c r="B1527" s="207" t="s">
        <v>3173</v>
      </c>
      <c r="C1527" s="10">
        <v>0</v>
      </c>
      <c r="D1527" s="10">
        <v>0</v>
      </c>
      <c r="E1527" s="335"/>
      <c r="F1527" s="229">
        <f t="shared" si="70"/>
        <v>0</v>
      </c>
      <c r="G1527" s="229">
        <f t="shared" si="71"/>
        <v>0</v>
      </c>
      <c r="L1527" s="249">
        <f t="shared" si="69"/>
        <v>0</v>
      </c>
    </row>
    <row r="1528" spans="1:12">
      <c r="A1528" s="207" t="s">
        <v>3174</v>
      </c>
      <c r="B1528" s="207" t="s">
        <v>3175</v>
      </c>
      <c r="C1528" s="10">
        <v>0.46560000000000001</v>
      </c>
      <c r="D1528" s="10">
        <v>0</v>
      </c>
      <c r="E1528" s="335"/>
      <c r="F1528" s="229">
        <f t="shared" si="70"/>
        <v>0.60528000000000004</v>
      </c>
      <c r="G1528" s="229">
        <f t="shared" si="71"/>
        <v>0</v>
      </c>
      <c r="L1528" s="249">
        <f t="shared" si="69"/>
        <v>0.60528000000000004</v>
      </c>
    </row>
    <row r="1529" spans="1:12">
      <c r="A1529" s="207" t="s">
        <v>3047</v>
      </c>
      <c r="B1529" s="207" t="s">
        <v>3048</v>
      </c>
      <c r="C1529" s="10">
        <v>2.2469000000000001</v>
      </c>
      <c r="D1529" s="10">
        <v>0</v>
      </c>
      <c r="E1529" s="335"/>
      <c r="F1529" s="229">
        <f t="shared" si="70"/>
        <v>2.9209700000000001</v>
      </c>
      <c r="G1529" s="229">
        <f t="shared" si="71"/>
        <v>0</v>
      </c>
      <c r="L1529" s="249">
        <f t="shared" si="69"/>
        <v>2.9209700000000001</v>
      </c>
    </row>
    <row r="1530" spans="1:12">
      <c r="A1530" s="207" t="s">
        <v>3103</v>
      </c>
      <c r="B1530" s="207" t="s">
        <v>3104</v>
      </c>
      <c r="C1530" s="10">
        <v>0.88049999999999995</v>
      </c>
      <c r="D1530" s="10">
        <v>0</v>
      </c>
      <c r="E1530" s="335"/>
      <c r="F1530" s="229">
        <f t="shared" si="70"/>
        <v>1.1446499999999999</v>
      </c>
      <c r="G1530" s="229">
        <f t="shared" si="71"/>
        <v>0</v>
      </c>
      <c r="L1530" s="249">
        <f t="shared" si="69"/>
        <v>1.1446499999999999</v>
      </c>
    </row>
    <row r="1531" spans="1:12">
      <c r="A1531" s="207" t="s">
        <v>3155</v>
      </c>
      <c r="B1531" s="207" t="s">
        <v>3156</v>
      </c>
      <c r="C1531" s="10">
        <v>0</v>
      </c>
      <c r="D1531" s="10">
        <v>0</v>
      </c>
      <c r="E1531" s="335"/>
      <c r="F1531" s="229">
        <f t="shared" si="70"/>
        <v>0</v>
      </c>
      <c r="G1531" s="229">
        <f t="shared" si="71"/>
        <v>0</v>
      </c>
      <c r="L1531" s="249">
        <f t="shared" si="69"/>
        <v>0</v>
      </c>
    </row>
    <row r="1532" spans="1:12">
      <c r="A1532" s="207" t="s">
        <v>3176</v>
      </c>
      <c r="B1532" s="207" t="s">
        <v>3177</v>
      </c>
      <c r="C1532" s="10">
        <v>0.97809999999999997</v>
      </c>
      <c r="D1532" s="10">
        <v>0.99</v>
      </c>
      <c r="E1532" s="335"/>
      <c r="F1532" s="229">
        <f t="shared" si="70"/>
        <v>1.27153</v>
      </c>
      <c r="G1532" s="229">
        <f t="shared" si="71"/>
        <v>1.2869999999999999</v>
      </c>
      <c r="L1532" s="249">
        <f t="shared" si="69"/>
        <v>1.2869999999999999</v>
      </c>
    </row>
    <row r="1533" spans="1:12">
      <c r="A1533" s="207" t="s">
        <v>3119</v>
      </c>
      <c r="B1533" s="207" t="s">
        <v>3120</v>
      </c>
      <c r="C1533" s="10">
        <v>0.1113</v>
      </c>
      <c r="D1533" s="10">
        <v>0</v>
      </c>
      <c r="E1533" s="335"/>
      <c r="F1533" s="229">
        <f t="shared" si="70"/>
        <v>0.14469000000000001</v>
      </c>
      <c r="G1533" s="229">
        <f t="shared" si="71"/>
        <v>0</v>
      </c>
      <c r="L1533" s="249">
        <f t="shared" si="69"/>
        <v>0.14469000000000001</v>
      </c>
    </row>
    <row r="1534" spans="1:12">
      <c r="A1534" s="207" t="s">
        <v>3143</v>
      </c>
      <c r="B1534" s="207" t="s">
        <v>3144</v>
      </c>
      <c r="C1534" s="10">
        <v>5.0599999999999999E-2</v>
      </c>
      <c r="D1534" s="10">
        <v>0</v>
      </c>
      <c r="E1534" s="335"/>
      <c r="F1534" s="229">
        <f t="shared" si="70"/>
        <v>6.5780000000000005E-2</v>
      </c>
      <c r="G1534" s="229">
        <f t="shared" si="71"/>
        <v>0</v>
      </c>
      <c r="L1534" s="249">
        <f t="shared" si="69"/>
        <v>6.5780000000000005E-2</v>
      </c>
    </row>
    <row r="1535" spans="1:12">
      <c r="A1535" s="207" t="s">
        <v>3166</v>
      </c>
      <c r="B1535" s="207" t="s">
        <v>3167</v>
      </c>
      <c r="C1535" s="10">
        <v>9.6000000000000002E-2</v>
      </c>
      <c r="D1535" s="10">
        <v>8.8400000000000006E-2</v>
      </c>
      <c r="E1535" s="335"/>
      <c r="F1535" s="229">
        <f t="shared" si="70"/>
        <v>0.12480000000000001</v>
      </c>
      <c r="G1535" s="229">
        <f t="shared" si="71"/>
        <v>0.11492000000000001</v>
      </c>
      <c r="L1535" s="249">
        <f t="shared" si="69"/>
        <v>0.12480000000000001</v>
      </c>
    </row>
    <row r="1536" spans="1:12">
      <c r="A1536" s="207" t="s">
        <v>2729</v>
      </c>
      <c r="B1536" s="207" t="s">
        <v>2730</v>
      </c>
      <c r="C1536" s="10">
        <v>0</v>
      </c>
      <c r="D1536" s="10">
        <v>0</v>
      </c>
      <c r="E1536" s="335"/>
      <c r="F1536" s="229">
        <f t="shared" si="70"/>
        <v>0</v>
      </c>
      <c r="G1536" s="229">
        <f t="shared" si="71"/>
        <v>0</v>
      </c>
      <c r="L1536" s="249">
        <f t="shared" si="69"/>
        <v>0</v>
      </c>
    </row>
    <row r="1537" spans="1:12">
      <c r="A1537" s="207" t="s">
        <v>2957</v>
      </c>
      <c r="B1537" s="207" t="s">
        <v>2958</v>
      </c>
      <c r="C1537" s="10">
        <v>3.8635000000000002</v>
      </c>
      <c r="D1537" s="10">
        <v>3.4249999999999998</v>
      </c>
      <c r="E1537" s="335"/>
      <c r="F1537" s="229">
        <f t="shared" si="70"/>
        <v>5.0225500000000007</v>
      </c>
      <c r="G1537" s="229">
        <f t="shared" si="71"/>
        <v>4.4524999999999997</v>
      </c>
      <c r="L1537" s="249">
        <f t="shared" si="69"/>
        <v>5.0225500000000007</v>
      </c>
    </row>
    <row r="1538" spans="1:12">
      <c r="A1538" s="207" t="s">
        <v>3035</v>
      </c>
      <c r="B1538" s="207" t="s">
        <v>3036</v>
      </c>
      <c r="C1538" s="10">
        <v>2.4790999999999999</v>
      </c>
      <c r="D1538" s="10">
        <v>2.1347</v>
      </c>
      <c r="E1538" s="335"/>
      <c r="F1538" s="229">
        <f t="shared" si="70"/>
        <v>3.2228300000000001</v>
      </c>
      <c r="G1538" s="229">
        <f t="shared" si="71"/>
        <v>2.7751100000000002</v>
      </c>
      <c r="L1538" s="249">
        <f t="shared" si="69"/>
        <v>3.2228300000000001</v>
      </c>
    </row>
    <row r="1539" spans="1:12">
      <c r="A1539" s="207" t="s">
        <v>3095</v>
      </c>
      <c r="B1539" s="207" t="s">
        <v>3096</v>
      </c>
      <c r="C1539" s="10">
        <v>1.4131</v>
      </c>
      <c r="D1539" s="10">
        <v>1.25</v>
      </c>
      <c r="E1539" s="335"/>
      <c r="F1539" s="229">
        <f t="shared" si="70"/>
        <v>1.8370300000000002</v>
      </c>
      <c r="G1539" s="229">
        <f t="shared" si="71"/>
        <v>1.625</v>
      </c>
      <c r="L1539" s="249">
        <f t="shared" ref="L1539:L1602" si="72">IF(C1539&gt;D1539,C1539*1.3,D1539*1.3)</f>
        <v>1.8370300000000002</v>
      </c>
    </row>
    <row r="1540" spans="1:12">
      <c r="A1540" s="207" t="s">
        <v>3121</v>
      </c>
      <c r="B1540" s="207" t="s">
        <v>3122</v>
      </c>
      <c r="C1540" s="10">
        <v>1.0559000000000001</v>
      </c>
      <c r="D1540" s="10">
        <v>0.95409999999999995</v>
      </c>
      <c r="E1540" s="335"/>
      <c r="F1540" s="229">
        <f t="shared" ref="F1540:F1603" si="73">C1540*$E$1</f>
        <v>1.3726700000000001</v>
      </c>
      <c r="G1540" s="229">
        <f t="shared" ref="G1540:G1603" si="74">D1540*$E$1</f>
        <v>1.2403299999999999</v>
      </c>
      <c r="L1540" s="249">
        <f t="shared" si="72"/>
        <v>1.3726700000000001</v>
      </c>
    </row>
    <row r="1541" spans="1:12">
      <c r="A1541" s="207" t="s">
        <v>3145</v>
      </c>
      <c r="B1541" s="207" t="s">
        <v>3146</v>
      </c>
      <c r="C1541" s="10">
        <v>0.66859999999999997</v>
      </c>
      <c r="D1541" s="10">
        <v>0.61960000000000004</v>
      </c>
      <c r="E1541" s="335"/>
      <c r="F1541" s="229">
        <f t="shared" si="73"/>
        <v>0.86917999999999995</v>
      </c>
      <c r="G1541" s="229">
        <f t="shared" si="74"/>
        <v>0.80548000000000008</v>
      </c>
      <c r="L1541" s="249">
        <f t="shared" si="72"/>
        <v>0.86917999999999995</v>
      </c>
    </row>
    <row r="1542" spans="1:12">
      <c r="A1542" s="207" t="s">
        <v>3097</v>
      </c>
      <c r="B1542" s="207" t="s">
        <v>3098</v>
      </c>
      <c r="C1542" s="10">
        <v>0</v>
      </c>
      <c r="D1542" s="10">
        <v>0</v>
      </c>
      <c r="E1542" s="335"/>
      <c r="F1542" s="229">
        <f t="shared" si="73"/>
        <v>0</v>
      </c>
      <c r="G1542" s="229">
        <f t="shared" si="74"/>
        <v>0</v>
      </c>
      <c r="L1542" s="249">
        <f t="shared" si="72"/>
        <v>0</v>
      </c>
    </row>
    <row r="1543" spans="1:12">
      <c r="A1543" s="207" t="s">
        <v>3099</v>
      </c>
      <c r="B1543" s="207" t="s">
        <v>3100</v>
      </c>
      <c r="C1543" s="10">
        <v>0</v>
      </c>
      <c r="D1543" s="10">
        <v>0</v>
      </c>
      <c r="E1543" s="335"/>
      <c r="F1543" s="229">
        <f t="shared" si="73"/>
        <v>0</v>
      </c>
      <c r="G1543" s="229">
        <f t="shared" si="74"/>
        <v>0</v>
      </c>
      <c r="L1543" s="249">
        <f t="shared" si="72"/>
        <v>0</v>
      </c>
    </row>
    <row r="1544" spans="1:12">
      <c r="A1544" s="207" t="s">
        <v>3123</v>
      </c>
      <c r="B1544" s="207" t="s">
        <v>3124</v>
      </c>
      <c r="C1544" s="10">
        <v>0</v>
      </c>
      <c r="D1544" s="10">
        <v>0</v>
      </c>
      <c r="E1544" s="335"/>
      <c r="F1544" s="229">
        <f t="shared" si="73"/>
        <v>0</v>
      </c>
      <c r="G1544" s="229">
        <f t="shared" si="74"/>
        <v>0</v>
      </c>
      <c r="L1544" s="249">
        <f t="shared" si="72"/>
        <v>0</v>
      </c>
    </row>
    <row r="1545" spans="1:12">
      <c r="A1545" s="207" t="s">
        <v>3125</v>
      </c>
      <c r="B1545" s="207" t="s">
        <v>3126</v>
      </c>
      <c r="C1545" s="10">
        <v>0</v>
      </c>
      <c r="D1545" s="10">
        <v>0</v>
      </c>
      <c r="E1545" s="335"/>
      <c r="F1545" s="229">
        <f t="shared" si="73"/>
        <v>0</v>
      </c>
      <c r="G1545" s="229">
        <f t="shared" si="74"/>
        <v>0</v>
      </c>
      <c r="L1545" s="249">
        <f t="shared" si="72"/>
        <v>0</v>
      </c>
    </row>
    <row r="1546" spans="1:12">
      <c r="A1546" s="207" t="s">
        <v>3147</v>
      </c>
      <c r="B1546" s="207" t="s">
        <v>3148</v>
      </c>
      <c r="C1546" s="10">
        <v>0.44979999999999998</v>
      </c>
      <c r="D1546" s="10">
        <v>0.3624</v>
      </c>
      <c r="E1546" s="335"/>
      <c r="F1546" s="229">
        <f t="shared" si="73"/>
        <v>0.58474000000000004</v>
      </c>
      <c r="G1546" s="229">
        <f t="shared" si="74"/>
        <v>0.47112000000000004</v>
      </c>
      <c r="L1546" s="249">
        <f t="shared" si="72"/>
        <v>0.58474000000000004</v>
      </c>
    </row>
    <row r="1547" spans="1:12">
      <c r="A1547" s="207" t="s">
        <v>3149</v>
      </c>
      <c r="B1547" s="207" t="s">
        <v>3150</v>
      </c>
      <c r="C1547" s="10">
        <v>0.3543</v>
      </c>
      <c r="D1547" s="10">
        <v>0</v>
      </c>
      <c r="E1547" s="335"/>
      <c r="F1547" s="229">
        <f t="shared" si="73"/>
        <v>0.46059</v>
      </c>
      <c r="G1547" s="229">
        <f t="shared" si="74"/>
        <v>0</v>
      </c>
      <c r="L1547" s="249">
        <f t="shared" si="72"/>
        <v>0.46059</v>
      </c>
    </row>
    <row r="1548" spans="1:12">
      <c r="A1548" s="207" t="s">
        <v>3168</v>
      </c>
      <c r="B1548" s="207" t="s">
        <v>3169</v>
      </c>
      <c r="C1548" s="10">
        <v>0.29160000000000003</v>
      </c>
      <c r="D1548" s="10">
        <v>0.26800000000000002</v>
      </c>
      <c r="E1548" s="335"/>
      <c r="F1548" s="229">
        <f t="shared" si="73"/>
        <v>0.37908000000000003</v>
      </c>
      <c r="G1548" s="229">
        <f t="shared" si="74"/>
        <v>0.34840000000000004</v>
      </c>
      <c r="L1548" s="249">
        <f t="shared" si="72"/>
        <v>0.37908000000000003</v>
      </c>
    </row>
    <row r="1549" spans="1:12">
      <c r="A1549" s="207" t="s">
        <v>3170</v>
      </c>
      <c r="B1549" s="207" t="s">
        <v>3171</v>
      </c>
      <c r="C1549" s="10">
        <v>0</v>
      </c>
      <c r="D1549" s="10">
        <v>0</v>
      </c>
      <c r="E1549" s="335"/>
      <c r="F1549" s="229">
        <f t="shared" si="73"/>
        <v>0</v>
      </c>
      <c r="G1549" s="229">
        <f t="shared" si="74"/>
        <v>0</v>
      </c>
      <c r="L1549" s="249">
        <f t="shared" si="72"/>
        <v>0</v>
      </c>
    </row>
    <row r="1550" spans="1:12">
      <c r="A1550" s="207" t="s">
        <v>3163</v>
      </c>
      <c r="B1550" s="207" t="s">
        <v>89</v>
      </c>
      <c r="C1550" s="10">
        <v>0.14019999999999999</v>
      </c>
      <c r="D1550" s="10">
        <v>0.13</v>
      </c>
      <c r="E1550" s="335"/>
      <c r="F1550" s="229">
        <f t="shared" si="73"/>
        <v>0.18226000000000001</v>
      </c>
      <c r="G1550" s="229">
        <f t="shared" si="74"/>
        <v>0.16900000000000001</v>
      </c>
      <c r="L1550" s="249">
        <f t="shared" si="72"/>
        <v>0.18226000000000001</v>
      </c>
    </row>
    <row r="1551" spans="1:12">
      <c r="A1551" s="207" t="s">
        <v>3236</v>
      </c>
      <c r="B1551" s="207" t="s">
        <v>3237</v>
      </c>
      <c r="C1551" s="10">
        <v>26.3262</v>
      </c>
      <c r="D1551" s="10">
        <v>21.89</v>
      </c>
      <c r="E1551" s="335"/>
      <c r="F1551" s="229">
        <f t="shared" si="73"/>
        <v>34.224060000000001</v>
      </c>
      <c r="G1551" s="229">
        <f t="shared" si="74"/>
        <v>28.457000000000001</v>
      </c>
      <c r="L1551" s="249">
        <f t="shared" si="72"/>
        <v>34.224060000000001</v>
      </c>
    </row>
    <row r="1552" spans="1:12">
      <c r="A1552" s="207" t="s">
        <v>3261</v>
      </c>
      <c r="B1552" s="207" t="s">
        <v>4236</v>
      </c>
      <c r="C1552" s="10">
        <v>19.7026</v>
      </c>
      <c r="D1552" s="10">
        <v>22.47</v>
      </c>
      <c r="E1552" s="335"/>
      <c r="F1552" s="229">
        <f t="shared" si="73"/>
        <v>25.613380000000003</v>
      </c>
      <c r="G1552" s="229">
        <f t="shared" si="74"/>
        <v>29.210999999999999</v>
      </c>
      <c r="L1552" s="249">
        <f t="shared" si="72"/>
        <v>29.210999999999999</v>
      </c>
    </row>
    <row r="1553" spans="1:12">
      <c r="A1553" s="207" t="s">
        <v>3294</v>
      </c>
      <c r="B1553" s="207" t="s">
        <v>3295</v>
      </c>
      <c r="C1553" s="10">
        <v>24.236000000000001</v>
      </c>
      <c r="D1553" s="10">
        <v>22.175000000000001</v>
      </c>
      <c r="E1553" s="335"/>
      <c r="F1553" s="229">
        <f t="shared" si="73"/>
        <v>31.506800000000002</v>
      </c>
      <c r="G1553" s="229">
        <f t="shared" si="74"/>
        <v>28.827500000000001</v>
      </c>
      <c r="L1553" s="249">
        <f t="shared" si="72"/>
        <v>31.506800000000002</v>
      </c>
    </row>
    <row r="1554" spans="1:12">
      <c r="A1554" s="207" t="s">
        <v>3280</v>
      </c>
      <c r="B1554" s="207" t="s">
        <v>4239</v>
      </c>
      <c r="C1554" s="10">
        <v>53.725000000000001</v>
      </c>
      <c r="D1554" s="10">
        <v>49.7</v>
      </c>
      <c r="E1554" s="335"/>
      <c r="F1554" s="229">
        <f t="shared" si="73"/>
        <v>69.842500000000001</v>
      </c>
      <c r="G1554" s="229">
        <f t="shared" si="74"/>
        <v>64.61</v>
      </c>
      <c r="L1554" s="249">
        <f t="shared" si="72"/>
        <v>69.842500000000001</v>
      </c>
    </row>
    <row r="1555" spans="1:12">
      <c r="A1555" s="207" t="s">
        <v>3308</v>
      </c>
      <c r="B1555" s="207" t="s">
        <v>4242</v>
      </c>
      <c r="C1555" s="10">
        <v>55.647399999999998</v>
      </c>
      <c r="D1555" s="10">
        <v>0</v>
      </c>
      <c r="E1555" s="335"/>
      <c r="F1555" s="229">
        <f t="shared" si="73"/>
        <v>72.341620000000006</v>
      </c>
      <c r="G1555" s="229">
        <f t="shared" si="74"/>
        <v>0</v>
      </c>
      <c r="L1555" s="249">
        <f t="shared" si="72"/>
        <v>72.341620000000006</v>
      </c>
    </row>
    <row r="1556" spans="1:12">
      <c r="A1556" s="207" t="s">
        <v>3238</v>
      </c>
      <c r="B1556" s="207" t="s">
        <v>87</v>
      </c>
      <c r="C1556" s="10">
        <v>32.863100000000003</v>
      </c>
      <c r="D1556" s="10">
        <v>33.04</v>
      </c>
      <c r="E1556" s="335"/>
      <c r="F1556" s="229">
        <f t="shared" si="73"/>
        <v>42.722030000000004</v>
      </c>
      <c r="G1556" s="229">
        <f t="shared" si="74"/>
        <v>42.951999999999998</v>
      </c>
      <c r="L1556" s="249">
        <f t="shared" si="72"/>
        <v>42.951999999999998</v>
      </c>
    </row>
    <row r="1557" spans="1:12">
      <c r="A1557" s="207" t="s">
        <v>3263</v>
      </c>
      <c r="B1557" s="207" t="s">
        <v>4237</v>
      </c>
      <c r="C1557" s="10">
        <v>25.423100000000002</v>
      </c>
      <c r="D1557" s="10">
        <v>23.85</v>
      </c>
      <c r="E1557" s="335"/>
      <c r="F1557" s="229">
        <f t="shared" si="73"/>
        <v>33.050030000000007</v>
      </c>
      <c r="G1557" s="229">
        <f t="shared" si="74"/>
        <v>31.005000000000003</v>
      </c>
      <c r="L1557" s="249">
        <f t="shared" si="72"/>
        <v>33.050030000000007</v>
      </c>
    </row>
    <row r="1558" spans="1:12">
      <c r="A1558" s="207" t="s">
        <v>3296</v>
      </c>
      <c r="B1558" s="207" t="s">
        <v>4240</v>
      </c>
      <c r="C1558" s="10">
        <v>43.633400000000002</v>
      </c>
      <c r="D1558" s="10">
        <v>41</v>
      </c>
      <c r="E1558" s="335"/>
      <c r="F1558" s="229">
        <f t="shared" si="73"/>
        <v>56.723420000000004</v>
      </c>
      <c r="G1558" s="229">
        <f t="shared" si="74"/>
        <v>53.300000000000004</v>
      </c>
      <c r="L1558" s="249">
        <f t="shared" si="72"/>
        <v>56.723420000000004</v>
      </c>
    </row>
    <row r="1559" spans="1:12">
      <c r="A1559" s="207" t="s">
        <v>3282</v>
      </c>
      <c r="B1559" s="207" t="s">
        <v>3283</v>
      </c>
      <c r="C1559" s="10">
        <v>31.297499999999999</v>
      </c>
      <c r="D1559" s="10">
        <v>44.83</v>
      </c>
      <c r="E1559" s="335"/>
      <c r="F1559" s="229">
        <f t="shared" si="73"/>
        <v>40.686750000000004</v>
      </c>
      <c r="G1559" s="229">
        <f t="shared" si="74"/>
        <v>58.278999999999996</v>
      </c>
      <c r="L1559" s="249">
        <f t="shared" si="72"/>
        <v>58.278999999999996</v>
      </c>
    </row>
    <row r="1560" spans="1:12">
      <c r="A1560" s="207" t="s">
        <v>3310</v>
      </c>
      <c r="B1560" s="207" t="s">
        <v>4243</v>
      </c>
      <c r="C1560" s="10">
        <v>102.5715</v>
      </c>
      <c r="D1560" s="10">
        <v>105.67</v>
      </c>
      <c r="E1560" s="335"/>
      <c r="F1560" s="229">
        <f t="shared" si="73"/>
        <v>133.34295</v>
      </c>
      <c r="G1560" s="229">
        <f t="shared" si="74"/>
        <v>137.37100000000001</v>
      </c>
      <c r="L1560" s="249">
        <f t="shared" si="72"/>
        <v>137.37100000000001</v>
      </c>
    </row>
    <row r="1561" spans="1:12">
      <c r="A1561" s="207" t="s">
        <v>3222</v>
      </c>
      <c r="B1561" s="207" t="s">
        <v>3223</v>
      </c>
      <c r="C1561" s="10">
        <v>0.92820000000000003</v>
      </c>
      <c r="D1561" s="10">
        <v>1.3</v>
      </c>
      <c r="E1561" s="335"/>
      <c r="F1561" s="229">
        <f t="shared" si="73"/>
        <v>1.2066600000000001</v>
      </c>
      <c r="G1561" s="229">
        <f t="shared" si="74"/>
        <v>1.6900000000000002</v>
      </c>
      <c r="L1561" s="249">
        <f t="shared" si="72"/>
        <v>1.6900000000000002</v>
      </c>
    </row>
    <row r="1562" spans="1:12">
      <c r="A1562" s="207" t="s">
        <v>3232</v>
      </c>
      <c r="B1562" s="207" t="s">
        <v>3233</v>
      </c>
      <c r="C1562" s="10">
        <v>1.4966999999999999</v>
      </c>
      <c r="D1562" s="10">
        <v>1.27</v>
      </c>
      <c r="E1562" s="335"/>
      <c r="F1562" s="229">
        <f t="shared" si="73"/>
        <v>1.9457100000000001</v>
      </c>
      <c r="G1562" s="229">
        <f t="shared" si="74"/>
        <v>1.651</v>
      </c>
      <c r="L1562" s="249">
        <f t="shared" si="72"/>
        <v>1.9457100000000001</v>
      </c>
    </row>
    <row r="1563" spans="1:12">
      <c r="A1563" s="207" t="s">
        <v>3255</v>
      </c>
      <c r="B1563" s="207" t="s">
        <v>3256</v>
      </c>
      <c r="C1563" s="10">
        <v>1.7906</v>
      </c>
      <c r="D1563" s="10">
        <v>1.67</v>
      </c>
      <c r="E1563" s="335"/>
      <c r="F1563" s="229">
        <f t="shared" si="73"/>
        <v>2.3277800000000002</v>
      </c>
      <c r="G1563" s="229">
        <f t="shared" si="74"/>
        <v>2.1709999999999998</v>
      </c>
      <c r="L1563" s="249">
        <f t="shared" si="72"/>
        <v>2.3277800000000002</v>
      </c>
    </row>
    <row r="1564" spans="1:12">
      <c r="A1564" s="207" t="s">
        <v>3290</v>
      </c>
      <c r="B1564" s="207" t="s">
        <v>3291</v>
      </c>
      <c r="C1564" s="10">
        <v>2.7547999999999999</v>
      </c>
      <c r="D1564" s="10">
        <v>2.23</v>
      </c>
      <c r="E1564" s="335"/>
      <c r="F1564" s="229">
        <f t="shared" si="73"/>
        <v>3.5812400000000002</v>
      </c>
      <c r="G1564" s="229">
        <f t="shared" si="74"/>
        <v>2.899</v>
      </c>
      <c r="L1564" s="249">
        <f t="shared" si="72"/>
        <v>3.5812400000000002</v>
      </c>
    </row>
    <row r="1565" spans="1:12">
      <c r="A1565" s="207" t="s">
        <v>3276</v>
      </c>
      <c r="B1565" s="207" t="s">
        <v>3277</v>
      </c>
      <c r="C1565" s="10">
        <v>2.3412000000000002</v>
      </c>
      <c r="D1565" s="10">
        <v>3.61</v>
      </c>
      <c r="E1565" s="335"/>
      <c r="F1565" s="229">
        <f t="shared" si="73"/>
        <v>3.0435600000000003</v>
      </c>
      <c r="G1565" s="229">
        <f t="shared" si="74"/>
        <v>4.6929999999999996</v>
      </c>
      <c r="L1565" s="249">
        <f t="shared" si="72"/>
        <v>4.6929999999999996</v>
      </c>
    </row>
    <row r="1566" spans="1:12">
      <c r="A1566" s="207" t="s">
        <v>3304</v>
      </c>
      <c r="B1566" s="207" t="s">
        <v>3305</v>
      </c>
      <c r="C1566" s="10">
        <v>4.7892000000000001</v>
      </c>
      <c r="D1566" s="10">
        <v>3.97</v>
      </c>
      <c r="E1566" s="335"/>
      <c r="F1566" s="229">
        <f t="shared" si="73"/>
        <v>6.2259600000000006</v>
      </c>
      <c r="G1566" s="229">
        <f t="shared" si="74"/>
        <v>5.1610000000000005</v>
      </c>
      <c r="L1566" s="249">
        <f t="shared" si="72"/>
        <v>6.2259600000000006</v>
      </c>
    </row>
    <row r="1567" spans="1:12">
      <c r="A1567" s="207" t="s">
        <v>3320</v>
      </c>
      <c r="B1567" s="207" t="s">
        <v>3321</v>
      </c>
      <c r="C1567" s="10">
        <v>2.5607000000000002</v>
      </c>
      <c r="D1567" s="10">
        <v>0</v>
      </c>
      <c r="E1567" s="335"/>
      <c r="F1567" s="229">
        <f t="shared" si="73"/>
        <v>3.3289100000000005</v>
      </c>
      <c r="G1567" s="229">
        <f t="shared" si="74"/>
        <v>0</v>
      </c>
      <c r="L1567" s="249">
        <f t="shared" si="72"/>
        <v>3.3289100000000005</v>
      </c>
    </row>
    <row r="1568" spans="1:12">
      <c r="A1568" s="207" t="s">
        <v>3257</v>
      </c>
      <c r="B1568" s="207" t="s">
        <v>3258</v>
      </c>
      <c r="C1568" s="10">
        <v>3.1644000000000001</v>
      </c>
      <c r="D1568" s="10">
        <v>2.78</v>
      </c>
      <c r="E1568" s="335"/>
      <c r="F1568" s="229">
        <f t="shared" si="73"/>
        <v>4.1137200000000007</v>
      </c>
      <c r="G1568" s="229">
        <f t="shared" si="74"/>
        <v>3.6139999999999999</v>
      </c>
      <c r="L1568" s="249">
        <f t="shared" si="72"/>
        <v>4.1137200000000007</v>
      </c>
    </row>
    <row r="1569" spans="1:12">
      <c r="A1569" s="207" t="s">
        <v>3226</v>
      </c>
      <c r="B1569" s="207" t="s">
        <v>4233</v>
      </c>
      <c r="C1569" s="10">
        <v>10.4655</v>
      </c>
      <c r="D1569" s="10">
        <v>0</v>
      </c>
      <c r="E1569" s="335"/>
      <c r="F1569" s="229">
        <f t="shared" si="73"/>
        <v>13.605150000000002</v>
      </c>
      <c r="G1569" s="229">
        <f t="shared" si="74"/>
        <v>0</v>
      </c>
      <c r="L1569" s="249">
        <f t="shared" si="72"/>
        <v>13.605150000000002</v>
      </c>
    </row>
    <row r="1570" spans="1:12">
      <c r="A1570" s="207" t="s">
        <v>3239</v>
      </c>
      <c r="B1570" s="207" t="s">
        <v>4234</v>
      </c>
      <c r="C1570" s="10">
        <v>7.5606999999999998</v>
      </c>
      <c r="D1570" s="10">
        <v>0</v>
      </c>
      <c r="E1570" s="335"/>
      <c r="F1570" s="229">
        <f t="shared" si="73"/>
        <v>9.8289100000000005</v>
      </c>
      <c r="G1570" s="229">
        <f t="shared" si="74"/>
        <v>0</v>
      </c>
      <c r="L1570" s="249">
        <f t="shared" si="72"/>
        <v>9.8289100000000005</v>
      </c>
    </row>
    <row r="1571" spans="1:12">
      <c r="A1571" s="207" t="s">
        <v>3264</v>
      </c>
      <c r="B1571" s="207" t="s">
        <v>4238</v>
      </c>
      <c r="C1571" s="10">
        <v>27.505299999999998</v>
      </c>
      <c r="D1571" s="10">
        <v>41.05</v>
      </c>
      <c r="E1571" s="335"/>
      <c r="F1571" s="229">
        <f t="shared" si="73"/>
        <v>35.756889999999999</v>
      </c>
      <c r="G1571" s="229">
        <f t="shared" si="74"/>
        <v>53.364999999999995</v>
      </c>
      <c r="L1571" s="249">
        <f t="shared" si="72"/>
        <v>53.364999999999995</v>
      </c>
    </row>
    <row r="1572" spans="1:12">
      <c r="A1572" s="207" t="s">
        <v>3298</v>
      </c>
      <c r="B1572" s="207" t="s">
        <v>4241</v>
      </c>
      <c r="C1572" s="10">
        <v>42.481200000000001</v>
      </c>
      <c r="D1572" s="10">
        <v>41</v>
      </c>
      <c r="E1572" s="335"/>
      <c r="F1572" s="229">
        <f t="shared" si="73"/>
        <v>55.225560000000002</v>
      </c>
      <c r="G1572" s="229">
        <f t="shared" si="74"/>
        <v>53.300000000000004</v>
      </c>
      <c r="L1572" s="249">
        <f t="shared" si="72"/>
        <v>55.225560000000002</v>
      </c>
    </row>
    <row r="1573" spans="1:12">
      <c r="A1573" s="207" t="s">
        <v>3284</v>
      </c>
      <c r="B1573" s="207" t="s">
        <v>3285</v>
      </c>
      <c r="C1573" s="10">
        <v>61.517800000000001</v>
      </c>
      <c r="D1573" s="10">
        <v>0</v>
      </c>
      <c r="E1573" s="335"/>
      <c r="F1573" s="229">
        <f t="shared" si="73"/>
        <v>79.973140000000001</v>
      </c>
      <c r="G1573" s="229">
        <f t="shared" si="74"/>
        <v>0</v>
      </c>
      <c r="L1573" s="249">
        <f t="shared" si="72"/>
        <v>79.973140000000001</v>
      </c>
    </row>
    <row r="1574" spans="1:12">
      <c r="A1574" s="207" t="s">
        <v>3312</v>
      </c>
      <c r="B1574" s="207" t="s">
        <v>4244</v>
      </c>
      <c r="C1574" s="10">
        <v>33.916699999999999</v>
      </c>
      <c r="D1574" s="10">
        <v>0</v>
      </c>
      <c r="E1574" s="335"/>
      <c r="F1574" s="229">
        <f t="shared" si="73"/>
        <v>44.091709999999999</v>
      </c>
      <c r="G1574" s="229">
        <f t="shared" si="74"/>
        <v>0</v>
      </c>
      <c r="L1574" s="249">
        <f t="shared" si="72"/>
        <v>44.091709999999999</v>
      </c>
    </row>
    <row r="1575" spans="1:12">
      <c r="A1575" s="207" t="s">
        <v>3224</v>
      </c>
      <c r="B1575" s="207" t="s">
        <v>3225</v>
      </c>
      <c r="C1575" s="10">
        <v>0.99850000000000005</v>
      </c>
      <c r="D1575" s="10">
        <v>0.92</v>
      </c>
      <c r="E1575" s="335"/>
      <c r="F1575" s="229">
        <f t="shared" si="73"/>
        <v>1.2980500000000001</v>
      </c>
      <c r="G1575" s="229">
        <f t="shared" si="74"/>
        <v>1.1960000000000002</v>
      </c>
      <c r="L1575" s="249">
        <f t="shared" si="72"/>
        <v>1.2980500000000001</v>
      </c>
    </row>
    <row r="1576" spans="1:12">
      <c r="A1576" s="207" t="s">
        <v>3234</v>
      </c>
      <c r="B1576" s="207" t="s">
        <v>3235</v>
      </c>
      <c r="C1576" s="10">
        <v>1.2323</v>
      </c>
      <c r="D1576" s="10">
        <v>1.32</v>
      </c>
      <c r="E1576" s="335"/>
      <c r="F1576" s="229">
        <f t="shared" si="73"/>
        <v>1.60199</v>
      </c>
      <c r="G1576" s="229">
        <f t="shared" si="74"/>
        <v>1.7160000000000002</v>
      </c>
      <c r="L1576" s="249">
        <f t="shared" si="72"/>
        <v>1.7160000000000002</v>
      </c>
    </row>
    <row r="1577" spans="1:12">
      <c r="A1577" s="207" t="s">
        <v>3259</v>
      </c>
      <c r="B1577" s="207" t="s">
        <v>3260</v>
      </c>
      <c r="C1577" s="10">
        <v>2.0831</v>
      </c>
      <c r="D1577" s="10">
        <v>1.39</v>
      </c>
      <c r="E1577" s="335"/>
      <c r="F1577" s="229">
        <f t="shared" si="73"/>
        <v>2.7080299999999999</v>
      </c>
      <c r="G1577" s="229">
        <f t="shared" si="74"/>
        <v>1.8069999999999999</v>
      </c>
      <c r="L1577" s="249">
        <f t="shared" si="72"/>
        <v>2.7080299999999999</v>
      </c>
    </row>
    <row r="1578" spans="1:12">
      <c r="A1578" s="207" t="s">
        <v>3292</v>
      </c>
      <c r="B1578" s="207" t="s">
        <v>3293</v>
      </c>
      <c r="C1578" s="10">
        <v>2.3744000000000001</v>
      </c>
      <c r="D1578" s="10">
        <v>2.4</v>
      </c>
      <c r="E1578" s="335"/>
      <c r="F1578" s="229">
        <f t="shared" si="73"/>
        <v>3.0867200000000001</v>
      </c>
      <c r="G1578" s="229">
        <f t="shared" si="74"/>
        <v>3.12</v>
      </c>
      <c r="L1578" s="249">
        <f t="shared" si="72"/>
        <v>3.12</v>
      </c>
    </row>
    <row r="1579" spans="1:12">
      <c r="A1579" s="207" t="s">
        <v>3278</v>
      </c>
      <c r="B1579" s="207" t="s">
        <v>3279</v>
      </c>
      <c r="C1579" s="10">
        <v>4.0411999999999999</v>
      </c>
      <c r="D1579" s="10">
        <v>2.92</v>
      </c>
      <c r="E1579" s="335"/>
      <c r="F1579" s="229">
        <f t="shared" si="73"/>
        <v>5.2535600000000002</v>
      </c>
      <c r="G1579" s="229">
        <f t="shared" si="74"/>
        <v>3.7959999999999998</v>
      </c>
      <c r="L1579" s="249">
        <f t="shared" si="72"/>
        <v>5.2535600000000002</v>
      </c>
    </row>
    <row r="1580" spans="1:12">
      <c r="A1580" s="207" t="s">
        <v>3306</v>
      </c>
      <c r="B1580" s="207" t="s">
        <v>3307</v>
      </c>
      <c r="C1580" s="10">
        <v>4.8315000000000001</v>
      </c>
      <c r="D1580" s="10">
        <v>4.0599999999999996</v>
      </c>
      <c r="E1580" s="335"/>
      <c r="F1580" s="229">
        <f t="shared" si="73"/>
        <v>6.2809500000000007</v>
      </c>
      <c r="G1580" s="229">
        <f t="shared" si="74"/>
        <v>5.2779999999999996</v>
      </c>
      <c r="L1580" s="249">
        <f t="shared" si="72"/>
        <v>6.2809500000000007</v>
      </c>
    </row>
    <row r="1581" spans="1:12">
      <c r="A1581" s="207" t="s">
        <v>3268</v>
      </c>
      <c r="B1581" s="207" t="s">
        <v>3269</v>
      </c>
      <c r="C1581" s="10">
        <v>1.0787</v>
      </c>
      <c r="D1581" s="10">
        <v>2.3193000000000001</v>
      </c>
      <c r="E1581" s="335"/>
      <c r="F1581" s="229">
        <f t="shared" si="73"/>
        <v>1.4023099999999999</v>
      </c>
      <c r="G1581" s="229">
        <f t="shared" si="74"/>
        <v>3.0150900000000003</v>
      </c>
      <c r="L1581" s="249">
        <f t="shared" si="72"/>
        <v>3.0150900000000003</v>
      </c>
    </row>
    <row r="1582" spans="1:12">
      <c r="A1582" s="207" t="s">
        <v>3327</v>
      </c>
      <c r="B1582" s="207" t="s">
        <v>3328</v>
      </c>
      <c r="C1582" s="10">
        <v>69.83</v>
      </c>
      <c r="D1582" s="10">
        <v>0</v>
      </c>
      <c r="E1582" s="335"/>
      <c r="F1582" s="229">
        <f t="shared" si="73"/>
        <v>90.778999999999996</v>
      </c>
      <c r="G1582" s="229">
        <f t="shared" si="74"/>
        <v>0</v>
      </c>
      <c r="L1582" s="249">
        <f t="shared" si="72"/>
        <v>90.778999999999996</v>
      </c>
    </row>
    <row r="1583" spans="1:12">
      <c r="A1583" s="207" t="s">
        <v>3266</v>
      </c>
      <c r="B1583" s="207" t="s">
        <v>3267</v>
      </c>
      <c r="C1583" s="10">
        <v>629.97</v>
      </c>
      <c r="D1583" s="10">
        <v>583.85</v>
      </c>
      <c r="E1583" s="335"/>
      <c r="F1583" s="229">
        <f t="shared" si="73"/>
        <v>818.96100000000001</v>
      </c>
      <c r="G1583" s="229">
        <f t="shared" si="74"/>
        <v>759.00500000000011</v>
      </c>
      <c r="L1583" s="249">
        <f t="shared" si="72"/>
        <v>818.96100000000001</v>
      </c>
    </row>
    <row r="1584" spans="1:12">
      <c r="A1584" s="207" t="s">
        <v>3272</v>
      </c>
      <c r="B1584" s="207" t="s">
        <v>3273</v>
      </c>
      <c r="C1584" s="10">
        <v>0</v>
      </c>
      <c r="D1584" s="10">
        <v>0</v>
      </c>
      <c r="E1584" s="335"/>
      <c r="F1584" s="229">
        <f t="shared" si="73"/>
        <v>0</v>
      </c>
      <c r="G1584" s="229">
        <f t="shared" si="74"/>
        <v>0</v>
      </c>
      <c r="L1584" s="249">
        <f t="shared" si="72"/>
        <v>0</v>
      </c>
    </row>
    <row r="1585" spans="1:12">
      <c r="A1585" s="207" t="s">
        <v>3316</v>
      </c>
      <c r="B1585" s="207" t="s">
        <v>3317</v>
      </c>
      <c r="C1585" s="10">
        <v>0</v>
      </c>
      <c r="D1585" s="10">
        <v>0</v>
      </c>
      <c r="E1585" s="335"/>
      <c r="F1585" s="229">
        <f t="shared" si="73"/>
        <v>0</v>
      </c>
      <c r="G1585" s="229">
        <f t="shared" si="74"/>
        <v>0</v>
      </c>
      <c r="L1585" s="249">
        <f t="shared" si="72"/>
        <v>0</v>
      </c>
    </row>
    <row r="1586" spans="1:12">
      <c r="A1586" s="207" t="s">
        <v>3326</v>
      </c>
      <c r="B1586" s="207" t="s">
        <v>2</v>
      </c>
      <c r="C1586" s="10">
        <v>1867.48</v>
      </c>
      <c r="D1586" s="10">
        <v>1675.5</v>
      </c>
      <c r="E1586" s="335"/>
      <c r="F1586" s="229">
        <f t="shared" si="73"/>
        <v>2427.7240000000002</v>
      </c>
      <c r="G1586" s="229">
        <f t="shared" si="74"/>
        <v>2178.15</v>
      </c>
      <c r="L1586" s="249">
        <f t="shared" si="72"/>
        <v>2427.7240000000002</v>
      </c>
    </row>
    <row r="1587" spans="1:12">
      <c r="A1587" s="207" t="s">
        <v>3322</v>
      </c>
      <c r="B1587" s="207" t="s">
        <v>3323</v>
      </c>
      <c r="C1587" s="10">
        <v>156.77330000000001</v>
      </c>
      <c r="D1587" s="10">
        <v>138</v>
      </c>
      <c r="E1587" s="335"/>
      <c r="F1587" s="229">
        <f t="shared" si="73"/>
        <v>203.80529000000001</v>
      </c>
      <c r="G1587" s="229">
        <f t="shared" si="74"/>
        <v>179.4</v>
      </c>
      <c r="L1587" s="249">
        <f t="shared" si="72"/>
        <v>203.80529000000001</v>
      </c>
    </row>
    <row r="1588" spans="1:12">
      <c r="A1588" s="207" t="s">
        <v>1</v>
      </c>
      <c r="B1588" s="207" t="s">
        <v>149</v>
      </c>
      <c r="C1588" s="10">
        <v>148.9</v>
      </c>
      <c r="D1588" s="10">
        <v>138</v>
      </c>
      <c r="E1588" s="335"/>
      <c r="F1588" s="229">
        <f t="shared" si="73"/>
        <v>193.57000000000002</v>
      </c>
      <c r="G1588" s="229">
        <f t="shared" si="74"/>
        <v>179.4</v>
      </c>
      <c r="L1588" s="249">
        <f t="shared" si="72"/>
        <v>193.57000000000002</v>
      </c>
    </row>
    <row r="1589" spans="1:12">
      <c r="A1589" s="207" t="s">
        <v>3314</v>
      </c>
      <c r="B1589" s="207" t="s">
        <v>3315</v>
      </c>
      <c r="C1589" s="10">
        <v>0</v>
      </c>
      <c r="D1589" s="10">
        <v>0</v>
      </c>
      <c r="E1589" s="335"/>
      <c r="F1589" s="229">
        <f t="shared" si="73"/>
        <v>0</v>
      </c>
      <c r="G1589" s="229">
        <f t="shared" si="74"/>
        <v>0</v>
      </c>
      <c r="L1589" s="249">
        <f t="shared" si="72"/>
        <v>0</v>
      </c>
    </row>
    <row r="1590" spans="1:12">
      <c r="A1590" s="207" t="s">
        <v>3241</v>
      </c>
      <c r="B1590" s="207" t="s">
        <v>3242</v>
      </c>
      <c r="C1590" s="10">
        <v>0</v>
      </c>
      <c r="D1590" s="10">
        <v>0</v>
      </c>
      <c r="E1590" s="335"/>
      <c r="F1590" s="229">
        <f t="shared" si="73"/>
        <v>0</v>
      </c>
      <c r="G1590" s="229">
        <f t="shared" si="74"/>
        <v>0</v>
      </c>
      <c r="L1590" s="249">
        <f t="shared" si="72"/>
        <v>0</v>
      </c>
    </row>
    <row r="1591" spans="1:12">
      <c r="A1591" s="207" t="s">
        <v>117</v>
      </c>
      <c r="B1591" s="207" t="s">
        <v>84</v>
      </c>
      <c r="C1591" s="10">
        <v>0.53220000000000001</v>
      </c>
      <c r="D1591" s="10">
        <v>0.49</v>
      </c>
      <c r="E1591" s="335"/>
      <c r="F1591" s="229">
        <f t="shared" si="73"/>
        <v>0.69186000000000003</v>
      </c>
      <c r="G1591" s="229">
        <f t="shared" si="74"/>
        <v>0.63700000000000001</v>
      </c>
      <c r="L1591" s="249">
        <f t="shared" si="72"/>
        <v>0.69186000000000003</v>
      </c>
    </row>
    <row r="1592" spans="1:12">
      <c r="A1592" s="207" t="s">
        <v>3288</v>
      </c>
      <c r="B1592" s="207" t="s">
        <v>3289</v>
      </c>
      <c r="C1592" s="10">
        <v>1.0427999999999999</v>
      </c>
      <c r="D1592" s="10">
        <v>0.94</v>
      </c>
      <c r="E1592" s="335"/>
      <c r="F1592" s="229">
        <f t="shared" si="73"/>
        <v>1.35564</v>
      </c>
      <c r="G1592" s="229">
        <f t="shared" si="74"/>
        <v>1.222</v>
      </c>
      <c r="L1592" s="249">
        <f t="shared" si="72"/>
        <v>1.35564</v>
      </c>
    </row>
    <row r="1593" spans="1:12">
      <c r="A1593" s="207" t="s">
        <v>3274</v>
      </c>
      <c r="B1593" s="207" t="s">
        <v>3275</v>
      </c>
      <c r="C1593" s="10">
        <v>1.831</v>
      </c>
      <c r="D1593" s="10">
        <v>1.65</v>
      </c>
      <c r="E1593" s="335"/>
      <c r="F1593" s="229">
        <f t="shared" si="73"/>
        <v>2.3803000000000001</v>
      </c>
      <c r="G1593" s="229">
        <f t="shared" si="74"/>
        <v>2.145</v>
      </c>
      <c r="L1593" s="249">
        <f t="shared" si="72"/>
        <v>2.3803000000000001</v>
      </c>
    </row>
    <row r="1594" spans="1:12">
      <c r="A1594" s="207" t="s">
        <v>3302</v>
      </c>
      <c r="B1594" s="207" t="s">
        <v>3303</v>
      </c>
      <c r="C1594" s="10">
        <v>2.0623999999999998</v>
      </c>
      <c r="D1594" s="10">
        <v>2.37</v>
      </c>
      <c r="E1594" s="335"/>
      <c r="F1594" s="229">
        <f t="shared" si="73"/>
        <v>2.6811199999999999</v>
      </c>
      <c r="G1594" s="229">
        <f t="shared" si="74"/>
        <v>3.0810000000000004</v>
      </c>
      <c r="L1594" s="249">
        <f t="shared" si="72"/>
        <v>3.0810000000000004</v>
      </c>
    </row>
    <row r="1595" spans="1:12">
      <c r="A1595" s="207" t="s">
        <v>3245</v>
      </c>
      <c r="B1595" s="207" t="s">
        <v>4235</v>
      </c>
      <c r="C1595" s="10">
        <v>315.04419999999999</v>
      </c>
      <c r="D1595" s="10">
        <v>290.88</v>
      </c>
      <c r="E1595" s="335"/>
      <c r="F1595" s="229">
        <f t="shared" si="73"/>
        <v>409.55745999999999</v>
      </c>
      <c r="G1595" s="229">
        <f t="shared" si="74"/>
        <v>378.14400000000001</v>
      </c>
      <c r="L1595" s="249">
        <f t="shared" si="72"/>
        <v>409.55745999999999</v>
      </c>
    </row>
    <row r="1596" spans="1:12">
      <c r="A1596" s="207" t="s">
        <v>3228</v>
      </c>
      <c r="B1596" s="207" t="s">
        <v>3229</v>
      </c>
      <c r="C1596" s="10">
        <v>1.5258</v>
      </c>
      <c r="D1596" s="10">
        <v>1.43</v>
      </c>
      <c r="E1596" s="335"/>
      <c r="F1596" s="229">
        <f t="shared" si="73"/>
        <v>1.9835400000000001</v>
      </c>
      <c r="G1596" s="229">
        <f t="shared" si="74"/>
        <v>1.859</v>
      </c>
      <c r="L1596" s="249">
        <f t="shared" si="72"/>
        <v>1.9835400000000001</v>
      </c>
    </row>
    <row r="1597" spans="1:12">
      <c r="A1597" s="207" t="s">
        <v>3243</v>
      </c>
      <c r="B1597" s="207" t="s">
        <v>3244</v>
      </c>
      <c r="C1597" s="10">
        <v>0.86850000000000005</v>
      </c>
      <c r="D1597" s="10">
        <v>1.94</v>
      </c>
      <c r="E1597" s="335"/>
      <c r="F1597" s="229">
        <f t="shared" si="73"/>
        <v>1.1290500000000001</v>
      </c>
      <c r="G1597" s="229">
        <f t="shared" si="74"/>
        <v>2.5219999999999998</v>
      </c>
      <c r="L1597" s="249">
        <f t="shared" si="72"/>
        <v>2.5219999999999998</v>
      </c>
    </row>
    <row r="1598" spans="1:12">
      <c r="A1598" s="207" t="s">
        <v>3270</v>
      </c>
      <c r="B1598" s="207" t="s">
        <v>3271</v>
      </c>
      <c r="C1598" s="10">
        <v>2.3828999999999998</v>
      </c>
      <c r="D1598" s="10">
        <v>2.2200000000000002</v>
      </c>
      <c r="E1598" s="335"/>
      <c r="F1598" s="229">
        <f t="shared" si="73"/>
        <v>3.0977699999999997</v>
      </c>
      <c r="G1598" s="229">
        <f t="shared" si="74"/>
        <v>2.8860000000000006</v>
      </c>
      <c r="L1598" s="249">
        <f t="shared" si="72"/>
        <v>3.0977699999999997</v>
      </c>
    </row>
    <row r="1599" spans="1:12">
      <c r="A1599" s="207" t="s">
        <v>3286</v>
      </c>
      <c r="B1599" s="207" t="s">
        <v>3287</v>
      </c>
      <c r="C1599" s="10">
        <v>3.7473999999999998</v>
      </c>
      <c r="D1599" s="10">
        <v>4.0999999999999996</v>
      </c>
      <c r="E1599" s="335"/>
      <c r="F1599" s="229">
        <f t="shared" si="73"/>
        <v>4.8716200000000001</v>
      </c>
      <c r="G1599" s="229">
        <f t="shared" si="74"/>
        <v>5.33</v>
      </c>
      <c r="L1599" s="249">
        <f t="shared" si="72"/>
        <v>5.33</v>
      </c>
    </row>
    <row r="1600" spans="1:12">
      <c r="A1600" s="207" t="s">
        <v>3300</v>
      </c>
      <c r="B1600" s="207" t="s">
        <v>3301</v>
      </c>
      <c r="C1600" s="10">
        <v>2.8597000000000001</v>
      </c>
      <c r="D1600" s="10">
        <v>2.2000000000000002</v>
      </c>
      <c r="E1600" s="335"/>
      <c r="F1600" s="229">
        <f t="shared" si="73"/>
        <v>3.7176100000000001</v>
      </c>
      <c r="G1600" s="229">
        <f t="shared" si="74"/>
        <v>2.8600000000000003</v>
      </c>
      <c r="L1600" s="249">
        <f t="shared" si="72"/>
        <v>3.7176100000000001</v>
      </c>
    </row>
    <row r="1601" spans="1:12">
      <c r="A1601" s="207" t="s">
        <v>3318</v>
      </c>
      <c r="B1601" s="207" t="s">
        <v>3319</v>
      </c>
      <c r="C1601" s="10">
        <v>3.9910999999999999</v>
      </c>
      <c r="D1601" s="10">
        <v>3.98</v>
      </c>
      <c r="E1601" s="335"/>
      <c r="F1601" s="229">
        <f t="shared" si="73"/>
        <v>5.1884300000000003</v>
      </c>
      <c r="G1601" s="229">
        <f t="shared" si="74"/>
        <v>5.1740000000000004</v>
      </c>
      <c r="L1601" s="249">
        <f t="shared" si="72"/>
        <v>5.1884300000000003</v>
      </c>
    </row>
    <row r="1602" spans="1:12">
      <c r="A1602" s="207" t="s">
        <v>3249</v>
      </c>
      <c r="B1602" s="207" t="s">
        <v>3250</v>
      </c>
      <c r="C1602" s="10">
        <v>0.27560000000000001</v>
      </c>
      <c r="D1602" s="10">
        <v>0.2296</v>
      </c>
      <c r="E1602" s="335"/>
      <c r="F1602" s="229">
        <f t="shared" si="73"/>
        <v>0.35828000000000004</v>
      </c>
      <c r="G1602" s="229">
        <f t="shared" si="74"/>
        <v>0.29848000000000002</v>
      </c>
      <c r="L1602" s="249">
        <f t="shared" si="72"/>
        <v>0.35828000000000004</v>
      </c>
    </row>
    <row r="1603" spans="1:12">
      <c r="A1603" s="207" t="s">
        <v>3253</v>
      </c>
      <c r="B1603" s="207" t="s">
        <v>3254</v>
      </c>
      <c r="C1603" s="10">
        <v>3.1080999999999999</v>
      </c>
      <c r="D1603" s="10">
        <v>2.85</v>
      </c>
      <c r="E1603" s="335"/>
      <c r="F1603" s="229">
        <f t="shared" si="73"/>
        <v>4.0405300000000004</v>
      </c>
      <c r="G1603" s="229">
        <f t="shared" si="74"/>
        <v>3.7050000000000001</v>
      </c>
      <c r="L1603" s="249">
        <f t="shared" ref="L1603:L1666" si="75">IF(C1603&gt;D1603,C1603*1.3,D1603*1.3)</f>
        <v>4.0405300000000004</v>
      </c>
    </row>
    <row r="1604" spans="1:12">
      <c r="A1604" s="207" t="s">
        <v>3230</v>
      </c>
      <c r="B1604" s="207" t="s">
        <v>3231</v>
      </c>
      <c r="C1604" s="10">
        <v>1.5481</v>
      </c>
      <c r="D1604" s="10">
        <v>0.96860000000000002</v>
      </c>
      <c r="E1604" s="335"/>
      <c r="F1604" s="229">
        <f t="shared" ref="F1604:F1651" si="76">C1604*$E$1</f>
        <v>2.0125299999999999</v>
      </c>
      <c r="G1604" s="229">
        <f t="shared" ref="G1604:G1651" si="77">D1604*$E$1</f>
        <v>1.25918</v>
      </c>
      <c r="L1604" s="249">
        <f t="shared" si="75"/>
        <v>2.0125299999999999</v>
      </c>
    </row>
    <row r="1605" spans="1:12">
      <c r="A1605" s="207" t="s">
        <v>3247</v>
      </c>
      <c r="B1605" s="207" t="s">
        <v>3248</v>
      </c>
      <c r="C1605" s="10">
        <v>2.6526999999999998</v>
      </c>
      <c r="D1605" s="10">
        <v>2.5</v>
      </c>
      <c r="E1605" s="335"/>
      <c r="F1605" s="229">
        <f t="shared" si="76"/>
        <v>3.4485099999999997</v>
      </c>
      <c r="G1605" s="229">
        <f t="shared" si="77"/>
        <v>3.25</v>
      </c>
      <c r="L1605" s="249">
        <f t="shared" si="75"/>
        <v>3.4485099999999997</v>
      </c>
    </row>
    <row r="1606" spans="1:12">
      <c r="A1606" s="207" t="s">
        <v>3251</v>
      </c>
      <c r="B1606" s="207" t="s">
        <v>3252</v>
      </c>
      <c r="C1606" s="10">
        <v>4.7367999999999997</v>
      </c>
      <c r="D1606" s="10">
        <v>0</v>
      </c>
      <c r="E1606" s="335"/>
      <c r="F1606" s="229">
        <f t="shared" si="76"/>
        <v>6.1578400000000002</v>
      </c>
      <c r="G1606" s="229">
        <f t="shared" si="77"/>
        <v>0</v>
      </c>
      <c r="L1606" s="249">
        <f t="shared" si="75"/>
        <v>6.1578400000000002</v>
      </c>
    </row>
    <row r="1607" spans="1:12">
      <c r="A1607" s="207" t="s">
        <v>3333</v>
      </c>
      <c r="B1607" s="207" t="s">
        <v>3</v>
      </c>
      <c r="C1607" s="10">
        <v>26.5745</v>
      </c>
      <c r="D1607" s="10">
        <v>25.96</v>
      </c>
      <c r="E1607" s="335"/>
      <c r="F1607" s="229">
        <f t="shared" si="76"/>
        <v>34.546849999999999</v>
      </c>
      <c r="G1607" s="229">
        <f t="shared" si="77"/>
        <v>33.748000000000005</v>
      </c>
      <c r="L1607" s="249">
        <f t="shared" si="75"/>
        <v>34.546849999999999</v>
      </c>
    </row>
    <row r="1608" spans="1:12">
      <c r="A1608" s="207" t="s">
        <v>3335</v>
      </c>
      <c r="B1608" s="207" t="s">
        <v>4412</v>
      </c>
      <c r="C1608" s="10">
        <v>22.307200000000002</v>
      </c>
      <c r="D1608" s="10">
        <v>22.13</v>
      </c>
      <c r="E1608" s="335"/>
      <c r="F1608" s="229">
        <f t="shared" si="76"/>
        <v>28.999360000000003</v>
      </c>
      <c r="G1608" s="229">
        <f t="shared" si="77"/>
        <v>28.768999999999998</v>
      </c>
      <c r="L1608" s="249">
        <f t="shared" si="75"/>
        <v>28.999360000000003</v>
      </c>
    </row>
    <row r="1609" spans="1:12">
      <c r="A1609" s="207" t="s">
        <v>3341</v>
      </c>
      <c r="B1609" s="207" t="s">
        <v>4413</v>
      </c>
      <c r="C1609" s="10">
        <v>33.999099999999999</v>
      </c>
      <c r="D1609" s="10">
        <v>33.99</v>
      </c>
      <c r="E1609" s="335"/>
      <c r="F1609" s="229">
        <f t="shared" si="76"/>
        <v>44.198830000000001</v>
      </c>
      <c r="G1609" s="229">
        <f t="shared" si="77"/>
        <v>44.187000000000005</v>
      </c>
      <c r="L1609" s="249">
        <f t="shared" si="75"/>
        <v>44.198830000000001</v>
      </c>
    </row>
    <row r="1610" spans="1:12">
      <c r="A1610" s="207" t="s">
        <v>3331</v>
      </c>
      <c r="B1610" s="207" t="s">
        <v>3332</v>
      </c>
      <c r="C1610" s="10">
        <v>43.543300000000002</v>
      </c>
      <c r="D1610" s="10">
        <v>42.82</v>
      </c>
      <c r="E1610" s="335"/>
      <c r="F1610" s="229">
        <f t="shared" si="76"/>
        <v>56.606290000000001</v>
      </c>
      <c r="G1610" s="229">
        <f t="shared" si="77"/>
        <v>55.666000000000004</v>
      </c>
      <c r="L1610" s="249">
        <f t="shared" si="75"/>
        <v>56.606290000000001</v>
      </c>
    </row>
    <row r="1611" spans="1:12">
      <c r="A1611" s="207" t="s">
        <v>3329</v>
      </c>
      <c r="B1611" s="207" t="s">
        <v>3330</v>
      </c>
      <c r="C1611" s="10">
        <v>10.4961</v>
      </c>
      <c r="D1611" s="10">
        <v>9.75</v>
      </c>
      <c r="E1611" s="335"/>
      <c r="F1611" s="229">
        <f t="shared" si="76"/>
        <v>13.64493</v>
      </c>
      <c r="G1611" s="229">
        <f t="shared" si="77"/>
        <v>12.675000000000001</v>
      </c>
      <c r="L1611" s="249">
        <f t="shared" si="75"/>
        <v>13.64493</v>
      </c>
    </row>
    <row r="1612" spans="1:12">
      <c r="A1612" s="207" t="s">
        <v>3324</v>
      </c>
      <c r="B1612" s="207" t="s">
        <v>3325</v>
      </c>
      <c r="C1612" s="10">
        <v>77.8506</v>
      </c>
      <c r="D1612" s="10">
        <v>61</v>
      </c>
      <c r="E1612" s="335"/>
      <c r="F1612" s="229">
        <f t="shared" si="76"/>
        <v>101.20578</v>
      </c>
      <c r="G1612" s="229">
        <f t="shared" si="77"/>
        <v>79.3</v>
      </c>
      <c r="L1612" s="249">
        <f t="shared" si="75"/>
        <v>101.20578</v>
      </c>
    </row>
    <row r="1613" spans="1:12">
      <c r="A1613" s="207" t="s">
        <v>3334</v>
      </c>
      <c r="B1613" s="207" t="s">
        <v>4</v>
      </c>
      <c r="C1613" s="10">
        <v>25.692</v>
      </c>
      <c r="D1613" s="10">
        <v>23.68</v>
      </c>
      <c r="E1613" s="335"/>
      <c r="F1613" s="229">
        <f t="shared" si="76"/>
        <v>33.3996</v>
      </c>
      <c r="G1613" s="229">
        <f t="shared" si="77"/>
        <v>30.783999999999999</v>
      </c>
      <c r="L1613" s="249">
        <f t="shared" si="75"/>
        <v>33.3996</v>
      </c>
    </row>
    <row r="1614" spans="1:12">
      <c r="A1614" s="207" t="s">
        <v>3337</v>
      </c>
      <c r="B1614" s="207" t="s">
        <v>3338</v>
      </c>
      <c r="C1614" s="10">
        <v>21.417999999999999</v>
      </c>
      <c r="D1614" s="10">
        <v>19.850000000000001</v>
      </c>
      <c r="E1614" s="335"/>
      <c r="F1614" s="229">
        <f t="shared" si="76"/>
        <v>27.843399999999999</v>
      </c>
      <c r="G1614" s="229">
        <f t="shared" si="77"/>
        <v>25.805000000000003</v>
      </c>
      <c r="L1614" s="249">
        <f t="shared" si="75"/>
        <v>27.843399999999999</v>
      </c>
    </row>
    <row r="1615" spans="1:12">
      <c r="A1615" s="207" t="s">
        <v>3339</v>
      </c>
      <c r="B1615" s="207" t="s">
        <v>3340</v>
      </c>
      <c r="C1615" s="10">
        <v>45.316699999999997</v>
      </c>
      <c r="D1615" s="10">
        <v>42</v>
      </c>
      <c r="E1615" s="335"/>
      <c r="F1615" s="229">
        <f t="shared" si="76"/>
        <v>58.911709999999999</v>
      </c>
      <c r="G1615" s="229">
        <f t="shared" si="77"/>
        <v>54.6</v>
      </c>
      <c r="L1615" s="249">
        <f t="shared" si="75"/>
        <v>58.911709999999999</v>
      </c>
    </row>
    <row r="1616" spans="1:12">
      <c r="A1616" s="207" t="s">
        <v>3511</v>
      </c>
      <c r="B1616" s="207" t="s">
        <v>3512</v>
      </c>
      <c r="C1616" s="10">
        <v>234.56309999999999</v>
      </c>
      <c r="D1616" s="10">
        <v>0</v>
      </c>
      <c r="E1616" s="335"/>
      <c r="F1616" s="229">
        <f t="shared" si="76"/>
        <v>304.93203</v>
      </c>
      <c r="G1616" s="229">
        <f t="shared" si="77"/>
        <v>0</v>
      </c>
      <c r="L1616" s="249">
        <f t="shared" si="75"/>
        <v>304.93203</v>
      </c>
    </row>
    <row r="1617" spans="1:12">
      <c r="A1617" s="207" t="s">
        <v>3513</v>
      </c>
      <c r="B1617" s="207" t="s">
        <v>3514</v>
      </c>
      <c r="C1617" s="10">
        <v>0</v>
      </c>
      <c r="D1617" s="10">
        <v>0</v>
      </c>
      <c r="E1617" s="335"/>
      <c r="F1617" s="229">
        <f t="shared" si="76"/>
        <v>0</v>
      </c>
      <c r="G1617" s="229">
        <f t="shared" si="77"/>
        <v>0</v>
      </c>
      <c r="L1617" s="249">
        <f t="shared" si="75"/>
        <v>0</v>
      </c>
    </row>
    <row r="1618" spans="1:12">
      <c r="A1618" s="207" t="s">
        <v>3515</v>
      </c>
      <c r="B1618" s="207" t="s">
        <v>3516</v>
      </c>
      <c r="C1618" s="10">
        <v>199.72669999999999</v>
      </c>
      <c r="D1618" s="10">
        <v>131.05000000000001</v>
      </c>
      <c r="E1618" s="335"/>
      <c r="F1618" s="229">
        <f t="shared" si="76"/>
        <v>259.64470999999998</v>
      </c>
      <c r="G1618" s="229">
        <f t="shared" si="77"/>
        <v>170.36500000000001</v>
      </c>
      <c r="L1618" s="249">
        <f t="shared" si="75"/>
        <v>259.64470999999998</v>
      </c>
    </row>
    <row r="1619" spans="1:12">
      <c r="A1619" s="207" t="s">
        <v>3351</v>
      </c>
      <c r="B1619" s="207" t="s">
        <v>3352</v>
      </c>
      <c r="C1619" s="10">
        <v>0</v>
      </c>
      <c r="D1619" s="10">
        <v>0</v>
      </c>
      <c r="E1619" s="335"/>
      <c r="F1619" s="229">
        <f t="shared" si="76"/>
        <v>0</v>
      </c>
      <c r="G1619" s="229">
        <f t="shared" si="77"/>
        <v>0</v>
      </c>
      <c r="L1619" s="249">
        <f t="shared" si="75"/>
        <v>0</v>
      </c>
    </row>
    <row r="1620" spans="1:12">
      <c r="A1620" s="207" t="s">
        <v>3349</v>
      </c>
      <c r="B1620" s="207" t="s">
        <v>3350</v>
      </c>
      <c r="C1620" s="10">
        <v>0</v>
      </c>
      <c r="D1620" s="10">
        <v>0</v>
      </c>
      <c r="E1620" s="335"/>
      <c r="F1620" s="229">
        <f t="shared" si="76"/>
        <v>0</v>
      </c>
      <c r="G1620" s="229">
        <f t="shared" si="77"/>
        <v>0</v>
      </c>
      <c r="L1620" s="249">
        <f t="shared" si="75"/>
        <v>0</v>
      </c>
    </row>
    <row r="1621" spans="1:12">
      <c r="A1621" s="207" t="s">
        <v>3393</v>
      </c>
      <c r="B1621" s="207" t="s">
        <v>3394</v>
      </c>
      <c r="C1621" s="10">
        <v>0</v>
      </c>
      <c r="D1621" s="10">
        <v>0</v>
      </c>
      <c r="E1621" s="335"/>
      <c r="F1621" s="229">
        <f t="shared" si="76"/>
        <v>0</v>
      </c>
      <c r="G1621" s="229">
        <f t="shared" si="77"/>
        <v>0</v>
      </c>
      <c r="L1621" s="249">
        <f t="shared" si="75"/>
        <v>0</v>
      </c>
    </row>
    <row r="1622" spans="1:12">
      <c r="A1622" s="207" t="s">
        <v>3379</v>
      </c>
      <c r="B1622" s="207" t="s">
        <v>4414</v>
      </c>
      <c r="C1622" s="10">
        <v>0</v>
      </c>
      <c r="D1622" s="10">
        <v>0</v>
      </c>
      <c r="E1622" s="335"/>
      <c r="F1622" s="229">
        <f t="shared" si="76"/>
        <v>0</v>
      </c>
      <c r="G1622" s="229">
        <f t="shared" si="77"/>
        <v>0</v>
      </c>
      <c r="L1622" s="249">
        <f t="shared" si="75"/>
        <v>0</v>
      </c>
    </row>
    <row r="1623" spans="1:12">
      <c r="A1623" s="207" t="s">
        <v>3395</v>
      </c>
      <c r="B1623" s="207" t="s">
        <v>4415</v>
      </c>
      <c r="C1623" s="10">
        <v>122.66</v>
      </c>
      <c r="D1623" s="10">
        <v>113.05</v>
      </c>
      <c r="E1623" s="335"/>
      <c r="F1623" s="229">
        <f t="shared" si="76"/>
        <v>159.458</v>
      </c>
      <c r="G1623" s="229">
        <f t="shared" si="77"/>
        <v>146.965</v>
      </c>
      <c r="L1623" s="249">
        <f t="shared" si="75"/>
        <v>159.458</v>
      </c>
    </row>
    <row r="1624" spans="1:12">
      <c r="A1624" s="207" t="s">
        <v>3413</v>
      </c>
      <c r="B1624" s="207" t="s">
        <v>4416</v>
      </c>
      <c r="C1624" s="10">
        <v>194.09</v>
      </c>
      <c r="D1624" s="10">
        <v>178.56</v>
      </c>
      <c r="E1624" s="335"/>
      <c r="F1624" s="229">
        <f t="shared" si="76"/>
        <v>252.31700000000001</v>
      </c>
      <c r="G1624" s="229">
        <f t="shared" si="77"/>
        <v>232.12800000000001</v>
      </c>
      <c r="L1624" s="249">
        <f t="shared" si="75"/>
        <v>252.31700000000001</v>
      </c>
    </row>
    <row r="1625" spans="1:12">
      <c r="A1625" s="207" t="s">
        <v>3425</v>
      </c>
      <c r="B1625" s="207" t="s">
        <v>4417</v>
      </c>
      <c r="C1625" s="10">
        <v>229.9</v>
      </c>
      <c r="D1625" s="10">
        <v>215.5</v>
      </c>
      <c r="E1625" s="335"/>
      <c r="F1625" s="229">
        <f t="shared" si="76"/>
        <v>298.87</v>
      </c>
      <c r="G1625" s="229">
        <f t="shared" si="77"/>
        <v>280.15000000000003</v>
      </c>
      <c r="L1625" s="249">
        <f t="shared" si="75"/>
        <v>298.87</v>
      </c>
    </row>
    <row r="1626" spans="1:12">
      <c r="A1626" s="207" t="s">
        <v>3461</v>
      </c>
      <c r="B1626" s="207" t="s">
        <v>4418</v>
      </c>
      <c r="C1626" s="10">
        <v>401.01</v>
      </c>
      <c r="D1626" s="10">
        <v>358.5</v>
      </c>
      <c r="E1626" s="335"/>
      <c r="F1626" s="229">
        <f t="shared" si="76"/>
        <v>521.31299999999999</v>
      </c>
      <c r="G1626" s="229">
        <f t="shared" si="77"/>
        <v>466.05</v>
      </c>
      <c r="L1626" s="249">
        <f t="shared" si="75"/>
        <v>521.31299999999999</v>
      </c>
    </row>
    <row r="1627" spans="1:12">
      <c r="A1627" s="207" t="s">
        <v>3397</v>
      </c>
      <c r="B1627" s="207" t="s">
        <v>3398</v>
      </c>
      <c r="C1627" s="10">
        <v>147.64609999999999</v>
      </c>
      <c r="D1627" s="10">
        <v>140.6</v>
      </c>
      <c r="E1627" s="335"/>
      <c r="F1627" s="229">
        <f t="shared" si="76"/>
        <v>191.93993</v>
      </c>
      <c r="G1627" s="229">
        <f t="shared" si="77"/>
        <v>182.78</v>
      </c>
      <c r="L1627" s="249">
        <f t="shared" si="75"/>
        <v>191.93993</v>
      </c>
    </row>
    <row r="1628" spans="1:12">
      <c r="A1628" s="207" t="s">
        <v>3415</v>
      </c>
      <c r="B1628" s="207" t="s">
        <v>3416</v>
      </c>
      <c r="C1628" s="10">
        <v>189.15</v>
      </c>
      <c r="D1628" s="10">
        <v>174.33</v>
      </c>
      <c r="E1628" s="335"/>
      <c r="F1628" s="229">
        <f t="shared" si="76"/>
        <v>245.89500000000001</v>
      </c>
      <c r="G1628" s="229">
        <f t="shared" si="77"/>
        <v>226.62900000000002</v>
      </c>
      <c r="L1628" s="249">
        <f t="shared" si="75"/>
        <v>245.89500000000001</v>
      </c>
    </row>
    <row r="1629" spans="1:12">
      <c r="A1629" s="207" t="s">
        <v>3427</v>
      </c>
      <c r="B1629" s="207" t="s">
        <v>3428</v>
      </c>
      <c r="C1629" s="10">
        <v>233.4383</v>
      </c>
      <c r="D1629" s="10">
        <v>216.45</v>
      </c>
      <c r="E1629" s="335"/>
      <c r="F1629" s="229">
        <f t="shared" si="76"/>
        <v>303.46978999999999</v>
      </c>
      <c r="G1629" s="229">
        <f t="shared" si="77"/>
        <v>281.38499999999999</v>
      </c>
      <c r="L1629" s="249">
        <f t="shared" si="75"/>
        <v>303.46978999999999</v>
      </c>
    </row>
    <row r="1630" spans="1:12">
      <c r="A1630" s="207" t="s">
        <v>3463</v>
      </c>
      <c r="B1630" s="207" t="s">
        <v>3464</v>
      </c>
      <c r="C1630" s="10">
        <v>358.47919999999999</v>
      </c>
      <c r="D1630" s="10">
        <v>351.5</v>
      </c>
      <c r="E1630" s="335"/>
      <c r="F1630" s="229">
        <f t="shared" si="76"/>
        <v>466.02296000000001</v>
      </c>
      <c r="G1630" s="229">
        <f t="shared" si="77"/>
        <v>456.95</v>
      </c>
      <c r="L1630" s="249">
        <f t="shared" si="75"/>
        <v>466.02296000000001</v>
      </c>
    </row>
    <row r="1631" spans="1:12">
      <c r="A1631" s="207" t="s">
        <v>3501</v>
      </c>
      <c r="B1631" s="207" t="s">
        <v>3502</v>
      </c>
      <c r="C1631" s="10">
        <v>570.25</v>
      </c>
      <c r="D1631" s="10">
        <v>528.5</v>
      </c>
      <c r="E1631" s="335"/>
      <c r="F1631" s="229">
        <f t="shared" si="76"/>
        <v>741.32500000000005</v>
      </c>
      <c r="G1631" s="229">
        <f t="shared" si="77"/>
        <v>687.05000000000007</v>
      </c>
      <c r="L1631" s="249">
        <f t="shared" si="75"/>
        <v>741.32500000000005</v>
      </c>
    </row>
    <row r="1632" spans="1:12">
      <c r="A1632" s="207" t="s">
        <v>3377</v>
      </c>
      <c r="B1632" s="207" t="s">
        <v>3378</v>
      </c>
      <c r="C1632" s="10">
        <v>8.2509999999999994</v>
      </c>
      <c r="D1632" s="10">
        <v>7.95</v>
      </c>
      <c r="E1632" s="335"/>
      <c r="F1632" s="229">
        <f t="shared" si="76"/>
        <v>10.7263</v>
      </c>
      <c r="G1632" s="229">
        <f t="shared" si="77"/>
        <v>10.335000000000001</v>
      </c>
      <c r="L1632" s="249">
        <f t="shared" si="75"/>
        <v>10.7263</v>
      </c>
    </row>
    <row r="1633" spans="1:12">
      <c r="A1633" s="207" t="s">
        <v>3367</v>
      </c>
      <c r="B1633" s="207" t="s">
        <v>3368</v>
      </c>
      <c r="C1633" s="10">
        <v>9.7902000000000005</v>
      </c>
      <c r="D1633" s="10">
        <v>8.85</v>
      </c>
      <c r="E1633" s="335"/>
      <c r="F1633" s="229">
        <f t="shared" si="76"/>
        <v>12.727260000000001</v>
      </c>
      <c r="G1633" s="229">
        <f t="shared" si="77"/>
        <v>11.505000000000001</v>
      </c>
      <c r="L1633" s="249">
        <f t="shared" si="75"/>
        <v>12.727260000000001</v>
      </c>
    </row>
    <row r="1634" spans="1:12">
      <c r="A1634" s="207" t="s">
        <v>3375</v>
      </c>
      <c r="B1634" s="207" t="s">
        <v>3376</v>
      </c>
      <c r="C1634" s="10">
        <v>379.81</v>
      </c>
      <c r="D1634" s="10">
        <v>352</v>
      </c>
      <c r="E1634" s="335"/>
      <c r="F1634" s="229">
        <f t="shared" si="76"/>
        <v>493.75300000000004</v>
      </c>
      <c r="G1634" s="229">
        <f t="shared" si="77"/>
        <v>457.6</v>
      </c>
      <c r="L1634" s="249">
        <f t="shared" si="75"/>
        <v>493.75300000000004</v>
      </c>
    </row>
    <row r="1635" spans="1:12">
      <c r="A1635" s="207" t="s">
        <v>3409</v>
      </c>
      <c r="B1635" s="207" t="s">
        <v>3410</v>
      </c>
      <c r="C1635" s="10">
        <v>440.78</v>
      </c>
      <c r="D1635" s="10">
        <v>406.25</v>
      </c>
      <c r="E1635" s="335"/>
      <c r="F1635" s="229">
        <f t="shared" si="76"/>
        <v>573.01400000000001</v>
      </c>
      <c r="G1635" s="229">
        <f t="shared" si="77"/>
        <v>528.125</v>
      </c>
      <c r="L1635" s="249">
        <f t="shared" si="75"/>
        <v>573.01400000000001</v>
      </c>
    </row>
    <row r="1636" spans="1:12">
      <c r="A1636" s="207" t="s">
        <v>3411</v>
      </c>
      <c r="B1636" s="207" t="s">
        <v>3412</v>
      </c>
      <c r="C1636" s="10">
        <v>352.86</v>
      </c>
      <c r="D1636" s="10">
        <v>325.22000000000003</v>
      </c>
      <c r="E1636" s="335"/>
      <c r="F1636" s="229">
        <f t="shared" si="76"/>
        <v>458.71800000000002</v>
      </c>
      <c r="G1636" s="229">
        <f t="shared" si="77"/>
        <v>422.78600000000006</v>
      </c>
      <c r="L1636" s="249">
        <f t="shared" si="75"/>
        <v>458.71800000000002</v>
      </c>
    </row>
    <row r="1637" spans="1:12">
      <c r="A1637" s="207" t="s">
        <v>3421</v>
      </c>
      <c r="B1637" s="207" t="s">
        <v>3422</v>
      </c>
      <c r="C1637" s="10">
        <v>896.98</v>
      </c>
      <c r="D1637" s="10">
        <v>858</v>
      </c>
      <c r="E1637" s="335"/>
      <c r="F1637" s="229">
        <f t="shared" si="76"/>
        <v>1166.0740000000001</v>
      </c>
      <c r="G1637" s="229">
        <f t="shared" si="77"/>
        <v>1115.4000000000001</v>
      </c>
      <c r="L1637" s="249">
        <f t="shared" si="75"/>
        <v>1166.0740000000001</v>
      </c>
    </row>
    <row r="1638" spans="1:12">
      <c r="A1638" s="207" t="s">
        <v>3423</v>
      </c>
      <c r="B1638" s="207" t="s">
        <v>4419</v>
      </c>
      <c r="C1638" s="10">
        <v>658.83050000000003</v>
      </c>
      <c r="D1638" s="10">
        <v>724.85</v>
      </c>
      <c r="E1638" s="335"/>
      <c r="F1638" s="229">
        <f t="shared" si="76"/>
        <v>856.47965000000011</v>
      </c>
      <c r="G1638" s="229">
        <f t="shared" si="77"/>
        <v>942.30500000000006</v>
      </c>
      <c r="L1638" s="249">
        <f t="shared" si="75"/>
        <v>942.30500000000006</v>
      </c>
    </row>
    <row r="1639" spans="1:12">
      <c r="A1639" s="207" t="s">
        <v>3457</v>
      </c>
      <c r="B1639" s="207" t="s">
        <v>3458</v>
      </c>
      <c r="C1639" s="10">
        <v>1156.1949999999999</v>
      </c>
      <c r="D1639" s="10">
        <v>1057.4000000000001</v>
      </c>
      <c r="E1639" s="335"/>
      <c r="F1639" s="229">
        <f t="shared" si="76"/>
        <v>1503.0535</v>
      </c>
      <c r="G1639" s="229">
        <f t="shared" si="77"/>
        <v>1374.6200000000001</v>
      </c>
      <c r="L1639" s="249">
        <f t="shared" si="75"/>
        <v>1503.0535</v>
      </c>
    </row>
    <row r="1640" spans="1:12">
      <c r="A1640" s="207" t="s">
        <v>3455</v>
      </c>
      <c r="B1640" s="207" t="s">
        <v>4420</v>
      </c>
      <c r="C1640" s="10">
        <v>750.46500000000003</v>
      </c>
      <c r="D1640" s="10">
        <v>691.67499999999995</v>
      </c>
      <c r="E1640" s="335"/>
      <c r="F1640" s="229">
        <f t="shared" si="76"/>
        <v>975.60450000000003</v>
      </c>
      <c r="G1640" s="229">
        <f t="shared" si="77"/>
        <v>899.17750000000001</v>
      </c>
      <c r="L1640" s="249">
        <f t="shared" si="75"/>
        <v>975.60450000000003</v>
      </c>
    </row>
    <row r="1641" spans="1:12">
      <c r="A1641" s="207" t="s">
        <v>3459</v>
      </c>
      <c r="B1641" s="207" t="s">
        <v>4421</v>
      </c>
      <c r="C1641" s="10">
        <v>1079.6641999999999</v>
      </c>
      <c r="D1641" s="10">
        <v>1079.68</v>
      </c>
      <c r="E1641" s="335"/>
      <c r="F1641" s="229">
        <f t="shared" si="76"/>
        <v>1403.5634600000001</v>
      </c>
      <c r="G1641" s="229">
        <f t="shared" si="77"/>
        <v>1403.5840000000001</v>
      </c>
      <c r="L1641" s="249">
        <f t="shared" si="75"/>
        <v>1403.5840000000001</v>
      </c>
    </row>
    <row r="1642" spans="1:12">
      <c r="A1642" s="207" t="s">
        <v>3495</v>
      </c>
      <c r="B1642" s="207" t="s">
        <v>4422</v>
      </c>
      <c r="C1642" s="10">
        <v>1010.1138999999999</v>
      </c>
      <c r="D1642" s="10">
        <v>0</v>
      </c>
      <c r="E1642" s="335"/>
      <c r="F1642" s="229">
        <f t="shared" si="76"/>
        <v>1313.14807</v>
      </c>
      <c r="G1642" s="229">
        <f t="shared" si="77"/>
        <v>0</v>
      </c>
      <c r="L1642" s="249">
        <f t="shared" si="75"/>
        <v>1313.14807</v>
      </c>
    </row>
    <row r="1643" spans="1:12">
      <c r="A1643" s="207" t="s">
        <v>3497</v>
      </c>
      <c r="B1643" s="207" t="s">
        <v>3498</v>
      </c>
      <c r="C1643" s="10">
        <v>1262.17</v>
      </c>
      <c r="D1643" s="10">
        <v>1190.42</v>
      </c>
      <c r="E1643" s="335"/>
      <c r="F1643" s="229">
        <f t="shared" si="76"/>
        <v>1640.8210000000001</v>
      </c>
      <c r="G1643" s="229">
        <f t="shared" si="77"/>
        <v>1547.546</v>
      </c>
      <c r="L1643" s="249">
        <f t="shared" si="75"/>
        <v>1640.8210000000001</v>
      </c>
    </row>
    <row r="1644" spans="1:12">
      <c r="A1644" s="207" t="s">
        <v>3499</v>
      </c>
      <c r="B1644" s="207" t="s">
        <v>4423</v>
      </c>
      <c r="C1644" s="10">
        <v>1306.2288000000001</v>
      </c>
      <c r="D1644" s="10">
        <v>1255.9000000000001</v>
      </c>
      <c r="E1644" s="335"/>
      <c r="F1644" s="229">
        <f t="shared" si="76"/>
        <v>1698.0974400000002</v>
      </c>
      <c r="G1644" s="229">
        <f t="shared" si="77"/>
        <v>1632.67</v>
      </c>
      <c r="L1644" s="249">
        <f t="shared" si="75"/>
        <v>1698.0974400000002</v>
      </c>
    </row>
    <row r="1645" spans="1:12">
      <c r="A1645" s="207" t="s">
        <v>3373</v>
      </c>
      <c r="B1645" s="207" t="s">
        <v>3374</v>
      </c>
      <c r="C1645" s="10">
        <v>287.40679999999998</v>
      </c>
      <c r="D1645" s="10">
        <v>0</v>
      </c>
      <c r="E1645" s="335"/>
      <c r="F1645" s="229">
        <f t="shared" si="76"/>
        <v>373.62883999999997</v>
      </c>
      <c r="G1645" s="229">
        <f t="shared" si="77"/>
        <v>0</v>
      </c>
      <c r="L1645" s="249">
        <f t="shared" si="75"/>
        <v>373.62883999999997</v>
      </c>
    </row>
    <row r="1646" spans="1:12">
      <c r="A1646" s="207" t="s">
        <v>3407</v>
      </c>
      <c r="B1646" s="207" t="s">
        <v>3408</v>
      </c>
      <c r="C1646" s="10">
        <v>479.19</v>
      </c>
      <c r="D1646" s="10">
        <v>441.65</v>
      </c>
      <c r="E1646" s="335"/>
      <c r="F1646" s="229">
        <f t="shared" si="76"/>
        <v>622.947</v>
      </c>
      <c r="G1646" s="229">
        <f t="shared" si="77"/>
        <v>574.14499999999998</v>
      </c>
      <c r="L1646" s="249">
        <f t="shared" si="75"/>
        <v>622.947</v>
      </c>
    </row>
    <row r="1647" spans="1:12">
      <c r="A1647" s="207" t="s">
        <v>3405</v>
      </c>
      <c r="B1647" s="207" t="s">
        <v>3406</v>
      </c>
      <c r="C1647" s="10">
        <v>415.44</v>
      </c>
      <c r="D1647" s="10">
        <v>382.89</v>
      </c>
      <c r="E1647" s="335"/>
      <c r="F1647" s="229">
        <f t="shared" si="76"/>
        <v>540.072</v>
      </c>
      <c r="G1647" s="229">
        <f t="shared" si="77"/>
        <v>497.75700000000001</v>
      </c>
      <c r="L1647" s="249">
        <f t="shared" si="75"/>
        <v>540.072</v>
      </c>
    </row>
    <row r="1648" spans="1:12">
      <c r="A1648" s="207" t="s">
        <v>3419</v>
      </c>
      <c r="B1648" s="207" t="s">
        <v>3420</v>
      </c>
      <c r="C1648" s="10">
        <v>906.59400000000005</v>
      </c>
      <c r="D1648" s="10">
        <v>835.57500000000005</v>
      </c>
      <c r="E1648" s="335"/>
      <c r="F1648" s="229">
        <f t="shared" si="76"/>
        <v>1178.5722000000001</v>
      </c>
      <c r="G1648" s="229">
        <f t="shared" si="77"/>
        <v>1086.2475000000002</v>
      </c>
      <c r="L1648" s="249">
        <f t="shared" si="75"/>
        <v>1178.5722000000001</v>
      </c>
    </row>
    <row r="1649" spans="1:12">
      <c r="A1649" s="207" t="s">
        <v>3467</v>
      </c>
      <c r="B1649" s="207" t="s">
        <v>3452</v>
      </c>
      <c r="C1649" s="10">
        <v>1230.3884</v>
      </c>
      <c r="D1649" s="10">
        <v>1064.95</v>
      </c>
      <c r="E1649" s="335"/>
      <c r="F1649" s="229">
        <f t="shared" si="76"/>
        <v>1599.5049200000001</v>
      </c>
      <c r="G1649" s="229">
        <f t="shared" si="77"/>
        <v>1384.4350000000002</v>
      </c>
      <c r="L1649" s="249">
        <f t="shared" si="75"/>
        <v>1599.5049200000001</v>
      </c>
    </row>
    <row r="1650" spans="1:12">
      <c r="A1650" s="207" t="s">
        <v>3451</v>
      </c>
      <c r="B1650" s="207" t="s">
        <v>3452</v>
      </c>
      <c r="C1650" s="10">
        <v>1252.68</v>
      </c>
      <c r="D1650" s="10">
        <v>0</v>
      </c>
      <c r="E1650" s="335"/>
      <c r="F1650" s="229">
        <f t="shared" si="76"/>
        <v>1628.4840000000002</v>
      </c>
      <c r="G1650" s="229">
        <f t="shared" si="77"/>
        <v>0</v>
      </c>
      <c r="L1650" s="249">
        <f t="shared" si="75"/>
        <v>1628.4840000000002</v>
      </c>
    </row>
    <row r="1651" spans="1:12">
      <c r="A1651" s="207" t="s">
        <v>3469</v>
      </c>
      <c r="B1651" s="207" t="s">
        <v>3470</v>
      </c>
      <c r="C1651" s="10">
        <v>0</v>
      </c>
      <c r="D1651" s="10">
        <v>0</v>
      </c>
      <c r="E1651" s="335"/>
      <c r="F1651" s="229">
        <f t="shared" si="76"/>
        <v>0</v>
      </c>
      <c r="G1651" s="229">
        <f t="shared" si="77"/>
        <v>0</v>
      </c>
      <c r="L1651" s="249">
        <f t="shared" si="75"/>
        <v>0</v>
      </c>
    </row>
    <row r="1652" spans="1:12">
      <c r="A1652" s="207" t="s">
        <v>4424</v>
      </c>
      <c r="B1652" s="207" t="s">
        <v>3470</v>
      </c>
      <c r="C1652" s="10">
        <v>1696.97</v>
      </c>
      <c r="D1652" s="10">
        <v>1564.02</v>
      </c>
      <c r="E1652" s="335"/>
      <c r="F1652" s="229">
        <f t="shared" ref="F1652:F1715" si="78">C1652*$E$1</f>
        <v>2206.0610000000001</v>
      </c>
      <c r="G1652" s="229">
        <f t="shared" ref="G1652:G1715" si="79">D1652*$E$1</f>
        <v>2033.2260000000001</v>
      </c>
      <c r="L1652" s="249">
        <f t="shared" si="75"/>
        <v>2206.0610000000001</v>
      </c>
    </row>
    <row r="1653" spans="1:12">
      <c r="A1653" s="207" t="s">
        <v>3465</v>
      </c>
      <c r="B1653" s="207" t="s">
        <v>3466</v>
      </c>
      <c r="C1653" s="10">
        <v>1321.5907999999999</v>
      </c>
      <c r="D1653" s="10">
        <v>1282.98</v>
      </c>
      <c r="E1653" s="335"/>
      <c r="F1653" s="229">
        <f t="shared" si="78"/>
        <v>1718.0680399999999</v>
      </c>
      <c r="G1653" s="229">
        <f t="shared" si="79"/>
        <v>1667.874</v>
      </c>
      <c r="L1653" s="249">
        <f t="shared" si="75"/>
        <v>1718.0680399999999</v>
      </c>
    </row>
    <row r="1654" spans="1:12">
      <c r="A1654" s="207" t="s">
        <v>3449</v>
      </c>
      <c r="B1654" s="207" t="s">
        <v>3450</v>
      </c>
      <c r="C1654" s="10">
        <v>0</v>
      </c>
      <c r="D1654" s="10">
        <v>0</v>
      </c>
      <c r="E1654" s="335"/>
      <c r="F1654" s="229">
        <f t="shared" si="78"/>
        <v>0</v>
      </c>
      <c r="G1654" s="229">
        <f t="shared" si="79"/>
        <v>0</v>
      </c>
      <c r="L1654" s="249">
        <f t="shared" si="75"/>
        <v>0</v>
      </c>
    </row>
    <row r="1655" spans="1:12">
      <c r="A1655" s="207" t="s">
        <v>3453</v>
      </c>
      <c r="B1655" s="207" t="s">
        <v>3454</v>
      </c>
      <c r="C1655" s="10">
        <v>1179.2362000000001</v>
      </c>
      <c r="D1655" s="10">
        <v>1195.0999999999999</v>
      </c>
      <c r="E1655" s="335"/>
      <c r="F1655" s="229">
        <f t="shared" si="78"/>
        <v>1533.0070600000001</v>
      </c>
      <c r="G1655" s="229">
        <f t="shared" si="79"/>
        <v>1553.6299999999999</v>
      </c>
      <c r="L1655" s="249">
        <f t="shared" si="75"/>
        <v>1553.6299999999999</v>
      </c>
    </row>
    <row r="1656" spans="1:12">
      <c r="A1656" s="207" t="s">
        <v>3491</v>
      </c>
      <c r="B1656" s="207" t="s">
        <v>3492</v>
      </c>
      <c r="C1656" s="10">
        <v>1789.64</v>
      </c>
      <c r="D1656" s="10">
        <v>1689.58</v>
      </c>
      <c r="E1656" s="335"/>
      <c r="F1656" s="229">
        <f t="shared" si="78"/>
        <v>2326.5320000000002</v>
      </c>
      <c r="G1656" s="229">
        <f t="shared" si="79"/>
        <v>2196.4540000000002</v>
      </c>
      <c r="L1656" s="249">
        <f t="shared" si="75"/>
        <v>2326.5320000000002</v>
      </c>
    </row>
    <row r="1657" spans="1:12">
      <c r="A1657" s="207" t="s">
        <v>3509</v>
      </c>
      <c r="B1657" s="207" t="s">
        <v>3510</v>
      </c>
      <c r="C1657" s="10">
        <v>1076.4090000000001</v>
      </c>
      <c r="D1657" s="10">
        <v>0</v>
      </c>
      <c r="E1657" s="335"/>
      <c r="F1657" s="229">
        <f t="shared" si="78"/>
        <v>1399.3317000000002</v>
      </c>
      <c r="G1657" s="229">
        <f t="shared" si="79"/>
        <v>0</v>
      </c>
      <c r="L1657" s="249">
        <f t="shared" si="75"/>
        <v>1399.3317000000002</v>
      </c>
    </row>
    <row r="1658" spans="1:12">
      <c r="A1658" s="207" t="s">
        <v>3353</v>
      </c>
      <c r="B1658" s="207" t="s">
        <v>4348</v>
      </c>
      <c r="C1658" s="10">
        <v>19.533300000000001</v>
      </c>
      <c r="D1658" s="10">
        <v>14.7</v>
      </c>
      <c r="E1658" s="335"/>
      <c r="F1658" s="229">
        <f t="shared" si="78"/>
        <v>25.39329</v>
      </c>
      <c r="G1658" s="229">
        <f t="shared" si="79"/>
        <v>19.11</v>
      </c>
      <c r="L1658" s="249">
        <f t="shared" si="75"/>
        <v>25.39329</v>
      </c>
    </row>
    <row r="1659" spans="1:12">
      <c r="A1659" s="207" t="s">
        <v>3365</v>
      </c>
      <c r="B1659" s="207" t="s">
        <v>3366</v>
      </c>
      <c r="C1659" s="10">
        <v>24.73</v>
      </c>
      <c r="D1659" s="10">
        <v>28.4</v>
      </c>
      <c r="E1659" s="335"/>
      <c r="F1659" s="229">
        <f t="shared" si="78"/>
        <v>32.149000000000001</v>
      </c>
      <c r="G1659" s="229">
        <f t="shared" si="79"/>
        <v>36.92</v>
      </c>
      <c r="L1659" s="249">
        <f t="shared" si="75"/>
        <v>36.92</v>
      </c>
    </row>
    <row r="1660" spans="1:12">
      <c r="A1660" s="207" t="s">
        <v>3383</v>
      </c>
      <c r="B1660" s="207" t="s">
        <v>4349</v>
      </c>
      <c r="C1660" s="10">
        <v>27.867799999999999</v>
      </c>
      <c r="D1660" s="10">
        <v>27.63</v>
      </c>
      <c r="E1660" s="335"/>
      <c r="F1660" s="229">
        <f t="shared" si="78"/>
        <v>36.228140000000003</v>
      </c>
      <c r="G1660" s="229">
        <f t="shared" si="79"/>
        <v>35.918999999999997</v>
      </c>
      <c r="L1660" s="249">
        <f t="shared" si="75"/>
        <v>36.228140000000003</v>
      </c>
    </row>
    <row r="1661" spans="1:12">
      <c r="A1661" s="207" t="s">
        <v>3345</v>
      </c>
      <c r="B1661" s="207" t="s">
        <v>3346</v>
      </c>
      <c r="C1661" s="10">
        <v>30.688300000000002</v>
      </c>
      <c r="D1661" s="10">
        <v>28.75</v>
      </c>
      <c r="E1661" s="335"/>
      <c r="F1661" s="229">
        <f t="shared" si="78"/>
        <v>39.89479</v>
      </c>
      <c r="G1661" s="229">
        <f t="shared" si="79"/>
        <v>37.375</v>
      </c>
      <c r="L1661" s="249">
        <f t="shared" si="75"/>
        <v>39.89479</v>
      </c>
    </row>
    <row r="1662" spans="1:12">
      <c r="A1662" s="207" t="s">
        <v>3385</v>
      </c>
      <c r="B1662" s="207" t="s">
        <v>3386</v>
      </c>
      <c r="C1662" s="10">
        <v>16.876000000000001</v>
      </c>
      <c r="D1662" s="10">
        <v>15.67</v>
      </c>
      <c r="E1662" s="335"/>
      <c r="F1662" s="229">
        <f t="shared" si="78"/>
        <v>21.938800000000004</v>
      </c>
      <c r="G1662" s="229">
        <f t="shared" si="79"/>
        <v>20.371000000000002</v>
      </c>
      <c r="L1662" s="249">
        <f t="shared" si="75"/>
        <v>21.938800000000004</v>
      </c>
    </row>
    <row r="1663" spans="1:12">
      <c r="A1663" s="207" t="s">
        <v>3387</v>
      </c>
      <c r="B1663" s="207" t="s">
        <v>3388</v>
      </c>
      <c r="C1663" s="10">
        <v>21.721</v>
      </c>
      <c r="D1663" s="10">
        <v>49.35</v>
      </c>
      <c r="E1663" s="335"/>
      <c r="F1663" s="229">
        <f t="shared" si="78"/>
        <v>28.237300000000001</v>
      </c>
      <c r="G1663" s="229">
        <f t="shared" si="79"/>
        <v>64.155000000000001</v>
      </c>
      <c r="L1663" s="249">
        <f t="shared" si="75"/>
        <v>64.155000000000001</v>
      </c>
    </row>
    <row r="1664" spans="1:12">
      <c r="A1664" s="207" t="s">
        <v>3389</v>
      </c>
      <c r="B1664" s="207" t="s">
        <v>3390</v>
      </c>
      <c r="C1664" s="10">
        <v>17.344999999999999</v>
      </c>
      <c r="D1664" s="10">
        <v>19.75</v>
      </c>
      <c r="E1664" s="335"/>
      <c r="F1664" s="229">
        <f t="shared" si="78"/>
        <v>22.548500000000001</v>
      </c>
      <c r="G1664" s="229">
        <f t="shared" si="79"/>
        <v>25.675000000000001</v>
      </c>
      <c r="L1664" s="249">
        <f t="shared" si="75"/>
        <v>25.675000000000001</v>
      </c>
    </row>
    <row r="1665" spans="1:12">
      <c r="A1665" s="207" t="s">
        <v>3399</v>
      </c>
      <c r="B1665" s="207" t="s">
        <v>3400</v>
      </c>
      <c r="C1665" s="10">
        <v>44.069299999999998</v>
      </c>
      <c r="D1665" s="10">
        <v>50.3</v>
      </c>
      <c r="E1665" s="335"/>
      <c r="F1665" s="229">
        <f t="shared" si="78"/>
        <v>57.290089999999999</v>
      </c>
      <c r="G1665" s="229">
        <f t="shared" si="79"/>
        <v>65.39</v>
      </c>
      <c r="L1665" s="249">
        <f t="shared" si="75"/>
        <v>65.39</v>
      </c>
    </row>
    <row r="1666" spans="1:12">
      <c r="A1666" s="207" t="s">
        <v>3401</v>
      </c>
      <c r="B1666" s="207" t="s">
        <v>3402</v>
      </c>
      <c r="C1666" s="10">
        <v>22.7545</v>
      </c>
      <c r="D1666" s="10">
        <v>20.85</v>
      </c>
      <c r="E1666" s="335"/>
      <c r="F1666" s="229">
        <f t="shared" si="78"/>
        <v>29.580850000000002</v>
      </c>
      <c r="G1666" s="229">
        <f t="shared" si="79"/>
        <v>27.105000000000004</v>
      </c>
      <c r="L1666" s="249">
        <f t="shared" si="75"/>
        <v>29.580850000000002</v>
      </c>
    </row>
    <row r="1667" spans="1:12">
      <c r="A1667" s="207" t="s">
        <v>3403</v>
      </c>
      <c r="B1667" s="207" t="s">
        <v>3404</v>
      </c>
      <c r="C1667" s="10">
        <v>24.3367</v>
      </c>
      <c r="D1667" s="10">
        <v>22.43</v>
      </c>
      <c r="E1667" s="335"/>
      <c r="F1667" s="229">
        <f t="shared" si="78"/>
        <v>31.637710000000002</v>
      </c>
      <c r="G1667" s="229">
        <f t="shared" si="79"/>
        <v>29.158999999999999</v>
      </c>
      <c r="L1667" s="249">
        <f t="shared" ref="L1667:L1730" si="80">IF(C1667&gt;D1667,C1667*1.3,D1667*1.3)</f>
        <v>31.637710000000002</v>
      </c>
    </row>
    <row r="1668" spans="1:12">
      <c r="A1668" s="207" t="s">
        <v>3417</v>
      </c>
      <c r="B1668" s="207" t="s">
        <v>3418</v>
      </c>
      <c r="C1668" s="10">
        <v>0</v>
      </c>
      <c r="D1668" s="10">
        <v>0</v>
      </c>
      <c r="E1668" s="335"/>
      <c r="F1668" s="229">
        <f t="shared" si="78"/>
        <v>0</v>
      </c>
      <c r="G1668" s="229">
        <f t="shared" si="79"/>
        <v>0</v>
      </c>
      <c r="L1668" s="249">
        <f t="shared" si="80"/>
        <v>0</v>
      </c>
    </row>
    <row r="1669" spans="1:12">
      <c r="A1669" s="207" t="s">
        <v>3517</v>
      </c>
      <c r="B1669" s="207" t="s">
        <v>3518</v>
      </c>
      <c r="C1669" s="10">
        <v>0</v>
      </c>
      <c r="D1669" s="10">
        <v>0</v>
      </c>
      <c r="E1669" s="335"/>
      <c r="F1669" s="229">
        <f t="shared" si="78"/>
        <v>0</v>
      </c>
      <c r="G1669" s="229">
        <f t="shared" si="79"/>
        <v>0</v>
      </c>
      <c r="L1669" s="249">
        <f t="shared" si="80"/>
        <v>0</v>
      </c>
    </row>
    <row r="1670" spans="1:12">
      <c r="A1670" s="207" t="s">
        <v>3519</v>
      </c>
      <c r="B1670" s="207" t="s">
        <v>3520</v>
      </c>
      <c r="C1670" s="10">
        <v>173.59</v>
      </c>
      <c r="D1670" s="10">
        <v>159.99</v>
      </c>
      <c r="E1670" s="335"/>
      <c r="F1670" s="229">
        <f t="shared" si="78"/>
        <v>225.667</v>
      </c>
      <c r="G1670" s="229">
        <f t="shared" si="79"/>
        <v>207.98700000000002</v>
      </c>
      <c r="L1670" s="249">
        <f t="shared" si="80"/>
        <v>225.667</v>
      </c>
    </row>
    <row r="1671" spans="1:12">
      <c r="A1671" s="207" t="s">
        <v>3521</v>
      </c>
      <c r="B1671" s="207" t="s">
        <v>3522</v>
      </c>
      <c r="C1671" s="10">
        <v>259.79000000000002</v>
      </c>
      <c r="D1671" s="10">
        <v>239</v>
      </c>
      <c r="E1671" s="335"/>
      <c r="F1671" s="229">
        <f t="shared" si="78"/>
        <v>337.72700000000003</v>
      </c>
      <c r="G1671" s="229">
        <f t="shared" si="79"/>
        <v>310.7</v>
      </c>
      <c r="L1671" s="249">
        <f t="shared" si="80"/>
        <v>337.72700000000003</v>
      </c>
    </row>
    <row r="1672" spans="1:12">
      <c r="A1672" s="207" t="s">
        <v>3359</v>
      </c>
      <c r="B1672" s="207" t="s">
        <v>3360</v>
      </c>
      <c r="C1672" s="10">
        <v>1.1746000000000001</v>
      </c>
      <c r="D1672" s="10">
        <v>1.05</v>
      </c>
      <c r="E1672" s="335"/>
      <c r="F1672" s="229">
        <f t="shared" si="78"/>
        <v>1.5269800000000002</v>
      </c>
      <c r="G1672" s="229">
        <f t="shared" si="79"/>
        <v>1.3650000000000002</v>
      </c>
      <c r="L1672" s="249">
        <f t="shared" si="80"/>
        <v>1.5269800000000002</v>
      </c>
    </row>
    <row r="1673" spans="1:12">
      <c r="A1673" s="207" t="s">
        <v>3361</v>
      </c>
      <c r="B1673" s="207" t="s">
        <v>3362</v>
      </c>
      <c r="C1673" s="10">
        <v>0</v>
      </c>
      <c r="D1673" s="10">
        <v>0</v>
      </c>
      <c r="E1673" s="335"/>
      <c r="F1673" s="229">
        <f t="shared" si="78"/>
        <v>0</v>
      </c>
      <c r="G1673" s="229">
        <f t="shared" si="79"/>
        <v>0</v>
      </c>
      <c r="L1673" s="249">
        <f t="shared" si="80"/>
        <v>0</v>
      </c>
    </row>
    <row r="1674" spans="1:12">
      <c r="A1674" s="207" t="s">
        <v>3363</v>
      </c>
      <c r="B1674" s="207" t="s">
        <v>3364</v>
      </c>
      <c r="C1674" s="10">
        <v>1.9896</v>
      </c>
      <c r="D1674" s="10">
        <v>1.84</v>
      </c>
      <c r="E1674" s="335"/>
      <c r="F1674" s="229">
        <f t="shared" si="78"/>
        <v>2.5864800000000003</v>
      </c>
      <c r="G1674" s="229">
        <f t="shared" si="79"/>
        <v>2.3920000000000003</v>
      </c>
      <c r="L1674" s="249">
        <f t="shared" si="80"/>
        <v>2.5864800000000003</v>
      </c>
    </row>
    <row r="1675" spans="1:12">
      <c r="A1675" s="207" t="s">
        <v>3439</v>
      </c>
      <c r="B1675" s="207" t="s">
        <v>3440</v>
      </c>
      <c r="C1675" s="10">
        <v>6.7435999999999998</v>
      </c>
      <c r="D1675" s="10">
        <v>6.9132999999999996</v>
      </c>
      <c r="E1675" s="335"/>
      <c r="F1675" s="229">
        <f t="shared" si="78"/>
        <v>8.7666800000000009</v>
      </c>
      <c r="G1675" s="229">
        <f t="shared" si="79"/>
        <v>8.9872899999999998</v>
      </c>
      <c r="L1675" s="249">
        <f t="shared" si="80"/>
        <v>8.9872899999999998</v>
      </c>
    </row>
    <row r="1676" spans="1:12">
      <c r="A1676" s="207" t="s">
        <v>3441</v>
      </c>
      <c r="B1676" s="207" t="s">
        <v>3442</v>
      </c>
      <c r="C1676" s="10">
        <v>7.0343999999999998</v>
      </c>
      <c r="D1676" s="10">
        <v>0</v>
      </c>
      <c r="E1676" s="335"/>
      <c r="F1676" s="229">
        <f t="shared" si="78"/>
        <v>9.1447199999999995</v>
      </c>
      <c r="G1676" s="229">
        <f t="shared" si="79"/>
        <v>0</v>
      </c>
      <c r="L1676" s="249">
        <f t="shared" si="80"/>
        <v>9.1447199999999995</v>
      </c>
    </row>
    <row r="1677" spans="1:12">
      <c r="A1677" s="207" t="s">
        <v>3445</v>
      </c>
      <c r="B1677" s="207" t="s">
        <v>3446</v>
      </c>
      <c r="C1677" s="10">
        <v>5.5061</v>
      </c>
      <c r="D1677" s="10">
        <v>0</v>
      </c>
      <c r="E1677" s="335"/>
      <c r="F1677" s="229">
        <f t="shared" si="78"/>
        <v>7.1579300000000003</v>
      </c>
      <c r="G1677" s="229">
        <f t="shared" si="79"/>
        <v>0</v>
      </c>
      <c r="L1677" s="249">
        <f t="shared" si="80"/>
        <v>7.1579300000000003</v>
      </c>
    </row>
    <row r="1678" spans="1:12">
      <c r="A1678" s="207" t="s">
        <v>3443</v>
      </c>
      <c r="B1678" s="207" t="s">
        <v>3444</v>
      </c>
      <c r="C1678" s="10">
        <v>4.9050000000000002</v>
      </c>
      <c r="D1678" s="10">
        <v>4.5449999999999999</v>
      </c>
      <c r="E1678" s="335"/>
      <c r="F1678" s="229">
        <f t="shared" si="78"/>
        <v>6.3765000000000009</v>
      </c>
      <c r="G1678" s="229">
        <f t="shared" si="79"/>
        <v>5.9085000000000001</v>
      </c>
      <c r="L1678" s="249">
        <f t="shared" si="80"/>
        <v>6.3765000000000009</v>
      </c>
    </row>
    <row r="1679" spans="1:12">
      <c r="A1679" s="207" t="s">
        <v>3447</v>
      </c>
      <c r="B1679" s="207" t="s">
        <v>3448</v>
      </c>
      <c r="C1679" s="10">
        <v>6.5119999999999996</v>
      </c>
      <c r="D1679" s="10">
        <v>6</v>
      </c>
      <c r="E1679" s="335"/>
      <c r="F1679" s="229">
        <f t="shared" si="78"/>
        <v>8.4656000000000002</v>
      </c>
      <c r="G1679" s="229">
        <f t="shared" si="79"/>
        <v>7.8000000000000007</v>
      </c>
      <c r="L1679" s="249">
        <f t="shared" si="80"/>
        <v>8.4656000000000002</v>
      </c>
    </row>
    <row r="1680" spans="1:12">
      <c r="A1680" s="207" t="s">
        <v>3477</v>
      </c>
      <c r="B1680" s="207" t="s">
        <v>3478</v>
      </c>
      <c r="C1680" s="10">
        <v>0</v>
      </c>
      <c r="D1680" s="10">
        <v>0</v>
      </c>
      <c r="E1680" s="335"/>
      <c r="F1680" s="229">
        <f t="shared" si="78"/>
        <v>0</v>
      </c>
      <c r="G1680" s="229">
        <f t="shared" si="79"/>
        <v>0</v>
      </c>
      <c r="L1680" s="249">
        <f t="shared" si="80"/>
        <v>0</v>
      </c>
    </row>
    <row r="1681" spans="1:12">
      <c r="A1681" s="207" t="s">
        <v>3479</v>
      </c>
      <c r="B1681" s="207" t="s">
        <v>3480</v>
      </c>
      <c r="C1681" s="10">
        <v>9.0485000000000007</v>
      </c>
      <c r="D1681" s="10">
        <v>0</v>
      </c>
      <c r="E1681" s="335"/>
      <c r="F1681" s="229">
        <f t="shared" si="78"/>
        <v>11.763050000000002</v>
      </c>
      <c r="G1681" s="229">
        <f t="shared" si="79"/>
        <v>0</v>
      </c>
      <c r="L1681" s="249">
        <f t="shared" si="80"/>
        <v>11.763050000000002</v>
      </c>
    </row>
    <row r="1682" spans="1:12">
      <c r="A1682" s="207" t="s">
        <v>3481</v>
      </c>
      <c r="B1682" s="207" t="s">
        <v>3482</v>
      </c>
      <c r="C1682" s="10">
        <v>7.7614000000000001</v>
      </c>
      <c r="D1682" s="10">
        <v>5.25</v>
      </c>
      <c r="E1682" s="335"/>
      <c r="F1682" s="229">
        <f t="shared" si="78"/>
        <v>10.08982</v>
      </c>
      <c r="G1682" s="229">
        <f t="shared" si="79"/>
        <v>6.8250000000000002</v>
      </c>
      <c r="L1682" s="249">
        <f t="shared" si="80"/>
        <v>10.08982</v>
      </c>
    </row>
    <row r="1683" spans="1:12">
      <c r="A1683" s="207" t="s">
        <v>3487</v>
      </c>
      <c r="B1683" s="207" t="s">
        <v>3488</v>
      </c>
      <c r="C1683" s="10">
        <v>4.67</v>
      </c>
      <c r="D1683" s="10">
        <v>0</v>
      </c>
      <c r="E1683" s="335"/>
      <c r="F1683" s="229">
        <f t="shared" si="78"/>
        <v>6.0709999999999997</v>
      </c>
      <c r="G1683" s="229">
        <f t="shared" si="79"/>
        <v>0</v>
      </c>
      <c r="L1683" s="249">
        <f t="shared" si="80"/>
        <v>6.0709999999999997</v>
      </c>
    </row>
    <row r="1684" spans="1:12">
      <c r="A1684" s="207" t="s">
        <v>3489</v>
      </c>
      <c r="B1684" s="207" t="s">
        <v>4350</v>
      </c>
      <c r="C1684" s="10">
        <v>7.0907</v>
      </c>
      <c r="D1684" s="10">
        <v>5.94</v>
      </c>
      <c r="E1684" s="335"/>
      <c r="F1684" s="229">
        <f t="shared" si="78"/>
        <v>9.2179099999999998</v>
      </c>
      <c r="G1684" s="229">
        <f t="shared" si="79"/>
        <v>7.7220000000000004</v>
      </c>
      <c r="L1684" s="249">
        <f t="shared" si="80"/>
        <v>9.2179099999999998</v>
      </c>
    </row>
    <row r="1685" spans="1:12">
      <c r="A1685" s="207" t="s">
        <v>3483</v>
      </c>
      <c r="B1685" s="207" t="s">
        <v>3484</v>
      </c>
      <c r="C1685" s="10">
        <v>8.3562999999999992</v>
      </c>
      <c r="D1685" s="10">
        <v>6.95</v>
      </c>
      <c r="E1685" s="335"/>
      <c r="F1685" s="229">
        <f t="shared" si="78"/>
        <v>10.863189999999999</v>
      </c>
      <c r="G1685" s="229">
        <f t="shared" si="79"/>
        <v>9.0350000000000001</v>
      </c>
      <c r="L1685" s="249">
        <f t="shared" si="80"/>
        <v>10.863189999999999</v>
      </c>
    </row>
    <row r="1686" spans="1:12">
      <c r="A1686" s="207" t="s">
        <v>3485</v>
      </c>
      <c r="B1686" s="207" t="s">
        <v>3486</v>
      </c>
      <c r="C1686" s="10">
        <v>28.258900000000001</v>
      </c>
      <c r="D1686" s="10">
        <v>0</v>
      </c>
      <c r="E1686" s="335"/>
      <c r="F1686" s="229">
        <f t="shared" si="78"/>
        <v>36.73657</v>
      </c>
      <c r="G1686" s="229">
        <f t="shared" si="79"/>
        <v>0</v>
      </c>
      <c r="L1686" s="249">
        <f t="shared" si="80"/>
        <v>36.73657</v>
      </c>
    </row>
    <row r="1687" spans="1:12">
      <c r="A1687" s="207" t="s">
        <v>3503</v>
      </c>
      <c r="B1687" s="207" t="s">
        <v>3504</v>
      </c>
      <c r="C1687" s="10">
        <v>0</v>
      </c>
      <c r="D1687" s="10">
        <v>0</v>
      </c>
      <c r="E1687" s="335"/>
      <c r="F1687" s="229">
        <f t="shared" si="78"/>
        <v>0</v>
      </c>
      <c r="G1687" s="229">
        <f t="shared" si="79"/>
        <v>0</v>
      </c>
      <c r="L1687" s="249">
        <f t="shared" si="80"/>
        <v>0</v>
      </c>
    </row>
    <row r="1688" spans="1:12">
      <c r="A1688" s="207" t="s">
        <v>3505</v>
      </c>
      <c r="B1688" s="207" t="s">
        <v>3506</v>
      </c>
      <c r="C1688" s="10">
        <v>8.3804999999999996</v>
      </c>
      <c r="D1688" s="10">
        <v>0</v>
      </c>
      <c r="E1688" s="335"/>
      <c r="F1688" s="229">
        <f t="shared" si="78"/>
        <v>10.89465</v>
      </c>
      <c r="G1688" s="229">
        <f t="shared" si="79"/>
        <v>0</v>
      </c>
      <c r="L1688" s="249">
        <f t="shared" si="80"/>
        <v>10.89465</v>
      </c>
    </row>
    <row r="1689" spans="1:12">
      <c r="A1689" s="207" t="s">
        <v>3507</v>
      </c>
      <c r="B1689" s="207" t="s">
        <v>3508</v>
      </c>
      <c r="C1689" s="10">
        <v>62.8</v>
      </c>
      <c r="D1689" s="10">
        <v>45.29</v>
      </c>
      <c r="E1689" s="335"/>
      <c r="F1689" s="229">
        <f t="shared" si="78"/>
        <v>81.64</v>
      </c>
      <c r="G1689" s="229">
        <f t="shared" si="79"/>
        <v>58.877000000000002</v>
      </c>
      <c r="L1689" s="249">
        <f t="shared" si="80"/>
        <v>81.64</v>
      </c>
    </row>
    <row r="1690" spans="1:12">
      <c r="A1690" s="207" t="s">
        <v>4431</v>
      </c>
      <c r="B1690" s="207" t="s">
        <v>4432</v>
      </c>
      <c r="C1690" s="10">
        <v>21.200800000000001</v>
      </c>
      <c r="D1690" s="10">
        <v>19.54</v>
      </c>
      <c r="E1690" s="335"/>
      <c r="F1690" s="229">
        <f t="shared" si="78"/>
        <v>27.561040000000002</v>
      </c>
      <c r="G1690" s="229">
        <f t="shared" si="79"/>
        <v>25.402000000000001</v>
      </c>
      <c r="L1690" s="249">
        <f t="shared" si="80"/>
        <v>27.561040000000002</v>
      </c>
    </row>
    <row r="1691" spans="1:12">
      <c r="A1691" s="207" t="s">
        <v>3437</v>
      </c>
      <c r="B1691" s="207" t="s">
        <v>3438</v>
      </c>
      <c r="C1691" s="10">
        <v>50.12</v>
      </c>
      <c r="D1691" s="10">
        <v>44.63</v>
      </c>
      <c r="E1691" s="335"/>
      <c r="F1691" s="229">
        <f t="shared" si="78"/>
        <v>65.156000000000006</v>
      </c>
      <c r="G1691" s="229">
        <f t="shared" si="79"/>
        <v>58.019000000000005</v>
      </c>
      <c r="L1691" s="249">
        <f t="shared" si="80"/>
        <v>65.156000000000006</v>
      </c>
    </row>
    <row r="1692" spans="1:12">
      <c r="A1692" s="207" t="s">
        <v>3429</v>
      </c>
      <c r="B1692" s="207" t="s">
        <v>3430</v>
      </c>
      <c r="C1692" s="10">
        <v>24.74</v>
      </c>
      <c r="D1692" s="10">
        <v>22.8</v>
      </c>
      <c r="E1692" s="335"/>
      <c r="F1692" s="229">
        <f t="shared" si="78"/>
        <v>32.161999999999999</v>
      </c>
      <c r="G1692" s="229">
        <f t="shared" si="79"/>
        <v>29.64</v>
      </c>
      <c r="L1692" s="249">
        <f t="shared" si="80"/>
        <v>32.161999999999999</v>
      </c>
    </row>
    <row r="1693" spans="1:12">
      <c r="A1693" s="207" t="s">
        <v>3431</v>
      </c>
      <c r="B1693" s="207" t="s">
        <v>3432</v>
      </c>
      <c r="C1693" s="10">
        <v>0</v>
      </c>
      <c r="D1693" s="10">
        <v>0</v>
      </c>
      <c r="E1693" s="335"/>
      <c r="F1693" s="229">
        <f t="shared" si="78"/>
        <v>0</v>
      </c>
      <c r="G1693" s="229">
        <f t="shared" si="79"/>
        <v>0</v>
      </c>
      <c r="L1693" s="249">
        <f t="shared" si="80"/>
        <v>0</v>
      </c>
    </row>
    <row r="1694" spans="1:12">
      <c r="A1694" s="207" t="s">
        <v>3433</v>
      </c>
      <c r="B1694" s="207" t="s">
        <v>3434</v>
      </c>
      <c r="C1694" s="10">
        <v>25.51</v>
      </c>
      <c r="D1694" s="10">
        <v>23.51</v>
      </c>
      <c r="E1694" s="335"/>
      <c r="F1694" s="229">
        <f t="shared" si="78"/>
        <v>33.163000000000004</v>
      </c>
      <c r="G1694" s="229">
        <f t="shared" si="79"/>
        <v>30.563000000000002</v>
      </c>
      <c r="L1694" s="249">
        <f t="shared" si="80"/>
        <v>33.163000000000004</v>
      </c>
    </row>
    <row r="1695" spans="1:12">
      <c r="A1695" s="207" t="s">
        <v>3435</v>
      </c>
      <c r="B1695" s="207" t="s">
        <v>3436</v>
      </c>
      <c r="C1695" s="10">
        <v>0</v>
      </c>
      <c r="D1695" s="10">
        <v>0</v>
      </c>
      <c r="E1695" s="335"/>
      <c r="F1695" s="229">
        <f t="shared" si="78"/>
        <v>0</v>
      </c>
      <c r="G1695" s="229">
        <f t="shared" si="79"/>
        <v>0</v>
      </c>
      <c r="L1695" s="249">
        <f t="shared" si="80"/>
        <v>0</v>
      </c>
    </row>
    <row r="1696" spans="1:12">
      <c r="A1696" s="207" t="s">
        <v>3471</v>
      </c>
      <c r="B1696" s="207" t="s">
        <v>3472</v>
      </c>
      <c r="C1696" s="10">
        <v>0</v>
      </c>
      <c r="D1696" s="10">
        <v>0</v>
      </c>
      <c r="E1696" s="335"/>
      <c r="F1696" s="229">
        <f t="shared" si="78"/>
        <v>0</v>
      </c>
      <c r="G1696" s="229">
        <f t="shared" si="79"/>
        <v>0</v>
      </c>
      <c r="L1696" s="249">
        <f t="shared" si="80"/>
        <v>0</v>
      </c>
    </row>
    <row r="1697" spans="1:12">
      <c r="A1697" s="207" t="s">
        <v>3473</v>
      </c>
      <c r="B1697" s="207" t="s">
        <v>3474</v>
      </c>
      <c r="C1697" s="10">
        <v>57.034999999999997</v>
      </c>
      <c r="D1697" s="10">
        <v>52.47</v>
      </c>
      <c r="E1697" s="335"/>
      <c r="F1697" s="229">
        <f t="shared" si="78"/>
        <v>74.145499999999998</v>
      </c>
      <c r="G1697" s="229">
        <f t="shared" si="79"/>
        <v>68.210999999999999</v>
      </c>
      <c r="L1697" s="249">
        <f t="shared" si="80"/>
        <v>74.145499999999998</v>
      </c>
    </row>
    <row r="1698" spans="1:12">
      <c r="A1698" s="207" t="s">
        <v>3475</v>
      </c>
      <c r="B1698" s="207" t="s">
        <v>3476</v>
      </c>
      <c r="C1698" s="10">
        <v>0</v>
      </c>
      <c r="D1698" s="10">
        <v>0</v>
      </c>
      <c r="E1698" s="335"/>
      <c r="F1698" s="229">
        <f t="shared" si="78"/>
        <v>0</v>
      </c>
      <c r="G1698" s="229">
        <f t="shared" si="79"/>
        <v>0</v>
      </c>
      <c r="L1698" s="249">
        <f t="shared" si="80"/>
        <v>0</v>
      </c>
    </row>
    <row r="1699" spans="1:12">
      <c r="A1699" s="207" t="s">
        <v>3493</v>
      </c>
      <c r="B1699" s="207" t="s">
        <v>3494</v>
      </c>
      <c r="C1699" s="10">
        <v>0</v>
      </c>
      <c r="D1699" s="10">
        <v>0</v>
      </c>
      <c r="E1699" s="335"/>
      <c r="F1699" s="229">
        <f t="shared" si="78"/>
        <v>0</v>
      </c>
      <c r="G1699" s="229">
        <f t="shared" si="79"/>
        <v>0</v>
      </c>
      <c r="L1699" s="249">
        <f t="shared" si="80"/>
        <v>0</v>
      </c>
    </row>
    <row r="1700" spans="1:12">
      <c r="A1700" s="207" t="s">
        <v>3343</v>
      </c>
      <c r="B1700" s="207" t="s">
        <v>3344</v>
      </c>
      <c r="C1700" s="10">
        <v>13.677199999999999</v>
      </c>
      <c r="D1700" s="10">
        <v>13.8</v>
      </c>
      <c r="E1700" s="335"/>
      <c r="F1700" s="229">
        <f t="shared" si="78"/>
        <v>17.780359999999998</v>
      </c>
      <c r="G1700" s="229">
        <f t="shared" si="79"/>
        <v>17.940000000000001</v>
      </c>
      <c r="L1700" s="249">
        <f t="shared" si="80"/>
        <v>17.940000000000001</v>
      </c>
    </row>
    <row r="1701" spans="1:12">
      <c r="A1701" s="207" t="s">
        <v>3347</v>
      </c>
      <c r="B1701" s="207" t="s">
        <v>3348</v>
      </c>
      <c r="C1701" s="10">
        <v>14.641400000000001</v>
      </c>
      <c r="D1701" s="10">
        <v>15.54</v>
      </c>
      <c r="E1701" s="335"/>
      <c r="F1701" s="229">
        <f t="shared" si="78"/>
        <v>19.033820000000002</v>
      </c>
      <c r="G1701" s="229">
        <f t="shared" si="79"/>
        <v>20.201999999999998</v>
      </c>
      <c r="L1701" s="249">
        <f t="shared" si="80"/>
        <v>20.201999999999998</v>
      </c>
    </row>
    <row r="1702" spans="1:12">
      <c r="A1702" s="207" t="s">
        <v>3355</v>
      </c>
      <c r="B1702" s="207" t="s">
        <v>3356</v>
      </c>
      <c r="C1702" s="10">
        <v>15.866</v>
      </c>
      <c r="D1702" s="10">
        <v>19.38</v>
      </c>
      <c r="E1702" s="335"/>
      <c r="F1702" s="229">
        <f t="shared" si="78"/>
        <v>20.625800000000002</v>
      </c>
      <c r="G1702" s="229">
        <f t="shared" si="79"/>
        <v>25.193999999999999</v>
      </c>
      <c r="L1702" s="249">
        <f t="shared" si="80"/>
        <v>25.193999999999999</v>
      </c>
    </row>
    <row r="1703" spans="1:12">
      <c r="A1703" s="207" t="s">
        <v>3381</v>
      </c>
      <c r="B1703" s="207" t="s">
        <v>3382</v>
      </c>
      <c r="C1703" s="10">
        <v>25.961400000000001</v>
      </c>
      <c r="D1703" s="10">
        <v>0</v>
      </c>
      <c r="E1703" s="335"/>
      <c r="F1703" s="229">
        <f t="shared" si="78"/>
        <v>33.74982</v>
      </c>
      <c r="G1703" s="229">
        <f t="shared" si="79"/>
        <v>0</v>
      </c>
      <c r="L1703" s="249">
        <f t="shared" si="80"/>
        <v>33.74982</v>
      </c>
    </row>
    <row r="1704" spans="1:12">
      <c r="A1704" s="207" t="s">
        <v>3369</v>
      </c>
      <c r="B1704" s="207" t="s">
        <v>3370</v>
      </c>
      <c r="C1704" s="10">
        <v>41.714599999999997</v>
      </c>
      <c r="D1704" s="10">
        <v>24.75</v>
      </c>
      <c r="E1704" s="335"/>
      <c r="F1704" s="229">
        <f t="shared" si="78"/>
        <v>54.22898</v>
      </c>
      <c r="G1704" s="229">
        <f t="shared" si="79"/>
        <v>32.175000000000004</v>
      </c>
      <c r="L1704" s="249">
        <f t="shared" si="80"/>
        <v>54.22898</v>
      </c>
    </row>
    <row r="1705" spans="1:12">
      <c r="A1705" s="207" t="s">
        <v>3391</v>
      </c>
      <c r="B1705" s="207" t="s">
        <v>3392</v>
      </c>
      <c r="C1705" s="10">
        <v>62.7273</v>
      </c>
      <c r="D1705" s="10">
        <v>59.174999999999997</v>
      </c>
      <c r="E1705" s="335"/>
      <c r="F1705" s="229">
        <f t="shared" si="78"/>
        <v>81.545490000000001</v>
      </c>
      <c r="G1705" s="229">
        <f t="shared" si="79"/>
        <v>76.927499999999995</v>
      </c>
      <c r="L1705" s="249">
        <f t="shared" si="80"/>
        <v>81.545490000000001</v>
      </c>
    </row>
    <row r="1706" spans="1:12">
      <c r="A1706" s="207" t="s">
        <v>3357</v>
      </c>
      <c r="B1706" s="207" t="s">
        <v>3358</v>
      </c>
      <c r="C1706" s="10">
        <v>0</v>
      </c>
      <c r="D1706" s="10">
        <v>0</v>
      </c>
      <c r="E1706" s="335"/>
      <c r="F1706" s="229">
        <f t="shared" si="78"/>
        <v>0</v>
      </c>
      <c r="G1706" s="229">
        <f t="shared" si="79"/>
        <v>0</v>
      </c>
      <c r="L1706" s="249">
        <f t="shared" si="80"/>
        <v>0</v>
      </c>
    </row>
    <row r="1707" spans="1:12">
      <c r="A1707" s="207" t="s">
        <v>3371</v>
      </c>
      <c r="B1707" s="207" t="s">
        <v>3372</v>
      </c>
      <c r="C1707" s="10">
        <v>0</v>
      </c>
      <c r="D1707" s="10">
        <v>0</v>
      </c>
      <c r="E1707" s="335"/>
      <c r="F1707" s="229">
        <f t="shared" si="78"/>
        <v>0</v>
      </c>
      <c r="G1707" s="229">
        <f t="shared" si="79"/>
        <v>0</v>
      </c>
      <c r="L1707" s="249">
        <f t="shared" si="80"/>
        <v>0</v>
      </c>
    </row>
    <row r="1708" spans="1:12">
      <c r="A1708" s="207" t="s">
        <v>3549</v>
      </c>
      <c r="B1708" s="207" t="s">
        <v>4425</v>
      </c>
      <c r="C1708" s="10">
        <v>12.692500000000001</v>
      </c>
      <c r="D1708" s="10">
        <v>17.66</v>
      </c>
      <c r="E1708" s="335"/>
      <c r="F1708" s="229">
        <f t="shared" si="78"/>
        <v>16.500250000000001</v>
      </c>
      <c r="G1708" s="229">
        <f t="shared" si="79"/>
        <v>22.958000000000002</v>
      </c>
      <c r="L1708" s="249">
        <f t="shared" si="80"/>
        <v>22.958000000000002</v>
      </c>
    </row>
    <row r="1709" spans="1:12">
      <c r="A1709" s="207" t="s">
        <v>3551</v>
      </c>
      <c r="B1709" s="207" t="s">
        <v>4426</v>
      </c>
      <c r="C1709" s="10">
        <v>11.2752</v>
      </c>
      <c r="D1709" s="10">
        <v>0</v>
      </c>
      <c r="E1709" s="335"/>
      <c r="F1709" s="229">
        <f t="shared" si="78"/>
        <v>14.65776</v>
      </c>
      <c r="G1709" s="229">
        <f t="shared" si="79"/>
        <v>0</v>
      </c>
      <c r="L1709" s="249">
        <f t="shared" si="80"/>
        <v>14.65776</v>
      </c>
    </row>
    <row r="1710" spans="1:12">
      <c r="A1710" s="207" t="s">
        <v>3603</v>
      </c>
      <c r="B1710" s="207" t="s">
        <v>4427</v>
      </c>
      <c r="C1710" s="10">
        <v>10.070399999999999</v>
      </c>
      <c r="D1710" s="10">
        <v>17.47</v>
      </c>
      <c r="E1710" s="335"/>
      <c r="F1710" s="229">
        <f t="shared" si="78"/>
        <v>13.091519999999999</v>
      </c>
      <c r="G1710" s="229">
        <f t="shared" si="79"/>
        <v>22.710999999999999</v>
      </c>
      <c r="L1710" s="249">
        <f t="shared" si="80"/>
        <v>22.710999999999999</v>
      </c>
    </row>
    <row r="1711" spans="1:12">
      <c r="A1711" s="207" t="s">
        <v>3539</v>
      </c>
      <c r="B1711" s="207" t="s">
        <v>3540</v>
      </c>
      <c r="C1711" s="10">
        <v>0</v>
      </c>
      <c r="D1711" s="10">
        <v>0</v>
      </c>
      <c r="E1711" s="335"/>
      <c r="F1711" s="229">
        <f t="shared" si="78"/>
        <v>0</v>
      </c>
      <c r="G1711" s="229">
        <f t="shared" si="79"/>
        <v>0</v>
      </c>
      <c r="L1711" s="249">
        <f t="shared" si="80"/>
        <v>0</v>
      </c>
    </row>
    <row r="1712" spans="1:12">
      <c r="A1712" s="207" t="s">
        <v>3525</v>
      </c>
      <c r="B1712" s="207" t="s">
        <v>3526</v>
      </c>
      <c r="C1712" s="10">
        <v>2.1928999999999998</v>
      </c>
      <c r="D1712" s="10">
        <v>1.97</v>
      </c>
      <c r="E1712" s="335"/>
      <c r="F1712" s="229">
        <f t="shared" si="78"/>
        <v>2.8507699999999998</v>
      </c>
      <c r="G1712" s="229">
        <f t="shared" si="79"/>
        <v>2.5609999999999999</v>
      </c>
      <c r="L1712" s="249">
        <f t="shared" si="80"/>
        <v>2.8507699999999998</v>
      </c>
    </row>
    <row r="1713" spans="1:12">
      <c r="A1713" s="207" t="s">
        <v>3556</v>
      </c>
      <c r="B1713" s="207" t="s">
        <v>3557</v>
      </c>
      <c r="C1713" s="10">
        <v>2.75</v>
      </c>
      <c r="D1713" s="10">
        <v>2.5299999999999998</v>
      </c>
      <c r="E1713" s="335"/>
      <c r="F1713" s="229">
        <f t="shared" si="78"/>
        <v>3.5750000000000002</v>
      </c>
      <c r="G1713" s="229">
        <f t="shared" si="79"/>
        <v>3.2889999999999997</v>
      </c>
      <c r="L1713" s="249">
        <f t="shared" si="80"/>
        <v>3.5750000000000002</v>
      </c>
    </row>
    <row r="1714" spans="1:12">
      <c r="A1714" s="207" t="s">
        <v>3609</v>
      </c>
      <c r="B1714" s="207" t="s">
        <v>3610</v>
      </c>
      <c r="C1714" s="10">
        <v>3.7980999999999998</v>
      </c>
      <c r="D1714" s="10">
        <v>3.4</v>
      </c>
      <c r="E1714" s="335"/>
      <c r="F1714" s="229">
        <f t="shared" si="78"/>
        <v>4.9375299999999998</v>
      </c>
      <c r="G1714" s="229">
        <f t="shared" si="79"/>
        <v>4.42</v>
      </c>
      <c r="L1714" s="249">
        <f t="shared" si="80"/>
        <v>4.9375299999999998</v>
      </c>
    </row>
    <row r="1715" spans="1:12">
      <c r="A1715" s="207" t="s">
        <v>3643</v>
      </c>
      <c r="B1715" s="207" t="s">
        <v>3644</v>
      </c>
      <c r="C1715" s="10">
        <v>7.7123999999999997</v>
      </c>
      <c r="D1715" s="10">
        <v>0</v>
      </c>
      <c r="E1715" s="335"/>
      <c r="F1715" s="229">
        <f t="shared" si="78"/>
        <v>10.026120000000001</v>
      </c>
      <c r="G1715" s="229">
        <f t="shared" si="79"/>
        <v>0</v>
      </c>
      <c r="L1715" s="249">
        <f t="shared" si="80"/>
        <v>10.026120000000001</v>
      </c>
    </row>
    <row r="1716" spans="1:12">
      <c r="A1716" s="207" t="s">
        <v>3633</v>
      </c>
      <c r="B1716" s="207" t="s">
        <v>3634</v>
      </c>
      <c r="C1716" s="10">
        <v>9.6152999999999995</v>
      </c>
      <c r="D1716" s="10">
        <v>0</v>
      </c>
      <c r="E1716" s="335"/>
      <c r="F1716" s="229">
        <f t="shared" ref="F1716:F1779" si="81">C1716*$E$1</f>
        <v>12.499890000000001</v>
      </c>
      <c r="G1716" s="229">
        <f t="shared" ref="G1716:G1779" si="82">D1716*$E$1</f>
        <v>0</v>
      </c>
      <c r="L1716" s="249">
        <f t="shared" si="80"/>
        <v>12.499890000000001</v>
      </c>
    </row>
    <row r="1717" spans="1:12">
      <c r="A1717" s="207" t="s">
        <v>3655</v>
      </c>
      <c r="B1717" s="207" t="s">
        <v>3656</v>
      </c>
      <c r="C1717" s="10">
        <v>14.426299999999999</v>
      </c>
      <c r="D1717" s="10">
        <v>13.37</v>
      </c>
      <c r="E1717" s="335"/>
      <c r="F1717" s="229">
        <f t="shared" si="81"/>
        <v>18.754190000000001</v>
      </c>
      <c r="G1717" s="229">
        <f t="shared" si="82"/>
        <v>17.381</v>
      </c>
      <c r="L1717" s="249">
        <f t="shared" si="80"/>
        <v>18.754190000000001</v>
      </c>
    </row>
    <row r="1718" spans="1:12">
      <c r="A1718" s="207" t="s">
        <v>3629</v>
      </c>
      <c r="B1718" s="207" t="s">
        <v>3630</v>
      </c>
      <c r="C1718" s="10">
        <v>7.8947000000000003</v>
      </c>
      <c r="D1718" s="10">
        <v>0</v>
      </c>
      <c r="E1718" s="335"/>
      <c r="F1718" s="229">
        <f t="shared" si="81"/>
        <v>10.263110000000001</v>
      </c>
      <c r="G1718" s="229">
        <f t="shared" si="82"/>
        <v>0</v>
      </c>
      <c r="L1718" s="249">
        <f t="shared" si="80"/>
        <v>10.263110000000001</v>
      </c>
    </row>
    <row r="1719" spans="1:12">
      <c r="A1719" s="207" t="s">
        <v>3653</v>
      </c>
      <c r="B1719" s="207" t="s">
        <v>3654</v>
      </c>
      <c r="C1719" s="10">
        <v>5.0202</v>
      </c>
      <c r="D1719" s="10">
        <v>0</v>
      </c>
      <c r="E1719" s="335"/>
      <c r="F1719" s="229">
        <f t="shared" si="81"/>
        <v>6.5262600000000006</v>
      </c>
      <c r="G1719" s="229">
        <f t="shared" si="82"/>
        <v>0</v>
      </c>
      <c r="L1719" s="249">
        <f t="shared" si="80"/>
        <v>6.5262600000000006</v>
      </c>
    </row>
    <row r="1720" spans="1:12">
      <c r="A1720" s="207" t="s">
        <v>3673</v>
      </c>
      <c r="B1720" s="207" t="s">
        <v>3674</v>
      </c>
      <c r="C1720" s="10">
        <v>17.2</v>
      </c>
      <c r="D1720" s="10">
        <v>0</v>
      </c>
      <c r="E1720" s="335"/>
      <c r="F1720" s="229">
        <f t="shared" si="81"/>
        <v>22.36</v>
      </c>
      <c r="G1720" s="229">
        <f t="shared" si="82"/>
        <v>0</v>
      </c>
      <c r="L1720" s="249">
        <f t="shared" si="80"/>
        <v>22.36</v>
      </c>
    </row>
    <row r="1721" spans="1:12">
      <c r="A1721" s="207" t="s">
        <v>3558</v>
      </c>
      <c r="B1721" s="207" t="s">
        <v>3559</v>
      </c>
      <c r="C1721" s="10">
        <v>1.9939</v>
      </c>
      <c r="D1721" s="10">
        <v>0</v>
      </c>
      <c r="E1721" s="335"/>
      <c r="F1721" s="229">
        <f t="shared" si="81"/>
        <v>2.5920700000000001</v>
      </c>
      <c r="G1721" s="229">
        <f t="shared" si="82"/>
        <v>0</v>
      </c>
      <c r="L1721" s="249">
        <f t="shared" si="80"/>
        <v>2.5920700000000001</v>
      </c>
    </row>
    <row r="1722" spans="1:12">
      <c r="A1722" s="207" t="s">
        <v>3657</v>
      </c>
      <c r="B1722" s="207" t="s">
        <v>3658</v>
      </c>
      <c r="C1722" s="10">
        <v>10.5566</v>
      </c>
      <c r="D1722" s="10">
        <v>0</v>
      </c>
      <c r="E1722" s="335"/>
      <c r="F1722" s="229">
        <f t="shared" si="81"/>
        <v>13.72358</v>
      </c>
      <c r="G1722" s="229">
        <f t="shared" si="82"/>
        <v>0</v>
      </c>
      <c r="L1722" s="249">
        <f t="shared" si="80"/>
        <v>13.72358</v>
      </c>
    </row>
    <row r="1723" spans="1:12">
      <c r="A1723" s="207" t="s">
        <v>3553</v>
      </c>
      <c r="B1723" s="207" t="s">
        <v>3554</v>
      </c>
      <c r="C1723" s="10">
        <v>10.0505</v>
      </c>
      <c r="D1723" s="10">
        <v>0</v>
      </c>
      <c r="E1723" s="335"/>
      <c r="F1723" s="229">
        <f t="shared" si="81"/>
        <v>13.06565</v>
      </c>
      <c r="G1723" s="229">
        <f t="shared" si="82"/>
        <v>0</v>
      </c>
      <c r="L1723" s="249">
        <f t="shared" si="80"/>
        <v>13.06565</v>
      </c>
    </row>
    <row r="1724" spans="1:12">
      <c r="A1724" s="207" t="s">
        <v>3605</v>
      </c>
      <c r="B1724" s="207" t="s">
        <v>3606</v>
      </c>
      <c r="C1724" s="10">
        <v>12.914899999999999</v>
      </c>
      <c r="D1724" s="10">
        <v>0</v>
      </c>
      <c r="E1724" s="335"/>
      <c r="F1724" s="229">
        <f t="shared" si="81"/>
        <v>16.789369999999998</v>
      </c>
      <c r="G1724" s="229">
        <f t="shared" si="82"/>
        <v>0</v>
      </c>
      <c r="L1724" s="249">
        <f t="shared" si="80"/>
        <v>16.789369999999998</v>
      </c>
    </row>
    <row r="1725" spans="1:12">
      <c r="A1725" s="207" t="s">
        <v>3591</v>
      </c>
      <c r="B1725" s="207" t="s">
        <v>3592</v>
      </c>
      <c r="C1725" s="10">
        <v>3.4921000000000002</v>
      </c>
      <c r="D1725" s="10">
        <v>3.7279</v>
      </c>
      <c r="E1725" s="335"/>
      <c r="F1725" s="229">
        <f t="shared" si="81"/>
        <v>4.5397300000000005</v>
      </c>
      <c r="G1725" s="229">
        <f t="shared" si="82"/>
        <v>4.8462700000000005</v>
      </c>
      <c r="L1725" s="249">
        <f t="shared" si="80"/>
        <v>4.8462700000000005</v>
      </c>
    </row>
    <row r="1726" spans="1:12">
      <c r="A1726" s="207" t="s">
        <v>3601</v>
      </c>
      <c r="B1726" s="207" t="s">
        <v>3602</v>
      </c>
      <c r="C1726" s="10">
        <v>2.0546000000000002</v>
      </c>
      <c r="D1726" s="10">
        <v>0</v>
      </c>
      <c r="E1726" s="335"/>
      <c r="F1726" s="229">
        <f t="shared" si="81"/>
        <v>2.6709800000000006</v>
      </c>
      <c r="G1726" s="229">
        <f t="shared" si="82"/>
        <v>0</v>
      </c>
      <c r="L1726" s="249">
        <f t="shared" si="80"/>
        <v>2.6709800000000006</v>
      </c>
    </row>
    <row r="1727" spans="1:12">
      <c r="A1727" s="207" t="s">
        <v>3593</v>
      </c>
      <c r="B1727" s="207" t="s">
        <v>3594</v>
      </c>
      <c r="C1727" s="10">
        <v>2.1848999999999998</v>
      </c>
      <c r="D1727" s="10">
        <v>2.14</v>
      </c>
      <c r="E1727" s="335"/>
      <c r="F1727" s="229">
        <f t="shared" si="81"/>
        <v>2.8403700000000001</v>
      </c>
      <c r="G1727" s="229">
        <f t="shared" si="82"/>
        <v>2.7820000000000005</v>
      </c>
      <c r="L1727" s="249">
        <f t="shared" si="80"/>
        <v>2.8403700000000001</v>
      </c>
    </row>
    <row r="1728" spans="1:12">
      <c r="A1728" s="207" t="s">
        <v>3523</v>
      </c>
      <c r="B1728" s="207" t="s">
        <v>3524</v>
      </c>
      <c r="C1728" s="10">
        <v>2.71</v>
      </c>
      <c r="D1728" s="10">
        <v>0</v>
      </c>
      <c r="E1728" s="335"/>
      <c r="F1728" s="229">
        <f t="shared" si="81"/>
        <v>3.5230000000000001</v>
      </c>
      <c r="G1728" s="229">
        <f t="shared" si="82"/>
        <v>0</v>
      </c>
      <c r="L1728" s="249">
        <f t="shared" si="80"/>
        <v>3.5230000000000001</v>
      </c>
    </row>
    <row r="1729" spans="1:12">
      <c r="A1729" s="207" t="s">
        <v>3555</v>
      </c>
      <c r="B1729" s="207" t="s">
        <v>85</v>
      </c>
      <c r="C1729" s="10">
        <v>2.4089</v>
      </c>
      <c r="D1729" s="10">
        <v>0</v>
      </c>
      <c r="E1729" s="335"/>
      <c r="F1729" s="229">
        <f t="shared" si="81"/>
        <v>3.13157</v>
      </c>
      <c r="G1729" s="229">
        <f t="shared" si="82"/>
        <v>0</v>
      </c>
      <c r="L1729" s="249">
        <f t="shared" si="80"/>
        <v>3.13157</v>
      </c>
    </row>
    <row r="1730" spans="1:12">
      <c r="A1730" s="207" t="s">
        <v>3607</v>
      </c>
      <c r="B1730" s="207" t="s">
        <v>3608</v>
      </c>
      <c r="C1730" s="10">
        <v>12.144</v>
      </c>
      <c r="D1730" s="10">
        <v>11.175000000000001</v>
      </c>
      <c r="E1730" s="335"/>
      <c r="F1730" s="229">
        <f t="shared" si="81"/>
        <v>15.7872</v>
      </c>
      <c r="G1730" s="229">
        <f t="shared" si="82"/>
        <v>14.527500000000002</v>
      </c>
      <c r="L1730" s="249">
        <f t="shared" si="80"/>
        <v>15.7872</v>
      </c>
    </row>
    <row r="1731" spans="1:12">
      <c r="A1731" s="207" t="s">
        <v>3527</v>
      </c>
      <c r="B1731" s="207" t="s">
        <v>3528</v>
      </c>
      <c r="C1731" s="10">
        <v>5.5994999999999999</v>
      </c>
      <c r="D1731" s="10">
        <v>0</v>
      </c>
      <c r="E1731" s="335"/>
      <c r="F1731" s="229">
        <f t="shared" si="81"/>
        <v>7.27935</v>
      </c>
      <c r="G1731" s="229">
        <f t="shared" si="82"/>
        <v>0</v>
      </c>
      <c r="L1731" s="249">
        <f t="shared" ref="L1731:L1794" si="83">IF(C1731&gt;D1731,C1731*1.3,D1731*1.3)</f>
        <v>7.27935</v>
      </c>
    </row>
    <row r="1732" spans="1:12">
      <c r="A1732" s="207" t="s">
        <v>3560</v>
      </c>
      <c r="B1732" s="207" t="s">
        <v>3561</v>
      </c>
      <c r="C1732" s="10">
        <v>5.5994999999999999</v>
      </c>
      <c r="D1732" s="10">
        <v>5.09</v>
      </c>
      <c r="E1732" s="335"/>
      <c r="F1732" s="229">
        <f t="shared" si="81"/>
        <v>7.27935</v>
      </c>
      <c r="G1732" s="229">
        <f t="shared" si="82"/>
        <v>6.617</v>
      </c>
      <c r="L1732" s="249">
        <f t="shared" si="83"/>
        <v>7.27935</v>
      </c>
    </row>
    <row r="1733" spans="1:12">
      <c r="A1733" s="207" t="s">
        <v>3611</v>
      </c>
      <c r="B1733" s="207" t="s">
        <v>3612</v>
      </c>
      <c r="C1733" s="10">
        <v>7.1981999999999999</v>
      </c>
      <c r="D1733" s="10">
        <v>9.41</v>
      </c>
      <c r="E1733" s="335"/>
      <c r="F1733" s="229">
        <f t="shared" si="81"/>
        <v>9.357660000000001</v>
      </c>
      <c r="G1733" s="229">
        <f t="shared" si="82"/>
        <v>12.233000000000001</v>
      </c>
      <c r="L1733" s="249">
        <f t="shared" si="83"/>
        <v>12.233000000000001</v>
      </c>
    </row>
    <row r="1734" spans="1:12">
      <c r="A1734" s="207" t="s">
        <v>3562</v>
      </c>
      <c r="B1734" s="207" t="s">
        <v>3563</v>
      </c>
      <c r="C1734" s="10">
        <v>4.6127000000000002</v>
      </c>
      <c r="D1734" s="10">
        <v>9.83</v>
      </c>
      <c r="E1734" s="335"/>
      <c r="F1734" s="229">
        <f t="shared" si="81"/>
        <v>5.9965100000000007</v>
      </c>
      <c r="G1734" s="229">
        <f t="shared" si="82"/>
        <v>12.779</v>
      </c>
      <c r="L1734" s="249">
        <f t="shared" si="83"/>
        <v>12.779</v>
      </c>
    </row>
    <row r="1735" spans="1:12">
      <c r="A1735" s="207" t="s">
        <v>3615</v>
      </c>
      <c r="B1735" s="207" t="s">
        <v>3616</v>
      </c>
      <c r="C1735" s="10">
        <v>7.4291</v>
      </c>
      <c r="D1735" s="10">
        <v>0</v>
      </c>
      <c r="E1735" s="335"/>
      <c r="F1735" s="229">
        <f t="shared" si="81"/>
        <v>9.6578300000000006</v>
      </c>
      <c r="G1735" s="229">
        <f t="shared" si="82"/>
        <v>0</v>
      </c>
      <c r="L1735" s="249">
        <f t="shared" si="83"/>
        <v>9.6578300000000006</v>
      </c>
    </row>
    <row r="1736" spans="1:12">
      <c r="A1736" s="207" t="s">
        <v>3645</v>
      </c>
      <c r="B1736" s="207" t="s">
        <v>3646</v>
      </c>
      <c r="C1736" s="10">
        <v>6.7206000000000001</v>
      </c>
      <c r="D1736" s="10">
        <v>0</v>
      </c>
      <c r="E1736" s="335"/>
      <c r="F1736" s="229">
        <f t="shared" si="81"/>
        <v>8.7367800000000013</v>
      </c>
      <c r="G1736" s="229">
        <f t="shared" si="82"/>
        <v>0</v>
      </c>
      <c r="L1736" s="249">
        <f t="shared" si="83"/>
        <v>8.7367800000000013</v>
      </c>
    </row>
    <row r="1737" spans="1:12">
      <c r="A1737" s="207" t="s">
        <v>3613</v>
      </c>
      <c r="B1737" s="207" t="s">
        <v>3614</v>
      </c>
      <c r="C1737" s="10">
        <v>9.9460999999999995</v>
      </c>
      <c r="D1737" s="10">
        <v>9.7799999999999994</v>
      </c>
      <c r="E1737" s="335"/>
      <c r="F1737" s="229">
        <f t="shared" si="81"/>
        <v>12.929930000000001</v>
      </c>
      <c r="G1737" s="229">
        <f t="shared" si="82"/>
        <v>12.714</v>
      </c>
      <c r="L1737" s="249">
        <f t="shared" si="83"/>
        <v>12.929930000000001</v>
      </c>
    </row>
    <row r="1738" spans="1:12">
      <c r="A1738" s="207" t="s">
        <v>3541</v>
      </c>
      <c r="B1738" s="207" t="s">
        <v>3542</v>
      </c>
      <c r="C1738" s="10">
        <v>0.58699999999999997</v>
      </c>
      <c r="D1738" s="10">
        <v>0</v>
      </c>
      <c r="E1738" s="335"/>
      <c r="F1738" s="229">
        <f t="shared" si="81"/>
        <v>0.7631</v>
      </c>
      <c r="G1738" s="229">
        <f t="shared" si="82"/>
        <v>0</v>
      </c>
      <c r="L1738" s="249">
        <f t="shared" si="83"/>
        <v>0.7631</v>
      </c>
    </row>
    <row r="1739" spans="1:12">
      <c r="A1739" s="207" t="s">
        <v>3543</v>
      </c>
      <c r="B1739" s="207" t="s">
        <v>3544</v>
      </c>
      <c r="C1739" s="10">
        <v>0</v>
      </c>
      <c r="D1739" s="10">
        <v>0</v>
      </c>
      <c r="E1739" s="335"/>
      <c r="F1739" s="229">
        <f t="shared" si="81"/>
        <v>0</v>
      </c>
      <c r="G1739" s="229">
        <f t="shared" si="82"/>
        <v>0</v>
      </c>
      <c r="L1739" s="249">
        <f t="shared" si="83"/>
        <v>0</v>
      </c>
    </row>
    <row r="1740" spans="1:12">
      <c r="A1740" s="207" t="s">
        <v>3545</v>
      </c>
      <c r="B1740" s="207" t="s">
        <v>3546</v>
      </c>
      <c r="C1740" s="10">
        <v>2.5101</v>
      </c>
      <c r="D1740" s="10">
        <v>0</v>
      </c>
      <c r="E1740" s="335"/>
      <c r="F1740" s="229">
        <f t="shared" si="81"/>
        <v>3.2631300000000003</v>
      </c>
      <c r="G1740" s="229">
        <f t="shared" si="82"/>
        <v>0</v>
      </c>
      <c r="L1740" s="249">
        <f t="shared" si="83"/>
        <v>3.2631300000000003</v>
      </c>
    </row>
    <row r="1741" spans="1:12">
      <c r="A1741" s="207" t="s">
        <v>3595</v>
      </c>
      <c r="B1741" s="207" t="s">
        <v>3596</v>
      </c>
      <c r="C1741" s="10">
        <v>1.9939</v>
      </c>
      <c r="D1741" s="10">
        <v>0</v>
      </c>
      <c r="E1741" s="335"/>
      <c r="F1741" s="229">
        <f t="shared" si="81"/>
        <v>2.5920700000000001</v>
      </c>
      <c r="G1741" s="229">
        <f t="shared" si="82"/>
        <v>0</v>
      </c>
      <c r="L1741" s="249">
        <f t="shared" si="83"/>
        <v>2.5920700000000001</v>
      </c>
    </row>
    <row r="1742" spans="1:12">
      <c r="A1742" s="207" t="s">
        <v>3597</v>
      </c>
      <c r="B1742" s="207" t="s">
        <v>3598</v>
      </c>
      <c r="C1742" s="10">
        <v>2.4798</v>
      </c>
      <c r="D1742" s="10">
        <v>0</v>
      </c>
      <c r="E1742" s="335"/>
      <c r="F1742" s="229">
        <f t="shared" si="81"/>
        <v>3.2237400000000003</v>
      </c>
      <c r="G1742" s="229">
        <f t="shared" si="82"/>
        <v>0</v>
      </c>
      <c r="L1742" s="249">
        <f t="shared" si="83"/>
        <v>3.2237400000000003</v>
      </c>
    </row>
    <row r="1743" spans="1:12">
      <c r="A1743" s="207" t="s">
        <v>3529</v>
      </c>
      <c r="B1743" s="207" t="s">
        <v>3530</v>
      </c>
      <c r="C1743" s="10">
        <v>2.1356000000000002</v>
      </c>
      <c r="D1743" s="10">
        <v>0</v>
      </c>
      <c r="E1743" s="335"/>
      <c r="F1743" s="229">
        <f t="shared" si="81"/>
        <v>2.7762800000000003</v>
      </c>
      <c r="G1743" s="229">
        <f t="shared" si="82"/>
        <v>0</v>
      </c>
      <c r="L1743" s="249">
        <f t="shared" si="83"/>
        <v>2.7762800000000003</v>
      </c>
    </row>
    <row r="1744" spans="1:12">
      <c r="A1744" s="207" t="s">
        <v>3531</v>
      </c>
      <c r="B1744" s="207" t="s">
        <v>3532</v>
      </c>
      <c r="C1744" s="10">
        <v>2.3988</v>
      </c>
      <c r="D1744" s="10">
        <v>0</v>
      </c>
      <c r="E1744" s="335"/>
      <c r="F1744" s="229">
        <f t="shared" si="81"/>
        <v>3.1184400000000001</v>
      </c>
      <c r="G1744" s="229">
        <f t="shared" si="82"/>
        <v>0</v>
      </c>
      <c r="L1744" s="249">
        <f t="shared" si="83"/>
        <v>3.1184400000000001</v>
      </c>
    </row>
    <row r="1745" spans="1:12">
      <c r="A1745" s="207" t="s">
        <v>3533</v>
      </c>
      <c r="B1745" s="207" t="s">
        <v>3534</v>
      </c>
      <c r="C1745" s="10">
        <v>3.0263</v>
      </c>
      <c r="D1745" s="10">
        <v>0</v>
      </c>
      <c r="E1745" s="335"/>
      <c r="F1745" s="229">
        <f t="shared" si="81"/>
        <v>3.9341900000000001</v>
      </c>
      <c r="G1745" s="229">
        <f t="shared" si="82"/>
        <v>0</v>
      </c>
      <c r="L1745" s="249">
        <f t="shared" si="83"/>
        <v>3.9341900000000001</v>
      </c>
    </row>
    <row r="1746" spans="1:12">
      <c r="A1746" s="207" t="s">
        <v>3564</v>
      </c>
      <c r="B1746" s="207" t="s">
        <v>3565</v>
      </c>
      <c r="C1746" s="10">
        <v>2.3683999999999998</v>
      </c>
      <c r="D1746" s="10">
        <v>0</v>
      </c>
      <c r="E1746" s="335"/>
      <c r="F1746" s="229">
        <f t="shared" si="81"/>
        <v>3.0789200000000001</v>
      </c>
      <c r="G1746" s="229">
        <f t="shared" si="82"/>
        <v>0</v>
      </c>
      <c r="L1746" s="249">
        <f t="shared" si="83"/>
        <v>3.0789200000000001</v>
      </c>
    </row>
    <row r="1747" spans="1:12">
      <c r="A1747" s="207" t="s">
        <v>3566</v>
      </c>
      <c r="B1747" s="207" t="s">
        <v>3567</v>
      </c>
      <c r="C1747" s="10">
        <v>0</v>
      </c>
      <c r="D1747" s="10">
        <v>0</v>
      </c>
      <c r="E1747" s="335"/>
      <c r="F1747" s="229">
        <f t="shared" si="81"/>
        <v>0</v>
      </c>
      <c r="G1747" s="229">
        <f t="shared" si="82"/>
        <v>0</v>
      </c>
      <c r="L1747" s="249">
        <f t="shared" si="83"/>
        <v>0</v>
      </c>
    </row>
    <row r="1748" spans="1:12">
      <c r="A1748" s="207" t="s">
        <v>3568</v>
      </c>
      <c r="B1748" s="207" t="s">
        <v>3569</v>
      </c>
      <c r="C1748" s="10">
        <v>2.5911</v>
      </c>
      <c r="D1748" s="10">
        <v>0</v>
      </c>
      <c r="E1748" s="335"/>
      <c r="F1748" s="229">
        <f t="shared" si="81"/>
        <v>3.36843</v>
      </c>
      <c r="G1748" s="229">
        <f t="shared" si="82"/>
        <v>0</v>
      </c>
      <c r="L1748" s="249">
        <f t="shared" si="83"/>
        <v>3.36843</v>
      </c>
    </row>
    <row r="1749" spans="1:12">
      <c r="A1749" s="207" t="s">
        <v>3570</v>
      </c>
      <c r="B1749" s="207" t="s">
        <v>3571</v>
      </c>
      <c r="C1749" s="10">
        <v>3.5093999999999999</v>
      </c>
      <c r="D1749" s="10">
        <v>2.99</v>
      </c>
      <c r="E1749" s="335"/>
      <c r="F1749" s="229">
        <f t="shared" si="81"/>
        <v>4.5622199999999999</v>
      </c>
      <c r="G1749" s="229">
        <f t="shared" si="82"/>
        <v>3.8870000000000005</v>
      </c>
      <c r="L1749" s="249">
        <f t="shared" si="83"/>
        <v>4.5622199999999999</v>
      </c>
    </row>
    <row r="1750" spans="1:12">
      <c r="A1750" s="207" t="s">
        <v>3572</v>
      </c>
      <c r="B1750" s="207" t="s">
        <v>3573</v>
      </c>
      <c r="C1750" s="10">
        <v>5.44</v>
      </c>
      <c r="D1750" s="10">
        <v>5.01</v>
      </c>
      <c r="E1750" s="335"/>
      <c r="F1750" s="229">
        <f t="shared" si="81"/>
        <v>7.072000000000001</v>
      </c>
      <c r="G1750" s="229">
        <f t="shared" si="82"/>
        <v>6.5129999999999999</v>
      </c>
      <c r="L1750" s="249">
        <f t="shared" si="83"/>
        <v>7.072000000000001</v>
      </c>
    </row>
    <row r="1751" spans="1:12">
      <c r="A1751" s="207" t="s">
        <v>3574</v>
      </c>
      <c r="B1751" s="207" t="s">
        <v>3575</v>
      </c>
      <c r="C1751" s="10">
        <v>4.5445000000000002</v>
      </c>
      <c r="D1751" s="10">
        <v>0</v>
      </c>
      <c r="E1751" s="335"/>
      <c r="F1751" s="229">
        <f t="shared" si="81"/>
        <v>5.9078500000000007</v>
      </c>
      <c r="G1751" s="229">
        <f t="shared" si="82"/>
        <v>0</v>
      </c>
      <c r="L1751" s="249">
        <f t="shared" si="83"/>
        <v>5.9078500000000007</v>
      </c>
    </row>
    <row r="1752" spans="1:12">
      <c r="A1752" s="207" t="s">
        <v>3576</v>
      </c>
      <c r="B1752" s="207" t="s">
        <v>3577</v>
      </c>
      <c r="C1752" s="10">
        <v>4.9595000000000002</v>
      </c>
      <c r="D1752" s="10">
        <v>0</v>
      </c>
      <c r="E1752" s="335"/>
      <c r="F1752" s="229">
        <f t="shared" si="81"/>
        <v>6.4473500000000001</v>
      </c>
      <c r="G1752" s="229">
        <f t="shared" si="82"/>
        <v>0</v>
      </c>
      <c r="L1752" s="249">
        <f t="shared" si="83"/>
        <v>6.4473500000000001</v>
      </c>
    </row>
    <row r="1753" spans="1:12">
      <c r="A1753" s="207" t="s">
        <v>3578</v>
      </c>
      <c r="B1753" s="207" t="s">
        <v>86</v>
      </c>
      <c r="C1753" s="10">
        <v>6.0289999999999999</v>
      </c>
      <c r="D1753" s="10">
        <v>6.95</v>
      </c>
      <c r="E1753" s="335"/>
      <c r="F1753" s="229">
        <f t="shared" si="81"/>
        <v>7.8376999999999999</v>
      </c>
      <c r="G1753" s="229">
        <f t="shared" si="82"/>
        <v>9.0350000000000001</v>
      </c>
      <c r="L1753" s="249">
        <f t="shared" si="83"/>
        <v>9.0350000000000001</v>
      </c>
    </row>
    <row r="1754" spans="1:12">
      <c r="A1754" s="207" t="s">
        <v>3579</v>
      </c>
      <c r="B1754" s="207" t="s">
        <v>3580</v>
      </c>
      <c r="C1754" s="10">
        <v>8.59</v>
      </c>
      <c r="D1754" s="10">
        <v>7.43</v>
      </c>
      <c r="E1754" s="335"/>
      <c r="F1754" s="229">
        <f t="shared" si="81"/>
        <v>11.167</v>
      </c>
      <c r="G1754" s="229">
        <f t="shared" si="82"/>
        <v>9.6590000000000007</v>
      </c>
      <c r="L1754" s="249">
        <f t="shared" si="83"/>
        <v>11.167</v>
      </c>
    </row>
    <row r="1755" spans="1:12">
      <c r="A1755" s="207" t="s">
        <v>3581</v>
      </c>
      <c r="B1755" s="207" t="s">
        <v>3582</v>
      </c>
      <c r="C1755" s="10">
        <v>15.4453</v>
      </c>
      <c r="D1755" s="10">
        <v>0</v>
      </c>
      <c r="E1755" s="335"/>
      <c r="F1755" s="229">
        <f t="shared" si="81"/>
        <v>20.078890000000001</v>
      </c>
      <c r="G1755" s="229">
        <f t="shared" si="82"/>
        <v>0</v>
      </c>
      <c r="L1755" s="249">
        <f t="shared" si="83"/>
        <v>20.078890000000001</v>
      </c>
    </row>
    <row r="1756" spans="1:12">
      <c r="A1756" s="207" t="s">
        <v>3617</v>
      </c>
      <c r="B1756" s="207" t="s">
        <v>3618</v>
      </c>
      <c r="C1756" s="10">
        <v>5.1932</v>
      </c>
      <c r="D1756" s="10">
        <v>4.165</v>
      </c>
      <c r="E1756" s="335"/>
      <c r="F1756" s="229">
        <f t="shared" si="81"/>
        <v>6.7511600000000005</v>
      </c>
      <c r="G1756" s="229">
        <f t="shared" si="82"/>
        <v>5.4145000000000003</v>
      </c>
      <c r="L1756" s="249">
        <f t="shared" si="83"/>
        <v>6.7511600000000005</v>
      </c>
    </row>
    <row r="1757" spans="1:12">
      <c r="A1757" s="207" t="s">
        <v>3619</v>
      </c>
      <c r="B1757" s="207" t="s">
        <v>3620</v>
      </c>
      <c r="C1757" s="10">
        <v>0</v>
      </c>
      <c r="D1757" s="10">
        <v>0</v>
      </c>
      <c r="E1757" s="335"/>
      <c r="F1757" s="229">
        <f t="shared" si="81"/>
        <v>0</v>
      </c>
      <c r="G1757" s="229">
        <f t="shared" si="82"/>
        <v>0</v>
      </c>
      <c r="L1757" s="249">
        <f t="shared" si="83"/>
        <v>0</v>
      </c>
    </row>
    <row r="1758" spans="1:12">
      <c r="A1758" s="207" t="s">
        <v>3621</v>
      </c>
      <c r="B1758" s="207" t="s">
        <v>3622</v>
      </c>
      <c r="C1758" s="10">
        <v>9.3729999999999993</v>
      </c>
      <c r="D1758" s="10">
        <v>9.17</v>
      </c>
      <c r="E1758" s="335"/>
      <c r="F1758" s="229">
        <f t="shared" si="81"/>
        <v>12.184899999999999</v>
      </c>
      <c r="G1758" s="229">
        <f t="shared" si="82"/>
        <v>11.921000000000001</v>
      </c>
      <c r="L1758" s="249">
        <f t="shared" si="83"/>
        <v>12.184899999999999</v>
      </c>
    </row>
    <row r="1759" spans="1:12">
      <c r="A1759" s="207" t="s">
        <v>3623</v>
      </c>
      <c r="B1759" s="207" t="s">
        <v>3624</v>
      </c>
      <c r="C1759" s="10">
        <v>10.065</v>
      </c>
      <c r="D1759" s="10">
        <v>9.33</v>
      </c>
      <c r="E1759" s="335"/>
      <c r="F1759" s="229">
        <f t="shared" si="81"/>
        <v>13.0845</v>
      </c>
      <c r="G1759" s="229">
        <f t="shared" si="82"/>
        <v>12.129000000000001</v>
      </c>
      <c r="L1759" s="249">
        <f t="shared" si="83"/>
        <v>13.0845</v>
      </c>
    </row>
    <row r="1760" spans="1:12">
      <c r="A1760" s="207" t="s">
        <v>3625</v>
      </c>
      <c r="B1760" s="207" t="s">
        <v>3626</v>
      </c>
      <c r="C1760" s="10">
        <v>20.4191</v>
      </c>
      <c r="D1760" s="10">
        <v>18.37</v>
      </c>
      <c r="E1760" s="335"/>
      <c r="F1760" s="229">
        <f t="shared" si="81"/>
        <v>26.544830000000001</v>
      </c>
      <c r="G1760" s="229">
        <f t="shared" si="82"/>
        <v>23.881000000000004</v>
      </c>
      <c r="L1760" s="249">
        <f t="shared" si="83"/>
        <v>26.544830000000001</v>
      </c>
    </row>
    <row r="1761" spans="1:12">
      <c r="A1761" s="207" t="s">
        <v>3647</v>
      </c>
      <c r="B1761" s="207" t="s">
        <v>3648</v>
      </c>
      <c r="C1761" s="10">
        <v>3.9979</v>
      </c>
      <c r="D1761" s="10">
        <v>0</v>
      </c>
      <c r="E1761" s="335"/>
      <c r="F1761" s="229">
        <f t="shared" si="81"/>
        <v>5.1972700000000005</v>
      </c>
      <c r="G1761" s="229">
        <f t="shared" si="82"/>
        <v>0</v>
      </c>
      <c r="L1761" s="249">
        <f t="shared" si="83"/>
        <v>5.1972700000000005</v>
      </c>
    </row>
    <row r="1762" spans="1:12">
      <c r="A1762" s="207" t="s">
        <v>3649</v>
      </c>
      <c r="B1762" s="207" t="s">
        <v>3650</v>
      </c>
      <c r="C1762" s="10">
        <v>8.8966999999999992</v>
      </c>
      <c r="D1762" s="10">
        <v>0</v>
      </c>
      <c r="E1762" s="335"/>
      <c r="F1762" s="229">
        <f t="shared" si="81"/>
        <v>11.565709999999999</v>
      </c>
      <c r="G1762" s="229">
        <f t="shared" si="82"/>
        <v>0</v>
      </c>
      <c r="L1762" s="249">
        <f t="shared" si="83"/>
        <v>11.565709999999999</v>
      </c>
    </row>
    <row r="1763" spans="1:12">
      <c r="A1763" s="207" t="s">
        <v>3635</v>
      </c>
      <c r="B1763" s="207" t="s">
        <v>3636</v>
      </c>
      <c r="C1763" s="10">
        <v>8.2995000000000001</v>
      </c>
      <c r="D1763" s="10">
        <v>0</v>
      </c>
      <c r="E1763" s="335"/>
      <c r="F1763" s="229">
        <f t="shared" si="81"/>
        <v>10.789350000000001</v>
      </c>
      <c r="G1763" s="229">
        <f t="shared" si="82"/>
        <v>0</v>
      </c>
      <c r="L1763" s="249">
        <f t="shared" si="83"/>
        <v>10.789350000000001</v>
      </c>
    </row>
    <row r="1764" spans="1:12">
      <c r="A1764" s="207" t="s">
        <v>3637</v>
      </c>
      <c r="B1764" s="207" t="s">
        <v>3638</v>
      </c>
      <c r="C1764" s="10">
        <v>9.6760000000000002</v>
      </c>
      <c r="D1764" s="10">
        <v>0</v>
      </c>
      <c r="E1764" s="335"/>
      <c r="F1764" s="229">
        <f t="shared" si="81"/>
        <v>12.578800000000001</v>
      </c>
      <c r="G1764" s="229">
        <f t="shared" si="82"/>
        <v>0</v>
      </c>
      <c r="L1764" s="249">
        <f t="shared" si="83"/>
        <v>12.578800000000001</v>
      </c>
    </row>
    <row r="1765" spans="1:12">
      <c r="A1765" s="207" t="s">
        <v>3639</v>
      </c>
      <c r="B1765" s="207" t="s">
        <v>3640</v>
      </c>
      <c r="C1765" s="10">
        <v>20.1112</v>
      </c>
      <c r="D1765" s="10">
        <v>0</v>
      </c>
      <c r="E1765" s="335"/>
      <c r="F1765" s="229">
        <f t="shared" si="81"/>
        <v>26.144560000000002</v>
      </c>
      <c r="G1765" s="229">
        <f t="shared" si="82"/>
        <v>0</v>
      </c>
      <c r="L1765" s="249">
        <f t="shared" si="83"/>
        <v>26.144560000000002</v>
      </c>
    </row>
    <row r="1766" spans="1:12">
      <c r="A1766" s="207" t="s">
        <v>3659</v>
      </c>
      <c r="B1766" s="207" t="s">
        <v>3660</v>
      </c>
      <c r="C1766" s="10">
        <v>10.1785</v>
      </c>
      <c r="D1766" s="10">
        <v>9.6999999999999993</v>
      </c>
      <c r="E1766" s="335"/>
      <c r="F1766" s="229">
        <f t="shared" si="81"/>
        <v>13.232049999999999</v>
      </c>
      <c r="G1766" s="229">
        <f t="shared" si="82"/>
        <v>12.61</v>
      </c>
      <c r="L1766" s="249">
        <f t="shared" si="83"/>
        <v>13.232049999999999</v>
      </c>
    </row>
    <row r="1767" spans="1:12">
      <c r="A1767" s="207" t="s">
        <v>3661</v>
      </c>
      <c r="B1767" s="207" t="s">
        <v>3662</v>
      </c>
      <c r="C1767" s="10">
        <v>11.0627</v>
      </c>
      <c r="D1767" s="10">
        <v>0</v>
      </c>
      <c r="E1767" s="335"/>
      <c r="F1767" s="229">
        <f t="shared" si="81"/>
        <v>14.38151</v>
      </c>
      <c r="G1767" s="229">
        <f t="shared" si="82"/>
        <v>0</v>
      </c>
      <c r="L1767" s="249">
        <f t="shared" si="83"/>
        <v>14.38151</v>
      </c>
    </row>
    <row r="1768" spans="1:12">
      <c r="A1768" s="207" t="s">
        <v>3663</v>
      </c>
      <c r="B1768" s="207" t="s">
        <v>3664</v>
      </c>
      <c r="C1768" s="10">
        <v>16.573899999999998</v>
      </c>
      <c r="D1768" s="10">
        <v>19.3</v>
      </c>
      <c r="E1768" s="335"/>
      <c r="F1768" s="229">
        <f t="shared" si="81"/>
        <v>21.54607</v>
      </c>
      <c r="G1768" s="229">
        <f t="shared" si="82"/>
        <v>25.090000000000003</v>
      </c>
      <c r="L1768" s="249">
        <f t="shared" si="83"/>
        <v>25.090000000000003</v>
      </c>
    </row>
    <row r="1769" spans="1:12">
      <c r="A1769" s="207" t="s">
        <v>3665</v>
      </c>
      <c r="B1769" s="207" t="s">
        <v>3666</v>
      </c>
      <c r="C1769" s="10">
        <v>14.190200000000001</v>
      </c>
      <c r="D1769" s="10">
        <v>0</v>
      </c>
      <c r="E1769" s="335"/>
      <c r="F1769" s="229">
        <f t="shared" si="81"/>
        <v>18.44726</v>
      </c>
      <c r="G1769" s="229">
        <f t="shared" si="82"/>
        <v>0</v>
      </c>
      <c r="L1769" s="249">
        <f t="shared" si="83"/>
        <v>18.44726</v>
      </c>
    </row>
    <row r="1770" spans="1:12">
      <c r="A1770" s="207" t="s">
        <v>3667</v>
      </c>
      <c r="B1770" s="207" t="s">
        <v>3668</v>
      </c>
      <c r="C1770" s="10">
        <v>29.787199999999999</v>
      </c>
      <c r="D1770" s="10">
        <v>0</v>
      </c>
      <c r="E1770" s="335"/>
      <c r="F1770" s="229">
        <f t="shared" si="81"/>
        <v>38.72336</v>
      </c>
      <c r="G1770" s="229">
        <f t="shared" si="82"/>
        <v>0</v>
      </c>
      <c r="L1770" s="249">
        <f t="shared" si="83"/>
        <v>38.72336</v>
      </c>
    </row>
    <row r="1771" spans="1:12">
      <c r="A1771" s="207" t="s">
        <v>3671</v>
      </c>
      <c r="B1771" s="207" t="s">
        <v>3672</v>
      </c>
      <c r="C1771" s="10">
        <v>0</v>
      </c>
      <c r="D1771" s="10">
        <v>0</v>
      </c>
      <c r="E1771" s="335"/>
      <c r="F1771" s="229">
        <f t="shared" si="81"/>
        <v>0</v>
      </c>
      <c r="G1771" s="229">
        <f t="shared" si="82"/>
        <v>0</v>
      </c>
      <c r="L1771" s="249">
        <f t="shared" si="83"/>
        <v>0</v>
      </c>
    </row>
    <row r="1772" spans="1:12">
      <c r="A1772" s="207" t="s">
        <v>3535</v>
      </c>
      <c r="B1772" s="207" t="s">
        <v>3536</v>
      </c>
      <c r="C1772" s="10">
        <v>2.13</v>
      </c>
      <c r="D1772" s="10">
        <v>0</v>
      </c>
      <c r="E1772" s="335"/>
      <c r="F1772" s="229">
        <f t="shared" si="81"/>
        <v>2.7690000000000001</v>
      </c>
      <c r="G1772" s="229">
        <f t="shared" si="82"/>
        <v>0</v>
      </c>
      <c r="L1772" s="249">
        <f t="shared" si="83"/>
        <v>2.7690000000000001</v>
      </c>
    </row>
    <row r="1773" spans="1:12">
      <c r="A1773" s="207" t="s">
        <v>3583</v>
      </c>
      <c r="B1773" s="207" t="s">
        <v>3584</v>
      </c>
      <c r="C1773" s="10">
        <v>2.82</v>
      </c>
      <c r="D1773" s="10">
        <v>0</v>
      </c>
      <c r="E1773" s="335"/>
      <c r="F1773" s="229">
        <f t="shared" si="81"/>
        <v>3.6659999999999999</v>
      </c>
      <c r="G1773" s="229">
        <f t="shared" si="82"/>
        <v>0</v>
      </c>
      <c r="L1773" s="249">
        <f t="shared" si="83"/>
        <v>3.6659999999999999</v>
      </c>
    </row>
    <row r="1774" spans="1:12">
      <c r="A1774" s="207" t="s">
        <v>3627</v>
      </c>
      <c r="B1774" s="207" t="s">
        <v>3628</v>
      </c>
      <c r="C1774" s="10">
        <v>4.4307999999999996</v>
      </c>
      <c r="D1774" s="10">
        <v>3.37</v>
      </c>
      <c r="E1774" s="335"/>
      <c r="F1774" s="229">
        <f t="shared" si="81"/>
        <v>5.76004</v>
      </c>
      <c r="G1774" s="229">
        <f t="shared" si="82"/>
        <v>4.3810000000000002</v>
      </c>
      <c r="L1774" s="249">
        <f t="shared" si="83"/>
        <v>5.76004</v>
      </c>
    </row>
    <row r="1775" spans="1:12">
      <c r="A1775" s="207" t="s">
        <v>3651</v>
      </c>
      <c r="B1775" s="207" t="s">
        <v>3652</v>
      </c>
      <c r="C1775" s="10">
        <v>14.676</v>
      </c>
      <c r="D1775" s="10">
        <v>0</v>
      </c>
      <c r="E1775" s="335"/>
      <c r="F1775" s="229">
        <f t="shared" si="81"/>
        <v>19.078800000000001</v>
      </c>
      <c r="G1775" s="229">
        <f t="shared" si="82"/>
        <v>0</v>
      </c>
      <c r="L1775" s="249">
        <f t="shared" si="83"/>
        <v>19.078800000000001</v>
      </c>
    </row>
    <row r="1776" spans="1:12">
      <c r="A1776" s="207" t="s">
        <v>3587</v>
      </c>
      <c r="B1776" s="207" t="s">
        <v>3588</v>
      </c>
      <c r="C1776" s="10">
        <v>9.6861999999999995</v>
      </c>
      <c r="D1776" s="10">
        <v>0</v>
      </c>
      <c r="E1776" s="335"/>
      <c r="F1776" s="229">
        <f t="shared" si="81"/>
        <v>12.59206</v>
      </c>
      <c r="G1776" s="229">
        <f t="shared" si="82"/>
        <v>0</v>
      </c>
      <c r="L1776" s="249">
        <f t="shared" si="83"/>
        <v>12.59206</v>
      </c>
    </row>
    <row r="1777" spans="1:12">
      <c r="A1777" s="207" t="s">
        <v>3547</v>
      </c>
      <c r="B1777" s="207" t="s">
        <v>3548</v>
      </c>
      <c r="C1777" s="10">
        <v>3.5</v>
      </c>
      <c r="D1777" s="10">
        <v>0</v>
      </c>
      <c r="E1777" s="335"/>
      <c r="F1777" s="229">
        <f t="shared" si="81"/>
        <v>4.55</v>
      </c>
      <c r="G1777" s="229">
        <f t="shared" si="82"/>
        <v>0</v>
      </c>
      <c r="L1777" s="249">
        <f t="shared" si="83"/>
        <v>4.55</v>
      </c>
    </row>
    <row r="1778" spans="1:12">
      <c r="A1778" s="207" t="s">
        <v>3599</v>
      </c>
      <c r="B1778" s="207" t="s">
        <v>3600</v>
      </c>
      <c r="C1778" s="10">
        <v>3.9979</v>
      </c>
      <c r="D1778" s="10">
        <v>0</v>
      </c>
      <c r="E1778" s="335"/>
      <c r="F1778" s="229">
        <f t="shared" si="81"/>
        <v>5.1972700000000005</v>
      </c>
      <c r="G1778" s="229">
        <f t="shared" si="82"/>
        <v>0</v>
      </c>
      <c r="L1778" s="249">
        <f t="shared" si="83"/>
        <v>5.1972700000000005</v>
      </c>
    </row>
    <row r="1779" spans="1:12">
      <c r="A1779" s="207" t="s">
        <v>3537</v>
      </c>
      <c r="B1779" s="207" t="s">
        <v>3538</v>
      </c>
      <c r="C1779" s="10">
        <v>4.4400000000000004</v>
      </c>
      <c r="D1779" s="10">
        <v>0</v>
      </c>
      <c r="E1779" s="335"/>
      <c r="F1779" s="229">
        <f t="shared" si="81"/>
        <v>5.7720000000000011</v>
      </c>
      <c r="G1779" s="229">
        <f t="shared" si="82"/>
        <v>0</v>
      </c>
      <c r="L1779" s="249">
        <f t="shared" si="83"/>
        <v>5.7720000000000011</v>
      </c>
    </row>
    <row r="1780" spans="1:12">
      <c r="A1780" s="207" t="s">
        <v>3585</v>
      </c>
      <c r="B1780" s="207" t="s">
        <v>3586</v>
      </c>
      <c r="C1780" s="10">
        <v>4.4854000000000003</v>
      </c>
      <c r="D1780" s="10">
        <v>4.04</v>
      </c>
      <c r="E1780" s="335"/>
      <c r="F1780" s="229">
        <f t="shared" ref="F1780:F1843" si="84">C1780*$E$1</f>
        <v>5.8310200000000005</v>
      </c>
      <c r="G1780" s="229">
        <f t="shared" ref="G1780:G1843" si="85">D1780*$E$1</f>
        <v>5.2520000000000007</v>
      </c>
      <c r="L1780" s="249">
        <f t="shared" si="83"/>
        <v>5.8310200000000005</v>
      </c>
    </row>
    <row r="1781" spans="1:12">
      <c r="A1781" s="207" t="s">
        <v>3631</v>
      </c>
      <c r="B1781" s="207" t="s">
        <v>3632</v>
      </c>
      <c r="C1781" s="10">
        <v>12.428800000000001</v>
      </c>
      <c r="D1781" s="10">
        <v>14.46</v>
      </c>
      <c r="E1781" s="335"/>
      <c r="F1781" s="229">
        <f t="shared" si="84"/>
        <v>16.157440000000001</v>
      </c>
      <c r="G1781" s="229">
        <f t="shared" si="85"/>
        <v>18.798000000000002</v>
      </c>
      <c r="L1781" s="249">
        <f t="shared" si="83"/>
        <v>18.798000000000002</v>
      </c>
    </row>
    <row r="1782" spans="1:12">
      <c r="A1782" s="207" t="s">
        <v>3641</v>
      </c>
      <c r="B1782" s="207" t="s">
        <v>3642</v>
      </c>
      <c r="C1782" s="10">
        <v>24.260999999999999</v>
      </c>
      <c r="D1782" s="10">
        <v>0</v>
      </c>
      <c r="E1782" s="335"/>
      <c r="F1782" s="229">
        <f t="shared" si="84"/>
        <v>31.539300000000001</v>
      </c>
      <c r="G1782" s="229">
        <f t="shared" si="85"/>
        <v>0</v>
      </c>
      <c r="L1782" s="249">
        <f t="shared" si="83"/>
        <v>31.539300000000001</v>
      </c>
    </row>
    <row r="1783" spans="1:12">
      <c r="A1783" s="207" t="s">
        <v>3669</v>
      </c>
      <c r="B1783" s="207" t="s">
        <v>3670</v>
      </c>
      <c r="C1783" s="10">
        <v>32.86</v>
      </c>
      <c r="D1783" s="10">
        <v>30.45</v>
      </c>
      <c r="E1783" s="335"/>
      <c r="F1783" s="229">
        <f t="shared" si="84"/>
        <v>42.718000000000004</v>
      </c>
      <c r="G1783" s="229">
        <f t="shared" si="85"/>
        <v>39.585000000000001</v>
      </c>
      <c r="L1783" s="249">
        <f t="shared" si="83"/>
        <v>42.718000000000004</v>
      </c>
    </row>
    <row r="1784" spans="1:12">
      <c r="A1784" s="207" t="s">
        <v>3589</v>
      </c>
      <c r="B1784" s="207" t="s">
        <v>3590</v>
      </c>
      <c r="C1784" s="10">
        <v>8.3704000000000001</v>
      </c>
      <c r="D1784" s="10">
        <v>0</v>
      </c>
      <c r="E1784" s="335"/>
      <c r="F1784" s="229">
        <f t="shared" si="84"/>
        <v>10.88152</v>
      </c>
      <c r="G1784" s="229">
        <f t="shared" si="85"/>
        <v>0</v>
      </c>
      <c r="L1784" s="249">
        <f t="shared" si="83"/>
        <v>10.88152</v>
      </c>
    </row>
    <row r="1785" spans="1:12">
      <c r="A1785" s="207" t="s">
        <v>3681</v>
      </c>
      <c r="B1785" s="207" t="s">
        <v>3682</v>
      </c>
      <c r="C1785" s="10">
        <v>58.037100000000002</v>
      </c>
      <c r="D1785" s="10">
        <v>124.93</v>
      </c>
      <c r="E1785" s="335"/>
      <c r="F1785" s="229">
        <f t="shared" si="84"/>
        <v>75.448230000000009</v>
      </c>
      <c r="G1785" s="229">
        <f t="shared" si="85"/>
        <v>162.40900000000002</v>
      </c>
      <c r="L1785" s="249">
        <f t="shared" si="83"/>
        <v>162.40900000000002</v>
      </c>
    </row>
    <row r="1786" spans="1:12">
      <c r="A1786" s="207" t="s">
        <v>3713</v>
      </c>
      <c r="B1786" s="207" t="s">
        <v>3714</v>
      </c>
      <c r="C1786" s="10">
        <v>165.66739999999999</v>
      </c>
      <c r="D1786" s="10">
        <v>168.57</v>
      </c>
      <c r="E1786" s="335"/>
      <c r="F1786" s="229">
        <f t="shared" si="84"/>
        <v>215.36761999999999</v>
      </c>
      <c r="G1786" s="229">
        <f t="shared" si="85"/>
        <v>219.14099999999999</v>
      </c>
      <c r="L1786" s="249">
        <f t="shared" si="83"/>
        <v>219.14099999999999</v>
      </c>
    </row>
    <row r="1787" spans="1:12">
      <c r="A1787" s="207" t="s">
        <v>3749</v>
      </c>
      <c r="B1787" s="207" t="s">
        <v>3750</v>
      </c>
      <c r="C1787" s="10">
        <v>128.3708</v>
      </c>
      <c r="D1787" s="10">
        <v>140.5</v>
      </c>
      <c r="E1787" s="335"/>
      <c r="F1787" s="229">
        <f t="shared" si="84"/>
        <v>166.88204000000002</v>
      </c>
      <c r="G1787" s="229">
        <f t="shared" si="85"/>
        <v>182.65</v>
      </c>
      <c r="L1787" s="249">
        <f t="shared" si="83"/>
        <v>182.65</v>
      </c>
    </row>
    <row r="1788" spans="1:12">
      <c r="A1788" s="207" t="s">
        <v>3781</v>
      </c>
      <c r="B1788" s="207" t="s">
        <v>3782</v>
      </c>
      <c r="C1788" s="10">
        <v>240.86500000000001</v>
      </c>
      <c r="D1788" s="10">
        <v>223.23</v>
      </c>
      <c r="E1788" s="335"/>
      <c r="F1788" s="229">
        <f t="shared" si="84"/>
        <v>313.12450000000001</v>
      </c>
      <c r="G1788" s="229">
        <f t="shared" si="85"/>
        <v>290.19900000000001</v>
      </c>
      <c r="L1788" s="249">
        <f t="shared" si="83"/>
        <v>313.12450000000001</v>
      </c>
    </row>
    <row r="1789" spans="1:12">
      <c r="A1789" s="207" t="s">
        <v>3827</v>
      </c>
      <c r="B1789" s="207" t="s">
        <v>3828</v>
      </c>
      <c r="C1789" s="10">
        <v>269.40640000000002</v>
      </c>
      <c r="D1789" s="10">
        <v>232.04</v>
      </c>
      <c r="E1789" s="335"/>
      <c r="F1789" s="229">
        <f t="shared" si="84"/>
        <v>350.22832000000005</v>
      </c>
      <c r="G1789" s="229">
        <f t="shared" si="85"/>
        <v>301.65199999999999</v>
      </c>
      <c r="L1789" s="249">
        <f t="shared" si="83"/>
        <v>350.22832000000005</v>
      </c>
    </row>
    <row r="1790" spans="1:12">
      <c r="A1790" s="207" t="s">
        <v>3865</v>
      </c>
      <c r="B1790" s="207" t="s">
        <v>3866</v>
      </c>
      <c r="C1790" s="10">
        <v>79.5642</v>
      </c>
      <c r="D1790" s="10">
        <v>0</v>
      </c>
      <c r="E1790" s="335"/>
      <c r="F1790" s="229">
        <f t="shared" si="84"/>
        <v>103.43346</v>
      </c>
      <c r="G1790" s="229">
        <f t="shared" si="85"/>
        <v>0</v>
      </c>
      <c r="L1790" s="249">
        <f t="shared" si="83"/>
        <v>103.43346</v>
      </c>
    </row>
    <row r="1791" spans="1:12">
      <c r="A1791" s="207" t="s">
        <v>3893</v>
      </c>
      <c r="B1791" s="207" t="s">
        <v>3894</v>
      </c>
      <c r="C1791" s="10">
        <v>91.294899999999998</v>
      </c>
      <c r="D1791" s="10">
        <v>0</v>
      </c>
      <c r="E1791" s="335"/>
      <c r="F1791" s="229">
        <f t="shared" si="84"/>
        <v>118.68337</v>
      </c>
      <c r="G1791" s="229">
        <f t="shared" si="85"/>
        <v>0</v>
      </c>
      <c r="L1791" s="249">
        <f t="shared" si="83"/>
        <v>118.68337</v>
      </c>
    </row>
    <row r="1792" spans="1:12">
      <c r="A1792" s="207" t="s">
        <v>3683</v>
      </c>
      <c r="B1792" s="207" t="s">
        <v>3684</v>
      </c>
      <c r="C1792" s="10">
        <v>62.594999999999999</v>
      </c>
      <c r="D1792" s="10">
        <v>58.01</v>
      </c>
      <c r="E1792" s="335"/>
      <c r="F1792" s="229">
        <f t="shared" si="84"/>
        <v>81.373500000000007</v>
      </c>
      <c r="G1792" s="229">
        <f t="shared" si="85"/>
        <v>75.412999999999997</v>
      </c>
      <c r="L1792" s="249">
        <f t="shared" si="83"/>
        <v>81.373500000000007</v>
      </c>
    </row>
    <row r="1793" spans="1:12">
      <c r="A1793" s="207" t="s">
        <v>3715</v>
      </c>
      <c r="B1793" s="207" t="s">
        <v>3716</v>
      </c>
      <c r="C1793" s="10">
        <v>0</v>
      </c>
      <c r="D1793" s="10">
        <v>0</v>
      </c>
      <c r="E1793" s="335"/>
      <c r="F1793" s="229">
        <f t="shared" si="84"/>
        <v>0</v>
      </c>
      <c r="G1793" s="229">
        <f t="shared" si="85"/>
        <v>0</v>
      </c>
      <c r="L1793" s="249">
        <f t="shared" si="83"/>
        <v>0</v>
      </c>
    </row>
    <row r="1794" spans="1:12">
      <c r="A1794" s="207" t="s">
        <v>3751</v>
      </c>
      <c r="B1794" s="207" t="s">
        <v>3752</v>
      </c>
      <c r="C1794" s="10">
        <v>0</v>
      </c>
      <c r="D1794" s="10">
        <v>0</v>
      </c>
      <c r="E1794" s="335"/>
      <c r="F1794" s="229">
        <f t="shared" si="84"/>
        <v>0</v>
      </c>
      <c r="G1794" s="229">
        <f t="shared" si="85"/>
        <v>0</v>
      </c>
      <c r="L1794" s="249">
        <f t="shared" si="83"/>
        <v>0</v>
      </c>
    </row>
    <row r="1795" spans="1:12">
      <c r="A1795" s="207" t="s">
        <v>3783</v>
      </c>
      <c r="B1795" s="207" t="s">
        <v>3784</v>
      </c>
      <c r="C1795" s="10">
        <v>0</v>
      </c>
      <c r="D1795" s="10">
        <v>0</v>
      </c>
      <c r="E1795" s="335"/>
      <c r="F1795" s="229">
        <f t="shared" si="84"/>
        <v>0</v>
      </c>
      <c r="G1795" s="229">
        <f t="shared" si="85"/>
        <v>0</v>
      </c>
      <c r="L1795" s="249">
        <f t="shared" ref="L1795:L1858" si="86">IF(C1795&gt;D1795,C1795*1.3,D1795*1.3)</f>
        <v>0</v>
      </c>
    </row>
    <row r="1796" spans="1:12">
      <c r="A1796" s="207" t="s">
        <v>3689</v>
      </c>
      <c r="B1796" s="207" t="s">
        <v>3690</v>
      </c>
      <c r="C1796" s="10">
        <v>10.8299</v>
      </c>
      <c r="D1796" s="10">
        <v>0</v>
      </c>
      <c r="E1796" s="335"/>
      <c r="F1796" s="229">
        <f t="shared" si="84"/>
        <v>14.07887</v>
      </c>
      <c r="G1796" s="229">
        <f t="shared" si="85"/>
        <v>0</v>
      </c>
      <c r="L1796" s="249">
        <f t="shared" si="86"/>
        <v>14.07887</v>
      </c>
    </row>
    <row r="1797" spans="1:12">
      <c r="A1797" s="207" t="s">
        <v>3721</v>
      </c>
      <c r="B1797" s="207" t="s">
        <v>3722</v>
      </c>
      <c r="C1797" s="10">
        <v>6.5789</v>
      </c>
      <c r="D1797" s="10">
        <v>0</v>
      </c>
      <c r="E1797" s="335"/>
      <c r="F1797" s="229">
        <f t="shared" si="84"/>
        <v>8.5525700000000011</v>
      </c>
      <c r="G1797" s="229">
        <f t="shared" si="85"/>
        <v>0</v>
      </c>
      <c r="L1797" s="249">
        <f t="shared" si="86"/>
        <v>8.5525700000000011</v>
      </c>
    </row>
    <row r="1798" spans="1:12">
      <c r="A1798" s="207" t="s">
        <v>3757</v>
      </c>
      <c r="B1798" s="207" t="s">
        <v>3758</v>
      </c>
      <c r="C1798" s="10">
        <v>23.7043</v>
      </c>
      <c r="D1798" s="10">
        <v>0</v>
      </c>
      <c r="E1798" s="335"/>
      <c r="F1798" s="229">
        <f t="shared" si="84"/>
        <v>30.81559</v>
      </c>
      <c r="G1798" s="229">
        <f t="shared" si="85"/>
        <v>0</v>
      </c>
      <c r="L1798" s="249">
        <f t="shared" si="86"/>
        <v>30.81559</v>
      </c>
    </row>
    <row r="1799" spans="1:12">
      <c r="A1799" s="207" t="s">
        <v>3791</v>
      </c>
      <c r="B1799" s="207" t="s">
        <v>3792</v>
      </c>
      <c r="C1799" s="10">
        <v>14.6715</v>
      </c>
      <c r="D1799" s="10">
        <v>9.75</v>
      </c>
      <c r="E1799" s="335"/>
      <c r="F1799" s="229">
        <f t="shared" si="84"/>
        <v>19.072950000000002</v>
      </c>
      <c r="G1799" s="229">
        <f t="shared" si="85"/>
        <v>12.675000000000001</v>
      </c>
      <c r="L1799" s="249">
        <f t="shared" si="86"/>
        <v>19.072950000000002</v>
      </c>
    </row>
    <row r="1800" spans="1:12">
      <c r="A1800" s="207" t="s">
        <v>3835</v>
      </c>
      <c r="B1800" s="207" t="s">
        <v>3836</v>
      </c>
      <c r="C1800" s="10">
        <v>52.2</v>
      </c>
      <c r="D1800" s="10">
        <v>57</v>
      </c>
      <c r="E1800" s="335"/>
      <c r="F1800" s="229">
        <f t="shared" si="84"/>
        <v>67.86</v>
      </c>
      <c r="G1800" s="229">
        <f t="shared" si="85"/>
        <v>74.100000000000009</v>
      </c>
      <c r="L1800" s="249">
        <f t="shared" si="86"/>
        <v>74.100000000000009</v>
      </c>
    </row>
    <row r="1801" spans="1:12">
      <c r="A1801" s="207" t="s">
        <v>3873</v>
      </c>
      <c r="B1801" s="207" t="s">
        <v>3874</v>
      </c>
      <c r="C1801" s="10">
        <v>30.971399999999999</v>
      </c>
      <c r="D1801" s="10">
        <v>0</v>
      </c>
      <c r="E1801" s="335"/>
      <c r="F1801" s="229">
        <f t="shared" si="84"/>
        <v>40.262819999999998</v>
      </c>
      <c r="G1801" s="229">
        <f t="shared" si="85"/>
        <v>0</v>
      </c>
      <c r="L1801" s="249">
        <f t="shared" si="86"/>
        <v>40.262819999999998</v>
      </c>
    </row>
    <row r="1802" spans="1:12">
      <c r="A1802" s="207" t="s">
        <v>3901</v>
      </c>
      <c r="B1802" s="207" t="s">
        <v>3902</v>
      </c>
      <c r="C1802" s="10">
        <v>0</v>
      </c>
      <c r="D1802" s="10">
        <v>0</v>
      </c>
      <c r="E1802" s="335"/>
      <c r="F1802" s="229">
        <f t="shared" si="84"/>
        <v>0</v>
      </c>
      <c r="G1802" s="229">
        <f t="shared" si="85"/>
        <v>0</v>
      </c>
      <c r="L1802" s="249">
        <f t="shared" si="86"/>
        <v>0</v>
      </c>
    </row>
    <row r="1803" spans="1:12">
      <c r="A1803" s="207" t="s">
        <v>3675</v>
      </c>
      <c r="B1803" s="207" t="s">
        <v>3676</v>
      </c>
      <c r="C1803" s="10">
        <v>1.3057000000000001</v>
      </c>
      <c r="D1803" s="10">
        <v>0</v>
      </c>
      <c r="E1803" s="335"/>
      <c r="F1803" s="229">
        <f t="shared" si="84"/>
        <v>1.6974100000000001</v>
      </c>
      <c r="G1803" s="229">
        <f t="shared" si="85"/>
        <v>0</v>
      </c>
      <c r="L1803" s="249">
        <f t="shared" si="86"/>
        <v>1.6974100000000001</v>
      </c>
    </row>
    <row r="1804" spans="1:12">
      <c r="A1804" s="207" t="s">
        <v>3693</v>
      </c>
      <c r="B1804" s="207" t="s">
        <v>3694</v>
      </c>
      <c r="C1804" s="10">
        <v>25.4575</v>
      </c>
      <c r="D1804" s="10">
        <v>31.5</v>
      </c>
      <c r="E1804" s="335"/>
      <c r="F1804" s="229">
        <f t="shared" si="84"/>
        <v>33.094749999999998</v>
      </c>
      <c r="G1804" s="229">
        <f t="shared" si="85"/>
        <v>40.950000000000003</v>
      </c>
      <c r="L1804" s="249">
        <f t="shared" si="86"/>
        <v>40.950000000000003</v>
      </c>
    </row>
    <row r="1805" spans="1:12">
      <c r="A1805" s="207" t="s">
        <v>3725</v>
      </c>
      <c r="B1805" s="207" t="s">
        <v>3726</v>
      </c>
      <c r="C1805" s="10">
        <v>34.403599999999997</v>
      </c>
      <c r="D1805" s="10">
        <v>36.31</v>
      </c>
      <c r="E1805" s="335"/>
      <c r="F1805" s="229">
        <f t="shared" si="84"/>
        <v>44.724679999999999</v>
      </c>
      <c r="G1805" s="229">
        <f t="shared" si="85"/>
        <v>47.203000000000003</v>
      </c>
      <c r="L1805" s="249">
        <f t="shared" si="86"/>
        <v>47.203000000000003</v>
      </c>
    </row>
    <row r="1806" spans="1:12">
      <c r="A1806" s="207" t="s">
        <v>3759</v>
      </c>
      <c r="B1806" s="207" t="s">
        <v>3760</v>
      </c>
      <c r="C1806" s="10">
        <v>35.255400000000002</v>
      </c>
      <c r="D1806" s="10">
        <v>34.61</v>
      </c>
      <c r="E1806" s="335"/>
      <c r="F1806" s="229">
        <f t="shared" si="84"/>
        <v>45.832020000000007</v>
      </c>
      <c r="G1806" s="229">
        <f t="shared" si="85"/>
        <v>44.993000000000002</v>
      </c>
      <c r="L1806" s="249">
        <f t="shared" si="86"/>
        <v>45.832020000000007</v>
      </c>
    </row>
    <row r="1807" spans="1:12">
      <c r="A1807" s="207" t="s">
        <v>3793</v>
      </c>
      <c r="B1807" s="207" t="s">
        <v>3794</v>
      </c>
      <c r="C1807" s="10">
        <v>43.236199999999997</v>
      </c>
      <c r="D1807" s="10">
        <v>42.5</v>
      </c>
      <c r="E1807" s="335"/>
      <c r="F1807" s="229">
        <f t="shared" si="84"/>
        <v>56.207059999999998</v>
      </c>
      <c r="G1807" s="229">
        <f t="shared" si="85"/>
        <v>55.25</v>
      </c>
      <c r="L1807" s="249">
        <f t="shared" si="86"/>
        <v>56.207059999999998</v>
      </c>
    </row>
    <row r="1808" spans="1:12">
      <c r="A1808" s="207" t="s">
        <v>3837</v>
      </c>
      <c r="B1808" s="207" t="s">
        <v>3838</v>
      </c>
      <c r="C1808" s="10">
        <v>87.928799999999995</v>
      </c>
      <c r="D1808" s="10">
        <v>82.36</v>
      </c>
      <c r="E1808" s="335"/>
      <c r="F1808" s="229">
        <f t="shared" si="84"/>
        <v>114.30744</v>
      </c>
      <c r="G1808" s="229">
        <f t="shared" si="85"/>
        <v>107.068</v>
      </c>
      <c r="L1808" s="249">
        <f t="shared" si="86"/>
        <v>114.30744</v>
      </c>
    </row>
    <row r="1809" spans="1:12">
      <c r="A1809" s="207" t="s">
        <v>3875</v>
      </c>
      <c r="B1809" s="207" t="s">
        <v>3876</v>
      </c>
      <c r="C1809" s="10">
        <v>72.315100000000001</v>
      </c>
      <c r="D1809" s="10">
        <v>74.510000000000005</v>
      </c>
      <c r="E1809" s="335"/>
      <c r="F1809" s="229">
        <f t="shared" si="84"/>
        <v>94.009630000000001</v>
      </c>
      <c r="G1809" s="229">
        <f t="shared" si="85"/>
        <v>96.863000000000014</v>
      </c>
      <c r="L1809" s="249">
        <f t="shared" si="86"/>
        <v>96.863000000000014</v>
      </c>
    </row>
    <row r="1810" spans="1:12">
      <c r="A1810" s="207" t="s">
        <v>3903</v>
      </c>
      <c r="B1810" s="207" t="s">
        <v>3904</v>
      </c>
      <c r="C1810" s="10">
        <v>42.104900000000001</v>
      </c>
      <c r="D1810" s="10">
        <v>0</v>
      </c>
      <c r="E1810" s="335"/>
      <c r="F1810" s="229">
        <f t="shared" si="84"/>
        <v>54.736370000000001</v>
      </c>
      <c r="G1810" s="229">
        <f t="shared" si="85"/>
        <v>0</v>
      </c>
      <c r="L1810" s="249">
        <f t="shared" si="86"/>
        <v>54.736370000000001</v>
      </c>
    </row>
    <row r="1811" spans="1:12">
      <c r="A1811" s="207" t="s">
        <v>3677</v>
      </c>
      <c r="B1811" s="207" t="s">
        <v>3678</v>
      </c>
      <c r="C1811" s="10">
        <v>0</v>
      </c>
      <c r="D1811" s="10">
        <v>0</v>
      </c>
      <c r="E1811" s="335"/>
      <c r="F1811" s="229">
        <f t="shared" si="84"/>
        <v>0</v>
      </c>
      <c r="G1811" s="229">
        <f t="shared" si="85"/>
        <v>0</v>
      </c>
      <c r="L1811" s="249">
        <f t="shared" si="86"/>
        <v>0</v>
      </c>
    </row>
    <row r="1812" spans="1:12">
      <c r="A1812" s="207" t="s">
        <v>3695</v>
      </c>
      <c r="B1812" s="207" t="s">
        <v>3696</v>
      </c>
      <c r="C1812" s="10">
        <v>0</v>
      </c>
      <c r="D1812" s="10">
        <v>0</v>
      </c>
      <c r="E1812" s="335"/>
      <c r="F1812" s="229">
        <f t="shared" si="84"/>
        <v>0</v>
      </c>
      <c r="G1812" s="229">
        <f t="shared" si="85"/>
        <v>0</v>
      </c>
      <c r="L1812" s="249">
        <f t="shared" si="86"/>
        <v>0</v>
      </c>
    </row>
    <row r="1813" spans="1:12">
      <c r="A1813" s="207" t="s">
        <v>3727</v>
      </c>
      <c r="B1813" s="207" t="s">
        <v>3728</v>
      </c>
      <c r="C1813" s="10">
        <v>0</v>
      </c>
      <c r="D1813" s="10">
        <v>0</v>
      </c>
      <c r="E1813" s="335"/>
      <c r="F1813" s="229">
        <f t="shared" si="84"/>
        <v>0</v>
      </c>
      <c r="G1813" s="229">
        <f t="shared" si="85"/>
        <v>0</v>
      </c>
      <c r="L1813" s="249">
        <f t="shared" si="86"/>
        <v>0</v>
      </c>
    </row>
    <row r="1814" spans="1:12">
      <c r="A1814" s="207" t="s">
        <v>3795</v>
      </c>
      <c r="B1814" s="207" t="s">
        <v>3796</v>
      </c>
      <c r="C1814" s="10">
        <v>0</v>
      </c>
      <c r="D1814" s="10">
        <v>0</v>
      </c>
      <c r="E1814" s="335"/>
      <c r="F1814" s="229">
        <f t="shared" si="84"/>
        <v>0</v>
      </c>
      <c r="G1814" s="229">
        <f t="shared" si="85"/>
        <v>0</v>
      </c>
      <c r="L1814" s="249">
        <f t="shared" si="86"/>
        <v>0</v>
      </c>
    </row>
    <row r="1815" spans="1:12">
      <c r="A1815" s="207" t="s">
        <v>3839</v>
      </c>
      <c r="B1815" s="207" t="s">
        <v>3840</v>
      </c>
      <c r="C1815" s="10">
        <v>0</v>
      </c>
      <c r="D1815" s="10">
        <v>0</v>
      </c>
      <c r="E1815" s="335"/>
      <c r="F1815" s="229">
        <f t="shared" si="84"/>
        <v>0</v>
      </c>
      <c r="G1815" s="229">
        <f t="shared" si="85"/>
        <v>0</v>
      </c>
      <c r="L1815" s="249">
        <f t="shared" si="86"/>
        <v>0</v>
      </c>
    </row>
    <row r="1816" spans="1:12">
      <c r="A1816" s="207" t="s">
        <v>3877</v>
      </c>
      <c r="B1816" s="207" t="s">
        <v>3878</v>
      </c>
      <c r="C1816" s="10">
        <v>0</v>
      </c>
      <c r="D1816" s="10">
        <v>0</v>
      </c>
      <c r="E1816" s="335"/>
      <c r="F1816" s="229">
        <f t="shared" si="84"/>
        <v>0</v>
      </c>
      <c r="G1816" s="229">
        <f t="shared" si="85"/>
        <v>0</v>
      </c>
      <c r="L1816" s="249">
        <f t="shared" si="86"/>
        <v>0</v>
      </c>
    </row>
    <row r="1817" spans="1:12">
      <c r="A1817" s="207" t="s">
        <v>3905</v>
      </c>
      <c r="B1817" s="207" t="s">
        <v>3906</v>
      </c>
      <c r="C1817" s="10">
        <v>0</v>
      </c>
      <c r="D1817" s="10">
        <v>0</v>
      </c>
      <c r="E1817" s="335"/>
      <c r="F1817" s="229">
        <f t="shared" si="84"/>
        <v>0</v>
      </c>
      <c r="G1817" s="229">
        <f t="shared" si="85"/>
        <v>0</v>
      </c>
      <c r="L1817" s="249">
        <f t="shared" si="86"/>
        <v>0</v>
      </c>
    </row>
    <row r="1818" spans="1:12">
      <c r="A1818" s="207" t="s">
        <v>3729</v>
      </c>
      <c r="B1818" s="207" t="s">
        <v>3730</v>
      </c>
      <c r="C1818" s="10">
        <v>20.91</v>
      </c>
      <c r="D1818" s="10">
        <v>0</v>
      </c>
      <c r="E1818" s="335"/>
      <c r="F1818" s="229">
        <f t="shared" si="84"/>
        <v>27.183</v>
      </c>
      <c r="G1818" s="229">
        <f t="shared" si="85"/>
        <v>0</v>
      </c>
      <c r="L1818" s="249">
        <f t="shared" si="86"/>
        <v>27.183</v>
      </c>
    </row>
    <row r="1819" spans="1:12">
      <c r="A1819" s="207" t="s">
        <v>3797</v>
      </c>
      <c r="B1819" s="207" t="s">
        <v>3798</v>
      </c>
      <c r="C1819" s="10">
        <v>42.1556</v>
      </c>
      <c r="D1819" s="10">
        <v>0</v>
      </c>
      <c r="E1819" s="335"/>
      <c r="F1819" s="229">
        <f t="shared" si="84"/>
        <v>54.802280000000003</v>
      </c>
      <c r="G1819" s="229">
        <f t="shared" si="85"/>
        <v>0</v>
      </c>
      <c r="L1819" s="249">
        <f t="shared" si="86"/>
        <v>54.802280000000003</v>
      </c>
    </row>
    <row r="1820" spans="1:12">
      <c r="A1820" s="207" t="s">
        <v>3841</v>
      </c>
      <c r="B1820" s="207" t="s">
        <v>3842</v>
      </c>
      <c r="C1820" s="10">
        <v>0</v>
      </c>
      <c r="D1820" s="10">
        <v>0</v>
      </c>
      <c r="E1820" s="335"/>
      <c r="F1820" s="229">
        <f t="shared" si="84"/>
        <v>0</v>
      </c>
      <c r="G1820" s="229">
        <f t="shared" si="85"/>
        <v>0</v>
      </c>
      <c r="L1820" s="249">
        <f t="shared" si="86"/>
        <v>0</v>
      </c>
    </row>
    <row r="1821" spans="1:12">
      <c r="A1821" s="207" t="s">
        <v>3843</v>
      </c>
      <c r="B1821" s="207" t="s">
        <v>3844</v>
      </c>
      <c r="C1821" s="10">
        <v>613.26</v>
      </c>
      <c r="D1821" s="10">
        <v>568.35</v>
      </c>
      <c r="E1821" s="335"/>
      <c r="F1821" s="229">
        <f t="shared" si="84"/>
        <v>797.23800000000006</v>
      </c>
      <c r="G1821" s="229">
        <f t="shared" si="85"/>
        <v>738.85500000000002</v>
      </c>
      <c r="L1821" s="249">
        <f t="shared" si="86"/>
        <v>797.23800000000006</v>
      </c>
    </row>
    <row r="1822" spans="1:12">
      <c r="A1822" s="207" t="s">
        <v>3703</v>
      </c>
      <c r="B1822" s="207" t="s">
        <v>4245</v>
      </c>
      <c r="C1822" s="10">
        <v>87.267499999999998</v>
      </c>
      <c r="D1822" s="10">
        <v>86.79</v>
      </c>
      <c r="E1822" s="335"/>
      <c r="F1822" s="229">
        <f t="shared" si="84"/>
        <v>113.44775</v>
      </c>
      <c r="G1822" s="229">
        <f t="shared" si="85"/>
        <v>112.82700000000001</v>
      </c>
      <c r="L1822" s="249">
        <f t="shared" si="86"/>
        <v>113.44775</v>
      </c>
    </row>
    <row r="1823" spans="1:12">
      <c r="A1823" s="207" t="s">
        <v>3739</v>
      </c>
      <c r="B1823" s="207" t="s">
        <v>4247</v>
      </c>
      <c r="C1823" s="10">
        <v>64.023399999999995</v>
      </c>
      <c r="D1823" s="10">
        <v>110.7</v>
      </c>
      <c r="E1823" s="335"/>
      <c r="F1823" s="229">
        <f t="shared" si="84"/>
        <v>83.230419999999995</v>
      </c>
      <c r="G1823" s="229">
        <f t="shared" si="85"/>
        <v>143.91</v>
      </c>
      <c r="L1823" s="249">
        <f t="shared" si="86"/>
        <v>143.91</v>
      </c>
    </row>
    <row r="1824" spans="1:12">
      <c r="A1824" s="207" t="s">
        <v>3767</v>
      </c>
      <c r="B1824" s="207" t="s">
        <v>4249</v>
      </c>
      <c r="C1824" s="10">
        <v>73.97</v>
      </c>
      <c r="D1824" s="10">
        <v>105.63</v>
      </c>
      <c r="E1824" s="335"/>
      <c r="F1824" s="229">
        <f t="shared" si="84"/>
        <v>96.161000000000001</v>
      </c>
      <c r="G1824" s="229">
        <f t="shared" si="85"/>
        <v>137.31899999999999</v>
      </c>
      <c r="L1824" s="249">
        <f t="shared" si="86"/>
        <v>137.31899999999999</v>
      </c>
    </row>
    <row r="1825" spans="1:12">
      <c r="A1825" s="207" t="s">
        <v>3805</v>
      </c>
      <c r="B1825" s="207" t="s">
        <v>4251</v>
      </c>
      <c r="C1825" s="10">
        <v>237.6438</v>
      </c>
      <c r="D1825" s="10">
        <v>188.57</v>
      </c>
      <c r="E1825" s="335"/>
      <c r="F1825" s="229">
        <f t="shared" si="84"/>
        <v>308.93693999999999</v>
      </c>
      <c r="G1825" s="229">
        <f t="shared" si="85"/>
        <v>245.14099999999999</v>
      </c>
      <c r="L1825" s="249">
        <f t="shared" si="86"/>
        <v>308.93693999999999</v>
      </c>
    </row>
    <row r="1826" spans="1:12">
      <c r="A1826" s="207" t="s">
        <v>3853</v>
      </c>
      <c r="B1826" s="207" t="s">
        <v>4253</v>
      </c>
      <c r="C1826" s="10">
        <v>314.64890000000003</v>
      </c>
      <c r="D1826" s="10">
        <v>310</v>
      </c>
      <c r="E1826" s="335"/>
      <c r="F1826" s="229">
        <f t="shared" si="84"/>
        <v>409.04357000000005</v>
      </c>
      <c r="G1826" s="229">
        <f t="shared" si="85"/>
        <v>403</v>
      </c>
      <c r="L1826" s="249">
        <f t="shared" si="86"/>
        <v>409.04357000000005</v>
      </c>
    </row>
    <row r="1827" spans="1:12">
      <c r="A1827" s="207" t="s">
        <v>3785</v>
      </c>
      <c r="B1827" s="207" t="s">
        <v>3786</v>
      </c>
      <c r="C1827" s="10">
        <v>0</v>
      </c>
      <c r="D1827" s="10">
        <v>0</v>
      </c>
      <c r="E1827" s="335"/>
      <c r="F1827" s="229">
        <f t="shared" si="84"/>
        <v>0</v>
      </c>
      <c r="G1827" s="229">
        <f t="shared" si="85"/>
        <v>0</v>
      </c>
      <c r="L1827" s="249">
        <f t="shared" si="86"/>
        <v>0</v>
      </c>
    </row>
    <row r="1828" spans="1:12">
      <c r="A1828" s="207" t="s">
        <v>3829</v>
      </c>
      <c r="B1828" s="207" t="s">
        <v>3830</v>
      </c>
      <c r="C1828" s="10">
        <v>0</v>
      </c>
      <c r="D1828" s="10">
        <v>0</v>
      </c>
      <c r="E1828" s="335"/>
      <c r="F1828" s="229">
        <f t="shared" si="84"/>
        <v>0</v>
      </c>
      <c r="G1828" s="229">
        <f t="shared" si="85"/>
        <v>0</v>
      </c>
      <c r="L1828" s="249">
        <f t="shared" si="86"/>
        <v>0</v>
      </c>
    </row>
    <row r="1829" spans="1:12">
      <c r="A1829" s="207" t="s">
        <v>3867</v>
      </c>
      <c r="B1829" s="207" t="s">
        <v>3868</v>
      </c>
      <c r="C1829" s="10">
        <v>0</v>
      </c>
      <c r="D1829" s="10">
        <v>0</v>
      </c>
      <c r="E1829" s="335"/>
      <c r="F1829" s="229">
        <f t="shared" si="84"/>
        <v>0</v>
      </c>
      <c r="G1829" s="229">
        <f t="shared" si="85"/>
        <v>0</v>
      </c>
      <c r="L1829" s="249">
        <f t="shared" si="86"/>
        <v>0</v>
      </c>
    </row>
    <row r="1830" spans="1:12">
      <c r="A1830" s="207" t="s">
        <v>3895</v>
      </c>
      <c r="B1830" s="207" t="s">
        <v>3896</v>
      </c>
      <c r="C1830" s="10">
        <v>0</v>
      </c>
      <c r="D1830" s="10">
        <v>0</v>
      </c>
      <c r="E1830" s="335"/>
      <c r="F1830" s="229">
        <f t="shared" si="84"/>
        <v>0</v>
      </c>
      <c r="G1830" s="229">
        <f t="shared" si="85"/>
        <v>0</v>
      </c>
      <c r="L1830" s="249">
        <f t="shared" si="86"/>
        <v>0</v>
      </c>
    </row>
    <row r="1831" spans="1:12">
      <c r="A1831" s="207" t="s">
        <v>3687</v>
      </c>
      <c r="B1831" s="207" t="s">
        <v>3688</v>
      </c>
      <c r="C1831" s="10">
        <v>3.6133000000000002</v>
      </c>
      <c r="D1831" s="10">
        <v>0</v>
      </c>
      <c r="E1831" s="335"/>
      <c r="F1831" s="229">
        <f t="shared" si="84"/>
        <v>4.6972900000000006</v>
      </c>
      <c r="G1831" s="229">
        <f t="shared" si="85"/>
        <v>0</v>
      </c>
      <c r="L1831" s="249">
        <f t="shared" si="86"/>
        <v>4.6972900000000006</v>
      </c>
    </row>
    <row r="1832" spans="1:12">
      <c r="A1832" s="207" t="s">
        <v>3719</v>
      </c>
      <c r="B1832" s="207" t="s">
        <v>3720</v>
      </c>
      <c r="C1832" s="10">
        <v>0</v>
      </c>
      <c r="D1832" s="10">
        <v>0</v>
      </c>
      <c r="E1832" s="335"/>
      <c r="F1832" s="229">
        <f t="shared" si="84"/>
        <v>0</v>
      </c>
      <c r="G1832" s="229">
        <f t="shared" si="85"/>
        <v>0</v>
      </c>
      <c r="L1832" s="249">
        <f t="shared" si="86"/>
        <v>0</v>
      </c>
    </row>
    <row r="1833" spans="1:12">
      <c r="A1833" s="207" t="s">
        <v>3755</v>
      </c>
      <c r="B1833" s="207" t="s">
        <v>3756</v>
      </c>
      <c r="C1833" s="10">
        <v>0</v>
      </c>
      <c r="D1833" s="10">
        <v>0</v>
      </c>
      <c r="E1833" s="335"/>
      <c r="F1833" s="229">
        <f t="shared" si="84"/>
        <v>0</v>
      </c>
      <c r="G1833" s="229">
        <f t="shared" si="85"/>
        <v>0</v>
      </c>
      <c r="L1833" s="249">
        <f t="shared" si="86"/>
        <v>0</v>
      </c>
    </row>
    <row r="1834" spans="1:12">
      <c r="A1834" s="207" t="s">
        <v>3789</v>
      </c>
      <c r="B1834" s="207" t="s">
        <v>3790</v>
      </c>
      <c r="C1834" s="10">
        <v>35.546500000000002</v>
      </c>
      <c r="D1834" s="10">
        <v>34.5</v>
      </c>
      <c r="E1834" s="335"/>
      <c r="F1834" s="229">
        <f t="shared" si="84"/>
        <v>46.210450000000002</v>
      </c>
      <c r="G1834" s="229">
        <f t="shared" si="85"/>
        <v>44.85</v>
      </c>
      <c r="L1834" s="249">
        <f t="shared" si="86"/>
        <v>46.210450000000002</v>
      </c>
    </row>
    <row r="1835" spans="1:12">
      <c r="A1835" s="207" t="s">
        <v>3833</v>
      </c>
      <c r="B1835" s="207" t="s">
        <v>3834</v>
      </c>
      <c r="C1835" s="10">
        <v>0</v>
      </c>
      <c r="D1835" s="10">
        <v>0</v>
      </c>
      <c r="E1835" s="335"/>
      <c r="F1835" s="229">
        <f t="shared" si="84"/>
        <v>0</v>
      </c>
      <c r="G1835" s="229">
        <f t="shared" si="85"/>
        <v>0</v>
      </c>
      <c r="L1835" s="249">
        <f t="shared" si="86"/>
        <v>0</v>
      </c>
    </row>
    <row r="1836" spans="1:12">
      <c r="A1836" s="207" t="s">
        <v>3871</v>
      </c>
      <c r="B1836" s="207" t="s">
        <v>3872</v>
      </c>
      <c r="C1836" s="10">
        <v>0</v>
      </c>
      <c r="D1836" s="10">
        <v>0</v>
      </c>
      <c r="E1836" s="335"/>
      <c r="F1836" s="229">
        <f t="shared" si="84"/>
        <v>0</v>
      </c>
      <c r="G1836" s="229">
        <f t="shared" si="85"/>
        <v>0</v>
      </c>
      <c r="L1836" s="249">
        <f t="shared" si="86"/>
        <v>0</v>
      </c>
    </row>
    <row r="1837" spans="1:12">
      <c r="A1837" s="207" t="s">
        <v>3899</v>
      </c>
      <c r="B1837" s="207" t="s">
        <v>3900</v>
      </c>
      <c r="C1837" s="10">
        <v>0</v>
      </c>
      <c r="D1837" s="10">
        <v>0</v>
      </c>
      <c r="E1837" s="335"/>
      <c r="F1837" s="229">
        <f t="shared" si="84"/>
        <v>0</v>
      </c>
      <c r="G1837" s="229">
        <f t="shared" si="85"/>
        <v>0</v>
      </c>
      <c r="L1837" s="249">
        <f t="shared" si="86"/>
        <v>0</v>
      </c>
    </row>
    <row r="1838" spans="1:12">
      <c r="A1838" s="207" t="s">
        <v>3679</v>
      </c>
      <c r="B1838" s="207" t="s">
        <v>3680</v>
      </c>
      <c r="C1838" s="10">
        <v>3.5222000000000002</v>
      </c>
      <c r="D1838" s="10">
        <v>0</v>
      </c>
      <c r="E1838" s="335"/>
      <c r="F1838" s="229">
        <f t="shared" si="84"/>
        <v>4.5788600000000006</v>
      </c>
      <c r="G1838" s="229">
        <f t="shared" si="85"/>
        <v>0</v>
      </c>
      <c r="L1838" s="249">
        <f t="shared" si="86"/>
        <v>4.5788600000000006</v>
      </c>
    </row>
    <row r="1839" spans="1:12">
      <c r="A1839" s="207" t="s">
        <v>3697</v>
      </c>
      <c r="B1839" s="207" t="s">
        <v>3698</v>
      </c>
      <c r="C1839" s="10">
        <v>19.728300000000001</v>
      </c>
      <c r="D1839" s="10">
        <v>32.46</v>
      </c>
      <c r="E1839" s="335"/>
      <c r="F1839" s="229">
        <f t="shared" si="84"/>
        <v>25.646790000000003</v>
      </c>
      <c r="G1839" s="229">
        <f t="shared" si="85"/>
        <v>42.198</v>
      </c>
      <c r="L1839" s="249">
        <f t="shared" si="86"/>
        <v>42.198</v>
      </c>
    </row>
    <row r="1840" spans="1:12">
      <c r="A1840" s="207" t="s">
        <v>3731</v>
      </c>
      <c r="B1840" s="207" t="s">
        <v>3732</v>
      </c>
      <c r="C1840" s="10">
        <v>29.5061</v>
      </c>
      <c r="D1840" s="10">
        <v>32.46</v>
      </c>
      <c r="E1840" s="335"/>
      <c r="F1840" s="229">
        <f t="shared" si="84"/>
        <v>38.357930000000003</v>
      </c>
      <c r="G1840" s="229">
        <f t="shared" si="85"/>
        <v>42.198</v>
      </c>
      <c r="L1840" s="249">
        <f t="shared" si="86"/>
        <v>42.198</v>
      </c>
    </row>
    <row r="1841" spans="1:12">
      <c r="A1841" s="207" t="s">
        <v>3761</v>
      </c>
      <c r="B1841" s="207" t="s">
        <v>3762</v>
      </c>
      <c r="C1841" s="10">
        <v>56.375300000000003</v>
      </c>
      <c r="D1841" s="10">
        <v>57.42</v>
      </c>
      <c r="E1841" s="335"/>
      <c r="F1841" s="229">
        <f t="shared" si="84"/>
        <v>73.287890000000004</v>
      </c>
      <c r="G1841" s="229">
        <f t="shared" si="85"/>
        <v>74.646000000000001</v>
      </c>
      <c r="L1841" s="249">
        <f t="shared" si="86"/>
        <v>74.646000000000001</v>
      </c>
    </row>
    <row r="1842" spans="1:12">
      <c r="A1842" s="207" t="s">
        <v>3799</v>
      </c>
      <c r="B1842" s="207" t="s">
        <v>3800</v>
      </c>
      <c r="C1842" s="10">
        <v>61.014600000000002</v>
      </c>
      <c r="D1842" s="10">
        <v>62.27</v>
      </c>
      <c r="E1842" s="335"/>
      <c r="F1842" s="229">
        <f t="shared" si="84"/>
        <v>79.31898000000001</v>
      </c>
      <c r="G1842" s="229">
        <f t="shared" si="85"/>
        <v>80.951000000000008</v>
      </c>
      <c r="L1842" s="249">
        <f t="shared" si="86"/>
        <v>80.951000000000008</v>
      </c>
    </row>
    <row r="1843" spans="1:12">
      <c r="A1843" s="207" t="s">
        <v>3845</v>
      </c>
      <c r="B1843" s="207" t="s">
        <v>3846</v>
      </c>
      <c r="C1843" s="10">
        <v>153.67570000000001</v>
      </c>
      <c r="D1843" s="10">
        <v>143.24</v>
      </c>
      <c r="E1843" s="335"/>
      <c r="F1843" s="229">
        <f t="shared" si="84"/>
        <v>199.77841000000001</v>
      </c>
      <c r="G1843" s="229">
        <f t="shared" si="85"/>
        <v>186.21200000000002</v>
      </c>
      <c r="L1843" s="249">
        <f t="shared" si="86"/>
        <v>199.77841000000001</v>
      </c>
    </row>
    <row r="1844" spans="1:12">
      <c r="A1844" s="207" t="s">
        <v>3879</v>
      </c>
      <c r="B1844" s="207" t="s">
        <v>3880</v>
      </c>
      <c r="C1844" s="10">
        <v>130.19130000000001</v>
      </c>
      <c r="D1844" s="10">
        <v>0</v>
      </c>
      <c r="E1844" s="335"/>
      <c r="F1844" s="229">
        <f t="shared" ref="F1844:F1907" si="87">C1844*$E$1</f>
        <v>169.24869000000001</v>
      </c>
      <c r="G1844" s="229">
        <f t="shared" ref="G1844:G1907" si="88">D1844*$E$1</f>
        <v>0</v>
      </c>
      <c r="L1844" s="249">
        <f t="shared" si="86"/>
        <v>169.24869000000001</v>
      </c>
    </row>
    <row r="1845" spans="1:12">
      <c r="A1845" s="207" t="s">
        <v>3907</v>
      </c>
      <c r="B1845" s="207" t="s">
        <v>3908</v>
      </c>
      <c r="C1845" s="10">
        <v>0</v>
      </c>
      <c r="D1845" s="10">
        <v>0</v>
      </c>
      <c r="E1845" s="335"/>
      <c r="F1845" s="229">
        <f t="shared" si="87"/>
        <v>0</v>
      </c>
      <c r="G1845" s="229">
        <f t="shared" si="88"/>
        <v>0</v>
      </c>
      <c r="L1845" s="249">
        <f t="shared" si="86"/>
        <v>0</v>
      </c>
    </row>
    <row r="1846" spans="1:12">
      <c r="A1846" s="207" t="s">
        <v>3699</v>
      </c>
      <c r="B1846" s="207" t="s">
        <v>3700</v>
      </c>
      <c r="C1846" s="10">
        <v>13.9473</v>
      </c>
      <c r="D1846" s="10">
        <v>0</v>
      </c>
      <c r="E1846" s="335"/>
      <c r="F1846" s="229">
        <f t="shared" si="87"/>
        <v>18.131489999999999</v>
      </c>
      <c r="G1846" s="229">
        <f t="shared" si="88"/>
        <v>0</v>
      </c>
      <c r="L1846" s="249">
        <f t="shared" si="86"/>
        <v>18.131489999999999</v>
      </c>
    </row>
    <row r="1847" spans="1:12">
      <c r="A1847" s="207" t="s">
        <v>3733</v>
      </c>
      <c r="B1847" s="207" t="s">
        <v>3734</v>
      </c>
      <c r="C1847" s="10">
        <v>24.503299999999999</v>
      </c>
      <c r="D1847" s="10">
        <v>22.71</v>
      </c>
      <c r="E1847" s="335"/>
      <c r="F1847" s="229">
        <f t="shared" si="87"/>
        <v>31.854289999999999</v>
      </c>
      <c r="G1847" s="229">
        <f t="shared" si="88"/>
        <v>29.523000000000003</v>
      </c>
      <c r="L1847" s="249">
        <f t="shared" si="86"/>
        <v>31.854289999999999</v>
      </c>
    </row>
    <row r="1848" spans="1:12">
      <c r="A1848" s="207" t="s">
        <v>3763</v>
      </c>
      <c r="B1848" s="207" t="s">
        <v>3764</v>
      </c>
      <c r="C1848" s="10">
        <v>34.888399999999997</v>
      </c>
      <c r="D1848" s="10">
        <v>0</v>
      </c>
      <c r="E1848" s="335"/>
      <c r="F1848" s="229">
        <f t="shared" si="87"/>
        <v>45.35492</v>
      </c>
      <c r="G1848" s="229">
        <f t="shared" si="88"/>
        <v>0</v>
      </c>
      <c r="L1848" s="249">
        <f t="shared" si="86"/>
        <v>45.35492</v>
      </c>
    </row>
    <row r="1849" spans="1:12">
      <c r="A1849" s="207" t="s">
        <v>3801</v>
      </c>
      <c r="B1849" s="207" t="s">
        <v>3802</v>
      </c>
      <c r="C1849" s="10">
        <v>40.729999999999997</v>
      </c>
      <c r="D1849" s="10">
        <v>37.75</v>
      </c>
      <c r="E1849" s="335"/>
      <c r="F1849" s="229">
        <f t="shared" si="87"/>
        <v>52.948999999999998</v>
      </c>
      <c r="G1849" s="229">
        <f t="shared" si="88"/>
        <v>49.075000000000003</v>
      </c>
      <c r="L1849" s="249">
        <f t="shared" si="86"/>
        <v>52.948999999999998</v>
      </c>
    </row>
    <row r="1850" spans="1:12">
      <c r="A1850" s="207" t="s">
        <v>3847</v>
      </c>
      <c r="B1850" s="207" t="s">
        <v>3848</v>
      </c>
      <c r="C1850" s="10">
        <v>0</v>
      </c>
      <c r="D1850" s="10">
        <v>0</v>
      </c>
      <c r="E1850" s="335"/>
      <c r="F1850" s="229">
        <f t="shared" si="87"/>
        <v>0</v>
      </c>
      <c r="G1850" s="229">
        <f t="shared" si="88"/>
        <v>0</v>
      </c>
      <c r="L1850" s="249">
        <f t="shared" si="86"/>
        <v>0</v>
      </c>
    </row>
    <row r="1851" spans="1:12">
      <c r="A1851" s="207" t="s">
        <v>3735</v>
      </c>
      <c r="B1851" s="207" t="s">
        <v>3736</v>
      </c>
      <c r="C1851" s="10">
        <v>9.27</v>
      </c>
      <c r="D1851" s="10">
        <v>0</v>
      </c>
      <c r="E1851" s="335"/>
      <c r="F1851" s="229">
        <f t="shared" si="87"/>
        <v>12.051</v>
      </c>
      <c r="G1851" s="229">
        <f t="shared" si="88"/>
        <v>0</v>
      </c>
      <c r="L1851" s="249">
        <f t="shared" si="86"/>
        <v>12.051</v>
      </c>
    </row>
    <row r="1852" spans="1:12">
      <c r="A1852" s="207" t="s">
        <v>3849</v>
      </c>
      <c r="B1852" s="207" t="s">
        <v>3850</v>
      </c>
      <c r="C1852" s="10">
        <v>0</v>
      </c>
      <c r="D1852" s="10">
        <v>0</v>
      </c>
      <c r="E1852" s="335"/>
      <c r="F1852" s="229">
        <f t="shared" si="87"/>
        <v>0</v>
      </c>
      <c r="G1852" s="229">
        <f t="shared" si="88"/>
        <v>0</v>
      </c>
      <c r="L1852" s="249">
        <f t="shared" si="86"/>
        <v>0</v>
      </c>
    </row>
    <row r="1853" spans="1:12">
      <c r="A1853" s="207" t="s">
        <v>3691</v>
      </c>
      <c r="B1853" s="207" t="s">
        <v>3692</v>
      </c>
      <c r="C1853" s="10">
        <v>43.64</v>
      </c>
      <c r="D1853" s="10">
        <v>40.26</v>
      </c>
      <c r="E1853" s="335"/>
      <c r="F1853" s="229">
        <f t="shared" si="87"/>
        <v>56.731999999999999</v>
      </c>
      <c r="G1853" s="229">
        <f t="shared" si="88"/>
        <v>52.338000000000001</v>
      </c>
      <c r="L1853" s="249">
        <f t="shared" si="86"/>
        <v>56.731999999999999</v>
      </c>
    </row>
    <row r="1854" spans="1:12">
      <c r="A1854" s="207" t="s">
        <v>3723</v>
      </c>
      <c r="B1854" s="207" t="s">
        <v>3724</v>
      </c>
      <c r="C1854" s="10">
        <v>38.714300000000001</v>
      </c>
      <c r="D1854" s="10">
        <v>0</v>
      </c>
      <c r="E1854" s="335"/>
      <c r="F1854" s="229">
        <f t="shared" si="87"/>
        <v>50.328590000000005</v>
      </c>
      <c r="G1854" s="229">
        <f t="shared" si="88"/>
        <v>0</v>
      </c>
      <c r="L1854" s="249">
        <f t="shared" si="86"/>
        <v>50.328590000000005</v>
      </c>
    </row>
    <row r="1855" spans="1:12">
      <c r="A1855" s="207" t="s">
        <v>3777</v>
      </c>
      <c r="B1855" s="207" t="s">
        <v>3778</v>
      </c>
      <c r="C1855" s="10">
        <v>99.137500000000003</v>
      </c>
      <c r="D1855" s="10">
        <v>48.5</v>
      </c>
      <c r="E1855" s="335"/>
      <c r="F1855" s="229">
        <f t="shared" si="87"/>
        <v>128.87875</v>
      </c>
      <c r="G1855" s="229">
        <f t="shared" si="88"/>
        <v>63.050000000000004</v>
      </c>
      <c r="L1855" s="249">
        <f t="shared" si="86"/>
        <v>128.87875</v>
      </c>
    </row>
    <row r="1856" spans="1:12">
      <c r="A1856" s="207" t="s">
        <v>3779</v>
      </c>
      <c r="B1856" s="207" t="s">
        <v>3780</v>
      </c>
      <c r="C1856" s="10">
        <v>0</v>
      </c>
      <c r="D1856" s="10">
        <v>0</v>
      </c>
      <c r="E1856" s="335"/>
      <c r="F1856" s="229">
        <f t="shared" si="87"/>
        <v>0</v>
      </c>
      <c r="G1856" s="229">
        <f t="shared" si="88"/>
        <v>0</v>
      </c>
      <c r="L1856" s="249">
        <f t="shared" si="86"/>
        <v>0</v>
      </c>
    </row>
    <row r="1857" spans="1:12">
      <c r="A1857" s="207" t="s">
        <v>3819</v>
      </c>
      <c r="B1857" s="207" t="s">
        <v>3820</v>
      </c>
      <c r="C1857" s="10">
        <v>50.174999999999997</v>
      </c>
      <c r="D1857" s="10">
        <v>46.5</v>
      </c>
      <c r="E1857" s="335"/>
      <c r="F1857" s="229">
        <f t="shared" si="87"/>
        <v>65.227499999999992</v>
      </c>
      <c r="G1857" s="229">
        <f t="shared" si="88"/>
        <v>60.45</v>
      </c>
      <c r="L1857" s="249">
        <f t="shared" si="86"/>
        <v>65.227499999999992</v>
      </c>
    </row>
    <row r="1858" spans="1:12">
      <c r="A1858" s="207" t="s">
        <v>3825</v>
      </c>
      <c r="B1858" s="207" t="s">
        <v>3826</v>
      </c>
      <c r="C1858" s="10">
        <v>38.717300000000002</v>
      </c>
      <c r="D1858" s="10">
        <v>0</v>
      </c>
      <c r="E1858" s="335"/>
      <c r="F1858" s="229">
        <f t="shared" si="87"/>
        <v>50.332490000000007</v>
      </c>
      <c r="G1858" s="229">
        <f t="shared" si="88"/>
        <v>0</v>
      </c>
      <c r="L1858" s="249">
        <f t="shared" si="86"/>
        <v>50.332490000000007</v>
      </c>
    </row>
    <row r="1859" spans="1:12">
      <c r="A1859" s="207" t="s">
        <v>3823</v>
      </c>
      <c r="B1859" s="207" t="s">
        <v>3824</v>
      </c>
      <c r="C1859" s="10">
        <v>0</v>
      </c>
      <c r="D1859" s="10">
        <v>0</v>
      </c>
      <c r="E1859" s="335"/>
      <c r="F1859" s="229">
        <f t="shared" si="87"/>
        <v>0</v>
      </c>
      <c r="G1859" s="229">
        <f t="shared" si="88"/>
        <v>0</v>
      </c>
      <c r="L1859" s="249">
        <f t="shared" ref="L1859:L1922" si="89">IF(C1859&gt;D1859,C1859*1.3,D1859*1.3)</f>
        <v>0</v>
      </c>
    </row>
    <row r="1860" spans="1:12">
      <c r="A1860" s="207" t="s">
        <v>3701</v>
      </c>
      <c r="B1860" s="207" t="s">
        <v>3702</v>
      </c>
      <c r="C1860" s="10">
        <v>29.918800000000001</v>
      </c>
      <c r="D1860" s="10">
        <v>0</v>
      </c>
      <c r="E1860" s="335"/>
      <c r="F1860" s="229">
        <f t="shared" si="87"/>
        <v>38.894440000000003</v>
      </c>
      <c r="G1860" s="229">
        <f t="shared" si="88"/>
        <v>0</v>
      </c>
      <c r="L1860" s="249">
        <f t="shared" si="89"/>
        <v>38.894440000000003</v>
      </c>
    </row>
    <row r="1861" spans="1:12">
      <c r="A1861" s="207" t="s">
        <v>3737</v>
      </c>
      <c r="B1861" s="207" t="s">
        <v>3738</v>
      </c>
      <c r="C1861" s="10">
        <v>41.153300000000002</v>
      </c>
      <c r="D1861" s="10">
        <v>38.14</v>
      </c>
      <c r="E1861" s="335"/>
      <c r="F1861" s="229">
        <f t="shared" si="87"/>
        <v>53.499290000000002</v>
      </c>
      <c r="G1861" s="229">
        <f t="shared" si="88"/>
        <v>49.582000000000001</v>
      </c>
      <c r="L1861" s="249">
        <f t="shared" si="89"/>
        <v>53.499290000000002</v>
      </c>
    </row>
    <row r="1862" spans="1:12">
      <c r="A1862" s="207" t="s">
        <v>3765</v>
      </c>
      <c r="B1862" s="207" t="s">
        <v>3766</v>
      </c>
      <c r="C1862" s="10">
        <v>17.813600000000001</v>
      </c>
      <c r="D1862" s="10">
        <v>0</v>
      </c>
      <c r="E1862" s="335"/>
      <c r="F1862" s="229">
        <f t="shared" si="87"/>
        <v>23.157680000000003</v>
      </c>
      <c r="G1862" s="229">
        <f t="shared" si="88"/>
        <v>0</v>
      </c>
      <c r="L1862" s="249">
        <f t="shared" si="89"/>
        <v>23.157680000000003</v>
      </c>
    </row>
    <row r="1863" spans="1:12">
      <c r="A1863" s="207" t="s">
        <v>3803</v>
      </c>
      <c r="B1863" s="207" t="s">
        <v>3804</v>
      </c>
      <c r="C1863" s="10">
        <v>46.168599999999998</v>
      </c>
      <c r="D1863" s="10">
        <v>44.63</v>
      </c>
      <c r="E1863" s="335"/>
      <c r="F1863" s="229">
        <f t="shared" si="87"/>
        <v>60.019179999999999</v>
      </c>
      <c r="G1863" s="229">
        <f t="shared" si="88"/>
        <v>58.019000000000005</v>
      </c>
      <c r="L1863" s="249">
        <f t="shared" si="89"/>
        <v>60.019179999999999</v>
      </c>
    </row>
    <row r="1864" spans="1:12">
      <c r="A1864" s="207" t="s">
        <v>3851</v>
      </c>
      <c r="B1864" s="207" t="s">
        <v>3852</v>
      </c>
      <c r="C1864" s="10">
        <v>100.7653</v>
      </c>
      <c r="D1864" s="10">
        <v>72.430000000000007</v>
      </c>
      <c r="E1864" s="335"/>
      <c r="F1864" s="229">
        <f t="shared" si="87"/>
        <v>130.99489</v>
      </c>
      <c r="G1864" s="229">
        <f t="shared" si="88"/>
        <v>94.159000000000006</v>
      </c>
      <c r="L1864" s="249">
        <f t="shared" si="89"/>
        <v>130.99489</v>
      </c>
    </row>
    <row r="1865" spans="1:12">
      <c r="A1865" s="207" t="s">
        <v>3881</v>
      </c>
      <c r="B1865" s="207" t="s">
        <v>3882</v>
      </c>
      <c r="C1865" s="10">
        <v>125.667</v>
      </c>
      <c r="D1865" s="10">
        <v>0</v>
      </c>
      <c r="E1865" s="335"/>
      <c r="F1865" s="229">
        <f t="shared" si="87"/>
        <v>163.36709999999999</v>
      </c>
      <c r="G1865" s="229">
        <f t="shared" si="88"/>
        <v>0</v>
      </c>
      <c r="L1865" s="249">
        <f t="shared" si="89"/>
        <v>163.36709999999999</v>
      </c>
    </row>
    <row r="1866" spans="1:12">
      <c r="A1866" s="207" t="s">
        <v>3915</v>
      </c>
      <c r="B1866" s="207" t="s">
        <v>3916</v>
      </c>
      <c r="C1866" s="10">
        <v>0</v>
      </c>
      <c r="D1866" s="10">
        <v>0</v>
      </c>
      <c r="E1866" s="335"/>
      <c r="F1866" s="229">
        <f t="shared" si="87"/>
        <v>0</v>
      </c>
      <c r="G1866" s="229">
        <f t="shared" si="88"/>
        <v>0</v>
      </c>
      <c r="L1866" s="249">
        <f t="shared" si="89"/>
        <v>0</v>
      </c>
    </row>
    <row r="1867" spans="1:12">
      <c r="A1867" s="207" t="s">
        <v>3821</v>
      </c>
      <c r="B1867" s="207" t="s">
        <v>3822</v>
      </c>
      <c r="C1867" s="10">
        <v>64.584500000000006</v>
      </c>
      <c r="D1867" s="10">
        <v>0</v>
      </c>
      <c r="E1867" s="335"/>
      <c r="F1867" s="229">
        <f t="shared" si="87"/>
        <v>83.959850000000017</v>
      </c>
      <c r="G1867" s="229">
        <f t="shared" si="88"/>
        <v>0</v>
      </c>
      <c r="L1867" s="249">
        <f t="shared" si="89"/>
        <v>83.959850000000017</v>
      </c>
    </row>
    <row r="1868" spans="1:12">
      <c r="A1868" s="207" t="s">
        <v>3705</v>
      </c>
      <c r="B1868" s="207" t="s">
        <v>3706</v>
      </c>
      <c r="C1868" s="10">
        <v>31.1435</v>
      </c>
      <c r="D1868" s="10">
        <v>0</v>
      </c>
      <c r="E1868" s="335"/>
      <c r="F1868" s="229">
        <f t="shared" si="87"/>
        <v>40.486550000000001</v>
      </c>
      <c r="G1868" s="229">
        <f t="shared" si="88"/>
        <v>0</v>
      </c>
      <c r="L1868" s="249">
        <f t="shared" si="89"/>
        <v>40.486550000000001</v>
      </c>
    </row>
    <row r="1869" spans="1:12">
      <c r="A1869" s="207" t="s">
        <v>3741</v>
      </c>
      <c r="B1869" s="207" t="s">
        <v>3742</v>
      </c>
      <c r="C1869" s="10">
        <v>54.5</v>
      </c>
      <c r="D1869" s="10">
        <v>50.51</v>
      </c>
      <c r="E1869" s="335"/>
      <c r="F1869" s="229">
        <f t="shared" si="87"/>
        <v>70.850000000000009</v>
      </c>
      <c r="G1869" s="229">
        <f t="shared" si="88"/>
        <v>65.662999999999997</v>
      </c>
      <c r="L1869" s="249">
        <f t="shared" si="89"/>
        <v>70.850000000000009</v>
      </c>
    </row>
    <row r="1870" spans="1:12">
      <c r="A1870" s="207" t="s">
        <v>3769</v>
      </c>
      <c r="B1870" s="207" t="s">
        <v>3770</v>
      </c>
      <c r="C1870" s="10">
        <v>55.885599999999997</v>
      </c>
      <c r="D1870" s="10">
        <v>56.63</v>
      </c>
      <c r="E1870" s="335"/>
      <c r="F1870" s="229">
        <f t="shared" si="87"/>
        <v>72.65128</v>
      </c>
      <c r="G1870" s="229">
        <f t="shared" si="88"/>
        <v>73.619</v>
      </c>
      <c r="L1870" s="249">
        <f t="shared" si="89"/>
        <v>73.619</v>
      </c>
    </row>
    <row r="1871" spans="1:12">
      <c r="A1871" s="207" t="s">
        <v>3807</v>
      </c>
      <c r="B1871" s="207" t="s">
        <v>3808</v>
      </c>
      <c r="C1871" s="10">
        <v>113.1533</v>
      </c>
      <c r="D1871" s="10">
        <v>104.87</v>
      </c>
      <c r="E1871" s="335"/>
      <c r="F1871" s="229">
        <f t="shared" si="87"/>
        <v>147.09929</v>
      </c>
      <c r="G1871" s="229">
        <f t="shared" si="88"/>
        <v>136.33100000000002</v>
      </c>
      <c r="L1871" s="249">
        <f t="shared" si="89"/>
        <v>147.09929</v>
      </c>
    </row>
    <row r="1872" spans="1:12">
      <c r="A1872" s="207" t="s">
        <v>3855</v>
      </c>
      <c r="B1872" s="207" t="s">
        <v>3856</v>
      </c>
      <c r="C1872" s="10">
        <v>250.12</v>
      </c>
      <c r="D1872" s="10">
        <v>231.81</v>
      </c>
      <c r="E1872" s="335"/>
      <c r="F1872" s="229">
        <f t="shared" si="87"/>
        <v>325.15600000000001</v>
      </c>
      <c r="G1872" s="229">
        <f t="shared" si="88"/>
        <v>301.35300000000001</v>
      </c>
      <c r="L1872" s="249">
        <f t="shared" si="89"/>
        <v>325.15600000000001</v>
      </c>
    </row>
    <row r="1873" spans="1:12">
      <c r="A1873" s="207" t="s">
        <v>3883</v>
      </c>
      <c r="B1873" s="207" t="s">
        <v>3884</v>
      </c>
      <c r="C1873" s="10">
        <v>0</v>
      </c>
      <c r="D1873" s="10">
        <v>0</v>
      </c>
      <c r="E1873" s="335"/>
      <c r="F1873" s="229">
        <f t="shared" si="87"/>
        <v>0</v>
      </c>
      <c r="G1873" s="229">
        <f t="shared" si="88"/>
        <v>0</v>
      </c>
      <c r="L1873" s="249">
        <f t="shared" si="89"/>
        <v>0</v>
      </c>
    </row>
    <row r="1874" spans="1:12">
      <c r="A1874" s="207" t="s">
        <v>3909</v>
      </c>
      <c r="B1874" s="207" t="s">
        <v>3910</v>
      </c>
      <c r="C1874" s="10">
        <v>0</v>
      </c>
      <c r="D1874" s="10">
        <v>0</v>
      </c>
      <c r="E1874" s="335"/>
      <c r="F1874" s="229">
        <f t="shared" si="87"/>
        <v>0</v>
      </c>
      <c r="G1874" s="229">
        <f t="shared" si="88"/>
        <v>0</v>
      </c>
      <c r="L1874" s="249">
        <f t="shared" si="89"/>
        <v>0</v>
      </c>
    </row>
    <row r="1875" spans="1:12">
      <c r="A1875" s="207" t="s">
        <v>3809</v>
      </c>
      <c r="B1875" s="207" t="s">
        <v>3810</v>
      </c>
      <c r="C1875" s="10">
        <v>101.3583</v>
      </c>
      <c r="D1875" s="10">
        <v>106</v>
      </c>
      <c r="E1875" s="335"/>
      <c r="F1875" s="229">
        <f t="shared" si="87"/>
        <v>131.76579000000001</v>
      </c>
      <c r="G1875" s="229">
        <f t="shared" si="88"/>
        <v>137.80000000000001</v>
      </c>
      <c r="L1875" s="249">
        <f t="shared" si="89"/>
        <v>137.80000000000001</v>
      </c>
    </row>
    <row r="1876" spans="1:12">
      <c r="A1876" s="207" t="s">
        <v>3859</v>
      </c>
      <c r="B1876" s="207" t="s">
        <v>3860</v>
      </c>
      <c r="C1876" s="10">
        <v>399.98309999999998</v>
      </c>
      <c r="D1876" s="10">
        <v>361.78570000000002</v>
      </c>
      <c r="E1876" s="335"/>
      <c r="F1876" s="229">
        <f t="shared" si="87"/>
        <v>519.97802999999999</v>
      </c>
      <c r="G1876" s="229">
        <f t="shared" si="88"/>
        <v>470.32141000000001</v>
      </c>
      <c r="L1876" s="249">
        <f t="shared" si="89"/>
        <v>519.97802999999999</v>
      </c>
    </row>
    <row r="1877" spans="1:12">
      <c r="A1877" s="207" t="s">
        <v>3861</v>
      </c>
      <c r="B1877" s="207" t="s">
        <v>3862</v>
      </c>
      <c r="C1877" s="10">
        <v>0</v>
      </c>
      <c r="D1877" s="10">
        <v>0</v>
      </c>
      <c r="E1877" s="335"/>
      <c r="F1877" s="229">
        <f t="shared" si="87"/>
        <v>0</v>
      </c>
      <c r="G1877" s="229">
        <f t="shared" si="88"/>
        <v>0</v>
      </c>
      <c r="L1877" s="249">
        <f t="shared" si="89"/>
        <v>0</v>
      </c>
    </row>
    <row r="1878" spans="1:12">
      <c r="A1878" s="207" t="s">
        <v>3863</v>
      </c>
      <c r="B1878" s="207" t="s">
        <v>3864</v>
      </c>
      <c r="C1878" s="10">
        <v>134.63460000000001</v>
      </c>
      <c r="D1878" s="10">
        <v>0</v>
      </c>
      <c r="E1878" s="335"/>
      <c r="F1878" s="229">
        <f t="shared" si="87"/>
        <v>175.02498000000003</v>
      </c>
      <c r="G1878" s="229">
        <f t="shared" si="88"/>
        <v>0</v>
      </c>
      <c r="L1878" s="249">
        <f t="shared" si="89"/>
        <v>175.02498000000003</v>
      </c>
    </row>
    <row r="1879" spans="1:12">
      <c r="A1879" s="207" t="s">
        <v>3885</v>
      </c>
      <c r="B1879" s="207" t="s">
        <v>3886</v>
      </c>
      <c r="C1879" s="10">
        <v>336.04</v>
      </c>
      <c r="D1879" s="10">
        <v>310</v>
      </c>
      <c r="E1879" s="335"/>
      <c r="F1879" s="229">
        <f t="shared" si="87"/>
        <v>436.85200000000003</v>
      </c>
      <c r="G1879" s="229">
        <f t="shared" si="88"/>
        <v>403</v>
      </c>
      <c r="L1879" s="249">
        <f t="shared" si="89"/>
        <v>436.85200000000003</v>
      </c>
    </row>
    <row r="1880" spans="1:12">
      <c r="A1880" s="207" t="s">
        <v>3887</v>
      </c>
      <c r="B1880" s="207" t="s">
        <v>3888</v>
      </c>
      <c r="C1880" s="10">
        <v>177.1242</v>
      </c>
      <c r="D1880" s="10">
        <v>0</v>
      </c>
      <c r="E1880" s="335"/>
      <c r="F1880" s="229">
        <f t="shared" si="87"/>
        <v>230.26146</v>
      </c>
      <c r="G1880" s="229">
        <f t="shared" si="88"/>
        <v>0</v>
      </c>
      <c r="L1880" s="249">
        <f t="shared" si="89"/>
        <v>230.26146</v>
      </c>
    </row>
    <row r="1881" spans="1:12">
      <c r="A1881" s="207" t="s">
        <v>3889</v>
      </c>
      <c r="B1881" s="207" t="s">
        <v>3890</v>
      </c>
      <c r="C1881" s="10">
        <v>205.4641</v>
      </c>
      <c r="D1881" s="10">
        <v>0</v>
      </c>
      <c r="E1881" s="335"/>
      <c r="F1881" s="229">
        <f t="shared" si="87"/>
        <v>267.10333000000003</v>
      </c>
      <c r="G1881" s="229">
        <f t="shared" si="88"/>
        <v>0</v>
      </c>
      <c r="L1881" s="249">
        <f t="shared" si="89"/>
        <v>267.10333000000003</v>
      </c>
    </row>
    <row r="1882" spans="1:12">
      <c r="A1882" s="207" t="s">
        <v>3891</v>
      </c>
      <c r="B1882" s="207" t="s">
        <v>3892</v>
      </c>
      <c r="C1882" s="10">
        <v>258.09519999999998</v>
      </c>
      <c r="D1882" s="10">
        <v>0</v>
      </c>
      <c r="E1882" s="335"/>
      <c r="F1882" s="229">
        <f t="shared" si="87"/>
        <v>335.52375999999998</v>
      </c>
      <c r="G1882" s="229">
        <f t="shared" si="88"/>
        <v>0</v>
      </c>
      <c r="L1882" s="249">
        <f t="shared" si="89"/>
        <v>335.52375999999998</v>
      </c>
    </row>
    <row r="1883" spans="1:12">
      <c r="A1883" s="207" t="s">
        <v>3911</v>
      </c>
      <c r="B1883" s="207" t="s">
        <v>3912</v>
      </c>
      <c r="C1883" s="10">
        <v>0</v>
      </c>
      <c r="D1883" s="10">
        <v>0</v>
      </c>
      <c r="E1883" s="335"/>
      <c r="F1883" s="229">
        <f t="shared" si="87"/>
        <v>0</v>
      </c>
      <c r="G1883" s="229">
        <f t="shared" si="88"/>
        <v>0</v>
      </c>
      <c r="L1883" s="249">
        <f t="shared" si="89"/>
        <v>0</v>
      </c>
    </row>
    <row r="1884" spans="1:12">
      <c r="A1884" s="207" t="s">
        <v>3913</v>
      </c>
      <c r="B1884" s="207" t="s">
        <v>3914</v>
      </c>
      <c r="C1884" s="10">
        <v>0</v>
      </c>
      <c r="D1884" s="10">
        <v>0</v>
      </c>
      <c r="E1884" s="335"/>
      <c r="F1884" s="229">
        <f t="shared" si="87"/>
        <v>0</v>
      </c>
      <c r="G1884" s="229">
        <f t="shared" si="88"/>
        <v>0</v>
      </c>
      <c r="L1884" s="249">
        <f t="shared" si="89"/>
        <v>0</v>
      </c>
    </row>
    <row r="1885" spans="1:12">
      <c r="A1885" s="207" t="s">
        <v>3707</v>
      </c>
      <c r="B1885" s="207" t="s">
        <v>4246</v>
      </c>
      <c r="C1885" s="10">
        <v>80.060100000000006</v>
      </c>
      <c r="D1885" s="10">
        <v>0</v>
      </c>
      <c r="E1885" s="335"/>
      <c r="F1885" s="229">
        <f t="shared" si="87"/>
        <v>104.07813000000002</v>
      </c>
      <c r="G1885" s="229">
        <f t="shared" si="88"/>
        <v>0</v>
      </c>
      <c r="L1885" s="249">
        <f t="shared" si="89"/>
        <v>104.07813000000002</v>
      </c>
    </row>
    <row r="1886" spans="1:12">
      <c r="A1886" s="207" t="s">
        <v>3743</v>
      </c>
      <c r="B1886" s="207" t="s">
        <v>4248</v>
      </c>
      <c r="C1886" s="10">
        <v>77.545000000000002</v>
      </c>
      <c r="D1886" s="10">
        <v>49.58</v>
      </c>
      <c r="E1886" s="335"/>
      <c r="F1886" s="229">
        <f t="shared" si="87"/>
        <v>100.80850000000001</v>
      </c>
      <c r="G1886" s="229">
        <f t="shared" si="88"/>
        <v>64.453999999999994</v>
      </c>
      <c r="L1886" s="249">
        <f t="shared" si="89"/>
        <v>100.80850000000001</v>
      </c>
    </row>
    <row r="1887" spans="1:12">
      <c r="A1887" s="207" t="s">
        <v>3771</v>
      </c>
      <c r="B1887" s="207" t="s">
        <v>4250</v>
      </c>
      <c r="C1887" s="10">
        <v>48.430799999999998</v>
      </c>
      <c r="D1887" s="10">
        <v>0</v>
      </c>
      <c r="E1887" s="335"/>
      <c r="F1887" s="229">
        <f t="shared" si="87"/>
        <v>62.960039999999999</v>
      </c>
      <c r="G1887" s="229">
        <f t="shared" si="88"/>
        <v>0</v>
      </c>
      <c r="L1887" s="249">
        <f t="shared" si="89"/>
        <v>62.960039999999999</v>
      </c>
    </row>
    <row r="1888" spans="1:12">
      <c r="A1888" s="207" t="s">
        <v>3811</v>
      </c>
      <c r="B1888" s="207" t="s">
        <v>4252</v>
      </c>
      <c r="C1888" s="10">
        <v>164.31</v>
      </c>
      <c r="D1888" s="10">
        <v>152.28</v>
      </c>
      <c r="E1888" s="335"/>
      <c r="F1888" s="229">
        <f t="shared" si="87"/>
        <v>213.60300000000001</v>
      </c>
      <c r="G1888" s="229">
        <f t="shared" si="88"/>
        <v>197.964</v>
      </c>
      <c r="L1888" s="249">
        <f t="shared" si="89"/>
        <v>213.60300000000001</v>
      </c>
    </row>
    <row r="1889" spans="1:12">
      <c r="A1889" s="207" t="s">
        <v>3813</v>
      </c>
      <c r="B1889" s="207" t="s">
        <v>3814</v>
      </c>
      <c r="C1889" s="10">
        <v>160.53</v>
      </c>
      <c r="D1889" s="10">
        <v>0</v>
      </c>
      <c r="E1889" s="335"/>
      <c r="F1889" s="229">
        <f t="shared" si="87"/>
        <v>208.68900000000002</v>
      </c>
      <c r="G1889" s="229">
        <f t="shared" si="88"/>
        <v>0</v>
      </c>
      <c r="L1889" s="249">
        <f t="shared" si="89"/>
        <v>208.68900000000002</v>
      </c>
    </row>
    <row r="1890" spans="1:12">
      <c r="A1890" s="207" t="s">
        <v>3685</v>
      </c>
      <c r="B1890" s="207" t="s">
        <v>3686</v>
      </c>
      <c r="C1890" s="10">
        <v>276.7559</v>
      </c>
      <c r="D1890" s="10">
        <v>0</v>
      </c>
      <c r="E1890" s="335"/>
      <c r="F1890" s="229">
        <f t="shared" si="87"/>
        <v>359.78267</v>
      </c>
      <c r="G1890" s="229">
        <f t="shared" si="88"/>
        <v>0</v>
      </c>
      <c r="L1890" s="249">
        <f t="shared" si="89"/>
        <v>359.78267</v>
      </c>
    </row>
    <row r="1891" spans="1:12">
      <c r="A1891" s="207" t="s">
        <v>3717</v>
      </c>
      <c r="B1891" s="207" t="s">
        <v>3718</v>
      </c>
      <c r="C1891" s="10">
        <v>276.7559</v>
      </c>
      <c r="D1891" s="10">
        <v>291.5</v>
      </c>
      <c r="E1891" s="335"/>
      <c r="F1891" s="229">
        <f t="shared" si="87"/>
        <v>359.78267</v>
      </c>
      <c r="G1891" s="229">
        <f t="shared" si="88"/>
        <v>378.95</v>
      </c>
      <c r="L1891" s="249">
        <f t="shared" si="89"/>
        <v>378.95</v>
      </c>
    </row>
    <row r="1892" spans="1:12">
      <c r="A1892" s="207" t="s">
        <v>3753</v>
      </c>
      <c r="B1892" s="207" t="s">
        <v>3754</v>
      </c>
      <c r="C1892" s="10">
        <v>0</v>
      </c>
      <c r="D1892" s="10">
        <v>0</v>
      </c>
      <c r="E1892" s="335"/>
      <c r="F1892" s="229">
        <f t="shared" si="87"/>
        <v>0</v>
      </c>
      <c r="G1892" s="229">
        <f t="shared" si="88"/>
        <v>0</v>
      </c>
      <c r="L1892" s="249">
        <f t="shared" si="89"/>
        <v>0</v>
      </c>
    </row>
    <row r="1893" spans="1:12">
      <c r="A1893" s="207" t="s">
        <v>3787</v>
      </c>
      <c r="B1893" s="207" t="s">
        <v>3788</v>
      </c>
      <c r="C1893" s="10">
        <v>237.99420000000001</v>
      </c>
      <c r="D1893" s="10">
        <v>0</v>
      </c>
      <c r="E1893" s="335"/>
      <c r="F1893" s="229">
        <f t="shared" si="87"/>
        <v>309.39246000000003</v>
      </c>
      <c r="G1893" s="229">
        <f t="shared" si="88"/>
        <v>0</v>
      </c>
      <c r="L1893" s="249">
        <f t="shared" si="89"/>
        <v>309.39246000000003</v>
      </c>
    </row>
    <row r="1894" spans="1:12">
      <c r="A1894" s="207" t="s">
        <v>3831</v>
      </c>
      <c r="B1894" s="207" t="s">
        <v>3832</v>
      </c>
      <c r="C1894" s="10">
        <v>0</v>
      </c>
      <c r="D1894" s="10">
        <v>0</v>
      </c>
      <c r="E1894" s="335"/>
      <c r="F1894" s="229">
        <f t="shared" si="87"/>
        <v>0</v>
      </c>
      <c r="G1894" s="229">
        <f t="shared" si="88"/>
        <v>0</v>
      </c>
      <c r="L1894" s="249">
        <f t="shared" si="89"/>
        <v>0</v>
      </c>
    </row>
    <row r="1895" spans="1:12">
      <c r="A1895" s="207" t="s">
        <v>3869</v>
      </c>
      <c r="B1895" s="207" t="s">
        <v>3870</v>
      </c>
      <c r="C1895" s="10">
        <v>0</v>
      </c>
      <c r="D1895" s="10">
        <v>0</v>
      </c>
      <c r="E1895" s="335"/>
      <c r="F1895" s="229">
        <f t="shared" si="87"/>
        <v>0</v>
      </c>
      <c r="G1895" s="229">
        <f t="shared" si="88"/>
        <v>0</v>
      </c>
      <c r="L1895" s="249">
        <f t="shared" si="89"/>
        <v>0</v>
      </c>
    </row>
    <row r="1896" spans="1:12">
      <c r="A1896" s="207" t="s">
        <v>3897</v>
      </c>
      <c r="B1896" s="207" t="s">
        <v>3898</v>
      </c>
      <c r="C1896" s="10">
        <v>0</v>
      </c>
      <c r="D1896" s="10">
        <v>0</v>
      </c>
      <c r="E1896" s="335"/>
      <c r="F1896" s="229">
        <f t="shared" si="87"/>
        <v>0</v>
      </c>
      <c r="G1896" s="229">
        <f t="shared" si="88"/>
        <v>0</v>
      </c>
      <c r="L1896" s="249">
        <f t="shared" si="89"/>
        <v>0</v>
      </c>
    </row>
    <row r="1897" spans="1:12">
      <c r="A1897" s="207" t="s">
        <v>3709</v>
      </c>
      <c r="B1897" s="207" t="s">
        <v>3710</v>
      </c>
      <c r="C1897" s="10">
        <v>198.07</v>
      </c>
      <c r="D1897" s="10">
        <v>183.57</v>
      </c>
      <c r="E1897" s="335"/>
      <c r="F1897" s="229">
        <f t="shared" si="87"/>
        <v>257.49099999999999</v>
      </c>
      <c r="G1897" s="229">
        <f t="shared" si="88"/>
        <v>238.64099999999999</v>
      </c>
      <c r="L1897" s="249">
        <f t="shared" si="89"/>
        <v>257.49099999999999</v>
      </c>
    </row>
    <row r="1898" spans="1:12">
      <c r="A1898" s="207" t="s">
        <v>3745</v>
      </c>
      <c r="B1898" s="207" t="s">
        <v>3746</v>
      </c>
      <c r="C1898" s="10">
        <v>247.92</v>
      </c>
      <c r="D1898" s="10">
        <v>0</v>
      </c>
      <c r="E1898" s="335"/>
      <c r="F1898" s="229">
        <f t="shared" si="87"/>
        <v>322.29599999999999</v>
      </c>
      <c r="G1898" s="229">
        <f t="shared" si="88"/>
        <v>0</v>
      </c>
      <c r="L1898" s="249">
        <f t="shared" si="89"/>
        <v>322.29599999999999</v>
      </c>
    </row>
    <row r="1899" spans="1:12">
      <c r="A1899" s="207" t="s">
        <v>3773</v>
      </c>
      <c r="B1899" s="207" t="s">
        <v>3774</v>
      </c>
      <c r="C1899" s="10">
        <v>572.95000000000005</v>
      </c>
      <c r="D1899" s="10">
        <v>531</v>
      </c>
      <c r="E1899" s="335"/>
      <c r="F1899" s="229">
        <f t="shared" si="87"/>
        <v>744.83500000000004</v>
      </c>
      <c r="G1899" s="229">
        <f t="shared" si="88"/>
        <v>690.30000000000007</v>
      </c>
      <c r="L1899" s="249">
        <f t="shared" si="89"/>
        <v>744.83500000000004</v>
      </c>
    </row>
    <row r="1900" spans="1:12">
      <c r="A1900" s="207" t="s">
        <v>3815</v>
      </c>
      <c r="B1900" s="207" t="s">
        <v>3816</v>
      </c>
      <c r="C1900" s="10">
        <v>430.15870000000001</v>
      </c>
      <c r="D1900" s="10">
        <v>0</v>
      </c>
      <c r="E1900" s="335"/>
      <c r="F1900" s="229">
        <f t="shared" si="87"/>
        <v>559.20631000000003</v>
      </c>
      <c r="G1900" s="229">
        <f t="shared" si="88"/>
        <v>0</v>
      </c>
      <c r="L1900" s="249">
        <f t="shared" si="89"/>
        <v>559.20631000000003</v>
      </c>
    </row>
    <row r="1901" spans="1:12">
      <c r="A1901" s="207" t="s">
        <v>3711</v>
      </c>
      <c r="B1901" s="207" t="s">
        <v>3712</v>
      </c>
      <c r="C1901" s="10">
        <v>280.88799999999998</v>
      </c>
      <c r="D1901" s="10">
        <v>338.37</v>
      </c>
      <c r="E1901" s="335"/>
      <c r="F1901" s="229">
        <f t="shared" si="87"/>
        <v>365.15440000000001</v>
      </c>
      <c r="G1901" s="229">
        <f t="shared" si="88"/>
        <v>439.88100000000003</v>
      </c>
      <c r="L1901" s="249">
        <f t="shared" si="89"/>
        <v>439.88100000000003</v>
      </c>
    </row>
    <row r="1902" spans="1:12">
      <c r="A1902" s="207" t="s">
        <v>3747</v>
      </c>
      <c r="B1902" s="207" t="s">
        <v>3748</v>
      </c>
      <c r="C1902" s="10">
        <v>394.68799999999999</v>
      </c>
      <c r="D1902" s="10">
        <v>416.93</v>
      </c>
      <c r="E1902" s="335"/>
      <c r="F1902" s="229">
        <f t="shared" si="87"/>
        <v>513.09439999999995</v>
      </c>
      <c r="G1902" s="229">
        <f t="shared" si="88"/>
        <v>542.00900000000001</v>
      </c>
      <c r="L1902" s="249">
        <f t="shared" si="89"/>
        <v>542.00900000000001</v>
      </c>
    </row>
    <row r="1903" spans="1:12">
      <c r="A1903" s="207" t="s">
        <v>3775</v>
      </c>
      <c r="B1903" s="207" t="s">
        <v>3776</v>
      </c>
      <c r="C1903" s="10">
        <v>302.55849999999998</v>
      </c>
      <c r="D1903" s="10">
        <v>0</v>
      </c>
      <c r="E1903" s="335"/>
      <c r="F1903" s="229">
        <f t="shared" si="87"/>
        <v>393.32605000000001</v>
      </c>
      <c r="G1903" s="229">
        <f t="shared" si="88"/>
        <v>0</v>
      </c>
      <c r="L1903" s="249">
        <f t="shared" si="89"/>
        <v>393.32605000000001</v>
      </c>
    </row>
    <row r="1904" spans="1:12">
      <c r="A1904" s="207" t="s">
        <v>3817</v>
      </c>
      <c r="B1904" s="207" t="s">
        <v>3818</v>
      </c>
      <c r="C1904" s="10">
        <v>616.04</v>
      </c>
      <c r="D1904" s="10">
        <v>570.94000000000005</v>
      </c>
      <c r="E1904" s="335"/>
      <c r="F1904" s="229">
        <f t="shared" si="87"/>
        <v>800.85199999999998</v>
      </c>
      <c r="G1904" s="229">
        <f t="shared" si="88"/>
        <v>742.22200000000009</v>
      </c>
      <c r="L1904" s="249">
        <f t="shared" si="89"/>
        <v>800.85199999999998</v>
      </c>
    </row>
    <row r="1905" spans="1:12">
      <c r="A1905" s="207" t="s">
        <v>3857</v>
      </c>
      <c r="B1905" s="207" t="s">
        <v>3858</v>
      </c>
      <c r="C1905" s="10">
        <v>857.10500000000002</v>
      </c>
      <c r="D1905" s="10">
        <v>977.51</v>
      </c>
      <c r="E1905" s="335"/>
      <c r="F1905" s="229">
        <f t="shared" si="87"/>
        <v>1114.2365</v>
      </c>
      <c r="G1905" s="229">
        <f t="shared" si="88"/>
        <v>1270.7629999999999</v>
      </c>
      <c r="L1905" s="249">
        <f t="shared" si="89"/>
        <v>1270.7629999999999</v>
      </c>
    </row>
    <row r="1906" spans="1:12">
      <c r="A1906" s="207" t="s">
        <v>3941</v>
      </c>
      <c r="B1906" s="207" t="s">
        <v>3942</v>
      </c>
      <c r="C1906" s="10">
        <v>51.807699999999997</v>
      </c>
      <c r="D1906" s="10">
        <v>46</v>
      </c>
      <c r="E1906" s="335"/>
      <c r="F1906" s="229">
        <f t="shared" si="87"/>
        <v>67.350009999999997</v>
      </c>
      <c r="G1906" s="229">
        <f t="shared" si="88"/>
        <v>59.800000000000004</v>
      </c>
      <c r="L1906" s="249">
        <f t="shared" si="89"/>
        <v>67.350009999999997</v>
      </c>
    </row>
    <row r="1907" spans="1:12">
      <c r="A1907" s="207" t="s">
        <v>3953</v>
      </c>
      <c r="B1907" s="207" t="s">
        <v>4436</v>
      </c>
      <c r="C1907" s="10">
        <v>168.16810000000001</v>
      </c>
      <c r="D1907" s="10">
        <v>154</v>
      </c>
      <c r="E1907" s="335"/>
      <c r="F1907" s="229">
        <f t="shared" si="87"/>
        <v>218.61853000000002</v>
      </c>
      <c r="G1907" s="229">
        <f t="shared" si="88"/>
        <v>200.20000000000002</v>
      </c>
      <c r="L1907" s="249">
        <f t="shared" si="89"/>
        <v>218.61853000000002</v>
      </c>
    </row>
    <row r="1908" spans="1:12">
      <c r="A1908" s="207" t="s">
        <v>3959</v>
      </c>
      <c r="B1908" s="207" t="s">
        <v>3960</v>
      </c>
      <c r="C1908" s="10">
        <v>270.25259999999997</v>
      </c>
      <c r="D1908" s="10">
        <v>262</v>
      </c>
      <c r="E1908" s="335"/>
      <c r="F1908" s="229">
        <f t="shared" ref="F1908:F1969" si="90">C1908*$E$1</f>
        <v>351.32837999999998</v>
      </c>
      <c r="G1908" s="229">
        <f t="shared" ref="G1908:G1969" si="91">D1908*$E$1</f>
        <v>340.6</v>
      </c>
      <c r="L1908" s="249">
        <f t="shared" si="89"/>
        <v>351.32837999999998</v>
      </c>
    </row>
    <row r="1909" spans="1:12">
      <c r="A1909" s="207" t="s">
        <v>3967</v>
      </c>
      <c r="B1909" s="207" t="s">
        <v>3968</v>
      </c>
      <c r="C1909" s="10">
        <v>124.8793</v>
      </c>
      <c r="D1909" s="10">
        <v>100.13</v>
      </c>
      <c r="E1909" s="335"/>
      <c r="F1909" s="229">
        <f t="shared" si="90"/>
        <v>162.34309000000002</v>
      </c>
      <c r="G1909" s="229">
        <f t="shared" si="91"/>
        <v>130.16900000000001</v>
      </c>
      <c r="L1909" s="249">
        <f t="shared" si="89"/>
        <v>162.34309000000002</v>
      </c>
    </row>
    <row r="1910" spans="1:12">
      <c r="A1910" s="207" t="s">
        <v>3974</v>
      </c>
      <c r="B1910" s="207" t="s">
        <v>3975</v>
      </c>
      <c r="C1910" s="10">
        <v>366.1866</v>
      </c>
      <c r="D1910" s="10">
        <v>398.67</v>
      </c>
      <c r="E1910" s="335"/>
      <c r="F1910" s="229">
        <f t="shared" si="90"/>
        <v>476.04257999999999</v>
      </c>
      <c r="G1910" s="229">
        <f t="shared" si="91"/>
        <v>518.27100000000007</v>
      </c>
      <c r="L1910" s="249">
        <f t="shared" si="89"/>
        <v>518.27100000000007</v>
      </c>
    </row>
    <row r="1911" spans="1:12">
      <c r="A1911" s="207" t="s">
        <v>3988</v>
      </c>
      <c r="B1911" s="207" t="s">
        <v>3989</v>
      </c>
      <c r="C1911" s="10">
        <v>603.13019999999995</v>
      </c>
      <c r="D1911" s="10">
        <v>513.33000000000004</v>
      </c>
      <c r="E1911" s="335"/>
      <c r="F1911" s="229">
        <f t="shared" si="90"/>
        <v>784.06925999999999</v>
      </c>
      <c r="G1911" s="229">
        <f t="shared" si="91"/>
        <v>667.32900000000006</v>
      </c>
      <c r="L1911" s="249">
        <f t="shared" si="89"/>
        <v>784.06925999999999</v>
      </c>
    </row>
    <row r="1912" spans="1:12">
      <c r="A1912" s="207" t="s">
        <v>4000</v>
      </c>
      <c r="B1912" s="207" t="s">
        <v>4001</v>
      </c>
      <c r="C1912" s="10">
        <v>799.25</v>
      </c>
      <c r="D1912" s="10">
        <v>702.54</v>
      </c>
      <c r="E1912" s="335"/>
      <c r="F1912" s="229">
        <f t="shared" si="90"/>
        <v>1039.0250000000001</v>
      </c>
      <c r="G1912" s="229">
        <f t="shared" si="91"/>
        <v>913.30200000000002</v>
      </c>
      <c r="L1912" s="249">
        <f t="shared" si="89"/>
        <v>1039.0250000000001</v>
      </c>
    </row>
    <row r="1913" spans="1:12">
      <c r="A1913" s="207" t="s">
        <v>4004</v>
      </c>
      <c r="B1913" s="207" t="s">
        <v>4005</v>
      </c>
      <c r="C1913" s="10">
        <v>0</v>
      </c>
      <c r="D1913" s="10">
        <v>0</v>
      </c>
      <c r="E1913" s="335"/>
      <c r="F1913" s="229">
        <f t="shared" si="90"/>
        <v>0</v>
      </c>
      <c r="G1913" s="229">
        <f t="shared" si="91"/>
        <v>0</v>
      </c>
      <c r="L1913" s="249">
        <f t="shared" si="89"/>
        <v>0</v>
      </c>
    </row>
    <row r="1914" spans="1:12">
      <c r="A1914" s="207" t="s">
        <v>4008</v>
      </c>
      <c r="B1914" s="207" t="s">
        <v>4009</v>
      </c>
      <c r="C1914" s="10">
        <v>1120.1500000000001</v>
      </c>
      <c r="D1914" s="10">
        <v>1032.3900000000001</v>
      </c>
      <c r="E1914" s="335"/>
      <c r="F1914" s="229">
        <f t="shared" si="90"/>
        <v>1456.1950000000002</v>
      </c>
      <c r="G1914" s="229">
        <f t="shared" si="91"/>
        <v>1342.1070000000002</v>
      </c>
      <c r="L1914" s="249">
        <f t="shared" si="89"/>
        <v>1456.1950000000002</v>
      </c>
    </row>
    <row r="1915" spans="1:12">
      <c r="A1915" s="207" t="s">
        <v>3937</v>
      </c>
      <c r="B1915" s="207" t="s">
        <v>3938</v>
      </c>
      <c r="C1915" s="10">
        <v>10.8195</v>
      </c>
      <c r="D1915" s="10">
        <v>9.7200000000000006</v>
      </c>
      <c r="E1915" s="335"/>
      <c r="F1915" s="229">
        <f t="shared" si="90"/>
        <v>14.06535</v>
      </c>
      <c r="G1915" s="229">
        <f t="shared" si="91"/>
        <v>12.636000000000001</v>
      </c>
      <c r="L1915" s="249">
        <f t="shared" si="89"/>
        <v>14.06535</v>
      </c>
    </row>
    <row r="1916" spans="1:12">
      <c r="A1916" s="207" t="s">
        <v>3961</v>
      </c>
      <c r="B1916" s="207" t="s">
        <v>3962</v>
      </c>
      <c r="C1916" s="10">
        <v>13.9617</v>
      </c>
      <c r="D1916" s="10">
        <v>23.73</v>
      </c>
      <c r="E1916" s="335"/>
      <c r="F1916" s="229">
        <f t="shared" si="90"/>
        <v>18.150210000000001</v>
      </c>
      <c r="G1916" s="229">
        <f t="shared" si="91"/>
        <v>30.849</v>
      </c>
      <c r="L1916" s="249">
        <f t="shared" si="89"/>
        <v>30.849</v>
      </c>
    </row>
    <row r="1917" spans="1:12">
      <c r="A1917" s="207" t="s">
        <v>3965</v>
      </c>
      <c r="B1917" s="207" t="s">
        <v>3966</v>
      </c>
      <c r="C1917" s="10">
        <v>10.930999999999999</v>
      </c>
      <c r="D1917" s="10">
        <v>10.130800000000001</v>
      </c>
      <c r="E1917" s="335"/>
      <c r="F1917" s="229">
        <f t="shared" si="90"/>
        <v>14.2103</v>
      </c>
      <c r="G1917" s="229">
        <f t="shared" si="91"/>
        <v>13.170040000000002</v>
      </c>
      <c r="L1917" s="249">
        <f t="shared" si="89"/>
        <v>14.2103</v>
      </c>
    </row>
    <row r="1918" spans="1:12">
      <c r="A1918" s="207" t="s">
        <v>120</v>
      </c>
      <c r="B1918" s="207" t="s">
        <v>4385</v>
      </c>
      <c r="C1918" s="10">
        <v>33.744500000000002</v>
      </c>
      <c r="D1918" s="10">
        <v>29.99</v>
      </c>
      <c r="E1918" s="335"/>
      <c r="F1918" s="229">
        <f t="shared" si="90"/>
        <v>43.867850000000004</v>
      </c>
      <c r="G1918" s="229">
        <f t="shared" si="91"/>
        <v>38.987000000000002</v>
      </c>
      <c r="L1918" s="249">
        <f t="shared" si="89"/>
        <v>43.867850000000004</v>
      </c>
    </row>
    <row r="1919" spans="1:12">
      <c r="A1919" s="207" t="s">
        <v>3947</v>
      </c>
      <c r="B1919" s="207" t="s">
        <v>3948</v>
      </c>
      <c r="C1919" s="10">
        <v>105.58629999999999</v>
      </c>
      <c r="D1919" s="10">
        <v>97.91</v>
      </c>
      <c r="E1919" s="335"/>
      <c r="F1919" s="229">
        <f t="shared" si="90"/>
        <v>137.26219</v>
      </c>
      <c r="G1919" s="229">
        <f t="shared" si="91"/>
        <v>127.283</v>
      </c>
      <c r="L1919" s="249">
        <f t="shared" si="89"/>
        <v>137.26219</v>
      </c>
    </row>
    <row r="1920" spans="1:12">
      <c r="A1920" s="207" t="s">
        <v>4010</v>
      </c>
      <c r="B1920" s="207" t="s">
        <v>4011</v>
      </c>
      <c r="C1920" s="10">
        <v>75.98</v>
      </c>
      <c r="D1920" s="10">
        <v>69.959999999999994</v>
      </c>
      <c r="E1920" s="335"/>
      <c r="F1920" s="229">
        <f t="shared" si="90"/>
        <v>98.774000000000015</v>
      </c>
      <c r="G1920" s="229">
        <f t="shared" si="91"/>
        <v>90.947999999999993</v>
      </c>
      <c r="L1920" s="249">
        <f t="shared" si="89"/>
        <v>98.774000000000015</v>
      </c>
    </row>
    <row r="1921" spans="1:12">
      <c r="A1921" s="207" t="s">
        <v>4012</v>
      </c>
      <c r="B1921" s="207" t="s">
        <v>4013</v>
      </c>
      <c r="C1921" s="10">
        <v>124.92</v>
      </c>
      <c r="D1921" s="10">
        <v>0</v>
      </c>
      <c r="E1921" s="335"/>
      <c r="F1921" s="229">
        <f t="shared" si="90"/>
        <v>162.39600000000002</v>
      </c>
      <c r="G1921" s="229">
        <f t="shared" si="91"/>
        <v>0</v>
      </c>
      <c r="L1921" s="249">
        <f t="shared" si="89"/>
        <v>162.39600000000002</v>
      </c>
    </row>
    <row r="1922" spans="1:12">
      <c r="A1922" s="207" t="s">
        <v>4016</v>
      </c>
      <c r="B1922" s="207" t="s">
        <v>4017</v>
      </c>
      <c r="C1922" s="10">
        <v>168.20330000000001</v>
      </c>
      <c r="D1922" s="10">
        <v>120.5</v>
      </c>
      <c r="E1922" s="335"/>
      <c r="F1922" s="229">
        <f t="shared" si="90"/>
        <v>218.66429000000002</v>
      </c>
      <c r="G1922" s="229">
        <f t="shared" si="91"/>
        <v>156.65</v>
      </c>
      <c r="L1922" s="249">
        <f t="shared" si="89"/>
        <v>218.66429000000002</v>
      </c>
    </row>
    <row r="1923" spans="1:12">
      <c r="A1923" s="207" t="s">
        <v>3945</v>
      </c>
      <c r="B1923" s="207" t="s">
        <v>3946</v>
      </c>
      <c r="C1923" s="10">
        <v>13.07</v>
      </c>
      <c r="D1923" s="10">
        <v>0</v>
      </c>
      <c r="E1923" s="335"/>
      <c r="F1923" s="229">
        <f t="shared" si="90"/>
        <v>16.991</v>
      </c>
      <c r="G1923" s="229">
        <f t="shared" si="91"/>
        <v>0</v>
      </c>
      <c r="L1923" s="249">
        <f t="shared" ref="L1923:L1971" si="92">IF(C1923&gt;D1923,C1923*1.3,D1923*1.3)</f>
        <v>16.991</v>
      </c>
    </row>
    <row r="1924" spans="1:12">
      <c r="A1924" s="207" t="s">
        <v>3984</v>
      </c>
      <c r="B1924" s="207" t="s">
        <v>3985</v>
      </c>
      <c r="C1924" s="10">
        <v>20.4071</v>
      </c>
      <c r="D1924" s="10">
        <v>19.95</v>
      </c>
      <c r="E1924" s="335"/>
      <c r="F1924" s="229">
        <f t="shared" si="90"/>
        <v>26.529230000000002</v>
      </c>
      <c r="G1924" s="229">
        <f t="shared" si="91"/>
        <v>25.934999999999999</v>
      </c>
      <c r="L1924" s="249">
        <f t="shared" si="92"/>
        <v>26.529230000000002</v>
      </c>
    </row>
    <row r="1925" spans="1:12">
      <c r="A1925" s="207" t="s">
        <v>3976</v>
      </c>
      <c r="B1925" s="207" t="s">
        <v>3977</v>
      </c>
      <c r="C1925" s="10">
        <v>65.88</v>
      </c>
      <c r="D1925" s="10">
        <v>61.06</v>
      </c>
      <c r="E1925" s="335"/>
      <c r="F1925" s="229">
        <f t="shared" si="90"/>
        <v>85.643999999999991</v>
      </c>
      <c r="G1925" s="229">
        <f t="shared" si="91"/>
        <v>79.378</v>
      </c>
      <c r="L1925" s="249">
        <f t="shared" si="92"/>
        <v>85.643999999999991</v>
      </c>
    </row>
    <row r="1926" spans="1:12">
      <c r="A1926" s="207" t="s">
        <v>3971</v>
      </c>
      <c r="B1926" s="207" t="s">
        <v>4333</v>
      </c>
      <c r="C1926" s="10">
        <v>40.020000000000003</v>
      </c>
      <c r="D1926" s="10">
        <v>0</v>
      </c>
      <c r="E1926" s="335"/>
      <c r="F1926" s="229">
        <f t="shared" si="90"/>
        <v>52.026000000000003</v>
      </c>
      <c r="G1926" s="229">
        <f t="shared" si="91"/>
        <v>0</v>
      </c>
      <c r="L1926" s="249">
        <f t="shared" si="92"/>
        <v>52.026000000000003</v>
      </c>
    </row>
    <row r="1927" spans="1:12">
      <c r="A1927" s="207" t="s">
        <v>3973</v>
      </c>
      <c r="B1927" s="207" t="s">
        <v>142</v>
      </c>
      <c r="C1927" s="10">
        <v>194.76</v>
      </c>
      <c r="D1927" s="10">
        <v>179.5</v>
      </c>
      <c r="E1927" s="335"/>
      <c r="F1927" s="229">
        <f t="shared" si="90"/>
        <v>253.18799999999999</v>
      </c>
      <c r="G1927" s="229">
        <f t="shared" si="91"/>
        <v>233.35</v>
      </c>
      <c r="L1927" s="249">
        <f t="shared" si="92"/>
        <v>253.18799999999999</v>
      </c>
    </row>
    <row r="1928" spans="1:12">
      <c r="A1928" s="207" t="s">
        <v>4014</v>
      </c>
      <c r="B1928" s="207" t="s">
        <v>4015</v>
      </c>
      <c r="C1928" s="10">
        <v>187.08760000000001</v>
      </c>
      <c r="D1928" s="10">
        <v>172.59</v>
      </c>
      <c r="E1928" s="335"/>
      <c r="F1928" s="229">
        <f t="shared" si="90"/>
        <v>243.21388000000002</v>
      </c>
      <c r="G1928" s="229">
        <f t="shared" si="91"/>
        <v>224.36700000000002</v>
      </c>
      <c r="L1928" s="249">
        <f t="shared" si="92"/>
        <v>243.21388000000002</v>
      </c>
    </row>
    <row r="1929" spans="1:12">
      <c r="A1929" s="207" t="s">
        <v>3969</v>
      </c>
      <c r="B1929" s="207" t="s">
        <v>4332</v>
      </c>
      <c r="C1929" s="10">
        <v>226.23310000000001</v>
      </c>
      <c r="D1929" s="10">
        <v>0</v>
      </c>
      <c r="E1929" s="335"/>
      <c r="F1929" s="229">
        <f t="shared" si="90"/>
        <v>294.10303000000005</v>
      </c>
      <c r="G1929" s="229">
        <f t="shared" si="91"/>
        <v>0</v>
      </c>
      <c r="L1929" s="249">
        <f t="shared" si="92"/>
        <v>294.10303000000005</v>
      </c>
    </row>
    <row r="1930" spans="1:12">
      <c r="A1930" s="207" t="s">
        <v>3982</v>
      </c>
      <c r="B1930" s="207" t="s">
        <v>3983</v>
      </c>
      <c r="C1930" s="10">
        <v>1.4292</v>
      </c>
      <c r="D1930" s="10">
        <v>0.53</v>
      </c>
      <c r="E1930" s="335"/>
      <c r="F1930" s="229">
        <f t="shared" si="90"/>
        <v>1.8579600000000001</v>
      </c>
      <c r="G1930" s="229">
        <f t="shared" si="91"/>
        <v>0.68900000000000006</v>
      </c>
      <c r="L1930" s="249">
        <f t="shared" si="92"/>
        <v>1.8579600000000001</v>
      </c>
    </row>
    <row r="1931" spans="1:12">
      <c r="A1931" s="207" t="s">
        <v>3990</v>
      </c>
      <c r="B1931" s="207" t="s">
        <v>3991</v>
      </c>
      <c r="C1931" s="10">
        <v>1.2786</v>
      </c>
      <c r="D1931" s="10">
        <v>0.61</v>
      </c>
      <c r="E1931" s="335"/>
      <c r="F1931" s="229">
        <f t="shared" si="90"/>
        <v>1.66218</v>
      </c>
      <c r="G1931" s="229">
        <f t="shared" si="91"/>
        <v>0.79300000000000004</v>
      </c>
      <c r="L1931" s="249">
        <f t="shared" si="92"/>
        <v>1.66218</v>
      </c>
    </row>
    <row r="1932" spans="1:12">
      <c r="A1932" s="207" t="s">
        <v>3980</v>
      </c>
      <c r="B1932" s="207" t="s">
        <v>3981</v>
      </c>
      <c r="C1932" s="10">
        <v>20.510300000000001</v>
      </c>
      <c r="D1932" s="10">
        <v>16.55</v>
      </c>
      <c r="E1932" s="335"/>
      <c r="F1932" s="229">
        <f t="shared" si="90"/>
        <v>26.663390000000003</v>
      </c>
      <c r="G1932" s="229">
        <f t="shared" si="91"/>
        <v>21.515000000000001</v>
      </c>
      <c r="L1932" s="249">
        <f t="shared" si="92"/>
        <v>26.663390000000003</v>
      </c>
    </row>
    <row r="1933" spans="1:12">
      <c r="A1933" s="207" t="s">
        <v>3994</v>
      </c>
      <c r="B1933" s="207" t="s">
        <v>3995</v>
      </c>
      <c r="C1933" s="10">
        <v>21.404599999999999</v>
      </c>
      <c r="D1933" s="10">
        <v>17.350000000000001</v>
      </c>
      <c r="E1933" s="335"/>
      <c r="F1933" s="229">
        <f t="shared" si="90"/>
        <v>27.825979999999998</v>
      </c>
      <c r="G1933" s="229">
        <f t="shared" si="91"/>
        <v>22.555000000000003</v>
      </c>
      <c r="L1933" s="249">
        <f t="shared" si="92"/>
        <v>27.825979999999998</v>
      </c>
    </row>
    <row r="1934" spans="1:12">
      <c r="A1934" s="207" t="s">
        <v>4002</v>
      </c>
      <c r="B1934" s="207" t="s">
        <v>4003</v>
      </c>
      <c r="C1934" s="10">
        <v>0</v>
      </c>
      <c r="D1934" s="10">
        <v>0</v>
      </c>
      <c r="E1934" s="335"/>
      <c r="F1934" s="229">
        <f t="shared" si="90"/>
        <v>0</v>
      </c>
      <c r="G1934" s="229">
        <f t="shared" si="91"/>
        <v>0</v>
      </c>
      <c r="L1934" s="249">
        <f t="shared" si="92"/>
        <v>0</v>
      </c>
    </row>
    <row r="1935" spans="1:12">
      <c r="A1935" s="207" t="s">
        <v>3943</v>
      </c>
      <c r="B1935" s="207" t="s">
        <v>3944</v>
      </c>
      <c r="C1935" s="10">
        <v>31.479900000000001</v>
      </c>
      <c r="D1935" s="10">
        <v>21.25</v>
      </c>
      <c r="E1935" s="335"/>
      <c r="F1935" s="229">
        <f t="shared" si="90"/>
        <v>40.923870000000001</v>
      </c>
      <c r="G1935" s="229">
        <f t="shared" si="91"/>
        <v>27.625</v>
      </c>
      <c r="L1935" s="249">
        <f t="shared" si="92"/>
        <v>40.923870000000001</v>
      </c>
    </row>
    <row r="1936" spans="1:12">
      <c r="A1936" s="207" t="s">
        <v>3955</v>
      </c>
      <c r="B1936" s="207" t="s">
        <v>4386</v>
      </c>
      <c r="C1936" s="10">
        <v>89.841300000000004</v>
      </c>
      <c r="D1936" s="10">
        <v>97</v>
      </c>
      <c r="E1936" s="335"/>
      <c r="F1936" s="229">
        <f t="shared" si="90"/>
        <v>116.79369000000001</v>
      </c>
      <c r="G1936" s="229">
        <f t="shared" si="91"/>
        <v>126.10000000000001</v>
      </c>
      <c r="L1936" s="249">
        <f t="shared" si="92"/>
        <v>126.10000000000001</v>
      </c>
    </row>
    <row r="1937" spans="1:12">
      <c r="A1937" s="207" t="s">
        <v>3951</v>
      </c>
      <c r="B1937" s="207" t="s">
        <v>4437</v>
      </c>
      <c r="C1937" s="10">
        <v>80.503600000000006</v>
      </c>
      <c r="D1937" s="10">
        <v>74</v>
      </c>
      <c r="E1937" s="335"/>
      <c r="F1937" s="229">
        <f t="shared" si="90"/>
        <v>104.65468000000001</v>
      </c>
      <c r="G1937" s="229">
        <f t="shared" si="91"/>
        <v>96.2</v>
      </c>
      <c r="L1937" s="249">
        <f t="shared" si="92"/>
        <v>104.65468000000001</v>
      </c>
    </row>
    <row r="1938" spans="1:12">
      <c r="A1938" s="207" t="s">
        <v>3949</v>
      </c>
      <c r="B1938" s="207" t="s">
        <v>4438</v>
      </c>
      <c r="C1938" s="10">
        <v>155.46019999999999</v>
      </c>
      <c r="D1938" s="10">
        <v>145</v>
      </c>
      <c r="E1938" s="335"/>
      <c r="F1938" s="229">
        <f t="shared" si="90"/>
        <v>202.09825999999998</v>
      </c>
      <c r="G1938" s="229">
        <f t="shared" si="91"/>
        <v>188.5</v>
      </c>
      <c r="L1938" s="249">
        <f t="shared" si="92"/>
        <v>202.09825999999998</v>
      </c>
    </row>
    <row r="1939" spans="1:12">
      <c r="A1939" s="207" t="s">
        <v>3963</v>
      </c>
      <c r="B1939" s="207" t="s">
        <v>4387</v>
      </c>
      <c r="C1939" s="10">
        <v>125.5763</v>
      </c>
      <c r="D1939" s="10">
        <v>110.105</v>
      </c>
      <c r="E1939" s="335"/>
      <c r="F1939" s="229">
        <f t="shared" si="90"/>
        <v>163.24919</v>
      </c>
      <c r="G1939" s="229">
        <f t="shared" si="91"/>
        <v>143.13650000000001</v>
      </c>
      <c r="L1939" s="249">
        <f t="shared" si="92"/>
        <v>163.24919</v>
      </c>
    </row>
    <row r="1940" spans="1:12">
      <c r="A1940" s="207" t="s">
        <v>3957</v>
      </c>
      <c r="B1940" s="207" t="s">
        <v>3958</v>
      </c>
      <c r="C1940" s="10">
        <v>36.831699999999998</v>
      </c>
      <c r="D1940" s="10">
        <v>0</v>
      </c>
      <c r="E1940" s="335"/>
      <c r="F1940" s="229">
        <f t="shared" si="90"/>
        <v>47.881209999999996</v>
      </c>
      <c r="G1940" s="229">
        <f t="shared" si="91"/>
        <v>0</v>
      </c>
      <c r="L1940" s="249">
        <f t="shared" si="92"/>
        <v>47.881209999999996</v>
      </c>
    </row>
    <row r="1941" spans="1:12">
      <c r="A1941" s="207" t="s">
        <v>3986</v>
      </c>
      <c r="B1941" s="207" t="s">
        <v>3987</v>
      </c>
      <c r="C1941" s="10">
        <v>48.299199999999999</v>
      </c>
      <c r="D1941" s="10">
        <v>0</v>
      </c>
      <c r="E1941" s="335"/>
      <c r="F1941" s="229">
        <f t="shared" si="90"/>
        <v>62.788960000000003</v>
      </c>
      <c r="G1941" s="229">
        <f t="shared" si="91"/>
        <v>0</v>
      </c>
      <c r="L1941" s="249">
        <f t="shared" si="92"/>
        <v>62.788960000000003</v>
      </c>
    </row>
    <row r="1942" spans="1:12">
      <c r="A1942" s="207" t="s">
        <v>3996</v>
      </c>
      <c r="B1942" s="207" t="s">
        <v>3997</v>
      </c>
      <c r="C1942" s="10">
        <v>148.1771</v>
      </c>
      <c r="D1942" s="10">
        <v>0</v>
      </c>
      <c r="E1942" s="335"/>
      <c r="F1942" s="229">
        <f t="shared" si="90"/>
        <v>192.63023000000001</v>
      </c>
      <c r="G1942" s="229">
        <f t="shared" si="91"/>
        <v>0</v>
      </c>
      <c r="L1942" s="249">
        <f t="shared" si="92"/>
        <v>192.63023000000001</v>
      </c>
    </row>
    <row r="1943" spans="1:12">
      <c r="A1943" s="207" t="s">
        <v>3919</v>
      </c>
      <c r="B1943" s="207" t="s">
        <v>3920</v>
      </c>
      <c r="C1943" s="10">
        <v>139.3022</v>
      </c>
      <c r="D1943" s="10">
        <v>130.87</v>
      </c>
      <c r="E1943" s="335"/>
      <c r="F1943" s="229">
        <f t="shared" si="90"/>
        <v>181.09286</v>
      </c>
      <c r="G1943" s="229">
        <f t="shared" si="91"/>
        <v>170.131</v>
      </c>
      <c r="L1943" s="249">
        <f t="shared" si="92"/>
        <v>181.09286</v>
      </c>
    </row>
    <row r="1944" spans="1:12">
      <c r="A1944" s="207" t="s">
        <v>3921</v>
      </c>
      <c r="B1944" s="207" t="s">
        <v>3922</v>
      </c>
      <c r="C1944" s="10">
        <v>105.61669999999999</v>
      </c>
      <c r="D1944" s="10">
        <v>0</v>
      </c>
      <c r="E1944" s="335"/>
      <c r="F1944" s="229">
        <f t="shared" si="90"/>
        <v>137.30170999999999</v>
      </c>
      <c r="G1944" s="229">
        <f t="shared" si="91"/>
        <v>0</v>
      </c>
      <c r="L1944" s="249">
        <f t="shared" si="92"/>
        <v>137.30170999999999</v>
      </c>
    </row>
    <row r="1945" spans="1:12">
      <c r="A1945" s="207" t="s">
        <v>3925</v>
      </c>
      <c r="B1945" s="207" t="s">
        <v>3926</v>
      </c>
      <c r="C1945" s="10">
        <v>142.035</v>
      </c>
      <c r="D1945" s="10">
        <v>135.19</v>
      </c>
      <c r="E1945" s="335"/>
      <c r="F1945" s="229">
        <f t="shared" si="90"/>
        <v>184.6455</v>
      </c>
      <c r="G1945" s="229">
        <f t="shared" si="91"/>
        <v>175.74700000000001</v>
      </c>
      <c r="L1945" s="249">
        <f t="shared" si="92"/>
        <v>184.6455</v>
      </c>
    </row>
    <row r="1946" spans="1:12">
      <c r="A1946" s="207" t="s">
        <v>3931</v>
      </c>
      <c r="B1946" s="207" t="s">
        <v>3932</v>
      </c>
      <c r="C1946" s="10">
        <v>132</v>
      </c>
      <c r="D1946" s="10">
        <v>0</v>
      </c>
      <c r="E1946" s="335"/>
      <c r="F1946" s="229">
        <f t="shared" si="90"/>
        <v>171.6</v>
      </c>
      <c r="G1946" s="229">
        <f t="shared" si="91"/>
        <v>0</v>
      </c>
      <c r="L1946" s="249">
        <f t="shared" si="92"/>
        <v>171.6</v>
      </c>
    </row>
    <row r="1947" spans="1:12">
      <c r="A1947" s="207" t="s">
        <v>3939</v>
      </c>
      <c r="B1947" s="207" t="s">
        <v>3940</v>
      </c>
      <c r="C1947" s="10">
        <v>130.95050000000001</v>
      </c>
      <c r="D1947" s="10">
        <v>0</v>
      </c>
      <c r="E1947" s="335"/>
      <c r="F1947" s="229">
        <f t="shared" si="90"/>
        <v>170.23565000000002</v>
      </c>
      <c r="G1947" s="229">
        <f t="shared" si="91"/>
        <v>0</v>
      </c>
      <c r="L1947" s="249">
        <f t="shared" si="92"/>
        <v>170.23565000000002</v>
      </c>
    </row>
    <row r="1948" spans="1:12">
      <c r="A1948" s="207" t="s">
        <v>3935</v>
      </c>
      <c r="B1948" s="207" t="s">
        <v>3936</v>
      </c>
      <c r="C1948" s="10">
        <v>100.1915</v>
      </c>
      <c r="D1948" s="10">
        <v>0</v>
      </c>
      <c r="E1948" s="335"/>
      <c r="F1948" s="229">
        <f t="shared" si="90"/>
        <v>130.24895000000001</v>
      </c>
      <c r="G1948" s="229">
        <f t="shared" si="91"/>
        <v>0</v>
      </c>
      <c r="L1948" s="249">
        <f t="shared" si="92"/>
        <v>130.24895000000001</v>
      </c>
    </row>
    <row r="1949" spans="1:12">
      <c r="A1949" s="207" t="s">
        <v>3927</v>
      </c>
      <c r="B1949" s="207" t="s">
        <v>3928</v>
      </c>
      <c r="C1949" s="10">
        <v>254.3125</v>
      </c>
      <c r="D1949" s="10">
        <v>235.15</v>
      </c>
      <c r="E1949" s="335"/>
      <c r="F1949" s="229">
        <f t="shared" si="90"/>
        <v>330.60624999999999</v>
      </c>
      <c r="G1949" s="229">
        <f t="shared" si="91"/>
        <v>305.69499999999999</v>
      </c>
      <c r="L1949" s="249">
        <f t="shared" si="92"/>
        <v>330.60624999999999</v>
      </c>
    </row>
    <row r="1950" spans="1:12">
      <c r="A1950" s="207" t="s">
        <v>3917</v>
      </c>
      <c r="B1950" s="207" t="s">
        <v>3918</v>
      </c>
      <c r="C1950" s="10">
        <v>0</v>
      </c>
      <c r="D1950" s="10">
        <v>0</v>
      </c>
      <c r="E1950" s="335"/>
      <c r="F1950" s="229">
        <f t="shared" si="90"/>
        <v>0</v>
      </c>
      <c r="G1950" s="229">
        <f t="shared" si="91"/>
        <v>0</v>
      </c>
      <c r="L1950" s="249">
        <f t="shared" si="92"/>
        <v>0</v>
      </c>
    </row>
    <row r="1951" spans="1:12">
      <c r="A1951" s="207" t="s">
        <v>3923</v>
      </c>
      <c r="B1951" s="207" t="s">
        <v>3924</v>
      </c>
      <c r="C1951" s="10">
        <v>128</v>
      </c>
      <c r="D1951" s="10">
        <v>0</v>
      </c>
      <c r="E1951" s="335"/>
      <c r="F1951" s="229">
        <f t="shared" si="90"/>
        <v>166.4</v>
      </c>
      <c r="G1951" s="229">
        <f t="shared" si="91"/>
        <v>0</v>
      </c>
      <c r="L1951" s="249">
        <f t="shared" si="92"/>
        <v>166.4</v>
      </c>
    </row>
    <row r="1952" spans="1:12">
      <c r="A1952" s="207" t="s">
        <v>3929</v>
      </c>
      <c r="B1952" s="207" t="s">
        <v>3930</v>
      </c>
      <c r="C1952" s="10">
        <v>121</v>
      </c>
      <c r="D1952" s="10">
        <v>0</v>
      </c>
      <c r="E1952" s="335"/>
      <c r="F1952" s="229">
        <f t="shared" si="90"/>
        <v>157.30000000000001</v>
      </c>
      <c r="G1952" s="229">
        <f t="shared" si="91"/>
        <v>0</v>
      </c>
      <c r="L1952" s="249">
        <f t="shared" si="92"/>
        <v>157.30000000000001</v>
      </c>
    </row>
    <row r="1953" spans="1:12">
      <c r="A1953" s="207" t="s">
        <v>3933</v>
      </c>
      <c r="B1953" s="207" t="s">
        <v>3934</v>
      </c>
      <c r="C1953" s="10">
        <v>110.4546</v>
      </c>
      <c r="D1953" s="10">
        <v>0</v>
      </c>
      <c r="E1953" s="335"/>
      <c r="F1953" s="229">
        <f t="shared" si="90"/>
        <v>143.59098</v>
      </c>
      <c r="G1953" s="229">
        <f t="shared" si="91"/>
        <v>0</v>
      </c>
      <c r="L1953" s="249">
        <f t="shared" si="92"/>
        <v>143.59098</v>
      </c>
    </row>
    <row r="1954" spans="1:12">
      <c r="A1954" s="207" t="s">
        <v>3978</v>
      </c>
      <c r="B1954" s="207" t="s">
        <v>3979</v>
      </c>
      <c r="C1954" s="10">
        <v>817.41</v>
      </c>
      <c r="D1954" s="10">
        <v>753.37</v>
      </c>
      <c r="E1954" s="335"/>
      <c r="F1954" s="229">
        <f t="shared" si="90"/>
        <v>1062.633</v>
      </c>
      <c r="G1954" s="229">
        <f t="shared" si="91"/>
        <v>979.38100000000009</v>
      </c>
      <c r="L1954" s="249">
        <f t="shared" si="92"/>
        <v>1062.633</v>
      </c>
    </row>
    <row r="1955" spans="1:12">
      <c r="A1955" s="207" t="s">
        <v>3992</v>
      </c>
      <c r="B1955" s="207" t="s">
        <v>3993</v>
      </c>
      <c r="C1955" s="10">
        <v>0</v>
      </c>
      <c r="D1955" s="10">
        <v>0</v>
      </c>
      <c r="E1955" s="335"/>
      <c r="F1955" s="229">
        <f t="shared" si="90"/>
        <v>0</v>
      </c>
      <c r="G1955" s="229">
        <f t="shared" si="91"/>
        <v>0</v>
      </c>
      <c r="L1955" s="249">
        <f t="shared" si="92"/>
        <v>0</v>
      </c>
    </row>
    <row r="1956" spans="1:12">
      <c r="A1956" s="207" t="s">
        <v>3998</v>
      </c>
      <c r="B1956" s="207" t="s">
        <v>3999</v>
      </c>
      <c r="C1956" s="10">
        <v>406.73</v>
      </c>
      <c r="D1956" s="10">
        <v>350</v>
      </c>
      <c r="E1956" s="335"/>
      <c r="F1956" s="229">
        <f t="shared" si="90"/>
        <v>528.74900000000002</v>
      </c>
      <c r="G1956" s="229">
        <f t="shared" si="91"/>
        <v>455</v>
      </c>
      <c r="L1956" s="249">
        <f t="shared" si="92"/>
        <v>528.74900000000002</v>
      </c>
    </row>
    <row r="1957" spans="1:12">
      <c r="A1957" s="207" t="s">
        <v>4006</v>
      </c>
      <c r="B1957" s="207" t="s">
        <v>4007</v>
      </c>
      <c r="C1957" s="10">
        <v>0</v>
      </c>
      <c r="D1957" s="10">
        <v>0</v>
      </c>
      <c r="E1957" s="335"/>
      <c r="F1957" s="229">
        <f t="shared" si="90"/>
        <v>0</v>
      </c>
      <c r="G1957" s="229">
        <f t="shared" si="91"/>
        <v>0</v>
      </c>
      <c r="L1957" s="249">
        <f t="shared" si="92"/>
        <v>0</v>
      </c>
    </row>
    <row r="1958" spans="1:12">
      <c r="A1958" s="207" t="s">
        <v>4018</v>
      </c>
      <c r="B1958" s="207" t="s">
        <v>4019</v>
      </c>
      <c r="C1958" s="10">
        <v>6.5495000000000001</v>
      </c>
      <c r="D1958" s="10">
        <v>6.07</v>
      </c>
      <c r="E1958" s="335"/>
      <c r="F1958" s="229">
        <f t="shared" si="90"/>
        <v>8.5143500000000003</v>
      </c>
      <c r="G1958" s="229">
        <f t="shared" si="91"/>
        <v>7.8910000000000009</v>
      </c>
      <c r="L1958" s="249">
        <f t="shared" si="92"/>
        <v>8.5143500000000003</v>
      </c>
    </row>
    <row r="1959" spans="1:12">
      <c r="A1959" s="207" t="s">
        <v>4020</v>
      </c>
      <c r="B1959" s="207" t="s">
        <v>4021</v>
      </c>
      <c r="C1959" s="10">
        <v>0</v>
      </c>
      <c r="D1959" s="10">
        <v>0</v>
      </c>
      <c r="E1959" s="335"/>
      <c r="F1959" s="229">
        <f t="shared" si="90"/>
        <v>0</v>
      </c>
      <c r="G1959" s="229">
        <f t="shared" si="91"/>
        <v>0</v>
      </c>
      <c r="L1959" s="249">
        <f t="shared" si="92"/>
        <v>0</v>
      </c>
    </row>
    <row r="1960" spans="1:12">
      <c r="A1960" s="207" t="s">
        <v>4022</v>
      </c>
      <c r="B1960" s="207" t="s">
        <v>4023</v>
      </c>
      <c r="C1960" s="10">
        <v>4.7820999999999998</v>
      </c>
      <c r="D1960" s="10">
        <v>4.9210000000000003</v>
      </c>
      <c r="E1960" s="335"/>
      <c r="F1960" s="229">
        <f t="shared" si="90"/>
        <v>6.2167300000000001</v>
      </c>
      <c r="G1960" s="229">
        <f t="shared" si="91"/>
        <v>6.3973000000000004</v>
      </c>
      <c r="L1960" s="249">
        <f t="shared" si="92"/>
        <v>6.3973000000000004</v>
      </c>
    </row>
    <row r="1961" spans="1:12">
      <c r="A1961" s="207" t="s">
        <v>4030</v>
      </c>
      <c r="B1961" s="207" t="s">
        <v>4031</v>
      </c>
      <c r="C1961" s="10">
        <v>0</v>
      </c>
      <c r="D1961" s="10">
        <v>0</v>
      </c>
      <c r="E1961" s="335"/>
      <c r="F1961" s="229">
        <f t="shared" si="90"/>
        <v>0</v>
      </c>
      <c r="G1961" s="229">
        <f t="shared" si="91"/>
        <v>0</v>
      </c>
      <c r="L1961" s="249">
        <f t="shared" si="92"/>
        <v>0</v>
      </c>
    </row>
    <row r="1962" spans="1:12">
      <c r="A1962" s="207" t="s">
        <v>4032</v>
      </c>
      <c r="B1962" s="207" t="s">
        <v>4033</v>
      </c>
      <c r="C1962" s="10">
        <v>0.7913</v>
      </c>
      <c r="D1962" s="10">
        <v>0.73380000000000001</v>
      </c>
      <c r="E1962" s="335"/>
      <c r="F1962" s="229">
        <f t="shared" si="90"/>
        <v>1.0286900000000001</v>
      </c>
      <c r="G1962" s="229">
        <f t="shared" si="91"/>
        <v>0.95394000000000001</v>
      </c>
      <c r="L1962" s="249">
        <f t="shared" si="92"/>
        <v>1.0286900000000001</v>
      </c>
    </row>
    <row r="1963" spans="1:12">
      <c r="A1963" s="207" t="s">
        <v>66</v>
      </c>
      <c r="B1963" s="207" t="s">
        <v>4034</v>
      </c>
      <c r="C1963" s="10">
        <v>1.883</v>
      </c>
      <c r="D1963" s="10">
        <v>6.5419</v>
      </c>
      <c r="E1963" s="335"/>
      <c r="F1963" s="229">
        <f t="shared" si="90"/>
        <v>2.4479000000000002</v>
      </c>
      <c r="G1963" s="229">
        <f t="shared" si="91"/>
        <v>8.5044699999999995</v>
      </c>
      <c r="L1963" s="249">
        <f t="shared" si="92"/>
        <v>8.5044699999999995</v>
      </c>
    </row>
    <row r="1964" spans="1:12">
      <c r="A1964" s="207" t="s">
        <v>4035</v>
      </c>
      <c r="B1964" s="207" t="s">
        <v>4036</v>
      </c>
      <c r="C1964" s="10">
        <v>0</v>
      </c>
      <c r="D1964" s="10">
        <v>0</v>
      </c>
      <c r="E1964" s="335"/>
      <c r="F1964" s="229">
        <f t="shared" si="90"/>
        <v>0</v>
      </c>
      <c r="G1964" s="229">
        <f t="shared" si="91"/>
        <v>0</v>
      </c>
      <c r="L1964" s="249">
        <f t="shared" si="92"/>
        <v>0</v>
      </c>
    </row>
    <row r="1965" spans="1:12">
      <c r="A1965" s="207" t="s">
        <v>176</v>
      </c>
      <c r="B1965" s="207" t="s">
        <v>70</v>
      </c>
      <c r="C1965" s="10">
        <v>11.9473</v>
      </c>
      <c r="D1965" s="10">
        <v>11.0627</v>
      </c>
      <c r="E1965" s="335"/>
      <c r="F1965" s="229">
        <f t="shared" si="90"/>
        <v>15.531490000000002</v>
      </c>
      <c r="G1965" s="229">
        <f t="shared" si="91"/>
        <v>14.38151</v>
      </c>
      <c r="L1965" s="249">
        <f t="shared" si="92"/>
        <v>15.531490000000002</v>
      </c>
    </row>
    <row r="1966" spans="1:12">
      <c r="A1966" s="207" t="s">
        <v>4037</v>
      </c>
      <c r="B1966" s="207" t="s">
        <v>4038</v>
      </c>
      <c r="C1966" s="10">
        <v>10.1249</v>
      </c>
      <c r="D1966" s="10">
        <v>9.4774999999999991</v>
      </c>
      <c r="E1966" s="335"/>
      <c r="F1966" s="229">
        <f t="shared" si="90"/>
        <v>13.162370000000001</v>
      </c>
      <c r="G1966" s="229">
        <f t="shared" si="91"/>
        <v>12.320749999999999</v>
      </c>
      <c r="L1966" s="249">
        <f t="shared" si="92"/>
        <v>13.162370000000001</v>
      </c>
    </row>
    <row r="1967" spans="1:12">
      <c r="A1967" s="207" t="s">
        <v>67</v>
      </c>
      <c r="B1967" s="207" t="s">
        <v>125</v>
      </c>
      <c r="C1967" s="10">
        <v>12.0532</v>
      </c>
      <c r="D1967" s="10">
        <v>12.0436</v>
      </c>
      <c r="E1967" s="335"/>
      <c r="F1967" s="229">
        <f t="shared" si="90"/>
        <v>15.669160000000002</v>
      </c>
      <c r="G1967" s="229">
        <f t="shared" si="91"/>
        <v>15.65668</v>
      </c>
      <c r="L1967" s="250">
        <f t="shared" si="92"/>
        <v>15.669160000000002</v>
      </c>
    </row>
    <row r="1968" spans="1:12">
      <c r="A1968" s="207" t="s">
        <v>4028</v>
      </c>
      <c r="B1968" s="207" t="s">
        <v>4029</v>
      </c>
      <c r="C1968" s="10">
        <v>5.6449999999999996</v>
      </c>
      <c r="D1968" s="10">
        <v>4.8833000000000002</v>
      </c>
      <c r="E1968" s="335"/>
      <c r="F1968" s="229">
        <f t="shared" si="90"/>
        <v>7.3384999999999998</v>
      </c>
      <c r="G1968" s="229">
        <f t="shared" si="91"/>
        <v>6.3482900000000004</v>
      </c>
      <c r="L1968" s="250">
        <f t="shared" si="92"/>
        <v>7.3384999999999998</v>
      </c>
    </row>
    <row r="1969" spans="1:12">
      <c r="A1969" s="207" t="s">
        <v>4026</v>
      </c>
      <c r="B1969" s="207" t="s">
        <v>4027</v>
      </c>
      <c r="C1969" s="10">
        <v>5.7050000000000001</v>
      </c>
      <c r="D1969" s="10">
        <v>5.21</v>
      </c>
      <c r="E1969" s="335"/>
      <c r="F1969" s="229">
        <f t="shared" si="90"/>
        <v>7.4165000000000001</v>
      </c>
      <c r="G1969" s="229">
        <f t="shared" si="91"/>
        <v>6.7730000000000006</v>
      </c>
      <c r="L1969" s="250">
        <f t="shared" si="92"/>
        <v>7.4165000000000001</v>
      </c>
    </row>
    <row r="1970" spans="1:12">
      <c r="A1970" s="207" t="s">
        <v>4024</v>
      </c>
      <c r="B1970" s="207" t="s">
        <v>4025</v>
      </c>
      <c r="C1970" s="10">
        <v>1.7935000000000001</v>
      </c>
      <c r="D1970" s="10">
        <v>1.05</v>
      </c>
      <c r="F1970" s="229">
        <f t="shared" ref="F1970" si="93">C1970*$E$1</f>
        <v>2.33155</v>
      </c>
      <c r="G1970" s="229">
        <f t="shared" ref="G1970" si="94">D1970*$E$1</f>
        <v>1.3650000000000002</v>
      </c>
      <c r="L1970" s="250">
        <f t="shared" si="92"/>
        <v>2.33155</v>
      </c>
    </row>
    <row r="1971" spans="1:12">
      <c r="F1971" s="229">
        <f>SUM(F3:F1970)</f>
        <v>163327.1556800002</v>
      </c>
      <c r="G1971" s="229">
        <f>SUM(G3:G1970)</f>
        <v>120709.16468000005</v>
      </c>
      <c r="L1971" s="250">
        <f t="shared" si="92"/>
        <v>0</v>
      </c>
    </row>
  </sheetData>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2"/>
  <sheetViews>
    <sheetView topLeftCell="A36" zoomScale="80" zoomScaleNormal="80" workbookViewId="0">
      <selection activeCell="A56" sqref="A56:D56"/>
    </sheetView>
  </sheetViews>
  <sheetFormatPr defaultColWidth="9.140625" defaultRowHeight="12.75"/>
  <cols>
    <col min="1" max="1" width="104.7109375" style="357" customWidth="1"/>
    <col min="2" max="4" width="12.7109375" style="357" customWidth="1"/>
    <col min="5" max="16384" width="9.140625" style="357"/>
  </cols>
  <sheetData>
    <row r="1" spans="1:31" ht="21" thickBot="1">
      <c r="A1" s="485" t="s">
        <v>4261</v>
      </c>
      <c r="B1" s="485"/>
      <c r="C1" s="485"/>
      <c r="D1" s="485"/>
      <c r="AA1" s="358" t="s">
        <v>4262</v>
      </c>
    </row>
    <row r="2" spans="1:31" ht="18">
      <c r="A2" s="486" t="s">
        <v>4263</v>
      </c>
      <c r="B2" s="486"/>
      <c r="C2" s="486"/>
      <c r="D2" s="486"/>
      <c r="AA2" s="357" t="s">
        <v>4263</v>
      </c>
      <c r="AE2" s="357">
        <v>1</v>
      </c>
    </row>
    <row r="3" spans="1:31" s="359" customFormat="1" ht="22.5" customHeight="1">
      <c r="A3" s="487" t="s">
        <v>4264</v>
      </c>
      <c r="B3" s="487"/>
      <c r="C3" s="487"/>
      <c r="D3" s="487"/>
      <c r="AA3" s="359" t="s">
        <v>4265</v>
      </c>
      <c r="AE3" s="359">
        <v>2</v>
      </c>
    </row>
    <row r="4" spans="1:31" ht="15.75" thickBot="1">
      <c r="A4" s="360" t="s">
        <v>4266</v>
      </c>
      <c r="O4" s="361" t="s">
        <v>4267</v>
      </c>
      <c r="P4" s="361" t="s">
        <v>4268</v>
      </c>
      <c r="Q4" s="361" t="s">
        <v>4269</v>
      </c>
    </row>
    <row r="5" spans="1:31" ht="20.100000000000001" customHeight="1" thickBot="1">
      <c r="A5" s="488" t="s">
        <v>4270</v>
      </c>
      <c r="B5" s="489"/>
      <c r="C5" s="489"/>
      <c r="D5" s="362" t="s">
        <v>37</v>
      </c>
    </row>
    <row r="6" spans="1:31" ht="15">
      <c r="A6" s="490" t="s">
        <v>4271</v>
      </c>
      <c r="B6" s="491"/>
      <c r="C6" s="492"/>
      <c r="D6" s="363">
        <v>68</v>
      </c>
    </row>
    <row r="7" spans="1:31" ht="15">
      <c r="A7" s="482" t="s">
        <v>4272</v>
      </c>
      <c r="B7" s="483"/>
      <c r="C7" s="484"/>
      <c r="D7" s="364">
        <v>91</v>
      </c>
    </row>
    <row r="8" spans="1:31" ht="15">
      <c r="A8" s="482" t="s">
        <v>4273</v>
      </c>
      <c r="B8" s="483"/>
      <c r="C8" s="484"/>
      <c r="D8" s="364">
        <v>115</v>
      </c>
    </row>
    <row r="9" spans="1:31" ht="15">
      <c r="A9" s="482" t="s">
        <v>4274</v>
      </c>
      <c r="B9" s="483"/>
      <c r="C9" s="484"/>
      <c r="D9" s="364">
        <v>165</v>
      </c>
    </row>
    <row r="10" spans="1:31" ht="15">
      <c r="A10" s="482" t="s">
        <v>4275</v>
      </c>
      <c r="B10" s="483"/>
      <c r="C10" s="484"/>
      <c r="D10" s="364">
        <v>100</v>
      </c>
    </row>
    <row r="11" spans="1:31" ht="15">
      <c r="A11" s="482" t="s">
        <v>4276</v>
      </c>
      <c r="B11" s="483"/>
      <c r="C11" s="484"/>
      <c r="D11" s="364">
        <v>96</v>
      </c>
    </row>
    <row r="12" spans="1:31" ht="15">
      <c r="A12" s="482" t="s">
        <v>4277</v>
      </c>
      <c r="B12" s="483"/>
      <c r="C12" s="484"/>
      <c r="D12" s="364">
        <v>86</v>
      </c>
    </row>
    <row r="13" spans="1:31" ht="15">
      <c r="A13" s="482" t="s">
        <v>4278</v>
      </c>
      <c r="B13" s="483"/>
      <c r="C13" s="484"/>
      <c r="D13" s="364">
        <v>145</v>
      </c>
    </row>
    <row r="14" spans="1:31" ht="15.75" thickBot="1">
      <c r="A14" s="495" t="s">
        <v>4279</v>
      </c>
      <c r="B14" s="496"/>
      <c r="C14" s="497"/>
      <c r="D14" s="365">
        <v>120</v>
      </c>
    </row>
    <row r="15" spans="1:31" ht="20.100000000000001" customHeight="1" thickBot="1">
      <c r="A15" s="488" t="s">
        <v>4280</v>
      </c>
      <c r="B15" s="489"/>
      <c r="C15" s="498"/>
      <c r="D15" s="362" t="s">
        <v>37</v>
      </c>
    </row>
    <row r="16" spans="1:31" ht="20.100000000000001" customHeight="1">
      <c r="A16" s="499" t="s">
        <v>4281</v>
      </c>
      <c r="B16" s="500"/>
      <c r="C16" s="500"/>
      <c r="D16" s="366">
        <v>218</v>
      </c>
    </row>
    <row r="17" spans="1:4" ht="15">
      <c r="A17" s="499" t="s">
        <v>4282</v>
      </c>
      <c r="B17" s="500"/>
      <c r="C17" s="500"/>
      <c r="D17" s="366">
        <v>225</v>
      </c>
    </row>
    <row r="18" spans="1:4" s="368" customFormat="1" ht="15">
      <c r="A18" s="501" t="s">
        <v>4283</v>
      </c>
      <c r="B18" s="502"/>
      <c r="C18" s="502"/>
      <c r="D18" s="367">
        <v>2.7</v>
      </c>
    </row>
    <row r="19" spans="1:4" ht="15">
      <c r="A19" s="503" t="s">
        <v>4284</v>
      </c>
      <c r="B19" s="504"/>
      <c r="C19" s="504"/>
      <c r="D19" s="364">
        <v>1.6</v>
      </c>
    </row>
    <row r="20" spans="1:4" ht="15">
      <c r="A20" s="503" t="s">
        <v>4285</v>
      </c>
      <c r="B20" s="504"/>
      <c r="C20" s="504"/>
      <c r="D20" s="364">
        <v>100</v>
      </c>
    </row>
    <row r="21" spans="1:4" ht="15">
      <c r="A21" s="503" t="s">
        <v>4286</v>
      </c>
      <c r="B21" s="504"/>
      <c r="C21" s="504"/>
      <c r="D21" s="364">
        <v>1.6</v>
      </c>
    </row>
    <row r="22" spans="1:4" ht="15">
      <c r="A22" s="503" t="s">
        <v>4287</v>
      </c>
      <c r="B22" s="504"/>
      <c r="C22" s="504"/>
      <c r="D22" s="369" t="s">
        <v>4288</v>
      </c>
    </row>
    <row r="23" spans="1:4" ht="15">
      <c r="A23" s="503" t="s">
        <v>4289</v>
      </c>
      <c r="B23" s="504"/>
      <c r="C23" s="504"/>
      <c r="D23" s="364">
        <v>50</v>
      </c>
    </row>
    <row r="24" spans="1:4" ht="15">
      <c r="A24" s="503" t="s">
        <v>4290</v>
      </c>
      <c r="B24" s="504"/>
      <c r="C24" s="504"/>
      <c r="D24" s="364">
        <v>75</v>
      </c>
    </row>
    <row r="25" spans="1:4" ht="15.75" thickBot="1">
      <c r="A25" s="493" t="s">
        <v>4291</v>
      </c>
      <c r="B25" s="494"/>
      <c r="C25" s="494"/>
      <c r="D25" s="365">
        <v>300</v>
      </c>
    </row>
    <row r="26" spans="1:4" ht="18">
      <c r="A26" s="517" t="s">
        <v>4292</v>
      </c>
      <c r="B26" s="518"/>
      <c r="C26" s="518"/>
      <c r="D26" s="519"/>
    </row>
    <row r="27" spans="1:4" ht="15" thickBot="1">
      <c r="A27" s="520" t="s">
        <v>4293</v>
      </c>
      <c r="B27" s="521"/>
      <c r="C27" s="521"/>
      <c r="D27" s="522"/>
    </row>
    <row r="28" spans="1:4" ht="48" thickBot="1">
      <c r="A28" s="370" t="s">
        <v>4294</v>
      </c>
      <c r="B28" s="371" t="s">
        <v>4295</v>
      </c>
      <c r="C28" s="372" t="s">
        <v>4296</v>
      </c>
      <c r="D28" s="373" t="s">
        <v>4297</v>
      </c>
    </row>
    <row r="29" spans="1:4" ht="15">
      <c r="A29" s="374" t="s">
        <v>4298</v>
      </c>
      <c r="B29" s="375">
        <v>35</v>
      </c>
      <c r="C29" s="376">
        <v>25</v>
      </c>
      <c r="D29" s="363">
        <v>14.5</v>
      </c>
    </row>
    <row r="30" spans="1:4" s="381" customFormat="1" ht="45.75" thickBot="1">
      <c r="A30" s="377" t="s">
        <v>4299</v>
      </c>
      <c r="B30" s="378">
        <v>35</v>
      </c>
      <c r="C30" s="379">
        <v>25</v>
      </c>
      <c r="D30" s="380">
        <v>24</v>
      </c>
    </row>
    <row r="31" spans="1:4" ht="48" thickBot="1">
      <c r="A31" s="370" t="s">
        <v>4300</v>
      </c>
      <c r="B31" s="371" t="s">
        <v>4295</v>
      </c>
      <c r="C31" s="372" t="s">
        <v>4296</v>
      </c>
      <c r="D31" s="373" t="s">
        <v>4297</v>
      </c>
    </row>
    <row r="32" spans="1:4" ht="15">
      <c r="A32" s="382" t="s">
        <v>4301</v>
      </c>
      <c r="B32" s="375">
        <v>103</v>
      </c>
      <c r="C32" s="376">
        <v>46</v>
      </c>
      <c r="D32" s="363">
        <v>275</v>
      </c>
    </row>
    <row r="33" spans="1:4" ht="15">
      <c r="A33" s="383" t="s">
        <v>4302</v>
      </c>
      <c r="B33" s="384">
        <v>103</v>
      </c>
      <c r="C33" s="385">
        <v>46</v>
      </c>
      <c r="D33" s="364">
        <v>21</v>
      </c>
    </row>
    <row r="34" spans="1:4" ht="15">
      <c r="A34" s="383" t="s">
        <v>4303</v>
      </c>
      <c r="B34" s="384">
        <v>103</v>
      </c>
      <c r="C34" s="385">
        <v>46</v>
      </c>
      <c r="D34" s="364">
        <v>25</v>
      </c>
    </row>
    <row r="35" spans="1:4" ht="15.75" thickBot="1">
      <c r="A35" s="386" t="s">
        <v>4304</v>
      </c>
      <c r="B35" s="387">
        <v>103</v>
      </c>
      <c r="C35" s="388">
        <v>46</v>
      </c>
      <c r="D35" s="365">
        <v>200</v>
      </c>
    </row>
    <row r="36" spans="1:4" ht="36" thickBot="1">
      <c r="A36" s="389" t="s">
        <v>4305</v>
      </c>
      <c r="B36" s="371" t="s">
        <v>4295</v>
      </c>
      <c r="C36" s="390"/>
      <c r="D36" s="373" t="s">
        <v>4297</v>
      </c>
    </row>
    <row r="37" spans="1:4" ht="15">
      <c r="A37" s="391" t="s">
        <v>4306</v>
      </c>
      <c r="B37" s="392">
        <v>475</v>
      </c>
      <c r="C37" s="393"/>
      <c r="D37" s="394">
        <v>190</v>
      </c>
    </row>
    <row r="38" spans="1:4" ht="15">
      <c r="A38" s="395" t="s">
        <v>4307</v>
      </c>
      <c r="B38" s="396">
        <v>475</v>
      </c>
      <c r="C38" s="397"/>
      <c r="D38" s="398">
        <v>380</v>
      </c>
    </row>
    <row r="39" spans="1:4" ht="15">
      <c r="A39" s="395" t="s">
        <v>4308</v>
      </c>
      <c r="B39" s="399">
        <v>715</v>
      </c>
      <c r="C39" s="400"/>
      <c r="D39" s="401">
        <v>760</v>
      </c>
    </row>
    <row r="40" spans="1:4" ht="15" thickBot="1">
      <c r="A40" s="523" t="s">
        <v>4309</v>
      </c>
      <c r="B40" s="524"/>
      <c r="C40" s="524"/>
      <c r="D40" s="525"/>
    </row>
    <row r="41" spans="1:4" ht="62.25" thickBot="1">
      <c r="A41" s="402" t="s">
        <v>4310</v>
      </c>
      <c r="B41" s="403">
        <v>103</v>
      </c>
      <c r="C41" s="404">
        <v>46</v>
      </c>
      <c r="D41" s="405">
        <v>118</v>
      </c>
    </row>
    <row r="42" spans="1:4" ht="48" thickBot="1">
      <c r="A42" s="370" t="s">
        <v>4311</v>
      </c>
      <c r="B42" s="371" t="s">
        <v>4295</v>
      </c>
      <c r="C42" s="372" t="s">
        <v>4296</v>
      </c>
      <c r="D42" s="373" t="s">
        <v>4297</v>
      </c>
    </row>
    <row r="43" spans="1:4" ht="15.75">
      <c r="A43" s="511" t="s">
        <v>4312</v>
      </c>
      <c r="B43" s="526"/>
      <c r="C43" s="526"/>
      <c r="D43" s="527"/>
    </row>
    <row r="44" spans="1:4" ht="15">
      <c r="A44" s="406" t="s">
        <v>4313</v>
      </c>
      <c r="B44" s="384">
        <v>128</v>
      </c>
      <c r="C44" s="385">
        <v>46</v>
      </c>
      <c r="D44" s="364">
        <v>195</v>
      </c>
    </row>
    <row r="45" spans="1:4" ht="15" thickBot="1">
      <c r="A45" s="528" t="s">
        <v>4314</v>
      </c>
      <c r="B45" s="529"/>
      <c r="C45" s="529"/>
      <c r="D45" s="530"/>
    </row>
    <row r="46" spans="1:4" ht="15.75">
      <c r="A46" s="511" t="s">
        <v>4315</v>
      </c>
      <c r="B46" s="526"/>
      <c r="C46" s="526"/>
      <c r="D46" s="527"/>
    </row>
    <row r="47" spans="1:4" ht="15">
      <c r="A47" s="406" t="s">
        <v>4316</v>
      </c>
      <c r="B47" s="384">
        <v>128</v>
      </c>
      <c r="C47" s="385">
        <v>46</v>
      </c>
      <c r="D47" s="364">
        <v>210</v>
      </c>
    </row>
    <row r="48" spans="1:4" ht="15">
      <c r="A48" s="406" t="s">
        <v>4317</v>
      </c>
      <c r="B48" s="384">
        <v>128</v>
      </c>
      <c r="C48" s="385">
        <v>46</v>
      </c>
      <c r="D48" s="364">
        <v>210</v>
      </c>
    </row>
    <row r="49" spans="1:4" ht="15">
      <c r="A49" s="406" t="s">
        <v>4318</v>
      </c>
      <c r="B49" s="384">
        <v>128</v>
      </c>
      <c r="C49" s="385">
        <v>46</v>
      </c>
      <c r="D49" s="364">
        <v>189</v>
      </c>
    </row>
    <row r="50" spans="1:4" ht="15">
      <c r="A50" s="406" t="s">
        <v>4319</v>
      </c>
      <c r="B50" s="384">
        <v>128</v>
      </c>
      <c r="C50" s="385">
        <v>46</v>
      </c>
      <c r="D50" s="364">
        <v>165</v>
      </c>
    </row>
    <row r="51" spans="1:4" ht="15" thickBot="1">
      <c r="A51" s="505" t="s">
        <v>4320</v>
      </c>
      <c r="B51" s="506"/>
      <c r="C51" s="506"/>
      <c r="D51" s="507"/>
    </row>
    <row r="52" spans="1:4" ht="15.75">
      <c r="A52" s="508" t="s">
        <v>4321</v>
      </c>
      <c r="B52" s="509"/>
      <c r="C52" s="509"/>
      <c r="D52" s="510"/>
    </row>
    <row r="53" spans="1:4" ht="15">
      <c r="A53" s="407" t="s">
        <v>4322</v>
      </c>
      <c r="B53" s="384">
        <v>128</v>
      </c>
      <c r="C53" s="385">
        <v>46</v>
      </c>
      <c r="D53" s="364">
        <v>180</v>
      </c>
    </row>
    <row r="54" spans="1:4" ht="15">
      <c r="A54" s="406" t="s">
        <v>4323</v>
      </c>
      <c r="B54" s="384">
        <v>128</v>
      </c>
      <c r="C54" s="385">
        <v>46</v>
      </c>
      <c r="D54" s="364">
        <v>200</v>
      </c>
    </row>
    <row r="55" spans="1:4" ht="15.75" thickBot="1">
      <c r="A55" s="408" t="s">
        <v>4324</v>
      </c>
      <c r="B55" s="387">
        <v>103</v>
      </c>
      <c r="C55" s="388">
        <v>46</v>
      </c>
      <c r="D55" s="365">
        <v>65</v>
      </c>
    </row>
    <row r="56" spans="1:4" ht="15.75">
      <c r="A56" s="511" t="s">
        <v>4325</v>
      </c>
      <c r="B56" s="512"/>
      <c r="C56" s="512"/>
      <c r="D56" s="513"/>
    </row>
    <row r="57" spans="1:4" ht="15.75" thickBot="1">
      <c r="A57" s="409" t="s">
        <v>4326</v>
      </c>
      <c r="B57" s="387">
        <v>80</v>
      </c>
      <c r="C57" s="388">
        <v>46</v>
      </c>
      <c r="D57" s="365">
        <v>315</v>
      </c>
    </row>
    <row r="58" spans="1:4" ht="18.75" thickBot="1">
      <c r="A58" s="514" t="s">
        <v>4327</v>
      </c>
      <c r="B58" s="515"/>
      <c r="C58" s="516"/>
      <c r="D58" s="410" t="s">
        <v>4328</v>
      </c>
    </row>
    <row r="60" spans="1:4" ht="14.25">
      <c r="A60" s="411" t="s">
        <v>4329</v>
      </c>
    </row>
    <row r="61" spans="1:4" ht="14.25">
      <c r="A61" s="411" t="s">
        <v>4330</v>
      </c>
    </row>
    <row r="62" spans="1:4" ht="14.25">
      <c r="A62" s="411" t="s">
        <v>4331</v>
      </c>
    </row>
  </sheetData>
  <mergeCells count="34">
    <mergeCell ref="A51:D51"/>
    <mergeCell ref="A52:D52"/>
    <mergeCell ref="A56:D56"/>
    <mergeCell ref="A58:C58"/>
    <mergeCell ref="A26:D26"/>
    <mergeCell ref="A27:D27"/>
    <mergeCell ref="A40:D40"/>
    <mergeCell ref="A43:D43"/>
    <mergeCell ref="A45:D45"/>
    <mergeCell ref="A46:D46"/>
    <mergeCell ref="A25:C25"/>
    <mergeCell ref="A14:C14"/>
    <mergeCell ref="A15:C15"/>
    <mergeCell ref="A16:C16"/>
    <mergeCell ref="A17:C17"/>
    <mergeCell ref="A18:C18"/>
    <mergeCell ref="A19:C19"/>
    <mergeCell ref="A20:C20"/>
    <mergeCell ref="A21:C21"/>
    <mergeCell ref="A22:C22"/>
    <mergeCell ref="A23:C23"/>
    <mergeCell ref="A24:C24"/>
    <mergeCell ref="A13:C13"/>
    <mergeCell ref="A1:D1"/>
    <mergeCell ref="A2:D2"/>
    <mergeCell ref="A3:D3"/>
    <mergeCell ref="A5:C5"/>
    <mergeCell ref="A6:C6"/>
    <mergeCell ref="A7:C7"/>
    <mergeCell ref="A8:C8"/>
    <mergeCell ref="A9:C9"/>
    <mergeCell ref="A10:C10"/>
    <mergeCell ref="A11:C11"/>
    <mergeCell ref="A12:C12"/>
  </mergeCells>
  <dataValidations count="1">
    <dataValidation type="list" allowBlank="1" showInputMessage="1" showErrorMessage="1" sqref="A2">
      <formula1>$AA$1:$AA$3</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50"/>
  <sheetViews>
    <sheetView topLeftCell="E1" zoomScale="90" zoomScaleNormal="90" workbookViewId="0">
      <selection activeCell="H30" sqref="H30"/>
    </sheetView>
  </sheetViews>
  <sheetFormatPr defaultRowHeight="12.75"/>
  <cols>
    <col min="1" max="1" width="3.7109375" customWidth="1"/>
    <col min="2" max="2" width="5.7109375" customWidth="1"/>
    <col min="3" max="3" width="12.7109375" customWidth="1"/>
    <col min="4" max="4" width="45.7109375" customWidth="1"/>
    <col min="5" max="8" width="13.7109375" customWidth="1"/>
    <col min="9" max="9" width="7.5703125" customWidth="1"/>
    <col min="10" max="10" width="3.7109375" customWidth="1"/>
    <col min="11" max="11" width="70.42578125" bestFit="1" customWidth="1"/>
    <col min="12" max="12" width="8.28515625" bestFit="1" customWidth="1"/>
    <col min="13" max="13" width="12.7109375" customWidth="1"/>
    <col min="16" max="16" width="10.140625" bestFit="1" customWidth="1"/>
  </cols>
  <sheetData>
    <row r="1" spans="2:18" ht="20.25">
      <c r="B1" s="413" t="s">
        <v>4353</v>
      </c>
      <c r="C1" s="64"/>
      <c r="D1" s="469" t="s">
        <v>4354</v>
      </c>
      <c r="E1" s="469"/>
      <c r="F1" s="469"/>
      <c r="G1" s="469"/>
      <c r="H1" s="469"/>
      <c r="I1" s="469"/>
    </row>
    <row r="2" spans="2:18" ht="18.75">
      <c r="C2" s="64"/>
      <c r="D2" s="56" t="s">
        <v>32</v>
      </c>
      <c r="E2" s="104">
        <f>ROUNDUP(G32,0)</f>
        <v>30</v>
      </c>
      <c r="F2" s="470"/>
      <c r="G2" s="470"/>
    </row>
    <row r="3" spans="2:18" ht="18.75">
      <c r="C3" s="64"/>
      <c r="D3" s="56" t="s">
        <v>33</v>
      </c>
      <c r="E3" s="119">
        <v>460</v>
      </c>
      <c r="F3" s="76"/>
      <c r="G3" s="10"/>
    </row>
    <row r="4" spans="2:18" ht="18.75">
      <c r="C4" s="64"/>
      <c r="D4" s="56" t="s">
        <v>31</v>
      </c>
      <c r="E4" s="63" t="s">
        <v>41</v>
      </c>
      <c r="F4" s="78"/>
      <c r="G4" s="73"/>
    </row>
    <row r="7" spans="2:18">
      <c r="B7" s="165" t="str">
        <f>'COST SHEET'!A1</f>
        <v>Updated: Inventory Cost Sheet_2015-06-01</v>
      </c>
    </row>
    <row r="8" spans="2:18" ht="13.5" thickBot="1">
      <c r="E8" s="68"/>
      <c r="F8" s="36"/>
      <c r="Q8" s="35"/>
    </row>
    <row r="9" spans="2:18" ht="31.5" thickTop="1" thickBot="1">
      <c r="B9" s="433" t="s">
        <v>14</v>
      </c>
      <c r="C9" s="434" t="s">
        <v>109</v>
      </c>
      <c r="D9" s="435" t="s">
        <v>14</v>
      </c>
      <c r="E9" s="436" t="s">
        <v>81</v>
      </c>
      <c r="F9" s="433" t="s">
        <v>37</v>
      </c>
      <c r="G9" s="433" t="s">
        <v>18</v>
      </c>
      <c r="H9" s="437" t="s">
        <v>38</v>
      </c>
      <c r="I9" s="8"/>
      <c r="K9" s="272" t="s">
        <v>4082</v>
      </c>
      <c r="L9" s="240" t="s">
        <v>46</v>
      </c>
      <c r="M9" s="242" t="s">
        <v>4060</v>
      </c>
    </row>
    <row r="10" spans="2:18" s="167" customFormat="1" ht="15" customHeight="1">
      <c r="B10" s="166">
        <v>1</v>
      </c>
      <c r="C10" s="345" t="s">
        <v>65</v>
      </c>
      <c r="D10" s="191" t="str">
        <f>VLOOKUP(C10,'COST SHEET'!A$2:L$1967,2,0)</f>
        <v>8" PVC PIPE, C900-165, DR25</v>
      </c>
      <c r="E10" s="197">
        <v>1</v>
      </c>
      <c r="F10" s="191">
        <f>VLOOKUP(C10,'COST SHEET'!$A$2:$L$1967,12,0)</f>
        <v>8.0663700000000009</v>
      </c>
      <c r="G10" s="255">
        <f>E10*F10</f>
        <v>8.0663700000000009</v>
      </c>
      <c r="H10" s="256"/>
      <c r="I10" s="269"/>
      <c r="K10" s="231" t="s">
        <v>4062</v>
      </c>
      <c r="L10" s="241">
        <f>'Labor Table'!M10</f>
        <v>68</v>
      </c>
      <c r="M10" s="243">
        <f>IF(AND(COUNTIF(C10:C29,"1MEXTRA"),COUNTIF(C10:C29,"1MEXTRA")&gt;0),1,0)</f>
        <v>0</v>
      </c>
      <c r="N10"/>
      <c r="R10" s="168"/>
    </row>
    <row r="11" spans="2:18" s="177" customFormat="1" ht="15" customHeight="1">
      <c r="B11" s="169">
        <f>B10+1</f>
        <v>2</v>
      </c>
      <c r="C11" s="207" t="s">
        <v>4028</v>
      </c>
      <c r="D11" s="83" t="s">
        <v>4356</v>
      </c>
      <c r="E11" s="172">
        <v>1</v>
      </c>
      <c r="F11" s="181">
        <f>VLOOKUP(C11,'COST SHEET'!$A$2:$L$1975,12,0)</f>
        <v>7.3384999999999998</v>
      </c>
      <c r="G11" s="255">
        <f t="shared" ref="G11:G22" si="0">E11*F11</f>
        <v>7.3384999999999998</v>
      </c>
      <c r="H11" s="268"/>
      <c r="I11" s="269"/>
      <c r="K11" s="233" t="s">
        <v>4070</v>
      </c>
      <c r="L11" s="241">
        <f>'Labor Table'!M11</f>
        <v>120</v>
      </c>
      <c r="M11" s="243">
        <f>IF(AND(COUNTIF(C10:C29,"1MTRCK"),COUNTIF(C10:C29,"1MTRCK")&gt;0),1,0)</f>
        <v>0</v>
      </c>
      <c r="N11" s="178"/>
      <c r="P11" s="178"/>
      <c r="Q11" s="178"/>
      <c r="R11" s="178"/>
    </row>
    <row r="12" spans="2:18" s="177" customFormat="1" ht="15" customHeight="1">
      <c r="B12" s="169">
        <f t="shared" ref="B12:B29" si="1">B11+1</f>
        <v>3</v>
      </c>
      <c r="C12" s="343" t="s">
        <v>3163</v>
      </c>
      <c r="D12" s="181" t="str">
        <f>VLOOKUP(C12,'COST SHEET'!A$2:L$1967,2,0)</f>
        <v>LOCATOR WIRE, # 14</v>
      </c>
      <c r="E12" s="172">
        <v>1</v>
      </c>
      <c r="F12" s="181">
        <f>VLOOKUP(C12,'COST SHEET'!$A$2:$L$1967,12,0)</f>
        <v>0.18226000000000001</v>
      </c>
      <c r="G12" s="255">
        <f t="shared" si="0"/>
        <v>0.18226000000000001</v>
      </c>
      <c r="H12" s="265"/>
      <c r="I12" s="269"/>
      <c r="K12" s="234" t="s">
        <v>4063</v>
      </c>
      <c r="L12" s="241">
        <f>'Labor Table'!M12</f>
        <v>145</v>
      </c>
      <c r="M12" s="243">
        <f>IF(AND(COUNTIF(C10:C29,"2MTRCK"),COUNTIF(C10:C29,"2MTRCK")&gt;0),2,0)</f>
        <v>2</v>
      </c>
      <c r="N12" s="178"/>
      <c r="P12" s="178"/>
      <c r="Q12" s="178"/>
      <c r="R12" s="178"/>
    </row>
    <row r="13" spans="2:18" s="177" customFormat="1" ht="15" customHeight="1">
      <c r="B13" s="169">
        <f t="shared" si="1"/>
        <v>4</v>
      </c>
      <c r="C13" s="170"/>
      <c r="D13" s="199"/>
      <c r="E13" s="172"/>
      <c r="F13" s="181"/>
      <c r="G13" s="255"/>
      <c r="H13" s="265"/>
      <c r="I13" s="269"/>
      <c r="K13" s="233" t="s">
        <v>4064</v>
      </c>
      <c r="L13" s="241">
        <f>'Labor Table'!M13</f>
        <v>120</v>
      </c>
      <c r="M13" s="243">
        <f>IF(AND(COUNTIF(C10:C29,"1DMP"),COUNTIF(C10:C29,"1DMP")&gt;0),1,0)</f>
        <v>0</v>
      </c>
      <c r="N13" s="178"/>
      <c r="P13" s="178"/>
      <c r="Q13" s="178"/>
      <c r="R13" s="178"/>
    </row>
    <row r="14" spans="2:18" s="177" customFormat="1" ht="15" customHeight="1">
      <c r="B14" s="169">
        <f t="shared" si="1"/>
        <v>5</v>
      </c>
      <c r="C14" s="340"/>
      <c r="D14" s="171"/>
      <c r="E14" s="172"/>
      <c r="F14" s="173">
        <v>75</v>
      </c>
      <c r="G14" s="255">
        <f t="shared" si="0"/>
        <v>0</v>
      </c>
      <c r="H14" s="171"/>
      <c r="I14" s="269"/>
      <c r="K14" s="233" t="s">
        <v>4065</v>
      </c>
      <c r="L14" s="241">
        <f>'Labor Table'!M14</f>
        <v>120</v>
      </c>
      <c r="M14" s="243">
        <f>IF(AND(COUNTIF(C10:C29,"1MBCK"),COUNTIF(C10:C29,"1MBCK")&gt;0),1,0)</f>
        <v>1</v>
      </c>
      <c r="N14" s="178"/>
      <c r="Q14" s="178"/>
    </row>
    <row r="15" spans="2:18" s="177" customFormat="1" ht="15" customHeight="1">
      <c r="B15" s="169">
        <f t="shared" si="1"/>
        <v>6</v>
      </c>
      <c r="C15" s="170"/>
      <c r="D15" s="199"/>
      <c r="E15" s="172"/>
      <c r="F15" s="181"/>
      <c r="G15" s="255"/>
      <c r="H15" s="257"/>
      <c r="I15" s="269"/>
      <c r="K15" s="233" t="s">
        <v>4066</v>
      </c>
      <c r="L15" s="241">
        <f>'Labor Table'!M15</f>
        <v>120</v>
      </c>
      <c r="M15" s="243">
        <f>IF(AND(COUNTIF(C10:C29,"1MBOOM"),COUNTIF(C10:C29,"1MBOOM")&gt;0),1,0)</f>
        <v>0</v>
      </c>
      <c r="N15" s="178"/>
      <c r="Q15" s="178"/>
    </row>
    <row r="16" spans="2:18" s="177" customFormat="1" ht="15" customHeight="1" thickBot="1">
      <c r="B16" s="169">
        <f t="shared" si="1"/>
        <v>7</v>
      </c>
      <c r="C16" s="170"/>
      <c r="D16" s="199"/>
      <c r="E16" s="172"/>
      <c r="F16" s="181"/>
      <c r="G16" s="255"/>
      <c r="H16" s="181"/>
      <c r="I16" s="269"/>
      <c r="K16" s="233" t="s">
        <v>4067</v>
      </c>
      <c r="L16" s="241">
        <f>'Labor Table'!M16</f>
        <v>120</v>
      </c>
      <c r="M16" s="244">
        <f>IF(AND(COUNTIF(C10:C29,"1MVAC"),COUNTIF(C10:C29,"1MVAC")&gt;0),1,0)</f>
        <v>0</v>
      </c>
      <c r="P16" s="178"/>
      <c r="Q16" s="178"/>
      <c r="R16" s="178"/>
    </row>
    <row r="17" spans="2:14" s="177" customFormat="1" ht="15" customHeight="1" thickTop="1">
      <c r="B17" s="169">
        <f t="shared" si="1"/>
        <v>8</v>
      </c>
      <c r="C17" s="170"/>
      <c r="D17" s="199"/>
      <c r="E17" s="172"/>
      <c r="F17" s="181"/>
      <c r="G17" s="255"/>
      <c r="H17" s="175"/>
      <c r="I17" s="269"/>
      <c r="K17" s="235" t="s">
        <v>4068</v>
      </c>
      <c r="L17" s="232">
        <f>'Labor Table'!M17</f>
        <v>65</v>
      </c>
      <c r="M17" s="239"/>
    </row>
    <row r="18" spans="2:14" s="177" customFormat="1" ht="15" customHeight="1">
      <c r="B18" s="169">
        <f t="shared" si="1"/>
        <v>9</v>
      </c>
      <c r="C18" s="414" t="s">
        <v>4358</v>
      </c>
      <c r="D18" s="199"/>
      <c r="E18" s="172"/>
      <c r="F18" s="181"/>
      <c r="G18" s="255"/>
      <c r="H18" s="265"/>
      <c r="I18" s="269"/>
      <c r="K18" s="233" t="s">
        <v>4069</v>
      </c>
      <c r="L18" s="232">
        <f>'Labor Table'!M18</f>
        <v>200</v>
      </c>
      <c r="M18" s="239"/>
    </row>
    <row r="19" spans="2:14" s="177" customFormat="1" ht="15" customHeight="1" thickBot="1">
      <c r="B19" s="169">
        <f t="shared" si="1"/>
        <v>10</v>
      </c>
      <c r="C19" s="340" t="s">
        <v>101</v>
      </c>
      <c r="D19" s="171" t="s">
        <v>110</v>
      </c>
      <c r="E19" s="172">
        <f>$E$10/300*8</f>
        <v>2.6666666666666668E-2</v>
      </c>
      <c r="F19" s="173">
        <f>L14</f>
        <v>120</v>
      </c>
      <c r="G19" s="255">
        <f t="shared" si="0"/>
        <v>3.2</v>
      </c>
      <c r="H19" s="171"/>
      <c r="I19" s="176"/>
      <c r="K19" s="236"/>
      <c r="L19" s="237"/>
    </row>
    <row r="20" spans="2:14" s="177" customFormat="1" ht="15" customHeight="1" thickTop="1">
      <c r="B20" s="169">
        <f t="shared" si="1"/>
        <v>11</v>
      </c>
      <c r="C20" s="340" t="s">
        <v>98</v>
      </c>
      <c r="D20" s="180" t="s">
        <v>4357</v>
      </c>
      <c r="E20" s="172">
        <f>($E$10/300*8)</f>
        <v>2.6666666666666668E-2</v>
      </c>
      <c r="F20" s="173">
        <f>L12</f>
        <v>145</v>
      </c>
      <c r="G20" s="255">
        <f t="shared" si="0"/>
        <v>3.8666666666666667</v>
      </c>
      <c r="H20" s="171"/>
      <c r="I20" s="176"/>
      <c r="K20" s="178"/>
    </row>
    <row r="21" spans="2:14" s="177" customFormat="1" ht="15" customHeight="1">
      <c r="B21" s="169">
        <f t="shared" si="1"/>
        <v>12</v>
      </c>
      <c r="C21" s="340" t="s">
        <v>101</v>
      </c>
      <c r="D21" s="171" t="s">
        <v>111</v>
      </c>
      <c r="E21" s="172">
        <f>$E$10/300*8</f>
        <v>2.6666666666666668E-2</v>
      </c>
      <c r="F21" s="173">
        <f>L14</f>
        <v>120</v>
      </c>
      <c r="G21" s="255">
        <f t="shared" si="0"/>
        <v>3.2</v>
      </c>
      <c r="H21" s="175"/>
      <c r="I21" s="176"/>
    </row>
    <row r="22" spans="2:14" s="177" customFormat="1" ht="15" customHeight="1">
      <c r="B22" s="169">
        <f t="shared" si="1"/>
        <v>13</v>
      </c>
      <c r="C22" s="415" t="s">
        <v>4061</v>
      </c>
      <c r="D22" s="171" t="s">
        <v>115</v>
      </c>
      <c r="E22" s="172">
        <f>$E$10/300*8</f>
        <v>2.6666666666666668E-2</v>
      </c>
      <c r="F22" s="173">
        <f>L11</f>
        <v>120</v>
      </c>
      <c r="G22" s="255">
        <f t="shared" si="0"/>
        <v>3.2</v>
      </c>
      <c r="H22" s="175"/>
      <c r="I22" s="176"/>
      <c r="N22" s="245"/>
    </row>
    <row r="23" spans="2:14" s="177" customFormat="1" ht="15" customHeight="1">
      <c r="B23" s="169">
        <f t="shared" si="1"/>
        <v>14</v>
      </c>
      <c r="C23" s="170"/>
      <c r="D23" s="199"/>
      <c r="E23" s="172"/>
      <c r="F23" s="181"/>
      <c r="G23" s="255"/>
      <c r="H23" s="175"/>
      <c r="I23" s="176"/>
      <c r="K23" s="228" t="s">
        <v>4058</v>
      </c>
      <c r="L23" s="177">
        <v>3</v>
      </c>
    </row>
    <row r="24" spans="2:14" s="177" customFormat="1" ht="15" customHeight="1">
      <c r="B24" s="169">
        <f t="shared" si="1"/>
        <v>15</v>
      </c>
      <c r="C24" s="170"/>
      <c r="D24" s="199"/>
      <c r="E24" s="172"/>
      <c r="F24" s="181"/>
      <c r="G24" s="255"/>
      <c r="H24" s="175"/>
      <c r="I24" s="176"/>
      <c r="K24" s="228" t="s">
        <v>4078</v>
      </c>
      <c r="L24">
        <f>E19*E3+E20*E3+E21*E3</f>
        <v>36.800000000000004</v>
      </c>
      <c r="M24" s="142"/>
    </row>
    <row r="25" spans="2:14" s="177" customFormat="1" ht="15" customHeight="1">
      <c r="B25" s="169">
        <f t="shared" si="1"/>
        <v>16</v>
      </c>
      <c r="C25" s="170"/>
      <c r="D25" s="199"/>
      <c r="E25" s="172"/>
      <c r="F25" s="181"/>
      <c r="G25" s="255"/>
      <c r="H25" s="175"/>
      <c r="I25" s="176"/>
      <c r="K25" s="228" t="s">
        <v>4079</v>
      </c>
      <c r="L25" s="238">
        <f>1.5/8*L24</f>
        <v>6.9</v>
      </c>
      <c r="N25" s="253"/>
    </row>
    <row r="26" spans="2:14" s="177" customFormat="1" ht="15" customHeight="1">
      <c r="B26" s="169">
        <f t="shared" si="1"/>
        <v>17</v>
      </c>
      <c r="C26" s="170"/>
      <c r="D26" s="199"/>
      <c r="E26" s="172"/>
      <c r="F26" s="181"/>
      <c r="G26" s="255"/>
      <c r="H26" s="175"/>
      <c r="I26" s="176"/>
      <c r="K26" s="228" t="s">
        <v>4071</v>
      </c>
      <c r="L26" s="246"/>
    </row>
    <row r="27" spans="2:14" s="177" customFormat="1" ht="15" customHeight="1">
      <c r="B27" s="169">
        <f t="shared" si="1"/>
        <v>18</v>
      </c>
      <c r="C27" s="170"/>
      <c r="D27" s="199"/>
      <c r="E27" s="172"/>
      <c r="F27" s="181"/>
      <c r="G27" s="255"/>
      <c r="H27" s="175"/>
      <c r="I27" s="176"/>
      <c r="K27"/>
    </row>
    <row r="28" spans="2:14" s="177" customFormat="1" ht="15" customHeight="1">
      <c r="B28" s="169">
        <f t="shared" si="1"/>
        <v>19</v>
      </c>
      <c r="C28" s="170"/>
      <c r="D28" s="199"/>
      <c r="E28" s="172"/>
      <c r="F28" s="181"/>
      <c r="G28" s="255"/>
      <c r="H28" s="175"/>
      <c r="I28" s="176"/>
      <c r="K28"/>
    </row>
    <row r="29" spans="2:14" s="177" customFormat="1" ht="15" customHeight="1" thickBot="1">
      <c r="B29" s="183">
        <f t="shared" si="1"/>
        <v>20</v>
      </c>
      <c r="C29" s="341"/>
      <c r="D29" s="342"/>
      <c r="E29" s="186"/>
      <c r="F29" s="187"/>
      <c r="G29" s="255"/>
      <c r="H29" s="185"/>
      <c r="I29" s="176"/>
      <c r="K29"/>
      <c r="M29" s="189"/>
    </row>
    <row r="30" spans="2:14" ht="15" customHeight="1" thickTop="1">
      <c r="D30" s="11"/>
      <c r="E30" s="102" t="s">
        <v>39</v>
      </c>
      <c r="F30" s="11"/>
      <c r="G30" s="267">
        <f>SUM(G10:G29)</f>
        <v>29.053796666666667</v>
      </c>
      <c r="H30" s="11"/>
      <c r="I30" s="2"/>
      <c r="K30" s="228" t="s">
        <v>4084</v>
      </c>
      <c r="L30" s="284" t="s">
        <v>4087</v>
      </c>
      <c r="M30" s="285" t="s">
        <v>18</v>
      </c>
    </row>
    <row r="31" spans="2:14" ht="15" customHeight="1" thickBot="1">
      <c r="E31" s="77"/>
      <c r="F31" s="12"/>
      <c r="G31" s="73">
        <f>(G30-(G12+G13+G14))*F31</f>
        <v>0</v>
      </c>
      <c r="H31" s="10"/>
      <c r="I31" s="70"/>
      <c r="K31" s="281" t="s">
        <v>4077</v>
      </c>
      <c r="L31" s="253">
        <f>E10+E11+E12*E3</f>
        <v>462</v>
      </c>
      <c r="M31" s="280">
        <f>G10*E3+G11*E3+G12*E3</f>
        <v>7170.0798000000004</v>
      </c>
    </row>
    <row r="32" spans="2:14" ht="15" customHeight="1" thickTop="1">
      <c r="E32" s="105" t="s">
        <v>18</v>
      </c>
      <c r="G32" s="81">
        <f>G30+G31</f>
        <v>29.053796666666667</v>
      </c>
      <c r="H32" s="10"/>
      <c r="I32" s="70"/>
      <c r="K32" s="281" t="s">
        <v>4083</v>
      </c>
      <c r="L32" s="177"/>
      <c r="M32" s="178">
        <f>G19*E3+G20*E3+G21*E3</f>
        <v>4722.666666666667</v>
      </c>
    </row>
    <row r="33" spans="3:13" ht="15" customHeight="1">
      <c r="E33" s="105"/>
      <c r="G33" s="128"/>
      <c r="H33" s="10"/>
      <c r="K33" s="177"/>
      <c r="L33" s="177"/>
      <c r="M33" s="286">
        <f>SUM(M31:M32)</f>
        <v>11892.746466666667</v>
      </c>
    </row>
    <row r="34" spans="3:13" ht="15" customHeight="1">
      <c r="E34" s="105"/>
      <c r="G34" s="128"/>
    </row>
    <row r="35" spans="3:13" ht="18.75">
      <c r="C35" s="62" t="s">
        <v>112</v>
      </c>
      <c r="E35" s="225" t="s">
        <v>18</v>
      </c>
      <c r="F35" s="225" t="s">
        <v>18</v>
      </c>
      <c r="G35" s="225" t="s">
        <v>4050</v>
      </c>
      <c r="H35" s="225" t="s">
        <v>4052</v>
      </c>
    </row>
    <row r="36" spans="3:13">
      <c r="D36" s="75" t="s">
        <v>113</v>
      </c>
      <c r="E36" s="225" t="s">
        <v>4054</v>
      </c>
      <c r="F36" s="225" t="s">
        <v>114</v>
      </c>
      <c r="G36" s="225" t="s">
        <v>4051</v>
      </c>
      <c r="H36" s="225" t="s">
        <v>4053</v>
      </c>
    </row>
    <row r="37" spans="3:13">
      <c r="C37" s="54" t="s">
        <v>101</v>
      </c>
      <c r="D37" t="str">
        <f>D19</f>
        <v>1 MAN &amp; BACKHOE (Trenching)</v>
      </c>
      <c r="E37">
        <v>1</v>
      </c>
      <c r="F37" s="229">
        <f>E3/300*8</f>
        <v>12.266666666666667</v>
      </c>
      <c r="G37">
        <v>300</v>
      </c>
      <c r="H37" s="226">
        <f>(F37*F19)/12</f>
        <v>122.66666666666667</v>
      </c>
      <c r="K37" s="254"/>
    </row>
    <row r="38" spans="3:13">
      <c r="C38" s="47" t="s">
        <v>98</v>
      </c>
      <c r="D38" s="10" t="str">
        <f>D20</f>
        <v>2 MEN &amp; TRUCK (Pipe Laying)</v>
      </c>
      <c r="E38">
        <v>2</v>
      </c>
      <c r="F38" s="229">
        <f>(E3/300*8)*2</f>
        <v>24.533333333333335</v>
      </c>
      <c r="G38">
        <v>300</v>
      </c>
      <c r="H38" s="227">
        <f>(F38*F20)/12</f>
        <v>296.44444444444446</v>
      </c>
      <c r="K38" s="254"/>
    </row>
    <row r="39" spans="3:13">
      <c r="C39" s="54" t="s">
        <v>101</v>
      </c>
      <c r="D39" t="str">
        <f>D21</f>
        <v>1 MAN &amp; BACKHOE (Backfilling  &amp; Compacting)</v>
      </c>
      <c r="E39">
        <v>0</v>
      </c>
      <c r="F39" s="229">
        <v>0</v>
      </c>
      <c r="G39">
        <v>300</v>
      </c>
      <c r="H39" s="226">
        <f>(F39*F19)/12</f>
        <v>0</v>
      </c>
      <c r="K39" s="254"/>
    </row>
    <row r="40" spans="3:13">
      <c r="C40" s="47" t="s">
        <v>96</v>
      </c>
      <c r="D40" s="70" t="str">
        <f>D22</f>
        <v>1 MAN &amp; TRUCK (Dump Truck)</v>
      </c>
      <c r="E40">
        <v>0</v>
      </c>
      <c r="F40" s="229">
        <v>0</v>
      </c>
      <c r="G40">
        <v>300</v>
      </c>
      <c r="H40" s="226">
        <f>(F39*F19)/12</f>
        <v>0</v>
      </c>
      <c r="K40" s="10"/>
    </row>
    <row r="41" spans="3:13">
      <c r="C41" s="47"/>
      <c r="D41" s="70"/>
      <c r="G41">
        <v>300</v>
      </c>
      <c r="H41" s="227">
        <f>(F41*F21)/12</f>
        <v>0</v>
      </c>
      <c r="K41" s="254">
        <f>F41/E3</f>
        <v>0</v>
      </c>
    </row>
    <row r="42" spans="3:13">
      <c r="C42" s="47"/>
      <c r="D42" s="70"/>
      <c r="E42">
        <f>SUM(E37:E41)</f>
        <v>3</v>
      </c>
      <c r="F42" s="229">
        <f>SUM(F37:F40)</f>
        <v>36.800000000000004</v>
      </c>
      <c r="H42" s="248">
        <f>SUM(H37:H40)</f>
        <v>419.11111111111114</v>
      </c>
      <c r="K42" s="10"/>
    </row>
    <row r="43" spans="3:13">
      <c r="C43" s="47"/>
      <c r="D43" s="70"/>
      <c r="K43" s="10"/>
    </row>
    <row r="44" spans="3:13">
      <c r="E44" s="70" t="s">
        <v>72</v>
      </c>
      <c r="F44" t="s">
        <v>43</v>
      </c>
      <c r="G44" t="s">
        <v>71</v>
      </c>
      <c r="H44" t="s">
        <v>44</v>
      </c>
      <c r="K44" s="10"/>
    </row>
    <row r="45" spans="3:13">
      <c r="D45" s="70" t="s">
        <v>73</v>
      </c>
      <c r="E45">
        <f>3*2</f>
        <v>6</v>
      </c>
      <c r="F45">
        <v>1</v>
      </c>
      <c r="G45">
        <f>((F45*E45)-(4*4*3.14/1728))/27</f>
        <v>0.22114540466392316</v>
      </c>
      <c r="H45">
        <v>15</v>
      </c>
      <c r="K45" s="10"/>
    </row>
    <row r="46" spans="3:13">
      <c r="D46" s="70" t="s">
        <v>74</v>
      </c>
      <c r="G46">
        <f>G45*100</f>
        <v>22.114540466392317</v>
      </c>
      <c r="K46" s="10"/>
    </row>
    <row r="47" spans="3:13">
      <c r="D47" s="70" t="s">
        <v>75</v>
      </c>
    </row>
    <row r="48" spans="3:13">
      <c r="K48" s="10"/>
    </row>
    <row r="50" spans="3:3">
      <c r="C50" s="70"/>
    </row>
  </sheetData>
  <mergeCells count="2">
    <mergeCell ref="F2:G2"/>
    <mergeCell ref="D1:I1"/>
  </mergeCells>
  <phoneticPr fontId="0" type="noConversion"/>
  <printOptions horizontalCentered="1"/>
  <pageMargins left="0.75" right="0.75" top="1" bottom="1" header="0.5" footer="0.5"/>
  <pageSetup scale="83" orientation="portrait" horizontalDpi="4294967293" verticalDpi="300" r:id="rId1"/>
  <headerFooter alignWithMargins="0">
    <oddHeader>&amp;L&amp;D&amp;C&amp;"Arial,Bold"EXHIBIT "B"</oddHeader>
    <oddFooter>&amp;R1</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N33"/>
  <sheetViews>
    <sheetView topLeftCell="C1" zoomScaleNormal="100" workbookViewId="0">
      <selection activeCell="F19" sqref="F19"/>
    </sheetView>
  </sheetViews>
  <sheetFormatPr defaultRowHeight="12.75"/>
  <cols>
    <col min="1" max="1" width="3.7109375" customWidth="1"/>
    <col min="2" max="2" width="5.7109375" customWidth="1"/>
    <col min="3" max="3" width="12.7109375" customWidth="1"/>
    <col min="4" max="4" width="45.7109375" customWidth="1"/>
    <col min="5" max="8" width="13.7109375" customWidth="1"/>
    <col min="9" max="10" width="3.7109375" customWidth="1"/>
    <col min="11" max="11" width="70.42578125" bestFit="1" customWidth="1"/>
    <col min="12" max="12" width="8.28515625" bestFit="1" customWidth="1"/>
    <col min="13" max="13" width="12.7109375" customWidth="1"/>
    <col min="14" max="14" width="3.7109375" customWidth="1"/>
  </cols>
  <sheetData>
    <row r="1" spans="2:14" ht="20.25">
      <c r="B1" s="413" t="s">
        <v>4353</v>
      </c>
      <c r="C1" s="69"/>
      <c r="D1" s="469" t="s">
        <v>52</v>
      </c>
      <c r="E1" s="469"/>
      <c r="F1" s="469"/>
      <c r="G1" s="469"/>
      <c r="H1" s="469"/>
      <c r="I1" s="469"/>
    </row>
    <row r="2" spans="2:14" ht="18.75">
      <c r="C2" s="64"/>
      <c r="D2" s="56" t="s">
        <v>32</v>
      </c>
      <c r="E2" s="46">
        <f>ROUNDUP(G31,0)</f>
        <v>4821</v>
      </c>
      <c r="F2" s="46"/>
      <c r="G2" s="14"/>
    </row>
    <row r="3" spans="2:14" ht="18.75">
      <c r="C3" s="64"/>
      <c r="D3" s="56" t="s">
        <v>33</v>
      </c>
      <c r="E3" s="136">
        <v>4</v>
      </c>
      <c r="F3" s="126"/>
    </row>
    <row r="4" spans="2:14" ht="18.75">
      <c r="C4" s="64"/>
      <c r="D4" s="56" t="s">
        <v>31</v>
      </c>
      <c r="E4" s="63" t="s">
        <v>42</v>
      </c>
      <c r="F4" s="78"/>
    </row>
    <row r="5" spans="2:14" ht="18">
      <c r="D5" s="471"/>
      <c r="E5" s="471"/>
      <c r="F5" s="471"/>
    </row>
    <row r="7" spans="2:14">
      <c r="B7" s="165" t="str">
        <f>'COST SHEET'!A1</f>
        <v>Updated: Inventory Cost Sheet_2015-06-01</v>
      </c>
    </row>
    <row r="8" spans="2:14" ht="13.5" thickBot="1">
      <c r="E8" s="68"/>
      <c r="F8" s="68"/>
      <c r="N8" s="10"/>
    </row>
    <row r="9" spans="2:14" ht="30" thickTop="1" thickBot="1">
      <c r="B9" s="439" t="s">
        <v>14</v>
      </c>
      <c r="C9" s="440" t="s">
        <v>109</v>
      </c>
      <c r="D9" s="441" t="s">
        <v>14</v>
      </c>
      <c r="E9" s="442" t="s">
        <v>81</v>
      </c>
      <c r="F9" s="439" t="s">
        <v>37</v>
      </c>
      <c r="G9" s="439" t="s">
        <v>18</v>
      </c>
      <c r="H9" s="443" t="s">
        <v>38</v>
      </c>
      <c r="K9" s="272" t="s">
        <v>4082</v>
      </c>
      <c r="L9" s="240" t="s">
        <v>46</v>
      </c>
      <c r="M9" s="242" t="s">
        <v>4060</v>
      </c>
    </row>
    <row r="10" spans="2:14" s="177" customFormat="1" ht="15" customHeight="1">
      <c r="B10" s="190">
        <v>1</v>
      </c>
      <c r="C10" s="350" t="s">
        <v>3326</v>
      </c>
      <c r="D10" s="346" t="str">
        <f>VLOOKUP(C10,'COST SHEET'!A$2:L$1967,2,0)</f>
        <v>6" MJ HYDRANT</v>
      </c>
      <c r="E10" s="351">
        <v>1</v>
      </c>
      <c r="F10" s="346">
        <f>VLOOKUP(C10,'COST SHEET'!$A$2:$L$1967,12,0)</f>
        <v>2427.7240000000002</v>
      </c>
      <c r="G10" s="192">
        <f>F10*E10</f>
        <v>2427.7240000000002</v>
      </c>
      <c r="H10" s="191"/>
      <c r="J10" s="167"/>
      <c r="K10" s="231" t="s">
        <v>4062</v>
      </c>
      <c r="L10" s="241">
        <f>'Labor Table'!M10</f>
        <v>68</v>
      </c>
      <c r="M10" s="243">
        <f>IF(AND(COUNTIF(C10:C29,"1MEXTRA"),COUNTIF(C10:C29,"1MEXTRA")&gt;0),1,0)</f>
        <v>0</v>
      </c>
    </row>
    <row r="11" spans="2:14" s="177" customFormat="1" ht="15" customHeight="1">
      <c r="B11" s="169">
        <f>B10+1</f>
        <v>2</v>
      </c>
      <c r="C11" s="343" t="s">
        <v>1</v>
      </c>
      <c r="D11" s="181" t="str">
        <f>VLOOKUP(C11,'COST SHEET'!A$2:L$1967,2,0)</f>
        <v>5" HYDRANT STORZ ADPTR w/CAP</v>
      </c>
      <c r="E11" s="172">
        <v>1</v>
      </c>
      <c r="F11" s="181">
        <f>VLOOKUP(C11,'COST SHEET'!$A$2:$L$1967,12,0)</f>
        <v>193.57000000000002</v>
      </c>
      <c r="G11" s="174">
        <f t="shared" ref="G11:G21" si="0">F11*E11</f>
        <v>193.57000000000002</v>
      </c>
      <c r="H11" s="181"/>
      <c r="K11" s="233" t="s">
        <v>4070</v>
      </c>
      <c r="L11" s="241">
        <f>'Labor Table'!M11</f>
        <v>120</v>
      </c>
      <c r="M11" s="243">
        <f>IF(AND(COUNTIF(C10:C29,"1MTRCK"),COUNTIF(C10:C29,"1MTRCK")&gt;0),1,0)</f>
        <v>0</v>
      </c>
    </row>
    <row r="12" spans="2:14" s="177" customFormat="1">
      <c r="B12" s="169">
        <f t="shared" ref="B12:B28" si="1">B11+1</f>
        <v>3</v>
      </c>
      <c r="C12" s="343" t="s">
        <v>3331</v>
      </c>
      <c r="D12" s="181" t="str">
        <f>VLOOKUP(C12,'COST SHEET'!A$2:L$1967,2,0)</f>
        <v>18" VALVE BOX RISER w/LID</v>
      </c>
      <c r="E12" s="172">
        <v>1</v>
      </c>
      <c r="F12" s="181">
        <f>VLOOKUP(C12,'COST SHEET'!$A$2:$L$1967,12,0)</f>
        <v>56.606290000000001</v>
      </c>
      <c r="G12" s="174">
        <f t="shared" si="0"/>
        <v>56.606290000000001</v>
      </c>
      <c r="H12" s="181"/>
      <c r="K12" s="234" t="s">
        <v>4063</v>
      </c>
      <c r="L12" s="241">
        <f>'Labor Table'!M12</f>
        <v>145</v>
      </c>
      <c r="M12" s="243">
        <f>IF(AND(COUNTIF(C10:C29,"2MTRCK"),COUNTIF(C10:C29,"2MTRCK")&gt;0),2,0)</f>
        <v>2</v>
      </c>
    </row>
    <row r="13" spans="2:14" s="177" customFormat="1" ht="15" customHeight="1">
      <c r="B13" s="169">
        <f t="shared" si="1"/>
        <v>4</v>
      </c>
      <c r="C13" s="343" t="s">
        <v>3333</v>
      </c>
      <c r="D13" s="181" t="str">
        <f>VLOOKUP(C13,'COST SHEET'!A$2:L$1967,2,0)</f>
        <v>VALVE BOX BOTTOM CI</v>
      </c>
      <c r="E13" s="172">
        <v>1</v>
      </c>
      <c r="F13" s="181">
        <f>VLOOKUP(C13,'COST SHEET'!$A$2:$L$1967,12,0)</f>
        <v>34.546849999999999</v>
      </c>
      <c r="G13" s="174">
        <f t="shared" si="0"/>
        <v>34.546849999999999</v>
      </c>
      <c r="H13" s="181"/>
      <c r="K13" s="233" t="s">
        <v>4064</v>
      </c>
      <c r="L13" s="241">
        <f>'Labor Table'!M13</f>
        <v>120</v>
      </c>
      <c r="M13" s="243">
        <f>IF(AND(COUNTIF(C10:C29,"1MDMP"),COUNTIF(C10:C29,"1MDMP")&gt;0),1,0)</f>
        <v>0</v>
      </c>
    </row>
    <row r="14" spans="2:14" s="177" customFormat="1" ht="15" customHeight="1">
      <c r="B14" s="169">
        <f t="shared" si="1"/>
        <v>5</v>
      </c>
      <c r="C14" s="343" t="s">
        <v>1437</v>
      </c>
      <c r="D14" s="181" t="str">
        <f>VLOOKUP(C14,'COST SHEET'!A$2:L$1967,2,0)</f>
        <v>6" MJ x FLG TEE</v>
      </c>
      <c r="E14" s="172">
        <v>1</v>
      </c>
      <c r="F14" s="181">
        <f>VLOOKUP(C14,'COST SHEET'!$A$2:$L$1967,12,0)</f>
        <v>153.93299999999999</v>
      </c>
      <c r="G14" s="174">
        <f t="shared" si="0"/>
        <v>153.93299999999999</v>
      </c>
      <c r="H14" s="181"/>
      <c r="K14" s="233" t="s">
        <v>4065</v>
      </c>
      <c r="L14" s="241">
        <f>'Labor Table'!M14</f>
        <v>120</v>
      </c>
      <c r="M14" s="243">
        <f>IF(AND(COUNTIF(C10:C29,"1MBCK"),COUNTIF(C10:C29,"1MBCK")&gt;0),1,0)</f>
        <v>1</v>
      </c>
    </row>
    <row r="15" spans="2:14" s="177" customFormat="1" ht="15" customHeight="1">
      <c r="B15" s="169">
        <f t="shared" si="1"/>
        <v>6</v>
      </c>
      <c r="C15" s="343" t="s">
        <v>60</v>
      </c>
      <c r="D15" s="181" t="str">
        <f>VLOOKUP(C15,'COST SHEET'!A$2:L$1967,2,0)</f>
        <v>6" DUCTILE IRON PIPE</v>
      </c>
      <c r="E15" s="172">
        <v>18</v>
      </c>
      <c r="F15" s="181">
        <f>VLOOKUP(C15,'COST SHEET'!$A$2:$L$1967,12,0)</f>
        <v>26.526760000000003</v>
      </c>
      <c r="G15" s="174">
        <f t="shared" si="0"/>
        <v>477.48168000000004</v>
      </c>
      <c r="H15" s="181"/>
      <c r="K15" s="233" t="s">
        <v>4066</v>
      </c>
      <c r="L15" s="241">
        <f>'Labor Table'!M15</f>
        <v>120</v>
      </c>
      <c r="M15" s="243">
        <f>IF(AND(COUNTIF(C10:C29,"1MBOOM"),COUNTIF(C10:C29,"1MBOOM")&gt;0),1,0)</f>
        <v>0</v>
      </c>
    </row>
    <row r="16" spans="2:14" s="177" customFormat="1" ht="15" customHeight="1" thickBot="1">
      <c r="B16" s="169">
        <f t="shared" si="1"/>
        <v>7</v>
      </c>
      <c r="C16" s="343" t="s">
        <v>1387</v>
      </c>
      <c r="D16" s="181" t="str">
        <f>VLOOKUP(C16,'COST SHEET'!A$2:L$1967,2,0)</f>
        <v>6" MEGALUG PK/KIT (DI)</v>
      </c>
      <c r="E16" s="172">
        <v>2</v>
      </c>
      <c r="F16" s="181">
        <f>VLOOKUP(C16,'COST SHEET'!$A$2:$L$1967,12,0)</f>
        <v>57.912660000000002</v>
      </c>
      <c r="G16" s="174">
        <f t="shared" si="0"/>
        <v>115.82532</v>
      </c>
      <c r="H16" s="181"/>
      <c r="K16" s="233" t="s">
        <v>4067</v>
      </c>
      <c r="L16" s="241">
        <f>'Labor Table'!M16</f>
        <v>120</v>
      </c>
      <c r="M16" s="244">
        <f>IF(AND(COUNTIF(C10:C29,"1MVAC"),COUNTIF(C10:C29,"1MVAC")&gt;0),0,0)</f>
        <v>0</v>
      </c>
    </row>
    <row r="17" spans="2:14" s="177" customFormat="1" ht="15" customHeight="1" thickTop="1">
      <c r="B17" s="169">
        <f t="shared" si="1"/>
        <v>8</v>
      </c>
      <c r="C17" s="343" t="s">
        <v>5</v>
      </c>
      <c r="D17" s="181" t="str">
        <f>VLOOKUP(C17,'COST SHEET'!A$2:L$1967,2,0)</f>
        <v>6" MEGALUG PK/KIT (PVC)</v>
      </c>
      <c r="E17" s="172">
        <v>2</v>
      </c>
      <c r="F17" s="181">
        <f>VLOOKUP(C17,'COST SHEET'!$A$2:$L$1967,12,0)</f>
        <v>67.155140000000003</v>
      </c>
      <c r="G17" s="174">
        <f t="shared" si="0"/>
        <v>134.31028000000001</v>
      </c>
      <c r="H17" s="181"/>
      <c r="K17" s="235" t="s">
        <v>4072</v>
      </c>
      <c r="L17" s="232">
        <f>'Labor Table'!M17</f>
        <v>65</v>
      </c>
      <c r="M17" s="239"/>
    </row>
    <row r="18" spans="2:14" s="177" customFormat="1" ht="15" customHeight="1">
      <c r="B18" s="169">
        <f t="shared" si="1"/>
        <v>9</v>
      </c>
      <c r="C18" s="343" t="s">
        <v>7</v>
      </c>
      <c r="D18" s="181" t="str">
        <f>VLOOKUP(C18,'COST SHEET'!A$2:L$1967,2,0)</f>
        <v>6" FLG BOLT &amp; GSKT KIT</v>
      </c>
      <c r="E18" s="172">
        <v>1</v>
      </c>
      <c r="F18" s="181">
        <f>VLOOKUP(C18,'COST SHEET'!$A$2:$L$1967,12,0)</f>
        <v>17.199000000000002</v>
      </c>
      <c r="G18" s="174">
        <f t="shared" si="0"/>
        <v>17.199000000000002</v>
      </c>
      <c r="H18" s="181"/>
      <c r="K18" s="233" t="s">
        <v>4069</v>
      </c>
      <c r="L18" s="232">
        <f>'Labor Table'!M18</f>
        <v>200</v>
      </c>
      <c r="M18" s="239"/>
    </row>
    <row r="19" spans="2:14" s="177" customFormat="1" ht="15" customHeight="1" thickBot="1">
      <c r="B19" s="169">
        <f t="shared" si="1"/>
        <v>10</v>
      </c>
      <c r="C19" s="343" t="s">
        <v>66</v>
      </c>
      <c r="D19" s="181" t="str">
        <f>VLOOKUP(C19,'COST SHEET'!A$2:L$1967,2,0)</f>
        <v>BLOCKS 2/8  4/8  4/16 - AVG</v>
      </c>
      <c r="E19" s="172">
        <v>6</v>
      </c>
      <c r="F19" s="181">
        <f>VLOOKUP(C19,'COST SHEET'!$A$2:$L$1967,12,0)</f>
        <v>8.5044699999999995</v>
      </c>
      <c r="G19" s="174">
        <f t="shared" si="0"/>
        <v>51.026820000000001</v>
      </c>
      <c r="H19" s="181"/>
      <c r="K19" s="236"/>
      <c r="L19" s="237"/>
    </row>
    <row r="20" spans="2:14" s="177" customFormat="1" ht="15" customHeight="1" thickTop="1">
      <c r="B20" s="169">
        <f t="shared" si="1"/>
        <v>11</v>
      </c>
      <c r="C20" s="343" t="s">
        <v>67</v>
      </c>
      <c r="D20" s="181" t="str">
        <f>VLOOKUP(C20,'COST SHEET'!A$2:L$1970,2,0)</f>
        <v>GRAVEL 1 1/4</v>
      </c>
      <c r="E20" s="172">
        <v>0.5</v>
      </c>
      <c r="F20" s="181">
        <f>VLOOKUP(C20,'COST SHEET'!$A$2:$L$1970,12,0)</f>
        <v>15.669160000000002</v>
      </c>
      <c r="G20" s="174">
        <f t="shared" si="0"/>
        <v>7.8345800000000008</v>
      </c>
      <c r="H20" s="181"/>
      <c r="K20" s="178"/>
    </row>
    <row r="21" spans="2:14" s="177" customFormat="1" ht="15" customHeight="1">
      <c r="B21" s="169">
        <f t="shared" si="1"/>
        <v>12</v>
      </c>
      <c r="C21" s="343" t="s">
        <v>1972</v>
      </c>
      <c r="D21" s="181" t="str">
        <f>VLOOKUP(C21,'COST SHEET'!A$2:L$1967,2,0)</f>
        <v>6" MJ x FLG GATE VALVE</v>
      </c>
      <c r="E21" s="172">
        <v>1</v>
      </c>
      <c r="F21" s="181">
        <f>VLOOKUP(C21,'COST SHEET'!$A$2:$L$1967,12,0)</f>
        <v>691.51017000000002</v>
      </c>
      <c r="G21" s="174">
        <f t="shared" si="0"/>
        <v>691.51017000000002</v>
      </c>
      <c r="H21" s="181"/>
    </row>
    <row r="22" spans="2:14" s="177" customFormat="1" ht="15" customHeight="1">
      <c r="B22" s="169">
        <f t="shared" si="1"/>
        <v>13</v>
      </c>
      <c r="C22" s="412" t="s">
        <v>1547</v>
      </c>
      <c r="D22" s="181" t="str">
        <f>VLOOKUP(C22,'COST SHEET'!A$2:L$1970,2,0)</f>
        <v>8 x 6 MJ x FLG REDUCING TEE</v>
      </c>
      <c r="E22" s="172">
        <v>1</v>
      </c>
      <c r="F22" s="181">
        <f>VLOOKUP(C22,'COST SHEET'!$A$2:$L$1967,12,0)</f>
        <v>194.01525000000001</v>
      </c>
      <c r="G22" s="174">
        <f t="shared" ref="G22" si="2">F22*E22</f>
        <v>194.01525000000001</v>
      </c>
      <c r="H22" s="273"/>
    </row>
    <row r="23" spans="2:14" s="177" customFormat="1" ht="15" customHeight="1">
      <c r="B23" s="169">
        <f t="shared" si="1"/>
        <v>14</v>
      </c>
      <c r="C23" s="414" t="s">
        <v>4358</v>
      </c>
      <c r="D23" s="180"/>
      <c r="E23" s="172"/>
      <c r="F23" s="173"/>
      <c r="G23" s="174"/>
      <c r="H23" s="273"/>
      <c r="K23" s="228" t="s">
        <v>4058</v>
      </c>
      <c r="L23" s="167">
        <v>3</v>
      </c>
    </row>
    <row r="24" spans="2:14" ht="15" customHeight="1">
      <c r="B24" s="106">
        <f t="shared" si="1"/>
        <v>15</v>
      </c>
      <c r="C24" s="133" t="s">
        <v>98</v>
      </c>
      <c r="D24" s="180" t="s">
        <v>99</v>
      </c>
      <c r="E24" s="172">
        <v>1</v>
      </c>
      <c r="F24" s="173">
        <v>145</v>
      </c>
      <c r="G24" s="174">
        <f t="shared" ref="G24:G25" si="3">F24*E24</f>
        <v>145</v>
      </c>
      <c r="H24" s="274"/>
      <c r="J24" s="177"/>
      <c r="K24" s="228" t="s">
        <v>4059</v>
      </c>
      <c r="L24" s="70">
        <f>(E22*E3)+(E23*E3)</f>
        <v>4</v>
      </c>
      <c r="M24" s="177"/>
      <c r="N24" s="177"/>
    </row>
    <row r="25" spans="2:14" ht="15" customHeight="1">
      <c r="B25" s="106">
        <f t="shared" si="1"/>
        <v>16</v>
      </c>
      <c r="C25" s="94" t="s">
        <v>101</v>
      </c>
      <c r="D25" s="195" t="s">
        <v>102</v>
      </c>
      <c r="E25" s="172">
        <v>1</v>
      </c>
      <c r="F25" s="173">
        <f>L16</f>
        <v>120</v>
      </c>
      <c r="G25" s="174">
        <f t="shared" si="3"/>
        <v>120</v>
      </c>
      <c r="H25" s="3"/>
      <c r="J25" s="177"/>
      <c r="K25" s="228" t="s">
        <v>4079</v>
      </c>
      <c r="L25" s="246">
        <f>1.5/8*L24</f>
        <v>0.75</v>
      </c>
      <c r="M25" s="177"/>
      <c r="N25" s="177"/>
    </row>
    <row r="26" spans="2:14" ht="15" customHeight="1">
      <c r="B26" s="106">
        <f t="shared" si="1"/>
        <v>17</v>
      </c>
      <c r="C26" s="87"/>
      <c r="D26" s="133"/>
      <c r="E26" s="120"/>
      <c r="F26" s="25"/>
      <c r="G26" s="86"/>
      <c r="H26" s="3"/>
      <c r="J26" s="177"/>
      <c r="K26" s="228" t="s">
        <v>4071</v>
      </c>
      <c r="L26" s="246">
        <v>2</v>
      </c>
      <c r="M26" s="177"/>
      <c r="N26" s="177"/>
    </row>
    <row r="27" spans="2:14" ht="15" customHeight="1">
      <c r="B27" s="106">
        <f t="shared" si="1"/>
        <v>18</v>
      </c>
      <c r="C27" s="87"/>
      <c r="D27" s="133"/>
      <c r="E27" s="120"/>
      <c r="F27" s="25"/>
      <c r="G27" s="86"/>
      <c r="H27" s="3"/>
      <c r="J27" s="177"/>
      <c r="L27" s="177"/>
      <c r="M27" s="177"/>
      <c r="N27" s="177"/>
    </row>
    <row r="28" spans="2:14" ht="15" customHeight="1" thickBot="1">
      <c r="B28" s="107">
        <f t="shared" si="1"/>
        <v>19</v>
      </c>
      <c r="C28" s="96"/>
      <c r="D28" s="135"/>
      <c r="E28" s="122"/>
      <c r="F28" s="123"/>
      <c r="G28" s="109"/>
      <c r="H28" s="108"/>
      <c r="I28" s="1"/>
      <c r="J28" s="177"/>
      <c r="L28" s="177"/>
      <c r="M28" s="177"/>
      <c r="N28" s="177"/>
    </row>
    <row r="29" spans="2:14" ht="13.5" thickTop="1">
      <c r="E29" s="127" t="s">
        <v>39</v>
      </c>
      <c r="F29" s="1"/>
      <c r="G29" s="128">
        <f>SUM(G10:G28)</f>
        <v>4820.5832400000018</v>
      </c>
      <c r="H29" s="1"/>
      <c r="I29" s="1"/>
      <c r="J29" s="177"/>
      <c r="N29" s="189"/>
    </row>
    <row r="30" spans="2:14" ht="13.5" thickBot="1">
      <c r="E30" s="77"/>
      <c r="F30" s="12"/>
      <c r="G30" s="73">
        <f>G29*F30</f>
        <v>0</v>
      </c>
      <c r="K30" s="228" t="s">
        <v>4084</v>
      </c>
      <c r="L30" s="284" t="s">
        <v>4087</v>
      </c>
      <c r="M30" s="285" t="s">
        <v>18</v>
      </c>
      <c r="N30" s="1"/>
    </row>
    <row r="31" spans="2:14" ht="15" thickTop="1">
      <c r="E31" s="125" t="s">
        <v>18</v>
      </c>
      <c r="G31" s="81">
        <f>G29+G30</f>
        <v>4820.5832400000018</v>
      </c>
      <c r="K31" s="281" t="s">
        <v>4077</v>
      </c>
      <c r="L31" s="253">
        <f>SUM(E10:E21)*3</f>
        <v>106.5</v>
      </c>
      <c r="M31" s="280">
        <f>SUM(G10:G21)*3</f>
        <v>13084.703970000004</v>
      </c>
    </row>
    <row r="32" spans="2:14">
      <c r="K32" s="281" t="s">
        <v>4083</v>
      </c>
      <c r="L32" s="177"/>
      <c r="M32" s="178">
        <f>SUM(G23:G24)*3</f>
        <v>435</v>
      </c>
    </row>
    <row r="33" spans="11:13">
      <c r="K33" s="177"/>
      <c r="L33" s="177"/>
      <c r="M33" s="286">
        <f>SUM(M31:M32)</f>
        <v>13519.703970000004</v>
      </c>
    </row>
  </sheetData>
  <mergeCells count="2">
    <mergeCell ref="D5:F5"/>
    <mergeCell ref="D1:I1"/>
  </mergeCells>
  <phoneticPr fontId="0" type="noConversion"/>
  <printOptions horizontalCentered="1"/>
  <pageMargins left="0.75" right="0.75" top="1" bottom="1" header="0.5" footer="0.5"/>
  <pageSetup scale="40" orientation="portrait" horizontalDpi="300" verticalDpi="300" r:id="rId1"/>
  <headerFooter alignWithMargins="0">
    <oddHeader>&amp;L&amp;D&amp;C&amp;"Arial,Bold"EXHIBIT "B"</oddHeader>
    <oddFooter>&amp;R2</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46"/>
  <sheetViews>
    <sheetView zoomScaleNormal="100" workbookViewId="0">
      <selection activeCell="E4" sqref="E4"/>
    </sheetView>
  </sheetViews>
  <sheetFormatPr defaultRowHeight="12.75"/>
  <cols>
    <col min="1" max="1" width="3.7109375" customWidth="1"/>
    <col min="2" max="2" width="5.7109375" customWidth="1"/>
    <col min="3" max="3" width="12.7109375" customWidth="1"/>
    <col min="4" max="4" width="45.7109375" customWidth="1"/>
    <col min="5" max="8" width="13.7109375" customWidth="1"/>
    <col min="9" max="10" width="3.7109375" customWidth="1"/>
    <col min="11" max="11" width="70.42578125" bestFit="1" customWidth="1"/>
    <col min="12" max="12" width="8.28515625" bestFit="1" customWidth="1"/>
    <col min="13" max="13" width="12.7109375" customWidth="1"/>
    <col min="14" max="14" width="3.7109375" customWidth="1"/>
  </cols>
  <sheetData>
    <row r="1" spans="2:15" ht="20.25">
      <c r="B1" s="413" t="s">
        <v>4353</v>
      </c>
      <c r="C1" s="416"/>
      <c r="D1" s="469" t="s">
        <v>158</v>
      </c>
      <c r="E1" s="469"/>
      <c r="F1" s="469"/>
      <c r="G1" s="469"/>
      <c r="H1" s="469"/>
      <c r="I1" s="469"/>
    </row>
    <row r="2" spans="2:15" ht="18.75">
      <c r="C2" s="64"/>
      <c r="D2" s="56" t="s">
        <v>32</v>
      </c>
      <c r="E2" s="46">
        <f>ROUNDUP(G32,0)</f>
        <v>27</v>
      </c>
      <c r="F2" s="46"/>
      <c r="G2" s="46"/>
    </row>
    <row r="3" spans="2:15" ht="18.75">
      <c r="C3" s="64"/>
      <c r="D3" s="56" t="s">
        <v>33</v>
      </c>
      <c r="E3" s="136">
        <v>960</v>
      </c>
      <c r="F3" s="126"/>
    </row>
    <row r="4" spans="2:15" ht="18.75">
      <c r="C4" s="64"/>
      <c r="D4" s="56" t="s">
        <v>31</v>
      </c>
      <c r="E4" s="63" t="s">
        <v>59</v>
      </c>
      <c r="F4" s="78"/>
    </row>
    <row r="5" spans="2:15" ht="18">
      <c r="D5" s="354"/>
    </row>
    <row r="7" spans="2:15">
      <c r="B7" s="165" t="str">
        <f>'COST SHEET'!A1</f>
        <v>Updated: Inventory Cost Sheet_2015-06-01</v>
      </c>
    </row>
    <row r="8" spans="2:15" ht="13.5" thickBot="1">
      <c r="E8" s="68"/>
      <c r="F8" s="68"/>
      <c r="N8" s="10"/>
      <c r="O8" s="59"/>
    </row>
    <row r="9" spans="2:15" ht="30" thickTop="1" thickBot="1">
      <c r="B9" s="439" t="s">
        <v>14</v>
      </c>
      <c r="C9" s="440" t="s">
        <v>109</v>
      </c>
      <c r="D9" s="441" t="s">
        <v>14</v>
      </c>
      <c r="E9" s="442" t="s">
        <v>81</v>
      </c>
      <c r="F9" s="439" t="s">
        <v>37</v>
      </c>
      <c r="G9" s="439" t="s">
        <v>18</v>
      </c>
      <c r="H9" s="443" t="s">
        <v>38</v>
      </c>
      <c r="K9" s="230" t="s">
        <v>15</v>
      </c>
      <c r="L9" s="240" t="s">
        <v>46</v>
      </c>
      <c r="M9" s="242" t="s">
        <v>4060</v>
      </c>
    </row>
    <row r="10" spans="2:15" s="177" customFormat="1" ht="15" customHeight="1">
      <c r="B10" s="417">
        <v>1</v>
      </c>
      <c r="C10" s="418" t="s">
        <v>157</v>
      </c>
      <c r="D10" s="419" t="str">
        <f>VLOOKUP(C10,'COST SHEET'!A$2:L$1967,2,0)</f>
        <v>6" PVC PIPE, C900-165</v>
      </c>
      <c r="E10" s="420">
        <v>1</v>
      </c>
      <c r="F10" s="419">
        <f>VLOOKUP(C10,'COST SHEET'!$A$2:$L$1967,12,0)</f>
        <v>5.0156600000000005</v>
      </c>
      <c r="G10" s="421">
        <f>F10*E10</f>
        <v>5.0156600000000005</v>
      </c>
      <c r="H10" s="193"/>
      <c r="J10" s="167"/>
      <c r="K10" s="231" t="s">
        <v>4062</v>
      </c>
      <c r="L10" s="241">
        <f>'Labor Table'!M10</f>
        <v>68</v>
      </c>
      <c r="M10" s="243">
        <f>IF(AND(COUNTIF(C10:C29,"1MEXTRA"),COUNTIF(C10:C29,"1MEXTRA")&gt;0),1,0)</f>
        <v>0</v>
      </c>
      <c r="O10" s="167"/>
    </row>
    <row r="11" spans="2:15" s="177" customFormat="1" ht="15" customHeight="1">
      <c r="B11" s="169">
        <f>B10+1</f>
        <v>2</v>
      </c>
      <c r="C11" s="412" t="s">
        <v>4028</v>
      </c>
      <c r="D11" s="83" t="s">
        <v>4356</v>
      </c>
      <c r="E11" s="172">
        <v>1</v>
      </c>
      <c r="F11" s="181">
        <f>VLOOKUP(C11,'COST SHEET'!$A$2:$L$1975,12,0)</f>
        <v>7.3384999999999998</v>
      </c>
      <c r="G11" s="174">
        <f>E11*F11</f>
        <v>7.3384999999999998</v>
      </c>
      <c r="H11" s="265"/>
      <c r="K11" s="233" t="s">
        <v>4070</v>
      </c>
      <c r="L11" s="241">
        <f>'Labor Table'!M11</f>
        <v>120</v>
      </c>
      <c r="M11" s="243">
        <f>IF(AND(COUNTIF(C10:C29,"1MTRCK"),COUNTIF(C10:C29,"1MTRCK")&gt;0),1,0)</f>
        <v>1</v>
      </c>
    </row>
    <row r="12" spans="2:15" s="177" customFormat="1" ht="15" customHeight="1">
      <c r="B12" s="169">
        <f t="shared" ref="B12:B29" si="0">B11+1</f>
        <v>3</v>
      </c>
      <c r="C12" s="343" t="s">
        <v>3163</v>
      </c>
      <c r="D12" s="181" t="str">
        <f>VLOOKUP(C12,'COST SHEET'!A$2:L$1967,2,0)</f>
        <v>LOCATOR WIRE, # 14</v>
      </c>
      <c r="E12" s="172">
        <v>1</v>
      </c>
      <c r="F12" s="181">
        <f>VLOOKUP(C12,'COST SHEET'!$A$2:$L$1967,12,0)</f>
        <v>0.18226000000000001</v>
      </c>
      <c r="G12" s="174">
        <f t="shared" ref="G12:G24" si="1">E12*F12</f>
        <v>0.18226000000000001</v>
      </c>
      <c r="H12" s="265"/>
      <c r="K12" s="234" t="s">
        <v>4063</v>
      </c>
      <c r="L12" s="241">
        <f>'Labor Table'!M12</f>
        <v>145</v>
      </c>
      <c r="M12" s="243">
        <f>IF(AND(COUNTIF(C10:C29,"2MTRCK"),COUNTIF(C10:C29,"2MTRCK")&gt;0),2,0)</f>
        <v>2</v>
      </c>
    </row>
    <row r="13" spans="2:15" s="177" customFormat="1" ht="15" customHeight="1">
      <c r="B13" s="169">
        <f t="shared" si="0"/>
        <v>4</v>
      </c>
      <c r="C13" s="106"/>
      <c r="D13" s="89"/>
      <c r="E13" s="3"/>
      <c r="F13" s="3"/>
      <c r="G13" s="174"/>
      <c r="H13" s="265"/>
      <c r="K13" s="233" t="s">
        <v>4064</v>
      </c>
      <c r="L13" s="241">
        <f>'Labor Table'!M13</f>
        <v>120</v>
      </c>
      <c r="M13" s="243">
        <f>IF(AND(COUNTIF(C10:C29,"1MDMP"),COUNTIF(C10:C29,"1MDMP")&gt;0),1,0)</f>
        <v>0</v>
      </c>
    </row>
    <row r="14" spans="2:15" s="177" customFormat="1" ht="15" customHeight="1">
      <c r="B14" s="169">
        <f t="shared" si="0"/>
        <v>5</v>
      </c>
      <c r="C14" s="170"/>
      <c r="D14" s="171"/>
      <c r="E14" s="172"/>
      <c r="F14" s="344">
        <f>L17</f>
        <v>65</v>
      </c>
      <c r="G14" s="174">
        <f t="shared" si="1"/>
        <v>0</v>
      </c>
      <c r="H14" s="175"/>
      <c r="K14" s="233" t="s">
        <v>4065</v>
      </c>
      <c r="L14" s="241">
        <f>'Labor Table'!M14</f>
        <v>120</v>
      </c>
      <c r="M14" s="243">
        <f>IF(AND(COUNTIF(C10:C29,"1MBCK"),COUNTIF(C10:C29,"1MBCK")&gt;0),1,0)</f>
        <v>1</v>
      </c>
    </row>
    <row r="15" spans="2:15" s="177" customFormat="1" ht="15" customHeight="1">
      <c r="B15" s="169">
        <f t="shared" si="0"/>
        <v>6</v>
      </c>
      <c r="C15" s="106"/>
      <c r="D15" s="89"/>
      <c r="E15" s="3"/>
      <c r="F15" s="3"/>
      <c r="G15" s="174"/>
      <c r="H15" s="175"/>
      <c r="K15" s="233" t="s">
        <v>4066</v>
      </c>
      <c r="L15" s="241">
        <f>'Labor Table'!M15</f>
        <v>120</v>
      </c>
      <c r="M15" s="243">
        <f>IF(AND(COUNTIF(C10:C29,"1MBOOM"),COUNTIF(C10:C29,"1MBOOM")&gt;0),1,0)</f>
        <v>0</v>
      </c>
    </row>
    <row r="16" spans="2:15" s="177" customFormat="1" ht="15" customHeight="1" thickBot="1">
      <c r="B16" s="169">
        <f t="shared" si="0"/>
        <v>7</v>
      </c>
      <c r="C16" s="106"/>
      <c r="D16" s="89"/>
      <c r="E16" s="3"/>
      <c r="F16" s="3"/>
      <c r="G16" s="174"/>
      <c r="H16" s="175"/>
      <c r="K16" s="233" t="s">
        <v>4067</v>
      </c>
      <c r="L16" s="241">
        <f>'Labor Table'!M16</f>
        <v>120</v>
      </c>
      <c r="M16" s="244">
        <f>IF(AND(COUNTIF(C10:C29,"1MVAC"),COUNTIF(C10:C29,"1MVAC")&gt;0),0,0)</f>
        <v>0</v>
      </c>
    </row>
    <row r="17" spans="2:14" s="177" customFormat="1" ht="15" customHeight="1" thickTop="1">
      <c r="B17" s="169">
        <f t="shared" si="0"/>
        <v>8</v>
      </c>
      <c r="C17" s="106"/>
      <c r="D17" s="89"/>
      <c r="E17" s="3"/>
      <c r="F17" s="3"/>
      <c r="G17" s="174"/>
      <c r="H17" s="175"/>
      <c r="K17" s="235" t="s">
        <v>4068</v>
      </c>
      <c r="L17" s="232">
        <f>'Labor Table'!M17</f>
        <v>65</v>
      </c>
      <c r="M17" s="239"/>
    </row>
    <row r="18" spans="2:14" s="177" customFormat="1" ht="15" customHeight="1">
      <c r="B18" s="169">
        <f t="shared" si="0"/>
        <v>9</v>
      </c>
      <c r="C18" s="414" t="s">
        <v>4358</v>
      </c>
      <c r="D18" s="199"/>
      <c r="E18" s="172"/>
      <c r="F18" s="181"/>
      <c r="G18" s="174"/>
      <c r="H18" s="175"/>
      <c r="K18" s="233" t="s">
        <v>4069</v>
      </c>
      <c r="L18" s="232">
        <f>'Labor Table'!M18</f>
        <v>200</v>
      </c>
      <c r="M18" s="239"/>
    </row>
    <row r="19" spans="2:14" s="177" customFormat="1" ht="15" customHeight="1" thickBot="1">
      <c r="B19" s="169">
        <f t="shared" si="0"/>
        <v>10</v>
      </c>
      <c r="C19" s="170" t="s">
        <v>101</v>
      </c>
      <c r="D19" s="171" t="s">
        <v>110</v>
      </c>
      <c r="E19" s="172">
        <f>($E$10/300*8)</f>
        <v>2.6666666666666668E-2</v>
      </c>
      <c r="F19" s="173">
        <f>L14</f>
        <v>120</v>
      </c>
      <c r="G19" s="174">
        <f t="shared" si="1"/>
        <v>3.2</v>
      </c>
      <c r="H19" s="175"/>
      <c r="K19" s="236"/>
      <c r="L19" s="237"/>
    </row>
    <row r="20" spans="2:14" s="177" customFormat="1" ht="15" customHeight="1" thickTop="1">
      <c r="B20" s="169">
        <f t="shared" si="0"/>
        <v>11</v>
      </c>
      <c r="C20" s="179" t="s">
        <v>98</v>
      </c>
      <c r="D20" s="180" t="s">
        <v>99</v>
      </c>
      <c r="E20" s="172">
        <f>($E$10/300*8)</f>
        <v>2.6666666666666668E-2</v>
      </c>
      <c r="F20" s="173">
        <f>L12</f>
        <v>145</v>
      </c>
      <c r="G20" s="174">
        <f t="shared" si="1"/>
        <v>3.8666666666666667</v>
      </c>
      <c r="H20" s="175"/>
      <c r="K20" s="178"/>
    </row>
    <row r="21" spans="2:14" s="177" customFormat="1" ht="15" customHeight="1">
      <c r="B21" s="169">
        <f t="shared" si="0"/>
        <v>12</v>
      </c>
      <c r="C21" s="170" t="s">
        <v>101</v>
      </c>
      <c r="D21" s="171" t="s">
        <v>111</v>
      </c>
      <c r="E21" s="172">
        <f>($E$10/300*8)</f>
        <v>2.6666666666666668E-2</v>
      </c>
      <c r="F21" s="173">
        <f>L14</f>
        <v>120</v>
      </c>
      <c r="G21" s="174">
        <f t="shared" si="1"/>
        <v>3.2</v>
      </c>
      <c r="H21" s="175"/>
    </row>
    <row r="22" spans="2:14" ht="15" customHeight="1">
      <c r="B22" s="106">
        <f t="shared" si="0"/>
        <v>13</v>
      </c>
      <c r="C22" s="170" t="s">
        <v>96</v>
      </c>
      <c r="D22" s="171" t="s">
        <v>115</v>
      </c>
      <c r="E22" s="172">
        <f>($E$10/300*8)</f>
        <v>2.6666666666666668E-2</v>
      </c>
      <c r="F22" s="173">
        <f>L11</f>
        <v>120</v>
      </c>
      <c r="G22" s="174">
        <f t="shared" si="1"/>
        <v>3.2</v>
      </c>
      <c r="H22" s="3"/>
      <c r="J22" s="177"/>
      <c r="K22" s="177"/>
      <c r="L22" s="177"/>
      <c r="M22" s="177"/>
      <c r="N22" s="177"/>
    </row>
    <row r="23" spans="2:14" ht="15" customHeight="1">
      <c r="B23" s="106">
        <f t="shared" si="0"/>
        <v>14</v>
      </c>
      <c r="C23" s="106"/>
      <c r="D23" s="89"/>
      <c r="E23" s="3"/>
      <c r="F23" s="3"/>
      <c r="G23" s="174">
        <f t="shared" si="1"/>
        <v>0</v>
      </c>
      <c r="H23" s="3"/>
      <c r="J23" s="177"/>
      <c r="K23" s="228" t="s">
        <v>4058</v>
      </c>
      <c r="L23" s="167">
        <f>SUM(M10:M16)</f>
        <v>4</v>
      </c>
      <c r="M23" s="177"/>
      <c r="N23" s="177"/>
    </row>
    <row r="24" spans="2:14" ht="15" customHeight="1">
      <c r="B24" s="106">
        <f t="shared" si="0"/>
        <v>15</v>
      </c>
      <c r="C24" s="106"/>
      <c r="D24" s="89"/>
      <c r="E24" s="3"/>
      <c r="F24" s="3"/>
      <c r="G24" s="174">
        <f t="shared" si="1"/>
        <v>0</v>
      </c>
      <c r="H24" s="3"/>
      <c r="J24" s="177"/>
      <c r="K24" s="228" t="s">
        <v>4059</v>
      </c>
      <c r="L24" s="70">
        <f>E19*E3+E20*E3+E21*E3</f>
        <v>76.800000000000011</v>
      </c>
      <c r="M24" s="177"/>
      <c r="N24" s="177"/>
    </row>
    <row r="25" spans="2:14" ht="15" customHeight="1">
      <c r="B25" s="106">
        <f t="shared" si="0"/>
        <v>16</v>
      </c>
      <c r="C25" s="106"/>
      <c r="D25" s="89"/>
      <c r="E25" s="3"/>
      <c r="F25" s="3"/>
      <c r="G25" s="86">
        <f t="shared" ref="G25:G29" si="2">F25*E25</f>
        <v>0</v>
      </c>
      <c r="H25" s="3"/>
      <c r="J25" s="177"/>
      <c r="K25" s="228" t="s">
        <v>4079</v>
      </c>
      <c r="L25" s="246">
        <f>1.5/8*L24</f>
        <v>14.400000000000002</v>
      </c>
      <c r="M25" s="177"/>
      <c r="N25" s="177"/>
    </row>
    <row r="26" spans="2:14" ht="15" customHeight="1">
      <c r="B26" s="106">
        <f t="shared" si="0"/>
        <v>17</v>
      </c>
      <c r="C26" s="106"/>
      <c r="D26" s="89"/>
      <c r="E26" s="3"/>
      <c r="F26" s="3"/>
      <c r="G26" s="86">
        <f t="shared" si="2"/>
        <v>0</v>
      </c>
      <c r="H26" s="3"/>
      <c r="J26" s="177"/>
      <c r="K26" s="228" t="s">
        <v>4071</v>
      </c>
      <c r="L26" s="246">
        <v>0.5</v>
      </c>
      <c r="M26" s="177"/>
      <c r="N26" s="177"/>
    </row>
    <row r="27" spans="2:14" ht="15" customHeight="1">
      <c r="B27" s="106">
        <f t="shared" si="0"/>
        <v>18</v>
      </c>
      <c r="C27" s="106"/>
      <c r="D27" s="89"/>
      <c r="E27" s="3"/>
      <c r="F27" s="3"/>
      <c r="G27" s="86">
        <f t="shared" si="2"/>
        <v>0</v>
      </c>
      <c r="H27" s="3"/>
      <c r="J27" s="177"/>
      <c r="L27" s="177"/>
      <c r="M27" s="177"/>
      <c r="N27" s="177"/>
    </row>
    <row r="28" spans="2:14" ht="15" customHeight="1">
      <c r="B28" s="106">
        <f t="shared" si="0"/>
        <v>19</v>
      </c>
      <c r="C28" s="106"/>
      <c r="D28" s="89"/>
      <c r="E28" s="3"/>
      <c r="F28" s="3"/>
      <c r="G28" s="86">
        <f t="shared" si="2"/>
        <v>0</v>
      </c>
      <c r="H28" s="3"/>
      <c r="J28" s="177"/>
      <c r="L28" s="177"/>
      <c r="M28" s="177"/>
      <c r="N28" s="177"/>
    </row>
    <row r="29" spans="2:14" ht="15" customHeight="1" thickBot="1">
      <c r="B29" s="107">
        <f t="shared" si="0"/>
        <v>20</v>
      </c>
      <c r="C29" s="107"/>
      <c r="D29" s="97"/>
      <c r="E29" s="108"/>
      <c r="F29" s="108"/>
      <c r="G29" s="109">
        <f t="shared" si="2"/>
        <v>0</v>
      </c>
      <c r="H29" s="108"/>
      <c r="J29" s="177"/>
      <c r="L29" s="177"/>
      <c r="M29" s="189"/>
      <c r="N29" s="189"/>
    </row>
    <row r="30" spans="2:14" ht="13.5" thickTop="1">
      <c r="D30" s="1"/>
      <c r="E30" s="1" t="s">
        <v>39</v>
      </c>
      <c r="F30" s="1"/>
      <c r="G30" s="128">
        <f>SUM(G10:G29)</f>
        <v>26.003086666666665</v>
      </c>
      <c r="H30" s="1"/>
      <c r="K30" s="228" t="s">
        <v>4084</v>
      </c>
      <c r="L30" s="284" t="s">
        <v>4087</v>
      </c>
      <c r="M30" s="285" t="s">
        <v>18</v>
      </c>
      <c r="N30" s="1"/>
    </row>
    <row r="31" spans="2:14" ht="13.5" thickBot="1">
      <c r="F31" s="12"/>
      <c r="G31" s="73"/>
      <c r="K31" s="281" t="s">
        <v>4077</v>
      </c>
      <c r="L31" s="253">
        <f>E10*E3+E11*E3+E12*E3</f>
        <v>2880</v>
      </c>
      <c r="M31" s="280">
        <f>G10*E3+G11*E3+G12*E3</f>
        <v>12034.963200000002</v>
      </c>
    </row>
    <row r="32" spans="2:14" ht="13.5" thickTop="1">
      <c r="E32" s="75" t="s">
        <v>18</v>
      </c>
      <c r="G32" s="81">
        <f>G30+G31</f>
        <v>26.003086666666665</v>
      </c>
      <c r="K32" s="281" t="s">
        <v>4083</v>
      </c>
      <c r="L32" s="177"/>
      <c r="M32" s="178">
        <f>G19*E3+G20*E3+G21*E3</f>
        <v>9856</v>
      </c>
    </row>
    <row r="33" spans="3:13">
      <c r="K33" s="281" t="s">
        <v>4088</v>
      </c>
      <c r="L33" s="177"/>
      <c r="M33" s="10">
        <f>G14*E3</f>
        <v>0</v>
      </c>
    </row>
    <row r="34" spans="3:13">
      <c r="M34" s="286">
        <f>SUM(M31:M33)</f>
        <v>21890.963200000002</v>
      </c>
    </row>
    <row r="35" spans="3:13" ht="18.75">
      <c r="C35" s="62" t="s">
        <v>112</v>
      </c>
      <c r="E35" s="225" t="s">
        <v>18</v>
      </c>
      <c r="F35" s="225" t="s">
        <v>18</v>
      </c>
      <c r="G35" s="225" t="s">
        <v>4050</v>
      </c>
      <c r="H35" s="225" t="s">
        <v>4052</v>
      </c>
    </row>
    <row r="36" spans="3:13">
      <c r="D36" s="75" t="s">
        <v>113</v>
      </c>
      <c r="E36" s="225" t="s">
        <v>4054</v>
      </c>
      <c r="F36" s="225" t="s">
        <v>114</v>
      </c>
      <c r="G36" s="225" t="s">
        <v>4051</v>
      </c>
      <c r="H36" s="225" t="s">
        <v>4053</v>
      </c>
    </row>
    <row r="37" spans="3:13">
      <c r="C37" s="54" t="s">
        <v>101</v>
      </c>
      <c r="D37" t="str">
        <f>D19</f>
        <v>1 MAN &amp; BACKHOE (Trenching)</v>
      </c>
      <c r="E37">
        <v>1</v>
      </c>
      <c r="F37" s="229">
        <f>E19*$E$3</f>
        <v>25.6</v>
      </c>
      <c r="G37">
        <v>300</v>
      </c>
      <c r="H37" s="226">
        <f>(F37*F19)/12</f>
        <v>256</v>
      </c>
      <c r="K37" s="70"/>
    </row>
    <row r="38" spans="3:13">
      <c r="C38" s="47" t="s">
        <v>98</v>
      </c>
      <c r="D38" s="10" t="str">
        <f>D20</f>
        <v>2 MEN &amp; TRUCK</v>
      </c>
      <c r="E38">
        <v>2</v>
      </c>
      <c r="F38" s="229">
        <f>E20*$E$3</f>
        <v>25.6</v>
      </c>
      <c r="G38">
        <v>300</v>
      </c>
      <c r="H38" s="227">
        <f>(F38*F19)/12</f>
        <v>256</v>
      </c>
    </row>
    <row r="39" spans="3:13">
      <c r="C39" s="54" t="s">
        <v>101</v>
      </c>
      <c r="D39" t="str">
        <f>D21</f>
        <v>1 MAN &amp; BACKHOE (Backfilling  &amp; Compacting)</v>
      </c>
      <c r="E39">
        <v>1</v>
      </c>
      <c r="F39" s="229">
        <f>E21*$E$3</f>
        <v>25.6</v>
      </c>
      <c r="G39">
        <v>300</v>
      </c>
      <c r="H39" s="226">
        <f>(F39*F19)/12</f>
        <v>256</v>
      </c>
    </row>
    <row r="40" spans="3:13">
      <c r="C40" s="47" t="s">
        <v>96</v>
      </c>
      <c r="D40" s="70" t="str">
        <f>D22</f>
        <v>1 MAN &amp; TRUCK (Dump Truck)</v>
      </c>
      <c r="F40">
        <f>E22*$E$3</f>
        <v>25.6</v>
      </c>
    </row>
    <row r="41" spans="3:13">
      <c r="C41" s="47"/>
      <c r="D41" s="70"/>
      <c r="E41">
        <f>SUM(E37:E40)</f>
        <v>4</v>
      </c>
      <c r="F41">
        <f>SUM(F37:F40)</f>
        <v>102.4</v>
      </c>
      <c r="H41">
        <f>SUM(H37:H40)</f>
        <v>768</v>
      </c>
    </row>
    <row r="42" spans="3:13">
      <c r="C42" s="47"/>
      <c r="D42" s="70"/>
    </row>
    <row r="43" spans="3:13">
      <c r="E43" s="70" t="s">
        <v>72</v>
      </c>
      <c r="F43" t="s">
        <v>43</v>
      </c>
      <c r="G43" t="s">
        <v>71</v>
      </c>
      <c r="H43" t="s">
        <v>44</v>
      </c>
    </row>
    <row r="44" spans="3:13">
      <c r="D44" s="70" t="s">
        <v>73</v>
      </c>
      <c r="E44">
        <f>3*2</f>
        <v>6</v>
      </c>
      <c r="F44">
        <v>1</v>
      </c>
      <c r="G44">
        <f>((F44*E44)-(4*4*3.14/1728))/27</f>
        <v>0.22114540466392316</v>
      </c>
      <c r="H44">
        <v>15</v>
      </c>
    </row>
    <row r="45" spans="3:13">
      <c r="D45" s="70" t="s">
        <v>74</v>
      </c>
      <c r="G45">
        <f>G44*100</f>
        <v>22.114540466392317</v>
      </c>
    </row>
    <row r="46" spans="3:13">
      <c r="D46" s="70" t="s">
        <v>75</v>
      </c>
    </row>
  </sheetData>
  <mergeCells count="1">
    <mergeCell ref="D1:I1"/>
  </mergeCells>
  <phoneticPr fontId="0" type="noConversion"/>
  <printOptions horizontalCentered="1"/>
  <pageMargins left="0.75" right="0.75" top="1" bottom="1" header="0.5" footer="0.5"/>
  <pageSetup scale="72" orientation="portrait" horizontalDpi="300" verticalDpi="300" r:id="rId1"/>
  <headerFooter alignWithMargins="0">
    <oddHeader>&amp;L&amp;D&amp;C&amp;"Arial,Bold"EXHIBIT "B"</oddHeader>
    <oddFooter>&amp;R3</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48"/>
  <sheetViews>
    <sheetView topLeftCell="D1" zoomScaleNormal="100" workbookViewId="0">
      <selection activeCell="D17" sqref="D17"/>
    </sheetView>
  </sheetViews>
  <sheetFormatPr defaultRowHeight="12.75"/>
  <cols>
    <col min="1" max="1" width="3.7109375" customWidth="1"/>
    <col min="2" max="2" width="5.7109375" customWidth="1"/>
    <col min="3" max="3" width="12.7109375" customWidth="1"/>
    <col min="4" max="4" width="45.7109375" customWidth="1"/>
    <col min="5" max="5" width="13.7109375" style="10" customWidth="1"/>
    <col min="6" max="6" width="12.7109375" style="10" customWidth="1"/>
    <col min="7" max="8" width="12.7109375" customWidth="1"/>
    <col min="9" max="10" width="3.7109375" customWidth="1"/>
    <col min="11" max="11" width="70.42578125" bestFit="1" customWidth="1"/>
    <col min="12" max="12" width="8.28515625" bestFit="1" customWidth="1"/>
    <col min="13" max="13" width="12.7109375" customWidth="1"/>
  </cols>
  <sheetData>
    <row r="1" spans="2:13" ht="18.75">
      <c r="B1" s="444" t="s">
        <v>4353</v>
      </c>
      <c r="C1" s="69"/>
      <c r="D1" s="445" t="s">
        <v>53</v>
      </c>
    </row>
    <row r="2" spans="2:13" ht="18.75">
      <c r="C2" s="64"/>
      <c r="D2" s="56" t="s">
        <v>32</v>
      </c>
      <c r="E2" s="46">
        <f>ROUNDUP(G42,0)</f>
        <v>5982</v>
      </c>
      <c r="F2" s="46"/>
      <c r="G2" s="46"/>
    </row>
    <row r="3" spans="2:13" ht="18.75">
      <c r="C3" s="64"/>
      <c r="D3" s="56" t="s">
        <v>33</v>
      </c>
      <c r="E3" s="136">
        <v>1</v>
      </c>
      <c r="F3" s="126"/>
    </row>
    <row r="4" spans="2:13" ht="18.75">
      <c r="C4" s="64"/>
      <c r="D4" s="56" t="s">
        <v>31</v>
      </c>
      <c r="E4" s="138" t="s">
        <v>19</v>
      </c>
      <c r="F4" s="46"/>
    </row>
    <row r="7" spans="2:13">
      <c r="B7" s="165" t="str">
        <f>'COST SHEET'!A1</f>
        <v>Updated: Inventory Cost Sheet_2015-06-01</v>
      </c>
      <c r="E7"/>
      <c r="F7"/>
    </row>
    <row r="8" spans="2:13" ht="13.5" thickBot="1">
      <c r="E8" s="68"/>
      <c r="F8" s="68"/>
    </row>
    <row r="9" spans="2:13" ht="30" thickTop="1" thickBot="1">
      <c r="B9" s="439" t="s">
        <v>14</v>
      </c>
      <c r="C9" s="440" t="s">
        <v>109</v>
      </c>
      <c r="D9" s="441" t="s">
        <v>14</v>
      </c>
      <c r="E9" s="442" t="s">
        <v>81</v>
      </c>
      <c r="F9" s="439" t="s">
        <v>37</v>
      </c>
      <c r="G9" s="439" t="s">
        <v>18</v>
      </c>
      <c r="H9" s="443" t="s">
        <v>38</v>
      </c>
      <c r="K9" s="230" t="s">
        <v>15</v>
      </c>
      <c r="L9" s="240" t="s">
        <v>46</v>
      </c>
      <c r="M9" s="242" t="s">
        <v>4060</v>
      </c>
    </row>
    <row r="10" spans="2:13" ht="15" customHeight="1">
      <c r="B10" s="190">
        <v>1</v>
      </c>
      <c r="C10" s="345" t="s">
        <v>159</v>
      </c>
      <c r="D10" s="191" t="str">
        <f>VLOOKUP(C10,'COST SHEET'!A$2:L$1967,2,0)</f>
        <v>6" FLANGE TEE</v>
      </c>
      <c r="E10" s="197">
        <v>1</v>
      </c>
      <c r="F10" s="191">
        <f>VLOOKUP(C10,'COST SHEET'!$A$2:$L$1967,12,0)</f>
        <v>231.14000000000001</v>
      </c>
      <c r="G10" s="192">
        <f t="shared" ref="G10:G17" si="0">F10*E10</f>
        <v>231.14000000000001</v>
      </c>
      <c r="H10" s="191"/>
      <c r="I10" s="177"/>
      <c r="J10" s="167"/>
      <c r="K10" s="231" t="s">
        <v>4062</v>
      </c>
      <c r="L10" s="241">
        <f>'Labor Table'!M10</f>
        <v>68</v>
      </c>
      <c r="M10" s="243">
        <f>IF(AND(COUNTIF(C10:C29,"1MEXTRA"),COUNTIF(C10:C29,"1MEXTRA")&gt;0),1,0)</f>
        <v>0</v>
      </c>
    </row>
    <row r="11" spans="2:13" ht="15" customHeight="1">
      <c r="B11" s="169">
        <f>B10+1</f>
        <v>2</v>
      </c>
      <c r="C11" s="343" t="s">
        <v>62</v>
      </c>
      <c r="D11" s="181" t="str">
        <f>VLOOKUP(C11,'COST SHEET'!A$2:L$1967,2,0)</f>
        <v>8" MEGALUG PK/KIT (PVC)</v>
      </c>
      <c r="E11" s="200">
        <v>4</v>
      </c>
      <c r="F11" s="181">
        <f>VLOOKUP(C11,'COST SHEET'!$A$2:$L$1967,12,0)</f>
        <v>86.768630000000002</v>
      </c>
      <c r="G11" s="174">
        <f t="shared" si="0"/>
        <v>347.07452000000001</v>
      </c>
      <c r="H11" s="181"/>
      <c r="I11" s="177"/>
      <c r="J11" s="177"/>
      <c r="K11" s="233" t="s">
        <v>4070</v>
      </c>
      <c r="L11" s="241">
        <f>'Labor Table'!M11</f>
        <v>120</v>
      </c>
      <c r="M11" s="243">
        <f>IF(AND(COUNTIF(C10:C29,"1MTRCK"),COUNTIF(C10:C29,"1MTRCK")&gt;0),1,0)</f>
        <v>0</v>
      </c>
    </row>
    <row r="12" spans="2:13" ht="15" customHeight="1">
      <c r="B12" s="169">
        <f t="shared" ref="B12:B38" si="1">B11+1</f>
        <v>3</v>
      </c>
      <c r="C12" s="343" t="s">
        <v>1510</v>
      </c>
      <c r="D12" s="181" t="str">
        <f>VLOOKUP(C12,'COST SHEET'!A$2:L$1967,2,0)</f>
        <v>8" MJ PLUG (Tapped or not)</v>
      </c>
      <c r="E12" s="172">
        <v>1</v>
      </c>
      <c r="F12" s="181">
        <f>VLOOKUP(C12,'COST SHEET'!$A$2:$L$1967,12,0)</f>
        <v>76.224460000000008</v>
      </c>
      <c r="G12" s="174">
        <f t="shared" si="0"/>
        <v>76.224460000000008</v>
      </c>
      <c r="H12" s="181"/>
      <c r="I12" s="177"/>
      <c r="J12" s="177"/>
      <c r="K12" s="234" t="s">
        <v>4063</v>
      </c>
      <c r="L12" s="241">
        <f>'Labor Table'!M12</f>
        <v>145</v>
      </c>
      <c r="M12" s="243">
        <f>IF(AND(COUNTIF(C10:C29,"2MTRCK"),COUNTIF(C10:C29,"2MTRCK")&gt;0),2,0)</f>
        <v>2</v>
      </c>
    </row>
    <row r="13" spans="2:13" ht="15" customHeight="1">
      <c r="B13" s="169">
        <f t="shared" si="1"/>
        <v>4</v>
      </c>
      <c r="C13" s="343" t="s">
        <v>1523</v>
      </c>
      <c r="D13" s="181" t="str">
        <f>VLOOKUP(C13,'COST SHEET'!A$2:L$1967,2,0)</f>
        <v>8 x 2 TAPPING SADDLE</v>
      </c>
      <c r="E13" s="172">
        <v>1</v>
      </c>
      <c r="F13" s="181">
        <f>VLOOKUP(C13,'COST SHEET'!$A$2:$L$1967,12,0)</f>
        <v>135.73794000000001</v>
      </c>
      <c r="G13" s="174">
        <f t="shared" si="0"/>
        <v>135.73794000000001</v>
      </c>
      <c r="H13" s="181"/>
      <c r="I13" s="177"/>
      <c r="J13" s="177"/>
      <c r="K13" s="233" t="s">
        <v>4064</v>
      </c>
      <c r="L13" s="241">
        <f>'Labor Table'!M13</f>
        <v>120</v>
      </c>
      <c r="M13" s="243">
        <f>IF(AND(COUNTIF(C10:C29,"1MDMP"),COUNTIF(C10:C29,"1MDMP")&gt;0),1,0)</f>
        <v>0</v>
      </c>
    </row>
    <row r="14" spans="2:13" ht="15" customHeight="1">
      <c r="B14" s="169">
        <f t="shared" si="1"/>
        <v>5</v>
      </c>
      <c r="C14" s="343" t="s">
        <v>66</v>
      </c>
      <c r="D14" s="181" t="str">
        <f>VLOOKUP(C14,'COST SHEET'!A$2:L$1967,2,0)</f>
        <v>BLOCKS 2/8  4/8  4/16 - AVG</v>
      </c>
      <c r="E14" s="172">
        <v>0</v>
      </c>
      <c r="F14" s="181">
        <f>VLOOKUP(C14,'COST SHEET'!$A$2:$L$1967,12,0)</f>
        <v>8.5044699999999995</v>
      </c>
      <c r="G14" s="174">
        <f t="shared" si="0"/>
        <v>0</v>
      </c>
      <c r="H14" s="181"/>
      <c r="I14" s="177"/>
      <c r="J14" s="177"/>
      <c r="K14" s="233" t="s">
        <v>4065</v>
      </c>
      <c r="L14" s="241">
        <f>'Labor Table'!M14</f>
        <v>120</v>
      </c>
      <c r="M14" s="243">
        <f>IF(AND(COUNTIF(C10:C29,"1MBCK"),COUNTIF(C10:C29,"1MBCK")&gt;0),1,0)</f>
        <v>1</v>
      </c>
    </row>
    <row r="15" spans="2:13" ht="15" customHeight="1">
      <c r="B15" s="169">
        <f t="shared" si="1"/>
        <v>6</v>
      </c>
      <c r="C15" s="343" t="s">
        <v>1892</v>
      </c>
      <c r="D15" s="181" t="str">
        <f>VLOOKUP(C15,'COST SHEET'!A$2:L$1967,2,0)</f>
        <v>2" THREADED GATE AWWA</v>
      </c>
      <c r="E15" s="172">
        <v>1</v>
      </c>
      <c r="F15" s="181">
        <f>VLOOKUP(C15,'COST SHEET'!$A$2:$L$1967,12,0)</f>
        <v>356.86482000000001</v>
      </c>
      <c r="G15" s="174">
        <f t="shared" si="0"/>
        <v>356.86482000000001</v>
      </c>
      <c r="H15" s="181"/>
      <c r="I15" s="177"/>
      <c r="J15" s="177"/>
      <c r="K15" s="233" t="s">
        <v>4066</v>
      </c>
      <c r="L15" s="241">
        <f>'Labor Table'!M15</f>
        <v>120</v>
      </c>
      <c r="M15" s="243">
        <f>IF(AND(COUNTIF(C10:C29,"1MBOOM"),COUNTIF(C10:C29,"1MBOOM")&gt;0),1,0)</f>
        <v>0</v>
      </c>
    </row>
    <row r="16" spans="2:13" ht="15" customHeight="1" thickBot="1">
      <c r="B16" s="169">
        <f t="shared" si="1"/>
        <v>7</v>
      </c>
      <c r="C16" s="343" t="s">
        <v>393</v>
      </c>
      <c r="D16" s="181" t="str">
        <f>VLOOKUP(C16,'COST SHEET'!A$2:L$1967,2,0)</f>
        <v>2" PVC ADAPTOR FIP</v>
      </c>
      <c r="E16" s="172">
        <v>1</v>
      </c>
      <c r="F16" s="181">
        <f>VLOOKUP(C16,'COST SHEET'!$A$2:$L$1967,12,0)</f>
        <v>2.2189700000000001</v>
      </c>
      <c r="G16" s="174">
        <f t="shared" si="0"/>
        <v>2.2189700000000001</v>
      </c>
      <c r="H16" s="181"/>
      <c r="I16" s="177"/>
      <c r="J16" s="177"/>
      <c r="K16" s="233" t="s">
        <v>4067</v>
      </c>
      <c r="L16" s="241">
        <f>'Labor Table'!M16</f>
        <v>120</v>
      </c>
      <c r="M16" s="244">
        <f>IF(AND(COUNTIF(C10:C29,"1MVAC"),COUNTIF(C10:C29,"1MVAC")&gt;0),0,0)</f>
        <v>0</v>
      </c>
    </row>
    <row r="17" spans="2:13" ht="15" customHeight="1" thickTop="1">
      <c r="B17" s="169">
        <f t="shared" si="1"/>
        <v>8</v>
      </c>
      <c r="C17" s="343" t="s">
        <v>66</v>
      </c>
      <c r="D17" s="181" t="str">
        <f>VLOOKUP(C17,'COST SHEET'!A$2:L$1967,2,0)</f>
        <v>BLOCKS 2/8  4/8  4/16 - AVG</v>
      </c>
      <c r="E17" s="172">
        <v>9</v>
      </c>
      <c r="F17" s="181">
        <f>VLOOKUP(C17,'COST SHEET'!$A$2:$L$1967,12,0)</f>
        <v>8.5044699999999995</v>
      </c>
      <c r="G17" s="174">
        <f t="shared" si="0"/>
        <v>76.540229999999994</v>
      </c>
      <c r="H17" s="181"/>
      <c r="I17" s="177"/>
      <c r="J17" s="177"/>
      <c r="K17" s="235" t="s">
        <v>4068</v>
      </c>
      <c r="L17" s="232">
        <f>'Labor Table'!M17</f>
        <v>65</v>
      </c>
      <c r="M17" s="239"/>
    </row>
    <row r="18" spans="2:13" ht="15" customHeight="1">
      <c r="B18" s="169">
        <f t="shared" si="1"/>
        <v>9</v>
      </c>
      <c r="C18" s="343" t="s">
        <v>3331</v>
      </c>
      <c r="D18" s="181" t="str">
        <f>VLOOKUP(C18,'COST SHEET'!A$2:L$1967,2,0)</f>
        <v>18" VALVE BOX RISER w/LID</v>
      </c>
      <c r="E18" s="172">
        <v>4</v>
      </c>
      <c r="F18" s="181">
        <f>VLOOKUP(C18,'COST SHEET'!$A$2:$L$1967,12,0)</f>
        <v>56.606290000000001</v>
      </c>
      <c r="G18" s="174">
        <f t="shared" ref="G18:G33" si="2">F18*E18</f>
        <v>226.42516000000001</v>
      </c>
      <c r="H18" s="181"/>
      <c r="I18" s="177"/>
      <c r="J18" s="177"/>
      <c r="K18" s="233" t="s">
        <v>4069</v>
      </c>
      <c r="L18" s="232">
        <f>'Labor Table'!M18</f>
        <v>200</v>
      </c>
      <c r="M18" s="239"/>
    </row>
    <row r="19" spans="2:13" ht="15" customHeight="1" thickBot="1">
      <c r="B19" s="169">
        <f t="shared" si="1"/>
        <v>10</v>
      </c>
      <c r="C19" s="343" t="s">
        <v>3333</v>
      </c>
      <c r="D19" s="181" t="str">
        <f>VLOOKUP(C19,'COST SHEET'!A$2:L$1967,2,0)</f>
        <v>VALVE BOX BOTTOM CI</v>
      </c>
      <c r="E19" s="172">
        <v>4</v>
      </c>
      <c r="F19" s="181">
        <f>VLOOKUP(C19,'COST SHEET'!$A$2:$L$1967,12,0)</f>
        <v>34.546849999999999</v>
      </c>
      <c r="G19" s="174">
        <f t="shared" si="2"/>
        <v>138.1874</v>
      </c>
      <c r="H19" s="181"/>
      <c r="I19" s="177"/>
      <c r="J19" s="177"/>
      <c r="K19" s="236"/>
      <c r="L19" s="237"/>
      <c r="M19" s="177"/>
    </row>
    <row r="20" spans="2:13" ht="15" customHeight="1" thickTop="1">
      <c r="B20" s="169">
        <f t="shared" si="1"/>
        <v>11</v>
      </c>
      <c r="C20" s="343" t="s">
        <v>1033</v>
      </c>
      <c r="D20" s="181" t="str">
        <f>VLOOKUP(C20,'COST SHEET'!A$2:L$1967,2,0)</f>
        <v>2 x 6 GALV NIPPLE</v>
      </c>
      <c r="E20" s="172">
        <v>3</v>
      </c>
      <c r="F20" s="181">
        <f>VLOOKUP(C20,'COST SHEET'!$A$2:$L$1967,12,0)</f>
        <v>5.5273400000000006</v>
      </c>
      <c r="G20" s="174">
        <f t="shared" si="2"/>
        <v>16.58202</v>
      </c>
      <c r="H20" s="181"/>
      <c r="I20" s="177"/>
      <c r="J20" s="177"/>
      <c r="K20" s="178"/>
      <c r="L20" s="177"/>
      <c r="M20" s="177"/>
    </row>
    <row r="21" spans="2:13" ht="15" customHeight="1">
      <c r="B21" s="106">
        <f t="shared" si="1"/>
        <v>12</v>
      </c>
      <c r="C21" s="343" t="s">
        <v>1012</v>
      </c>
      <c r="D21" s="181" t="str">
        <f>VLOOKUP(C21,'COST SHEET'!A$2:L$1967,2,0)</f>
        <v>2" GALV 90 ELBOW</v>
      </c>
      <c r="E21" s="287">
        <v>1</v>
      </c>
      <c r="F21" s="181">
        <f>VLOOKUP(C21,'COST SHEET'!$A$2:$L$1967,12,0)</f>
        <v>9.1691600000000015</v>
      </c>
      <c r="G21" s="86">
        <f t="shared" si="2"/>
        <v>9.1691600000000015</v>
      </c>
      <c r="H21" s="3"/>
      <c r="I21" s="177"/>
      <c r="J21" s="177"/>
      <c r="K21" s="177"/>
      <c r="L21" s="177"/>
      <c r="M21" s="177"/>
    </row>
    <row r="22" spans="2:13" ht="15" customHeight="1">
      <c r="B22" s="106">
        <f t="shared" si="1"/>
        <v>13</v>
      </c>
      <c r="C22" s="343" t="s">
        <v>1401</v>
      </c>
      <c r="D22" s="181" t="str">
        <f>VLOOKUP(C22,'COST SHEET'!A$2:L$1967,2,0)</f>
        <v>6" MJ 90  ELBOW</v>
      </c>
      <c r="E22" s="120">
        <v>1</v>
      </c>
      <c r="F22" s="181">
        <f>VLOOKUP(C22,'COST SHEET'!$A$2:$L$1967,12,0)</f>
        <v>79.026089999999996</v>
      </c>
      <c r="G22" s="86">
        <f t="shared" si="2"/>
        <v>79.026089999999996</v>
      </c>
      <c r="H22" s="3"/>
      <c r="J22" s="177"/>
      <c r="K22" s="177"/>
      <c r="L22" s="177"/>
      <c r="M22" s="177"/>
    </row>
    <row r="23" spans="2:13" ht="15" customHeight="1">
      <c r="B23" s="106">
        <f t="shared" si="1"/>
        <v>14</v>
      </c>
      <c r="C23" s="414" t="s">
        <v>4358</v>
      </c>
      <c r="D23" s="89"/>
      <c r="E23" s="120"/>
      <c r="F23" s="25"/>
      <c r="G23" s="86"/>
      <c r="H23" s="3"/>
      <c r="J23" s="177"/>
      <c r="K23" s="228" t="s">
        <v>4058</v>
      </c>
      <c r="L23" s="167">
        <f>SUM(M10:M16)</f>
        <v>3</v>
      </c>
      <c r="M23" s="177"/>
    </row>
    <row r="24" spans="2:13" ht="15" customHeight="1">
      <c r="B24" s="106">
        <f t="shared" si="1"/>
        <v>15</v>
      </c>
      <c r="C24" s="169" t="s">
        <v>98</v>
      </c>
      <c r="D24" s="171" t="s">
        <v>99</v>
      </c>
      <c r="E24" s="172">
        <f>4*2</f>
        <v>8</v>
      </c>
      <c r="F24" s="174">
        <v>145</v>
      </c>
      <c r="G24" s="86">
        <f t="shared" si="2"/>
        <v>1160</v>
      </c>
      <c r="H24" s="3"/>
      <c r="J24" s="177"/>
      <c r="K24" s="228" t="s">
        <v>4059</v>
      </c>
      <c r="L24" s="70">
        <f>E24*E3+E25*E3</f>
        <v>11</v>
      </c>
      <c r="M24" s="177"/>
    </row>
    <row r="25" spans="2:13" ht="15" customHeight="1">
      <c r="B25" s="106">
        <f t="shared" si="1"/>
        <v>16</v>
      </c>
      <c r="C25" s="199" t="s">
        <v>101</v>
      </c>
      <c r="D25" s="175" t="s">
        <v>102</v>
      </c>
      <c r="E25" s="172">
        <v>3</v>
      </c>
      <c r="F25" s="174">
        <v>120</v>
      </c>
      <c r="G25" s="86">
        <f t="shared" si="2"/>
        <v>360</v>
      </c>
      <c r="H25" s="3"/>
      <c r="J25" s="177"/>
      <c r="K25" s="228" t="s">
        <v>4079</v>
      </c>
      <c r="L25" s="246">
        <f>1.5/8*L24</f>
        <v>2.0625</v>
      </c>
      <c r="M25" s="177"/>
    </row>
    <row r="26" spans="2:13" ht="15" customHeight="1">
      <c r="B26" s="106">
        <f t="shared" si="1"/>
        <v>17</v>
      </c>
      <c r="C26" s="343" t="s">
        <v>1492</v>
      </c>
      <c r="D26" s="181" t="str">
        <f>VLOOKUP(C26,'COST SHEET'!A$2:L$1967,2,0)</f>
        <v>8" MJ 90  ELBOW</v>
      </c>
      <c r="E26" s="120">
        <v>1</v>
      </c>
      <c r="F26" s="181">
        <f>VLOOKUP(C26,'COST SHEET'!$A$2:$L$1967,12,0)</f>
        <v>132.63900000000001</v>
      </c>
      <c r="G26" s="86">
        <f t="shared" si="2"/>
        <v>132.63900000000001</v>
      </c>
      <c r="H26" s="3"/>
      <c r="J26" s="177"/>
      <c r="K26" s="228" t="s">
        <v>4071</v>
      </c>
      <c r="L26" s="246"/>
      <c r="M26" s="177"/>
    </row>
    <row r="27" spans="2:13" ht="15" customHeight="1">
      <c r="B27" s="106">
        <f t="shared" si="1"/>
        <v>18</v>
      </c>
      <c r="C27" s="343" t="s">
        <v>7</v>
      </c>
      <c r="D27" s="181" t="str">
        <f>VLOOKUP(C27,'COST SHEET'!A$2:L$1967,2,0)</f>
        <v>6" FLG BOLT &amp; GSKT KIT</v>
      </c>
      <c r="E27" s="120">
        <v>4</v>
      </c>
      <c r="F27" s="181">
        <f>VLOOKUP(C27,'COST SHEET'!$A$2:$L$1967,12,0)</f>
        <v>17.199000000000002</v>
      </c>
      <c r="G27" s="86">
        <f t="shared" si="2"/>
        <v>68.796000000000006</v>
      </c>
      <c r="H27" s="3"/>
      <c r="J27" s="177"/>
      <c r="L27" s="177"/>
      <c r="M27" s="177"/>
    </row>
    <row r="28" spans="2:13" ht="15" customHeight="1">
      <c r="B28" s="106">
        <f t="shared" si="1"/>
        <v>19</v>
      </c>
      <c r="C28" s="343" t="s">
        <v>1972</v>
      </c>
      <c r="D28" s="181" t="str">
        <f>VLOOKUP(C28,'COST SHEET'!A$2:L$1967,2,0)</f>
        <v>6" MJ x FLG GATE VALVE</v>
      </c>
      <c r="E28" s="121">
        <v>2</v>
      </c>
      <c r="F28" s="181">
        <f>VLOOKUP(C28,'COST SHEET'!$A$2:$L$1967,12,0)</f>
        <v>691.51017000000002</v>
      </c>
      <c r="G28" s="86">
        <f t="shared" si="2"/>
        <v>1383.02034</v>
      </c>
      <c r="H28" s="3"/>
      <c r="J28" s="177"/>
      <c r="L28" s="177"/>
      <c r="M28" s="177"/>
    </row>
    <row r="29" spans="2:13" ht="15" customHeight="1">
      <c r="B29" s="106">
        <f t="shared" si="1"/>
        <v>20</v>
      </c>
      <c r="C29" s="343" t="s">
        <v>1983</v>
      </c>
      <c r="D29" s="181" t="str">
        <f>VLOOKUP(C29,'COST SHEET'!A$2:L$1967,2,0)</f>
        <v>8" MJ x FLG GATE VALVE</v>
      </c>
      <c r="E29" s="121">
        <v>0</v>
      </c>
      <c r="F29" s="181">
        <f>VLOOKUP(C29,'COST SHEET'!$A$2:$L$1967,12,0)</f>
        <v>1029.34871</v>
      </c>
      <c r="G29" s="86">
        <f t="shared" si="2"/>
        <v>0</v>
      </c>
      <c r="H29" s="3"/>
      <c r="J29" s="177"/>
      <c r="L29" s="177"/>
      <c r="M29" s="189"/>
    </row>
    <row r="30" spans="2:13" ht="15" customHeight="1">
      <c r="B30" s="106">
        <f t="shared" si="1"/>
        <v>21</v>
      </c>
      <c r="C30" s="343" t="s">
        <v>453</v>
      </c>
      <c r="D30" s="181" t="str">
        <f>VLOOKUP(C30,'COST SHEET'!A$2:L$1967,2,0)</f>
        <v>2-1/2" PVC CAP SL</v>
      </c>
      <c r="E30" s="120">
        <v>3</v>
      </c>
      <c r="F30" s="181">
        <f>VLOOKUP(C30,'COST SHEET'!$A$2:$L$1967,12,0)</f>
        <v>2.9850599999999998</v>
      </c>
      <c r="G30" s="86">
        <f t="shared" si="2"/>
        <v>8.9551799999999986</v>
      </c>
      <c r="H30" s="3"/>
      <c r="K30" s="228" t="s">
        <v>4084</v>
      </c>
      <c r="L30" s="284" t="s">
        <v>4087</v>
      </c>
      <c r="M30" s="285" t="s">
        <v>18</v>
      </c>
    </row>
    <row r="31" spans="2:13" ht="15" customHeight="1">
      <c r="B31" s="106">
        <f t="shared" si="1"/>
        <v>22</v>
      </c>
      <c r="C31" s="412" t="s">
        <v>1542</v>
      </c>
      <c r="D31" s="181" t="str">
        <f>VLOOKUP(C31,'COST SHEET'!A$2:L$1967,2,0)</f>
        <v>8 x 6 MJ x FLG REDUCER</v>
      </c>
      <c r="E31" s="120">
        <v>1</v>
      </c>
      <c r="F31" s="181">
        <f>VLOOKUP(C31,'COST SHEET'!$A$2:$L$1967,12,0)</f>
        <v>203.411</v>
      </c>
      <c r="G31" s="86">
        <f t="shared" si="2"/>
        <v>203.411</v>
      </c>
      <c r="H31" s="3"/>
      <c r="K31" s="281" t="s">
        <v>4077</v>
      </c>
      <c r="L31" s="253">
        <f>SUM(E10:E21)*E3</f>
        <v>30</v>
      </c>
      <c r="M31" s="280">
        <f>SUM(G10:G21)*E3</f>
        <v>1616.1646800000001</v>
      </c>
    </row>
    <row r="32" spans="2:13" ht="15" customHeight="1">
      <c r="B32" s="106">
        <f t="shared" si="1"/>
        <v>23</v>
      </c>
      <c r="C32" s="412" t="s">
        <v>1970</v>
      </c>
      <c r="D32" s="181" t="str">
        <f>VLOOKUP(C32,'COST SHEET'!A$2:L$1967,2,0)</f>
        <v>6" FLG GATE VALVE AWWA</v>
      </c>
      <c r="E32" s="120">
        <v>1</v>
      </c>
      <c r="F32" s="181">
        <f>VLOOKUP(C32,'COST SHEET'!$A$2:$L$1967,12,0)</f>
        <v>701.12250000000006</v>
      </c>
      <c r="G32" s="86">
        <f t="shared" si="2"/>
        <v>701.12250000000006</v>
      </c>
      <c r="H32" s="3"/>
      <c r="K32" s="281" t="s">
        <v>4083</v>
      </c>
      <c r="L32" s="177"/>
      <c r="M32" s="178">
        <f>SUM(G24:G25)*E3</f>
        <v>1520</v>
      </c>
    </row>
    <row r="33" spans="2:13" ht="15" customHeight="1">
      <c r="B33" s="106">
        <f t="shared" si="1"/>
        <v>24</v>
      </c>
      <c r="C33" s="412" t="s">
        <v>5</v>
      </c>
      <c r="D33" s="181" t="str">
        <f>VLOOKUP(C33,'COST SHEET'!A$2:L$1967,2,0)</f>
        <v>6" MEGALUG PK/KIT (PVC)</v>
      </c>
      <c r="E33" s="120">
        <v>4</v>
      </c>
      <c r="F33" s="181">
        <f>VLOOKUP(C33,'COST SHEET'!$A$2:$L$1967,12,0)</f>
        <v>67.155140000000003</v>
      </c>
      <c r="G33" s="86">
        <f t="shared" si="2"/>
        <v>268.62056000000001</v>
      </c>
      <c r="H33" s="3"/>
      <c r="K33" s="281" t="s">
        <v>4088</v>
      </c>
      <c r="L33" s="177"/>
      <c r="M33" s="10">
        <v>0</v>
      </c>
    </row>
    <row r="34" spans="2:13" ht="15" customHeight="1">
      <c r="B34" s="106">
        <f t="shared" si="1"/>
        <v>25</v>
      </c>
      <c r="C34" s="133"/>
      <c r="D34" s="89"/>
      <c r="E34" s="120"/>
      <c r="F34" s="25"/>
      <c r="G34" s="86"/>
      <c r="H34" s="3"/>
      <c r="M34" s="286">
        <f>SUM(M31:M33)</f>
        <v>3136.1646799999999</v>
      </c>
    </row>
    <row r="35" spans="2:13" ht="15" customHeight="1">
      <c r="B35" s="106">
        <f t="shared" si="1"/>
        <v>26</v>
      </c>
      <c r="C35" s="133"/>
      <c r="D35" s="89"/>
      <c r="E35" s="120"/>
      <c r="F35" s="25"/>
      <c r="G35" s="86"/>
      <c r="H35" s="3"/>
    </row>
    <row r="36" spans="2:13" ht="15" customHeight="1">
      <c r="B36" s="106">
        <f t="shared" si="1"/>
        <v>27</v>
      </c>
      <c r="C36" s="133"/>
      <c r="D36" s="89"/>
      <c r="E36" s="120"/>
      <c r="F36" s="25"/>
      <c r="G36" s="86"/>
      <c r="H36" s="3"/>
    </row>
    <row r="37" spans="2:13" ht="15" customHeight="1">
      <c r="B37" s="106">
        <f t="shared" si="1"/>
        <v>28</v>
      </c>
      <c r="C37" s="133"/>
      <c r="D37" s="89"/>
      <c r="E37" s="120"/>
      <c r="F37" s="25"/>
      <c r="G37" s="86"/>
      <c r="H37" s="3"/>
      <c r="K37" s="70"/>
    </row>
    <row r="38" spans="2:13" ht="15" customHeight="1">
      <c r="B38" s="106">
        <f t="shared" si="1"/>
        <v>29</v>
      </c>
      <c r="C38" s="133"/>
      <c r="D38" s="89"/>
      <c r="E38" s="120"/>
      <c r="F38" s="25"/>
      <c r="G38" s="86"/>
      <c r="H38" s="3"/>
    </row>
    <row r="39" spans="2:13" ht="15" customHeight="1" thickBot="1">
      <c r="B39" s="103">
        <f>B38+1</f>
        <v>30</v>
      </c>
      <c r="C39" s="137"/>
      <c r="D39" s="97"/>
      <c r="E39" s="122"/>
      <c r="F39" s="123"/>
      <c r="G39" s="109"/>
      <c r="H39" s="123"/>
    </row>
    <row r="40" spans="2:13" ht="15" customHeight="1" thickTop="1">
      <c r="D40" s="1"/>
      <c r="E40" s="1" t="s">
        <v>39</v>
      </c>
      <c r="F40" s="2"/>
      <c r="G40" s="128">
        <f>SUM(G10:G39)</f>
        <v>5981.7553500000004</v>
      </c>
      <c r="H40" s="1"/>
    </row>
    <row r="41" spans="2:13" ht="15" customHeight="1" thickBot="1">
      <c r="E41"/>
      <c r="F41" s="12"/>
      <c r="G41" s="73">
        <f>G40*F41</f>
        <v>0</v>
      </c>
    </row>
    <row r="42" spans="2:13" ht="15" customHeight="1" thickTop="1">
      <c r="E42" t="s">
        <v>18</v>
      </c>
      <c r="G42" s="81">
        <f>G40+G41</f>
        <v>5981.7553500000004</v>
      </c>
    </row>
    <row r="43" spans="2:13">
      <c r="G43" s="9"/>
    </row>
    <row r="44" spans="2:13">
      <c r="G44" s="9"/>
      <c r="H44" s="9"/>
    </row>
    <row r="45" spans="2:13">
      <c r="G45" s="9"/>
      <c r="H45" s="9"/>
    </row>
    <row r="46" spans="2:13">
      <c r="G46" s="9"/>
    </row>
    <row r="47" spans="2:13">
      <c r="G47" s="9"/>
    </row>
    <row r="48" spans="2:13">
      <c r="G48" s="9"/>
    </row>
  </sheetData>
  <phoneticPr fontId="0" type="noConversion"/>
  <printOptions horizontalCentered="1"/>
  <pageMargins left="0.75" right="0.75" top="1" bottom="1" header="0.5" footer="0.5"/>
  <pageSetup scale="42" orientation="portrait" horizontalDpi="300" verticalDpi="300" r:id="rId1"/>
  <headerFooter alignWithMargins="0">
    <oddHeader>&amp;L&amp;D&amp;C&amp;"Arial,Bold"EXHIBIT "B"</oddHeader>
    <oddFooter>&amp;R4</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7"/>
  <sheetViews>
    <sheetView zoomScale="85" zoomScaleNormal="85" workbookViewId="0">
      <selection activeCell="B7" sqref="B7"/>
    </sheetView>
  </sheetViews>
  <sheetFormatPr defaultRowHeight="12.75"/>
  <cols>
    <col min="1" max="1" width="3.7109375" customWidth="1"/>
    <col min="2" max="2" width="5.7109375" customWidth="1"/>
    <col min="3" max="3" width="12.7109375" customWidth="1"/>
    <col min="4" max="4" width="30.7109375" customWidth="1"/>
    <col min="5" max="8" width="13.7109375" customWidth="1"/>
    <col min="9" max="10" width="3.7109375" customWidth="1"/>
    <col min="11" max="11" width="70.42578125" bestFit="1" customWidth="1"/>
    <col min="12" max="12" width="8.28515625" bestFit="1" customWidth="1"/>
    <col min="13" max="13" width="12.7109375" customWidth="1"/>
  </cols>
  <sheetData>
    <row r="1" spans="2:15" ht="18.75">
      <c r="B1" s="444" t="s">
        <v>4353</v>
      </c>
      <c r="C1" s="64"/>
      <c r="D1" s="413" t="s">
        <v>4363</v>
      </c>
      <c r="E1" s="65"/>
      <c r="F1" s="65"/>
      <c r="G1" s="65"/>
      <c r="H1" s="65"/>
    </row>
    <row r="2" spans="2:15" ht="18.75">
      <c r="C2" s="64"/>
      <c r="D2" s="56" t="s">
        <v>32</v>
      </c>
      <c r="E2" s="46" t="e">
        <f>ROUNDUP(G32,0)</f>
        <v>#N/A</v>
      </c>
      <c r="F2" s="46"/>
      <c r="G2" s="46"/>
    </row>
    <row r="3" spans="2:15" ht="18.75">
      <c r="C3" s="64"/>
      <c r="D3" s="56" t="s">
        <v>33</v>
      </c>
      <c r="E3" s="136">
        <v>0</v>
      </c>
      <c r="F3" s="126"/>
    </row>
    <row r="4" spans="2:15" ht="18.75">
      <c r="C4" s="64"/>
      <c r="D4" s="56" t="s">
        <v>31</v>
      </c>
      <c r="E4" s="63" t="s">
        <v>19</v>
      </c>
      <c r="F4" s="78"/>
    </row>
    <row r="7" spans="2:15">
      <c r="B7" s="165" t="str">
        <f>'COST SHEET'!A1</f>
        <v>Updated: Inventory Cost Sheet_2015-06-01</v>
      </c>
    </row>
    <row r="8" spans="2:15" ht="13.5" thickBot="1">
      <c r="E8" s="68"/>
      <c r="F8" s="68"/>
      <c r="N8" s="59"/>
      <c r="O8" s="59"/>
    </row>
    <row r="9" spans="2:15" ht="30" thickTop="1" thickBot="1">
      <c r="B9" s="439" t="s">
        <v>14</v>
      </c>
      <c r="C9" s="440" t="s">
        <v>109</v>
      </c>
      <c r="D9" s="441" t="s">
        <v>14</v>
      </c>
      <c r="E9" s="442" t="s">
        <v>81</v>
      </c>
      <c r="F9" s="439" t="s">
        <v>37</v>
      </c>
      <c r="G9" s="439" t="s">
        <v>18</v>
      </c>
      <c r="H9" s="443" t="s">
        <v>38</v>
      </c>
      <c r="K9" s="230" t="s">
        <v>15</v>
      </c>
      <c r="L9" s="240" t="s">
        <v>46</v>
      </c>
      <c r="M9" s="242" t="s">
        <v>4060</v>
      </c>
      <c r="N9" s="80" t="s">
        <v>47</v>
      </c>
    </row>
    <row r="10" spans="2:15" ht="15" customHeight="1">
      <c r="B10" s="129">
        <v>1</v>
      </c>
      <c r="C10" s="418" t="s">
        <v>534</v>
      </c>
      <c r="D10" s="419" t="str">
        <f>VLOOKUP(C10,'COST SHEET'!A$2:L$1967,2,0)</f>
        <v>4" PVC PIPE,  CL 200</v>
      </c>
      <c r="E10" s="420">
        <v>1</v>
      </c>
      <c r="F10" s="419">
        <f>VLOOKUP(C10,'COST SHEET'!$A$2:$L$1967,12,0)</f>
        <v>2.6</v>
      </c>
      <c r="G10" s="130">
        <f>F10*E10</f>
        <v>2.6</v>
      </c>
      <c r="H10" s="131"/>
      <c r="J10" s="167"/>
      <c r="K10" s="231" t="s">
        <v>4062</v>
      </c>
      <c r="L10" s="241">
        <f>'Labor Table'!M10</f>
        <v>68</v>
      </c>
      <c r="M10" s="243">
        <f>IF(AND(COUNTIF(C10:C29,"1MEXTRA"),COUNTIF(C10:C29,"1MEXTRA")&gt;0),1,0)</f>
        <v>0</v>
      </c>
      <c r="N10" s="124"/>
      <c r="O10" s="70"/>
    </row>
    <row r="11" spans="2:15" ht="15" customHeight="1">
      <c r="B11" s="106">
        <f>B10+1</f>
        <v>2</v>
      </c>
      <c r="C11" s="412" t="s">
        <v>4028</v>
      </c>
      <c r="D11" s="83" t="s">
        <v>4356</v>
      </c>
      <c r="E11" s="172">
        <v>1</v>
      </c>
      <c r="F11" s="181" t="e">
        <f>VLOOKUP(C11,'COST SHEET'!$A$2:$L$1967,12,0)</f>
        <v>#N/A</v>
      </c>
      <c r="G11" s="86" t="e">
        <f>F11*E11</f>
        <v>#N/A</v>
      </c>
      <c r="H11" s="3"/>
      <c r="J11" s="177"/>
      <c r="K11" s="233" t="s">
        <v>4070</v>
      </c>
      <c r="L11" s="241">
        <f>'Labor Table'!M11</f>
        <v>120</v>
      </c>
      <c r="M11" s="243">
        <f>IF(AND(COUNTIF(C10:C29,"1MTRCK"),COUNTIF(C10:C29,"1MTRCK")&gt;0),1,0)</f>
        <v>1</v>
      </c>
      <c r="N11" s="10"/>
    </row>
    <row r="12" spans="2:15" ht="15" customHeight="1">
      <c r="B12" s="106">
        <f t="shared" ref="B12:B29" si="0">B11+1</f>
        <v>3</v>
      </c>
      <c r="C12" s="343" t="s">
        <v>3163</v>
      </c>
      <c r="D12" s="181" t="str">
        <f>VLOOKUP(C12,'COST SHEET'!A$2:L$1967,2,0)</f>
        <v>LOCATOR WIRE, # 14</v>
      </c>
      <c r="E12" s="172">
        <v>1</v>
      </c>
      <c r="F12" s="181">
        <f>VLOOKUP(C12,'COST SHEET'!$A$2:$L$1967,12,0)</f>
        <v>0.18226000000000001</v>
      </c>
      <c r="G12" s="86">
        <f>F12*E12</f>
        <v>0.18226000000000001</v>
      </c>
      <c r="H12" s="3"/>
      <c r="J12" s="177"/>
      <c r="K12" s="234" t="s">
        <v>4063</v>
      </c>
      <c r="L12" s="241">
        <f>'Labor Table'!M12</f>
        <v>145</v>
      </c>
      <c r="M12" s="243">
        <f>IF(AND(COUNTIF(C10:C29,"2MTRCK"),COUNTIF(C10:C29,"2MTRCK")&gt;0),2,0)</f>
        <v>2</v>
      </c>
      <c r="N12" s="10"/>
    </row>
    <row r="13" spans="2:15" ht="15" customHeight="1">
      <c r="B13" s="106">
        <f t="shared" si="0"/>
        <v>4</v>
      </c>
      <c r="C13" s="106"/>
      <c r="D13" s="89"/>
      <c r="E13" s="3"/>
      <c r="F13" s="3"/>
      <c r="G13" s="86">
        <f>F13*E13</f>
        <v>0</v>
      </c>
      <c r="H13" s="3"/>
      <c r="J13" s="177"/>
      <c r="K13" s="233" t="s">
        <v>4064</v>
      </c>
      <c r="L13" s="241">
        <f>'Labor Table'!M13</f>
        <v>120</v>
      </c>
      <c r="M13" s="243">
        <f>IF(AND(COUNTIF(C10:C29,"1MDMP"),COUNTIF(C10:C29,"1MDMP")&gt;0),1,0)</f>
        <v>0</v>
      </c>
      <c r="N13" s="10"/>
    </row>
    <row r="14" spans="2:15" ht="15" customHeight="1">
      <c r="B14" s="106">
        <f t="shared" si="0"/>
        <v>5</v>
      </c>
      <c r="C14" s="170" t="s">
        <v>49</v>
      </c>
      <c r="D14" s="171" t="s">
        <v>4355</v>
      </c>
      <c r="E14" s="172">
        <f>($E$10/300*8)</f>
        <v>2.6666666666666668E-2</v>
      </c>
      <c r="F14" s="344">
        <f>L17</f>
        <v>65</v>
      </c>
      <c r="G14" s="86">
        <f t="shared" ref="G14:G29" si="1">F14*E14</f>
        <v>1.7333333333333334</v>
      </c>
      <c r="H14" s="3"/>
      <c r="J14" s="177"/>
      <c r="K14" s="233" t="s">
        <v>4065</v>
      </c>
      <c r="L14" s="241">
        <f>'Labor Table'!M14</f>
        <v>120</v>
      </c>
      <c r="M14" s="243">
        <f>IF(AND(COUNTIF(C10:C29,"1MBCK"),COUNTIF(C10:C29,"1MBCK")&gt;0),1,0)</f>
        <v>1</v>
      </c>
      <c r="N14" s="10"/>
    </row>
    <row r="15" spans="2:15" ht="15" customHeight="1">
      <c r="B15" s="106">
        <f t="shared" si="0"/>
        <v>6</v>
      </c>
      <c r="C15" s="106"/>
      <c r="D15" s="89"/>
      <c r="E15" s="3"/>
      <c r="F15" s="3"/>
      <c r="G15" s="86">
        <f t="shared" si="1"/>
        <v>0</v>
      </c>
      <c r="H15" s="3"/>
      <c r="J15" s="177"/>
      <c r="K15" s="233" t="s">
        <v>4066</v>
      </c>
      <c r="L15" s="241">
        <f>'Labor Table'!M15</f>
        <v>120</v>
      </c>
      <c r="M15" s="243">
        <f>IF(AND(COUNTIF(C10:C29,"1MBOOM"),COUNTIF(C10:C29,"1MBOOM")&gt;0),1,0)</f>
        <v>0</v>
      </c>
      <c r="N15" s="10"/>
    </row>
    <row r="16" spans="2:15" ht="15" customHeight="1" thickBot="1">
      <c r="B16" s="106">
        <f t="shared" si="0"/>
        <v>7</v>
      </c>
      <c r="C16" s="106"/>
      <c r="D16" s="89"/>
      <c r="E16" s="3"/>
      <c r="F16" s="3"/>
      <c r="G16" s="86">
        <f t="shared" si="1"/>
        <v>0</v>
      </c>
      <c r="H16" s="3"/>
      <c r="J16" s="177"/>
      <c r="K16" s="233" t="s">
        <v>4067</v>
      </c>
      <c r="L16" s="241">
        <f>'Labor Table'!M16</f>
        <v>120</v>
      </c>
      <c r="M16" s="244">
        <f>IF(AND(COUNTIF(C10:C29,"1MVAC"),COUNTIF(C10:C29,"1MVAC")&gt;0),0,0)</f>
        <v>0</v>
      </c>
    </row>
    <row r="17" spans="2:13" ht="15" customHeight="1" thickTop="1">
      <c r="B17" s="106">
        <f t="shared" si="0"/>
        <v>8</v>
      </c>
      <c r="C17" s="106"/>
      <c r="D17" s="89"/>
      <c r="E17" s="3"/>
      <c r="F17" s="3"/>
      <c r="G17" s="86">
        <f t="shared" si="1"/>
        <v>0</v>
      </c>
      <c r="H17" s="3"/>
      <c r="J17" s="177"/>
      <c r="K17" s="235" t="s">
        <v>4068</v>
      </c>
      <c r="L17" s="232">
        <f>'Labor Table'!M17</f>
        <v>65</v>
      </c>
      <c r="M17" s="239"/>
    </row>
    <row r="18" spans="2:13" ht="15" customHeight="1">
      <c r="B18" s="106">
        <f t="shared" si="0"/>
        <v>9</v>
      </c>
      <c r="C18" s="414" t="s">
        <v>4358</v>
      </c>
      <c r="D18" s="199"/>
      <c r="E18" s="172"/>
      <c r="F18" s="181"/>
      <c r="G18" s="86">
        <f t="shared" si="1"/>
        <v>0</v>
      </c>
      <c r="H18" s="3"/>
      <c r="J18" s="177"/>
      <c r="K18" s="233" t="s">
        <v>4069</v>
      </c>
      <c r="L18" s="232">
        <f>'Labor Table'!M18</f>
        <v>200</v>
      </c>
      <c r="M18" s="239"/>
    </row>
    <row r="19" spans="2:13" ht="15" customHeight="1" thickBot="1">
      <c r="B19" s="106">
        <f t="shared" si="0"/>
        <v>10</v>
      </c>
      <c r="C19" s="170" t="s">
        <v>101</v>
      </c>
      <c r="D19" s="171" t="s">
        <v>110</v>
      </c>
      <c r="E19" s="172">
        <f>($E$10/300*8)</f>
        <v>2.6666666666666668E-2</v>
      </c>
      <c r="F19" s="173">
        <f>L14</f>
        <v>120</v>
      </c>
      <c r="G19" s="86">
        <f t="shared" si="1"/>
        <v>3.2</v>
      </c>
      <c r="H19" s="3"/>
      <c r="J19" s="177"/>
      <c r="K19" s="236"/>
      <c r="L19" s="237"/>
      <c r="M19" s="177"/>
    </row>
    <row r="20" spans="2:13" ht="15" customHeight="1" thickTop="1">
      <c r="B20" s="106">
        <f t="shared" si="0"/>
        <v>11</v>
      </c>
      <c r="C20" s="179" t="s">
        <v>98</v>
      </c>
      <c r="D20" s="180" t="s">
        <v>99</v>
      </c>
      <c r="E20" s="172">
        <f>($E$10/300*8)</f>
        <v>2.6666666666666668E-2</v>
      </c>
      <c r="F20" s="173">
        <f>L12</f>
        <v>145</v>
      </c>
      <c r="G20" s="86">
        <f t="shared" si="1"/>
        <v>3.8666666666666667</v>
      </c>
      <c r="H20" s="3"/>
      <c r="J20" s="177"/>
      <c r="K20" s="178"/>
      <c r="L20" s="177"/>
      <c r="M20" s="177"/>
    </row>
    <row r="21" spans="2:13" ht="15" customHeight="1">
      <c r="B21" s="106">
        <f t="shared" si="0"/>
        <v>12</v>
      </c>
      <c r="C21" s="170" t="s">
        <v>101</v>
      </c>
      <c r="D21" s="171" t="s">
        <v>111</v>
      </c>
      <c r="E21" s="172">
        <f>($E$10/300*8)</f>
        <v>2.6666666666666668E-2</v>
      </c>
      <c r="F21" s="173">
        <f>L14</f>
        <v>120</v>
      </c>
      <c r="G21" s="86">
        <f t="shared" si="1"/>
        <v>3.2</v>
      </c>
      <c r="H21" s="3"/>
      <c r="J21" s="177"/>
      <c r="K21" s="177"/>
      <c r="L21" s="177"/>
      <c r="M21" s="177"/>
    </row>
    <row r="22" spans="2:13" ht="15" customHeight="1">
      <c r="B22" s="106">
        <f t="shared" si="0"/>
        <v>13</v>
      </c>
      <c r="C22" s="170" t="s">
        <v>96</v>
      </c>
      <c r="D22" s="171" t="s">
        <v>115</v>
      </c>
      <c r="E22" s="172">
        <f>($E$10/300*8)</f>
        <v>2.6666666666666668E-2</v>
      </c>
      <c r="F22" s="173">
        <f>L11</f>
        <v>120</v>
      </c>
      <c r="G22" s="86">
        <f t="shared" si="1"/>
        <v>3.2</v>
      </c>
      <c r="H22" s="3"/>
      <c r="J22" s="177"/>
      <c r="K22" s="177"/>
      <c r="L22" s="177"/>
      <c r="M22" s="177"/>
    </row>
    <row r="23" spans="2:13" ht="15" customHeight="1">
      <c r="B23" s="106">
        <f t="shared" si="0"/>
        <v>14</v>
      </c>
      <c r="C23" s="106"/>
      <c r="D23" s="89"/>
      <c r="E23" s="3"/>
      <c r="F23" s="3"/>
      <c r="G23" s="86">
        <f t="shared" si="1"/>
        <v>0</v>
      </c>
      <c r="H23" s="3"/>
      <c r="J23" s="177"/>
      <c r="K23" s="228" t="s">
        <v>4058</v>
      </c>
      <c r="L23" s="167">
        <f>SUM(M10:M16)</f>
        <v>4</v>
      </c>
      <c r="M23" s="177"/>
    </row>
    <row r="24" spans="2:13" ht="15" customHeight="1">
      <c r="B24" s="106">
        <f t="shared" si="0"/>
        <v>15</v>
      </c>
      <c r="C24" s="106"/>
      <c r="D24" s="89"/>
      <c r="E24" s="3"/>
      <c r="F24" s="3"/>
      <c r="G24" s="86">
        <f t="shared" si="1"/>
        <v>0</v>
      </c>
      <c r="H24" s="3"/>
      <c r="J24" s="177"/>
      <c r="K24" s="228" t="s">
        <v>4059</v>
      </c>
      <c r="L24" s="70">
        <f>E18*E3+E19*E3</f>
        <v>0</v>
      </c>
      <c r="M24" s="177"/>
    </row>
    <row r="25" spans="2:13" ht="15" customHeight="1">
      <c r="B25" s="106">
        <f t="shared" si="0"/>
        <v>16</v>
      </c>
      <c r="C25" s="106"/>
      <c r="D25" s="89"/>
      <c r="E25" s="3"/>
      <c r="F25" s="3"/>
      <c r="G25" s="86">
        <f t="shared" si="1"/>
        <v>0</v>
      </c>
      <c r="H25" s="3"/>
      <c r="J25" s="177"/>
      <c r="K25" s="228" t="s">
        <v>4079</v>
      </c>
      <c r="L25" s="246">
        <f>1.5/8*L24</f>
        <v>0</v>
      </c>
      <c r="M25" s="177"/>
    </row>
    <row r="26" spans="2:13" ht="15" customHeight="1">
      <c r="B26" s="106">
        <f t="shared" si="0"/>
        <v>17</v>
      </c>
      <c r="C26" s="106"/>
      <c r="D26" s="89"/>
      <c r="E26" s="3"/>
      <c r="F26" s="3"/>
      <c r="G26" s="86">
        <f t="shared" si="1"/>
        <v>0</v>
      </c>
      <c r="H26" s="3"/>
      <c r="J26" s="177"/>
      <c r="K26" s="228" t="s">
        <v>4071</v>
      </c>
      <c r="L26" s="246"/>
      <c r="M26" s="177"/>
    </row>
    <row r="27" spans="2:13" ht="15" customHeight="1">
      <c r="B27" s="106">
        <f t="shared" si="0"/>
        <v>18</v>
      </c>
      <c r="C27" s="106"/>
      <c r="D27" s="89"/>
      <c r="E27" s="3"/>
      <c r="F27" s="3"/>
      <c r="G27" s="86">
        <f t="shared" si="1"/>
        <v>0</v>
      </c>
      <c r="H27" s="3"/>
      <c r="J27" s="177"/>
      <c r="L27" s="177"/>
      <c r="M27" s="177"/>
    </row>
    <row r="28" spans="2:13" ht="15" customHeight="1">
      <c r="B28" s="106">
        <f t="shared" si="0"/>
        <v>19</v>
      </c>
      <c r="C28" s="106"/>
      <c r="D28" s="89"/>
      <c r="E28" s="3"/>
      <c r="F28" s="3"/>
      <c r="G28" s="86">
        <f t="shared" si="1"/>
        <v>0</v>
      </c>
      <c r="H28" s="3"/>
      <c r="J28" s="177"/>
      <c r="L28" s="177"/>
      <c r="M28" s="177"/>
    </row>
    <row r="29" spans="2:13" ht="15" customHeight="1" thickBot="1">
      <c r="B29" s="107">
        <f t="shared" si="0"/>
        <v>20</v>
      </c>
      <c r="C29" s="107"/>
      <c r="D29" s="97"/>
      <c r="E29" s="108"/>
      <c r="F29" s="108"/>
      <c r="G29" s="109">
        <f t="shared" si="1"/>
        <v>0</v>
      </c>
      <c r="H29" s="108"/>
      <c r="J29" s="177"/>
      <c r="L29" s="177"/>
      <c r="M29" s="189"/>
    </row>
    <row r="30" spans="2:13" ht="13.5" thickTop="1">
      <c r="D30" s="1"/>
      <c r="E30" s="1" t="s">
        <v>39</v>
      </c>
      <c r="F30" s="1"/>
      <c r="G30" s="128" t="e">
        <f>SUM(G10:G29)</f>
        <v>#N/A</v>
      </c>
      <c r="H30" s="1"/>
      <c r="K30" s="228" t="s">
        <v>4084</v>
      </c>
      <c r="L30" s="284" t="s">
        <v>4087</v>
      </c>
      <c r="M30" s="285" t="s">
        <v>18</v>
      </c>
    </row>
    <row r="31" spans="2:13" ht="13.5" thickBot="1">
      <c r="F31" s="12"/>
      <c r="G31" s="73" t="e">
        <f>G30*F31</f>
        <v>#N/A</v>
      </c>
      <c r="K31" s="281" t="s">
        <v>4077</v>
      </c>
      <c r="L31" s="253">
        <f>SUM(E10:E21)*E3</f>
        <v>0</v>
      </c>
      <c r="M31" s="280" t="e">
        <f>SUM(G10:G21)*E3</f>
        <v>#N/A</v>
      </c>
    </row>
    <row r="32" spans="2:13" ht="13.5" thickTop="1">
      <c r="E32" s="75" t="s">
        <v>18</v>
      </c>
      <c r="G32" s="81" t="e">
        <f>G30+G31</f>
        <v>#N/A</v>
      </c>
      <c r="K32" s="281" t="s">
        <v>4083</v>
      </c>
      <c r="L32" s="177"/>
      <c r="M32" s="178">
        <f>SUM(G24:G25)*E3</f>
        <v>0</v>
      </c>
    </row>
    <row r="33" spans="11:13">
      <c r="K33" s="281" t="s">
        <v>4088</v>
      </c>
      <c r="L33" s="177"/>
      <c r="M33" s="10">
        <v>0</v>
      </c>
    </row>
    <row r="34" spans="11:13">
      <c r="M34" s="286" t="e">
        <f>SUM(M31:M33)</f>
        <v>#N/A</v>
      </c>
    </row>
    <row r="37" spans="11:13">
      <c r="K37" s="70"/>
    </row>
  </sheetData>
  <phoneticPr fontId="0" type="noConversion"/>
  <printOptions horizontalCentered="1"/>
  <pageMargins left="0.75" right="0.75" top="1" bottom="1" header="0.5" footer="0.5"/>
  <pageSetup scale="80" orientation="portrait" horizontalDpi="300" verticalDpi="300" r:id="rId1"/>
  <headerFooter alignWithMargins="0">
    <oddHeader>&amp;L&amp;D&amp;C&amp;"Arial,Bold"EXHIBIT "B"</oddHeader>
    <oddFooter>&amp;R5</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7"/>
  <sheetViews>
    <sheetView topLeftCell="C1" zoomScaleNormal="100" workbookViewId="0">
      <selection activeCell="G4" sqref="G4"/>
    </sheetView>
  </sheetViews>
  <sheetFormatPr defaultRowHeight="12.75"/>
  <cols>
    <col min="1" max="1" width="3.7109375" customWidth="1"/>
    <col min="2" max="2" width="5.7109375" customWidth="1"/>
    <col min="3" max="3" width="12.7109375" customWidth="1"/>
    <col min="4" max="4" width="45.7109375" customWidth="1"/>
    <col min="5" max="8" width="13.7109375" customWidth="1"/>
    <col min="9" max="10" width="3.7109375" customWidth="1"/>
    <col min="11" max="11" width="70.42578125" bestFit="1" customWidth="1"/>
    <col min="12" max="12" width="8.28515625" bestFit="1" customWidth="1"/>
    <col min="13" max="13" width="12.7109375" customWidth="1"/>
  </cols>
  <sheetData>
    <row r="1" spans="2:15" ht="18.75">
      <c r="B1" s="444" t="s">
        <v>4353</v>
      </c>
      <c r="C1" s="416"/>
      <c r="D1" s="446" t="s">
        <v>54</v>
      </c>
      <c r="E1" s="64"/>
      <c r="F1" s="64"/>
      <c r="G1" s="64"/>
      <c r="H1" s="64"/>
    </row>
    <row r="2" spans="2:15" ht="18.75">
      <c r="C2" s="64"/>
      <c r="D2" s="56" t="s">
        <v>32</v>
      </c>
      <c r="E2" s="46">
        <f>ROUNDUP(G32,0)</f>
        <v>492</v>
      </c>
      <c r="F2" s="46"/>
      <c r="G2" s="46"/>
    </row>
    <row r="3" spans="2:15" ht="18.75">
      <c r="C3" s="64"/>
      <c r="D3" s="56" t="s">
        <v>33</v>
      </c>
      <c r="E3" s="136">
        <v>10</v>
      </c>
      <c r="F3" s="126"/>
    </row>
    <row r="4" spans="2:15" ht="18.75">
      <c r="C4" s="64"/>
      <c r="D4" s="56" t="s">
        <v>31</v>
      </c>
      <c r="E4" s="63" t="s">
        <v>42</v>
      </c>
      <c r="F4" s="78"/>
    </row>
    <row r="7" spans="2:15">
      <c r="B7" s="165" t="str">
        <f>'COST SHEET'!A1</f>
        <v>Updated: Inventory Cost Sheet_2015-06-01</v>
      </c>
    </row>
    <row r="8" spans="2:15" ht="13.5" thickBot="1">
      <c r="E8" s="68"/>
      <c r="F8" s="68"/>
      <c r="N8" s="59"/>
      <c r="O8" s="59"/>
    </row>
    <row r="9" spans="2:15" ht="30" thickTop="1" thickBot="1">
      <c r="B9" s="439" t="s">
        <v>14</v>
      </c>
      <c r="C9" s="440" t="s">
        <v>109</v>
      </c>
      <c r="D9" s="441" t="s">
        <v>14</v>
      </c>
      <c r="E9" s="442" t="s">
        <v>81</v>
      </c>
      <c r="F9" s="439" t="s">
        <v>37</v>
      </c>
      <c r="G9" s="439" t="s">
        <v>18</v>
      </c>
      <c r="H9" s="443" t="s">
        <v>38</v>
      </c>
      <c r="K9" s="230" t="s">
        <v>15</v>
      </c>
      <c r="L9" s="240" t="s">
        <v>46</v>
      </c>
      <c r="M9" s="242" t="s">
        <v>4060</v>
      </c>
      <c r="N9" s="80"/>
    </row>
    <row r="10" spans="2:15" ht="15" customHeight="1">
      <c r="B10" s="190">
        <v>1</v>
      </c>
      <c r="C10" s="345" t="s">
        <v>3263</v>
      </c>
      <c r="D10" s="191" t="str">
        <f>VLOOKUP(C10,'COST SHEET'!A$2:L$1967,2,0)</f>
        <v>1" PJ x MIPT POLY ADAPTOR-NO L</v>
      </c>
      <c r="E10" s="197">
        <v>2</v>
      </c>
      <c r="F10" s="191">
        <f>VLOOKUP(C10,'COST SHEET'!$A$2:$L$1967,12,0)</f>
        <v>33.050030000000007</v>
      </c>
      <c r="G10" s="192">
        <f>F10*E10</f>
        <v>66.100060000000013</v>
      </c>
      <c r="H10" s="193"/>
      <c r="I10" s="177"/>
      <c r="J10" s="167"/>
      <c r="K10" s="231" t="s">
        <v>4062</v>
      </c>
      <c r="L10" s="241">
        <f>'Labor Table'!M10</f>
        <v>68</v>
      </c>
      <c r="M10" s="243">
        <f>IF(AND(COUNTIF(C10:C29,"1MEXTRA"),COUNTIF(C10:C29,"1MEXTRA")&gt;0),1,0)</f>
        <v>0</v>
      </c>
      <c r="N10" s="124"/>
      <c r="O10" s="70"/>
    </row>
    <row r="11" spans="2:15" ht="15" customHeight="1">
      <c r="B11" s="169">
        <f>B10+1</f>
        <v>2</v>
      </c>
      <c r="C11" s="343" t="s">
        <v>117</v>
      </c>
      <c r="D11" s="181" t="str">
        <f>VLOOKUP(C11,'COST SHEET'!A$2:L$1967,2,0)</f>
        <v>1" CL 200 POLY PIPE</v>
      </c>
      <c r="E11" s="172">
        <v>15</v>
      </c>
      <c r="F11" s="181">
        <f>VLOOKUP(C11,'COST SHEET'!$A$2:$L$1967,12,0)</f>
        <v>0.69186000000000003</v>
      </c>
      <c r="G11" s="174">
        <f>F11*E11</f>
        <v>10.3779</v>
      </c>
      <c r="H11" s="175"/>
      <c r="I11" s="177"/>
      <c r="J11" s="177"/>
      <c r="K11" s="233" t="s">
        <v>4070</v>
      </c>
      <c r="L11" s="241">
        <f>'Labor Table'!M11</f>
        <v>120</v>
      </c>
      <c r="M11" s="243">
        <f>IF(AND(COUNTIF(C10:C29,"1MTRCK"),COUNTIF(C10:C29,"1MTRCK")&gt;0),1,0)</f>
        <v>0</v>
      </c>
      <c r="N11" s="10"/>
    </row>
    <row r="12" spans="2:15" ht="15" customHeight="1">
      <c r="B12" s="169">
        <f t="shared" ref="B12:B29" si="0">B11+1</f>
        <v>3</v>
      </c>
      <c r="C12" s="343" t="s">
        <v>172</v>
      </c>
      <c r="D12" s="181" t="str">
        <f>VLOOKUP(C12,'COST SHEET'!A$2:L$1967,2,0)</f>
        <v>1" GALV REDUCING TEE</v>
      </c>
      <c r="E12" s="172">
        <v>1</v>
      </c>
      <c r="F12" s="181">
        <f>VLOOKUP(C12,'COST SHEET'!$A$2:$L$1967,12,0)</f>
        <v>4.3159999999999998</v>
      </c>
      <c r="G12" s="174">
        <f>F12*E12</f>
        <v>4.3159999999999998</v>
      </c>
      <c r="H12" s="175"/>
      <c r="I12" s="177"/>
      <c r="J12" s="177"/>
      <c r="K12" s="234" t="s">
        <v>4063</v>
      </c>
      <c r="L12" s="241">
        <f>'Labor Table'!M12</f>
        <v>145</v>
      </c>
      <c r="M12" s="243">
        <f>IF(AND(COUNTIF(C10:C29,"2MTRCK"),COUNTIF(C10:C29,"2MTRCK")&gt;0),2,0)</f>
        <v>2</v>
      </c>
      <c r="N12" s="10"/>
    </row>
    <row r="13" spans="2:15" ht="15" customHeight="1">
      <c r="B13" s="169">
        <f t="shared" si="0"/>
        <v>4</v>
      </c>
      <c r="C13" s="343" t="s">
        <v>770</v>
      </c>
      <c r="D13" s="181" t="str">
        <f>VLOOKUP(C13,'COST SHEET'!A$2:L$1967,2,0)</f>
        <v>3/4 x 18 GALV NIPPLE</v>
      </c>
      <c r="E13" s="172">
        <v>2</v>
      </c>
      <c r="F13" s="181">
        <f>VLOOKUP(C13,'COST SHEET'!$A$2:$L$1967,12,0)</f>
        <v>8.3070000000000004</v>
      </c>
      <c r="G13" s="174">
        <f>F13*E13</f>
        <v>16.614000000000001</v>
      </c>
      <c r="H13" s="175"/>
      <c r="I13" s="177"/>
      <c r="J13" s="177"/>
      <c r="K13" s="233" t="s">
        <v>4064</v>
      </c>
      <c r="L13" s="241">
        <f>'Labor Table'!M13</f>
        <v>120</v>
      </c>
      <c r="M13" s="243">
        <f>IF(AND(COUNTIF(C10:C29,"1MDMP"),COUNTIF(C10:C29,"1MDMP")&gt;0),1,0)</f>
        <v>0</v>
      </c>
      <c r="N13" s="10"/>
    </row>
    <row r="14" spans="2:15" ht="15" customHeight="1">
      <c r="B14" s="169">
        <f t="shared" si="0"/>
        <v>5</v>
      </c>
      <c r="C14" s="343" t="s">
        <v>137</v>
      </c>
      <c r="D14" s="181" t="str">
        <f>VLOOKUP(C14,'COST SHEET'!A$2:L$1967,2,0)</f>
        <v>3/4" ANGLE STOP VALVE-NO LEAD</v>
      </c>
      <c r="E14" s="172">
        <v>2</v>
      </c>
      <c r="F14" s="181">
        <f>VLOOKUP(C14,'COST SHEET'!$A$2:$L$1967,12,0)</f>
        <v>41.051920000000003</v>
      </c>
      <c r="G14" s="174">
        <f t="shared" ref="G14:G29" si="1">F14*E14</f>
        <v>82.103840000000005</v>
      </c>
      <c r="H14" s="175"/>
      <c r="I14" s="177"/>
      <c r="J14" s="177"/>
      <c r="K14" s="233" t="s">
        <v>4065</v>
      </c>
      <c r="L14" s="241">
        <f>'Labor Table'!M14</f>
        <v>120</v>
      </c>
      <c r="M14" s="243">
        <f>IF(AND(COUNTIF(C10:C29,"1MBCK"),COUNTIF(C10:C29,"1MBCK")&gt;0),1,0)</f>
        <v>1</v>
      </c>
      <c r="N14" s="10"/>
    </row>
    <row r="15" spans="2:15" ht="15" customHeight="1">
      <c r="B15" s="169">
        <f t="shared" si="0"/>
        <v>6</v>
      </c>
      <c r="C15" s="343" t="s">
        <v>120</v>
      </c>
      <c r="D15" s="181" t="str">
        <f>VLOOKUP(C15,'COST SHEET'!A$2:L$1967,2,0)</f>
        <v>RES METER BOX, STD w/LID</v>
      </c>
      <c r="E15" s="172">
        <v>2</v>
      </c>
      <c r="F15" s="181">
        <f>VLOOKUP(C15,'COST SHEET'!$A$2:$L$1967,12,0)</f>
        <v>43.867850000000004</v>
      </c>
      <c r="G15" s="174">
        <f t="shared" si="1"/>
        <v>87.735700000000008</v>
      </c>
      <c r="H15" s="175"/>
      <c r="I15" s="177"/>
      <c r="J15" s="177"/>
      <c r="K15" s="233" t="s">
        <v>4066</v>
      </c>
      <c r="L15" s="241">
        <f>'Labor Table'!M15</f>
        <v>120</v>
      </c>
      <c r="M15" s="243">
        <f>IF(AND(COUNTIF(C10:C29,"1MBOOM"),COUNTIF(C10:C29,"1MBOOM")&gt;0),1,0)</f>
        <v>0</v>
      </c>
      <c r="N15" s="10"/>
    </row>
    <row r="16" spans="2:15" ht="15" customHeight="1" thickBot="1">
      <c r="B16" s="169">
        <f t="shared" si="0"/>
        <v>7</v>
      </c>
      <c r="C16" s="343" t="s">
        <v>174</v>
      </c>
      <c r="D16" s="181" t="str">
        <f>VLOOKUP(C16,'COST SHEET'!A$2:L$1967,2,0)</f>
        <v>3/4 x 12 GALV NIPPLE</v>
      </c>
      <c r="E16" s="172">
        <v>2</v>
      </c>
      <c r="F16" s="181">
        <f>VLOOKUP(C16,'COST SHEET'!$A$2:$L$1967,12,0)</f>
        <v>5.6802200000000003</v>
      </c>
      <c r="G16" s="174">
        <f t="shared" si="1"/>
        <v>11.360440000000001</v>
      </c>
      <c r="H16" s="175"/>
      <c r="I16" s="177"/>
      <c r="J16" s="177"/>
      <c r="K16" s="233" t="s">
        <v>4067</v>
      </c>
      <c r="L16" s="241">
        <f>'Labor Table'!M16</f>
        <v>120</v>
      </c>
      <c r="M16" s="244">
        <f>IF(AND(COUNTIF(C10:C29,"1MVAC"),COUNTIF(C10:C29,"1MVAC")&gt;0),0,0)</f>
        <v>0</v>
      </c>
    </row>
    <row r="17" spans="2:13" ht="15" customHeight="1" thickTop="1">
      <c r="B17" s="169">
        <f t="shared" si="0"/>
        <v>8</v>
      </c>
      <c r="C17" s="343" t="s">
        <v>1522</v>
      </c>
      <c r="D17" s="181" t="str">
        <f>VLOOKUP(C17,'COST SHEET'!A$2:L$1967,2,0)</f>
        <v>8 x 1 TAPPING SADDLE</v>
      </c>
      <c r="E17" s="172">
        <v>1</v>
      </c>
      <c r="F17" s="181">
        <f>VLOOKUP(C17,'COST SHEET'!$A$2:$L$1967,12,0)</f>
        <v>69.70093</v>
      </c>
      <c r="G17" s="174">
        <f t="shared" si="1"/>
        <v>69.70093</v>
      </c>
      <c r="H17" s="265"/>
      <c r="I17" s="177"/>
      <c r="J17" s="177"/>
      <c r="K17" s="235" t="s">
        <v>4068</v>
      </c>
      <c r="L17" s="232">
        <f>'Labor Table'!M17</f>
        <v>65</v>
      </c>
      <c r="M17" s="239"/>
    </row>
    <row r="18" spans="2:13" ht="15" customHeight="1">
      <c r="B18" s="169">
        <f t="shared" si="0"/>
        <v>9</v>
      </c>
      <c r="C18" s="343"/>
      <c r="D18" s="181"/>
      <c r="E18" s="172"/>
      <c r="F18" s="181"/>
      <c r="G18" s="174"/>
      <c r="H18" s="265"/>
      <c r="I18" s="177"/>
      <c r="J18" s="177"/>
      <c r="K18" s="233" t="s">
        <v>4069</v>
      </c>
      <c r="L18" s="232">
        <f>'Labor Table'!M18</f>
        <v>200</v>
      </c>
      <c r="M18" s="239"/>
    </row>
    <row r="19" spans="2:13" ht="15" customHeight="1" thickBot="1">
      <c r="B19" s="106">
        <f t="shared" si="0"/>
        <v>10</v>
      </c>
      <c r="C19" s="179" t="s">
        <v>98</v>
      </c>
      <c r="D19" s="180" t="s">
        <v>99</v>
      </c>
      <c r="E19" s="172">
        <f>0.35*2</f>
        <v>0.7</v>
      </c>
      <c r="F19" s="181">
        <v>145</v>
      </c>
      <c r="G19" s="86">
        <f t="shared" si="1"/>
        <v>101.5</v>
      </c>
      <c r="H19" s="3"/>
      <c r="I19" s="177"/>
      <c r="J19" s="177"/>
      <c r="K19" s="236"/>
      <c r="L19" s="237"/>
      <c r="M19" s="177"/>
    </row>
    <row r="20" spans="2:13" ht="15" customHeight="1" thickTop="1">
      <c r="B20" s="106">
        <f t="shared" si="0"/>
        <v>11</v>
      </c>
      <c r="C20" s="170" t="s">
        <v>101</v>
      </c>
      <c r="D20" s="195" t="s">
        <v>102</v>
      </c>
      <c r="E20" s="172">
        <v>0.35</v>
      </c>
      <c r="F20" s="181">
        <v>120</v>
      </c>
      <c r="G20" s="86">
        <f t="shared" si="1"/>
        <v>42</v>
      </c>
      <c r="H20" s="274"/>
      <c r="I20" s="177"/>
      <c r="J20" s="177"/>
      <c r="K20" s="178"/>
      <c r="L20" s="177"/>
      <c r="M20" s="177"/>
    </row>
    <row r="21" spans="2:13" ht="15" customHeight="1">
      <c r="B21" s="106">
        <f t="shared" si="0"/>
        <v>12</v>
      </c>
      <c r="C21" s="106"/>
      <c r="D21" s="89"/>
      <c r="E21" s="3"/>
      <c r="F21" s="3"/>
      <c r="G21" s="86">
        <f t="shared" si="1"/>
        <v>0</v>
      </c>
      <c r="H21" s="3"/>
      <c r="I21" s="177"/>
      <c r="J21" s="177"/>
      <c r="K21" s="177"/>
      <c r="L21" s="177"/>
      <c r="M21" s="177"/>
    </row>
    <row r="22" spans="2:13" ht="15" customHeight="1">
      <c r="B22" s="106">
        <f t="shared" si="0"/>
        <v>13</v>
      </c>
      <c r="C22" s="106"/>
      <c r="D22" s="89"/>
      <c r="E22" s="3"/>
      <c r="F22" s="3"/>
      <c r="G22" s="86">
        <f t="shared" si="1"/>
        <v>0</v>
      </c>
      <c r="H22" s="3"/>
      <c r="J22" s="177"/>
      <c r="K22" s="177"/>
      <c r="L22" s="177"/>
      <c r="M22" s="177"/>
    </row>
    <row r="23" spans="2:13" ht="15" customHeight="1">
      <c r="B23" s="106">
        <f t="shared" si="0"/>
        <v>14</v>
      </c>
      <c r="C23" s="106"/>
      <c r="D23" s="89"/>
      <c r="E23" s="3"/>
      <c r="F23" s="3"/>
      <c r="G23" s="86">
        <f t="shared" si="1"/>
        <v>0</v>
      </c>
      <c r="H23" s="3"/>
      <c r="J23" s="177"/>
      <c r="K23" s="228" t="s">
        <v>4058</v>
      </c>
      <c r="L23" s="167">
        <f>SUM(M10:M16)</f>
        <v>3</v>
      </c>
      <c r="M23" s="177"/>
    </row>
    <row r="24" spans="2:13" ht="15" customHeight="1">
      <c r="B24" s="106">
        <f t="shared" si="0"/>
        <v>15</v>
      </c>
      <c r="C24" s="106"/>
      <c r="D24" s="89"/>
      <c r="E24" s="3"/>
      <c r="F24" s="3"/>
      <c r="G24" s="86">
        <f t="shared" si="1"/>
        <v>0</v>
      </c>
      <c r="H24" s="3"/>
      <c r="J24" s="177"/>
      <c r="K24" s="228" t="s">
        <v>4059</v>
      </c>
      <c r="L24" s="70">
        <f>E17*E3+E18*E3</f>
        <v>10</v>
      </c>
      <c r="M24" s="177"/>
    </row>
    <row r="25" spans="2:13" ht="15" customHeight="1">
      <c r="B25" s="106">
        <f t="shared" si="0"/>
        <v>16</v>
      </c>
      <c r="C25" s="106"/>
      <c r="D25" s="89"/>
      <c r="E25" s="3"/>
      <c r="F25" s="3"/>
      <c r="G25" s="86">
        <f t="shared" si="1"/>
        <v>0</v>
      </c>
      <c r="H25" s="3"/>
      <c r="J25" s="177"/>
      <c r="K25" s="228" t="s">
        <v>4079</v>
      </c>
      <c r="L25" s="246">
        <f>1.5/8*L24</f>
        <v>1.875</v>
      </c>
      <c r="M25" s="177"/>
    </row>
    <row r="26" spans="2:13" ht="15" customHeight="1">
      <c r="B26" s="106">
        <f t="shared" si="0"/>
        <v>17</v>
      </c>
      <c r="C26" s="106"/>
      <c r="D26" s="89"/>
      <c r="E26" s="3"/>
      <c r="F26" s="3"/>
      <c r="G26" s="86">
        <f t="shared" si="1"/>
        <v>0</v>
      </c>
      <c r="H26" s="3"/>
      <c r="J26" s="177"/>
      <c r="K26" s="228" t="s">
        <v>4071</v>
      </c>
      <c r="L26" s="246"/>
      <c r="M26" s="177"/>
    </row>
    <row r="27" spans="2:13" ht="15" customHeight="1">
      <c r="B27" s="106">
        <f t="shared" si="0"/>
        <v>18</v>
      </c>
      <c r="C27" s="106"/>
      <c r="D27" s="89"/>
      <c r="E27" s="3"/>
      <c r="F27" s="3"/>
      <c r="G27" s="86">
        <f t="shared" si="1"/>
        <v>0</v>
      </c>
      <c r="H27" s="3"/>
      <c r="J27" s="177"/>
      <c r="L27" s="177"/>
      <c r="M27" s="177"/>
    </row>
    <row r="28" spans="2:13" ht="15" customHeight="1">
      <c r="B28" s="106">
        <f t="shared" si="0"/>
        <v>19</v>
      </c>
      <c r="C28" s="106"/>
      <c r="D28" s="89"/>
      <c r="E28" s="3"/>
      <c r="F28" s="3"/>
      <c r="G28" s="86">
        <f t="shared" si="1"/>
        <v>0</v>
      </c>
      <c r="H28" s="3"/>
      <c r="J28" s="177"/>
      <c r="L28" s="177"/>
      <c r="M28" s="177"/>
    </row>
    <row r="29" spans="2:13" ht="15" customHeight="1" thickBot="1">
      <c r="B29" s="107">
        <f t="shared" si="0"/>
        <v>20</v>
      </c>
      <c r="C29" s="107"/>
      <c r="D29" s="97"/>
      <c r="E29" s="108"/>
      <c r="F29" s="108"/>
      <c r="G29" s="109">
        <f t="shared" si="1"/>
        <v>0</v>
      </c>
      <c r="H29" s="108"/>
      <c r="J29" s="177"/>
      <c r="L29" s="177"/>
      <c r="M29" s="189"/>
    </row>
    <row r="30" spans="2:13" ht="13.5" thickTop="1">
      <c r="D30" s="1"/>
      <c r="E30" s="127"/>
      <c r="F30" s="127" t="s">
        <v>39</v>
      </c>
      <c r="G30" s="128">
        <f>SUM(G10:G29)</f>
        <v>491.80887000000007</v>
      </c>
      <c r="K30" s="228" t="s">
        <v>4084</v>
      </c>
      <c r="L30" s="284" t="s">
        <v>4087</v>
      </c>
      <c r="M30" s="285" t="s">
        <v>18</v>
      </c>
    </row>
    <row r="31" spans="2:13" ht="13.5" thickBot="1">
      <c r="F31" s="12"/>
      <c r="G31" s="73">
        <f>G30*F31</f>
        <v>0</v>
      </c>
      <c r="K31" s="281" t="s">
        <v>4077</v>
      </c>
      <c r="L31" s="253">
        <f>SUM(E10:E17)*E3</f>
        <v>270</v>
      </c>
      <c r="M31" s="280">
        <f>SUM(G10:G17)*E3</f>
        <v>3483.0887000000007</v>
      </c>
    </row>
    <row r="32" spans="2:13" ht="13.5" thickTop="1">
      <c r="E32" s="75"/>
      <c r="F32" s="101" t="s">
        <v>18</v>
      </c>
      <c r="G32" s="81">
        <f>G30+G31</f>
        <v>491.80887000000007</v>
      </c>
      <c r="K32" s="281" t="s">
        <v>4083</v>
      </c>
      <c r="L32" s="177"/>
      <c r="M32" s="178">
        <f>SUM(G19:G20)*E3</f>
        <v>1435</v>
      </c>
    </row>
    <row r="33" spans="11:13">
      <c r="K33" s="281" t="s">
        <v>4088</v>
      </c>
      <c r="L33" s="177"/>
      <c r="M33" s="10">
        <v>0</v>
      </c>
    </row>
    <row r="34" spans="11:13">
      <c r="M34" s="286">
        <f>SUM(M31:M33)</f>
        <v>4918.0887000000002</v>
      </c>
    </row>
    <row r="37" spans="11:13">
      <c r="K37" s="70"/>
    </row>
  </sheetData>
  <phoneticPr fontId="0" type="noConversion"/>
  <printOptions horizontalCentered="1"/>
  <pageMargins left="0.75" right="0.75" top="1" bottom="1" header="0.5" footer="0.5"/>
  <pageSetup scale="72" orientation="portrait" horizontalDpi="300" verticalDpi="300" r:id="rId1"/>
  <headerFooter alignWithMargins="0">
    <oddHeader>&amp;L&amp;D&amp;C&amp;"Arial,Bold"EXHIBIT "B"</oddHeader>
    <oddFooter>&amp;R6</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7"/>
  <sheetViews>
    <sheetView zoomScaleNormal="100" workbookViewId="0">
      <selection activeCell="F7" sqref="F7"/>
    </sheetView>
  </sheetViews>
  <sheetFormatPr defaultRowHeight="12.75"/>
  <cols>
    <col min="1" max="1" width="3.7109375" customWidth="1"/>
    <col min="2" max="2" width="5.7109375" customWidth="1"/>
    <col min="3" max="3" width="12.7109375" customWidth="1"/>
    <col min="4" max="4" width="30.7109375" customWidth="1"/>
    <col min="5" max="8" width="13.7109375" customWidth="1"/>
    <col min="9" max="10" width="3.7109375" customWidth="1"/>
    <col min="11" max="11" width="70.42578125" bestFit="1" customWidth="1"/>
    <col min="12" max="12" width="8.28515625" bestFit="1" customWidth="1"/>
    <col min="13" max="13" width="12.7109375" customWidth="1"/>
  </cols>
  <sheetData>
    <row r="1" spans="2:13" ht="18.75">
      <c r="B1" s="413" t="s">
        <v>4353</v>
      </c>
      <c r="C1" s="69"/>
      <c r="D1" s="413" t="s">
        <v>171</v>
      </c>
      <c r="E1" s="58"/>
      <c r="F1" s="58"/>
    </row>
    <row r="2" spans="2:13" ht="18.75">
      <c r="C2" s="64"/>
      <c r="D2" s="56" t="s">
        <v>32</v>
      </c>
      <c r="E2" s="46">
        <f>ROUNDUP(G29,0)</f>
        <v>383</v>
      </c>
      <c r="F2" s="46"/>
      <c r="G2" s="61"/>
    </row>
    <row r="3" spans="2:13" ht="18.75">
      <c r="C3" s="64"/>
      <c r="D3" s="56" t="s">
        <v>33</v>
      </c>
      <c r="E3" s="136">
        <v>5</v>
      </c>
      <c r="F3" s="126"/>
    </row>
    <row r="4" spans="2:13" ht="18.75">
      <c r="C4" s="64"/>
      <c r="D4" s="56" t="s">
        <v>31</v>
      </c>
      <c r="E4" s="63" t="s">
        <v>42</v>
      </c>
      <c r="F4" s="78"/>
    </row>
    <row r="7" spans="2:13">
      <c r="B7" s="165" t="str">
        <f>'COST SHEET'!A1</f>
        <v>Updated: Inventory Cost Sheet_2015-06-01</v>
      </c>
    </row>
    <row r="8" spans="2:13" ht="13.5" thickBot="1">
      <c r="E8" s="68"/>
      <c r="F8" s="68"/>
    </row>
    <row r="9" spans="2:13" ht="30" thickTop="1" thickBot="1">
      <c r="B9" s="439" t="s">
        <v>14</v>
      </c>
      <c r="C9" s="440" t="s">
        <v>109</v>
      </c>
      <c r="D9" s="441" t="s">
        <v>14</v>
      </c>
      <c r="E9" s="442" t="s">
        <v>81</v>
      </c>
      <c r="F9" s="439" t="s">
        <v>37</v>
      </c>
      <c r="G9" s="439" t="s">
        <v>18</v>
      </c>
      <c r="H9" s="443" t="s">
        <v>38</v>
      </c>
      <c r="K9" s="230" t="s">
        <v>15</v>
      </c>
      <c r="L9" s="240" t="s">
        <v>46</v>
      </c>
      <c r="M9" s="242" t="s">
        <v>4060</v>
      </c>
    </row>
    <row r="10" spans="2:13" s="177" customFormat="1" ht="15" customHeight="1">
      <c r="B10" s="190">
        <v>1</v>
      </c>
      <c r="C10" s="345" t="s">
        <v>3263</v>
      </c>
      <c r="D10" s="191" t="str">
        <f>VLOOKUP(C10,'COST SHEET'!A$2:L$1967,2,0)</f>
        <v>1" PJ x MIPT POLY ADAPTOR-NO L</v>
      </c>
      <c r="E10" s="197">
        <v>2</v>
      </c>
      <c r="F10" s="191">
        <f>VLOOKUP(C10,'COST SHEET'!$A$2:$L$1967,12,0)</f>
        <v>33.050030000000007</v>
      </c>
      <c r="G10" s="192">
        <f t="shared" ref="G10:G26" si="0">F10*E10</f>
        <v>66.100060000000013</v>
      </c>
      <c r="H10" s="193"/>
      <c r="J10" s="167"/>
      <c r="K10" s="231" t="s">
        <v>4062</v>
      </c>
      <c r="L10" s="241">
        <f>'Labor Table'!M10</f>
        <v>68</v>
      </c>
      <c r="M10" s="243">
        <f>IF(AND(COUNTIF(C10:C29,"1MEXTRA"),COUNTIF(C10:C29,"1MEXTRA")&gt;0),1,0)</f>
        <v>0</v>
      </c>
    </row>
    <row r="11" spans="2:13" s="177" customFormat="1" ht="15" customHeight="1">
      <c r="B11" s="169">
        <f>B10+1</f>
        <v>2</v>
      </c>
      <c r="C11" s="288" t="s">
        <v>117</v>
      </c>
      <c r="D11" s="181" t="str">
        <f>VLOOKUP(C11,'COST SHEET'!A$2:L$1967,2,0)</f>
        <v>1" CL 200 POLY PIPE</v>
      </c>
      <c r="E11" s="182">
        <v>10</v>
      </c>
      <c r="F11" s="181">
        <f>VLOOKUP(C11,'COST SHEET'!$A$2:$L$1967,12,0)</f>
        <v>0.69186000000000003</v>
      </c>
      <c r="G11" s="174">
        <f t="shared" si="0"/>
        <v>6.9186000000000005</v>
      </c>
      <c r="H11" s="175"/>
      <c r="K11" s="233" t="s">
        <v>4070</v>
      </c>
      <c r="L11" s="241">
        <f>'Labor Table'!M11</f>
        <v>120</v>
      </c>
      <c r="M11" s="243">
        <f>IF(AND(COUNTIF(C10:C29,"1MTRCK"),COUNTIF(C10:C29,"1MTRCK")&gt;0),1,0)</f>
        <v>0</v>
      </c>
    </row>
    <row r="12" spans="2:13" s="177" customFormat="1" ht="15" customHeight="1">
      <c r="B12" s="169">
        <f t="shared" ref="B12:B25" si="1">B11+1</f>
        <v>3</v>
      </c>
      <c r="C12" s="288" t="s">
        <v>843</v>
      </c>
      <c r="D12" s="181" t="str">
        <f>VLOOKUP(C12,'COST SHEET'!A$2:L$1967,2,0)</f>
        <v>1" GALV RED 90 ELBOW</v>
      </c>
      <c r="E12" s="182">
        <v>1</v>
      </c>
      <c r="F12" s="181">
        <f>VLOOKUP(C12,'COST SHEET'!$A$2:$L$1967,12,0)</f>
        <v>3.1092100000000005</v>
      </c>
      <c r="G12" s="174">
        <f t="shared" si="0"/>
        <v>3.1092100000000005</v>
      </c>
      <c r="H12" s="175"/>
      <c r="K12" s="234" t="s">
        <v>4063</v>
      </c>
      <c r="L12" s="241">
        <f>'Labor Table'!M12</f>
        <v>145</v>
      </c>
      <c r="M12" s="243">
        <f>IF(AND(COUNTIF(C10:C29,"2MTRCK"),COUNTIF(C10:C29,"2MTRCK")&gt;0),2,0)</f>
        <v>2</v>
      </c>
    </row>
    <row r="13" spans="2:13" s="177" customFormat="1" ht="15" customHeight="1">
      <c r="B13" s="169">
        <f t="shared" si="1"/>
        <v>4</v>
      </c>
      <c r="C13" s="288" t="s">
        <v>770</v>
      </c>
      <c r="D13" s="181" t="str">
        <f>VLOOKUP(C13,'COST SHEET'!A$2:L$1967,2,0)</f>
        <v>3/4 x 18 GALV NIPPLE</v>
      </c>
      <c r="E13" s="182">
        <v>1</v>
      </c>
      <c r="F13" s="181">
        <f>VLOOKUP(C13,'COST SHEET'!$A$2:$L$1967,12,0)</f>
        <v>8.3070000000000004</v>
      </c>
      <c r="G13" s="174">
        <f t="shared" si="0"/>
        <v>8.3070000000000004</v>
      </c>
      <c r="H13" s="175"/>
      <c r="K13" s="233" t="s">
        <v>4064</v>
      </c>
      <c r="L13" s="241">
        <f>'Labor Table'!M13</f>
        <v>120</v>
      </c>
      <c r="M13" s="243">
        <f>IF(AND(COUNTIF(C10:C29,"1MDMP"),COUNTIF(C10:C29,"1MDMP")&gt;0),1,0)</f>
        <v>0</v>
      </c>
    </row>
    <row r="14" spans="2:13" s="177" customFormat="1" ht="15" customHeight="1">
      <c r="B14" s="169">
        <f t="shared" si="1"/>
        <v>5</v>
      </c>
      <c r="C14" s="288" t="s">
        <v>137</v>
      </c>
      <c r="D14" s="181" t="str">
        <f>VLOOKUP(C14,'COST SHEET'!A$2:L$1967,2,0)</f>
        <v>3/4" ANGLE STOP VALVE-NO LEAD</v>
      </c>
      <c r="E14" s="182">
        <v>1</v>
      </c>
      <c r="F14" s="181">
        <f>VLOOKUP(C14,'COST SHEET'!$A$2:$L$1967,12,0)</f>
        <v>41.051920000000003</v>
      </c>
      <c r="G14" s="174">
        <f t="shared" si="0"/>
        <v>41.051920000000003</v>
      </c>
      <c r="H14" s="175"/>
      <c r="K14" s="233" t="s">
        <v>4065</v>
      </c>
      <c r="L14" s="241">
        <f>'Labor Table'!M14</f>
        <v>120</v>
      </c>
      <c r="M14" s="243">
        <f>IF(AND(COUNTIF(C10:C29,"1MBCK"),COUNTIF(C10:C29,"1MBCK")&gt;0),1,0)</f>
        <v>1</v>
      </c>
    </row>
    <row r="15" spans="2:13" s="177" customFormat="1" ht="15" customHeight="1">
      <c r="B15" s="169">
        <f t="shared" si="1"/>
        <v>6</v>
      </c>
      <c r="C15" s="288" t="s">
        <v>120</v>
      </c>
      <c r="D15" s="181" t="str">
        <f>VLOOKUP(C15,'COST SHEET'!A$2:L$1967,2,0)</f>
        <v>RES METER BOX, STD w/LID</v>
      </c>
      <c r="E15" s="172">
        <v>1</v>
      </c>
      <c r="F15" s="181">
        <f>VLOOKUP(C15,'COST SHEET'!$A$2:$L$1967,12,0)</f>
        <v>43.867850000000004</v>
      </c>
      <c r="G15" s="174">
        <f t="shared" si="0"/>
        <v>43.867850000000004</v>
      </c>
      <c r="H15" s="175"/>
      <c r="K15" s="233" t="s">
        <v>4066</v>
      </c>
      <c r="L15" s="241">
        <f>'Labor Table'!M15</f>
        <v>120</v>
      </c>
      <c r="M15" s="243">
        <f>IF(AND(COUNTIF(C10:C29,"1MBOOM"),COUNTIF(C10:C29,"1MBOOM")&gt;0),1,0)</f>
        <v>0</v>
      </c>
    </row>
    <row r="16" spans="2:13" s="177" customFormat="1" ht="15" customHeight="1" thickBot="1">
      <c r="B16" s="169">
        <f t="shared" si="1"/>
        <v>7</v>
      </c>
      <c r="C16" s="288" t="s">
        <v>1522</v>
      </c>
      <c r="D16" s="181" t="str">
        <f>VLOOKUP(C16,'COST SHEET'!A$2:L$1967,2,0)</f>
        <v>8 x 1 TAPPING SADDLE</v>
      </c>
      <c r="E16" s="172">
        <v>1</v>
      </c>
      <c r="F16" s="181">
        <f>VLOOKUP(C16,'COST SHEET'!$A$2:$L$1967,12,0)</f>
        <v>69.70093</v>
      </c>
      <c r="G16" s="174">
        <f t="shared" si="0"/>
        <v>69.70093</v>
      </c>
      <c r="H16" s="265"/>
      <c r="K16" s="233" t="s">
        <v>4067</v>
      </c>
      <c r="L16" s="241">
        <f>'Labor Table'!M16</f>
        <v>120</v>
      </c>
      <c r="M16" s="244">
        <f>IF(AND(COUNTIF(C10:C29,"1MVAC"),COUNTIF(C10:C29,"1MVAC")&gt;0),0,0)</f>
        <v>0</v>
      </c>
    </row>
    <row r="17" spans="2:13" s="177" customFormat="1" ht="15" customHeight="1" thickTop="1">
      <c r="B17" s="169">
        <f t="shared" si="1"/>
        <v>8</v>
      </c>
      <c r="C17" s="288"/>
      <c r="D17" s="181" t="e">
        <f>VLOOKUP(C17,'COST SHEET'!A$2:L$1967,2,0)</f>
        <v>#N/A</v>
      </c>
      <c r="E17" s="172"/>
      <c r="F17" s="181"/>
      <c r="G17" s="174">
        <f t="shared" si="0"/>
        <v>0</v>
      </c>
      <c r="H17" s="265"/>
      <c r="K17" s="235" t="s">
        <v>4068</v>
      </c>
      <c r="L17" s="232">
        <f>'Labor Table'!M17</f>
        <v>65</v>
      </c>
      <c r="M17" s="239"/>
    </row>
    <row r="18" spans="2:13" ht="15" customHeight="1">
      <c r="B18" s="106">
        <f t="shared" si="1"/>
        <v>9</v>
      </c>
      <c r="C18" s="288"/>
      <c r="D18" s="181" t="e">
        <f>VLOOKUP(C18,'COST SHEET'!A$2:L$1967,2,0)</f>
        <v>#N/A</v>
      </c>
      <c r="E18" s="172"/>
      <c r="F18" s="181"/>
      <c r="G18" s="174">
        <f t="shared" si="0"/>
        <v>0</v>
      </c>
      <c r="H18" s="175"/>
      <c r="I18" s="177"/>
      <c r="J18" s="177"/>
      <c r="K18" s="233" t="s">
        <v>4069</v>
      </c>
      <c r="L18" s="232">
        <f>'Labor Table'!M18</f>
        <v>200</v>
      </c>
      <c r="M18" s="239"/>
    </row>
    <row r="19" spans="2:13" ht="15" customHeight="1" thickBot="1">
      <c r="B19" s="106">
        <f t="shared" si="1"/>
        <v>10</v>
      </c>
      <c r="C19" s="288"/>
      <c r="D19" s="181" t="e">
        <f>VLOOKUP(C19,'COST SHEET'!A$2:L$1967,2,0)</f>
        <v>#N/A</v>
      </c>
      <c r="E19" s="172"/>
      <c r="F19" s="181"/>
      <c r="G19" s="174">
        <f t="shared" si="0"/>
        <v>0</v>
      </c>
      <c r="H19" s="265"/>
      <c r="I19" s="177"/>
      <c r="J19" s="177"/>
      <c r="K19" s="236"/>
      <c r="L19" s="237"/>
      <c r="M19" s="177"/>
    </row>
    <row r="20" spans="2:13" ht="15" customHeight="1" thickTop="1">
      <c r="B20" s="106">
        <f t="shared" si="1"/>
        <v>11</v>
      </c>
      <c r="C20" s="179"/>
      <c r="D20" s="180"/>
      <c r="E20" s="172"/>
      <c r="F20" s="173"/>
      <c r="G20" s="174">
        <f t="shared" si="0"/>
        <v>0</v>
      </c>
      <c r="H20" s="175"/>
      <c r="I20" s="177"/>
      <c r="J20" s="177"/>
      <c r="K20" s="178"/>
      <c r="L20" s="177"/>
      <c r="M20" s="177"/>
    </row>
    <row r="21" spans="2:13" ht="15" customHeight="1">
      <c r="B21" s="106">
        <f t="shared" si="1"/>
        <v>12</v>
      </c>
      <c r="C21" s="414" t="s">
        <v>4358</v>
      </c>
      <c r="D21" s="195"/>
      <c r="E21" s="172"/>
      <c r="F21" s="173"/>
      <c r="G21" s="174">
        <f t="shared" si="0"/>
        <v>0</v>
      </c>
      <c r="H21" s="175"/>
      <c r="I21" s="177"/>
      <c r="J21" s="177"/>
      <c r="K21" s="177"/>
      <c r="L21" s="177"/>
      <c r="M21" s="177"/>
    </row>
    <row r="22" spans="2:13" ht="15" customHeight="1">
      <c r="B22" s="106">
        <f t="shared" si="1"/>
        <v>13</v>
      </c>
      <c r="C22" s="179" t="s">
        <v>98</v>
      </c>
      <c r="D22" s="180" t="s">
        <v>99</v>
      </c>
      <c r="E22" s="172">
        <f>0.35*2</f>
        <v>0.7</v>
      </c>
      <c r="F22" s="173">
        <v>145</v>
      </c>
      <c r="G22" s="174">
        <f t="shared" si="0"/>
        <v>101.5</v>
      </c>
      <c r="H22" s="175"/>
      <c r="J22" s="177"/>
      <c r="K22" s="177"/>
      <c r="L22" s="177"/>
      <c r="M22" s="177"/>
    </row>
    <row r="23" spans="2:13" ht="15" customHeight="1">
      <c r="B23" s="106">
        <f t="shared" si="1"/>
        <v>14</v>
      </c>
      <c r="C23" s="170" t="s">
        <v>101</v>
      </c>
      <c r="D23" s="195" t="s">
        <v>102</v>
      </c>
      <c r="E23" s="172">
        <v>0.35</v>
      </c>
      <c r="F23" s="173">
        <v>120</v>
      </c>
      <c r="G23" s="174">
        <f t="shared" si="0"/>
        <v>42</v>
      </c>
      <c r="H23" s="175"/>
      <c r="J23" s="177"/>
      <c r="K23" s="228" t="s">
        <v>4058</v>
      </c>
      <c r="L23" s="167">
        <f>SUM(M10:M16)</f>
        <v>3</v>
      </c>
      <c r="M23" s="177"/>
    </row>
    <row r="24" spans="2:13" ht="15" customHeight="1">
      <c r="B24" s="106">
        <f t="shared" si="1"/>
        <v>15</v>
      </c>
      <c r="C24" s="179"/>
      <c r="D24" s="179"/>
      <c r="E24" s="172"/>
      <c r="F24" s="181"/>
      <c r="G24" s="174">
        <f t="shared" si="0"/>
        <v>0</v>
      </c>
      <c r="H24" s="175"/>
      <c r="J24" s="177"/>
      <c r="K24" s="228" t="s">
        <v>4059</v>
      </c>
      <c r="L24" s="70">
        <f>E16*E3+E17*E3</f>
        <v>5</v>
      </c>
      <c r="M24" s="177"/>
    </row>
    <row r="25" spans="2:13" ht="15" customHeight="1">
      <c r="B25" s="106">
        <f t="shared" si="1"/>
        <v>16</v>
      </c>
      <c r="C25" s="179"/>
      <c r="D25" s="179"/>
      <c r="E25" s="172"/>
      <c r="F25" s="181"/>
      <c r="G25" s="174">
        <f t="shared" si="0"/>
        <v>0</v>
      </c>
      <c r="H25" s="175"/>
      <c r="J25" s="177"/>
      <c r="K25" s="228" t="s">
        <v>4079</v>
      </c>
      <c r="L25" s="246">
        <f>1.5/8*L24</f>
        <v>0.9375</v>
      </c>
      <c r="M25" s="177"/>
    </row>
    <row r="26" spans="2:13" ht="15" customHeight="1" thickBot="1">
      <c r="B26" s="107">
        <f>B25+1</f>
        <v>17</v>
      </c>
      <c r="C26" s="184"/>
      <c r="D26" s="203"/>
      <c r="E26" s="186"/>
      <c r="F26" s="187"/>
      <c r="G26" s="188">
        <f t="shared" si="0"/>
        <v>0</v>
      </c>
      <c r="H26" s="175"/>
      <c r="J26" s="177"/>
      <c r="K26" s="228" t="s">
        <v>4071</v>
      </c>
      <c r="L26" s="246"/>
      <c r="M26" s="177"/>
    </row>
    <row r="27" spans="2:13" ht="15" customHeight="1" thickTop="1">
      <c r="E27" s="127" t="s">
        <v>39</v>
      </c>
      <c r="F27" s="1"/>
      <c r="G27" s="128">
        <f>SUM(G10:G26)</f>
        <v>382.55556999999999</v>
      </c>
      <c r="J27" s="177"/>
      <c r="L27" s="177"/>
      <c r="M27" s="177"/>
    </row>
    <row r="28" spans="2:13" ht="15" customHeight="1" thickBot="1">
      <c r="E28" s="77"/>
      <c r="F28" s="12"/>
      <c r="G28" s="73">
        <f>G27*F28</f>
        <v>0</v>
      </c>
      <c r="J28" s="177"/>
      <c r="L28" s="177"/>
      <c r="M28" s="177"/>
    </row>
    <row r="29" spans="2:13" ht="15" customHeight="1" thickTop="1">
      <c r="E29" s="125" t="s">
        <v>18</v>
      </c>
      <c r="G29" s="81">
        <f>G27+G28</f>
        <v>382.55556999999999</v>
      </c>
      <c r="H29" s="1"/>
      <c r="J29" s="177"/>
      <c r="L29" s="177"/>
      <c r="M29" s="189"/>
    </row>
    <row r="30" spans="2:13">
      <c r="H30" s="1"/>
      <c r="K30" s="228" t="s">
        <v>4084</v>
      </c>
      <c r="L30" s="284" t="s">
        <v>4087</v>
      </c>
      <c r="M30" s="285" t="s">
        <v>18</v>
      </c>
    </row>
    <row r="31" spans="2:13">
      <c r="K31" s="281" t="s">
        <v>4077</v>
      </c>
      <c r="L31" s="253">
        <f>SUM(E10:E16)*E3</f>
        <v>85</v>
      </c>
      <c r="M31" s="280">
        <f>SUM(G10:G16)*E3</f>
        <v>1195.2778500000002</v>
      </c>
    </row>
    <row r="32" spans="2:13">
      <c r="K32" s="281" t="s">
        <v>4083</v>
      </c>
      <c r="L32" s="177"/>
      <c r="M32" s="178">
        <f>SUM(G18:G19)*E3</f>
        <v>0</v>
      </c>
    </row>
    <row r="33" spans="11:13">
      <c r="K33" s="281" t="s">
        <v>4088</v>
      </c>
      <c r="L33" s="177"/>
      <c r="M33" s="10">
        <v>0</v>
      </c>
    </row>
    <row r="34" spans="11:13">
      <c r="M34" s="286">
        <f>SUM(M31:M33)</f>
        <v>1195.2778500000002</v>
      </c>
    </row>
    <row r="37" spans="11:13">
      <c r="K37" s="70"/>
    </row>
  </sheetData>
  <phoneticPr fontId="0" type="noConversion"/>
  <printOptions horizontalCentered="1"/>
  <pageMargins left="0.75" right="0.75" top="1" bottom="1" header="0.5" footer="0.5"/>
  <pageSetup scale="43" orientation="portrait" horizontalDpi="300" verticalDpi="300" r:id="rId1"/>
  <headerFooter alignWithMargins="0">
    <oddHeader>&amp;L&amp;D&amp;C&amp;"Arial,Bold"EXHIBIT "B"</oddHeader>
    <oddFooter>&amp;R7</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DE5BC89505C04F4095209C168A104277" ma:contentTypeVersion="119" ma:contentTypeDescription="" ma:contentTypeScope="" ma:versionID="855aee366746e458bce13e19cc88cb8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UW</Prefix>
    <DocumentSetType xmlns="dc463f71-b30c-4ab2-9473-d307f9d35888">Initial Filing</DocumentSetType>
    <IsConfidential xmlns="dc463f71-b30c-4ab2-9473-d307f9d35888">false</IsConfidential>
    <AgendaOrder xmlns="dc463f71-b30c-4ab2-9473-d307f9d35888">false</AgendaOrder>
    <CaseType xmlns="dc463f71-b30c-4ab2-9473-d307f9d35888">Contract</CaseType>
    <IndustryCode xmlns="dc463f71-b30c-4ab2-9473-d307f9d35888">160</IndustryCode>
    <CaseStatus xmlns="dc463f71-b30c-4ab2-9473-d307f9d35888">Closed</CaseStatus>
    <OpenedDate xmlns="dc463f71-b30c-4ab2-9473-d307f9d35888">2015-08-28T07:00:00+00:00</OpenedDate>
    <Date1 xmlns="dc463f71-b30c-4ab2-9473-d307f9d35888">2015-08-28T07:00:00+00:00</Date1>
    <IsDocumentOrder xmlns="dc463f71-b30c-4ab2-9473-d307f9d35888" xsi:nil="true"/>
    <IsHighlyConfidential xmlns="dc463f71-b30c-4ab2-9473-d307f9d35888">false</IsHighlyConfidential>
    <CaseCompanyNames xmlns="dc463f71-b30c-4ab2-9473-d307f9d35888">Washington Water Service Company</CaseCompanyNames>
    <DocketNumber xmlns="dc463f71-b30c-4ab2-9473-d307f9d35888">151766</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FC5A53-6BE0-4782-B807-B86E94A9BAF8}"/>
</file>

<file path=customXml/itemProps2.xml><?xml version="1.0" encoding="utf-8"?>
<ds:datastoreItem xmlns:ds="http://schemas.openxmlformats.org/officeDocument/2006/customXml" ds:itemID="{5300BF6E-E2D6-4447-B174-16CCE93F68EB}"/>
</file>

<file path=customXml/itemProps3.xml><?xml version="1.0" encoding="utf-8"?>
<ds:datastoreItem xmlns:ds="http://schemas.openxmlformats.org/officeDocument/2006/customXml" ds:itemID="{BF1C07D8-93F3-4CB4-9FCC-10216AD381B5}"/>
</file>

<file path=customXml/itemProps4.xml><?xml version="1.0" encoding="utf-8"?>
<ds:datastoreItem xmlns:ds="http://schemas.openxmlformats.org/officeDocument/2006/customXml" ds:itemID="{1B9E2DDF-B8B0-4AEB-A7EA-0770D5CC69F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6</vt:i4>
      </vt:variant>
    </vt:vector>
  </HeadingPairs>
  <TitlesOfParts>
    <vt:vector size="35" baseType="lpstr">
      <vt:lpstr>Estimate Form</vt:lpstr>
      <vt:lpstr>Labor Table</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INVENTORY ($)</vt:lpstr>
      <vt:lpstr>INVENTORY (QTY)</vt:lpstr>
      <vt:lpstr>TAPS &amp; BORES</vt:lpstr>
      <vt:lpstr>CONTRACTOR</vt:lpstr>
      <vt:lpstr>COST SHEET</vt:lpstr>
      <vt:lpstr>Fee Schedule</vt:lpstr>
      <vt:lpstr>'01'!Print_Area</vt:lpstr>
      <vt:lpstr>'03'!Print_Area</vt:lpstr>
      <vt:lpstr>'05'!Print_Area</vt:lpstr>
      <vt:lpstr>'06'!Print_Area</vt:lpstr>
      <vt:lpstr>'Estimate Form'!Print_Area</vt:lpstr>
      <vt:lpstr>'Labor Table'!Print_Area</vt:lpstr>
    </vt:vector>
  </TitlesOfParts>
  <Company>Dell Computer Corporation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Preferred Customer</dc:creator>
  <cp:lastModifiedBy>Lorri Targus</cp:lastModifiedBy>
  <cp:lastPrinted>2015-08-12T21:21:01Z</cp:lastPrinted>
  <dcterms:created xsi:type="dcterms:W3CDTF">2000-10-12T20:40:47Z</dcterms:created>
  <dcterms:modified xsi:type="dcterms:W3CDTF">2015-08-28T16:36:16Z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0x0101006E56B4D1795A2E4DB2F0B01679ED314A00DE5BC89505C04F4095209C168A104277</vt:lpwstr>
  </property>
  <property fmtid="{D5CDD505-2E9C-101B-9397-08002B2CF9AE}" pid="3" name="_docset_NoMedatataSyncRequired">
    <vt:lpwstr>False</vt:lpwstr>
  </property>
</Properties>
</file>